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https://usepa-my.sharepoint.com/personal/daraseng_feroz_epa_gov/Documents/Documents/Branch Work/Drupal/231 - Seed Treatment/"/>
    </mc:Choice>
  </mc:AlternateContent>
  <xr:revisionPtr revIDLastSave="0" documentId="8_{835F1882-FAC4-49D5-BAF1-0DA91924F77E}" xr6:coauthVersionLast="47" xr6:coauthVersionMax="47" xr10:uidLastSave="{00000000-0000-0000-0000-000000000000}"/>
  <bookViews>
    <workbookView xWindow="19090" yWindow="-110" windowWidth="19420" windowHeight="10420" tabRatio="834" xr2:uid="{00000000-000D-0000-FFFF-FFFF00000000}"/>
  </bookViews>
  <sheets>
    <sheet name="TOX and EXPO INPUTS" sheetId="1" r:id="rId1"/>
    <sheet name="Exposure &amp; Risk Calculator" sheetId="3" r:id="rId2"/>
    <sheet name="Amount Seed Planted_variables" sheetId="10" r:id="rId3"/>
    <sheet name="Crop-Seed Category Lookup" sheetId="8" r:id="rId4"/>
    <sheet name="40CFR180 Crop Groups" sheetId="9" r:id="rId5"/>
    <sheet name="Update Timeline" sheetId="6" r:id="rId6"/>
  </sheets>
  <externalReferences>
    <externalReference r:id="rId7"/>
  </externalReferences>
  <definedNames>
    <definedName name="_xlnm._FilterDatabase" localSheetId="2" hidden="1">'Amount Seed Planted_variables'!$A$2:$J$2</definedName>
    <definedName name="_xlnm._FilterDatabase" localSheetId="3" hidden="1">'Crop-Seed Category Lookup'!$A$4:$F$157</definedName>
    <definedName name="_xlnm._FilterDatabase" localSheetId="1" hidden="1">'Exposure &amp; Risk Calculator'!$A$4:$CS$906</definedName>
    <definedName name="ApEq">'[1]OccHndler_Non-cancer'!$C$3:$C$5000</definedName>
    <definedName name="AppE_C">[1]OccHndler_Cancer!$C$4:$C$4998</definedName>
    <definedName name="AppT_C">[1]OccHndler_Cancer!$D$4:$D$4998</definedName>
    <definedName name="ApRt">'[1]OccHndler_Non-cancer'!$F$3:$F$5000</definedName>
    <definedName name="ApTy">'[1]OccHndler_Non-cancer'!$D$3:$D$5000</definedName>
    <definedName name="AR_C">[1]OccHndler_Cancer!$F$4:$F$4998</definedName>
    <definedName name="Crop">'[1]OccHndler_Non-cancer'!$E$3:$E$5000</definedName>
    <definedName name="Form">'[1]OccHndler_Non-cancer'!$B$3:$B$5000</definedName>
    <definedName name="Form_C">[1]OccHndler_Cancer!$B$4:$B$4998</definedName>
    <definedName name="_xlnm.Print_Area" localSheetId="2">'Amount Seed Planted_variables'!$A$2:$I$6</definedName>
    <definedName name="_xlnm.Print_Area" localSheetId="1">'Exposure &amp; Risk Calculator'!$A$2:$R$8</definedName>
    <definedName name="WA">'[1]OccHndler_Non-cancer'!$A$3:$A$5000</definedName>
    <definedName name="WA_C">[1]OccHndler_Cancer!$A$4:$A$4998</definedName>
    <definedName name="Z_AF06FEE1_B0CD_4345_9D13_7C8EA3122AE3_.wvu.FilterData" localSheetId="2" hidden="1">'Amount Seed Planted_variables'!$A$2:$I$6</definedName>
    <definedName name="Z_AF06FEE1_B0CD_4345_9D13_7C8EA3122AE3_.wvu.FilterData" localSheetId="3" hidden="1">'Crop-Seed Category Lookup'!$A$4:$F$157</definedName>
    <definedName name="Z_AF06FEE1_B0CD_4345_9D13_7C8EA3122AE3_.wvu.FilterData" localSheetId="1" hidden="1">'Exposure &amp; Risk Calculator'!$A$4:$CS$8</definedName>
  </definedNames>
  <calcPr calcId="191028"/>
  <customWorkbookViews>
    <customWorkbookView name="Matthew Crowley - Personal View" guid="{AF06FEE1-B0CD-4345-9D13-7C8EA3122AE3}" mergeInterval="0" personalView="1" maximized="1" xWindow="1271" yWindow="-9" windowWidth="1298" windowHeight="1042" tabRatio="917"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9" i="10" l="1"/>
  <c r="C51" i="10"/>
  <c r="C40" i="10" l="1"/>
  <c r="C37" i="10"/>
  <c r="C36" i="10"/>
  <c r="C31" i="10"/>
  <c r="C23" i="10" l="1"/>
  <c r="F13" i="10"/>
  <c r="C10" i="10"/>
  <c r="F9" i="10"/>
  <c r="C7" i="10" l="1"/>
  <c r="F6" i="10"/>
  <c r="D5" i="10"/>
  <c r="C4" i="10"/>
  <c r="B4" i="10"/>
  <c r="I3" i="10"/>
  <c r="D3" i="10"/>
  <c r="I4" i="10" l="1"/>
  <c r="I5" i="10"/>
  <c r="I6" i="10"/>
  <c r="I21" i="10"/>
  <c r="K70" i="3" l="1"/>
  <c r="C72" i="10" l="1"/>
  <c r="C41" i="10"/>
  <c r="C69" i="10" l="1"/>
  <c r="C62" i="10"/>
  <c r="L761" i="3" s="1"/>
  <c r="C61" i="10"/>
  <c r="L754" i="3" s="1"/>
  <c r="C60" i="10"/>
  <c r="L742" i="3" s="1"/>
  <c r="C45" i="10"/>
  <c r="C42" i="10"/>
  <c r="L448" i="3"/>
  <c r="C32" i="10"/>
  <c r="C30" i="10"/>
  <c r="L339" i="3" s="1"/>
  <c r="F28" i="10"/>
  <c r="I28" i="10" s="1"/>
  <c r="F22" i="10"/>
  <c r="I22" i="10" s="1"/>
  <c r="D21" i="10"/>
  <c r="F11" i="10"/>
  <c r="I11" i="10" s="1"/>
  <c r="I9" i="10"/>
  <c r="H9" i="10"/>
  <c r="R70" i="3" s="1"/>
  <c r="F8" i="10"/>
  <c r="I8" i="10" s="1"/>
  <c r="P30" i="3"/>
  <c r="Q6" i="3"/>
  <c r="Q7" i="3"/>
  <c r="Q8" i="3"/>
  <c r="Q9" i="3"/>
  <c r="Q10" i="3"/>
  <c r="Q11" i="3"/>
  <c r="Q12" i="3"/>
  <c r="P13" i="3"/>
  <c r="Q13" i="3"/>
  <c r="P14" i="3"/>
  <c r="Q14" i="3"/>
  <c r="P15" i="3"/>
  <c r="Q15" i="3"/>
  <c r="P16" i="3"/>
  <c r="Q16" i="3"/>
  <c r="P17" i="3"/>
  <c r="Q17" i="3"/>
  <c r="P18" i="3"/>
  <c r="Q18" i="3"/>
  <c r="P19" i="3"/>
  <c r="Q19" i="3"/>
  <c r="P20" i="3"/>
  <c r="Q20" i="3"/>
  <c r="P21" i="3"/>
  <c r="Q21" i="3"/>
  <c r="P22" i="3"/>
  <c r="Q22" i="3"/>
  <c r="P23" i="3"/>
  <c r="Q23" i="3"/>
  <c r="P24" i="3"/>
  <c r="Q24" i="3"/>
  <c r="P25" i="3"/>
  <c r="Q25" i="3"/>
  <c r="P26" i="3"/>
  <c r="Q26" i="3"/>
  <c r="P27" i="3"/>
  <c r="Q27" i="3"/>
  <c r="P28" i="3"/>
  <c r="Q28" i="3"/>
  <c r="Q29" i="3"/>
  <c r="Q30" i="3"/>
  <c r="Q31" i="3"/>
  <c r="Q32" i="3"/>
  <c r="Q33" i="3"/>
  <c r="Q34" i="3"/>
  <c r="Q35" i="3"/>
  <c r="Q36" i="3"/>
  <c r="Q37" i="3"/>
  <c r="Q38" i="3"/>
  <c r="P39" i="3"/>
  <c r="Q39" i="3"/>
  <c r="P40" i="3"/>
  <c r="Q40" i="3"/>
  <c r="P41" i="3"/>
  <c r="Q41" i="3"/>
  <c r="P42" i="3"/>
  <c r="Q42" i="3"/>
  <c r="P43" i="3"/>
  <c r="Q43" i="3"/>
  <c r="P44" i="3"/>
  <c r="Q44" i="3"/>
  <c r="P45" i="3"/>
  <c r="Q45" i="3"/>
  <c r="P46" i="3"/>
  <c r="Q46" i="3"/>
  <c r="P47" i="3"/>
  <c r="Q47" i="3"/>
  <c r="P48" i="3"/>
  <c r="Q48" i="3"/>
  <c r="P49" i="3"/>
  <c r="Q49" i="3"/>
  <c r="P50" i="3"/>
  <c r="Q50" i="3"/>
  <c r="P51" i="3"/>
  <c r="Q51" i="3"/>
  <c r="P52" i="3"/>
  <c r="Q52" i="3"/>
  <c r="P53" i="3"/>
  <c r="Q53" i="3"/>
  <c r="P54" i="3"/>
  <c r="Q54" i="3"/>
  <c r="P55" i="3"/>
  <c r="Q55" i="3"/>
  <c r="P56" i="3"/>
  <c r="Q56" i="3"/>
  <c r="P57" i="3"/>
  <c r="Q57" i="3"/>
  <c r="P58" i="3"/>
  <c r="Q58" i="3"/>
  <c r="P59" i="3"/>
  <c r="Q59" i="3"/>
  <c r="P60" i="3"/>
  <c r="Q60" i="3"/>
  <c r="P61" i="3"/>
  <c r="Q61" i="3"/>
  <c r="P62" i="3"/>
  <c r="Q62" i="3"/>
  <c r="P63" i="3"/>
  <c r="Q63" i="3"/>
  <c r="P64" i="3"/>
  <c r="Q64" i="3"/>
  <c r="P65" i="3"/>
  <c r="Q65" i="3"/>
  <c r="P66" i="3"/>
  <c r="Q66" i="3"/>
  <c r="P67" i="3"/>
  <c r="Q67" i="3"/>
  <c r="P68" i="3"/>
  <c r="Q68" i="3"/>
  <c r="P69" i="3"/>
  <c r="Q69" i="3"/>
  <c r="P70" i="3"/>
  <c r="Q70" i="3"/>
  <c r="P71" i="3"/>
  <c r="Q71" i="3"/>
  <c r="P72" i="3"/>
  <c r="Q72" i="3"/>
  <c r="P73" i="3"/>
  <c r="Q73" i="3"/>
  <c r="P74" i="3"/>
  <c r="Q74" i="3"/>
  <c r="P75" i="3"/>
  <c r="Q75" i="3"/>
  <c r="P76" i="3"/>
  <c r="Q76" i="3"/>
  <c r="P77" i="3"/>
  <c r="Q77" i="3"/>
  <c r="P78" i="3"/>
  <c r="Q78" i="3"/>
  <c r="P79" i="3"/>
  <c r="Q79" i="3"/>
  <c r="P80" i="3"/>
  <c r="Q80" i="3"/>
  <c r="P81" i="3"/>
  <c r="Q81" i="3"/>
  <c r="P82" i="3"/>
  <c r="Q82" i="3"/>
  <c r="P83" i="3"/>
  <c r="Q83" i="3"/>
  <c r="P84" i="3"/>
  <c r="Q84" i="3"/>
  <c r="P85" i="3"/>
  <c r="Q85" i="3"/>
  <c r="P86" i="3"/>
  <c r="Q86" i="3"/>
  <c r="P87" i="3"/>
  <c r="Q87" i="3"/>
  <c r="P88" i="3"/>
  <c r="Q88" i="3"/>
  <c r="P89" i="3"/>
  <c r="Q89" i="3"/>
  <c r="P90" i="3"/>
  <c r="Q90" i="3"/>
  <c r="P91" i="3"/>
  <c r="Q91" i="3"/>
  <c r="P92" i="3"/>
  <c r="Q92" i="3"/>
  <c r="P93" i="3"/>
  <c r="Q93" i="3"/>
  <c r="P94" i="3"/>
  <c r="Q94" i="3"/>
  <c r="P95" i="3"/>
  <c r="Q95" i="3"/>
  <c r="P96" i="3"/>
  <c r="Q96" i="3"/>
  <c r="P97" i="3"/>
  <c r="Q97" i="3"/>
  <c r="P98" i="3"/>
  <c r="Q98" i="3"/>
  <c r="P99" i="3"/>
  <c r="Q99" i="3"/>
  <c r="P100" i="3"/>
  <c r="Q100" i="3"/>
  <c r="P101" i="3"/>
  <c r="Q101" i="3"/>
  <c r="P102" i="3"/>
  <c r="Q102" i="3"/>
  <c r="P103" i="3"/>
  <c r="Q103" i="3"/>
  <c r="P104" i="3"/>
  <c r="Q104" i="3"/>
  <c r="P105" i="3"/>
  <c r="Q105" i="3"/>
  <c r="P106" i="3"/>
  <c r="Q106" i="3"/>
  <c r="P107" i="3"/>
  <c r="Q107" i="3"/>
  <c r="P108" i="3"/>
  <c r="Q108" i="3"/>
  <c r="P109" i="3"/>
  <c r="Q109" i="3"/>
  <c r="P110" i="3"/>
  <c r="Q110" i="3"/>
  <c r="P111" i="3"/>
  <c r="Q111" i="3"/>
  <c r="P112" i="3"/>
  <c r="Q112" i="3"/>
  <c r="P113" i="3"/>
  <c r="Q113" i="3"/>
  <c r="P114" i="3"/>
  <c r="Q114" i="3"/>
  <c r="P115" i="3"/>
  <c r="Q115" i="3"/>
  <c r="P116" i="3"/>
  <c r="Q116" i="3"/>
  <c r="P117" i="3"/>
  <c r="Q117" i="3"/>
  <c r="P118" i="3"/>
  <c r="Q118" i="3"/>
  <c r="P119" i="3"/>
  <c r="Q119" i="3"/>
  <c r="P120" i="3"/>
  <c r="Q120" i="3"/>
  <c r="P121" i="3"/>
  <c r="Q121" i="3"/>
  <c r="P122" i="3"/>
  <c r="Q122" i="3"/>
  <c r="P123" i="3"/>
  <c r="Q123" i="3"/>
  <c r="P124" i="3"/>
  <c r="Q124" i="3"/>
  <c r="P125" i="3"/>
  <c r="Q125" i="3"/>
  <c r="P126" i="3"/>
  <c r="Q126" i="3"/>
  <c r="P127" i="3"/>
  <c r="Q127" i="3"/>
  <c r="P128" i="3"/>
  <c r="Q128" i="3"/>
  <c r="P129" i="3"/>
  <c r="Q129" i="3"/>
  <c r="P130" i="3"/>
  <c r="Q130" i="3"/>
  <c r="P131" i="3"/>
  <c r="Q131" i="3"/>
  <c r="P132" i="3"/>
  <c r="Q132" i="3"/>
  <c r="P133" i="3"/>
  <c r="Q133" i="3"/>
  <c r="P134" i="3"/>
  <c r="Q134" i="3"/>
  <c r="P135" i="3"/>
  <c r="Q135" i="3"/>
  <c r="P136" i="3"/>
  <c r="Q136" i="3"/>
  <c r="P137" i="3"/>
  <c r="Q137" i="3"/>
  <c r="P138" i="3"/>
  <c r="Q138" i="3"/>
  <c r="P139" i="3"/>
  <c r="Q139" i="3"/>
  <c r="P140" i="3"/>
  <c r="Q140" i="3"/>
  <c r="P141" i="3"/>
  <c r="Q141" i="3"/>
  <c r="P142" i="3"/>
  <c r="Q142" i="3"/>
  <c r="P143" i="3"/>
  <c r="Q143" i="3"/>
  <c r="P144" i="3"/>
  <c r="Q144" i="3"/>
  <c r="P145" i="3"/>
  <c r="Q145" i="3"/>
  <c r="P146" i="3"/>
  <c r="Q146" i="3"/>
  <c r="P147" i="3"/>
  <c r="Q147" i="3"/>
  <c r="P148" i="3"/>
  <c r="Q148" i="3"/>
  <c r="P149" i="3"/>
  <c r="Q149" i="3"/>
  <c r="P150" i="3"/>
  <c r="Q150" i="3"/>
  <c r="P151" i="3"/>
  <c r="Q151" i="3"/>
  <c r="P152" i="3"/>
  <c r="Q152" i="3"/>
  <c r="P153" i="3"/>
  <c r="Q153" i="3"/>
  <c r="P154" i="3"/>
  <c r="Q154" i="3"/>
  <c r="P155" i="3"/>
  <c r="Q155" i="3"/>
  <c r="P156" i="3"/>
  <c r="Q156" i="3"/>
  <c r="P157" i="3"/>
  <c r="Q157" i="3"/>
  <c r="P158" i="3"/>
  <c r="Q158" i="3"/>
  <c r="P159" i="3"/>
  <c r="Q159" i="3"/>
  <c r="P160" i="3"/>
  <c r="Q160" i="3"/>
  <c r="P161" i="3"/>
  <c r="Q161" i="3"/>
  <c r="P162" i="3"/>
  <c r="Q162" i="3"/>
  <c r="P163" i="3"/>
  <c r="Q163" i="3"/>
  <c r="P164" i="3"/>
  <c r="Q164" i="3"/>
  <c r="P165" i="3"/>
  <c r="Q165" i="3"/>
  <c r="P166" i="3"/>
  <c r="Q166" i="3"/>
  <c r="P167" i="3"/>
  <c r="Q167" i="3"/>
  <c r="P168" i="3"/>
  <c r="Q168" i="3"/>
  <c r="P169" i="3"/>
  <c r="Q169" i="3"/>
  <c r="P170" i="3"/>
  <c r="Q170" i="3"/>
  <c r="P171" i="3"/>
  <c r="Q171" i="3"/>
  <c r="P172" i="3"/>
  <c r="Q172" i="3"/>
  <c r="P173" i="3"/>
  <c r="Q173" i="3"/>
  <c r="P174" i="3"/>
  <c r="Q174" i="3"/>
  <c r="P175" i="3"/>
  <c r="Q175" i="3"/>
  <c r="P176" i="3"/>
  <c r="Q176" i="3"/>
  <c r="P177" i="3"/>
  <c r="Q177" i="3"/>
  <c r="P178" i="3"/>
  <c r="Q178" i="3"/>
  <c r="P179" i="3"/>
  <c r="Q179" i="3"/>
  <c r="P180" i="3"/>
  <c r="Q180" i="3"/>
  <c r="P181" i="3"/>
  <c r="Q181" i="3"/>
  <c r="P182" i="3"/>
  <c r="Q182" i="3"/>
  <c r="P183" i="3"/>
  <c r="Q183" i="3"/>
  <c r="P184" i="3"/>
  <c r="Q184" i="3"/>
  <c r="P185" i="3"/>
  <c r="Q185" i="3"/>
  <c r="P186" i="3"/>
  <c r="Q186" i="3"/>
  <c r="P187" i="3"/>
  <c r="Q187" i="3"/>
  <c r="P188" i="3"/>
  <c r="Q188" i="3"/>
  <c r="P189" i="3"/>
  <c r="Q189" i="3"/>
  <c r="P190" i="3"/>
  <c r="Q190" i="3"/>
  <c r="P191" i="3"/>
  <c r="Q191" i="3"/>
  <c r="P192" i="3"/>
  <c r="Q192" i="3"/>
  <c r="P193" i="3"/>
  <c r="Q193" i="3"/>
  <c r="P194" i="3"/>
  <c r="Q194" i="3"/>
  <c r="P195" i="3"/>
  <c r="Q195" i="3"/>
  <c r="P196" i="3"/>
  <c r="Q196" i="3"/>
  <c r="P197" i="3"/>
  <c r="Q197" i="3"/>
  <c r="P198" i="3"/>
  <c r="Q198" i="3"/>
  <c r="P199" i="3"/>
  <c r="Q199" i="3"/>
  <c r="P200" i="3"/>
  <c r="Q200" i="3"/>
  <c r="P201" i="3"/>
  <c r="Q201" i="3"/>
  <c r="P202" i="3"/>
  <c r="Q202" i="3"/>
  <c r="P203" i="3"/>
  <c r="Q203" i="3"/>
  <c r="P204" i="3"/>
  <c r="Q204" i="3"/>
  <c r="P205" i="3"/>
  <c r="Q205" i="3"/>
  <c r="P206" i="3"/>
  <c r="Q206" i="3"/>
  <c r="P207" i="3"/>
  <c r="Q207" i="3"/>
  <c r="P208" i="3"/>
  <c r="Q208" i="3"/>
  <c r="P209" i="3"/>
  <c r="Q209" i="3"/>
  <c r="P210" i="3"/>
  <c r="Q210" i="3"/>
  <c r="P211" i="3"/>
  <c r="Q211" i="3"/>
  <c r="P212" i="3"/>
  <c r="Q212" i="3"/>
  <c r="P213" i="3"/>
  <c r="Q213" i="3"/>
  <c r="P214" i="3"/>
  <c r="Q214" i="3"/>
  <c r="P215" i="3"/>
  <c r="Q215" i="3"/>
  <c r="P216" i="3"/>
  <c r="Q216" i="3"/>
  <c r="P217" i="3"/>
  <c r="Q217" i="3"/>
  <c r="P218" i="3"/>
  <c r="Q218" i="3"/>
  <c r="P219" i="3"/>
  <c r="Q219" i="3"/>
  <c r="P220" i="3"/>
  <c r="Q220" i="3"/>
  <c r="P221" i="3"/>
  <c r="Q221" i="3"/>
  <c r="P222" i="3"/>
  <c r="Q222" i="3"/>
  <c r="P223" i="3"/>
  <c r="Q223" i="3"/>
  <c r="P224" i="3"/>
  <c r="Q224" i="3"/>
  <c r="P225" i="3"/>
  <c r="Q225" i="3"/>
  <c r="P226" i="3"/>
  <c r="Q226" i="3"/>
  <c r="P227" i="3"/>
  <c r="Q227" i="3"/>
  <c r="P228" i="3"/>
  <c r="Q228" i="3"/>
  <c r="P229" i="3"/>
  <c r="Q229" i="3"/>
  <c r="P230" i="3"/>
  <c r="Q230" i="3"/>
  <c r="Q231" i="3"/>
  <c r="Q232" i="3"/>
  <c r="Q233" i="3"/>
  <c r="Q234" i="3"/>
  <c r="Q235" i="3"/>
  <c r="Q236" i="3"/>
  <c r="Q237" i="3"/>
  <c r="Q238" i="3"/>
  <c r="Q239" i="3"/>
  <c r="Q240" i="3"/>
  <c r="Q241" i="3"/>
  <c r="Q242" i="3"/>
  <c r="Q243" i="3"/>
  <c r="Q244" i="3"/>
  <c r="Q245" i="3"/>
  <c r="Q246" i="3"/>
  <c r="P247" i="3"/>
  <c r="Q247" i="3"/>
  <c r="P248" i="3"/>
  <c r="Q248" i="3"/>
  <c r="P249" i="3"/>
  <c r="Q249" i="3"/>
  <c r="P250" i="3"/>
  <c r="Q250" i="3"/>
  <c r="P251" i="3"/>
  <c r="Q251" i="3"/>
  <c r="P252" i="3"/>
  <c r="Q252" i="3"/>
  <c r="P253" i="3"/>
  <c r="Q253" i="3"/>
  <c r="P254" i="3"/>
  <c r="Q254" i="3"/>
  <c r="P255" i="3"/>
  <c r="Q255" i="3"/>
  <c r="P256" i="3"/>
  <c r="Q256" i="3"/>
  <c r="P257" i="3"/>
  <c r="Q257" i="3"/>
  <c r="P258" i="3"/>
  <c r="Q258" i="3"/>
  <c r="P259" i="3"/>
  <c r="Q259" i="3"/>
  <c r="P260" i="3"/>
  <c r="Q260" i="3"/>
  <c r="P261" i="3"/>
  <c r="Q261" i="3"/>
  <c r="P262" i="3"/>
  <c r="Q262" i="3"/>
  <c r="P263" i="3"/>
  <c r="Q263" i="3"/>
  <c r="P264" i="3"/>
  <c r="Q264" i="3"/>
  <c r="P265" i="3"/>
  <c r="Q265" i="3"/>
  <c r="P266" i="3"/>
  <c r="Q266" i="3"/>
  <c r="P267" i="3"/>
  <c r="Q267" i="3"/>
  <c r="P268" i="3"/>
  <c r="Q268" i="3"/>
  <c r="P269" i="3"/>
  <c r="Q269" i="3"/>
  <c r="P270" i="3"/>
  <c r="Q270" i="3"/>
  <c r="P271" i="3"/>
  <c r="Q271" i="3"/>
  <c r="P272" i="3"/>
  <c r="Q272" i="3"/>
  <c r="P273" i="3"/>
  <c r="Q273" i="3"/>
  <c r="P274" i="3"/>
  <c r="Q274" i="3"/>
  <c r="P275" i="3"/>
  <c r="Q275" i="3"/>
  <c r="P276" i="3"/>
  <c r="Q276" i="3"/>
  <c r="P277" i="3"/>
  <c r="Q277" i="3"/>
  <c r="P278" i="3"/>
  <c r="Q278" i="3"/>
  <c r="P279" i="3"/>
  <c r="Q279" i="3"/>
  <c r="P280" i="3"/>
  <c r="Q280" i="3"/>
  <c r="P281" i="3"/>
  <c r="Q281" i="3"/>
  <c r="P282" i="3"/>
  <c r="Q282" i="3"/>
  <c r="P283" i="3"/>
  <c r="Q283" i="3"/>
  <c r="P284" i="3"/>
  <c r="Q284" i="3"/>
  <c r="P285" i="3"/>
  <c r="Q285" i="3"/>
  <c r="P286" i="3"/>
  <c r="Q286" i="3"/>
  <c r="P287" i="3"/>
  <c r="Q287" i="3"/>
  <c r="P288" i="3"/>
  <c r="Q288" i="3"/>
  <c r="P289" i="3"/>
  <c r="Q289" i="3"/>
  <c r="P290" i="3"/>
  <c r="Q290" i="3"/>
  <c r="P291" i="3"/>
  <c r="Q291" i="3"/>
  <c r="P292" i="3"/>
  <c r="Q292" i="3"/>
  <c r="P293" i="3"/>
  <c r="Q293" i="3"/>
  <c r="P294" i="3"/>
  <c r="Q294" i="3"/>
  <c r="P295" i="3"/>
  <c r="Q295" i="3"/>
  <c r="P296" i="3"/>
  <c r="Q296" i="3"/>
  <c r="P297" i="3"/>
  <c r="Q297" i="3"/>
  <c r="P298" i="3"/>
  <c r="Q298" i="3"/>
  <c r="P299" i="3"/>
  <c r="Q299" i="3"/>
  <c r="P300" i="3"/>
  <c r="Q300" i="3"/>
  <c r="P301" i="3"/>
  <c r="Q301" i="3"/>
  <c r="P302" i="3"/>
  <c r="Q302" i="3"/>
  <c r="P303" i="3"/>
  <c r="Q303" i="3"/>
  <c r="P304" i="3"/>
  <c r="Q304" i="3"/>
  <c r="P305" i="3"/>
  <c r="Q305" i="3"/>
  <c r="P306" i="3"/>
  <c r="Q306" i="3"/>
  <c r="P307" i="3"/>
  <c r="Q307" i="3"/>
  <c r="P308" i="3"/>
  <c r="Q308" i="3"/>
  <c r="P309" i="3"/>
  <c r="Q309" i="3"/>
  <c r="P310" i="3"/>
  <c r="Q310" i="3"/>
  <c r="P311" i="3"/>
  <c r="Q311" i="3"/>
  <c r="P312" i="3"/>
  <c r="Q312" i="3"/>
  <c r="P313" i="3"/>
  <c r="Q313" i="3"/>
  <c r="P314" i="3"/>
  <c r="Q314" i="3"/>
  <c r="P315" i="3"/>
  <c r="Q315" i="3"/>
  <c r="P316" i="3"/>
  <c r="Q316" i="3"/>
  <c r="P317" i="3"/>
  <c r="Q317" i="3"/>
  <c r="P318" i="3"/>
  <c r="Q318" i="3"/>
  <c r="P319" i="3"/>
  <c r="Q319" i="3"/>
  <c r="P320" i="3"/>
  <c r="Q320" i="3"/>
  <c r="P321" i="3"/>
  <c r="Q321" i="3"/>
  <c r="P322" i="3"/>
  <c r="Q322" i="3"/>
  <c r="P323" i="3"/>
  <c r="Q323" i="3"/>
  <c r="P324" i="3"/>
  <c r="Q324" i="3"/>
  <c r="P325" i="3"/>
  <c r="Q325" i="3"/>
  <c r="P326" i="3"/>
  <c r="Q326" i="3"/>
  <c r="P327" i="3"/>
  <c r="Q327" i="3"/>
  <c r="P328" i="3"/>
  <c r="Q328" i="3"/>
  <c r="P329" i="3"/>
  <c r="Q329" i="3"/>
  <c r="P330" i="3"/>
  <c r="Q330" i="3"/>
  <c r="P331" i="3"/>
  <c r="Q331" i="3"/>
  <c r="P332" i="3"/>
  <c r="Q332" i="3"/>
  <c r="P333" i="3"/>
  <c r="Q333" i="3"/>
  <c r="P334" i="3"/>
  <c r="Q334" i="3"/>
  <c r="P335" i="3"/>
  <c r="Q335" i="3"/>
  <c r="P336" i="3"/>
  <c r="Q336" i="3"/>
  <c r="P337" i="3"/>
  <c r="Q337" i="3"/>
  <c r="P338" i="3"/>
  <c r="Q338" i="3"/>
  <c r="P339" i="3"/>
  <c r="Q339" i="3"/>
  <c r="P340" i="3"/>
  <c r="Q340" i="3"/>
  <c r="P341" i="3"/>
  <c r="Q341" i="3"/>
  <c r="P342" i="3"/>
  <c r="Q342" i="3"/>
  <c r="P343" i="3"/>
  <c r="Q343" i="3"/>
  <c r="P344" i="3"/>
  <c r="Q344" i="3"/>
  <c r="P345" i="3"/>
  <c r="Q345" i="3"/>
  <c r="P346" i="3"/>
  <c r="Q346" i="3"/>
  <c r="P347" i="3"/>
  <c r="Q347" i="3"/>
  <c r="P348" i="3"/>
  <c r="Q348" i="3"/>
  <c r="P349" i="3"/>
  <c r="Q349" i="3"/>
  <c r="P350" i="3"/>
  <c r="Q350" i="3"/>
  <c r="P351" i="3"/>
  <c r="Q351" i="3"/>
  <c r="P352" i="3"/>
  <c r="Q352" i="3"/>
  <c r="P353" i="3"/>
  <c r="Q353" i="3"/>
  <c r="P354" i="3"/>
  <c r="Q354" i="3"/>
  <c r="P355" i="3"/>
  <c r="Q355" i="3"/>
  <c r="P356" i="3"/>
  <c r="Q356" i="3"/>
  <c r="P357" i="3"/>
  <c r="Q357" i="3"/>
  <c r="P358" i="3"/>
  <c r="Q358" i="3"/>
  <c r="P359" i="3"/>
  <c r="Q359" i="3"/>
  <c r="P360" i="3"/>
  <c r="Q360" i="3"/>
  <c r="P361" i="3"/>
  <c r="Q361" i="3"/>
  <c r="P362" i="3"/>
  <c r="Q362" i="3"/>
  <c r="P363" i="3"/>
  <c r="Q363" i="3"/>
  <c r="P364" i="3"/>
  <c r="Q364" i="3"/>
  <c r="P365" i="3"/>
  <c r="Q365" i="3"/>
  <c r="P366" i="3"/>
  <c r="Q366" i="3"/>
  <c r="P367" i="3"/>
  <c r="Q367" i="3"/>
  <c r="P368" i="3"/>
  <c r="Q368" i="3"/>
  <c r="P369" i="3"/>
  <c r="Q369" i="3"/>
  <c r="P370" i="3"/>
  <c r="Q370" i="3"/>
  <c r="P371" i="3"/>
  <c r="Q371" i="3"/>
  <c r="P372" i="3"/>
  <c r="Q372" i="3"/>
  <c r="P373" i="3"/>
  <c r="Q373" i="3"/>
  <c r="P374" i="3"/>
  <c r="Q374" i="3"/>
  <c r="P375" i="3"/>
  <c r="Q375" i="3"/>
  <c r="P376" i="3"/>
  <c r="Q376" i="3"/>
  <c r="P377" i="3"/>
  <c r="Q377" i="3"/>
  <c r="P378" i="3"/>
  <c r="Q378" i="3"/>
  <c r="P379" i="3"/>
  <c r="Q379" i="3"/>
  <c r="P380" i="3"/>
  <c r="Q380" i="3"/>
  <c r="P381" i="3"/>
  <c r="Q381" i="3"/>
  <c r="P382" i="3"/>
  <c r="Q382" i="3"/>
  <c r="P383" i="3"/>
  <c r="Q383" i="3"/>
  <c r="P384" i="3"/>
  <c r="Q384" i="3"/>
  <c r="P385" i="3"/>
  <c r="Q385" i="3"/>
  <c r="P386" i="3"/>
  <c r="Q386" i="3"/>
  <c r="P387" i="3"/>
  <c r="Q387" i="3"/>
  <c r="P388" i="3"/>
  <c r="Q388" i="3"/>
  <c r="P389" i="3"/>
  <c r="Q389" i="3"/>
  <c r="P390" i="3"/>
  <c r="Q390" i="3"/>
  <c r="P391" i="3"/>
  <c r="Q391" i="3"/>
  <c r="P392" i="3"/>
  <c r="Q392" i="3"/>
  <c r="P393" i="3"/>
  <c r="Q393" i="3"/>
  <c r="P394" i="3"/>
  <c r="Q394" i="3"/>
  <c r="P395" i="3"/>
  <c r="Q395" i="3"/>
  <c r="P396" i="3"/>
  <c r="Q396" i="3"/>
  <c r="P397" i="3"/>
  <c r="Q397" i="3"/>
  <c r="P398" i="3"/>
  <c r="Q398" i="3"/>
  <c r="P399" i="3"/>
  <c r="Q399" i="3"/>
  <c r="P400" i="3"/>
  <c r="Q400" i="3"/>
  <c r="P401" i="3"/>
  <c r="Q401" i="3"/>
  <c r="P402" i="3"/>
  <c r="Q402" i="3"/>
  <c r="P403" i="3"/>
  <c r="Q403" i="3"/>
  <c r="P404" i="3"/>
  <c r="Q404" i="3"/>
  <c r="P405" i="3"/>
  <c r="Q405" i="3"/>
  <c r="P406" i="3"/>
  <c r="Q406" i="3"/>
  <c r="P407" i="3"/>
  <c r="Q407" i="3"/>
  <c r="P408" i="3"/>
  <c r="Q408" i="3"/>
  <c r="P409" i="3"/>
  <c r="Q409" i="3"/>
  <c r="P410" i="3"/>
  <c r="Q410" i="3"/>
  <c r="P411" i="3"/>
  <c r="Q411" i="3"/>
  <c r="P412" i="3"/>
  <c r="Q412" i="3"/>
  <c r="P413" i="3"/>
  <c r="Q413" i="3"/>
  <c r="P414" i="3"/>
  <c r="Q414" i="3"/>
  <c r="P415" i="3"/>
  <c r="Q415" i="3"/>
  <c r="P416" i="3"/>
  <c r="Q416" i="3"/>
  <c r="P417" i="3"/>
  <c r="Q417" i="3"/>
  <c r="P418" i="3"/>
  <c r="Q418" i="3"/>
  <c r="P419" i="3"/>
  <c r="Q419" i="3"/>
  <c r="P420" i="3"/>
  <c r="Q420" i="3"/>
  <c r="P421" i="3"/>
  <c r="Q421" i="3"/>
  <c r="P422" i="3"/>
  <c r="Q422" i="3"/>
  <c r="P423" i="3"/>
  <c r="Q423" i="3"/>
  <c r="P424" i="3"/>
  <c r="Q424" i="3"/>
  <c r="P425" i="3"/>
  <c r="Q425" i="3"/>
  <c r="P426" i="3"/>
  <c r="Q426" i="3"/>
  <c r="P427" i="3"/>
  <c r="Q427" i="3"/>
  <c r="P428" i="3"/>
  <c r="Q428" i="3"/>
  <c r="P429" i="3"/>
  <c r="Q429" i="3"/>
  <c r="P430" i="3"/>
  <c r="Q430" i="3"/>
  <c r="P431" i="3"/>
  <c r="Q431" i="3"/>
  <c r="P432" i="3"/>
  <c r="Q432" i="3"/>
  <c r="P433" i="3"/>
  <c r="Q433" i="3"/>
  <c r="P434" i="3"/>
  <c r="Q434" i="3"/>
  <c r="P435" i="3"/>
  <c r="Q435" i="3"/>
  <c r="P436" i="3"/>
  <c r="Q436" i="3"/>
  <c r="P437" i="3"/>
  <c r="Q437" i="3"/>
  <c r="P438" i="3"/>
  <c r="Q438" i="3"/>
  <c r="P439" i="3"/>
  <c r="Q439" i="3"/>
  <c r="P440" i="3"/>
  <c r="Q440" i="3"/>
  <c r="P441" i="3"/>
  <c r="Q441" i="3"/>
  <c r="P442" i="3"/>
  <c r="Q442" i="3"/>
  <c r="P443" i="3"/>
  <c r="Q443" i="3"/>
  <c r="P444" i="3"/>
  <c r="Q444" i="3"/>
  <c r="P445" i="3"/>
  <c r="Q445" i="3"/>
  <c r="P446" i="3"/>
  <c r="Q446" i="3"/>
  <c r="P447" i="3"/>
  <c r="Q447" i="3"/>
  <c r="P448" i="3"/>
  <c r="Q448" i="3"/>
  <c r="P449" i="3"/>
  <c r="Q449" i="3"/>
  <c r="P450" i="3"/>
  <c r="Q450" i="3"/>
  <c r="P451" i="3"/>
  <c r="Q451" i="3"/>
  <c r="P452" i="3"/>
  <c r="Q452" i="3"/>
  <c r="P453" i="3"/>
  <c r="Q453" i="3"/>
  <c r="P454" i="3"/>
  <c r="Q454" i="3"/>
  <c r="P455" i="3"/>
  <c r="Q455" i="3"/>
  <c r="P456" i="3"/>
  <c r="Q456" i="3"/>
  <c r="P457" i="3"/>
  <c r="Q457" i="3"/>
  <c r="P458" i="3"/>
  <c r="Q458" i="3"/>
  <c r="P459" i="3"/>
  <c r="Q459" i="3"/>
  <c r="P460" i="3"/>
  <c r="Q460" i="3"/>
  <c r="P461" i="3"/>
  <c r="Q461" i="3"/>
  <c r="P462" i="3"/>
  <c r="Q462" i="3"/>
  <c r="P463" i="3"/>
  <c r="Q463" i="3"/>
  <c r="P464" i="3"/>
  <c r="Q464" i="3"/>
  <c r="P465" i="3"/>
  <c r="Q465" i="3"/>
  <c r="P466" i="3"/>
  <c r="Q466" i="3"/>
  <c r="P467" i="3"/>
  <c r="Q467" i="3"/>
  <c r="P468" i="3"/>
  <c r="Q468" i="3"/>
  <c r="P469" i="3"/>
  <c r="Q469" i="3"/>
  <c r="P470" i="3"/>
  <c r="Q470" i="3"/>
  <c r="P471" i="3"/>
  <c r="Q471" i="3"/>
  <c r="P472" i="3"/>
  <c r="Q472" i="3"/>
  <c r="P473" i="3"/>
  <c r="Q473" i="3"/>
  <c r="P474" i="3"/>
  <c r="Q474" i="3"/>
  <c r="P475" i="3"/>
  <c r="Q475" i="3"/>
  <c r="P476" i="3"/>
  <c r="Q476" i="3"/>
  <c r="P477" i="3"/>
  <c r="Q477" i="3"/>
  <c r="P478" i="3"/>
  <c r="Q478" i="3"/>
  <c r="P479" i="3"/>
  <c r="Q479" i="3"/>
  <c r="P480" i="3"/>
  <c r="Q480" i="3"/>
  <c r="P481" i="3"/>
  <c r="Q481" i="3"/>
  <c r="P482" i="3"/>
  <c r="Q482" i="3"/>
  <c r="P483" i="3"/>
  <c r="Q483" i="3"/>
  <c r="P484" i="3"/>
  <c r="Q484" i="3"/>
  <c r="P485" i="3"/>
  <c r="Q485" i="3"/>
  <c r="P486" i="3"/>
  <c r="Q486" i="3"/>
  <c r="P487" i="3"/>
  <c r="Q487" i="3"/>
  <c r="P488" i="3"/>
  <c r="Q488" i="3"/>
  <c r="P489" i="3"/>
  <c r="Q489" i="3"/>
  <c r="P490" i="3"/>
  <c r="Q490" i="3"/>
  <c r="P491" i="3"/>
  <c r="Q491" i="3"/>
  <c r="P492" i="3"/>
  <c r="Q492" i="3"/>
  <c r="P493" i="3"/>
  <c r="Q493" i="3"/>
  <c r="P494" i="3"/>
  <c r="Q494" i="3"/>
  <c r="P495" i="3"/>
  <c r="Q495" i="3"/>
  <c r="P496" i="3"/>
  <c r="Q496" i="3"/>
  <c r="P497" i="3"/>
  <c r="Q497" i="3"/>
  <c r="P498" i="3"/>
  <c r="Q498" i="3"/>
  <c r="P499" i="3"/>
  <c r="Q499" i="3"/>
  <c r="P500" i="3"/>
  <c r="Q500" i="3"/>
  <c r="P501" i="3"/>
  <c r="Q501" i="3"/>
  <c r="P502" i="3"/>
  <c r="Q502" i="3"/>
  <c r="P503" i="3"/>
  <c r="Q503" i="3"/>
  <c r="P504" i="3"/>
  <c r="Q504" i="3"/>
  <c r="P505" i="3"/>
  <c r="Q505" i="3"/>
  <c r="P506" i="3"/>
  <c r="Q506" i="3"/>
  <c r="P507" i="3"/>
  <c r="Q507" i="3"/>
  <c r="P508" i="3"/>
  <c r="Q508" i="3"/>
  <c r="P509" i="3"/>
  <c r="Q509" i="3"/>
  <c r="P510" i="3"/>
  <c r="Q510" i="3"/>
  <c r="P511" i="3"/>
  <c r="Q511" i="3"/>
  <c r="P512" i="3"/>
  <c r="Q512" i="3"/>
  <c r="P513" i="3"/>
  <c r="Q513" i="3"/>
  <c r="P514" i="3"/>
  <c r="Q514" i="3"/>
  <c r="P515" i="3"/>
  <c r="Q515" i="3"/>
  <c r="P516" i="3"/>
  <c r="Q516" i="3"/>
  <c r="P517" i="3"/>
  <c r="Q517" i="3"/>
  <c r="P518" i="3"/>
  <c r="Q518" i="3"/>
  <c r="P519" i="3"/>
  <c r="Q519" i="3"/>
  <c r="P520" i="3"/>
  <c r="Q520" i="3"/>
  <c r="P521" i="3"/>
  <c r="Q521" i="3"/>
  <c r="P522" i="3"/>
  <c r="Q522" i="3"/>
  <c r="P523" i="3"/>
  <c r="Q523" i="3"/>
  <c r="P524" i="3"/>
  <c r="Q524" i="3"/>
  <c r="P525" i="3"/>
  <c r="Q525" i="3"/>
  <c r="P526" i="3"/>
  <c r="Q526" i="3"/>
  <c r="P527" i="3"/>
  <c r="Q527" i="3"/>
  <c r="P528" i="3"/>
  <c r="Q528" i="3"/>
  <c r="P529" i="3"/>
  <c r="Q529" i="3"/>
  <c r="P530" i="3"/>
  <c r="Q530" i="3"/>
  <c r="P531" i="3"/>
  <c r="Q531" i="3"/>
  <c r="P532" i="3"/>
  <c r="Q532" i="3"/>
  <c r="P533" i="3"/>
  <c r="Q533" i="3"/>
  <c r="P534" i="3"/>
  <c r="Q534" i="3"/>
  <c r="P535" i="3"/>
  <c r="Q535" i="3"/>
  <c r="P536" i="3"/>
  <c r="Q536" i="3"/>
  <c r="P537" i="3"/>
  <c r="Q537" i="3"/>
  <c r="P538" i="3"/>
  <c r="Q538" i="3"/>
  <c r="P539" i="3"/>
  <c r="Q539" i="3"/>
  <c r="P540" i="3"/>
  <c r="Q540" i="3"/>
  <c r="P541" i="3"/>
  <c r="Q541" i="3"/>
  <c r="P542" i="3"/>
  <c r="Q542" i="3"/>
  <c r="P543" i="3"/>
  <c r="Q543" i="3"/>
  <c r="P544" i="3"/>
  <c r="Q544" i="3"/>
  <c r="P545" i="3"/>
  <c r="Q545" i="3"/>
  <c r="P546" i="3"/>
  <c r="Q546" i="3"/>
  <c r="P547" i="3"/>
  <c r="Q547" i="3"/>
  <c r="P548" i="3"/>
  <c r="Q548" i="3"/>
  <c r="P549" i="3"/>
  <c r="Q549" i="3"/>
  <c r="P550" i="3"/>
  <c r="Q550" i="3"/>
  <c r="P551" i="3"/>
  <c r="Q551" i="3"/>
  <c r="P552" i="3"/>
  <c r="Q552" i="3"/>
  <c r="P553" i="3"/>
  <c r="Q553" i="3"/>
  <c r="P554" i="3"/>
  <c r="Q554" i="3"/>
  <c r="P555" i="3"/>
  <c r="Q555" i="3"/>
  <c r="P556" i="3"/>
  <c r="Q556" i="3"/>
  <c r="P557" i="3"/>
  <c r="Q557" i="3"/>
  <c r="P558" i="3"/>
  <c r="Q558" i="3"/>
  <c r="P559" i="3"/>
  <c r="Q559" i="3"/>
  <c r="P560" i="3"/>
  <c r="Q560" i="3"/>
  <c r="P561" i="3"/>
  <c r="Q561" i="3"/>
  <c r="P562" i="3"/>
  <c r="Q562" i="3"/>
  <c r="P563" i="3"/>
  <c r="Q563" i="3"/>
  <c r="P564" i="3"/>
  <c r="Q564" i="3"/>
  <c r="P565" i="3"/>
  <c r="Q565" i="3"/>
  <c r="P566" i="3"/>
  <c r="Q566" i="3"/>
  <c r="P567" i="3"/>
  <c r="Q567" i="3"/>
  <c r="P568" i="3"/>
  <c r="Q568" i="3"/>
  <c r="P569" i="3"/>
  <c r="Q569" i="3"/>
  <c r="P570" i="3"/>
  <c r="Q570" i="3"/>
  <c r="P571" i="3"/>
  <c r="Q571" i="3"/>
  <c r="P572" i="3"/>
  <c r="Q572" i="3"/>
  <c r="P573" i="3"/>
  <c r="Q573" i="3"/>
  <c r="P574" i="3"/>
  <c r="Q574" i="3"/>
  <c r="P575" i="3"/>
  <c r="Q575" i="3"/>
  <c r="P576" i="3"/>
  <c r="Q576" i="3"/>
  <c r="P577" i="3"/>
  <c r="Q577" i="3"/>
  <c r="P578" i="3"/>
  <c r="Q578" i="3"/>
  <c r="P579" i="3"/>
  <c r="Q579" i="3"/>
  <c r="P580" i="3"/>
  <c r="Q580" i="3"/>
  <c r="P581" i="3"/>
  <c r="Q581" i="3"/>
  <c r="P582" i="3"/>
  <c r="Q582" i="3"/>
  <c r="P583" i="3"/>
  <c r="Q583" i="3"/>
  <c r="P584" i="3"/>
  <c r="Q584" i="3"/>
  <c r="P585" i="3"/>
  <c r="Q585" i="3"/>
  <c r="P586" i="3"/>
  <c r="Q586" i="3"/>
  <c r="P587" i="3"/>
  <c r="Q587" i="3"/>
  <c r="P588" i="3"/>
  <c r="Q588" i="3"/>
  <c r="P589" i="3"/>
  <c r="Q589" i="3"/>
  <c r="P590" i="3"/>
  <c r="Q590" i="3"/>
  <c r="P591" i="3"/>
  <c r="Q591" i="3"/>
  <c r="P592" i="3"/>
  <c r="Q592" i="3"/>
  <c r="P593" i="3"/>
  <c r="Q593" i="3"/>
  <c r="P594" i="3"/>
  <c r="Q594" i="3"/>
  <c r="P595" i="3"/>
  <c r="Q595" i="3"/>
  <c r="P596" i="3"/>
  <c r="Q596" i="3"/>
  <c r="P597" i="3"/>
  <c r="Q597" i="3"/>
  <c r="P598" i="3"/>
  <c r="Q598" i="3"/>
  <c r="P599" i="3"/>
  <c r="Q599" i="3"/>
  <c r="P600" i="3"/>
  <c r="Q600" i="3"/>
  <c r="P601" i="3"/>
  <c r="Q601" i="3"/>
  <c r="P602" i="3"/>
  <c r="Q602" i="3"/>
  <c r="P603" i="3"/>
  <c r="Q603" i="3"/>
  <c r="P604" i="3"/>
  <c r="Q604" i="3"/>
  <c r="P605" i="3"/>
  <c r="Q605" i="3"/>
  <c r="P606" i="3"/>
  <c r="Q606" i="3"/>
  <c r="P607" i="3"/>
  <c r="Q607" i="3"/>
  <c r="P608" i="3"/>
  <c r="Q608" i="3"/>
  <c r="P609" i="3"/>
  <c r="Q609" i="3"/>
  <c r="P610" i="3"/>
  <c r="Q610" i="3"/>
  <c r="P611" i="3"/>
  <c r="Q611" i="3"/>
  <c r="P612" i="3"/>
  <c r="Q612" i="3"/>
  <c r="P613" i="3"/>
  <c r="Q613" i="3"/>
  <c r="P614" i="3"/>
  <c r="Q614" i="3"/>
  <c r="P615" i="3"/>
  <c r="Q615" i="3"/>
  <c r="P616" i="3"/>
  <c r="Q616" i="3"/>
  <c r="P617" i="3"/>
  <c r="Q617" i="3"/>
  <c r="P618" i="3"/>
  <c r="Q618" i="3"/>
  <c r="P619" i="3"/>
  <c r="Q619" i="3"/>
  <c r="P620" i="3"/>
  <c r="Q620" i="3"/>
  <c r="P621" i="3"/>
  <c r="Q621" i="3"/>
  <c r="P622" i="3"/>
  <c r="Q622" i="3"/>
  <c r="P623" i="3"/>
  <c r="Q623" i="3"/>
  <c r="P624" i="3"/>
  <c r="Q624" i="3"/>
  <c r="P625" i="3"/>
  <c r="Q625" i="3"/>
  <c r="P626" i="3"/>
  <c r="Q626" i="3"/>
  <c r="P627" i="3"/>
  <c r="Q627" i="3"/>
  <c r="P628" i="3"/>
  <c r="Q628" i="3"/>
  <c r="P629" i="3"/>
  <c r="Q629" i="3"/>
  <c r="P630" i="3"/>
  <c r="Q630" i="3"/>
  <c r="P631" i="3"/>
  <c r="Q631" i="3"/>
  <c r="P632" i="3"/>
  <c r="Q632" i="3"/>
  <c r="P633" i="3"/>
  <c r="Q633" i="3"/>
  <c r="P634" i="3"/>
  <c r="Q634" i="3"/>
  <c r="P635" i="3"/>
  <c r="Q635" i="3"/>
  <c r="P636" i="3"/>
  <c r="Q636" i="3"/>
  <c r="P637" i="3"/>
  <c r="Q637" i="3"/>
  <c r="P638" i="3"/>
  <c r="Q638" i="3"/>
  <c r="P639" i="3"/>
  <c r="Q639" i="3"/>
  <c r="P640" i="3"/>
  <c r="Q640" i="3"/>
  <c r="P641" i="3"/>
  <c r="Q641" i="3"/>
  <c r="P642" i="3"/>
  <c r="Q642" i="3"/>
  <c r="P643" i="3"/>
  <c r="Q643" i="3"/>
  <c r="P644" i="3"/>
  <c r="Q644" i="3"/>
  <c r="P645" i="3"/>
  <c r="Q645" i="3"/>
  <c r="P646" i="3"/>
  <c r="Q646" i="3"/>
  <c r="P647" i="3"/>
  <c r="Q647" i="3"/>
  <c r="P648" i="3"/>
  <c r="Q648" i="3"/>
  <c r="P649" i="3"/>
  <c r="Q649" i="3"/>
  <c r="P650" i="3"/>
  <c r="Q650" i="3"/>
  <c r="P651" i="3"/>
  <c r="Q651" i="3"/>
  <c r="P652" i="3"/>
  <c r="Q652" i="3"/>
  <c r="P653" i="3"/>
  <c r="Q653" i="3"/>
  <c r="P654" i="3"/>
  <c r="Q654" i="3"/>
  <c r="P655" i="3"/>
  <c r="Q655" i="3"/>
  <c r="P656" i="3"/>
  <c r="Q656" i="3"/>
  <c r="P657" i="3"/>
  <c r="Q657" i="3"/>
  <c r="P658" i="3"/>
  <c r="Q658" i="3"/>
  <c r="P659" i="3"/>
  <c r="Q659" i="3"/>
  <c r="P660" i="3"/>
  <c r="Q660" i="3"/>
  <c r="P661" i="3"/>
  <c r="Q661" i="3"/>
  <c r="P662" i="3"/>
  <c r="Q662" i="3"/>
  <c r="P663" i="3"/>
  <c r="Q663" i="3"/>
  <c r="P664" i="3"/>
  <c r="Q664" i="3"/>
  <c r="P665" i="3"/>
  <c r="Q665" i="3"/>
  <c r="P666" i="3"/>
  <c r="Q666" i="3"/>
  <c r="P667" i="3"/>
  <c r="Q667" i="3"/>
  <c r="P668" i="3"/>
  <c r="Q668" i="3"/>
  <c r="P669" i="3"/>
  <c r="Q669" i="3"/>
  <c r="P670" i="3"/>
  <c r="Q670" i="3"/>
  <c r="P671" i="3"/>
  <c r="Q671" i="3"/>
  <c r="P672" i="3"/>
  <c r="Q672" i="3"/>
  <c r="P673" i="3"/>
  <c r="Q673" i="3"/>
  <c r="P674" i="3"/>
  <c r="Q674" i="3"/>
  <c r="P675" i="3"/>
  <c r="Q675" i="3"/>
  <c r="P676" i="3"/>
  <c r="Q676" i="3"/>
  <c r="P677" i="3"/>
  <c r="Q677" i="3"/>
  <c r="P678" i="3"/>
  <c r="Q678" i="3"/>
  <c r="P679" i="3"/>
  <c r="Q679" i="3"/>
  <c r="P680" i="3"/>
  <c r="Q680" i="3"/>
  <c r="P681" i="3"/>
  <c r="Q681" i="3"/>
  <c r="P682" i="3"/>
  <c r="Q682" i="3"/>
  <c r="P683" i="3"/>
  <c r="Q683" i="3"/>
  <c r="P684" i="3"/>
  <c r="Q684" i="3"/>
  <c r="P685" i="3"/>
  <c r="Q685" i="3"/>
  <c r="P686" i="3"/>
  <c r="Q686" i="3"/>
  <c r="P687" i="3"/>
  <c r="Q687" i="3"/>
  <c r="P688" i="3"/>
  <c r="Q688" i="3"/>
  <c r="P689" i="3"/>
  <c r="Q689" i="3"/>
  <c r="P690" i="3"/>
  <c r="Q690" i="3"/>
  <c r="P691" i="3"/>
  <c r="Q691" i="3"/>
  <c r="P692" i="3"/>
  <c r="Q692" i="3"/>
  <c r="P693" i="3"/>
  <c r="Q693" i="3"/>
  <c r="P694" i="3"/>
  <c r="Q694" i="3"/>
  <c r="P695" i="3"/>
  <c r="Q695" i="3"/>
  <c r="P696" i="3"/>
  <c r="Q696" i="3"/>
  <c r="P697" i="3"/>
  <c r="Q697" i="3"/>
  <c r="P698" i="3"/>
  <c r="Q698" i="3"/>
  <c r="P699" i="3"/>
  <c r="Q699" i="3"/>
  <c r="P700" i="3"/>
  <c r="Q700" i="3"/>
  <c r="P701" i="3"/>
  <c r="Q701" i="3"/>
  <c r="P702" i="3"/>
  <c r="Q702" i="3"/>
  <c r="P703" i="3"/>
  <c r="Q703" i="3"/>
  <c r="P704" i="3"/>
  <c r="Q704" i="3"/>
  <c r="P705" i="3"/>
  <c r="Q705" i="3"/>
  <c r="P706" i="3"/>
  <c r="Q706" i="3"/>
  <c r="P707" i="3"/>
  <c r="Q707" i="3"/>
  <c r="P708" i="3"/>
  <c r="Q708" i="3"/>
  <c r="P709" i="3"/>
  <c r="Q709" i="3"/>
  <c r="P710" i="3"/>
  <c r="Q710" i="3"/>
  <c r="P711" i="3"/>
  <c r="Q711" i="3"/>
  <c r="P712" i="3"/>
  <c r="Q712" i="3"/>
  <c r="P713" i="3"/>
  <c r="Q713" i="3"/>
  <c r="P714" i="3"/>
  <c r="Q714" i="3"/>
  <c r="P715" i="3"/>
  <c r="Q715" i="3"/>
  <c r="P716" i="3"/>
  <c r="Q716" i="3"/>
  <c r="P717" i="3"/>
  <c r="Q717" i="3"/>
  <c r="P718" i="3"/>
  <c r="Q718" i="3"/>
  <c r="P719" i="3"/>
  <c r="Q719" i="3"/>
  <c r="P720" i="3"/>
  <c r="Q720" i="3"/>
  <c r="P721" i="3"/>
  <c r="Q721" i="3"/>
  <c r="P722" i="3"/>
  <c r="Q722" i="3"/>
  <c r="P723" i="3"/>
  <c r="Q723" i="3"/>
  <c r="P724" i="3"/>
  <c r="Q724" i="3"/>
  <c r="P725" i="3"/>
  <c r="Q725" i="3"/>
  <c r="P726" i="3"/>
  <c r="Q726" i="3"/>
  <c r="P727" i="3"/>
  <c r="Q727" i="3"/>
  <c r="P728" i="3"/>
  <c r="Q728" i="3"/>
  <c r="P729" i="3"/>
  <c r="Q729" i="3"/>
  <c r="P730" i="3"/>
  <c r="Q730" i="3"/>
  <c r="P731" i="3"/>
  <c r="Q731" i="3"/>
  <c r="P732" i="3"/>
  <c r="Q732" i="3"/>
  <c r="P733" i="3"/>
  <c r="Q733" i="3"/>
  <c r="P734" i="3"/>
  <c r="Q734" i="3"/>
  <c r="P735" i="3"/>
  <c r="Q735" i="3"/>
  <c r="P736" i="3"/>
  <c r="Q736" i="3"/>
  <c r="P737" i="3"/>
  <c r="Q737" i="3"/>
  <c r="P738" i="3"/>
  <c r="Q738" i="3"/>
  <c r="P739" i="3"/>
  <c r="Q739" i="3"/>
  <c r="P740" i="3"/>
  <c r="Q740" i="3"/>
  <c r="P741" i="3"/>
  <c r="Q741" i="3"/>
  <c r="P742" i="3"/>
  <c r="Q742" i="3"/>
  <c r="P743" i="3"/>
  <c r="Q743" i="3"/>
  <c r="P744" i="3"/>
  <c r="Q744" i="3"/>
  <c r="P745" i="3"/>
  <c r="Q745" i="3"/>
  <c r="P746" i="3"/>
  <c r="Q746" i="3"/>
  <c r="P747" i="3"/>
  <c r="Q747" i="3"/>
  <c r="P748" i="3"/>
  <c r="Q748" i="3"/>
  <c r="P749" i="3"/>
  <c r="Q749" i="3"/>
  <c r="P750" i="3"/>
  <c r="Q750" i="3"/>
  <c r="P751" i="3"/>
  <c r="Q751" i="3"/>
  <c r="P752" i="3"/>
  <c r="Q752" i="3"/>
  <c r="P753" i="3"/>
  <c r="Q753" i="3"/>
  <c r="P754" i="3"/>
  <c r="Q754" i="3"/>
  <c r="P755" i="3"/>
  <c r="Q755" i="3"/>
  <c r="P756" i="3"/>
  <c r="Q756" i="3"/>
  <c r="P757" i="3"/>
  <c r="Q757" i="3"/>
  <c r="P758" i="3"/>
  <c r="Q758" i="3"/>
  <c r="P759" i="3"/>
  <c r="Q759" i="3"/>
  <c r="P760" i="3"/>
  <c r="Q760" i="3"/>
  <c r="P761" i="3"/>
  <c r="Q761" i="3"/>
  <c r="P762" i="3"/>
  <c r="Q762" i="3"/>
  <c r="P763" i="3"/>
  <c r="Q763" i="3"/>
  <c r="P764" i="3"/>
  <c r="Q764" i="3"/>
  <c r="P765" i="3"/>
  <c r="Q765" i="3"/>
  <c r="P766" i="3"/>
  <c r="Q766" i="3"/>
  <c r="P767" i="3"/>
  <c r="Q767" i="3"/>
  <c r="P768" i="3"/>
  <c r="Q768" i="3"/>
  <c r="P769" i="3"/>
  <c r="Q769" i="3"/>
  <c r="P770" i="3"/>
  <c r="Q770" i="3"/>
  <c r="P771" i="3"/>
  <c r="Q771" i="3"/>
  <c r="P772" i="3"/>
  <c r="Q772" i="3"/>
  <c r="P773" i="3"/>
  <c r="Q773" i="3"/>
  <c r="P774" i="3"/>
  <c r="Q774" i="3"/>
  <c r="P775" i="3"/>
  <c r="Q775" i="3"/>
  <c r="P776" i="3"/>
  <c r="Q776" i="3"/>
  <c r="P777" i="3"/>
  <c r="Q777" i="3"/>
  <c r="P778" i="3"/>
  <c r="Q778" i="3"/>
  <c r="P779" i="3"/>
  <c r="Q779" i="3"/>
  <c r="P780" i="3"/>
  <c r="Q780" i="3"/>
  <c r="P781" i="3"/>
  <c r="Q781" i="3"/>
  <c r="P782" i="3"/>
  <c r="Q782" i="3"/>
  <c r="P783" i="3"/>
  <c r="Q783" i="3"/>
  <c r="P784" i="3"/>
  <c r="Q784" i="3"/>
  <c r="P785" i="3"/>
  <c r="Q785" i="3"/>
  <c r="P786" i="3"/>
  <c r="Q786" i="3"/>
  <c r="P787" i="3"/>
  <c r="Q787" i="3"/>
  <c r="P788" i="3"/>
  <c r="Q788" i="3"/>
  <c r="P789" i="3"/>
  <c r="Q789" i="3"/>
  <c r="P790" i="3"/>
  <c r="Q790" i="3"/>
  <c r="P791" i="3"/>
  <c r="Q791" i="3"/>
  <c r="P792" i="3"/>
  <c r="Q792" i="3"/>
  <c r="P793" i="3"/>
  <c r="Q793" i="3"/>
  <c r="P794" i="3"/>
  <c r="Q794" i="3"/>
  <c r="P795" i="3"/>
  <c r="Q795" i="3"/>
  <c r="P796" i="3"/>
  <c r="Q796" i="3"/>
  <c r="P797" i="3"/>
  <c r="Q797" i="3"/>
  <c r="P798" i="3"/>
  <c r="Q798" i="3"/>
  <c r="P799" i="3"/>
  <c r="Q799" i="3"/>
  <c r="P800" i="3"/>
  <c r="Q800" i="3"/>
  <c r="P801" i="3"/>
  <c r="Q801" i="3"/>
  <c r="P802" i="3"/>
  <c r="Q802" i="3"/>
  <c r="P803" i="3"/>
  <c r="Q803" i="3"/>
  <c r="P804" i="3"/>
  <c r="Q804" i="3"/>
  <c r="P805" i="3"/>
  <c r="Q805" i="3"/>
  <c r="P806" i="3"/>
  <c r="Q806" i="3"/>
  <c r="P807" i="3"/>
  <c r="Q807" i="3"/>
  <c r="P808" i="3"/>
  <c r="Q808" i="3"/>
  <c r="P809" i="3"/>
  <c r="Q809" i="3"/>
  <c r="P810" i="3"/>
  <c r="Q810" i="3"/>
  <c r="P811" i="3"/>
  <c r="Q811" i="3"/>
  <c r="P812" i="3"/>
  <c r="Q812" i="3"/>
  <c r="P813" i="3"/>
  <c r="Q813" i="3"/>
  <c r="P814" i="3"/>
  <c r="Q814" i="3"/>
  <c r="P815" i="3"/>
  <c r="Q815" i="3"/>
  <c r="P816" i="3"/>
  <c r="Q816" i="3"/>
  <c r="P817" i="3"/>
  <c r="Q817" i="3"/>
  <c r="P818" i="3"/>
  <c r="Q818" i="3"/>
  <c r="P819" i="3"/>
  <c r="Q819" i="3"/>
  <c r="P820" i="3"/>
  <c r="Q820" i="3"/>
  <c r="P821" i="3"/>
  <c r="Q821" i="3"/>
  <c r="P822" i="3"/>
  <c r="Q822" i="3"/>
  <c r="P823" i="3"/>
  <c r="Q823" i="3"/>
  <c r="P824" i="3"/>
  <c r="Q824" i="3"/>
  <c r="P825" i="3"/>
  <c r="Q825" i="3"/>
  <c r="P826" i="3"/>
  <c r="Q826" i="3"/>
  <c r="P827" i="3"/>
  <c r="Q827" i="3"/>
  <c r="P828" i="3"/>
  <c r="Q828" i="3"/>
  <c r="P829" i="3"/>
  <c r="Q829" i="3"/>
  <c r="P830" i="3"/>
  <c r="Q830" i="3"/>
  <c r="P831" i="3"/>
  <c r="Q831" i="3"/>
  <c r="P832" i="3"/>
  <c r="Q832" i="3"/>
  <c r="P833" i="3"/>
  <c r="Q833" i="3"/>
  <c r="P834" i="3"/>
  <c r="Q834" i="3"/>
  <c r="P835" i="3"/>
  <c r="Q835" i="3"/>
  <c r="P836" i="3"/>
  <c r="Q836" i="3"/>
  <c r="P837" i="3"/>
  <c r="Q837" i="3"/>
  <c r="P838" i="3"/>
  <c r="Q838" i="3"/>
  <c r="P839" i="3"/>
  <c r="Q839" i="3"/>
  <c r="P840" i="3"/>
  <c r="Q840" i="3"/>
  <c r="P841" i="3"/>
  <c r="Q841" i="3"/>
  <c r="P842" i="3"/>
  <c r="Q842" i="3"/>
  <c r="P843" i="3"/>
  <c r="Q843" i="3"/>
  <c r="P844" i="3"/>
  <c r="Q844" i="3"/>
  <c r="P845" i="3"/>
  <c r="Q845" i="3"/>
  <c r="P846" i="3"/>
  <c r="Q846" i="3"/>
  <c r="P847" i="3"/>
  <c r="Q847" i="3"/>
  <c r="P848" i="3"/>
  <c r="Q848" i="3"/>
  <c r="P849" i="3"/>
  <c r="Q849" i="3"/>
  <c r="P850" i="3"/>
  <c r="Q850" i="3"/>
  <c r="P851" i="3"/>
  <c r="Q851" i="3"/>
  <c r="P852" i="3"/>
  <c r="Q852" i="3"/>
  <c r="P853" i="3"/>
  <c r="Q853" i="3"/>
  <c r="P854" i="3"/>
  <c r="Q854" i="3"/>
  <c r="P855" i="3"/>
  <c r="Q855" i="3"/>
  <c r="P856" i="3"/>
  <c r="Q856" i="3"/>
  <c r="P857" i="3"/>
  <c r="Q857" i="3"/>
  <c r="P858" i="3"/>
  <c r="Q858" i="3"/>
  <c r="P859" i="3"/>
  <c r="Q859" i="3"/>
  <c r="P860" i="3"/>
  <c r="Q860" i="3"/>
  <c r="P861" i="3"/>
  <c r="Q861" i="3"/>
  <c r="P862" i="3"/>
  <c r="Q862" i="3"/>
  <c r="P863" i="3"/>
  <c r="Q863" i="3"/>
  <c r="P864" i="3"/>
  <c r="Q864" i="3"/>
  <c r="P865" i="3"/>
  <c r="Q865" i="3"/>
  <c r="P866" i="3"/>
  <c r="Q866" i="3"/>
  <c r="P867" i="3"/>
  <c r="Q867" i="3"/>
  <c r="P868" i="3"/>
  <c r="Q868" i="3"/>
  <c r="P869" i="3"/>
  <c r="Q869" i="3"/>
  <c r="P870" i="3"/>
  <c r="Q870" i="3"/>
  <c r="P871" i="3"/>
  <c r="Q871" i="3"/>
  <c r="P872" i="3"/>
  <c r="Q872" i="3"/>
  <c r="P873" i="3"/>
  <c r="Q873" i="3"/>
  <c r="P874" i="3"/>
  <c r="Q874" i="3"/>
  <c r="P875" i="3"/>
  <c r="Q875" i="3"/>
  <c r="P876" i="3"/>
  <c r="Q876" i="3"/>
  <c r="P877" i="3"/>
  <c r="Q877" i="3"/>
  <c r="P878" i="3"/>
  <c r="Q878" i="3"/>
  <c r="P879" i="3"/>
  <c r="Q879" i="3"/>
  <c r="P880" i="3"/>
  <c r="Q880" i="3"/>
  <c r="P881" i="3"/>
  <c r="Q881" i="3"/>
  <c r="P882" i="3"/>
  <c r="Q882" i="3"/>
  <c r="P883" i="3"/>
  <c r="Q883" i="3"/>
  <c r="P884" i="3"/>
  <c r="Q884" i="3"/>
  <c r="P885" i="3"/>
  <c r="Q885" i="3"/>
  <c r="P886" i="3"/>
  <c r="Q886" i="3"/>
  <c r="P887" i="3"/>
  <c r="Q887" i="3"/>
  <c r="P888" i="3"/>
  <c r="Q888" i="3"/>
  <c r="P889" i="3"/>
  <c r="Q889" i="3"/>
  <c r="P890" i="3"/>
  <c r="Q890" i="3"/>
  <c r="P891" i="3"/>
  <c r="Q891" i="3"/>
  <c r="P892" i="3"/>
  <c r="Q892" i="3"/>
  <c r="P893" i="3"/>
  <c r="Q893" i="3"/>
  <c r="P894" i="3"/>
  <c r="Q894" i="3"/>
  <c r="P895" i="3"/>
  <c r="Q895" i="3"/>
  <c r="P896" i="3"/>
  <c r="Q896" i="3"/>
  <c r="P897" i="3"/>
  <c r="Q897" i="3"/>
  <c r="P898" i="3"/>
  <c r="Q898" i="3"/>
  <c r="P899" i="3"/>
  <c r="Q899" i="3"/>
  <c r="P900" i="3"/>
  <c r="Q900" i="3"/>
  <c r="P901" i="3"/>
  <c r="Q901" i="3"/>
  <c r="P902" i="3"/>
  <c r="Q902" i="3"/>
  <c r="P903" i="3"/>
  <c r="Q903" i="3"/>
  <c r="P904" i="3"/>
  <c r="Q904" i="3"/>
  <c r="P905" i="3"/>
  <c r="Q905" i="3"/>
  <c r="P906" i="3"/>
  <c r="Q906" i="3"/>
  <c r="Q5" i="3"/>
  <c r="K9" i="3"/>
  <c r="L9" i="3"/>
  <c r="K10" i="3"/>
  <c r="L10" i="3"/>
  <c r="K11" i="3"/>
  <c r="L11" i="3"/>
  <c r="K12" i="3"/>
  <c r="L12" i="3"/>
  <c r="L13" i="3"/>
  <c r="L14" i="3"/>
  <c r="L15" i="3"/>
  <c r="L16" i="3"/>
  <c r="L17" i="3"/>
  <c r="L18" i="3"/>
  <c r="L19" i="3"/>
  <c r="L20" i="3"/>
  <c r="L21" i="3"/>
  <c r="L22" i="3"/>
  <c r="L23" i="3"/>
  <c r="L24" i="3"/>
  <c r="L25" i="3"/>
  <c r="L26" i="3"/>
  <c r="L27" i="3"/>
  <c r="L28" i="3"/>
  <c r="K29" i="3"/>
  <c r="L29" i="3"/>
  <c r="K30" i="3"/>
  <c r="L30" i="3"/>
  <c r="K31" i="3"/>
  <c r="L31" i="3"/>
  <c r="K32" i="3"/>
  <c r="L32" i="3"/>
  <c r="K33" i="3"/>
  <c r="L33" i="3"/>
  <c r="K34" i="3"/>
  <c r="L34" i="3"/>
  <c r="K35" i="3"/>
  <c r="L35" i="3"/>
  <c r="K36" i="3"/>
  <c r="L36" i="3"/>
  <c r="K37" i="3"/>
  <c r="L37" i="3"/>
  <c r="K38" i="3"/>
  <c r="L38" i="3"/>
  <c r="K39" i="3"/>
  <c r="L39" i="3"/>
  <c r="K40" i="3"/>
  <c r="L40" i="3"/>
  <c r="K41" i="3"/>
  <c r="L41" i="3"/>
  <c r="K42" i="3"/>
  <c r="L42" i="3"/>
  <c r="K43" i="3"/>
  <c r="L43" i="3"/>
  <c r="K44" i="3"/>
  <c r="L44" i="3"/>
  <c r="K45" i="3"/>
  <c r="L45" i="3"/>
  <c r="K46" i="3"/>
  <c r="L46" i="3"/>
  <c r="K47" i="3"/>
  <c r="L47" i="3"/>
  <c r="K48" i="3"/>
  <c r="L48" i="3"/>
  <c r="K49" i="3"/>
  <c r="L49" i="3"/>
  <c r="K50" i="3"/>
  <c r="L50" i="3"/>
  <c r="K51" i="3"/>
  <c r="L51" i="3"/>
  <c r="K52" i="3"/>
  <c r="L52" i="3"/>
  <c r="K53" i="3"/>
  <c r="L53" i="3"/>
  <c r="K54" i="3"/>
  <c r="L54" i="3"/>
  <c r="K55" i="3"/>
  <c r="L55" i="3"/>
  <c r="K56" i="3"/>
  <c r="L56" i="3"/>
  <c r="K57" i="3"/>
  <c r="L57" i="3"/>
  <c r="K58" i="3"/>
  <c r="L58" i="3"/>
  <c r="K59" i="3"/>
  <c r="L59" i="3"/>
  <c r="K60" i="3"/>
  <c r="L60" i="3"/>
  <c r="K61" i="3"/>
  <c r="L61" i="3"/>
  <c r="K62" i="3"/>
  <c r="L62" i="3"/>
  <c r="K63" i="3"/>
  <c r="L63" i="3"/>
  <c r="K64" i="3"/>
  <c r="L64" i="3"/>
  <c r="K65" i="3"/>
  <c r="L65" i="3"/>
  <c r="K66" i="3"/>
  <c r="L66" i="3"/>
  <c r="K67" i="3"/>
  <c r="L67" i="3"/>
  <c r="K68" i="3"/>
  <c r="L68" i="3"/>
  <c r="K69" i="3"/>
  <c r="L69" i="3"/>
  <c r="L70" i="3"/>
  <c r="K71" i="3"/>
  <c r="L71" i="3"/>
  <c r="K72" i="3"/>
  <c r="L72" i="3"/>
  <c r="K73" i="3"/>
  <c r="L73" i="3"/>
  <c r="K74" i="3"/>
  <c r="L74" i="3"/>
  <c r="K75" i="3"/>
  <c r="L75" i="3"/>
  <c r="K76" i="3"/>
  <c r="L76" i="3"/>
  <c r="K77" i="3"/>
  <c r="L77" i="3"/>
  <c r="K78" i="3"/>
  <c r="L78" i="3"/>
  <c r="K79" i="3"/>
  <c r="L79" i="3"/>
  <c r="K80" i="3"/>
  <c r="L80" i="3"/>
  <c r="K81" i="3"/>
  <c r="L81" i="3"/>
  <c r="K82" i="3"/>
  <c r="L82" i="3"/>
  <c r="K83" i="3"/>
  <c r="L83" i="3"/>
  <c r="K84" i="3"/>
  <c r="L84" i="3"/>
  <c r="K85" i="3"/>
  <c r="L85" i="3"/>
  <c r="K86" i="3"/>
  <c r="L86" i="3"/>
  <c r="K87" i="3"/>
  <c r="L87" i="3"/>
  <c r="K88" i="3"/>
  <c r="L88" i="3"/>
  <c r="K89" i="3"/>
  <c r="L89" i="3"/>
  <c r="K90" i="3"/>
  <c r="L90" i="3"/>
  <c r="K91" i="3"/>
  <c r="L91" i="3"/>
  <c r="K92" i="3"/>
  <c r="L92" i="3"/>
  <c r="K93" i="3"/>
  <c r="L93" i="3"/>
  <c r="K94" i="3"/>
  <c r="L94" i="3"/>
  <c r="K95" i="3"/>
  <c r="L95" i="3"/>
  <c r="K96" i="3"/>
  <c r="L96" i="3"/>
  <c r="K97" i="3"/>
  <c r="L97" i="3"/>
  <c r="K98" i="3"/>
  <c r="L98" i="3"/>
  <c r="K99" i="3"/>
  <c r="L99" i="3"/>
  <c r="K100" i="3"/>
  <c r="L100" i="3"/>
  <c r="K101" i="3"/>
  <c r="L101" i="3"/>
  <c r="K102" i="3"/>
  <c r="L102" i="3"/>
  <c r="K103" i="3"/>
  <c r="L103" i="3"/>
  <c r="K104" i="3"/>
  <c r="L104" i="3"/>
  <c r="K105" i="3"/>
  <c r="L105" i="3"/>
  <c r="K106" i="3"/>
  <c r="L106" i="3"/>
  <c r="K107" i="3"/>
  <c r="L107" i="3"/>
  <c r="K108" i="3"/>
  <c r="L108" i="3"/>
  <c r="K109" i="3"/>
  <c r="L109" i="3"/>
  <c r="K110" i="3"/>
  <c r="L110" i="3"/>
  <c r="K111" i="3"/>
  <c r="L111" i="3"/>
  <c r="K112" i="3"/>
  <c r="L112" i="3"/>
  <c r="K113" i="3"/>
  <c r="L113" i="3"/>
  <c r="K114" i="3"/>
  <c r="L114" i="3"/>
  <c r="K115" i="3"/>
  <c r="L115" i="3"/>
  <c r="K116" i="3"/>
  <c r="L116" i="3"/>
  <c r="K117" i="3"/>
  <c r="L117" i="3"/>
  <c r="K118" i="3"/>
  <c r="L118" i="3"/>
  <c r="K119" i="3"/>
  <c r="L119" i="3"/>
  <c r="K120" i="3"/>
  <c r="L120" i="3"/>
  <c r="K121" i="3"/>
  <c r="L121" i="3"/>
  <c r="K122" i="3"/>
  <c r="L122" i="3"/>
  <c r="K123" i="3"/>
  <c r="L123" i="3"/>
  <c r="K124" i="3"/>
  <c r="L124" i="3"/>
  <c r="K125" i="3"/>
  <c r="L125" i="3"/>
  <c r="K126" i="3"/>
  <c r="L126" i="3"/>
  <c r="K127" i="3"/>
  <c r="L127" i="3"/>
  <c r="K128" i="3"/>
  <c r="L128" i="3"/>
  <c r="K129" i="3"/>
  <c r="L129" i="3"/>
  <c r="K130" i="3"/>
  <c r="L130" i="3"/>
  <c r="K131" i="3"/>
  <c r="L131" i="3"/>
  <c r="K132" i="3"/>
  <c r="L132" i="3"/>
  <c r="K133" i="3"/>
  <c r="L133" i="3"/>
  <c r="K134" i="3"/>
  <c r="L134" i="3"/>
  <c r="K135" i="3"/>
  <c r="L135" i="3"/>
  <c r="K136" i="3"/>
  <c r="L136" i="3"/>
  <c r="K137" i="3"/>
  <c r="L137" i="3"/>
  <c r="K138" i="3"/>
  <c r="L138" i="3"/>
  <c r="K139" i="3"/>
  <c r="L139" i="3"/>
  <c r="K140" i="3"/>
  <c r="L140" i="3"/>
  <c r="K141" i="3"/>
  <c r="L141" i="3"/>
  <c r="K142" i="3"/>
  <c r="L142" i="3"/>
  <c r="K143" i="3"/>
  <c r="L143" i="3"/>
  <c r="K144" i="3"/>
  <c r="L144" i="3"/>
  <c r="K145" i="3"/>
  <c r="L145" i="3"/>
  <c r="K146" i="3"/>
  <c r="L146" i="3"/>
  <c r="K147" i="3"/>
  <c r="L147" i="3"/>
  <c r="K148" i="3"/>
  <c r="L148" i="3"/>
  <c r="K149" i="3"/>
  <c r="L149" i="3"/>
  <c r="K150" i="3"/>
  <c r="L150" i="3"/>
  <c r="K151" i="3"/>
  <c r="L151" i="3"/>
  <c r="K152" i="3"/>
  <c r="L152" i="3"/>
  <c r="K153" i="3"/>
  <c r="L153" i="3"/>
  <c r="K154" i="3"/>
  <c r="L154" i="3"/>
  <c r="K155" i="3"/>
  <c r="L155" i="3"/>
  <c r="K156" i="3"/>
  <c r="L156" i="3"/>
  <c r="K157" i="3"/>
  <c r="L157" i="3"/>
  <c r="K158" i="3"/>
  <c r="L158" i="3"/>
  <c r="K159" i="3"/>
  <c r="L159" i="3"/>
  <c r="K160" i="3"/>
  <c r="L160" i="3"/>
  <c r="K161" i="3"/>
  <c r="L161" i="3"/>
  <c r="K162" i="3"/>
  <c r="L162" i="3"/>
  <c r="K163" i="3"/>
  <c r="L163" i="3"/>
  <c r="K164" i="3"/>
  <c r="L164" i="3"/>
  <c r="K165" i="3"/>
  <c r="L165" i="3"/>
  <c r="K166" i="3"/>
  <c r="L166" i="3"/>
  <c r="K167" i="3"/>
  <c r="L167" i="3"/>
  <c r="K168" i="3"/>
  <c r="L168" i="3"/>
  <c r="K169" i="3"/>
  <c r="L169" i="3"/>
  <c r="K170" i="3"/>
  <c r="L170" i="3"/>
  <c r="K171" i="3"/>
  <c r="L171" i="3"/>
  <c r="K172" i="3"/>
  <c r="L172" i="3"/>
  <c r="K173" i="3"/>
  <c r="L173" i="3"/>
  <c r="K174" i="3"/>
  <c r="L174" i="3"/>
  <c r="K175" i="3"/>
  <c r="L175" i="3"/>
  <c r="K176" i="3"/>
  <c r="L176" i="3"/>
  <c r="K177" i="3"/>
  <c r="L177" i="3"/>
  <c r="K178" i="3"/>
  <c r="L178" i="3"/>
  <c r="K179" i="3"/>
  <c r="L179" i="3"/>
  <c r="K180" i="3"/>
  <c r="L180" i="3"/>
  <c r="K181" i="3"/>
  <c r="L181" i="3"/>
  <c r="K182" i="3"/>
  <c r="L182" i="3"/>
  <c r="K183" i="3"/>
  <c r="L183" i="3"/>
  <c r="K184" i="3"/>
  <c r="L184" i="3"/>
  <c r="K185" i="3"/>
  <c r="L185" i="3"/>
  <c r="K186" i="3"/>
  <c r="L186" i="3"/>
  <c r="K187" i="3"/>
  <c r="L187" i="3"/>
  <c r="K188" i="3"/>
  <c r="L188" i="3"/>
  <c r="K189" i="3"/>
  <c r="L189" i="3"/>
  <c r="K190" i="3"/>
  <c r="L190" i="3"/>
  <c r="K191" i="3"/>
  <c r="L191" i="3"/>
  <c r="K192" i="3"/>
  <c r="L192" i="3"/>
  <c r="K193" i="3"/>
  <c r="L193" i="3"/>
  <c r="K194" i="3"/>
  <c r="L194" i="3"/>
  <c r="K195" i="3"/>
  <c r="L195" i="3"/>
  <c r="K196" i="3"/>
  <c r="L196" i="3"/>
  <c r="K197" i="3"/>
  <c r="L197" i="3"/>
  <c r="K198" i="3"/>
  <c r="L198" i="3"/>
  <c r="K199" i="3"/>
  <c r="L199" i="3"/>
  <c r="K200" i="3"/>
  <c r="L200" i="3"/>
  <c r="K201" i="3"/>
  <c r="L201" i="3"/>
  <c r="K202" i="3"/>
  <c r="L202" i="3"/>
  <c r="K203" i="3"/>
  <c r="L203" i="3"/>
  <c r="K204" i="3"/>
  <c r="L204" i="3"/>
  <c r="K205" i="3"/>
  <c r="L205" i="3"/>
  <c r="K206" i="3"/>
  <c r="L206" i="3"/>
  <c r="K207" i="3"/>
  <c r="L207" i="3"/>
  <c r="K208" i="3"/>
  <c r="L208" i="3"/>
  <c r="K209" i="3"/>
  <c r="L209" i="3"/>
  <c r="K210" i="3"/>
  <c r="L210" i="3"/>
  <c r="K211" i="3"/>
  <c r="L211" i="3"/>
  <c r="K212" i="3"/>
  <c r="L212" i="3"/>
  <c r="K213" i="3"/>
  <c r="L213" i="3"/>
  <c r="K214" i="3"/>
  <c r="L214" i="3"/>
  <c r="K215" i="3"/>
  <c r="L215" i="3"/>
  <c r="K216" i="3"/>
  <c r="L216" i="3"/>
  <c r="K217" i="3"/>
  <c r="L217" i="3"/>
  <c r="K218" i="3"/>
  <c r="L218" i="3"/>
  <c r="K219" i="3"/>
  <c r="L219" i="3"/>
  <c r="K220" i="3"/>
  <c r="L220" i="3"/>
  <c r="K221" i="3"/>
  <c r="L221" i="3"/>
  <c r="K222" i="3"/>
  <c r="L222" i="3"/>
  <c r="K223" i="3"/>
  <c r="L223" i="3"/>
  <c r="K224" i="3"/>
  <c r="L224" i="3"/>
  <c r="K225" i="3"/>
  <c r="L225" i="3"/>
  <c r="K226" i="3"/>
  <c r="L226" i="3"/>
  <c r="K227" i="3"/>
  <c r="L227" i="3"/>
  <c r="K228" i="3"/>
  <c r="L228" i="3"/>
  <c r="K229" i="3"/>
  <c r="L229" i="3"/>
  <c r="K230" i="3"/>
  <c r="L230" i="3"/>
  <c r="K231" i="3"/>
  <c r="K232" i="3"/>
  <c r="K233" i="3"/>
  <c r="K234" i="3"/>
  <c r="K235" i="3"/>
  <c r="K236" i="3"/>
  <c r="K237" i="3"/>
  <c r="K238" i="3"/>
  <c r="K239" i="3"/>
  <c r="K240" i="3"/>
  <c r="K241" i="3"/>
  <c r="K242" i="3"/>
  <c r="K243" i="3"/>
  <c r="K244" i="3"/>
  <c r="K245" i="3"/>
  <c r="K246" i="3"/>
  <c r="K247" i="3"/>
  <c r="L247" i="3"/>
  <c r="K248" i="3"/>
  <c r="L248" i="3"/>
  <c r="K249" i="3"/>
  <c r="L249" i="3"/>
  <c r="K250" i="3"/>
  <c r="L250" i="3"/>
  <c r="K251" i="3"/>
  <c r="L251" i="3"/>
  <c r="K252" i="3"/>
  <c r="L252" i="3"/>
  <c r="K253" i="3"/>
  <c r="L253" i="3"/>
  <c r="K254" i="3"/>
  <c r="L254" i="3"/>
  <c r="K255" i="3"/>
  <c r="L255" i="3"/>
  <c r="K256" i="3"/>
  <c r="L256" i="3"/>
  <c r="K257" i="3"/>
  <c r="L257" i="3"/>
  <c r="K258" i="3"/>
  <c r="L258" i="3"/>
  <c r="K259" i="3"/>
  <c r="L259" i="3"/>
  <c r="K260" i="3"/>
  <c r="L260" i="3"/>
  <c r="K261" i="3"/>
  <c r="L261" i="3"/>
  <c r="K262" i="3"/>
  <c r="L262" i="3"/>
  <c r="K263" i="3"/>
  <c r="L263" i="3"/>
  <c r="K264" i="3"/>
  <c r="L264" i="3"/>
  <c r="K265" i="3"/>
  <c r="L265" i="3"/>
  <c r="K266" i="3"/>
  <c r="L266" i="3"/>
  <c r="K267" i="3"/>
  <c r="L267" i="3"/>
  <c r="K268" i="3"/>
  <c r="L268" i="3"/>
  <c r="K269" i="3"/>
  <c r="L269" i="3"/>
  <c r="K270" i="3"/>
  <c r="L270" i="3"/>
  <c r="K271" i="3"/>
  <c r="L271" i="3"/>
  <c r="K272" i="3"/>
  <c r="L272" i="3"/>
  <c r="K273" i="3"/>
  <c r="L273" i="3"/>
  <c r="K274" i="3"/>
  <c r="L274" i="3"/>
  <c r="K275" i="3"/>
  <c r="L275" i="3"/>
  <c r="K276" i="3"/>
  <c r="L276" i="3"/>
  <c r="K277" i="3"/>
  <c r="L277" i="3"/>
  <c r="K278" i="3"/>
  <c r="L278" i="3"/>
  <c r="K279" i="3"/>
  <c r="L279" i="3"/>
  <c r="K280" i="3"/>
  <c r="L280" i="3"/>
  <c r="K281" i="3"/>
  <c r="L281" i="3"/>
  <c r="K282" i="3"/>
  <c r="L282" i="3"/>
  <c r="K283" i="3"/>
  <c r="L283" i="3"/>
  <c r="K284" i="3"/>
  <c r="L284" i="3"/>
  <c r="K285" i="3"/>
  <c r="L285" i="3"/>
  <c r="K286" i="3"/>
  <c r="L286" i="3"/>
  <c r="K287" i="3"/>
  <c r="L287" i="3"/>
  <c r="K288" i="3"/>
  <c r="L288" i="3"/>
  <c r="K289" i="3"/>
  <c r="L289" i="3"/>
  <c r="K290" i="3"/>
  <c r="L290" i="3"/>
  <c r="K291" i="3"/>
  <c r="L291" i="3"/>
  <c r="K292" i="3"/>
  <c r="L292" i="3"/>
  <c r="K293" i="3"/>
  <c r="L293" i="3"/>
  <c r="K294" i="3"/>
  <c r="L294" i="3"/>
  <c r="K295" i="3"/>
  <c r="L295" i="3"/>
  <c r="K296" i="3"/>
  <c r="L296" i="3"/>
  <c r="K297" i="3"/>
  <c r="L297" i="3"/>
  <c r="K298" i="3"/>
  <c r="L298" i="3"/>
  <c r="K299" i="3"/>
  <c r="L299" i="3"/>
  <c r="K300" i="3"/>
  <c r="L300" i="3"/>
  <c r="K301" i="3"/>
  <c r="L301" i="3"/>
  <c r="K302" i="3"/>
  <c r="L302" i="3"/>
  <c r="K303" i="3"/>
  <c r="L303" i="3"/>
  <c r="K304" i="3"/>
  <c r="L304" i="3"/>
  <c r="K305" i="3"/>
  <c r="L305" i="3"/>
  <c r="K306" i="3"/>
  <c r="L306" i="3"/>
  <c r="K307" i="3"/>
  <c r="L307" i="3"/>
  <c r="K308" i="3"/>
  <c r="L308" i="3"/>
  <c r="K309" i="3"/>
  <c r="L309" i="3"/>
  <c r="K310" i="3"/>
  <c r="L310" i="3"/>
  <c r="K311" i="3"/>
  <c r="L311" i="3"/>
  <c r="K312" i="3"/>
  <c r="L312" i="3"/>
  <c r="K313" i="3"/>
  <c r="L313" i="3"/>
  <c r="K314" i="3"/>
  <c r="L314" i="3"/>
  <c r="K315" i="3"/>
  <c r="L315" i="3"/>
  <c r="K316" i="3"/>
  <c r="L316" i="3"/>
  <c r="K317" i="3"/>
  <c r="L317" i="3"/>
  <c r="K318" i="3"/>
  <c r="L318" i="3"/>
  <c r="K319" i="3"/>
  <c r="L319" i="3"/>
  <c r="K320" i="3"/>
  <c r="L320" i="3"/>
  <c r="K321" i="3"/>
  <c r="L321" i="3"/>
  <c r="K322" i="3"/>
  <c r="L322" i="3"/>
  <c r="K323" i="3"/>
  <c r="L323" i="3"/>
  <c r="K324" i="3"/>
  <c r="L324" i="3"/>
  <c r="K325" i="3"/>
  <c r="L325" i="3"/>
  <c r="K326" i="3"/>
  <c r="L326" i="3"/>
  <c r="K327" i="3"/>
  <c r="L327" i="3"/>
  <c r="K328" i="3"/>
  <c r="L328" i="3"/>
  <c r="K329" i="3"/>
  <c r="L329" i="3"/>
  <c r="K330" i="3"/>
  <c r="L330" i="3"/>
  <c r="K331" i="3"/>
  <c r="L331" i="3"/>
  <c r="K332" i="3"/>
  <c r="L332" i="3"/>
  <c r="K333" i="3"/>
  <c r="L333" i="3"/>
  <c r="K334" i="3"/>
  <c r="L334" i="3"/>
  <c r="K335" i="3"/>
  <c r="L335" i="3"/>
  <c r="K336" i="3"/>
  <c r="L336" i="3"/>
  <c r="K337" i="3"/>
  <c r="L337" i="3"/>
  <c r="K338" i="3"/>
  <c r="L338" i="3"/>
  <c r="K339" i="3"/>
  <c r="K340" i="3"/>
  <c r="K341" i="3"/>
  <c r="K342" i="3"/>
  <c r="K343" i="3"/>
  <c r="K344" i="3"/>
  <c r="K345" i="3"/>
  <c r="K346" i="3"/>
  <c r="K347" i="3"/>
  <c r="K348" i="3"/>
  <c r="K349" i="3"/>
  <c r="K350" i="3"/>
  <c r="K351" i="3"/>
  <c r="K352" i="3"/>
  <c r="K353" i="3"/>
  <c r="K354" i="3"/>
  <c r="K355" i="3"/>
  <c r="L355" i="3"/>
  <c r="K356" i="3"/>
  <c r="L356" i="3"/>
  <c r="K357" i="3"/>
  <c r="L357" i="3"/>
  <c r="K358" i="3"/>
  <c r="L358" i="3"/>
  <c r="K359" i="3"/>
  <c r="L359" i="3"/>
  <c r="K360" i="3"/>
  <c r="L360" i="3"/>
  <c r="K361" i="3"/>
  <c r="L361" i="3"/>
  <c r="K362" i="3"/>
  <c r="L362" i="3"/>
  <c r="K363" i="3"/>
  <c r="L363" i="3"/>
  <c r="K364" i="3"/>
  <c r="L364" i="3"/>
  <c r="K365" i="3"/>
  <c r="L365" i="3"/>
  <c r="K366" i="3"/>
  <c r="L366" i="3"/>
  <c r="K367" i="3"/>
  <c r="L367" i="3"/>
  <c r="K368" i="3"/>
  <c r="L368" i="3"/>
  <c r="K369" i="3"/>
  <c r="L369" i="3"/>
  <c r="K370" i="3"/>
  <c r="L370" i="3"/>
  <c r="K371" i="3"/>
  <c r="L371" i="3"/>
  <c r="K372" i="3"/>
  <c r="L372" i="3"/>
  <c r="K373" i="3"/>
  <c r="L373" i="3"/>
  <c r="K374" i="3"/>
  <c r="L374" i="3"/>
  <c r="K375" i="3"/>
  <c r="L375" i="3"/>
  <c r="K376" i="3"/>
  <c r="L376" i="3"/>
  <c r="K377" i="3"/>
  <c r="L377" i="3"/>
  <c r="K378" i="3"/>
  <c r="L378" i="3"/>
  <c r="K379" i="3"/>
  <c r="L379" i="3"/>
  <c r="K380" i="3"/>
  <c r="L380" i="3"/>
  <c r="K381" i="3"/>
  <c r="L381" i="3"/>
  <c r="K382" i="3"/>
  <c r="L382" i="3"/>
  <c r="K383" i="3"/>
  <c r="L383" i="3"/>
  <c r="K384" i="3"/>
  <c r="L384" i="3"/>
  <c r="K385" i="3"/>
  <c r="L385" i="3"/>
  <c r="K386" i="3"/>
  <c r="L386" i="3"/>
  <c r="K387" i="3"/>
  <c r="L387" i="3"/>
  <c r="K388" i="3"/>
  <c r="L388" i="3"/>
  <c r="K389" i="3"/>
  <c r="L389" i="3"/>
  <c r="K390" i="3"/>
  <c r="L390" i="3"/>
  <c r="K391" i="3"/>
  <c r="L391" i="3"/>
  <c r="K392" i="3"/>
  <c r="L392" i="3"/>
  <c r="K393" i="3"/>
  <c r="L393" i="3"/>
  <c r="K394" i="3"/>
  <c r="L394" i="3"/>
  <c r="K395" i="3"/>
  <c r="L395" i="3"/>
  <c r="K396" i="3"/>
  <c r="L396" i="3"/>
  <c r="K397" i="3"/>
  <c r="L397" i="3"/>
  <c r="K398" i="3"/>
  <c r="L398" i="3"/>
  <c r="K399" i="3"/>
  <c r="L399" i="3"/>
  <c r="K400" i="3"/>
  <c r="L400" i="3"/>
  <c r="K401" i="3"/>
  <c r="L401" i="3"/>
  <c r="K402" i="3"/>
  <c r="L402" i="3"/>
  <c r="K403" i="3"/>
  <c r="L403" i="3"/>
  <c r="K404" i="3"/>
  <c r="L404" i="3"/>
  <c r="K405" i="3"/>
  <c r="L405" i="3"/>
  <c r="K406" i="3"/>
  <c r="L406" i="3"/>
  <c r="K407" i="3"/>
  <c r="L407" i="3"/>
  <c r="K408" i="3"/>
  <c r="L408" i="3"/>
  <c r="K409" i="3"/>
  <c r="L409" i="3"/>
  <c r="K410" i="3"/>
  <c r="L410" i="3"/>
  <c r="K411" i="3"/>
  <c r="L411" i="3"/>
  <c r="K412" i="3"/>
  <c r="L412" i="3"/>
  <c r="K413" i="3"/>
  <c r="L413" i="3"/>
  <c r="K414" i="3"/>
  <c r="L414" i="3"/>
  <c r="K415" i="3"/>
  <c r="L415" i="3"/>
  <c r="K416" i="3"/>
  <c r="L416" i="3"/>
  <c r="K417" i="3"/>
  <c r="L417" i="3"/>
  <c r="K418" i="3"/>
  <c r="L418" i="3"/>
  <c r="K419" i="3"/>
  <c r="L419" i="3"/>
  <c r="K420" i="3"/>
  <c r="L420" i="3"/>
  <c r="K421" i="3"/>
  <c r="L421" i="3"/>
  <c r="K422" i="3"/>
  <c r="L422" i="3"/>
  <c r="K423" i="3"/>
  <c r="L423" i="3"/>
  <c r="K424" i="3"/>
  <c r="L424" i="3"/>
  <c r="K425" i="3"/>
  <c r="L425" i="3"/>
  <c r="K426" i="3"/>
  <c r="L426" i="3"/>
  <c r="K427" i="3"/>
  <c r="L427" i="3"/>
  <c r="K428" i="3"/>
  <c r="L428" i="3"/>
  <c r="K429" i="3"/>
  <c r="L429" i="3"/>
  <c r="K430" i="3"/>
  <c r="L430" i="3"/>
  <c r="K431" i="3"/>
  <c r="L431" i="3"/>
  <c r="K432" i="3"/>
  <c r="L432" i="3"/>
  <c r="K433" i="3"/>
  <c r="L433" i="3"/>
  <c r="K434" i="3"/>
  <c r="L434" i="3"/>
  <c r="K435" i="3"/>
  <c r="L435" i="3"/>
  <c r="K436" i="3"/>
  <c r="L436" i="3"/>
  <c r="K437" i="3"/>
  <c r="L437" i="3"/>
  <c r="K438" i="3"/>
  <c r="L438" i="3"/>
  <c r="K439" i="3"/>
  <c r="L439" i="3"/>
  <c r="K440" i="3"/>
  <c r="L440" i="3"/>
  <c r="K441" i="3"/>
  <c r="L441" i="3"/>
  <c r="K442" i="3"/>
  <c r="L442" i="3"/>
  <c r="K443" i="3"/>
  <c r="L443" i="3"/>
  <c r="K444" i="3"/>
  <c r="L444" i="3"/>
  <c r="K445" i="3"/>
  <c r="K446" i="3"/>
  <c r="K447" i="3"/>
  <c r="K448" i="3"/>
  <c r="K449" i="3"/>
  <c r="K450" i="3"/>
  <c r="K451" i="3"/>
  <c r="K452" i="3"/>
  <c r="K453" i="3"/>
  <c r="L453" i="3"/>
  <c r="K454" i="3"/>
  <c r="L454" i="3"/>
  <c r="K455" i="3"/>
  <c r="L455" i="3"/>
  <c r="K456" i="3"/>
  <c r="L456" i="3"/>
  <c r="K457" i="3"/>
  <c r="L457" i="3"/>
  <c r="K458" i="3"/>
  <c r="L458" i="3"/>
  <c r="K459" i="3"/>
  <c r="L459" i="3"/>
  <c r="K460" i="3"/>
  <c r="L460" i="3"/>
  <c r="K461" i="3"/>
  <c r="L461" i="3"/>
  <c r="K462" i="3"/>
  <c r="L462" i="3"/>
  <c r="K463" i="3"/>
  <c r="L463" i="3"/>
  <c r="K464" i="3"/>
  <c r="L464" i="3"/>
  <c r="K465" i="3"/>
  <c r="L465" i="3"/>
  <c r="K466" i="3"/>
  <c r="L466" i="3"/>
  <c r="K467" i="3"/>
  <c r="L467" i="3"/>
  <c r="K468" i="3"/>
  <c r="L468" i="3"/>
  <c r="K469" i="3"/>
  <c r="L469" i="3"/>
  <c r="K470" i="3"/>
  <c r="L470" i="3"/>
  <c r="K471" i="3"/>
  <c r="L471" i="3"/>
  <c r="K472" i="3"/>
  <c r="L472" i="3"/>
  <c r="K473" i="3"/>
  <c r="L473" i="3"/>
  <c r="K474" i="3"/>
  <c r="L474" i="3"/>
  <c r="K475" i="3"/>
  <c r="L475" i="3"/>
  <c r="K476" i="3"/>
  <c r="L476" i="3"/>
  <c r="K477" i="3"/>
  <c r="L477" i="3"/>
  <c r="K478" i="3"/>
  <c r="L478" i="3"/>
  <c r="K479" i="3"/>
  <c r="L479" i="3"/>
  <c r="K480" i="3"/>
  <c r="L480" i="3"/>
  <c r="K481" i="3"/>
  <c r="L481" i="3"/>
  <c r="K482" i="3"/>
  <c r="L482" i="3"/>
  <c r="K483" i="3"/>
  <c r="L483" i="3"/>
  <c r="K484" i="3"/>
  <c r="L484" i="3"/>
  <c r="K485" i="3"/>
  <c r="L485" i="3"/>
  <c r="K486" i="3"/>
  <c r="L486" i="3"/>
  <c r="K487" i="3"/>
  <c r="L487" i="3"/>
  <c r="K488" i="3"/>
  <c r="L488" i="3"/>
  <c r="K489" i="3"/>
  <c r="L489" i="3"/>
  <c r="K490" i="3"/>
  <c r="L490" i="3"/>
  <c r="K491" i="3"/>
  <c r="L491" i="3"/>
  <c r="K492" i="3"/>
  <c r="L492" i="3"/>
  <c r="K493" i="3"/>
  <c r="L493" i="3"/>
  <c r="K494" i="3"/>
  <c r="L494" i="3"/>
  <c r="K495" i="3"/>
  <c r="L495" i="3"/>
  <c r="K496" i="3"/>
  <c r="L496" i="3"/>
  <c r="K497" i="3"/>
  <c r="L497" i="3"/>
  <c r="K498" i="3"/>
  <c r="L498" i="3"/>
  <c r="K499" i="3"/>
  <c r="L499" i="3"/>
  <c r="K500" i="3"/>
  <c r="L500" i="3"/>
  <c r="K501" i="3"/>
  <c r="L501" i="3"/>
  <c r="K502" i="3"/>
  <c r="L502" i="3"/>
  <c r="K503" i="3"/>
  <c r="L503" i="3"/>
  <c r="K504" i="3"/>
  <c r="L504" i="3"/>
  <c r="K505" i="3"/>
  <c r="L505" i="3"/>
  <c r="K506" i="3"/>
  <c r="L506" i="3"/>
  <c r="K507" i="3"/>
  <c r="L507" i="3"/>
  <c r="K508" i="3"/>
  <c r="L508" i="3"/>
  <c r="K509" i="3"/>
  <c r="L509" i="3"/>
  <c r="K510" i="3"/>
  <c r="L510" i="3"/>
  <c r="K511" i="3"/>
  <c r="L511" i="3"/>
  <c r="K512" i="3"/>
  <c r="L512" i="3"/>
  <c r="K513" i="3"/>
  <c r="L513" i="3"/>
  <c r="K514" i="3"/>
  <c r="L514" i="3"/>
  <c r="K515" i="3"/>
  <c r="L515" i="3"/>
  <c r="K516" i="3"/>
  <c r="L516" i="3"/>
  <c r="K517" i="3"/>
  <c r="L517" i="3"/>
  <c r="K518" i="3"/>
  <c r="L518" i="3"/>
  <c r="K519" i="3"/>
  <c r="L519" i="3"/>
  <c r="K520" i="3"/>
  <c r="L520" i="3"/>
  <c r="K521" i="3"/>
  <c r="L521" i="3"/>
  <c r="K522" i="3"/>
  <c r="L522" i="3"/>
  <c r="K523" i="3"/>
  <c r="L523" i="3"/>
  <c r="K524" i="3"/>
  <c r="L524" i="3"/>
  <c r="K525" i="3"/>
  <c r="L525" i="3"/>
  <c r="K526" i="3"/>
  <c r="L526" i="3"/>
  <c r="K527" i="3"/>
  <c r="L527" i="3"/>
  <c r="K528" i="3"/>
  <c r="L528" i="3"/>
  <c r="K529" i="3"/>
  <c r="L529" i="3"/>
  <c r="K530" i="3"/>
  <c r="L530" i="3"/>
  <c r="K531" i="3"/>
  <c r="L531" i="3"/>
  <c r="K532" i="3"/>
  <c r="L532" i="3"/>
  <c r="K533" i="3"/>
  <c r="L533" i="3"/>
  <c r="K534" i="3"/>
  <c r="L534" i="3"/>
  <c r="K535" i="3"/>
  <c r="L535" i="3"/>
  <c r="K536" i="3"/>
  <c r="L536" i="3"/>
  <c r="K537" i="3"/>
  <c r="L537" i="3"/>
  <c r="K538" i="3"/>
  <c r="L538" i="3"/>
  <c r="K539" i="3"/>
  <c r="L539" i="3"/>
  <c r="K540" i="3"/>
  <c r="L540" i="3"/>
  <c r="K541" i="3"/>
  <c r="L541" i="3"/>
  <c r="K542" i="3"/>
  <c r="L542" i="3"/>
  <c r="K543" i="3"/>
  <c r="L543" i="3"/>
  <c r="K544" i="3"/>
  <c r="L544" i="3"/>
  <c r="K545" i="3"/>
  <c r="L545" i="3"/>
  <c r="K546" i="3"/>
  <c r="L546" i="3"/>
  <c r="K547" i="3"/>
  <c r="L547" i="3"/>
  <c r="K548" i="3"/>
  <c r="L548" i="3"/>
  <c r="K549" i="3"/>
  <c r="L549" i="3"/>
  <c r="K550" i="3"/>
  <c r="L550" i="3"/>
  <c r="K551" i="3"/>
  <c r="L551" i="3"/>
  <c r="K552" i="3"/>
  <c r="L552" i="3"/>
  <c r="K553" i="3"/>
  <c r="L553" i="3"/>
  <c r="K554" i="3"/>
  <c r="L554" i="3"/>
  <c r="K555" i="3"/>
  <c r="L555" i="3"/>
  <c r="K556" i="3"/>
  <c r="L556" i="3"/>
  <c r="K557" i="3"/>
  <c r="L557" i="3"/>
  <c r="K558" i="3"/>
  <c r="L558" i="3"/>
  <c r="K559" i="3"/>
  <c r="L559" i="3"/>
  <c r="K560" i="3"/>
  <c r="L560" i="3"/>
  <c r="K561" i="3"/>
  <c r="L561" i="3"/>
  <c r="K562" i="3"/>
  <c r="L562" i="3"/>
  <c r="K563" i="3"/>
  <c r="L563" i="3"/>
  <c r="K564" i="3"/>
  <c r="L564" i="3"/>
  <c r="K565" i="3"/>
  <c r="L565" i="3"/>
  <c r="K566" i="3"/>
  <c r="L566" i="3"/>
  <c r="K567" i="3"/>
  <c r="L567" i="3"/>
  <c r="K568" i="3"/>
  <c r="L568" i="3"/>
  <c r="K569" i="3"/>
  <c r="L569" i="3"/>
  <c r="K570" i="3"/>
  <c r="L570" i="3"/>
  <c r="K571" i="3"/>
  <c r="L571" i="3"/>
  <c r="K572" i="3"/>
  <c r="L572" i="3"/>
  <c r="K573" i="3"/>
  <c r="L573" i="3"/>
  <c r="K574" i="3"/>
  <c r="L574" i="3"/>
  <c r="K575" i="3"/>
  <c r="L575" i="3"/>
  <c r="K576" i="3"/>
  <c r="L576" i="3"/>
  <c r="K577" i="3"/>
  <c r="L577" i="3"/>
  <c r="K578" i="3"/>
  <c r="L578" i="3"/>
  <c r="K579" i="3"/>
  <c r="L579" i="3"/>
  <c r="K580" i="3"/>
  <c r="L580" i="3"/>
  <c r="K581" i="3"/>
  <c r="L581" i="3"/>
  <c r="K582" i="3"/>
  <c r="L582" i="3"/>
  <c r="K583" i="3"/>
  <c r="L583" i="3"/>
  <c r="K584" i="3"/>
  <c r="L584" i="3"/>
  <c r="K585" i="3"/>
  <c r="L585" i="3"/>
  <c r="K586" i="3"/>
  <c r="L586" i="3"/>
  <c r="K587" i="3"/>
  <c r="L587" i="3"/>
  <c r="K588" i="3"/>
  <c r="L588" i="3"/>
  <c r="K589" i="3"/>
  <c r="L589" i="3"/>
  <c r="K590" i="3"/>
  <c r="L590" i="3"/>
  <c r="K591" i="3"/>
  <c r="L591" i="3"/>
  <c r="K592" i="3"/>
  <c r="L592" i="3"/>
  <c r="K593" i="3"/>
  <c r="L593" i="3"/>
  <c r="K594" i="3"/>
  <c r="L594" i="3"/>
  <c r="K595" i="3"/>
  <c r="L595" i="3"/>
  <c r="K596" i="3"/>
  <c r="L596" i="3"/>
  <c r="K597" i="3"/>
  <c r="L597" i="3"/>
  <c r="K598" i="3"/>
  <c r="L598" i="3"/>
  <c r="K599" i="3"/>
  <c r="L599" i="3"/>
  <c r="K600" i="3"/>
  <c r="L600" i="3"/>
  <c r="K601" i="3"/>
  <c r="L601" i="3"/>
  <c r="K602" i="3"/>
  <c r="L602" i="3"/>
  <c r="K603" i="3"/>
  <c r="L603" i="3"/>
  <c r="K604" i="3"/>
  <c r="L604" i="3"/>
  <c r="K605" i="3"/>
  <c r="L605" i="3"/>
  <c r="K606" i="3"/>
  <c r="L606" i="3"/>
  <c r="K607" i="3"/>
  <c r="L607" i="3"/>
  <c r="K608" i="3"/>
  <c r="L608" i="3"/>
  <c r="K609" i="3"/>
  <c r="L609" i="3"/>
  <c r="K610" i="3"/>
  <c r="L610" i="3"/>
  <c r="K611" i="3"/>
  <c r="L611" i="3"/>
  <c r="K612" i="3"/>
  <c r="L612" i="3"/>
  <c r="K613" i="3"/>
  <c r="L613" i="3"/>
  <c r="K614" i="3"/>
  <c r="L614" i="3"/>
  <c r="K615" i="3"/>
  <c r="L615" i="3"/>
  <c r="K616" i="3"/>
  <c r="L616" i="3"/>
  <c r="K617" i="3"/>
  <c r="L617" i="3"/>
  <c r="K618" i="3"/>
  <c r="L618" i="3"/>
  <c r="K619" i="3"/>
  <c r="L619" i="3"/>
  <c r="K620" i="3"/>
  <c r="L620" i="3"/>
  <c r="K621" i="3"/>
  <c r="L621" i="3"/>
  <c r="K622" i="3"/>
  <c r="L622" i="3"/>
  <c r="K623" i="3"/>
  <c r="L623" i="3"/>
  <c r="K624" i="3"/>
  <c r="L624" i="3"/>
  <c r="K625" i="3"/>
  <c r="L625" i="3"/>
  <c r="K626" i="3"/>
  <c r="L626" i="3"/>
  <c r="K627" i="3"/>
  <c r="L627" i="3"/>
  <c r="K628" i="3"/>
  <c r="L628" i="3"/>
  <c r="K629" i="3"/>
  <c r="L629" i="3"/>
  <c r="K630" i="3"/>
  <c r="L630" i="3"/>
  <c r="K631" i="3"/>
  <c r="L631" i="3"/>
  <c r="K632" i="3"/>
  <c r="L632" i="3"/>
  <c r="K633" i="3"/>
  <c r="L633" i="3"/>
  <c r="K634" i="3"/>
  <c r="L634" i="3"/>
  <c r="K635" i="3"/>
  <c r="L635" i="3"/>
  <c r="K636" i="3"/>
  <c r="L636" i="3"/>
  <c r="K637" i="3"/>
  <c r="L637" i="3"/>
  <c r="K638" i="3"/>
  <c r="L638" i="3"/>
  <c r="K639" i="3"/>
  <c r="L639" i="3"/>
  <c r="K640" i="3"/>
  <c r="L640" i="3"/>
  <c r="K641" i="3"/>
  <c r="L641" i="3"/>
  <c r="K642" i="3"/>
  <c r="L642" i="3"/>
  <c r="K643" i="3"/>
  <c r="L643" i="3"/>
  <c r="K644" i="3"/>
  <c r="L644" i="3"/>
  <c r="K645" i="3"/>
  <c r="L645" i="3"/>
  <c r="K646" i="3"/>
  <c r="L646" i="3"/>
  <c r="K647" i="3"/>
  <c r="L647" i="3"/>
  <c r="K648" i="3"/>
  <c r="L648" i="3"/>
  <c r="K649" i="3"/>
  <c r="L649" i="3"/>
  <c r="K650" i="3"/>
  <c r="L650" i="3"/>
  <c r="K651" i="3"/>
  <c r="L651" i="3"/>
  <c r="K652" i="3"/>
  <c r="L652" i="3"/>
  <c r="K653" i="3"/>
  <c r="L653" i="3"/>
  <c r="K654" i="3"/>
  <c r="L654" i="3"/>
  <c r="K655" i="3"/>
  <c r="L655" i="3"/>
  <c r="K656" i="3"/>
  <c r="L656" i="3"/>
  <c r="K657" i="3"/>
  <c r="L657" i="3"/>
  <c r="K658" i="3"/>
  <c r="L658" i="3"/>
  <c r="K659" i="3"/>
  <c r="L659" i="3"/>
  <c r="K660" i="3"/>
  <c r="L660" i="3"/>
  <c r="K661" i="3"/>
  <c r="L661" i="3"/>
  <c r="K662" i="3"/>
  <c r="L662" i="3"/>
  <c r="K663" i="3"/>
  <c r="L663" i="3"/>
  <c r="K664" i="3"/>
  <c r="L664" i="3"/>
  <c r="K665" i="3"/>
  <c r="L665" i="3"/>
  <c r="K666" i="3"/>
  <c r="L666" i="3"/>
  <c r="K667" i="3"/>
  <c r="L667" i="3"/>
  <c r="K668" i="3"/>
  <c r="L668" i="3"/>
  <c r="K669" i="3"/>
  <c r="L669" i="3"/>
  <c r="K670" i="3"/>
  <c r="L670" i="3"/>
  <c r="K671" i="3"/>
  <c r="L671" i="3"/>
  <c r="K672" i="3"/>
  <c r="L672" i="3"/>
  <c r="K673" i="3"/>
  <c r="L673" i="3"/>
  <c r="K674" i="3"/>
  <c r="L674" i="3"/>
  <c r="K675" i="3"/>
  <c r="L675" i="3"/>
  <c r="K676" i="3"/>
  <c r="L676" i="3"/>
  <c r="K677" i="3"/>
  <c r="L677" i="3"/>
  <c r="K678" i="3"/>
  <c r="L678" i="3"/>
  <c r="K679" i="3"/>
  <c r="L679" i="3"/>
  <c r="K680" i="3"/>
  <c r="L680" i="3"/>
  <c r="K681" i="3"/>
  <c r="L681" i="3"/>
  <c r="K682" i="3"/>
  <c r="L682" i="3"/>
  <c r="K683" i="3"/>
  <c r="L683" i="3"/>
  <c r="K684" i="3"/>
  <c r="L684" i="3"/>
  <c r="K685" i="3"/>
  <c r="L685" i="3"/>
  <c r="K686" i="3"/>
  <c r="L686" i="3"/>
  <c r="K687" i="3"/>
  <c r="L687" i="3"/>
  <c r="K688" i="3"/>
  <c r="L688" i="3"/>
  <c r="K689" i="3"/>
  <c r="L689" i="3"/>
  <c r="K690" i="3"/>
  <c r="L690" i="3"/>
  <c r="K691" i="3"/>
  <c r="L691" i="3"/>
  <c r="K692" i="3"/>
  <c r="L692" i="3"/>
  <c r="K693" i="3"/>
  <c r="L693" i="3"/>
  <c r="K694" i="3"/>
  <c r="L694" i="3"/>
  <c r="K695" i="3"/>
  <c r="L695" i="3"/>
  <c r="K696" i="3"/>
  <c r="L696" i="3"/>
  <c r="K697" i="3"/>
  <c r="L697" i="3"/>
  <c r="K698" i="3"/>
  <c r="L698" i="3"/>
  <c r="K699" i="3"/>
  <c r="L699" i="3"/>
  <c r="K700" i="3"/>
  <c r="L700" i="3"/>
  <c r="K701" i="3"/>
  <c r="L701" i="3"/>
  <c r="K702" i="3"/>
  <c r="L702" i="3"/>
  <c r="K703" i="3"/>
  <c r="L703" i="3"/>
  <c r="K704" i="3"/>
  <c r="L704" i="3"/>
  <c r="K705" i="3"/>
  <c r="L705" i="3"/>
  <c r="K706" i="3"/>
  <c r="L706" i="3"/>
  <c r="K707" i="3"/>
  <c r="L707" i="3"/>
  <c r="K708" i="3"/>
  <c r="L708" i="3"/>
  <c r="K709" i="3"/>
  <c r="L709" i="3"/>
  <c r="K710" i="3"/>
  <c r="L710" i="3"/>
  <c r="K711" i="3"/>
  <c r="L711" i="3"/>
  <c r="K712" i="3"/>
  <c r="L712" i="3"/>
  <c r="K713" i="3"/>
  <c r="L713" i="3"/>
  <c r="K714" i="3"/>
  <c r="L714" i="3"/>
  <c r="K715" i="3"/>
  <c r="L715" i="3"/>
  <c r="K716" i="3"/>
  <c r="L716" i="3"/>
  <c r="K717" i="3"/>
  <c r="L717" i="3"/>
  <c r="K718" i="3"/>
  <c r="L718" i="3"/>
  <c r="K719" i="3"/>
  <c r="L719" i="3"/>
  <c r="K720" i="3"/>
  <c r="L720" i="3"/>
  <c r="K721" i="3"/>
  <c r="L721" i="3"/>
  <c r="K722" i="3"/>
  <c r="L722" i="3"/>
  <c r="K723" i="3"/>
  <c r="L723" i="3"/>
  <c r="K724" i="3"/>
  <c r="L724" i="3"/>
  <c r="K725" i="3"/>
  <c r="L725" i="3"/>
  <c r="K726" i="3"/>
  <c r="L726" i="3"/>
  <c r="K727" i="3"/>
  <c r="L727" i="3"/>
  <c r="K728" i="3"/>
  <c r="L728" i="3"/>
  <c r="K729" i="3"/>
  <c r="L729" i="3"/>
  <c r="K730" i="3"/>
  <c r="L730" i="3"/>
  <c r="K731" i="3"/>
  <c r="L731" i="3"/>
  <c r="K732" i="3"/>
  <c r="L732" i="3"/>
  <c r="K733" i="3"/>
  <c r="L733" i="3"/>
  <c r="K734" i="3"/>
  <c r="L734" i="3"/>
  <c r="K735" i="3"/>
  <c r="L735" i="3"/>
  <c r="K736" i="3"/>
  <c r="L736" i="3"/>
  <c r="K737" i="3"/>
  <c r="L737" i="3"/>
  <c r="K738" i="3"/>
  <c r="L738" i="3"/>
  <c r="K739" i="3"/>
  <c r="L739" i="3"/>
  <c r="K740" i="3"/>
  <c r="L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L769" i="3"/>
  <c r="K770" i="3"/>
  <c r="L770" i="3"/>
  <c r="K771" i="3"/>
  <c r="L771" i="3"/>
  <c r="K772" i="3"/>
  <c r="L772" i="3"/>
  <c r="K773" i="3"/>
  <c r="L773" i="3"/>
  <c r="K774" i="3"/>
  <c r="L774" i="3"/>
  <c r="K775" i="3"/>
  <c r="L775" i="3"/>
  <c r="K776" i="3"/>
  <c r="L776" i="3"/>
  <c r="K777" i="3"/>
  <c r="L777" i="3"/>
  <c r="K778" i="3"/>
  <c r="L778" i="3"/>
  <c r="K779" i="3"/>
  <c r="L779" i="3"/>
  <c r="K780" i="3"/>
  <c r="L780" i="3"/>
  <c r="K781" i="3"/>
  <c r="L781" i="3"/>
  <c r="K782" i="3"/>
  <c r="L782" i="3"/>
  <c r="K783" i="3"/>
  <c r="L783" i="3"/>
  <c r="K784" i="3"/>
  <c r="L784" i="3"/>
  <c r="K785" i="3"/>
  <c r="L785" i="3"/>
  <c r="K786" i="3"/>
  <c r="L786" i="3"/>
  <c r="K787" i="3"/>
  <c r="L787" i="3"/>
  <c r="K788" i="3"/>
  <c r="L788" i="3"/>
  <c r="K789" i="3"/>
  <c r="L789" i="3"/>
  <c r="K790" i="3"/>
  <c r="L790" i="3"/>
  <c r="K791" i="3"/>
  <c r="L791" i="3"/>
  <c r="K792" i="3"/>
  <c r="L792" i="3"/>
  <c r="K793" i="3"/>
  <c r="L793" i="3"/>
  <c r="K794" i="3"/>
  <c r="L794" i="3"/>
  <c r="K795" i="3"/>
  <c r="L795" i="3"/>
  <c r="K796" i="3"/>
  <c r="L796" i="3"/>
  <c r="K797" i="3"/>
  <c r="L797" i="3"/>
  <c r="K798" i="3"/>
  <c r="L798" i="3"/>
  <c r="K799" i="3"/>
  <c r="L799" i="3"/>
  <c r="K800" i="3"/>
  <c r="L800" i="3"/>
  <c r="K801" i="3"/>
  <c r="L801" i="3"/>
  <c r="K802" i="3"/>
  <c r="L802" i="3"/>
  <c r="K803" i="3"/>
  <c r="L803" i="3"/>
  <c r="K804" i="3"/>
  <c r="L804" i="3"/>
  <c r="K805" i="3"/>
  <c r="L805" i="3"/>
  <c r="K806" i="3"/>
  <c r="L806" i="3"/>
  <c r="K807" i="3"/>
  <c r="L807" i="3"/>
  <c r="K808" i="3"/>
  <c r="L808" i="3"/>
  <c r="K809" i="3"/>
  <c r="L809" i="3"/>
  <c r="K810" i="3"/>
  <c r="L810" i="3"/>
  <c r="K811" i="3"/>
  <c r="L811" i="3"/>
  <c r="K812" i="3"/>
  <c r="L812" i="3"/>
  <c r="K813" i="3"/>
  <c r="L813" i="3"/>
  <c r="K814" i="3"/>
  <c r="L814" i="3"/>
  <c r="K815" i="3"/>
  <c r="L815" i="3"/>
  <c r="K816" i="3"/>
  <c r="L816" i="3"/>
  <c r="K817" i="3"/>
  <c r="L817" i="3"/>
  <c r="K818" i="3"/>
  <c r="L818" i="3"/>
  <c r="K819" i="3"/>
  <c r="L819" i="3"/>
  <c r="K820" i="3"/>
  <c r="L820" i="3"/>
  <c r="K821" i="3"/>
  <c r="L821" i="3"/>
  <c r="K822" i="3"/>
  <c r="L822" i="3"/>
  <c r="K823" i="3"/>
  <c r="L823" i="3"/>
  <c r="K824" i="3"/>
  <c r="L824" i="3"/>
  <c r="K825" i="3"/>
  <c r="L825" i="3"/>
  <c r="K826" i="3"/>
  <c r="L826" i="3"/>
  <c r="K827" i="3"/>
  <c r="L827" i="3"/>
  <c r="K828" i="3"/>
  <c r="L828" i="3"/>
  <c r="K829" i="3"/>
  <c r="L829" i="3"/>
  <c r="K830" i="3"/>
  <c r="L830" i="3"/>
  <c r="K831" i="3"/>
  <c r="L831" i="3"/>
  <c r="K832" i="3"/>
  <c r="L832" i="3"/>
  <c r="K833" i="3"/>
  <c r="L833" i="3"/>
  <c r="K834" i="3"/>
  <c r="L834" i="3"/>
  <c r="K835" i="3"/>
  <c r="L835" i="3"/>
  <c r="K836" i="3"/>
  <c r="L836" i="3"/>
  <c r="K837" i="3"/>
  <c r="L837" i="3"/>
  <c r="K838" i="3"/>
  <c r="L838" i="3"/>
  <c r="K839" i="3"/>
  <c r="L839" i="3"/>
  <c r="K840" i="3"/>
  <c r="L840" i="3"/>
  <c r="K841" i="3"/>
  <c r="L841" i="3"/>
  <c r="K842" i="3"/>
  <c r="L842" i="3"/>
  <c r="K843" i="3"/>
  <c r="L843" i="3"/>
  <c r="K844" i="3"/>
  <c r="L844" i="3"/>
  <c r="K845" i="3"/>
  <c r="L845" i="3"/>
  <c r="K846" i="3"/>
  <c r="L846" i="3"/>
  <c r="K847" i="3"/>
  <c r="L847" i="3"/>
  <c r="K848" i="3"/>
  <c r="L848" i="3"/>
  <c r="K849" i="3"/>
  <c r="L849" i="3"/>
  <c r="K850" i="3"/>
  <c r="L850" i="3"/>
  <c r="K851" i="3"/>
  <c r="L851" i="3"/>
  <c r="K852" i="3"/>
  <c r="L852" i="3"/>
  <c r="K853" i="3"/>
  <c r="L853" i="3"/>
  <c r="K854" i="3"/>
  <c r="L854" i="3"/>
  <c r="K855" i="3"/>
  <c r="L855" i="3"/>
  <c r="K856" i="3"/>
  <c r="L856" i="3"/>
  <c r="K857" i="3"/>
  <c r="L857" i="3"/>
  <c r="K858" i="3"/>
  <c r="L858" i="3"/>
  <c r="K859" i="3"/>
  <c r="L859" i="3"/>
  <c r="K860" i="3"/>
  <c r="L860" i="3"/>
  <c r="K861" i="3"/>
  <c r="L861" i="3"/>
  <c r="K862" i="3"/>
  <c r="L862" i="3"/>
  <c r="K863" i="3"/>
  <c r="L863" i="3"/>
  <c r="K864" i="3"/>
  <c r="L864" i="3"/>
  <c r="K865" i="3"/>
  <c r="L865" i="3"/>
  <c r="K866" i="3"/>
  <c r="L866" i="3"/>
  <c r="K867" i="3"/>
  <c r="L867" i="3"/>
  <c r="K868" i="3"/>
  <c r="L868" i="3"/>
  <c r="K869" i="3"/>
  <c r="L869" i="3"/>
  <c r="K870" i="3"/>
  <c r="L870" i="3"/>
  <c r="K871" i="3"/>
  <c r="L871" i="3"/>
  <c r="K872" i="3"/>
  <c r="L872" i="3"/>
  <c r="K873" i="3"/>
  <c r="L873" i="3"/>
  <c r="K874" i="3"/>
  <c r="L874" i="3"/>
  <c r="K875" i="3"/>
  <c r="L875" i="3"/>
  <c r="K876" i="3"/>
  <c r="L876" i="3"/>
  <c r="K877" i="3"/>
  <c r="L877" i="3"/>
  <c r="K878" i="3"/>
  <c r="L878" i="3"/>
  <c r="K879" i="3"/>
  <c r="L879" i="3"/>
  <c r="K880" i="3"/>
  <c r="L880" i="3"/>
  <c r="K881" i="3"/>
  <c r="L881" i="3"/>
  <c r="K882" i="3"/>
  <c r="L882" i="3"/>
  <c r="K883" i="3"/>
  <c r="L883" i="3"/>
  <c r="K884" i="3"/>
  <c r="L884" i="3"/>
  <c r="K885" i="3"/>
  <c r="L885" i="3"/>
  <c r="K886" i="3"/>
  <c r="L886" i="3"/>
  <c r="K887" i="3"/>
  <c r="L887" i="3"/>
  <c r="K888" i="3"/>
  <c r="L888" i="3"/>
  <c r="K889" i="3"/>
  <c r="L889" i="3"/>
  <c r="K890" i="3"/>
  <c r="L890" i="3"/>
  <c r="K891" i="3"/>
  <c r="L891" i="3"/>
  <c r="K892" i="3"/>
  <c r="L892" i="3"/>
  <c r="K893" i="3"/>
  <c r="L893" i="3"/>
  <c r="K894" i="3"/>
  <c r="L894" i="3"/>
  <c r="K895" i="3"/>
  <c r="L895" i="3"/>
  <c r="K896" i="3"/>
  <c r="L896" i="3"/>
  <c r="K897" i="3"/>
  <c r="L897" i="3"/>
  <c r="K898" i="3"/>
  <c r="L898" i="3"/>
  <c r="K899" i="3"/>
  <c r="L899" i="3"/>
  <c r="K900" i="3"/>
  <c r="L900" i="3"/>
  <c r="K901" i="3"/>
  <c r="L901" i="3"/>
  <c r="K902" i="3"/>
  <c r="L902" i="3"/>
  <c r="K903" i="3"/>
  <c r="L903" i="3"/>
  <c r="K904" i="3"/>
  <c r="L904" i="3"/>
  <c r="K905" i="3"/>
  <c r="L905" i="3"/>
  <c r="K906" i="3"/>
  <c r="L906" i="3"/>
  <c r="K5" i="3"/>
  <c r="L5" i="3"/>
  <c r="K6" i="3"/>
  <c r="L6" i="3"/>
  <c r="K7" i="3"/>
  <c r="L7" i="3"/>
  <c r="K8" i="3"/>
  <c r="L8" i="3"/>
  <c r="P9" i="3"/>
  <c r="L768" i="3" l="1"/>
  <c r="L767" i="3"/>
  <c r="C21" i="10"/>
  <c r="L231" i="3" s="1"/>
  <c r="L354" i="3"/>
  <c r="L352" i="3"/>
  <c r="L350" i="3"/>
  <c r="L348" i="3"/>
  <c r="L346" i="3"/>
  <c r="L344" i="3"/>
  <c r="L342" i="3"/>
  <c r="L340" i="3"/>
  <c r="L353" i="3"/>
  <c r="L351" i="3"/>
  <c r="L349" i="3"/>
  <c r="L347" i="3"/>
  <c r="L345" i="3"/>
  <c r="L343" i="3"/>
  <c r="L341" i="3"/>
  <c r="L242" i="3"/>
  <c r="L750" i="3"/>
  <c r="L749" i="3"/>
  <c r="L744" i="3"/>
  <c r="L753" i="3"/>
  <c r="L759" i="3"/>
  <c r="L751" i="3"/>
  <c r="L758" i="3"/>
  <c r="L757" i="3"/>
  <c r="L756" i="3"/>
  <c r="L760" i="3"/>
  <c r="L755" i="3"/>
  <c r="L752" i="3"/>
  <c r="L741" i="3"/>
  <c r="L748" i="3"/>
  <c r="L747" i="3"/>
  <c r="L746" i="3"/>
  <c r="L745" i="3"/>
  <c r="L743" i="3"/>
  <c r="L447" i="3"/>
  <c r="L446" i="3"/>
  <c r="L445" i="3"/>
  <c r="L452" i="3"/>
  <c r="L451" i="3"/>
  <c r="L450" i="3"/>
  <c r="L449" i="3"/>
  <c r="L766" i="3"/>
  <c r="L765" i="3"/>
  <c r="L764" i="3"/>
  <c r="L763" i="3"/>
  <c r="L762" i="3"/>
  <c r="P31" i="3"/>
  <c r="P29" i="3"/>
  <c r="P37" i="3"/>
  <c r="P36" i="3"/>
  <c r="P33" i="3"/>
  <c r="P35" i="3"/>
  <c r="P34" i="3"/>
  <c r="P32" i="3"/>
  <c r="P38" i="3"/>
  <c r="R65" i="3"/>
  <c r="R64" i="3"/>
  <c r="R69" i="3"/>
  <c r="R63" i="3"/>
  <c r="R66" i="3"/>
  <c r="P8" i="3"/>
  <c r="P7" i="3"/>
  <c r="P12" i="3"/>
  <c r="P6" i="3"/>
  <c r="P11" i="3"/>
  <c r="P5" i="3"/>
  <c r="P10" i="3"/>
  <c r="R68" i="3"/>
  <c r="R67" i="3"/>
  <c r="L241" i="3" l="1"/>
  <c r="L235" i="3"/>
  <c r="L243" i="3"/>
  <c r="L237" i="3"/>
  <c r="L246" i="3"/>
  <c r="L234" i="3"/>
  <c r="L239" i="3"/>
  <c r="L238" i="3"/>
  <c r="L232" i="3"/>
  <c r="L240" i="3"/>
  <c r="L236" i="3"/>
  <c r="L244" i="3"/>
  <c r="L245" i="3"/>
  <c r="L233" i="3"/>
  <c r="H4" i="10"/>
  <c r="R24" i="3" l="1"/>
  <c r="R19" i="3"/>
  <c r="R14" i="3"/>
  <c r="R25" i="3"/>
  <c r="R20" i="3"/>
  <c r="R15" i="3"/>
  <c r="R26" i="3"/>
  <c r="R21" i="3"/>
  <c r="R16" i="3"/>
  <c r="R27" i="3"/>
  <c r="R22" i="3"/>
  <c r="R17" i="3"/>
  <c r="R28" i="3"/>
  <c r="R23" i="3"/>
  <c r="R18" i="3"/>
  <c r="R13" i="3"/>
  <c r="H5" i="10"/>
  <c r="H6" i="10"/>
  <c r="H7" i="10"/>
  <c r="H8" i="10"/>
  <c r="H10" i="10"/>
  <c r="H11" i="10"/>
  <c r="H12" i="10"/>
  <c r="H13" i="10"/>
  <c r="H14" i="10"/>
  <c r="H15" i="10"/>
  <c r="H16" i="10"/>
  <c r="H17" i="10"/>
  <c r="H18" i="10"/>
  <c r="H19" i="10"/>
  <c r="H20" i="10"/>
  <c r="H22" i="10"/>
  <c r="H23" i="10"/>
  <c r="H24" i="10"/>
  <c r="H25" i="10"/>
  <c r="H26" i="10"/>
  <c r="H27" i="10"/>
  <c r="H28" i="10"/>
  <c r="H29" i="10"/>
  <c r="H30" i="10"/>
  <c r="H31" i="10"/>
  <c r="H32" i="10"/>
  <c r="H33" i="10"/>
  <c r="H34" i="10"/>
  <c r="H35" i="10"/>
  <c r="H36" i="10"/>
  <c r="H37" i="10"/>
  <c r="H38" i="10"/>
  <c r="H39" i="10"/>
  <c r="H40" i="10"/>
  <c r="H41" i="10"/>
  <c r="H42" i="10"/>
  <c r="H43" i="10"/>
  <c r="H44" i="10"/>
  <c r="H45" i="10"/>
  <c r="H46" i="10"/>
  <c r="H47" i="10"/>
  <c r="H48" i="10"/>
  <c r="H49" i="10"/>
  <c r="H50" i="10"/>
  <c r="H51" i="10"/>
  <c r="H52" i="10"/>
  <c r="H53" i="10"/>
  <c r="H54" i="10"/>
  <c r="H55" i="10"/>
  <c r="H56" i="10"/>
  <c r="H57" i="10"/>
  <c r="H58" i="10"/>
  <c r="H59" i="10"/>
  <c r="H60" i="10"/>
  <c r="H61" i="10"/>
  <c r="H62" i="10"/>
  <c r="H63" i="10"/>
  <c r="H64" i="10"/>
  <c r="H65" i="10"/>
  <c r="H66" i="10"/>
  <c r="H67" i="10"/>
  <c r="H68" i="10"/>
  <c r="H70" i="10"/>
  <c r="H71" i="10"/>
  <c r="H72" i="10"/>
  <c r="H73" i="10"/>
  <c r="H74" i="10"/>
  <c r="F74" i="10"/>
  <c r="I74" i="10" s="1"/>
  <c r="F73" i="10"/>
  <c r="I73" i="10" s="1"/>
  <c r="F72" i="10"/>
  <c r="I72" i="10" s="1"/>
  <c r="F71" i="10"/>
  <c r="I71" i="10" s="1"/>
  <c r="F70" i="10"/>
  <c r="I70" i="10" s="1"/>
  <c r="F69" i="10"/>
  <c r="I69" i="10" s="1"/>
  <c r="F68" i="10"/>
  <c r="I68" i="10" s="1"/>
  <c r="F67" i="10"/>
  <c r="I67" i="10" s="1"/>
  <c r="F66" i="10"/>
  <c r="I66" i="10" s="1"/>
  <c r="F65" i="10"/>
  <c r="I65" i="10" s="1"/>
  <c r="F64" i="10"/>
  <c r="I64" i="10" s="1"/>
  <c r="F63" i="10"/>
  <c r="I63" i="10" s="1"/>
  <c r="F62" i="10"/>
  <c r="I62" i="10" s="1"/>
  <c r="F61" i="10"/>
  <c r="I61" i="10" s="1"/>
  <c r="F60" i="10"/>
  <c r="I60" i="10" s="1"/>
  <c r="F59" i="10"/>
  <c r="I59" i="10" s="1"/>
  <c r="F58" i="10"/>
  <c r="I58" i="10" s="1"/>
  <c r="F57" i="10"/>
  <c r="I57" i="10" s="1"/>
  <c r="F56" i="10"/>
  <c r="I56" i="10" s="1"/>
  <c r="F55" i="10"/>
  <c r="I55" i="10" s="1"/>
  <c r="F54" i="10"/>
  <c r="I54" i="10" s="1"/>
  <c r="F53" i="10"/>
  <c r="I53" i="10" s="1"/>
  <c r="F52" i="10"/>
  <c r="I52" i="10" s="1"/>
  <c r="F51" i="10"/>
  <c r="I51" i="10" s="1"/>
  <c r="F50" i="10"/>
  <c r="I50" i="10" s="1"/>
  <c r="F49" i="10"/>
  <c r="I49" i="10" s="1"/>
  <c r="F48" i="10"/>
  <c r="I48" i="10" s="1"/>
  <c r="F47" i="10"/>
  <c r="I47" i="10" s="1"/>
  <c r="F46" i="10"/>
  <c r="I46" i="10" s="1"/>
  <c r="F45" i="10"/>
  <c r="I45" i="10" s="1"/>
  <c r="F44" i="10"/>
  <c r="I44" i="10" s="1"/>
  <c r="F43" i="10"/>
  <c r="I43" i="10" s="1"/>
  <c r="F42" i="10"/>
  <c r="I42" i="10" s="1"/>
  <c r="F41" i="10"/>
  <c r="I41" i="10" s="1"/>
  <c r="F40" i="10"/>
  <c r="I40" i="10" s="1"/>
  <c r="F39" i="10"/>
  <c r="I39" i="10" s="1"/>
  <c r="F38" i="10"/>
  <c r="I38" i="10" s="1"/>
  <c r="F37" i="10"/>
  <c r="I37" i="10" s="1"/>
  <c r="F36" i="10"/>
  <c r="I36" i="10" s="1"/>
  <c r="F35" i="10"/>
  <c r="I35" i="10" s="1"/>
  <c r="F34" i="10"/>
  <c r="I34" i="10" s="1"/>
  <c r="F33" i="10"/>
  <c r="I33" i="10" s="1"/>
  <c r="F32" i="10"/>
  <c r="I32" i="10" s="1"/>
  <c r="F31" i="10"/>
  <c r="I31" i="10" s="1"/>
  <c r="F30" i="10"/>
  <c r="I30" i="10" s="1"/>
  <c r="F29" i="10"/>
  <c r="I29" i="10" s="1"/>
  <c r="F27" i="10"/>
  <c r="I27" i="10" s="1"/>
  <c r="F26" i="10"/>
  <c r="I26" i="10" s="1"/>
  <c r="F25" i="10"/>
  <c r="I25" i="10" s="1"/>
  <c r="F24" i="10"/>
  <c r="I24" i="10" s="1"/>
  <c r="F23" i="10"/>
  <c r="I23" i="10" s="1"/>
  <c r="F20" i="10"/>
  <c r="I20" i="10" s="1"/>
  <c r="F19" i="10"/>
  <c r="I19" i="10" s="1"/>
  <c r="F18" i="10"/>
  <c r="I18" i="10" s="1"/>
  <c r="F17" i="10"/>
  <c r="I17" i="10" s="1"/>
  <c r="F16" i="10"/>
  <c r="I16" i="10" s="1"/>
  <c r="F15" i="10"/>
  <c r="I15" i="10" s="1"/>
  <c r="F14" i="10"/>
  <c r="I14" i="10" s="1"/>
  <c r="I13" i="10"/>
  <c r="F12" i="10"/>
  <c r="I12" i="10" s="1"/>
  <c r="F10" i="10"/>
  <c r="I10" i="10" s="1"/>
  <c r="F7" i="10"/>
  <c r="I7" i="10" s="1"/>
  <c r="M6" i="3"/>
  <c r="N6" i="3"/>
  <c r="M7" i="3"/>
  <c r="N7" i="3"/>
  <c r="M8" i="3"/>
  <c r="N8" i="3"/>
  <c r="M9" i="3"/>
  <c r="N9" i="3"/>
  <c r="M10" i="3"/>
  <c r="N10" i="3"/>
  <c r="M11" i="3"/>
  <c r="N11" i="3"/>
  <c r="M12" i="3"/>
  <c r="N12" i="3"/>
  <c r="N13" i="3"/>
  <c r="N14" i="3"/>
  <c r="N15" i="3"/>
  <c r="N16" i="3"/>
  <c r="N17" i="3"/>
  <c r="N18" i="3"/>
  <c r="N19" i="3"/>
  <c r="N20" i="3"/>
  <c r="N21" i="3"/>
  <c r="N22" i="3"/>
  <c r="N23" i="3"/>
  <c r="N24" i="3"/>
  <c r="N25" i="3"/>
  <c r="N26" i="3"/>
  <c r="N27" i="3"/>
  <c r="N28" i="3"/>
  <c r="M29" i="3"/>
  <c r="N29" i="3"/>
  <c r="M30" i="3"/>
  <c r="N30" i="3"/>
  <c r="M31" i="3"/>
  <c r="N31" i="3"/>
  <c r="M32" i="3"/>
  <c r="N32" i="3"/>
  <c r="M33" i="3"/>
  <c r="N33" i="3"/>
  <c r="M34" i="3"/>
  <c r="N34" i="3"/>
  <c r="M35" i="3"/>
  <c r="N35" i="3"/>
  <c r="M36" i="3"/>
  <c r="N36" i="3"/>
  <c r="M37" i="3"/>
  <c r="N37" i="3"/>
  <c r="M38" i="3"/>
  <c r="N38" i="3"/>
  <c r="M39" i="3"/>
  <c r="N39" i="3"/>
  <c r="M40" i="3"/>
  <c r="N40" i="3"/>
  <c r="M41" i="3"/>
  <c r="N41" i="3"/>
  <c r="M42" i="3"/>
  <c r="N42" i="3"/>
  <c r="M43" i="3"/>
  <c r="N43" i="3"/>
  <c r="M44" i="3"/>
  <c r="N44" i="3"/>
  <c r="M45" i="3"/>
  <c r="N45" i="3"/>
  <c r="M46" i="3"/>
  <c r="N46" i="3"/>
  <c r="M47" i="3"/>
  <c r="N47" i="3"/>
  <c r="M48" i="3"/>
  <c r="N48" i="3"/>
  <c r="M49" i="3"/>
  <c r="N49" i="3"/>
  <c r="M50" i="3"/>
  <c r="N50" i="3"/>
  <c r="M51" i="3"/>
  <c r="N51" i="3"/>
  <c r="M52" i="3"/>
  <c r="N52" i="3"/>
  <c r="M53" i="3"/>
  <c r="N53" i="3"/>
  <c r="M54" i="3"/>
  <c r="N54" i="3"/>
  <c r="M55" i="3"/>
  <c r="N55" i="3"/>
  <c r="M56" i="3"/>
  <c r="N56" i="3"/>
  <c r="M57" i="3"/>
  <c r="N57" i="3"/>
  <c r="M58" i="3"/>
  <c r="N58" i="3"/>
  <c r="M59" i="3"/>
  <c r="N59" i="3"/>
  <c r="M60" i="3"/>
  <c r="N60" i="3"/>
  <c r="M61" i="3"/>
  <c r="N61" i="3"/>
  <c r="M62" i="3"/>
  <c r="N62" i="3"/>
  <c r="M63" i="3"/>
  <c r="N63" i="3"/>
  <c r="M64" i="3"/>
  <c r="N64" i="3"/>
  <c r="M65" i="3"/>
  <c r="N65" i="3"/>
  <c r="M66" i="3"/>
  <c r="N66" i="3"/>
  <c r="M67" i="3"/>
  <c r="N67" i="3"/>
  <c r="M68" i="3"/>
  <c r="N68" i="3"/>
  <c r="M69" i="3"/>
  <c r="N69" i="3"/>
  <c r="M70" i="3"/>
  <c r="N70" i="3"/>
  <c r="M71" i="3"/>
  <c r="N71" i="3"/>
  <c r="M72" i="3"/>
  <c r="N72" i="3"/>
  <c r="M73" i="3"/>
  <c r="N73" i="3"/>
  <c r="M74" i="3"/>
  <c r="N74" i="3"/>
  <c r="M75" i="3"/>
  <c r="N75" i="3"/>
  <c r="M76" i="3"/>
  <c r="N76" i="3"/>
  <c r="AC76" i="3" s="1"/>
  <c r="M77" i="3"/>
  <c r="N77" i="3"/>
  <c r="M78" i="3"/>
  <c r="N78" i="3"/>
  <c r="M79" i="3"/>
  <c r="N79" i="3"/>
  <c r="M80" i="3"/>
  <c r="N80" i="3"/>
  <c r="M81" i="3"/>
  <c r="N81" i="3"/>
  <c r="M82" i="3"/>
  <c r="N82" i="3"/>
  <c r="M83" i="3"/>
  <c r="N83" i="3"/>
  <c r="M84" i="3"/>
  <c r="N84" i="3"/>
  <c r="AA84" i="3" s="1"/>
  <c r="M85" i="3"/>
  <c r="N85" i="3"/>
  <c r="M86" i="3"/>
  <c r="N86" i="3"/>
  <c r="M87" i="3"/>
  <c r="N87" i="3"/>
  <c r="M88" i="3"/>
  <c r="N88" i="3"/>
  <c r="M89" i="3"/>
  <c r="N89" i="3"/>
  <c r="M90" i="3"/>
  <c r="N90" i="3"/>
  <c r="M91" i="3"/>
  <c r="N91" i="3"/>
  <c r="AB91" i="3" s="1"/>
  <c r="M92" i="3"/>
  <c r="N92" i="3"/>
  <c r="M93" i="3"/>
  <c r="N93" i="3"/>
  <c r="M94" i="3"/>
  <c r="N94" i="3"/>
  <c r="M95" i="3"/>
  <c r="N95" i="3"/>
  <c r="M96" i="3"/>
  <c r="N96" i="3"/>
  <c r="M97" i="3"/>
  <c r="N97" i="3"/>
  <c r="M98" i="3"/>
  <c r="N98" i="3"/>
  <c r="AC98" i="3" s="1"/>
  <c r="M99" i="3"/>
  <c r="N99" i="3"/>
  <c r="M100" i="3"/>
  <c r="N100" i="3"/>
  <c r="M101" i="3"/>
  <c r="N101" i="3"/>
  <c r="M102" i="3"/>
  <c r="N102" i="3"/>
  <c r="M103" i="3"/>
  <c r="N103" i="3"/>
  <c r="M104" i="3"/>
  <c r="N104" i="3"/>
  <c r="M105" i="3"/>
  <c r="N105" i="3"/>
  <c r="M106" i="3"/>
  <c r="N106" i="3"/>
  <c r="M107" i="3"/>
  <c r="N107" i="3"/>
  <c r="M108" i="3"/>
  <c r="N108" i="3"/>
  <c r="M109" i="3"/>
  <c r="N109" i="3"/>
  <c r="M110" i="3"/>
  <c r="N110" i="3"/>
  <c r="M111" i="3"/>
  <c r="N111" i="3"/>
  <c r="M112" i="3"/>
  <c r="N112" i="3"/>
  <c r="M113" i="3"/>
  <c r="N113" i="3"/>
  <c r="M114" i="3"/>
  <c r="N114" i="3"/>
  <c r="M115" i="3"/>
  <c r="N115" i="3"/>
  <c r="M116" i="3"/>
  <c r="N116" i="3"/>
  <c r="M117" i="3"/>
  <c r="N117" i="3"/>
  <c r="M118" i="3"/>
  <c r="N118" i="3"/>
  <c r="M119" i="3"/>
  <c r="N119" i="3"/>
  <c r="AC119" i="3" s="1"/>
  <c r="M120" i="3"/>
  <c r="N120" i="3"/>
  <c r="M121" i="3"/>
  <c r="N121" i="3"/>
  <c r="M122" i="3"/>
  <c r="N122" i="3"/>
  <c r="M123" i="3"/>
  <c r="N123" i="3"/>
  <c r="M124" i="3"/>
  <c r="N124" i="3"/>
  <c r="M125" i="3"/>
  <c r="N125" i="3"/>
  <c r="M126" i="3"/>
  <c r="N126" i="3"/>
  <c r="M127" i="3"/>
  <c r="N127" i="3"/>
  <c r="AA127" i="3" s="1"/>
  <c r="M128" i="3"/>
  <c r="N128" i="3"/>
  <c r="M129" i="3"/>
  <c r="N129" i="3"/>
  <c r="M130" i="3"/>
  <c r="N130" i="3"/>
  <c r="M131" i="3"/>
  <c r="N131" i="3"/>
  <c r="M132" i="3"/>
  <c r="N132" i="3"/>
  <c r="M133" i="3"/>
  <c r="N133" i="3"/>
  <c r="M134" i="3"/>
  <c r="N134" i="3"/>
  <c r="M135" i="3"/>
  <c r="N135" i="3"/>
  <c r="M136" i="3"/>
  <c r="N136" i="3"/>
  <c r="M137" i="3"/>
  <c r="N137" i="3"/>
  <c r="M138" i="3"/>
  <c r="N138" i="3"/>
  <c r="M139" i="3"/>
  <c r="N139" i="3"/>
  <c r="M140" i="3"/>
  <c r="N140" i="3"/>
  <c r="AC140" i="3" s="1"/>
  <c r="M141" i="3"/>
  <c r="N141" i="3"/>
  <c r="M142" i="3"/>
  <c r="N142" i="3"/>
  <c r="M143" i="3"/>
  <c r="N143" i="3"/>
  <c r="M144" i="3"/>
  <c r="N144" i="3"/>
  <c r="M145" i="3"/>
  <c r="N145" i="3"/>
  <c r="M146" i="3"/>
  <c r="N146" i="3"/>
  <c r="M147" i="3"/>
  <c r="N147" i="3"/>
  <c r="M148" i="3"/>
  <c r="N148" i="3"/>
  <c r="M149" i="3"/>
  <c r="N149" i="3"/>
  <c r="M150" i="3"/>
  <c r="N150" i="3"/>
  <c r="M151" i="3"/>
  <c r="N151" i="3"/>
  <c r="M152" i="3"/>
  <c r="N152" i="3"/>
  <c r="M153" i="3"/>
  <c r="N153" i="3"/>
  <c r="M154" i="3"/>
  <c r="N154" i="3"/>
  <c r="M155" i="3"/>
  <c r="N155" i="3"/>
  <c r="M156" i="3"/>
  <c r="N156" i="3"/>
  <c r="M157" i="3"/>
  <c r="N157" i="3"/>
  <c r="M158" i="3"/>
  <c r="N158" i="3"/>
  <c r="M159" i="3"/>
  <c r="N159" i="3"/>
  <c r="M160" i="3"/>
  <c r="N160" i="3"/>
  <c r="M161" i="3"/>
  <c r="N161" i="3"/>
  <c r="M162" i="3"/>
  <c r="N162" i="3"/>
  <c r="M163" i="3"/>
  <c r="N163" i="3"/>
  <c r="M164" i="3"/>
  <c r="N164" i="3"/>
  <c r="M165" i="3"/>
  <c r="N165" i="3"/>
  <c r="M166" i="3"/>
  <c r="N166" i="3"/>
  <c r="M167" i="3"/>
  <c r="N167" i="3"/>
  <c r="M168" i="3"/>
  <c r="N168" i="3"/>
  <c r="M169" i="3"/>
  <c r="N169" i="3"/>
  <c r="M170" i="3"/>
  <c r="N170" i="3"/>
  <c r="AA170" i="3" s="1"/>
  <c r="M171" i="3"/>
  <c r="N171" i="3"/>
  <c r="M172" i="3"/>
  <c r="N172" i="3"/>
  <c r="M173" i="3"/>
  <c r="N173" i="3"/>
  <c r="M174" i="3"/>
  <c r="N174" i="3"/>
  <c r="M175" i="3"/>
  <c r="N175" i="3"/>
  <c r="M176" i="3"/>
  <c r="N176" i="3"/>
  <c r="M177" i="3"/>
  <c r="N177" i="3"/>
  <c r="M178" i="3"/>
  <c r="N178" i="3"/>
  <c r="M179" i="3"/>
  <c r="N179" i="3"/>
  <c r="M180" i="3"/>
  <c r="N180" i="3"/>
  <c r="M181" i="3"/>
  <c r="N181" i="3"/>
  <c r="M182" i="3"/>
  <c r="N182" i="3"/>
  <c r="M183" i="3"/>
  <c r="N183" i="3"/>
  <c r="M184" i="3"/>
  <c r="N184" i="3"/>
  <c r="M185" i="3"/>
  <c r="N185" i="3"/>
  <c r="M186" i="3"/>
  <c r="N186" i="3"/>
  <c r="M187" i="3"/>
  <c r="N187" i="3"/>
  <c r="M188" i="3"/>
  <c r="N188" i="3"/>
  <c r="M189" i="3"/>
  <c r="N189" i="3"/>
  <c r="M190" i="3"/>
  <c r="N190" i="3"/>
  <c r="M191" i="3"/>
  <c r="N191" i="3"/>
  <c r="M192" i="3"/>
  <c r="N192" i="3"/>
  <c r="M193" i="3"/>
  <c r="N193" i="3"/>
  <c r="M194" i="3"/>
  <c r="N194" i="3"/>
  <c r="M195" i="3"/>
  <c r="N195" i="3"/>
  <c r="M196" i="3"/>
  <c r="N196" i="3"/>
  <c r="M197" i="3"/>
  <c r="N197" i="3"/>
  <c r="M198" i="3"/>
  <c r="N198" i="3"/>
  <c r="M199" i="3"/>
  <c r="N199" i="3"/>
  <c r="M200" i="3"/>
  <c r="N200" i="3"/>
  <c r="M201" i="3"/>
  <c r="N201" i="3"/>
  <c r="M202" i="3"/>
  <c r="N202" i="3"/>
  <c r="M203" i="3"/>
  <c r="N203" i="3"/>
  <c r="M204" i="3"/>
  <c r="N204" i="3"/>
  <c r="AC204" i="3" s="1"/>
  <c r="M205" i="3"/>
  <c r="N205" i="3"/>
  <c r="M206" i="3"/>
  <c r="N206" i="3"/>
  <c r="M207" i="3"/>
  <c r="N207" i="3"/>
  <c r="M208" i="3"/>
  <c r="N208" i="3"/>
  <c r="M209" i="3"/>
  <c r="N209" i="3"/>
  <c r="M210" i="3"/>
  <c r="N210" i="3"/>
  <c r="M211" i="3"/>
  <c r="N211" i="3"/>
  <c r="M212" i="3"/>
  <c r="N212" i="3"/>
  <c r="AA212" i="3" s="1"/>
  <c r="M213" i="3"/>
  <c r="N213" i="3"/>
  <c r="M214" i="3"/>
  <c r="N214" i="3"/>
  <c r="M215" i="3"/>
  <c r="N215" i="3"/>
  <c r="M216" i="3"/>
  <c r="N216" i="3"/>
  <c r="M217" i="3"/>
  <c r="N217" i="3"/>
  <c r="M218" i="3"/>
  <c r="N218" i="3"/>
  <c r="M219" i="3"/>
  <c r="N219" i="3"/>
  <c r="AB219" i="3" s="1"/>
  <c r="M220" i="3"/>
  <c r="N220" i="3"/>
  <c r="M221" i="3"/>
  <c r="N221" i="3"/>
  <c r="M222" i="3"/>
  <c r="N222" i="3"/>
  <c r="M223" i="3"/>
  <c r="N223" i="3"/>
  <c r="M224" i="3"/>
  <c r="N224" i="3"/>
  <c r="M225" i="3"/>
  <c r="N225" i="3"/>
  <c r="M226" i="3"/>
  <c r="N226" i="3"/>
  <c r="M227" i="3"/>
  <c r="N227" i="3"/>
  <c r="M228" i="3"/>
  <c r="N228" i="3"/>
  <c r="M229" i="3"/>
  <c r="N229" i="3"/>
  <c r="M230" i="3"/>
  <c r="N230" i="3"/>
  <c r="M231" i="3"/>
  <c r="N231" i="3"/>
  <c r="M232" i="3"/>
  <c r="N232" i="3"/>
  <c r="M233" i="3"/>
  <c r="N233" i="3"/>
  <c r="M234" i="3"/>
  <c r="N234" i="3"/>
  <c r="AA234" i="3" s="1"/>
  <c r="M235" i="3"/>
  <c r="N235" i="3"/>
  <c r="M236" i="3"/>
  <c r="N236" i="3"/>
  <c r="M237" i="3"/>
  <c r="N237" i="3"/>
  <c r="M238" i="3"/>
  <c r="N238" i="3"/>
  <c r="M239" i="3"/>
  <c r="N239" i="3"/>
  <c r="M240" i="3"/>
  <c r="N240" i="3"/>
  <c r="AB240" i="3" s="1"/>
  <c r="M241" i="3"/>
  <c r="N241" i="3"/>
  <c r="M242" i="3"/>
  <c r="N242" i="3"/>
  <c r="M243" i="3"/>
  <c r="N243" i="3"/>
  <c r="M244" i="3"/>
  <c r="N244" i="3"/>
  <c r="M245" i="3"/>
  <c r="N245" i="3"/>
  <c r="M246" i="3"/>
  <c r="N246" i="3"/>
  <c r="M247" i="3"/>
  <c r="N247" i="3"/>
  <c r="AC247" i="3" s="1"/>
  <c r="M248" i="3"/>
  <c r="N248" i="3"/>
  <c r="M249" i="3"/>
  <c r="N249" i="3"/>
  <c r="M250" i="3"/>
  <c r="N250" i="3"/>
  <c r="M251" i="3"/>
  <c r="N251" i="3"/>
  <c r="M252" i="3"/>
  <c r="N252" i="3"/>
  <c r="M253" i="3"/>
  <c r="N253" i="3"/>
  <c r="M254" i="3"/>
  <c r="N254" i="3"/>
  <c r="M255" i="3"/>
  <c r="N255" i="3"/>
  <c r="AA255" i="3" s="1"/>
  <c r="M256" i="3"/>
  <c r="N256" i="3"/>
  <c r="M257" i="3"/>
  <c r="N257" i="3"/>
  <c r="M258" i="3"/>
  <c r="N258" i="3"/>
  <c r="M259" i="3"/>
  <c r="N259" i="3"/>
  <c r="M260" i="3"/>
  <c r="N260" i="3"/>
  <c r="M261" i="3"/>
  <c r="N261" i="3"/>
  <c r="M262" i="3"/>
  <c r="N262" i="3"/>
  <c r="M263" i="3"/>
  <c r="N263" i="3"/>
  <c r="M264" i="3"/>
  <c r="N264" i="3"/>
  <c r="M265" i="3"/>
  <c r="N265" i="3"/>
  <c r="M266" i="3"/>
  <c r="N266" i="3"/>
  <c r="M267" i="3"/>
  <c r="N267" i="3"/>
  <c r="M268" i="3"/>
  <c r="N268" i="3"/>
  <c r="M269" i="3"/>
  <c r="N269" i="3"/>
  <c r="M270" i="3"/>
  <c r="N270" i="3"/>
  <c r="M271" i="3"/>
  <c r="N271" i="3"/>
  <c r="M272" i="3"/>
  <c r="N272" i="3"/>
  <c r="M273" i="3"/>
  <c r="N273" i="3"/>
  <c r="M274" i="3"/>
  <c r="N274" i="3"/>
  <c r="M275" i="3"/>
  <c r="N275" i="3"/>
  <c r="M276" i="3"/>
  <c r="N276" i="3"/>
  <c r="M277" i="3"/>
  <c r="N277" i="3"/>
  <c r="M278" i="3"/>
  <c r="N278" i="3"/>
  <c r="M279" i="3"/>
  <c r="N279" i="3"/>
  <c r="M280" i="3"/>
  <c r="N280" i="3"/>
  <c r="M281" i="3"/>
  <c r="N281" i="3"/>
  <c r="M282" i="3"/>
  <c r="N282" i="3"/>
  <c r="M283" i="3"/>
  <c r="N283" i="3"/>
  <c r="AB283" i="3" s="1"/>
  <c r="M284" i="3"/>
  <c r="N284" i="3"/>
  <c r="M285" i="3"/>
  <c r="N285" i="3"/>
  <c r="M286" i="3"/>
  <c r="N286" i="3"/>
  <c r="M287" i="3"/>
  <c r="N287" i="3"/>
  <c r="M288" i="3"/>
  <c r="N288" i="3"/>
  <c r="M289" i="3"/>
  <c r="N289" i="3"/>
  <c r="M290" i="3"/>
  <c r="N290" i="3"/>
  <c r="M291" i="3"/>
  <c r="N291" i="3"/>
  <c r="M292" i="3"/>
  <c r="N292" i="3"/>
  <c r="M293" i="3"/>
  <c r="N293" i="3"/>
  <c r="M294" i="3"/>
  <c r="N294" i="3"/>
  <c r="M295" i="3"/>
  <c r="N295" i="3"/>
  <c r="M296" i="3"/>
  <c r="N296" i="3"/>
  <c r="M297" i="3"/>
  <c r="N297" i="3"/>
  <c r="M298" i="3"/>
  <c r="N298" i="3"/>
  <c r="M299" i="3"/>
  <c r="N299" i="3"/>
  <c r="M300" i="3"/>
  <c r="N300" i="3"/>
  <c r="M301" i="3"/>
  <c r="N301" i="3"/>
  <c r="M302" i="3"/>
  <c r="N302" i="3"/>
  <c r="M303" i="3"/>
  <c r="N303" i="3"/>
  <c r="M304" i="3"/>
  <c r="N304" i="3"/>
  <c r="M305" i="3"/>
  <c r="N305" i="3"/>
  <c r="M306" i="3"/>
  <c r="N306" i="3"/>
  <c r="AB306" i="3" s="1"/>
  <c r="M307" i="3"/>
  <c r="N307" i="3"/>
  <c r="M308" i="3"/>
  <c r="N308" i="3"/>
  <c r="M309" i="3"/>
  <c r="N309" i="3"/>
  <c r="M310" i="3"/>
  <c r="N310" i="3"/>
  <c r="M311" i="3"/>
  <c r="N311" i="3"/>
  <c r="M312" i="3"/>
  <c r="N312" i="3"/>
  <c r="M313" i="3"/>
  <c r="N313" i="3"/>
  <c r="M314" i="3"/>
  <c r="N314" i="3"/>
  <c r="M315" i="3"/>
  <c r="N315" i="3"/>
  <c r="AC315" i="3" s="1"/>
  <c r="M316" i="3"/>
  <c r="N316" i="3"/>
  <c r="M317" i="3"/>
  <c r="N317" i="3"/>
  <c r="M318" i="3"/>
  <c r="N318" i="3"/>
  <c r="M319" i="3"/>
  <c r="N319" i="3"/>
  <c r="M320" i="3"/>
  <c r="N320" i="3"/>
  <c r="M321" i="3"/>
  <c r="N321" i="3"/>
  <c r="M322" i="3"/>
  <c r="N322" i="3"/>
  <c r="M323" i="3"/>
  <c r="N323" i="3"/>
  <c r="M324" i="3"/>
  <c r="N324" i="3"/>
  <c r="M325" i="3"/>
  <c r="N325" i="3"/>
  <c r="M326" i="3"/>
  <c r="N326" i="3"/>
  <c r="M327" i="3"/>
  <c r="N327" i="3"/>
  <c r="M328" i="3"/>
  <c r="N328" i="3"/>
  <c r="M329" i="3"/>
  <c r="N329" i="3"/>
  <c r="M330" i="3"/>
  <c r="N330" i="3"/>
  <c r="M331" i="3"/>
  <c r="N331" i="3"/>
  <c r="M332" i="3"/>
  <c r="N332" i="3"/>
  <c r="M333" i="3"/>
  <c r="N333" i="3"/>
  <c r="M334" i="3"/>
  <c r="N334" i="3"/>
  <c r="M335" i="3"/>
  <c r="N335" i="3"/>
  <c r="M336" i="3"/>
  <c r="N336" i="3"/>
  <c r="M337" i="3"/>
  <c r="N337" i="3"/>
  <c r="M338" i="3"/>
  <c r="N338" i="3"/>
  <c r="M339" i="3"/>
  <c r="N339" i="3"/>
  <c r="M340" i="3"/>
  <c r="N340" i="3"/>
  <c r="M341" i="3"/>
  <c r="N341" i="3"/>
  <c r="M342" i="3"/>
  <c r="N342" i="3"/>
  <c r="M343" i="3"/>
  <c r="N343" i="3"/>
  <c r="M344" i="3"/>
  <c r="N344" i="3"/>
  <c r="M345" i="3"/>
  <c r="N345" i="3"/>
  <c r="M346" i="3"/>
  <c r="N346" i="3"/>
  <c r="M347" i="3"/>
  <c r="N347" i="3"/>
  <c r="M348" i="3"/>
  <c r="N348" i="3"/>
  <c r="M349" i="3"/>
  <c r="N349" i="3"/>
  <c r="M350" i="3"/>
  <c r="N350" i="3"/>
  <c r="M351" i="3"/>
  <c r="N351" i="3"/>
  <c r="AB351" i="3" s="1"/>
  <c r="M352" i="3"/>
  <c r="N352" i="3"/>
  <c r="M353" i="3"/>
  <c r="N353" i="3"/>
  <c r="M354" i="3"/>
  <c r="N354" i="3"/>
  <c r="M355" i="3"/>
  <c r="N355" i="3"/>
  <c r="M356" i="3"/>
  <c r="N356" i="3"/>
  <c r="M357" i="3"/>
  <c r="N357" i="3"/>
  <c r="M358" i="3"/>
  <c r="N358" i="3"/>
  <c r="M359" i="3"/>
  <c r="N359" i="3"/>
  <c r="M360" i="3"/>
  <c r="N360" i="3"/>
  <c r="M361" i="3"/>
  <c r="N361" i="3"/>
  <c r="M362" i="3"/>
  <c r="N362" i="3"/>
  <c r="M363" i="3"/>
  <c r="N363" i="3"/>
  <c r="M364" i="3"/>
  <c r="N364" i="3"/>
  <c r="M365" i="3"/>
  <c r="N365" i="3"/>
  <c r="M366" i="3"/>
  <c r="N366" i="3"/>
  <c r="M367" i="3"/>
  <c r="N367" i="3"/>
  <c r="M368" i="3"/>
  <c r="N368" i="3"/>
  <c r="M369" i="3"/>
  <c r="N369" i="3"/>
  <c r="M370" i="3"/>
  <c r="N370" i="3"/>
  <c r="M371" i="3"/>
  <c r="N371" i="3"/>
  <c r="M372" i="3"/>
  <c r="N372" i="3"/>
  <c r="AB372" i="3" s="1"/>
  <c r="M373" i="3"/>
  <c r="N373" i="3"/>
  <c r="M374" i="3"/>
  <c r="N374" i="3"/>
  <c r="M375" i="3"/>
  <c r="N375" i="3"/>
  <c r="M376" i="3"/>
  <c r="N376" i="3"/>
  <c r="M377" i="3"/>
  <c r="N377" i="3"/>
  <c r="M378" i="3"/>
  <c r="N378" i="3"/>
  <c r="M379" i="3"/>
  <c r="N379" i="3"/>
  <c r="M380" i="3"/>
  <c r="N380" i="3"/>
  <c r="M381" i="3"/>
  <c r="N381" i="3"/>
  <c r="M382" i="3"/>
  <c r="N382" i="3"/>
  <c r="M383" i="3"/>
  <c r="N383" i="3"/>
  <c r="M384" i="3"/>
  <c r="N384" i="3"/>
  <c r="M385" i="3"/>
  <c r="N385" i="3"/>
  <c r="M386" i="3"/>
  <c r="N386" i="3"/>
  <c r="M387" i="3"/>
  <c r="N387" i="3"/>
  <c r="M388" i="3"/>
  <c r="N388" i="3"/>
  <c r="M389" i="3"/>
  <c r="N389" i="3"/>
  <c r="M390" i="3"/>
  <c r="N390" i="3"/>
  <c r="M391" i="3"/>
  <c r="N391" i="3"/>
  <c r="M392" i="3"/>
  <c r="N392" i="3"/>
  <c r="M393" i="3"/>
  <c r="N393" i="3"/>
  <c r="M394" i="3"/>
  <c r="N394" i="3"/>
  <c r="M395" i="3"/>
  <c r="N395" i="3"/>
  <c r="M396" i="3"/>
  <c r="N396" i="3"/>
  <c r="M397" i="3"/>
  <c r="N397" i="3"/>
  <c r="M398" i="3"/>
  <c r="N398" i="3"/>
  <c r="M399" i="3"/>
  <c r="N399" i="3"/>
  <c r="M400" i="3"/>
  <c r="N400" i="3"/>
  <c r="M401" i="3"/>
  <c r="N401" i="3"/>
  <c r="M402" i="3"/>
  <c r="N402" i="3"/>
  <c r="AC402" i="3" s="1"/>
  <c r="M403" i="3"/>
  <c r="N403" i="3"/>
  <c r="M404" i="3"/>
  <c r="N404" i="3"/>
  <c r="M405" i="3"/>
  <c r="N405" i="3"/>
  <c r="M406" i="3"/>
  <c r="N406" i="3"/>
  <c r="M407" i="3"/>
  <c r="N407" i="3"/>
  <c r="M408" i="3"/>
  <c r="N408" i="3"/>
  <c r="M409" i="3"/>
  <c r="N409" i="3"/>
  <c r="M410" i="3"/>
  <c r="N410" i="3"/>
  <c r="AA410" i="3" s="1"/>
  <c r="M411" i="3"/>
  <c r="N411" i="3"/>
  <c r="M412" i="3"/>
  <c r="N412" i="3"/>
  <c r="M413" i="3"/>
  <c r="N413" i="3"/>
  <c r="M414" i="3"/>
  <c r="N414" i="3"/>
  <c r="M415" i="3"/>
  <c r="N415" i="3"/>
  <c r="M416" i="3"/>
  <c r="N416" i="3"/>
  <c r="M417" i="3"/>
  <c r="N417" i="3"/>
  <c r="M418" i="3"/>
  <c r="N418" i="3"/>
  <c r="M419" i="3"/>
  <c r="N419" i="3"/>
  <c r="M420" i="3"/>
  <c r="N420" i="3"/>
  <c r="M421" i="3"/>
  <c r="N421" i="3"/>
  <c r="M422" i="3"/>
  <c r="N422" i="3"/>
  <c r="M423" i="3"/>
  <c r="N423" i="3"/>
  <c r="M424" i="3"/>
  <c r="N424" i="3"/>
  <c r="M425" i="3"/>
  <c r="N425" i="3"/>
  <c r="M426" i="3"/>
  <c r="N426" i="3"/>
  <c r="M427" i="3"/>
  <c r="N427" i="3"/>
  <c r="M428" i="3"/>
  <c r="N428" i="3"/>
  <c r="M429" i="3"/>
  <c r="N429" i="3"/>
  <c r="M430" i="3"/>
  <c r="N430" i="3"/>
  <c r="M431" i="3"/>
  <c r="N431" i="3"/>
  <c r="M432" i="3"/>
  <c r="N432" i="3"/>
  <c r="M433" i="3"/>
  <c r="N433" i="3"/>
  <c r="M434" i="3"/>
  <c r="N434" i="3"/>
  <c r="M435" i="3"/>
  <c r="N435" i="3"/>
  <c r="M436" i="3"/>
  <c r="N436" i="3"/>
  <c r="M437" i="3"/>
  <c r="N437" i="3"/>
  <c r="M438" i="3"/>
  <c r="N438" i="3"/>
  <c r="M439" i="3"/>
  <c r="N439" i="3"/>
  <c r="M440" i="3"/>
  <c r="N440" i="3"/>
  <c r="M441" i="3"/>
  <c r="N441" i="3"/>
  <c r="M442" i="3"/>
  <c r="N442" i="3"/>
  <c r="M443" i="3"/>
  <c r="N443" i="3"/>
  <c r="M444" i="3"/>
  <c r="N444" i="3"/>
  <c r="M445" i="3"/>
  <c r="N445" i="3"/>
  <c r="AC445" i="3" s="1"/>
  <c r="M446" i="3"/>
  <c r="N446" i="3"/>
  <c r="M447" i="3"/>
  <c r="N447" i="3"/>
  <c r="M448" i="3"/>
  <c r="N448" i="3"/>
  <c r="M449" i="3"/>
  <c r="N449" i="3"/>
  <c r="M450" i="3"/>
  <c r="N450" i="3"/>
  <c r="M451" i="3"/>
  <c r="N451" i="3"/>
  <c r="M452" i="3"/>
  <c r="N452" i="3"/>
  <c r="M453" i="3"/>
  <c r="N453" i="3"/>
  <c r="AA453" i="3" s="1"/>
  <c r="M454" i="3"/>
  <c r="N454" i="3"/>
  <c r="M455" i="3"/>
  <c r="N455" i="3"/>
  <c r="M456" i="3"/>
  <c r="N456" i="3"/>
  <c r="M457" i="3"/>
  <c r="N457" i="3"/>
  <c r="M458" i="3"/>
  <c r="N458" i="3"/>
  <c r="M459" i="3"/>
  <c r="N459" i="3"/>
  <c r="M460" i="3"/>
  <c r="N460" i="3"/>
  <c r="M461" i="3"/>
  <c r="N461" i="3"/>
  <c r="M462" i="3"/>
  <c r="N462" i="3"/>
  <c r="M463" i="3"/>
  <c r="N463" i="3"/>
  <c r="M464" i="3"/>
  <c r="N464" i="3"/>
  <c r="M465" i="3"/>
  <c r="N465" i="3"/>
  <c r="M466" i="3"/>
  <c r="N466" i="3"/>
  <c r="AC466" i="3" s="1"/>
  <c r="M467" i="3"/>
  <c r="N467" i="3"/>
  <c r="M468" i="3"/>
  <c r="N468" i="3"/>
  <c r="M469" i="3"/>
  <c r="N469" i="3"/>
  <c r="M470" i="3"/>
  <c r="N470" i="3"/>
  <c r="M471" i="3"/>
  <c r="N471" i="3"/>
  <c r="M472" i="3"/>
  <c r="N472" i="3"/>
  <c r="M473" i="3"/>
  <c r="N473" i="3"/>
  <c r="M474" i="3"/>
  <c r="N474" i="3"/>
  <c r="AA474" i="3" s="1"/>
  <c r="M475" i="3"/>
  <c r="N475" i="3"/>
  <c r="M476" i="3"/>
  <c r="N476" i="3"/>
  <c r="M477" i="3"/>
  <c r="N477" i="3"/>
  <c r="M478" i="3"/>
  <c r="N478" i="3"/>
  <c r="M479" i="3"/>
  <c r="N479" i="3"/>
  <c r="M480" i="3"/>
  <c r="N480" i="3"/>
  <c r="M481" i="3"/>
  <c r="N481" i="3"/>
  <c r="M482" i="3"/>
  <c r="N482" i="3"/>
  <c r="M483" i="3"/>
  <c r="N483" i="3"/>
  <c r="M484" i="3"/>
  <c r="N484" i="3"/>
  <c r="M485" i="3"/>
  <c r="N485" i="3"/>
  <c r="M486" i="3"/>
  <c r="N486" i="3"/>
  <c r="AB486" i="3" s="1"/>
  <c r="M487" i="3"/>
  <c r="N487" i="3"/>
  <c r="M488" i="3"/>
  <c r="N488" i="3"/>
  <c r="M489" i="3"/>
  <c r="N489" i="3"/>
  <c r="M490" i="3"/>
  <c r="N490" i="3"/>
  <c r="M491" i="3"/>
  <c r="N491" i="3"/>
  <c r="M492" i="3"/>
  <c r="N492" i="3"/>
  <c r="M493" i="3"/>
  <c r="N493" i="3"/>
  <c r="M494" i="3"/>
  <c r="N494" i="3"/>
  <c r="M495" i="3"/>
  <c r="N495" i="3"/>
  <c r="M496" i="3"/>
  <c r="N496" i="3"/>
  <c r="M497" i="3"/>
  <c r="N497" i="3"/>
  <c r="M498" i="3"/>
  <c r="N498" i="3"/>
  <c r="M499" i="3"/>
  <c r="N499" i="3"/>
  <c r="M500" i="3"/>
  <c r="N500" i="3"/>
  <c r="M501" i="3"/>
  <c r="N501" i="3"/>
  <c r="M502" i="3"/>
  <c r="N502" i="3"/>
  <c r="M503" i="3"/>
  <c r="N503" i="3"/>
  <c r="M504" i="3"/>
  <c r="N504" i="3"/>
  <c r="M505" i="3"/>
  <c r="N505" i="3"/>
  <c r="M506" i="3"/>
  <c r="N506" i="3"/>
  <c r="M507" i="3"/>
  <c r="N507" i="3"/>
  <c r="M508" i="3"/>
  <c r="N508" i="3"/>
  <c r="M509" i="3"/>
  <c r="N509" i="3"/>
  <c r="AC509" i="3" s="1"/>
  <c r="M510" i="3"/>
  <c r="N510" i="3"/>
  <c r="AC510" i="3" s="1"/>
  <c r="M511" i="3"/>
  <c r="N511" i="3"/>
  <c r="M512" i="3"/>
  <c r="N512" i="3"/>
  <c r="M513" i="3"/>
  <c r="N513" i="3"/>
  <c r="M514" i="3"/>
  <c r="N514" i="3"/>
  <c r="AC514" i="3" s="1"/>
  <c r="M515" i="3"/>
  <c r="N515" i="3"/>
  <c r="M516" i="3"/>
  <c r="N516" i="3"/>
  <c r="M517" i="3"/>
  <c r="N517" i="3"/>
  <c r="AA517" i="3" s="1"/>
  <c r="M518" i="3"/>
  <c r="N518" i="3"/>
  <c r="AA518" i="3" s="1"/>
  <c r="M519" i="3"/>
  <c r="N519" i="3"/>
  <c r="M520" i="3"/>
  <c r="N520" i="3"/>
  <c r="M521" i="3"/>
  <c r="N521" i="3"/>
  <c r="M522" i="3"/>
  <c r="N522" i="3"/>
  <c r="AA522" i="3" s="1"/>
  <c r="M523" i="3"/>
  <c r="N523" i="3"/>
  <c r="M524" i="3"/>
  <c r="N524" i="3"/>
  <c r="M525" i="3"/>
  <c r="N525" i="3"/>
  <c r="M526" i="3"/>
  <c r="N526" i="3"/>
  <c r="M527" i="3"/>
  <c r="N527" i="3"/>
  <c r="M528" i="3"/>
  <c r="N528" i="3"/>
  <c r="M529" i="3"/>
  <c r="N529" i="3"/>
  <c r="M530" i="3"/>
  <c r="N530" i="3"/>
  <c r="AC530" i="3" s="1"/>
  <c r="M531" i="3"/>
  <c r="N531" i="3"/>
  <c r="M532" i="3"/>
  <c r="N532" i="3"/>
  <c r="M533" i="3"/>
  <c r="N533" i="3"/>
  <c r="M534" i="3"/>
  <c r="N534" i="3"/>
  <c r="M535" i="3"/>
  <c r="N535" i="3"/>
  <c r="M536" i="3"/>
  <c r="N536" i="3"/>
  <c r="M537" i="3"/>
  <c r="N537" i="3"/>
  <c r="M538" i="3"/>
  <c r="N538" i="3"/>
  <c r="AA538" i="3" s="1"/>
  <c r="M539" i="3"/>
  <c r="N539" i="3"/>
  <c r="M540" i="3"/>
  <c r="N540" i="3"/>
  <c r="M541" i="3"/>
  <c r="N541" i="3"/>
  <c r="M542" i="3"/>
  <c r="N542" i="3"/>
  <c r="AC542" i="3" s="1"/>
  <c r="M543" i="3"/>
  <c r="N543" i="3"/>
  <c r="M544" i="3"/>
  <c r="N544" i="3"/>
  <c r="M545" i="3"/>
  <c r="N545" i="3"/>
  <c r="M546" i="3"/>
  <c r="N546" i="3"/>
  <c r="AB546" i="3" s="1"/>
  <c r="M547" i="3"/>
  <c r="N547" i="3"/>
  <c r="M548" i="3"/>
  <c r="N548" i="3"/>
  <c r="M549" i="3"/>
  <c r="N549" i="3"/>
  <c r="M550" i="3"/>
  <c r="N550" i="3"/>
  <c r="AA550" i="3" s="1"/>
  <c r="M551" i="3"/>
  <c r="N551" i="3"/>
  <c r="M552" i="3"/>
  <c r="N552" i="3"/>
  <c r="M553" i="3"/>
  <c r="N553" i="3"/>
  <c r="M554" i="3"/>
  <c r="N554" i="3"/>
  <c r="M555" i="3"/>
  <c r="N555" i="3"/>
  <c r="M556" i="3"/>
  <c r="N556" i="3"/>
  <c r="M557" i="3"/>
  <c r="N557" i="3"/>
  <c r="M558" i="3"/>
  <c r="N558" i="3"/>
  <c r="M559" i="3"/>
  <c r="N559" i="3"/>
  <c r="M560" i="3"/>
  <c r="N560" i="3"/>
  <c r="M561" i="3"/>
  <c r="N561" i="3"/>
  <c r="M562" i="3"/>
  <c r="N562" i="3"/>
  <c r="M563" i="3"/>
  <c r="N563" i="3"/>
  <c r="M564" i="3"/>
  <c r="N564" i="3"/>
  <c r="M565" i="3"/>
  <c r="N565" i="3"/>
  <c r="M566" i="3"/>
  <c r="N566" i="3"/>
  <c r="M567" i="3"/>
  <c r="N567" i="3"/>
  <c r="M568" i="3"/>
  <c r="N568" i="3"/>
  <c r="M569" i="3"/>
  <c r="N569" i="3"/>
  <c r="M570" i="3"/>
  <c r="N570" i="3"/>
  <c r="M571" i="3"/>
  <c r="N571" i="3"/>
  <c r="M572" i="3"/>
  <c r="N572" i="3"/>
  <c r="M573" i="3"/>
  <c r="N573" i="3"/>
  <c r="M574" i="3"/>
  <c r="N574" i="3"/>
  <c r="M575" i="3"/>
  <c r="N575" i="3"/>
  <c r="AC575" i="3" s="1"/>
  <c r="M576" i="3"/>
  <c r="N576" i="3"/>
  <c r="AC576" i="3" s="1"/>
  <c r="M577" i="3"/>
  <c r="N577" i="3"/>
  <c r="M578" i="3"/>
  <c r="N578" i="3"/>
  <c r="M579" i="3"/>
  <c r="N579" i="3"/>
  <c r="M580" i="3"/>
  <c r="N580" i="3"/>
  <c r="AB580" i="3" s="1"/>
  <c r="M581" i="3"/>
  <c r="N581" i="3"/>
  <c r="M582" i="3"/>
  <c r="N582" i="3"/>
  <c r="M583" i="3"/>
  <c r="N583" i="3"/>
  <c r="M584" i="3"/>
  <c r="N584" i="3"/>
  <c r="M585" i="3"/>
  <c r="N585" i="3"/>
  <c r="M586" i="3"/>
  <c r="N586" i="3"/>
  <c r="M587" i="3"/>
  <c r="N587" i="3"/>
  <c r="M588" i="3"/>
  <c r="N588" i="3"/>
  <c r="M589" i="3"/>
  <c r="N589" i="3"/>
  <c r="M590" i="3"/>
  <c r="N590" i="3"/>
  <c r="M591" i="3"/>
  <c r="N591" i="3"/>
  <c r="M592" i="3"/>
  <c r="N592" i="3"/>
  <c r="M593" i="3"/>
  <c r="N593" i="3"/>
  <c r="M594" i="3"/>
  <c r="N594" i="3"/>
  <c r="M595" i="3"/>
  <c r="N595" i="3"/>
  <c r="AA595" i="3" s="1"/>
  <c r="M596" i="3"/>
  <c r="N596" i="3"/>
  <c r="AC596" i="3" s="1"/>
  <c r="M597" i="3"/>
  <c r="N597" i="3"/>
  <c r="M598" i="3"/>
  <c r="N598" i="3"/>
  <c r="M599" i="3"/>
  <c r="N599" i="3"/>
  <c r="M600" i="3"/>
  <c r="N600" i="3"/>
  <c r="M601" i="3"/>
  <c r="N601" i="3"/>
  <c r="M602" i="3"/>
  <c r="N602" i="3"/>
  <c r="M603" i="3"/>
  <c r="N603" i="3"/>
  <c r="AA603" i="3" s="1"/>
  <c r="M604" i="3"/>
  <c r="N604" i="3"/>
  <c r="AA604" i="3" s="1"/>
  <c r="M605" i="3"/>
  <c r="N605" i="3"/>
  <c r="M606" i="3"/>
  <c r="N606" i="3"/>
  <c r="M607" i="3"/>
  <c r="N607" i="3"/>
  <c r="M608" i="3"/>
  <c r="N608" i="3"/>
  <c r="M609" i="3"/>
  <c r="N609" i="3"/>
  <c r="M610" i="3"/>
  <c r="N610" i="3"/>
  <c r="M611" i="3"/>
  <c r="N611" i="3"/>
  <c r="AA611" i="3" s="1"/>
  <c r="M612" i="3"/>
  <c r="N612" i="3"/>
  <c r="AA612" i="3" s="1"/>
  <c r="M613" i="3"/>
  <c r="N613" i="3"/>
  <c r="M614" i="3"/>
  <c r="N614" i="3"/>
  <c r="M615" i="3"/>
  <c r="N615" i="3"/>
  <c r="AA615" i="3" s="1"/>
  <c r="M616" i="3"/>
  <c r="N616" i="3"/>
  <c r="M617" i="3"/>
  <c r="N617" i="3"/>
  <c r="M618" i="3"/>
  <c r="N618" i="3"/>
  <c r="M619" i="3"/>
  <c r="N619" i="3"/>
  <c r="AA619" i="3" s="1"/>
  <c r="M620" i="3"/>
  <c r="N620" i="3"/>
  <c r="AA620" i="3" s="1"/>
  <c r="M621" i="3"/>
  <c r="N621" i="3"/>
  <c r="M622" i="3"/>
  <c r="N622" i="3"/>
  <c r="M623" i="3"/>
  <c r="N623" i="3"/>
  <c r="M624" i="3"/>
  <c r="N624" i="3"/>
  <c r="M625" i="3"/>
  <c r="N625" i="3"/>
  <c r="M626" i="3"/>
  <c r="N626" i="3"/>
  <c r="M627" i="3"/>
  <c r="N627" i="3"/>
  <c r="AA627" i="3" s="1"/>
  <c r="M628" i="3"/>
  <c r="N628" i="3"/>
  <c r="AA628" i="3" s="1"/>
  <c r="M629" i="3"/>
  <c r="N629" i="3"/>
  <c r="M630" i="3"/>
  <c r="N630" i="3"/>
  <c r="M631" i="3"/>
  <c r="N631" i="3"/>
  <c r="M632" i="3"/>
  <c r="N632" i="3"/>
  <c r="M633" i="3"/>
  <c r="N633" i="3"/>
  <c r="M634" i="3"/>
  <c r="N634" i="3"/>
  <c r="M635" i="3"/>
  <c r="N635" i="3"/>
  <c r="AA635" i="3" s="1"/>
  <c r="M636" i="3"/>
  <c r="N636" i="3"/>
  <c r="AA636" i="3" s="1"/>
  <c r="M637" i="3"/>
  <c r="N637" i="3"/>
  <c r="M638" i="3"/>
  <c r="N638" i="3"/>
  <c r="M639" i="3"/>
  <c r="N639" i="3"/>
  <c r="M640" i="3"/>
  <c r="N640" i="3"/>
  <c r="M641" i="3"/>
  <c r="N641" i="3"/>
  <c r="M642" i="3"/>
  <c r="N642" i="3"/>
  <c r="M643" i="3"/>
  <c r="N643" i="3"/>
  <c r="AA643" i="3" s="1"/>
  <c r="M644" i="3"/>
  <c r="N644" i="3"/>
  <c r="M645" i="3"/>
  <c r="N645" i="3"/>
  <c r="M646" i="3"/>
  <c r="N646" i="3"/>
  <c r="M647" i="3"/>
  <c r="N647" i="3"/>
  <c r="M648" i="3"/>
  <c r="N648" i="3"/>
  <c r="M649" i="3"/>
  <c r="N649" i="3"/>
  <c r="M650" i="3"/>
  <c r="N650" i="3"/>
  <c r="M651" i="3"/>
  <c r="N651" i="3"/>
  <c r="AA651" i="3" s="1"/>
  <c r="M652" i="3"/>
  <c r="N652" i="3"/>
  <c r="M653" i="3"/>
  <c r="N653" i="3"/>
  <c r="M654" i="3"/>
  <c r="N654" i="3"/>
  <c r="M655" i="3"/>
  <c r="N655" i="3"/>
  <c r="M656" i="3"/>
  <c r="N656" i="3"/>
  <c r="AC656" i="3" s="1"/>
  <c r="M657" i="3"/>
  <c r="N657" i="3"/>
  <c r="M658" i="3"/>
  <c r="N658" i="3"/>
  <c r="M659" i="3"/>
  <c r="N659" i="3"/>
  <c r="AC659" i="3" s="1"/>
  <c r="M660" i="3"/>
  <c r="N660" i="3"/>
  <c r="AB660" i="3" s="1"/>
  <c r="M661" i="3"/>
  <c r="N661" i="3"/>
  <c r="M662" i="3"/>
  <c r="N662" i="3"/>
  <c r="M663" i="3"/>
  <c r="N663" i="3"/>
  <c r="M664" i="3"/>
  <c r="N664" i="3"/>
  <c r="M665" i="3"/>
  <c r="N665" i="3"/>
  <c r="M666" i="3"/>
  <c r="N666" i="3"/>
  <c r="AA666" i="3" s="1"/>
  <c r="M667" i="3"/>
  <c r="N667" i="3"/>
  <c r="M668" i="3"/>
  <c r="N668" i="3"/>
  <c r="M669" i="3"/>
  <c r="N669" i="3"/>
  <c r="M670" i="3"/>
  <c r="N670" i="3"/>
  <c r="M671" i="3"/>
  <c r="N671" i="3"/>
  <c r="M672" i="3"/>
  <c r="N672" i="3"/>
  <c r="M673" i="3"/>
  <c r="N673" i="3"/>
  <c r="M674" i="3"/>
  <c r="N674" i="3"/>
  <c r="AC674" i="3" s="1"/>
  <c r="M675" i="3"/>
  <c r="N675" i="3"/>
  <c r="M676" i="3"/>
  <c r="N676" i="3"/>
  <c r="M677" i="3"/>
  <c r="N677" i="3"/>
  <c r="AC677" i="3" s="1"/>
  <c r="M678" i="3"/>
  <c r="N678" i="3"/>
  <c r="AB678" i="3" s="1"/>
  <c r="M679" i="3"/>
  <c r="N679" i="3"/>
  <c r="M680" i="3"/>
  <c r="N680" i="3"/>
  <c r="M681" i="3"/>
  <c r="N681" i="3"/>
  <c r="AB681" i="3" s="1"/>
  <c r="M682" i="3"/>
  <c r="N682" i="3"/>
  <c r="AA682" i="3" s="1"/>
  <c r="M683" i="3"/>
  <c r="N683" i="3"/>
  <c r="M684" i="3"/>
  <c r="N684" i="3"/>
  <c r="M685" i="3"/>
  <c r="N685" i="3"/>
  <c r="AA685" i="3" s="1"/>
  <c r="M686" i="3"/>
  <c r="N686" i="3"/>
  <c r="AA686" i="3" s="1"/>
  <c r="M687" i="3"/>
  <c r="N687" i="3"/>
  <c r="M688" i="3"/>
  <c r="N688" i="3"/>
  <c r="M689" i="3"/>
  <c r="N689" i="3"/>
  <c r="M690" i="3"/>
  <c r="N690" i="3"/>
  <c r="M691" i="3"/>
  <c r="N691" i="3"/>
  <c r="M692" i="3"/>
  <c r="N692" i="3"/>
  <c r="AC692" i="3" s="1"/>
  <c r="M693" i="3"/>
  <c r="N693" i="3"/>
  <c r="M694" i="3"/>
  <c r="N694" i="3"/>
  <c r="M695" i="3"/>
  <c r="N695" i="3"/>
  <c r="AC695" i="3" s="1"/>
  <c r="M696" i="3"/>
  <c r="N696" i="3"/>
  <c r="AB696" i="3" s="1"/>
  <c r="M697" i="3"/>
  <c r="N697" i="3"/>
  <c r="M698" i="3"/>
  <c r="N698" i="3"/>
  <c r="M699" i="3"/>
  <c r="N699" i="3"/>
  <c r="AB699" i="3" s="1"/>
  <c r="M700" i="3"/>
  <c r="N700" i="3"/>
  <c r="AA700" i="3" s="1"/>
  <c r="M701" i="3"/>
  <c r="N701" i="3"/>
  <c r="M702" i="3"/>
  <c r="N702" i="3"/>
  <c r="M703" i="3"/>
  <c r="N703" i="3"/>
  <c r="AA703" i="3" s="1"/>
  <c r="M704" i="3"/>
  <c r="N704" i="3"/>
  <c r="AA704" i="3" s="1"/>
  <c r="M705" i="3"/>
  <c r="N705" i="3"/>
  <c r="M706" i="3"/>
  <c r="N706" i="3"/>
  <c r="M707" i="3"/>
  <c r="N707" i="3"/>
  <c r="AA707" i="3" s="1"/>
  <c r="M708" i="3"/>
  <c r="N708" i="3"/>
  <c r="AA708" i="3" s="1"/>
  <c r="M709" i="3"/>
  <c r="N709" i="3"/>
  <c r="M710" i="3"/>
  <c r="N710" i="3"/>
  <c r="M711" i="3"/>
  <c r="N711" i="3"/>
  <c r="AA711" i="3" s="1"/>
  <c r="M712" i="3"/>
  <c r="N712" i="3"/>
  <c r="M713" i="3"/>
  <c r="N713" i="3"/>
  <c r="M714" i="3"/>
  <c r="N714" i="3"/>
  <c r="M715" i="3"/>
  <c r="N715" i="3"/>
  <c r="AA715" i="3" s="1"/>
  <c r="M716" i="3"/>
  <c r="N716" i="3"/>
  <c r="AA716" i="3" s="1"/>
  <c r="M717" i="3"/>
  <c r="N717" i="3"/>
  <c r="M718" i="3"/>
  <c r="N718" i="3"/>
  <c r="M719" i="3"/>
  <c r="N719" i="3"/>
  <c r="AA719" i="3" s="1"/>
  <c r="M720" i="3"/>
  <c r="N720" i="3"/>
  <c r="M721" i="3"/>
  <c r="N721" i="3"/>
  <c r="M722" i="3"/>
  <c r="N722" i="3"/>
  <c r="M723" i="3"/>
  <c r="N723" i="3"/>
  <c r="M724" i="3"/>
  <c r="N724" i="3"/>
  <c r="M725" i="3"/>
  <c r="N725" i="3"/>
  <c r="AA725" i="3" s="1"/>
  <c r="M726" i="3"/>
  <c r="N726" i="3"/>
  <c r="AA726" i="3" s="1"/>
  <c r="M727" i="3"/>
  <c r="N727" i="3"/>
  <c r="M728" i="3"/>
  <c r="N728" i="3"/>
  <c r="M729" i="3"/>
  <c r="N729" i="3"/>
  <c r="M730" i="3"/>
  <c r="N730" i="3"/>
  <c r="AA730" i="3" s="1"/>
  <c r="M731" i="3"/>
  <c r="N731" i="3"/>
  <c r="M732" i="3"/>
  <c r="N732" i="3"/>
  <c r="M733" i="3"/>
  <c r="N733" i="3"/>
  <c r="AA733" i="3" s="1"/>
  <c r="M734" i="3"/>
  <c r="N734" i="3"/>
  <c r="AA734" i="3" s="1"/>
  <c r="M735" i="3"/>
  <c r="N735" i="3"/>
  <c r="M736" i="3"/>
  <c r="N736" i="3"/>
  <c r="M737" i="3"/>
  <c r="N737" i="3"/>
  <c r="M738" i="3"/>
  <c r="N738" i="3"/>
  <c r="AA738" i="3" s="1"/>
  <c r="M739" i="3"/>
  <c r="N739" i="3"/>
  <c r="M740" i="3"/>
  <c r="N740" i="3"/>
  <c r="M741" i="3"/>
  <c r="N741" i="3"/>
  <c r="AA741" i="3" s="1"/>
  <c r="M742" i="3"/>
  <c r="N742" i="3"/>
  <c r="AA742" i="3" s="1"/>
  <c r="M743" i="3"/>
  <c r="N743" i="3"/>
  <c r="M744" i="3"/>
  <c r="N744" i="3"/>
  <c r="M745" i="3"/>
  <c r="N745" i="3"/>
  <c r="M746" i="3"/>
  <c r="N746" i="3"/>
  <c r="AA746" i="3" s="1"/>
  <c r="M747" i="3"/>
  <c r="N747" i="3"/>
  <c r="M748" i="3"/>
  <c r="N748" i="3"/>
  <c r="M749" i="3"/>
  <c r="N749" i="3"/>
  <c r="M750" i="3"/>
  <c r="N750" i="3"/>
  <c r="M751" i="3"/>
  <c r="N751" i="3"/>
  <c r="AA751" i="3" s="1"/>
  <c r="M752" i="3"/>
  <c r="N752" i="3"/>
  <c r="M753" i="3"/>
  <c r="N753" i="3"/>
  <c r="M754" i="3"/>
  <c r="N754" i="3"/>
  <c r="M755" i="3"/>
  <c r="N755" i="3"/>
  <c r="AA755" i="3" s="1"/>
  <c r="M756" i="3"/>
  <c r="N756" i="3"/>
  <c r="AA756" i="3" s="1"/>
  <c r="M757" i="3"/>
  <c r="N757" i="3"/>
  <c r="M758" i="3"/>
  <c r="N758" i="3"/>
  <c r="M759" i="3"/>
  <c r="N759" i="3"/>
  <c r="M760" i="3"/>
  <c r="N760" i="3"/>
  <c r="M761" i="3"/>
  <c r="N761" i="3"/>
  <c r="M762" i="3"/>
  <c r="N762" i="3"/>
  <c r="AA762" i="3" s="1"/>
  <c r="M763" i="3"/>
  <c r="N763" i="3"/>
  <c r="M764" i="3"/>
  <c r="N764" i="3"/>
  <c r="M765" i="3"/>
  <c r="N765" i="3"/>
  <c r="AA765" i="3" s="1"/>
  <c r="M766" i="3"/>
  <c r="N766" i="3"/>
  <c r="AA766" i="3" s="1"/>
  <c r="M767" i="3"/>
  <c r="N767" i="3"/>
  <c r="M768" i="3"/>
  <c r="N768" i="3"/>
  <c r="M769" i="3"/>
  <c r="N769" i="3"/>
  <c r="M770" i="3"/>
  <c r="N770" i="3"/>
  <c r="AA770" i="3" s="1"/>
  <c r="M771" i="3"/>
  <c r="N771" i="3"/>
  <c r="M772" i="3"/>
  <c r="N772" i="3"/>
  <c r="M773" i="3"/>
  <c r="N773" i="3"/>
  <c r="AA773" i="3" s="1"/>
  <c r="M774" i="3"/>
  <c r="N774" i="3"/>
  <c r="AA774" i="3" s="1"/>
  <c r="M775" i="3"/>
  <c r="N775" i="3"/>
  <c r="M776" i="3"/>
  <c r="N776" i="3"/>
  <c r="M777" i="3"/>
  <c r="N777" i="3"/>
  <c r="M778" i="3"/>
  <c r="N778" i="3"/>
  <c r="M779" i="3"/>
  <c r="N779" i="3"/>
  <c r="AA779" i="3" s="1"/>
  <c r="M780" i="3"/>
  <c r="N780" i="3"/>
  <c r="AA780" i="3" s="1"/>
  <c r="M781" i="3"/>
  <c r="N781" i="3"/>
  <c r="M782" i="3"/>
  <c r="N782" i="3"/>
  <c r="M783" i="3"/>
  <c r="N783" i="3"/>
  <c r="AA783" i="3" s="1"/>
  <c r="M784" i="3"/>
  <c r="N784" i="3"/>
  <c r="M785" i="3"/>
  <c r="N785" i="3"/>
  <c r="M786" i="3"/>
  <c r="N786" i="3"/>
  <c r="M787" i="3"/>
  <c r="N787" i="3"/>
  <c r="M788" i="3"/>
  <c r="N788" i="3"/>
  <c r="M789" i="3"/>
  <c r="N789" i="3"/>
  <c r="AB789" i="3" s="1"/>
  <c r="M790" i="3"/>
  <c r="N790" i="3"/>
  <c r="AA790" i="3" s="1"/>
  <c r="M791" i="3"/>
  <c r="N791" i="3"/>
  <c r="M792" i="3"/>
  <c r="N792" i="3"/>
  <c r="M793" i="3"/>
  <c r="N793" i="3"/>
  <c r="AA793" i="3" s="1"/>
  <c r="M794" i="3"/>
  <c r="N794" i="3"/>
  <c r="AA794" i="3" s="1"/>
  <c r="M795" i="3"/>
  <c r="N795" i="3"/>
  <c r="M796" i="3"/>
  <c r="N796" i="3"/>
  <c r="M797" i="3"/>
  <c r="N797" i="3"/>
  <c r="AA797" i="3" s="1"/>
  <c r="M798" i="3"/>
  <c r="N798" i="3"/>
  <c r="AA798" i="3" s="1"/>
  <c r="M799" i="3"/>
  <c r="N799" i="3"/>
  <c r="M800" i="3"/>
  <c r="N800" i="3"/>
  <c r="M801" i="3"/>
  <c r="N801" i="3"/>
  <c r="M802" i="3"/>
  <c r="N802" i="3"/>
  <c r="AA802" i="3" s="1"/>
  <c r="M803" i="3"/>
  <c r="N803" i="3"/>
  <c r="M804" i="3"/>
  <c r="N804" i="3"/>
  <c r="M805" i="3"/>
  <c r="N805" i="3"/>
  <c r="AA805" i="3" s="1"/>
  <c r="M806" i="3"/>
  <c r="N806" i="3"/>
  <c r="AA806" i="3" s="1"/>
  <c r="M807" i="3"/>
  <c r="N807" i="3"/>
  <c r="M808" i="3"/>
  <c r="N808" i="3"/>
  <c r="M809" i="3"/>
  <c r="N809" i="3"/>
  <c r="M810" i="3"/>
  <c r="N810" i="3"/>
  <c r="AA810" i="3" s="1"/>
  <c r="M811" i="3"/>
  <c r="N811" i="3"/>
  <c r="M812" i="3"/>
  <c r="N812" i="3"/>
  <c r="M813" i="3"/>
  <c r="N813" i="3"/>
  <c r="AA813" i="3" s="1"/>
  <c r="M814" i="3"/>
  <c r="N814" i="3"/>
  <c r="AA814" i="3" s="1"/>
  <c r="M815" i="3"/>
  <c r="N815" i="3"/>
  <c r="M816" i="3"/>
  <c r="N816" i="3"/>
  <c r="M817" i="3"/>
  <c r="N817" i="3"/>
  <c r="M818" i="3"/>
  <c r="N818" i="3"/>
  <c r="AA818" i="3" s="1"/>
  <c r="M819" i="3"/>
  <c r="N819" i="3"/>
  <c r="M820" i="3"/>
  <c r="N820" i="3"/>
  <c r="M821" i="3"/>
  <c r="N821" i="3"/>
  <c r="AA821" i="3" s="1"/>
  <c r="M822" i="3"/>
  <c r="N822" i="3"/>
  <c r="M823" i="3"/>
  <c r="N823" i="3"/>
  <c r="M824" i="3"/>
  <c r="N824" i="3"/>
  <c r="M825" i="3"/>
  <c r="N825" i="3"/>
  <c r="M826" i="3"/>
  <c r="N826" i="3"/>
  <c r="AA826" i="3" s="1"/>
  <c r="M827" i="3"/>
  <c r="N827" i="3"/>
  <c r="M828" i="3"/>
  <c r="N828" i="3"/>
  <c r="M829" i="3"/>
  <c r="N829" i="3"/>
  <c r="M830" i="3"/>
  <c r="N830" i="3"/>
  <c r="M831" i="3"/>
  <c r="N831" i="3"/>
  <c r="M832" i="3"/>
  <c r="N832" i="3"/>
  <c r="M833" i="3"/>
  <c r="N833" i="3"/>
  <c r="M834" i="3"/>
  <c r="N834" i="3"/>
  <c r="AA834" i="3" s="1"/>
  <c r="M835" i="3"/>
  <c r="N835" i="3"/>
  <c r="M836" i="3"/>
  <c r="N836" i="3"/>
  <c r="M837" i="3"/>
  <c r="N837" i="3"/>
  <c r="M838" i="3"/>
  <c r="N838" i="3"/>
  <c r="M839" i="3"/>
  <c r="N839" i="3"/>
  <c r="M840" i="3"/>
  <c r="N840" i="3"/>
  <c r="M841" i="3"/>
  <c r="N841" i="3"/>
  <c r="M842" i="3"/>
  <c r="N842" i="3"/>
  <c r="AA842" i="3" s="1"/>
  <c r="M843" i="3"/>
  <c r="N843" i="3"/>
  <c r="M844" i="3"/>
  <c r="N844" i="3"/>
  <c r="M845" i="3"/>
  <c r="N845" i="3"/>
  <c r="M846" i="3"/>
  <c r="N846" i="3"/>
  <c r="AC846" i="3" s="1"/>
  <c r="M847" i="3"/>
  <c r="N847" i="3"/>
  <c r="M848" i="3"/>
  <c r="N848" i="3"/>
  <c r="M849" i="3"/>
  <c r="N849" i="3"/>
  <c r="AC849" i="3" s="1"/>
  <c r="M850" i="3"/>
  <c r="N850" i="3"/>
  <c r="AB850" i="3" s="1"/>
  <c r="M851" i="3"/>
  <c r="N851" i="3"/>
  <c r="M852" i="3"/>
  <c r="N852" i="3"/>
  <c r="M853" i="3"/>
  <c r="N853" i="3"/>
  <c r="AB853" i="3" s="1"/>
  <c r="M854" i="3"/>
  <c r="N854" i="3"/>
  <c r="AA854" i="3" s="1"/>
  <c r="M855" i="3"/>
  <c r="N855" i="3"/>
  <c r="M856" i="3"/>
  <c r="N856" i="3"/>
  <c r="M857" i="3"/>
  <c r="N857" i="3"/>
  <c r="AA857" i="3" s="1"/>
  <c r="M858" i="3"/>
  <c r="N858" i="3"/>
  <c r="AA858" i="3" s="1"/>
  <c r="M859" i="3"/>
  <c r="N859" i="3"/>
  <c r="M860" i="3"/>
  <c r="N860" i="3"/>
  <c r="M861" i="3"/>
  <c r="N861" i="3"/>
  <c r="M862" i="3"/>
  <c r="N862" i="3"/>
  <c r="M863" i="3"/>
  <c r="N863" i="3"/>
  <c r="M864" i="3"/>
  <c r="N864" i="3"/>
  <c r="AC864" i="3" s="1"/>
  <c r="M865" i="3"/>
  <c r="N865" i="3"/>
  <c r="M866" i="3"/>
  <c r="N866" i="3"/>
  <c r="M867" i="3"/>
  <c r="N867" i="3"/>
  <c r="AC867" i="3" s="1"/>
  <c r="M868" i="3"/>
  <c r="N868" i="3"/>
  <c r="AB868" i="3" s="1"/>
  <c r="M869" i="3"/>
  <c r="N869" i="3"/>
  <c r="M870" i="3"/>
  <c r="N870" i="3"/>
  <c r="M871" i="3"/>
  <c r="N871" i="3"/>
  <c r="M872" i="3"/>
  <c r="N872" i="3"/>
  <c r="M873" i="3"/>
  <c r="N873" i="3"/>
  <c r="M874" i="3"/>
  <c r="N874" i="3"/>
  <c r="AA874" i="3" s="1"/>
  <c r="M875" i="3"/>
  <c r="N875" i="3"/>
  <c r="M876" i="3"/>
  <c r="N876" i="3"/>
  <c r="M877" i="3"/>
  <c r="N877" i="3"/>
  <c r="M878" i="3"/>
  <c r="N878" i="3"/>
  <c r="M879" i="3"/>
  <c r="N879" i="3"/>
  <c r="M880" i="3"/>
  <c r="N880" i="3"/>
  <c r="M881" i="3"/>
  <c r="N881" i="3"/>
  <c r="M882" i="3"/>
  <c r="N882" i="3"/>
  <c r="AC882" i="3" s="1"/>
  <c r="M883" i="3"/>
  <c r="N883" i="3"/>
  <c r="M884" i="3"/>
  <c r="N884" i="3"/>
  <c r="M885" i="3"/>
  <c r="N885" i="3"/>
  <c r="AC885" i="3" s="1"/>
  <c r="M886" i="3"/>
  <c r="N886" i="3"/>
  <c r="AB886" i="3" s="1"/>
  <c r="M887" i="3"/>
  <c r="N887" i="3"/>
  <c r="M888" i="3"/>
  <c r="N888" i="3"/>
  <c r="M889" i="3"/>
  <c r="N889" i="3"/>
  <c r="AB889" i="3" s="1"/>
  <c r="M890" i="3"/>
  <c r="N890" i="3"/>
  <c r="AA890" i="3" s="1"/>
  <c r="M891" i="3"/>
  <c r="N891" i="3"/>
  <c r="M892" i="3"/>
  <c r="N892" i="3"/>
  <c r="M893" i="3"/>
  <c r="N893" i="3"/>
  <c r="AA893" i="3" s="1"/>
  <c r="M894" i="3"/>
  <c r="N894" i="3"/>
  <c r="AA894" i="3" s="1"/>
  <c r="M895" i="3"/>
  <c r="N895" i="3"/>
  <c r="M896" i="3"/>
  <c r="N896" i="3"/>
  <c r="M897" i="3"/>
  <c r="N897" i="3"/>
  <c r="M898" i="3"/>
  <c r="N898" i="3"/>
  <c r="AA898" i="3" s="1"/>
  <c r="M899" i="3"/>
  <c r="N899" i="3"/>
  <c r="M900" i="3"/>
  <c r="N900" i="3"/>
  <c r="M901" i="3"/>
  <c r="N901" i="3"/>
  <c r="AA901" i="3" s="1"/>
  <c r="M902" i="3"/>
  <c r="N902" i="3"/>
  <c r="AA902" i="3" s="1"/>
  <c r="M903" i="3"/>
  <c r="N903" i="3"/>
  <c r="M904" i="3"/>
  <c r="N904" i="3"/>
  <c r="M905" i="3"/>
  <c r="N905" i="3"/>
  <c r="M906" i="3"/>
  <c r="N906" i="3"/>
  <c r="N5" i="3"/>
  <c r="M5" i="3"/>
  <c r="R247" i="3" l="1"/>
  <c r="R258" i="3"/>
  <c r="R253" i="3"/>
  <c r="R248" i="3"/>
  <c r="R259" i="3"/>
  <c r="R254" i="3"/>
  <c r="R249" i="3"/>
  <c r="R260" i="3"/>
  <c r="R255" i="3"/>
  <c r="R250" i="3"/>
  <c r="R261" i="3"/>
  <c r="R256" i="3"/>
  <c r="R251" i="3"/>
  <c r="R262" i="3"/>
  <c r="R257" i="3"/>
  <c r="R252" i="3"/>
  <c r="R831" i="3"/>
  <c r="R830" i="3"/>
  <c r="R842" i="3"/>
  <c r="R837" i="3"/>
  <c r="R832" i="3"/>
  <c r="R843" i="3"/>
  <c r="R838" i="3"/>
  <c r="R833" i="3"/>
  <c r="R840" i="3"/>
  <c r="R835" i="3"/>
  <c r="R844" i="3"/>
  <c r="AJ844" i="3" s="1"/>
  <c r="R839" i="3"/>
  <c r="R834" i="3"/>
  <c r="R829" i="3"/>
  <c r="R841" i="3"/>
  <c r="R836" i="3"/>
  <c r="AA836" i="3" s="1"/>
  <c r="R663" i="3"/>
  <c r="R658" i="3"/>
  <c r="R664" i="3"/>
  <c r="AC664" i="3" s="1"/>
  <c r="R659" i="3"/>
  <c r="R660" i="3"/>
  <c r="R655" i="3"/>
  <c r="R661" i="3"/>
  <c r="R656" i="3"/>
  <c r="R662" i="3"/>
  <c r="R657" i="3"/>
  <c r="R450" i="3"/>
  <c r="R445" i="3"/>
  <c r="R451" i="3"/>
  <c r="R446" i="3"/>
  <c r="R452" i="3"/>
  <c r="AC452" i="3" s="1"/>
  <c r="R447" i="3"/>
  <c r="R448" i="3"/>
  <c r="R449" i="3"/>
  <c r="R215" i="3"/>
  <c r="R226" i="3"/>
  <c r="AA226" i="3" s="1"/>
  <c r="R221" i="3"/>
  <c r="R216" i="3"/>
  <c r="R227" i="3"/>
  <c r="R222" i="3"/>
  <c r="AA222" i="3" s="1"/>
  <c r="R217" i="3"/>
  <c r="R228" i="3"/>
  <c r="R223" i="3"/>
  <c r="R218" i="3"/>
  <c r="R229" i="3"/>
  <c r="R224" i="3"/>
  <c r="R219" i="3"/>
  <c r="R230" i="3"/>
  <c r="AB230" i="3" s="1"/>
  <c r="R225" i="3"/>
  <c r="R220" i="3"/>
  <c r="R826" i="3"/>
  <c r="R821" i="3"/>
  <c r="R824" i="3"/>
  <c r="R827" i="3"/>
  <c r="R822" i="3"/>
  <c r="R828" i="3"/>
  <c r="AB828" i="3" s="1"/>
  <c r="R823" i="3"/>
  <c r="R825" i="3"/>
  <c r="R647" i="3"/>
  <c r="R653" i="3"/>
  <c r="R648" i="3"/>
  <c r="R654" i="3"/>
  <c r="R649" i="3"/>
  <c r="R650" i="3"/>
  <c r="AA650" i="3" s="1"/>
  <c r="R651" i="3"/>
  <c r="R652" i="3"/>
  <c r="R439" i="3"/>
  <c r="R434" i="3"/>
  <c r="R429" i="3"/>
  <c r="R440" i="3"/>
  <c r="R435" i="3"/>
  <c r="R430" i="3"/>
  <c r="R441" i="3"/>
  <c r="R436" i="3"/>
  <c r="AA436" i="3" s="1"/>
  <c r="R431" i="3"/>
  <c r="R442" i="3"/>
  <c r="R437" i="3"/>
  <c r="R432" i="3"/>
  <c r="AA432" i="3" s="1"/>
  <c r="R443" i="3"/>
  <c r="R438" i="3"/>
  <c r="R433" i="3"/>
  <c r="R444" i="3"/>
  <c r="R199" i="3"/>
  <c r="R210" i="3"/>
  <c r="AB210" i="3" s="1"/>
  <c r="R205" i="3"/>
  <c r="R200" i="3"/>
  <c r="R211" i="3"/>
  <c r="R206" i="3"/>
  <c r="R201" i="3"/>
  <c r="R212" i="3"/>
  <c r="R207" i="3"/>
  <c r="R202" i="3"/>
  <c r="R213" i="3"/>
  <c r="R208" i="3"/>
  <c r="R203" i="3"/>
  <c r="R214" i="3"/>
  <c r="R209" i="3"/>
  <c r="R204" i="3"/>
  <c r="R815" i="3"/>
  <c r="R814" i="3"/>
  <c r="R816" i="3"/>
  <c r="R817" i="3"/>
  <c r="R819" i="3"/>
  <c r="R818" i="3"/>
  <c r="R813" i="3"/>
  <c r="R820" i="3"/>
  <c r="AJ820" i="3" s="1"/>
  <c r="R631" i="3"/>
  <c r="R646" i="3"/>
  <c r="AA646" i="3" s="1"/>
  <c r="R642" i="3"/>
  <c r="R637" i="3"/>
  <c r="R632" i="3"/>
  <c r="R643" i="3"/>
  <c r="R638" i="3"/>
  <c r="R633" i="3"/>
  <c r="R644" i="3"/>
  <c r="R639" i="3"/>
  <c r="R634" i="3"/>
  <c r="R645" i="3"/>
  <c r="R640" i="3"/>
  <c r="R635" i="3"/>
  <c r="R641" i="3"/>
  <c r="R636" i="3"/>
  <c r="R423" i="3"/>
  <c r="R418" i="3"/>
  <c r="R413" i="3"/>
  <c r="R424" i="3"/>
  <c r="AA424" i="3" s="1"/>
  <c r="R419" i="3"/>
  <c r="R414" i="3"/>
  <c r="R425" i="3"/>
  <c r="R420" i="3"/>
  <c r="R415" i="3"/>
  <c r="R426" i="3"/>
  <c r="R421" i="3"/>
  <c r="R416" i="3"/>
  <c r="R427" i="3"/>
  <c r="R422" i="3"/>
  <c r="R417" i="3"/>
  <c r="R428" i="3"/>
  <c r="AA428" i="3" s="1"/>
  <c r="R183" i="3"/>
  <c r="R194" i="3"/>
  <c r="AC194" i="3" s="1"/>
  <c r="R189" i="3"/>
  <c r="R184" i="3"/>
  <c r="R195" i="3"/>
  <c r="R190" i="3"/>
  <c r="AA190" i="3" s="1"/>
  <c r="R185" i="3"/>
  <c r="R196" i="3"/>
  <c r="R191" i="3"/>
  <c r="R186" i="3"/>
  <c r="R197" i="3"/>
  <c r="R192" i="3"/>
  <c r="R187" i="3"/>
  <c r="R198" i="3"/>
  <c r="AC198" i="3" s="1"/>
  <c r="R193" i="3"/>
  <c r="R188" i="3"/>
  <c r="R810" i="3"/>
  <c r="R808" i="3"/>
  <c r="AB808" i="3" s="1"/>
  <c r="R805" i="3"/>
  <c r="R811" i="3"/>
  <c r="R806" i="3"/>
  <c r="R812" i="3"/>
  <c r="AA812" i="3" s="1"/>
  <c r="R807" i="3"/>
  <c r="R809" i="3"/>
  <c r="R615" i="3"/>
  <c r="R626" i="3"/>
  <c r="AC626" i="3" s="1"/>
  <c r="R621" i="3"/>
  <c r="R616" i="3"/>
  <c r="R627" i="3"/>
  <c r="R622" i="3"/>
  <c r="AC622" i="3" s="1"/>
  <c r="R617" i="3"/>
  <c r="R628" i="3"/>
  <c r="R623" i="3"/>
  <c r="R618" i="3"/>
  <c r="AJ618" i="3" s="1"/>
  <c r="R629" i="3"/>
  <c r="R624" i="3"/>
  <c r="R619" i="3"/>
  <c r="R630" i="3"/>
  <c r="AA630" i="3" s="1"/>
  <c r="R625" i="3"/>
  <c r="R620" i="3"/>
  <c r="R407" i="3"/>
  <c r="R402" i="3"/>
  <c r="R397" i="3"/>
  <c r="R408" i="3"/>
  <c r="R403" i="3"/>
  <c r="R398" i="3"/>
  <c r="R409" i="3"/>
  <c r="R404" i="3"/>
  <c r="AA404" i="3" s="1"/>
  <c r="R399" i="3"/>
  <c r="R410" i="3"/>
  <c r="R405" i="3"/>
  <c r="R400" i="3"/>
  <c r="AC400" i="3" s="1"/>
  <c r="R411" i="3"/>
  <c r="R406" i="3"/>
  <c r="R401" i="3"/>
  <c r="R412" i="3"/>
  <c r="R167" i="3"/>
  <c r="R178" i="3"/>
  <c r="AJ178" i="3" s="1"/>
  <c r="R173" i="3"/>
  <c r="R168" i="3"/>
  <c r="R179" i="3"/>
  <c r="R174" i="3"/>
  <c r="R169" i="3"/>
  <c r="R180" i="3"/>
  <c r="R175" i="3"/>
  <c r="R170" i="3"/>
  <c r="R181" i="3"/>
  <c r="R176" i="3"/>
  <c r="R171" i="3"/>
  <c r="R182" i="3"/>
  <c r="AJ182" i="3" s="1"/>
  <c r="R177" i="3"/>
  <c r="R172" i="3"/>
  <c r="R679" i="3"/>
  <c r="R674" i="3"/>
  <c r="R669" i="3"/>
  <c r="R680" i="3"/>
  <c r="R675" i="3"/>
  <c r="R670" i="3"/>
  <c r="R665" i="3"/>
  <c r="R676" i="3"/>
  <c r="AJ676" i="3" s="1"/>
  <c r="R671" i="3"/>
  <c r="R678" i="3"/>
  <c r="R666" i="3"/>
  <c r="R677" i="3"/>
  <c r="R672" i="3"/>
  <c r="AA672" i="3" s="1"/>
  <c r="R667" i="3"/>
  <c r="R673" i="3"/>
  <c r="R668" i="3"/>
  <c r="R799" i="3"/>
  <c r="R794" i="3"/>
  <c r="R798" i="3"/>
  <c r="R789" i="3"/>
  <c r="R800" i="3"/>
  <c r="AB800" i="3" s="1"/>
  <c r="R795" i="3"/>
  <c r="R790" i="3"/>
  <c r="R803" i="3"/>
  <c r="R801" i="3"/>
  <c r="R792" i="3"/>
  <c r="AC792" i="3" s="1"/>
  <c r="R796" i="3"/>
  <c r="R791" i="3"/>
  <c r="R802" i="3"/>
  <c r="R797" i="3"/>
  <c r="R793" i="3"/>
  <c r="R804" i="3"/>
  <c r="R599" i="3"/>
  <c r="R610" i="3"/>
  <c r="AC610" i="3" s="1"/>
  <c r="R605" i="3"/>
  <c r="R600" i="3"/>
  <c r="R611" i="3"/>
  <c r="R606" i="3"/>
  <c r="AJ606" i="3" s="1"/>
  <c r="R601" i="3"/>
  <c r="R612" i="3"/>
  <c r="R607" i="3"/>
  <c r="R602" i="3"/>
  <c r="AA602" i="3" s="1"/>
  <c r="R613" i="3"/>
  <c r="R608" i="3"/>
  <c r="R603" i="3"/>
  <c r="R614" i="3"/>
  <c r="AJ614" i="3" s="1"/>
  <c r="R609" i="3"/>
  <c r="R604" i="3"/>
  <c r="R391" i="3"/>
  <c r="R386" i="3"/>
  <c r="R381" i="3"/>
  <c r="R392" i="3"/>
  <c r="R387" i="3"/>
  <c r="R382" i="3"/>
  <c r="R393" i="3"/>
  <c r="R388" i="3"/>
  <c r="AJ388" i="3" s="1"/>
  <c r="R383" i="3"/>
  <c r="R394" i="3"/>
  <c r="R389" i="3"/>
  <c r="R384" i="3"/>
  <c r="AA384" i="3" s="1"/>
  <c r="R395" i="3"/>
  <c r="R390" i="3"/>
  <c r="R385" i="3"/>
  <c r="R396" i="3"/>
  <c r="R162" i="3"/>
  <c r="AJ162" i="3" s="1"/>
  <c r="R163" i="3"/>
  <c r="R164" i="3"/>
  <c r="R159" i="3"/>
  <c r="R165" i="3"/>
  <c r="R160" i="3"/>
  <c r="R166" i="3"/>
  <c r="R161" i="3"/>
  <c r="R783" i="3"/>
  <c r="R787" i="3"/>
  <c r="AJ787" i="3" s="1"/>
  <c r="R784" i="3"/>
  <c r="R779" i="3"/>
  <c r="R785" i="3"/>
  <c r="R780" i="3"/>
  <c r="R782" i="3"/>
  <c r="R786" i="3"/>
  <c r="R781" i="3"/>
  <c r="R788" i="3"/>
  <c r="AA788" i="3" s="1"/>
  <c r="R583" i="3"/>
  <c r="R594" i="3"/>
  <c r="R589" i="3"/>
  <c r="R598" i="3"/>
  <c r="AA598" i="3" s="1"/>
  <c r="R584" i="3"/>
  <c r="R595" i="3"/>
  <c r="R590" i="3"/>
  <c r="AJ590" i="3" s="1"/>
  <c r="R585" i="3"/>
  <c r="R596" i="3"/>
  <c r="R591" i="3"/>
  <c r="R586" i="3"/>
  <c r="AA586" i="3" s="1"/>
  <c r="R597" i="3"/>
  <c r="R592" i="3"/>
  <c r="R587" i="3"/>
  <c r="R593" i="3"/>
  <c r="R588" i="3"/>
  <c r="R375" i="3"/>
  <c r="R376" i="3"/>
  <c r="R371" i="3"/>
  <c r="R377" i="3"/>
  <c r="R372" i="3"/>
  <c r="R378" i="3"/>
  <c r="AA378" i="3" s="1"/>
  <c r="R373" i="3"/>
  <c r="R379" i="3"/>
  <c r="AJ379" i="3" s="1"/>
  <c r="R374" i="3"/>
  <c r="R380" i="3"/>
  <c r="R151" i="3"/>
  <c r="R146" i="3"/>
  <c r="R157" i="3"/>
  <c r="R152" i="3"/>
  <c r="R147" i="3"/>
  <c r="R158" i="3"/>
  <c r="AB158" i="3" s="1"/>
  <c r="R153" i="3"/>
  <c r="R148" i="3"/>
  <c r="R143" i="3"/>
  <c r="R154" i="3"/>
  <c r="AJ154" i="3" s="1"/>
  <c r="R149" i="3"/>
  <c r="R144" i="3"/>
  <c r="R155" i="3"/>
  <c r="R150" i="3"/>
  <c r="AJ150" i="3" s="1"/>
  <c r="R145" i="3"/>
  <c r="R156" i="3"/>
  <c r="R847" i="3"/>
  <c r="R858" i="3"/>
  <c r="R853" i="3"/>
  <c r="R862" i="3"/>
  <c r="R848" i="3"/>
  <c r="AA848" i="3" s="1"/>
  <c r="R859" i="3"/>
  <c r="R854" i="3"/>
  <c r="R851" i="3"/>
  <c r="R849" i="3"/>
  <c r="R860" i="3"/>
  <c r="AB860" i="3" s="1"/>
  <c r="R846" i="3"/>
  <c r="R855" i="3"/>
  <c r="R856" i="3"/>
  <c r="AA856" i="3" s="1"/>
  <c r="R850" i="3"/>
  <c r="R845" i="3"/>
  <c r="R861" i="3"/>
  <c r="AA861" i="3" s="1"/>
  <c r="R857" i="3"/>
  <c r="R852" i="3"/>
  <c r="AB852" i="3" s="1"/>
  <c r="R778" i="3"/>
  <c r="R773" i="3"/>
  <c r="R771" i="3"/>
  <c r="R774" i="3"/>
  <c r="R769" i="3"/>
  <c r="R775" i="3"/>
  <c r="R770" i="3"/>
  <c r="R776" i="3"/>
  <c r="AC776" i="3" s="1"/>
  <c r="R777" i="3"/>
  <c r="R772" i="3"/>
  <c r="AJ772" i="3" s="1"/>
  <c r="R567" i="3"/>
  <c r="R578" i="3"/>
  <c r="AJ578" i="3" s="1"/>
  <c r="R573" i="3"/>
  <c r="R568" i="3"/>
  <c r="R579" i="3"/>
  <c r="R574" i="3"/>
  <c r="AJ574" i="3" s="1"/>
  <c r="R569" i="3"/>
  <c r="R580" i="3"/>
  <c r="R575" i="3"/>
  <c r="R582" i="3"/>
  <c r="AA582" i="3" s="1"/>
  <c r="R570" i="3"/>
  <c r="R581" i="3"/>
  <c r="R576" i="3"/>
  <c r="R571" i="3"/>
  <c r="R577" i="3"/>
  <c r="R572" i="3"/>
  <c r="R359" i="3"/>
  <c r="R370" i="3"/>
  <c r="AA370" i="3" s="1"/>
  <c r="R365" i="3"/>
  <c r="R360" i="3"/>
  <c r="R355" i="3"/>
  <c r="R366" i="3"/>
  <c r="AA366" i="3" s="1"/>
  <c r="R361" i="3"/>
  <c r="R356" i="3"/>
  <c r="R367" i="3"/>
  <c r="R362" i="3"/>
  <c r="AA362" i="3" s="1"/>
  <c r="R357" i="3"/>
  <c r="R368" i="3"/>
  <c r="R363" i="3"/>
  <c r="R358" i="3"/>
  <c r="AJ358" i="3" s="1"/>
  <c r="R369" i="3"/>
  <c r="R364" i="3"/>
  <c r="R135" i="3"/>
  <c r="R130" i="3"/>
  <c r="R141" i="3"/>
  <c r="R136" i="3"/>
  <c r="R131" i="3"/>
  <c r="R142" i="3"/>
  <c r="AB142" i="3" s="1"/>
  <c r="R137" i="3"/>
  <c r="R132" i="3"/>
  <c r="R127" i="3"/>
  <c r="R138" i="3"/>
  <c r="AA138" i="3" s="1"/>
  <c r="R133" i="3"/>
  <c r="R128" i="3"/>
  <c r="R139" i="3"/>
  <c r="R134" i="3"/>
  <c r="AB134" i="3" s="1"/>
  <c r="R129" i="3"/>
  <c r="R140" i="3"/>
  <c r="R562" i="3"/>
  <c r="R557" i="3"/>
  <c r="R563" i="3"/>
  <c r="R558" i="3"/>
  <c r="R564" i="3"/>
  <c r="AC564" i="3" s="1"/>
  <c r="R566" i="3"/>
  <c r="AJ566" i="3" s="1"/>
  <c r="R559" i="3"/>
  <c r="R565" i="3"/>
  <c r="AA565" i="3" s="1"/>
  <c r="R560" i="3"/>
  <c r="AA560" i="3" s="1"/>
  <c r="R561" i="3"/>
  <c r="R343" i="3"/>
  <c r="R354" i="3"/>
  <c r="R349" i="3"/>
  <c r="R344" i="3"/>
  <c r="R339" i="3"/>
  <c r="R350" i="3"/>
  <c r="AB350" i="3" s="1"/>
  <c r="R345" i="3"/>
  <c r="R340" i="3"/>
  <c r="R351" i="3"/>
  <c r="R346" i="3"/>
  <c r="AB346" i="3" s="1"/>
  <c r="R341" i="3"/>
  <c r="R352" i="3"/>
  <c r="R347" i="3"/>
  <c r="R342" i="3"/>
  <c r="R353" i="3"/>
  <c r="R348" i="3"/>
  <c r="R119" i="3"/>
  <c r="R114" i="3"/>
  <c r="R125" i="3"/>
  <c r="R120" i="3"/>
  <c r="R115" i="3"/>
  <c r="R126" i="3"/>
  <c r="AA126" i="3" s="1"/>
  <c r="R121" i="3"/>
  <c r="R116" i="3"/>
  <c r="R111" i="3"/>
  <c r="R122" i="3"/>
  <c r="R117" i="3"/>
  <c r="R112" i="3"/>
  <c r="R123" i="3"/>
  <c r="R118" i="3"/>
  <c r="R113" i="3"/>
  <c r="AB113" i="3" s="1"/>
  <c r="R124" i="3"/>
  <c r="R455" i="3"/>
  <c r="R466" i="3"/>
  <c r="R461" i="3"/>
  <c r="R456" i="3"/>
  <c r="AJ456" i="3" s="1"/>
  <c r="R467" i="3"/>
  <c r="R462" i="3"/>
  <c r="R457" i="3"/>
  <c r="R468" i="3"/>
  <c r="AJ468" i="3" s="1"/>
  <c r="R463" i="3"/>
  <c r="R458" i="3"/>
  <c r="R453" i="3"/>
  <c r="R464" i="3"/>
  <c r="AA464" i="3" s="1"/>
  <c r="R459" i="3"/>
  <c r="R454" i="3"/>
  <c r="R465" i="3"/>
  <c r="R460" i="3"/>
  <c r="AC460" i="3" s="1"/>
  <c r="R759" i="3"/>
  <c r="R754" i="3"/>
  <c r="R760" i="3"/>
  <c r="R755" i="3"/>
  <c r="R758" i="3"/>
  <c r="R756" i="3"/>
  <c r="R751" i="3"/>
  <c r="R757" i="3"/>
  <c r="R752" i="3"/>
  <c r="R753" i="3"/>
  <c r="R535" i="3"/>
  <c r="R551" i="3"/>
  <c r="R546" i="3"/>
  <c r="R541" i="3"/>
  <c r="R536" i="3"/>
  <c r="AB536" i="3" s="1"/>
  <c r="R552" i="3"/>
  <c r="R547" i="3"/>
  <c r="R550" i="3"/>
  <c r="R542" i="3"/>
  <c r="R537" i="3"/>
  <c r="R553" i="3"/>
  <c r="R548" i="3"/>
  <c r="AA548" i="3" s="1"/>
  <c r="R543" i="3"/>
  <c r="R538" i="3"/>
  <c r="R554" i="3"/>
  <c r="R533" i="3"/>
  <c r="R549" i="3"/>
  <c r="R544" i="3"/>
  <c r="AJ544" i="3" s="1"/>
  <c r="R539" i="3"/>
  <c r="R555" i="3"/>
  <c r="R534" i="3"/>
  <c r="R545" i="3"/>
  <c r="R540" i="3"/>
  <c r="R556" i="3"/>
  <c r="R327" i="3"/>
  <c r="R338" i="3"/>
  <c r="AA338" i="3" s="1"/>
  <c r="R333" i="3"/>
  <c r="R328" i="3"/>
  <c r="R323" i="3"/>
  <c r="R334" i="3"/>
  <c r="AJ334" i="3" s="1"/>
  <c r="R329" i="3"/>
  <c r="R324" i="3"/>
  <c r="AJ324" i="3" s="1"/>
  <c r="R335" i="3"/>
  <c r="R330" i="3"/>
  <c r="AA330" i="3" s="1"/>
  <c r="R325" i="3"/>
  <c r="R336" i="3"/>
  <c r="R331" i="3"/>
  <c r="R326" i="3"/>
  <c r="R337" i="3"/>
  <c r="R332" i="3"/>
  <c r="R103" i="3"/>
  <c r="R98" i="3"/>
  <c r="R109" i="3"/>
  <c r="R104" i="3"/>
  <c r="R99" i="3"/>
  <c r="R110" i="3"/>
  <c r="AC110" i="3" s="1"/>
  <c r="R105" i="3"/>
  <c r="R100" i="3"/>
  <c r="R95" i="3"/>
  <c r="R106" i="3"/>
  <c r="AJ106" i="3" s="1"/>
  <c r="R101" i="3"/>
  <c r="R96" i="3"/>
  <c r="R107" i="3"/>
  <c r="R102" i="3"/>
  <c r="AJ102" i="3" s="1"/>
  <c r="R97" i="3"/>
  <c r="R108" i="3"/>
  <c r="R743" i="3"/>
  <c r="R749" i="3"/>
  <c r="AA749" i="3" s="1"/>
  <c r="R744" i="3"/>
  <c r="R750" i="3"/>
  <c r="AA750" i="3" s="1"/>
  <c r="R742" i="3"/>
  <c r="R745" i="3"/>
  <c r="R747" i="3"/>
  <c r="R746" i="3"/>
  <c r="R741" i="3"/>
  <c r="R748" i="3"/>
  <c r="AC748" i="3" s="1"/>
  <c r="R519" i="3"/>
  <c r="R530" i="3"/>
  <c r="R525" i="3"/>
  <c r="R520" i="3"/>
  <c r="AA520" i="3" s="1"/>
  <c r="R531" i="3"/>
  <c r="R526" i="3"/>
  <c r="R521" i="3"/>
  <c r="R532" i="3"/>
  <c r="AA532" i="3" s="1"/>
  <c r="R527" i="3"/>
  <c r="R522" i="3"/>
  <c r="R517" i="3"/>
  <c r="R528" i="3"/>
  <c r="AA528" i="3" s="1"/>
  <c r="R523" i="3"/>
  <c r="R518" i="3"/>
  <c r="R529" i="3"/>
  <c r="R524" i="3"/>
  <c r="AJ524" i="3" s="1"/>
  <c r="R322" i="3"/>
  <c r="R317" i="3"/>
  <c r="R318" i="3"/>
  <c r="AA318" i="3" s="1"/>
  <c r="R319" i="3"/>
  <c r="R320" i="3"/>
  <c r="R315" i="3"/>
  <c r="R321" i="3"/>
  <c r="R316" i="3"/>
  <c r="R87" i="3"/>
  <c r="R93" i="3"/>
  <c r="R88" i="3"/>
  <c r="R94" i="3"/>
  <c r="AB94" i="3" s="1"/>
  <c r="R89" i="3"/>
  <c r="R90" i="3"/>
  <c r="AA90" i="3" s="1"/>
  <c r="R91" i="3"/>
  <c r="R92" i="3"/>
  <c r="R727" i="3"/>
  <c r="R738" i="3"/>
  <c r="R731" i="3"/>
  <c r="R733" i="3"/>
  <c r="R728" i="3"/>
  <c r="R739" i="3"/>
  <c r="R734" i="3"/>
  <c r="R729" i="3"/>
  <c r="R740" i="3"/>
  <c r="R735" i="3"/>
  <c r="R730" i="3"/>
  <c r="R726" i="3"/>
  <c r="R725" i="3"/>
  <c r="R736" i="3"/>
  <c r="R737" i="3"/>
  <c r="R732" i="3"/>
  <c r="AJ732" i="3" s="1"/>
  <c r="R514" i="3"/>
  <c r="R509" i="3"/>
  <c r="R515" i="3"/>
  <c r="R510" i="3"/>
  <c r="R516" i="3"/>
  <c r="R511" i="3"/>
  <c r="R512" i="3"/>
  <c r="R513" i="3"/>
  <c r="R311" i="3"/>
  <c r="R306" i="3"/>
  <c r="R312" i="3"/>
  <c r="AA312" i="3" s="1"/>
  <c r="R307" i="3"/>
  <c r="R313" i="3"/>
  <c r="R308" i="3"/>
  <c r="R314" i="3"/>
  <c r="AA314" i="3" s="1"/>
  <c r="R309" i="3"/>
  <c r="R310" i="3"/>
  <c r="R305" i="3"/>
  <c r="R71" i="3"/>
  <c r="R82" i="3"/>
  <c r="AA82" i="3" s="1"/>
  <c r="R77" i="3"/>
  <c r="R72" i="3"/>
  <c r="R83" i="3"/>
  <c r="R78" i="3"/>
  <c r="AC78" i="3" s="1"/>
  <c r="R73" i="3"/>
  <c r="R84" i="3"/>
  <c r="R79" i="3"/>
  <c r="R74" i="3"/>
  <c r="AB74" i="3" s="1"/>
  <c r="R85" i="3"/>
  <c r="R80" i="3"/>
  <c r="R75" i="3"/>
  <c r="R86" i="3"/>
  <c r="AJ86" i="3" s="1"/>
  <c r="R81" i="3"/>
  <c r="R76" i="3"/>
  <c r="R906" i="3"/>
  <c r="AJ906" i="3" s="1"/>
  <c r="R901" i="3"/>
  <c r="R902" i="3"/>
  <c r="R897" i="3"/>
  <c r="R903" i="3"/>
  <c r="R904" i="3"/>
  <c r="AC904" i="3" s="1"/>
  <c r="R898" i="3"/>
  <c r="R899" i="3"/>
  <c r="R905" i="3"/>
  <c r="AJ905" i="3" s="1"/>
  <c r="R900" i="3"/>
  <c r="AA900" i="3" s="1"/>
  <c r="R722" i="3"/>
  <c r="R717" i="3"/>
  <c r="R723" i="3"/>
  <c r="AA723" i="3" s="1"/>
  <c r="R718" i="3"/>
  <c r="AB718" i="3" s="1"/>
  <c r="R724" i="3"/>
  <c r="R719" i="3"/>
  <c r="R720" i="3"/>
  <c r="R715" i="3"/>
  <c r="R721" i="3"/>
  <c r="R716" i="3"/>
  <c r="R503" i="3"/>
  <c r="R504" i="3"/>
  <c r="AB504" i="3" s="1"/>
  <c r="R505" i="3"/>
  <c r="R506" i="3"/>
  <c r="R501" i="3"/>
  <c r="R507" i="3"/>
  <c r="R502" i="3"/>
  <c r="R508" i="3"/>
  <c r="AA508" i="3" s="1"/>
  <c r="R301" i="3"/>
  <c r="R302" i="3"/>
  <c r="R297" i="3"/>
  <c r="R303" i="3"/>
  <c r="R298" i="3"/>
  <c r="R304" i="3"/>
  <c r="AA304" i="3" s="1"/>
  <c r="R299" i="3"/>
  <c r="R300" i="3"/>
  <c r="R60" i="3"/>
  <c r="R55" i="3"/>
  <c r="R61" i="3"/>
  <c r="R56" i="3"/>
  <c r="R62" i="3"/>
  <c r="AC62" i="3" s="1"/>
  <c r="R57" i="3"/>
  <c r="R58" i="3"/>
  <c r="R59" i="3"/>
  <c r="R895" i="3"/>
  <c r="R890" i="3"/>
  <c r="R896" i="3"/>
  <c r="R891" i="3"/>
  <c r="R892" i="3"/>
  <c r="AA892" i="3" s="1"/>
  <c r="R894" i="3"/>
  <c r="R893" i="3"/>
  <c r="R889" i="3"/>
  <c r="R711" i="3"/>
  <c r="R706" i="3"/>
  <c r="AB706" i="3" s="1"/>
  <c r="R701" i="3"/>
  <c r="R712" i="3"/>
  <c r="R707" i="3"/>
  <c r="R702" i="3"/>
  <c r="AJ702" i="3" s="1"/>
  <c r="R713" i="3"/>
  <c r="R708" i="3"/>
  <c r="R710" i="3"/>
  <c r="AA710" i="3" s="1"/>
  <c r="R703" i="3"/>
  <c r="R714" i="3"/>
  <c r="R709" i="3"/>
  <c r="R704" i="3"/>
  <c r="R699" i="3"/>
  <c r="R705" i="3"/>
  <c r="R700" i="3"/>
  <c r="R498" i="3"/>
  <c r="R493" i="3"/>
  <c r="R499" i="3"/>
  <c r="R494" i="3"/>
  <c r="R500" i="3"/>
  <c r="AJ500" i="3" s="1"/>
  <c r="R495" i="3"/>
  <c r="R496" i="3"/>
  <c r="R497" i="3"/>
  <c r="R295" i="3"/>
  <c r="R290" i="3"/>
  <c r="R296" i="3"/>
  <c r="R291" i="3"/>
  <c r="R292" i="3"/>
  <c r="AA292" i="3" s="1"/>
  <c r="R293" i="3"/>
  <c r="R294" i="3"/>
  <c r="R289" i="3"/>
  <c r="R54" i="3"/>
  <c r="AA54" i="3" s="1"/>
  <c r="R49" i="3"/>
  <c r="R50" i="3"/>
  <c r="R51" i="3"/>
  <c r="R52" i="3"/>
  <c r="R47" i="3"/>
  <c r="R53" i="3"/>
  <c r="R48" i="3"/>
  <c r="R879" i="3"/>
  <c r="R878" i="3"/>
  <c r="R874" i="3"/>
  <c r="R885" i="3"/>
  <c r="R880" i="3"/>
  <c r="AA880" i="3" s="1"/>
  <c r="R875" i="3"/>
  <c r="R886" i="3"/>
  <c r="R881" i="3"/>
  <c r="R888" i="3"/>
  <c r="AJ888" i="3" s="1"/>
  <c r="R876" i="3"/>
  <c r="AA876" i="3" s="1"/>
  <c r="R883" i="3"/>
  <c r="R887" i="3"/>
  <c r="R882" i="3"/>
  <c r="R877" i="3"/>
  <c r="R873" i="3"/>
  <c r="R884" i="3"/>
  <c r="AA884" i="3" s="1"/>
  <c r="R695" i="3"/>
  <c r="R696" i="3"/>
  <c r="R691" i="3"/>
  <c r="R697" i="3"/>
  <c r="R692" i="3"/>
  <c r="R698" i="3"/>
  <c r="AC698" i="3" s="1"/>
  <c r="R693" i="3"/>
  <c r="R694" i="3"/>
  <c r="R487" i="3"/>
  <c r="R488" i="3"/>
  <c r="AC488" i="3" s="1"/>
  <c r="R489" i="3"/>
  <c r="R490" i="3"/>
  <c r="R485" i="3"/>
  <c r="R491" i="3"/>
  <c r="R486" i="3"/>
  <c r="R492" i="3"/>
  <c r="AJ492" i="3" s="1"/>
  <c r="R279" i="3"/>
  <c r="R285" i="3"/>
  <c r="R280" i="3"/>
  <c r="R286" i="3"/>
  <c r="R281" i="3"/>
  <c r="R287" i="3"/>
  <c r="AC287" i="3" s="1"/>
  <c r="R282" i="3"/>
  <c r="R288" i="3"/>
  <c r="R283" i="3"/>
  <c r="R284" i="3"/>
  <c r="R44" i="3"/>
  <c r="R39" i="3"/>
  <c r="R45" i="3"/>
  <c r="R40" i="3"/>
  <c r="R46" i="3"/>
  <c r="R41" i="3"/>
  <c r="R42" i="3"/>
  <c r="AJ42" i="3" s="1"/>
  <c r="R43" i="3"/>
  <c r="R863" i="3"/>
  <c r="R872" i="3"/>
  <c r="R869" i="3"/>
  <c r="R864" i="3"/>
  <c r="R867" i="3"/>
  <c r="R870" i="3"/>
  <c r="R865" i="3"/>
  <c r="R871" i="3"/>
  <c r="AB871" i="3" s="1"/>
  <c r="R866" i="3"/>
  <c r="R868" i="3"/>
  <c r="R690" i="3"/>
  <c r="AA690" i="3" s="1"/>
  <c r="R685" i="3"/>
  <c r="R686" i="3"/>
  <c r="R681" i="3"/>
  <c r="R687" i="3"/>
  <c r="R682" i="3"/>
  <c r="R688" i="3"/>
  <c r="R683" i="3"/>
  <c r="R689" i="3"/>
  <c r="AB689" i="3" s="1"/>
  <c r="R684" i="3"/>
  <c r="AC684" i="3" s="1"/>
  <c r="R471" i="3"/>
  <c r="R482" i="3"/>
  <c r="R477" i="3"/>
  <c r="R472" i="3"/>
  <c r="AC472" i="3" s="1"/>
  <c r="R483" i="3"/>
  <c r="R478" i="3"/>
  <c r="R473" i="3"/>
  <c r="R484" i="3"/>
  <c r="AJ484" i="3" s="1"/>
  <c r="R479" i="3"/>
  <c r="R474" i="3"/>
  <c r="R469" i="3"/>
  <c r="R480" i="3"/>
  <c r="AB480" i="3" s="1"/>
  <c r="R475" i="3"/>
  <c r="R470" i="3"/>
  <c r="R481" i="3"/>
  <c r="R476" i="3"/>
  <c r="AA476" i="3" s="1"/>
  <c r="R263" i="3"/>
  <c r="R274" i="3"/>
  <c r="R269" i="3"/>
  <c r="R264" i="3"/>
  <c r="R275" i="3"/>
  <c r="R270" i="3"/>
  <c r="AA270" i="3" s="1"/>
  <c r="R265" i="3"/>
  <c r="AA265" i="3" s="1"/>
  <c r="R276" i="3"/>
  <c r="R271" i="3"/>
  <c r="R266" i="3"/>
  <c r="R277" i="3"/>
  <c r="R272" i="3"/>
  <c r="R267" i="3"/>
  <c r="R278" i="3"/>
  <c r="R273" i="3"/>
  <c r="R268" i="3"/>
  <c r="R766" i="3"/>
  <c r="R761" i="3"/>
  <c r="R767" i="3"/>
  <c r="R762" i="3"/>
  <c r="R768" i="3"/>
  <c r="R763" i="3"/>
  <c r="R764" i="3"/>
  <c r="AA764" i="3" s="1"/>
  <c r="R765" i="3"/>
  <c r="R37" i="3"/>
  <c r="R32" i="3"/>
  <c r="AA32" i="3" s="1"/>
  <c r="R38" i="3"/>
  <c r="AJ38" i="3" s="1"/>
  <c r="R33" i="3"/>
  <c r="R34" i="3"/>
  <c r="R29" i="3"/>
  <c r="R35" i="3"/>
  <c r="R30" i="3"/>
  <c r="R36" i="3"/>
  <c r="R31" i="3"/>
  <c r="AB5" i="3"/>
  <c r="AA5" i="3"/>
  <c r="AB821" i="3"/>
  <c r="AC806" i="3"/>
  <c r="AA674" i="3"/>
  <c r="AC666" i="3"/>
  <c r="AJ752" i="3"/>
  <c r="AC783" i="3"/>
  <c r="AB774" i="3"/>
  <c r="AC643" i="3"/>
  <c r="AA882" i="3"/>
  <c r="AB636" i="3"/>
  <c r="AC874" i="3"/>
  <c r="AB751" i="3"/>
  <c r="AC734" i="3"/>
  <c r="AB615" i="3"/>
  <c r="AB842" i="3"/>
  <c r="AC580" i="3"/>
  <c r="AC711" i="3"/>
  <c r="AB550" i="3"/>
  <c r="AB704" i="3"/>
  <c r="AJ897" i="3"/>
  <c r="AJ889" i="3"/>
  <c r="AJ881" i="3"/>
  <c r="AJ873" i="3"/>
  <c r="AJ857" i="3"/>
  <c r="AJ849" i="3"/>
  <c r="AJ841" i="3"/>
  <c r="AJ833" i="3"/>
  <c r="AJ825" i="3"/>
  <c r="AJ817" i="3"/>
  <c r="AJ809" i="3"/>
  <c r="AJ801" i="3"/>
  <c r="AJ793" i="3"/>
  <c r="AJ769" i="3"/>
  <c r="AJ761" i="3"/>
  <c r="AJ745" i="3"/>
  <c r="AJ737" i="3"/>
  <c r="AJ729" i="3"/>
  <c r="AJ681" i="3"/>
  <c r="AJ673" i="3"/>
  <c r="AJ665" i="3"/>
  <c r="AB561" i="3"/>
  <c r="AC561" i="3"/>
  <c r="AJ561" i="3"/>
  <c r="AJ553" i="3"/>
  <c r="AA553" i="3"/>
  <c r="AB553" i="3"/>
  <c r="AJ545" i="3"/>
  <c r="AC545" i="3"/>
  <c r="AA545" i="3"/>
  <c r="AJ537" i="3"/>
  <c r="AA537" i="3"/>
  <c r="AB537" i="3"/>
  <c r="AC537" i="3"/>
  <c r="AJ529" i="3"/>
  <c r="AC529" i="3"/>
  <c r="AJ521" i="3"/>
  <c r="AA521" i="3"/>
  <c r="AB521" i="3"/>
  <c r="AJ513" i="3"/>
  <c r="AA513" i="3"/>
  <c r="AB513" i="3"/>
  <c r="AC513" i="3"/>
  <c r="AJ505" i="3"/>
  <c r="AA505" i="3"/>
  <c r="AB505" i="3"/>
  <c r="AC505" i="3"/>
  <c r="AB497" i="3"/>
  <c r="AC497" i="3"/>
  <c r="AJ497" i="3"/>
  <c r="AJ489" i="3"/>
  <c r="AA489" i="3"/>
  <c r="AB489" i="3"/>
  <c r="AJ481" i="3"/>
  <c r="AC481" i="3"/>
  <c r="AA481" i="3"/>
  <c r="AJ473" i="3"/>
  <c r="AA473" i="3"/>
  <c r="AB473" i="3"/>
  <c r="AC473" i="3"/>
  <c r="AJ465" i="3"/>
  <c r="AA465" i="3"/>
  <c r="AB465" i="3"/>
  <c r="AC465" i="3"/>
  <c r="AJ457" i="3"/>
  <c r="AA457" i="3"/>
  <c r="AB457" i="3"/>
  <c r="AC457" i="3"/>
  <c r="AJ449" i="3"/>
  <c r="AA449" i="3"/>
  <c r="AB449" i="3"/>
  <c r="AC449" i="3"/>
  <c r="AJ441" i="3"/>
  <c r="AA441" i="3"/>
  <c r="AB441" i="3"/>
  <c r="AC441" i="3"/>
  <c r="AJ433" i="3"/>
  <c r="AA433" i="3"/>
  <c r="AB433" i="3"/>
  <c r="AC433" i="3"/>
  <c r="AJ425" i="3"/>
  <c r="AA425" i="3"/>
  <c r="AB425" i="3"/>
  <c r="AC425" i="3"/>
  <c r="AJ417" i="3"/>
  <c r="AC417" i="3"/>
  <c r="AA417" i="3"/>
  <c r="AJ409" i="3"/>
  <c r="AA409" i="3"/>
  <c r="AB409" i="3"/>
  <c r="AC409" i="3"/>
  <c r="AA401" i="3"/>
  <c r="AB401" i="3"/>
  <c r="AC401" i="3"/>
  <c r="AJ393" i="3"/>
  <c r="AA393" i="3"/>
  <c r="AB393" i="3"/>
  <c r="AC393" i="3"/>
  <c r="AJ385" i="3"/>
  <c r="AA385" i="3"/>
  <c r="AB385" i="3"/>
  <c r="AC385" i="3"/>
  <c r="AJ305" i="3"/>
  <c r="AA305" i="3"/>
  <c r="AB305" i="3"/>
  <c r="AC305" i="3"/>
  <c r="AJ297" i="3"/>
  <c r="AA297" i="3"/>
  <c r="AB297" i="3"/>
  <c r="AC297" i="3"/>
  <c r="AJ289" i="3"/>
  <c r="AA289" i="3"/>
  <c r="AB289" i="3"/>
  <c r="AC289" i="3"/>
  <c r="AJ33" i="3"/>
  <c r="AA33" i="3"/>
  <c r="AB33" i="3"/>
  <c r="AC33" i="3"/>
  <c r="AJ25" i="3"/>
  <c r="AA25" i="3"/>
  <c r="AB25" i="3"/>
  <c r="AC25" i="3"/>
  <c r="AA17" i="3"/>
  <c r="AB17" i="3"/>
  <c r="AC17" i="3"/>
  <c r="AJ17" i="3"/>
  <c r="AA9" i="3"/>
  <c r="AB9" i="3"/>
  <c r="AC9" i="3"/>
  <c r="AJ9" i="3"/>
  <c r="AC902" i="3"/>
  <c r="AA889" i="3"/>
  <c r="AC881" i="3"/>
  <c r="AB874" i="3"/>
  <c r="AB849" i="3"/>
  <c r="AC834" i="3"/>
  <c r="AC813" i="3"/>
  <c r="AB806" i="3"/>
  <c r="AB783" i="3"/>
  <c r="AC766" i="3"/>
  <c r="AC741" i="3"/>
  <c r="AB734" i="3"/>
  <c r="AB711" i="3"/>
  <c r="AC696" i="3"/>
  <c r="AA681" i="3"/>
  <c r="AC673" i="3"/>
  <c r="AB666" i="3"/>
  <c r="AB643" i="3"/>
  <c r="AC628" i="3"/>
  <c r="AC521" i="3"/>
  <c r="AB481" i="3"/>
  <c r="AB902" i="3"/>
  <c r="AB881" i="3"/>
  <c r="AA849" i="3"/>
  <c r="AC841" i="3"/>
  <c r="AB834" i="3"/>
  <c r="AB813" i="3"/>
  <c r="AC798" i="3"/>
  <c r="AC773" i="3"/>
  <c r="AB766" i="3"/>
  <c r="AB741" i="3"/>
  <c r="AC726" i="3"/>
  <c r="AC703" i="3"/>
  <c r="AB673" i="3"/>
  <c r="AC635" i="3"/>
  <c r="AB628" i="3"/>
  <c r="AC603" i="3"/>
  <c r="AJ401" i="3"/>
  <c r="AJ864" i="3"/>
  <c r="AJ784" i="3"/>
  <c r="AJ720" i="3"/>
  <c r="AJ712" i="3"/>
  <c r="AJ704" i="3"/>
  <c r="AJ696" i="3"/>
  <c r="AJ656" i="3"/>
  <c r="AJ648" i="3"/>
  <c r="AJ640" i="3"/>
  <c r="AJ632" i="3"/>
  <c r="AJ624" i="3"/>
  <c r="AJ616" i="3"/>
  <c r="AJ608" i="3"/>
  <c r="AA608" i="3"/>
  <c r="AB608" i="3"/>
  <c r="AJ600" i="3"/>
  <c r="AA600" i="3"/>
  <c r="AB600" i="3"/>
  <c r="AC600" i="3"/>
  <c r="AJ592" i="3"/>
  <c r="AA592" i="3"/>
  <c r="AB592" i="3"/>
  <c r="AC592" i="3"/>
  <c r="AJ584" i="3"/>
  <c r="AB584" i="3"/>
  <c r="AC584" i="3"/>
  <c r="AJ576" i="3"/>
  <c r="AA576" i="3"/>
  <c r="AB576" i="3"/>
  <c r="AJ568" i="3"/>
  <c r="AC568" i="3"/>
  <c r="AA568" i="3"/>
  <c r="AJ376" i="3"/>
  <c r="AA376" i="3"/>
  <c r="AB376" i="3"/>
  <c r="AC376" i="3"/>
  <c r="AJ368" i="3"/>
  <c r="AA368" i="3"/>
  <c r="AB368" i="3"/>
  <c r="AC368" i="3"/>
  <c r="AJ360" i="3"/>
  <c r="AA360" i="3"/>
  <c r="AB360" i="3"/>
  <c r="AC360" i="3"/>
  <c r="AJ352" i="3"/>
  <c r="AA352" i="3"/>
  <c r="AB352" i="3"/>
  <c r="AC352" i="3"/>
  <c r="AJ344" i="3"/>
  <c r="AB344" i="3"/>
  <c r="AC344" i="3"/>
  <c r="AJ336" i="3"/>
  <c r="AA336" i="3"/>
  <c r="AB336" i="3"/>
  <c r="AJ328" i="3"/>
  <c r="AA328" i="3"/>
  <c r="AB328" i="3"/>
  <c r="AC328" i="3"/>
  <c r="AJ320" i="3"/>
  <c r="AA320" i="3"/>
  <c r="AB320" i="3"/>
  <c r="AC320" i="3"/>
  <c r="AJ280" i="3"/>
  <c r="AA280" i="3"/>
  <c r="AB280" i="3"/>
  <c r="AC280" i="3"/>
  <c r="AJ272" i="3"/>
  <c r="AA272" i="3"/>
  <c r="AB272" i="3"/>
  <c r="AC272" i="3"/>
  <c r="AJ256" i="3"/>
  <c r="AA256" i="3"/>
  <c r="AB256" i="3"/>
  <c r="AC256" i="3"/>
  <c r="AJ240" i="3"/>
  <c r="AC240" i="3"/>
  <c r="AA240" i="3"/>
  <c r="AA224" i="3"/>
  <c r="AB224" i="3"/>
  <c r="AC224" i="3"/>
  <c r="AJ208" i="3"/>
  <c r="AA208" i="3"/>
  <c r="AB208" i="3"/>
  <c r="AC208" i="3"/>
  <c r="AA192" i="3"/>
  <c r="AB192" i="3"/>
  <c r="AC192" i="3"/>
  <c r="AJ192" i="3"/>
  <c r="AJ176" i="3"/>
  <c r="AC176" i="3"/>
  <c r="AA176" i="3"/>
  <c r="AJ160" i="3"/>
  <c r="AA160" i="3"/>
  <c r="AB160" i="3"/>
  <c r="AC160" i="3"/>
  <c r="AJ152" i="3"/>
  <c r="AA152" i="3"/>
  <c r="AB152" i="3"/>
  <c r="AC152" i="3"/>
  <c r="AJ136" i="3"/>
  <c r="AA136" i="3"/>
  <c r="AB136" i="3"/>
  <c r="AC136" i="3"/>
  <c r="AJ120" i="3"/>
  <c r="AA120" i="3"/>
  <c r="AB120" i="3"/>
  <c r="AC120" i="3"/>
  <c r="AJ104" i="3"/>
  <c r="AA104" i="3"/>
  <c r="AB104" i="3"/>
  <c r="AC104" i="3"/>
  <c r="AJ88" i="3"/>
  <c r="AA88" i="3"/>
  <c r="AB88" i="3"/>
  <c r="AC88" i="3"/>
  <c r="AJ80" i="3"/>
  <c r="AA80" i="3"/>
  <c r="AB80" i="3"/>
  <c r="AC80" i="3"/>
  <c r="AJ72" i="3"/>
  <c r="AA72" i="3"/>
  <c r="AB72" i="3"/>
  <c r="AC72" i="3"/>
  <c r="AJ64" i="3"/>
  <c r="AA64" i="3"/>
  <c r="AB64" i="3"/>
  <c r="AC64" i="3"/>
  <c r="AJ56" i="3"/>
  <c r="AA56" i="3"/>
  <c r="AB56" i="3"/>
  <c r="AC56" i="3"/>
  <c r="AJ48" i="3"/>
  <c r="AC48" i="3"/>
  <c r="AA48" i="3"/>
  <c r="AJ40" i="3"/>
  <c r="AA40" i="3"/>
  <c r="AB40" i="3"/>
  <c r="AC40" i="3"/>
  <c r="AC894" i="3"/>
  <c r="AA881" i="3"/>
  <c r="AC873" i="3"/>
  <c r="AB864" i="3"/>
  <c r="AB841" i="3"/>
  <c r="AC826" i="3"/>
  <c r="AC805" i="3"/>
  <c r="AB798" i="3"/>
  <c r="AB773" i="3"/>
  <c r="AC756" i="3"/>
  <c r="AC733" i="3"/>
  <c r="AB726" i="3"/>
  <c r="AB703" i="3"/>
  <c r="AA696" i="3"/>
  <c r="AC686" i="3"/>
  <c r="AA673" i="3"/>
  <c r="AC665" i="3"/>
  <c r="AB656" i="3"/>
  <c r="AB635" i="3"/>
  <c r="AC620" i="3"/>
  <c r="AB545" i="3"/>
  <c r="AJ224" i="3"/>
  <c r="AC901" i="3"/>
  <c r="AB894" i="3"/>
  <c r="AB873" i="3"/>
  <c r="AA864" i="3"/>
  <c r="AC854" i="3"/>
  <c r="AA841" i="3"/>
  <c r="AC833" i="3"/>
  <c r="AB826" i="3"/>
  <c r="AB805" i="3"/>
  <c r="AC790" i="3"/>
  <c r="AC765" i="3"/>
  <c r="AB756" i="3"/>
  <c r="AB733" i="3"/>
  <c r="AC716" i="3"/>
  <c r="AB686" i="3"/>
  <c r="AB665" i="3"/>
  <c r="AA656" i="3"/>
  <c r="AC648" i="3"/>
  <c r="AC627" i="3"/>
  <c r="AB620" i="3"/>
  <c r="AA344" i="3"/>
  <c r="AJ863" i="3"/>
  <c r="AJ783" i="3"/>
  <c r="AJ751" i="3"/>
  <c r="AJ719" i="3"/>
  <c r="AJ711" i="3"/>
  <c r="AJ703" i="3"/>
  <c r="AJ695" i="3"/>
  <c r="AJ655" i="3"/>
  <c r="AJ647" i="3"/>
  <c r="AJ639" i="3"/>
  <c r="AJ631" i="3"/>
  <c r="AJ623" i="3"/>
  <c r="AJ615" i="3"/>
  <c r="AJ607" i="3"/>
  <c r="AA607" i="3"/>
  <c r="AB607" i="3"/>
  <c r="AJ599" i="3"/>
  <c r="AA599" i="3"/>
  <c r="AB599" i="3"/>
  <c r="AC599" i="3"/>
  <c r="AJ591" i="3"/>
  <c r="AA591" i="3"/>
  <c r="AC591" i="3"/>
  <c r="AJ583" i="3"/>
  <c r="AB583" i="3"/>
  <c r="AC583" i="3"/>
  <c r="AJ575" i="3"/>
  <c r="AA575" i="3"/>
  <c r="AB575" i="3"/>
  <c r="AJ567" i="3"/>
  <c r="AB567" i="3"/>
  <c r="AC567" i="3"/>
  <c r="AJ375" i="3"/>
  <c r="AA375" i="3"/>
  <c r="AB375" i="3"/>
  <c r="AC375" i="3"/>
  <c r="AA367" i="3"/>
  <c r="AB367" i="3"/>
  <c r="AC367" i="3"/>
  <c r="AJ367" i="3"/>
  <c r="AJ359" i="3"/>
  <c r="AA359" i="3"/>
  <c r="AB359" i="3"/>
  <c r="AC359" i="3"/>
  <c r="AJ351" i="3"/>
  <c r="AC351" i="3"/>
  <c r="AA351" i="3"/>
  <c r="AJ343" i="3"/>
  <c r="AA343" i="3"/>
  <c r="AB343" i="3"/>
  <c r="AC343" i="3"/>
  <c r="AJ335" i="3"/>
  <c r="AA335" i="3"/>
  <c r="AB335" i="3"/>
  <c r="AC335" i="3"/>
  <c r="AJ327" i="3"/>
  <c r="AA327" i="3"/>
  <c r="AB327" i="3"/>
  <c r="AC327" i="3"/>
  <c r="AJ319" i="3"/>
  <c r="AA319" i="3"/>
  <c r="AB319" i="3"/>
  <c r="AC319" i="3"/>
  <c r="AJ279" i="3"/>
  <c r="AA279" i="3"/>
  <c r="AB279" i="3"/>
  <c r="AC279" i="3"/>
  <c r="AJ271" i="3"/>
  <c r="AA271" i="3"/>
  <c r="AB271" i="3"/>
  <c r="AC271" i="3"/>
  <c r="AJ263" i="3"/>
  <c r="AA263" i="3"/>
  <c r="AB263" i="3"/>
  <c r="AC263" i="3"/>
  <c r="AJ255" i="3"/>
  <c r="AB255" i="3"/>
  <c r="AC255" i="3"/>
  <c r="AJ247" i="3"/>
  <c r="AA247" i="3"/>
  <c r="AB247" i="3"/>
  <c r="AJ239" i="3"/>
  <c r="AA239" i="3"/>
  <c r="AB239" i="3"/>
  <c r="AC239" i="3"/>
  <c r="AJ231" i="3"/>
  <c r="AA231" i="3"/>
  <c r="AB231" i="3"/>
  <c r="AC231" i="3"/>
  <c r="AJ223" i="3"/>
  <c r="AA223" i="3"/>
  <c r="AB223" i="3"/>
  <c r="AC223" i="3"/>
  <c r="AJ215" i="3"/>
  <c r="AA215" i="3"/>
  <c r="AB215" i="3"/>
  <c r="AC215" i="3"/>
  <c r="AJ207" i="3"/>
  <c r="AA207" i="3"/>
  <c r="AB207" i="3"/>
  <c r="AC207" i="3"/>
  <c r="AJ199" i="3"/>
  <c r="AA199" i="3"/>
  <c r="AB199" i="3"/>
  <c r="AC199" i="3"/>
  <c r="AJ191" i="3"/>
  <c r="AB191" i="3"/>
  <c r="AC191" i="3"/>
  <c r="AJ183" i="3"/>
  <c r="AA183" i="3"/>
  <c r="AB183" i="3"/>
  <c r="AJ175" i="3"/>
  <c r="AA175" i="3"/>
  <c r="AB175" i="3"/>
  <c r="AC175" i="3"/>
  <c r="AJ167" i="3"/>
  <c r="AA167" i="3"/>
  <c r="AB167" i="3"/>
  <c r="AC167" i="3"/>
  <c r="AJ159" i="3"/>
  <c r="AA159" i="3"/>
  <c r="AB159" i="3"/>
  <c r="AC159" i="3"/>
  <c r="AJ151" i="3"/>
  <c r="AA151" i="3"/>
  <c r="AB151" i="3"/>
  <c r="AC151" i="3"/>
  <c r="AJ143" i="3"/>
  <c r="AA143" i="3"/>
  <c r="AB143" i="3"/>
  <c r="AC143" i="3"/>
  <c r="AJ135" i="3"/>
  <c r="AA135" i="3"/>
  <c r="AB135" i="3"/>
  <c r="AC135" i="3"/>
  <c r="AJ127" i="3"/>
  <c r="AB127" i="3"/>
  <c r="AC127" i="3"/>
  <c r="AJ119" i="3"/>
  <c r="AA119" i="3"/>
  <c r="AB119" i="3"/>
  <c r="AJ111" i="3"/>
  <c r="AA111" i="3"/>
  <c r="AB111" i="3"/>
  <c r="AC111" i="3"/>
  <c r="AJ103" i="3"/>
  <c r="AA103" i="3"/>
  <c r="AB103" i="3"/>
  <c r="AC103" i="3"/>
  <c r="AJ95" i="3"/>
  <c r="AA95" i="3"/>
  <c r="AB95" i="3"/>
  <c r="AC95" i="3"/>
  <c r="AJ87" i="3"/>
  <c r="AA87" i="3"/>
  <c r="AB87" i="3"/>
  <c r="AC87" i="3"/>
  <c r="AJ79" i="3"/>
  <c r="AA79" i="3"/>
  <c r="AB79" i="3"/>
  <c r="AC79" i="3"/>
  <c r="AJ71" i="3"/>
  <c r="AA71" i="3"/>
  <c r="AB71" i="3"/>
  <c r="AC71" i="3"/>
  <c r="AJ63" i="3"/>
  <c r="AB63" i="3"/>
  <c r="AC63" i="3"/>
  <c r="AJ55" i="3"/>
  <c r="AA55" i="3"/>
  <c r="AB55" i="3"/>
  <c r="AJ47" i="3"/>
  <c r="AA47" i="3"/>
  <c r="AB47" i="3"/>
  <c r="AC47" i="3"/>
  <c r="AJ39" i="3"/>
  <c r="AA39" i="3"/>
  <c r="AB39" i="3"/>
  <c r="AC39" i="3"/>
  <c r="AB901" i="3"/>
  <c r="AC886" i="3"/>
  <c r="AA873" i="3"/>
  <c r="AC863" i="3"/>
  <c r="AB854" i="3"/>
  <c r="AB833" i="3"/>
  <c r="AC818" i="3"/>
  <c r="AC797" i="3"/>
  <c r="AB790" i="3"/>
  <c r="AB765" i="3"/>
  <c r="AC746" i="3"/>
  <c r="AC725" i="3"/>
  <c r="AB716" i="3"/>
  <c r="AB695" i="3"/>
  <c r="AC678" i="3"/>
  <c r="AA665" i="3"/>
  <c r="AC655" i="3"/>
  <c r="AB648" i="3"/>
  <c r="AB627" i="3"/>
  <c r="AC612" i="3"/>
  <c r="AC336" i="3"/>
  <c r="AC893" i="3"/>
  <c r="AB863" i="3"/>
  <c r="AA833" i="3"/>
  <c r="AC825" i="3"/>
  <c r="AB818" i="3"/>
  <c r="AB797" i="3"/>
  <c r="AC780" i="3"/>
  <c r="AC755" i="3"/>
  <c r="AB746" i="3"/>
  <c r="AB725" i="3"/>
  <c r="AC708" i="3"/>
  <c r="AA695" i="3"/>
  <c r="AC685" i="3"/>
  <c r="AB655" i="3"/>
  <c r="AA648" i="3"/>
  <c r="AC640" i="3"/>
  <c r="AC619" i="3"/>
  <c r="AB612" i="3"/>
  <c r="AJ902" i="3"/>
  <c r="AJ894" i="3"/>
  <c r="AJ886" i="3"/>
  <c r="AJ878" i="3"/>
  <c r="AJ854" i="3"/>
  <c r="AJ846" i="3"/>
  <c r="AJ838" i="3"/>
  <c r="AJ830" i="3"/>
  <c r="AJ822" i="3"/>
  <c r="AJ814" i="3"/>
  <c r="AJ806" i="3"/>
  <c r="AJ798" i="3"/>
  <c r="AJ790" i="3"/>
  <c r="AJ774" i="3"/>
  <c r="AJ766" i="3"/>
  <c r="AJ742" i="3"/>
  <c r="AJ734" i="3"/>
  <c r="AJ726" i="3"/>
  <c r="AJ686" i="3"/>
  <c r="AJ678" i="3"/>
  <c r="AJ670" i="3"/>
  <c r="AJ558" i="3"/>
  <c r="AA558" i="3"/>
  <c r="AB558" i="3"/>
  <c r="AC558" i="3"/>
  <c r="AC550" i="3"/>
  <c r="AJ550" i="3"/>
  <c r="AJ542" i="3"/>
  <c r="AA542" i="3"/>
  <c r="AB542" i="3"/>
  <c r="AJ534" i="3"/>
  <c r="AA534" i="3"/>
  <c r="AB534" i="3"/>
  <c r="AC534" i="3"/>
  <c r="AJ526" i="3"/>
  <c r="AA526" i="3"/>
  <c r="AB526" i="3"/>
  <c r="AC526" i="3"/>
  <c r="AB518" i="3"/>
  <c r="AC518" i="3"/>
  <c r="AJ518" i="3"/>
  <c r="AJ510" i="3"/>
  <c r="AA510" i="3"/>
  <c r="AB510" i="3"/>
  <c r="AJ502" i="3"/>
  <c r="AC502" i="3"/>
  <c r="AA502" i="3"/>
  <c r="AJ494" i="3"/>
  <c r="AA494" i="3"/>
  <c r="AB494" i="3"/>
  <c r="AC494" i="3"/>
  <c r="AJ486" i="3"/>
  <c r="AA486" i="3"/>
  <c r="AC486" i="3"/>
  <c r="AJ478" i="3"/>
  <c r="AA478" i="3"/>
  <c r="AB478" i="3"/>
  <c r="AC478" i="3"/>
  <c r="AJ470" i="3"/>
  <c r="AA470" i="3"/>
  <c r="AB470" i="3"/>
  <c r="AC470" i="3"/>
  <c r="AJ462" i="3"/>
  <c r="AA462" i="3"/>
  <c r="AB462" i="3"/>
  <c r="AC462" i="3"/>
  <c r="AA454" i="3"/>
  <c r="AB454" i="3"/>
  <c r="AJ454" i="3"/>
  <c r="AC454" i="3"/>
  <c r="AJ446" i="3"/>
  <c r="AA446" i="3"/>
  <c r="AB446" i="3"/>
  <c r="AC446" i="3"/>
  <c r="AJ438" i="3"/>
  <c r="AC438" i="3"/>
  <c r="AA438" i="3"/>
  <c r="AJ430" i="3"/>
  <c r="AA430" i="3"/>
  <c r="AB430" i="3"/>
  <c r="AC430" i="3"/>
  <c r="AJ422" i="3"/>
  <c r="AA422" i="3"/>
  <c r="AB422" i="3"/>
  <c r="AC422" i="3"/>
  <c r="AJ414" i="3"/>
  <c r="AA414" i="3"/>
  <c r="AB414" i="3"/>
  <c r="AC414" i="3"/>
  <c r="AJ406" i="3"/>
  <c r="AA406" i="3"/>
  <c r="AB406" i="3"/>
  <c r="AC406" i="3"/>
  <c r="AJ398" i="3"/>
  <c r="AA398" i="3"/>
  <c r="AB398" i="3"/>
  <c r="AC398" i="3"/>
  <c r="AA390" i="3"/>
  <c r="AB390" i="3"/>
  <c r="AC390" i="3"/>
  <c r="AJ390" i="3"/>
  <c r="AJ382" i="3"/>
  <c r="AA382" i="3"/>
  <c r="AB382" i="3"/>
  <c r="AC382" i="3"/>
  <c r="AJ326" i="3"/>
  <c r="AA326" i="3"/>
  <c r="AB326" i="3"/>
  <c r="AC326" i="3"/>
  <c r="AJ310" i="3"/>
  <c r="AA310" i="3"/>
  <c r="AB310" i="3"/>
  <c r="AC310" i="3"/>
  <c r="AJ302" i="3"/>
  <c r="AA302" i="3"/>
  <c r="AB302" i="3"/>
  <c r="AC302" i="3"/>
  <c r="AJ294" i="3"/>
  <c r="AA294" i="3"/>
  <c r="AB294" i="3"/>
  <c r="AC294" i="3"/>
  <c r="AA30" i="3"/>
  <c r="AB30" i="3"/>
  <c r="AC30" i="3"/>
  <c r="AJ30" i="3"/>
  <c r="AJ22" i="3"/>
  <c r="AA22" i="3"/>
  <c r="AB22" i="3"/>
  <c r="AC22" i="3"/>
  <c r="AA14" i="3"/>
  <c r="AB14" i="3"/>
  <c r="AC14" i="3"/>
  <c r="AJ14" i="3"/>
  <c r="AJ6" i="3"/>
  <c r="AB893" i="3"/>
  <c r="AA886" i="3"/>
  <c r="AC878" i="3"/>
  <c r="AA863" i="3"/>
  <c r="AC853" i="3"/>
  <c r="AB846" i="3"/>
  <c r="AB825" i="3"/>
  <c r="AC810" i="3"/>
  <c r="AC789" i="3"/>
  <c r="AB780" i="3"/>
  <c r="AB755" i="3"/>
  <c r="AC738" i="3"/>
  <c r="AC715" i="3"/>
  <c r="AB708" i="3"/>
  <c r="AB685" i="3"/>
  <c r="AA678" i="3"/>
  <c r="AC670" i="3"/>
  <c r="AA655" i="3"/>
  <c r="AC647" i="3"/>
  <c r="AB640" i="3"/>
  <c r="AB619" i="3"/>
  <c r="AB568" i="3"/>
  <c r="AB438" i="3"/>
  <c r="AB878" i="3"/>
  <c r="AA846" i="3"/>
  <c r="AC838" i="3"/>
  <c r="AA825" i="3"/>
  <c r="AC817" i="3"/>
  <c r="AB810" i="3"/>
  <c r="AC770" i="3"/>
  <c r="AC745" i="3"/>
  <c r="AB738" i="3"/>
  <c r="AB715" i="3"/>
  <c r="AC700" i="3"/>
  <c r="AB670" i="3"/>
  <c r="AB647" i="3"/>
  <c r="AA640" i="3"/>
  <c r="AC632" i="3"/>
  <c r="AC611" i="3"/>
  <c r="AB595" i="3"/>
  <c r="AA567" i="3"/>
  <c r="AJ901" i="3"/>
  <c r="AJ893" i="3"/>
  <c r="AJ885" i="3"/>
  <c r="AJ877" i="3"/>
  <c r="AJ853" i="3"/>
  <c r="AJ845" i="3"/>
  <c r="AJ837" i="3"/>
  <c r="AJ829" i="3"/>
  <c r="AJ821" i="3"/>
  <c r="AJ813" i="3"/>
  <c r="AJ805" i="3"/>
  <c r="AJ797" i="3"/>
  <c r="AJ789" i="3"/>
  <c r="AJ773" i="3"/>
  <c r="AJ765" i="3"/>
  <c r="AJ741" i="3"/>
  <c r="AJ733" i="3"/>
  <c r="AJ725" i="3"/>
  <c r="AJ685" i="3"/>
  <c r="AJ677" i="3"/>
  <c r="AJ669" i="3"/>
  <c r="AJ557" i="3"/>
  <c r="AA557" i="3"/>
  <c r="AJ549" i="3"/>
  <c r="AA549" i="3"/>
  <c r="AB549" i="3"/>
  <c r="AC549" i="3"/>
  <c r="AJ541" i="3"/>
  <c r="AA541" i="3"/>
  <c r="AB541" i="3"/>
  <c r="AC541" i="3"/>
  <c r="AJ533" i="3"/>
  <c r="AA533" i="3"/>
  <c r="AB533" i="3"/>
  <c r="AC533" i="3"/>
  <c r="AJ525" i="3"/>
  <c r="AA525" i="3"/>
  <c r="AC525" i="3"/>
  <c r="AJ517" i="3"/>
  <c r="AB517" i="3"/>
  <c r="AC517" i="3"/>
  <c r="AJ509" i="3"/>
  <c r="AA509" i="3"/>
  <c r="AB509" i="3"/>
  <c r="AJ501" i="3"/>
  <c r="AB501" i="3"/>
  <c r="AC501" i="3"/>
  <c r="AJ493" i="3"/>
  <c r="AA493" i="3"/>
  <c r="AB493" i="3"/>
  <c r="AJ485" i="3"/>
  <c r="AA485" i="3"/>
  <c r="AB485" i="3"/>
  <c r="AC485" i="3"/>
  <c r="AJ477" i="3"/>
  <c r="AA477" i="3"/>
  <c r="AB477" i="3"/>
  <c r="AC477" i="3"/>
  <c r="AJ469" i="3"/>
  <c r="AA469" i="3"/>
  <c r="AB469" i="3"/>
  <c r="AC469" i="3"/>
  <c r="AJ461" i="3"/>
  <c r="AA461" i="3"/>
  <c r="AB461" i="3"/>
  <c r="AC461" i="3"/>
  <c r="AJ453" i="3"/>
  <c r="AB453" i="3"/>
  <c r="AC453" i="3"/>
  <c r="AJ445" i="3"/>
  <c r="AA445" i="3"/>
  <c r="AB445" i="3"/>
  <c r="AJ437" i="3"/>
  <c r="AA437" i="3"/>
  <c r="AB437" i="3"/>
  <c r="AC437" i="3"/>
  <c r="AJ429" i="3"/>
  <c r="AA429" i="3"/>
  <c r="AB429" i="3"/>
  <c r="AC429" i="3"/>
  <c r="AJ421" i="3"/>
  <c r="AA421" i="3"/>
  <c r="AB421" i="3"/>
  <c r="AC421" i="3"/>
  <c r="AJ413" i="3"/>
  <c r="AA413" i="3"/>
  <c r="AB413" i="3"/>
  <c r="AC413" i="3"/>
  <c r="AJ405" i="3"/>
  <c r="AA405" i="3"/>
  <c r="AB405" i="3"/>
  <c r="AC405" i="3"/>
  <c r="AJ397" i="3"/>
  <c r="AA397" i="3"/>
  <c r="AB397" i="3"/>
  <c r="AC397" i="3"/>
  <c r="AJ389" i="3"/>
  <c r="AB389" i="3"/>
  <c r="AC389" i="3"/>
  <c r="AJ381" i="3"/>
  <c r="AA381" i="3"/>
  <c r="AB381" i="3"/>
  <c r="AA325" i="3"/>
  <c r="AB325" i="3"/>
  <c r="AC325" i="3"/>
  <c r="AJ325" i="3"/>
  <c r="AJ309" i="3"/>
  <c r="AA309" i="3"/>
  <c r="AB309" i="3"/>
  <c r="AC309" i="3"/>
  <c r="AA301" i="3"/>
  <c r="AB301" i="3"/>
  <c r="AC301" i="3"/>
  <c r="AJ301" i="3"/>
  <c r="AJ293" i="3"/>
  <c r="AA293" i="3"/>
  <c r="AB293" i="3"/>
  <c r="AC293" i="3"/>
  <c r="AA29" i="3"/>
  <c r="AB29" i="3"/>
  <c r="AC29" i="3"/>
  <c r="AJ29" i="3"/>
  <c r="AA21" i="3"/>
  <c r="AJ21" i="3"/>
  <c r="AB21" i="3"/>
  <c r="AC21" i="3"/>
  <c r="AC13" i="3"/>
  <c r="AJ13" i="3"/>
  <c r="AA13" i="3"/>
  <c r="AB13" i="3"/>
  <c r="AB885" i="3"/>
  <c r="AA878" i="3"/>
  <c r="AC868" i="3"/>
  <c r="AA853" i="3"/>
  <c r="AC845" i="3"/>
  <c r="AB838" i="3"/>
  <c r="AB817" i="3"/>
  <c r="AC802" i="3"/>
  <c r="AA789" i="3"/>
  <c r="AC779" i="3"/>
  <c r="AB770" i="3"/>
  <c r="AB745" i="3"/>
  <c r="AC730" i="3"/>
  <c r="AC707" i="3"/>
  <c r="AB700" i="3"/>
  <c r="AB677" i="3"/>
  <c r="AA670" i="3"/>
  <c r="AC660" i="3"/>
  <c r="AA647" i="3"/>
  <c r="AC639" i="3"/>
  <c r="AB632" i="3"/>
  <c r="AB611" i="3"/>
  <c r="AB502" i="3"/>
  <c r="AA191" i="3"/>
  <c r="AC898" i="3"/>
  <c r="AA885" i="3"/>
  <c r="AC877" i="3"/>
  <c r="AB845" i="3"/>
  <c r="AA838" i="3"/>
  <c r="AC830" i="3"/>
  <c r="AA817" i="3"/>
  <c r="AC809" i="3"/>
  <c r="AB802" i="3"/>
  <c r="AB779" i="3"/>
  <c r="AC762" i="3"/>
  <c r="AA745" i="3"/>
  <c r="AC737" i="3"/>
  <c r="AB730" i="3"/>
  <c r="AB707" i="3"/>
  <c r="AA677" i="3"/>
  <c r="AC669" i="3"/>
  <c r="AB639" i="3"/>
  <c r="AA632" i="3"/>
  <c r="AC624" i="3"/>
  <c r="AB591" i="3"/>
  <c r="AA561" i="3"/>
  <c r="AA501" i="3"/>
  <c r="AB417" i="3"/>
  <c r="AC183" i="3"/>
  <c r="AJ868" i="3"/>
  <c r="AJ780" i="3"/>
  <c r="AJ756" i="3"/>
  <c r="AJ716" i="3"/>
  <c r="AJ708" i="3"/>
  <c r="AJ700" i="3"/>
  <c r="AJ692" i="3"/>
  <c r="AJ660" i="3"/>
  <c r="AJ652" i="3"/>
  <c r="AJ644" i="3"/>
  <c r="AJ636" i="3"/>
  <c r="AJ628" i="3"/>
  <c r="AJ620" i="3"/>
  <c r="AJ612" i="3"/>
  <c r="AJ604" i="3"/>
  <c r="AB604" i="3"/>
  <c r="AC604" i="3"/>
  <c r="AJ596" i="3"/>
  <c r="AA596" i="3"/>
  <c r="AB596" i="3"/>
  <c r="AJ588" i="3"/>
  <c r="AB588" i="3"/>
  <c r="AC588" i="3"/>
  <c r="AJ580" i="3"/>
  <c r="AA580" i="3"/>
  <c r="AJ572" i="3"/>
  <c r="AA572" i="3"/>
  <c r="AB572" i="3"/>
  <c r="AC572" i="3"/>
  <c r="AJ372" i="3"/>
  <c r="AC372" i="3"/>
  <c r="AA372" i="3"/>
  <c r="AJ364" i="3"/>
  <c r="AA364" i="3"/>
  <c r="AB364" i="3"/>
  <c r="AC364" i="3"/>
  <c r="AA356" i="3"/>
  <c r="AJ356" i="3"/>
  <c r="AB356" i="3"/>
  <c r="AC356" i="3"/>
  <c r="AJ348" i="3"/>
  <c r="AA348" i="3"/>
  <c r="AB348" i="3"/>
  <c r="AC348" i="3"/>
  <c r="AJ340" i="3"/>
  <c r="AA340" i="3"/>
  <c r="AB340" i="3"/>
  <c r="AC340" i="3"/>
  <c r="AJ332" i="3"/>
  <c r="AA332" i="3"/>
  <c r="AB332" i="3"/>
  <c r="AC332" i="3"/>
  <c r="AJ316" i="3"/>
  <c r="AA316" i="3"/>
  <c r="AB316" i="3"/>
  <c r="AC316" i="3"/>
  <c r="AJ284" i="3"/>
  <c r="AA284" i="3"/>
  <c r="AB284" i="3"/>
  <c r="AC284" i="3"/>
  <c r="AJ276" i="3"/>
  <c r="AB276" i="3"/>
  <c r="AC276" i="3"/>
  <c r="AJ268" i="3"/>
  <c r="AA268" i="3"/>
  <c r="AB268" i="3"/>
  <c r="AJ260" i="3"/>
  <c r="AA260" i="3"/>
  <c r="AB260" i="3"/>
  <c r="AC260" i="3"/>
  <c r="AJ252" i="3"/>
  <c r="AA252" i="3"/>
  <c r="AB252" i="3"/>
  <c r="AC252" i="3"/>
  <c r="AJ244" i="3"/>
  <c r="AA244" i="3"/>
  <c r="AB244" i="3"/>
  <c r="AC244" i="3"/>
  <c r="AJ236" i="3"/>
  <c r="AA236" i="3"/>
  <c r="AB236" i="3"/>
  <c r="AC236" i="3"/>
  <c r="AJ228" i="3"/>
  <c r="AA228" i="3"/>
  <c r="AB228" i="3"/>
  <c r="AC228" i="3"/>
  <c r="AJ220" i="3"/>
  <c r="AA220" i="3"/>
  <c r="AB220" i="3"/>
  <c r="AC220" i="3"/>
  <c r="AJ212" i="3"/>
  <c r="AB212" i="3"/>
  <c r="AC212" i="3"/>
  <c r="AJ204" i="3"/>
  <c r="AA204" i="3"/>
  <c r="AB204" i="3"/>
  <c r="AJ196" i="3"/>
  <c r="AA196" i="3"/>
  <c r="AB196" i="3"/>
  <c r="AC196" i="3"/>
  <c r="AJ188" i="3"/>
  <c r="AA188" i="3"/>
  <c r="AB188" i="3"/>
  <c r="AC188" i="3"/>
  <c r="AJ180" i="3"/>
  <c r="AA180" i="3"/>
  <c r="AB180" i="3"/>
  <c r="AC180" i="3"/>
  <c r="AJ172" i="3"/>
  <c r="AA172" i="3"/>
  <c r="AB172" i="3"/>
  <c r="AC172" i="3"/>
  <c r="AJ164" i="3"/>
  <c r="AA164" i="3"/>
  <c r="AB164" i="3"/>
  <c r="AC164" i="3"/>
  <c r="AJ156" i="3"/>
  <c r="AA156" i="3"/>
  <c r="AB156" i="3"/>
  <c r="AC156" i="3"/>
  <c r="AJ148" i="3"/>
  <c r="AB148" i="3"/>
  <c r="AC148" i="3"/>
  <c r="AJ140" i="3"/>
  <c r="AA140" i="3"/>
  <c r="AB140" i="3"/>
  <c r="AJ132" i="3"/>
  <c r="AA132" i="3"/>
  <c r="AB132" i="3"/>
  <c r="AC132" i="3"/>
  <c r="AJ124" i="3"/>
  <c r="AA124" i="3"/>
  <c r="AB124" i="3"/>
  <c r="AC124" i="3"/>
  <c r="AJ116" i="3"/>
  <c r="AA116" i="3"/>
  <c r="AB116" i="3"/>
  <c r="AC116" i="3"/>
  <c r="AJ108" i="3"/>
  <c r="AA108" i="3"/>
  <c r="AB108" i="3"/>
  <c r="AC108" i="3"/>
  <c r="AJ100" i="3"/>
  <c r="AA100" i="3"/>
  <c r="AB100" i="3"/>
  <c r="AC100" i="3"/>
  <c r="AJ92" i="3"/>
  <c r="AA92" i="3"/>
  <c r="AB92" i="3"/>
  <c r="AC92" i="3"/>
  <c r="AJ84" i="3"/>
  <c r="AB84" i="3"/>
  <c r="AC84" i="3"/>
  <c r="AJ76" i="3"/>
  <c r="AA76" i="3"/>
  <c r="AB76" i="3"/>
  <c r="AJ68" i="3"/>
  <c r="AA68" i="3"/>
  <c r="AB68" i="3"/>
  <c r="AC68" i="3"/>
  <c r="AJ60" i="3"/>
  <c r="AA60" i="3"/>
  <c r="AB60" i="3"/>
  <c r="AC60" i="3"/>
  <c r="AJ52" i="3"/>
  <c r="AA52" i="3"/>
  <c r="AB52" i="3"/>
  <c r="AC52" i="3"/>
  <c r="AJ44" i="3"/>
  <c r="AA44" i="3"/>
  <c r="AB44" i="3"/>
  <c r="AC44" i="3"/>
  <c r="AC6" i="3"/>
  <c r="AB898" i="3"/>
  <c r="AB877" i="3"/>
  <c r="AA868" i="3"/>
  <c r="AC858" i="3"/>
  <c r="AA845" i="3"/>
  <c r="AC837" i="3"/>
  <c r="AB830" i="3"/>
  <c r="AB809" i="3"/>
  <c r="AC794" i="3"/>
  <c r="AC769" i="3"/>
  <c r="AB762" i="3"/>
  <c r="AB737" i="3"/>
  <c r="AC720" i="3"/>
  <c r="AC699" i="3"/>
  <c r="AB692" i="3"/>
  <c r="AB669" i="3"/>
  <c r="AA660" i="3"/>
  <c r="AC652" i="3"/>
  <c r="AA639" i="3"/>
  <c r="AC631" i="3"/>
  <c r="AB624" i="3"/>
  <c r="AA497" i="3"/>
  <c r="AB176" i="3"/>
  <c r="AA63" i="3"/>
  <c r="AB6" i="3"/>
  <c r="AC890" i="3"/>
  <c r="AA877" i="3"/>
  <c r="AB858" i="3"/>
  <c r="AB837" i="3"/>
  <c r="AA830" i="3"/>
  <c r="AC822" i="3"/>
  <c r="AA809" i="3"/>
  <c r="AC801" i="3"/>
  <c r="AB794" i="3"/>
  <c r="AB769" i="3"/>
  <c r="AC752" i="3"/>
  <c r="AA737" i="3"/>
  <c r="AC729" i="3"/>
  <c r="AB720" i="3"/>
  <c r="AA692" i="3"/>
  <c r="AC682" i="3"/>
  <c r="AA669" i="3"/>
  <c r="AB652" i="3"/>
  <c r="AB631" i="3"/>
  <c r="AA624" i="3"/>
  <c r="AC616" i="3"/>
  <c r="AA588" i="3"/>
  <c r="AC557" i="3"/>
  <c r="AB529" i="3"/>
  <c r="AC55" i="3"/>
  <c r="AJ867" i="3"/>
  <c r="AJ779" i="3"/>
  <c r="AJ755" i="3"/>
  <c r="AJ715" i="3"/>
  <c r="AJ707" i="3"/>
  <c r="AJ699" i="3"/>
  <c r="AJ691" i="3"/>
  <c r="AJ659" i="3"/>
  <c r="AJ651" i="3"/>
  <c r="AJ643" i="3"/>
  <c r="AJ635" i="3"/>
  <c r="AJ627" i="3"/>
  <c r="AJ619" i="3"/>
  <c r="AJ611" i="3"/>
  <c r="AJ603" i="3"/>
  <c r="AB603" i="3"/>
  <c r="AJ595" i="3"/>
  <c r="AC595" i="3"/>
  <c r="AJ587" i="3"/>
  <c r="AA587" i="3"/>
  <c r="AB587" i="3"/>
  <c r="AJ579" i="3"/>
  <c r="AA579" i="3"/>
  <c r="AB579" i="3"/>
  <c r="AC579" i="3"/>
  <c r="AJ571" i="3"/>
  <c r="AA571" i="3"/>
  <c r="AB571" i="3"/>
  <c r="AC571" i="3"/>
  <c r="AJ371" i="3"/>
  <c r="AA371" i="3"/>
  <c r="AB371" i="3"/>
  <c r="AC371" i="3"/>
  <c r="AJ363" i="3"/>
  <c r="AA363" i="3"/>
  <c r="AB363" i="3"/>
  <c r="AC363" i="3"/>
  <c r="AJ355" i="3"/>
  <c r="AA355" i="3"/>
  <c r="AB355" i="3"/>
  <c r="AC355" i="3"/>
  <c r="AJ347" i="3"/>
  <c r="AA347" i="3"/>
  <c r="AB347" i="3"/>
  <c r="AC347" i="3"/>
  <c r="AJ339" i="3"/>
  <c r="AA339" i="3"/>
  <c r="AB339" i="3"/>
  <c r="AC339" i="3"/>
  <c r="AJ331" i="3"/>
  <c r="AA331" i="3"/>
  <c r="AB331" i="3"/>
  <c r="AC331" i="3"/>
  <c r="AJ315" i="3"/>
  <c r="AA315" i="3"/>
  <c r="AB315" i="3"/>
  <c r="AJ283" i="3"/>
  <c r="AC283" i="3"/>
  <c r="AA283" i="3"/>
  <c r="AJ275" i="3"/>
  <c r="AA275" i="3"/>
  <c r="AB275" i="3"/>
  <c r="AC275" i="3"/>
  <c r="AJ267" i="3"/>
  <c r="AA267" i="3"/>
  <c r="AB267" i="3"/>
  <c r="AC267" i="3"/>
  <c r="AJ259" i="3"/>
  <c r="AA259" i="3"/>
  <c r="AB259" i="3"/>
  <c r="AC259" i="3"/>
  <c r="AJ251" i="3"/>
  <c r="AA251" i="3"/>
  <c r="AB251" i="3"/>
  <c r="AC251" i="3"/>
  <c r="AJ243" i="3"/>
  <c r="AA243" i="3"/>
  <c r="AB243" i="3"/>
  <c r="AC243" i="3"/>
  <c r="AJ235" i="3"/>
  <c r="AA235" i="3"/>
  <c r="AB235" i="3"/>
  <c r="AC235" i="3"/>
  <c r="AJ227" i="3"/>
  <c r="AA227" i="3"/>
  <c r="AB227" i="3"/>
  <c r="AC227" i="3"/>
  <c r="AJ219" i="3"/>
  <c r="AC219" i="3"/>
  <c r="AA219" i="3"/>
  <c r="AJ211" i="3"/>
  <c r="AA211" i="3"/>
  <c r="AB211" i="3"/>
  <c r="AC211" i="3"/>
  <c r="AA203" i="3"/>
  <c r="AB203" i="3"/>
  <c r="AC203" i="3"/>
  <c r="AJ203" i="3"/>
  <c r="AJ195" i="3"/>
  <c r="AA195" i="3"/>
  <c r="AB195" i="3"/>
  <c r="AC195" i="3"/>
  <c r="AJ187" i="3"/>
  <c r="AA187" i="3"/>
  <c r="AB187" i="3"/>
  <c r="AC187" i="3"/>
  <c r="AJ179" i="3"/>
  <c r="AA179" i="3"/>
  <c r="AB179" i="3"/>
  <c r="AC179" i="3"/>
  <c r="AA171" i="3"/>
  <c r="AB171" i="3"/>
  <c r="AC171" i="3"/>
  <c r="AJ171" i="3"/>
  <c r="AJ163" i="3"/>
  <c r="AA163" i="3"/>
  <c r="AB163" i="3"/>
  <c r="AC163" i="3"/>
  <c r="AJ155" i="3"/>
  <c r="AC155" i="3"/>
  <c r="AA155" i="3"/>
  <c r="AJ147" i="3"/>
  <c r="AA147" i="3"/>
  <c r="AB147" i="3"/>
  <c r="AC147" i="3"/>
  <c r="AJ139" i="3"/>
  <c r="AA139" i="3"/>
  <c r="AB139" i="3"/>
  <c r="AC139" i="3"/>
  <c r="AJ131" i="3"/>
  <c r="AA131" i="3"/>
  <c r="AB131" i="3"/>
  <c r="AC131" i="3"/>
  <c r="AJ123" i="3"/>
  <c r="AA123" i="3"/>
  <c r="AB123" i="3"/>
  <c r="AC123" i="3"/>
  <c r="AJ115" i="3"/>
  <c r="AA115" i="3"/>
  <c r="AB115" i="3"/>
  <c r="AC115" i="3"/>
  <c r="AA107" i="3"/>
  <c r="AB107" i="3"/>
  <c r="AJ107" i="3"/>
  <c r="AC107" i="3"/>
  <c r="AJ99" i="3"/>
  <c r="AA99" i="3"/>
  <c r="AB99" i="3"/>
  <c r="AC99" i="3"/>
  <c r="AJ91" i="3"/>
  <c r="AC91" i="3"/>
  <c r="AA91" i="3"/>
  <c r="AJ83" i="3"/>
  <c r="AA83" i="3"/>
  <c r="AB83" i="3"/>
  <c r="AC83" i="3"/>
  <c r="AJ75" i="3"/>
  <c r="AA75" i="3"/>
  <c r="AB75" i="3"/>
  <c r="AC75" i="3"/>
  <c r="AJ67" i="3"/>
  <c r="AA67" i="3"/>
  <c r="AB67" i="3"/>
  <c r="AC67" i="3"/>
  <c r="AJ59" i="3"/>
  <c r="AA59" i="3"/>
  <c r="AB59" i="3"/>
  <c r="AC59" i="3"/>
  <c r="AJ51" i="3"/>
  <c r="AA51" i="3"/>
  <c r="AB51" i="3"/>
  <c r="AC51" i="3"/>
  <c r="AA43" i="3"/>
  <c r="AB43" i="3"/>
  <c r="AC43" i="3"/>
  <c r="AJ43" i="3"/>
  <c r="AA6" i="3"/>
  <c r="AC897" i="3"/>
  <c r="AB890" i="3"/>
  <c r="AB867" i="3"/>
  <c r="AC850" i="3"/>
  <c r="AA837" i="3"/>
  <c r="AC829" i="3"/>
  <c r="AB822" i="3"/>
  <c r="AB801" i="3"/>
  <c r="AC784" i="3"/>
  <c r="AA769" i="3"/>
  <c r="AC761" i="3"/>
  <c r="AB752" i="3"/>
  <c r="AB729" i="3"/>
  <c r="AA720" i="3"/>
  <c r="AC712" i="3"/>
  <c r="AA699" i="3"/>
  <c r="AC691" i="3"/>
  <c r="AB682" i="3"/>
  <c r="AB659" i="3"/>
  <c r="AA652" i="3"/>
  <c r="AC644" i="3"/>
  <c r="AA631" i="3"/>
  <c r="AC623" i="3"/>
  <c r="AB616" i="3"/>
  <c r="AC587" i="3"/>
  <c r="AB557" i="3"/>
  <c r="AA529" i="3"/>
  <c r="AC493" i="3"/>
  <c r="AA276" i="3"/>
  <c r="AB48" i="3"/>
  <c r="AB897" i="3"/>
  <c r="AA867" i="3"/>
  <c r="AC857" i="3"/>
  <c r="AB829" i="3"/>
  <c r="AA822" i="3"/>
  <c r="AC814" i="3"/>
  <c r="AA801" i="3"/>
  <c r="AC793" i="3"/>
  <c r="AB784" i="3"/>
  <c r="AB761" i="3"/>
  <c r="AA752" i="3"/>
  <c r="AC742" i="3"/>
  <c r="AA729" i="3"/>
  <c r="AC719" i="3"/>
  <c r="AB712" i="3"/>
  <c r="AB691" i="3"/>
  <c r="AA659" i="3"/>
  <c r="AC651" i="3"/>
  <c r="AB644" i="3"/>
  <c r="AB623" i="3"/>
  <c r="AA616" i="3"/>
  <c r="AC608" i="3"/>
  <c r="AA584" i="3"/>
  <c r="AC553" i="3"/>
  <c r="AB525" i="3"/>
  <c r="AC489" i="3"/>
  <c r="AA389" i="3"/>
  <c r="AC268" i="3"/>
  <c r="AB155" i="3"/>
  <c r="AJ898" i="3"/>
  <c r="AJ890" i="3"/>
  <c r="AJ882" i="3"/>
  <c r="AJ874" i="3"/>
  <c r="AJ858" i="3"/>
  <c r="AJ850" i="3"/>
  <c r="AJ842" i="3"/>
  <c r="AJ834" i="3"/>
  <c r="AJ826" i="3"/>
  <c r="AJ818" i="3"/>
  <c r="AJ810" i="3"/>
  <c r="AJ802" i="3"/>
  <c r="AJ794" i="3"/>
  <c r="AJ770" i="3"/>
  <c r="AJ762" i="3"/>
  <c r="AJ746" i="3"/>
  <c r="AJ738" i="3"/>
  <c r="AJ730" i="3"/>
  <c r="AJ682" i="3"/>
  <c r="AJ674" i="3"/>
  <c r="AJ666" i="3"/>
  <c r="AJ562" i="3"/>
  <c r="AA562" i="3"/>
  <c r="AB562" i="3"/>
  <c r="AC562" i="3"/>
  <c r="AJ554" i="3"/>
  <c r="AA554" i="3"/>
  <c r="AB554" i="3"/>
  <c r="AC554" i="3"/>
  <c r="AJ546" i="3"/>
  <c r="AA546" i="3"/>
  <c r="AC546" i="3"/>
  <c r="AJ538" i="3"/>
  <c r="AB538" i="3"/>
  <c r="AC538" i="3"/>
  <c r="AJ530" i="3"/>
  <c r="AA530" i="3"/>
  <c r="AB530" i="3"/>
  <c r="AJ522" i="3"/>
  <c r="AB522" i="3"/>
  <c r="AC522" i="3"/>
  <c r="AJ514" i="3"/>
  <c r="AA514" i="3"/>
  <c r="AB514" i="3"/>
  <c r="AJ506" i="3"/>
  <c r="AA506" i="3"/>
  <c r="AB506" i="3"/>
  <c r="AC506" i="3"/>
  <c r="AJ498" i="3"/>
  <c r="AA498" i="3"/>
  <c r="AB498" i="3"/>
  <c r="AC498" i="3"/>
  <c r="AJ490" i="3"/>
  <c r="AA490" i="3"/>
  <c r="AB490" i="3"/>
  <c r="AC490" i="3"/>
  <c r="AJ482" i="3"/>
  <c r="AA482" i="3"/>
  <c r="AB482" i="3"/>
  <c r="AC482" i="3"/>
  <c r="AJ474" i="3"/>
  <c r="AB474" i="3"/>
  <c r="AC474" i="3"/>
  <c r="AJ466" i="3"/>
  <c r="AA466" i="3"/>
  <c r="AB466" i="3"/>
  <c r="AJ458" i="3"/>
  <c r="AA458" i="3"/>
  <c r="AB458" i="3"/>
  <c r="AC458" i="3"/>
  <c r="AJ450" i="3"/>
  <c r="AA450" i="3"/>
  <c r="AB450" i="3"/>
  <c r="AC450" i="3"/>
  <c r="AJ442" i="3"/>
  <c r="AA442" i="3"/>
  <c r="AB442" i="3"/>
  <c r="AC442" i="3"/>
  <c r="AJ434" i="3"/>
  <c r="AA434" i="3"/>
  <c r="AB434" i="3"/>
  <c r="AC434" i="3"/>
  <c r="AJ426" i="3"/>
  <c r="AA426" i="3"/>
  <c r="AB426" i="3"/>
  <c r="AC426" i="3"/>
  <c r="AJ418" i="3"/>
  <c r="AA418" i="3"/>
  <c r="AB418" i="3"/>
  <c r="AC418" i="3"/>
  <c r="AJ410" i="3"/>
  <c r="AB410" i="3"/>
  <c r="AC410" i="3"/>
  <c r="AJ402" i="3"/>
  <c r="AA402" i="3"/>
  <c r="AB402" i="3"/>
  <c r="AJ394" i="3"/>
  <c r="AA394" i="3"/>
  <c r="AB394" i="3"/>
  <c r="AC394" i="3"/>
  <c r="AJ386" i="3"/>
  <c r="AA386" i="3"/>
  <c r="AB386" i="3"/>
  <c r="AC386" i="3"/>
  <c r="AJ306" i="3"/>
  <c r="AC306" i="3"/>
  <c r="AA306" i="3"/>
  <c r="AJ298" i="3"/>
  <c r="AA298" i="3"/>
  <c r="AB298" i="3"/>
  <c r="AC298" i="3"/>
  <c r="AJ290" i="3"/>
  <c r="AA290" i="3"/>
  <c r="AB290" i="3"/>
  <c r="AC290" i="3"/>
  <c r="AJ266" i="3"/>
  <c r="AA266" i="3"/>
  <c r="AB266" i="3"/>
  <c r="AC266" i="3"/>
  <c r="AJ250" i="3"/>
  <c r="AA250" i="3"/>
  <c r="AB250" i="3"/>
  <c r="AC250" i="3"/>
  <c r="AJ234" i="3"/>
  <c r="AB234" i="3"/>
  <c r="AC234" i="3"/>
  <c r="AJ218" i="3"/>
  <c r="AA218" i="3"/>
  <c r="AB218" i="3"/>
  <c r="AC218" i="3"/>
  <c r="AJ202" i="3"/>
  <c r="AA202" i="3"/>
  <c r="AB202" i="3"/>
  <c r="AC202" i="3"/>
  <c r="AJ186" i="3"/>
  <c r="AA186" i="3"/>
  <c r="AB186" i="3"/>
  <c r="AC186" i="3"/>
  <c r="AJ170" i="3"/>
  <c r="AB170" i="3"/>
  <c r="AC170" i="3"/>
  <c r="AJ146" i="3"/>
  <c r="AA146" i="3"/>
  <c r="AB146" i="3"/>
  <c r="AC146" i="3"/>
  <c r="AJ130" i="3"/>
  <c r="AA130" i="3"/>
  <c r="AB130" i="3"/>
  <c r="AC130" i="3"/>
  <c r="AJ114" i="3"/>
  <c r="AA114" i="3"/>
  <c r="AB114" i="3"/>
  <c r="AC114" i="3"/>
  <c r="AJ98" i="3"/>
  <c r="AA98" i="3"/>
  <c r="AB98" i="3"/>
  <c r="AJ34" i="3"/>
  <c r="AA34" i="3"/>
  <c r="AB34" i="3"/>
  <c r="AC34" i="3"/>
  <c r="AJ26" i="3"/>
  <c r="AA26" i="3"/>
  <c r="AB26" i="3"/>
  <c r="AC26" i="3"/>
  <c r="AA18" i="3"/>
  <c r="AB18" i="3"/>
  <c r="AC18" i="3"/>
  <c r="AJ18" i="3"/>
  <c r="AJ10" i="3"/>
  <c r="AA10" i="3"/>
  <c r="AB10" i="3"/>
  <c r="AC10" i="3"/>
  <c r="AA897" i="3"/>
  <c r="AC889" i="3"/>
  <c r="AB882" i="3"/>
  <c r="AB857" i="3"/>
  <c r="AA850" i="3"/>
  <c r="AC842" i="3"/>
  <c r="AA829" i="3"/>
  <c r="AC821" i="3"/>
  <c r="AB814" i="3"/>
  <c r="AB793" i="3"/>
  <c r="AA784" i="3"/>
  <c r="AC774" i="3"/>
  <c r="AA761" i="3"/>
  <c r="AC751" i="3"/>
  <c r="AB742" i="3"/>
  <c r="AB719" i="3"/>
  <c r="AA712" i="3"/>
  <c r="AC704" i="3"/>
  <c r="AA691" i="3"/>
  <c r="AC681" i="3"/>
  <c r="AB674" i="3"/>
  <c r="AB651" i="3"/>
  <c r="AA644" i="3"/>
  <c r="AC636" i="3"/>
  <c r="AA623" i="3"/>
  <c r="AC615" i="3"/>
  <c r="AC607" i="3"/>
  <c r="AA583" i="3"/>
  <c r="AC381" i="3"/>
  <c r="AA148" i="3"/>
  <c r="AA820" i="3"/>
  <c r="AA804" i="3"/>
  <c r="AA740" i="3"/>
  <c r="AA724" i="3"/>
  <c r="AA516" i="3"/>
  <c r="AA420" i="3"/>
  <c r="AA308" i="3"/>
  <c r="AA866" i="3"/>
  <c r="AA786" i="3"/>
  <c r="AA754" i="3"/>
  <c r="AA722" i="3"/>
  <c r="AA658" i="3"/>
  <c r="AA642" i="3"/>
  <c r="AA594" i="3"/>
  <c r="AA354" i="3"/>
  <c r="AA322" i="3"/>
  <c r="AA274" i="3"/>
  <c r="AA258" i="3"/>
  <c r="AA178" i="3"/>
  <c r="AA66" i="3"/>
  <c r="AA50" i="3"/>
  <c r="AA896" i="3"/>
  <c r="AA832" i="3"/>
  <c r="AA816" i="3"/>
  <c r="AA800" i="3"/>
  <c r="AA768" i="3"/>
  <c r="AA736" i="3"/>
  <c r="AA688" i="3"/>
  <c r="AA512" i="3"/>
  <c r="AC496" i="3"/>
  <c r="AA448" i="3"/>
  <c r="AA416" i="3"/>
  <c r="AA288" i="3"/>
  <c r="AA782" i="3"/>
  <c r="AA654" i="3"/>
  <c r="AC638" i="3"/>
  <c r="AB286" i="3"/>
  <c r="AC668" i="3"/>
  <c r="AC556" i="3"/>
  <c r="AA444" i="3"/>
  <c r="AJ412" i="3"/>
  <c r="AA380" i="3"/>
  <c r="AJ300" i="3"/>
  <c r="AJ778" i="3"/>
  <c r="AA634" i="3"/>
  <c r="AA570" i="3"/>
  <c r="AA282" i="3"/>
  <c r="AJ777" i="3"/>
  <c r="AA313" i="3"/>
  <c r="AA169" i="3"/>
  <c r="AB888" i="3"/>
  <c r="AJ872" i="3"/>
  <c r="AA760" i="3"/>
  <c r="AJ728" i="3"/>
  <c r="AB680" i="3"/>
  <c r="AA440" i="3"/>
  <c r="AJ408" i="3"/>
  <c r="AA392" i="3"/>
  <c r="AC296" i="3"/>
  <c r="AJ759" i="3"/>
  <c r="AA870" i="3"/>
  <c r="AA758" i="3"/>
  <c r="AA694" i="3"/>
  <c r="AA662" i="3"/>
  <c r="AB374" i="3"/>
  <c r="AB278" i="3"/>
  <c r="AB262" i="3"/>
  <c r="AJ166" i="3"/>
  <c r="AJ118" i="3"/>
  <c r="AJ5" i="3"/>
  <c r="AC5" i="3"/>
  <c r="AC896" i="3"/>
  <c r="AC832" i="3"/>
  <c r="AC800" i="3"/>
  <c r="AC768" i="3"/>
  <c r="AC66" i="3"/>
  <c r="AJ286" i="3"/>
  <c r="AJ254" i="3"/>
  <c r="AJ78" i="3"/>
  <c r="AB46" i="3"/>
  <c r="AC46" i="3"/>
  <c r="AJ46" i="3"/>
  <c r="AB896" i="3"/>
  <c r="AB832" i="3"/>
  <c r="AC565" i="3"/>
  <c r="AA286" i="3"/>
  <c r="AB66" i="3"/>
  <c r="AJ570" i="3"/>
  <c r="AC778" i="3"/>
  <c r="AC634" i="3"/>
  <c r="AC570" i="3"/>
  <c r="AB565" i="3"/>
  <c r="AC416" i="3"/>
  <c r="AC322" i="3"/>
  <c r="AJ796" i="3"/>
  <c r="AJ540" i="3"/>
  <c r="AJ396" i="3"/>
  <c r="AB396" i="3"/>
  <c r="AC396" i="3"/>
  <c r="AB300" i="3"/>
  <c r="AB778" i="3"/>
  <c r="AB570" i="3"/>
  <c r="AB416" i="3"/>
  <c r="AC392" i="3"/>
  <c r="AB322" i="3"/>
  <c r="AA46" i="3"/>
  <c r="AJ866" i="3"/>
  <c r="AJ862" i="3"/>
  <c r="AA778" i="3"/>
  <c r="AC740" i="3"/>
  <c r="AC724" i="3"/>
  <c r="AB516" i="3"/>
  <c r="AB392" i="3"/>
  <c r="AA74" i="3"/>
  <c r="AA58" i="3"/>
  <c r="AB58" i="3"/>
  <c r="AC58" i="3"/>
  <c r="AC777" i="3"/>
  <c r="AB740" i="3"/>
  <c r="AB724" i="3"/>
  <c r="AC432" i="3"/>
  <c r="AJ346" i="3"/>
  <c r="AJ50" i="3"/>
  <c r="AA217" i="3"/>
  <c r="AC217" i="3"/>
  <c r="AJ217" i="3"/>
  <c r="AA201" i="3"/>
  <c r="AC201" i="3"/>
  <c r="AJ201" i="3"/>
  <c r="AA185" i="3"/>
  <c r="AC185" i="3"/>
  <c r="AJ185" i="3"/>
  <c r="AC862" i="3"/>
  <c r="AB777" i="3"/>
  <c r="AC654" i="3"/>
  <c r="AC278" i="3"/>
  <c r="AB201" i="3"/>
  <c r="AJ638" i="3"/>
  <c r="AJ840" i="3"/>
  <c r="AJ824" i="3"/>
  <c r="AJ744" i="3"/>
  <c r="AJ392" i="3"/>
  <c r="AB862" i="3"/>
  <c r="AA777" i="3"/>
  <c r="AB638" i="3"/>
  <c r="AB488" i="3"/>
  <c r="AJ786" i="3"/>
  <c r="AJ658" i="3"/>
  <c r="AJ354" i="3"/>
  <c r="AJ58" i="3"/>
  <c r="AJ663" i="3"/>
  <c r="AC872" i="3"/>
  <c r="AA862" i="3"/>
  <c r="AC840" i="3"/>
  <c r="AC824" i="3"/>
  <c r="AC744" i="3"/>
  <c r="AA638" i="3"/>
  <c r="AA488" i="3"/>
  <c r="AC448" i="3"/>
  <c r="AC254" i="3"/>
  <c r="AB169" i="3"/>
  <c r="AC82" i="3"/>
  <c r="AC50" i="3"/>
  <c r="AJ342" i="3"/>
  <c r="AA342" i="3"/>
  <c r="AJ278" i="3"/>
  <c r="AA278" i="3"/>
  <c r="AJ262" i="3"/>
  <c r="AA262" i="3"/>
  <c r="AC262" i="3"/>
  <c r="AA166" i="3"/>
  <c r="AC166" i="3"/>
  <c r="AA134" i="3"/>
  <c r="AJ70" i="3"/>
  <c r="AA70" i="3"/>
  <c r="AB70" i="3"/>
  <c r="AC70" i="3"/>
  <c r="AJ54" i="3"/>
  <c r="AB54" i="3"/>
  <c r="AC54" i="3"/>
  <c r="AB872" i="3"/>
  <c r="AB840" i="3"/>
  <c r="AB824" i="3"/>
  <c r="AC749" i="3"/>
  <c r="AB744" i="3"/>
  <c r="AB448" i="3"/>
  <c r="AA396" i="3"/>
  <c r="AC384" i="3"/>
  <c r="AC354" i="3"/>
  <c r="AA296" i="3"/>
  <c r="AB254" i="3"/>
  <c r="AB50" i="3"/>
  <c r="AJ122" i="3"/>
  <c r="AJ66" i="3"/>
  <c r="AJ565" i="3"/>
  <c r="AJ37" i="3"/>
  <c r="AA37" i="3"/>
  <c r="AB37" i="3"/>
  <c r="AC37" i="3"/>
  <c r="AA872" i="3"/>
  <c r="AC866" i="3"/>
  <c r="AA840" i="3"/>
  <c r="AA824" i="3"/>
  <c r="AA792" i="3"/>
  <c r="AC786" i="3"/>
  <c r="AA744" i="3"/>
  <c r="AC658" i="3"/>
  <c r="AB354" i="3"/>
  <c r="AA254" i="3"/>
  <c r="AJ282" i="3"/>
  <c r="AJ740" i="3"/>
  <c r="AJ724" i="3"/>
  <c r="AJ516" i="3"/>
  <c r="AC516" i="3"/>
  <c r="AB436" i="3"/>
  <c r="AJ420" i="3"/>
  <c r="AC420" i="3"/>
  <c r="AB388" i="3"/>
  <c r="AJ308" i="3"/>
  <c r="AB308" i="3"/>
  <c r="AC308" i="3"/>
  <c r="AA36" i="3"/>
  <c r="AJ36" i="3"/>
  <c r="AB36" i="3"/>
  <c r="AC36" i="3"/>
  <c r="AB866" i="3"/>
  <c r="AB786" i="3"/>
  <c r="AC663" i="3"/>
  <c r="AB658" i="3"/>
  <c r="AB642" i="3"/>
  <c r="AB492" i="3"/>
  <c r="AC342" i="3"/>
  <c r="AC282" i="3"/>
  <c r="AJ654" i="3"/>
  <c r="AC796" i="3"/>
  <c r="AB759" i="3"/>
  <c r="AB663" i="3"/>
  <c r="AC540" i="3"/>
  <c r="AA492" i="3"/>
  <c r="AB342" i="3"/>
  <c r="AB282" i="3"/>
  <c r="AB796" i="3"/>
  <c r="AA663" i="3"/>
  <c r="AB540" i="3"/>
  <c r="AB424" i="3"/>
  <c r="AC318" i="3"/>
  <c r="AA300" i="3"/>
  <c r="AC258" i="3"/>
  <c r="AB217" i="3"/>
  <c r="AC870" i="3"/>
  <c r="AA796" i="3"/>
  <c r="AA540" i="3"/>
  <c r="AB258" i="3"/>
  <c r="AJ896" i="3"/>
  <c r="AJ832" i="3"/>
  <c r="AJ736" i="3"/>
  <c r="AJ448" i="3"/>
  <c r="AJ432" i="3"/>
  <c r="AJ416" i="3"/>
  <c r="AB400" i="3"/>
  <c r="AJ400" i="3"/>
  <c r="AB384" i="3"/>
  <c r="AJ384" i="3"/>
  <c r="AB288" i="3"/>
  <c r="AC288" i="3"/>
  <c r="AJ288" i="3"/>
  <c r="AC32" i="3"/>
  <c r="AJ32" i="3"/>
  <c r="AB870" i="3"/>
  <c r="AA689" i="3"/>
  <c r="AC440" i="3"/>
  <c r="AA400" i="3"/>
  <c r="AC286" i="3"/>
  <c r="AB185" i="3"/>
  <c r="AJ322" i="3"/>
  <c r="AJ90" i="3"/>
  <c r="AB404" i="3" l="1"/>
  <c r="AC428" i="3"/>
  <c r="AA676" i="3"/>
  <c r="AJ404" i="3"/>
  <c r="AC404" i="3"/>
  <c r="AA388" i="3"/>
  <c r="AC436" i="3"/>
  <c r="AC820" i="3"/>
  <c r="AJ436" i="3"/>
  <c r="AB820" i="3"/>
  <c r="AC388" i="3"/>
  <c r="AC210" i="3"/>
  <c r="AC334" i="3"/>
  <c r="AJ110" i="3"/>
  <c r="AJ706" i="3"/>
  <c r="AB358" i="3"/>
  <c r="AB582" i="3"/>
  <c r="AC582" i="3"/>
  <c r="AC706" i="3"/>
  <c r="AJ472" i="3"/>
  <c r="AJ828" i="3"/>
  <c r="AA871" i="3"/>
  <c r="AB578" i="3"/>
  <c r="AJ582" i="3"/>
  <c r="AJ904" i="3"/>
  <c r="AB362" i="3"/>
  <c r="AA610" i="3"/>
  <c r="AJ74" i="3"/>
  <c r="AJ210" i="3"/>
  <c r="AA618" i="3"/>
  <c r="AA828" i="3"/>
  <c r="AA626" i="3"/>
  <c r="AC876" i="3"/>
  <c r="AC578" i="3"/>
  <c r="AB102" i="3"/>
  <c r="AJ776" i="3"/>
  <c r="AB334" i="3"/>
  <c r="AC602" i="3"/>
  <c r="AA102" i="3"/>
  <c r="AB598" i="3"/>
  <c r="AA904" i="3"/>
  <c r="AJ598" i="3"/>
  <c r="AC520" i="3"/>
  <c r="AB606" i="3"/>
  <c r="AJ488" i="3"/>
  <c r="AC900" i="3"/>
  <c r="AB178" i="3"/>
  <c r="AA456" i="3"/>
  <c r="AA194" i="3"/>
  <c r="AA787" i="3"/>
  <c r="AA468" i="3"/>
  <c r="AJ622" i="3"/>
  <c r="AC598" i="3"/>
  <c r="AB876" i="3"/>
  <c r="AC370" i="3"/>
  <c r="AC828" i="3"/>
  <c r="AJ370" i="3"/>
  <c r="AB610" i="3"/>
  <c r="AC468" i="3"/>
  <c r="AB776" i="3"/>
  <c r="AJ134" i="3"/>
  <c r="AJ792" i="3"/>
  <c r="AC138" i="3"/>
  <c r="AA78" i="3"/>
  <c r="AA334" i="3"/>
  <c r="AJ860" i="3"/>
  <c r="AC618" i="3"/>
  <c r="AB78" i="3"/>
  <c r="AB110" i="3"/>
  <c r="AJ626" i="3"/>
  <c r="AB646" i="3"/>
  <c r="AJ800" i="3"/>
  <c r="AJ138" i="3"/>
  <c r="AC358" i="3"/>
  <c r="AC646" i="3"/>
  <c r="AA94" i="3"/>
  <c r="AA706" i="3"/>
  <c r="AC860" i="3"/>
  <c r="AJ900" i="3"/>
  <c r="AJ610" i="3"/>
  <c r="AB626" i="3"/>
  <c r="AC871" i="3"/>
  <c r="AB468" i="3"/>
  <c r="AJ749" i="3"/>
  <c r="AA776" i="3"/>
  <c r="AJ362" i="3"/>
  <c r="AB520" i="3"/>
  <c r="AB792" i="3"/>
  <c r="AC134" i="3"/>
  <c r="AJ646" i="3"/>
  <c r="AA606" i="3"/>
  <c r="AB622" i="3"/>
  <c r="AJ520" i="3"/>
  <c r="AA110" i="3"/>
  <c r="AC606" i="3"/>
  <c r="AB900" i="3"/>
  <c r="AC74" i="3"/>
  <c r="AB138" i="3"/>
  <c r="AA158" i="3"/>
  <c r="AC362" i="3"/>
  <c r="AB602" i="3"/>
  <c r="AJ876" i="3"/>
  <c r="AJ94" i="3"/>
  <c r="AJ158" i="3"/>
  <c r="AB472" i="3"/>
  <c r="AJ602" i="3"/>
  <c r="AB749" i="3"/>
  <c r="AB287" i="3"/>
  <c r="AA210" i="3"/>
  <c r="AA578" i="3"/>
  <c r="AC178" i="3"/>
  <c r="AA860" i="3"/>
  <c r="AB370" i="3"/>
  <c r="AJ226" i="3"/>
  <c r="AJ871" i="3"/>
  <c r="AJ698" i="3"/>
  <c r="AA622" i="3"/>
  <c r="AJ194" i="3"/>
  <c r="AC94" i="3"/>
  <c r="AB904" i="3"/>
  <c r="AA358" i="3"/>
  <c r="AB194" i="3"/>
  <c r="AB226" i="3"/>
  <c r="AC226" i="3"/>
  <c r="AC158" i="3"/>
  <c r="AB618" i="3"/>
  <c r="AJ548" i="3"/>
  <c r="AC350" i="3"/>
  <c r="AJ126" i="3"/>
  <c r="AB126" i="3"/>
  <c r="AA772" i="3"/>
  <c r="AB772" i="3"/>
  <c r="AC126" i="3"/>
  <c r="AA350" i="3"/>
  <c r="AJ350" i="3"/>
  <c r="AC772" i="3"/>
  <c r="AB548" i="3"/>
  <c r="AA162" i="3"/>
  <c r="AC906" i="3"/>
  <c r="AJ848" i="3"/>
  <c r="AC689" i="3"/>
  <c r="AJ536" i="3"/>
  <c r="AC292" i="3"/>
  <c r="AC536" i="3"/>
  <c r="AC880" i="3"/>
  <c r="AC848" i="3"/>
  <c r="AJ292" i="3"/>
  <c r="AA536" i="3"/>
  <c r="AJ880" i="3"/>
  <c r="AJ113" i="3"/>
  <c r="AA906" i="3"/>
  <c r="AB906" i="3"/>
  <c r="AC113" i="3"/>
  <c r="AB848" i="3"/>
  <c r="AB880" i="3"/>
  <c r="AJ689" i="3"/>
  <c r="AB162" i="3"/>
  <c r="AC162" i="3"/>
  <c r="AB32" i="3"/>
  <c r="AC492" i="3"/>
  <c r="AC90" i="3"/>
  <c r="AB90" i="3"/>
  <c r="AA346" i="3"/>
  <c r="AC346" i="3"/>
  <c r="AB312" i="3"/>
  <c r="AB590" i="3"/>
  <c r="AB265" i="3"/>
  <c r="AJ265" i="3"/>
  <c r="AC590" i="3"/>
  <c r="AB844" i="3"/>
  <c r="AA590" i="3"/>
  <c r="AC690" i="3"/>
  <c r="AC265" i="3"/>
  <c r="AC905" i="3"/>
  <c r="AC844" i="3"/>
  <c r="AB62" i="3"/>
  <c r="AB905" i="3"/>
  <c r="AJ690" i="3"/>
  <c r="AB856" i="3"/>
  <c r="AC856" i="3"/>
  <c r="AJ856" i="3"/>
  <c r="AC312" i="3"/>
  <c r="AA500" i="3"/>
  <c r="AB690" i="3"/>
  <c r="AC500" i="3"/>
  <c r="AA905" i="3"/>
  <c r="AB500" i="3"/>
  <c r="AJ312" i="3"/>
  <c r="AA844" i="3"/>
  <c r="AA614" i="3"/>
  <c r="AB544" i="3"/>
  <c r="AC614" i="3"/>
  <c r="AC230" i="3"/>
  <c r="AC852" i="3"/>
  <c r="AB812" i="3"/>
  <c r="AA566" i="3"/>
  <c r="AC566" i="3"/>
  <c r="AC366" i="3"/>
  <c r="AA230" i="3"/>
  <c r="AA748" i="3"/>
  <c r="AJ230" i="3"/>
  <c r="AJ812" i="3"/>
  <c r="AA852" i="3"/>
  <c r="AC330" i="3"/>
  <c r="AC86" i="3"/>
  <c r="AJ586" i="3"/>
  <c r="AJ748" i="3"/>
  <c r="AB650" i="3"/>
  <c r="AB614" i="3"/>
  <c r="AB86" i="3"/>
  <c r="AJ366" i="3"/>
  <c r="AA86" i="3"/>
  <c r="AJ330" i="3"/>
  <c r="AC650" i="3"/>
  <c r="AB566" i="3"/>
  <c r="AB524" i="3"/>
  <c r="AJ852" i="3"/>
  <c r="AJ452" i="3"/>
  <c r="AB366" i="3"/>
  <c r="AJ650" i="3"/>
  <c r="AB330" i="3"/>
  <c r="AC524" i="3"/>
  <c r="AA544" i="3"/>
  <c r="AC106" i="3"/>
  <c r="AC544" i="3"/>
  <c r="AA524" i="3"/>
  <c r="AB748" i="3"/>
  <c r="AB106" i="3"/>
  <c r="AJ672" i="3"/>
  <c r="AA106" i="3"/>
  <c r="AA452" i="3"/>
  <c r="AB452" i="3"/>
  <c r="AB723" i="3"/>
  <c r="AJ314" i="3"/>
  <c r="AC672" i="3"/>
  <c r="AB314" i="3"/>
  <c r="AC586" i="3"/>
  <c r="AB586" i="3"/>
  <c r="AC314" i="3"/>
  <c r="AB672" i="3"/>
  <c r="AC723" i="3"/>
  <c r="AC38" i="3"/>
  <c r="AJ564" i="3"/>
  <c r="AB38" i="3"/>
  <c r="AA564" i="3"/>
  <c r="AA38" i="3"/>
  <c r="AB564" i="3"/>
  <c r="AJ723" i="3"/>
  <c r="AB484" i="3"/>
  <c r="AA484" i="3"/>
  <c r="AC484" i="3"/>
  <c r="AA680" i="3"/>
  <c r="AB166" i="3"/>
  <c r="AB702" i="3"/>
  <c r="AJ428" i="3"/>
  <c r="AC736" i="3"/>
  <c r="AA113" i="3"/>
  <c r="AC480" i="3"/>
  <c r="AB292" i="3"/>
  <c r="AC804" i="3"/>
  <c r="AJ145" i="3"/>
  <c r="AC680" i="3"/>
  <c r="AA145" i="3"/>
  <c r="AA702" i="3"/>
  <c r="AC836" i="3"/>
  <c r="AC190" i="3"/>
  <c r="AA684" i="3"/>
  <c r="AB804" i="3"/>
  <c r="AJ174" i="3"/>
  <c r="AA480" i="3"/>
  <c r="AB684" i="3"/>
  <c r="AC702" i="3"/>
  <c r="AC424" i="3"/>
  <c r="AB664" i="3"/>
  <c r="AJ680" i="3"/>
  <c r="AB836" i="3"/>
  <c r="AJ190" i="3"/>
  <c r="AJ464" i="3"/>
  <c r="AC324" i="3"/>
  <c r="AJ804" i="3"/>
  <c r="AC548" i="3"/>
  <c r="AJ684" i="3"/>
  <c r="AB428" i="3"/>
  <c r="AB190" i="3"/>
  <c r="AA324" i="3"/>
  <c r="AJ480" i="3"/>
  <c r="AB324" i="3"/>
  <c r="AC714" i="3"/>
  <c r="AJ258" i="3"/>
  <c r="AJ836" i="3"/>
  <c r="AJ424" i="3"/>
  <c r="AB736" i="3"/>
  <c r="AC758" i="3"/>
  <c r="AC764" i="3"/>
  <c r="AC504" i="3"/>
  <c r="AJ338" i="3"/>
  <c r="AC304" i="3"/>
  <c r="AC270" i="3"/>
  <c r="AC594" i="3"/>
  <c r="AB82" i="3"/>
  <c r="AB760" i="3"/>
  <c r="AJ760" i="3"/>
  <c r="AJ764" i="3"/>
  <c r="AB594" i="3"/>
  <c r="AB764" i="3"/>
  <c r="AC782" i="3"/>
  <c r="AB560" i="3"/>
  <c r="AC816" i="3"/>
  <c r="AB270" i="3"/>
  <c r="AC884" i="3"/>
  <c r="AB508" i="3"/>
  <c r="AC760" i="3"/>
  <c r="AB884" i="3"/>
  <c r="AB782" i="3"/>
  <c r="AB379" i="3"/>
  <c r="AJ782" i="3"/>
  <c r="AJ816" i="3"/>
  <c r="AJ594" i="3"/>
  <c r="AJ504" i="3"/>
  <c r="AA379" i="3"/>
  <c r="AJ508" i="3"/>
  <c r="AB816" i="3"/>
  <c r="AJ270" i="3"/>
  <c r="AB758" i="3"/>
  <c r="AJ304" i="3"/>
  <c r="AC379" i="3"/>
  <c r="AB304" i="3"/>
  <c r="AC508" i="3"/>
  <c r="AA504" i="3"/>
  <c r="AC338" i="3"/>
  <c r="AJ82" i="3"/>
  <c r="AJ884" i="3"/>
  <c r="AJ758" i="3"/>
  <c r="AB338" i="3"/>
  <c r="AJ560" i="3"/>
  <c r="AC560" i="3"/>
  <c r="AB174" i="3"/>
  <c r="AC464" i="3"/>
  <c r="AJ97" i="3"/>
  <c r="AA664" i="3"/>
  <c r="AC97" i="3"/>
  <c r="AJ662" i="3"/>
  <c r="AC408" i="3"/>
  <c r="AC662" i="3"/>
  <c r="AB97" i="3"/>
  <c r="AC174" i="3"/>
  <c r="AB788" i="3"/>
  <c r="AB668" i="3"/>
  <c r="AA668" i="3"/>
  <c r="AA97" i="3"/>
  <c r="AJ754" i="3"/>
  <c r="AB464" i="3"/>
  <c r="AC754" i="3"/>
  <c r="AC788" i="3"/>
  <c r="AJ532" i="3"/>
  <c r="AA408" i="3"/>
  <c r="AC150" i="3"/>
  <c r="AA412" i="3"/>
  <c r="AB150" i="3"/>
  <c r="AC412" i="3"/>
  <c r="AJ668" i="3"/>
  <c r="AB408" i="3"/>
  <c r="AA150" i="3"/>
  <c r="AJ664" i="3"/>
  <c r="AC154" i="3"/>
  <c r="AB412" i="3"/>
  <c r="AA174" i="3"/>
  <c r="AB154" i="3"/>
  <c r="AC532" i="3"/>
  <c r="AB662" i="3"/>
  <c r="AB532" i="3"/>
  <c r="AA154" i="3"/>
  <c r="AJ788" i="3"/>
  <c r="AB754" i="3"/>
  <c r="AB728" i="3"/>
  <c r="AJ476" i="3"/>
  <c r="AA728" i="3"/>
  <c r="AC214" i="3"/>
  <c r="AC528" i="3"/>
  <c r="AJ750" i="3"/>
  <c r="AB214" i="3"/>
  <c r="AB528" i="3"/>
  <c r="AA214" i="3"/>
  <c r="AC728" i="3"/>
  <c r="AJ214" i="3"/>
  <c r="AB476" i="3"/>
  <c r="AB750" i="3"/>
  <c r="AJ528" i="3"/>
  <c r="AC732" i="3"/>
  <c r="AC476" i="3"/>
  <c r="AB732" i="3"/>
  <c r="AA732" i="3"/>
  <c r="AC750" i="3"/>
  <c r="AA472" i="3"/>
  <c r="AB313" i="3"/>
  <c r="AA182" i="3"/>
  <c r="AC444" i="3"/>
  <c r="AC145" i="3"/>
  <c r="AB198" i="3"/>
  <c r="AC718" i="3"/>
  <c r="AB444" i="3"/>
  <c r="AJ206" i="3"/>
  <c r="AB440" i="3"/>
  <c r="AJ129" i="3"/>
  <c r="AC129" i="3"/>
  <c r="AC222" i="3"/>
  <c r="AB145" i="3"/>
  <c r="AB861" i="3"/>
  <c r="AC861" i="3"/>
  <c r="AA198" i="3"/>
  <c r="AB698" i="3"/>
  <c r="AJ460" i="3"/>
  <c r="AB206" i="3"/>
  <c r="AA496" i="3"/>
  <c r="AB496" i="3"/>
  <c r="AJ861" i="3"/>
  <c r="AJ718" i="3"/>
  <c r="AB714" i="3"/>
  <c r="AB512" i="3"/>
  <c r="AB694" i="3"/>
  <c r="AJ198" i="3"/>
  <c r="AA460" i="3"/>
  <c r="AJ313" i="3"/>
  <c r="AJ222" i="3"/>
  <c r="AA698" i="3"/>
  <c r="AC313" i="3"/>
  <c r="AC274" i="3"/>
  <c r="AB222" i="3"/>
  <c r="AJ694" i="3"/>
  <c r="AB274" i="3"/>
  <c r="AB182" i="3"/>
  <c r="AB710" i="3"/>
  <c r="AC694" i="3"/>
  <c r="AA206" i="3"/>
  <c r="AJ274" i="3"/>
  <c r="AC710" i="3"/>
  <c r="AJ440" i="3"/>
  <c r="AC182" i="3"/>
  <c r="AA714" i="3"/>
  <c r="AB456" i="3"/>
  <c r="AC512" i="3"/>
  <c r="AJ714" i="3"/>
  <c r="AB129" i="3"/>
  <c r="AJ710" i="3"/>
  <c r="AB460" i="3"/>
  <c r="AJ512" i="3"/>
  <c r="AA129" i="3"/>
  <c r="AC206" i="3"/>
  <c r="AA718" i="3"/>
  <c r="AJ444" i="3"/>
  <c r="AJ768" i="3"/>
  <c r="AJ496" i="3"/>
  <c r="AC456" i="3"/>
  <c r="AB768" i="3"/>
  <c r="AC630" i="3"/>
  <c r="AA62" i="3"/>
  <c r="AB420" i="3"/>
  <c r="AA374" i="3"/>
  <c r="AJ552" i="3"/>
  <c r="AJ808" i="3"/>
  <c r="AJ892" i="3"/>
  <c r="AJ634" i="3"/>
  <c r="AB688" i="3"/>
  <c r="AA287" i="3"/>
  <c r="AJ688" i="3"/>
  <c r="AB318" i="3"/>
  <c r="AA759" i="3"/>
  <c r="AA808" i="3"/>
  <c r="AC102" i="3"/>
  <c r="AJ374" i="3"/>
  <c r="AB787" i="3"/>
  <c r="AB378" i="3"/>
  <c r="AC787" i="3"/>
  <c r="AC552" i="3"/>
  <c r="AJ642" i="3"/>
  <c r="AA142" i="3"/>
  <c r="AC642" i="3"/>
  <c r="AA574" i="3"/>
  <c r="AC808" i="3"/>
  <c r="AB634" i="3"/>
  <c r="AC300" i="3"/>
  <c r="AC688" i="3"/>
  <c r="AC118" i="3"/>
  <c r="AB574" i="3"/>
  <c r="AJ249" i="3"/>
  <c r="AJ722" i="3"/>
  <c r="AJ318" i="3"/>
  <c r="AB722" i="3"/>
  <c r="AB118" i="3"/>
  <c r="AJ870" i="3"/>
  <c r="AA249" i="3"/>
  <c r="AJ296" i="3"/>
  <c r="AC249" i="3"/>
  <c r="AC122" i="3"/>
  <c r="AC380" i="3"/>
  <c r="AJ556" i="3"/>
  <c r="AC812" i="3"/>
  <c r="AA888" i="3"/>
  <c r="AA118" i="3"/>
  <c r="AJ169" i="3"/>
  <c r="AC42" i="3"/>
  <c r="AB122" i="3"/>
  <c r="AC676" i="3"/>
  <c r="AB380" i="3"/>
  <c r="AC374" i="3"/>
  <c r="AC888" i="3"/>
  <c r="AC169" i="3"/>
  <c r="AB42" i="3"/>
  <c r="AA122" i="3"/>
  <c r="AC722" i="3"/>
  <c r="AB296" i="3"/>
  <c r="AB630" i="3"/>
  <c r="AA556" i="3"/>
  <c r="AJ378" i="3"/>
  <c r="AB556" i="3"/>
  <c r="AB892" i="3"/>
  <c r="AC759" i="3"/>
  <c r="AC378" i="3"/>
  <c r="AA42" i="3"/>
  <c r="AJ380" i="3"/>
  <c r="AC142" i="3"/>
  <c r="AJ630" i="3"/>
  <c r="AB654" i="3"/>
  <c r="AB432" i="3"/>
  <c r="AB676" i="3"/>
  <c r="AB552" i="3"/>
  <c r="AC574" i="3"/>
  <c r="AJ142" i="3"/>
  <c r="AB249" i="3"/>
  <c r="AJ62" i="3"/>
  <c r="AJ287" i="3"/>
  <c r="AC892" i="3"/>
  <c r="AA552" i="3"/>
  <c r="Z548" i="3"/>
  <c r="AK548" i="3" s="1"/>
  <c r="S548" i="3"/>
  <c r="Z547" i="3"/>
  <c r="S547" i="3"/>
  <c r="Z546" i="3"/>
  <c r="AK546" i="3" s="1"/>
  <c r="S546" i="3"/>
  <c r="Z545" i="3"/>
  <c r="AK545" i="3" s="1"/>
  <c r="S545" i="3"/>
  <c r="Z544" i="3"/>
  <c r="AK544" i="3" s="1"/>
  <c r="S544" i="3"/>
  <c r="Z543" i="3"/>
  <c r="S543" i="3"/>
  <c r="Z542" i="3"/>
  <c r="AK542" i="3" s="1"/>
  <c r="S542" i="3"/>
  <c r="Z541" i="3"/>
  <c r="AK541" i="3" s="1"/>
  <c r="S541" i="3"/>
  <c r="Z540" i="3"/>
  <c r="AK540" i="3" s="1"/>
  <c r="S540" i="3"/>
  <c r="Z539" i="3"/>
  <c r="S539" i="3"/>
  <c r="Z538" i="3"/>
  <c r="AK538" i="3" s="1"/>
  <c r="S538" i="3"/>
  <c r="Z537" i="3"/>
  <c r="AK537" i="3" s="1"/>
  <c r="S537" i="3"/>
  <c r="Z536" i="3"/>
  <c r="AK536" i="3" s="1"/>
  <c r="S536" i="3"/>
  <c r="Z535" i="3"/>
  <c r="S535" i="3"/>
  <c r="Z534" i="3"/>
  <c r="AK534" i="3" s="1"/>
  <c r="S534" i="3"/>
  <c r="Z533" i="3"/>
  <c r="AK533" i="3" s="1"/>
  <c r="S533" i="3"/>
  <c r="S549" i="3"/>
  <c r="Z549" i="3"/>
  <c r="AK549" i="3" s="1"/>
  <c r="S550" i="3"/>
  <c r="Z550" i="3"/>
  <c r="AK550" i="3" s="1"/>
  <c r="S551" i="3"/>
  <c r="Z551" i="3"/>
  <c r="S552" i="3"/>
  <c r="Z552" i="3"/>
  <c r="AK552" i="3" s="1"/>
  <c r="S553" i="3"/>
  <c r="Z553" i="3"/>
  <c r="AK553" i="3" s="1"/>
  <c r="S554" i="3"/>
  <c r="Z554" i="3"/>
  <c r="AK554" i="3" s="1"/>
  <c r="S555" i="3"/>
  <c r="Z555" i="3"/>
  <c r="S556" i="3"/>
  <c r="Z556" i="3"/>
  <c r="AK556" i="3" s="1"/>
  <c r="Z906" i="3"/>
  <c r="AK906" i="3" s="1"/>
  <c r="Z905" i="3"/>
  <c r="AK905" i="3" s="1"/>
  <c r="S905" i="3"/>
  <c r="Z872" i="3"/>
  <c r="AK872" i="3" s="1"/>
  <c r="Z871" i="3"/>
  <c r="AK871" i="3" s="1"/>
  <c r="S871" i="3"/>
  <c r="Z862" i="3"/>
  <c r="AK862" i="3" s="1"/>
  <c r="Z861" i="3"/>
  <c r="AK861" i="3" s="1"/>
  <c r="S861" i="3"/>
  <c r="Z788" i="3"/>
  <c r="AK788" i="3" s="1"/>
  <c r="Z787" i="3"/>
  <c r="AK787" i="3" s="1"/>
  <c r="S787" i="3"/>
  <c r="Z778" i="3"/>
  <c r="AK778" i="3" s="1"/>
  <c r="Z777" i="3"/>
  <c r="AK777" i="3" s="1"/>
  <c r="S777" i="3"/>
  <c r="Z750" i="3"/>
  <c r="AK750" i="3" s="1"/>
  <c r="Z749" i="3"/>
  <c r="AK749" i="3" s="1"/>
  <c r="S749" i="3"/>
  <c r="Z760" i="3"/>
  <c r="AK760" i="3" s="1"/>
  <c r="Z759" i="3"/>
  <c r="AK759" i="3" s="1"/>
  <c r="S759" i="3"/>
  <c r="Z724" i="3"/>
  <c r="AK724" i="3" s="1"/>
  <c r="Z723" i="3"/>
  <c r="AK723" i="3" s="1"/>
  <c r="S723" i="3"/>
  <c r="Z690" i="3"/>
  <c r="AK690" i="3" s="1"/>
  <c r="Z689" i="3"/>
  <c r="AK689" i="3" s="1"/>
  <c r="S689" i="3"/>
  <c r="Z664" i="3"/>
  <c r="AK664" i="3" s="1"/>
  <c r="Z663" i="3"/>
  <c r="AK663" i="3" s="1"/>
  <c r="S663" i="3"/>
  <c r="Z566" i="3"/>
  <c r="AK566" i="3" s="1"/>
  <c r="Z565" i="3"/>
  <c r="AK565" i="3" s="1"/>
  <c r="S565" i="3"/>
  <c r="Z380" i="3"/>
  <c r="AK380" i="3" s="1"/>
  <c r="Z379" i="3"/>
  <c r="AK379" i="3" s="1"/>
  <c r="S379" i="3"/>
  <c r="Z314" i="3"/>
  <c r="AK314" i="3" s="1"/>
  <c r="Z313" i="3"/>
  <c r="AK313" i="3" s="1"/>
  <c r="S313" i="3"/>
  <c r="Z38" i="3"/>
  <c r="AK38" i="3" s="1"/>
  <c r="Z37" i="3"/>
  <c r="AK37" i="3" s="1"/>
  <c r="S37" i="3"/>
  <c r="AK551" i="3" l="1"/>
  <c r="AM551" i="3" s="1"/>
  <c r="AK539" i="3"/>
  <c r="AM539" i="3" s="1"/>
  <c r="AO539" i="3" s="1"/>
  <c r="AK547" i="3"/>
  <c r="AM547" i="3" s="1"/>
  <c r="AK555" i="3"/>
  <c r="AM555" i="3" s="1"/>
  <c r="AK535" i="3"/>
  <c r="AM535" i="3" s="1"/>
  <c r="AO535" i="3" s="1"/>
  <c r="AK543" i="3"/>
  <c r="AM543" i="3" s="1"/>
  <c r="AJ551" i="3"/>
  <c r="AL551" i="3" s="1"/>
  <c r="AN551" i="3" s="1"/>
  <c r="AA551" i="3"/>
  <c r="AD551" i="3" s="1"/>
  <c r="BH551" i="3" s="1"/>
  <c r="AB551" i="3"/>
  <c r="AE551" i="3" s="1"/>
  <c r="AH551" i="3" s="1"/>
  <c r="AC551" i="3"/>
  <c r="AF551" i="3" s="1"/>
  <c r="AI551" i="3" s="1"/>
  <c r="AA539" i="3"/>
  <c r="AD539" i="3" s="1"/>
  <c r="AG539" i="3" s="1"/>
  <c r="AC539" i="3"/>
  <c r="AF539" i="3" s="1"/>
  <c r="AI539" i="3" s="1"/>
  <c r="AJ539" i="3"/>
  <c r="AL539" i="3" s="1"/>
  <c r="AN539" i="3" s="1"/>
  <c r="AB539" i="3"/>
  <c r="AE539" i="3" s="1"/>
  <c r="AJ547" i="3"/>
  <c r="AL547" i="3" s="1"/>
  <c r="AN547" i="3" s="1"/>
  <c r="AA547" i="3"/>
  <c r="AD547" i="3" s="1"/>
  <c r="AG547" i="3" s="1"/>
  <c r="AB547" i="3"/>
  <c r="AE547" i="3" s="1"/>
  <c r="AH547" i="3" s="1"/>
  <c r="AC547" i="3"/>
  <c r="AF547" i="3" s="1"/>
  <c r="AI547" i="3" s="1"/>
  <c r="AA555" i="3"/>
  <c r="AD555" i="3" s="1"/>
  <c r="AJ555" i="3"/>
  <c r="AL555" i="3" s="1"/>
  <c r="AN555" i="3" s="1"/>
  <c r="AB555" i="3"/>
  <c r="AE555" i="3" s="1"/>
  <c r="AC555" i="3"/>
  <c r="AF555" i="3" s="1"/>
  <c r="AI555" i="3" s="1"/>
  <c r="AC535" i="3"/>
  <c r="AF535" i="3" s="1"/>
  <c r="AI535" i="3" s="1"/>
  <c r="AB535" i="3"/>
  <c r="AE535" i="3" s="1"/>
  <c r="AH535" i="3" s="1"/>
  <c r="AJ535" i="3"/>
  <c r="AL535" i="3" s="1"/>
  <c r="AN535" i="3" s="1"/>
  <c r="AA535" i="3"/>
  <c r="AD535" i="3" s="1"/>
  <c r="AG535" i="3" s="1"/>
  <c r="AA543" i="3"/>
  <c r="AD543" i="3" s="1"/>
  <c r="AJ543" i="3"/>
  <c r="AL543" i="3" s="1"/>
  <c r="AN543" i="3" s="1"/>
  <c r="AB543" i="3"/>
  <c r="AE543" i="3" s="1"/>
  <c r="AH543" i="3" s="1"/>
  <c r="AC543" i="3"/>
  <c r="AF543" i="3" s="1"/>
  <c r="AI543" i="3" s="1"/>
  <c r="AM533" i="3"/>
  <c r="AO533" i="3" s="1"/>
  <c r="AD552" i="3"/>
  <c r="AG552" i="3" s="1"/>
  <c r="AD556" i="3"/>
  <c r="AG556" i="3" s="1"/>
  <c r="AD548" i="3"/>
  <c r="AG548" i="3" s="1"/>
  <c r="AM548" i="3"/>
  <c r="AO548" i="3" s="1"/>
  <c r="AF548" i="3"/>
  <c r="AI548" i="3" s="1"/>
  <c r="AM538" i="3"/>
  <c r="AM871" i="3"/>
  <c r="AO871" i="3" s="1"/>
  <c r="AM777" i="3"/>
  <c r="AM723" i="3"/>
  <c r="AO723" i="3" s="1"/>
  <c r="AM556" i="3"/>
  <c r="AO556" i="3" s="1"/>
  <c r="AF861" i="3"/>
  <c r="AM313" i="3"/>
  <c r="AL540" i="3"/>
  <c r="BN540" i="3" s="1"/>
  <c r="AE540" i="3"/>
  <c r="AH540" i="3" s="1"/>
  <c r="AF540" i="3"/>
  <c r="AM37" i="3"/>
  <c r="AL759" i="3"/>
  <c r="AL534" i="3"/>
  <c r="AN534" i="3" s="1"/>
  <c r="AD534" i="3"/>
  <c r="AE534" i="3"/>
  <c r="AH534" i="3" s="1"/>
  <c r="AM540" i="3"/>
  <c r="AO540" i="3" s="1"/>
  <c r="AD537" i="3"/>
  <c r="AF537" i="3"/>
  <c r="AI537" i="3" s="1"/>
  <c r="AL544" i="3"/>
  <c r="AD544" i="3"/>
  <c r="AG544" i="3" s="1"/>
  <c r="AE544" i="3"/>
  <c r="AH544" i="3" s="1"/>
  <c r="AF544" i="3"/>
  <c r="AI544" i="3" s="1"/>
  <c r="AL546" i="3"/>
  <c r="AD546" i="3"/>
  <c r="AG546" i="3" s="1"/>
  <c r="AL905" i="3"/>
  <c r="AL552" i="3"/>
  <c r="AN552" i="3" s="1"/>
  <c r="AE552" i="3"/>
  <c r="AH552" i="3" s="1"/>
  <c r="AF546" i="3"/>
  <c r="AI546" i="3" s="1"/>
  <c r="AF905" i="3"/>
  <c r="AF777" i="3"/>
  <c r="AL663" i="3"/>
  <c r="AE663" i="3"/>
  <c r="AF663" i="3"/>
  <c r="AI663" i="3" s="1"/>
  <c r="AM905" i="3"/>
  <c r="AO905" i="3" s="1"/>
  <c r="AL313" i="3"/>
  <c r="AF313" i="3"/>
  <c r="AD313" i="3"/>
  <c r="AG313" i="3" s="1"/>
  <c r="AE313" i="3"/>
  <c r="AM787" i="3"/>
  <c r="AO787" i="3" s="1"/>
  <c r="AL554" i="3"/>
  <c r="AN554" i="3" s="1"/>
  <c r="AE554" i="3"/>
  <c r="AM553" i="3"/>
  <c r="AM663" i="3"/>
  <c r="AL861" i="3"/>
  <c r="AM550" i="3"/>
  <c r="AM544" i="3"/>
  <c r="AO544" i="3" s="1"/>
  <c r="AE905" i="3"/>
  <c r="AH905" i="3" s="1"/>
  <c r="AE777" i="3"/>
  <c r="AH777" i="3" s="1"/>
  <c r="AL749" i="3"/>
  <c r="AL538" i="3"/>
  <c r="AN538" i="3" s="1"/>
  <c r="AE538" i="3"/>
  <c r="AH538" i="3" s="1"/>
  <c r="AF538" i="3"/>
  <c r="AI538" i="3" s="1"/>
  <c r="AL541" i="3"/>
  <c r="AF541" i="3"/>
  <c r="AI541" i="3" s="1"/>
  <c r="AD541" i="3"/>
  <c r="AG541" i="3" s="1"/>
  <c r="AL548" i="3"/>
  <c r="AN548" i="3" s="1"/>
  <c r="AE548" i="3"/>
  <c r="AH548" i="3" s="1"/>
  <c r="AD905" i="3"/>
  <c r="AF787" i="3"/>
  <c r="AF723" i="3"/>
  <c r="AF542" i="3"/>
  <c r="AL689" i="3"/>
  <c r="AN689" i="3" s="1"/>
  <c r="AL553" i="3"/>
  <c r="AD553" i="3"/>
  <c r="AG553" i="3" s="1"/>
  <c r="AF553" i="3"/>
  <c r="AI553" i="3" s="1"/>
  <c r="AE787" i="3"/>
  <c r="AH787" i="3" s="1"/>
  <c r="AE723" i="3"/>
  <c r="AH723" i="3" s="1"/>
  <c r="AF689" i="3"/>
  <c r="AD663" i="3"/>
  <c r="AG663" i="3" s="1"/>
  <c r="AL550" i="3"/>
  <c r="AD550" i="3"/>
  <c r="AG550" i="3" s="1"/>
  <c r="AE550" i="3"/>
  <c r="AD787" i="3"/>
  <c r="AG787" i="3" s="1"/>
  <c r="AF749" i="3"/>
  <c r="AD723" i="3"/>
  <c r="AE689" i="3"/>
  <c r="AH689" i="3" s="1"/>
  <c r="AE541" i="3"/>
  <c r="AD689" i="3"/>
  <c r="AD540" i="3"/>
  <c r="AG540" i="3" s="1"/>
  <c r="AL37" i="3"/>
  <c r="AN37" i="3" s="1"/>
  <c r="AD37" i="3"/>
  <c r="AG37" i="3" s="1"/>
  <c r="AE37" i="3"/>
  <c r="AF37" i="3"/>
  <c r="AI37" i="3" s="1"/>
  <c r="AE749" i="3"/>
  <c r="AM689" i="3"/>
  <c r="AL871" i="3"/>
  <c r="AN871" i="3" s="1"/>
  <c r="AL542" i="3"/>
  <c r="AE542" i="3"/>
  <c r="AH542" i="3" s="1"/>
  <c r="AL545" i="3"/>
  <c r="AN545" i="3" s="1"/>
  <c r="AD545" i="3"/>
  <c r="AG545" i="3" s="1"/>
  <c r="AF545" i="3"/>
  <c r="AI545" i="3" s="1"/>
  <c r="AF871" i="3"/>
  <c r="AD861" i="3"/>
  <c r="AF759" i="3"/>
  <c r="AD749" i="3"/>
  <c r="AG749" i="3" s="1"/>
  <c r="AD538" i="3"/>
  <c r="AG538" i="3" s="1"/>
  <c r="AL379" i="3"/>
  <c r="AF379" i="3"/>
  <c r="AD379" i="3"/>
  <c r="AG379" i="3" s="1"/>
  <c r="AE379" i="3"/>
  <c r="AL536" i="3"/>
  <c r="AN536" i="3" s="1"/>
  <c r="AE536" i="3"/>
  <c r="AH536" i="3" s="1"/>
  <c r="AE871" i="3"/>
  <c r="AE759" i="3"/>
  <c r="AH759" i="3" s="1"/>
  <c r="AD554" i="3"/>
  <c r="AE537" i="3"/>
  <c r="AL549" i="3"/>
  <c r="AN549" i="3" s="1"/>
  <c r="AD549" i="3"/>
  <c r="AE549" i="3"/>
  <c r="AH549" i="3" s="1"/>
  <c r="AF549" i="3"/>
  <c r="AM536" i="3"/>
  <c r="AO536" i="3" s="1"/>
  <c r="AD871" i="3"/>
  <c r="AG871" i="3" s="1"/>
  <c r="AD759" i="3"/>
  <c r="AG759" i="3" s="1"/>
  <c r="AE553" i="3"/>
  <c r="AH553" i="3" s="1"/>
  <c r="AF536" i="3"/>
  <c r="AI536" i="3" s="1"/>
  <c r="AM379" i="3"/>
  <c r="AL777" i="3"/>
  <c r="AN777" i="3" s="1"/>
  <c r="AL556" i="3"/>
  <c r="AN556" i="3" s="1"/>
  <c r="AE556" i="3"/>
  <c r="AH556" i="3" s="1"/>
  <c r="AF556" i="3"/>
  <c r="AI556" i="3" s="1"/>
  <c r="AL565" i="3"/>
  <c r="AD565" i="3"/>
  <c r="AG565" i="3" s="1"/>
  <c r="AE565" i="3"/>
  <c r="AH565" i="3" s="1"/>
  <c r="AF565" i="3"/>
  <c r="AI565" i="3" s="1"/>
  <c r="AM552" i="3"/>
  <c r="AO552" i="3" s="1"/>
  <c r="AL533" i="3"/>
  <c r="AN533" i="3" s="1"/>
  <c r="AD533" i="3"/>
  <c r="AG533" i="3" s="1"/>
  <c r="AE533" i="3"/>
  <c r="AH533" i="3" s="1"/>
  <c r="AF533" i="3"/>
  <c r="AI533" i="3" s="1"/>
  <c r="AF552" i="3"/>
  <c r="AI552" i="3" s="1"/>
  <c r="AD536" i="3"/>
  <c r="AG536" i="3" s="1"/>
  <c r="AL723" i="3"/>
  <c r="AN723" i="3" s="1"/>
  <c r="AD542" i="3"/>
  <c r="AM549" i="3"/>
  <c r="AO549" i="3" s="1"/>
  <c r="AM545" i="3"/>
  <c r="AO545" i="3" s="1"/>
  <c r="AE546" i="3"/>
  <c r="AH546" i="3" s="1"/>
  <c r="AM546" i="3"/>
  <c r="AF550" i="3"/>
  <c r="AF554" i="3"/>
  <c r="AM554" i="3"/>
  <c r="AO554" i="3" s="1"/>
  <c r="AL537" i="3"/>
  <c r="AM541" i="3"/>
  <c r="AO541" i="3" s="1"/>
  <c r="AM537" i="3"/>
  <c r="AM534" i="3"/>
  <c r="AF534" i="3"/>
  <c r="AM542" i="3"/>
  <c r="AE545" i="3"/>
  <c r="AH545" i="3" s="1"/>
  <c r="AE861" i="3"/>
  <c r="AL787" i="3"/>
  <c r="AD777" i="3"/>
  <c r="AM861" i="3"/>
  <c r="AM749" i="3"/>
  <c r="AM565" i="3"/>
  <c r="AO565" i="3" s="1"/>
  <c r="AM759" i="3"/>
  <c r="BQ540" i="3" l="1"/>
  <c r="BL552" i="3"/>
  <c r="BO540" i="3"/>
  <c r="BK544" i="3"/>
  <c r="BM544" i="3"/>
  <c r="BJ544" i="3"/>
  <c r="BI540" i="3"/>
  <c r="BK552" i="3"/>
  <c r="BE552" i="3"/>
  <c r="AT540" i="3"/>
  <c r="CB540" i="3" s="1"/>
  <c r="CN540" i="3" s="1"/>
  <c r="BO548" i="3"/>
  <c r="BQ548" i="3"/>
  <c r="AQ552" i="3"/>
  <c r="BY552" i="3" s="1"/>
  <c r="CK552" i="3" s="1"/>
  <c r="AR540" i="3"/>
  <c r="BZ540" i="3" s="1"/>
  <c r="CL540" i="3" s="1"/>
  <c r="BL544" i="3"/>
  <c r="BK556" i="3"/>
  <c r="BL540" i="3"/>
  <c r="BI544" i="3"/>
  <c r="AU548" i="3"/>
  <c r="BW548" i="3" s="1"/>
  <c r="CI548" i="3" s="1"/>
  <c r="BM548" i="3"/>
  <c r="BJ548" i="3"/>
  <c r="BD548" i="3"/>
  <c r="BH552" i="3"/>
  <c r="BH548" i="3"/>
  <c r="BI548" i="3"/>
  <c r="BB552" i="3"/>
  <c r="BP556" i="3"/>
  <c r="BN548" i="3"/>
  <c r="BK548" i="3"/>
  <c r="AS548" i="3"/>
  <c r="BU548" i="3" s="1"/>
  <c r="CG548" i="3" s="1"/>
  <c r="BH544" i="3"/>
  <c r="AQ548" i="3"/>
  <c r="BS548" i="3" s="1"/>
  <c r="CE548" i="3" s="1"/>
  <c r="AR552" i="3"/>
  <c r="BZ552" i="3" s="1"/>
  <c r="CL552" i="3" s="1"/>
  <c r="AQ556" i="3"/>
  <c r="BS556" i="3" s="1"/>
  <c r="CE556" i="3" s="1"/>
  <c r="AP556" i="3"/>
  <c r="BR556" i="3" s="1"/>
  <c r="CD556" i="3" s="1"/>
  <c r="AU540" i="3"/>
  <c r="BW540" i="3" s="1"/>
  <c r="CI540" i="3" s="1"/>
  <c r="BN556" i="3"/>
  <c r="BL548" i="3"/>
  <c r="BH556" i="3"/>
  <c r="BE548" i="3"/>
  <c r="BQ552" i="3"/>
  <c r="BO552" i="3"/>
  <c r="BJ540" i="3"/>
  <c r="BG548" i="3"/>
  <c r="AS552" i="3"/>
  <c r="CA552" i="3" s="1"/>
  <c r="CM552" i="3" s="1"/>
  <c r="BL536" i="3"/>
  <c r="AR548" i="3"/>
  <c r="BT548" i="3" s="1"/>
  <c r="CF548" i="3" s="1"/>
  <c r="AP540" i="3"/>
  <c r="BX540" i="3" s="1"/>
  <c r="CJ540" i="3" s="1"/>
  <c r="AS540" i="3"/>
  <c r="BU540" i="3" s="1"/>
  <c r="CG540" i="3" s="1"/>
  <c r="BH536" i="3"/>
  <c r="AT552" i="3"/>
  <c r="BV552" i="3" s="1"/>
  <c r="CH552" i="3" s="1"/>
  <c r="BM552" i="3"/>
  <c r="AU552" i="3"/>
  <c r="CC552" i="3" s="1"/>
  <c r="CO552" i="3" s="1"/>
  <c r="AP548" i="3"/>
  <c r="BX548" i="3" s="1"/>
  <c r="CJ548" i="3" s="1"/>
  <c r="AI871" i="3"/>
  <c r="BG871" i="3" s="1"/>
  <c r="BM871" i="3"/>
  <c r="AN546" i="3"/>
  <c r="BC546" i="3" s="1"/>
  <c r="BP546" i="3"/>
  <c r="BN546" i="3"/>
  <c r="BK550" i="3"/>
  <c r="BH550" i="3"/>
  <c r="AP544" i="3"/>
  <c r="BR544" i="3" s="1"/>
  <c r="CD544" i="3" s="1"/>
  <c r="AS556" i="3"/>
  <c r="BU556" i="3" s="1"/>
  <c r="CG556" i="3" s="1"/>
  <c r="BQ556" i="3"/>
  <c r="BO556" i="3"/>
  <c r="BO549" i="3"/>
  <c r="BQ549" i="3"/>
  <c r="AH37" i="3"/>
  <c r="BC37" i="3" s="1"/>
  <c r="BL37" i="3"/>
  <c r="BI37" i="3"/>
  <c r="AN663" i="3"/>
  <c r="BD663" i="3" s="1"/>
  <c r="BN663" i="3"/>
  <c r="BP663" i="3"/>
  <c r="BL556" i="3"/>
  <c r="AR544" i="3"/>
  <c r="BZ544" i="3" s="1"/>
  <c r="CL544" i="3" s="1"/>
  <c r="BO544" i="3"/>
  <c r="BI556" i="3"/>
  <c r="BQ544" i="3"/>
  <c r="AT556" i="3"/>
  <c r="CB556" i="3" s="1"/>
  <c r="CN556" i="3" s="1"/>
  <c r="AU544" i="3"/>
  <c r="CC544" i="3" s="1"/>
  <c r="CO544" i="3" s="1"/>
  <c r="BJ871" i="3"/>
  <c r="BK536" i="3"/>
  <c r="AQ544" i="3"/>
  <c r="BY544" i="3" s="1"/>
  <c r="CK544" i="3" s="1"/>
  <c r="BI552" i="3"/>
  <c r="BP544" i="3"/>
  <c r="AT544" i="3"/>
  <c r="AS544" i="3"/>
  <c r="BU544" i="3" s="1"/>
  <c r="CG544" i="3" s="1"/>
  <c r="BJ552" i="3"/>
  <c r="BG535" i="3"/>
  <c r="BD535" i="3"/>
  <c r="BG565" i="3"/>
  <c r="AI749" i="3"/>
  <c r="BJ749" i="3"/>
  <c r="BM749" i="3"/>
  <c r="BJ549" i="3"/>
  <c r="AI549" i="3"/>
  <c r="AX549" i="3" s="1"/>
  <c r="BI749" i="3"/>
  <c r="AH749" i="3"/>
  <c r="AG549" i="3"/>
  <c r="AY549" i="3" s="1"/>
  <c r="BH549" i="3"/>
  <c r="AS549" i="3"/>
  <c r="BU549" i="3" s="1"/>
  <c r="CG549" i="3" s="1"/>
  <c r="BK549" i="3"/>
  <c r="AP861" i="3"/>
  <c r="BX861" i="3" s="1"/>
  <c r="CJ861" i="3" s="1"/>
  <c r="AG861" i="3"/>
  <c r="BE541" i="3"/>
  <c r="BQ550" i="3"/>
  <c r="AO550" i="3"/>
  <c r="BE550" i="3" s="1"/>
  <c r="BQ555" i="3"/>
  <c r="AO555" i="3"/>
  <c r="BG555" i="3" s="1"/>
  <c r="AH537" i="3"/>
  <c r="BL537" i="3"/>
  <c r="BI537" i="3"/>
  <c r="AI689" i="3"/>
  <c r="BM689" i="3"/>
  <c r="BJ689" i="3"/>
  <c r="BD538" i="3"/>
  <c r="AN565" i="3"/>
  <c r="BD565" i="3" s="1"/>
  <c r="BN565" i="3"/>
  <c r="BP565" i="3"/>
  <c r="AG554" i="3"/>
  <c r="AV554" i="3" s="1"/>
  <c r="AP554" i="3"/>
  <c r="BR554" i="3" s="1"/>
  <c r="CD554" i="3" s="1"/>
  <c r="BH554" i="3"/>
  <c r="BK554" i="3"/>
  <c r="BC551" i="3"/>
  <c r="BQ551" i="3"/>
  <c r="AO551" i="3"/>
  <c r="BF551" i="3" s="1"/>
  <c r="BD533" i="3"/>
  <c r="BG533" i="3"/>
  <c r="AI379" i="3"/>
  <c r="BM379" i="3"/>
  <c r="BJ379" i="3"/>
  <c r="AN861" i="3"/>
  <c r="BP861" i="3"/>
  <c r="BN861" i="3"/>
  <c r="AN759" i="3"/>
  <c r="BC759" i="3" s="1"/>
  <c r="BP759" i="3"/>
  <c r="BN759" i="3"/>
  <c r="BN542" i="3"/>
  <c r="AN542" i="3"/>
  <c r="BC542" i="3" s="1"/>
  <c r="AI905" i="3"/>
  <c r="BA905" i="3" s="1"/>
  <c r="BJ905" i="3"/>
  <c r="BM905" i="3"/>
  <c r="BC533" i="3"/>
  <c r="BF533" i="3"/>
  <c r="BH534" i="3"/>
  <c r="AG534" i="3"/>
  <c r="AV534" i="3" s="1"/>
  <c r="BK534" i="3"/>
  <c r="BK543" i="3"/>
  <c r="AG543" i="3"/>
  <c r="AN553" i="3"/>
  <c r="BB553" i="3" s="1"/>
  <c r="BN553" i="3"/>
  <c r="BP553" i="3"/>
  <c r="BB539" i="3"/>
  <c r="BE539" i="3"/>
  <c r="BI541" i="3"/>
  <c r="AH541" i="3"/>
  <c r="AZ541" i="3" s="1"/>
  <c r="BL541" i="3"/>
  <c r="BI554" i="3"/>
  <c r="AH554" i="3"/>
  <c r="AZ554" i="3" s="1"/>
  <c r="BK555" i="3"/>
  <c r="AG555" i="3"/>
  <c r="BJ542" i="3"/>
  <c r="AI542" i="3"/>
  <c r="BM542" i="3"/>
  <c r="AH313" i="3"/>
  <c r="BI313" i="3"/>
  <c r="BL313" i="3"/>
  <c r="BH537" i="3"/>
  <c r="AG537" i="3"/>
  <c r="BB538" i="3"/>
  <c r="BP541" i="3"/>
  <c r="AN541" i="3"/>
  <c r="BB541" i="3" s="1"/>
  <c r="BG541" i="3"/>
  <c r="BG544" i="3"/>
  <c r="BB37" i="3"/>
  <c r="BO313" i="3"/>
  <c r="AO313" i="3"/>
  <c r="BK905" i="3"/>
  <c r="AG905" i="3"/>
  <c r="AY905" i="3" s="1"/>
  <c r="BD37" i="3"/>
  <c r="BF905" i="3"/>
  <c r="BK777" i="3"/>
  <c r="AG777" i="3"/>
  <c r="AP552" i="3"/>
  <c r="BX552" i="3" s="1"/>
  <c r="CJ552" i="3" s="1"/>
  <c r="BD547" i="3"/>
  <c r="BC538" i="3"/>
  <c r="BH540" i="3"/>
  <c r="BB535" i="3"/>
  <c r="BE535" i="3"/>
  <c r="BQ543" i="3"/>
  <c r="AO543" i="3"/>
  <c r="BF543" i="3" s="1"/>
  <c r="BQ547" i="3"/>
  <c r="AO547" i="3"/>
  <c r="BG547" i="3" s="1"/>
  <c r="BF544" i="3"/>
  <c r="BD539" i="3"/>
  <c r="BG539" i="3"/>
  <c r="BB871" i="3"/>
  <c r="BE871" i="3"/>
  <c r="BC534" i="3"/>
  <c r="BE544" i="3"/>
  <c r="BN379" i="3"/>
  <c r="AN379" i="3"/>
  <c r="BB379" i="3" s="1"/>
  <c r="BC689" i="3"/>
  <c r="BB533" i="3"/>
  <c r="BE533" i="3"/>
  <c r="BK723" i="3"/>
  <c r="AG723" i="3"/>
  <c r="BD551" i="3"/>
  <c r="BC547" i="3"/>
  <c r="BK551" i="3"/>
  <c r="AG551" i="3"/>
  <c r="BO663" i="3"/>
  <c r="AO663" i="3"/>
  <c r="BG663" i="3" s="1"/>
  <c r="BP787" i="3"/>
  <c r="AN787" i="3"/>
  <c r="BC787" i="3" s="1"/>
  <c r="BN551" i="3"/>
  <c r="BD555" i="3"/>
  <c r="AT548" i="3"/>
  <c r="BV548" i="3" s="1"/>
  <c r="CH548" i="3" s="1"/>
  <c r="BP548" i="3"/>
  <c r="BK540" i="3"/>
  <c r="BQ536" i="3"/>
  <c r="BQ553" i="3"/>
  <c r="AO553" i="3"/>
  <c r="BE553" i="3" s="1"/>
  <c r="BN544" i="3"/>
  <c r="AN544" i="3"/>
  <c r="AW544" i="3" s="1"/>
  <c r="BC549" i="3"/>
  <c r="BF549" i="3"/>
  <c r="BI379" i="3"/>
  <c r="AH379" i="3"/>
  <c r="BC535" i="3"/>
  <c r="BF535" i="3"/>
  <c r="AT777" i="3"/>
  <c r="CB777" i="3" s="1"/>
  <c r="CN777" i="3" s="1"/>
  <c r="AO777" i="3"/>
  <c r="BF777" i="3" s="1"/>
  <c r="AR723" i="3"/>
  <c r="BT723" i="3" s="1"/>
  <c r="CF723" i="3" s="1"/>
  <c r="AI723" i="3"/>
  <c r="AX723" i="3" s="1"/>
  <c r="BN554" i="3"/>
  <c r="BI550" i="3"/>
  <c r="AH550" i="3"/>
  <c r="BB547" i="3"/>
  <c r="BJ536" i="3"/>
  <c r="AX548" i="3"/>
  <c r="BO536" i="3"/>
  <c r="BJ554" i="3"/>
  <c r="AI554" i="3"/>
  <c r="BK542" i="3"/>
  <c r="AG542" i="3"/>
  <c r="BC552" i="3"/>
  <c r="BF552" i="3"/>
  <c r="BM540" i="3"/>
  <c r="AI540" i="3"/>
  <c r="BA540" i="3" s="1"/>
  <c r="BD556" i="3"/>
  <c r="BG556" i="3"/>
  <c r="AT37" i="3"/>
  <c r="BV37" i="3" s="1"/>
  <c r="CH37" i="3" s="1"/>
  <c r="AO37" i="3"/>
  <c r="BE37" i="3" s="1"/>
  <c r="BF787" i="3"/>
  <c r="BG545" i="3"/>
  <c r="BD545" i="3"/>
  <c r="AR536" i="3"/>
  <c r="BT536" i="3" s="1"/>
  <c r="CF536" i="3" s="1"/>
  <c r="BQ537" i="3"/>
  <c r="AO537" i="3"/>
  <c r="BG537" i="3" s="1"/>
  <c r="BM787" i="3"/>
  <c r="AI787" i="3"/>
  <c r="BM861" i="3"/>
  <c r="AI861" i="3"/>
  <c r="BP536" i="3"/>
  <c r="AP550" i="3"/>
  <c r="BX550" i="3" s="1"/>
  <c r="CJ550" i="3" s="1"/>
  <c r="AN550" i="3"/>
  <c r="BB550" i="3" s="1"/>
  <c r="BC556" i="3"/>
  <c r="BF556" i="3"/>
  <c r="BP540" i="3"/>
  <c r="AN540" i="3"/>
  <c r="AV540" i="3" s="1"/>
  <c r="AU536" i="3"/>
  <c r="CC536" i="3" s="1"/>
  <c r="CO536" i="3" s="1"/>
  <c r="BJ550" i="3"/>
  <c r="AI550" i="3"/>
  <c r="BF540" i="3"/>
  <c r="BK689" i="3"/>
  <c r="AG689" i="3"/>
  <c r="BN552" i="3"/>
  <c r="BM536" i="3"/>
  <c r="BL777" i="3"/>
  <c r="BO749" i="3"/>
  <c r="AO749" i="3"/>
  <c r="BE749" i="3" s="1"/>
  <c r="BL861" i="3"/>
  <c r="AH861" i="3"/>
  <c r="BM556" i="3"/>
  <c r="BP552" i="3"/>
  <c r="BF545" i="3"/>
  <c r="BC545" i="3"/>
  <c r="BN536" i="3"/>
  <c r="BQ546" i="3"/>
  <c r="AO546" i="3"/>
  <c r="BF546" i="3" s="1"/>
  <c r="BB536" i="3"/>
  <c r="BE536" i="3"/>
  <c r="AS536" i="3"/>
  <c r="BU536" i="3" s="1"/>
  <c r="CG536" i="3" s="1"/>
  <c r="BI777" i="3"/>
  <c r="BQ689" i="3"/>
  <c r="AO689" i="3"/>
  <c r="BF689" i="3" s="1"/>
  <c r="BF723" i="3"/>
  <c r="BC723" i="3"/>
  <c r="AU556" i="3"/>
  <c r="BW556" i="3" s="1"/>
  <c r="CI556" i="3" s="1"/>
  <c r="BE545" i="3"/>
  <c r="BB545" i="3"/>
  <c r="AP536" i="3"/>
  <c r="BX536" i="3" s="1"/>
  <c r="CJ536" i="3" s="1"/>
  <c r="BD552" i="3"/>
  <c r="BG552" i="3"/>
  <c r="BI663" i="3"/>
  <c r="AH663" i="3"/>
  <c r="BE787" i="3"/>
  <c r="BJ556" i="3"/>
  <c r="BO538" i="3"/>
  <c r="AO538" i="3"/>
  <c r="BF538" i="3" s="1"/>
  <c r="BC777" i="3"/>
  <c r="BC548" i="3"/>
  <c r="BF548" i="3"/>
  <c r="BB548" i="3"/>
  <c r="BF565" i="3"/>
  <c r="BD543" i="3"/>
  <c r="BE565" i="3"/>
  <c r="BO759" i="3"/>
  <c r="AO759" i="3"/>
  <c r="BE759" i="3" s="1"/>
  <c r="BO379" i="3"/>
  <c r="AO379" i="3"/>
  <c r="BE379" i="3" s="1"/>
  <c r="AR759" i="3"/>
  <c r="BT759" i="3" s="1"/>
  <c r="CF759" i="3" s="1"/>
  <c r="AI759" i="3"/>
  <c r="AR556" i="3"/>
  <c r="BZ556" i="3" s="1"/>
  <c r="CL556" i="3" s="1"/>
  <c r="BC543" i="3"/>
  <c r="AQ540" i="3"/>
  <c r="BY540" i="3" s="1"/>
  <c r="CK540" i="3" s="1"/>
  <c r="BI539" i="3"/>
  <c r="AH539" i="3"/>
  <c r="BE540" i="3"/>
  <c r="BM313" i="3"/>
  <c r="AI313" i="3"/>
  <c r="BD536" i="3"/>
  <c r="BG536" i="3"/>
  <c r="BN749" i="3"/>
  <c r="AN749" i="3"/>
  <c r="BB749" i="3" s="1"/>
  <c r="BO542" i="3"/>
  <c r="AO542" i="3"/>
  <c r="BF542" i="3" s="1"/>
  <c r="BN537" i="3"/>
  <c r="AN537" i="3"/>
  <c r="BD537" i="3" s="1"/>
  <c r="BL555" i="3"/>
  <c r="AH555" i="3"/>
  <c r="AQ536" i="3"/>
  <c r="BY536" i="3" s="1"/>
  <c r="CK536" i="3" s="1"/>
  <c r="BI871" i="3"/>
  <c r="AH871" i="3"/>
  <c r="AZ871" i="3" s="1"/>
  <c r="BO861" i="3"/>
  <c r="AO861" i="3"/>
  <c r="BM534" i="3"/>
  <c r="AI534" i="3"/>
  <c r="BB556" i="3"/>
  <c r="BE556" i="3"/>
  <c r="BC536" i="3"/>
  <c r="BF536" i="3"/>
  <c r="BI536" i="3"/>
  <c r="AR905" i="3"/>
  <c r="BT905" i="3" s="1"/>
  <c r="CF905" i="3" s="1"/>
  <c r="AN905" i="3"/>
  <c r="BC905" i="3" s="1"/>
  <c r="BJ777" i="3"/>
  <c r="AI777" i="3"/>
  <c r="AX777" i="3" s="1"/>
  <c r="BP313" i="3"/>
  <c r="AN313" i="3"/>
  <c r="BB313" i="3" s="1"/>
  <c r="AT536" i="3"/>
  <c r="CB536" i="3" s="1"/>
  <c r="CN536" i="3" s="1"/>
  <c r="BQ534" i="3"/>
  <c r="AO534" i="3"/>
  <c r="BF534" i="3" s="1"/>
  <c r="AQ723" i="3"/>
  <c r="BY723" i="3" s="1"/>
  <c r="CK723" i="3" s="1"/>
  <c r="BO550" i="3"/>
  <c r="BN723" i="3"/>
  <c r="BP723" i="3"/>
  <c r="BJ787" i="3"/>
  <c r="AS550" i="3"/>
  <c r="CA550" i="3" s="1"/>
  <c r="CM550" i="3" s="1"/>
  <c r="BO553" i="3"/>
  <c r="BI555" i="3"/>
  <c r="AQ555" i="3"/>
  <c r="BS555" i="3" s="1"/>
  <c r="CE555" i="3" s="1"/>
  <c r="BO533" i="3"/>
  <c r="BP554" i="3"/>
  <c r="BL534" i="3"/>
  <c r="BH542" i="3"/>
  <c r="BO547" i="3"/>
  <c r="AP551" i="3"/>
  <c r="BR551" i="3" s="1"/>
  <c r="CD551" i="3" s="1"/>
  <c r="BL554" i="3"/>
  <c r="BO551" i="3"/>
  <c r="AS551" i="3"/>
  <c r="BU551" i="3" s="1"/>
  <c r="CG551" i="3" s="1"/>
  <c r="BQ533" i="3"/>
  <c r="AT551" i="3"/>
  <c r="BV551" i="3" s="1"/>
  <c r="CH551" i="3" s="1"/>
  <c r="AR537" i="3"/>
  <c r="BT537" i="3" s="1"/>
  <c r="CF537" i="3" s="1"/>
  <c r="AT546" i="3"/>
  <c r="BV546" i="3" s="1"/>
  <c r="CH546" i="3" s="1"/>
  <c r="BP550" i="3"/>
  <c r="BN550" i="3"/>
  <c r="AU550" i="3"/>
  <c r="CC550" i="3" s="1"/>
  <c r="CO550" i="3" s="1"/>
  <c r="AR550" i="3"/>
  <c r="BZ550" i="3" s="1"/>
  <c r="CL550" i="3" s="1"/>
  <c r="BM550" i="3"/>
  <c r="BK546" i="3"/>
  <c r="BO546" i="3"/>
  <c r="BP537" i="3"/>
  <c r="BO543" i="3"/>
  <c r="AU546" i="3"/>
  <c r="BW546" i="3" s="1"/>
  <c r="CI546" i="3" s="1"/>
  <c r="AQ546" i="3"/>
  <c r="BS546" i="3" s="1"/>
  <c r="CE546" i="3" s="1"/>
  <c r="BI546" i="3"/>
  <c r="AR542" i="3"/>
  <c r="BT542" i="3" s="1"/>
  <c r="CF542" i="3" s="1"/>
  <c r="AQ537" i="3"/>
  <c r="BY537" i="3" s="1"/>
  <c r="CK537" i="3" s="1"/>
  <c r="AU542" i="3"/>
  <c r="CC542" i="3" s="1"/>
  <c r="CO542" i="3" s="1"/>
  <c r="BM554" i="3"/>
  <c r="AP546" i="3"/>
  <c r="BX546" i="3" s="1"/>
  <c r="CJ546" i="3" s="1"/>
  <c r="BH546" i="3"/>
  <c r="AS546" i="3"/>
  <c r="CA546" i="3" s="1"/>
  <c r="CM546" i="3" s="1"/>
  <c r="AP543" i="3"/>
  <c r="BX543" i="3" s="1"/>
  <c r="CJ543" i="3" s="1"/>
  <c r="AS543" i="3"/>
  <c r="BU543" i="3" s="1"/>
  <c r="CG543" i="3" s="1"/>
  <c r="BO545" i="3"/>
  <c r="BQ545" i="3"/>
  <c r="AR554" i="3"/>
  <c r="BT554" i="3" s="1"/>
  <c r="CF554" i="3" s="1"/>
  <c r="BN549" i="3"/>
  <c r="BP549" i="3"/>
  <c r="AT533" i="3"/>
  <c r="BV533" i="3" s="1"/>
  <c r="CH533" i="3" s="1"/>
  <c r="BQ542" i="3"/>
  <c r="AP542" i="3"/>
  <c r="BR542" i="3" s="1"/>
  <c r="CD542" i="3" s="1"/>
  <c r="AP541" i="3"/>
  <c r="BX541" i="3" s="1"/>
  <c r="CJ541" i="3" s="1"/>
  <c r="AT554" i="3"/>
  <c r="CB554" i="3" s="1"/>
  <c r="CN554" i="3" s="1"/>
  <c r="BL546" i="3"/>
  <c r="BQ538" i="3"/>
  <c r="AT555" i="3"/>
  <c r="CB555" i="3" s="1"/>
  <c r="CN555" i="3" s="1"/>
  <c r="BP542" i="3"/>
  <c r="AS554" i="3"/>
  <c r="BU554" i="3" s="1"/>
  <c r="CG554" i="3" s="1"/>
  <c r="AQ541" i="3"/>
  <c r="BS541" i="3" s="1"/>
  <c r="CE541" i="3" s="1"/>
  <c r="AU554" i="3"/>
  <c r="CC554" i="3" s="1"/>
  <c r="CO554" i="3" s="1"/>
  <c r="BQ554" i="3"/>
  <c r="BO554" i="3"/>
  <c r="BN541" i="3"/>
  <c r="BO534" i="3"/>
  <c r="BM549" i="3"/>
  <c r="AU549" i="3"/>
  <c r="BW549" i="3" s="1"/>
  <c r="CI549" i="3" s="1"/>
  <c r="AU541" i="3"/>
  <c r="BW541" i="3" s="1"/>
  <c r="CI541" i="3" s="1"/>
  <c r="AR549" i="3"/>
  <c r="BT549" i="3" s="1"/>
  <c r="CF549" i="3" s="1"/>
  <c r="BJ537" i="3"/>
  <c r="BQ541" i="3"/>
  <c r="AQ554" i="3"/>
  <c r="BY554" i="3" s="1"/>
  <c r="CK554" i="3" s="1"/>
  <c r="BM537" i="3"/>
  <c r="AU555" i="3"/>
  <c r="CC555" i="3" s="1"/>
  <c r="CO555" i="3" s="1"/>
  <c r="BL533" i="3"/>
  <c r="BP551" i="3"/>
  <c r="AP549" i="3"/>
  <c r="BR549" i="3" s="1"/>
  <c r="CD549" i="3" s="1"/>
  <c r="BH543" i="3"/>
  <c r="AS534" i="3"/>
  <c r="CA534" i="3" s="1"/>
  <c r="CM534" i="3" s="1"/>
  <c r="BI534" i="3"/>
  <c r="AU537" i="3"/>
  <c r="CC537" i="3" s="1"/>
  <c r="CO537" i="3" s="1"/>
  <c r="AP537" i="3"/>
  <c r="BR537" i="3" s="1"/>
  <c r="CD537" i="3" s="1"/>
  <c r="BO541" i="3"/>
  <c r="BO555" i="3"/>
  <c r="BM555" i="3"/>
  <c r="AT541" i="3"/>
  <c r="BV541" i="3" s="1"/>
  <c r="CH541" i="3" s="1"/>
  <c r="AT534" i="3"/>
  <c r="CB534" i="3" s="1"/>
  <c r="CN534" i="3" s="1"/>
  <c r="AT539" i="3"/>
  <c r="BV539" i="3" s="1"/>
  <c r="CH539" i="3" s="1"/>
  <c r="BK541" i="3"/>
  <c r="AQ533" i="3"/>
  <c r="BS533" i="3" s="1"/>
  <c r="CE533" i="3" s="1"/>
  <c r="AS542" i="3"/>
  <c r="CA542" i="3" s="1"/>
  <c r="CM542" i="3" s="1"/>
  <c r="BH541" i="3"/>
  <c r="AR541" i="3"/>
  <c r="BT541" i="3" s="1"/>
  <c r="CF541" i="3" s="1"/>
  <c r="AT537" i="3"/>
  <c r="CB537" i="3" s="1"/>
  <c r="CN537" i="3" s="1"/>
  <c r="AZ533" i="3"/>
  <c r="BI533" i="3"/>
  <c r="BO537" i="3"/>
  <c r="BL539" i="3"/>
  <c r="BK537" i="3"/>
  <c r="AR534" i="3"/>
  <c r="BZ534" i="3" s="1"/>
  <c r="CL534" i="3" s="1"/>
  <c r="AU534" i="3"/>
  <c r="CC534" i="3" s="1"/>
  <c r="CO534" i="3" s="1"/>
  <c r="BM546" i="3"/>
  <c r="AS541" i="3"/>
  <c r="BU541" i="3" s="1"/>
  <c r="CG541" i="3" s="1"/>
  <c r="AR546" i="3"/>
  <c r="BT546" i="3" s="1"/>
  <c r="CF546" i="3" s="1"/>
  <c r="AQ534" i="3"/>
  <c r="BY534" i="3" s="1"/>
  <c r="CK534" i="3" s="1"/>
  <c r="BJ546" i="3"/>
  <c r="AY544" i="3"/>
  <c r="AS537" i="3"/>
  <c r="CA537" i="3" s="1"/>
  <c r="CM537" i="3" s="1"/>
  <c r="BJ541" i="3"/>
  <c r="BJ534" i="3"/>
  <c r="BM541" i="3"/>
  <c r="BL542" i="3"/>
  <c r="BI542" i="3"/>
  <c r="AQ542" i="3"/>
  <c r="AT542" i="3"/>
  <c r="AZ544" i="3"/>
  <c r="AX536" i="3"/>
  <c r="BA536" i="3"/>
  <c r="BA548" i="3"/>
  <c r="BK538" i="3"/>
  <c r="AS538" i="3"/>
  <c r="BH538" i="3"/>
  <c r="AP538" i="3"/>
  <c r="BP534" i="3"/>
  <c r="BN534" i="3"/>
  <c r="AY548" i="3"/>
  <c r="AV548" i="3"/>
  <c r="BM547" i="3"/>
  <c r="AU547" i="3"/>
  <c r="BJ547" i="3"/>
  <c r="AR547" i="3"/>
  <c r="BR548" i="3"/>
  <c r="CD548" i="3" s="1"/>
  <c r="AP555" i="3"/>
  <c r="BR555" i="3" s="1"/>
  <c r="CD555" i="3" s="1"/>
  <c r="BL547" i="3"/>
  <c r="AT547" i="3"/>
  <c r="BI547" i="3"/>
  <c r="AQ547" i="3"/>
  <c r="BP547" i="3"/>
  <c r="BN547" i="3"/>
  <c r="BP555" i="3"/>
  <c r="BP539" i="3"/>
  <c r="BN539" i="3"/>
  <c r="BJ539" i="3"/>
  <c r="AU539" i="3"/>
  <c r="AR539" i="3"/>
  <c r="BM539" i="3"/>
  <c r="BQ539" i="3"/>
  <c r="BO539" i="3"/>
  <c r="AY540" i="3"/>
  <c r="BM545" i="3"/>
  <c r="AU545" i="3"/>
  <c r="BJ545" i="3"/>
  <c r="AR545" i="3"/>
  <c r="BL538" i="3"/>
  <c r="BI538" i="3"/>
  <c r="AQ538" i="3"/>
  <c r="AT538" i="3"/>
  <c r="AW536" i="3"/>
  <c r="AZ536" i="3"/>
  <c r="AZ548" i="3"/>
  <c r="AW548" i="3"/>
  <c r="BI551" i="3"/>
  <c r="BM538" i="3"/>
  <c r="AU538" i="3"/>
  <c r="AR538" i="3"/>
  <c r="BJ538" i="3"/>
  <c r="BP538" i="3"/>
  <c r="BN538" i="3"/>
  <c r="AQ551" i="3"/>
  <c r="BS551" i="3" s="1"/>
  <c r="CE551" i="3" s="1"/>
  <c r="BL545" i="3"/>
  <c r="AT545" i="3"/>
  <c r="BI545" i="3"/>
  <c r="AQ545" i="3"/>
  <c r="AS539" i="3"/>
  <c r="BH539" i="3"/>
  <c r="BK539" i="3"/>
  <c r="AP539" i="3"/>
  <c r="BN555" i="3"/>
  <c r="BK545" i="3"/>
  <c r="AS545" i="3"/>
  <c r="BH545" i="3"/>
  <c r="AP545" i="3"/>
  <c r="AS533" i="3"/>
  <c r="AP533" i="3"/>
  <c r="BH533" i="3"/>
  <c r="BK533" i="3"/>
  <c r="BM535" i="3"/>
  <c r="AR535" i="3"/>
  <c r="AU535" i="3"/>
  <c r="BJ535" i="3"/>
  <c r="BK547" i="3"/>
  <c r="AS547" i="3"/>
  <c r="BH547" i="3"/>
  <c r="AP547" i="3"/>
  <c r="BP545" i="3"/>
  <c r="BN545" i="3"/>
  <c r="BM543" i="3"/>
  <c r="AU543" i="3"/>
  <c r="BJ543" i="3"/>
  <c r="AR543" i="3"/>
  <c r="BJ533" i="3"/>
  <c r="AU533" i="3"/>
  <c r="AR533" i="3"/>
  <c r="BM533" i="3"/>
  <c r="BN535" i="3"/>
  <c r="BP535" i="3"/>
  <c r="BL543" i="3"/>
  <c r="AT543" i="3"/>
  <c r="BI543" i="3"/>
  <c r="AQ543" i="3"/>
  <c r="BP533" i="3"/>
  <c r="BN533" i="3"/>
  <c r="BH535" i="3"/>
  <c r="AS535" i="3"/>
  <c r="AP535" i="3"/>
  <c r="BK535" i="3"/>
  <c r="AP534" i="3"/>
  <c r="AY536" i="3"/>
  <c r="AV536" i="3"/>
  <c r="AZ540" i="3"/>
  <c r="AQ535" i="3"/>
  <c r="AT535" i="3"/>
  <c r="BL535" i="3"/>
  <c r="BI535" i="3"/>
  <c r="BP543" i="3"/>
  <c r="BN543" i="3"/>
  <c r="BA544" i="3"/>
  <c r="BQ535" i="3"/>
  <c r="BO535" i="3"/>
  <c r="AQ539" i="3"/>
  <c r="CB544" i="3"/>
  <c r="CN544" i="3" s="1"/>
  <c r="BV544" i="3"/>
  <c r="CH544" i="3" s="1"/>
  <c r="BL550" i="3"/>
  <c r="AQ550" i="3"/>
  <c r="BY550" i="3" s="1"/>
  <c r="CK550" i="3" s="1"/>
  <c r="AT550" i="3"/>
  <c r="CB550" i="3" s="1"/>
  <c r="CN550" i="3" s="1"/>
  <c r="AR555" i="3"/>
  <c r="BT555" i="3" s="1"/>
  <c r="CF555" i="3" s="1"/>
  <c r="BJ555" i="3"/>
  <c r="BL551" i="3"/>
  <c r="AS555" i="3"/>
  <c r="CA555" i="3" s="1"/>
  <c r="CM555" i="3" s="1"/>
  <c r="BH555" i="3"/>
  <c r="BA556" i="3"/>
  <c r="AX556" i="3"/>
  <c r="BW552" i="3"/>
  <c r="CI552" i="3" s="1"/>
  <c r="AQ553" i="3"/>
  <c r="BI553" i="3"/>
  <c r="BL553" i="3"/>
  <c r="AT553" i="3"/>
  <c r="AV556" i="3"/>
  <c r="AY556" i="3"/>
  <c r="BM553" i="3"/>
  <c r="AR553" i="3"/>
  <c r="BJ553" i="3"/>
  <c r="AU553" i="3"/>
  <c r="AW552" i="3"/>
  <c r="AZ552" i="3"/>
  <c r="AQ549" i="3"/>
  <c r="BI549" i="3"/>
  <c r="AT549" i="3"/>
  <c r="BL549" i="3"/>
  <c r="AW556" i="3"/>
  <c r="AZ556" i="3"/>
  <c r="AR551" i="3"/>
  <c r="BJ551" i="3"/>
  <c r="AU551" i="3"/>
  <c r="BM551" i="3"/>
  <c r="AV552" i="3"/>
  <c r="AY552" i="3"/>
  <c r="AX552" i="3"/>
  <c r="BA552" i="3"/>
  <c r="AP553" i="3"/>
  <c r="BH553" i="3"/>
  <c r="AS553" i="3"/>
  <c r="BK553" i="3"/>
  <c r="BK871" i="3"/>
  <c r="BL379" i="3"/>
  <c r="BH749" i="3"/>
  <c r="AR861" i="3"/>
  <c r="BZ861" i="3" s="1"/>
  <c r="CL861" i="3" s="1"/>
  <c r="BJ861" i="3"/>
  <c r="AQ787" i="3"/>
  <c r="BY787" i="3" s="1"/>
  <c r="CK787" i="3" s="1"/>
  <c r="BK749" i="3"/>
  <c r="AU905" i="3"/>
  <c r="CC905" i="3" s="1"/>
  <c r="CO905" i="3" s="1"/>
  <c r="BQ723" i="3"/>
  <c r="AQ759" i="3"/>
  <c r="BY759" i="3" s="1"/>
  <c r="CK759" i="3" s="1"/>
  <c r="BJ313" i="3"/>
  <c r="AQ313" i="3"/>
  <c r="BY313" i="3" s="1"/>
  <c r="CK313" i="3" s="1"/>
  <c r="AP313" i="3"/>
  <c r="BR313" i="3" s="1"/>
  <c r="CD313" i="3" s="1"/>
  <c r="BN313" i="3"/>
  <c r="AU871" i="3"/>
  <c r="BW871" i="3" s="1"/>
  <c r="CI871" i="3" s="1"/>
  <c r="BH689" i="3"/>
  <c r="AP723" i="3"/>
  <c r="BR723" i="3" s="1"/>
  <c r="CD723" i="3" s="1"/>
  <c r="AQ861" i="3"/>
  <c r="BY861" i="3" s="1"/>
  <c r="CK861" i="3" s="1"/>
  <c r="BO905" i="3"/>
  <c r="AT787" i="3"/>
  <c r="BV787" i="3" s="1"/>
  <c r="CH787" i="3" s="1"/>
  <c r="BL759" i="3"/>
  <c r="BI905" i="3"/>
  <c r="AR787" i="3"/>
  <c r="BZ787" i="3" s="1"/>
  <c r="CL787" i="3" s="1"/>
  <c r="BL787" i="3"/>
  <c r="BI787" i="3"/>
  <c r="AR749" i="3"/>
  <c r="BT749" i="3" s="1"/>
  <c r="CF749" i="3" s="1"/>
  <c r="BK313" i="3"/>
  <c r="BQ663" i="3"/>
  <c r="AQ777" i="3"/>
  <c r="BY777" i="3" s="1"/>
  <c r="CK777" i="3" s="1"/>
  <c r="AU313" i="3"/>
  <c r="BW313" i="3" s="1"/>
  <c r="CI313" i="3" s="1"/>
  <c r="BH313" i="3"/>
  <c r="BI759" i="3"/>
  <c r="AS777" i="3"/>
  <c r="CA777" i="3" s="1"/>
  <c r="CM777" i="3" s="1"/>
  <c r="BH777" i="3"/>
  <c r="BO787" i="3"/>
  <c r="BQ787" i="3"/>
  <c r="AU861" i="3"/>
  <c r="BW861" i="3" s="1"/>
  <c r="CI861" i="3" s="1"/>
  <c r="BO871" i="3"/>
  <c r="BQ871" i="3"/>
  <c r="BO37" i="3"/>
  <c r="BH905" i="3"/>
  <c r="AP871" i="3"/>
  <c r="BX871" i="3" s="1"/>
  <c r="CJ871" i="3" s="1"/>
  <c r="AS663" i="3"/>
  <c r="BU663" i="3" s="1"/>
  <c r="CG663" i="3" s="1"/>
  <c r="AS313" i="3"/>
  <c r="BU313" i="3" s="1"/>
  <c r="CG313" i="3" s="1"/>
  <c r="AU787" i="3"/>
  <c r="BW787" i="3" s="1"/>
  <c r="CI787" i="3" s="1"/>
  <c r="BQ37" i="3"/>
  <c r="BQ565" i="3"/>
  <c r="AS905" i="3"/>
  <c r="BU905" i="3" s="1"/>
  <c r="CG905" i="3" s="1"/>
  <c r="BJ663" i="3"/>
  <c r="AT313" i="3"/>
  <c r="CB313" i="3" s="1"/>
  <c r="CN313" i="3" s="1"/>
  <c r="BQ313" i="3"/>
  <c r="AR663" i="3"/>
  <c r="BT663" i="3" s="1"/>
  <c r="CF663" i="3" s="1"/>
  <c r="BQ861" i="3"/>
  <c r="AR379" i="3"/>
  <c r="BZ379" i="3" s="1"/>
  <c r="CL379" i="3" s="1"/>
  <c r="BQ905" i="3"/>
  <c r="BJ759" i="3"/>
  <c r="BM759" i="3"/>
  <c r="AT379" i="3"/>
  <c r="BV379" i="3" s="1"/>
  <c r="CH379" i="3" s="1"/>
  <c r="AQ379" i="3"/>
  <c r="BY379" i="3" s="1"/>
  <c r="CK379" i="3" s="1"/>
  <c r="BH723" i="3"/>
  <c r="BL663" i="3"/>
  <c r="BO723" i="3"/>
  <c r="AT861" i="3"/>
  <c r="BV861" i="3" s="1"/>
  <c r="CH861" i="3" s="1"/>
  <c r="AT663" i="3"/>
  <c r="CB663" i="3" s="1"/>
  <c r="CN663" i="3" s="1"/>
  <c r="AQ663" i="3"/>
  <c r="BS663" i="3" s="1"/>
  <c r="CE663" i="3" s="1"/>
  <c r="AP663" i="3"/>
  <c r="BR663" i="3" s="1"/>
  <c r="CD663" i="3" s="1"/>
  <c r="BI861" i="3"/>
  <c r="AR777" i="3"/>
  <c r="BT777" i="3" s="1"/>
  <c r="CF777" i="3" s="1"/>
  <c r="BJ723" i="3"/>
  <c r="BQ759" i="3"/>
  <c r="AP777" i="3"/>
  <c r="BX777" i="3" s="1"/>
  <c r="CJ777" i="3" s="1"/>
  <c r="AT871" i="3"/>
  <c r="BV871" i="3" s="1"/>
  <c r="CH871" i="3" s="1"/>
  <c r="AT723" i="3"/>
  <c r="BV723" i="3" s="1"/>
  <c r="CH723" i="3" s="1"/>
  <c r="BL723" i="3"/>
  <c r="AS871" i="3"/>
  <c r="CA871" i="3" s="1"/>
  <c r="CM871" i="3" s="1"/>
  <c r="BP749" i="3"/>
  <c r="BH861" i="3"/>
  <c r="AR313" i="3"/>
  <c r="BZ313" i="3" s="1"/>
  <c r="CL313" i="3" s="1"/>
  <c r="BQ379" i="3"/>
  <c r="BI723" i="3"/>
  <c r="BM777" i="3"/>
  <c r="BK861" i="3"/>
  <c r="AT759" i="3"/>
  <c r="BV759" i="3" s="1"/>
  <c r="CH759" i="3" s="1"/>
  <c r="AU749" i="3"/>
  <c r="BW749" i="3" s="1"/>
  <c r="CI749" i="3" s="1"/>
  <c r="AZ723" i="3"/>
  <c r="BO565" i="3"/>
  <c r="BP777" i="3"/>
  <c r="AS861" i="3"/>
  <c r="BU861" i="3" s="1"/>
  <c r="CG861" i="3" s="1"/>
  <c r="AU379" i="3"/>
  <c r="CC379" i="3" s="1"/>
  <c r="CO379" i="3" s="1"/>
  <c r="AS689" i="3"/>
  <c r="BU689" i="3" s="1"/>
  <c r="CG689" i="3" s="1"/>
  <c r="BK663" i="3"/>
  <c r="AV663" i="3"/>
  <c r="BL749" i="3"/>
  <c r="AU777" i="3"/>
  <c r="BW777" i="3" s="1"/>
  <c r="CI777" i="3" s="1"/>
  <c r="AU759" i="3"/>
  <c r="BW759" i="3" s="1"/>
  <c r="CI759" i="3" s="1"/>
  <c r="BH663" i="3"/>
  <c r="BN787" i="3"/>
  <c r="BH871" i="3"/>
  <c r="BN777" i="3"/>
  <c r="BO777" i="3"/>
  <c r="BM723" i="3"/>
  <c r="AQ749" i="3"/>
  <c r="BY749" i="3" s="1"/>
  <c r="CK749" i="3" s="1"/>
  <c r="AT905" i="3"/>
  <c r="BV905" i="3" s="1"/>
  <c r="CH905" i="3" s="1"/>
  <c r="AS379" i="3"/>
  <c r="CA379" i="3" s="1"/>
  <c r="CM379" i="3" s="1"/>
  <c r="AS759" i="3"/>
  <c r="BU759" i="3" s="1"/>
  <c r="CG759" i="3" s="1"/>
  <c r="AT749" i="3"/>
  <c r="BV749" i="3" s="1"/>
  <c r="CH749" i="3" s="1"/>
  <c r="BO689" i="3"/>
  <c r="AU689" i="3"/>
  <c r="BW689" i="3" s="1"/>
  <c r="CI689" i="3" s="1"/>
  <c r="BQ749" i="3"/>
  <c r="BL905" i="3"/>
  <c r="AS723" i="3"/>
  <c r="BU723" i="3" s="1"/>
  <c r="CG723" i="3" s="1"/>
  <c r="AR871" i="3"/>
  <c r="BT871" i="3" s="1"/>
  <c r="CF871" i="3" s="1"/>
  <c r="BK759" i="3"/>
  <c r="BH379" i="3"/>
  <c r="BK379" i="3"/>
  <c r="AU663" i="3"/>
  <c r="CC663" i="3" s="1"/>
  <c r="CO663" i="3" s="1"/>
  <c r="AU723" i="3"/>
  <c r="BW723" i="3" s="1"/>
  <c r="CI723" i="3" s="1"/>
  <c r="AV759" i="3"/>
  <c r="AP749" i="3"/>
  <c r="BR749" i="3" s="1"/>
  <c r="CD749" i="3" s="1"/>
  <c r="BQ777" i="3"/>
  <c r="BN871" i="3"/>
  <c r="BP379" i="3"/>
  <c r="BP871" i="3"/>
  <c r="BM663" i="3"/>
  <c r="AP759" i="3"/>
  <c r="BR759" i="3" s="1"/>
  <c r="CD759" i="3" s="1"/>
  <c r="AP905" i="3"/>
  <c r="BX905" i="3" s="1"/>
  <c r="CJ905" i="3" s="1"/>
  <c r="BH759" i="3"/>
  <c r="AS749" i="3"/>
  <c r="BU749" i="3" s="1"/>
  <c r="CG749" i="3" s="1"/>
  <c r="AP379" i="3"/>
  <c r="BX379" i="3" s="1"/>
  <c r="CJ379" i="3" s="1"/>
  <c r="BL871" i="3"/>
  <c r="AQ871" i="3"/>
  <c r="BY871" i="3" s="1"/>
  <c r="CK871" i="3" s="1"/>
  <c r="BP905" i="3"/>
  <c r="BN905" i="3"/>
  <c r="AZ905" i="3"/>
  <c r="AQ905" i="3"/>
  <c r="AY871" i="3"/>
  <c r="BA871" i="3"/>
  <c r="BR861" i="3"/>
  <c r="CD861" i="3" s="1"/>
  <c r="AS787" i="3"/>
  <c r="BH787" i="3"/>
  <c r="AP787" i="3"/>
  <c r="BK787" i="3"/>
  <c r="AW777" i="3"/>
  <c r="BS723" i="3"/>
  <c r="CE723" i="3" s="1"/>
  <c r="BI689" i="3"/>
  <c r="AQ689" i="3"/>
  <c r="BL689" i="3"/>
  <c r="AT689" i="3"/>
  <c r="BP689" i="3"/>
  <c r="BN689" i="3"/>
  <c r="AP689" i="3"/>
  <c r="AR689" i="3"/>
  <c r="AX663" i="3"/>
  <c r="BM565" i="3"/>
  <c r="AU565" i="3"/>
  <c r="BJ565" i="3"/>
  <c r="AR565" i="3"/>
  <c r="BL565" i="3"/>
  <c r="AT565" i="3"/>
  <c r="BI565" i="3"/>
  <c r="AQ565" i="3"/>
  <c r="AP565" i="3"/>
  <c r="BK565" i="3"/>
  <c r="AS565" i="3"/>
  <c r="BH565" i="3"/>
  <c r="BP37" i="3"/>
  <c r="BN37" i="3"/>
  <c r="AQ37" i="3"/>
  <c r="BH37" i="3"/>
  <c r="AP37" i="3"/>
  <c r="BK37" i="3"/>
  <c r="AS37" i="3"/>
  <c r="AR37" i="3"/>
  <c r="BM37" i="3"/>
  <c r="AU37" i="3"/>
  <c r="BJ37" i="3"/>
  <c r="CA544" i="3" l="1"/>
  <c r="CM544" i="3" s="1"/>
  <c r="BV540" i="3"/>
  <c r="CH540" i="3" s="1"/>
  <c r="CA548" i="3"/>
  <c r="CM548" i="3" s="1"/>
  <c r="BX544" i="3"/>
  <c r="CJ544" i="3" s="1"/>
  <c r="BT540" i="3"/>
  <c r="CF540" i="3" s="1"/>
  <c r="BS552" i="3"/>
  <c r="CE552" i="3" s="1"/>
  <c r="BU552" i="3"/>
  <c r="CG552" i="3" s="1"/>
  <c r="AW663" i="3"/>
  <c r="BY548" i="3"/>
  <c r="CK548" i="3" s="1"/>
  <c r="CA536" i="3"/>
  <c r="CM536" i="3" s="1"/>
  <c r="BY556" i="3"/>
  <c r="CK556" i="3" s="1"/>
  <c r="CC548" i="3"/>
  <c r="CO548" i="3" s="1"/>
  <c r="AV549" i="3"/>
  <c r="BX556" i="3"/>
  <c r="CJ556" i="3" s="1"/>
  <c r="CC540" i="3"/>
  <c r="CO540" i="3" s="1"/>
  <c r="AW759" i="3"/>
  <c r="AX861" i="3"/>
  <c r="BZ905" i="3"/>
  <c r="CL905" i="3" s="1"/>
  <c r="CA549" i="3"/>
  <c r="CM549" i="3" s="1"/>
  <c r="BR536" i="3"/>
  <c r="CD536" i="3" s="1"/>
  <c r="BB565" i="3"/>
  <c r="CA540" i="3"/>
  <c r="CM540" i="3" s="1"/>
  <c r="BT552" i="3"/>
  <c r="CF552" i="3" s="1"/>
  <c r="BA549" i="3"/>
  <c r="BZ542" i="3"/>
  <c r="CL542" i="3" s="1"/>
  <c r="AV861" i="3"/>
  <c r="CA556" i="3"/>
  <c r="CM556" i="3" s="1"/>
  <c r="BR540" i="3"/>
  <c r="CD540" i="3" s="1"/>
  <c r="BZ548" i="3"/>
  <c r="CL548" i="3" s="1"/>
  <c r="BV556" i="3"/>
  <c r="CH556" i="3" s="1"/>
  <c r="BA379" i="3"/>
  <c r="BD871" i="3"/>
  <c r="BV777" i="3"/>
  <c r="CH777" i="3" s="1"/>
  <c r="BB663" i="3"/>
  <c r="AY551" i="3"/>
  <c r="BT556" i="3"/>
  <c r="CF556" i="3" s="1"/>
  <c r="AY550" i="3"/>
  <c r="AV542" i="3"/>
  <c r="BT544" i="3"/>
  <c r="CF544" i="3" s="1"/>
  <c r="BR550" i="3"/>
  <c r="CD550" i="3" s="1"/>
  <c r="AZ313" i="3"/>
  <c r="AY749" i="3"/>
  <c r="BY555" i="3"/>
  <c r="CK555" i="3" s="1"/>
  <c r="CA551" i="3"/>
  <c r="CM551" i="3" s="1"/>
  <c r="CC556" i="3"/>
  <c r="CO556" i="3" s="1"/>
  <c r="BG543" i="3"/>
  <c r="CB533" i="3"/>
  <c r="CN533" i="3" s="1"/>
  <c r="BV536" i="3"/>
  <c r="CH536" i="3" s="1"/>
  <c r="AY555" i="3"/>
  <c r="BE313" i="3"/>
  <c r="AX540" i="3"/>
  <c r="AW540" i="3"/>
  <c r="BB540" i="3"/>
  <c r="BC540" i="3"/>
  <c r="CB552" i="3"/>
  <c r="CN552" i="3" s="1"/>
  <c r="BC565" i="3"/>
  <c r="BX554" i="3"/>
  <c r="CJ554" i="3" s="1"/>
  <c r="AY554" i="3"/>
  <c r="BS536" i="3"/>
  <c r="CE536" i="3" s="1"/>
  <c r="AV546" i="3"/>
  <c r="BG546" i="3"/>
  <c r="BG551" i="3"/>
  <c r="BD546" i="3"/>
  <c r="BR552" i="3"/>
  <c r="CD552" i="3" s="1"/>
  <c r="BB546" i="3"/>
  <c r="BE546" i="3"/>
  <c r="BU550" i="3"/>
  <c r="CG550" i="3" s="1"/>
  <c r="BA663" i="3"/>
  <c r="BS544" i="3"/>
  <c r="CE544" i="3" s="1"/>
  <c r="BF37" i="3"/>
  <c r="BF553" i="3"/>
  <c r="BF547" i="3"/>
  <c r="BE547" i="3"/>
  <c r="BC553" i="3"/>
  <c r="BE663" i="3"/>
  <c r="BG37" i="3"/>
  <c r="AY542" i="3"/>
  <c r="BB787" i="3"/>
  <c r="BD553" i="3"/>
  <c r="BC544" i="3"/>
  <c r="AX544" i="3"/>
  <c r="BW544" i="3"/>
  <c r="CI544" i="3" s="1"/>
  <c r="BG553" i="3"/>
  <c r="BZ759" i="3"/>
  <c r="CL759" i="3" s="1"/>
  <c r="BW536" i="3"/>
  <c r="CI536" i="3" s="1"/>
  <c r="AV544" i="3"/>
  <c r="BG538" i="3"/>
  <c r="BZ536" i="3"/>
  <c r="CL536" i="3" s="1"/>
  <c r="BD540" i="3"/>
  <c r="BG540" i="3"/>
  <c r="BD723" i="3"/>
  <c r="BG723" i="3"/>
  <c r="BD541" i="3"/>
  <c r="BE534" i="3"/>
  <c r="BB534" i="3"/>
  <c r="BB777" i="3"/>
  <c r="BE777" i="3"/>
  <c r="BG534" i="3"/>
  <c r="BD534" i="3"/>
  <c r="BG777" i="3"/>
  <c r="BD777" i="3"/>
  <c r="BD787" i="3"/>
  <c r="BG787" i="3"/>
  <c r="BD379" i="3"/>
  <c r="BG379" i="3"/>
  <c r="BC554" i="3"/>
  <c r="BF554" i="3"/>
  <c r="AW554" i="3"/>
  <c r="BB542" i="3"/>
  <c r="BE542" i="3"/>
  <c r="BC541" i="3"/>
  <c r="BF541" i="3"/>
  <c r="BB549" i="3"/>
  <c r="BE549" i="3"/>
  <c r="AW313" i="3"/>
  <c r="BW542" i="3"/>
  <c r="CI542" i="3" s="1"/>
  <c r="BG313" i="3"/>
  <c r="BD313" i="3"/>
  <c r="BG550" i="3"/>
  <c r="BD550" i="3"/>
  <c r="BD689" i="3"/>
  <c r="BG689" i="3"/>
  <c r="BC749" i="3"/>
  <c r="BF749" i="3"/>
  <c r="BC871" i="3"/>
  <c r="BF871" i="3"/>
  <c r="BC861" i="3"/>
  <c r="BF861" i="3"/>
  <c r="BD554" i="3"/>
  <c r="BG554" i="3"/>
  <c r="BC379" i="3"/>
  <c r="BF379" i="3"/>
  <c r="BE538" i="3"/>
  <c r="BD861" i="3"/>
  <c r="BG861" i="3"/>
  <c r="BE905" i="3"/>
  <c r="BB905" i="3"/>
  <c r="BE537" i="3"/>
  <c r="BB537" i="3"/>
  <c r="BG549" i="3"/>
  <c r="BD549" i="3"/>
  <c r="BB689" i="3"/>
  <c r="BE689" i="3"/>
  <c r="AW541" i="3"/>
  <c r="BD905" i="3"/>
  <c r="BG905" i="3"/>
  <c r="BF537" i="3"/>
  <c r="BC537" i="3"/>
  <c r="CB37" i="3"/>
  <c r="CN37" i="3" s="1"/>
  <c r="BS540" i="3"/>
  <c r="CE540" i="3" s="1"/>
  <c r="BC555" i="3"/>
  <c r="BF555" i="3"/>
  <c r="BB723" i="3"/>
  <c r="BE723" i="3"/>
  <c r="AV777" i="3"/>
  <c r="BB759" i="3"/>
  <c r="BB544" i="3"/>
  <c r="BD759" i="3"/>
  <c r="BG759" i="3"/>
  <c r="BZ723" i="3"/>
  <c r="CL723" i="3" s="1"/>
  <c r="BC539" i="3"/>
  <c r="BF539" i="3"/>
  <c r="BC663" i="3"/>
  <c r="BF663" i="3"/>
  <c r="BF759" i="3"/>
  <c r="BB551" i="3"/>
  <c r="BE551" i="3"/>
  <c r="BF313" i="3"/>
  <c r="BC313" i="3"/>
  <c r="BD749" i="3"/>
  <c r="BG749" i="3"/>
  <c r="BC550" i="3"/>
  <c r="BF550" i="3"/>
  <c r="BG542" i="3"/>
  <c r="BD542" i="3"/>
  <c r="BB543" i="3"/>
  <c r="BE543" i="3"/>
  <c r="BE554" i="3"/>
  <c r="BB554" i="3"/>
  <c r="CB548" i="3"/>
  <c r="CN548" i="3" s="1"/>
  <c r="BD544" i="3"/>
  <c r="BB555" i="3"/>
  <c r="BE555" i="3"/>
  <c r="BE861" i="3"/>
  <c r="BB861" i="3"/>
  <c r="BW550" i="3"/>
  <c r="CI550" i="3" s="1"/>
  <c r="BX551" i="3"/>
  <c r="CJ551" i="3" s="1"/>
  <c r="BA550" i="3"/>
  <c r="CC549" i="3"/>
  <c r="CO549" i="3" s="1"/>
  <c r="AY546" i="3"/>
  <c r="BZ546" i="3"/>
  <c r="CL546" i="3" s="1"/>
  <c r="BV537" i="3"/>
  <c r="CH537" i="3" s="1"/>
  <c r="BV555" i="3"/>
  <c r="CH555" i="3" s="1"/>
  <c r="BY551" i="3"/>
  <c r="CK551" i="3" s="1"/>
  <c r="CA543" i="3"/>
  <c r="CM543" i="3" s="1"/>
  <c r="CB551" i="3"/>
  <c r="CN551" i="3" s="1"/>
  <c r="CC546" i="3"/>
  <c r="CO546" i="3" s="1"/>
  <c r="AV555" i="3"/>
  <c r="BZ554" i="3"/>
  <c r="CL554" i="3" s="1"/>
  <c r="AX537" i="3"/>
  <c r="AX550" i="3"/>
  <c r="BS554" i="3"/>
  <c r="CE554" i="3" s="1"/>
  <c r="AV550" i="3"/>
  <c r="CA554" i="3"/>
  <c r="CM554" i="3" s="1"/>
  <c r="BU555" i="3"/>
  <c r="CG555" i="3" s="1"/>
  <c r="AW550" i="3"/>
  <c r="BX542" i="3"/>
  <c r="CJ542" i="3" s="1"/>
  <c r="CB546" i="3"/>
  <c r="CN546" i="3" s="1"/>
  <c r="BZ537" i="3"/>
  <c r="CL537" i="3" s="1"/>
  <c r="BV554" i="3"/>
  <c r="CH554" i="3" s="1"/>
  <c r="BA542" i="3"/>
  <c r="BW534" i="3"/>
  <c r="CI534" i="3" s="1"/>
  <c r="AZ550" i="3"/>
  <c r="AY541" i="3"/>
  <c r="BT550" i="3"/>
  <c r="CF550" i="3" s="1"/>
  <c r="BR546" i="3"/>
  <c r="CD546" i="3" s="1"/>
  <c r="AV551" i="3"/>
  <c r="BX555" i="3"/>
  <c r="CJ555" i="3" s="1"/>
  <c r="BS537" i="3"/>
  <c r="CE537" i="3" s="1"/>
  <c r="BX549" i="3"/>
  <c r="CJ549" i="3" s="1"/>
  <c r="BA546" i="3"/>
  <c r="AX546" i="3"/>
  <c r="BZ549" i="3"/>
  <c r="CL549" i="3" s="1"/>
  <c r="BA554" i="3"/>
  <c r="AX554" i="3"/>
  <c r="BZ541" i="3"/>
  <c r="CL541" i="3" s="1"/>
  <c r="AV537" i="3"/>
  <c r="AZ551" i="3"/>
  <c r="BW554" i="3"/>
  <c r="CI554" i="3" s="1"/>
  <c r="BY546" i="3"/>
  <c r="CK546" i="3" s="1"/>
  <c r="AW551" i="3"/>
  <c r="AW537" i="3"/>
  <c r="BW555" i="3"/>
  <c r="CI555" i="3" s="1"/>
  <c r="BY541" i="3"/>
  <c r="CK541" i="3" s="1"/>
  <c r="AY543" i="3"/>
  <c r="BR543" i="3"/>
  <c r="CD543" i="3" s="1"/>
  <c r="BU546" i="3"/>
  <c r="CG546" i="3" s="1"/>
  <c r="CC541" i="3"/>
  <c r="CO541" i="3" s="1"/>
  <c r="AX542" i="3"/>
  <c r="BU534" i="3"/>
  <c r="CG534" i="3" s="1"/>
  <c r="BS534" i="3"/>
  <c r="CE534" i="3" s="1"/>
  <c r="BV534" i="3"/>
  <c r="CH534" i="3" s="1"/>
  <c r="CB539" i="3"/>
  <c r="CN539" i="3" s="1"/>
  <c r="AZ539" i="3"/>
  <c r="BU537" i="3"/>
  <c r="CG537" i="3" s="1"/>
  <c r="AY534" i="3"/>
  <c r="BR541" i="3"/>
  <c r="CD541" i="3" s="1"/>
  <c r="AV541" i="3"/>
  <c r="AW546" i="3"/>
  <c r="AZ534" i="3"/>
  <c r="AZ546" i="3"/>
  <c r="AW555" i="3"/>
  <c r="BW537" i="3"/>
  <c r="CI537" i="3" s="1"/>
  <c r="BX537" i="3"/>
  <c r="CJ537" i="3" s="1"/>
  <c r="AX541" i="3"/>
  <c r="BA541" i="3"/>
  <c r="CA541" i="3"/>
  <c r="CM541" i="3" s="1"/>
  <c r="BV550" i="3"/>
  <c r="CH550" i="3" s="1"/>
  <c r="CB541" i="3"/>
  <c r="CN541" i="3" s="1"/>
  <c r="BY533" i="3"/>
  <c r="CK533" i="3" s="1"/>
  <c r="AY537" i="3"/>
  <c r="AZ537" i="3"/>
  <c r="BA537" i="3"/>
  <c r="AW533" i="3"/>
  <c r="BU542" i="3"/>
  <c r="CG542" i="3" s="1"/>
  <c r="AW539" i="3"/>
  <c r="BT534" i="3"/>
  <c r="CF534" i="3" s="1"/>
  <c r="BA534" i="3"/>
  <c r="BU533" i="3"/>
  <c r="CG533" i="3" s="1"/>
  <c r="CA533" i="3"/>
  <c r="CM533" i="3" s="1"/>
  <c r="CB545" i="3"/>
  <c r="CN545" i="3" s="1"/>
  <c r="BV545" i="3"/>
  <c r="CH545" i="3" s="1"/>
  <c r="BA538" i="3"/>
  <c r="AX538" i="3"/>
  <c r="CC545" i="3"/>
  <c r="CO545" i="3" s="1"/>
  <c r="BW545" i="3"/>
  <c r="CI545" i="3" s="1"/>
  <c r="BX533" i="3"/>
  <c r="CJ533" i="3" s="1"/>
  <c r="BR533" i="3"/>
  <c r="CD533" i="3" s="1"/>
  <c r="BR545" i="3"/>
  <c r="CD545" i="3" s="1"/>
  <c r="BX545" i="3"/>
  <c r="CJ545" i="3" s="1"/>
  <c r="BZ538" i="3"/>
  <c r="CL538" i="3" s="1"/>
  <c r="BT538" i="3"/>
  <c r="CF538" i="3" s="1"/>
  <c r="BR538" i="3"/>
  <c r="CD538" i="3" s="1"/>
  <c r="BX538" i="3"/>
  <c r="CJ538" i="3" s="1"/>
  <c r="BT543" i="3"/>
  <c r="CF543" i="3" s="1"/>
  <c r="BZ543" i="3"/>
  <c r="CL543" i="3" s="1"/>
  <c r="AZ545" i="3"/>
  <c r="AW545" i="3"/>
  <c r="CC538" i="3"/>
  <c r="CO538" i="3" s="1"/>
  <c r="BW538" i="3"/>
  <c r="CI538" i="3" s="1"/>
  <c r="BA545" i="3"/>
  <c r="AX545" i="3"/>
  <c r="CB542" i="3"/>
  <c r="CN542" i="3" s="1"/>
  <c r="BV542" i="3"/>
  <c r="CH542" i="3" s="1"/>
  <c r="AW535" i="3"/>
  <c r="AZ535" i="3"/>
  <c r="AZ543" i="3"/>
  <c r="AW543" i="3"/>
  <c r="CA545" i="3"/>
  <c r="CM545" i="3" s="1"/>
  <c r="BU545" i="3"/>
  <c r="CG545" i="3" s="1"/>
  <c r="CA538" i="3"/>
  <c r="CM538" i="3" s="1"/>
  <c r="BU538" i="3"/>
  <c r="CG538" i="3" s="1"/>
  <c r="BY542" i="3"/>
  <c r="CK542" i="3" s="1"/>
  <c r="BS542" i="3"/>
  <c r="CE542" i="3" s="1"/>
  <c r="AY545" i="3"/>
  <c r="AV545" i="3"/>
  <c r="AV538" i="3"/>
  <c r="AY538" i="3"/>
  <c r="CB547" i="3"/>
  <c r="CN547" i="3" s="1"/>
  <c r="BV547" i="3"/>
  <c r="CH547" i="3" s="1"/>
  <c r="AW542" i="3"/>
  <c r="AZ542" i="3"/>
  <c r="AV543" i="3"/>
  <c r="AY539" i="3"/>
  <c r="AV539" i="3"/>
  <c r="AW538" i="3"/>
  <c r="AZ538" i="3"/>
  <c r="BZ547" i="3"/>
  <c r="CL547" i="3" s="1"/>
  <c r="BT547" i="3"/>
  <c r="CF547" i="3" s="1"/>
  <c r="BX534" i="3"/>
  <c r="CJ534" i="3" s="1"/>
  <c r="BR534" i="3"/>
  <c r="CD534" i="3" s="1"/>
  <c r="BZ555" i="3"/>
  <c r="CL555" i="3" s="1"/>
  <c r="AX535" i="3"/>
  <c r="BA535" i="3"/>
  <c r="BR539" i="3"/>
  <c r="CD539" i="3" s="1"/>
  <c r="BX539" i="3"/>
  <c r="CJ539" i="3" s="1"/>
  <c r="CB538" i="3"/>
  <c r="CN538" i="3" s="1"/>
  <c r="BV538" i="3"/>
  <c r="CH538" i="3" s="1"/>
  <c r="AZ547" i="3"/>
  <c r="AW547" i="3"/>
  <c r="CC535" i="3"/>
  <c r="CO535" i="3" s="1"/>
  <c r="BW535" i="3"/>
  <c r="CI535" i="3" s="1"/>
  <c r="BS538" i="3"/>
  <c r="CE538" i="3" s="1"/>
  <c r="BY538" i="3"/>
  <c r="CK538" i="3" s="1"/>
  <c r="CC547" i="3"/>
  <c r="CO547" i="3" s="1"/>
  <c r="BW547" i="3"/>
  <c r="CI547" i="3" s="1"/>
  <c r="CC543" i="3"/>
  <c r="CO543" i="3" s="1"/>
  <c r="BW543" i="3"/>
  <c r="CI543" i="3" s="1"/>
  <c r="BA555" i="3"/>
  <c r="BY539" i="3"/>
  <c r="CK539" i="3" s="1"/>
  <c r="BS539" i="3"/>
  <c r="CE539" i="3" s="1"/>
  <c r="BX535" i="3"/>
  <c r="CJ535" i="3" s="1"/>
  <c r="BR535" i="3"/>
  <c r="CD535" i="3" s="1"/>
  <c r="BA533" i="3"/>
  <c r="AX533" i="3"/>
  <c r="BR547" i="3"/>
  <c r="CD547" i="3" s="1"/>
  <c r="BX547" i="3"/>
  <c r="CJ547" i="3" s="1"/>
  <c r="BT535" i="3"/>
  <c r="CF535" i="3" s="1"/>
  <c r="BZ535" i="3"/>
  <c r="CL535" i="3" s="1"/>
  <c r="AX555" i="3"/>
  <c r="CA535" i="3"/>
  <c r="CM535" i="3" s="1"/>
  <c r="BU535" i="3"/>
  <c r="CG535" i="3" s="1"/>
  <c r="BS543" i="3"/>
  <c r="CE543" i="3" s="1"/>
  <c r="BY543" i="3"/>
  <c r="CK543" i="3" s="1"/>
  <c r="BZ533" i="3"/>
  <c r="CL533" i="3" s="1"/>
  <c r="BT533" i="3"/>
  <c r="CF533" i="3" s="1"/>
  <c r="CA539" i="3"/>
  <c r="CM539" i="3" s="1"/>
  <c r="BU539" i="3"/>
  <c r="CG539" i="3" s="1"/>
  <c r="BA547" i="3"/>
  <c r="AX547" i="3"/>
  <c r="BA543" i="3"/>
  <c r="AX543" i="3"/>
  <c r="CC533" i="3"/>
  <c r="CO533" i="3" s="1"/>
  <c r="BW533" i="3"/>
  <c r="CI533" i="3" s="1"/>
  <c r="CA547" i="3"/>
  <c r="CM547" i="3" s="1"/>
  <c r="BU547" i="3"/>
  <c r="CG547" i="3" s="1"/>
  <c r="BZ539" i="3"/>
  <c r="CL539" i="3" s="1"/>
  <c r="BT539" i="3"/>
  <c r="CF539" i="3" s="1"/>
  <c r="CB535" i="3"/>
  <c r="CN535" i="3" s="1"/>
  <c r="BV535" i="3"/>
  <c r="CH535" i="3" s="1"/>
  <c r="AV535" i="3"/>
  <c r="AY535" i="3"/>
  <c r="BV543" i="3"/>
  <c r="CH543" i="3" s="1"/>
  <c r="CB543" i="3"/>
  <c r="CN543" i="3" s="1"/>
  <c r="CC539" i="3"/>
  <c r="CO539" i="3" s="1"/>
  <c r="BW539" i="3"/>
  <c r="CI539" i="3" s="1"/>
  <c r="BY547" i="3"/>
  <c r="CK547" i="3" s="1"/>
  <c r="BS547" i="3"/>
  <c r="CE547" i="3" s="1"/>
  <c r="BS535" i="3"/>
  <c r="CE535" i="3" s="1"/>
  <c r="BY535" i="3"/>
  <c r="CK535" i="3" s="1"/>
  <c r="AY547" i="3"/>
  <c r="AV547" i="3"/>
  <c r="AY533" i="3"/>
  <c r="AV533" i="3"/>
  <c r="BS545" i="3"/>
  <c r="CE545" i="3" s="1"/>
  <c r="BY545" i="3"/>
  <c r="CK545" i="3" s="1"/>
  <c r="BT545" i="3"/>
  <c r="CF545" i="3" s="1"/>
  <c r="BZ545" i="3"/>
  <c r="CL545" i="3" s="1"/>
  <c r="BA539" i="3"/>
  <c r="AX539" i="3"/>
  <c r="AX534" i="3"/>
  <c r="AW534" i="3"/>
  <c r="AZ555" i="3"/>
  <c r="BS550" i="3"/>
  <c r="CE550" i="3" s="1"/>
  <c r="BV553" i="3"/>
  <c r="CH553" i="3" s="1"/>
  <c r="CB553" i="3"/>
  <c r="CN553" i="3" s="1"/>
  <c r="BA551" i="3"/>
  <c r="AX551" i="3"/>
  <c r="BS553" i="3"/>
  <c r="CE553" i="3" s="1"/>
  <c r="BY553" i="3"/>
  <c r="CK553" i="3" s="1"/>
  <c r="AW553" i="3"/>
  <c r="AZ553" i="3"/>
  <c r="BU553" i="3"/>
  <c r="CG553" i="3" s="1"/>
  <c r="CA553" i="3"/>
  <c r="CM553" i="3" s="1"/>
  <c r="AZ549" i="3"/>
  <c r="AW549" i="3"/>
  <c r="BR553" i="3"/>
  <c r="CD553" i="3" s="1"/>
  <c r="BX553" i="3"/>
  <c r="CJ553" i="3" s="1"/>
  <c r="CC553" i="3"/>
  <c r="CO553" i="3" s="1"/>
  <c r="BW553" i="3"/>
  <c r="CI553" i="3" s="1"/>
  <c r="AY553" i="3"/>
  <c r="AV553" i="3"/>
  <c r="BW551" i="3"/>
  <c r="CI551" i="3" s="1"/>
  <c r="CC551" i="3"/>
  <c r="CO551" i="3" s="1"/>
  <c r="BV549" i="3"/>
  <c r="CH549" i="3" s="1"/>
  <c r="CB549" i="3"/>
  <c r="CN549" i="3" s="1"/>
  <c r="BT553" i="3"/>
  <c r="CF553" i="3" s="1"/>
  <c r="BZ553" i="3"/>
  <c r="CL553" i="3" s="1"/>
  <c r="BT551" i="3"/>
  <c r="CF551" i="3" s="1"/>
  <c r="BZ551" i="3"/>
  <c r="CL551" i="3" s="1"/>
  <c r="BS549" i="3"/>
  <c r="CE549" i="3" s="1"/>
  <c r="BY549" i="3"/>
  <c r="CK549" i="3" s="1"/>
  <c r="AX553" i="3"/>
  <c r="BA553" i="3"/>
  <c r="AV723" i="3"/>
  <c r="AY723" i="3"/>
  <c r="BS759" i="3"/>
  <c r="CE759" i="3" s="1"/>
  <c r="AX787" i="3"/>
  <c r="BU777" i="3"/>
  <c r="CG777" i="3" s="1"/>
  <c r="CB723" i="3"/>
  <c r="CN723" i="3" s="1"/>
  <c r="BT861" i="3"/>
  <c r="CF861" i="3" s="1"/>
  <c r="AZ787" i="3"/>
  <c r="BA723" i="3"/>
  <c r="BA313" i="3"/>
  <c r="BS787" i="3"/>
  <c r="CE787" i="3" s="1"/>
  <c r="AY313" i="3"/>
  <c r="BS313" i="3"/>
  <c r="CE313" i="3" s="1"/>
  <c r="BZ663" i="3"/>
  <c r="CL663" i="3" s="1"/>
  <c r="CC871" i="3"/>
  <c r="CO871" i="3" s="1"/>
  <c r="CC861" i="3"/>
  <c r="CO861" i="3" s="1"/>
  <c r="BX313" i="3"/>
  <c r="CJ313" i="3" s="1"/>
  <c r="BV313" i="3"/>
  <c r="CH313" i="3" s="1"/>
  <c r="BW379" i="3"/>
  <c r="CI379" i="3" s="1"/>
  <c r="BA861" i="3"/>
  <c r="AW787" i="3"/>
  <c r="BT379" i="3"/>
  <c r="CF379" i="3" s="1"/>
  <c r="BV663" i="3"/>
  <c r="CH663" i="3" s="1"/>
  <c r="BY663" i="3"/>
  <c r="CK663" i="3" s="1"/>
  <c r="CA689" i="3"/>
  <c r="CM689" i="3" s="1"/>
  <c r="BW905" i="3"/>
  <c r="CI905" i="3" s="1"/>
  <c r="AV313" i="3"/>
  <c r="BZ777" i="3"/>
  <c r="CL777" i="3" s="1"/>
  <c r="BT787" i="3"/>
  <c r="CF787" i="3" s="1"/>
  <c r="BW663" i="3"/>
  <c r="CI663" i="3" s="1"/>
  <c r="BT313" i="3"/>
  <c r="CF313" i="3" s="1"/>
  <c r="BS749" i="3"/>
  <c r="CE749" i="3" s="1"/>
  <c r="BX749" i="3"/>
  <c r="CJ749" i="3" s="1"/>
  <c r="AZ663" i="3"/>
  <c r="BX663" i="3"/>
  <c r="CJ663" i="3" s="1"/>
  <c r="BS861" i="3"/>
  <c r="CE861" i="3" s="1"/>
  <c r="BX723" i="3"/>
  <c r="CJ723" i="3" s="1"/>
  <c r="AZ37" i="3"/>
  <c r="BS777" i="3"/>
  <c r="CE777" i="3" s="1"/>
  <c r="CB759" i="3"/>
  <c r="CN759" i="3" s="1"/>
  <c r="CB871" i="3"/>
  <c r="CN871" i="3" s="1"/>
  <c r="CC313" i="3"/>
  <c r="CO313" i="3" s="1"/>
  <c r="CA313" i="3"/>
  <c r="CM313" i="3" s="1"/>
  <c r="AW379" i="3"/>
  <c r="CB379" i="3"/>
  <c r="CN379" i="3" s="1"/>
  <c r="AZ759" i="3"/>
  <c r="BR379" i="3"/>
  <c r="CD379" i="3" s="1"/>
  <c r="AX313" i="3"/>
  <c r="AX379" i="3"/>
  <c r="CB787" i="3"/>
  <c r="CN787" i="3" s="1"/>
  <c r="AZ861" i="3"/>
  <c r="CB905" i="3"/>
  <c r="CN905" i="3" s="1"/>
  <c r="BU379" i="3"/>
  <c r="CG379" i="3" s="1"/>
  <c r="CC787" i="3"/>
  <c r="CO787" i="3" s="1"/>
  <c r="BA689" i="3"/>
  <c r="CA905" i="3"/>
  <c r="CM905" i="3" s="1"/>
  <c r="BS379" i="3"/>
  <c r="CE379" i="3" s="1"/>
  <c r="AY689" i="3"/>
  <c r="BZ749" i="3"/>
  <c r="CL749" i="3" s="1"/>
  <c r="AX749" i="3"/>
  <c r="AW861" i="3"/>
  <c r="AZ777" i="3"/>
  <c r="BA777" i="3"/>
  <c r="CC689" i="3"/>
  <c r="CO689" i="3" s="1"/>
  <c r="CC723" i="3"/>
  <c r="CO723" i="3" s="1"/>
  <c r="AV749" i="3"/>
  <c r="BA787" i="3"/>
  <c r="BX759" i="3"/>
  <c r="CJ759" i="3" s="1"/>
  <c r="CB861" i="3"/>
  <c r="CN861" i="3" s="1"/>
  <c r="BU871" i="3"/>
  <c r="CG871" i="3" s="1"/>
  <c r="AW723" i="3"/>
  <c r="CC777" i="3"/>
  <c r="CO777" i="3" s="1"/>
  <c r="CA861" i="3"/>
  <c r="CM861" i="3" s="1"/>
  <c r="CA663" i="3"/>
  <c r="CM663" i="3" s="1"/>
  <c r="AY379" i="3"/>
  <c r="AX759" i="3"/>
  <c r="BR777" i="3"/>
  <c r="CD777" i="3" s="1"/>
  <c r="BR871" i="3"/>
  <c r="CD871" i="3" s="1"/>
  <c r="CC749" i="3"/>
  <c r="CO749" i="3" s="1"/>
  <c r="AZ379" i="3"/>
  <c r="CC759" i="3"/>
  <c r="CO759" i="3" s="1"/>
  <c r="CA749" i="3"/>
  <c r="CM749" i="3" s="1"/>
  <c r="AY759" i="3"/>
  <c r="BS871" i="3"/>
  <c r="CE871" i="3" s="1"/>
  <c r="AY861" i="3"/>
  <c r="AW749" i="3"/>
  <c r="AY663" i="3"/>
  <c r="AZ749" i="3"/>
  <c r="CB749" i="3"/>
  <c r="CN749" i="3" s="1"/>
  <c r="CA723" i="3"/>
  <c r="CM723" i="3" s="1"/>
  <c r="AY777" i="3"/>
  <c r="BA759" i="3"/>
  <c r="AW871" i="3"/>
  <c r="CA759" i="3"/>
  <c r="CM759" i="3" s="1"/>
  <c r="AX871" i="3"/>
  <c r="AV871" i="3"/>
  <c r="BA749" i="3"/>
  <c r="AV379" i="3"/>
  <c r="BZ871" i="3"/>
  <c r="CL871" i="3" s="1"/>
  <c r="BR905" i="3"/>
  <c r="CD905" i="3" s="1"/>
  <c r="BY905" i="3"/>
  <c r="CK905" i="3" s="1"/>
  <c r="BS905" i="3"/>
  <c r="CE905" i="3" s="1"/>
  <c r="AX905" i="3"/>
  <c r="AV905" i="3"/>
  <c r="AW905" i="3"/>
  <c r="AY787" i="3"/>
  <c r="AV787" i="3"/>
  <c r="BX787" i="3"/>
  <c r="CJ787" i="3" s="1"/>
  <c r="BR787" i="3"/>
  <c r="CD787" i="3" s="1"/>
  <c r="BU787" i="3"/>
  <c r="CG787" i="3" s="1"/>
  <c r="CA787" i="3"/>
  <c r="CM787" i="3" s="1"/>
  <c r="AX689" i="3"/>
  <c r="AV689" i="3"/>
  <c r="BX689" i="3"/>
  <c r="CJ689" i="3" s="1"/>
  <c r="BR689" i="3"/>
  <c r="CD689" i="3" s="1"/>
  <c r="BT689" i="3"/>
  <c r="CF689" i="3" s="1"/>
  <c r="BZ689" i="3"/>
  <c r="CL689" i="3" s="1"/>
  <c r="BV689" i="3"/>
  <c r="CH689" i="3" s="1"/>
  <c r="CB689" i="3"/>
  <c r="CN689" i="3" s="1"/>
  <c r="BY689" i="3"/>
  <c r="CK689" i="3" s="1"/>
  <c r="BS689" i="3"/>
  <c r="CE689" i="3" s="1"/>
  <c r="AZ689" i="3"/>
  <c r="AW689" i="3"/>
  <c r="AW37" i="3"/>
  <c r="AX565" i="3"/>
  <c r="BA565" i="3"/>
  <c r="BU565" i="3"/>
  <c r="CG565" i="3" s="1"/>
  <c r="CA565" i="3"/>
  <c r="CM565" i="3" s="1"/>
  <c r="AY565" i="3"/>
  <c r="AV565" i="3"/>
  <c r="BS565" i="3"/>
  <c r="CE565" i="3" s="1"/>
  <c r="BY565" i="3"/>
  <c r="CK565" i="3" s="1"/>
  <c r="AW565" i="3"/>
  <c r="AZ565" i="3"/>
  <c r="BV565" i="3"/>
  <c r="CH565" i="3" s="1"/>
  <c r="CB565" i="3"/>
  <c r="CN565" i="3" s="1"/>
  <c r="BT565" i="3"/>
  <c r="CF565" i="3" s="1"/>
  <c r="BZ565" i="3"/>
  <c r="CL565" i="3" s="1"/>
  <c r="BR565" i="3"/>
  <c r="CD565" i="3" s="1"/>
  <c r="BX565" i="3"/>
  <c r="CJ565" i="3" s="1"/>
  <c r="CC565" i="3"/>
  <c r="CO565" i="3" s="1"/>
  <c r="BW565" i="3"/>
  <c r="CI565" i="3" s="1"/>
  <c r="BS37" i="3"/>
  <c r="CE37" i="3" s="1"/>
  <c r="BY37" i="3"/>
  <c r="CK37" i="3" s="1"/>
  <c r="BT37" i="3"/>
  <c r="CF37" i="3" s="1"/>
  <c r="BZ37" i="3"/>
  <c r="CL37" i="3" s="1"/>
  <c r="BU37" i="3"/>
  <c r="CG37" i="3" s="1"/>
  <c r="CA37" i="3"/>
  <c r="CM37" i="3" s="1"/>
  <c r="BA37" i="3"/>
  <c r="AX37" i="3"/>
  <c r="AY37" i="3"/>
  <c r="AV37" i="3"/>
  <c r="BW37" i="3"/>
  <c r="CI37" i="3" s="1"/>
  <c r="CC37" i="3"/>
  <c r="CO37" i="3" s="1"/>
  <c r="BX37" i="3"/>
  <c r="CJ37" i="3" s="1"/>
  <c r="BR37" i="3"/>
  <c r="CD37" i="3" s="1"/>
  <c r="E46" i="8" l="1"/>
  <c r="E47" i="8"/>
  <c r="E48" i="8"/>
  <c r="E49" i="8"/>
  <c r="E50" i="8"/>
  <c r="E51" i="8"/>
  <c r="E52" i="8"/>
  <c r="S6" i="3"/>
  <c r="S7" i="3"/>
  <c r="S8" i="3"/>
  <c r="S9" i="3"/>
  <c r="S10" i="3"/>
  <c r="S11" i="3"/>
  <c r="S12" i="3"/>
  <c r="S13" i="3"/>
  <c r="S14" i="3"/>
  <c r="S15" i="3"/>
  <c r="S16" i="3"/>
  <c r="S17" i="3"/>
  <c r="S18" i="3"/>
  <c r="S19" i="3"/>
  <c r="S20" i="3"/>
  <c r="S21" i="3"/>
  <c r="S22" i="3"/>
  <c r="S23" i="3"/>
  <c r="S24" i="3"/>
  <c r="S25" i="3"/>
  <c r="S26" i="3"/>
  <c r="S27" i="3"/>
  <c r="S28" i="3"/>
  <c r="S29" i="3"/>
  <c r="S30" i="3"/>
  <c r="S31" i="3"/>
  <c r="S32" i="3"/>
  <c r="S33" i="3"/>
  <c r="S34" i="3"/>
  <c r="S35" i="3"/>
  <c r="S36" i="3"/>
  <c r="S38" i="3"/>
  <c r="S39" i="3"/>
  <c r="S40" i="3"/>
  <c r="S41" i="3"/>
  <c r="S42" i="3"/>
  <c r="S43" i="3"/>
  <c r="S44" i="3"/>
  <c r="S45" i="3"/>
  <c r="S46" i="3"/>
  <c r="S47" i="3"/>
  <c r="S48" i="3"/>
  <c r="S49" i="3"/>
  <c r="S50" i="3"/>
  <c r="S51" i="3"/>
  <c r="S52" i="3"/>
  <c r="S53" i="3"/>
  <c r="S54" i="3"/>
  <c r="S55" i="3"/>
  <c r="S56" i="3"/>
  <c r="S57" i="3"/>
  <c r="S58" i="3"/>
  <c r="S59" i="3"/>
  <c r="S60" i="3"/>
  <c r="S61" i="3"/>
  <c r="S62" i="3"/>
  <c r="S63" i="3"/>
  <c r="S64" i="3"/>
  <c r="S65" i="3"/>
  <c r="S66" i="3"/>
  <c r="S67" i="3"/>
  <c r="S68" i="3"/>
  <c r="S69" i="3"/>
  <c r="S70" i="3"/>
  <c r="S71" i="3"/>
  <c r="S72" i="3"/>
  <c r="S73" i="3"/>
  <c r="S74" i="3"/>
  <c r="S75" i="3"/>
  <c r="S76" i="3"/>
  <c r="S77" i="3"/>
  <c r="S78" i="3"/>
  <c r="S79" i="3"/>
  <c r="S80" i="3"/>
  <c r="S81" i="3"/>
  <c r="S82" i="3"/>
  <c r="S83" i="3"/>
  <c r="S84" i="3"/>
  <c r="S85" i="3"/>
  <c r="S86" i="3"/>
  <c r="S87" i="3"/>
  <c r="S88" i="3"/>
  <c r="S89" i="3"/>
  <c r="S90" i="3"/>
  <c r="S91" i="3"/>
  <c r="S92" i="3"/>
  <c r="S93" i="3"/>
  <c r="S94" i="3"/>
  <c r="S95" i="3"/>
  <c r="S96" i="3"/>
  <c r="S97" i="3"/>
  <c r="S98" i="3"/>
  <c r="S99" i="3"/>
  <c r="S100" i="3"/>
  <c r="S101" i="3"/>
  <c r="S102" i="3"/>
  <c r="S103" i="3"/>
  <c r="S104" i="3"/>
  <c r="S105" i="3"/>
  <c r="S106" i="3"/>
  <c r="S107" i="3"/>
  <c r="S108" i="3"/>
  <c r="S109" i="3"/>
  <c r="S110" i="3"/>
  <c r="S111" i="3"/>
  <c r="S112" i="3"/>
  <c r="S113" i="3"/>
  <c r="S114" i="3"/>
  <c r="S115" i="3"/>
  <c r="S116" i="3"/>
  <c r="S117" i="3"/>
  <c r="S118" i="3"/>
  <c r="S119" i="3"/>
  <c r="S120" i="3"/>
  <c r="S121" i="3"/>
  <c r="S122" i="3"/>
  <c r="S123" i="3"/>
  <c r="S124" i="3"/>
  <c r="S125" i="3"/>
  <c r="S126" i="3"/>
  <c r="S127" i="3"/>
  <c r="S128" i="3"/>
  <c r="S129" i="3"/>
  <c r="S130" i="3"/>
  <c r="S131" i="3"/>
  <c r="S132" i="3"/>
  <c r="S133" i="3"/>
  <c r="S134" i="3"/>
  <c r="S135" i="3"/>
  <c r="S136" i="3"/>
  <c r="S137" i="3"/>
  <c r="S138" i="3"/>
  <c r="S139" i="3"/>
  <c r="S140" i="3"/>
  <c r="S141" i="3"/>
  <c r="S142" i="3"/>
  <c r="S143" i="3"/>
  <c r="S144" i="3"/>
  <c r="S145" i="3"/>
  <c r="S146" i="3"/>
  <c r="S147" i="3"/>
  <c r="S148" i="3"/>
  <c r="S149" i="3"/>
  <c r="S150" i="3"/>
  <c r="S151" i="3"/>
  <c r="S152" i="3"/>
  <c r="S153" i="3"/>
  <c r="S154" i="3"/>
  <c r="S155" i="3"/>
  <c r="S156" i="3"/>
  <c r="S157" i="3"/>
  <c r="S158" i="3"/>
  <c r="S159" i="3"/>
  <c r="S160" i="3"/>
  <c r="S161" i="3"/>
  <c r="S162" i="3"/>
  <c r="S163" i="3"/>
  <c r="S164" i="3"/>
  <c r="S165" i="3"/>
  <c r="S166" i="3"/>
  <c r="S167" i="3"/>
  <c r="S168" i="3"/>
  <c r="S169" i="3"/>
  <c r="S170" i="3"/>
  <c r="S171" i="3"/>
  <c r="S172" i="3"/>
  <c r="S173" i="3"/>
  <c r="S174" i="3"/>
  <c r="S175" i="3"/>
  <c r="S176" i="3"/>
  <c r="S177" i="3"/>
  <c r="S178" i="3"/>
  <c r="S179" i="3"/>
  <c r="S180" i="3"/>
  <c r="S181" i="3"/>
  <c r="S182" i="3"/>
  <c r="S183" i="3"/>
  <c r="S184" i="3"/>
  <c r="S185" i="3"/>
  <c r="S186" i="3"/>
  <c r="S187" i="3"/>
  <c r="S188" i="3"/>
  <c r="S189" i="3"/>
  <c r="S190" i="3"/>
  <c r="S191" i="3"/>
  <c r="S192" i="3"/>
  <c r="S193" i="3"/>
  <c r="S194" i="3"/>
  <c r="S195" i="3"/>
  <c r="S196" i="3"/>
  <c r="S197" i="3"/>
  <c r="S198" i="3"/>
  <c r="S199" i="3"/>
  <c r="S200" i="3"/>
  <c r="S201" i="3"/>
  <c r="S202" i="3"/>
  <c r="S203" i="3"/>
  <c r="S204" i="3"/>
  <c r="S205" i="3"/>
  <c r="S206" i="3"/>
  <c r="S207" i="3"/>
  <c r="S208" i="3"/>
  <c r="S209" i="3"/>
  <c r="S210" i="3"/>
  <c r="S211" i="3"/>
  <c r="S212" i="3"/>
  <c r="S213" i="3"/>
  <c r="S214" i="3"/>
  <c r="S215" i="3"/>
  <c r="S216" i="3"/>
  <c r="S217" i="3"/>
  <c r="S218" i="3"/>
  <c r="S219" i="3"/>
  <c r="S220" i="3"/>
  <c r="S221" i="3"/>
  <c r="S222" i="3"/>
  <c r="S223" i="3"/>
  <c r="S224" i="3"/>
  <c r="S225" i="3"/>
  <c r="S226" i="3"/>
  <c r="S227" i="3"/>
  <c r="S228" i="3"/>
  <c r="S229" i="3"/>
  <c r="S230" i="3"/>
  <c r="S231" i="3"/>
  <c r="S232" i="3"/>
  <c r="S233" i="3"/>
  <c r="S234" i="3"/>
  <c r="S235" i="3"/>
  <c r="S236" i="3"/>
  <c r="S237" i="3"/>
  <c r="S238" i="3"/>
  <c r="S239" i="3"/>
  <c r="S240" i="3"/>
  <c r="S241" i="3"/>
  <c r="S242" i="3"/>
  <c r="S243" i="3"/>
  <c r="S244" i="3"/>
  <c r="S245" i="3"/>
  <c r="S246" i="3"/>
  <c r="S247" i="3"/>
  <c r="S248" i="3"/>
  <c r="S249" i="3"/>
  <c r="S250" i="3"/>
  <c r="S251" i="3"/>
  <c r="S252" i="3"/>
  <c r="S253" i="3"/>
  <c r="S254" i="3"/>
  <c r="S255" i="3"/>
  <c r="S256" i="3"/>
  <c r="S257" i="3"/>
  <c r="S258" i="3"/>
  <c r="S259" i="3"/>
  <c r="S260" i="3"/>
  <c r="S261" i="3"/>
  <c r="S262" i="3"/>
  <c r="S263" i="3"/>
  <c r="S264" i="3"/>
  <c r="S265" i="3"/>
  <c r="S266" i="3"/>
  <c r="S267" i="3"/>
  <c r="S268" i="3"/>
  <c r="S269" i="3"/>
  <c r="S270" i="3"/>
  <c r="S271" i="3"/>
  <c r="S272" i="3"/>
  <c r="S273" i="3"/>
  <c r="S274" i="3"/>
  <c r="S275" i="3"/>
  <c r="S276" i="3"/>
  <c r="S277" i="3"/>
  <c r="S278" i="3"/>
  <c r="S279" i="3"/>
  <c r="S280" i="3"/>
  <c r="S281" i="3"/>
  <c r="S282" i="3"/>
  <c r="S283" i="3"/>
  <c r="S284" i="3"/>
  <c r="S285" i="3"/>
  <c r="S286" i="3"/>
  <c r="S287" i="3"/>
  <c r="S288" i="3"/>
  <c r="S289" i="3"/>
  <c r="S290" i="3"/>
  <c r="S291" i="3"/>
  <c r="S292" i="3"/>
  <c r="S293" i="3"/>
  <c r="S294" i="3"/>
  <c r="S295" i="3"/>
  <c r="S296" i="3"/>
  <c r="S297" i="3"/>
  <c r="S298" i="3"/>
  <c r="S299" i="3"/>
  <c r="S300" i="3"/>
  <c r="S301" i="3"/>
  <c r="S302" i="3"/>
  <c r="S303" i="3"/>
  <c r="S304" i="3"/>
  <c r="S305" i="3"/>
  <c r="S306" i="3"/>
  <c r="S307" i="3"/>
  <c r="S308" i="3"/>
  <c r="S309" i="3"/>
  <c r="S310" i="3"/>
  <c r="S311" i="3"/>
  <c r="S312" i="3"/>
  <c r="S314" i="3"/>
  <c r="S315" i="3"/>
  <c r="S316" i="3"/>
  <c r="S317" i="3"/>
  <c r="S318" i="3"/>
  <c r="S319" i="3"/>
  <c r="S320" i="3"/>
  <c r="S321" i="3"/>
  <c r="S322" i="3"/>
  <c r="S323" i="3"/>
  <c r="S324" i="3"/>
  <c r="S325" i="3"/>
  <c r="S326" i="3"/>
  <c r="S327" i="3"/>
  <c r="S328" i="3"/>
  <c r="S329" i="3"/>
  <c r="S330" i="3"/>
  <c r="S331" i="3"/>
  <c r="S332" i="3"/>
  <c r="S333" i="3"/>
  <c r="S334" i="3"/>
  <c r="S335" i="3"/>
  <c r="S336" i="3"/>
  <c r="S337" i="3"/>
  <c r="S338" i="3"/>
  <c r="S341" i="3"/>
  <c r="S342" i="3"/>
  <c r="S339" i="3"/>
  <c r="S343" i="3"/>
  <c r="S340" i="3"/>
  <c r="S344" i="3"/>
  <c r="S345" i="3"/>
  <c r="S346" i="3"/>
  <c r="S347" i="3"/>
  <c r="S348" i="3"/>
  <c r="S349" i="3"/>
  <c r="S350" i="3"/>
  <c r="S351" i="3"/>
  <c r="S352" i="3"/>
  <c r="S353" i="3"/>
  <c r="S354" i="3"/>
  <c r="S357" i="3"/>
  <c r="S358" i="3"/>
  <c r="S355" i="3"/>
  <c r="S359" i="3"/>
  <c r="S356" i="3"/>
  <c r="S360" i="3"/>
  <c r="S361" i="3"/>
  <c r="S362" i="3"/>
  <c r="S363" i="3"/>
  <c r="S364" i="3"/>
  <c r="S365" i="3"/>
  <c r="S366" i="3"/>
  <c r="S367" i="3"/>
  <c r="S368" i="3"/>
  <c r="S369" i="3"/>
  <c r="S370" i="3"/>
  <c r="S371" i="3"/>
  <c r="S372" i="3"/>
  <c r="S373" i="3"/>
  <c r="S374" i="3"/>
  <c r="S375" i="3"/>
  <c r="S376" i="3"/>
  <c r="S377" i="3"/>
  <c r="S378" i="3"/>
  <c r="S380" i="3"/>
  <c r="S383" i="3"/>
  <c r="S384" i="3"/>
  <c r="S381" i="3"/>
  <c r="S385" i="3"/>
  <c r="S382" i="3"/>
  <c r="S386" i="3"/>
  <c r="S387" i="3"/>
  <c r="S388" i="3"/>
  <c r="S389" i="3"/>
  <c r="S390" i="3"/>
  <c r="S391" i="3"/>
  <c r="S392" i="3"/>
  <c r="S393" i="3"/>
  <c r="S394" i="3"/>
  <c r="S395" i="3"/>
  <c r="S396" i="3"/>
  <c r="S399" i="3"/>
  <c r="S400" i="3"/>
  <c r="S397" i="3"/>
  <c r="S401" i="3"/>
  <c r="S398" i="3"/>
  <c r="S402" i="3"/>
  <c r="S403" i="3"/>
  <c r="S404" i="3"/>
  <c r="S405" i="3"/>
  <c r="S406" i="3"/>
  <c r="S407" i="3"/>
  <c r="S408" i="3"/>
  <c r="S409" i="3"/>
  <c r="S410" i="3"/>
  <c r="S411" i="3"/>
  <c r="S412" i="3"/>
  <c r="S415" i="3"/>
  <c r="S416" i="3"/>
  <c r="S413" i="3"/>
  <c r="S417" i="3"/>
  <c r="S414" i="3"/>
  <c r="S418" i="3"/>
  <c r="S419" i="3"/>
  <c r="S420" i="3"/>
  <c r="S421" i="3"/>
  <c r="S422" i="3"/>
  <c r="S423" i="3"/>
  <c r="S424" i="3"/>
  <c r="S425" i="3"/>
  <c r="S426" i="3"/>
  <c r="S427" i="3"/>
  <c r="S428" i="3"/>
  <c r="S431" i="3"/>
  <c r="S432" i="3"/>
  <c r="S429" i="3"/>
  <c r="S433" i="3"/>
  <c r="S430" i="3"/>
  <c r="S434" i="3"/>
  <c r="S435" i="3"/>
  <c r="S436" i="3"/>
  <c r="S437" i="3"/>
  <c r="S438" i="3"/>
  <c r="S439" i="3"/>
  <c r="S440" i="3"/>
  <c r="S441" i="3"/>
  <c r="S442" i="3"/>
  <c r="S443" i="3"/>
  <c r="S444" i="3"/>
  <c r="S447" i="3"/>
  <c r="S448" i="3"/>
  <c r="S445" i="3"/>
  <c r="S449" i="3"/>
  <c r="S446" i="3"/>
  <c r="S450" i="3"/>
  <c r="S451" i="3"/>
  <c r="S452" i="3"/>
  <c r="S455" i="3"/>
  <c r="S456" i="3"/>
  <c r="S453" i="3"/>
  <c r="S457" i="3"/>
  <c r="S454" i="3"/>
  <c r="S458" i="3"/>
  <c r="S459" i="3"/>
  <c r="S460" i="3"/>
  <c r="S461" i="3"/>
  <c r="S462" i="3"/>
  <c r="S463" i="3"/>
  <c r="S464" i="3"/>
  <c r="S465" i="3"/>
  <c r="S466" i="3"/>
  <c r="S467" i="3"/>
  <c r="S468" i="3"/>
  <c r="S471" i="3"/>
  <c r="S472" i="3"/>
  <c r="S469" i="3"/>
  <c r="S473" i="3"/>
  <c r="S470" i="3"/>
  <c r="S474" i="3"/>
  <c r="S475" i="3"/>
  <c r="S476" i="3"/>
  <c r="S477" i="3"/>
  <c r="S478" i="3"/>
  <c r="S479" i="3"/>
  <c r="S480" i="3"/>
  <c r="S481" i="3"/>
  <c r="S482" i="3"/>
  <c r="S483" i="3"/>
  <c r="S484" i="3"/>
  <c r="S487" i="3"/>
  <c r="S488" i="3"/>
  <c r="S485" i="3"/>
  <c r="S489" i="3"/>
  <c r="S486" i="3"/>
  <c r="S490" i="3"/>
  <c r="S491" i="3"/>
  <c r="S492" i="3"/>
  <c r="S495" i="3"/>
  <c r="S496" i="3"/>
  <c r="S493" i="3"/>
  <c r="S497" i="3"/>
  <c r="S494" i="3"/>
  <c r="S498" i="3"/>
  <c r="S499" i="3"/>
  <c r="S500" i="3"/>
  <c r="S503" i="3"/>
  <c r="S504" i="3"/>
  <c r="S501" i="3"/>
  <c r="S505" i="3"/>
  <c r="S502" i="3"/>
  <c r="S506" i="3"/>
  <c r="S507" i="3"/>
  <c r="S508" i="3"/>
  <c r="S509" i="3"/>
  <c r="S510" i="3"/>
  <c r="S511" i="3"/>
  <c r="S512" i="3"/>
  <c r="S513" i="3"/>
  <c r="S514" i="3"/>
  <c r="S515" i="3"/>
  <c r="S516" i="3"/>
  <c r="S519" i="3"/>
  <c r="S520" i="3"/>
  <c r="S517" i="3"/>
  <c r="S521" i="3"/>
  <c r="S518" i="3"/>
  <c r="S522" i="3"/>
  <c r="S523" i="3"/>
  <c r="S524" i="3"/>
  <c r="S525" i="3"/>
  <c r="S526" i="3"/>
  <c r="S527" i="3"/>
  <c r="S528" i="3"/>
  <c r="S529" i="3"/>
  <c r="S530" i="3"/>
  <c r="S531" i="3"/>
  <c r="S532" i="3"/>
  <c r="S557" i="3"/>
  <c r="S558" i="3"/>
  <c r="S559" i="3"/>
  <c r="S560" i="3"/>
  <c r="S561" i="3"/>
  <c r="S562" i="3"/>
  <c r="S563" i="3"/>
  <c r="S564" i="3"/>
  <c r="S566" i="3"/>
  <c r="S569" i="3"/>
  <c r="S570" i="3"/>
  <c r="S567" i="3"/>
  <c r="S571" i="3"/>
  <c r="S568" i="3"/>
  <c r="S572" i="3"/>
  <c r="S573" i="3"/>
  <c r="S574" i="3"/>
  <c r="S575" i="3"/>
  <c r="S576" i="3"/>
  <c r="S577" i="3"/>
  <c r="S578" i="3"/>
  <c r="S579" i="3"/>
  <c r="S580" i="3"/>
  <c r="S581" i="3"/>
  <c r="S582" i="3"/>
  <c r="S585" i="3"/>
  <c r="S586" i="3"/>
  <c r="S583" i="3"/>
  <c r="S587" i="3"/>
  <c r="S584" i="3"/>
  <c r="S588" i="3"/>
  <c r="S589" i="3"/>
  <c r="S590" i="3"/>
  <c r="S591" i="3"/>
  <c r="S592" i="3"/>
  <c r="S593" i="3"/>
  <c r="S594" i="3"/>
  <c r="S595" i="3"/>
  <c r="S596" i="3"/>
  <c r="S597" i="3"/>
  <c r="S598" i="3"/>
  <c r="S601" i="3"/>
  <c r="S602" i="3"/>
  <c r="S599" i="3"/>
  <c r="S603" i="3"/>
  <c r="S600" i="3"/>
  <c r="S604" i="3"/>
  <c r="S605" i="3"/>
  <c r="S606" i="3"/>
  <c r="S607" i="3"/>
  <c r="S608" i="3"/>
  <c r="S609" i="3"/>
  <c r="S610" i="3"/>
  <c r="S611" i="3"/>
  <c r="S612" i="3"/>
  <c r="S613" i="3"/>
  <c r="S614" i="3"/>
  <c r="S617" i="3"/>
  <c r="S618" i="3"/>
  <c r="S615" i="3"/>
  <c r="S619" i="3"/>
  <c r="S616" i="3"/>
  <c r="S620" i="3"/>
  <c r="S621" i="3"/>
  <c r="S622" i="3"/>
  <c r="S623" i="3"/>
  <c r="S624" i="3"/>
  <c r="S625" i="3"/>
  <c r="S626" i="3"/>
  <c r="S627" i="3"/>
  <c r="S628" i="3"/>
  <c r="S629" i="3"/>
  <c r="S630" i="3"/>
  <c r="S633" i="3"/>
  <c r="S634" i="3"/>
  <c r="S631" i="3"/>
  <c r="S635" i="3"/>
  <c r="S632" i="3"/>
  <c r="S636" i="3"/>
  <c r="S637" i="3"/>
  <c r="S638" i="3"/>
  <c r="S639" i="3"/>
  <c r="S640" i="3"/>
  <c r="S641" i="3"/>
  <c r="S642" i="3"/>
  <c r="S643" i="3"/>
  <c r="S644" i="3"/>
  <c r="S645" i="3"/>
  <c r="S646" i="3"/>
  <c r="S647" i="3"/>
  <c r="S648" i="3"/>
  <c r="S649" i="3"/>
  <c r="S650" i="3"/>
  <c r="S651" i="3"/>
  <c r="S652" i="3"/>
  <c r="S653" i="3"/>
  <c r="S654" i="3"/>
  <c r="S655" i="3"/>
  <c r="S656" i="3"/>
  <c r="S657" i="3"/>
  <c r="S658" i="3"/>
  <c r="S659" i="3"/>
  <c r="S660" i="3"/>
  <c r="S661" i="3"/>
  <c r="S662" i="3"/>
  <c r="S664" i="3"/>
  <c r="S667" i="3"/>
  <c r="S668" i="3"/>
  <c r="S665" i="3"/>
  <c r="S669" i="3"/>
  <c r="S666" i="3"/>
  <c r="S670" i="3"/>
  <c r="S671" i="3"/>
  <c r="S672" i="3"/>
  <c r="S673" i="3"/>
  <c r="S674" i="3"/>
  <c r="S675" i="3"/>
  <c r="S676" i="3"/>
  <c r="S677" i="3"/>
  <c r="S678" i="3"/>
  <c r="S679" i="3"/>
  <c r="S680" i="3"/>
  <c r="S681" i="3"/>
  <c r="S682" i="3"/>
  <c r="S683" i="3"/>
  <c r="S684" i="3"/>
  <c r="S685" i="3"/>
  <c r="S686" i="3"/>
  <c r="S687" i="3"/>
  <c r="S688" i="3"/>
  <c r="S690" i="3"/>
  <c r="S691" i="3"/>
  <c r="S692" i="3"/>
  <c r="S693" i="3"/>
  <c r="S694" i="3"/>
  <c r="S695" i="3"/>
  <c r="S696" i="3"/>
  <c r="S697" i="3"/>
  <c r="S698" i="3"/>
  <c r="S701" i="3"/>
  <c r="S702" i="3"/>
  <c r="S699" i="3"/>
  <c r="S703" i="3"/>
  <c r="S700" i="3"/>
  <c r="S704" i="3"/>
  <c r="S705" i="3"/>
  <c r="S706" i="3"/>
  <c r="S707" i="3"/>
  <c r="S708" i="3"/>
  <c r="S709" i="3"/>
  <c r="S710" i="3"/>
  <c r="S711" i="3"/>
  <c r="S712" i="3"/>
  <c r="S713" i="3"/>
  <c r="S714" i="3"/>
  <c r="S715" i="3"/>
  <c r="S716" i="3"/>
  <c r="S717" i="3"/>
  <c r="S718" i="3"/>
  <c r="S719" i="3"/>
  <c r="S720" i="3"/>
  <c r="S721" i="3"/>
  <c r="S722" i="3"/>
  <c r="S724" i="3"/>
  <c r="S727" i="3"/>
  <c r="S728" i="3"/>
  <c r="S725" i="3"/>
  <c r="S729" i="3"/>
  <c r="S726" i="3"/>
  <c r="S730" i="3"/>
  <c r="S731" i="3"/>
  <c r="S732" i="3"/>
  <c r="S733" i="3"/>
  <c r="S734" i="3"/>
  <c r="S735" i="3"/>
  <c r="S736" i="3"/>
  <c r="S737" i="3"/>
  <c r="S738" i="3"/>
  <c r="S739" i="3"/>
  <c r="S740" i="3"/>
  <c r="S741" i="3"/>
  <c r="S742" i="3"/>
  <c r="S743" i="3"/>
  <c r="S744" i="3"/>
  <c r="S745" i="3"/>
  <c r="S746" i="3"/>
  <c r="S747" i="3"/>
  <c r="S748" i="3"/>
  <c r="S750" i="3"/>
  <c r="S751" i="3"/>
  <c r="S752" i="3"/>
  <c r="S753" i="3"/>
  <c r="S754" i="3"/>
  <c r="S755" i="3"/>
  <c r="S756" i="3"/>
  <c r="S757" i="3"/>
  <c r="S758" i="3"/>
  <c r="S760" i="3"/>
  <c r="S761" i="3"/>
  <c r="S762" i="3"/>
  <c r="S763" i="3"/>
  <c r="S764" i="3"/>
  <c r="S765" i="3"/>
  <c r="S766" i="3"/>
  <c r="S767" i="3"/>
  <c r="S768" i="3"/>
  <c r="S769" i="3"/>
  <c r="S770" i="3"/>
  <c r="S771" i="3"/>
  <c r="S772" i="3"/>
  <c r="S773" i="3"/>
  <c r="S774" i="3"/>
  <c r="S775" i="3"/>
  <c r="S776" i="3"/>
  <c r="S778" i="3"/>
  <c r="S779" i="3"/>
  <c r="S780" i="3"/>
  <c r="S781" i="3"/>
  <c r="S782" i="3"/>
  <c r="S783" i="3"/>
  <c r="S784" i="3"/>
  <c r="S785" i="3"/>
  <c r="S786" i="3"/>
  <c r="S788" i="3"/>
  <c r="S791" i="3"/>
  <c r="S792" i="3"/>
  <c r="S789" i="3"/>
  <c r="S793" i="3"/>
  <c r="S790" i="3"/>
  <c r="S794" i="3"/>
  <c r="S795" i="3"/>
  <c r="S796" i="3"/>
  <c r="S797" i="3"/>
  <c r="S798" i="3"/>
  <c r="S799" i="3"/>
  <c r="S800" i="3"/>
  <c r="S801" i="3"/>
  <c r="S802" i="3"/>
  <c r="S803" i="3"/>
  <c r="S804" i="3"/>
  <c r="S805" i="3"/>
  <c r="S806" i="3"/>
  <c r="S807" i="3"/>
  <c r="S808" i="3"/>
  <c r="S809" i="3"/>
  <c r="S810" i="3"/>
  <c r="S811" i="3"/>
  <c r="S812" i="3"/>
  <c r="S813" i="3"/>
  <c r="S814" i="3"/>
  <c r="S815" i="3"/>
  <c r="S816" i="3"/>
  <c r="S817" i="3"/>
  <c r="S818" i="3"/>
  <c r="S819" i="3"/>
  <c r="S820" i="3"/>
  <c r="S821" i="3"/>
  <c r="S822" i="3"/>
  <c r="S823" i="3"/>
  <c r="S824" i="3"/>
  <c r="S825" i="3"/>
  <c r="S826" i="3"/>
  <c r="S827" i="3"/>
  <c r="S828" i="3"/>
  <c r="S831" i="3"/>
  <c r="S832" i="3"/>
  <c r="S829" i="3"/>
  <c r="S833" i="3"/>
  <c r="S830" i="3"/>
  <c r="S834" i="3"/>
  <c r="S835" i="3"/>
  <c r="S836" i="3"/>
  <c r="S837" i="3"/>
  <c r="S838" i="3"/>
  <c r="S839" i="3"/>
  <c r="S840" i="3"/>
  <c r="S841" i="3"/>
  <c r="S842" i="3"/>
  <c r="S843" i="3"/>
  <c r="S844" i="3"/>
  <c r="S847" i="3"/>
  <c r="S848" i="3"/>
  <c r="S845" i="3"/>
  <c r="S849" i="3"/>
  <c r="S846" i="3"/>
  <c r="S850" i="3"/>
  <c r="S851" i="3"/>
  <c r="S852" i="3"/>
  <c r="S853" i="3"/>
  <c r="S854" i="3"/>
  <c r="S855" i="3"/>
  <c r="S856" i="3"/>
  <c r="S857" i="3"/>
  <c r="S858" i="3"/>
  <c r="S859" i="3"/>
  <c r="S860" i="3"/>
  <c r="S862" i="3"/>
  <c r="S863" i="3"/>
  <c r="S864" i="3"/>
  <c r="S865" i="3"/>
  <c r="S866" i="3"/>
  <c r="S867" i="3"/>
  <c r="S868" i="3"/>
  <c r="S869" i="3"/>
  <c r="S870" i="3"/>
  <c r="S872" i="3"/>
  <c r="S875" i="3"/>
  <c r="S876" i="3"/>
  <c r="S873" i="3"/>
  <c r="S877" i="3"/>
  <c r="S874" i="3"/>
  <c r="S878" i="3"/>
  <c r="S879" i="3"/>
  <c r="S880" i="3"/>
  <c r="S881" i="3"/>
  <c r="S882" i="3"/>
  <c r="S883" i="3"/>
  <c r="S884" i="3"/>
  <c r="S885" i="3"/>
  <c r="S886" i="3"/>
  <c r="S887" i="3"/>
  <c r="S888" i="3"/>
  <c r="S889" i="3"/>
  <c r="S890" i="3"/>
  <c r="S891" i="3"/>
  <c r="S892" i="3"/>
  <c r="S893" i="3"/>
  <c r="S894" i="3"/>
  <c r="S895" i="3"/>
  <c r="S896" i="3"/>
  <c r="S897" i="3"/>
  <c r="S898" i="3"/>
  <c r="S899" i="3"/>
  <c r="S900" i="3"/>
  <c r="S901" i="3"/>
  <c r="S902" i="3"/>
  <c r="S903" i="3"/>
  <c r="S904" i="3"/>
  <c r="S906" i="3"/>
  <c r="S5" i="3"/>
  <c r="Z6" i="3"/>
  <c r="AK6" i="3" s="1"/>
  <c r="Z7" i="3"/>
  <c r="AK7" i="3" s="1"/>
  <c r="Z8" i="3"/>
  <c r="Z9" i="3"/>
  <c r="AK9" i="3" s="1"/>
  <c r="Z10" i="3"/>
  <c r="AK10" i="3" s="1"/>
  <c r="Z11" i="3"/>
  <c r="AK11" i="3" s="1"/>
  <c r="Z12" i="3"/>
  <c r="Z13" i="3"/>
  <c r="AK13" i="3" s="1"/>
  <c r="Z14" i="3"/>
  <c r="AK14" i="3" s="1"/>
  <c r="Z15" i="3"/>
  <c r="AK15" i="3" s="1"/>
  <c r="Z16" i="3"/>
  <c r="Z17" i="3"/>
  <c r="AK17" i="3" s="1"/>
  <c r="Z18" i="3"/>
  <c r="AK18" i="3" s="1"/>
  <c r="Z19" i="3"/>
  <c r="AK19" i="3" s="1"/>
  <c r="Z20" i="3"/>
  <c r="Z21" i="3"/>
  <c r="AK21" i="3" s="1"/>
  <c r="Z22" i="3"/>
  <c r="AK22" i="3" s="1"/>
  <c r="Z23" i="3"/>
  <c r="AK23" i="3" s="1"/>
  <c r="Z24" i="3"/>
  <c r="Z25" i="3"/>
  <c r="AK25" i="3" s="1"/>
  <c r="Z26" i="3"/>
  <c r="AK26" i="3" s="1"/>
  <c r="Z27" i="3"/>
  <c r="AK27" i="3" s="1"/>
  <c r="Z28" i="3"/>
  <c r="Z29" i="3"/>
  <c r="AK29" i="3" s="1"/>
  <c r="Z30" i="3"/>
  <c r="AK30" i="3" s="1"/>
  <c r="Z31" i="3"/>
  <c r="AK31" i="3" s="1"/>
  <c r="Z32" i="3"/>
  <c r="AK32" i="3" s="1"/>
  <c r="Z33" i="3"/>
  <c r="AK33" i="3" s="1"/>
  <c r="Z34" i="3"/>
  <c r="AK34" i="3" s="1"/>
  <c r="Z35" i="3"/>
  <c r="AK35" i="3" s="1"/>
  <c r="Z36" i="3"/>
  <c r="AK36" i="3" s="1"/>
  <c r="Z39" i="3"/>
  <c r="AK39" i="3" s="1"/>
  <c r="Z40" i="3"/>
  <c r="AK40" i="3" s="1"/>
  <c r="Z41" i="3"/>
  <c r="Z42" i="3"/>
  <c r="AK42" i="3" s="1"/>
  <c r="Z43" i="3"/>
  <c r="AK43" i="3" s="1"/>
  <c r="Z44" i="3"/>
  <c r="AK44" i="3" s="1"/>
  <c r="Z45" i="3"/>
  <c r="Z46" i="3"/>
  <c r="AK46" i="3" s="1"/>
  <c r="Z47" i="3"/>
  <c r="AK47" i="3" s="1"/>
  <c r="Z48" i="3"/>
  <c r="AK48" i="3" s="1"/>
  <c r="Z49" i="3"/>
  <c r="AK49" i="3" s="1"/>
  <c r="Z50" i="3"/>
  <c r="AK50" i="3" s="1"/>
  <c r="Z51" i="3"/>
  <c r="AK51" i="3" s="1"/>
  <c r="Z52" i="3"/>
  <c r="AK52" i="3" s="1"/>
  <c r="Z53" i="3"/>
  <c r="AK53" i="3" s="1"/>
  <c r="Z54" i="3"/>
  <c r="AK54" i="3" s="1"/>
  <c r="Z55" i="3"/>
  <c r="AK55" i="3" s="1"/>
  <c r="Z56" i="3"/>
  <c r="AK56" i="3" s="1"/>
  <c r="Z57" i="3"/>
  <c r="Z58" i="3"/>
  <c r="AK58" i="3" s="1"/>
  <c r="Z59" i="3"/>
  <c r="AK59" i="3" s="1"/>
  <c r="Z60" i="3"/>
  <c r="AK60" i="3" s="1"/>
  <c r="Z61" i="3"/>
  <c r="Z62" i="3"/>
  <c r="AK62" i="3" s="1"/>
  <c r="Z63" i="3"/>
  <c r="AK63" i="3" s="1"/>
  <c r="Z64" i="3"/>
  <c r="AK64" i="3" s="1"/>
  <c r="Z65" i="3"/>
  <c r="AK65" i="3" s="1"/>
  <c r="Z66" i="3"/>
  <c r="AK66" i="3" s="1"/>
  <c r="Z67" i="3"/>
  <c r="AK67" i="3" s="1"/>
  <c r="Z68" i="3"/>
  <c r="AK68" i="3" s="1"/>
  <c r="Z69" i="3"/>
  <c r="AK69" i="3" s="1"/>
  <c r="Z70" i="3"/>
  <c r="AK70" i="3" s="1"/>
  <c r="Z71" i="3"/>
  <c r="AK71" i="3" s="1"/>
  <c r="Z72" i="3"/>
  <c r="AK72" i="3" s="1"/>
  <c r="Z73" i="3"/>
  <c r="Z74" i="3"/>
  <c r="AK74" i="3" s="1"/>
  <c r="Z75" i="3"/>
  <c r="AK75" i="3" s="1"/>
  <c r="Z76" i="3"/>
  <c r="AK76" i="3" s="1"/>
  <c r="Z77" i="3"/>
  <c r="Z78" i="3"/>
  <c r="AK78" i="3" s="1"/>
  <c r="Z79" i="3"/>
  <c r="AK79" i="3" s="1"/>
  <c r="Z80" i="3"/>
  <c r="AK80" i="3" s="1"/>
  <c r="Z81" i="3"/>
  <c r="AK81" i="3" s="1"/>
  <c r="Z82" i="3"/>
  <c r="AK82" i="3" s="1"/>
  <c r="Z83" i="3"/>
  <c r="AK83" i="3" s="1"/>
  <c r="Z84" i="3"/>
  <c r="AK84" i="3" s="1"/>
  <c r="Z85" i="3"/>
  <c r="AK85" i="3" s="1"/>
  <c r="Z86" i="3"/>
  <c r="AK86" i="3" s="1"/>
  <c r="Z87" i="3"/>
  <c r="AK87" i="3" s="1"/>
  <c r="Z88" i="3"/>
  <c r="AK88" i="3" s="1"/>
  <c r="Z89" i="3"/>
  <c r="Z90" i="3"/>
  <c r="AK90" i="3" s="1"/>
  <c r="Z91" i="3"/>
  <c r="AK91" i="3" s="1"/>
  <c r="Z92" i="3"/>
  <c r="AK92" i="3" s="1"/>
  <c r="Z93" i="3"/>
  <c r="Z94" i="3"/>
  <c r="AK94" i="3" s="1"/>
  <c r="Z95" i="3"/>
  <c r="AK95" i="3" s="1"/>
  <c r="Z96" i="3"/>
  <c r="AK96" i="3" s="1"/>
  <c r="Z97" i="3"/>
  <c r="AK97" i="3" s="1"/>
  <c r="Z98" i="3"/>
  <c r="AK98" i="3" s="1"/>
  <c r="Z99" i="3"/>
  <c r="AK99" i="3" s="1"/>
  <c r="Z100" i="3"/>
  <c r="AK100" i="3" s="1"/>
  <c r="Z101" i="3"/>
  <c r="AK101" i="3" s="1"/>
  <c r="Z102" i="3"/>
  <c r="AK102" i="3" s="1"/>
  <c r="Z103" i="3"/>
  <c r="AK103" i="3" s="1"/>
  <c r="Z104" i="3"/>
  <c r="AK104" i="3" s="1"/>
  <c r="Z105" i="3"/>
  <c r="Z106" i="3"/>
  <c r="AK106" i="3" s="1"/>
  <c r="Z107" i="3"/>
  <c r="AK107" i="3" s="1"/>
  <c r="Z108" i="3"/>
  <c r="AK108" i="3" s="1"/>
  <c r="Z109" i="3"/>
  <c r="Z110" i="3"/>
  <c r="AK110" i="3" s="1"/>
  <c r="Z111" i="3"/>
  <c r="AK111" i="3" s="1"/>
  <c r="Z112" i="3"/>
  <c r="AK112" i="3" s="1"/>
  <c r="Z113" i="3"/>
  <c r="AK113" i="3" s="1"/>
  <c r="Z114" i="3"/>
  <c r="AK114" i="3" s="1"/>
  <c r="Z115" i="3"/>
  <c r="AK115" i="3" s="1"/>
  <c r="Z116" i="3"/>
  <c r="AK116" i="3" s="1"/>
  <c r="Z117" i="3"/>
  <c r="AK117" i="3" s="1"/>
  <c r="Z118" i="3"/>
  <c r="AK118" i="3" s="1"/>
  <c r="Z119" i="3"/>
  <c r="AK119" i="3" s="1"/>
  <c r="Z120" i="3"/>
  <c r="AK120" i="3" s="1"/>
  <c r="Z121" i="3"/>
  <c r="Z122" i="3"/>
  <c r="AK122" i="3" s="1"/>
  <c r="Z123" i="3"/>
  <c r="AK123" i="3" s="1"/>
  <c r="Z124" i="3"/>
  <c r="AK124" i="3" s="1"/>
  <c r="Z125" i="3"/>
  <c r="Z126" i="3"/>
  <c r="AK126" i="3" s="1"/>
  <c r="Z127" i="3"/>
  <c r="AK127" i="3" s="1"/>
  <c r="Z128" i="3"/>
  <c r="AK128" i="3" s="1"/>
  <c r="Z129" i="3"/>
  <c r="AK129" i="3" s="1"/>
  <c r="Z130" i="3"/>
  <c r="AK130" i="3" s="1"/>
  <c r="Z131" i="3"/>
  <c r="AK131" i="3" s="1"/>
  <c r="Z132" i="3"/>
  <c r="AK132" i="3" s="1"/>
  <c r="Z133" i="3"/>
  <c r="AK133" i="3" s="1"/>
  <c r="Z134" i="3"/>
  <c r="AK134" i="3" s="1"/>
  <c r="Z135" i="3"/>
  <c r="AK135" i="3" s="1"/>
  <c r="Z136" i="3"/>
  <c r="AK136" i="3" s="1"/>
  <c r="Z137" i="3"/>
  <c r="Z138" i="3"/>
  <c r="AK138" i="3" s="1"/>
  <c r="Z139" i="3"/>
  <c r="AK139" i="3" s="1"/>
  <c r="Z140" i="3"/>
  <c r="AK140" i="3" s="1"/>
  <c r="Z141" i="3"/>
  <c r="Z142" i="3"/>
  <c r="AK142" i="3" s="1"/>
  <c r="Z143" i="3"/>
  <c r="AK143" i="3" s="1"/>
  <c r="Z144" i="3"/>
  <c r="AK144" i="3" s="1"/>
  <c r="Z145" i="3"/>
  <c r="AK145" i="3" s="1"/>
  <c r="Z146" i="3"/>
  <c r="AK146" i="3" s="1"/>
  <c r="Z147" i="3"/>
  <c r="AK147" i="3" s="1"/>
  <c r="Z148" i="3"/>
  <c r="AK148" i="3" s="1"/>
  <c r="Z149" i="3"/>
  <c r="AK149" i="3" s="1"/>
  <c r="Z150" i="3"/>
  <c r="AK150" i="3" s="1"/>
  <c r="Z151" i="3"/>
  <c r="AK151" i="3" s="1"/>
  <c r="Z152" i="3"/>
  <c r="AK152" i="3" s="1"/>
  <c r="Z153" i="3"/>
  <c r="Z154" i="3"/>
  <c r="AK154" i="3" s="1"/>
  <c r="Z155" i="3"/>
  <c r="AK155" i="3" s="1"/>
  <c r="Z156" i="3"/>
  <c r="AK156" i="3" s="1"/>
  <c r="Z157" i="3"/>
  <c r="Z158" i="3"/>
  <c r="AK158" i="3" s="1"/>
  <c r="Z159" i="3"/>
  <c r="AK159" i="3" s="1"/>
  <c r="Z160" i="3"/>
  <c r="AK160" i="3" s="1"/>
  <c r="Z161" i="3"/>
  <c r="AK161" i="3" s="1"/>
  <c r="Z162" i="3"/>
  <c r="AK162" i="3" s="1"/>
  <c r="Z163" i="3"/>
  <c r="AK163" i="3" s="1"/>
  <c r="Z164" i="3"/>
  <c r="AK164" i="3" s="1"/>
  <c r="Z165" i="3"/>
  <c r="AK165" i="3" s="1"/>
  <c r="Z166" i="3"/>
  <c r="AK166" i="3" s="1"/>
  <c r="Z167" i="3"/>
  <c r="AK167" i="3" s="1"/>
  <c r="Z168" i="3"/>
  <c r="AK168" i="3" s="1"/>
  <c r="Z169" i="3"/>
  <c r="AK169" i="3" s="1"/>
  <c r="Z170" i="3"/>
  <c r="AK170" i="3" s="1"/>
  <c r="Z171" i="3"/>
  <c r="AK171" i="3" s="1"/>
  <c r="Z172" i="3"/>
  <c r="AK172" i="3" s="1"/>
  <c r="Z173" i="3"/>
  <c r="Z174" i="3"/>
  <c r="AK174" i="3" s="1"/>
  <c r="Z175" i="3"/>
  <c r="AK175" i="3" s="1"/>
  <c r="Z176" i="3"/>
  <c r="AK176" i="3" s="1"/>
  <c r="Z177" i="3"/>
  <c r="AK177" i="3" s="1"/>
  <c r="Z178" i="3"/>
  <c r="AK178" i="3" s="1"/>
  <c r="Z179" i="3"/>
  <c r="AK179" i="3" s="1"/>
  <c r="Z180" i="3"/>
  <c r="AK180" i="3" s="1"/>
  <c r="Z181" i="3"/>
  <c r="AK181" i="3" s="1"/>
  <c r="Z182" i="3"/>
  <c r="AK182" i="3" s="1"/>
  <c r="Z183" i="3"/>
  <c r="AK183" i="3" s="1"/>
  <c r="Z184" i="3"/>
  <c r="AK184" i="3" s="1"/>
  <c r="Z185" i="3"/>
  <c r="AK185" i="3" s="1"/>
  <c r="Z186" i="3"/>
  <c r="AK186" i="3" s="1"/>
  <c r="Z187" i="3"/>
  <c r="AK187" i="3" s="1"/>
  <c r="Z188" i="3"/>
  <c r="AK188" i="3" s="1"/>
  <c r="Z189" i="3"/>
  <c r="Z190" i="3"/>
  <c r="AK190" i="3" s="1"/>
  <c r="Z191" i="3"/>
  <c r="AK191" i="3" s="1"/>
  <c r="Z192" i="3"/>
  <c r="AK192" i="3" s="1"/>
  <c r="Z193" i="3"/>
  <c r="AK193" i="3" s="1"/>
  <c r="Z194" i="3"/>
  <c r="AK194" i="3" s="1"/>
  <c r="Z195" i="3"/>
  <c r="AK195" i="3" s="1"/>
  <c r="Z196" i="3"/>
  <c r="AK196" i="3" s="1"/>
  <c r="Z197" i="3"/>
  <c r="AK197" i="3" s="1"/>
  <c r="Z198" i="3"/>
  <c r="AK198" i="3" s="1"/>
  <c r="Z199" i="3"/>
  <c r="AK199" i="3" s="1"/>
  <c r="Z200" i="3"/>
  <c r="AK200" i="3" s="1"/>
  <c r="Z201" i="3"/>
  <c r="AK201" i="3" s="1"/>
  <c r="Z202" i="3"/>
  <c r="AK202" i="3" s="1"/>
  <c r="Z203" i="3"/>
  <c r="AK203" i="3" s="1"/>
  <c r="Z204" i="3"/>
  <c r="AK204" i="3" s="1"/>
  <c r="Z205" i="3"/>
  <c r="Z206" i="3"/>
  <c r="AK206" i="3" s="1"/>
  <c r="Z207" i="3"/>
  <c r="AK207" i="3" s="1"/>
  <c r="Z208" i="3"/>
  <c r="AK208" i="3" s="1"/>
  <c r="Z209" i="3"/>
  <c r="AK209" i="3" s="1"/>
  <c r="Z210" i="3"/>
  <c r="AK210" i="3" s="1"/>
  <c r="Z211" i="3"/>
  <c r="AK211" i="3" s="1"/>
  <c r="Z212" i="3"/>
  <c r="AK212" i="3" s="1"/>
  <c r="Z213" i="3"/>
  <c r="AK213" i="3" s="1"/>
  <c r="Z214" i="3"/>
  <c r="AK214" i="3" s="1"/>
  <c r="Z215" i="3"/>
  <c r="AK215" i="3" s="1"/>
  <c r="Z216" i="3"/>
  <c r="AK216" i="3" s="1"/>
  <c r="Z217" i="3"/>
  <c r="AK217" i="3" s="1"/>
  <c r="Z218" i="3"/>
  <c r="AK218" i="3" s="1"/>
  <c r="Z219" i="3"/>
  <c r="AK219" i="3" s="1"/>
  <c r="Z220" i="3"/>
  <c r="AK220" i="3" s="1"/>
  <c r="Z221" i="3"/>
  <c r="Z222" i="3"/>
  <c r="AK222" i="3" s="1"/>
  <c r="Z223" i="3"/>
  <c r="AK223" i="3" s="1"/>
  <c r="Z224" i="3"/>
  <c r="AK224" i="3" s="1"/>
  <c r="Z225" i="3"/>
  <c r="AK225" i="3" s="1"/>
  <c r="Z226" i="3"/>
  <c r="AK226" i="3" s="1"/>
  <c r="Z227" i="3"/>
  <c r="AK227" i="3" s="1"/>
  <c r="Z228" i="3"/>
  <c r="AK228" i="3" s="1"/>
  <c r="Z229" i="3"/>
  <c r="AK229" i="3" s="1"/>
  <c r="Z230" i="3"/>
  <c r="AK230" i="3" s="1"/>
  <c r="Z231" i="3"/>
  <c r="AK231" i="3" s="1"/>
  <c r="Z232" i="3"/>
  <c r="AK232" i="3" s="1"/>
  <c r="Z233" i="3"/>
  <c r="Z234" i="3"/>
  <c r="AK234" i="3" s="1"/>
  <c r="Z235" i="3"/>
  <c r="AK235" i="3" s="1"/>
  <c r="Z236" i="3"/>
  <c r="AK236" i="3" s="1"/>
  <c r="Z237" i="3"/>
  <c r="Z238" i="3"/>
  <c r="Z239" i="3"/>
  <c r="AK239" i="3" s="1"/>
  <c r="Z240" i="3"/>
  <c r="AK240" i="3" s="1"/>
  <c r="Z241" i="3"/>
  <c r="AK241" i="3" s="1"/>
  <c r="Z242" i="3"/>
  <c r="Z243" i="3"/>
  <c r="AK243" i="3" s="1"/>
  <c r="Z244" i="3"/>
  <c r="AK244" i="3" s="1"/>
  <c r="Z245" i="3"/>
  <c r="AK245" i="3" s="1"/>
  <c r="Z246" i="3"/>
  <c r="Z247" i="3"/>
  <c r="AK247" i="3" s="1"/>
  <c r="Z248" i="3"/>
  <c r="AK248" i="3" s="1"/>
  <c r="Z249" i="3"/>
  <c r="AK249" i="3" s="1"/>
  <c r="Z250" i="3"/>
  <c r="AK250" i="3" s="1"/>
  <c r="Z251" i="3"/>
  <c r="AK251" i="3" s="1"/>
  <c r="Z252" i="3"/>
  <c r="AK252" i="3" s="1"/>
  <c r="Z253" i="3"/>
  <c r="Z254" i="3"/>
  <c r="AK254" i="3" s="1"/>
  <c r="Z255" i="3"/>
  <c r="AK255" i="3" s="1"/>
  <c r="Z256" i="3"/>
  <c r="AK256" i="3" s="1"/>
  <c r="Z257" i="3"/>
  <c r="AK257" i="3" s="1"/>
  <c r="Z258" i="3"/>
  <c r="AK258" i="3" s="1"/>
  <c r="Z259" i="3"/>
  <c r="AK259" i="3" s="1"/>
  <c r="Z260" i="3"/>
  <c r="AK260" i="3" s="1"/>
  <c r="Z261" i="3"/>
  <c r="AK261" i="3" s="1"/>
  <c r="Z262" i="3"/>
  <c r="AK262" i="3" s="1"/>
  <c r="Z263" i="3"/>
  <c r="AK263" i="3" s="1"/>
  <c r="Z264" i="3"/>
  <c r="AK264" i="3" s="1"/>
  <c r="Z265" i="3"/>
  <c r="AK265" i="3" s="1"/>
  <c r="Z266" i="3"/>
  <c r="AK266" i="3" s="1"/>
  <c r="Z267" i="3"/>
  <c r="AK267" i="3" s="1"/>
  <c r="Z268" i="3"/>
  <c r="AK268" i="3" s="1"/>
  <c r="Z269" i="3"/>
  <c r="Z270" i="3"/>
  <c r="AK270" i="3" s="1"/>
  <c r="Z271" i="3"/>
  <c r="AK271" i="3" s="1"/>
  <c r="Z272" i="3"/>
  <c r="AK272" i="3" s="1"/>
  <c r="Z273" i="3"/>
  <c r="AK273" i="3" s="1"/>
  <c r="Z274" i="3"/>
  <c r="AK274" i="3" s="1"/>
  <c r="Z275" i="3"/>
  <c r="AK275" i="3" s="1"/>
  <c r="Z276" i="3"/>
  <c r="AK276" i="3" s="1"/>
  <c r="Z277" i="3"/>
  <c r="AK277" i="3" s="1"/>
  <c r="Z278" i="3"/>
  <c r="AK278" i="3" s="1"/>
  <c r="Z279" i="3"/>
  <c r="AK279" i="3" s="1"/>
  <c r="Z280" i="3"/>
  <c r="AK280" i="3" s="1"/>
  <c r="Z281" i="3"/>
  <c r="AK281" i="3" s="1"/>
  <c r="Z282" i="3"/>
  <c r="AK282" i="3" s="1"/>
  <c r="Z283" i="3"/>
  <c r="AK283" i="3" s="1"/>
  <c r="Z284" i="3"/>
  <c r="AK284" i="3" s="1"/>
  <c r="Z285" i="3"/>
  <c r="Z286" i="3"/>
  <c r="AK286" i="3" s="1"/>
  <c r="Z287" i="3"/>
  <c r="AK287" i="3" s="1"/>
  <c r="Z288" i="3"/>
  <c r="AK288" i="3" s="1"/>
  <c r="Z289" i="3"/>
  <c r="AK289" i="3" s="1"/>
  <c r="Z290" i="3"/>
  <c r="AK290" i="3" s="1"/>
  <c r="Z291" i="3"/>
  <c r="AK291" i="3" s="1"/>
  <c r="Z292" i="3"/>
  <c r="AK292" i="3" s="1"/>
  <c r="Z293" i="3"/>
  <c r="AK293" i="3" s="1"/>
  <c r="Z294" i="3"/>
  <c r="AK294" i="3" s="1"/>
  <c r="Z295" i="3"/>
  <c r="AK295" i="3" s="1"/>
  <c r="Z296" i="3"/>
  <c r="AK296" i="3" s="1"/>
  <c r="Z297" i="3"/>
  <c r="AK297" i="3" s="1"/>
  <c r="Z298" i="3"/>
  <c r="AK298" i="3" s="1"/>
  <c r="Z299" i="3"/>
  <c r="AK299" i="3" s="1"/>
  <c r="Z300" i="3"/>
  <c r="AK300" i="3" s="1"/>
  <c r="Z301" i="3"/>
  <c r="AK301" i="3" s="1"/>
  <c r="Z302" i="3"/>
  <c r="AK302" i="3" s="1"/>
  <c r="Z303" i="3"/>
  <c r="Z304" i="3"/>
  <c r="AK304" i="3" s="1"/>
  <c r="Z305" i="3"/>
  <c r="AK305" i="3" s="1"/>
  <c r="Z306" i="3"/>
  <c r="AK306" i="3" s="1"/>
  <c r="Z307" i="3"/>
  <c r="AK307" i="3" s="1"/>
  <c r="Z308" i="3"/>
  <c r="AK308" i="3" s="1"/>
  <c r="Z309" i="3"/>
  <c r="AK309" i="3" s="1"/>
  <c r="Z310" i="3"/>
  <c r="AK310" i="3" s="1"/>
  <c r="Z311" i="3"/>
  <c r="AK311" i="3" s="1"/>
  <c r="Z312" i="3"/>
  <c r="AK312" i="3" s="1"/>
  <c r="Z315" i="3"/>
  <c r="AK315" i="3" s="1"/>
  <c r="Z316" i="3"/>
  <c r="AK316" i="3" s="1"/>
  <c r="Z317" i="3"/>
  <c r="AK317" i="3" s="1"/>
  <c r="Z318" i="3"/>
  <c r="AK318" i="3" s="1"/>
  <c r="Z319" i="3"/>
  <c r="AK319" i="3" s="1"/>
  <c r="Z320" i="3"/>
  <c r="AK320" i="3" s="1"/>
  <c r="Z321" i="3"/>
  <c r="AK321" i="3" s="1"/>
  <c r="Z322" i="3"/>
  <c r="AK322" i="3" s="1"/>
  <c r="Z323" i="3"/>
  <c r="AK323" i="3" s="1"/>
  <c r="Z324" i="3"/>
  <c r="AK324" i="3" s="1"/>
  <c r="Z325" i="3"/>
  <c r="AK325" i="3" s="1"/>
  <c r="Z326" i="3"/>
  <c r="AK326" i="3" s="1"/>
  <c r="Z327" i="3"/>
  <c r="AK327" i="3" s="1"/>
  <c r="Z328" i="3"/>
  <c r="AK328" i="3" s="1"/>
  <c r="Z329" i="3"/>
  <c r="AK329" i="3" s="1"/>
  <c r="Z330" i="3"/>
  <c r="AK330" i="3" s="1"/>
  <c r="Z331" i="3"/>
  <c r="AK331" i="3" s="1"/>
  <c r="Z332" i="3"/>
  <c r="AK332" i="3" s="1"/>
  <c r="Z333" i="3"/>
  <c r="AK333" i="3" s="1"/>
  <c r="Z334" i="3"/>
  <c r="AK334" i="3" s="1"/>
  <c r="Z335" i="3"/>
  <c r="AK335" i="3" s="1"/>
  <c r="Z336" i="3"/>
  <c r="AK336" i="3" s="1"/>
  <c r="Z337" i="3"/>
  <c r="AK337" i="3" s="1"/>
  <c r="Z338" i="3"/>
  <c r="AK338" i="3" s="1"/>
  <c r="Z341" i="3"/>
  <c r="AK341" i="3" s="1"/>
  <c r="Z342" i="3"/>
  <c r="AK342" i="3" s="1"/>
  <c r="Z339" i="3"/>
  <c r="AK339" i="3" s="1"/>
  <c r="Z343" i="3"/>
  <c r="AK343" i="3" s="1"/>
  <c r="Z340" i="3"/>
  <c r="AK340" i="3" s="1"/>
  <c r="Z344" i="3"/>
  <c r="AK344" i="3" s="1"/>
  <c r="Z345" i="3"/>
  <c r="AK345" i="3" s="1"/>
  <c r="Z346" i="3"/>
  <c r="AK346" i="3" s="1"/>
  <c r="Z347" i="3"/>
  <c r="AK347" i="3" s="1"/>
  <c r="Z348" i="3"/>
  <c r="AK348" i="3" s="1"/>
  <c r="Z349" i="3"/>
  <c r="AK349" i="3" s="1"/>
  <c r="Z350" i="3"/>
  <c r="AK350" i="3" s="1"/>
  <c r="Z351" i="3"/>
  <c r="AK351" i="3" s="1"/>
  <c r="Z352" i="3"/>
  <c r="AK352" i="3" s="1"/>
  <c r="Z353" i="3"/>
  <c r="AK353" i="3" s="1"/>
  <c r="Z354" i="3"/>
  <c r="AK354" i="3" s="1"/>
  <c r="Z357" i="3"/>
  <c r="AK357" i="3" s="1"/>
  <c r="Z358" i="3"/>
  <c r="AK358" i="3" s="1"/>
  <c r="Z355" i="3"/>
  <c r="AK355" i="3" s="1"/>
  <c r="Z359" i="3"/>
  <c r="AK359" i="3" s="1"/>
  <c r="Z356" i="3"/>
  <c r="AK356" i="3" s="1"/>
  <c r="Z360" i="3"/>
  <c r="AK360" i="3" s="1"/>
  <c r="Z361" i="3"/>
  <c r="AK361" i="3" s="1"/>
  <c r="Z362" i="3"/>
  <c r="AK362" i="3" s="1"/>
  <c r="Z363" i="3"/>
  <c r="AK363" i="3" s="1"/>
  <c r="Z364" i="3"/>
  <c r="AK364" i="3" s="1"/>
  <c r="Z365" i="3"/>
  <c r="AK365" i="3" s="1"/>
  <c r="Z366" i="3"/>
  <c r="AK366" i="3" s="1"/>
  <c r="Z367" i="3"/>
  <c r="AK367" i="3" s="1"/>
  <c r="Z368" i="3"/>
  <c r="AK368" i="3" s="1"/>
  <c r="Z369" i="3"/>
  <c r="AK369" i="3" s="1"/>
  <c r="Z370" i="3"/>
  <c r="AK370" i="3" s="1"/>
  <c r="Z371" i="3"/>
  <c r="AK371" i="3" s="1"/>
  <c r="Z372" i="3"/>
  <c r="AK372" i="3" s="1"/>
  <c r="Z373" i="3"/>
  <c r="AK373" i="3" s="1"/>
  <c r="Z374" i="3"/>
  <c r="AK374" i="3" s="1"/>
  <c r="Z375" i="3"/>
  <c r="AK375" i="3" s="1"/>
  <c r="Z376" i="3"/>
  <c r="AK376" i="3" s="1"/>
  <c r="Z377" i="3"/>
  <c r="AK377" i="3" s="1"/>
  <c r="Z378" i="3"/>
  <c r="AK378" i="3" s="1"/>
  <c r="Z383" i="3"/>
  <c r="AK383" i="3" s="1"/>
  <c r="Z384" i="3"/>
  <c r="AK384" i="3" s="1"/>
  <c r="Z381" i="3"/>
  <c r="AK381" i="3" s="1"/>
  <c r="Z385" i="3"/>
  <c r="AK385" i="3" s="1"/>
  <c r="Z382" i="3"/>
  <c r="AK382" i="3" s="1"/>
  <c r="Z386" i="3"/>
  <c r="AK386" i="3" s="1"/>
  <c r="Z387" i="3"/>
  <c r="AK387" i="3" s="1"/>
  <c r="Z388" i="3"/>
  <c r="AK388" i="3" s="1"/>
  <c r="Z389" i="3"/>
  <c r="AK389" i="3" s="1"/>
  <c r="Z390" i="3"/>
  <c r="AK390" i="3" s="1"/>
  <c r="Z391" i="3"/>
  <c r="AK391" i="3" s="1"/>
  <c r="Z392" i="3"/>
  <c r="AK392" i="3" s="1"/>
  <c r="Z393" i="3"/>
  <c r="AK393" i="3" s="1"/>
  <c r="Z394" i="3"/>
  <c r="AK394" i="3" s="1"/>
  <c r="Z395" i="3"/>
  <c r="AK395" i="3" s="1"/>
  <c r="Z396" i="3"/>
  <c r="AK396" i="3" s="1"/>
  <c r="Z399" i="3"/>
  <c r="AK399" i="3" s="1"/>
  <c r="Z400" i="3"/>
  <c r="AK400" i="3" s="1"/>
  <c r="Z397" i="3"/>
  <c r="AK397" i="3" s="1"/>
  <c r="Z401" i="3"/>
  <c r="AK401" i="3" s="1"/>
  <c r="Z398" i="3"/>
  <c r="AK398" i="3" s="1"/>
  <c r="Z402" i="3"/>
  <c r="AK402" i="3" s="1"/>
  <c r="Z403" i="3"/>
  <c r="AK403" i="3" s="1"/>
  <c r="Z404" i="3"/>
  <c r="AK404" i="3" s="1"/>
  <c r="Z405" i="3"/>
  <c r="AK405" i="3" s="1"/>
  <c r="Z406" i="3"/>
  <c r="AK406" i="3" s="1"/>
  <c r="Z407" i="3"/>
  <c r="AK407" i="3" s="1"/>
  <c r="Z408" i="3"/>
  <c r="AK408" i="3" s="1"/>
  <c r="Z409" i="3"/>
  <c r="AK409" i="3" s="1"/>
  <c r="Z410" i="3"/>
  <c r="AK410" i="3" s="1"/>
  <c r="Z411" i="3"/>
  <c r="AK411" i="3" s="1"/>
  <c r="Z412" i="3"/>
  <c r="AK412" i="3" s="1"/>
  <c r="Z415" i="3"/>
  <c r="AK415" i="3" s="1"/>
  <c r="Z416" i="3"/>
  <c r="AK416" i="3" s="1"/>
  <c r="Z413" i="3"/>
  <c r="AK413" i="3" s="1"/>
  <c r="Z417" i="3"/>
  <c r="AK417" i="3" s="1"/>
  <c r="Z414" i="3"/>
  <c r="AK414" i="3" s="1"/>
  <c r="Z418" i="3"/>
  <c r="AK418" i="3" s="1"/>
  <c r="Z419" i="3"/>
  <c r="AK419" i="3" s="1"/>
  <c r="Z420" i="3"/>
  <c r="AK420" i="3" s="1"/>
  <c r="Z421" i="3"/>
  <c r="AK421" i="3" s="1"/>
  <c r="Z422" i="3"/>
  <c r="AK422" i="3" s="1"/>
  <c r="Z423" i="3"/>
  <c r="AK423" i="3" s="1"/>
  <c r="Z424" i="3"/>
  <c r="AK424" i="3" s="1"/>
  <c r="Z425" i="3"/>
  <c r="AK425" i="3" s="1"/>
  <c r="Z426" i="3"/>
  <c r="AK426" i="3" s="1"/>
  <c r="Z427" i="3"/>
  <c r="AK427" i="3" s="1"/>
  <c r="Z428" i="3"/>
  <c r="AK428" i="3" s="1"/>
  <c r="Z431" i="3"/>
  <c r="AK431" i="3" s="1"/>
  <c r="Z432" i="3"/>
  <c r="AK432" i="3" s="1"/>
  <c r="Z429" i="3"/>
  <c r="AK429" i="3" s="1"/>
  <c r="Z433" i="3"/>
  <c r="AK433" i="3" s="1"/>
  <c r="Z430" i="3"/>
  <c r="AK430" i="3" s="1"/>
  <c r="Z434" i="3"/>
  <c r="AK434" i="3" s="1"/>
  <c r="Z435" i="3"/>
  <c r="AK435" i="3" s="1"/>
  <c r="Z436" i="3"/>
  <c r="AK436" i="3" s="1"/>
  <c r="Z437" i="3"/>
  <c r="AK437" i="3" s="1"/>
  <c r="Z438" i="3"/>
  <c r="AK438" i="3" s="1"/>
  <c r="Z439" i="3"/>
  <c r="AK439" i="3" s="1"/>
  <c r="Z440" i="3"/>
  <c r="AK440" i="3" s="1"/>
  <c r="Z441" i="3"/>
  <c r="AK441" i="3" s="1"/>
  <c r="Z442" i="3"/>
  <c r="AK442" i="3" s="1"/>
  <c r="Z443" i="3"/>
  <c r="AK443" i="3" s="1"/>
  <c r="Z444" i="3"/>
  <c r="AK444" i="3" s="1"/>
  <c r="Z447" i="3"/>
  <c r="AK447" i="3" s="1"/>
  <c r="Z448" i="3"/>
  <c r="AK448" i="3" s="1"/>
  <c r="Z445" i="3"/>
  <c r="AK445" i="3" s="1"/>
  <c r="Z449" i="3"/>
  <c r="AK449" i="3" s="1"/>
  <c r="Z446" i="3"/>
  <c r="AK446" i="3" s="1"/>
  <c r="Z450" i="3"/>
  <c r="AK450" i="3" s="1"/>
  <c r="Z451" i="3"/>
  <c r="AK451" i="3" s="1"/>
  <c r="Z452" i="3"/>
  <c r="AK452" i="3" s="1"/>
  <c r="Z455" i="3"/>
  <c r="AK455" i="3" s="1"/>
  <c r="Z456" i="3"/>
  <c r="AK456" i="3" s="1"/>
  <c r="Z453" i="3"/>
  <c r="AK453" i="3" s="1"/>
  <c r="Z457" i="3"/>
  <c r="AK457" i="3" s="1"/>
  <c r="Z454" i="3"/>
  <c r="AK454" i="3" s="1"/>
  <c r="Z458" i="3"/>
  <c r="AK458" i="3" s="1"/>
  <c r="Z459" i="3"/>
  <c r="AK459" i="3" s="1"/>
  <c r="Z460" i="3"/>
  <c r="AK460" i="3" s="1"/>
  <c r="Z461" i="3"/>
  <c r="AK461" i="3" s="1"/>
  <c r="Z462" i="3"/>
  <c r="AK462" i="3" s="1"/>
  <c r="Z463" i="3"/>
  <c r="Z464" i="3"/>
  <c r="AK464" i="3" s="1"/>
  <c r="Z465" i="3"/>
  <c r="AK465" i="3" s="1"/>
  <c r="Z466" i="3"/>
  <c r="AK466" i="3" s="1"/>
  <c r="Z467" i="3"/>
  <c r="AK467" i="3" s="1"/>
  <c r="Z468" i="3"/>
  <c r="AK468" i="3" s="1"/>
  <c r="Z471" i="3"/>
  <c r="AK471" i="3" s="1"/>
  <c r="Z472" i="3"/>
  <c r="AK472" i="3" s="1"/>
  <c r="Z469" i="3"/>
  <c r="AK469" i="3" s="1"/>
  <c r="Z473" i="3"/>
  <c r="AK473" i="3" s="1"/>
  <c r="Z470" i="3"/>
  <c r="AK470" i="3" s="1"/>
  <c r="Z474" i="3"/>
  <c r="AK474" i="3" s="1"/>
  <c r="Z475" i="3"/>
  <c r="AK475" i="3" s="1"/>
  <c r="Z476" i="3"/>
  <c r="AK476" i="3" s="1"/>
  <c r="Z477" i="3"/>
  <c r="AK477" i="3" s="1"/>
  <c r="Z478" i="3"/>
  <c r="AK478" i="3" s="1"/>
  <c r="Z479" i="3"/>
  <c r="Z480" i="3"/>
  <c r="AK480" i="3" s="1"/>
  <c r="Z481" i="3"/>
  <c r="AK481" i="3" s="1"/>
  <c r="Z482" i="3"/>
  <c r="AK482" i="3" s="1"/>
  <c r="Z483" i="3"/>
  <c r="AK483" i="3" s="1"/>
  <c r="Z484" i="3"/>
  <c r="AK484" i="3" s="1"/>
  <c r="Z487" i="3"/>
  <c r="AK487" i="3" s="1"/>
  <c r="Z488" i="3"/>
  <c r="AK488" i="3" s="1"/>
  <c r="Z485" i="3"/>
  <c r="AK485" i="3" s="1"/>
  <c r="Z489" i="3"/>
  <c r="AK489" i="3" s="1"/>
  <c r="Z486" i="3"/>
  <c r="AK486" i="3" s="1"/>
  <c r="Z490" i="3"/>
  <c r="AK490" i="3" s="1"/>
  <c r="Z491" i="3"/>
  <c r="AK491" i="3" s="1"/>
  <c r="Z492" i="3"/>
  <c r="AK492" i="3" s="1"/>
  <c r="Z495" i="3"/>
  <c r="AK495" i="3" s="1"/>
  <c r="Z496" i="3"/>
  <c r="AK496" i="3" s="1"/>
  <c r="Z493" i="3"/>
  <c r="AK493" i="3" s="1"/>
  <c r="Z497" i="3"/>
  <c r="AK497" i="3" s="1"/>
  <c r="Z494" i="3"/>
  <c r="AK494" i="3" s="1"/>
  <c r="Z498" i="3"/>
  <c r="AK498" i="3" s="1"/>
  <c r="Z499" i="3"/>
  <c r="AK499" i="3" s="1"/>
  <c r="Z500" i="3"/>
  <c r="AK500" i="3" s="1"/>
  <c r="Z503" i="3"/>
  <c r="AK503" i="3" s="1"/>
  <c r="Z504" i="3"/>
  <c r="AK504" i="3" s="1"/>
  <c r="Z501" i="3"/>
  <c r="AK501" i="3" s="1"/>
  <c r="Z505" i="3"/>
  <c r="AK505" i="3" s="1"/>
  <c r="Z502" i="3"/>
  <c r="AK502" i="3" s="1"/>
  <c r="Z506" i="3"/>
  <c r="AK506" i="3" s="1"/>
  <c r="Z507" i="3"/>
  <c r="AK507" i="3" s="1"/>
  <c r="Z508" i="3"/>
  <c r="AK508" i="3" s="1"/>
  <c r="Z509" i="3"/>
  <c r="AK509" i="3" s="1"/>
  <c r="Z510" i="3"/>
  <c r="AK510" i="3" s="1"/>
  <c r="Z511" i="3"/>
  <c r="Z512" i="3"/>
  <c r="AK512" i="3" s="1"/>
  <c r="Z513" i="3"/>
  <c r="AK513" i="3" s="1"/>
  <c r="Z514" i="3"/>
  <c r="AK514" i="3" s="1"/>
  <c r="Z515" i="3"/>
  <c r="AK515" i="3" s="1"/>
  <c r="Z516" i="3"/>
  <c r="AK516" i="3" s="1"/>
  <c r="Z519" i="3"/>
  <c r="AK519" i="3" s="1"/>
  <c r="Z520" i="3"/>
  <c r="AK520" i="3" s="1"/>
  <c r="Z517" i="3"/>
  <c r="AK517" i="3" s="1"/>
  <c r="Z521" i="3"/>
  <c r="AK521" i="3" s="1"/>
  <c r="Z518" i="3"/>
  <c r="AK518" i="3" s="1"/>
  <c r="Z522" i="3"/>
  <c r="AK522" i="3" s="1"/>
  <c r="Z523" i="3"/>
  <c r="AK523" i="3" s="1"/>
  <c r="Z524" i="3"/>
  <c r="AK524" i="3" s="1"/>
  <c r="Z525" i="3"/>
  <c r="AK525" i="3" s="1"/>
  <c r="Z526" i="3"/>
  <c r="AK526" i="3" s="1"/>
  <c r="Z527" i="3"/>
  <c r="Z528" i="3"/>
  <c r="AK528" i="3" s="1"/>
  <c r="Z529" i="3"/>
  <c r="AK529" i="3" s="1"/>
  <c r="Z530" i="3"/>
  <c r="AK530" i="3" s="1"/>
  <c r="Z531" i="3"/>
  <c r="AK531" i="3" s="1"/>
  <c r="Z532" i="3"/>
  <c r="AK532" i="3" s="1"/>
  <c r="Z557" i="3"/>
  <c r="AK557" i="3" s="1"/>
  <c r="Z558" i="3"/>
  <c r="AK558" i="3" s="1"/>
  <c r="Z559" i="3"/>
  <c r="AK559" i="3" s="1"/>
  <c r="Z560" i="3"/>
  <c r="AK560" i="3" s="1"/>
  <c r="Z561" i="3"/>
  <c r="AK561" i="3" s="1"/>
  <c r="Z562" i="3"/>
  <c r="AK562" i="3" s="1"/>
  <c r="Z563" i="3"/>
  <c r="AK563" i="3" s="1"/>
  <c r="Z564" i="3"/>
  <c r="AK564" i="3" s="1"/>
  <c r="Z569" i="3"/>
  <c r="AK569" i="3" s="1"/>
  <c r="Z570" i="3"/>
  <c r="AK570" i="3" s="1"/>
  <c r="Z567" i="3"/>
  <c r="AK567" i="3" s="1"/>
  <c r="Z571" i="3"/>
  <c r="AK571" i="3" s="1"/>
  <c r="Z568" i="3"/>
  <c r="AK568" i="3" s="1"/>
  <c r="Z572" i="3"/>
  <c r="AK572" i="3" s="1"/>
  <c r="Z573" i="3"/>
  <c r="AK573" i="3" s="1"/>
  <c r="Z574" i="3"/>
  <c r="AK574" i="3" s="1"/>
  <c r="Z575" i="3"/>
  <c r="AK575" i="3" s="1"/>
  <c r="Z576" i="3"/>
  <c r="AK576" i="3" s="1"/>
  <c r="Z577" i="3"/>
  <c r="AK577" i="3" s="1"/>
  <c r="Z578" i="3"/>
  <c r="AK578" i="3" s="1"/>
  <c r="Z579" i="3"/>
  <c r="AK579" i="3" s="1"/>
  <c r="Z580" i="3"/>
  <c r="AK580" i="3" s="1"/>
  <c r="Z581" i="3"/>
  <c r="AK581" i="3" s="1"/>
  <c r="Z582" i="3"/>
  <c r="AK582" i="3" s="1"/>
  <c r="Z585" i="3"/>
  <c r="AK585" i="3" s="1"/>
  <c r="Z586" i="3"/>
  <c r="AK586" i="3" s="1"/>
  <c r="Z583" i="3"/>
  <c r="AK583" i="3" s="1"/>
  <c r="Z587" i="3"/>
  <c r="AK587" i="3" s="1"/>
  <c r="Z584" i="3"/>
  <c r="AK584" i="3" s="1"/>
  <c r="Z588" i="3"/>
  <c r="AK588" i="3" s="1"/>
  <c r="Z589" i="3"/>
  <c r="AK589" i="3" s="1"/>
  <c r="Z590" i="3"/>
  <c r="AK590" i="3" s="1"/>
  <c r="Z591" i="3"/>
  <c r="AK591" i="3" s="1"/>
  <c r="Z592" i="3"/>
  <c r="AK592" i="3" s="1"/>
  <c r="Z593" i="3"/>
  <c r="AK593" i="3" s="1"/>
  <c r="Z594" i="3"/>
  <c r="AK594" i="3" s="1"/>
  <c r="Z595" i="3"/>
  <c r="AK595" i="3" s="1"/>
  <c r="Z596" i="3"/>
  <c r="AK596" i="3" s="1"/>
  <c r="Z597" i="3"/>
  <c r="AK597" i="3" s="1"/>
  <c r="Z598" i="3"/>
  <c r="AK598" i="3" s="1"/>
  <c r="Z601" i="3"/>
  <c r="AK601" i="3" s="1"/>
  <c r="Z602" i="3"/>
  <c r="AK602" i="3" s="1"/>
  <c r="Z599" i="3"/>
  <c r="AK599" i="3" s="1"/>
  <c r="Z603" i="3"/>
  <c r="AK603" i="3" s="1"/>
  <c r="Z600" i="3"/>
  <c r="AK600" i="3" s="1"/>
  <c r="Z604" i="3"/>
  <c r="AK604" i="3" s="1"/>
  <c r="Z605" i="3"/>
  <c r="AK605" i="3" s="1"/>
  <c r="Z606" i="3"/>
  <c r="AK606" i="3" s="1"/>
  <c r="Z607" i="3"/>
  <c r="AK607" i="3" s="1"/>
  <c r="Z608" i="3"/>
  <c r="AK608" i="3" s="1"/>
  <c r="Z609" i="3"/>
  <c r="AK609" i="3" s="1"/>
  <c r="Z610" i="3"/>
  <c r="AK610" i="3" s="1"/>
  <c r="Z611" i="3"/>
  <c r="AK611" i="3" s="1"/>
  <c r="Z612" i="3"/>
  <c r="AK612" i="3" s="1"/>
  <c r="Z613" i="3"/>
  <c r="AK613" i="3" s="1"/>
  <c r="Z614" i="3"/>
  <c r="AK614" i="3" s="1"/>
  <c r="Z617" i="3"/>
  <c r="AK617" i="3" s="1"/>
  <c r="Z618" i="3"/>
  <c r="AK618" i="3" s="1"/>
  <c r="Z615" i="3"/>
  <c r="AK615" i="3" s="1"/>
  <c r="Z619" i="3"/>
  <c r="AK619" i="3" s="1"/>
  <c r="Z616" i="3"/>
  <c r="AK616" i="3" s="1"/>
  <c r="Z620" i="3"/>
  <c r="AK620" i="3" s="1"/>
  <c r="Z621" i="3"/>
  <c r="AK621" i="3" s="1"/>
  <c r="Z622" i="3"/>
  <c r="AK622" i="3" s="1"/>
  <c r="Z623" i="3"/>
  <c r="AK623" i="3" s="1"/>
  <c r="Z624" i="3"/>
  <c r="AK624" i="3" s="1"/>
  <c r="Z625" i="3"/>
  <c r="AK625" i="3" s="1"/>
  <c r="Z626" i="3"/>
  <c r="AK626" i="3" s="1"/>
  <c r="Z627" i="3"/>
  <c r="AK627" i="3" s="1"/>
  <c r="Z628" i="3"/>
  <c r="AK628" i="3" s="1"/>
  <c r="Z629" i="3"/>
  <c r="AK629" i="3" s="1"/>
  <c r="Z630" i="3"/>
  <c r="AK630" i="3" s="1"/>
  <c r="Z633" i="3"/>
  <c r="AK633" i="3" s="1"/>
  <c r="Z634" i="3"/>
  <c r="AK634" i="3" s="1"/>
  <c r="Z631" i="3"/>
  <c r="AK631" i="3" s="1"/>
  <c r="Z635" i="3"/>
  <c r="AK635" i="3" s="1"/>
  <c r="Z632" i="3"/>
  <c r="AK632" i="3" s="1"/>
  <c r="Z636" i="3"/>
  <c r="AK636" i="3" s="1"/>
  <c r="Z637" i="3"/>
  <c r="AK637" i="3" s="1"/>
  <c r="Z638" i="3"/>
  <c r="AK638" i="3" s="1"/>
  <c r="Z639" i="3"/>
  <c r="AK639" i="3" s="1"/>
  <c r="Z640" i="3"/>
  <c r="AK640" i="3" s="1"/>
  <c r="Z641" i="3"/>
  <c r="AK641" i="3" s="1"/>
  <c r="Z642" i="3"/>
  <c r="AK642" i="3" s="1"/>
  <c r="Z643" i="3"/>
  <c r="AK643" i="3" s="1"/>
  <c r="Z644" i="3"/>
  <c r="AK644" i="3" s="1"/>
  <c r="Z645" i="3"/>
  <c r="AK645" i="3" s="1"/>
  <c r="Z646" i="3"/>
  <c r="AK646" i="3" s="1"/>
  <c r="Z647" i="3"/>
  <c r="AK647" i="3" s="1"/>
  <c r="Z648" i="3"/>
  <c r="AK648" i="3" s="1"/>
  <c r="Z649" i="3"/>
  <c r="Z650" i="3"/>
  <c r="AK650" i="3" s="1"/>
  <c r="Z651" i="3"/>
  <c r="AK651" i="3" s="1"/>
  <c r="Z652" i="3"/>
  <c r="AK652" i="3" s="1"/>
  <c r="Z653" i="3"/>
  <c r="AK653" i="3" s="1"/>
  <c r="Z654" i="3"/>
  <c r="AK654" i="3" s="1"/>
  <c r="Z655" i="3"/>
  <c r="AK655" i="3" s="1"/>
  <c r="Z656" i="3"/>
  <c r="AK656" i="3" s="1"/>
  <c r="Z657" i="3"/>
  <c r="AK657" i="3" s="1"/>
  <c r="Z658" i="3"/>
  <c r="AK658" i="3" s="1"/>
  <c r="Z659" i="3"/>
  <c r="AK659" i="3" s="1"/>
  <c r="Z660" i="3"/>
  <c r="AK660" i="3" s="1"/>
  <c r="Z661" i="3"/>
  <c r="AK661" i="3" s="1"/>
  <c r="Z662" i="3"/>
  <c r="AK662" i="3" s="1"/>
  <c r="Z667" i="3"/>
  <c r="Z668" i="3"/>
  <c r="AK668" i="3" s="1"/>
  <c r="Z665" i="3"/>
  <c r="AK665" i="3" s="1"/>
  <c r="Z669" i="3"/>
  <c r="AK669" i="3" s="1"/>
  <c r="Z666" i="3"/>
  <c r="AK666" i="3" s="1"/>
  <c r="Z670" i="3"/>
  <c r="AK670" i="3" s="1"/>
  <c r="Z671" i="3"/>
  <c r="AK671" i="3" s="1"/>
  <c r="Z672" i="3"/>
  <c r="AK672" i="3" s="1"/>
  <c r="Z673" i="3"/>
  <c r="AK673" i="3" s="1"/>
  <c r="Z674" i="3"/>
  <c r="AK674" i="3" s="1"/>
  <c r="Z675" i="3"/>
  <c r="AK675" i="3" s="1"/>
  <c r="Z676" i="3"/>
  <c r="AK676" i="3" s="1"/>
  <c r="Z677" i="3"/>
  <c r="AK677" i="3" s="1"/>
  <c r="Z678" i="3"/>
  <c r="AK678" i="3" s="1"/>
  <c r="Z679" i="3"/>
  <c r="AK679" i="3" s="1"/>
  <c r="Z680" i="3"/>
  <c r="AK680" i="3" s="1"/>
  <c r="Z681" i="3"/>
  <c r="AK681" i="3" s="1"/>
  <c r="Z682" i="3"/>
  <c r="AK682" i="3" s="1"/>
  <c r="Z683" i="3"/>
  <c r="Z684" i="3"/>
  <c r="AK684" i="3" s="1"/>
  <c r="Z685" i="3"/>
  <c r="AK685" i="3" s="1"/>
  <c r="Z686" i="3"/>
  <c r="AK686" i="3" s="1"/>
  <c r="Z687" i="3"/>
  <c r="AK687" i="3" s="1"/>
  <c r="Z688" i="3"/>
  <c r="AK688" i="3" s="1"/>
  <c r="Z691" i="3"/>
  <c r="AK691" i="3" s="1"/>
  <c r="Z692" i="3"/>
  <c r="AK692" i="3" s="1"/>
  <c r="Z693" i="3"/>
  <c r="AK693" i="3" s="1"/>
  <c r="Z694" i="3"/>
  <c r="AK694" i="3" s="1"/>
  <c r="Z695" i="3"/>
  <c r="AK695" i="3" s="1"/>
  <c r="Z696" i="3"/>
  <c r="AK696" i="3" s="1"/>
  <c r="Z697" i="3"/>
  <c r="AK697" i="3" s="1"/>
  <c r="Z698" i="3"/>
  <c r="AK698" i="3" s="1"/>
  <c r="Z701" i="3"/>
  <c r="Z702" i="3"/>
  <c r="AK702" i="3" s="1"/>
  <c r="Z699" i="3"/>
  <c r="AK699" i="3" s="1"/>
  <c r="Z703" i="3"/>
  <c r="AK703" i="3" s="1"/>
  <c r="Z700" i="3"/>
  <c r="AK700" i="3" s="1"/>
  <c r="Z704" i="3"/>
  <c r="AK704" i="3" s="1"/>
  <c r="Z705" i="3"/>
  <c r="AK705" i="3" s="1"/>
  <c r="Z706" i="3"/>
  <c r="AK706" i="3" s="1"/>
  <c r="Z707" i="3"/>
  <c r="AK707" i="3" s="1"/>
  <c r="Z708" i="3"/>
  <c r="AK708" i="3" s="1"/>
  <c r="Z709" i="3"/>
  <c r="AK709" i="3" s="1"/>
  <c r="Z710" i="3"/>
  <c r="AK710" i="3" s="1"/>
  <c r="Z711" i="3"/>
  <c r="AK711" i="3" s="1"/>
  <c r="Z712" i="3"/>
  <c r="AK712" i="3" s="1"/>
  <c r="Z713" i="3"/>
  <c r="AK713" i="3" s="1"/>
  <c r="Z714" i="3"/>
  <c r="AK714" i="3" s="1"/>
  <c r="Z715" i="3"/>
  <c r="AK715" i="3" s="1"/>
  <c r="Z716" i="3"/>
  <c r="AK716" i="3" s="1"/>
  <c r="Z717" i="3"/>
  <c r="AK717" i="3" s="1"/>
  <c r="Z718" i="3"/>
  <c r="AK718" i="3" s="1"/>
  <c r="Z719" i="3"/>
  <c r="AK719" i="3" s="1"/>
  <c r="Z720" i="3"/>
  <c r="AK720" i="3" s="1"/>
  <c r="Z721" i="3"/>
  <c r="AK721" i="3" s="1"/>
  <c r="Z722" i="3"/>
  <c r="AK722" i="3" s="1"/>
  <c r="Z727" i="3"/>
  <c r="AK727" i="3" s="1"/>
  <c r="Z728" i="3"/>
  <c r="AK728" i="3" s="1"/>
  <c r="Z725" i="3"/>
  <c r="AK725" i="3" s="1"/>
  <c r="Z729" i="3"/>
  <c r="AK729" i="3" s="1"/>
  <c r="Z726" i="3"/>
  <c r="AK726" i="3" s="1"/>
  <c r="Z730" i="3"/>
  <c r="AK730" i="3" s="1"/>
  <c r="Z731" i="3"/>
  <c r="Z732" i="3"/>
  <c r="AK732" i="3" s="1"/>
  <c r="Z733" i="3"/>
  <c r="AK733" i="3" s="1"/>
  <c r="Z734" i="3"/>
  <c r="AK734" i="3" s="1"/>
  <c r="Z735" i="3"/>
  <c r="AK735" i="3" s="1"/>
  <c r="Z736" i="3"/>
  <c r="AK736" i="3" s="1"/>
  <c r="Z737" i="3"/>
  <c r="AK737" i="3" s="1"/>
  <c r="Z738" i="3"/>
  <c r="AK738" i="3" s="1"/>
  <c r="Z739" i="3"/>
  <c r="AK739" i="3" s="1"/>
  <c r="Z740" i="3"/>
  <c r="AK740" i="3" s="1"/>
  <c r="Z741" i="3"/>
  <c r="AK741" i="3" s="1"/>
  <c r="Z742" i="3"/>
  <c r="AK742" i="3" s="1"/>
  <c r="Z743" i="3"/>
  <c r="AK743" i="3" s="1"/>
  <c r="Z744" i="3"/>
  <c r="AK744" i="3" s="1"/>
  <c r="Z745" i="3"/>
  <c r="AK745" i="3" s="1"/>
  <c r="Z746" i="3"/>
  <c r="AK746" i="3" s="1"/>
  <c r="Z747" i="3"/>
  <c r="Z748" i="3"/>
  <c r="AK748" i="3" s="1"/>
  <c r="Z751" i="3"/>
  <c r="AK751" i="3" s="1"/>
  <c r="Z752" i="3"/>
  <c r="AK752" i="3" s="1"/>
  <c r="Z753" i="3"/>
  <c r="AK753" i="3" s="1"/>
  <c r="Z754" i="3"/>
  <c r="AK754" i="3" s="1"/>
  <c r="Z755" i="3"/>
  <c r="AK755" i="3" s="1"/>
  <c r="Z756" i="3"/>
  <c r="AK756" i="3" s="1"/>
  <c r="Z757" i="3"/>
  <c r="AK757" i="3" s="1"/>
  <c r="Z758" i="3"/>
  <c r="AK758" i="3" s="1"/>
  <c r="Z761" i="3"/>
  <c r="AK761" i="3" s="1"/>
  <c r="Z762" i="3"/>
  <c r="AK762" i="3" s="1"/>
  <c r="Z763" i="3"/>
  <c r="AK763" i="3" s="1"/>
  <c r="Z764" i="3"/>
  <c r="AK764" i="3" s="1"/>
  <c r="Z765" i="3"/>
  <c r="AK765" i="3" s="1"/>
  <c r="Z766" i="3"/>
  <c r="AK766" i="3" s="1"/>
  <c r="Z767" i="3"/>
  <c r="Z768" i="3"/>
  <c r="AK768" i="3" s="1"/>
  <c r="Z769" i="3"/>
  <c r="AK769" i="3" s="1"/>
  <c r="Z770" i="3"/>
  <c r="AK770" i="3" s="1"/>
  <c r="Z771" i="3"/>
  <c r="AK771" i="3" s="1"/>
  <c r="Z772" i="3"/>
  <c r="AK772" i="3" s="1"/>
  <c r="Z773" i="3"/>
  <c r="AK773" i="3" s="1"/>
  <c r="Z774" i="3"/>
  <c r="AK774" i="3" s="1"/>
  <c r="Z775" i="3"/>
  <c r="AK775" i="3" s="1"/>
  <c r="Z776" i="3"/>
  <c r="AK776" i="3" s="1"/>
  <c r="Z779" i="3"/>
  <c r="AK779" i="3" s="1"/>
  <c r="Z780" i="3"/>
  <c r="AK780" i="3" s="1"/>
  <c r="Z781" i="3"/>
  <c r="AK781" i="3" s="1"/>
  <c r="Z782" i="3"/>
  <c r="AK782" i="3" s="1"/>
  <c r="Z783" i="3"/>
  <c r="AK783" i="3" s="1"/>
  <c r="Z784" i="3"/>
  <c r="AK784" i="3" s="1"/>
  <c r="Z785" i="3"/>
  <c r="AK785" i="3" s="1"/>
  <c r="Z786" i="3"/>
  <c r="AK786" i="3" s="1"/>
  <c r="Z791" i="3"/>
  <c r="AK791" i="3" s="1"/>
  <c r="Z792" i="3"/>
  <c r="AK792" i="3" s="1"/>
  <c r="Z789" i="3"/>
  <c r="AK789" i="3" s="1"/>
  <c r="Z793" i="3"/>
  <c r="AK793" i="3" s="1"/>
  <c r="Z790" i="3"/>
  <c r="AK790" i="3" s="1"/>
  <c r="Z794" i="3"/>
  <c r="AK794" i="3" s="1"/>
  <c r="Z795" i="3"/>
  <c r="AK795" i="3" s="1"/>
  <c r="Z796" i="3"/>
  <c r="AK796" i="3" s="1"/>
  <c r="Z797" i="3"/>
  <c r="AK797" i="3" s="1"/>
  <c r="Z798" i="3"/>
  <c r="AK798" i="3" s="1"/>
  <c r="Z799" i="3"/>
  <c r="Z800" i="3"/>
  <c r="AK800" i="3" s="1"/>
  <c r="Z801" i="3"/>
  <c r="AK801" i="3" s="1"/>
  <c r="Z802" i="3"/>
  <c r="AK802" i="3" s="1"/>
  <c r="Z803" i="3"/>
  <c r="AK803" i="3" s="1"/>
  <c r="Z804" i="3"/>
  <c r="AK804" i="3" s="1"/>
  <c r="Z805" i="3"/>
  <c r="AK805" i="3" s="1"/>
  <c r="Z806" i="3"/>
  <c r="AK806" i="3" s="1"/>
  <c r="Z807" i="3"/>
  <c r="AK807" i="3" s="1"/>
  <c r="Z808" i="3"/>
  <c r="AK808" i="3" s="1"/>
  <c r="Z809" i="3"/>
  <c r="AK809" i="3" s="1"/>
  <c r="Z810" i="3"/>
  <c r="AK810" i="3" s="1"/>
  <c r="Z811" i="3"/>
  <c r="AK811" i="3" s="1"/>
  <c r="Z812" i="3"/>
  <c r="AK812" i="3" s="1"/>
  <c r="Z813" i="3"/>
  <c r="AK813" i="3" s="1"/>
  <c r="Z814" i="3"/>
  <c r="AK814" i="3" s="1"/>
  <c r="Z815" i="3"/>
  <c r="Z816" i="3"/>
  <c r="AK816" i="3" s="1"/>
  <c r="Z817" i="3"/>
  <c r="AK817" i="3" s="1"/>
  <c r="Z818" i="3"/>
  <c r="AK818" i="3" s="1"/>
  <c r="Z819" i="3"/>
  <c r="AK819" i="3" s="1"/>
  <c r="Z820" i="3"/>
  <c r="AK820" i="3" s="1"/>
  <c r="Z821" i="3"/>
  <c r="AK821" i="3" s="1"/>
  <c r="Z822" i="3"/>
  <c r="AK822" i="3" s="1"/>
  <c r="Z823" i="3"/>
  <c r="AK823" i="3" s="1"/>
  <c r="Z824" i="3"/>
  <c r="AK824" i="3" s="1"/>
  <c r="Z825" i="3"/>
  <c r="AK825" i="3" s="1"/>
  <c r="Z826" i="3"/>
  <c r="AK826" i="3" s="1"/>
  <c r="Z827" i="3"/>
  <c r="AK827" i="3" s="1"/>
  <c r="Z828" i="3"/>
  <c r="AK828" i="3" s="1"/>
  <c r="Z831" i="3"/>
  <c r="AK831" i="3" s="1"/>
  <c r="Z832" i="3"/>
  <c r="AK832" i="3" s="1"/>
  <c r="Z829" i="3"/>
  <c r="AK829" i="3" s="1"/>
  <c r="Z833" i="3"/>
  <c r="AK833" i="3" s="1"/>
  <c r="Z830" i="3"/>
  <c r="AK830" i="3" s="1"/>
  <c r="Z834" i="3"/>
  <c r="AK834" i="3" s="1"/>
  <c r="Z835" i="3"/>
  <c r="AK835" i="3" s="1"/>
  <c r="Z836" i="3"/>
  <c r="AK836" i="3" s="1"/>
  <c r="Z837" i="3"/>
  <c r="AK837" i="3" s="1"/>
  <c r="Z838" i="3"/>
  <c r="AK838" i="3" s="1"/>
  <c r="Z839" i="3"/>
  <c r="AK839" i="3" s="1"/>
  <c r="Z840" i="3"/>
  <c r="AK840" i="3" s="1"/>
  <c r="Z841" i="3"/>
  <c r="AK841" i="3" s="1"/>
  <c r="Z842" i="3"/>
  <c r="AK842" i="3" s="1"/>
  <c r="Z843" i="3"/>
  <c r="AK843" i="3" s="1"/>
  <c r="Z844" i="3"/>
  <c r="AK844" i="3" s="1"/>
  <c r="Z847" i="3"/>
  <c r="AK847" i="3" s="1"/>
  <c r="Z848" i="3"/>
  <c r="AK848" i="3" s="1"/>
  <c r="Z845" i="3"/>
  <c r="AK845" i="3" s="1"/>
  <c r="Z849" i="3"/>
  <c r="AK849" i="3" s="1"/>
  <c r="Z846" i="3"/>
  <c r="AK846" i="3" s="1"/>
  <c r="Z850" i="3"/>
  <c r="AK850" i="3" s="1"/>
  <c r="Z851" i="3"/>
  <c r="AK851" i="3" s="1"/>
  <c r="Z852" i="3"/>
  <c r="AK852" i="3" s="1"/>
  <c r="Z853" i="3"/>
  <c r="AK853" i="3" s="1"/>
  <c r="Z854" i="3"/>
  <c r="AK854" i="3" s="1"/>
  <c r="Z855" i="3"/>
  <c r="AK855" i="3" s="1"/>
  <c r="Z856" i="3"/>
  <c r="AK856" i="3" s="1"/>
  <c r="Z857" i="3"/>
  <c r="AK857" i="3" s="1"/>
  <c r="Z858" i="3"/>
  <c r="AK858" i="3" s="1"/>
  <c r="Z859" i="3"/>
  <c r="AK859" i="3" s="1"/>
  <c r="Z860" i="3"/>
  <c r="AK860" i="3" s="1"/>
  <c r="Z863" i="3"/>
  <c r="AK863" i="3" s="1"/>
  <c r="Z864" i="3"/>
  <c r="AK864" i="3" s="1"/>
  <c r="Z865" i="3"/>
  <c r="Z866" i="3"/>
  <c r="AK866" i="3" s="1"/>
  <c r="Z867" i="3"/>
  <c r="AK867" i="3" s="1"/>
  <c r="Z868" i="3"/>
  <c r="AK868" i="3" s="1"/>
  <c r="Z869" i="3"/>
  <c r="AK869" i="3" s="1"/>
  <c r="Z870" i="3"/>
  <c r="AK870" i="3" s="1"/>
  <c r="Z875" i="3"/>
  <c r="AK875" i="3" s="1"/>
  <c r="Z876" i="3"/>
  <c r="AK876" i="3" s="1"/>
  <c r="Z873" i="3"/>
  <c r="AK873" i="3" s="1"/>
  <c r="Z877" i="3"/>
  <c r="AK877" i="3" s="1"/>
  <c r="Z874" i="3"/>
  <c r="AK874" i="3" s="1"/>
  <c r="Z878" i="3"/>
  <c r="AK878" i="3" s="1"/>
  <c r="Z879" i="3"/>
  <c r="AK879" i="3" s="1"/>
  <c r="Z880" i="3"/>
  <c r="AK880" i="3" s="1"/>
  <c r="Z881" i="3"/>
  <c r="AK881" i="3" s="1"/>
  <c r="Z882" i="3"/>
  <c r="AK882" i="3" s="1"/>
  <c r="Z883" i="3"/>
  <c r="Z884" i="3"/>
  <c r="AK884" i="3" s="1"/>
  <c r="Z885" i="3"/>
  <c r="AK885" i="3" s="1"/>
  <c r="Z886" i="3"/>
  <c r="AK886" i="3" s="1"/>
  <c r="Z887" i="3"/>
  <c r="AK887" i="3" s="1"/>
  <c r="Z888" i="3"/>
  <c r="AK888" i="3" s="1"/>
  <c r="Z889" i="3"/>
  <c r="AK889" i="3" s="1"/>
  <c r="Z890" i="3"/>
  <c r="AK890" i="3" s="1"/>
  <c r="Z891" i="3"/>
  <c r="AK891" i="3" s="1"/>
  <c r="Z892" i="3"/>
  <c r="AK892" i="3" s="1"/>
  <c r="Z893" i="3"/>
  <c r="AK893" i="3" s="1"/>
  <c r="Z894" i="3"/>
  <c r="AK894" i="3" s="1"/>
  <c r="Z895" i="3"/>
  <c r="AK895" i="3" s="1"/>
  <c r="Z896" i="3"/>
  <c r="AK896" i="3" s="1"/>
  <c r="Z897" i="3"/>
  <c r="AK897" i="3" s="1"/>
  <c r="Z898" i="3"/>
  <c r="AK898" i="3" s="1"/>
  <c r="Z899" i="3"/>
  <c r="Z900" i="3"/>
  <c r="AK900" i="3" s="1"/>
  <c r="Z901" i="3"/>
  <c r="AK901" i="3" s="1"/>
  <c r="Z902" i="3"/>
  <c r="AK902" i="3" s="1"/>
  <c r="Z903" i="3"/>
  <c r="AK903" i="3" s="1"/>
  <c r="Z904" i="3"/>
  <c r="AK904" i="3" s="1"/>
  <c r="AK153" i="3" l="1"/>
  <c r="AK137" i="3"/>
  <c r="AK121" i="3"/>
  <c r="AK105" i="3"/>
  <c r="AK89" i="3"/>
  <c r="AK73" i="3"/>
  <c r="AK57" i="3"/>
  <c r="AK41" i="3"/>
  <c r="AK285" i="3"/>
  <c r="AK269" i="3"/>
  <c r="AK253" i="3"/>
  <c r="AK237" i="3"/>
  <c r="AK221" i="3"/>
  <c r="AK205" i="3"/>
  <c r="AK189" i="3"/>
  <c r="AK173" i="3"/>
  <c r="AK157" i="3"/>
  <c r="AK141" i="3"/>
  <c r="AK125" i="3"/>
  <c r="AK109" i="3"/>
  <c r="AK93" i="3"/>
  <c r="AK77" i="3"/>
  <c r="AK61" i="3"/>
  <c r="AK45" i="3"/>
  <c r="AK527" i="3"/>
  <c r="AK511" i="3"/>
  <c r="AK479" i="3"/>
  <c r="AK463" i="3"/>
  <c r="AK667" i="3"/>
  <c r="AK747" i="3"/>
  <c r="AK731" i="3"/>
  <c r="AK815" i="3"/>
  <c r="AK799" i="3"/>
  <c r="AK649" i="3"/>
  <c r="AK701" i="3"/>
  <c r="AK865" i="3"/>
  <c r="AK303" i="3"/>
  <c r="AK683" i="3"/>
  <c r="AK767" i="3"/>
  <c r="AK899" i="3"/>
  <c r="AK883" i="3"/>
  <c r="AJ899" i="3"/>
  <c r="AA899" i="3"/>
  <c r="AC899" i="3"/>
  <c r="AB899" i="3"/>
  <c r="AJ883" i="3"/>
  <c r="AB883" i="3"/>
  <c r="AA883" i="3"/>
  <c r="AC883" i="3"/>
  <c r="AJ767" i="3"/>
  <c r="AA767" i="3"/>
  <c r="AC767" i="3"/>
  <c r="AB767" i="3"/>
  <c r="AA683" i="3"/>
  <c r="AC683" i="3"/>
  <c r="AJ683" i="3"/>
  <c r="AB683" i="3"/>
  <c r="AJ303" i="3"/>
  <c r="AA303" i="3"/>
  <c r="AB303" i="3"/>
  <c r="AC303" i="3"/>
  <c r="AJ865" i="3"/>
  <c r="AB865" i="3"/>
  <c r="AA865" i="3"/>
  <c r="AC865" i="3"/>
  <c r="AB701" i="3"/>
  <c r="AA701" i="3"/>
  <c r="AC701" i="3"/>
  <c r="AJ701" i="3"/>
  <c r="AC649" i="3"/>
  <c r="AJ649" i="3"/>
  <c r="AA649" i="3"/>
  <c r="AB649" i="3"/>
  <c r="AC815" i="3"/>
  <c r="AB815" i="3"/>
  <c r="AJ815" i="3"/>
  <c r="AA815" i="3"/>
  <c r="AB799" i="3"/>
  <c r="AJ799" i="3"/>
  <c r="AA799" i="3"/>
  <c r="AC799" i="3"/>
  <c r="AB747" i="3"/>
  <c r="AA747" i="3"/>
  <c r="AJ747" i="3"/>
  <c r="AC747" i="3"/>
  <c r="AC731" i="3"/>
  <c r="AA731" i="3"/>
  <c r="AB731" i="3"/>
  <c r="AJ731" i="3"/>
  <c r="AC667" i="3"/>
  <c r="AJ667" i="3"/>
  <c r="AA667" i="3"/>
  <c r="AB667" i="3"/>
  <c r="AB527" i="3"/>
  <c r="AC527" i="3"/>
  <c r="AJ527" i="3"/>
  <c r="AA527" i="3"/>
  <c r="AJ511" i="3"/>
  <c r="AA511" i="3"/>
  <c r="AB511" i="3"/>
  <c r="AC511" i="3"/>
  <c r="AJ479" i="3"/>
  <c r="AA479" i="3"/>
  <c r="AB479" i="3"/>
  <c r="AC479" i="3"/>
  <c r="AJ463" i="3"/>
  <c r="AA463" i="3"/>
  <c r="AB463" i="3"/>
  <c r="AC463" i="3"/>
  <c r="AA285" i="3"/>
  <c r="AC285" i="3"/>
  <c r="AJ285" i="3"/>
  <c r="AB285" i="3"/>
  <c r="AJ269" i="3"/>
  <c r="AA269" i="3"/>
  <c r="AB269" i="3"/>
  <c r="AC269" i="3"/>
  <c r="AA253" i="3"/>
  <c r="AB253" i="3"/>
  <c r="AC253" i="3"/>
  <c r="AJ253" i="3"/>
  <c r="AC237" i="3"/>
  <c r="AJ237" i="3"/>
  <c r="AB237" i="3"/>
  <c r="AA237" i="3"/>
  <c r="AJ221" i="3"/>
  <c r="AB221" i="3"/>
  <c r="AC221" i="3"/>
  <c r="AA221" i="3"/>
  <c r="AJ205" i="3"/>
  <c r="AB205" i="3"/>
  <c r="AC205" i="3"/>
  <c r="AA205" i="3"/>
  <c r="AJ189" i="3"/>
  <c r="AA189" i="3"/>
  <c r="AB189" i="3"/>
  <c r="AC189" i="3"/>
  <c r="AJ173" i="3"/>
  <c r="AA173" i="3"/>
  <c r="AB173" i="3"/>
  <c r="AC173" i="3"/>
  <c r="AB157" i="3"/>
  <c r="AC157" i="3"/>
  <c r="AJ157" i="3"/>
  <c r="AA157" i="3"/>
  <c r="AJ141" i="3"/>
  <c r="AA141" i="3"/>
  <c r="AB141" i="3"/>
  <c r="AC141" i="3"/>
  <c r="AJ125" i="3"/>
  <c r="AB125" i="3"/>
  <c r="AC125" i="3"/>
  <c r="AA125" i="3"/>
  <c r="AJ109" i="3"/>
  <c r="AA109" i="3"/>
  <c r="AB109" i="3"/>
  <c r="AC109" i="3"/>
  <c r="AJ93" i="3"/>
  <c r="AA93" i="3"/>
  <c r="AB93" i="3"/>
  <c r="AC93" i="3"/>
  <c r="AA77" i="3"/>
  <c r="AB77" i="3"/>
  <c r="AJ77" i="3"/>
  <c r="AC77" i="3"/>
  <c r="AJ61" i="3"/>
  <c r="AA61" i="3"/>
  <c r="AB61" i="3"/>
  <c r="AC61" i="3"/>
  <c r="AJ45" i="3"/>
  <c r="AB45" i="3"/>
  <c r="AC45" i="3"/>
  <c r="AA45" i="3"/>
  <c r="AA781" i="3"/>
  <c r="AJ781" i="3"/>
  <c r="AC781" i="3"/>
  <c r="AB781" i="3"/>
  <c r="AC713" i="3"/>
  <c r="AA713" i="3"/>
  <c r="AJ713" i="3"/>
  <c r="AB713" i="3"/>
  <c r="AA697" i="3"/>
  <c r="AJ697" i="3"/>
  <c r="AB697" i="3"/>
  <c r="AC697" i="3"/>
  <c r="AA633" i="3"/>
  <c r="AJ633" i="3"/>
  <c r="AB633" i="3"/>
  <c r="AC633" i="3"/>
  <c r="AC617" i="3"/>
  <c r="AA617" i="3"/>
  <c r="AB617" i="3"/>
  <c r="AJ617" i="3"/>
  <c r="AJ601" i="3"/>
  <c r="AA601" i="3"/>
  <c r="AC601" i="3"/>
  <c r="AB601" i="3"/>
  <c r="AJ585" i="3"/>
  <c r="AA585" i="3"/>
  <c r="AB585" i="3"/>
  <c r="AC585" i="3"/>
  <c r="AJ569" i="3"/>
  <c r="AA569" i="3"/>
  <c r="AC569" i="3"/>
  <c r="AB569" i="3"/>
  <c r="AB365" i="3"/>
  <c r="AA365" i="3"/>
  <c r="AJ365" i="3"/>
  <c r="AC365" i="3"/>
  <c r="AJ349" i="3"/>
  <c r="AA349" i="3"/>
  <c r="AB349" i="3"/>
  <c r="AC349" i="3"/>
  <c r="AJ333" i="3"/>
  <c r="AA333" i="3"/>
  <c r="AB333" i="3"/>
  <c r="AC333" i="3"/>
  <c r="AJ317" i="3"/>
  <c r="AA317" i="3"/>
  <c r="AC317" i="3"/>
  <c r="AB317" i="3"/>
  <c r="AB27" i="3"/>
  <c r="AA27" i="3"/>
  <c r="AC27" i="3"/>
  <c r="AJ27" i="3"/>
  <c r="AA11" i="3"/>
  <c r="AB11" i="3"/>
  <c r="AC11" i="3"/>
  <c r="AJ11" i="3"/>
  <c r="AJ895" i="3"/>
  <c r="AA895" i="3"/>
  <c r="AC895" i="3"/>
  <c r="AB895" i="3"/>
  <c r="AB879" i="3"/>
  <c r="AA879" i="3"/>
  <c r="AJ879" i="3"/>
  <c r="AC879" i="3"/>
  <c r="AB847" i="3"/>
  <c r="AA847" i="3"/>
  <c r="AC847" i="3"/>
  <c r="AJ847" i="3"/>
  <c r="AJ831" i="3"/>
  <c r="AC831" i="3"/>
  <c r="AA831" i="3"/>
  <c r="AB831" i="3"/>
  <c r="AJ763" i="3"/>
  <c r="AA763" i="3"/>
  <c r="AB763" i="3"/>
  <c r="AC763" i="3"/>
  <c r="AA679" i="3"/>
  <c r="AJ679" i="3"/>
  <c r="AB679" i="3"/>
  <c r="AC679" i="3"/>
  <c r="AJ495" i="3"/>
  <c r="AB495" i="3"/>
  <c r="AC495" i="3"/>
  <c r="AA495" i="3"/>
  <c r="AC447" i="3"/>
  <c r="AJ447" i="3"/>
  <c r="AA447" i="3"/>
  <c r="AB447" i="3"/>
  <c r="AJ431" i="3"/>
  <c r="AB431" i="3"/>
  <c r="AA431" i="3"/>
  <c r="AC431" i="3"/>
  <c r="AA415" i="3"/>
  <c r="AB415" i="3"/>
  <c r="AC415" i="3"/>
  <c r="AJ415" i="3"/>
  <c r="AJ399" i="3"/>
  <c r="AA399" i="3"/>
  <c r="AB399" i="3"/>
  <c r="AC399" i="3"/>
  <c r="AJ383" i="3"/>
  <c r="AA383" i="3"/>
  <c r="AB383" i="3"/>
  <c r="AC383" i="3"/>
  <c r="AA299" i="3"/>
  <c r="AJ299" i="3"/>
  <c r="AB299" i="3"/>
  <c r="AC299" i="3"/>
  <c r="AJ661" i="3"/>
  <c r="AB661" i="3"/>
  <c r="AA661" i="3"/>
  <c r="AC661" i="3"/>
  <c r="AJ645" i="3"/>
  <c r="AC645" i="3"/>
  <c r="AA645" i="3"/>
  <c r="AB645" i="3"/>
  <c r="AA629" i="3"/>
  <c r="AJ629" i="3"/>
  <c r="AC629" i="3"/>
  <c r="AB629" i="3"/>
  <c r="AB613" i="3"/>
  <c r="AC613" i="3"/>
  <c r="AA613" i="3"/>
  <c r="AJ613" i="3"/>
  <c r="AJ597" i="3"/>
  <c r="AA597" i="3"/>
  <c r="AB597" i="3"/>
  <c r="AC597" i="3"/>
  <c r="AJ581" i="3"/>
  <c r="AA581" i="3"/>
  <c r="AB581" i="3"/>
  <c r="AC581" i="3"/>
  <c r="AB859" i="3"/>
  <c r="AJ859" i="3"/>
  <c r="AA859" i="3"/>
  <c r="AC859" i="3"/>
  <c r="AC843" i="3"/>
  <c r="AA843" i="3"/>
  <c r="AB843" i="3"/>
  <c r="AJ843" i="3"/>
  <c r="AB827" i="3"/>
  <c r="AA827" i="3"/>
  <c r="AC827" i="3"/>
  <c r="AJ827" i="3"/>
  <c r="AA811" i="3"/>
  <c r="AC811" i="3"/>
  <c r="AB811" i="3"/>
  <c r="AJ811" i="3"/>
  <c r="AB795" i="3"/>
  <c r="AC795" i="3"/>
  <c r="AJ795" i="3"/>
  <c r="AA795" i="3"/>
  <c r="AJ743" i="3"/>
  <c r="AB743" i="3"/>
  <c r="AA743" i="3"/>
  <c r="AC743" i="3"/>
  <c r="AC563" i="3"/>
  <c r="AJ563" i="3"/>
  <c r="AA563" i="3"/>
  <c r="AB563" i="3"/>
  <c r="AJ523" i="3"/>
  <c r="AA523" i="3"/>
  <c r="AB523" i="3"/>
  <c r="AC523" i="3"/>
  <c r="AB507" i="3"/>
  <c r="AJ507" i="3"/>
  <c r="AA507" i="3"/>
  <c r="AC507" i="3"/>
  <c r="AC491" i="3"/>
  <c r="AJ491" i="3"/>
  <c r="AA491" i="3"/>
  <c r="AB491" i="3"/>
  <c r="AJ475" i="3"/>
  <c r="AA475" i="3"/>
  <c r="AB475" i="3"/>
  <c r="AC475" i="3"/>
  <c r="AB459" i="3"/>
  <c r="AA459" i="3"/>
  <c r="AJ459" i="3"/>
  <c r="AC459" i="3"/>
  <c r="AJ443" i="3"/>
  <c r="AC443" i="3"/>
  <c r="AA443" i="3"/>
  <c r="AB443" i="3"/>
  <c r="AA427" i="3"/>
  <c r="AC427" i="3"/>
  <c r="AJ427" i="3"/>
  <c r="AB427" i="3"/>
  <c r="AJ411" i="3"/>
  <c r="AA411" i="3"/>
  <c r="AB411" i="3"/>
  <c r="AC411" i="3"/>
  <c r="AC395" i="3"/>
  <c r="AA395" i="3"/>
  <c r="AJ395" i="3"/>
  <c r="AB395" i="3"/>
  <c r="AJ281" i="3"/>
  <c r="AA281" i="3"/>
  <c r="AB281" i="3"/>
  <c r="AC281" i="3"/>
  <c r="AJ153" i="3"/>
  <c r="AA153" i="3"/>
  <c r="AB153" i="3"/>
  <c r="AC153" i="3"/>
  <c r="AJ137" i="3"/>
  <c r="AA137" i="3"/>
  <c r="AB137" i="3"/>
  <c r="AC137" i="3"/>
  <c r="AJ121" i="3"/>
  <c r="AA121" i="3"/>
  <c r="AB121" i="3"/>
  <c r="AC121" i="3"/>
  <c r="AJ105" i="3"/>
  <c r="AA105" i="3"/>
  <c r="AB105" i="3"/>
  <c r="AC105" i="3"/>
  <c r="AJ89" i="3"/>
  <c r="AA89" i="3"/>
  <c r="AB89" i="3"/>
  <c r="AC89" i="3"/>
  <c r="AA73" i="3"/>
  <c r="AB73" i="3"/>
  <c r="AC73" i="3"/>
  <c r="AJ73" i="3"/>
  <c r="AJ57" i="3"/>
  <c r="AA57" i="3"/>
  <c r="AB57" i="3"/>
  <c r="AC57" i="3"/>
  <c r="AJ41" i="3"/>
  <c r="AB41" i="3"/>
  <c r="AC41" i="3"/>
  <c r="AA41" i="3"/>
  <c r="AA709" i="3"/>
  <c r="AC709" i="3"/>
  <c r="AB709" i="3"/>
  <c r="AJ709" i="3"/>
  <c r="AB693" i="3"/>
  <c r="AJ693" i="3"/>
  <c r="AA693" i="3"/>
  <c r="AC693" i="3"/>
  <c r="AA377" i="3"/>
  <c r="AB377" i="3"/>
  <c r="AC377" i="3"/>
  <c r="AJ377" i="3"/>
  <c r="AJ361" i="3"/>
  <c r="AA361" i="3"/>
  <c r="AB361" i="3"/>
  <c r="AC361" i="3"/>
  <c r="AA345" i="3"/>
  <c r="AB345" i="3"/>
  <c r="AC345" i="3"/>
  <c r="AJ345" i="3"/>
  <c r="AC329" i="3"/>
  <c r="AA329" i="3"/>
  <c r="AJ329" i="3"/>
  <c r="AB329" i="3"/>
  <c r="AJ264" i="3"/>
  <c r="AA264" i="3"/>
  <c r="AB264" i="3"/>
  <c r="AC264" i="3"/>
  <c r="AJ248" i="3"/>
  <c r="AA248" i="3"/>
  <c r="AB248" i="3"/>
  <c r="AC248" i="3"/>
  <c r="AJ232" i="3"/>
  <c r="AA232" i="3"/>
  <c r="AB232" i="3"/>
  <c r="AC232" i="3"/>
  <c r="AJ216" i="3"/>
  <c r="AA216" i="3"/>
  <c r="AB216" i="3"/>
  <c r="AC216" i="3"/>
  <c r="AB200" i="3"/>
  <c r="AC200" i="3"/>
  <c r="AJ200" i="3"/>
  <c r="AA200" i="3"/>
  <c r="AJ184" i="3"/>
  <c r="AA184" i="3"/>
  <c r="AB184" i="3"/>
  <c r="AC184" i="3"/>
  <c r="AJ168" i="3"/>
  <c r="AA168" i="3"/>
  <c r="AB168" i="3"/>
  <c r="AC168" i="3"/>
  <c r="AJ23" i="3"/>
  <c r="AA23" i="3"/>
  <c r="AB23" i="3"/>
  <c r="AC23" i="3"/>
  <c r="AB7" i="3"/>
  <c r="AA7" i="3"/>
  <c r="AC7" i="3"/>
  <c r="AJ7" i="3"/>
  <c r="AC891" i="3"/>
  <c r="AB891" i="3"/>
  <c r="AA891" i="3"/>
  <c r="AJ891" i="3"/>
  <c r="AJ775" i="3"/>
  <c r="AC775" i="3"/>
  <c r="AA775" i="3"/>
  <c r="AB775" i="3"/>
  <c r="AB727" i="3"/>
  <c r="AJ727" i="3"/>
  <c r="AA727" i="3"/>
  <c r="AC727" i="3"/>
  <c r="AB675" i="3"/>
  <c r="AJ675" i="3"/>
  <c r="AA675" i="3"/>
  <c r="AC675" i="3"/>
  <c r="AA311" i="3"/>
  <c r="AB311" i="3"/>
  <c r="AC311" i="3"/>
  <c r="AJ311" i="3"/>
  <c r="AJ295" i="3"/>
  <c r="AA295" i="3"/>
  <c r="AB295" i="3"/>
  <c r="AC295" i="3"/>
  <c r="AA757" i="3"/>
  <c r="AB757" i="3"/>
  <c r="AJ757" i="3"/>
  <c r="AC757" i="3"/>
  <c r="AA657" i="3"/>
  <c r="AJ657" i="3"/>
  <c r="AB657" i="3"/>
  <c r="AC657" i="3"/>
  <c r="AJ641" i="3"/>
  <c r="AB641" i="3"/>
  <c r="AA641" i="3"/>
  <c r="AC641" i="3"/>
  <c r="AA625" i="3"/>
  <c r="AC625" i="3"/>
  <c r="AJ625" i="3"/>
  <c r="AB625" i="3"/>
  <c r="AJ609" i="3"/>
  <c r="AB609" i="3"/>
  <c r="AC609" i="3"/>
  <c r="AA609" i="3"/>
  <c r="AJ593" i="3"/>
  <c r="AA593" i="3"/>
  <c r="AB593" i="3"/>
  <c r="AC593" i="3"/>
  <c r="AA577" i="3"/>
  <c r="AB577" i="3"/>
  <c r="AC577" i="3"/>
  <c r="AJ577" i="3"/>
  <c r="AB875" i="3"/>
  <c r="AJ875" i="3"/>
  <c r="AC875" i="3"/>
  <c r="AA875" i="3"/>
  <c r="AC855" i="3"/>
  <c r="AJ855" i="3"/>
  <c r="AA855" i="3"/>
  <c r="AB855" i="3"/>
  <c r="AA839" i="3"/>
  <c r="AB839" i="3"/>
  <c r="AC839" i="3"/>
  <c r="AJ839" i="3"/>
  <c r="AA823" i="3"/>
  <c r="AJ823" i="3"/>
  <c r="AB823" i="3"/>
  <c r="AC823" i="3"/>
  <c r="AJ807" i="3"/>
  <c r="AC807" i="3"/>
  <c r="AA807" i="3"/>
  <c r="AB807" i="3"/>
  <c r="AC739" i="3"/>
  <c r="AB739" i="3"/>
  <c r="AA739" i="3"/>
  <c r="AJ739" i="3"/>
  <c r="AB559" i="3"/>
  <c r="AC559" i="3"/>
  <c r="AA559" i="3"/>
  <c r="AJ559" i="3"/>
  <c r="AJ439" i="3"/>
  <c r="AA439" i="3"/>
  <c r="AB439" i="3"/>
  <c r="AC439" i="3"/>
  <c r="AC423" i="3"/>
  <c r="AJ423" i="3"/>
  <c r="AA423" i="3"/>
  <c r="AB423" i="3"/>
  <c r="AJ407" i="3"/>
  <c r="AA407" i="3"/>
  <c r="AB407" i="3"/>
  <c r="AC407" i="3"/>
  <c r="AB391" i="3"/>
  <c r="AC391" i="3"/>
  <c r="AJ391" i="3"/>
  <c r="AA391" i="3"/>
  <c r="AA277" i="3"/>
  <c r="AB277" i="3"/>
  <c r="AJ277" i="3"/>
  <c r="AC277" i="3"/>
  <c r="AC261" i="3"/>
  <c r="AA261" i="3"/>
  <c r="AB261" i="3"/>
  <c r="AJ261" i="3"/>
  <c r="AA245" i="3"/>
  <c r="AB245" i="3"/>
  <c r="AC245" i="3"/>
  <c r="AJ245" i="3"/>
  <c r="AJ229" i="3"/>
  <c r="AA229" i="3"/>
  <c r="AB229" i="3"/>
  <c r="AC229" i="3"/>
  <c r="AA213" i="3"/>
  <c r="AB213" i="3"/>
  <c r="AJ213" i="3"/>
  <c r="AC213" i="3"/>
  <c r="AB197" i="3"/>
  <c r="AJ197" i="3"/>
  <c r="AC197" i="3"/>
  <c r="AA197" i="3"/>
  <c r="AJ181" i="3"/>
  <c r="AB181" i="3"/>
  <c r="AA181" i="3"/>
  <c r="AC181" i="3"/>
  <c r="AA165" i="3"/>
  <c r="AB165" i="3"/>
  <c r="AC165" i="3"/>
  <c r="AJ165" i="3"/>
  <c r="AA149" i="3"/>
  <c r="AB149" i="3"/>
  <c r="AC149" i="3"/>
  <c r="AJ149" i="3"/>
  <c r="AB133" i="3"/>
  <c r="AJ133" i="3"/>
  <c r="AA133" i="3"/>
  <c r="AC133" i="3"/>
  <c r="AJ117" i="3"/>
  <c r="AA117" i="3"/>
  <c r="AC117" i="3"/>
  <c r="AB117" i="3"/>
  <c r="AA101" i="3"/>
  <c r="AC101" i="3"/>
  <c r="AJ101" i="3"/>
  <c r="AB101" i="3"/>
  <c r="AJ85" i="3"/>
  <c r="AA85" i="3"/>
  <c r="AB85" i="3"/>
  <c r="AC85" i="3"/>
  <c r="AB69" i="3"/>
  <c r="AJ69" i="3"/>
  <c r="AC69" i="3"/>
  <c r="AA69" i="3"/>
  <c r="AJ53" i="3"/>
  <c r="AA53" i="3"/>
  <c r="AC53" i="3"/>
  <c r="AB53" i="3"/>
  <c r="AJ721" i="3"/>
  <c r="AC721" i="3"/>
  <c r="AA721" i="3"/>
  <c r="AB721" i="3"/>
  <c r="AC705" i="3"/>
  <c r="AJ705" i="3"/>
  <c r="AA705" i="3"/>
  <c r="AB705" i="3"/>
  <c r="AJ373" i="3"/>
  <c r="AA373" i="3"/>
  <c r="AB373" i="3"/>
  <c r="AC373" i="3"/>
  <c r="AJ35" i="3"/>
  <c r="AA35" i="3"/>
  <c r="AB35" i="3"/>
  <c r="AC35" i="3"/>
  <c r="AA19" i="3"/>
  <c r="AB19" i="3"/>
  <c r="AJ19" i="3"/>
  <c r="AC19" i="3"/>
  <c r="AJ903" i="3"/>
  <c r="AA903" i="3"/>
  <c r="AC903" i="3"/>
  <c r="AB903" i="3"/>
  <c r="AA887" i="3"/>
  <c r="AB887" i="3"/>
  <c r="AJ887" i="3"/>
  <c r="AC887" i="3"/>
  <c r="AA791" i="3"/>
  <c r="AB791" i="3"/>
  <c r="AC791" i="3"/>
  <c r="AJ791" i="3"/>
  <c r="AA771" i="3"/>
  <c r="AB771" i="3"/>
  <c r="AC771" i="3"/>
  <c r="AJ771" i="3"/>
  <c r="AA687" i="3"/>
  <c r="AC687" i="3"/>
  <c r="AJ687" i="3"/>
  <c r="AB687" i="3"/>
  <c r="AC671" i="3"/>
  <c r="AA671" i="3"/>
  <c r="AB671" i="3"/>
  <c r="AJ671" i="3"/>
  <c r="AJ519" i="3"/>
  <c r="AA519" i="3"/>
  <c r="AB519" i="3"/>
  <c r="AC519" i="3"/>
  <c r="AB503" i="3"/>
  <c r="AJ503" i="3"/>
  <c r="AA503" i="3"/>
  <c r="AC503" i="3"/>
  <c r="AJ487" i="3"/>
  <c r="AA487" i="3"/>
  <c r="AB487" i="3"/>
  <c r="AC487" i="3"/>
  <c r="AB471" i="3"/>
  <c r="AC471" i="3"/>
  <c r="AJ471" i="3"/>
  <c r="AA471" i="3"/>
  <c r="AJ455" i="3"/>
  <c r="AA455" i="3"/>
  <c r="AB455" i="3"/>
  <c r="AC455" i="3"/>
  <c r="AB307" i="3"/>
  <c r="AC307" i="3"/>
  <c r="AJ307" i="3"/>
  <c r="AA307" i="3"/>
  <c r="AC291" i="3"/>
  <c r="AJ291" i="3"/>
  <c r="AA291" i="3"/>
  <c r="AB291" i="3"/>
  <c r="AJ869" i="3"/>
  <c r="AA869" i="3"/>
  <c r="AC869" i="3"/>
  <c r="AB869" i="3"/>
  <c r="AC753" i="3"/>
  <c r="AB753" i="3"/>
  <c r="AJ753" i="3"/>
  <c r="AA753" i="3"/>
  <c r="AB653" i="3"/>
  <c r="AJ653" i="3"/>
  <c r="AA653" i="3"/>
  <c r="AC653" i="3"/>
  <c r="AA637" i="3"/>
  <c r="AB637" i="3"/>
  <c r="AJ637" i="3"/>
  <c r="AC637" i="3"/>
  <c r="AC621" i="3"/>
  <c r="AB621" i="3"/>
  <c r="AA621" i="3"/>
  <c r="AJ621" i="3"/>
  <c r="AJ605" i="3"/>
  <c r="AB605" i="3"/>
  <c r="AA605" i="3"/>
  <c r="AC605" i="3"/>
  <c r="AJ589" i="3"/>
  <c r="AC589" i="3"/>
  <c r="AA589" i="3"/>
  <c r="AB589" i="3"/>
  <c r="AC573" i="3"/>
  <c r="AJ573" i="3"/>
  <c r="AA573" i="3"/>
  <c r="AB573" i="3"/>
  <c r="AJ357" i="3"/>
  <c r="AA357" i="3"/>
  <c r="AB357" i="3"/>
  <c r="AC357" i="3"/>
  <c r="AC341" i="3"/>
  <c r="AJ341" i="3"/>
  <c r="AB341" i="3"/>
  <c r="AA341" i="3"/>
  <c r="AA323" i="3"/>
  <c r="AJ323" i="3"/>
  <c r="AB323" i="3"/>
  <c r="AC323" i="3"/>
  <c r="AC851" i="3"/>
  <c r="AB851" i="3"/>
  <c r="AJ851" i="3"/>
  <c r="AA851" i="3"/>
  <c r="AJ835" i="3"/>
  <c r="AA835" i="3"/>
  <c r="AB835" i="3"/>
  <c r="AC835" i="3"/>
  <c r="AC819" i="3"/>
  <c r="AJ819" i="3"/>
  <c r="AB819" i="3"/>
  <c r="AA819" i="3"/>
  <c r="AB803" i="3"/>
  <c r="AA803" i="3"/>
  <c r="AC803" i="3"/>
  <c r="AJ803" i="3"/>
  <c r="AJ735" i="3"/>
  <c r="AB735" i="3"/>
  <c r="AC735" i="3"/>
  <c r="AA735" i="3"/>
  <c r="AC531" i="3"/>
  <c r="AB531" i="3"/>
  <c r="AJ531" i="3"/>
  <c r="AA531" i="3"/>
  <c r="AJ515" i="3"/>
  <c r="AA515" i="3"/>
  <c r="AB515" i="3"/>
  <c r="AC515" i="3"/>
  <c r="AB499" i="3"/>
  <c r="AJ499" i="3"/>
  <c r="AA499" i="3"/>
  <c r="AC499" i="3"/>
  <c r="AC483" i="3"/>
  <c r="AJ483" i="3"/>
  <c r="AA483" i="3"/>
  <c r="AB483" i="3"/>
  <c r="AA467" i="3"/>
  <c r="AJ467" i="3"/>
  <c r="AB467" i="3"/>
  <c r="AC467" i="3"/>
  <c r="AJ451" i="3"/>
  <c r="AA451" i="3"/>
  <c r="AB451" i="3"/>
  <c r="AC451" i="3"/>
  <c r="AJ435" i="3"/>
  <c r="AA435" i="3"/>
  <c r="AB435" i="3"/>
  <c r="AC435" i="3"/>
  <c r="AA419" i="3"/>
  <c r="AJ419" i="3"/>
  <c r="AB419" i="3"/>
  <c r="AC419" i="3"/>
  <c r="AB403" i="3"/>
  <c r="AJ403" i="3"/>
  <c r="AA403" i="3"/>
  <c r="AC403" i="3"/>
  <c r="AJ387" i="3"/>
  <c r="AA387" i="3"/>
  <c r="AB387" i="3"/>
  <c r="AC387" i="3"/>
  <c r="AJ273" i="3"/>
  <c r="AA273" i="3"/>
  <c r="AB273" i="3"/>
  <c r="AC273" i="3"/>
  <c r="AJ257" i="3"/>
  <c r="AA257" i="3"/>
  <c r="AB257" i="3"/>
  <c r="AC257" i="3"/>
  <c r="AJ241" i="3"/>
  <c r="AA241" i="3"/>
  <c r="AB241" i="3"/>
  <c r="AC241" i="3"/>
  <c r="AJ225" i="3"/>
  <c r="AA225" i="3"/>
  <c r="AB225" i="3"/>
  <c r="AC225" i="3"/>
  <c r="AA209" i="3"/>
  <c r="AB209" i="3"/>
  <c r="AC209" i="3"/>
  <c r="AJ209" i="3"/>
  <c r="AJ193" i="3"/>
  <c r="AA193" i="3"/>
  <c r="AB193" i="3"/>
  <c r="AC193" i="3"/>
  <c r="AJ177" i="3"/>
  <c r="AA177" i="3"/>
  <c r="AB177" i="3"/>
  <c r="AC177" i="3"/>
  <c r="AB161" i="3"/>
  <c r="AJ161" i="3"/>
  <c r="AA161" i="3"/>
  <c r="AC161" i="3"/>
  <c r="AJ81" i="3"/>
  <c r="AA81" i="3"/>
  <c r="AB81" i="3"/>
  <c r="AC81" i="3"/>
  <c r="AJ65" i="3"/>
  <c r="AA65" i="3"/>
  <c r="AB65" i="3"/>
  <c r="AC65" i="3"/>
  <c r="AB49" i="3"/>
  <c r="AC49" i="3"/>
  <c r="AJ49" i="3"/>
  <c r="AA49" i="3"/>
  <c r="AB785" i="3"/>
  <c r="AJ785" i="3"/>
  <c r="AA785" i="3"/>
  <c r="AC785" i="3"/>
  <c r="AA717" i="3"/>
  <c r="AJ717" i="3"/>
  <c r="AB717" i="3"/>
  <c r="AC717" i="3"/>
  <c r="AJ369" i="3"/>
  <c r="AA369" i="3"/>
  <c r="AB369" i="3"/>
  <c r="AC369" i="3"/>
  <c r="AA353" i="3"/>
  <c r="AB353" i="3"/>
  <c r="AC353" i="3"/>
  <c r="AJ353" i="3"/>
  <c r="AJ337" i="3"/>
  <c r="AA337" i="3"/>
  <c r="AB337" i="3"/>
  <c r="AC337" i="3"/>
  <c r="AJ321" i="3"/>
  <c r="AA321" i="3"/>
  <c r="AB321" i="3"/>
  <c r="AC321" i="3"/>
  <c r="AA144" i="3"/>
  <c r="AB144" i="3"/>
  <c r="AC144" i="3"/>
  <c r="AJ144" i="3"/>
  <c r="AA128" i="3"/>
  <c r="AB128" i="3"/>
  <c r="AC128" i="3"/>
  <c r="AJ128" i="3"/>
  <c r="AB112" i="3"/>
  <c r="AJ112" i="3"/>
  <c r="AC112" i="3"/>
  <c r="AA112" i="3"/>
  <c r="AC96" i="3"/>
  <c r="AJ96" i="3"/>
  <c r="AA96" i="3"/>
  <c r="AB96" i="3"/>
  <c r="AJ31" i="3"/>
  <c r="AA31" i="3"/>
  <c r="AB31" i="3"/>
  <c r="AC31" i="3"/>
  <c r="AA15" i="3"/>
  <c r="AB15" i="3"/>
  <c r="AC15" i="3"/>
  <c r="AJ15" i="3"/>
  <c r="Z5" i="3"/>
  <c r="AK5" i="3" s="1"/>
  <c r="E144" i="8" l="1"/>
  <c r="C144" i="8"/>
  <c r="E118" i="8"/>
  <c r="C118" i="8"/>
  <c r="E114" i="8"/>
  <c r="E115" i="8"/>
  <c r="E116" i="8"/>
  <c r="E117" i="8"/>
  <c r="C114" i="8"/>
  <c r="C115" i="8"/>
  <c r="C116" i="8"/>
  <c r="C117" i="8"/>
  <c r="E99" i="8"/>
  <c r="E100" i="8"/>
  <c r="E101" i="8"/>
  <c r="E102" i="8"/>
  <c r="C99" i="8"/>
  <c r="C100" i="8"/>
  <c r="C101" i="8"/>
  <c r="C102" i="8"/>
  <c r="E96" i="8"/>
  <c r="C96" i="8"/>
  <c r="E91" i="8"/>
  <c r="E92" i="8"/>
  <c r="C91" i="8"/>
  <c r="C92" i="8"/>
  <c r="E81" i="8"/>
  <c r="C81" i="8"/>
  <c r="E79" i="8"/>
  <c r="C79" i="8"/>
  <c r="E77" i="8"/>
  <c r="C77" i="8"/>
  <c r="E75" i="8"/>
  <c r="C75" i="8"/>
  <c r="E68" i="8"/>
  <c r="E69" i="8"/>
  <c r="E70" i="8"/>
  <c r="C68" i="8"/>
  <c r="C69" i="8"/>
  <c r="C70" i="8"/>
  <c r="E61" i="8"/>
  <c r="C61" i="8"/>
  <c r="E60" i="8"/>
  <c r="C60" i="8"/>
  <c r="E58" i="8"/>
  <c r="E59" i="8"/>
  <c r="C58" i="8"/>
  <c r="C59" i="8"/>
  <c r="E55" i="8"/>
  <c r="C55" i="8"/>
  <c r="C46" i="8"/>
  <c r="C47" i="8"/>
  <c r="C48" i="8"/>
  <c r="C49" i="8"/>
  <c r="C50" i="8"/>
  <c r="C51" i="8"/>
  <c r="C52"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53" i="8"/>
  <c r="E54" i="8"/>
  <c r="E56" i="8"/>
  <c r="E57" i="8"/>
  <c r="E62" i="8"/>
  <c r="E63" i="8"/>
  <c r="E64" i="8"/>
  <c r="E65" i="8"/>
  <c r="E66" i="8"/>
  <c r="E67" i="8"/>
  <c r="E71" i="8"/>
  <c r="E72" i="8"/>
  <c r="E73" i="8"/>
  <c r="E74" i="8"/>
  <c r="E76" i="8"/>
  <c r="E78" i="8"/>
  <c r="E80" i="8"/>
  <c r="E82" i="8"/>
  <c r="E83" i="8"/>
  <c r="E84" i="8"/>
  <c r="E85" i="8"/>
  <c r="E86" i="8"/>
  <c r="E87" i="8"/>
  <c r="E88" i="8"/>
  <c r="E89" i="8"/>
  <c r="E90" i="8"/>
  <c r="E93" i="8"/>
  <c r="E94" i="8"/>
  <c r="E95" i="8"/>
  <c r="E97" i="8"/>
  <c r="E98" i="8"/>
  <c r="E103" i="8"/>
  <c r="E104" i="8"/>
  <c r="E105" i="8"/>
  <c r="E106" i="8"/>
  <c r="E107" i="8"/>
  <c r="E108" i="8"/>
  <c r="E109" i="8"/>
  <c r="E110" i="8"/>
  <c r="E111" i="8"/>
  <c r="E112" i="8"/>
  <c r="E113"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5" i="8"/>
  <c r="E146" i="8"/>
  <c r="E147" i="8"/>
  <c r="E148" i="8"/>
  <c r="E149" i="8"/>
  <c r="E150" i="8"/>
  <c r="E151" i="8"/>
  <c r="E152" i="8"/>
  <c r="E153" i="8"/>
  <c r="E154" i="8"/>
  <c r="E155" i="8"/>
  <c r="E156" i="8"/>
  <c r="E157" i="8"/>
  <c r="E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53" i="8"/>
  <c r="C54" i="8"/>
  <c r="C56" i="8"/>
  <c r="C57" i="8"/>
  <c r="C62" i="8"/>
  <c r="C63" i="8"/>
  <c r="C64" i="8"/>
  <c r="C65" i="8"/>
  <c r="C66" i="8"/>
  <c r="C67" i="8"/>
  <c r="C71" i="8"/>
  <c r="C72" i="8"/>
  <c r="C73" i="8"/>
  <c r="C74" i="8"/>
  <c r="C76" i="8"/>
  <c r="C78" i="8"/>
  <c r="C80" i="8"/>
  <c r="C82" i="8"/>
  <c r="C83" i="8"/>
  <c r="C84" i="8"/>
  <c r="C85" i="8"/>
  <c r="C86" i="8"/>
  <c r="C87" i="8"/>
  <c r="C88" i="8"/>
  <c r="C89" i="8"/>
  <c r="C90" i="8"/>
  <c r="C93" i="8"/>
  <c r="C94" i="8"/>
  <c r="C95" i="8"/>
  <c r="C97" i="8"/>
  <c r="C98" i="8"/>
  <c r="C103" i="8"/>
  <c r="C104" i="8"/>
  <c r="C105" i="8"/>
  <c r="C106" i="8"/>
  <c r="C107" i="8"/>
  <c r="C108" i="8"/>
  <c r="C109" i="8"/>
  <c r="C110" i="8"/>
  <c r="C111" i="8"/>
  <c r="C112" i="8"/>
  <c r="C113"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5" i="8"/>
  <c r="C146" i="8"/>
  <c r="C147" i="8"/>
  <c r="C148" i="8"/>
  <c r="C149" i="8"/>
  <c r="C150" i="8"/>
  <c r="C151" i="8"/>
  <c r="C152" i="8"/>
  <c r="C153" i="8"/>
  <c r="C154" i="8"/>
  <c r="C155" i="8"/>
  <c r="C156" i="8"/>
  <c r="C157" i="8"/>
  <c r="C5" i="8"/>
  <c r="AD287" i="3" l="1"/>
  <c r="AE287" i="3"/>
  <c r="AF287" i="3"/>
  <c r="AI287" i="3" s="1"/>
  <c r="AM287" i="3"/>
  <c r="AO287" i="3" s="1"/>
  <c r="AL287" i="3"/>
  <c r="AN287" i="3" s="1"/>
  <c r="BL287" i="3" l="1"/>
  <c r="AH287" i="3"/>
  <c r="BK287" i="3"/>
  <c r="AG287" i="3"/>
  <c r="BD287" i="3"/>
  <c r="BG287" i="3"/>
  <c r="BP287" i="3"/>
  <c r="BN287" i="3"/>
  <c r="AR287" i="3"/>
  <c r="BZ287" i="3" s="1"/>
  <c r="CL287" i="3" s="1"/>
  <c r="BO287" i="3"/>
  <c r="BQ287" i="3"/>
  <c r="BI287" i="3"/>
  <c r="BM287" i="3"/>
  <c r="AQ287" i="3"/>
  <c r="BS287" i="3" s="1"/>
  <c r="CE287" i="3" s="1"/>
  <c r="AT287" i="3"/>
  <c r="CB287" i="3" s="1"/>
  <c r="CN287" i="3" s="1"/>
  <c r="AS287" i="3"/>
  <c r="CA287" i="3" s="1"/>
  <c r="CM287" i="3" s="1"/>
  <c r="BH287" i="3"/>
  <c r="AP287" i="3"/>
  <c r="BR287" i="3" s="1"/>
  <c r="CD287" i="3" s="1"/>
  <c r="AU287" i="3"/>
  <c r="BW287" i="3" s="1"/>
  <c r="CI287" i="3" s="1"/>
  <c r="BJ287" i="3"/>
  <c r="AM906" i="3"/>
  <c r="AL906" i="3"/>
  <c r="AN906" i="3" s="1"/>
  <c r="AF906" i="3"/>
  <c r="AE906" i="3"/>
  <c r="AD906" i="3"/>
  <c r="AG906" i="3" s="1"/>
  <c r="AE903" i="3"/>
  <c r="AH903" i="3" s="1"/>
  <c r="AL901" i="3"/>
  <c r="AN901" i="3" s="1"/>
  <c r="AM899" i="3"/>
  <c r="AO899" i="3" s="1"/>
  <c r="AL898" i="3"/>
  <c r="AN898" i="3" s="1"/>
  <c r="AE894" i="3"/>
  <c r="AH894" i="3" s="1"/>
  <c r="AL893" i="3"/>
  <c r="AN893" i="3" s="1"/>
  <c r="AD891" i="3"/>
  <c r="AG891" i="3" s="1"/>
  <c r="AL890" i="3"/>
  <c r="AN890" i="3" s="1"/>
  <c r="AL889" i="3"/>
  <c r="AN889" i="3" s="1"/>
  <c r="AL886" i="3"/>
  <c r="AN886" i="3" s="1"/>
  <c r="AE882" i="3"/>
  <c r="AH882" i="3" s="1"/>
  <c r="AF881" i="3"/>
  <c r="AI881" i="3" s="1"/>
  <c r="AL874" i="3"/>
  <c r="AN874" i="3" s="1"/>
  <c r="AM872" i="3"/>
  <c r="AO872" i="3" s="1"/>
  <c r="AL872" i="3"/>
  <c r="AN872" i="3" s="1"/>
  <c r="AF872" i="3"/>
  <c r="AE872" i="3"/>
  <c r="AD872" i="3"/>
  <c r="AG872" i="3" s="1"/>
  <c r="AE868" i="3"/>
  <c r="AH868" i="3" s="1"/>
  <c r="AL864" i="3"/>
  <c r="AN864" i="3" s="1"/>
  <c r="AM863" i="3"/>
  <c r="AO863" i="3" s="1"/>
  <c r="AM862" i="3"/>
  <c r="AO862" i="3" s="1"/>
  <c r="AL862" i="3"/>
  <c r="AN862" i="3" s="1"/>
  <c r="AF862" i="3"/>
  <c r="AI862" i="3" s="1"/>
  <c r="AE862" i="3"/>
  <c r="AH862" i="3" s="1"/>
  <c r="AD862" i="3"/>
  <c r="AG862" i="3" s="1"/>
  <c r="AL857" i="3"/>
  <c r="AN857" i="3" s="1"/>
  <c r="AF855" i="3"/>
  <c r="AI855" i="3" s="1"/>
  <c r="AD854" i="3"/>
  <c r="AG854" i="3" s="1"/>
  <c r="AL853" i="3"/>
  <c r="AN853" i="3" s="1"/>
  <c r="AD850" i="3"/>
  <c r="AL845" i="3"/>
  <c r="AN845" i="3" s="1"/>
  <c r="AD847" i="3"/>
  <c r="AF839" i="3"/>
  <c r="AI839" i="3" s="1"/>
  <c r="AF837" i="3"/>
  <c r="AI837" i="3" s="1"/>
  <c r="AL834" i="3"/>
  <c r="AD830" i="3"/>
  <c r="AG830" i="3" s="1"/>
  <c r="AL829" i="3"/>
  <c r="AN829" i="3" s="1"/>
  <c r="AM831" i="3"/>
  <c r="AO831" i="3" s="1"/>
  <c r="AM880" i="3" l="1"/>
  <c r="AL880" i="3"/>
  <c r="AN880" i="3" s="1"/>
  <c r="AE880" i="3"/>
  <c r="AH880" i="3" s="1"/>
  <c r="AD880" i="3"/>
  <c r="AF880" i="3"/>
  <c r="AI880" i="3" s="1"/>
  <c r="BB862" i="3"/>
  <c r="BE862" i="3"/>
  <c r="AL892" i="3"/>
  <c r="AN892" i="3" s="1"/>
  <c r="AD892" i="3"/>
  <c r="AG892" i="3" s="1"/>
  <c r="AE892" i="3"/>
  <c r="AH892" i="3" s="1"/>
  <c r="AM892" i="3"/>
  <c r="AO892" i="3" s="1"/>
  <c r="AF892" i="3"/>
  <c r="BF862" i="3"/>
  <c r="BC862" i="3"/>
  <c r="BB872" i="3"/>
  <c r="BE872" i="3"/>
  <c r="AL852" i="3"/>
  <c r="AN852" i="3" s="1"/>
  <c r="AD852" i="3"/>
  <c r="AG852" i="3" s="1"/>
  <c r="AE852" i="3"/>
  <c r="AH852" i="3" s="1"/>
  <c r="AF852" i="3"/>
  <c r="AI852" i="3" s="1"/>
  <c r="AM852" i="3"/>
  <c r="AO852" i="3" s="1"/>
  <c r="BD862" i="3"/>
  <c r="BG862" i="3"/>
  <c r="BL872" i="3"/>
  <c r="AH872" i="3"/>
  <c r="AM904" i="3"/>
  <c r="AO904" i="3" s="1"/>
  <c r="AE904" i="3"/>
  <c r="AH904" i="3" s="1"/>
  <c r="AL904" i="3"/>
  <c r="AN904" i="3" s="1"/>
  <c r="AD904" i="3"/>
  <c r="AG904" i="3" s="1"/>
  <c r="AF904" i="3"/>
  <c r="AI904" i="3" s="1"/>
  <c r="AL870" i="3"/>
  <c r="AN870" i="3" s="1"/>
  <c r="AF870" i="3"/>
  <c r="AI870" i="3" s="1"/>
  <c r="AE870" i="3"/>
  <c r="AH870" i="3" s="1"/>
  <c r="AD870" i="3"/>
  <c r="AG870" i="3" s="1"/>
  <c r="AM870" i="3"/>
  <c r="AO870" i="3" s="1"/>
  <c r="AL840" i="3"/>
  <c r="AN840" i="3" s="1"/>
  <c r="AD840" i="3"/>
  <c r="AG840" i="3" s="1"/>
  <c r="AE840" i="3"/>
  <c r="AH840" i="3" s="1"/>
  <c r="AF840" i="3"/>
  <c r="AI840" i="3" s="1"/>
  <c r="AM840" i="3"/>
  <c r="AO840" i="3" s="1"/>
  <c r="BM872" i="3"/>
  <c r="AI872" i="3"/>
  <c r="AL836" i="3"/>
  <c r="AN836" i="3" s="1"/>
  <c r="AD836" i="3"/>
  <c r="AG836" i="3" s="1"/>
  <c r="AE836" i="3"/>
  <c r="AH836" i="3" s="1"/>
  <c r="AF836" i="3"/>
  <c r="AM836" i="3"/>
  <c r="AO836" i="3" s="1"/>
  <c r="AM884" i="3"/>
  <c r="AO884" i="3" s="1"/>
  <c r="AL884" i="3"/>
  <c r="AN884" i="3" s="1"/>
  <c r="AD884" i="3"/>
  <c r="AG884" i="3" s="1"/>
  <c r="AE884" i="3"/>
  <c r="AH884" i="3" s="1"/>
  <c r="AF884" i="3"/>
  <c r="AI884" i="3" s="1"/>
  <c r="BB906" i="3"/>
  <c r="BI906" i="3"/>
  <c r="AH906" i="3"/>
  <c r="AL896" i="3"/>
  <c r="AN896" i="3" s="1"/>
  <c r="AF896" i="3"/>
  <c r="AI896" i="3" s="1"/>
  <c r="AD896" i="3"/>
  <c r="AG896" i="3" s="1"/>
  <c r="AE896" i="3"/>
  <c r="AH896" i="3" s="1"/>
  <c r="AM896" i="3"/>
  <c r="BJ906" i="3"/>
  <c r="AI906" i="3"/>
  <c r="AL860" i="3"/>
  <c r="AN860" i="3" s="1"/>
  <c r="AD860" i="3"/>
  <c r="AG860" i="3" s="1"/>
  <c r="AE860" i="3"/>
  <c r="AH860" i="3" s="1"/>
  <c r="AF860" i="3"/>
  <c r="AI860" i="3" s="1"/>
  <c r="AM860" i="3"/>
  <c r="AO860" i="3" s="1"/>
  <c r="AL844" i="3"/>
  <c r="AN844" i="3" s="1"/>
  <c r="AD844" i="3"/>
  <c r="AG844" i="3" s="1"/>
  <c r="AE844" i="3"/>
  <c r="AH844" i="3" s="1"/>
  <c r="AF844" i="3"/>
  <c r="AI844" i="3" s="1"/>
  <c r="AM844" i="3"/>
  <c r="AO844" i="3" s="1"/>
  <c r="AM876" i="3"/>
  <c r="AO876" i="3" s="1"/>
  <c r="AE876" i="3"/>
  <c r="AH876" i="3" s="1"/>
  <c r="AF876" i="3"/>
  <c r="AI876" i="3" s="1"/>
  <c r="AL876" i="3"/>
  <c r="AN876" i="3" s="1"/>
  <c r="AD876" i="3"/>
  <c r="AG876" i="3" s="1"/>
  <c r="BH847" i="3"/>
  <c r="AG847" i="3"/>
  <c r="BQ906" i="3"/>
  <c r="AO906" i="3"/>
  <c r="BE906" i="3" s="1"/>
  <c r="BH850" i="3"/>
  <c r="AG850" i="3"/>
  <c r="AL856" i="3"/>
  <c r="AD856" i="3"/>
  <c r="AG856" i="3" s="1"/>
  <c r="AE856" i="3"/>
  <c r="AH856" i="3" s="1"/>
  <c r="AF856" i="3"/>
  <c r="AI856" i="3" s="1"/>
  <c r="AM856" i="3"/>
  <c r="AO856" i="3" s="1"/>
  <c r="AL888" i="3"/>
  <c r="AN888" i="3" s="1"/>
  <c r="AD888" i="3"/>
  <c r="AG888" i="3" s="1"/>
  <c r="AE888" i="3"/>
  <c r="AH888" i="3" s="1"/>
  <c r="AF888" i="3"/>
  <c r="AI888" i="3" s="1"/>
  <c r="AM888" i="3"/>
  <c r="AO888" i="3" s="1"/>
  <c r="BB287" i="3"/>
  <c r="BE287" i="3"/>
  <c r="BN834" i="3"/>
  <c r="AN834" i="3"/>
  <c r="AM866" i="3"/>
  <c r="AO866" i="3" s="1"/>
  <c r="AF866" i="3"/>
  <c r="AI866" i="3" s="1"/>
  <c r="AL866" i="3"/>
  <c r="AN866" i="3" s="1"/>
  <c r="AD866" i="3"/>
  <c r="AG866" i="3" s="1"/>
  <c r="AE866" i="3"/>
  <c r="AH866" i="3" s="1"/>
  <c r="AL832" i="3"/>
  <c r="AN832" i="3" s="1"/>
  <c r="AF832" i="3"/>
  <c r="AI832" i="3" s="1"/>
  <c r="AE832" i="3"/>
  <c r="AH832" i="3" s="1"/>
  <c r="AD832" i="3"/>
  <c r="AG832" i="3" s="1"/>
  <c r="AM832" i="3"/>
  <c r="AO832" i="3" s="1"/>
  <c r="AL848" i="3"/>
  <c r="AN848" i="3" s="1"/>
  <c r="AF848" i="3"/>
  <c r="AI848" i="3" s="1"/>
  <c r="AE848" i="3"/>
  <c r="AH848" i="3" s="1"/>
  <c r="AD848" i="3"/>
  <c r="AG848" i="3" s="1"/>
  <c r="AM848" i="3"/>
  <c r="AO848" i="3" s="1"/>
  <c r="BC287" i="3"/>
  <c r="BF287" i="3"/>
  <c r="AF900" i="3"/>
  <c r="AI900" i="3" s="1"/>
  <c r="AM900" i="3"/>
  <c r="AO900" i="3" s="1"/>
  <c r="AE900" i="3"/>
  <c r="AD900" i="3"/>
  <c r="AG900" i="3" s="1"/>
  <c r="AL900" i="3"/>
  <c r="AN900" i="3" s="1"/>
  <c r="BT287" i="3"/>
  <c r="CF287" i="3" s="1"/>
  <c r="BU287" i="3"/>
  <c r="CG287" i="3" s="1"/>
  <c r="BV287" i="3"/>
  <c r="CH287" i="3" s="1"/>
  <c r="BY287" i="3"/>
  <c r="CK287" i="3" s="1"/>
  <c r="AZ287" i="3"/>
  <c r="AX287" i="3"/>
  <c r="BA287" i="3"/>
  <c r="CC287" i="3"/>
  <c r="CO287" i="3" s="1"/>
  <c r="AW287" i="3"/>
  <c r="BX287" i="3"/>
  <c r="CJ287" i="3" s="1"/>
  <c r="AY287" i="3"/>
  <c r="AV287" i="3"/>
  <c r="AM890" i="3"/>
  <c r="AE879" i="3"/>
  <c r="AF894" i="3"/>
  <c r="AE875" i="3"/>
  <c r="AL891" i="3"/>
  <c r="AD839" i="3"/>
  <c r="AE857" i="3"/>
  <c r="AL839" i="3"/>
  <c r="AN839" i="3" s="1"/>
  <c r="BD839" i="3" s="1"/>
  <c r="AF864" i="3"/>
  <c r="AF857" i="3"/>
  <c r="AD875" i="3"/>
  <c r="AF873" i="3"/>
  <c r="AI873" i="3" s="1"/>
  <c r="AF874" i="3"/>
  <c r="AI874" i="3" s="1"/>
  <c r="AD879" i="3"/>
  <c r="AM846" i="3"/>
  <c r="AD873" i="3"/>
  <c r="AE874" i="3"/>
  <c r="AF853" i="3"/>
  <c r="AM855" i="3"/>
  <c r="AO855" i="3" s="1"/>
  <c r="BG855" i="3" s="1"/>
  <c r="AF834" i="3"/>
  <c r="AI834" i="3" s="1"/>
  <c r="AD868" i="3"/>
  <c r="AF849" i="3"/>
  <c r="AL841" i="3"/>
  <c r="AL847" i="3"/>
  <c r="AN847" i="3" s="1"/>
  <c r="AD878" i="3"/>
  <c r="AF838" i="3"/>
  <c r="AI838" i="3" s="1"/>
  <c r="AM829" i="3"/>
  <c r="AF847" i="3"/>
  <c r="AI847" i="3" s="1"/>
  <c r="AM857" i="3"/>
  <c r="AO857" i="3" s="1"/>
  <c r="AE877" i="3"/>
  <c r="AH877" i="3" s="1"/>
  <c r="AM874" i="3"/>
  <c r="AD883" i="3"/>
  <c r="AG883" i="3" s="1"/>
  <c r="AL885" i="3"/>
  <c r="AN885" i="3" s="1"/>
  <c r="AD889" i="3"/>
  <c r="AF877" i="3"/>
  <c r="AI877" i="3" s="1"/>
  <c r="AF883" i="3"/>
  <c r="AI883" i="3" s="1"/>
  <c r="AE889" i="3"/>
  <c r="AL883" i="3"/>
  <c r="AN883" i="3" s="1"/>
  <c r="AM889" i="3"/>
  <c r="AO889" i="3" s="1"/>
  <c r="AD849" i="3"/>
  <c r="AG849" i="3" s="1"/>
  <c r="AE853" i="3"/>
  <c r="AD857" i="3"/>
  <c r="AM879" i="3"/>
  <c r="AF882" i="3"/>
  <c r="AE849" i="3"/>
  <c r="AD874" i="3"/>
  <c r="AM898" i="3"/>
  <c r="AM901" i="3"/>
  <c r="AO901" i="3" s="1"/>
  <c r="AD898" i="3"/>
  <c r="AG898" i="3" s="1"/>
  <c r="AP906" i="3"/>
  <c r="BX906" i="3" s="1"/>
  <c r="CJ906" i="3" s="1"/>
  <c r="AF898" i="3"/>
  <c r="AD901" i="3"/>
  <c r="AG901" i="3" s="1"/>
  <c r="AM902" i="3"/>
  <c r="AO902" i="3" s="1"/>
  <c r="AF901" i="3"/>
  <c r="AI901" i="3" s="1"/>
  <c r="BO906" i="3"/>
  <c r="BP898" i="3"/>
  <c r="BN898" i="3"/>
  <c r="BQ899" i="3"/>
  <c r="BO899" i="3"/>
  <c r="BI903" i="3"/>
  <c r="BL903" i="3"/>
  <c r="AD899" i="3"/>
  <c r="AG899" i="3" s="1"/>
  <c r="AE899" i="3"/>
  <c r="AH899" i="3" s="1"/>
  <c r="AL899" i="3"/>
  <c r="AN899" i="3" s="1"/>
  <c r="AM897" i="3"/>
  <c r="AO897" i="3" s="1"/>
  <c r="AD897" i="3"/>
  <c r="AG897" i="3" s="1"/>
  <c r="AE897" i="3"/>
  <c r="AH897" i="3" s="1"/>
  <c r="AF897" i="3"/>
  <c r="AI897" i="3" s="1"/>
  <c r="AL897" i="3"/>
  <c r="AN897" i="3" s="1"/>
  <c r="AF899" i="3"/>
  <c r="AI899" i="3" s="1"/>
  <c r="BP901" i="3"/>
  <c r="BN901" i="3"/>
  <c r="AD903" i="3"/>
  <c r="AG903" i="3" s="1"/>
  <c r="AM903" i="3"/>
  <c r="AO903" i="3" s="1"/>
  <c r="BF903" i="3" s="1"/>
  <c r="AF903" i="3"/>
  <c r="AI903" i="3" s="1"/>
  <c r="AL903" i="3"/>
  <c r="AE898" i="3"/>
  <c r="AH898" i="3" s="1"/>
  <c r="BK906" i="3"/>
  <c r="AS906" i="3"/>
  <c r="AT906" i="3"/>
  <c r="BH906" i="3"/>
  <c r="AU906" i="3"/>
  <c r="BP906" i="3"/>
  <c r="BN906" i="3"/>
  <c r="AF902" i="3"/>
  <c r="AI902" i="3" s="1"/>
  <c r="AE902" i="3"/>
  <c r="AH902" i="3" s="1"/>
  <c r="AD902" i="3"/>
  <c r="AG902" i="3" s="1"/>
  <c r="AL902" i="3"/>
  <c r="AN902" i="3" s="1"/>
  <c r="BM906" i="3"/>
  <c r="AR906" i="3"/>
  <c r="AE901" i="3"/>
  <c r="AH901" i="3" s="1"/>
  <c r="AQ906" i="3"/>
  <c r="BL906" i="3"/>
  <c r="AD895" i="3"/>
  <c r="AG895" i="3" s="1"/>
  <c r="BN889" i="3"/>
  <c r="BP889" i="3"/>
  <c r="BP890" i="3"/>
  <c r="BN890" i="3"/>
  <c r="BH891" i="3"/>
  <c r="BK891" i="3"/>
  <c r="BP893" i="3"/>
  <c r="BN893" i="3"/>
  <c r="AF889" i="3"/>
  <c r="AI889" i="3" s="1"/>
  <c r="AD890" i="3"/>
  <c r="AG890" i="3" s="1"/>
  <c r="AE890" i="3"/>
  <c r="AH890" i="3" s="1"/>
  <c r="AF890" i="3"/>
  <c r="AI890" i="3" s="1"/>
  <c r="AM891" i="3"/>
  <c r="AO891" i="3" s="1"/>
  <c r="BE891" i="3" s="1"/>
  <c r="AF891" i="3"/>
  <c r="AI891" i="3" s="1"/>
  <c r="AE891" i="3"/>
  <c r="AH891" i="3" s="1"/>
  <c r="AF893" i="3"/>
  <c r="AI893" i="3" s="1"/>
  <c r="AE893" i="3"/>
  <c r="AH893" i="3" s="1"/>
  <c r="AD893" i="3"/>
  <c r="AG893" i="3" s="1"/>
  <c r="AM893" i="3"/>
  <c r="AO893" i="3" s="1"/>
  <c r="BI894" i="3"/>
  <c r="BL894" i="3"/>
  <c r="AE895" i="3"/>
  <c r="AH895" i="3" s="1"/>
  <c r="AL894" i="3"/>
  <c r="AN894" i="3" s="1"/>
  <c r="BC894" i="3" s="1"/>
  <c r="AF895" i="3"/>
  <c r="AI895" i="3" s="1"/>
  <c r="AM894" i="3"/>
  <c r="AL895" i="3"/>
  <c r="AN895" i="3" s="1"/>
  <c r="AD894" i="3"/>
  <c r="AG894" i="3" s="1"/>
  <c r="AM895" i="3"/>
  <c r="AO895" i="3" s="1"/>
  <c r="AD881" i="3"/>
  <c r="AE873" i="3"/>
  <c r="AH873" i="3" s="1"/>
  <c r="AE878" i="3"/>
  <c r="AH878" i="3" s="1"/>
  <c r="AM882" i="3"/>
  <c r="AL877" i="3"/>
  <c r="AN877" i="3" s="1"/>
  <c r="AF878" i="3"/>
  <c r="AI878" i="3" s="1"/>
  <c r="AF887" i="3"/>
  <c r="AM887" i="3"/>
  <c r="AD886" i="3"/>
  <c r="AL878" i="3"/>
  <c r="AL873" i="3"/>
  <c r="AM878" i="3"/>
  <c r="AD882" i="3"/>
  <c r="AG882" i="3" s="1"/>
  <c r="AF885" i="3"/>
  <c r="AI885" i="3" s="1"/>
  <c r="AF875" i="3"/>
  <c r="AI875" i="3" s="1"/>
  <c r="AM877" i="3"/>
  <c r="AO877" i="3" s="1"/>
  <c r="BN874" i="3"/>
  <c r="BP874" i="3"/>
  <c r="AL875" i="3"/>
  <c r="AN875" i="3" s="1"/>
  <c r="BM881" i="3"/>
  <c r="BJ881" i="3"/>
  <c r="AM875" i="3"/>
  <c r="AO875" i="3" s="1"/>
  <c r="AM873" i="3"/>
  <c r="AO873" i="3" s="1"/>
  <c r="AD877" i="3"/>
  <c r="AG877" i="3" s="1"/>
  <c r="AL879" i="3"/>
  <c r="AN879" i="3" s="1"/>
  <c r="AF879" i="3"/>
  <c r="AI879" i="3" s="1"/>
  <c r="BI882" i="3"/>
  <c r="BL882" i="3"/>
  <c r="AM881" i="3"/>
  <c r="AO881" i="3" s="1"/>
  <c r="BG881" i="3" s="1"/>
  <c r="AE881" i="3"/>
  <c r="AH881" i="3" s="1"/>
  <c r="AL881" i="3"/>
  <c r="AN881" i="3" s="1"/>
  <c r="BD881" i="3" s="1"/>
  <c r="BN886" i="3"/>
  <c r="BP886" i="3"/>
  <c r="AL882" i="3"/>
  <c r="AN882" i="3" s="1"/>
  <c r="BC882" i="3" s="1"/>
  <c r="AM883" i="3"/>
  <c r="AO883" i="3" s="1"/>
  <c r="AM886" i="3"/>
  <c r="AO886" i="3" s="1"/>
  <c r="AF886" i="3"/>
  <c r="AI886" i="3" s="1"/>
  <c r="AE886" i="3"/>
  <c r="AH886" i="3" s="1"/>
  <c r="AM885" i="3"/>
  <c r="AO885" i="3" s="1"/>
  <c r="AE885" i="3"/>
  <c r="AH885" i="3" s="1"/>
  <c r="AE883" i="3"/>
  <c r="AH883" i="3" s="1"/>
  <c r="AD885" i="3"/>
  <c r="AG885" i="3" s="1"/>
  <c r="AD887" i="3"/>
  <c r="AG887" i="3" s="1"/>
  <c r="AE887" i="3"/>
  <c r="AH887" i="3" s="1"/>
  <c r="AL887" i="3"/>
  <c r="AN887" i="3" s="1"/>
  <c r="AE869" i="3"/>
  <c r="AH869" i="3" s="1"/>
  <c r="AM864" i="3"/>
  <c r="AF869" i="3"/>
  <c r="AD864" i="3"/>
  <c r="AE864" i="3"/>
  <c r="AH864" i="3" s="1"/>
  <c r="AE863" i="3"/>
  <c r="AM869" i="3"/>
  <c r="AO869" i="3" s="1"/>
  <c r="AD869" i="3"/>
  <c r="BP864" i="3"/>
  <c r="BN864" i="3"/>
  <c r="BQ863" i="3"/>
  <c r="BO863" i="3"/>
  <c r="AD863" i="3"/>
  <c r="AG863" i="3" s="1"/>
  <c r="BI868" i="3"/>
  <c r="AF865" i="3"/>
  <c r="AI865" i="3" s="1"/>
  <c r="AE867" i="3"/>
  <c r="AH867" i="3" s="1"/>
  <c r="AD867" i="3"/>
  <c r="AG867" i="3" s="1"/>
  <c r="AL867" i="3"/>
  <c r="AN867" i="3" s="1"/>
  <c r="AF867" i="3"/>
  <c r="AI867" i="3" s="1"/>
  <c r="AM867" i="3"/>
  <c r="AO867" i="3" s="1"/>
  <c r="AF863" i="3"/>
  <c r="AI863" i="3" s="1"/>
  <c r="AL865" i="3"/>
  <c r="AN865" i="3" s="1"/>
  <c r="AL863" i="3"/>
  <c r="AN863" i="3" s="1"/>
  <c r="AD865" i="3"/>
  <c r="AG865" i="3" s="1"/>
  <c r="AE865" i="3"/>
  <c r="AH865" i="3" s="1"/>
  <c r="AM865" i="3"/>
  <c r="AO865" i="3" s="1"/>
  <c r="BL868" i="3"/>
  <c r="AM868" i="3"/>
  <c r="AO868" i="3" s="1"/>
  <c r="BF868" i="3" s="1"/>
  <c r="BO872" i="3"/>
  <c r="BQ872" i="3"/>
  <c r="BK872" i="3"/>
  <c r="AP872" i="3"/>
  <c r="BH872" i="3"/>
  <c r="AS872" i="3"/>
  <c r="AF868" i="3"/>
  <c r="AI868" i="3" s="1"/>
  <c r="AL868" i="3"/>
  <c r="BP872" i="3"/>
  <c r="BN872" i="3"/>
  <c r="AT872" i="3"/>
  <c r="BI872" i="3"/>
  <c r="AL869" i="3"/>
  <c r="AN869" i="3" s="1"/>
  <c r="AU872" i="3"/>
  <c r="BJ872" i="3"/>
  <c r="AQ872" i="3"/>
  <c r="AR872" i="3"/>
  <c r="AT862" i="3"/>
  <c r="BL862" i="3"/>
  <c r="AQ862" i="3"/>
  <c r="BI862" i="3"/>
  <c r="BN862" i="3"/>
  <c r="BP862" i="3"/>
  <c r="BH862" i="3"/>
  <c r="AS862" i="3"/>
  <c r="BK862" i="3"/>
  <c r="AP862" i="3"/>
  <c r="BQ862" i="3"/>
  <c r="BO862" i="3"/>
  <c r="AU862" i="3"/>
  <c r="BJ862" i="3"/>
  <c r="AR862" i="3"/>
  <c r="BM862" i="3"/>
  <c r="BM855" i="3"/>
  <c r="AE845" i="3"/>
  <c r="AL850" i="3"/>
  <c r="AF845" i="3"/>
  <c r="AE850" i="3"/>
  <c r="AM845" i="3"/>
  <c r="AM849" i="3"/>
  <c r="AO849" i="3" s="1"/>
  <c r="AD846" i="3"/>
  <c r="AF850" i="3"/>
  <c r="AM853" i="3"/>
  <c r="AD845" i="3"/>
  <c r="AD853" i="3"/>
  <c r="AG853" i="3" s="1"/>
  <c r="AM859" i="3"/>
  <c r="BN845" i="3"/>
  <c r="BP845" i="3"/>
  <c r="BK854" i="3"/>
  <c r="BH854" i="3"/>
  <c r="AD851" i="3"/>
  <c r="AG851" i="3" s="1"/>
  <c r="AE851" i="3"/>
  <c r="AH851" i="3" s="1"/>
  <c r="BK847" i="3"/>
  <c r="AM847" i="3"/>
  <c r="AO847" i="3" s="1"/>
  <c r="AF851" i="3"/>
  <c r="AI851" i="3" s="1"/>
  <c r="BK850" i="3"/>
  <c r="AL851" i="3"/>
  <c r="AN851" i="3" s="1"/>
  <c r="AE847" i="3"/>
  <c r="AH847" i="3" s="1"/>
  <c r="AF846" i="3"/>
  <c r="AI846" i="3" s="1"/>
  <c r="AL846" i="3"/>
  <c r="AN846" i="3" s="1"/>
  <c r="AE846" i="3"/>
  <c r="AH846" i="3" s="1"/>
  <c r="AM851" i="3"/>
  <c r="AO851" i="3" s="1"/>
  <c r="BN853" i="3"/>
  <c r="BP853" i="3"/>
  <c r="BN857" i="3"/>
  <c r="BP857" i="3"/>
  <c r="AL849" i="3"/>
  <c r="AN849" i="3" s="1"/>
  <c r="AE855" i="3"/>
  <c r="AH855" i="3" s="1"/>
  <c r="AD855" i="3"/>
  <c r="AG855" i="3" s="1"/>
  <c r="AL855" i="3"/>
  <c r="AF854" i="3"/>
  <c r="AI854" i="3" s="1"/>
  <c r="AE854" i="3"/>
  <c r="AH854" i="3" s="1"/>
  <c r="AL854" i="3"/>
  <c r="BJ855" i="3"/>
  <c r="AM850" i="3"/>
  <c r="AO850" i="3" s="1"/>
  <c r="AM854" i="3"/>
  <c r="AM858" i="3"/>
  <c r="AO858" i="3" s="1"/>
  <c r="AF858" i="3"/>
  <c r="AI858" i="3" s="1"/>
  <c r="AL858" i="3"/>
  <c r="AN858" i="3" s="1"/>
  <c r="AD858" i="3"/>
  <c r="AG858" i="3" s="1"/>
  <c r="AE858" i="3"/>
  <c r="AH858" i="3" s="1"/>
  <c r="AD859" i="3"/>
  <c r="AG859" i="3" s="1"/>
  <c r="AE859" i="3"/>
  <c r="AH859" i="3" s="1"/>
  <c r="AF859" i="3"/>
  <c r="AI859" i="3" s="1"/>
  <c r="AL859" i="3"/>
  <c r="AN859" i="3" s="1"/>
  <c r="AL835" i="3"/>
  <c r="AD831" i="3"/>
  <c r="AM834" i="3"/>
  <c r="AD835" i="3"/>
  <c r="AD842" i="3"/>
  <c r="AM835" i="3"/>
  <c r="AO835" i="3" s="1"/>
  <c r="AE831" i="3"/>
  <c r="AH831" i="3" s="1"/>
  <c r="AE835" i="3"/>
  <c r="AM838" i="3"/>
  <c r="AO838" i="3" s="1"/>
  <c r="AE842" i="3"/>
  <c r="AD834" i="3"/>
  <c r="AG834" i="3" s="1"/>
  <c r="AD838" i="3"/>
  <c r="AF831" i="3"/>
  <c r="AE834" i="3"/>
  <c r="AF835" i="3"/>
  <c r="AE838" i="3"/>
  <c r="AH838" i="3" s="1"/>
  <c r="AF842" i="3"/>
  <c r="AI842" i="3" s="1"/>
  <c r="AD843" i="3"/>
  <c r="AM843" i="3"/>
  <c r="AO843" i="3" s="1"/>
  <c r="BP829" i="3"/>
  <c r="BN829" i="3"/>
  <c r="BQ831" i="3"/>
  <c r="BO831" i="3"/>
  <c r="BJ837" i="3"/>
  <c r="BM837" i="3"/>
  <c r="AM830" i="3"/>
  <c r="AO830" i="3" s="1"/>
  <c r="BE830" i="3" s="1"/>
  <c r="AL830" i="3"/>
  <c r="AF830" i="3"/>
  <c r="AI830" i="3" s="1"/>
  <c r="AE830" i="3"/>
  <c r="AH830" i="3" s="1"/>
  <c r="AE833" i="3"/>
  <c r="AH833" i="3" s="1"/>
  <c r="AD833" i="3"/>
  <c r="AG833" i="3" s="1"/>
  <c r="AM833" i="3"/>
  <c r="AO833" i="3" s="1"/>
  <c r="AL833" i="3"/>
  <c r="AN833" i="3" s="1"/>
  <c r="BP834" i="3"/>
  <c r="BH830" i="3"/>
  <c r="BK830" i="3"/>
  <c r="AF833" i="3"/>
  <c r="AI833" i="3" s="1"/>
  <c r="AF829" i="3"/>
  <c r="AI829" i="3" s="1"/>
  <c r="AE829" i="3"/>
  <c r="AH829" i="3" s="1"/>
  <c r="AD829" i="3"/>
  <c r="AG829" i="3" s="1"/>
  <c r="AL831" i="3"/>
  <c r="AN831" i="3" s="1"/>
  <c r="AL837" i="3"/>
  <c r="AN837" i="3" s="1"/>
  <c r="BD837" i="3" s="1"/>
  <c r="AE837" i="3"/>
  <c r="AH837" i="3" s="1"/>
  <c r="AD837" i="3"/>
  <c r="AG837" i="3" s="1"/>
  <c r="AM837" i="3"/>
  <c r="BJ839" i="3"/>
  <c r="BM839" i="3"/>
  <c r="AE839" i="3"/>
  <c r="AH839" i="3" s="1"/>
  <c r="AM839" i="3"/>
  <c r="AE841" i="3"/>
  <c r="AH841" i="3" s="1"/>
  <c r="AF841" i="3"/>
  <c r="AI841" i="3" s="1"/>
  <c r="AM841" i="3"/>
  <c r="AO841" i="3" s="1"/>
  <c r="AD841" i="3"/>
  <c r="AG841" i="3" s="1"/>
  <c r="AL838" i="3"/>
  <c r="AN838" i="3" s="1"/>
  <c r="AE843" i="3"/>
  <c r="AH843" i="3" s="1"/>
  <c r="AL842" i="3"/>
  <c r="AN842" i="3" s="1"/>
  <c r="AF843" i="3"/>
  <c r="AI843" i="3" s="1"/>
  <c r="AM842" i="3"/>
  <c r="AO842" i="3" s="1"/>
  <c r="AL843" i="3"/>
  <c r="AN843" i="3" s="1"/>
  <c r="AD826" i="3"/>
  <c r="AL823" i="3"/>
  <c r="AN823" i="3" s="1"/>
  <c r="AD822" i="3"/>
  <c r="AG822" i="3" s="1"/>
  <c r="AL818" i="3"/>
  <c r="AD815" i="3"/>
  <c r="AG815" i="3" s="1"/>
  <c r="AE813" i="3"/>
  <c r="AH813" i="3" s="1"/>
  <c r="AE810" i="3"/>
  <c r="AH810" i="3" s="1"/>
  <c r="AE809" i="3"/>
  <c r="AH809" i="3" s="1"/>
  <c r="AF806" i="3"/>
  <c r="AI806" i="3" s="1"/>
  <c r="AL805" i="3"/>
  <c r="AN805" i="3" s="1"/>
  <c r="AF801" i="3"/>
  <c r="AL798" i="3"/>
  <c r="AN798" i="3" s="1"/>
  <c r="AM795" i="3"/>
  <c r="AO795" i="3" s="1"/>
  <c r="AF794" i="3"/>
  <c r="AI794" i="3" s="1"/>
  <c r="AF793" i="3"/>
  <c r="AI793" i="3" s="1"/>
  <c r="AL789" i="3"/>
  <c r="AN789" i="3" s="1"/>
  <c r="AD791" i="3"/>
  <c r="AG791" i="3" s="1"/>
  <c r="AM788" i="3"/>
  <c r="AO788" i="3" s="1"/>
  <c r="AL788" i="3"/>
  <c r="AN788" i="3" s="1"/>
  <c r="AF788" i="3"/>
  <c r="AI788" i="3" s="1"/>
  <c r="AE788" i="3"/>
  <c r="AH788" i="3" s="1"/>
  <c r="AD788" i="3"/>
  <c r="AG788" i="3" s="1"/>
  <c r="AL784" i="3"/>
  <c r="AM783" i="3"/>
  <c r="AO783" i="3" s="1"/>
  <c r="AM781" i="3"/>
  <c r="AO781" i="3" s="1"/>
  <c r="AD780" i="3"/>
  <c r="AG780" i="3" s="1"/>
  <c r="AM778" i="3"/>
  <c r="AO778" i="3" s="1"/>
  <c r="AL778" i="3"/>
  <c r="AN778" i="3" s="1"/>
  <c r="AF778" i="3"/>
  <c r="AI778" i="3" s="1"/>
  <c r="AE778" i="3"/>
  <c r="AH778" i="3" s="1"/>
  <c r="AD778" i="3"/>
  <c r="AD775" i="3"/>
  <c r="AG775" i="3" s="1"/>
  <c r="AL773" i="3"/>
  <c r="AN773" i="3" s="1"/>
  <c r="AL770" i="3"/>
  <c r="AN770" i="3" s="1"/>
  <c r="AL761" i="3"/>
  <c r="AN761" i="3" s="1"/>
  <c r="AM760" i="3"/>
  <c r="AO760" i="3" s="1"/>
  <c r="AL760" i="3"/>
  <c r="AN760" i="3" s="1"/>
  <c r="AF760" i="3"/>
  <c r="AI760" i="3" s="1"/>
  <c r="AE760" i="3"/>
  <c r="AH760" i="3" s="1"/>
  <c r="AD760" i="3"/>
  <c r="AM757" i="3"/>
  <c r="AO757" i="3" s="1"/>
  <c r="AF753" i="3"/>
  <c r="AI753" i="3" s="1"/>
  <c r="AL752" i="3"/>
  <c r="AN752" i="3" s="1"/>
  <c r="AM750" i="3"/>
  <c r="AL750" i="3"/>
  <c r="AN750" i="3" s="1"/>
  <c r="AF750" i="3"/>
  <c r="AI750" i="3" s="1"/>
  <c r="AE750" i="3"/>
  <c r="AH750" i="3" s="1"/>
  <c r="AD750" i="3"/>
  <c r="AG750" i="3" s="1"/>
  <c r="AM746" i="3"/>
  <c r="AO746" i="3" s="1"/>
  <c r="AL743" i="3"/>
  <c r="AN743" i="3" s="1"/>
  <c r="AE741" i="3"/>
  <c r="AH741" i="3" s="1"/>
  <c r="AL737" i="3"/>
  <c r="AN737" i="3" s="1"/>
  <c r="AL735" i="3"/>
  <c r="AN735" i="3" s="1"/>
  <c r="AF733" i="3"/>
  <c r="AI733" i="3" s="1"/>
  <c r="AL727" i="3"/>
  <c r="AN727" i="3" s="1"/>
  <c r="AM724" i="3"/>
  <c r="AL724" i="3"/>
  <c r="AN724" i="3" s="1"/>
  <c r="AF724" i="3"/>
  <c r="AI724" i="3" s="1"/>
  <c r="AE724" i="3"/>
  <c r="AH724" i="3" s="1"/>
  <c r="AD724" i="3"/>
  <c r="AG724" i="3" s="1"/>
  <c r="AL719" i="3"/>
  <c r="AN719" i="3" s="1"/>
  <c r="AL717" i="3"/>
  <c r="AN717" i="3" s="1"/>
  <c r="AL715" i="3"/>
  <c r="AN715" i="3" s="1"/>
  <c r="AM712" i="3"/>
  <c r="AO712" i="3" s="1"/>
  <c r="AL711" i="3"/>
  <c r="AF709" i="3"/>
  <c r="AE700" i="3"/>
  <c r="AH700" i="3" s="1"/>
  <c r="AL692" i="3"/>
  <c r="AM691" i="3"/>
  <c r="AO691" i="3" s="1"/>
  <c r="AM690" i="3"/>
  <c r="AO690" i="3" s="1"/>
  <c r="AL690" i="3"/>
  <c r="AF690" i="3"/>
  <c r="AI690" i="3" s="1"/>
  <c r="AE690" i="3"/>
  <c r="AH690" i="3" s="1"/>
  <c r="AD690" i="3"/>
  <c r="AE683" i="3"/>
  <c r="AH683" i="3" s="1"/>
  <c r="AL682" i="3"/>
  <c r="AN682" i="3" s="1"/>
  <c r="AM681" i="3"/>
  <c r="AO681" i="3" s="1"/>
  <c r="AD677" i="3"/>
  <c r="AE674" i="3"/>
  <c r="AF673" i="3"/>
  <c r="AI673" i="3" s="1"/>
  <c r="AM664" i="3"/>
  <c r="AO664" i="3" s="1"/>
  <c r="AL664" i="3"/>
  <c r="AN664" i="3" s="1"/>
  <c r="AF664" i="3"/>
  <c r="AI664" i="3" s="1"/>
  <c r="AE664" i="3"/>
  <c r="AD664" i="3"/>
  <c r="AG664" i="3" s="1"/>
  <c r="AM659" i="3"/>
  <c r="AE655" i="3"/>
  <c r="AH655" i="3" s="1"/>
  <c r="AL652" i="3"/>
  <c r="AL651" i="3"/>
  <c r="AN651" i="3" s="1"/>
  <c r="AL648" i="3"/>
  <c r="AN648" i="3" s="1"/>
  <c r="AL647" i="3"/>
  <c r="AN647" i="3" s="1"/>
  <c r="AL645" i="3"/>
  <c r="AL643" i="3"/>
  <c r="AN643" i="3" s="1"/>
  <c r="AD640" i="3"/>
  <c r="AG640" i="3" s="1"/>
  <c r="AL639" i="3"/>
  <c r="AN639" i="3" s="1"/>
  <c r="AE637" i="3"/>
  <c r="AH637" i="3" s="1"/>
  <c r="AF636" i="3"/>
  <c r="AI636" i="3" s="1"/>
  <c r="AL632" i="3"/>
  <c r="AN632" i="3" s="1"/>
  <c r="AL635" i="3"/>
  <c r="AD631" i="3"/>
  <c r="AG631" i="3" s="1"/>
  <c r="AM628" i="3"/>
  <c r="AM624" i="3"/>
  <c r="AO624" i="3" s="1"/>
  <c r="AL616" i="3"/>
  <c r="AE619" i="3"/>
  <c r="AM615" i="3"/>
  <c r="AO615" i="3" s="1"/>
  <c r="AL617" i="3"/>
  <c r="AN617" i="3" s="1"/>
  <c r="AD609" i="3"/>
  <c r="AG609" i="3" s="1"/>
  <c r="AM608" i="3"/>
  <c r="AO608" i="3" s="1"/>
  <c r="AL605" i="3"/>
  <c r="AN605" i="3" s="1"/>
  <c r="AM601" i="3"/>
  <c r="AO601" i="3" s="1"/>
  <c r="AM596" i="3"/>
  <c r="AM595" i="3"/>
  <c r="AO595" i="3" s="1"/>
  <c r="AL593" i="3"/>
  <c r="AN593" i="3" s="1"/>
  <c r="AM592" i="3"/>
  <c r="AM591" i="3"/>
  <c r="AO591" i="3" s="1"/>
  <c r="AL584" i="3"/>
  <c r="AN584" i="3" s="1"/>
  <c r="AL587" i="3"/>
  <c r="AL580" i="3"/>
  <c r="AN580" i="3" s="1"/>
  <c r="AL575" i="3"/>
  <c r="AN575" i="3" s="1"/>
  <c r="AM566" i="3"/>
  <c r="AL566" i="3"/>
  <c r="AN566" i="3" s="1"/>
  <c r="AF566" i="3"/>
  <c r="AI566" i="3" s="1"/>
  <c r="AE566" i="3"/>
  <c r="AH566" i="3" s="1"/>
  <c r="AD566" i="3"/>
  <c r="AG566" i="3" s="1"/>
  <c r="AE563" i="3"/>
  <c r="AH563" i="3" s="1"/>
  <c r="AL561" i="3"/>
  <c r="AN561" i="3" s="1"/>
  <c r="AM559" i="3"/>
  <c r="AO559" i="3" s="1"/>
  <c r="AE558" i="3"/>
  <c r="AH558" i="3" s="1"/>
  <c r="AF557" i="3"/>
  <c r="AI557" i="3" s="1"/>
  <c r="AL527" i="3"/>
  <c r="AN527" i="3" s="1"/>
  <c r="AL523" i="3"/>
  <c r="AN523" i="3" s="1"/>
  <c r="AM518" i="3"/>
  <c r="AO518" i="3" s="1"/>
  <c r="AE521" i="3"/>
  <c r="AH521" i="3" s="1"/>
  <c r="AF517" i="3"/>
  <c r="AI517" i="3" s="1"/>
  <c r="AM519" i="3"/>
  <c r="AO519" i="3" s="1"/>
  <c r="AL511" i="3"/>
  <c r="AN511" i="3" s="1"/>
  <c r="AM510" i="3"/>
  <c r="AO510" i="3" s="1"/>
  <c r="AM509" i="3"/>
  <c r="AO509" i="3" s="1"/>
  <c r="AL507" i="3"/>
  <c r="AN507" i="3" s="1"/>
  <c r="AM506" i="3"/>
  <c r="AO506" i="3" s="1"/>
  <c r="AL498" i="3"/>
  <c r="BC888" i="3" l="1"/>
  <c r="BF888" i="3"/>
  <c r="BC848" i="3"/>
  <c r="BF848" i="3"/>
  <c r="BB900" i="3"/>
  <c r="BE900" i="3"/>
  <c r="AM626" i="3"/>
  <c r="AO626" i="3" s="1"/>
  <c r="AD728" i="3"/>
  <c r="AG728" i="3" s="1"/>
  <c r="AF728" i="3"/>
  <c r="AI728" i="3" s="1"/>
  <c r="BD750" i="3"/>
  <c r="BH835" i="3"/>
  <c r="AG835" i="3"/>
  <c r="BF873" i="3"/>
  <c r="AQ903" i="3"/>
  <c r="BS903" i="3" s="1"/>
  <c r="CE903" i="3" s="1"/>
  <c r="AN903" i="3"/>
  <c r="BC903" i="3" s="1"/>
  <c r="BB892" i="3"/>
  <c r="BE892" i="3"/>
  <c r="BP498" i="3"/>
  <c r="AN498" i="3"/>
  <c r="BQ592" i="3"/>
  <c r="AO592" i="3"/>
  <c r="BN692" i="3"/>
  <c r="AN692" i="3"/>
  <c r="AL706" i="3"/>
  <c r="AN706" i="3" s="1"/>
  <c r="AD706" i="3"/>
  <c r="BD760" i="3"/>
  <c r="BG760" i="3"/>
  <c r="AL772" i="3"/>
  <c r="AN772" i="3" s="1"/>
  <c r="AE772" i="3"/>
  <c r="AH772" i="3" s="1"/>
  <c r="AM772" i="3"/>
  <c r="AO772" i="3" s="1"/>
  <c r="AL800" i="3"/>
  <c r="AN800" i="3" s="1"/>
  <c r="BG841" i="3"/>
  <c r="BO834" i="3"/>
  <c r="AO834" i="3"/>
  <c r="BE834" i="3" s="1"/>
  <c r="AQ868" i="3"/>
  <c r="BY868" i="3" s="1"/>
  <c r="CK868" i="3" s="1"/>
  <c r="AN868" i="3"/>
  <c r="BC868" i="3" s="1"/>
  <c r="AP864" i="3"/>
  <c r="BR864" i="3" s="1"/>
  <c r="CD864" i="3" s="1"/>
  <c r="AG864" i="3"/>
  <c r="AV864" i="3" s="1"/>
  <c r="BK881" i="3"/>
  <c r="AG881" i="3"/>
  <c r="BF901" i="3"/>
  <c r="BC901" i="3"/>
  <c r="BG903" i="3"/>
  <c r="BQ879" i="3"/>
  <c r="AO879" i="3"/>
  <c r="BG879" i="3" s="1"/>
  <c r="BO829" i="3"/>
  <c r="AO829" i="3"/>
  <c r="BF829" i="3" s="1"/>
  <c r="BK875" i="3"/>
  <c r="AG875" i="3"/>
  <c r="BD876" i="3"/>
  <c r="BG876" i="3"/>
  <c r="BD884" i="3"/>
  <c r="BG884" i="3"/>
  <c r="BG906" i="3"/>
  <c r="BD906" i="3"/>
  <c r="BO659" i="3"/>
  <c r="AO659" i="3"/>
  <c r="BD863" i="3"/>
  <c r="BG863" i="3"/>
  <c r="BO566" i="3"/>
  <c r="AO566" i="3"/>
  <c r="BG566" i="3" s="1"/>
  <c r="AF618" i="3"/>
  <c r="AI618" i="3" s="1"/>
  <c r="BO628" i="3"/>
  <c r="AO628" i="3"/>
  <c r="AE638" i="3"/>
  <c r="AH638" i="3" s="1"/>
  <c r="AL638" i="3"/>
  <c r="AN638" i="3" s="1"/>
  <c r="AL672" i="3"/>
  <c r="AN672" i="3" s="1"/>
  <c r="AD672" i="3"/>
  <c r="AG672" i="3" s="1"/>
  <c r="AE718" i="3"/>
  <c r="AH718" i="3" s="1"/>
  <c r="BO750" i="3"/>
  <c r="AO750" i="3"/>
  <c r="BG750" i="3" s="1"/>
  <c r="AE792" i="3"/>
  <c r="AH792" i="3" s="1"/>
  <c r="AD792" i="3"/>
  <c r="AG792" i="3" s="1"/>
  <c r="BJ801" i="3"/>
  <c r="AI801" i="3"/>
  <c r="AL812" i="3"/>
  <c r="AN812" i="3" s="1"/>
  <c r="AF812" i="3"/>
  <c r="AI812" i="3" s="1"/>
  <c r="BF841" i="3"/>
  <c r="BK843" i="3"/>
  <c r="AG843" i="3"/>
  <c r="BH831" i="3"/>
  <c r="AG831" i="3"/>
  <c r="BD851" i="3"/>
  <c r="BG851" i="3"/>
  <c r="BO845" i="3"/>
  <c r="AO845" i="3"/>
  <c r="BG868" i="3"/>
  <c r="BD867" i="3"/>
  <c r="BG867" i="3"/>
  <c r="BJ869" i="3"/>
  <c r="AI869" i="3"/>
  <c r="BD890" i="3"/>
  <c r="AP857" i="3"/>
  <c r="BX857" i="3" s="1"/>
  <c r="CJ857" i="3" s="1"/>
  <c r="AG857" i="3"/>
  <c r="BD838" i="3"/>
  <c r="BG838" i="3"/>
  <c r="AR857" i="3"/>
  <c r="BZ857" i="3" s="1"/>
  <c r="CL857" i="3" s="1"/>
  <c r="AI857" i="3"/>
  <c r="BF876" i="3"/>
  <c r="BC876" i="3"/>
  <c r="BF884" i="3"/>
  <c r="BC884" i="3"/>
  <c r="BO880" i="3"/>
  <c r="AO880" i="3"/>
  <c r="BG880" i="3" s="1"/>
  <c r="BL900" i="3"/>
  <c r="AH900" i="3"/>
  <c r="BK846" i="3"/>
  <c r="AG846" i="3"/>
  <c r="AL782" i="3"/>
  <c r="AN782" i="3" s="1"/>
  <c r="AD782" i="3"/>
  <c r="AG782" i="3" s="1"/>
  <c r="AM782" i="3"/>
  <c r="AO782" i="3" s="1"/>
  <c r="AD824" i="3"/>
  <c r="AG824" i="3" s="1"/>
  <c r="AL824" i="3"/>
  <c r="AN824" i="3" s="1"/>
  <c r="AF824" i="3"/>
  <c r="AI824" i="3" s="1"/>
  <c r="AE824" i="3"/>
  <c r="AH824" i="3" s="1"/>
  <c r="AU839" i="3"/>
  <c r="CC839" i="3" s="1"/>
  <c r="CO839" i="3" s="1"/>
  <c r="AO839" i="3"/>
  <c r="BG839" i="3" s="1"/>
  <c r="BG842" i="3"/>
  <c r="BD842" i="3"/>
  <c r="BP835" i="3"/>
  <c r="AN835" i="3"/>
  <c r="AR855" i="3"/>
  <c r="AN855" i="3"/>
  <c r="BD855" i="3" s="1"/>
  <c r="BL850" i="3"/>
  <c r="AH850" i="3"/>
  <c r="BQ864" i="3"/>
  <c r="AO864" i="3"/>
  <c r="BF864" i="3" s="1"/>
  <c r="BD875" i="3"/>
  <c r="BG875" i="3"/>
  <c r="BB894" i="3"/>
  <c r="BC890" i="3"/>
  <c r="BE903" i="3"/>
  <c r="AQ853" i="3"/>
  <c r="BY853" i="3" s="1"/>
  <c r="CK853" i="3" s="1"/>
  <c r="AH853" i="3"/>
  <c r="BH878" i="3"/>
  <c r="AG878" i="3"/>
  <c r="BM864" i="3"/>
  <c r="AI864" i="3"/>
  <c r="AX864" i="3" s="1"/>
  <c r="BB876" i="3"/>
  <c r="BE876" i="3"/>
  <c r="BB884" i="3"/>
  <c r="BE884" i="3"/>
  <c r="BF892" i="3"/>
  <c r="BC892" i="3"/>
  <c r="BF860" i="3"/>
  <c r="BC860" i="3"/>
  <c r="BD900" i="3"/>
  <c r="BG900" i="3"/>
  <c r="BD566" i="3"/>
  <c r="BC864" i="3"/>
  <c r="BG891" i="3"/>
  <c r="BH880" i="3"/>
  <c r="AG880" i="3"/>
  <c r="AF500" i="3"/>
  <c r="AI500" i="3" s="1"/>
  <c r="AM500" i="3"/>
  <c r="AO500" i="3" s="1"/>
  <c r="AD570" i="3"/>
  <c r="AG570" i="3" s="1"/>
  <c r="AL570" i="3"/>
  <c r="AN570" i="3" s="1"/>
  <c r="AM570" i="3"/>
  <c r="AO570" i="3" s="1"/>
  <c r="AE570" i="3"/>
  <c r="AH570" i="3" s="1"/>
  <c r="AL582" i="3"/>
  <c r="AN582" i="3" s="1"/>
  <c r="AD582" i="3"/>
  <c r="AG582" i="3" s="1"/>
  <c r="AM582" i="3"/>
  <c r="AO582" i="3" s="1"/>
  <c r="AM650" i="3"/>
  <c r="AO650" i="3" s="1"/>
  <c r="AF650" i="3"/>
  <c r="AI650" i="3" s="1"/>
  <c r="AL650" i="3"/>
  <c r="AN650" i="3" s="1"/>
  <c r="AM662" i="3"/>
  <c r="AO662" i="3" s="1"/>
  <c r="AF662" i="3"/>
  <c r="AI662" i="3" s="1"/>
  <c r="AL662" i="3"/>
  <c r="AN662" i="3" s="1"/>
  <c r="AE662" i="3"/>
  <c r="AL684" i="3"/>
  <c r="AN684" i="3" s="1"/>
  <c r="AD684" i="3"/>
  <c r="AD694" i="3"/>
  <c r="AG694" i="3" s="1"/>
  <c r="AF694" i="3"/>
  <c r="AI694" i="3" s="1"/>
  <c r="BM709" i="3"/>
  <c r="AI709" i="3"/>
  <c r="BC839" i="3"/>
  <c r="BC838" i="3"/>
  <c r="BF838" i="3"/>
  <c r="BE855" i="3"/>
  <c r="AR845" i="3"/>
  <c r="BZ845" i="3" s="1"/>
  <c r="CL845" i="3" s="1"/>
  <c r="AI845" i="3"/>
  <c r="BB867" i="3"/>
  <c r="BE867" i="3"/>
  <c r="BC869" i="3"/>
  <c r="BF869" i="3"/>
  <c r="BF881" i="3"/>
  <c r="BC881" i="3"/>
  <c r="BD885" i="3"/>
  <c r="BG885" i="3"/>
  <c r="BB890" i="3"/>
  <c r="BB849" i="3"/>
  <c r="BE849" i="3"/>
  <c r="BF870" i="3"/>
  <c r="BC870" i="3"/>
  <c r="BJ882" i="3"/>
  <c r="AI882" i="3"/>
  <c r="AM594" i="3"/>
  <c r="AO594" i="3" s="1"/>
  <c r="AD594" i="3"/>
  <c r="AG594" i="3" s="1"/>
  <c r="AD606" i="3"/>
  <c r="AG606" i="3" s="1"/>
  <c r="AE606" i="3"/>
  <c r="AH606" i="3" s="1"/>
  <c r="AF606" i="3"/>
  <c r="AI606" i="3" s="1"/>
  <c r="AM606" i="3"/>
  <c r="AO606" i="3" s="1"/>
  <c r="BL619" i="3"/>
  <c r="AH619" i="3"/>
  <c r="AE630" i="3"/>
  <c r="AH630" i="3" s="1"/>
  <c r="AF630" i="3"/>
  <c r="AI630" i="3" s="1"/>
  <c r="AM630" i="3"/>
  <c r="AO630" i="3" s="1"/>
  <c r="AD630" i="3"/>
  <c r="AG630" i="3" s="1"/>
  <c r="AL630" i="3"/>
  <c r="AN630" i="3" s="1"/>
  <c r="BI674" i="3"/>
  <c r="AH674" i="3"/>
  <c r="BK826" i="3"/>
  <c r="AG826" i="3"/>
  <c r="BE833" i="3"/>
  <c r="BB833" i="3"/>
  <c r="BM835" i="3"/>
  <c r="AI835" i="3"/>
  <c r="BD859" i="3"/>
  <c r="BF855" i="3"/>
  <c r="BC851" i="3"/>
  <c r="BF851" i="3"/>
  <c r="BP850" i="3"/>
  <c r="AN850" i="3"/>
  <c r="BB850" i="3" s="1"/>
  <c r="BC867" i="3"/>
  <c r="BF867" i="3"/>
  <c r="BB882" i="3"/>
  <c r="AT894" i="3"/>
  <c r="CB894" i="3" s="1"/>
  <c r="CN894" i="3" s="1"/>
  <c r="AO894" i="3"/>
  <c r="BF894" i="3" s="1"/>
  <c r="BD889" i="3"/>
  <c r="BG889" i="3"/>
  <c r="BB902" i="3"/>
  <c r="BE902" i="3"/>
  <c r="BP841" i="3"/>
  <c r="AN841" i="3"/>
  <c r="BC841" i="3" s="1"/>
  <c r="AQ857" i="3"/>
  <c r="BS857" i="3" s="1"/>
  <c r="CE857" i="3" s="1"/>
  <c r="AH857" i="3"/>
  <c r="BD840" i="3"/>
  <c r="BG840" i="3"/>
  <c r="BB870" i="3"/>
  <c r="BE870" i="3"/>
  <c r="BC760" i="3"/>
  <c r="BF760" i="3"/>
  <c r="BD847" i="3"/>
  <c r="BG847" i="3"/>
  <c r="AD504" i="3"/>
  <c r="AG504" i="3" s="1"/>
  <c r="AF504" i="3"/>
  <c r="AI504" i="3" s="1"/>
  <c r="AM504" i="3"/>
  <c r="AO504" i="3" s="1"/>
  <c r="AD560" i="3"/>
  <c r="AF560" i="3"/>
  <c r="AE560" i="3"/>
  <c r="BB664" i="3"/>
  <c r="BE664" i="3"/>
  <c r="AM710" i="3"/>
  <c r="AO710" i="3" s="1"/>
  <c r="AF710" i="3"/>
  <c r="AI710" i="3" s="1"/>
  <c r="AL732" i="3"/>
  <c r="AN732" i="3" s="1"/>
  <c r="AE732" i="3"/>
  <c r="AH732" i="3" s="1"/>
  <c r="AF732" i="3"/>
  <c r="AI732" i="3" s="1"/>
  <c r="BN784" i="3"/>
  <c r="AN784" i="3"/>
  <c r="AF804" i="3"/>
  <c r="AL804" i="3"/>
  <c r="AM804" i="3"/>
  <c r="AO804" i="3" s="1"/>
  <c r="AD804" i="3"/>
  <c r="BF833" i="3"/>
  <c r="BC833" i="3"/>
  <c r="BL834" i="3"/>
  <c r="AH834" i="3"/>
  <c r="BC859" i="3"/>
  <c r="BB851" i="3"/>
  <c r="BE851" i="3"/>
  <c r="AQ845" i="3"/>
  <c r="BY845" i="3" s="1"/>
  <c r="CK845" i="3" s="1"/>
  <c r="AH845" i="3"/>
  <c r="AW845" i="3" s="1"/>
  <c r="BD865" i="3"/>
  <c r="BG865" i="3"/>
  <c r="BC887" i="3"/>
  <c r="BQ878" i="3"/>
  <c r="AO878" i="3"/>
  <c r="BF878" i="3" s="1"/>
  <c r="BD895" i="3"/>
  <c r="BG895" i="3"/>
  <c r="BF902" i="3"/>
  <c r="BC902" i="3"/>
  <c r="BD899" i="3"/>
  <c r="BG899" i="3"/>
  <c r="BD901" i="3"/>
  <c r="BG901" i="3"/>
  <c r="BJ849" i="3"/>
  <c r="AI849" i="3"/>
  <c r="BH839" i="3"/>
  <c r="AG839" i="3"/>
  <c r="BB840" i="3"/>
  <c r="BE840" i="3"/>
  <c r="BD870" i="3"/>
  <c r="BG870" i="3"/>
  <c r="BB860" i="3"/>
  <c r="BE860" i="3"/>
  <c r="BG873" i="3"/>
  <c r="AE512" i="3"/>
  <c r="AH512" i="3" s="1"/>
  <c r="AF512" i="3"/>
  <c r="AI512" i="3" s="1"/>
  <c r="AL524" i="3"/>
  <c r="AN524" i="3" s="1"/>
  <c r="AM524" i="3"/>
  <c r="AO524" i="3" s="1"/>
  <c r="AD524" i="3"/>
  <c r="AG524" i="3" s="1"/>
  <c r="AE586" i="3"/>
  <c r="AH586" i="3" s="1"/>
  <c r="AF586" i="3"/>
  <c r="AI586" i="3" s="1"/>
  <c r="AD586" i="3"/>
  <c r="AG586" i="3" s="1"/>
  <c r="AM586" i="3"/>
  <c r="AO586" i="3" s="1"/>
  <c r="BN616" i="3"/>
  <c r="AN616" i="3"/>
  <c r="AF634" i="3"/>
  <c r="AI634" i="3" s="1"/>
  <c r="AD634" i="3"/>
  <c r="AG634" i="3" s="1"/>
  <c r="AM634" i="3"/>
  <c r="AO634" i="3" s="1"/>
  <c r="BN652" i="3"/>
  <c r="AN652" i="3"/>
  <c r="BI664" i="3"/>
  <c r="AH664" i="3"/>
  <c r="BP711" i="3"/>
  <c r="AN711" i="3"/>
  <c r="AL722" i="3"/>
  <c r="AN722" i="3" s="1"/>
  <c r="AD722" i="3"/>
  <c r="AG722" i="3" s="1"/>
  <c r="AE722" i="3"/>
  <c r="AH722" i="3" s="1"/>
  <c r="AE744" i="3"/>
  <c r="AH744" i="3" s="1"/>
  <c r="AF744" i="3"/>
  <c r="AI744" i="3" s="1"/>
  <c r="AM776" i="3"/>
  <c r="AO776" i="3" s="1"/>
  <c r="AL776" i="3"/>
  <c r="AN776" i="3" s="1"/>
  <c r="AD776" i="3"/>
  <c r="AG776" i="3" s="1"/>
  <c r="AU837" i="3"/>
  <c r="CC837" i="3" s="1"/>
  <c r="CO837" i="3" s="1"/>
  <c r="AO837" i="3"/>
  <c r="BG837" i="3" s="1"/>
  <c r="BF830" i="3"/>
  <c r="AU831" i="3"/>
  <c r="BW831" i="3" s="1"/>
  <c r="CI831" i="3" s="1"/>
  <c r="AI831" i="3"/>
  <c r="BB859" i="3"/>
  <c r="BB887" i="3"/>
  <c r="BP873" i="3"/>
  <c r="AN873" i="3"/>
  <c r="BC873" i="3" s="1"/>
  <c r="BD902" i="3"/>
  <c r="BG902" i="3"/>
  <c r="AQ889" i="3"/>
  <c r="BS889" i="3" s="1"/>
  <c r="CE889" i="3" s="1"/>
  <c r="AH889" i="3"/>
  <c r="BH868" i="3"/>
  <c r="AG868" i="3"/>
  <c r="BN891" i="3"/>
  <c r="AN891" i="3"/>
  <c r="BB891" i="3" s="1"/>
  <c r="BD888" i="3"/>
  <c r="BG888" i="3"/>
  <c r="BB844" i="3"/>
  <c r="BE844" i="3"/>
  <c r="BC840" i="3"/>
  <c r="BF840" i="3"/>
  <c r="BD860" i="3"/>
  <c r="BG860" i="3"/>
  <c r="BB848" i="3"/>
  <c r="BE848" i="3"/>
  <c r="AP854" i="3"/>
  <c r="BR854" i="3" s="1"/>
  <c r="CD854" i="3" s="1"/>
  <c r="AN854" i="3"/>
  <c r="BB854" i="3" s="1"/>
  <c r="BN587" i="3"/>
  <c r="AN587" i="3"/>
  <c r="BO596" i="3"/>
  <c r="AO596" i="3"/>
  <c r="AM642" i="3"/>
  <c r="AO642" i="3" s="1"/>
  <c r="AF642" i="3"/>
  <c r="AI642" i="3" s="1"/>
  <c r="AE642" i="3"/>
  <c r="AH642" i="3" s="1"/>
  <c r="AD642" i="3"/>
  <c r="AG642" i="3" s="1"/>
  <c r="BD664" i="3"/>
  <c r="BG664" i="3"/>
  <c r="AL676" i="3"/>
  <c r="AN676" i="3" s="1"/>
  <c r="AE676" i="3"/>
  <c r="AD676" i="3"/>
  <c r="AG676" i="3" s="1"/>
  <c r="AF676" i="3"/>
  <c r="AI676" i="3" s="1"/>
  <c r="AM676" i="3"/>
  <c r="AO676" i="3" s="1"/>
  <c r="AL688" i="3"/>
  <c r="AN688" i="3" s="1"/>
  <c r="AD688" i="3"/>
  <c r="AG688" i="3" s="1"/>
  <c r="AF688" i="3"/>
  <c r="AI688" i="3" s="1"/>
  <c r="AM688" i="3"/>
  <c r="AO688" i="3" s="1"/>
  <c r="AM698" i="3"/>
  <c r="AO698" i="3" s="1"/>
  <c r="AL698" i="3"/>
  <c r="AN698" i="3" s="1"/>
  <c r="AD698" i="3"/>
  <c r="AG698" i="3" s="1"/>
  <c r="AE698" i="3"/>
  <c r="AH698" i="3" s="1"/>
  <c r="AM754" i="3"/>
  <c r="AO754" i="3" s="1"/>
  <c r="AF754" i="3"/>
  <c r="AI754" i="3" s="1"/>
  <c r="AL754" i="3"/>
  <c r="AN754" i="3" s="1"/>
  <c r="AD754" i="3"/>
  <c r="AG754" i="3" s="1"/>
  <c r="AE754" i="3"/>
  <c r="AH754" i="3" s="1"/>
  <c r="AF764" i="3"/>
  <c r="AI764" i="3" s="1"/>
  <c r="AM764" i="3"/>
  <c r="AO764" i="3" s="1"/>
  <c r="AE764" i="3"/>
  <c r="AH764" i="3" s="1"/>
  <c r="AD764" i="3"/>
  <c r="AG764" i="3" s="1"/>
  <c r="AL816" i="3"/>
  <c r="AN816" i="3" s="1"/>
  <c r="AE816" i="3"/>
  <c r="AH816" i="3" s="1"/>
  <c r="AD816" i="3"/>
  <c r="AG816" i="3" s="1"/>
  <c r="AM816" i="3"/>
  <c r="AO816" i="3" s="1"/>
  <c r="AL828" i="3"/>
  <c r="AF828" i="3"/>
  <c r="AI828" i="3" s="1"/>
  <c r="AM828" i="3"/>
  <c r="AO828" i="3" s="1"/>
  <c r="BB837" i="3"/>
  <c r="BG830" i="3"/>
  <c r="BK838" i="3"/>
  <c r="AG838" i="3"/>
  <c r="BF858" i="3"/>
  <c r="BC858" i="3"/>
  <c r="BB863" i="3"/>
  <c r="BE863" i="3"/>
  <c r="BE885" i="3"/>
  <c r="BB885" i="3"/>
  <c r="BD879" i="3"/>
  <c r="BN878" i="3"/>
  <c r="AN878" i="3"/>
  <c r="BD878" i="3" s="1"/>
  <c r="BC895" i="3"/>
  <c r="BF895" i="3"/>
  <c r="BD897" i="3"/>
  <c r="BG897" i="3"/>
  <c r="BE901" i="3"/>
  <c r="BB901" i="3"/>
  <c r="BD883" i="3"/>
  <c r="BG883" i="3"/>
  <c r="BD834" i="3"/>
  <c r="BI875" i="3"/>
  <c r="AH875" i="3"/>
  <c r="BJ836" i="3"/>
  <c r="AI836" i="3"/>
  <c r="BK677" i="3"/>
  <c r="AG677" i="3"/>
  <c r="BB724" i="3"/>
  <c r="BC837" i="3"/>
  <c r="BC897" i="3"/>
  <c r="BF897" i="3"/>
  <c r="BM894" i="3"/>
  <c r="AI894" i="3"/>
  <c r="BB888" i="3"/>
  <c r="BE888" i="3"/>
  <c r="BG844" i="3"/>
  <c r="BD844" i="3"/>
  <c r="AL574" i="3"/>
  <c r="AN574" i="3" s="1"/>
  <c r="AE574" i="3"/>
  <c r="AH574" i="3" s="1"/>
  <c r="AD574" i="3"/>
  <c r="AG574" i="3" s="1"/>
  <c r="AF574" i="3"/>
  <c r="AI574" i="3" s="1"/>
  <c r="BP635" i="3"/>
  <c r="AN635" i="3"/>
  <c r="AL654" i="3"/>
  <c r="AN654" i="3" s="1"/>
  <c r="AD654" i="3"/>
  <c r="AG654" i="3" s="1"/>
  <c r="AF654" i="3"/>
  <c r="AI654" i="3" s="1"/>
  <c r="AM654" i="3"/>
  <c r="AO654" i="3" s="1"/>
  <c r="BH690" i="3"/>
  <c r="AG690" i="3"/>
  <c r="AE702" i="3"/>
  <c r="AH702" i="3" s="1"/>
  <c r="AF702" i="3"/>
  <c r="AI702" i="3" s="1"/>
  <c r="AM702" i="3"/>
  <c r="AO702" i="3" s="1"/>
  <c r="AL702" i="3"/>
  <c r="AN702" i="3" s="1"/>
  <c r="AD702" i="3"/>
  <c r="AG702" i="3" s="1"/>
  <c r="BC724" i="3"/>
  <c r="BC778" i="3"/>
  <c r="BF778" i="3"/>
  <c r="BN818" i="3"/>
  <c r="AN818" i="3"/>
  <c r="BI842" i="3"/>
  <c r="AH842" i="3"/>
  <c r="BC885" i="3"/>
  <c r="BF885" i="3"/>
  <c r="BE877" i="3"/>
  <c r="BB877" i="3"/>
  <c r="BO887" i="3"/>
  <c r="AO887" i="3"/>
  <c r="BF887" i="3" s="1"/>
  <c r="BB897" i="3"/>
  <c r="BE897" i="3"/>
  <c r="BK889" i="3"/>
  <c r="AG889" i="3"/>
  <c r="AY889" i="3" s="1"/>
  <c r="AR853" i="3"/>
  <c r="AI853" i="3"/>
  <c r="AX853" i="3" s="1"/>
  <c r="BI879" i="3"/>
  <c r="AH879" i="3"/>
  <c r="BF844" i="3"/>
  <c r="BC844" i="3"/>
  <c r="BC904" i="3"/>
  <c r="BF904" i="3"/>
  <c r="BC832" i="3"/>
  <c r="BF832" i="3"/>
  <c r="BE850" i="3"/>
  <c r="BB858" i="3"/>
  <c r="BE858" i="3"/>
  <c r="AP886" i="3"/>
  <c r="BR886" i="3" s="1"/>
  <c r="CD886" i="3" s="1"/>
  <c r="AG886" i="3"/>
  <c r="BE836" i="3"/>
  <c r="BB836" i="3"/>
  <c r="AD528" i="3"/>
  <c r="AG528" i="3" s="1"/>
  <c r="AE528" i="3"/>
  <c r="AH528" i="3" s="1"/>
  <c r="AF528" i="3"/>
  <c r="AI528" i="3" s="1"/>
  <c r="AM528" i="3"/>
  <c r="AO528" i="3" s="1"/>
  <c r="AL528" i="3"/>
  <c r="AN528" i="3" s="1"/>
  <c r="AL598" i="3"/>
  <c r="AE598" i="3"/>
  <c r="AH598" i="3" s="1"/>
  <c r="AF598" i="3"/>
  <c r="AI598" i="3" s="1"/>
  <c r="AM598" i="3"/>
  <c r="AO598" i="3" s="1"/>
  <c r="AL610" i="3"/>
  <c r="AD610" i="3"/>
  <c r="AG610" i="3" s="1"/>
  <c r="AE610" i="3"/>
  <c r="AF610" i="3"/>
  <c r="AI610" i="3" s="1"/>
  <c r="AM610" i="3"/>
  <c r="AE622" i="3"/>
  <c r="AH622" i="3" s="1"/>
  <c r="AF622" i="3"/>
  <c r="AI622" i="3" s="1"/>
  <c r="BF690" i="3"/>
  <c r="BD724" i="3"/>
  <c r="BD778" i="3"/>
  <c r="BG778" i="3"/>
  <c r="BE788" i="3"/>
  <c r="BB788" i="3"/>
  <c r="BD843" i="3"/>
  <c r="BG843" i="3"/>
  <c r="BG858" i="3"/>
  <c r="BD858" i="3"/>
  <c r="BQ859" i="3"/>
  <c r="AO859" i="3"/>
  <c r="BG859" i="3" s="1"/>
  <c r="BM887" i="3"/>
  <c r="AI887" i="3"/>
  <c r="BB898" i="3"/>
  <c r="BL874" i="3"/>
  <c r="AH874" i="3"/>
  <c r="BQ890" i="3"/>
  <c r="AO890" i="3"/>
  <c r="BG890" i="3" s="1"/>
  <c r="BB896" i="3"/>
  <c r="BD904" i="3"/>
  <c r="BG904" i="3"/>
  <c r="BB832" i="3"/>
  <c r="BE832" i="3"/>
  <c r="BD848" i="3"/>
  <c r="BG848" i="3"/>
  <c r="AL516" i="3"/>
  <c r="AN516" i="3" s="1"/>
  <c r="AD516" i="3"/>
  <c r="AG516" i="3" s="1"/>
  <c r="AE516" i="3"/>
  <c r="AH516" i="3" s="1"/>
  <c r="AF516" i="3"/>
  <c r="AI516" i="3" s="1"/>
  <c r="AM516" i="3"/>
  <c r="AO516" i="3" s="1"/>
  <c r="BB834" i="3"/>
  <c r="BM898" i="3"/>
  <c r="AI898" i="3"/>
  <c r="AL520" i="3"/>
  <c r="AE520" i="3"/>
  <c r="AH520" i="3" s="1"/>
  <c r="AF520" i="3"/>
  <c r="AM520" i="3"/>
  <c r="AO520" i="3" s="1"/>
  <c r="AL564" i="3"/>
  <c r="AN564" i="3" s="1"/>
  <c r="AE564" i="3"/>
  <c r="AH564" i="3" s="1"/>
  <c r="AD564" i="3"/>
  <c r="AG564" i="3" s="1"/>
  <c r="AF564" i="3"/>
  <c r="AI564" i="3" s="1"/>
  <c r="AM564" i="3"/>
  <c r="AO564" i="3" s="1"/>
  <c r="BP645" i="3"/>
  <c r="AN645" i="3"/>
  <c r="AM668" i="3"/>
  <c r="AO668" i="3" s="1"/>
  <c r="AE668" i="3"/>
  <c r="AH668" i="3" s="1"/>
  <c r="AF668" i="3"/>
  <c r="AI668" i="3" s="1"/>
  <c r="AL668" i="3"/>
  <c r="AN668" i="3" s="1"/>
  <c r="AD668" i="3"/>
  <c r="AG668" i="3" s="1"/>
  <c r="BG690" i="3"/>
  <c r="AL714" i="3"/>
  <c r="AD714" i="3"/>
  <c r="AG714" i="3" s="1"/>
  <c r="AE714" i="3"/>
  <c r="AH714" i="3" s="1"/>
  <c r="AF714" i="3"/>
  <c r="AI714" i="3" s="1"/>
  <c r="AM714" i="3"/>
  <c r="AL736" i="3"/>
  <c r="AN736" i="3" s="1"/>
  <c r="AE736" i="3"/>
  <c r="AH736" i="3" s="1"/>
  <c r="AF736" i="3"/>
  <c r="AI736" i="3" s="1"/>
  <c r="AD736" i="3"/>
  <c r="AG736" i="3" s="1"/>
  <c r="AM736" i="3"/>
  <c r="AO736" i="3" s="1"/>
  <c r="AM748" i="3"/>
  <c r="AO748" i="3" s="1"/>
  <c r="AL748" i="3"/>
  <c r="AN748" i="3" s="1"/>
  <c r="AD748" i="3"/>
  <c r="AE748" i="3"/>
  <c r="AH748" i="3" s="1"/>
  <c r="AF748" i="3"/>
  <c r="AI748" i="3" s="1"/>
  <c r="AE768" i="3"/>
  <c r="AH768" i="3" s="1"/>
  <c r="AM768" i="3"/>
  <c r="AD768" i="3"/>
  <c r="AG768" i="3" s="1"/>
  <c r="AL768" i="3"/>
  <c r="AN768" i="3" s="1"/>
  <c r="AF768" i="3"/>
  <c r="AI768" i="3" s="1"/>
  <c r="BF788" i="3"/>
  <c r="BC788" i="3"/>
  <c r="AD796" i="3"/>
  <c r="AG796" i="3" s="1"/>
  <c r="AE796" i="3"/>
  <c r="AH796" i="3" s="1"/>
  <c r="AF796" i="3"/>
  <c r="AI796" i="3" s="1"/>
  <c r="AM796" i="3"/>
  <c r="AO796" i="3" s="1"/>
  <c r="AL796" i="3"/>
  <c r="AN796" i="3" s="1"/>
  <c r="AL808" i="3"/>
  <c r="AN808" i="3" s="1"/>
  <c r="AD808" i="3"/>
  <c r="AG808" i="3" s="1"/>
  <c r="AE808" i="3"/>
  <c r="AH808" i="3" s="1"/>
  <c r="AF808" i="3"/>
  <c r="AI808" i="3" s="1"/>
  <c r="AM808" i="3"/>
  <c r="BB829" i="3"/>
  <c r="BI835" i="3"/>
  <c r="AH835" i="3"/>
  <c r="BC846" i="3"/>
  <c r="BB853" i="3"/>
  <c r="BF865" i="3"/>
  <c r="BC865" i="3"/>
  <c r="BF886" i="3"/>
  <c r="BC886" i="3"/>
  <c r="BE893" i="3"/>
  <c r="BB893" i="3"/>
  <c r="BB883" i="3"/>
  <c r="BE883" i="3"/>
  <c r="BK873" i="3"/>
  <c r="AG873" i="3"/>
  <c r="BP856" i="3"/>
  <c r="AN856" i="3"/>
  <c r="BD856" i="3" s="1"/>
  <c r="BB904" i="3"/>
  <c r="BE904" i="3"/>
  <c r="BF836" i="3"/>
  <c r="BC836" i="3"/>
  <c r="BD852" i="3"/>
  <c r="BG852" i="3"/>
  <c r="BF906" i="3"/>
  <c r="BC906" i="3"/>
  <c r="AL786" i="3"/>
  <c r="AN786" i="3" s="1"/>
  <c r="AF786" i="3"/>
  <c r="AI786" i="3" s="1"/>
  <c r="AM786" i="3"/>
  <c r="AE786" i="3"/>
  <c r="AH786" i="3" s="1"/>
  <c r="AP830" i="3"/>
  <c r="BR830" i="3" s="1"/>
  <c r="CD830" i="3" s="1"/>
  <c r="AN830" i="3"/>
  <c r="BB830" i="3" s="1"/>
  <c r="BD877" i="3"/>
  <c r="BG877" i="3"/>
  <c r="BD832" i="3"/>
  <c r="BG832" i="3"/>
  <c r="AL496" i="3"/>
  <c r="AN496" i="3" s="1"/>
  <c r="AD496" i="3"/>
  <c r="AG496" i="3" s="1"/>
  <c r="AF496" i="3"/>
  <c r="AI496" i="3" s="1"/>
  <c r="AM496" i="3"/>
  <c r="AO496" i="3" s="1"/>
  <c r="AL680" i="3"/>
  <c r="AN680" i="3" s="1"/>
  <c r="AE680" i="3"/>
  <c r="AH680" i="3" s="1"/>
  <c r="AD680" i="3"/>
  <c r="AG680" i="3" s="1"/>
  <c r="AF680" i="3"/>
  <c r="AI680" i="3" s="1"/>
  <c r="AM680" i="3"/>
  <c r="AO680" i="3" s="1"/>
  <c r="BN690" i="3"/>
  <c r="AN690" i="3"/>
  <c r="BC690" i="3" s="1"/>
  <c r="BQ724" i="3"/>
  <c r="AO724" i="3"/>
  <c r="BE724" i="3" s="1"/>
  <c r="AL758" i="3"/>
  <c r="AN758" i="3" s="1"/>
  <c r="AF758" i="3"/>
  <c r="AI758" i="3" s="1"/>
  <c r="AD758" i="3"/>
  <c r="AE758" i="3"/>
  <c r="AH758" i="3" s="1"/>
  <c r="AM758" i="3"/>
  <c r="AO758" i="3" s="1"/>
  <c r="BG788" i="3"/>
  <c r="BD788" i="3"/>
  <c r="AL820" i="3"/>
  <c r="AN820" i="3" s="1"/>
  <c r="AD820" i="3"/>
  <c r="AE820" i="3"/>
  <c r="AH820" i="3" s="1"/>
  <c r="AF820" i="3"/>
  <c r="AI820" i="3" s="1"/>
  <c r="AM820" i="3"/>
  <c r="BC843" i="3"/>
  <c r="BF843" i="3"/>
  <c r="BC829" i="3"/>
  <c r="BC831" i="3"/>
  <c r="BF831" i="3"/>
  <c r="AS854" i="3"/>
  <c r="BU854" i="3" s="1"/>
  <c r="CG854" i="3" s="1"/>
  <c r="AO854" i="3"/>
  <c r="BE854" i="3" s="1"/>
  <c r="BH845" i="3"/>
  <c r="AG845" i="3"/>
  <c r="BB865" i="3"/>
  <c r="BE865" i="3"/>
  <c r="BK869" i="3"/>
  <c r="AG869" i="3"/>
  <c r="AY869" i="3" s="1"/>
  <c r="BD886" i="3"/>
  <c r="BG886" i="3"/>
  <c r="BC893" i="3"/>
  <c r="BF893" i="3"/>
  <c r="BC899" i="3"/>
  <c r="BF899" i="3"/>
  <c r="BQ898" i="3"/>
  <c r="AO898" i="3"/>
  <c r="BE898" i="3" s="1"/>
  <c r="BQ874" i="3"/>
  <c r="AO874" i="3"/>
  <c r="BG874" i="3" s="1"/>
  <c r="BQ846" i="3"/>
  <c r="AO846" i="3"/>
  <c r="BF846" i="3" s="1"/>
  <c r="BG856" i="3"/>
  <c r="BO896" i="3"/>
  <c r="AO896" i="3"/>
  <c r="BE896" i="3" s="1"/>
  <c r="BF866" i="3"/>
  <c r="BC866" i="3"/>
  <c r="BF852" i="3"/>
  <c r="BC852" i="3"/>
  <c r="BH778" i="3"/>
  <c r="AG778" i="3"/>
  <c r="BC883" i="3"/>
  <c r="BF883" i="3"/>
  <c r="AL508" i="3"/>
  <c r="AN508" i="3" s="1"/>
  <c r="AD508" i="3"/>
  <c r="AG508" i="3" s="1"/>
  <c r="AE508" i="3"/>
  <c r="AH508" i="3" s="1"/>
  <c r="AM508" i="3"/>
  <c r="AO508" i="3" s="1"/>
  <c r="BB566" i="3"/>
  <c r="AF590" i="3"/>
  <c r="AI590" i="3" s="1"/>
  <c r="AM590" i="3"/>
  <c r="AO590" i="3" s="1"/>
  <c r="AD590" i="3"/>
  <c r="AG590" i="3" s="1"/>
  <c r="AE590" i="3"/>
  <c r="AH590" i="3" s="1"/>
  <c r="AL590" i="3"/>
  <c r="AN590" i="3" s="1"/>
  <c r="AL602" i="3"/>
  <c r="AN602" i="3" s="1"/>
  <c r="AE602" i="3"/>
  <c r="AH602" i="3" s="1"/>
  <c r="AF602" i="3"/>
  <c r="AI602" i="3" s="1"/>
  <c r="AD602" i="3"/>
  <c r="AG602" i="3" s="1"/>
  <c r="AM602" i="3"/>
  <c r="AO602" i="3" s="1"/>
  <c r="AL646" i="3"/>
  <c r="AN646" i="3" s="1"/>
  <c r="AE646" i="3"/>
  <c r="AH646" i="3" s="1"/>
  <c r="AD646" i="3"/>
  <c r="AG646" i="3" s="1"/>
  <c r="AF646" i="3"/>
  <c r="AM646" i="3"/>
  <c r="AO646" i="3" s="1"/>
  <c r="BB750" i="3"/>
  <c r="BD829" i="3"/>
  <c r="BD846" i="3"/>
  <c r="BQ853" i="3"/>
  <c r="AO853" i="3"/>
  <c r="BE853" i="3" s="1"/>
  <c r="BO882" i="3"/>
  <c r="AO882" i="3"/>
  <c r="BF882" i="3" s="1"/>
  <c r="BD893" i="3"/>
  <c r="BG893" i="3"/>
  <c r="BB895" i="3"/>
  <c r="BE895" i="3"/>
  <c r="BB899" i="3"/>
  <c r="BE899" i="3"/>
  <c r="AP874" i="3"/>
  <c r="BX874" i="3" s="1"/>
  <c r="CJ874" i="3" s="1"/>
  <c r="AG874" i="3"/>
  <c r="BC877" i="3"/>
  <c r="BF877" i="3"/>
  <c r="BH879" i="3"/>
  <c r="AG879" i="3"/>
  <c r="BF856" i="3"/>
  <c r="BD896" i="3"/>
  <c r="BC880" i="3"/>
  <c r="BG866" i="3"/>
  <c r="BD866" i="3"/>
  <c r="BB852" i="3"/>
  <c r="BE852" i="3"/>
  <c r="BB847" i="3"/>
  <c r="BE847" i="3"/>
  <c r="BD872" i="3"/>
  <c r="BG872" i="3"/>
  <c r="AL532" i="3"/>
  <c r="AE532" i="3"/>
  <c r="AH532" i="3" s="1"/>
  <c r="AM532" i="3"/>
  <c r="AO532" i="3" s="1"/>
  <c r="AF532" i="3"/>
  <c r="AI532" i="3" s="1"/>
  <c r="AD532" i="3"/>
  <c r="AG532" i="3" s="1"/>
  <c r="BC566" i="3"/>
  <c r="AL578" i="3"/>
  <c r="AD578" i="3"/>
  <c r="AG578" i="3" s="1"/>
  <c r="AE578" i="3"/>
  <c r="AH578" i="3" s="1"/>
  <c r="AF578" i="3"/>
  <c r="AI578" i="3" s="1"/>
  <c r="AM578" i="3"/>
  <c r="AO578" i="3" s="1"/>
  <c r="AL614" i="3"/>
  <c r="AN614" i="3" s="1"/>
  <c r="AD614" i="3"/>
  <c r="AG614" i="3" s="1"/>
  <c r="AE614" i="3"/>
  <c r="AF614" i="3"/>
  <c r="AI614" i="3" s="1"/>
  <c r="AM614" i="3"/>
  <c r="AO614" i="3" s="1"/>
  <c r="AL658" i="3"/>
  <c r="AN658" i="3" s="1"/>
  <c r="AD658" i="3"/>
  <c r="AG658" i="3" s="1"/>
  <c r="AE658" i="3"/>
  <c r="AH658" i="3" s="1"/>
  <c r="AF658" i="3"/>
  <c r="AI658" i="3" s="1"/>
  <c r="AM658" i="3"/>
  <c r="AO658" i="3" s="1"/>
  <c r="BC750" i="3"/>
  <c r="BH760" i="3"/>
  <c r="AG760" i="3"/>
  <c r="BE841" i="3"/>
  <c r="BG833" i="3"/>
  <c r="BD833" i="3"/>
  <c r="BH842" i="3"/>
  <c r="AG842" i="3"/>
  <c r="BC847" i="3"/>
  <c r="BF847" i="3"/>
  <c r="BM850" i="3"/>
  <c r="AI850" i="3"/>
  <c r="BI863" i="3"/>
  <c r="AH863" i="3"/>
  <c r="AZ863" i="3" s="1"/>
  <c r="BF891" i="3"/>
  <c r="BC898" i="3"/>
  <c r="BI849" i="3"/>
  <c r="AH849" i="3"/>
  <c r="AZ849" i="3" s="1"/>
  <c r="BD874" i="3"/>
  <c r="BE856" i="3"/>
  <c r="BC896" i="3"/>
  <c r="BJ892" i="3"/>
  <c r="AI892" i="3"/>
  <c r="BD880" i="3"/>
  <c r="BB866" i="3"/>
  <c r="BE866" i="3"/>
  <c r="BC872" i="3"/>
  <c r="BF872" i="3"/>
  <c r="AL626" i="3"/>
  <c r="AN626" i="3" s="1"/>
  <c r="AD626" i="3"/>
  <c r="AG626" i="3" s="1"/>
  <c r="AE626" i="3"/>
  <c r="AF626" i="3"/>
  <c r="AI626" i="3" s="1"/>
  <c r="AL728" i="3"/>
  <c r="AN728" i="3" s="1"/>
  <c r="AM728" i="3"/>
  <c r="AO728" i="3" s="1"/>
  <c r="AE728" i="3"/>
  <c r="AH728" i="3" s="1"/>
  <c r="AM706" i="3"/>
  <c r="AO706" i="3" s="1"/>
  <c r="AE706" i="3"/>
  <c r="AH706" i="3" s="1"/>
  <c r="AF706" i="3"/>
  <c r="AI706" i="3" s="1"/>
  <c r="AL740" i="3"/>
  <c r="AN740" i="3" s="1"/>
  <c r="AM740" i="3"/>
  <c r="AO740" i="3" s="1"/>
  <c r="AD740" i="3"/>
  <c r="AG740" i="3" s="1"/>
  <c r="AE740" i="3"/>
  <c r="AH740" i="3" s="1"/>
  <c r="AF740" i="3"/>
  <c r="AI740" i="3" s="1"/>
  <c r="AF772" i="3"/>
  <c r="AI772" i="3" s="1"/>
  <c r="AD772" i="3"/>
  <c r="AG772" i="3" s="1"/>
  <c r="AM800" i="3"/>
  <c r="AD800" i="3"/>
  <c r="AG800" i="3" s="1"/>
  <c r="AE800" i="3"/>
  <c r="AH800" i="3" s="1"/>
  <c r="AF800" i="3"/>
  <c r="AI800" i="3" s="1"/>
  <c r="AL718" i="3"/>
  <c r="AN718" i="3" s="1"/>
  <c r="AM718" i="3"/>
  <c r="AO718" i="3" s="1"/>
  <c r="AF718" i="3"/>
  <c r="AI718" i="3" s="1"/>
  <c r="AD718" i="3"/>
  <c r="AG718" i="3" s="1"/>
  <c r="AM792" i="3"/>
  <c r="AO792" i="3" s="1"/>
  <c r="AL792" i="3"/>
  <c r="AN792" i="3" s="1"/>
  <c r="AF792" i="3"/>
  <c r="AI792" i="3" s="1"/>
  <c r="AM812" i="3"/>
  <c r="AD812" i="3"/>
  <c r="AG812" i="3" s="1"/>
  <c r="AE812" i="3"/>
  <c r="AH812" i="3" s="1"/>
  <c r="AM672" i="3"/>
  <c r="AO672" i="3" s="1"/>
  <c r="AE672" i="3"/>
  <c r="AF672" i="3"/>
  <c r="AI672" i="3" s="1"/>
  <c r="AF782" i="3"/>
  <c r="AI782" i="3" s="1"/>
  <c r="AE782" i="3"/>
  <c r="AH782" i="3" s="1"/>
  <c r="AM824" i="3"/>
  <c r="AO824" i="3" s="1"/>
  <c r="AF570" i="3"/>
  <c r="AI570" i="3" s="1"/>
  <c r="AE582" i="3"/>
  <c r="AH582" i="3" s="1"/>
  <c r="AF582" i="3"/>
  <c r="AI582" i="3" s="1"/>
  <c r="AD650" i="3"/>
  <c r="AG650" i="3" s="1"/>
  <c r="AE650" i="3"/>
  <c r="AH650" i="3" s="1"/>
  <c r="AD662" i="3"/>
  <c r="AG662" i="3" s="1"/>
  <c r="AM684" i="3"/>
  <c r="AO684" i="3" s="1"/>
  <c r="AE684" i="3"/>
  <c r="AH684" i="3" s="1"/>
  <c r="AF684" i="3"/>
  <c r="AI684" i="3" s="1"/>
  <c r="AE694" i="3"/>
  <c r="AH694" i="3" s="1"/>
  <c r="AL694" i="3"/>
  <c r="AN694" i="3" s="1"/>
  <c r="AM694" i="3"/>
  <c r="AO694" i="3" s="1"/>
  <c r="AL618" i="3"/>
  <c r="AN618" i="3" s="1"/>
  <c r="AM618" i="3"/>
  <c r="AE618" i="3"/>
  <c r="AH618" i="3" s="1"/>
  <c r="AD618" i="3"/>
  <c r="AG618" i="3" s="1"/>
  <c r="AE496" i="3"/>
  <c r="AH496" i="3" s="1"/>
  <c r="AE594" i="3"/>
  <c r="AF594" i="3"/>
  <c r="AI594" i="3" s="1"/>
  <c r="AL606" i="3"/>
  <c r="AN606" i="3" s="1"/>
  <c r="AL560" i="3"/>
  <c r="AN560" i="3" s="1"/>
  <c r="AM560" i="3"/>
  <c r="AO560" i="3" s="1"/>
  <c r="AL586" i="3"/>
  <c r="AN586" i="3" s="1"/>
  <c r="AL710" i="3"/>
  <c r="AN710" i="3" s="1"/>
  <c r="AE710" i="3"/>
  <c r="AH710" i="3" s="1"/>
  <c r="AD710" i="3"/>
  <c r="AM732" i="3"/>
  <c r="AD732" i="3"/>
  <c r="AG732" i="3" s="1"/>
  <c r="AE804" i="3"/>
  <c r="AH804" i="3" s="1"/>
  <c r="AM638" i="3"/>
  <c r="AF638" i="3"/>
  <c r="AI638" i="3" s="1"/>
  <c r="AD638" i="3"/>
  <c r="AG638" i="3" s="1"/>
  <c r="AL634" i="3"/>
  <c r="AN634" i="3" s="1"/>
  <c r="AE634" i="3"/>
  <c r="AH634" i="3" s="1"/>
  <c r="AM722" i="3"/>
  <c r="AO722" i="3" s="1"/>
  <c r="AF722" i="3"/>
  <c r="AI722" i="3" s="1"/>
  <c r="AL744" i="3"/>
  <c r="AN744" i="3" s="1"/>
  <c r="AM744" i="3"/>
  <c r="AO744" i="3" s="1"/>
  <c r="AD744" i="3"/>
  <c r="AG744" i="3" s="1"/>
  <c r="AF776" i="3"/>
  <c r="AI776" i="3" s="1"/>
  <c r="AE776" i="3"/>
  <c r="AL504" i="3"/>
  <c r="AN504" i="3" s="1"/>
  <c r="AE504" i="3"/>
  <c r="AH504" i="3" s="1"/>
  <c r="AL642" i="3"/>
  <c r="AN642" i="3" s="1"/>
  <c r="AE688" i="3"/>
  <c r="AH688" i="3" s="1"/>
  <c r="AF698" i="3"/>
  <c r="AI698" i="3" s="1"/>
  <c r="AL764" i="3"/>
  <c r="AN764" i="3" s="1"/>
  <c r="AF816" i="3"/>
  <c r="AI816" i="3" s="1"/>
  <c r="AD828" i="3"/>
  <c r="AG828" i="3" s="1"/>
  <c r="AE828" i="3"/>
  <c r="AH828" i="3" s="1"/>
  <c r="AL512" i="3"/>
  <c r="AN512" i="3" s="1"/>
  <c r="AM512" i="3"/>
  <c r="AO512" i="3" s="1"/>
  <c r="AD512" i="3"/>
  <c r="AG512" i="3" s="1"/>
  <c r="AD786" i="3"/>
  <c r="AG786" i="3" s="1"/>
  <c r="AE524" i="3"/>
  <c r="AH524" i="3" s="1"/>
  <c r="AF524" i="3"/>
  <c r="AM574" i="3"/>
  <c r="AO574" i="3" s="1"/>
  <c r="AE654" i="3"/>
  <c r="AH654" i="3" s="1"/>
  <c r="AE500" i="3"/>
  <c r="AH500" i="3" s="1"/>
  <c r="AL500" i="3"/>
  <c r="AN500" i="3" s="1"/>
  <c r="AD598" i="3"/>
  <c r="AG598" i="3" s="1"/>
  <c r="AL622" i="3"/>
  <c r="AN622" i="3" s="1"/>
  <c r="AM622" i="3"/>
  <c r="AO622" i="3" s="1"/>
  <c r="AD622" i="3"/>
  <c r="AG622" i="3" s="1"/>
  <c r="AR847" i="3"/>
  <c r="BT847" i="3" s="1"/>
  <c r="CF847" i="3" s="1"/>
  <c r="BJ874" i="3"/>
  <c r="AU904" i="3"/>
  <c r="BW904" i="3" s="1"/>
  <c r="CI904" i="3" s="1"/>
  <c r="AL594" i="3"/>
  <c r="BO890" i="3"/>
  <c r="BN841" i="3"/>
  <c r="BK879" i="3"/>
  <c r="AP879" i="3"/>
  <c r="BX879" i="3" s="1"/>
  <c r="CJ879" i="3" s="1"/>
  <c r="BK839" i="3"/>
  <c r="BK868" i="3"/>
  <c r="AS873" i="3"/>
  <c r="CA873" i="3" s="1"/>
  <c r="CM873" i="3" s="1"/>
  <c r="BH873" i="3"/>
  <c r="BP883" i="3"/>
  <c r="BN883" i="3"/>
  <c r="AR834" i="3"/>
  <c r="BT834" i="3" s="1"/>
  <c r="CF834" i="3" s="1"/>
  <c r="AP847" i="3"/>
  <c r="BX847" i="3" s="1"/>
  <c r="CJ847" i="3" s="1"/>
  <c r="BN847" i="3"/>
  <c r="BM847" i="3"/>
  <c r="BM882" i="3"/>
  <c r="BP847" i="3"/>
  <c r="BM892" i="3"/>
  <c r="BJ847" i="3"/>
  <c r="BL879" i="3"/>
  <c r="AU892" i="3"/>
  <c r="BW892" i="3" s="1"/>
  <c r="CI892" i="3" s="1"/>
  <c r="AR882" i="3"/>
  <c r="BZ882" i="3" s="1"/>
  <c r="CL882" i="3" s="1"/>
  <c r="BJ834" i="3"/>
  <c r="BM834" i="3"/>
  <c r="AU847" i="3"/>
  <c r="BW847" i="3" s="1"/>
  <c r="CI847" i="3" s="1"/>
  <c r="BO889" i="3"/>
  <c r="BO846" i="3"/>
  <c r="BQ889" i="3"/>
  <c r="BO879" i="3"/>
  <c r="AT879" i="3"/>
  <c r="CB879" i="3" s="1"/>
  <c r="CN879" i="3" s="1"/>
  <c r="AT900" i="3"/>
  <c r="BV900" i="3" s="1"/>
  <c r="CH900" i="3" s="1"/>
  <c r="AP883" i="3"/>
  <c r="BX883" i="3" s="1"/>
  <c r="CJ883" i="3" s="1"/>
  <c r="AS879" i="3"/>
  <c r="BU879" i="3" s="1"/>
  <c r="CG879" i="3" s="1"/>
  <c r="BI900" i="3"/>
  <c r="AQ900" i="3"/>
  <c r="BY900" i="3" s="1"/>
  <c r="CK900" i="3" s="1"/>
  <c r="BO898" i="3"/>
  <c r="AP880" i="3"/>
  <c r="BX880" i="3" s="1"/>
  <c r="CJ880" i="3" s="1"/>
  <c r="BQ882" i="3"/>
  <c r="BK878" i="3"/>
  <c r="BM904" i="3"/>
  <c r="AQ874" i="3"/>
  <c r="BS874" i="3" s="1"/>
  <c r="CE874" i="3" s="1"/>
  <c r="BQ896" i="3"/>
  <c r="AF657" i="3"/>
  <c r="AI657" i="3" s="1"/>
  <c r="BH881" i="3"/>
  <c r="BI874" i="3"/>
  <c r="BL877" i="3"/>
  <c r="AP898" i="3"/>
  <c r="BR898" i="3" s="1"/>
  <c r="CD898" i="3" s="1"/>
  <c r="AP881" i="3"/>
  <c r="BR881" i="3" s="1"/>
  <c r="CD881" i="3" s="1"/>
  <c r="AS875" i="3"/>
  <c r="CA875" i="3" s="1"/>
  <c r="CM875" i="3" s="1"/>
  <c r="BQ829" i="3"/>
  <c r="BL857" i="3"/>
  <c r="BK857" i="3"/>
  <c r="BH875" i="3"/>
  <c r="BO855" i="3"/>
  <c r="BH883" i="3"/>
  <c r="AU855" i="3"/>
  <c r="CC855" i="3" s="1"/>
  <c r="CO855" i="3" s="1"/>
  <c r="BJ845" i="3"/>
  <c r="BH857" i="3"/>
  <c r="BQ887" i="3"/>
  <c r="BL875" i="3"/>
  <c r="BI857" i="3"/>
  <c r="AU882" i="3"/>
  <c r="BW882" i="3" s="1"/>
  <c r="CI882" i="3" s="1"/>
  <c r="AP891" i="3"/>
  <c r="BR891" i="3" s="1"/>
  <c r="CD891" i="3" s="1"/>
  <c r="AQ875" i="3"/>
  <c r="BS875" i="3" s="1"/>
  <c r="CE875" i="3" s="1"/>
  <c r="AT882" i="3"/>
  <c r="CB882" i="3" s="1"/>
  <c r="CN882" i="3" s="1"/>
  <c r="BQ855" i="3"/>
  <c r="BK883" i="3"/>
  <c r="BK880" i="3"/>
  <c r="BP891" i="3"/>
  <c r="AR836" i="3"/>
  <c r="BT836" i="3" s="1"/>
  <c r="CF836" i="3" s="1"/>
  <c r="BJ838" i="3"/>
  <c r="AP839" i="3"/>
  <c r="BX839" i="3" s="1"/>
  <c r="CJ839" i="3" s="1"/>
  <c r="AD751" i="3"/>
  <c r="AG751" i="3" s="1"/>
  <c r="BO874" i="3"/>
  <c r="AM700" i="3"/>
  <c r="BQ880" i="3"/>
  <c r="AE756" i="3"/>
  <c r="BJ877" i="3"/>
  <c r="AD501" i="3"/>
  <c r="BJ883" i="3"/>
  <c r="AL501" i="3"/>
  <c r="AN501" i="3" s="1"/>
  <c r="BO869" i="3"/>
  <c r="AR883" i="3"/>
  <c r="BZ883" i="3" s="1"/>
  <c r="CL883" i="3" s="1"/>
  <c r="AL667" i="3"/>
  <c r="AU883" i="3"/>
  <c r="CC883" i="3" s="1"/>
  <c r="CO883" i="3" s="1"/>
  <c r="BQ869" i="3"/>
  <c r="BM857" i="3"/>
  <c r="BJ853" i="3"/>
  <c r="BL853" i="3"/>
  <c r="BJ894" i="3"/>
  <c r="BO902" i="3"/>
  <c r="AS898" i="3"/>
  <c r="BU898" i="3" s="1"/>
  <c r="CG898" i="3" s="1"/>
  <c r="AM657" i="3"/>
  <c r="AO657" i="3" s="1"/>
  <c r="AF700" i="3"/>
  <c r="AF719" i="3"/>
  <c r="AL756" i="3"/>
  <c r="BM853" i="3"/>
  <c r="AF647" i="3"/>
  <c r="AI647" i="3" s="1"/>
  <c r="AR894" i="3"/>
  <c r="BT894" i="3" s="1"/>
  <c r="CF894" i="3" s="1"/>
  <c r="AT874" i="3"/>
  <c r="CB874" i="3" s="1"/>
  <c r="CN874" i="3" s="1"/>
  <c r="BJ857" i="3"/>
  <c r="BI845" i="3"/>
  <c r="AR877" i="3"/>
  <c r="BZ877" i="3" s="1"/>
  <c r="CL877" i="3" s="1"/>
  <c r="BI853" i="3"/>
  <c r="BM877" i="3"/>
  <c r="BQ902" i="3"/>
  <c r="AM784" i="3"/>
  <c r="BJ831" i="3"/>
  <c r="AR864" i="3"/>
  <c r="BT864" i="3" s="1"/>
  <c r="CF864" i="3" s="1"/>
  <c r="AF515" i="3"/>
  <c r="AI515" i="3" s="1"/>
  <c r="AE605" i="3"/>
  <c r="AF617" i="3"/>
  <c r="AF677" i="3"/>
  <c r="AE703" i="3"/>
  <c r="AL826" i="3"/>
  <c r="AP842" i="3"/>
  <c r="BR842" i="3" s="1"/>
  <c r="CD842" i="3" s="1"/>
  <c r="BP839" i="3"/>
  <c r="BJ864" i="3"/>
  <c r="BH886" i="3"/>
  <c r="BP885" i="3"/>
  <c r="BL889" i="3"/>
  <c r="AE579" i="3"/>
  <c r="AH579" i="3" s="1"/>
  <c r="AD603" i="3"/>
  <c r="AG603" i="3" s="1"/>
  <c r="AM647" i="3"/>
  <c r="AF761" i="3"/>
  <c r="BN839" i="3"/>
  <c r="BI840" i="3"/>
  <c r="BL849" i="3"/>
  <c r="BN885" i="3"/>
  <c r="AS874" i="3"/>
  <c r="CA874" i="3" s="1"/>
  <c r="CM874" i="3" s="1"/>
  <c r="BJ873" i="3"/>
  <c r="AR873" i="3"/>
  <c r="BT873" i="3" s="1"/>
  <c r="CF873" i="3" s="1"/>
  <c r="AM605" i="3"/>
  <c r="AO605" i="3" s="1"/>
  <c r="AS901" i="3"/>
  <c r="BU901" i="3" s="1"/>
  <c r="CG901" i="3" s="1"/>
  <c r="AM531" i="3"/>
  <c r="AO531" i="3" s="1"/>
  <c r="AL579" i="3"/>
  <c r="AM665" i="3"/>
  <c r="AE751" i="3"/>
  <c r="AR839" i="3"/>
  <c r="BZ839" i="3" s="1"/>
  <c r="CL839" i="3" s="1"/>
  <c r="BM838" i="3"/>
  <c r="BM873" i="3"/>
  <c r="AS889" i="3"/>
  <c r="CA889" i="3" s="1"/>
  <c r="CM889" i="3" s="1"/>
  <c r="AL640" i="3"/>
  <c r="AL703" i="3"/>
  <c r="AM579" i="3"/>
  <c r="AP845" i="3"/>
  <c r="BR845" i="3" s="1"/>
  <c r="CD845" i="3" s="1"/>
  <c r="BM883" i="3"/>
  <c r="BI850" i="3"/>
  <c r="BK901" i="3"/>
  <c r="AL494" i="3"/>
  <c r="AF563" i="3"/>
  <c r="AM569" i="3"/>
  <c r="AM597" i="3"/>
  <c r="AT848" i="3"/>
  <c r="CB848" i="3" s="1"/>
  <c r="CN848" i="3" s="1"/>
  <c r="AR874" i="3"/>
  <c r="BZ874" i="3" s="1"/>
  <c r="CL874" i="3" s="1"/>
  <c r="BH874" i="3"/>
  <c r="BH889" i="3"/>
  <c r="AT889" i="3"/>
  <c r="BV889" i="3" s="1"/>
  <c r="CH889" i="3" s="1"/>
  <c r="AF616" i="3"/>
  <c r="AM709" i="3"/>
  <c r="BI848" i="3"/>
  <c r="BM874" i="3"/>
  <c r="AU874" i="3"/>
  <c r="CC874" i="3" s="1"/>
  <c r="CO874" i="3" s="1"/>
  <c r="BN873" i="3"/>
  <c r="BI889" i="3"/>
  <c r="AE503" i="3"/>
  <c r="AF595" i="3"/>
  <c r="AD605" i="3"/>
  <c r="AE636" i="3"/>
  <c r="AE641" i="3"/>
  <c r="AH641" i="3" s="1"/>
  <c r="AE670" i="3"/>
  <c r="AH670" i="3" s="1"/>
  <c r="AE767" i="3"/>
  <c r="AE770" i="3"/>
  <c r="AL785" i="3"/>
  <c r="AN785" i="3" s="1"/>
  <c r="AM807" i="3"/>
  <c r="AF818" i="3"/>
  <c r="AL821" i="3"/>
  <c r="AR849" i="3"/>
  <c r="BZ849" i="3" s="1"/>
  <c r="CL849" i="3" s="1"/>
  <c r="AL497" i="3"/>
  <c r="AL670" i="3"/>
  <c r="AN670" i="3" s="1"/>
  <c r="AF767" i="3"/>
  <c r="AF770" i="3"/>
  <c r="BM849" i="3"/>
  <c r="BL848" i="3"/>
  <c r="AL503" i="3"/>
  <c r="AL576" i="3"/>
  <c r="AF521" i="3"/>
  <c r="AM573" i="3"/>
  <c r="AF605" i="3"/>
  <c r="AF703" i="3"/>
  <c r="AI703" i="3" s="1"/>
  <c r="AD719" i="3"/>
  <c r="AD761" i="3"/>
  <c r="BK874" i="3"/>
  <c r="AX874" i="3"/>
  <c r="AP873" i="3"/>
  <c r="BR873" i="3" s="1"/>
  <c r="CD873" i="3" s="1"/>
  <c r="AP889" i="3"/>
  <c r="BR889" i="3" s="1"/>
  <c r="CD889" i="3" s="1"/>
  <c r="AF575" i="3"/>
  <c r="AD599" i="3"/>
  <c r="AE603" i="3"/>
  <c r="BL842" i="3"/>
  <c r="BM836" i="3"/>
  <c r="AT857" i="3"/>
  <c r="CB857" i="3" s="1"/>
  <c r="CN857" i="3" s="1"/>
  <c r="AS857" i="3"/>
  <c r="CA857" i="3" s="1"/>
  <c r="CM857" i="3" s="1"/>
  <c r="AL514" i="3"/>
  <c r="AD559" i="3"/>
  <c r="AM561" i="3"/>
  <c r="AD673" i="3"/>
  <c r="AM521" i="3"/>
  <c r="AE559" i="3"/>
  <c r="AH559" i="3" s="1"/>
  <c r="AE599" i="3"/>
  <c r="AF603" i="3"/>
  <c r="AD619" i="3"/>
  <c r="AD632" i="3"/>
  <c r="AL636" i="3"/>
  <c r="AN636" i="3" s="1"/>
  <c r="BD636" i="3" s="1"/>
  <c r="AD671" i="3"/>
  <c r="AL673" i="3"/>
  <c r="AN673" i="3" s="1"/>
  <c r="BD673" i="3" s="1"/>
  <c r="AD697" i="3"/>
  <c r="AG697" i="3" s="1"/>
  <c r="AF751" i="3"/>
  <c r="AI751" i="3" s="1"/>
  <c r="AE783" i="3"/>
  <c r="AE822" i="3"/>
  <c r="AQ838" i="3"/>
  <c r="BS838" i="3" s="1"/>
  <c r="CE838" i="3" s="1"/>
  <c r="AU857" i="3"/>
  <c r="CC857" i="3" s="1"/>
  <c r="CO857" i="3" s="1"/>
  <c r="BN856" i="3"/>
  <c r="BH849" i="3"/>
  <c r="BH864" i="3"/>
  <c r="BJ885" i="3"/>
  <c r="AR885" i="3"/>
  <c r="BT885" i="3" s="1"/>
  <c r="CF885" i="3" s="1"/>
  <c r="AF559" i="3"/>
  <c r="AF599" i="3"/>
  <c r="AE632" i="3"/>
  <c r="AE657" i="3"/>
  <c r="AH657" i="3" s="1"/>
  <c r="AF783" i="3"/>
  <c r="AF822" i="3"/>
  <c r="AU836" i="3"/>
  <c r="CC836" i="3" s="1"/>
  <c r="CO836" i="3" s="1"/>
  <c r="BO857" i="3"/>
  <c r="BL845" i="3"/>
  <c r="AX885" i="3"/>
  <c r="BM885" i="3"/>
  <c r="BH901" i="3"/>
  <c r="BJ898" i="3"/>
  <c r="AR898" i="3"/>
  <c r="BZ898" i="3" s="1"/>
  <c r="CL898" i="3" s="1"/>
  <c r="AM671" i="3"/>
  <c r="AU834" i="3"/>
  <c r="CC834" i="3" s="1"/>
  <c r="CO834" i="3" s="1"/>
  <c r="BQ857" i="3"/>
  <c r="BK849" i="3"/>
  <c r="BM869" i="3"/>
  <c r="AT877" i="3"/>
  <c r="BV877" i="3" s="1"/>
  <c r="CH877" i="3" s="1"/>
  <c r="BI877" i="3"/>
  <c r="AR904" i="3"/>
  <c r="BT904" i="3" s="1"/>
  <c r="CF904" i="3" s="1"/>
  <c r="AY901" i="3"/>
  <c r="AU898" i="3"/>
  <c r="CC898" i="3" s="1"/>
  <c r="CO898" i="3" s="1"/>
  <c r="AU901" i="3"/>
  <c r="BW901" i="3" s="1"/>
  <c r="CI901" i="3" s="1"/>
  <c r="AU869" i="3"/>
  <c r="BW869" i="3" s="1"/>
  <c r="CI869" i="3" s="1"/>
  <c r="AS895" i="3"/>
  <c r="BU895" i="3" s="1"/>
  <c r="CG895" i="3" s="1"/>
  <c r="AP895" i="3"/>
  <c r="BR895" i="3" s="1"/>
  <c r="CD895" i="3" s="1"/>
  <c r="AP901" i="3"/>
  <c r="BR901" i="3" s="1"/>
  <c r="CD901" i="3" s="1"/>
  <c r="BJ904" i="3"/>
  <c r="AM575" i="3"/>
  <c r="AE513" i="3"/>
  <c r="AF589" i="3"/>
  <c r="AL592" i="3"/>
  <c r="AN592" i="3" s="1"/>
  <c r="AM607" i="3"/>
  <c r="AM621" i="3"/>
  <c r="AL637" i="3"/>
  <c r="AF641" i="3"/>
  <c r="AI641" i="3" s="1"/>
  <c r="AD667" i="3"/>
  <c r="AG667" i="3" s="1"/>
  <c r="AF670" i="3"/>
  <c r="AM674" i="3"/>
  <c r="AF692" i="3"/>
  <c r="AI692" i="3" s="1"/>
  <c r="AD742" i="3"/>
  <c r="BQ834" i="3"/>
  <c r="BJ901" i="3"/>
  <c r="BH898" i="3"/>
  <c r="BK898" i="3"/>
  <c r="AR901" i="3"/>
  <c r="BT901" i="3" s="1"/>
  <c r="CF901" i="3" s="1"/>
  <c r="BR906" i="3"/>
  <c r="CD906" i="3" s="1"/>
  <c r="BQ901" i="3"/>
  <c r="BO901" i="3"/>
  <c r="BM901" i="3"/>
  <c r="BO897" i="3"/>
  <c r="BQ897" i="3"/>
  <c r="AS869" i="3"/>
  <c r="CA869" i="3" s="1"/>
  <c r="CM869" i="3" s="1"/>
  <c r="BK902" i="3"/>
  <c r="AP902" i="3"/>
  <c r="BH902" i="3"/>
  <c r="AS902" i="3"/>
  <c r="BN897" i="3"/>
  <c r="BP897" i="3"/>
  <c r="BL897" i="3"/>
  <c r="BI897" i="3"/>
  <c r="AT897" i="3"/>
  <c r="AQ897" i="3"/>
  <c r="BK899" i="3"/>
  <c r="AP899" i="3"/>
  <c r="BH899" i="3"/>
  <c r="AS899" i="3"/>
  <c r="BV906" i="3"/>
  <c r="CH906" i="3" s="1"/>
  <c r="CB906" i="3"/>
  <c r="CN906" i="3" s="1"/>
  <c r="BI899" i="3"/>
  <c r="AT899" i="3"/>
  <c r="BL899" i="3"/>
  <c r="AQ899" i="3"/>
  <c r="BH869" i="3"/>
  <c r="AQ902" i="3"/>
  <c r="BI902" i="3"/>
  <c r="AT902" i="3"/>
  <c r="BL902" i="3"/>
  <c r="BO903" i="3"/>
  <c r="BQ903" i="3"/>
  <c r="AU897" i="3"/>
  <c r="BJ897" i="3"/>
  <c r="BM897" i="3"/>
  <c r="AR897" i="3"/>
  <c r="BH904" i="3"/>
  <c r="AS904" i="3"/>
  <c r="BK904" i="3"/>
  <c r="AP904" i="3"/>
  <c r="BJ850" i="3"/>
  <c r="AX906" i="3"/>
  <c r="BA906" i="3"/>
  <c r="AR902" i="3"/>
  <c r="BJ902" i="3"/>
  <c r="AU902" i="3"/>
  <c r="BM902" i="3"/>
  <c r="BM900" i="3"/>
  <c r="BJ900" i="3"/>
  <c r="AU900" i="3"/>
  <c r="AR900" i="3"/>
  <c r="BH900" i="3"/>
  <c r="AS900" i="3"/>
  <c r="AP900" i="3"/>
  <c r="BK900" i="3"/>
  <c r="AV898" i="3"/>
  <c r="BL904" i="3"/>
  <c r="AT904" i="3"/>
  <c r="BI904" i="3"/>
  <c r="AQ904" i="3"/>
  <c r="BN900" i="3"/>
  <c r="BP900" i="3"/>
  <c r="BH853" i="3"/>
  <c r="BK895" i="3"/>
  <c r="BN904" i="3"/>
  <c r="BP904" i="3"/>
  <c r="BZ906" i="3"/>
  <c r="CL906" i="3" s="1"/>
  <c r="BT906" i="3"/>
  <c r="CF906" i="3" s="1"/>
  <c r="AQ898" i="3"/>
  <c r="BI898" i="3"/>
  <c r="AT898" i="3"/>
  <c r="BL898" i="3"/>
  <c r="AP903" i="3"/>
  <c r="BH903" i="3"/>
  <c r="AS903" i="3"/>
  <c r="BK903" i="3"/>
  <c r="AY906" i="3"/>
  <c r="BL901" i="3"/>
  <c r="AQ901" i="3"/>
  <c r="BI901" i="3"/>
  <c r="AT901" i="3"/>
  <c r="AQ878" i="3"/>
  <c r="BS878" i="3" s="1"/>
  <c r="CE878" i="3" s="1"/>
  <c r="BH895" i="3"/>
  <c r="BY906" i="3"/>
  <c r="CK906" i="3" s="1"/>
  <c r="BS906" i="3"/>
  <c r="CE906" i="3" s="1"/>
  <c r="BQ900" i="3"/>
  <c r="BO900" i="3"/>
  <c r="BQ904" i="3"/>
  <c r="BO904" i="3"/>
  <c r="BH897" i="3"/>
  <c r="AS897" i="3"/>
  <c r="AP897" i="3"/>
  <c r="BK897" i="3"/>
  <c r="AV906" i="3"/>
  <c r="AT903" i="3"/>
  <c r="AW906" i="3"/>
  <c r="AZ906" i="3"/>
  <c r="BW906" i="3"/>
  <c r="CI906" i="3" s="1"/>
  <c r="CC906" i="3"/>
  <c r="CO906" i="3" s="1"/>
  <c r="BN903" i="3"/>
  <c r="BP903" i="3"/>
  <c r="AS845" i="3"/>
  <c r="CA845" i="3" s="1"/>
  <c r="CM845" i="3" s="1"/>
  <c r="BP902" i="3"/>
  <c r="BN902" i="3"/>
  <c r="BU906" i="3"/>
  <c r="CG906" i="3" s="1"/>
  <c r="CA906" i="3"/>
  <c r="CM906" i="3" s="1"/>
  <c r="BJ903" i="3"/>
  <c r="AU903" i="3"/>
  <c r="BM903" i="3"/>
  <c r="AR903" i="3"/>
  <c r="AR899" i="3"/>
  <c r="BM899" i="3"/>
  <c r="BJ899" i="3"/>
  <c r="AU899" i="3"/>
  <c r="BP899" i="3"/>
  <c r="BN899" i="3"/>
  <c r="BL896" i="3"/>
  <c r="AQ896" i="3"/>
  <c r="BI896" i="3"/>
  <c r="AT896" i="3"/>
  <c r="BM889" i="3"/>
  <c r="AR889" i="3"/>
  <c r="BJ889" i="3"/>
  <c r="AU889" i="3"/>
  <c r="BI895" i="3"/>
  <c r="AT895" i="3"/>
  <c r="BL895" i="3"/>
  <c r="AQ895" i="3"/>
  <c r="AQ894" i="3"/>
  <c r="BQ891" i="3"/>
  <c r="BO891" i="3"/>
  <c r="BI869" i="3"/>
  <c r="AW877" i="3"/>
  <c r="BP892" i="3"/>
  <c r="BN892" i="3"/>
  <c r="BO878" i="3"/>
  <c r="BN877" i="3"/>
  <c r="BL892" i="3"/>
  <c r="AQ892" i="3"/>
  <c r="BI892" i="3"/>
  <c r="AT892" i="3"/>
  <c r="BO893" i="3"/>
  <c r="BQ893" i="3"/>
  <c r="BM890" i="3"/>
  <c r="AR890" i="3"/>
  <c r="BJ890" i="3"/>
  <c r="AU890" i="3"/>
  <c r="AQ869" i="3"/>
  <c r="BY869" i="3" s="1"/>
  <c r="CK869" i="3" s="1"/>
  <c r="BP877" i="3"/>
  <c r="BK896" i="3"/>
  <c r="AP896" i="3"/>
  <c r="AS896" i="3"/>
  <c r="BH896" i="3"/>
  <c r="AQ877" i="3"/>
  <c r="BS877" i="3" s="1"/>
  <c r="CE877" i="3" s="1"/>
  <c r="BP896" i="3"/>
  <c r="BN896" i="3"/>
  <c r="BM896" i="3"/>
  <c r="AR896" i="3"/>
  <c r="BJ896" i="3"/>
  <c r="AU896" i="3"/>
  <c r="BM895" i="3"/>
  <c r="AR895" i="3"/>
  <c r="AU895" i="3"/>
  <c r="BJ895" i="3"/>
  <c r="BK893" i="3"/>
  <c r="AP893" i="3"/>
  <c r="BH893" i="3"/>
  <c r="AS893" i="3"/>
  <c r="BI891" i="3"/>
  <c r="AT891" i="3"/>
  <c r="BL891" i="3"/>
  <c r="AQ891" i="3"/>
  <c r="BL890" i="3"/>
  <c r="AQ890" i="3"/>
  <c r="BI890" i="3"/>
  <c r="AT890" i="3"/>
  <c r="BQ895" i="3"/>
  <c r="BO895" i="3"/>
  <c r="BN895" i="3"/>
  <c r="BP895" i="3"/>
  <c r="BN894" i="3"/>
  <c r="BP894" i="3"/>
  <c r="BL893" i="3"/>
  <c r="AQ893" i="3"/>
  <c r="BI893" i="3"/>
  <c r="AT893" i="3"/>
  <c r="BM891" i="3"/>
  <c r="AR891" i="3"/>
  <c r="BJ891" i="3"/>
  <c r="AU891" i="3"/>
  <c r="BQ892" i="3"/>
  <c r="BO892" i="3"/>
  <c r="AR892" i="3"/>
  <c r="AS878" i="3"/>
  <c r="BU878" i="3" s="1"/>
  <c r="CG878" i="3" s="1"/>
  <c r="AP894" i="3"/>
  <c r="BH894" i="3"/>
  <c r="AS894" i="3"/>
  <c r="BK894" i="3"/>
  <c r="BO894" i="3"/>
  <c r="AZ894" i="3"/>
  <c r="BQ894" i="3"/>
  <c r="BK892" i="3"/>
  <c r="AP892" i="3"/>
  <c r="BH892" i="3"/>
  <c r="AS892" i="3"/>
  <c r="AR893" i="3"/>
  <c r="BJ893" i="3"/>
  <c r="AU893" i="3"/>
  <c r="BM893" i="3"/>
  <c r="BK890" i="3"/>
  <c r="AP890" i="3"/>
  <c r="BH890" i="3"/>
  <c r="AS890" i="3"/>
  <c r="AU894" i="3"/>
  <c r="AS891" i="3"/>
  <c r="BL878" i="3"/>
  <c r="AT878" i="3"/>
  <c r="BV878" i="3" s="1"/>
  <c r="CH878" i="3" s="1"/>
  <c r="AU873" i="3"/>
  <c r="CC873" i="3" s="1"/>
  <c r="CO873" i="3" s="1"/>
  <c r="AU887" i="3"/>
  <c r="BW887" i="3" s="1"/>
  <c r="CI887" i="3" s="1"/>
  <c r="BJ887" i="3"/>
  <c r="BL873" i="3"/>
  <c r="AQ873" i="3"/>
  <c r="BM878" i="3"/>
  <c r="BJ878" i="3"/>
  <c r="AP878" i="3"/>
  <c r="BP878" i="3"/>
  <c r="BI873" i="3"/>
  <c r="BK886" i="3"/>
  <c r="AQ879" i="3"/>
  <c r="BY879" i="3" s="1"/>
  <c r="CK879" i="3" s="1"/>
  <c r="BH882" i="3"/>
  <c r="BK882" i="3"/>
  <c r="AR878" i="3"/>
  <c r="BZ878" i="3" s="1"/>
  <c r="CL878" i="3" s="1"/>
  <c r="AS882" i="3"/>
  <c r="BU882" i="3" s="1"/>
  <c r="CG882" i="3" s="1"/>
  <c r="AU878" i="3"/>
  <c r="CC878" i="3" s="1"/>
  <c r="CO878" i="3" s="1"/>
  <c r="BI878" i="3"/>
  <c r="AS880" i="3"/>
  <c r="AS886" i="3"/>
  <c r="CA886" i="3" s="1"/>
  <c r="CM886" i="3" s="1"/>
  <c r="BH885" i="3"/>
  <c r="AS885" i="3"/>
  <c r="BK885" i="3"/>
  <c r="AP885" i="3"/>
  <c r="BM875" i="3"/>
  <c r="AR875" i="3"/>
  <c r="BJ875" i="3"/>
  <c r="AU875" i="3"/>
  <c r="BL840" i="3"/>
  <c r="AU864" i="3"/>
  <c r="BW864" i="3" s="1"/>
  <c r="CI864" i="3" s="1"/>
  <c r="AQ883" i="3"/>
  <c r="BL883" i="3"/>
  <c r="BI883" i="3"/>
  <c r="AT883" i="3"/>
  <c r="BL884" i="3"/>
  <c r="AQ884" i="3"/>
  <c r="BI884" i="3"/>
  <c r="AT884" i="3"/>
  <c r="BL881" i="3"/>
  <c r="BI881" i="3"/>
  <c r="AT881" i="3"/>
  <c r="AQ881" i="3"/>
  <c r="BK877" i="3"/>
  <c r="AS877" i="3"/>
  <c r="BH877" i="3"/>
  <c r="AP877" i="3"/>
  <c r="AR881" i="3"/>
  <c r="AR888" i="3"/>
  <c r="BJ888" i="3"/>
  <c r="AU888" i="3"/>
  <c r="BM888" i="3"/>
  <c r="BH843" i="3"/>
  <c r="AS864" i="3"/>
  <c r="BU864" i="3" s="1"/>
  <c r="CG864" i="3" s="1"/>
  <c r="BK888" i="3"/>
  <c r="BH888" i="3"/>
  <c r="AS888" i="3"/>
  <c r="AP888" i="3"/>
  <c r="BI886" i="3"/>
  <c r="AT886" i="3"/>
  <c r="BL886" i="3"/>
  <c r="AQ886" i="3"/>
  <c r="BP884" i="3"/>
  <c r="BN884" i="3"/>
  <c r="BQ876" i="3"/>
  <c r="BO876" i="3"/>
  <c r="BO885" i="3"/>
  <c r="BQ885" i="3"/>
  <c r="BP888" i="3"/>
  <c r="BN888" i="3"/>
  <c r="AR886" i="3"/>
  <c r="BM886" i="3"/>
  <c r="AU886" i="3"/>
  <c r="BJ886" i="3"/>
  <c r="BJ884" i="3"/>
  <c r="AU884" i="3"/>
  <c r="AR884" i="3"/>
  <c r="BM884" i="3"/>
  <c r="AU885" i="3"/>
  <c r="BO881" i="3"/>
  <c r="BQ881" i="3"/>
  <c r="AQ882" i="3"/>
  <c r="AQ880" i="3"/>
  <c r="BL880" i="3"/>
  <c r="BI880" i="3"/>
  <c r="AT880" i="3"/>
  <c r="BQ873" i="3"/>
  <c r="AT873" i="3"/>
  <c r="BO873" i="3"/>
  <c r="AP882" i="3"/>
  <c r="BK876" i="3"/>
  <c r="AP876" i="3"/>
  <c r="BH876" i="3"/>
  <c r="AS876" i="3"/>
  <c r="AT875" i="3"/>
  <c r="BL887" i="3"/>
  <c r="AQ887" i="3"/>
  <c r="BI887" i="3"/>
  <c r="AT887" i="3"/>
  <c r="BQ875" i="3"/>
  <c r="BO875" i="3"/>
  <c r="AS881" i="3"/>
  <c r="BL876" i="3"/>
  <c r="BI876" i="3"/>
  <c r="AT876" i="3"/>
  <c r="AQ876" i="3"/>
  <c r="BN881" i="3"/>
  <c r="BP881" i="3"/>
  <c r="BO888" i="3"/>
  <c r="BQ888" i="3"/>
  <c r="BQ886" i="3"/>
  <c r="BO886" i="3"/>
  <c r="AX883" i="3"/>
  <c r="BO884" i="3"/>
  <c r="BQ884" i="3"/>
  <c r="AU879" i="3"/>
  <c r="BM879" i="3"/>
  <c r="AR879" i="3"/>
  <c r="BJ879" i="3"/>
  <c r="BN875" i="3"/>
  <c r="BP875" i="3"/>
  <c r="AP875" i="3"/>
  <c r="BQ877" i="3"/>
  <c r="BO877" i="3"/>
  <c r="BP876" i="3"/>
  <c r="BN876" i="3"/>
  <c r="BN887" i="3"/>
  <c r="BP887" i="3"/>
  <c r="BQ883" i="3"/>
  <c r="BO883" i="3"/>
  <c r="AS883" i="3"/>
  <c r="AR887" i="3"/>
  <c r="BN880" i="3"/>
  <c r="BP880" i="3"/>
  <c r="BP879" i="3"/>
  <c r="BN879" i="3"/>
  <c r="BM876" i="3"/>
  <c r="AR876" i="3"/>
  <c r="BJ876" i="3"/>
  <c r="AU876" i="3"/>
  <c r="AU877" i="3"/>
  <c r="AT864" i="3"/>
  <c r="CB864" i="3" s="1"/>
  <c r="CN864" i="3" s="1"/>
  <c r="AP887" i="3"/>
  <c r="AS887" i="3"/>
  <c r="BK887" i="3"/>
  <c r="BH887" i="3"/>
  <c r="AQ885" i="3"/>
  <c r="BI885" i="3"/>
  <c r="BL885" i="3"/>
  <c r="AT885" i="3"/>
  <c r="BL888" i="3"/>
  <c r="AQ888" i="3"/>
  <c r="BI888" i="3"/>
  <c r="AT888" i="3"/>
  <c r="BP882" i="3"/>
  <c r="AW882" i="3"/>
  <c r="BN882" i="3"/>
  <c r="AP884" i="3"/>
  <c r="BH884" i="3"/>
  <c r="BK884" i="3"/>
  <c r="AS884" i="3"/>
  <c r="BM880" i="3"/>
  <c r="AR880" i="3"/>
  <c r="BJ880" i="3"/>
  <c r="AU880" i="3"/>
  <c r="AU881" i="3"/>
  <c r="BO864" i="3"/>
  <c r="AT863" i="3"/>
  <c r="CB863" i="3" s="1"/>
  <c r="CN863" i="3" s="1"/>
  <c r="AW864" i="3"/>
  <c r="BK864" i="3"/>
  <c r="BL863" i="3"/>
  <c r="BL864" i="3"/>
  <c r="BI864" i="3"/>
  <c r="AQ863" i="3"/>
  <c r="BY863" i="3" s="1"/>
  <c r="CK863" i="3" s="1"/>
  <c r="AQ864" i="3"/>
  <c r="BY864" i="3" s="1"/>
  <c r="CK864" i="3" s="1"/>
  <c r="AP869" i="3"/>
  <c r="BR869" i="3" s="1"/>
  <c r="CD869" i="3" s="1"/>
  <c r="BL869" i="3"/>
  <c r="AT869" i="3"/>
  <c r="BV872" i="3"/>
  <c r="CH872" i="3" s="1"/>
  <c r="CB872" i="3"/>
  <c r="CN872" i="3" s="1"/>
  <c r="BI834" i="3"/>
  <c r="BO849" i="3"/>
  <c r="AW872" i="3"/>
  <c r="AZ872" i="3"/>
  <c r="BP870" i="3"/>
  <c r="BN870" i="3"/>
  <c r="BQ868" i="3"/>
  <c r="BO868" i="3"/>
  <c r="BL865" i="3"/>
  <c r="BI865" i="3"/>
  <c r="AT865" i="3"/>
  <c r="AQ865" i="3"/>
  <c r="BK865" i="3"/>
  <c r="BH865" i="3"/>
  <c r="AS865" i="3"/>
  <c r="AP865" i="3"/>
  <c r="BJ867" i="3"/>
  <c r="AU867" i="3"/>
  <c r="AR867" i="3"/>
  <c r="BM867" i="3"/>
  <c r="BY872" i="3"/>
  <c r="CK872" i="3" s="1"/>
  <c r="BS872" i="3"/>
  <c r="CE872" i="3" s="1"/>
  <c r="BJ863" i="3"/>
  <c r="AR863" i="3"/>
  <c r="BM863" i="3"/>
  <c r="AU863" i="3"/>
  <c r="BA855" i="3"/>
  <c r="BQ849" i="3"/>
  <c r="BO866" i="3"/>
  <c r="BQ866" i="3"/>
  <c r="BP867" i="3"/>
  <c r="BN867" i="3"/>
  <c r="AR865" i="3"/>
  <c r="BM865" i="3"/>
  <c r="BJ865" i="3"/>
  <c r="AU865" i="3"/>
  <c r="BM831" i="3"/>
  <c r="AY849" i="3"/>
  <c r="AP867" i="3"/>
  <c r="BH867" i="3"/>
  <c r="AS867" i="3"/>
  <c r="BK867" i="3"/>
  <c r="AR866" i="3"/>
  <c r="BM866" i="3"/>
  <c r="AU866" i="3"/>
  <c r="BJ866" i="3"/>
  <c r="BH846" i="3"/>
  <c r="CC872" i="3"/>
  <c r="CO872" i="3" s="1"/>
  <c r="BW872" i="3"/>
  <c r="CI872" i="3" s="1"/>
  <c r="CA872" i="3"/>
  <c r="CM872" i="3" s="1"/>
  <c r="BU872" i="3"/>
  <c r="CG872" i="3" s="1"/>
  <c r="AP868" i="3"/>
  <c r="BN863" i="3"/>
  <c r="BP863" i="3"/>
  <c r="AQ867" i="3"/>
  <c r="AT867" i="3"/>
  <c r="BL867" i="3"/>
  <c r="BI867" i="3"/>
  <c r="BZ872" i="3"/>
  <c r="CL872" i="3" s="1"/>
  <c r="BT872" i="3"/>
  <c r="CF872" i="3" s="1"/>
  <c r="BM870" i="3"/>
  <c r="AR870" i="3"/>
  <c r="AU870" i="3"/>
  <c r="BJ870" i="3"/>
  <c r="BK866" i="3"/>
  <c r="AS866" i="3"/>
  <c r="BH866" i="3"/>
  <c r="AP866" i="3"/>
  <c r="AT868" i="3"/>
  <c r="BI870" i="3"/>
  <c r="AT870" i="3"/>
  <c r="BL870" i="3"/>
  <c r="AQ870" i="3"/>
  <c r="BA872" i="3"/>
  <c r="AX872" i="3"/>
  <c r="BN869" i="3"/>
  <c r="BP869" i="3"/>
  <c r="BN868" i="3"/>
  <c r="BP868" i="3"/>
  <c r="AV872" i="3"/>
  <c r="AY872" i="3"/>
  <c r="AS868" i="3"/>
  <c r="BP865" i="3"/>
  <c r="BN865" i="3"/>
  <c r="AR869" i="3"/>
  <c r="BP866" i="3"/>
  <c r="BN866" i="3"/>
  <c r="BK870" i="3"/>
  <c r="BH870" i="3"/>
  <c r="AS870" i="3"/>
  <c r="AP870" i="3"/>
  <c r="BQ865" i="3"/>
  <c r="BO865" i="3"/>
  <c r="BH863" i="3"/>
  <c r="AS863" i="3"/>
  <c r="BK863" i="3"/>
  <c r="AP863" i="3"/>
  <c r="AU849" i="3"/>
  <c r="CC849" i="3" s="1"/>
  <c r="CO849" i="3" s="1"/>
  <c r="AT849" i="3"/>
  <c r="CB849" i="3" s="1"/>
  <c r="CN849" i="3" s="1"/>
  <c r="AR868" i="3"/>
  <c r="BJ868" i="3"/>
  <c r="AU868" i="3"/>
  <c r="BM868" i="3"/>
  <c r="BX872" i="3"/>
  <c r="CJ872" i="3" s="1"/>
  <c r="BR872" i="3"/>
  <c r="CD872" i="3" s="1"/>
  <c r="BO867" i="3"/>
  <c r="BQ867" i="3"/>
  <c r="BL866" i="3"/>
  <c r="BI866" i="3"/>
  <c r="AT866" i="3"/>
  <c r="AQ866" i="3"/>
  <c r="BQ870" i="3"/>
  <c r="BO870" i="3"/>
  <c r="BO838" i="3"/>
  <c r="BQ845" i="3"/>
  <c r="AX862" i="3"/>
  <c r="BA862" i="3"/>
  <c r="AW862" i="3"/>
  <c r="AZ862" i="3"/>
  <c r="BL831" i="3"/>
  <c r="BK853" i="3"/>
  <c r="BY862" i="3"/>
  <c r="CK862" i="3" s="1"/>
  <c r="BS862" i="3"/>
  <c r="CE862" i="3" s="1"/>
  <c r="AT834" i="3"/>
  <c r="CB834" i="3" s="1"/>
  <c r="CN834" i="3" s="1"/>
  <c r="AU838" i="3"/>
  <c r="BW838" i="3" s="1"/>
  <c r="CI838" i="3" s="1"/>
  <c r="AS843" i="3"/>
  <c r="CA843" i="3" s="1"/>
  <c r="CM843" i="3" s="1"/>
  <c r="AU850" i="3"/>
  <c r="CC850" i="3" s="1"/>
  <c r="CO850" i="3" s="1"/>
  <c r="AP853" i="3"/>
  <c r="BX853" i="3" s="1"/>
  <c r="CJ853" i="3" s="1"/>
  <c r="AV862" i="3"/>
  <c r="AY862" i="3"/>
  <c r="AS838" i="3"/>
  <c r="BU838" i="3" s="1"/>
  <c r="CG838" i="3" s="1"/>
  <c r="BW862" i="3"/>
  <c r="CI862" i="3" s="1"/>
  <c r="CC862" i="3"/>
  <c r="CO862" i="3" s="1"/>
  <c r="BR862" i="3"/>
  <c r="CD862" i="3" s="1"/>
  <c r="BX862" i="3"/>
  <c r="CJ862" i="3" s="1"/>
  <c r="BU862" i="3"/>
  <c r="CG862" i="3" s="1"/>
  <c r="CA862" i="3"/>
  <c r="CM862" i="3" s="1"/>
  <c r="BZ862" i="3"/>
  <c r="CL862" i="3" s="1"/>
  <c r="BT862" i="3"/>
  <c r="CF862" i="3" s="1"/>
  <c r="AV853" i="3"/>
  <c r="BV862" i="3"/>
  <c r="CH862" i="3" s="1"/>
  <c r="CB862" i="3"/>
  <c r="CN862" i="3" s="1"/>
  <c r="AR850" i="3"/>
  <c r="BT850" i="3" s="1"/>
  <c r="CF850" i="3" s="1"/>
  <c r="AS849" i="3"/>
  <c r="BU849" i="3" s="1"/>
  <c r="CG849" i="3" s="1"/>
  <c r="BN850" i="3"/>
  <c r="BO853" i="3"/>
  <c r="AP850" i="3"/>
  <c r="BX850" i="3" s="1"/>
  <c r="CJ850" i="3" s="1"/>
  <c r="AS853" i="3"/>
  <c r="BU853" i="3" s="1"/>
  <c r="CG853" i="3" s="1"/>
  <c r="AQ850" i="3"/>
  <c r="BY850" i="3" s="1"/>
  <c r="CK850" i="3" s="1"/>
  <c r="AT853" i="3"/>
  <c r="CB853" i="3" s="1"/>
  <c r="CN853" i="3" s="1"/>
  <c r="AU853" i="3"/>
  <c r="CC853" i="3" s="1"/>
  <c r="CO853" i="3" s="1"/>
  <c r="AS847" i="3"/>
  <c r="CA847" i="3" s="1"/>
  <c r="CM847" i="3" s="1"/>
  <c r="AT845" i="3"/>
  <c r="BV845" i="3" s="1"/>
  <c r="CH845" i="3" s="1"/>
  <c r="AS846" i="3"/>
  <c r="CA846" i="3" s="1"/>
  <c r="CM846" i="3" s="1"/>
  <c r="BM845" i="3"/>
  <c r="AU845" i="3"/>
  <c r="BO859" i="3"/>
  <c r="BK845" i="3"/>
  <c r="BJ835" i="3"/>
  <c r="BL859" i="3"/>
  <c r="AQ859" i="3"/>
  <c r="AT859" i="3"/>
  <c r="BI859" i="3"/>
  <c r="BL854" i="3"/>
  <c r="AQ854" i="3"/>
  <c r="AT854" i="3"/>
  <c r="BI854" i="3"/>
  <c r="AQ834" i="3"/>
  <c r="BY834" i="3" s="1"/>
  <c r="CK834" i="3" s="1"/>
  <c r="AT838" i="3"/>
  <c r="CB838" i="3" s="1"/>
  <c r="CN838" i="3" s="1"/>
  <c r="AR854" i="3"/>
  <c r="BJ854" i="3"/>
  <c r="BM854" i="3"/>
  <c r="AU854" i="3"/>
  <c r="BT853" i="3"/>
  <c r="CF853" i="3" s="1"/>
  <c r="BZ853" i="3"/>
  <c r="CL853" i="3" s="1"/>
  <c r="BS853" i="3"/>
  <c r="CE853" i="3" s="1"/>
  <c r="AR846" i="3"/>
  <c r="AU846" i="3"/>
  <c r="BM846" i="3"/>
  <c r="BJ846" i="3"/>
  <c r="AS850" i="3"/>
  <c r="BJ851" i="3"/>
  <c r="AU851" i="3"/>
  <c r="AR851" i="3"/>
  <c r="BM851" i="3"/>
  <c r="BP854" i="3"/>
  <c r="BN854" i="3"/>
  <c r="BM858" i="3"/>
  <c r="AR858" i="3"/>
  <c r="BJ858" i="3"/>
  <c r="AU858" i="3"/>
  <c r="BP846" i="3"/>
  <c r="BN846" i="3"/>
  <c r="BM852" i="3"/>
  <c r="BJ852" i="3"/>
  <c r="AU852" i="3"/>
  <c r="AR852" i="3"/>
  <c r="AP846" i="3"/>
  <c r="AT840" i="3"/>
  <c r="CB840" i="3" s="1"/>
  <c r="CN840" i="3" s="1"/>
  <c r="AQ831" i="3"/>
  <c r="BS831" i="3" s="1"/>
  <c r="CE831" i="3" s="1"/>
  <c r="AT831" i="3"/>
  <c r="BV831" i="3" s="1"/>
  <c r="CH831" i="3" s="1"/>
  <c r="AR835" i="3"/>
  <c r="BZ835" i="3" s="1"/>
  <c r="CL835" i="3" s="1"/>
  <c r="BI838" i="3"/>
  <c r="AU835" i="3"/>
  <c r="BW835" i="3" s="1"/>
  <c r="CI835" i="3" s="1"/>
  <c r="BH858" i="3"/>
  <c r="AS858" i="3"/>
  <c r="BK858" i="3"/>
  <c r="AP858" i="3"/>
  <c r="BQ858" i="3"/>
  <c r="BO858" i="3"/>
  <c r="BI856" i="3"/>
  <c r="AT856" i="3"/>
  <c r="AQ856" i="3"/>
  <c r="BL856" i="3"/>
  <c r="BN849" i="3"/>
  <c r="AP849" i="3"/>
  <c r="BP849" i="3"/>
  <c r="BH856" i="3"/>
  <c r="AS856" i="3"/>
  <c r="BK856" i="3"/>
  <c r="AP856" i="3"/>
  <c r="BO851" i="3"/>
  <c r="BQ851" i="3"/>
  <c r="BN848" i="3"/>
  <c r="BP848" i="3"/>
  <c r="AW848" i="3"/>
  <c r="AP851" i="3"/>
  <c r="BK851" i="3"/>
  <c r="BH851" i="3"/>
  <c r="AS851" i="3"/>
  <c r="BO850" i="3"/>
  <c r="BQ850" i="3"/>
  <c r="AY850" i="3"/>
  <c r="BI831" i="3"/>
  <c r="AQ835" i="3"/>
  <c r="BS835" i="3" s="1"/>
  <c r="CE835" i="3" s="1"/>
  <c r="BO860" i="3"/>
  <c r="BQ860" i="3"/>
  <c r="BP860" i="3"/>
  <c r="BN860" i="3"/>
  <c r="BT855" i="3"/>
  <c r="CF855" i="3" s="1"/>
  <c r="BZ855" i="3"/>
  <c r="CL855" i="3" s="1"/>
  <c r="BJ856" i="3"/>
  <c r="BM856" i="3"/>
  <c r="AR856" i="3"/>
  <c r="AU856" i="3"/>
  <c r="BJ848" i="3"/>
  <c r="AU848" i="3"/>
  <c r="BM848" i="3"/>
  <c r="AR848" i="3"/>
  <c r="BO848" i="3"/>
  <c r="BQ848" i="3"/>
  <c r="BN852" i="3"/>
  <c r="BP852" i="3"/>
  <c r="AT850" i="3"/>
  <c r="AR860" i="3"/>
  <c r="BJ860" i="3"/>
  <c r="AU860" i="3"/>
  <c r="BM860" i="3"/>
  <c r="AQ846" i="3"/>
  <c r="BL846" i="3"/>
  <c r="BI846" i="3"/>
  <c r="AT846" i="3"/>
  <c r="BI852" i="3"/>
  <c r="AT852" i="3"/>
  <c r="BL852" i="3"/>
  <c r="AQ852" i="3"/>
  <c r="BM859" i="3"/>
  <c r="AR859" i="3"/>
  <c r="BJ859" i="3"/>
  <c r="AU859" i="3"/>
  <c r="BK859" i="3"/>
  <c r="AP859" i="3"/>
  <c r="AS859" i="3"/>
  <c r="BH859" i="3"/>
  <c r="BN855" i="3"/>
  <c r="BP855" i="3"/>
  <c r="AQ849" i="3"/>
  <c r="AP848" i="3"/>
  <c r="BH848" i="3"/>
  <c r="AS848" i="3"/>
  <c r="BK848" i="3"/>
  <c r="BH852" i="3"/>
  <c r="AS852" i="3"/>
  <c r="BK852" i="3"/>
  <c r="AP852" i="3"/>
  <c r="BN858" i="3"/>
  <c r="BP858" i="3"/>
  <c r="AQ855" i="3"/>
  <c r="BI855" i="3"/>
  <c r="AT855" i="3"/>
  <c r="BL855" i="3"/>
  <c r="AP835" i="3"/>
  <c r="BR835" i="3" s="1"/>
  <c r="CD835" i="3" s="1"/>
  <c r="BL835" i="3"/>
  <c r="AQ842" i="3"/>
  <c r="BS842" i="3" s="1"/>
  <c r="CE842" i="3" s="1"/>
  <c r="BP859" i="3"/>
  <c r="BN859" i="3"/>
  <c r="BK860" i="3"/>
  <c r="AP860" i="3"/>
  <c r="BH860" i="3"/>
  <c r="AS860" i="3"/>
  <c r="BO854" i="3"/>
  <c r="BQ854" i="3"/>
  <c r="BO856" i="3"/>
  <c r="BQ856" i="3"/>
  <c r="BL847" i="3"/>
  <c r="AQ847" i="3"/>
  <c r="BI847" i="3"/>
  <c r="AT847" i="3"/>
  <c r="BN851" i="3"/>
  <c r="BP851" i="3"/>
  <c r="BO847" i="3"/>
  <c r="BQ847" i="3"/>
  <c r="BO852" i="3"/>
  <c r="BQ852" i="3"/>
  <c r="BI858" i="3"/>
  <c r="AT858" i="3"/>
  <c r="BL858" i="3"/>
  <c r="AQ858" i="3"/>
  <c r="BK835" i="3"/>
  <c r="BL860" i="3"/>
  <c r="AQ860" i="3"/>
  <c r="BI860" i="3"/>
  <c r="AT860" i="3"/>
  <c r="BT857" i="3"/>
  <c r="CF857" i="3" s="1"/>
  <c r="AP855" i="3"/>
  <c r="AS855" i="3"/>
  <c r="BK855" i="3"/>
  <c r="BH855" i="3"/>
  <c r="AV847" i="3"/>
  <c r="BL851" i="3"/>
  <c r="AT851" i="3"/>
  <c r="AQ851" i="3"/>
  <c r="BI851" i="3"/>
  <c r="AQ848" i="3"/>
  <c r="BO843" i="3"/>
  <c r="BQ843" i="3"/>
  <c r="AS835" i="3"/>
  <c r="BU835" i="3" s="1"/>
  <c r="CG835" i="3" s="1"/>
  <c r="AT835" i="3"/>
  <c r="CB835" i="3" s="1"/>
  <c r="CN835" i="3" s="1"/>
  <c r="BQ835" i="3"/>
  <c r="BN835" i="3"/>
  <c r="BH834" i="3"/>
  <c r="BO835" i="3"/>
  <c r="BK831" i="3"/>
  <c r="AS831" i="3"/>
  <c r="CA831" i="3" s="1"/>
  <c r="CM831" i="3" s="1"/>
  <c r="BL838" i="3"/>
  <c r="BH838" i="3"/>
  <c r="AP834" i="3"/>
  <c r="BX834" i="3" s="1"/>
  <c r="CJ834" i="3" s="1"/>
  <c r="AS834" i="3"/>
  <c r="CA834" i="3" s="1"/>
  <c r="CM834" i="3" s="1"/>
  <c r="BK842" i="3"/>
  <c r="BJ842" i="3"/>
  <c r="BK834" i="3"/>
  <c r="BQ838" i="3"/>
  <c r="BM842" i="3"/>
  <c r="BM843" i="3"/>
  <c r="AR843" i="3"/>
  <c r="AU843" i="3"/>
  <c r="BJ843" i="3"/>
  <c r="AQ839" i="3"/>
  <c r="BI839" i="3"/>
  <c r="AT839" i="3"/>
  <c r="BL839" i="3"/>
  <c r="BQ842" i="3"/>
  <c r="BO842" i="3"/>
  <c r="AU842" i="3"/>
  <c r="AR844" i="3"/>
  <c r="BJ844" i="3"/>
  <c r="AU844" i="3"/>
  <c r="BM844" i="3"/>
  <c r="AX834" i="3"/>
  <c r="AR838" i="3"/>
  <c r="BN833" i="3"/>
  <c r="BP833" i="3"/>
  <c r="BL832" i="3"/>
  <c r="AT832" i="3"/>
  <c r="BI832" i="3"/>
  <c r="AQ832" i="3"/>
  <c r="BH841" i="3"/>
  <c r="AS841" i="3"/>
  <c r="BK841" i="3"/>
  <c r="AP841" i="3"/>
  <c r="BK844" i="3"/>
  <c r="AP844" i="3"/>
  <c r="AS844" i="3"/>
  <c r="BH844" i="3"/>
  <c r="BQ841" i="3"/>
  <c r="BO841" i="3"/>
  <c r="BL844" i="3"/>
  <c r="AQ844" i="3"/>
  <c r="BI844" i="3"/>
  <c r="AT844" i="3"/>
  <c r="BN837" i="3"/>
  <c r="BP837" i="3"/>
  <c r="BP832" i="3"/>
  <c r="BN832" i="3"/>
  <c r="AZ831" i="3"/>
  <c r="BO833" i="3"/>
  <c r="BQ833" i="3"/>
  <c r="AZ838" i="3"/>
  <c r="BL830" i="3"/>
  <c r="AT830" i="3"/>
  <c r="BI830" i="3"/>
  <c r="AQ830" i="3"/>
  <c r="BM832" i="3"/>
  <c r="AR832" i="3"/>
  <c r="AU832" i="3"/>
  <c r="BJ832" i="3"/>
  <c r="AR837" i="3"/>
  <c r="BP843" i="3"/>
  <c r="BN843" i="3"/>
  <c r="BN842" i="3"/>
  <c r="BP842" i="3"/>
  <c r="AR842" i="3"/>
  <c r="BL843" i="3"/>
  <c r="AQ843" i="3"/>
  <c r="AT843" i="3"/>
  <c r="BI843" i="3"/>
  <c r="AS842" i="3"/>
  <c r="BJ841" i="3"/>
  <c r="AR841" i="3"/>
  <c r="BM841" i="3"/>
  <c r="AU841" i="3"/>
  <c r="BQ840" i="3"/>
  <c r="AZ840" i="3"/>
  <c r="BO840" i="3"/>
  <c r="BO844" i="3"/>
  <c r="BQ844" i="3"/>
  <c r="BN836" i="3"/>
  <c r="BP836" i="3"/>
  <c r="AT842" i="3"/>
  <c r="AS836" i="3"/>
  <c r="BH836" i="3"/>
  <c r="AP836" i="3"/>
  <c r="BK836" i="3"/>
  <c r="BN831" i="3"/>
  <c r="BP831" i="3"/>
  <c r="AR831" i="3"/>
  <c r="AU830" i="3"/>
  <c r="BJ830" i="3"/>
  <c r="AR830" i="3"/>
  <c r="BM830" i="3"/>
  <c r="AP831" i="3"/>
  <c r="BL837" i="3"/>
  <c r="AT837" i="3"/>
  <c r="AQ837" i="3"/>
  <c r="BI837" i="3"/>
  <c r="BQ830" i="3"/>
  <c r="BO830" i="3"/>
  <c r="BQ839" i="3"/>
  <c r="BO839" i="3"/>
  <c r="AQ841" i="3"/>
  <c r="AT841" i="3"/>
  <c r="BL841" i="3"/>
  <c r="BI841" i="3"/>
  <c r="BJ840" i="3"/>
  <c r="AR840" i="3"/>
  <c r="BM840" i="3"/>
  <c r="AU840" i="3"/>
  <c r="AP840" i="3"/>
  <c r="BK840" i="3"/>
  <c r="AS840" i="3"/>
  <c r="BH840" i="3"/>
  <c r="AX839" i="3"/>
  <c r="AQ836" i="3"/>
  <c r="BI836" i="3"/>
  <c r="AT836" i="3"/>
  <c r="BL836" i="3"/>
  <c r="BA838" i="3"/>
  <c r="AP833" i="3"/>
  <c r="BH833" i="3"/>
  <c r="AS833" i="3"/>
  <c r="BK833" i="3"/>
  <c r="AR829" i="3"/>
  <c r="BJ829" i="3"/>
  <c r="AU829" i="3"/>
  <c r="BM829" i="3"/>
  <c r="AP843" i="3"/>
  <c r="BP840" i="3"/>
  <c r="BN840" i="3"/>
  <c r="BP844" i="3"/>
  <c r="BN844" i="3"/>
  <c r="BQ837" i="3"/>
  <c r="BO837" i="3"/>
  <c r="AS839" i="3"/>
  <c r="BK829" i="3"/>
  <c r="AP829" i="3"/>
  <c r="BH829" i="3"/>
  <c r="AS829" i="3"/>
  <c r="BJ833" i="3"/>
  <c r="AU833" i="3"/>
  <c r="BM833" i="3"/>
  <c r="AR833" i="3"/>
  <c r="AQ833" i="3"/>
  <c r="BI833" i="3"/>
  <c r="AT833" i="3"/>
  <c r="BL833" i="3"/>
  <c r="BN830" i="3"/>
  <c r="BP830" i="3"/>
  <c r="BK832" i="3"/>
  <c r="BH832" i="3"/>
  <c r="AP832" i="3"/>
  <c r="AS832" i="3"/>
  <c r="BP838" i="3"/>
  <c r="BN838" i="3"/>
  <c r="AP838" i="3"/>
  <c r="BH837" i="3"/>
  <c r="BK837" i="3"/>
  <c r="AS837" i="3"/>
  <c r="AP837" i="3"/>
  <c r="AQ840" i="3"/>
  <c r="BL829" i="3"/>
  <c r="AQ829" i="3"/>
  <c r="AT829" i="3"/>
  <c r="BI829" i="3"/>
  <c r="AS830" i="3"/>
  <c r="BO836" i="3"/>
  <c r="BQ836" i="3"/>
  <c r="BQ832" i="3"/>
  <c r="BO832" i="3"/>
  <c r="AM823" i="3"/>
  <c r="AM827" i="3"/>
  <c r="AM814" i="3"/>
  <c r="AO814" i="3" s="1"/>
  <c r="AF814" i="3"/>
  <c r="AD814" i="3"/>
  <c r="AG814" i="3" s="1"/>
  <c r="AE600" i="3"/>
  <c r="AH600" i="3" s="1"/>
  <c r="AL600" i="3"/>
  <c r="AF600" i="3"/>
  <c r="AD644" i="3"/>
  <c r="AM644" i="3"/>
  <c r="AD669" i="3"/>
  <c r="AL685" i="3"/>
  <c r="AM685" i="3"/>
  <c r="AE696" i="3"/>
  <c r="AM696" i="3"/>
  <c r="AF696" i="3"/>
  <c r="AI696" i="3" s="1"/>
  <c r="AL725" i="3"/>
  <c r="AN725" i="3" s="1"/>
  <c r="AF725" i="3"/>
  <c r="AF825" i="3"/>
  <c r="AL825" i="3"/>
  <c r="AE825" i="3"/>
  <c r="AE745" i="3"/>
  <c r="AH745" i="3" s="1"/>
  <c r="AL517" i="3"/>
  <c r="AM708" i="3"/>
  <c r="AF567" i="3"/>
  <c r="AI567" i="3" s="1"/>
  <c r="AD567" i="3"/>
  <c r="AG567" i="3" s="1"/>
  <c r="AL502" i="3"/>
  <c r="AE518" i="3"/>
  <c r="AD558" i="3"/>
  <c r="AF558" i="3"/>
  <c r="AL577" i="3"/>
  <c r="AF577" i="3"/>
  <c r="AI577" i="3" s="1"/>
  <c r="AE577" i="3"/>
  <c r="AD577" i="3"/>
  <c r="AD600" i="3"/>
  <c r="AM502" i="3"/>
  <c r="AO502" i="3" s="1"/>
  <c r="AF514" i="3"/>
  <c r="AM517" i="3"/>
  <c r="AO517" i="3" s="1"/>
  <c r="BG517" i="3" s="1"/>
  <c r="AL567" i="3"/>
  <c r="AN567" i="3" s="1"/>
  <c r="AL649" i="3"/>
  <c r="AD649" i="3"/>
  <c r="AG649" i="3" s="1"/>
  <c r="AE705" i="3"/>
  <c r="AH705" i="3" s="1"/>
  <c r="AD705" i="3"/>
  <c r="AF509" i="3"/>
  <c r="AI509" i="3" s="1"/>
  <c r="AM583" i="3"/>
  <c r="AO583" i="3" s="1"/>
  <c r="AE583" i="3"/>
  <c r="AD583" i="3"/>
  <c r="AL790" i="3"/>
  <c r="AN790" i="3" s="1"/>
  <c r="AM790" i="3"/>
  <c r="AL604" i="3"/>
  <c r="AD687" i="3"/>
  <c r="AG687" i="3" s="1"/>
  <c r="AF687" i="3"/>
  <c r="AE687" i="3"/>
  <c r="AH687" i="3" s="1"/>
  <c r="AL526" i="3"/>
  <c r="AM577" i="3"/>
  <c r="AD604" i="3"/>
  <c r="AG604" i="3" s="1"/>
  <c r="AL625" i="3"/>
  <c r="AD625" i="3"/>
  <c r="AM713" i="3"/>
  <c r="AD713" i="3"/>
  <c r="AE815" i="3"/>
  <c r="AH815" i="3" s="1"/>
  <c r="BN823" i="3"/>
  <c r="AL599" i="3"/>
  <c r="AD674" i="3"/>
  <c r="AD691" i="3"/>
  <c r="AG691" i="3" s="1"/>
  <c r="AD704" i="3"/>
  <c r="AD715" i="3"/>
  <c r="AG715" i="3" s="1"/>
  <c r="AD757" i="3"/>
  <c r="AL779" i="3"/>
  <c r="AN779" i="3" s="1"/>
  <c r="AF789" i="3"/>
  <c r="AF815" i="3"/>
  <c r="AI815" i="3" s="1"/>
  <c r="AL822" i="3"/>
  <c r="AN822" i="3" s="1"/>
  <c r="BB822" i="3" s="1"/>
  <c r="AD823" i="3"/>
  <c r="BP823" i="3"/>
  <c r="AE826" i="3"/>
  <c r="AE607" i="3"/>
  <c r="AE608" i="3"/>
  <c r="AH608" i="3" s="1"/>
  <c r="AD628" i="3"/>
  <c r="AD633" i="3"/>
  <c r="AG633" i="3" s="1"/>
  <c r="AD648" i="3"/>
  <c r="AF674" i="3"/>
  <c r="AD701" i="3"/>
  <c r="AF704" i="3"/>
  <c r="AD730" i="3"/>
  <c r="AG730" i="3" s="1"/>
  <c r="AE746" i="3"/>
  <c r="AH746" i="3" s="1"/>
  <c r="AE757" i="3"/>
  <c r="AH757" i="3" s="1"/>
  <c r="AD785" i="3"/>
  <c r="AG785" i="3" s="1"/>
  <c r="AL815" i="3"/>
  <c r="AN815" i="3" s="1"/>
  <c r="BB815" i="3" s="1"/>
  <c r="AE823" i="3"/>
  <c r="AF826" i="3"/>
  <c r="AD827" i="3"/>
  <c r="AM523" i="3"/>
  <c r="AD575" i="3"/>
  <c r="AD601" i="3"/>
  <c r="AM603" i="3"/>
  <c r="AF607" i="3"/>
  <c r="AM613" i="3"/>
  <c r="AD617" i="3"/>
  <c r="AD616" i="3"/>
  <c r="AE633" i="3"/>
  <c r="AH633" i="3" s="1"/>
  <c r="AF637" i="3"/>
  <c r="AE648" i="3"/>
  <c r="AD661" i="3"/>
  <c r="AE701" i="3"/>
  <c r="AH701" i="3" s="1"/>
  <c r="AL704" i="3"/>
  <c r="AF757" i="3"/>
  <c r="AI757" i="3" s="1"/>
  <c r="AD784" i="3"/>
  <c r="AG784" i="3" s="1"/>
  <c r="AE785" i="3"/>
  <c r="AH785" i="3" s="1"/>
  <c r="AM815" i="3"/>
  <c r="AD819" i="3"/>
  <c r="AD821" i="3"/>
  <c r="AG821" i="3" s="1"/>
  <c r="AF823" i="3"/>
  <c r="AI823" i="3" s="1"/>
  <c r="AE827" i="3"/>
  <c r="AD513" i="3"/>
  <c r="AD521" i="3"/>
  <c r="AE575" i="3"/>
  <c r="AH575" i="3" s="1"/>
  <c r="AE601" i="3"/>
  <c r="AE617" i="3"/>
  <c r="AE616" i="3"/>
  <c r="AF633" i="3"/>
  <c r="AI633" i="3" s="1"/>
  <c r="AD641" i="3"/>
  <c r="AD657" i="3"/>
  <c r="AG657" i="3" s="1"/>
  <c r="AF661" i="3"/>
  <c r="AF667" i="3"/>
  <c r="AI667" i="3" s="1"/>
  <c r="AF665" i="3"/>
  <c r="AI665" i="3" s="1"/>
  <c r="AL671" i="3"/>
  <c r="AF701" i="3"/>
  <c r="AD703" i="3"/>
  <c r="AF756" i="3"/>
  <c r="AI756" i="3" s="1"/>
  <c r="AE761" i="3"/>
  <c r="AH761" i="3" s="1"/>
  <c r="AD767" i="3"/>
  <c r="AG767" i="3" s="1"/>
  <c r="AD783" i="3"/>
  <c r="AG783" i="3" s="1"/>
  <c r="AF785" i="3"/>
  <c r="AF810" i="3"/>
  <c r="AI810" i="3" s="1"/>
  <c r="AF813" i="3"/>
  <c r="AF819" i="3"/>
  <c r="AE821" i="3"/>
  <c r="BH822" i="3"/>
  <c r="BK822" i="3"/>
  <c r="AF821" i="3"/>
  <c r="AI821" i="3" s="1"/>
  <c r="AM821" i="3"/>
  <c r="AO821" i="3" s="1"/>
  <c r="AM822" i="3"/>
  <c r="AO822" i="3" s="1"/>
  <c r="BE822" i="3" s="1"/>
  <c r="BH826" i="3"/>
  <c r="AM825" i="3"/>
  <c r="AO825" i="3" s="1"/>
  <c r="AD825" i="3"/>
  <c r="AG825" i="3" s="1"/>
  <c r="AM826" i="3"/>
  <c r="AO826" i="3" s="1"/>
  <c r="AF827" i="3"/>
  <c r="AI827" i="3" s="1"/>
  <c r="AL827" i="3"/>
  <c r="AN827" i="3" s="1"/>
  <c r="BI813" i="3"/>
  <c r="BL813" i="3"/>
  <c r="BK815" i="3"/>
  <c r="BH815" i="3"/>
  <c r="AE814" i="3"/>
  <c r="AH814" i="3" s="1"/>
  <c r="AL813" i="3"/>
  <c r="AN813" i="3" s="1"/>
  <c r="BC813" i="3" s="1"/>
  <c r="AM813" i="3"/>
  <c r="AO813" i="3" s="1"/>
  <c r="BF813" i="3" s="1"/>
  <c r="AL814" i="3"/>
  <c r="AN814" i="3" s="1"/>
  <c r="AL817" i="3"/>
  <c r="AN817" i="3" s="1"/>
  <c r="AE818" i="3"/>
  <c r="AH818" i="3" s="1"/>
  <c r="AD818" i="3"/>
  <c r="AG818" i="3" s="1"/>
  <c r="AM818" i="3"/>
  <c r="AO818" i="3" s="1"/>
  <c r="AD813" i="3"/>
  <c r="AG813" i="3" s="1"/>
  <c r="AF817" i="3"/>
  <c r="AI817" i="3" s="1"/>
  <c r="AE817" i="3"/>
  <c r="AH817" i="3" s="1"/>
  <c r="AD817" i="3"/>
  <c r="AG817" i="3" s="1"/>
  <c r="AM817" i="3"/>
  <c r="AO817" i="3" s="1"/>
  <c r="BP818" i="3"/>
  <c r="AE819" i="3"/>
  <c r="AH819" i="3" s="1"/>
  <c r="AL819" i="3"/>
  <c r="AN819" i="3" s="1"/>
  <c r="AM819" i="3"/>
  <c r="AO819" i="3" s="1"/>
  <c r="AD805" i="3"/>
  <c r="AM806" i="3"/>
  <c r="AL809" i="3"/>
  <c r="AD811" i="3"/>
  <c r="AG811" i="3" s="1"/>
  <c r="AM805" i="3"/>
  <c r="AO805" i="3" s="1"/>
  <c r="AE805" i="3"/>
  <c r="AH805" i="3" s="1"/>
  <c r="BP805" i="3"/>
  <c r="BN805" i="3"/>
  <c r="BJ806" i="3"/>
  <c r="BM806" i="3"/>
  <c r="AL806" i="3"/>
  <c r="AL807" i="3"/>
  <c r="AN807" i="3" s="1"/>
  <c r="AF807" i="3"/>
  <c r="AI807" i="3" s="1"/>
  <c r="AE807" i="3"/>
  <c r="AH807" i="3" s="1"/>
  <c r="BL809" i="3"/>
  <c r="BI809" i="3"/>
  <c r="BI810" i="3"/>
  <c r="BL810" i="3"/>
  <c r="AF805" i="3"/>
  <c r="AI805" i="3" s="1"/>
  <c r="AD806" i="3"/>
  <c r="AG806" i="3" s="1"/>
  <c r="AD807" i="3"/>
  <c r="AG807" i="3" s="1"/>
  <c r="AF809" i="3"/>
  <c r="AI809" i="3" s="1"/>
  <c r="AD809" i="3"/>
  <c r="AG809" i="3" s="1"/>
  <c r="AM809" i="3"/>
  <c r="AO809" i="3" s="1"/>
  <c r="BF809" i="3" s="1"/>
  <c r="AE806" i="3"/>
  <c r="AH806" i="3" s="1"/>
  <c r="AE811" i="3"/>
  <c r="AH811" i="3" s="1"/>
  <c r="AL810" i="3"/>
  <c r="AN810" i="3" s="1"/>
  <c r="BC810" i="3" s="1"/>
  <c r="AF811" i="3"/>
  <c r="AI811" i="3" s="1"/>
  <c r="AM810" i="3"/>
  <c r="AO810" i="3" s="1"/>
  <c r="BF810" i="3" s="1"/>
  <c r="AL811" i="3"/>
  <c r="AN811" i="3" s="1"/>
  <c r="AD810" i="3"/>
  <c r="AG810" i="3" s="1"/>
  <c r="AM811" i="3"/>
  <c r="AO811" i="3" s="1"/>
  <c r="AF798" i="3"/>
  <c r="AM798" i="3"/>
  <c r="AD794" i="3"/>
  <c r="AG794" i="3" s="1"/>
  <c r="AD789" i="3"/>
  <c r="AG789" i="3" s="1"/>
  <c r="AE789" i="3"/>
  <c r="AH789" i="3" s="1"/>
  <c r="AE798" i="3"/>
  <c r="AE791" i="3"/>
  <c r="AH791" i="3" s="1"/>
  <c r="AD790" i="3"/>
  <c r="AG790" i="3" s="1"/>
  <c r="AF791" i="3"/>
  <c r="AI791" i="3" s="1"/>
  <c r="AM789" i="3"/>
  <c r="AF790" i="3"/>
  <c r="AI790" i="3" s="1"/>
  <c r="AM791" i="3"/>
  <c r="AD798" i="3"/>
  <c r="AG798" i="3" s="1"/>
  <c r="BP789" i="3"/>
  <c r="BN789" i="3"/>
  <c r="BH791" i="3"/>
  <c r="BK791" i="3"/>
  <c r="BM793" i="3"/>
  <c r="BJ793" i="3"/>
  <c r="AL793" i="3"/>
  <c r="AN793" i="3" s="1"/>
  <c r="BD793" i="3" s="1"/>
  <c r="AF795" i="3"/>
  <c r="AI795" i="3" s="1"/>
  <c r="AL795" i="3"/>
  <c r="AN795" i="3" s="1"/>
  <c r="AD795" i="3"/>
  <c r="AG795" i="3" s="1"/>
  <c r="BQ795" i="3"/>
  <c r="BO795" i="3"/>
  <c r="AF799" i="3"/>
  <c r="AI799" i="3" s="1"/>
  <c r="AE799" i="3"/>
  <c r="AH799" i="3" s="1"/>
  <c r="AM799" i="3"/>
  <c r="AO799" i="3" s="1"/>
  <c r="AD799" i="3"/>
  <c r="AG799" i="3" s="1"/>
  <c r="AL799" i="3"/>
  <c r="AN799" i="3" s="1"/>
  <c r="AL791" i="3"/>
  <c r="AM793" i="3"/>
  <c r="AE795" i="3"/>
  <c r="AH795" i="3" s="1"/>
  <c r="AM797" i="3"/>
  <c r="AO797" i="3" s="1"/>
  <c r="AE797" i="3"/>
  <c r="AH797" i="3" s="1"/>
  <c r="AL797" i="3"/>
  <c r="AN797" i="3" s="1"/>
  <c r="AF797" i="3"/>
  <c r="AI797" i="3" s="1"/>
  <c r="AD797" i="3"/>
  <c r="AG797" i="3" s="1"/>
  <c r="AD793" i="3"/>
  <c r="AG793" i="3" s="1"/>
  <c r="BP798" i="3"/>
  <c r="BN798" i="3"/>
  <c r="BM801" i="3"/>
  <c r="BM794" i="3"/>
  <c r="AE793" i="3"/>
  <c r="AH793" i="3" s="1"/>
  <c r="BJ794" i="3"/>
  <c r="AL794" i="3"/>
  <c r="AN794" i="3" s="1"/>
  <c r="BD794" i="3" s="1"/>
  <c r="AF802" i="3"/>
  <c r="AI802" i="3" s="1"/>
  <c r="AE802" i="3"/>
  <c r="AH802" i="3" s="1"/>
  <c r="AD802" i="3"/>
  <c r="AG802" i="3" s="1"/>
  <c r="AM802" i="3"/>
  <c r="AO802" i="3" s="1"/>
  <c r="AM794" i="3"/>
  <c r="AE790" i="3"/>
  <c r="AH790" i="3" s="1"/>
  <c r="AL802" i="3"/>
  <c r="AN802" i="3" s="1"/>
  <c r="AM801" i="3"/>
  <c r="AO801" i="3" s="1"/>
  <c r="AE801" i="3"/>
  <c r="AH801" i="3" s="1"/>
  <c r="AL801" i="3"/>
  <c r="AE794" i="3"/>
  <c r="AH794" i="3" s="1"/>
  <c r="AD801" i="3"/>
  <c r="AG801" i="3" s="1"/>
  <c r="AE803" i="3"/>
  <c r="AH803" i="3" s="1"/>
  <c r="AD803" i="3"/>
  <c r="AG803" i="3" s="1"/>
  <c r="AL803" i="3"/>
  <c r="AN803" i="3" s="1"/>
  <c r="AM803" i="3"/>
  <c r="AO803" i="3" s="1"/>
  <c r="AF803" i="3"/>
  <c r="AI803" i="3" s="1"/>
  <c r="AE780" i="3"/>
  <c r="AE781" i="3"/>
  <c r="AE784" i="3"/>
  <c r="AF780" i="3"/>
  <c r="AI780" i="3" s="1"/>
  <c r="AF781" i="3"/>
  <c r="AD781" i="3"/>
  <c r="AG781" i="3" s="1"/>
  <c r="BN788" i="3"/>
  <c r="BH780" i="3"/>
  <c r="BQ783" i="3"/>
  <c r="BO783" i="3"/>
  <c r="AF779" i="3"/>
  <c r="AI779" i="3" s="1"/>
  <c r="AE779" i="3"/>
  <c r="AH779" i="3" s="1"/>
  <c r="AD779" i="3"/>
  <c r="AG779" i="3" s="1"/>
  <c r="AM779" i="3"/>
  <c r="AO779" i="3" s="1"/>
  <c r="BO781" i="3"/>
  <c r="BQ781" i="3"/>
  <c r="BK780" i="3"/>
  <c r="AL780" i="3"/>
  <c r="AN780" i="3" s="1"/>
  <c r="BB780" i="3" s="1"/>
  <c r="BK788" i="3"/>
  <c r="AP788" i="3"/>
  <c r="AS788" i="3"/>
  <c r="AM780" i="3"/>
  <c r="AO780" i="3" s="1"/>
  <c r="BE780" i="3" s="1"/>
  <c r="AL781" i="3"/>
  <c r="AN781" i="3" s="1"/>
  <c r="BP784" i="3"/>
  <c r="BH788" i="3"/>
  <c r="BQ788" i="3"/>
  <c r="BO788" i="3"/>
  <c r="AL783" i="3"/>
  <c r="AN783" i="3" s="1"/>
  <c r="AF784" i="3"/>
  <c r="AI784" i="3" s="1"/>
  <c r="BM788" i="3"/>
  <c r="AR788" i="3"/>
  <c r="BJ788" i="3"/>
  <c r="AU788" i="3"/>
  <c r="AM785" i="3"/>
  <c r="AO785" i="3" s="1"/>
  <c r="AT788" i="3"/>
  <c r="BI788" i="3"/>
  <c r="AQ788" i="3"/>
  <c r="BP788" i="3"/>
  <c r="BL788" i="3"/>
  <c r="AD769" i="3"/>
  <c r="AG769" i="3" s="1"/>
  <c r="AE769" i="3"/>
  <c r="AM770" i="3"/>
  <c r="AO770" i="3" s="1"/>
  <c r="AM773" i="3"/>
  <c r="AO773" i="3" s="1"/>
  <c r="AE775" i="3"/>
  <c r="AH775" i="3" s="1"/>
  <c r="AD770" i="3"/>
  <c r="AF775" i="3"/>
  <c r="AI775" i="3" s="1"/>
  <c r="BP770" i="3"/>
  <c r="BN770" i="3"/>
  <c r="AF771" i="3"/>
  <c r="AI771" i="3" s="1"/>
  <c r="AE771" i="3"/>
  <c r="AH771" i="3" s="1"/>
  <c r="AD771" i="3"/>
  <c r="AG771" i="3" s="1"/>
  <c r="AM771" i="3"/>
  <c r="AO771" i="3" s="1"/>
  <c r="AL771" i="3"/>
  <c r="AN771" i="3" s="1"/>
  <c r="BP773" i="3"/>
  <c r="BN773" i="3"/>
  <c r="BP778" i="3"/>
  <c r="AF769" i="3"/>
  <c r="AI769" i="3" s="1"/>
  <c r="AF774" i="3"/>
  <c r="AI774" i="3" s="1"/>
  <c r="AD774" i="3"/>
  <c r="AG774" i="3" s="1"/>
  <c r="AM774" i="3"/>
  <c r="AO774" i="3" s="1"/>
  <c r="AL774" i="3"/>
  <c r="AN774" i="3" s="1"/>
  <c r="BK778" i="3"/>
  <c r="AP778" i="3"/>
  <c r="BN778" i="3"/>
  <c r="BQ778" i="3"/>
  <c r="BO778" i="3"/>
  <c r="AL769" i="3"/>
  <c r="AN769" i="3" s="1"/>
  <c r="AE774" i="3"/>
  <c r="AH774" i="3" s="1"/>
  <c r="BH775" i="3"/>
  <c r="AM769" i="3"/>
  <c r="AO769" i="3" s="1"/>
  <c r="BK775" i="3"/>
  <c r="AS778" i="3"/>
  <c r="BM778" i="3"/>
  <c r="AR778" i="3"/>
  <c r="BJ778" i="3"/>
  <c r="AU778" i="3"/>
  <c r="AT778" i="3"/>
  <c r="BI778" i="3"/>
  <c r="AD773" i="3"/>
  <c r="AG773" i="3" s="1"/>
  <c r="AL775" i="3"/>
  <c r="AN775" i="3" s="1"/>
  <c r="BB775" i="3" s="1"/>
  <c r="AE773" i="3"/>
  <c r="AH773" i="3" s="1"/>
  <c r="AQ778" i="3"/>
  <c r="AF773" i="3"/>
  <c r="AI773" i="3" s="1"/>
  <c r="AM775" i="3"/>
  <c r="AO775" i="3" s="1"/>
  <c r="BE775" i="3" s="1"/>
  <c r="BL778" i="3"/>
  <c r="AF766" i="3"/>
  <c r="AM762" i="3"/>
  <c r="AO762" i="3" s="1"/>
  <c r="AM761" i="3"/>
  <c r="BP761" i="3"/>
  <c r="BN761" i="3"/>
  <c r="AL762" i="3"/>
  <c r="AN762" i="3" s="1"/>
  <c r="AM763" i="3"/>
  <c r="AO763" i="3" s="1"/>
  <c r="AL763" i="3"/>
  <c r="AN763" i="3" s="1"/>
  <c r="AL765" i="3"/>
  <c r="AN765" i="3" s="1"/>
  <c r="AD762" i="3"/>
  <c r="AG762" i="3" s="1"/>
  <c r="AD763" i="3"/>
  <c r="AG763" i="3" s="1"/>
  <c r="AE762" i="3"/>
  <c r="AH762" i="3" s="1"/>
  <c r="AE763" i="3"/>
  <c r="AH763" i="3" s="1"/>
  <c r="AF765" i="3"/>
  <c r="AI765" i="3" s="1"/>
  <c r="AE765" i="3"/>
  <c r="AH765" i="3" s="1"/>
  <c r="AD765" i="3"/>
  <c r="AG765" i="3" s="1"/>
  <c r="AM765" i="3"/>
  <c r="AO765" i="3" s="1"/>
  <c r="AF762" i="3"/>
  <c r="AI762" i="3" s="1"/>
  <c r="AF763" i="3"/>
  <c r="AI763" i="3" s="1"/>
  <c r="AE766" i="3"/>
  <c r="AH766" i="3" s="1"/>
  <c r="AD766" i="3"/>
  <c r="AG766" i="3" s="1"/>
  <c r="AM766" i="3"/>
  <c r="AO766" i="3" s="1"/>
  <c r="AL766" i="3"/>
  <c r="AN766" i="3" s="1"/>
  <c r="AL767" i="3"/>
  <c r="AN767" i="3" s="1"/>
  <c r="AM767" i="3"/>
  <c r="AO767" i="3" s="1"/>
  <c r="AM751" i="3"/>
  <c r="AO751" i="3" s="1"/>
  <c r="AM752" i="3"/>
  <c r="AL755" i="3"/>
  <c r="BP752" i="3"/>
  <c r="BN752" i="3"/>
  <c r="BQ757" i="3"/>
  <c r="BO757" i="3"/>
  <c r="BJ753" i="3"/>
  <c r="BM753" i="3"/>
  <c r="AL753" i="3"/>
  <c r="BP760" i="3"/>
  <c r="BN760" i="3"/>
  <c r="AD752" i="3"/>
  <c r="AG752" i="3" s="1"/>
  <c r="AM753" i="3"/>
  <c r="AO753" i="3" s="1"/>
  <c r="BG753" i="3" s="1"/>
  <c r="AM755" i="3"/>
  <c r="AO755" i="3" s="1"/>
  <c r="BQ760" i="3"/>
  <c r="BO760" i="3"/>
  <c r="AS724" i="3"/>
  <c r="BU724" i="3" s="1"/>
  <c r="CG724" i="3" s="1"/>
  <c r="AE752" i="3"/>
  <c r="AH752" i="3" s="1"/>
  <c r="AL751" i="3"/>
  <c r="AN751" i="3" s="1"/>
  <c r="AF752" i="3"/>
  <c r="AI752" i="3" s="1"/>
  <c r="AD753" i="3"/>
  <c r="AG753" i="3" s="1"/>
  <c r="AT750" i="3"/>
  <c r="BV750" i="3" s="1"/>
  <c r="CH750" i="3" s="1"/>
  <c r="AE753" i="3"/>
  <c r="AH753" i="3" s="1"/>
  <c r="AS760" i="3"/>
  <c r="AF755" i="3"/>
  <c r="AI755" i="3" s="1"/>
  <c r="AE755" i="3"/>
  <c r="AH755" i="3" s="1"/>
  <c r="AD755" i="3"/>
  <c r="AG755" i="3" s="1"/>
  <c r="AD756" i="3"/>
  <c r="AG756" i="3" s="1"/>
  <c r="AM756" i="3"/>
  <c r="AO756" i="3" s="1"/>
  <c r="BM760" i="3"/>
  <c r="AR760" i="3"/>
  <c r="BJ760" i="3"/>
  <c r="AU760" i="3"/>
  <c r="AT760" i="3"/>
  <c r="BI760" i="3"/>
  <c r="AL757" i="3"/>
  <c r="AN757" i="3" s="1"/>
  <c r="AP760" i="3"/>
  <c r="AQ760" i="3"/>
  <c r="BK760" i="3"/>
  <c r="BL760" i="3"/>
  <c r="BN743" i="3"/>
  <c r="AM743" i="3"/>
  <c r="AO743" i="3" s="1"/>
  <c r="AM745" i="3"/>
  <c r="AD743" i="3"/>
  <c r="AE743" i="3"/>
  <c r="AF743" i="3"/>
  <c r="AI743" i="3" s="1"/>
  <c r="AD745" i="3"/>
  <c r="AG745" i="3" s="1"/>
  <c r="BJ750" i="3"/>
  <c r="AP750" i="3"/>
  <c r="BR750" i="3" s="1"/>
  <c r="CD750" i="3" s="1"/>
  <c r="BI750" i="3"/>
  <c r="BL741" i="3"/>
  <c r="BI741" i="3"/>
  <c r="AF741" i="3"/>
  <c r="AI741" i="3" s="1"/>
  <c r="AL741" i="3"/>
  <c r="AN741" i="3" s="1"/>
  <c r="BC741" i="3" s="1"/>
  <c r="AF742" i="3"/>
  <c r="AI742" i="3" s="1"/>
  <c r="AL742" i="3"/>
  <c r="AN742" i="3" s="1"/>
  <c r="AE747" i="3"/>
  <c r="AH747" i="3" s="1"/>
  <c r="AD747" i="3"/>
  <c r="AG747" i="3" s="1"/>
  <c r="AM747" i="3"/>
  <c r="AO747" i="3" s="1"/>
  <c r="AL747" i="3"/>
  <c r="AN747" i="3" s="1"/>
  <c r="AM741" i="3"/>
  <c r="AO741" i="3" s="1"/>
  <c r="BF741" i="3" s="1"/>
  <c r="AF747" i="3"/>
  <c r="AI747" i="3" s="1"/>
  <c r="AM742" i="3"/>
  <c r="AO742" i="3" s="1"/>
  <c r="AE742" i="3"/>
  <c r="AH742" i="3" s="1"/>
  <c r="BP743" i="3"/>
  <c r="BO746" i="3"/>
  <c r="BQ746" i="3"/>
  <c r="BP750" i="3"/>
  <c r="BN750" i="3"/>
  <c r="AD741" i="3"/>
  <c r="AG741" i="3" s="1"/>
  <c r="AF746" i="3"/>
  <c r="AI746" i="3" s="1"/>
  <c r="AD746" i="3"/>
  <c r="AG746" i="3" s="1"/>
  <c r="AL746" i="3"/>
  <c r="AN746" i="3" s="1"/>
  <c r="BK750" i="3"/>
  <c r="BH750" i="3"/>
  <c r="AS750" i="3"/>
  <c r="BL750" i="3"/>
  <c r="AQ750" i="3"/>
  <c r="AU750" i="3"/>
  <c r="BQ750" i="3"/>
  <c r="AF745" i="3"/>
  <c r="AI745" i="3" s="1"/>
  <c r="AR750" i="3"/>
  <c r="AL745" i="3"/>
  <c r="AN745" i="3" s="1"/>
  <c r="BM750" i="3"/>
  <c r="AM733" i="3"/>
  <c r="AD737" i="3"/>
  <c r="AF737" i="3"/>
  <c r="AI737" i="3" s="1"/>
  <c r="AM725" i="3"/>
  <c r="AO725" i="3" s="1"/>
  <c r="AD725" i="3"/>
  <c r="AG725" i="3" s="1"/>
  <c r="AM729" i="3"/>
  <c r="AE725" i="3"/>
  <c r="AH725" i="3" s="1"/>
  <c r="AM737" i="3"/>
  <c r="AF727" i="3"/>
  <c r="AI727" i="3" s="1"/>
  <c r="AE727" i="3"/>
  <c r="AH727" i="3" s="1"/>
  <c r="AD727" i="3"/>
  <c r="AG727" i="3" s="1"/>
  <c r="AM727" i="3"/>
  <c r="AO727" i="3" s="1"/>
  <c r="BP727" i="3"/>
  <c r="BN727" i="3"/>
  <c r="BN735" i="3"/>
  <c r="BP735" i="3"/>
  <c r="AE726" i="3"/>
  <c r="AH726" i="3" s="1"/>
  <c r="AD726" i="3"/>
  <c r="AG726" i="3" s="1"/>
  <c r="AD729" i="3"/>
  <c r="AG729" i="3" s="1"/>
  <c r="AE730" i="3"/>
  <c r="AH730" i="3" s="1"/>
  <c r="AL730" i="3"/>
  <c r="AN730" i="3" s="1"/>
  <c r="AE729" i="3"/>
  <c r="AH729" i="3" s="1"/>
  <c r="AF730" i="3"/>
  <c r="AI730" i="3" s="1"/>
  <c r="AE731" i="3"/>
  <c r="AH731" i="3" s="1"/>
  <c r="AM731" i="3"/>
  <c r="AO731" i="3" s="1"/>
  <c r="AL731" i="3"/>
  <c r="AN731" i="3" s="1"/>
  <c r="AF731" i="3"/>
  <c r="AI731" i="3" s="1"/>
  <c r="AD731" i="3"/>
  <c r="AG731" i="3" s="1"/>
  <c r="AF729" i="3"/>
  <c r="AI729" i="3" s="1"/>
  <c r="AF726" i="3"/>
  <c r="AI726" i="3" s="1"/>
  <c r="AL726" i="3"/>
  <c r="AN726" i="3" s="1"/>
  <c r="AL729" i="3"/>
  <c r="AN729" i="3" s="1"/>
  <c r="AM726" i="3"/>
  <c r="AO726" i="3" s="1"/>
  <c r="AM730" i="3"/>
  <c r="AO730" i="3" s="1"/>
  <c r="AD735" i="3"/>
  <c r="AG735" i="3" s="1"/>
  <c r="AM735" i="3"/>
  <c r="AO735" i="3" s="1"/>
  <c r="AE735" i="3"/>
  <c r="AH735" i="3" s="1"/>
  <c r="AF735" i="3"/>
  <c r="AI735" i="3" s="1"/>
  <c r="BP737" i="3"/>
  <c r="BN737" i="3"/>
  <c r="AL733" i="3"/>
  <c r="AE733" i="3"/>
  <c r="AH733" i="3" s="1"/>
  <c r="AD733" i="3"/>
  <c r="AG733" i="3" s="1"/>
  <c r="AF734" i="3"/>
  <c r="AI734" i="3" s="1"/>
  <c r="AL734" i="3"/>
  <c r="AN734" i="3" s="1"/>
  <c r="BM733" i="3"/>
  <c r="BJ733" i="3"/>
  <c r="AD734" i="3"/>
  <c r="AG734" i="3" s="1"/>
  <c r="AM734" i="3"/>
  <c r="AO734" i="3" s="1"/>
  <c r="AE734" i="3"/>
  <c r="AH734" i="3" s="1"/>
  <c r="AF739" i="3"/>
  <c r="AI739" i="3" s="1"/>
  <c r="AE739" i="3"/>
  <c r="AH739" i="3" s="1"/>
  <c r="AD739" i="3"/>
  <c r="AG739" i="3" s="1"/>
  <c r="AM739" i="3"/>
  <c r="AO739" i="3" s="1"/>
  <c r="AL739" i="3"/>
  <c r="AN739" i="3" s="1"/>
  <c r="AE737" i="3"/>
  <c r="AH737" i="3" s="1"/>
  <c r="AF738" i="3"/>
  <c r="AI738" i="3" s="1"/>
  <c r="AE738" i="3"/>
  <c r="AH738" i="3" s="1"/>
  <c r="AL738" i="3"/>
  <c r="AN738" i="3" s="1"/>
  <c r="AM738" i="3"/>
  <c r="AO738" i="3" s="1"/>
  <c r="AD738" i="3"/>
  <c r="AG738" i="3" s="1"/>
  <c r="AM720" i="3"/>
  <c r="AD716" i="3"/>
  <c r="AM716" i="3"/>
  <c r="AO716" i="3" s="1"/>
  <c r="AM719" i="3"/>
  <c r="AO719" i="3" s="1"/>
  <c r="BH724" i="3"/>
  <c r="AF715" i="3"/>
  <c r="AI715" i="3" s="1"/>
  <c r="AM715" i="3"/>
  <c r="AO715" i="3" s="1"/>
  <c r="BN715" i="3"/>
  <c r="BP715" i="3"/>
  <c r="BP717" i="3"/>
  <c r="BN717" i="3"/>
  <c r="AF717" i="3"/>
  <c r="AI717" i="3" s="1"/>
  <c r="AE717" i="3"/>
  <c r="AH717" i="3" s="1"/>
  <c r="AD717" i="3"/>
  <c r="AG717" i="3" s="1"/>
  <c r="AM717" i="3"/>
  <c r="AO717" i="3" s="1"/>
  <c r="AE715" i="3"/>
  <c r="AH715" i="3" s="1"/>
  <c r="BP724" i="3"/>
  <c r="AL721" i="3"/>
  <c r="AN721" i="3" s="1"/>
  <c r="BM724" i="3"/>
  <c r="AR724" i="3"/>
  <c r="AE716" i="3"/>
  <c r="AH716" i="3" s="1"/>
  <c r="AE721" i="3"/>
  <c r="AH721" i="3" s="1"/>
  <c r="AP724" i="3"/>
  <c r="BJ724" i="3"/>
  <c r="BP719" i="3"/>
  <c r="AF716" i="3"/>
  <c r="AI716" i="3" s="1"/>
  <c r="AF721" i="3"/>
  <c r="AI721" i="3" s="1"/>
  <c r="BN724" i="3"/>
  <c r="BK724" i="3"/>
  <c r="AU724" i="3"/>
  <c r="BO724" i="3"/>
  <c r="AL716" i="3"/>
  <c r="AN716" i="3" s="1"/>
  <c r="BN719" i="3"/>
  <c r="AF720" i="3"/>
  <c r="AI720" i="3" s="1"/>
  <c r="AE720" i="3"/>
  <c r="AH720" i="3" s="1"/>
  <c r="AD720" i="3"/>
  <c r="AG720" i="3" s="1"/>
  <c r="AL720" i="3"/>
  <c r="AN720" i="3" s="1"/>
  <c r="AD721" i="3"/>
  <c r="AG721" i="3" s="1"/>
  <c r="AM721" i="3"/>
  <c r="AO721" i="3" s="1"/>
  <c r="AT724" i="3"/>
  <c r="BI724" i="3"/>
  <c r="AE719" i="3"/>
  <c r="AH719" i="3" s="1"/>
  <c r="AQ724" i="3"/>
  <c r="BL724" i="3"/>
  <c r="AD699" i="3"/>
  <c r="AF705" i="3"/>
  <c r="AM701" i="3"/>
  <c r="AO701" i="3" s="1"/>
  <c r="AD708" i="3"/>
  <c r="AG708" i="3" s="1"/>
  <c r="AD712" i="3"/>
  <c r="AG712" i="3" s="1"/>
  <c r="AM705" i="3"/>
  <c r="AO705" i="3" s="1"/>
  <c r="AF708" i="3"/>
  <c r="AI708" i="3" s="1"/>
  <c r="AL707" i="3"/>
  <c r="AN707" i="3" s="1"/>
  <c r="AF707" i="3"/>
  <c r="AI707" i="3" s="1"/>
  <c r="AE707" i="3"/>
  <c r="AH707" i="3" s="1"/>
  <c r="AD707" i="3"/>
  <c r="AG707" i="3" s="1"/>
  <c r="AE699" i="3"/>
  <c r="AH699" i="3" s="1"/>
  <c r="AM703" i="3"/>
  <c r="AO703" i="3" s="1"/>
  <c r="AF699" i="3"/>
  <c r="AI699" i="3" s="1"/>
  <c r="BJ709" i="3"/>
  <c r="AL701" i="3"/>
  <c r="AN701" i="3" s="1"/>
  <c r="AL699" i="3"/>
  <c r="AN699" i="3" s="1"/>
  <c r="AM707" i="3"/>
  <c r="AO707" i="3" s="1"/>
  <c r="AD700" i="3"/>
  <c r="AG700" i="3" s="1"/>
  <c r="AL700" i="3"/>
  <c r="AN700" i="3" s="1"/>
  <c r="BC700" i="3" s="1"/>
  <c r="AE704" i="3"/>
  <c r="AH704" i="3" s="1"/>
  <c r="AM704" i="3"/>
  <c r="AO704" i="3" s="1"/>
  <c r="AM699" i="3"/>
  <c r="AO699" i="3" s="1"/>
  <c r="BL700" i="3"/>
  <c r="BI700" i="3"/>
  <c r="AE711" i="3"/>
  <c r="AH711" i="3" s="1"/>
  <c r="AM711" i="3"/>
  <c r="AO711" i="3" s="1"/>
  <c r="AF711" i="3"/>
  <c r="AI711" i="3" s="1"/>
  <c r="AD711" i="3"/>
  <c r="AG711" i="3" s="1"/>
  <c r="AL705" i="3"/>
  <c r="AN705" i="3" s="1"/>
  <c r="BQ712" i="3"/>
  <c r="BO712" i="3"/>
  <c r="AE708" i="3"/>
  <c r="AH708" i="3" s="1"/>
  <c r="AL708" i="3"/>
  <c r="AN708" i="3" s="1"/>
  <c r="AE709" i="3"/>
  <c r="AH709" i="3" s="1"/>
  <c r="AD709" i="3"/>
  <c r="AG709" i="3" s="1"/>
  <c r="AL709" i="3"/>
  <c r="BN711" i="3"/>
  <c r="AE712" i="3"/>
  <c r="AH712" i="3" s="1"/>
  <c r="AF712" i="3"/>
  <c r="AI712" i="3" s="1"/>
  <c r="AL712" i="3"/>
  <c r="AN712" i="3" s="1"/>
  <c r="AE713" i="3"/>
  <c r="AH713" i="3" s="1"/>
  <c r="AF713" i="3"/>
  <c r="AI713" i="3" s="1"/>
  <c r="AL713" i="3"/>
  <c r="AN713" i="3" s="1"/>
  <c r="AE697" i="3"/>
  <c r="AH697" i="3" s="1"/>
  <c r="AM692" i="3"/>
  <c r="BQ691" i="3"/>
  <c r="BP692" i="3"/>
  <c r="BO691" i="3"/>
  <c r="AF695" i="3"/>
  <c r="AI695" i="3" s="1"/>
  <c r="AM695" i="3"/>
  <c r="AO695" i="3" s="1"/>
  <c r="AL695" i="3"/>
  <c r="AN695" i="3" s="1"/>
  <c r="AE691" i="3"/>
  <c r="AH691" i="3" s="1"/>
  <c r="AF691" i="3"/>
  <c r="AI691" i="3" s="1"/>
  <c r="AD692" i="3"/>
  <c r="AG692" i="3" s="1"/>
  <c r="AD695" i="3"/>
  <c r="AG695" i="3" s="1"/>
  <c r="AE692" i="3"/>
  <c r="AH692" i="3" s="1"/>
  <c r="AD693" i="3"/>
  <c r="AG693" i="3" s="1"/>
  <c r="AE695" i="3"/>
  <c r="AH695" i="3" s="1"/>
  <c r="AL691" i="3"/>
  <c r="AN691" i="3" s="1"/>
  <c r="AE693" i="3"/>
  <c r="AH693" i="3" s="1"/>
  <c r="AL693" i="3"/>
  <c r="AN693" i="3" s="1"/>
  <c r="AF693" i="3"/>
  <c r="AI693" i="3" s="1"/>
  <c r="AM693" i="3"/>
  <c r="AO693" i="3" s="1"/>
  <c r="AL696" i="3"/>
  <c r="AN696" i="3" s="1"/>
  <c r="AF697" i="3"/>
  <c r="AI697" i="3" s="1"/>
  <c r="AL697" i="3"/>
  <c r="AN697" i="3" s="1"/>
  <c r="AD696" i="3"/>
  <c r="AG696" i="3" s="1"/>
  <c r="AM697" i="3"/>
  <c r="AO697" i="3" s="1"/>
  <c r="AF683" i="3"/>
  <c r="AE681" i="3"/>
  <c r="AD682" i="3"/>
  <c r="AG682" i="3" s="1"/>
  <c r="AF682" i="3"/>
  <c r="AI682" i="3" s="1"/>
  <c r="AE686" i="3"/>
  <c r="AM683" i="3"/>
  <c r="BI690" i="3"/>
  <c r="BI683" i="3"/>
  <c r="BL683" i="3"/>
  <c r="AS690" i="3"/>
  <c r="BQ690" i="3"/>
  <c r="BO690" i="3"/>
  <c r="AT690" i="3"/>
  <c r="BQ681" i="3"/>
  <c r="BO681" i="3"/>
  <c r="BP682" i="3"/>
  <c r="BN682" i="3"/>
  <c r="AD681" i="3"/>
  <c r="AG681" i="3" s="1"/>
  <c r="AM682" i="3"/>
  <c r="AO682" i="3" s="1"/>
  <c r="AL683" i="3"/>
  <c r="AN683" i="3" s="1"/>
  <c r="BC683" i="3" s="1"/>
  <c r="AF686" i="3"/>
  <c r="AI686" i="3" s="1"/>
  <c r="AD686" i="3"/>
  <c r="AG686" i="3" s="1"/>
  <c r="AM686" i="3"/>
  <c r="AO686" i="3" s="1"/>
  <c r="AL686" i="3"/>
  <c r="AN686" i="3" s="1"/>
  <c r="AF681" i="3"/>
  <c r="AI681" i="3" s="1"/>
  <c r="AE682" i="3"/>
  <c r="AH682" i="3" s="1"/>
  <c r="BM690" i="3"/>
  <c r="AR690" i="3"/>
  <c r="BJ690" i="3"/>
  <c r="AU690" i="3"/>
  <c r="AL681" i="3"/>
  <c r="AN681" i="3" s="1"/>
  <c r="AD683" i="3"/>
  <c r="AG683" i="3" s="1"/>
  <c r="BP690" i="3"/>
  <c r="BK690" i="3"/>
  <c r="AP690" i="3"/>
  <c r="AD685" i="3"/>
  <c r="AG685" i="3" s="1"/>
  <c r="AL687" i="3"/>
  <c r="AN687" i="3" s="1"/>
  <c r="AE685" i="3"/>
  <c r="AH685" i="3" s="1"/>
  <c r="AQ690" i="3"/>
  <c r="AF685" i="3"/>
  <c r="AI685" i="3" s="1"/>
  <c r="AM687" i="3"/>
  <c r="AO687" i="3" s="1"/>
  <c r="BL690" i="3"/>
  <c r="AD666" i="3"/>
  <c r="AG666" i="3" s="1"/>
  <c r="AD678" i="3"/>
  <c r="AE666" i="3"/>
  <c r="AH666" i="3" s="1"/>
  <c r="AM678" i="3"/>
  <c r="AO678" i="3" s="1"/>
  <c r="AF666" i="3"/>
  <c r="AL665" i="3"/>
  <c r="AL666" i="3"/>
  <c r="AE673" i="3"/>
  <c r="AH673" i="3" s="1"/>
  <c r="AD670" i="3"/>
  <c r="AG670" i="3" s="1"/>
  <c r="AE667" i="3"/>
  <c r="AH667" i="3" s="1"/>
  <c r="AL669" i="3"/>
  <c r="AN669" i="3" s="1"/>
  <c r="AF669" i="3"/>
  <c r="AI669" i="3" s="1"/>
  <c r="AE669" i="3"/>
  <c r="AH669" i="3" s="1"/>
  <c r="AE665" i="3"/>
  <c r="AH665" i="3" s="1"/>
  <c r="AD665" i="3"/>
  <c r="AG665" i="3" s="1"/>
  <c r="AM667" i="3"/>
  <c r="AO667" i="3" s="1"/>
  <c r="AM669" i="3"/>
  <c r="AO669" i="3" s="1"/>
  <c r="AM666" i="3"/>
  <c r="AO666" i="3" s="1"/>
  <c r="BM673" i="3"/>
  <c r="BJ673" i="3"/>
  <c r="AM670" i="3"/>
  <c r="AO670" i="3" s="1"/>
  <c r="AF671" i="3"/>
  <c r="AI671" i="3" s="1"/>
  <c r="AE671" i="3"/>
  <c r="AH671" i="3" s="1"/>
  <c r="AF675" i="3"/>
  <c r="AI675" i="3" s="1"/>
  <c r="AL675" i="3"/>
  <c r="AN675" i="3" s="1"/>
  <c r="AE675" i="3"/>
  <c r="AH675" i="3" s="1"/>
  <c r="AD675" i="3"/>
  <c r="AG675" i="3" s="1"/>
  <c r="AM675" i="3"/>
  <c r="AO675" i="3" s="1"/>
  <c r="BL674" i="3"/>
  <c r="BH677" i="3"/>
  <c r="AM673" i="3"/>
  <c r="AO673" i="3" s="1"/>
  <c r="BG673" i="3" s="1"/>
  <c r="AL677" i="3"/>
  <c r="AN677" i="3" s="1"/>
  <c r="AE677" i="3"/>
  <c r="AH677" i="3" s="1"/>
  <c r="AM677" i="3"/>
  <c r="AO677" i="3" s="1"/>
  <c r="AL674" i="3"/>
  <c r="AN674" i="3" s="1"/>
  <c r="AL678" i="3"/>
  <c r="AN678" i="3" s="1"/>
  <c r="AF678" i="3"/>
  <c r="AI678" i="3" s="1"/>
  <c r="AE678" i="3"/>
  <c r="AH678" i="3" s="1"/>
  <c r="AM679" i="3"/>
  <c r="AO679" i="3" s="1"/>
  <c r="AD679" i="3"/>
  <c r="AG679" i="3" s="1"/>
  <c r="AE679" i="3"/>
  <c r="AH679" i="3" s="1"/>
  <c r="AF679" i="3"/>
  <c r="AI679" i="3" s="1"/>
  <c r="AL679" i="3"/>
  <c r="AN679" i="3" s="1"/>
  <c r="AD656" i="3"/>
  <c r="AG656" i="3" s="1"/>
  <c r="AF660" i="3"/>
  <c r="AI660" i="3" s="1"/>
  <c r="AE661" i="3"/>
  <c r="AE656" i="3"/>
  <c r="AF655" i="3"/>
  <c r="AM655" i="3"/>
  <c r="BI655" i="3"/>
  <c r="BL655" i="3"/>
  <c r="BP664" i="3"/>
  <c r="BN664" i="3"/>
  <c r="AL655" i="3"/>
  <c r="AF656" i="3"/>
  <c r="AI656" i="3" s="1"/>
  <c r="BQ659" i="3"/>
  <c r="BQ664" i="3"/>
  <c r="BO664" i="3"/>
  <c r="AL656" i="3"/>
  <c r="AN656" i="3" s="1"/>
  <c r="AF659" i="3"/>
  <c r="AI659" i="3" s="1"/>
  <c r="AE659" i="3"/>
  <c r="AH659" i="3" s="1"/>
  <c r="AD659" i="3"/>
  <c r="AG659" i="3" s="1"/>
  <c r="AD660" i="3"/>
  <c r="AG660" i="3" s="1"/>
  <c r="AM660" i="3"/>
  <c r="AO660" i="3" s="1"/>
  <c r="AD655" i="3"/>
  <c r="AG655" i="3" s="1"/>
  <c r="AM656" i="3"/>
  <c r="AO656" i="3" s="1"/>
  <c r="AL657" i="3"/>
  <c r="AN657" i="3" s="1"/>
  <c r="AT664" i="3"/>
  <c r="AL659" i="3"/>
  <c r="AN659" i="3" s="1"/>
  <c r="AE660" i="3"/>
  <c r="AH660" i="3" s="1"/>
  <c r="AL660" i="3"/>
  <c r="AN660" i="3" s="1"/>
  <c r="AS664" i="3"/>
  <c r="BH664" i="3"/>
  <c r="AL661" i="3"/>
  <c r="AN661" i="3" s="1"/>
  <c r="AP664" i="3"/>
  <c r="AU664" i="3"/>
  <c r="BJ664" i="3"/>
  <c r="AQ664" i="3"/>
  <c r="AM661" i="3"/>
  <c r="AO661" i="3" s="1"/>
  <c r="AR664" i="3"/>
  <c r="BK664" i="3"/>
  <c r="BL664" i="3"/>
  <c r="BM664" i="3"/>
  <c r="AF649" i="3"/>
  <c r="AD653" i="3"/>
  <c r="AG653" i="3" s="1"/>
  <c r="AF653" i="3"/>
  <c r="AD647" i="3"/>
  <c r="AG647" i="3" s="1"/>
  <c r="AE651" i="3"/>
  <c r="AM648" i="3"/>
  <c r="AM649" i="3"/>
  <c r="BN647" i="3"/>
  <c r="BP647" i="3"/>
  <c r="BN648" i="3"/>
  <c r="BP648" i="3"/>
  <c r="BP651" i="3"/>
  <c r="BN651" i="3"/>
  <c r="AE647" i="3"/>
  <c r="AH647" i="3" s="1"/>
  <c r="AE652" i="3"/>
  <c r="AH652" i="3" s="1"/>
  <c r="AD652" i="3"/>
  <c r="AG652" i="3" s="1"/>
  <c r="AM652" i="3"/>
  <c r="AO652" i="3" s="1"/>
  <c r="AF648" i="3"/>
  <c r="AI648" i="3" s="1"/>
  <c r="AF652" i="3"/>
  <c r="AI652" i="3" s="1"/>
  <c r="BP652" i="3"/>
  <c r="AF651" i="3"/>
  <c r="AI651" i="3" s="1"/>
  <c r="AD651" i="3"/>
  <c r="AG651" i="3" s="1"/>
  <c r="AM651" i="3"/>
  <c r="AO651" i="3" s="1"/>
  <c r="AE649" i="3"/>
  <c r="AH649" i="3" s="1"/>
  <c r="AE653" i="3"/>
  <c r="AH653" i="3" s="1"/>
  <c r="AL653" i="3"/>
  <c r="AN653" i="3" s="1"/>
  <c r="AM653" i="3"/>
  <c r="AO653" i="3" s="1"/>
  <c r="BP632" i="3"/>
  <c r="AF631" i="3"/>
  <c r="AI631" i="3" s="1"/>
  <c r="AE639" i="3"/>
  <c r="AH639" i="3" s="1"/>
  <c r="AL633" i="3"/>
  <c r="AD635" i="3"/>
  <c r="AM635" i="3"/>
  <c r="AF639" i="3"/>
  <c r="AL641" i="3"/>
  <c r="AL631" i="3"/>
  <c r="AE635" i="3"/>
  <c r="AF635" i="3"/>
  <c r="AD639" i="3"/>
  <c r="AG639" i="3" s="1"/>
  <c r="AM639" i="3"/>
  <c r="BH631" i="3"/>
  <c r="BK631" i="3"/>
  <c r="BP639" i="3"/>
  <c r="BN639" i="3"/>
  <c r="BL637" i="3"/>
  <c r="BI637" i="3"/>
  <c r="BN635" i="3"/>
  <c r="AM633" i="3"/>
  <c r="AO633" i="3" s="1"/>
  <c r="AM631" i="3"/>
  <c r="AE631" i="3"/>
  <c r="AH631" i="3" s="1"/>
  <c r="BJ636" i="3"/>
  <c r="BM636" i="3"/>
  <c r="BN632" i="3"/>
  <c r="BK640" i="3"/>
  <c r="BH640" i="3"/>
  <c r="AM632" i="3"/>
  <c r="AO632" i="3" s="1"/>
  <c r="AD636" i="3"/>
  <c r="AG636" i="3" s="1"/>
  <c r="AM636" i="3"/>
  <c r="AF632" i="3"/>
  <c r="AI632" i="3" s="1"/>
  <c r="AD637" i="3"/>
  <c r="AG637" i="3" s="1"/>
  <c r="AM637" i="3"/>
  <c r="BP643" i="3"/>
  <c r="BN643" i="3"/>
  <c r="AM640" i="3"/>
  <c r="AO640" i="3" s="1"/>
  <c r="BE640" i="3" s="1"/>
  <c r="AF643" i="3"/>
  <c r="AI643" i="3" s="1"/>
  <c r="AE643" i="3"/>
  <c r="AH643" i="3" s="1"/>
  <c r="AD643" i="3"/>
  <c r="AG643" i="3" s="1"/>
  <c r="AM643" i="3"/>
  <c r="AO643" i="3" s="1"/>
  <c r="AE640" i="3"/>
  <c r="AH640" i="3" s="1"/>
  <c r="AM641" i="3"/>
  <c r="AO641" i="3" s="1"/>
  <c r="AF640" i="3"/>
  <c r="AI640" i="3" s="1"/>
  <c r="AE645" i="3"/>
  <c r="AH645" i="3" s="1"/>
  <c r="AD645" i="3"/>
  <c r="AG645" i="3" s="1"/>
  <c r="AM645" i="3"/>
  <c r="AO645" i="3" s="1"/>
  <c r="BN645" i="3"/>
  <c r="AF644" i="3"/>
  <c r="AI644" i="3" s="1"/>
  <c r="AE644" i="3"/>
  <c r="AH644" i="3" s="1"/>
  <c r="AL644" i="3"/>
  <c r="AN644" i="3" s="1"/>
  <c r="AF645" i="3"/>
  <c r="AI645" i="3" s="1"/>
  <c r="AE625" i="3"/>
  <c r="AH625" i="3" s="1"/>
  <c r="AM617" i="3"/>
  <c r="AL620" i="3"/>
  <c r="AN620" i="3" s="1"/>
  <c r="AF624" i="3"/>
  <c r="AF625" i="3"/>
  <c r="AM616" i="3"/>
  <c r="AL624" i="3"/>
  <c r="AM629" i="3"/>
  <c r="BN617" i="3"/>
  <c r="BP617" i="3"/>
  <c r="BO615" i="3"/>
  <c r="BQ615" i="3"/>
  <c r="BI619" i="3"/>
  <c r="AE615" i="3"/>
  <c r="AH615" i="3" s="1"/>
  <c r="BO624" i="3"/>
  <c r="BQ624" i="3"/>
  <c r="AF615" i="3"/>
  <c r="AI615" i="3" s="1"/>
  <c r="AL615" i="3"/>
  <c r="AN615" i="3" s="1"/>
  <c r="AM619" i="3"/>
  <c r="AF619" i="3"/>
  <c r="AI619" i="3" s="1"/>
  <c r="AF620" i="3"/>
  <c r="AI620" i="3" s="1"/>
  <c r="AE620" i="3"/>
  <c r="AH620" i="3" s="1"/>
  <c r="AD620" i="3"/>
  <c r="AG620" i="3" s="1"/>
  <c r="AM620" i="3"/>
  <c r="AO620" i="3" s="1"/>
  <c r="BP616" i="3"/>
  <c r="AD615" i="3"/>
  <c r="AG615" i="3" s="1"/>
  <c r="AL619" i="3"/>
  <c r="AN619" i="3" s="1"/>
  <c r="AD621" i="3"/>
  <c r="AG621" i="3" s="1"/>
  <c r="AF623" i="3"/>
  <c r="AI623" i="3" s="1"/>
  <c r="AM623" i="3"/>
  <c r="AO623" i="3" s="1"/>
  <c r="AL623" i="3"/>
  <c r="AN623" i="3" s="1"/>
  <c r="AD623" i="3"/>
  <c r="AG623" i="3" s="1"/>
  <c r="AE623" i="3"/>
  <c r="AH623" i="3" s="1"/>
  <c r="AE621" i="3"/>
  <c r="AH621" i="3" s="1"/>
  <c r="AF627" i="3"/>
  <c r="AI627" i="3" s="1"/>
  <c r="AM627" i="3"/>
  <c r="AO627" i="3" s="1"/>
  <c r="AE627" i="3"/>
  <c r="AH627" i="3" s="1"/>
  <c r="AL627" i="3"/>
  <c r="AN627" i="3" s="1"/>
  <c r="AD627" i="3"/>
  <c r="AG627" i="3" s="1"/>
  <c r="AF621" i="3"/>
  <c r="AI621" i="3" s="1"/>
  <c r="AL621" i="3"/>
  <c r="AN621" i="3" s="1"/>
  <c r="AM625" i="3"/>
  <c r="AO625" i="3" s="1"/>
  <c r="AL628" i="3"/>
  <c r="AN628" i="3" s="1"/>
  <c r="AF628" i="3"/>
  <c r="AI628" i="3" s="1"/>
  <c r="AE628" i="3"/>
  <c r="AH628" i="3" s="1"/>
  <c r="BQ628" i="3"/>
  <c r="AE624" i="3"/>
  <c r="AH624" i="3" s="1"/>
  <c r="AD624" i="3"/>
  <c r="AG624" i="3" s="1"/>
  <c r="AD629" i="3"/>
  <c r="AG629" i="3" s="1"/>
  <c r="AE629" i="3"/>
  <c r="AH629" i="3" s="1"/>
  <c r="AF629" i="3"/>
  <c r="AI629" i="3" s="1"/>
  <c r="AL629" i="3"/>
  <c r="AN629" i="3" s="1"/>
  <c r="BO601" i="3"/>
  <c r="BQ601" i="3"/>
  <c r="AF601" i="3"/>
  <c r="AI601" i="3" s="1"/>
  <c r="AL601" i="3"/>
  <c r="AN601" i="3" s="1"/>
  <c r="AM599" i="3"/>
  <c r="AO599" i="3" s="1"/>
  <c r="AM604" i="3"/>
  <c r="AO604" i="3" s="1"/>
  <c r="BO608" i="3"/>
  <c r="BQ608" i="3"/>
  <c r="BP605" i="3"/>
  <c r="BN605" i="3"/>
  <c r="AL603" i="3"/>
  <c r="AN603" i="3" s="1"/>
  <c r="AM600" i="3"/>
  <c r="AO600" i="3" s="1"/>
  <c r="AE604" i="3"/>
  <c r="AH604" i="3" s="1"/>
  <c r="AE611" i="3"/>
  <c r="AH611" i="3" s="1"/>
  <c r="AM611" i="3"/>
  <c r="AO611" i="3" s="1"/>
  <c r="AL611" i="3"/>
  <c r="AN611" i="3" s="1"/>
  <c r="AF611" i="3"/>
  <c r="AI611" i="3" s="1"/>
  <c r="AD611" i="3"/>
  <c r="AG611" i="3" s="1"/>
  <c r="AF604" i="3"/>
  <c r="AI604" i="3" s="1"/>
  <c r="AF608" i="3"/>
  <c r="AI608" i="3" s="1"/>
  <c r="AD608" i="3"/>
  <c r="AG608" i="3" s="1"/>
  <c r="AL608" i="3"/>
  <c r="AN608" i="3" s="1"/>
  <c r="BK609" i="3"/>
  <c r="AE609" i="3"/>
  <c r="AH609" i="3" s="1"/>
  <c r="AM609" i="3"/>
  <c r="AL609" i="3"/>
  <c r="AN609" i="3" s="1"/>
  <c r="BB609" i="3" s="1"/>
  <c r="AF609" i="3"/>
  <c r="AI609" i="3" s="1"/>
  <c r="BH609" i="3"/>
  <c r="AD607" i="3"/>
  <c r="AG607" i="3" s="1"/>
  <c r="AM612" i="3"/>
  <c r="AO612" i="3" s="1"/>
  <c r="AL612" i="3"/>
  <c r="AN612" i="3" s="1"/>
  <c r="AF612" i="3"/>
  <c r="AI612" i="3" s="1"/>
  <c r="AE612" i="3"/>
  <c r="AH612" i="3" s="1"/>
  <c r="AD612" i="3"/>
  <c r="AG612" i="3" s="1"/>
  <c r="AL607" i="3"/>
  <c r="AN607" i="3" s="1"/>
  <c r="AD613" i="3"/>
  <c r="AG613" i="3" s="1"/>
  <c r="AE613" i="3"/>
  <c r="AH613" i="3" s="1"/>
  <c r="AF613" i="3"/>
  <c r="AI613" i="3" s="1"/>
  <c r="AL613" i="3"/>
  <c r="AN613" i="3" s="1"/>
  <c r="BP584" i="3"/>
  <c r="BN584" i="3"/>
  <c r="AM585" i="3"/>
  <c r="AO585" i="3" s="1"/>
  <c r="AM584" i="3"/>
  <c r="AE588" i="3"/>
  <c r="AH588" i="3" s="1"/>
  <c r="AF588" i="3"/>
  <c r="AI588" i="3" s="1"/>
  <c r="AD585" i="3"/>
  <c r="AD587" i="3"/>
  <c r="AG587" i="3" s="1"/>
  <c r="AF591" i="3"/>
  <c r="AE592" i="3"/>
  <c r="AD593" i="3"/>
  <c r="AG593" i="3" s="1"/>
  <c r="AE587" i="3"/>
  <c r="AM587" i="3"/>
  <c r="AO587" i="3" s="1"/>
  <c r="AE584" i="3"/>
  <c r="AF592" i="3"/>
  <c r="AI592" i="3" s="1"/>
  <c r="AE593" i="3"/>
  <c r="AM593" i="3"/>
  <c r="AO593" i="3" s="1"/>
  <c r="AE585" i="3"/>
  <c r="AH585" i="3" s="1"/>
  <c r="AF585" i="3"/>
  <c r="AI585" i="3" s="1"/>
  <c r="AF587" i="3"/>
  <c r="AL588" i="3"/>
  <c r="AD589" i="3"/>
  <c r="AL591" i="3"/>
  <c r="AF593" i="3"/>
  <c r="AI593" i="3" s="1"/>
  <c r="AE589" i="3"/>
  <c r="BP587" i="3"/>
  <c r="AF583" i="3"/>
  <c r="AI583" i="3" s="1"/>
  <c r="AD588" i="3"/>
  <c r="AG588" i="3" s="1"/>
  <c r="AM588" i="3"/>
  <c r="AO588" i="3" s="1"/>
  <c r="BO591" i="3"/>
  <c r="BQ591" i="3"/>
  <c r="AL585" i="3"/>
  <c r="AN585" i="3" s="1"/>
  <c r="AL583" i="3"/>
  <c r="AN583" i="3" s="1"/>
  <c r="AF584" i="3"/>
  <c r="AI584" i="3" s="1"/>
  <c r="AD584" i="3"/>
  <c r="AG584" i="3" s="1"/>
  <c r="BO595" i="3"/>
  <c r="BQ595" i="3"/>
  <c r="BN593" i="3"/>
  <c r="AL589" i="3"/>
  <c r="AN589" i="3" s="1"/>
  <c r="BO592" i="3"/>
  <c r="AM589" i="3"/>
  <c r="AO589" i="3" s="1"/>
  <c r="AD591" i="3"/>
  <c r="AG591" i="3" s="1"/>
  <c r="AE591" i="3"/>
  <c r="AH591" i="3" s="1"/>
  <c r="BP593" i="3"/>
  <c r="AD592" i="3"/>
  <c r="AG592" i="3" s="1"/>
  <c r="AD595" i="3"/>
  <c r="AG595" i="3" s="1"/>
  <c r="AE595" i="3"/>
  <c r="AH595" i="3" s="1"/>
  <c r="AL595" i="3"/>
  <c r="AN595" i="3" s="1"/>
  <c r="AL596" i="3"/>
  <c r="AN596" i="3" s="1"/>
  <c r="AF596" i="3"/>
  <c r="AI596" i="3" s="1"/>
  <c r="AE596" i="3"/>
  <c r="AH596" i="3" s="1"/>
  <c r="BQ596" i="3"/>
  <c r="AD596" i="3"/>
  <c r="AG596" i="3" s="1"/>
  <c r="AD597" i="3"/>
  <c r="AG597" i="3" s="1"/>
  <c r="AE597" i="3"/>
  <c r="AH597" i="3" s="1"/>
  <c r="AF597" i="3"/>
  <c r="AI597" i="3" s="1"/>
  <c r="AL597" i="3"/>
  <c r="AN597" i="3" s="1"/>
  <c r="BP580" i="3"/>
  <c r="AD571" i="3"/>
  <c r="AE569" i="3"/>
  <c r="AH569" i="3" s="1"/>
  <c r="AE571" i="3"/>
  <c r="AH571" i="3" s="1"/>
  <c r="AD569" i="3"/>
  <c r="AG569" i="3" s="1"/>
  <c r="AF569" i="3"/>
  <c r="AI569" i="3" s="1"/>
  <c r="AF571" i="3"/>
  <c r="AF568" i="3"/>
  <c r="AE573" i="3"/>
  <c r="AH573" i="3" s="1"/>
  <c r="AM571" i="3"/>
  <c r="AE568" i="3"/>
  <c r="AH568" i="3" s="1"/>
  <c r="AL568" i="3"/>
  <c r="AN568" i="3" s="1"/>
  <c r="AD568" i="3"/>
  <c r="AG568" i="3" s="1"/>
  <c r="AE572" i="3"/>
  <c r="AH572" i="3" s="1"/>
  <c r="AD572" i="3"/>
  <c r="AG572" i="3" s="1"/>
  <c r="AM572" i="3"/>
  <c r="AO572" i="3" s="1"/>
  <c r="AL572" i="3"/>
  <c r="AN572" i="3" s="1"/>
  <c r="AL569" i="3"/>
  <c r="AN569" i="3" s="1"/>
  <c r="AE567" i="3"/>
  <c r="AH567" i="3" s="1"/>
  <c r="AM567" i="3"/>
  <c r="AO567" i="3" s="1"/>
  <c r="AM568" i="3"/>
  <c r="AO568" i="3" s="1"/>
  <c r="AF572" i="3"/>
  <c r="AI572" i="3" s="1"/>
  <c r="AD573" i="3"/>
  <c r="AG573" i="3" s="1"/>
  <c r="AF573" i="3"/>
  <c r="AI573" i="3" s="1"/>
  <c r="AL573" i="3"/>
  <c r="AN573" i="3" s="1"/>
  <c r="AL571" i="3"/>
  <c r="AN571" i="3" s="1"/>
  <c r="BP575" i="3"/>
  <c r="BN575" i="3"/>
  <c r="AF581" i="3"/>
  <c r="AI581" i="3" s="1"/>
  <c r="AE581" i="3"/>
  <c r="AH581" i="3" s="1"/>
  <c r="AD581" i="3"/>
  <c r="AG581" i="3" s="1"/>
  <c r="AM581" i="3"/>
  <c r="AO581" i="3" s="1"/>
  <c r="AL581" i="3"/>
  <c r="AN581" i="3" s="1"/>
  <c r="AM576" i="3"/>
  <c r="AO576" i="3" s="1"/>
  <c r="AF576" i="3"/>
  <c r="AI576" i="3" s="1"/>
  <c r="AE576" i="3"/>
  <c r="AH576" i="3" s="1"/>
  <c r="AD576" i="3"/>
  <c r="AG576" i="3" s="1"/>
  <c r="AE580" i="3"/>
  <c r="AH580" i="3" s="1"/>
  <c r="AF580" i="3"/>
  <c r="AI580" i="3" s="1"/>
  <c r="AM580" i="3"/>
  <c r="AO580" i="3" s="1"/>
  <c r="AD580" i="3"/>
  <c r="AG580" i="3" s="1"/>
  <c r="AD579" i="3"/>
  <c r="AG579" i="3" s="1"/>
  <c r="AF579" i="3"/>
  <c r="AI579" i="3" s="1"/>
  <c r="BN580" i="3"/>
  <c r="BI566" i="3"/>
  <c r="BJ566" i="3"/>
  <c r="AD561" i="3"/>
  <c r="BQ559" i="3"/>
  <c r="BO559" i="3"/>
  <c r="BI558" i="3"/>
  <c r="BL558" i="3"/>
  <c r="BJ557" i="3"/>
  <c r="BM557" i="3"/>
  <c r="BP561" i="3"/>
  <c r="BN561" i="3"/>
  <c r="BI563" i="3"/>
  <c r="AL557" i="3"/>
  <c r="AN557" i="3" s="1"/>
  <c r="BD557" i="3" s="1"/>
  <c r="AV566" i="3"/>
  <c r="BP566" i="3"/>
  <c r="BN566" i="3"/>
  <c r="AM557" i="3"/>
  <c r="AL558" i="3"/>
  <c r="AN558" i="3" s="1"/>
  <c r="BC558" i="3" s="1"/>
  <c r="AF562" i="3"/>
  <c r="AI562" i="3" s="1"/>
  <c r="AE562" i="3"/>
  <c r="AH562" i="3" s="1"/>
  <c r="AD562" i="3"/>
  <c r="AG562" i="3" s="1"/>
  <c r="AL562" i="3"/>
  <c r="AN562" i="3" s="1"/>
  <c r="AP566" i="3"/>
  <c r="AT566" i="3"/>
  <c r="AD557" i="3"/>
  <c r="AG557" i="3" s="1"/>
  <c r="AM558" i="3"/>
  <c r="AO558" i="3" s="1"/>
  <c r="BF558" i="3" s="1"/>
  <c r="AL559" i="3"/>
  <c r="AN559" i="3" s="1"/>
  <c r="AM562" i="3"/>
  <c r="AO562" i="3" s="1"/>
  <c r="AD563" i="3"/>
  <c r="AG563" i="3" s="1"/>
  <c r="AM563" i="3"/>
  <c r="AO563" i="3" s="1"/>
  <c r="BF563" i="3" s="1"/>
  <c r="BK566" i="3"/>
  <c r="BH566" i="3"/>
  <c r="AS566" i="3"/>
  <c r="AU566" i="3"/>
  <c r="AE557" i="3"/>
  <c r="AH557" i="3" s="1"/>
  <c r="BL563" i="3"/>
  <c r="AL563" i="3"/>
  <c r="BQ566" i="3"/>
  <c r="AE561" i="3"/>
  <c r="AH561" i="3" s="1"/>
  <c r="AQ566" i="3"/>
  <c r="AF561" i="3"/>
  <c r="AI561" i="3" s="1"/>
  <c r="AR566" i="3"/>
  <c r="BL566" i="3"/>
  <c r="BM566" i="3"/>
  <c r="AD520" i="3"/>
  <c r="AG520" i="3" s="1"/>
  <c r="AM527" i="3"/>
  <c r="AO527" i="3" s="1"/>
  <c r="AD519" i="3"/>
  <c r="AD523" i="3"/>
  <c r="AE526" i="3"/>
  <c r="AD527" i="3"/>
  <c r="AG527" i="3" s="1"/>
  <c r="AF519" i="3"/>
  <c r="AF523" i="3"/>
  <c r="AI523" i="3" s="1"/>
  <c r="AF526" i="3"/>
  <c r="AE527" i="3"/>
  <c r="AD517" i="3"/>
  <c r="AG517" i="3" s="1"/>
  <c r="AF527" i="3"/>
  <c r="BO518" i="3"/>
  <c r="BQ518" i="3"/>
  <c r="BI521" i="3"/>
  <c r="BL521" i="3"/>
  <c r="BM517" i="3"/>
  <c r="BJ517" i="3"/>
  <c r="BQ519" i="3"/>
  <c r="BO519" i="3"/>
  <c r="AE519" i="3"/>
  <c r="AH519" i="3" s="1"/>
  <c r="AL519" i="3"/>
  <c r="AN519" i="3" s="1"/>
  <c r="AM522" i="3"/>
  <c r="AO522" i="3" s="1"/>
  <c r="AF522" i="3"/>
  <c r="AI522" i="3" s="1"/>
  <c r="AE522" i="3"/>
  <c r="AH522" i="3" s="1"/>
  <c r="AL522" i="3"/>
  <c r="AN522" i="3" s="1"/>
  <c r="AD522" i="3"/>
  <c r="AG522" i="3" s="1"/>
  <c r="AE517" i="3"/>
  <c r="AH517" i="3" s="1"/>
  <c r="BP523" i="3"/>
  <c r="BN523" i="3"/>
  <c r="AL521" i="3"/>
  <c r="AN521" i="3" s="1"/>
  <c r="BC521" i="3" s="1"/>
  <c r="AD525" i="3"/>
  <c r="AG525" i="3" s="1"/>
  <c r="AL525" i="3"/>
  <c r="AN525" i="3" s="1"/>
  <c r="AM525" i="3"/>
  <c r="AO525" i="3" s="1"/>
  <c r="AF525" i="3"/>
  <c r="AI525" i="3" s="1"/>
  <c r="AE525" i="3"/>
  <c r="AH525" i="3" s="1"/>
  <c r="AD518" i="3"/>
  <c r="AG518" i="3" s="1"/>
  <c r="AF518" i="3"/>
  <c r="AI518" i="3" s="1"/>
  <c r="AL518" i="3"/>
  <c r="AN518" i="3" s="1"/>
  <c r="AE523" i="3"/>
  <c r="AH523" i="3" s="1"/>
  <c r="AM526" i="3"/>
  <c r="AO526" i="3" s="1"/>
  <c r="AD526" i="3"/>
  <c r="AG526" i="3" s="1"/>
  <c r="BN527" i="3"/>
  <c r="BP527" i="3"/>
  <c r="AL530" i="3"/>
  <c r="AN530" i="3" s="1"/>
  <c r="AF530" i="3"/>
  <c r="AI530" i="3" s="1"/>
  <c r="AE530" i="3"/>
  <c r="AH530" i="3" s="1"/>
  <c r="AD530" i="3"/>
  <c r="AG530" i="3" s="1"/>
  <c r="AM530" i="3"/>
  <c r="AO530" i="3" s="1"/>
  <c r="AF529" i="3"/>
  <c r="AI529" i="3" s="1"/>
  <c r="AE529" i="3"/>
  <c r="AH529" i="3" s="1"/>
  <c r="AD529" i="3"/>
  <c r="AG529" i="3" s="1"/>
  <c r="AM529" i="3"/>
  <c r="AO529" i="3" s="1"/>
  <c r="AL529" i="3"/>
  <c r="AN529" i="3" s="1"/>
  <c r="AD531" i="3"/>
  <c r="AG531" i="3" s="1"/>
  <c r="AE531" i="3"/>
  <c r="AH531" i="3" s="1"/>
  <c r="AF531" i="3"/>
  <c r="AI531" i="3" s="1"/>
  <c r="AL531" i="3"/>
  <c r="AN531" i="3" s="1"/>
  <c r="AM511" i="3"/>
  <c r="AF513" i="3"/>
  <c r="AM515" i="3"/>
  <c r="AF510" i="3"/>
  <c r="AD511" i="3"/>
  <c r="AD514" i="3"/>
  <c r="AG514" i="3" s="1"/>
  <c r="AE511" i="3"/>
  <c r="AL513" i="3"/>
  <c r="AN513" i="3" s="1"/>
  <c r="AE514" i="3"/>
  <c r="AD515" i="3"/>
  <c r="AF511" i="3"/>
  <c r="AE515" i="3"/>
  <c r="BQ509" i="3"/>
  <c r="BO509" i="3"/>
  <c r="BO510" i="3"/>
  <c r="BQ510" i="3"/>
  <c r="AE509" i="3"/>
  <c r="AH509" i="3" s="1"/>
  <c r="BP511" i="3"/>
  <c r="BN511" i="3"/>
  <c r="AE510" i="3"/>
  <c r="AH510" i="3" s="1"/>
  <c r="AD510" i="3"/>
  <c r="AG510" i="3" s="1"/>
  <c r="AD509" i="3"/>
  <c r="AG509" i="3" s="1"/>
  <c r="AL509" i="3"/>
  <c r="AN509" i="3" s="1"/>
  <c r="AL510" i="3"/>
  <c r="AN510" i="3" s="1"/>
  <c r="AM513" i="3"/>
  <c r="AO513" i="3" s="1"/>
  <c r="AM514" i="3"/>
  <c r="AO514" i="3" s="1"/>
  <c r="AL515" i="3"/>
  <c r="AN515" i="3" s="1"/>
  <c r="AF507" i="3"/>
  <c r="AM505" i="3"/>
  <c r="AD505" i="3"/>
  <c r="AF505" i="3"/>
  <c r="AI505" i="3" s="1"/>
  <c r="AM507" i="3"/>
  <c r="AO507" i="3" s="1"/>
  <c r="AD503" i="3"/>
  <c r="AG503" i="3" s="1"/>
  <c r="AD502" i="3"/>
  <c r="BO506" i="3"/>
  <c r="BQ506" i="3"/>
  <c r="AM503" i="3"/>
  <c r="AO503" i="3" s="1"/>
  <c r="AF501" i="3"/>
  <c r="AI501" i="3" s="1"/>
  <c r="BP507" i="3"/>
  <c r="AE506" i="3"/>
  <c r="AH506" i="3" s="1"/>
  <c r="AL506" i="3"/>
  <c r="AN506" i="3" s="1"/>
  <c r="AF506" i="3"/>
  <c r="AI506" i="3" s="1"/>
  <c r="AD506" i="3"/>
  <c r="AG506" i="3" s="1"/>
  <c r="AE501" i="3"/>
  <c r="AH501" i="3" s="1"/>
  <c r="AM501" i="3"/>
  <c r="AO501" i="3" s="1"/>
  <c r="AF503" i="3"/>
  <c r="AI503" i="3" s="1"/>
  <c r="BN507" i="3"/>
  <c r="AE505" i="3"/>
  <c r="AH505" i="3" s="1"/>
  <c r="AF502" i="3"/>
  <c r="AI502" i="3" s="1"/>
  <c r="AE507" i="3"/>
  <c r="AH507" i="3" s="1"/>
  <c r="AL505" i="3"/>
  <c r="AN505" i="3" s="1"/>
  <c r="AE502" i="3"/>
  <c r="AH502" i="3" s="1"/>
  <c r="AD507" i="3"/>
  <c r="AG507" i="3" s="1"/>
  <c r="AF508" i="3"/>
  <c r="AI508" i="3" s="1"/>
  <c r="AF497" i="3"/>
  <c r="AI497" i="3" s="1"/>
  <c r="AM498" i="3"/>
  <c r="AL495" i="3"/>
  <c r="AN495" i="3" s="1"/>
  <c r="AM493" i="3"/>
  <c r="AD493" i="3"/>
  <c r="AE493" i="3"/>
  <c r="AH493" i="3" s="1"/>
  <c r="AF493" i="3"/>
  <c r="AD494" i="3"/>
  <c r="AF498" i="3"/>
  <c r="AM499" i="3"/>
  <c r="AO499" i="3" s="1"/>
  <c r="AD500" i="3"/>
  <c r="AG500" i="3" s="1"/>
  <c r="AM495" i="3"/>
  <c r="AO495" i="3" s="1"/>
  <c r="AL493" i="3"/>
  <c r="AN493" i="3" s="1"/>
  <c r="AM494" i="3"/>
  <c r="AO494" i="3" s="1"/>
  <c r="AD498" i="3"/>
  <c r="AG498" i="3" s="1"/>
  <c r="AM497" i="3"/>
  <c r="AO497" i="3" s="1"/>
  <c r="AD495" i="3"/>
  <c r="AG495" i="3" s="1"/>
  <c r="AE495" i="3"/>
  <c r="AH495" i="3" s="1"/>
  <c r="AF495" i="3"/>
  <c r="AI495" i="3" s="1"/>
  <c r="AD497" i="3"/>
  <c r="AG497" i="3" s="1"/>
  <c r="BN498" i="3"/>
  <c r="AD499" i="3"/>
  <c r="AG499" i="3" s="1"/>
  <c r="AF494" i="3"/>
  <c r="AI494" i="3" s="1"/>
  <c r="AE494" i="3"/>
  <c r="AH494" i="3" s="1"/>
  <c r="AE497" i="3"/>
  <c r="AH497" i="3" s="1"/>
  <c r="AE498" i="3"/>
  <c r="AH498" i="3" s="1"/>
  <c r="AE499" i="3"/>
  <c r="AH499" i="3" s="1"/>
  <c r="AL499" i="3"/>
  <c r="AN499" i="3" s="1"/>
  <c r="AF499" i="3"/>
  <c r="AI499" i="3" s="1"/>
  <c r="AL433" i="3"/>
  <c r="AN433" i="3" s="1"/>
  <c r="AL491" i="3"/>
  <c r="AN491" i="3" s="1"/>
  <c r="AD490" i="3"/>
  <c r="AG490" i="3" s="1"/>
  <c r="AM489" i="3"/>
  <c r="AO489" i="3" s="1"/>
  <c r="AD487" i="3"/>
  <c r="AG487" i="3" s="1"/>
  <c r="AL481" i="3"/>
  <c r="AN481" i="3" s="1"/>
  <c r="AL479" i="3"/>
  <c r="AN479" i="3" s="1"/>
  <c r="AL478" i="3"/>
  <c r="AL474" i="3"/>
  <c r="AN474" i="3" s="1"/>
  <c r="AM473" i="3"/>
  <c r="AO473" i="3" s="1"/>
  <c r="AL471" i="3"/>
  <c r="AN471" i="3" s="1"/>
  <c r="AF467" i="3"/>
  <c r="AI467" i="3" s="1"/>
  <c r="AL463" i="3"/>
  <c r="AM462" i="3"/>
  <c r="AO462" i="3" s="1"/>
  <c r="AF461" i="3"/>
  <c r="AI461" i="3" s="1"/>
  <c r="AM459" i="3"/>
  <c r="AO459" i="3" s="1"/>
  <c r="AF457" i="3"/>
  <c r="AI457" i="3" s="1"/>
  <c r="AL455" i="3"/>
  <c r="AN455" i="3" s="1"/>
  <c r="AL451" i="3"/>
  <c r="AD449" i="3"/>
  <c r="AG449" i="3" s="1"/>
  <c r="AF443" i="3"/>
  <c r="AI443" i="3" s="1"/>
  <c r="AE441" i="3"/>
  <c r="AH441" i="3" s="1"/>
  <c r="AL439" i="3"/>
  <c r="AN439" i="3" s="1"/>
  <c r="AF438" i="3"/>
  <c r="AI438" i="3" s="1"/>
  <c r="AF437" i="3"/>
  <c r="AI437" i="3" s="1"/>
  <c r="AL435" i="3"/>
  <c r="AN435" i="3" s="1"/>
  <c r="AL431" i="3"/>
  <c r="AN431" i="3" s="1"/>
  <c r="AL427" i="3"/>
  <c r="AN427" i="3" s="1"/>
  <c r="AM426" i="3"/>
  <c r="AO426" i="3" s="1"/>
  <c r="AL423" i="3"/>
  <c r="AN423" i="3" s="1"/>
  <c r="AM419" i="3"/>
  <c r="AO419" i="3" s="1"/>
  <c r="AL418" i="3"/>
  <c r="AL417" i="3"/>
  <c r="AN417" i="3" s="1"/>
  <c r="AE415" i="3"/>
  <c r="AH415" i="3" s="1"/>
  <c r="AL409" i="3"/>
  <c r="AN409" i="3" s="1"/>
  <c r="AL407" i="3"/>
  <c r="AN407" i="3" s="1"/>
  <c r="AM406" i="3"/>
  <c r="AO406" i="3" s="1"/>
  <c r="AL403" i="3"/>
  <c r="AN403" i="3" s="1"/>
  <c r="AF401" i="3"/>
  <c r="AI401" i="3" s="1"/>
  <c r="AL393" i="3"/>
  <c r="AN393" i="3" s="1"/>
  <c r="AD391" i="3"/>
  <c r="AG391" i="3" s="1"/>
  <c r="AF390" i="3"/>
  <c r="AI390" i="3" s="1"/>
  <c r="AM386" i="3"/>
  <c r="AL385" i="3"/>
  <c r="AN385" i="3" s="1"/>
  <c r="AM383" i="3"/>
  <c r="AO383" i="3" s="1"/>
  <c r="AM380" i="3"/>
  <c r="AO380" i="3" s="1"/>
  <c r="AL380" i="3"/>
  <c r="AN380" i="3" s="1"/>
  <c r="AF380" i="3"/>
  <c r="AI380" i="3" s="1"/>
  <c r="AE380" i="3"/>
  <c r="AH380" i="3" s="1"/>
  <c r="AD380" i="3"/>
  <c r="AM373" i="3"/>
  <c r="AO373" i="3" s="1"/>
  <c r="AD372" i="3"/>
  <c r="AG372" i="3" s="1"/>
  <c r="AL371" i="3"/>
  <c r="AN371" i="3" s="1"/>
  <c r="AL367" i="3"/>
  <c r="AN367" i="3" s="1"/>
  <c r="AL365" i="3"/>
  <c r="AN365" i="3" s="1"/>
  <c r="AL364" i="3"/>
  <c r="AN364" i="3" s="1"/>
  <c r="AL363" i="3"/>
  <c r="AN363" i="3" s="1"/>
  <c r="AD361" i="3"/>
  <c r="AG361" i="3" s="1"/>
  <c r="AL360" i="3"/>
  <c r="AN360" i="3" s="1"/>
  <c r="AM359" i="3"/>
  <c r="AO359" i="3" s="1"/>
  <c r="AL357" i="3"/>
  <c r="AN357" i="3" s="1"/>
  <c r="AM353" i="3"/>
  <c r="AO353" i="3" s="1"/>
  <c r="AM352" i="3"/>
  <c r="AO352" i="3" s="1"/>
  <c r="AF349" i="3"/>
  <c r="AI349" i="3" s="1"/>
  <c r="AM347" i="3"/>
  <c r="AE336" i="3"/>
  <c r="AH336" i="3" s="1"/>
  <c r="AM332" i="3"/>
  <c r="AO332" i="3" s="1"/>
  <c r="AL326" i="3"/>
  <c r="AN326" i="3" s="1"/>
  <c r="AL323" i="3"/>
  <c r="AN323" i="3" s="1"/>
  <c r="AE320" i="3"/>
  <c r="AH320" i="3" s="1"/>
  <c r="AL319" i="3"/>
  <c r="AN319" i="3" s="1"/>
  <c r="AL317" i="3"/>
  <c r="AN317" i="3" s="1"/>
  <c r="AE316" i="3"/>
  <c r="AH316" i="3" s="1"/>
  <c r="AL315" i="3"/>
  <c r="AN315" i="3" s="1"/>
  <c r="AM314" i="3"/>
  <c r="AO314" i="3" s="1"/>
  <c r="AL314" i="3"/>
  <c r="AF314" i="3"/>
  <c r="AI314" i="3" s="1"/>
  <c r="AE314" i="3"/>
  <c r="AH314" i="3" s="1"/>
  <c r="AD314" i="3"/>
  <c r="AG314" i="3" s="1"/>
  <c r="AM309" i="3"/>
  <c r="AO309" i="3" s="1"/>
  <c r="AL307" i="3"/>
  <c r="AN307" i="3" s="1"/>
  <c r="AL302" i="3"/>
  <c r="AN302" i="3" s="1"/>
  <c r="AM299" i="3"/>
  <c r="AO299" i="3" s="1"/>
  <c r="AL297" i="3"/>
  <c r="AN297" i="3" s="1"/>
  <c r="AL295" i="3"/>
  <c r="AN295" i="3" s="1"/>
  <c r="AL290" i="3"/>
  <c r="AM289" i="3"/>
  <c r="AM288" i="3"/>
  <c r="AO288" i="3" s="1"/>
  <c r="AL288" i="3"/>
  <c r="AF288" i="3"/>
  <c r="AI288" i="3" s="1"/>
  <c r="AE288" i="3"/>
  <c r="AH288" i="3" s="1"/>
  <c r="AD288" i="3"/>
  <c r="AG288" i="3" s="1"/>
  <c r="AE285" i="3"/>
  <c r="AH285" i="3" s="1"/>
  <c r="AF284" i="3"/>
  <c r="AI284" i="3" s="1"/>
  <c r="AL281" i="3"/>
  <c r="AN281" i="3" s="1"/>
  <c r="AM280" i="3"/>
  <c r="AO280" i="3" s="1"/>
  <c r="AD279" i="3"/>
  <c r="AF273" i="3"/>
  <c r="AI273" i="3" s="1"/>
  <c r="AM272" i="3"/>
  <c r="AO272" i="3" s="1"/>
  <c r="AM269" i="3"/>
  <c r="AO269" i="3" s="1"/>
  <c r="AL267" i="3"/>
  <c r="AN267" i="3" s="1"/>
  <c r="AL264" i="3"/>
  <c r="AN264" i="3" s="1"/>
  <c r="AF263" i="3"/>
  <c r="AM260" i="3"/>
  <c r="AO260" i="3" s="1"/>
  <c r="AF259" i="3"/>
  <c r="AI259" i="3" s="1"/>
  <c r="AM257" i="3"/>
  <c r="AO257" i="3" s="1"/>
  <c r="AL256" i="3"/>
  <c r="AN256" i="3" s="1"/>
  <c r="AL253" i="3"/>
  <c r="AN253" i="3" s="1"/>
  <c r="AM252" i="3"/>
  <c r="AO252" i="3" s="1"/>
  <c r="AD251" i="3"/>
  <c r="AG251" i="3" s="1"/>
  <c r="AL248" i="3"/>
  <c r="AM247" i="3"/>
  <c r="AO247" i="3" s="1"/>
  <c r="AL245" i="3"/>
  <c r="AN245" i="3" s="1"/>
  <c r="AM243" i="3"/>
  <c r="AO243" i="3" s="1"/>
  <c r="AL241" i="3"/>
  <c r="AN241" i="3" s="1"/>
  <c r="AL240" i="3"/>
  <c r="AN240" i="3" s="1"/>
  <c r="AL237" i="3"/>
  <c r="AN237" i="3" s="1"/>
  <c r="AF236" i="3"/>
  <c r="AI236" i="3" s="1"/>
  <c r="AL235" i="3"/>
  <c r="AN235" i="3" s="1"/>
  <c r="AD232" i="3"/>
  <c r="AF231" i="3"/>
  <c r="AI231" i="3" s="1"/>
  <c r="AD228" i="3"/>
  <c r="AE227" i="3"/>
  <c r="AH227" i="3" s="1"/>
  <c r="AL224" i="3"/>
  <c r="AN224" i="3" s="1"/>
  <c r="AD221" i="3"/>
  <c r="AG221" i="3" s="1"/>
  <c r="AL219" i="3"/>
  <c r="AD215" i="3"/>
  <c r="AG215" i="3" s="1"/>
  <c r="AL208" i="3"/>
  <c r="AN208" i="3" s="1"/>
  <c r="AM203" i="3"/>
  <c r="AO203" i="3" s="1"/>
  <c r="AL199" i="3"/>
  <c r="AN199" i="3" s="1"/>
  <c r="AM196" i="3"/>
  <c r="AO196" i="3" s="1"/>
  <c r="AM195" i="3"/>
  <c r="AO195" i="3" s="1"/>
  <c r="AL193" i="3"/>
  <c r="AN193" i="3" s="1"/>
  <c r="AE191" i="3"/>
  <c r="AL189" i="3"/>
  <c r="AN189" i="3" s="1"/>
  <c r="AM187" i="3"/>
  <c r="AO187" i="3" s="1"/>
  <c r="AL183" i="3"/>
  <c r="AN183" i="3" s="1"/>
  <c r="AM177" i="3"/>
  <c r="AO177" i="3" s="1"/>
  <c r="AE175" i="3"/>
  <c r="AH175" i="3" s="1"/>
  <c r="AM173" i="3"/>
  <c r="AO173" i="3" s="1"/>
  <c r="AM168" i="3"/>
  <c r="AO168" i="3" s="1"/>
  <c r="AD167" i="3"/>
  <c r="AG167" i="3" s="1"/>
  <c r="AL164" i="3"/>
  <c r="AN164" i="3" s="1"/>
  <c r="AM163" i="3"/>
  <c r="AO163" i="3" s="1"/>
  <c r="AM161" i="3"/>
  <c r="AO161" i="3" s="1"/>
  <c r="AF160" i="3"/>
  <c r="AI160" i="3" s="1"/>
  <c r="AL159" i="3"/>
  <c r="AN159" i="3" s="1"/>
  <c r="AL155" i="3"/>
  <c r="AL153" i="3"/>
  <c r="AM149" i="3"/>
  <c r="AY566" i="3" l="1"/>
  <c r="BR857" i="3"/>
  <c r="CD857" i="3" s="1"/>
  <c r="BA834" i="3"/>
  <c r="CA854" i="3"/>
  <c r="CM854" i="3" s="1"/>
  <c r="BS868" i="3"/>
  <c r="CE868" i="3" s="1"/>
  <c r="BF880" i="3"/>
  <c r="BB841" i="3"/>
  <c r="BF566" i="3"/>
  <c r="BE566" i="3"/>
  <c r="BG829" i="3"/>
  <c r="BE829" i="3"/>
  <c r="BY903" i="3"/>
  <c r="CK903" i="3" s="1"/>
  <c r="CC831" i="3"/>
  <c r="CO831" i="3" s="1"/>
  <c r="BW839" i="3"/>
  <c r="CI839" i="3" s="1"/>
  <c r="BG834" i="3"/>
  <c r="BD903" i="3"/>
  <c r="BT845" i="3"/>
  <c r="CF845" i="3" s="1"/>
  <c r="BA837" i="3"/>
  <c r="BC855" i="3"/>
  <c r="BB903" i="3"/>
  <c r="BX854" i="3"/>
  <c r="CJ854" i="3" s="1"/>
  <c r="BE750" i="3"/>
  <c r="BF750" i="3"/>
  <c r="BW837" i="3"/>
  <c r="CI837" i="3" s="1"/>
  <c r="BB855" i="3"/>
  <c r="BD868" i="3"/>
  <c r="BC856" i="3"/>
  <c r="AY853" i="3"/>
  <c r="BF896" i="3"/>
  <c r="BY857" i="3"/>
  <c r="CK857" i="3" s="1"/>
  <c r="AY882" i="3"/>
  <c r="BE887" i="3"/>
  <c r="BS845" i="3"/>
  <c r="CE845" i="3" s="1"/>
  <c r="BG846" i="3"/>
  <c r="BF859" i="3"/>
  <c r="BR874" i="3"/>
  <c r="CD874" i="3" s="1"/>
  <c r="BV894" i="3"/>
  <c r="CH894" i="3" s="1"/>
  <c r="BD873" i="3"/>
  <c r="BB856" i="3"/>
  <c r="BX886" i="3"/>
  <c r="CJ886" i="3" s="1"/>
  <c r="BG724" i="3"/>
  <c r="BB728" i="3"/>
  <c r="BE728" i="3"/>
  <c r="BC574" i="3"/>
  <c r="BF574" i="3"/>
  <c r="BD768" i="3"/>
  <c r="BQ820" i="3"/>
  <c r="AO820" i="3"/>
  <c r="BF820" i="3" s="1"/>
  <c r="BP610" i="3"/>
  <c r="AN610" i="3"/>
  <c r="BD610" i="3" s="1"/>
  <c r="BF772" i="3"/>
  <c r="BC772" i="3"/>
  <c r="BD680" i="3"/>
  <c r="BG680" i="3"/>
  <c r="BD710" i="3"/>
  <c r="BG710" i="3"/>
  <c r="BB504" i="3"/>
  <c r="BE504" i="3"/>
  <c r="BL614" i="3"/>
  <c r="AH614" i="3"/>
  <c r="BG590" i="3"/>
  <c r="BD590" i="3"/>
  <c r="BP598" i="3"/>
  <c r="AN598" i="3"/>
  <c r="BC598" i="3" s="1"/>
  <c r="BC586" i="3"/>
  <c r="BF586" i="3"/>
  <c r="BD618" i="3"/>
  <c r="BF578" i="3"/>
  <c r="BC508" i="3"/>
  <c r="BF508" i="3"/>
  <c r="BG764" i="3"/>
  <c r="BD764" i="3"/>
  <c r="BB776" i="3"/>
  <c r="BE776" i="3"/>
  <c r="BC718" i="3"/>
  <c r="BF718" i="3"/>
  <c r="BC758" i="3"/>
  <c r="BF758" i="3"/>
  <c r="BG796" i="3"/>
  <c r="BD796" i="3"/>
  <c r="BB736" i="3"/>
  <c r="BE736" i="3"/>
  <c r="BG630" i="3"/>
  <c r="BD630" i="3"/>
  <c r="BC736" i="3"/>
  <c r="BF736" i="3"/>
  <c r="BE516" i="3"/>
  <c r="BB516" i="3"/>
  <c r="BD658" i="3"/>
  <c r="BG658" i="3"/>
  <c r="BE532" i="3"/>
  <c r="BF602" i="3"/>
  <c r="BC602" i="3"/>
  <c r="BC564" i="3"/>
  <c r="BF564" i="3"/>
  <c r="BC380" i="3"/>
  <c r="BF380" i="3"/>
  <c r="BN418" i="3"/>
  <c r="AN418" i="3"/>
  <c r="BC568" i="3"/>
  <c r="BF568" i="3"/>
  <c r="BQ584" i="3"/>
  <c r="AO584" i="3"/>
  <c r="BE584" i="3" s="1"/>
  <c r="BF666" i="3"/>
  <c r="BG695" i="3"/>
  <c r="BD695" i="3"/>
  <c r="BJ705" i="3"/>
  <c r="AI705" i="3"/>
  <c r="BG731" i="3"/>
  <c r="BD731" i="3"/>
  <c r="BG633" i="3"/>
  <c r="BE288" i="3"/>
  <c r="BQ149" i="3"/>
  <c r="AO149" i="3"/>
  <c r="BK279" i="3"/>
  <c r="AG279" i="3"/>
  <c r="BG288" i="3"/>
  <c r="AD420" i="3"/>
  <c r="AG420" i="3" s="1"/>
  <c r="AM420" i="3"/>
  <c r="AO420" i="3" s="1"/>
  <c r="AL460" i="3"/>
  <c r="AN460" i="3" s="1"/>
  <c r="AE460" i="3"/>
  <c r="AH460" i="3" s="1"/>
  <c r="AD460" i="3"/>
  <c r="AG460" i="3" s="1"/>
  <c r="AM460" i="3"/>
  <c r="AO460" i="3" s="1"/>
  <c r="AL484" i="3"/>
  <c r="AN484" i="3" s="1"/>
  <c r="AD484" i="3"/>
  <c r="AM484" i="3"/>
  <c r="AO484" i="3" s="1"/>
  <c r="BC507" i="3"/>
  <c r="BF507" i="3"/>
  <c r="BO515" i="3"/>
  <c r="AO515" i="3"/>
  <c r="BG515" i="3" s="1"/>
  <c r="BD530" i="3"/>
  <c r="BG530" i="3"/>
  <c r="BD580" i="3"/>
  <c r="BG580" i="3"/>
  <c r="BB573" i="3"/>
  <c r="BM571" i="3"/>
  <c r="AI571" i="3"/>
  <c r="BI593" i="3"/>
  <c r="AH593" i="3"/>
  <c r="AU636" i="3"/>
  <c r="AO636" i="3"/>
  <c r="BG636" i="3" s="1"/>
  <c r="BB659" i="3"/>
  <c r="BE659" i="3"/>
  <c r="BI656" i="3"/>
  <c r="AH656" i="3"/>
  <c r="BD681" i="3"/>
  <c r="BG681" i="3"/>
  <c r="BQ692" i="3"/>
  <c r="AO692" i="3"/>
  <c r="BF692" i="3" s="1"/>
  <c r="BD699" i="3"/>
  <c r="BG699" i="3"/>
  <c r="BC719" i="3"/>
  <c r="BF719" i="3"/>
  <c r="BG716" i="3"/>
  <c r="BD716" i="3"/>
  <c r="BD730" i="3"/>
  <c r="BG730" i="3"/>
  <c r="BC725" i="3"/>
  <c r="BF725" i="3"/>
  <c r="BQ745" i="3"/>
  <c r="AO745" i="3"/>
  <c r="AZ745" i="3" s="1"/>
  <c r="BE755" i="3"/>
  <c r="BB766" i="3"/>
  <c r="BE766" i="3"/>
  <c r="BC775" i="3"/>
  <c r="BF775" i="3"/>
  <c r="BF779" i="3"/>
  <c r="BC779" i="3"/>
  <c r="BF803" i="3"/>
  <c r="BC803" i="3"/>
  <c r="BC799" i="3"/>
  <c r="BF799" i="3"/>
  <c r="BD790" i="3"/>
  <c r="AR806" i="3"/>
  <c r="BZ806" i="3" s="1"/>
  <c r="CL806" i="3" s="1"/>
  <c r="AN806" i="3"/>
  <c r="BD806" i="3" s="1"/>
  <c r="BB817" i="3"/>
  <c r="BE817" i="3"/>
  <c r="BE783" i="3"/>
  <c r="BB783" i="3"/>
  <c r="BC575" i="3"/>
  <c r="BF633" i="3"/>
  <c r="BE730" i="3"/>
  <c r="BB730" i="3"/>
  <c r="BK757" i="3"/>
  <c r="AG757" i="3"/>
  <c r="AY757" i="3" s="1"/>
  <c r="BJ687" i="3"/>
  <c r="AI687" i="3"/>
  <c r="BP825" i="3"/>
  <c r="AN825" i="3"/>
  <c r="BB825" i="3" s="1"/>
  <c r="BJ814" i="3"/>
  <c r="AI814" i="3"/>
  <c r="BQ575" i="3"/>
  <c r="AO575" i="3"/>
  <c r="BF575" i="3" s="1"/>
  <c r="BM559" i="3"/>
  <c r="AI559" i="3"/>
  <c r="BH619" i="3"/>
  <c r="AG619" i="3"/>
  <c r="BJ767" i="3"/>
  <c r="AI767" i="3"/>
  <c r="BF598" i="3"/>
  <c r="BF698" i="3"/>
  <c r="BC698" i="3"/>
  <c r="BD722" i="3"/>
  <c r="BG722" i="3"/>
  <c r="BE796" i="3"/>
  <c r="BB796" i="3"/>
  <c r="BC710" i="3"/>
  <c r="BF710" i="3"/>
  <c r="BC684" i="3"/>
  <c r="BF684" i="3"/>
  <c r="BD564" i="3"/>
  <c r="BG564" i="3"/>
  <c r="BB718" i="3"/>
  <c r="BE718" i="3"/>
  <c r="BB800" i="3"/>
  <c r="BC820" i="3"/>
  <c r="BB842" i="3"/>
  <c r="BE842" i="3"/>
  <c r="BE690" i="3"/>
  <c r="BB690" i="3"/>
  <c r="BC875" i="3"/>
  <c r="BF875" i="3"/>
  <c r="BC889" i="3"/>
  <c r="BF889" i="3"/>
  <c r="BD835" i="3"/>
  <c r="BG835" i="3"/>
  <c r="BB864" i="3"/>
  <c r="BE864" i="3"/>
  <c r="BH502" i="3"/>
  <c r="AG502" i="3"/>
  <c r="BD592" i="3"/>
  <c r="BG592" i="3"/>
  <c r="BC766" i="3"/>
  <c r="BF766" i="3"/>
  <c r="BD799" i="3"/>
  <c r="BG799" i="3"/>
  <c r="BB715" i="3"/>
  <c r="BE715" i="3"/>
  <c r="BO671" i="3"/>
  <c r="AO671" i="3"/>
  <c r="BG671" i="3" s="1"/>
  <c r="BB618" i="3"/>
  <c r="BG614" i="3"/>
  <c r="BD614" i="3"/>
  <c r="BD887" i="3"/>
  <c r="BG887" i="3"/>
  <c r="AE150" i="3"/>
  <c r="AH150" i="3" s="1"/>
  <c r="AD150" i="3"/>
  <c r="AG150" i="3" s="1"/>
  <c r="AL150" i="3"/>
  <c r="AN150" i="3" s="1"/>
  <c r="AF312" i="3"/>
  <c r="AI312" i="3" s="1"/>
  <c r="AL334" i="3"/>
  <c r="AD334" i="3"/>
  <c r="AG334" i="3" s="1"/>
  <c r="AE334" i="3"/>
  <c r="AH334" i="3" s="1"/>
  <c r="AF334" i="3"/>
  <c r="AI334" i="3" s="1"/>
  <c r="AM334" i="3"/>
  <c r="AL350" i="3"/>
  <c r="AN350" i="3" s="1"/>
  <c r="AE350" i="3"/>
  <c r="AH350" i="3" s="1"/>
  <c r="AM350" i="3"/>
  <c r="AO350" i="3" s="1"/>
  <c r="AE362" i="3"/>
  <c r="AH362" i="3" s="1"/>
  <c r="AL362" i="3"/>
  <c r="AN362" i="3" s="1"/>
  <c r="AE384" i="3"/>
  <c r="AM384" i="3"/>
  <c r="AO384" i="3" s="1"/>
  <c r="AL384" i="3"/>
  <c r="AN384" i="3" s="1"/>
  <c r="AD384" i="3"/>
  <c r="AF384" i="3"/>
  <c r="AI384" i="3" s="1"/>
  <c r="AD436" i="3"/>
  <c r="AG436" i="3" s="1"/>
  <c r="AF436" i="3"/>
  <c r="AI436" i="3" s="1"/>
  <c r="AM436" i="3"/>
  <c r="AO436" i="3" s="1"/>
  <c r="AL436" i="3"/>
  <c r="AN436" i="3" s="1"/>
  <c r="BC498" i="3"/>
  <c r="BC505" i="3"/>
  <c r="BE503" i="3"/>
  <c r="BC509" i="3"/>
  <c r="BF509" i="3"/>
  <c r="BO511" i="3"/>
  <c r="AO511" i="3"/>
  <c r="BF517" i="3"/>
  <c r="AR527" i="3"/>
  <c r="BZ527" i="3" s="1"/>
  <c r="CL527" i="3" s="1"/>
  <c r="AI527" i="3"/>
  <c r="BB557" i="3"/>
  <c r="BE576" i="3"/>
  <c r="BB569" i="3"/>
  <c r="BB595" i="3"/>
  <c r="BE595" i="3"/>
  <c r="BL584" i="3"/>
  <c r="AH584" i="3"/>
  <c r="BC613" i="3"/>
  <c r="BB608" i="3"/>
  <c r="BE608" i="3"/>
  <c r="BC645" i="3"/>
  <c r="BF645" i="3"/>
  <c r="BQ639" i="3"/>
  <c r="AO639" i="3"/>
  <c r="BE639" i="3" s="1"/>
  <c r="BD659" i="3"/>
  <c r="BG659" i="3"/>
  <c r="BD660" i="3"/>
  <c r="BG660" i="3"/>
  <c r="BC669" i="3"/>
  <c r="BF669" i="3"/>
  <c r="BG711" i="3"/>
  <c r="BD711" i="3"/>
  <c r="BF699" i="3"/>
  <c r="BC699" i="3"/>
  <c r="BB739" i="3"/>
  <c r="BE739" i="3"/>
  <c r="BC735" i="3"/>
  <c r="BF735" i="3"/>
  <c r="BB725" i="3"/>
  <c r="BE725" i="3"/>
  <c r="BF747" i="3"/>
  <c r="BC747" i="3"/>
  <c r="BG755" i="3"/>
  <c r="AR753" i="3"/>
  <c r="BZ753" i="3" s="1"/>
  <c r="CL753" i="3" s="1"/>
  <c r="AN753" i="3"/>
  <c r="BD753" i="3" s="1"/>
  <c r="BD763" i="3"/>
  <c r="BG763" i="3"/>
  <c r="BD774" i="3"/>
  <c r="BG774" i="3"/>
  <c r="BC794" i="3"/>
  <c r="BG817" i="3"/>
  <c r="BD817" i="3"/>
  <c r="BC761" i="3"/>
  <c r="BK513" i="3"/>
  <c r="AG513" i="3"/>
  <c r="BH617" i="3"/>
  <c r="AG617" i="3"/>
  <c r="AV617" i="3" s="1"/>
  <c r="BH701" i="3"/>
  <c r="AG701" i="3"/>
  <c r="BH704" i="3"/>
  <c r="AG704" i="3"/>
  <c r="BP604" i="3"/>
  <c r="AN604" i="3"/>
  <c r="BD604" i="3" s="1"/>
  <c r="BK577" i="3"/>
  <c r="AG577" i="3"/>
  <c r="BJ725" i="3"/>
  <c r="AI725" i="3"/>
  <c r="AX725" i="3" s="1"/>
  <c r="BQ827" i="3"/>
  <c r="AO827" i="3"/>
  <c r="BG827" i="3" s="1"/>
  <c r="BY889" i="3"/>
  <c r="CK889" i="3" s="1"/>
  <c r="BI599" i="3"/>
  <c r="AH599" i="3"/>
  <c r="BP497" i="3"/>
  <c r="AN497" i="3"/>
  <c r="BC497" i="3" s="1"/>
  <c r="BP826" i="3"/>
  <c r="AN826" i="3"/>
  <c r="BB826" i="3" s="1"/>
  <c r="BC786" i="3"/>
  <c r="BD816" i="3"/>
  <c r="BG816" i="3"/>
  <c r="BC504" i="3"/>
  <c r="BF504" i="3"/>
  <c r="BE722" i="3"/>
  <c r="BB722" i="3"/>
  <c r="BB606" i="3"/>
  <c r="BE606" i="3"/>
  <c r="BC618" i="3"/>
  <c r="BG570" i="3"/>
  <c r="BD570" i="3"/>
  <c r="BF532" i="3"/>
  <c r="BF849" i="3"/>
  <c r="BC849" i="3"/>
  <c r="BG896" i="3"/>
  <c r="BE845" i="3"/>
  <c r="BB845" i="3"/>
  <c r="BD864" i="3"/>
  <c r="BG864" i="3"/>
  <c r="BF850" i="3"/>
  <c r="BC850" i="3"/>
  <c r="BD613" i="3"/>
  <c r="BD827" i="3"/>
  <c r="AF174" i="3"/>
  <c r="AI174" i="3" s="1"/>
  <c r="AM174" i="3"/>
  <c r="AL300" i="3"/>
  <c r="AN300" i="3" s="1"/>
  <c r="AD300" i="3"/>
  <c r="AG300" i="3" s="1"/>
  <c r="AE300" i="3"/>
  <c r="AH300" i="3" s="1"/>
  <c r="AF300" i="3"/>
  <c r="AI300" i="3" s="1"/>
  <c r="AM300" i="3"/>
  <c r="AO300" i="3" s="1"/>
  <c r="BE522" i="3"/>
  <c r="BB522" i="3"/>
  <c r="BC561" i="3"/>
  <c r="BF576" i="3"/>
  <c r="BC571" i="3"/>
  <c r="BB592" i="3"/>
  <c r="BE592" i="3"/>
  <c r="BB613" i="3"/>
  <c r="BD608" i="3"/>
  <c r="BG608" i="3"/>
  <c r="BD621" i="3"/>
  <c r="BQ629" i="3"/>
  <c r="AO629" i="3"/>
  <c r="BF629" i="3" s="1"/>
  <c r="BG640" i="3"/>
  <c r="BB639" i="3"/>
  <c r="BO649" i="3"/>
  <c r="AO649" i="3"/>
  <c r="BF649" i="3" s="1"/>
  <c r="BB656" i="3"/>
  <c r="BE656" i="3"/>
  <c r="BD669" i="3"/>
  <c r="BG669" i="3"/>
  <c r="BE686" i="3"/>
  <c r="BB686" i="3"/>
  <c r="AT683" i="3"/>
  <c r="CB683" i="3" s="1"/>
  <c r="CN683" i="3" s="1"/>
  <c r="AO683" i="3"/>
  <c r="BF683" i="3" s="1"/>
  <c r="BC695" i="3"/>
  <c r="BF695" i="3"/>
  <c r="BD713" i="3"/>
  <c r="BB707" i="3"/>
  <c r="BE707" i="3"/>
  <c r="BF739" i="3"/>
  <c r="BC739" i="3"/>
  <c r="BF730" i="3"/>
  <c r="BC730" i="3"/>
  <c r="BE746" i="3"/>
  <c r="BB746" i="3"/>
  <c r="BD762" i="3"/>
  <c r="BG762" i="3"/>
  <c r="BO768" i="3"/>
  <c r="AO768" i="3"/>
  <c r="BG768" i="3" s="1"/>
  <c r="BG769" i="3"/>
  <c r="BD769" i="3"/>
  <c r="BI769" i="3"/>
  <c r="AH769" i="3"/>
  <c r="AR801" i="3"/>
  <c r="BZ801" i="3" s="1"/>
  <c r="CL801" i="3" s="1"/>
  <c r="AN801" i="3"/>
  <c r="BD801" i="3" s="1"/>
  <c r="BB790" i="3"/>
  <c r="BE813" i="3"/>
  <c r="BB813" i="3"/>
  <c r="BE825" i="3"/>
  <c r="BG756" i="3"/>
  <c r="BL827" i="3"/>
  <c r="AH827" i="3"/>
  <c r="BQ613" i="3"/>
  <c r="AO613" i="3"/>
  <c r="BG613" i="3" s="1"/>
  <c r="BJ674" i="3"/>
  <c r="AI674" i="3"/>
  <c r="BB691" i="3"/>
  <c r="BE691" i="3"/>
  <c r="BQ790" i="3"/>
  <c r="AO790" i="3"/>
  <c r="BG790" i="3" s="1"/>
  <c r="BI577" i="3"/>
  <c r="AH577" i="3"/>
  <c r="BQ823" i="3"/>
  <c r="AO823" i="3"/>
  <c r="BG823" i="3" s="1"/>
  <c r="BF559" i="3"/>
  <c r="BC559" i="3"/>
  <c r="BI703" i="3"/>
  <c r="AH703" i="3"/>
  <c r="BN667" i="3"/>
  <c r="AN667" i="3"/>
  <c r="BC667" i="3" s="1"/>
  <c r="BQ786" i="3"/>
  <c r="AO786" i="3"/>
  <c r="BG786" i="3" s="1"/>
  <c r="BC816" i="3"/>
  <c r="BF816" i="3"/>
  <c r="BD688" i="3"/>
  <c r="BG688" i="3"/>
  <c r="BD504" i="3"/>
  <c r="BG504" i="3"/>
  <c r="BD586" i="3"/>
  <c r="BG586" i="3"/>
  <c r="BQ618" i="3"/>
  <c r="AO618" i="3"/>
  <c r="BF618" i="3" s="1"/>
  <c r="BC570" i="3"/>
  <c r="BF570" i="3"/>
  <c r="BE772" i="3"/>
  <c r="BB772" i="3"/>
  <c r="BD728" i="3"/>
  <c r="BG728" i="3"/>
  <c r="BB614" i="3"/>
  <c r="BE614" i="3"/>
  <c r="BC842" i="3"/>
  <c r="BF842" i="3"/>
  <c r="BF664" i="3"/>
  <c r="BC664" i="3"/>
  <c r="BC619" i="3"/>
  <c r="BG801" i="3"/>
  <c r="BQ729" i="3"/>
  <c r="AO729" i="3"/>
  <c r="BG729" i="3" s="1"/>
  <c r="BB774" i="3"/>
  <c r="BE774" i="3"/>
  <c r="BO789" i="3"/>
  <c r="AO789" i="3"/>
  <c r="BF789" i="3" s="1"/>
  <c r="BB687" i="3"/>
  <c r="BE687" i="3"/>
  <c r="BD786" i="3"/>
  <c r="BG532" i="3"/>
  <c r="AM162" i="3"/>
  <c r="AO162" i="3" s="1"/>
  <c r="AL162" i="3"/>
  <c r="AN162" i="3" s="1"/>
  <c r="AD162" i="3"/>
  <c r="AE162" i="3"/>
  <c r="AH162" i="3" s="1"/>
  <c r="AF162" i="3"/>
  <c r="AM198" i="3"/>
  <c r="AO198" i="3" s="1"/>
  <c r="AL488" i="3"/>
  <c r="AN488" i="3" s="1"/>
  <c r="AE488" i="3"/>
  <c r="AH488" i="3" s="1"/>
  <c r="AD488" i="3"/>
  <c r="AG488" i="3" s="1"/>
  <c r="AM488" i="3"/>
  <c r="AO488" i="3" s="1"/>
  <c r="BF497" i="3"/>
  <c r="BE517" i="3"/>
  <c r="AL226" i="3"/>
  <c r="AN226" i="3" s="1"/>
  <c r="AE226" i="3"/>
  <c r="AH226" i="3" s="1"/>
  <c r="AF226" i="3"/>
  <c r="AE258" i="3"/>
  <c r="AH258" i="3" s="1"/>
  <c r="AF258" i="3"/>
  <c r="AI258" i="3" s="1"/>
  <c r="BE314" i="3"/>
  <c r="BF494" i="3"/>
  <c r="BH494" i="3"/>
  <c r="AG494" i="3"/>
  <c r="BG503" i="3"/>
  <c r="BD505" i="3"/>
  <c r="BD531" i="3"/>
  <c r="BG531" i="3"/>
  <c r="BE526" i="3"/>
  <c r="BL527" i="3"/>
  <c r="AH527" i="3"/>
  <c r="BG576" i="3"/>
  <c r="BC567" i="3"/>
  <c r="BF567" i="3"/>
  <c r="BC569" i="3"/>
  <c r="BE588" i="3"/>
  <c r="AQ587" i="3"/>
  <c r="BY587" i="3" s="1"/>
  <c r="CK587" i="3" s="1"/>
  <c r="AH587" i="3"/>
  <c r="BG604" i="3"/>
  <c r="BG601" i="3"/>
  <c r="BD601" i="3"/>
  <c r="BB627" i="3"/>
  <c r="BE627" i="3"/>
  <c r="BE620" i="3"/>
  <c r="BB620" i="3"/>
  <c r="BN624" i="3"/>
  <c r="AN624" i="3"/>
  <c r="BB624" i="3" s="1"/>
  <c r="AR635" i="3"/>
  <c r="BZ635" i="3" s="1"/>
  <c r="CL635" i="3" s="1"/>
  <c r="AI635" i="3"/>
  <c r="BB651" i="3"/>
  <c r="BE651" i="3"/>
  <c r="BO648" i="3"/>
  <c r="AO648" i="3"/>
  <c r="BG648" i="3" s="1"/>
  <c r="BB675" i="3"/>
  <c r="BE675" i="3"/>
  <c r="BD686" i="3"/>
  <c r="BG686" i="3"/>
  <c r="BL686" i="3"/>
  <c r="AH686" i="3"/>
  <c r="BB693" i="3"/>
  <c r="BE693" i="3"/>
  <c r="BC713" i="3"/>
  <c r="BC711" i="3"/>
  <c r="BF711" i="3"/>
  <c r="BF707" i="3"/>
  <c r="BC707" i="3"/>
  <c r="BB721" i="3"/>
  <c r="BE721" i="3"/>
  <c r="BC721" i="3"/>
  <c r="BF721" i="3"/>
  <c r="BD715" i="3"/>
  <c r="BG715" i="3"/>
  <c r="BD739" i="3"/>
  <c r="BG739" i="3"/>
  <c r="BB735" i="3"/>
  <c r="BE735" i="3"/>
  <c r="BB729" i="3"/>
  <c r="BD737" i="3"/>
  <c r="BD746" i="3"/>
  <c r="BG746" i="3"/>
  <c r="BD742" i="3"/>
  <c r="BG742" i="3"/>
  <c r="BF753" i="3"/>
  <c r="BO761" i="3"/>
  <c r="AO761" i="3"/>
  <c r="BF761" i="3" s="1"/>
  <c r="BB769" i="3"/>
  <c r="BE769" i="3"/>
  <c r="BF801" i="3"/>
  <c r="BB793" i="3"/>
  <c r="BB795" i="3"/>
  <c r="BE795" i="3"/>
  <c r="BE809" i="3"/>
  <c r="BH703" i="3"/>
  <c r="AG703" i="3"/>
  <c r="BD823" i="3"/>
  <c r="BJ607" i="3"/>
  <c r="AI607" i="3"/>
  <c r="BK648" i="3"/>
  <c r="AG648" i="3"/>
  <c r="AV648" i="3" s="1"/>
  <c r="BK674" i="3"/>
  <c r="AG674" i="3"/>
  <c r="BD696" i="3"/>
  <c r="BH742" i="3"/>
  <c r="AG742" i="3"/>
  <c r="BO521" i="3"/>
  <c r="AO521" i="3"/>
  <c r="BF521" i="3" s="1"/>
  <c r="AP761" i="3"/>
  <c r="BX761" i="3" s="1"/>
  <c r="CJ761" i="3" s="1"/>
  <c r="AG761" i="3"/>
  <c r="BP821" i="3"/>
  <c r="AN821" i="3"/>
  <c r="BB821" i="3" s="1"/>
  <c r="BO579" i="3"/>
  <c r="AO579" i="3"/>
  <c r="BE579" i="3" s="1"/>
  <c r="BM677" i="3"/>
  <c r="AI677" i="3"/>
  <c r="BD647" i="3"/>
  <c r="BD500" i="3"/>
  <c r="BG500" i="3"/>
  <c r="BB816" i="3"/>
  <c r="BE816" i="3"/>
  <c r="BC688" i="3"/>
  <c r="BF688" i="3"/>
  <c r="BM804" i="3"/>
  <c r="AI804" i="3"/>
  <c r="BB586" i="3"/>
  <c r="BE586" i="3"/>
  <c r="BI662" i="3"/>
  <c r="AH662" i="3"/>
  <c r="BE570" i="3"/>
  <c r="BB570" i="3"/>
  <c r="BC728" i="3"/>
  <c r="BF728" i="3"/>
  <c r="BD758" i="3"/>
  <c r="BG758" i="3"/>
  <c r="BG894" i="3"/>
  <c r="BD894" i="3"/>
  <c r="BE882" i="3"/>
  <c r="BE826" i="3"/>
  <c r="BB878" i="3"/>
  <c r="BE878" i="3"/>
  <c r="BD857" i="3"/>
  <c r="BG857" i="3"/>
  <c r="BB875" i="3"/>
  <c r="BE875" i="3"/>
  <c r="BC854" i="3"/>
  <c r="BJ513" i="3"/>
  <c r="AI513" i="3"/>
  <c r="BC595" i="3"/>
  <c r="BF595" i="3"/>
  <c r="BB711" i="3"/>
  <c r="BE711" i="3"/>
  <c r="BB747" i="3"/>
  <c r="BE747" i="3"/>
  <c r="BD779" i="3"/>
  <c r="BG779" i="3"/>
  <c r="BM704" i="3"/>
  <c r="AI704" i="3"/>
  <c r="BF722" i="3"/>
  <c r="BC722" i="3"/>
  <c r="BH684" i="3"/>
  <c r="AG684" i="3"/>
  <c r="BQ800" i="3"/>
  <c r="AO800" i="3"/>
  <c r="BE800" i="3" s="1"/>
  <c r="BC835" i="3"/>
  <c r="BF835" i="3"/>
  <c r="BO289" i="3"/>
  <c r="AO289" i="3"/>
  <c r="AL396" i="3"/>
  <c r="AN396" i="3" s="1"/>
  <c r="AF396" i="3"/>
  <c r="AI396" i="3" s="1"/>
  <c r="AD396" i="3"/>
  <c r="AG396" i="3" s="1"/>
  <c r="AE396" i="3"/>
  <c r="AH396" i="3" s="1"/>
  <c r="AM396" i="3"/>
  <c r="AO396" i="3" s="1"/>
  <c r="BM498" i="3"/>
  <c r="AI498" i="3"/>
  <c r="BN153" i="3"/>
  <c r="AN153" i="3"/>
  <c r="AD214" i="3"/>
  <c r="AG214" i="3" s="1"/>
  <c r="AF214" i="3"/>
  <c r="AI214" i="3" s="1"/>
  <c r="BN248" i="3"/>
  <c r="AN248" i="3"/>
  <c r="AM270" i="3"/>
  <c r="AO270" i="3" s="1"/>
  <c r="AF270" i="3"/>
  <c r="AI270" i="3" s="1"/>
  <c r="AL270" i="3"/>
  <c r="AN270" i="3" s="1"/>
  <c r="AD270" i="3"/>
  <c r="AG270" i="3" s="1"/>
  <c r="BN290" i="3"/>
  <c r="AN290" i="3"/>
  <c r="BF314" i="3"/>
  <c r="AL322" i="3"/>
  <c r="AN322" i="3" s="1"/>
  <c r="AD322" i="3"/>
  <c r="AG322" i="3" s="1"/>
  <c r="AM322" i="3"/>
  <c r="AE374" i="3"/>
  <c r="AD374" i="3"/>
  <c r="AG374" i="3" s="1"/>
  <c r="AF374" i="3"/>
  <c r="AI374" i="3" s="1"/>
  <c r="AM374" i="3"/>
  <c r="AO374" i="3" s="1"/>
  <c r="BO386" i="3"/>
  <c r="AO386" i="3"/>
  <c r="AD400" i="3"/>
  <c r="AG400" i="3" s="1"/>
  <c r="AE400" i="3"/>
  <c r="AH400" i="3" s="1"/>
  <c r="AF400" i="3"/>
  <c r="AI400" i="3" s="1"/>
  <c r="AM400" i="3"/>
  <c r="AO400" i="3" s="1"/>
  <c r="AE424" i="3"/>
  <c r="AH424" i="3" s="1"/>
  <c r="AF424" i="3"/>
  <c r="AI424" i="3" s="1"/>
  <c r="AM424" i="3"/>
  <c r="AO424" i="3" s="1"/>
  <c r="AL424" i="3"/>
  <c r="AN424" i="3" s="1"/>
  <c r="BN451" i="3"/>
  <c r="AN451" i="3"/>
  <c r="BN463" i="3"/>
  <c r="AN463" i="3"/>
  <c r="AF476" i="3"/>
  <c r="AI476" i="3" s="1"/>
  <c r="AM476" i="3"/>
  <c r="AO476" i="3" s="1"/>
  <c r="AD476" i="3"/>
  <c r="AG476" i="3" s="1"/>
  <c r="AE476" i="3"/>
  <c r="AH476" i="3" s="1"/>
  <c r="AL476" i="3"/>
  <c r="AN476" i="3" s="1"/>
  <c r="BG494" i="3"/>
  <c r="BJ493" i="3"/>
  <c r="AI493" i="3"/>
  <c r="BH505" i="3"/>
  <c r="AG505" i="3"/>
  <c r="BC531" i="3"/>
  <c r="BF531" i="3"/>
  <c r="BC522" i="3"/>
  <c r="BF522" i="3"/>
  <c r="BM526" i="3"/>
  <c r="AI526" i="3"/>
  <c r="BK571" i="3"/>
  <c r="AG571" i="3"/>
  <c r="BF591" i="3"/>
  <c r="BD583" i="3"/>
  <c r="BG583" i="3"/>
  <c r="BE593" i="3"/>
  <c r="BB593" i="3"/>
  <c r="BE612" i="3"/>
  <c r="BB612" i="3"/>
  <c r="BB611" i="3"/>
  <c r="BE611" i="3"/>
  <c r="BC620" i="3"/>
  <c r="BF620" i="3"/>
  <c r="BO616" i="3"/>
  <c r="AO616" i="3"/>
  <c r="BF640" i="3"/>
  <c r="AQ635" i="3"/>
  <c r="BS635" i="3" s="1"/>
  <c r="CE635" i="3" s="1"/>
  <c r="AH635" i="3"/>
  <c r="BD651" i="3"/>
  <c r="BG651" i="3"/>
  <c r="BL651" i="3"/>
  <c r="AH651" i="3"/>
  <c r="AW651" i="3" s="1"/>
  <c r="BG679" i="3"/>
  <c r="BD679" i="3"/>
  <c r="BF675" i="3"/>
  <c r="BC675" i="3"/>
  <c r="BF667" i="3"/>
  <c r="BD682" i="3"/>
  <c r="BG682" i="3"/>
  <c r="BC692" i="3"/>
  <c r="BG707" i="3"/>
  <c r="BD707" i="3"/>
  <c r="BF716" i="3"/>
  <c r="BC716" i="3"/>
  <c r="BC734" i="3"/>
  <c r="BF734" i="3"/>
  <c r="BB726" i="3"/>
  <c r="BE726" i="3"/>
  <c r="BH737" i="3"/>
  <c r="AG737" i="3"/>
  <c r="AV737" i="3" s="1"/>
  <c r="BB741" i="3"/>
  <c r="BE741" i="3"/>
  <c r="BB765" i="3"/>
  <c r="BE765" i="3"/>
  <c r="BB797" i="3"/>
  <c r="BE797" i="3"/>
  <c r="BL798" i="3"/>
  <c r="AH798" i="3"/>
  <c r="BG809" i="3"/>
  <c r="BC805" i="3"/>
  <c r="BF805" i="3"/>
  <c r="BB818" i="3"/>
  <c r="BE818" i="3"/>
  <c r="BJ701" i="3"/>
  <c r="AI701" i="3"/>
  <c r="BE821" i="3"/>
  <c r="BO603" i="3"/>
  <c r="AO603" i="3"/>
  <c r="BE603" i="3" s="1"/>
  <c r="BE633" i="3"/>
  <c r="BN599" i="3"/>
  <c r="AN599" i="3"/>
  <c r="BH583" i="3"/>
  <c r="AG583" i="3"/>
  <c r="BN577" i="3"/>
  <c r="AN577" i="3"/>
  <c r="BD577" i="3" s="1"/>
  <c r="BO696" i="3"/>
  <c r="AO696" i="3"/>
  <c r="BG696" i="3" s="1"/>
  <c r="BD692" i="3"/>
  <c r="BH673" i="3"/>
  <c r="AG673" i="3"/>
  <c r="BH719" i="3"/>
  <c r="AG719" i="3"/>
  <c r="BM818" i="3"/>
  <c r="AI818" i="3"/>
  <c r="BQ709" i="3"/>
  <c r="AO709" i="3"/>
  <c r="BG709" i="3" s="1"/>
  <c r="BN703" i="3"/>
  <c r="AN703" i="3"/>
  <c r="BD703" i="3" s="1"/>
  <c r="BM617" i="3"/>
  <c r="AI617" i="3"/>
  <c r="AX617" i="3" s="1"/>
  <c r="BG622" i="3"/>
  <c r="BD622" i="3"/>
  <c r="BO714" i="3"/>
  <c r="AO714" i="3"/>
  <c r="BE714" i="3" s="1"/>
  <c r="BB786" i="3"/>
  <c r="BB688" i="3"/>
  <c r="BE688" i="3"/>
  <c r="BD634" i="3"/>
  <c r="BG634" i="3"/>
  <c r="BF804" i="3"/>
  <c r="BG606" i="3"/>
  <c r="BD606" i="3"/>
  <c r="BC668" i="3"/>
  <c r="BF668" i="3"/>
  <c r="BB662" i="3"/>
  <c r="BE662" i="3"/>
  <c r="BP532" i="3"/>
  <c r="AN532" i="3"/>
  <c r="BD532" i="3" s="1"/>
  <c r="BD812" i="3"/>
  <c r="BM646" i="3"/>
  <c r="AI646" i="3"/>
  <c r="BF898" i="3"/>
  <c r="BD690" i="3"/>
  <c r="BC879" i="3"/>
  <c r="BF879" i="3"/>
  <c r="BE839" i="3"/>
  <c r="BB839" i="3"/>
  <c r="BE890" i="3"/>
  <c r="BF839" i="3"/>
  <c r="BF854" i="3"/>
  <c r="BD572" i="3"/>
  <c r="BG572" i="3"/>
  <c r="BL661" i="3"/>
  <c r="AH661" i="3"/>
  <c r="BH521" i="3"/>
  <c r="AG521" i="3"/>
  <c r="BB564" i="3"/>
  <c r="BE564" i="3"/>
  <c r="BD736" i="3"/>
  <c r="BG736" i="3"/>
  <c r="BB873" i="3"/>
  <c r="BE873" i="3"/>
  <c r="AL412" i="3"/>
  <c r="AN412" i="3" s="1"/>
  <c r="AF412" i="3"/>
  <c r="AI412" i="3" s="1"/>
  <c r="AD412" i="3"/>
  <c r="AG412" i="3" s="1"/>
  <c r="AE412" i="3"/>
  <c r="AH412" i="3" s="1"/>
  <c r="AM412" i="3"/>
  <c r="BC493" i="3"/>
  <c r="BO505" i="3"/>
  <c r="AO505" i="3"/>
  <c r="BG505" i="3" s="1"/>
  <c r="BC523" i="3"/>
  <c r="BD522" i="3"/>
  <c r="BG522" i="3"/>
  <c r="BD523" i="3"/>
  <c r="AQ563" i="3"/>
  <c r="BY563" i="3" s="1"/>
  <c r="CK563" i="3" s="1"/>
  <c r="AN563" i="3"/>
  <c r="BC563" i="3" s="1"/>
  <c r="BB562" i="3"/>
  <c r="BE562" i="3"/>
  <c r="BE591" i="3"/>
  <c r="AT592" i="3"/>
  <c r="CB592" i="3" s="1"/>
  <c r="CN592" i="3" s="1"/>
  <c r="AH592" i="3"/>
  <c r="BC612" i="3"/>
  <c r="BF612" i="3"/>
  <c r="BD611" i="3"/>
  <c r="BG611" i="3"/>
  <c r="BC627" i="3"/>
  <c r="BF627" i="3"/>
  <c r="BD620" i="3"/>
  <c r="BG620" i="3"/>
  <c r="BM625" i="3"/>
  <c r="AI625" i="3"/>
  <c r="BN631" i="3"/>
  <c r="AN631" i="3"/>
  <c r="BB631" i="3" s="1"/>
  <c r="BB647" i="3"/>
  <c r="BC679" i="3"/>
  <c r="BF679" i="3"/>
  <c r="BB670" i="3"/>
  <c r="BE670" i="3"/>
  <c r="BE682" i="3"/>
  <c r="BB682" i="3"/>
  <c r="BE695" i="3"/>
  <c r="BB695" i="3"/>
  <c r="BD712" i="3"/>
  <c r="BG712" i="3"/>
  <c r="BB720" i="3"/>
  <c r="BC726" i="3"/>
  <c r="BF726" i="3"/>
  <c r="AU733" i="3"/>
  <c r="CC733" i="3" s="1"/>
  <c r="CO733" i="3" s="1"/>
  <c r="AO733" i="3"/>
  <c r="BG733" i="3" s="1"/>
  <c r="BD741" i="3"/>
  <c r="BG741" i="3"/>
  <c r="BE753" i="3"/>
  <c r="BC765" i="3"/>
  <c r="BF765" i="3"/>
  <c r="BM766" i="3"/>
  <c r="AI766" i="3"/>
  <c r="BB781" i="3"/>
  <c r="BE781" i="3"/>
  <c r="BD797" i="3"/>
  <c r="BG797" i="3"/>
  <c r="BD795" i="3"/>
  <c r="BG795" i="3"/>
  <c r="BC789" i="3"/>
  <c r="BB807" i="3"/>
  <c r="BC818" i="3"/>
  <c r="BF818" i="3"/>
  <c r="BP671" i="3"/>
  <c r="AN671" i="3"/>
  <c r="BD671" i="3" s="1"/>
  <c r="BK819" i="3"/>
  <c r="AG819" i="3"/>
  <c r="BH601" i="3"/>
  <c r="AG601" i="3"/>
  <c r="AY601" i="3" s="1"/>
  <c r="BK628" i="3"/>
  <c r="AG628" i="3"/>
  <c r="BL583" i="3"/>
  <c r="AH583" i="3"/>
  <c r="BJ558" i="3"/>
  <c r="AI558" i="3"/>
  <c r="BL696" i="3"/>
  <c r="AH696" i="3"/>
  <c r="AT674" i="3"/>
  <c r="CB674" i="3" s="1"/>
  <c r="CN674" i="3" s="1"/>
  <c r="AO674" i="3"/>
  <c r="BF674" i="3" s="1"/>
  <c r="BQ561" i="3"/>
  <c r="AO561" i="3"/>
  <c r="BF561" i="3" s="1"/>
  <c r="BG703" i="3"/>
  <c r="BQ807" i="3"/>
  <c r="AO807" i="3"/>
  <c r="BE807" i="3" s="1"/>
  <c r="AR616" i="3"/>
  <c r="BT616" i="3" s="1"/>
  <c r="CF616" i="3" s="1"/>
  <c r="AI616" i="3"/>
  <c r="AX616" i="3" s="1"/>
  <c r="BN640" i="3"/>
  <c r="AN640" i="3"/>
  <c r="BB640" i="3" s="1"/>
  <c r="BI605" i="3"/>
  <c r="AH605" i="3"/>
  <c r="BN756" i="3"/>
  <c r="AN756" i="3"/>
  <c r="BD756" i="3" s="1"/>
  <c r="BC622" i="3"/>
  <c r="BF622" i="3"/>
  <c r="BP714" i="3"/>
  <c r="AN714" i="3"/>
  <c r="BB714" i="3" s="1"/>
  <c r="BC512" i="3"/>
  <c r="BF512" i="3"/>
  <c r="BF764" i="3"/>
  <c r="BC764" i="3"/>
  <c r="BI776" i="3"/>
  <c r="AH776" i="3"/>
  <c r="BB634" i="3"/>
  <c r="BE634" i="3"/>
  <c r="BN804" i="3"/>
  <c r="AN804" i="3"/>
  <c r="BC804" i="3" s="1"/>
  <c r="BC606" i="3"/>
  <c r="BF606" i="3"/>
  <c r="BE668" i="3"/>
  <c r="BB668" i="3"/>
  <c r="BD672" i="3"/>
  <c r="BG672" i="3"/>
  <c r="BC812" i="3"/>
  <c r="BF680" i="3"/>
  <c r="BC680" i="3"/>
  <c r="BG772" i="3"/>
  <c r="BD772" i="3"/>
  <c r="BH758" i="3"/>
  <c r="AG758" i="3"/>
  <c r="BP578" i="3"/>
  <c r="AN578" i="3"/>
  <c r="BC578" i="3" s="1"/>
  <c r="BC646" i="3"/>
  <c r="BF646" i="3"/>
  <c r="BB879" i="3"/>
  <c r="BE879" i="3"/>
  <c r="BB778" i="3"/>
  <c r="BE778" i="3"/>
  <c r="BB838" i="3"/>
  <c r="BE838" i="3"/>
  <c r="BC853" i="3"/>
  <c r="BF853" i="3"/>
  <c r="BG854" i="3"/>
  <c r="BD569" i="3"/>
  <c r="BC693" i="3"/>
  <c r="BF693" i="3"/>
  <c r="BC729" i="3"/>
  <c r="BH600" i="3"/>
  <c r="AG600" i="3"/>
  <c r="BK820" i="3"/>
  <c r="AG820" i="3"/>
  <c r="BB499" i="3"/>
  <c r="BE499" i="3"/>
  <c r="BC501" i="3"/>
  <c r="BF501" i="3"/>
  <c r="BB531" i="3"/>
  <c r="BE531" i="3"/>
  <c r="AE154" i="3"/>
  <c r="AH154" i="3" s="1"/>
  <c r="AF154" i="3"/>
  <c r="AI154" i="3" s="1"/>
  <c r="AD154" i="3"/>
  <c r="AG154" i="3" s="1"/>
  <c r="AM154" i="3"/>
  <c r="AO154" i="3" s="1"/>
  <c r="AD190" i="3"/>
  <c r="AG190" i="3" s="1"/>
  <c r="AE190" i="3"/>
  <c r="AH190" i="3" s="1"/>
  <c r="AF190" i="3"/>
  <c r="AI190" i="3" s="1"/>
  <c r="AM190" i="3"/>
  <c r="AO190" i="3" s="1"/>
  <c r="AE201" i="3"/>
  <c r="AH201" i="3" s="1"/>
  <c r="AF201" i="3"/>
  <c r="AI201" i="3" s="1"/>
  <c r="BK228" i="3"/>
  <c r="AG228" i="3"/>
  <c r="AD249" i="3"/>
  <c r="AG249" i="3" s="1"/>
  <c r="AF249" i="3"/>
  <c r="AI249" i="3" s="1"/>
  <c r="AE249" i="3"/>
  <c r="AH249" i="3" s="1"/>
  <c r="BN314" i="3"/>
  <c r="AN314" i="3"/>
  <c r="BB314" i="3" s="1"/>
  <c r="AF338" i="3"/>
  <c r="AI338" i="3" s="1"/>
  <c r="AM338" i="3"/>
  <c r="AO338" i="3" s="1"/>
  <c r="AE338" i="3"/>
  <c r="AH338" i="3" s="1"/>
  <c r="AD338" i="3"/>
  <c r="AG338" i="3" s="1"/>
  <c r="AL338" i="3"/>
  <c r="AN338" i="3" s="1"/>
  <c r="AL452" i="3"/>
  <c r="AN452" i="3" s="1"/>
  <c r="AE452" i="3"/>
  <c r="AH452" i="3" s="1"/>
  <c r="AD452" i="3"/>
  <c r="AG452" i="3" s="1"/>
  <c r="AM452" i="3"/>
  <c r="AO452" i="3" s="1"/>
  <c r="AL464" i="3"/>
  <c r="AN464" i="3" s="1"/>
  <c r="AD464" i="3"/>
  <c r="AG464" i="3" s="1"/>
  <c r="AE464" i="3"/>
  <c r="AH464" i="3" s="1"/>
  <c r="AF464" i="3"/>
  <c r="AM464" i="3"/>
  <c r="AO464" i="3" s="1"/>
  <c r="BP478" i="3"/>
  <c r="AN478" i="3"/>
  <c r="BH493" i="3"/>
  <c r="AG493" i="3"/>
  <c r="BJ507" i="3"/>
  <c r="AI507" i="3"/>
  <c r="BA507" i="3" s="1"/>
  <c r="BI515" i="3"/>
  <c r="AH515" i="3"/>
  <c r="AU519" i="3"/>
  <c r="BW519" i="3" s="1"/>
  <c r="CI519" i="3" s="1"/>
  <c r="AI519" i="3"/>
  <c r="BC562" i="3"/>
  <c r="BF562" i="3"/>
  <c r="BI589" i="3"/>
  <c r="AH589" i="3"/>
  <c r="BM591" i="3"/>
  <c r="AI591" i="3"/>
  <c r="BD612" i="3"/>
  <c r="BG612" i="3"/>
  <c r="BD619" i="3"/>
  <c r="BJ624" i="3"/>
  <c r="AI624" i="3"/>
  <c r="BB643" i="3"/>
  <c r="BE643" i="3"/>
  <c r="BN641" i="3"/>
  <c r="AN641" i="3"/>
  <c r="BD641" i="3" s="1"/>
  <c r="BD652" i="3"/>
  <c r="BG652" i="3"/>
  <c r="BJ653" i="3"/>
  <c r="AI653" i="3"/>
  <c r="BD656" i="3"/>
  <c r="BG656" i="3"/>
  <c r="BB679" i="3"/>
  <c r="BE679" i="3"/>
  <c r="BD675" i="3"/>
  <c r="BG675" i="3"/>
  <c r="BC673" i="3"/>
  <c r="BF673" i="3"/>
  <c r="BB681" i="3"/>
  <c r="BE681" i="3"/>
  <c r="BL681" i="3"/>
  <c r="AH681" i="3"/>
  <c r="AZ681" i="3" s="1"/>
  <c r="BB692" i="3"/>
  <c r="BC712" i="3"/>
  <c r="BF712" i="3"/>
  <c r="BD708" i="3"/>
  <c r="BC720" i="3"/>
  <c r="BB734" i="3"/>
  <c r="BE734" i="3"/>
  <c r="BD752" i="3"/>
  <c r="BD765" i="3"/>
  <c r="BG765" i="3"/>
  <c r="BJ781" i="3"/>
  <c r="AI781" i="3"/>
  <c r="BA781" i="3" s="1"/>
  <c r="BC790" i="3"/>
  <c r="BB789" i="3"/>
  <c r="BB811" i="3"/>
  <c r="BE811" i="3"/>
  <c r="BQ815" i="3"/>
  <c r="AO815" i="3"/>
  <c r="BE815" i="3" s="1"/>
  <c r="AP575" i="3"/>
  <c r="BX575" i="3" s="1"/>
  <c r="CJ575" i="3" s="1"/>
  <c r="AG575" i="3"/>
  <c r="BC608" i="3"/>
  <c r="BF608" i="3"/>
  <c r="BC815" i="3"/>
  <c r="BH558" i="3"/>
  <c r="AG558" i="3"/>
  <c r="BQ685" i="3"/>
  <c r="AO685" i="3"/>
  <c r="BF685" i="3" s="1"/>
  <c r="BM670" i="3"/>
  <c r="AI670" i="3"/>
  <c r="BH559" i="3"/>
  <c r="AG559" i="3"/>
  <c r="AR605" i="3"/>
  <c r="BT605" i="3" s="1"/>
  <c r="CF605" i="3" s="1"/>
  <c r="AI605" i="3"/>
  <c r="BD515" i="3"/>
  <c r="BJ719" i="3"/>
  <c r="AI719" i="3"/>
  <c r="BB622" i="3"/>
  <c r="BE622" i="3"/>
  <c r="BC500" i="3"/>
  <c r="BF500" i="3"/>
  <c r="BD702" i="3"/>
  <c r="BG702" i="3"/>
  <c r="BB512" i="3"/>
  <c r="BE512" i="3"/>
  <c r="BE764" i="3"/>
  <c r="BB764" i="3"/>
  <c r="BF634" i="3"/>
  <c r="BC634" i="3"/>
  <c r="BG594" i="3"/>
  <c r="BD668" i="3"/>
  <c r="BG668" i="3"/>
  <c r="BD662" i="3"/>
  <c r="BG662" i="3"/>
  <c r="BD824" i="3"/>
  <c r="BG824" i="3"/>
  <c r="BL672" i="3"/>
  <c r="AH672" i="3"/>
  <c r="BB812" i="3"/>
  <c r="BB680" i="3"/>
  <c r="BE680" i="3"/>
  <c r="BD626" i="3"/>
  <c r="BG626" i="3"/>
  <c r="BG578" i="3"/>
  <c r="BC891" i="3"/>
  <c r="BG878" i="3"/>
  <c r="BD853" i="3"/>
  <c r="BG853" i="3"/>
  <c r="BD849" i="3"/>
  <c r="BG849" i="3"/>
  <c r="BC845" i="3"/>
  <c r="BF845" i="3"/>
  <c r="BD854" i="3"/>
  <c r="BD561" i="3"/>
  <c r="BE767" i="3"/>
  <c r="BB767" i="3"/>
  <c r="BG314" i="3"/>
  <c r="BN155" i="3"/>
  <c r="AN155" i="3"/>
  <c r="AL292" i="3"/>
  <c r="AE292" i="3"/>
  <c r="AH292" i="3" s="1"/>
  <c r="AD292" i="3"/>
  <c r="AG292" i="3" s="1"/>
  <c r="AF292" i="3"/>
  <c r="AI292" i="3" s="1"/>
  <c r="AM292" i="3"/>
  <c r="AO292" i="3" s="1"/>
  <c r="AL324" i="3"/>
  <c r="AN324" i="3" s="1"/>
  <c r="AF324" i="3"/>
  <c r="AI324" i="3" s="1"/>
  <c r="AD324" i="3"/>
  <c r="AG324" i="3" s="1"/>
  <c r="AL354" i="3"/>
  <c r="AN354" i="3" s="1"/>
  <c r="AD354" i="3"/>
  <c r="AG354" i="3" s="1"/>
  <c r="AE354" i="3"/>
  <c r="AH354" i="3" s="1"/>
  <c r="AF354" i="3"/>
  <c r="BE497" i="3"/>
  <c r="BO493" i="3"/>
  <c r="AO493" i="3"/>
  <c r="BF493" i="3" s="1"/>
  <c r="BE506" i="3"/>
  <c r="BB506" i="3"/>
  <c r="BM511" i="3"/>
  <c r="AI511" i="3"/>
  <c r="AX511" i="3" s="1"/>
  <c r="BG518" i="3"/>
  <c r="BD518" i="3"/>
  <c r="BB527" i="3"/>
  <c r="BE527" i="3"/>
  <c r="BC557" i="3"/>
  <c r="BD562" i="3"/>
  <c r="BG562" i="3"/>
  <c r="BH561" i="3"/>
  <c r="AG561" i="3"/>
  <c r="BB581" i="3"/>
  <c r="BE581" i="3"/>
  <c r="BB572" i="3"/>
  <c r="BE572" i="3"/>
  <c r="BD597" i="3"/>
  <c r="BG593" i="3"/>
  <c r="BD593" i="3"/>
  <c r="BB587" i="3"/>
  <c r="BE587" i="3"/>
  <c r="BD629" i="3"/>
  <c r="BD627" i="3"/>
  <c r="BG627" i="3"/>
  <c r="AT619" i="3"/>
  <c r="CB619" i="3" s="1"/>
  <c r="CN619" i="3" s="1"/>
  <c r="AO619" i="3"/>
  <c r="BF619" i="3" s="1"/>
  <c r="BC643" i="3"/>
  <c r="BF643" i="3"/>
  <c r="BM639" i="3"/>
  <c r="AI639" i="3"/>
  <c r="BD648" i="3"/>
  <c r="BB653" i="3"/>
  <c r="BE653" i="3"/>
  <c r="BF660" i="3"/>
  <c r="BC660" i="3"/>
  <c r="AQ655" i="3"/>
  <c r="BY655" i="3" s="1"/>
  <c r="CK655" i="3" s="1"/>
  <c r="AN655" i="3"/>
  <c r="BC655" i="3" s="1"/>
  <c r="BP666" i="3"/>
  <c r="AN666" i="3"/>
  <c r="BB666" i="3" s="1"/>
  <c r="BM683" i="3"/>
  <c r="AI683" i="3"/>
  <c r="BD691" i="3"/>
  <c r="BG691" i="3"/>
  <c r="BD720" i="3"/>
  <c r="BH716" i="3"/>
  <c r="AG716" i="3"/>
  <c r="BF763" i="3"/>
  <c r="BC763" i="3"/>
  <c r="BC774" i="3"/>
  <c r="BF774" i="3"/>
  <c r="BG780" i="3"/>
  <c r="BD780" i="3"/>
  <c r="AU794" i="3"/>
  <c r="BW794" i="3" s="1"/>
  <c r="CI794" i="3" s="1"/>
  <c r="AO794" i="3"/>
  <c r="BG794" i="3" s="1"/>
  <c r="BC797" i="3"/>
  <c r="BF797" i="3"/>
  <c r="BB794" i="3"/>
  <c r="BD805" i="3"/>
  <c r="BG805" i="3"/>
  <c r="AN809" i="3"/>
  <c r="BC809" i="3" s="1"/>
  <c r="BG821" i="3"/>
  <c r="BG667" i="3"/>
  <c r="BC785" i="3"/>
  <c r="BF785" i="3"/>
  <c r="BO523" i="3"/>
  <c r="AO523" i="3"/>
  <c r="BG523" i="3" s="1"/>
  <c r="BL607" i="3"/>
  <c r="AH607" i="3"/>
  <c r="BH713" i="3"/>
  <c r="AG713" i="3"/>
  <c r="BD509" i="3"/>
  <c r="BG509" i="3"/>
  <c r="BI518" i="3"/>
  <c r="AH518" i="3"/>
  <c r="AZ518" i="3" s="1"/>
  <c r="BN685" i="3"/>
  <c r="AN685" i="3"/>
  <c r="BD685" i="3" s="1"/>
  <c r="BX830" i="3"/>
  <c r="CJ830" i="3" s="1"/>
  <c r="BE667" i="3"/>
  <c r="BL822" i="3"/>
  <c r="AH822" i="3"/>
  <c r="BN514" i="3"/>
  <c r="AN514" i="3"/>
  <c r="BB514" i="3" s="1"/>
  <c r="BO573" i="3"/>
  <c r="AO573" i="3"/>
  <c r="BE573" i="3" s="1"/>
  <c r="BL770" i="3"/>
  <c r="AH770" i="3"/>
  <c r="BJ761" i="3"/>
  <c r="AI761" i="3"/>
  <c r="BJ700" i="3"/>
  <c r="AI700" i="3"/>
  <c r="BC768" i="3"/>
  <c r="BD654" i="3"/>
  <c r="BG654" i="3"/>
  <c r="BC702" i="3"/>
  <c r="BF702" i="3"/>
  <c r="BD512" i="3"/>
  <c r="BG512" i="3"/>
  <c r="BD676" i="3"/>
  <c r="BG676" i="3"/>
  <c r="BD776" i="3"/>
  <c r="BG776" i="3"/>
  <c r="BH804" i="3"/>
  <c r="AG804" i="3"/>
  <c r="BL560" i="3"/>
  <c r="AH560" i="3"/>
  <c r="BL594" i="3"/>
  <c r="AH594" i="3"/>
  <c r="AZ594" i="3" s="1"/>
  <c r="BD650" i="3"/>
  <c r="BG650" i="3"/>
  <c r="BC824" i="3"/>
  <c r="BF824" i="3"/>
  <c r="BB672" i="3"/>
  <c r="BE672" i="3"/>
  <c r="BQ812" i="3"/>
  <c r="AO812" i="3"/>
  <c r="BG812" i="3" s="1"/>
  <c r="BD740" i="3"/>
  <c r="BG740" i="3"/>
  <c r="BI626" i="3"/>
  <c r="AH626" i="3"/>
  <c r="BC878" i="3"/>
  <c r="BG898" i="3"/>
  <c r="BD898" i="3"/>
  <c r="BB857" i="3"/>
  <c r="BE857" i="3"/>
  <c r="BE831" i="3"/>
  <c r="BB831" i="3"/>
  <c r="BD841" i="3"/>
  <c r="BG502" i="3"/>
  <c r="BF817" i="3"/>
  <c r="BC817" i="3"/>
  <c r="BJ825" i="3"/>
  <c r="AI825" i="3"/>
  <c r="BM603" i="3"/>
  <c r="AI603" i="3"/>
  <c r="BE598" i="3"/>
  <c r="BE508" i="3"/>
  <c r="BB508" i="3"/>
  <c r="AL304" i="3"/>
  <c r="AN304" i="3" s="1"/>
  <c r="AD304" i="3"/>
  <c r="AG304" i="3" s="1"/>
  <c r="AE304" i="3"/>
  <c r="AH304" i="3" s="1"/>
  <c r="AF304" i="3"/>
  <c r="AI304" i="3" s="1"/>
  <c r="AM304" i="3"/>
  <c r="AL388" i="3"/>
  <c r="AN388" i="3" s="1"/>
  <c r="AE388" i="3"/>
  <c r="AH388" i="3" s="1"/>
  <c r="AD388" i="3"/>
  <c r="AG388" i="3" s="1"/>
  <c r="AL166" i="3"/>
  <c r="AN166" i="3" s="1"/>
  <c r="AD166" i="3"/>
  <c r="AG166" i="3" s="1"/>
  <c r="AM166" i="3"/>
  <c r="AF166" i="3"/>
  <c r="AL178" i="3"/>
  <c r="AN178" i="3" s="1"/>
  <c r="AD178" i="3"/>
  <c r="AG178" i="3" s="1"/>
  <c r="AE178" i="3"/>
  <c r="AH178" i="3" s="1"/>
  <c r="AF178" i="3"/>
  <c r="AI178" i="3" s="1"/>
  <c r="AM178" i="3"/>
  <c r="AO178" i="3" s="1"/>
  <c r="AD217" i="3"/>
  <c r="AG217" i="3" s="1"/>
  <c r="AM217" i="3"/>
  <c r="AO217" i="3" s="1"/>
  <c r="AL217" i="3"/>
  <c r="AN217" i="3" s="1"/>
  <c r="AF342" i="3"/>
  <c r="AI342" i="3" s="1"/>
  <c r="AD342" i="3"/>
  <c r="AG342" i="3" s="1"/>
  <c r="AM342" i="3"/>
  <c r="AO342" i="3" s="1"/>
  <c r="AD366" i="3"/>
  <c r="AG366" i="3" s="1"/>
  <c r="AE366" i="3"/>
  <c r="AH366" i="3" s="1"/>
  <c r="AF366" i="3"/>
  <c r="AI366" i="3" s="1"/>
  <c r="AM366" i="3"/>
  <c r="AO366" i="3" s="1"/>
  <c r="AF378" i="3"/>
  <c r="AI378" i="3" s="1"/>
  <c r="AD378" i="3"/>
  <c r="AG378" i="3" s="1"/>
  <c r="AE378" i="3"/>
  <c r="AH378" i="3" s="1"/>
  <c r="AM378" i="3"/>
  <c r="AO378" i="3" s="1"/>
  <c r="AD416" i="3"/>
  <c r="AG416" i="3" s="1"/>
  <c r="AE416" i="3"/>
  <c r="AH416" i="3" s="1"/>
  <c r="AM416" i="3"/>
  <c r="AO416" i="3" s="1"/>
  <c r="AF440" i="3"/>
  <c r="AI440" i="3" s="1"/>
  <c r="AE440" i="3"/>
  <c r="AH440" i="3" s="1"/>
  <c r="AM440" i="3"/>
  <c r="AO440" i="3" s="1"/>
  <c r="BD495" i="3"/>
  <c r="BG495" i="3"/>
  <c r="BD506" i="3"/>
  <c r="BG506" i="3"/>
  <c r="BK515" i="3"/>
  <c r="AG515" i="3"/>
  <c r="BE529" i="3"/>
  <c r="BB529" i="3"/>
  <c r="BB518" i="3"/>
  <c r="BE518" i="3"/>
  <c r="BC519" i="3"/>
  <c r="BF519" i="3"/>
  <c r="BI526" i="3"/>
  <c r="AH526" i="3"/>
  <c r="BC581" i="3"/>
  <c r="BF581" i="3"/>
  <c r="BC572" i="3"/>
  <c r="BF572" i="3"/>
  <c r="BC597" i="3"/>
  <c r="BP591" i="3"/>
  <c r="AN591" i="3"/>
  <c r="BB591" i="3" s="1"/>
  <c r="BH585" i="3"/>
  <c r="AG585" i="3"/>
  <c r="BC611" i="3"/>
  <c r="BF611" i="3"/>
  <c r="BC629" i="3"/>
  <c r="BC621" i="3"/>
  <c r="BQ617" i="3"/>
  <c r="AO617" i="3"/>
  <c r="BD643" i="3"/>
  <c r="BG643" i="3"/>
  <c r="AS631" i="3"/>
  <c r="CA631" i="3" s="1"/>
  <c r="CM631" i="3" s="1"/>
  <c r="AO631" i="3"/>
  <c r="BE631" i="3" s="1"/>
  <c r="BQ635" i="3"/>
  <c r="AO635" i="3"/>
  <c r="BJ649" i="3"/>
  <c r="AI649" i="3"/>
  <c r="BC678" i="3"/>
  <c r="BF678" i="3"/>
  <c r="BN665" i="3"/>
  <c r="AN665" i="3"/>
  <c r="BD665" i="3" s="1"/>
  <c r="BB683" i="3"/>
  <c r="BF691" i="3"/>
  <c r="BC691" i="3"/>
  <c r="AR709" i="3"/>
  <c r="BT709" i="3" s="1"/>
  <c r="CF709" i="3" s="1"/>
  <c r="AN709" i="3"/>
  <c r="BB709" i="3" s="1"/>
  <c r="BF704" i="3"/>
  <c r="BB712" i="3"/>
  <c r="BE712" i="3"/>
  <c r="BO720" i="3"/>
  <c r="AO720" i="3"/>
  <c r="BE720" i="3" s="1"/>
  <c r="BD726" i="3"/>
  <c r="BG726" i="3"/>
  <c r="BC752" i="3"/>
  <c r="BP755" i="3"/>
  <c r="AN755" i="3"/>
  <c r="BC755" i="3" s="1"/>
  <c r="BC762" i="3"/>
  <c r="BF762" i="3"/>
  <c r="BD773" i="3"/>
  <c r="BG773" i="3"/>
  <c r="BB771" i="3"/>
  <c r="BE771" i="3"/>
  <c r="BI784" i="3"/>
  <c r="AH784" i="3"/>
  <c r="BQ798" i="3"/>
  <c r="AO798" i="3"/>
  <c r="BE798" i="3" s="1"/>
  <c r="BQ806" i="3"/>
  <c r="AO806" i="3"/>
  <c r="BG806" i="3" s="1"/>
  <c r="BM661" i="3"/>
  <c r="AI661" i="3"/>
  <c r="BB784" i="3"/>
  <c r="BH827" i="3"/>
  <c r="AG827" i="3"/>
  <c r="BL826" i="3"/>
  <c r="AH826" i="3"/>
  <c r="BQ713" i="3"/>
  <c r="AO713" i="3"/>
  <c r="BF713" i="3" s="1"/>
  <c r="BH705" i="3"/>
  <c r="AG705" i="3"/>
  <c r="BN502" i="3"/>
  <c r="AN502" i="3"/>
  <c r="BD502" i="3" s="1"/>
  <c r="BK669" i="3"/>
  <c r="AG669" i="3"/>
  <c r="BG641" i="3"/>
  <c r="BL783" i="3"/>
  <c r="AH783" i="3"/>
  <c r="BM521" i="3"/>
  <c r="AI521" i="3"/>
  <c r="BI767" i="3"/>
  <c r="AH767" i="3"/>
  <c r="BQ647" i="3"/>
  <c r="AO647" i="3"/>
  <c r="BE647" i="3" s="1"/>
  <c r="BH501" i="3"/>
  <c r="AG501" i="3"/>
  <c r="BB768" i="3"/>
  <c r="BC654" i="3"/>
  <c r="BF654" i="3"/>
  <c r="BB702" i="3"/>
  <c r="BE702" i="3"/>
  <c r="BE754" i="3"/>
  <c r="BB754" i="3"/>
  <c r="BL676" i="3"/>
  <c r="AH676" i="3"/>
  <c r="BD732" i="3"/>
  <c r="BK560" i="3"/>
  <c r="AG560" i="3"/>
  <c r="BE594" i="3"/>
  <c r="BF650" i="3"/>
  <c r="BC650" i="3"/>
  <c r="BB824" i="3"/>
  <c r="BE824" i="3"/>
  <c r="BC516" i="3"/>
  <c r="BF516" i="3"/>
  <c r="BF740" i="3"/>
  <c r="BC740" i="3"/>
  <c r="BB626" i="3"/>
  <c r="BE626" i="3"/>
  <c r="BD808" i="3"/>
  <c r="BE578" i="3"/>
  <c r="BB886" i="3"/>
  <c r="BE886" i="3"/>
  <c r="BE889" i="3"/>
  <c r="BB889" i="3"/>
  <c r="BF724" i="3"/>
  <c r="BF837" i="3"/>
  <c r="BD830" i="3"/>
  <c r="BE859" i="3"/>
  <c r="AL185" i="3"/>
  <c r="AN185" i="3" s="1"/>
  <c r="AD185" i="3"/>
  <c r="AE185" i="3"/>
  <c r="AF185" i="3"/>
  <c r="AM185" i="3"/>
  <c r="AO185" i="3" s="1"/>
  <c r="BC499" i="3"/>
  <c r="BF499" i="3"/>
  <c r="BC580" i="3"/>
  <c r="BF580" i="3"/>
  <c r="BB645" i="3"/>
  <c r="BE645" i="3"/>
  <c r="BC697" i="3"/>
  <c r="BF697" i="3"/>
  <c r="BF755" i="3"/>
  <c r="BC811" i="3"/>
  <c r="BF811" i="3"/>
  <c r="AE230" i="3"/>
  <c r="AH230" i="3" s="1"/>
  <c r="AL230" i="3"/>
  <c r="AN230" i="3" s="1"/>
  <c r="AD230" i="3"/>
  <c r="AG230" i="3" s="1"/>
  <c r="AF230" i="3"/>
  <c r="AI230" i="3" s="1"/>
  <c r="AM230" i="3"/>
  <c r="AO230" i="3" s="1"/>
  <c r="AL262" i="3"/>
  <c r="AD262" i="3"/>
  <c r="AG262" i="3" s="1"/>
  <c r="AF262" i="3"/>
  <c r="AI262" i="3" s="1"/>
  <c r="AL456" i="3"/>
  <c r="AN456" i="3" s="1"/>
  <c r="AE456" i="3"/>
  <c r="AH456" i="3" s="1"/>
  <c r="AF456" i="3"/>
  <c r="AI456" i="3" s="1"/>
  <c r="AL492" i="3"/>
  <c r="AN492" i="3" s="1"/>
  <c r="AD492" i="3"/>
  <c r="AG492" i="3" s="1"/>
  <c r="AE492" i="3"/>
  <c r="AH492" i="3" s="1"/>
  <c r="AF492" i="3"/>
  <c r="AI492" i="3" s="1"/>
  <c r="AM492" i="3"/>
  <c r="AO492" i="3" s="1"/>
  <c r="BC495" i="3"/>
  <c r="BF495" i="3"/>
  <c r="BO498" i="3"/>
  <c r="AO498" i="3"/>
  <c r="BF498" i="3" s="1"/>
  <c r="BL514" i="3"/>
  <c r="AH514" i="3"/>
  <c r="BF529" i="3"/>
  <c r="BC529" i="3"/>
  <c r="BC525" i="3"/>
  <c r="BF525" i="3"/>
  <c r="BK523" i="3"/>
  <c r="AG523" i="3"/>
  <c r="AU557" i="3"/>
  <c r="CC557" i="3" s="1"/>
  <c r="CO557" i="3" s="1"/>
  <c r="AO557" i="3"/>
  <c r="BG557" i="3" s="1"/>
  <c r="BD581" i="3"/>
  <c r="BG581" i="3"/>
  <c r="BB568" i="3"/>
  <c r="BE568" i="3"/>
  <c r="BB597" i="3"/>
  <c r="BH589" i="3"/>
  <c r="AG589" i="3"/>
  <c r="BG588" i="3"/>
  <c r="BB607" i="3"/>
  <c r="BF604" i="3"/>
  <c r="BB629" i="3"/>
  <c r="BC623" i="3"/>
  <c r="BF623" i="3"/>
  <c r="BD615" i="3"/>
  <c r="BG615" i="3"/>
  <c r="BF625" i="3"/>
  <c r="BH635" i="3"/>
  <c r="AG635" i="3"/>
  <c r="BE652" i="3"/>
  <c r="BB652" i="3"/>
  <c r="BD678" i="3"/>
  <c r="BG678" i="3"/>
  <c r="BJ666" i="3"/>
  <c r="AI666" i="3"/>
  <c r="BB696" i="3"/>
  <c r="BB708" i="3"/>
  <c r="BF715" i="3"/>
  <c r="BC715" i="3"/>
  <c r="BE738" i="3"/>
  <c r="BB738" i="3"/>
  <c r="BD729" i="3"/>
  <c r="BD745" i="3"/>
  <c r="BO752" i="3"/>
  <c r="AO752" i="3"/>
  <c r="BF752" i="3" s="1"/>
  <c r="BB763" i="3"/>
  <c r="BE763" i="3"/>
  <c r="BF771" i="3"/>
  <c r="BC771" i="3"/>
  <c r="AT781" i="3"/>
  <c r="BV781" i="3" s="1"/>
  <c r="CH781" i="3" s="1"/>
  <c r="AH781" i="3"/>
  <c r="BB802" i="3"/>
  <c r="BE802" i="3"/>
  <c r="BF795" i="3"/>
  <c r="BC795" i="3"/>
  <c r="AR798" i="3"/>
  <c r="BZ798" i="3" s="1"/>
  <c r="CL798" i="3" s="1"/>
  <c r="AI798" i="3"/>
  <c r="AX798" i="3" s="1"/>
  <c r="BH805" i="3"/>
  <c r="AG805" i="3"/>
  <c r="AV805" i="3" s="1"/>
  <c r="BB657" i="3"/>
  <c r="BE657" i="3"/>
  <c r="BD757" i="3"/>
  <c r="BG757" i="3"/>
  <c r="BM826" i="3"/>
  <c r="AI826" i="3"/>
  <c r="BK625" i="3"/>
  <c r="AG625" i="3"/>
  <c r="BC705" i="3"/>
  <c r="BF705" i="3"/>
  <c r="BB567" i="3"/>
  <c r="BE567" i="3"/>
  <c r="BQ644" i="3"/>
  <c r="AO644" i="3"/>
  <c r="BF644" i="3" s="1"/>
  <c r="BN637" i="3"/>
  <c r="AN637" i="3"/>
  <c r="BC637" i="3" s="1"/>
  <c r="BG751" i="3"/>
  <c r="BD751" i="3"/>
  <c r="BN576" i="3"/>
  <c r="AN576" i="3"/>
  <c r="BD576" i="3" s="1"/>
  <c r="BC670" i="3"/>
  <c r="BF670" i="3"/>
  <c r="BB603" i="3"/>
  <c r="BQ784" i="3"/>
  <c r="AO784" i="3"/>
  <c r="BE784" i="3" s="1"/>
  <c r="BB654" i="3"/>
  <c r="BE654" i="3"/>
  <c r="BG754" i="3"/>
  <c r="BD754" i="3"/>
  <c r="BB676" i="3"/>
  <c r="BE676" i="3"/>
  <c r="BC638" i="3"/>
  <c r="BC732" i="3"/>
  <c r="BM560" i="3"/>
  <c r="AI560" i="3"/>
  <c r="BB650" i="3"/>
  <c r="BE650" i="3"/>
  <c r="BD792" i="3"/>
  <c r="BG792" i="3"/>
  <c r="BB740" i="3"/>
  <c r="BE740" i="3"/>
  <c r="BC808" i="3"/>
  <c r="BG892" i="3"/>
  <c r="BD892" i="3"/>
  <c r="BF863" i="3"/>
  <c r="BC863" i="3"/>
  <c r="BB874" i="3"/>
  <c r="BE874" i="3"/>
  <c r="BD831" i="3"/>
  <c r="BG831" i="3"/>
  <c r="BF857" i="3"/>
  <c r="BC857" i="3"/>
  <c r="BC674" i="3"/>
  <c r="BB846" i="3"/>
  <c r="BE846" i="3"/>
  <c r="BE843" i="3"/>
  <c r="BB843" i="3"/>
  <c r="BB500" i="3"/>
  <c r="BE500" i="3"/>
  <c r="BG735" i="3"/>
  <c r="BD735" i="3"/>
  <c r="BE801" i="3"/>
  <c r="BK616" i="3"/>
  <c r="AG616" i="3"/>
  <c r="AV616" i="3" s="1"/>
  <c r="BD718" i="3"/>
  <c r="BG718" i="3"/>
  <c r="AM282" i="3"/>
  <c r="AF282" i="3"/>
  <c r="AI282" i="3" s="1"/>
  <c r="AL282" i="3"/>
  <c r="AN282" i="3" s="1"/>
  <c r="BI191" i="3"/>
  <c r="AH191" i="3"/>
  <c r="BN219" i="3"/>
  <c r="AN219" i="3"/>
  <c r="BJ263" i="3"/>
  <c r="AI263" i="3"/>
  <c r="AL274" i="3"/>
  <c r="AN274" i="3" s="1"/>
  <c r="AM274" i="3"/>
  <c r="AF358" i="3"/>
  <c r="AI358" i="3" s="1"/>
  <c r="AD358" i="3"/>
  <c r="AG358" i="3" s="1"/>
  <c r="AE358" i="3"/>
  <c r="AM358" i="3"/>
  <c r="AO358" i="3" s="1"/>
  <c r="AL358" i="3"/>
  <c r="BH380" i="3"/>
  <c r="AG380" i="3"/>
  <c r="AL404" i="3"/>
  <c r="AN404" i="3" s="1"/>
  <c r="AE404" i="3"/>
  <c r="AH404" i="3" s="1"/>
  <c r="AD404" i="3"/>
  <c r="AG404" i="3" s="1"/>
  <c r="AF404" i="3"/>
  <c r="AI404" i="3" s="1"/>
  <c r="AM404" i="3"/>
  <c r="AO404" i="3" s="1"/>
  <c r="AM428" i="3"/>
  <c r="AO428" i="3" s="1"/>
  <c r="AE428" i="3"/>
  <c r="AH428" i="3" s="1"/>
  <c r="AD428" i="3"/>
  <c r="AG428" i="3" s="1"/>
  <c r="AL428" i="3"/>
  <c r="AN428" i="3" s="1"/>
  <c r="AF428" i="3"/>
  <c r="AI428" i="3" s="1"/>
  <c r="AF480" i="3"/>
  <c r="AI480" i="3" s="1"/>
  <c r="AM480" i="3"/>
  <c r="AO480" i="3" s="1"/>
  <c r="AL480" i="3"/>
  <c r="AN480" i="3" s="1"/>
  <c r="BB495" i="3"/>
  <c r="BE495" i="3"/>
  <c r="BG497" i="3"/>
  <c r="BC506" i="3"/>
  <c r="BF506" i="3"/>
  <c r="BG529" i="3"/>
  <c r="BD529" i="3"/>
  <c r="BD525" i="3"/>
  <c r="BG525" i="3"/>
  <c r="AS519" i="3"/>
  <c r="BU519" i="3" s="1"/>
  <c r="CG519" i="3" s="1"/>
  <c r="AG519" i="3"/>
  <c r="BE596" i="3"/>
  <c r="BB596" i="3"/>
  <c r="BP588" i="3"/>
  <c r="AN588" i="3"/>
  <c r="BC588" i="3" s="1"/>
  <c r="BF588" i="3"/>
  <c r="BE624" i="3"/>
  <c r="BB623" i="3"/>
  <c r="BE623" i="3"/>
  <c r="BD645" i="3"/>
  <c r="BG645" i="3"/>
  <c r="BN633" i="3"/>
  <c r="AN633" i="3"/>
  <c r="BC633" i="3" s="1"/>
  <c r="BC652" i="3"/>
  <c r="BF652" i="3"/>
  <c r="BF658" i="3"/>
  <c r="BC658" i="3"/>
  <c r="BB700" i="3"/>
  <c r="BD734" i="3"/>
  <c r="BG734" i="3"/>
  <c r="BB731" i="3"/>
  <c r="BE731" i="3"/>
  <c r="BC742" i="3"/>
  <c r="BF742" i="3"/>
  <c r="BB762" i="3"/>
  <c r="BE762" i="3"/>
  <c r="BC773" i="3"/>
  <c r="BF773" i="3"/>
  <c r="BD771" i="3"/>
  <c r="BG771" i="3"/>
  <c r="BL780" i="3"/>
  <c r="AH780" i="3"/>
  <c r="BC802" i="3"/>
  <c r="BF802" i="3"/>
  <c r="AU793" i="3"/>
  <c r="CC793" i="3" s="1"/>
  <c r="CO793" i="3" s="1"/>
  <c r="AO793" i="3"/>
  <c r="BG793" i="3" s="1"/>
  <c r="BC814" i="3"/>
  <c r="BF814" i="3"/>
  <c r="BI821" i="3"/>
  <c r="AH821" i="3"/>
  <c r="BH641" i="3"/>
  <c r="AG641" i="3"/>
  <c r="BN704" i="3"/>
  <c r="AN704" i="3"/>
  <c r="BC704" i="3" s="1"/>
  <c r="BI823" i="3"/>
  <c r="AH823" i="3"/>
  <c r="AW823" i="3" s="1"/>
  <c r="BH823" i="3"/>
  <c r="AG823" i="3"/>
  <c r="AV823" i="3" s="1"/>
  <c r="BP625" i="3"/>
  <c r="AN625" i="3"/>
  <c r="BC625" i="3" s="1"/>
  <c r="BD567" i="3"/>
  <c r="BG567" i="3"/>
  <c r="BK644" i="3"/>
  <c r="AG644" i="3"/>
  <c r="BQ621" i="3"/>
  <c r="AO621" i="3"/>
  <c r="BF621" i="3" s="1"/>
  <c r="BM822" i="3"/>
  <c r="AI822" i="3"/>
  <c r="BB697" i="3"/>
  <c r="BE697" i="3"/>
  <c r="BP503" i="3"/>
  <c r="AN503" i="3"/>
  <c r="BD503" i="3" s="1"/>
  <c r="BF641" i="3"/>
  <c r="BI751" i="3"/>
  <c r="AH751" i="3"/>
  <c r="BI756" i="3"/>
  <c r="AH756" i="3"/>
  <c r="BB590" i="3"/>
  <c r="BE590" i="3"/>
  <c r="BG828" i="3"/>
  <c r="BF754" i="3"/>
  <c r="BC754" i="3"/>
  <c r="BD744" i="3"/>
  <c r="BG744" i="3"/>
  <c r="BB638" i="3"/>
  <c r="BB732" i="3"/>
  <c r="BC496" i="3"/>
  <c r="BF496" i="3"/>
  <c r="BD748" i="3"/>
  <c r="BG748" i="3"/>
  <c r="BC792" i="3"/>
  <c r="BF792" i="3"/>
  <c r="BB808" i="3"/>
  <c r="BB528" i="3"/>
  <c r="BE528" i="3"/>
  <c r="BD602" i="3"/>
  <c r="BG602" i="3"/>
  <c r="BE837" i="3"/>
  <c r="BF890" i="3"/>
  <c r="AF408" i="3"/>
  <c r="AI408" i="3" s="1"/>
  <c r="AL408" i="3"/>
  <c r="AN408" i="3" s="1"/>
  <c r="AD408" i="3"/>
  <c r="AG408" i="3" s="1"/>
  <c r="AE408" i="3"/>
  <c r="AH408" i="3" s="1"/>
  <c r="AM408" i="3"/>
  <c r="BB615" i="3"/>
  <c r="BE615" i="3"/>
  <c r="AF158" i="3"/>
  <c r="AI158" i="3" s="1"/>
  <c r="AM158" i="3"/>
  <c r="AO158" i="3" s="1"/>
  <c r="AL158" i="3"/>
  <c r="AN158" i="3" s="1"/>
  <c r="AL286" i="3"/>
  <c r="AN286" i="3" s="1"/>
  <c r="AE286" i="3"/>
  <c r="AD286" i="3"/>
  <c r="AF286" i="3"/>
  <c r="AI286" i="3" s="1"/>
  <c r="BJ587" i="3"/>
  <c r="AI587" i="3"/>
  <c r="AX587" i="3" s="1"/>
  <c r="BC647" i="3"/>
  <c r="BB727" i="3"/>
  <c r="BE727" i="3"/>
  <c r="BB810" i="3"/>
  <c r="BE810" i="3"/>
  <c r="BC701" i="3"/>
  <c r="BF701" i="3"/>
  <c r="BP649" i="3"/>
  <c r="AN649" i="3"/>
  <c r="BB649" i="3" s="1"/>
  <c r="BJ600" i="3"/>
  <c r="AI600" i="3"/>
  <c r="BQ607" i="3"/>
  <c r="AO607" i="3"/>
  <c r="BE607" i="3" s="1"/>
  <c r="BM783" i="3"/>
  <c r="AI783" i="3"/>
  <c r="BL636" i="3"/>
  <c r="AH636" i="3"/>
  <c r="BQ597" i="3"/>
  <c r="AO597" i="3"/>
  <c r="BG597" i="3" s="1"/>
  <c r="BO665" i="3"/>
  <c r="AO665" i="3"/>
  <c r="BG665" i="3" s="1"/>
  <c r="BB646" i="3"/>
  <c r="BE646" i="3"/>
  <c r="BL610" i="3"/>
  <c r="AH610" i="3"/>
  <c r="BJ524" i="3"/>
  <c r="AI524" i="3"/>
  <c r="BF828" i="3"/>
  <c r="BF744" i="3"/>
  <c r="BC744" i="3"/>
  <c r="BD638" i="3"/>
  <c r="BQ732" i="3"/>
  <c r="AO732" i="3"/>
  <c r="BF732" i="3" s="1"/>
  <c r="BD496" i="3"/>
  <c r="BG496" i="3"/>
  <c r="BB694" i="3"/>
  <c r="BE694" i="3"/>
  <c r="BC782" i="3"/>
  <c r="BF782" i="3"/>
  <c r="BC748" i="3"/>
  <c r="BF748" i="3"/>
  <c r="BB792" i="3"/>
  <c r="BE792" i="3"/>
  <c r="BM520" i="3"/>
  <c r="AI520" i="3"/>
  <c r="BQ808" i="3"/>
  <c r="AO808" i="3"/>
  <c r="BE808" i="3" s="1"/>
  <c r="BB602" i="3"/>
  <c r="BE602" i="3"/>
  <c r="BG850" i="3"/>
  <c r="BD850" i="3"/>
  <c r="BB760" i="3"/>
  <c r="BE760" i="3"/>
  <c r="BB677" i="3"/>
  <c r="BE677" i="3"/>
  <c r="BB880" i="3"/>
  <c r="BE880" i="3"/>
  <c r="BE894" i="3"/>
  <c r="BC900" i="3"/>
  <c r="BF900" i="3"/>
  <c r="BD869" i="3"/>
  <c r="BG869" i="3"/>
  <c r="BB835" i="3"/>
  <c r="BE835" i="3"/>
  <c r="BC659" i="3"/>
  <c r="BF659" i="3"/>
  <c r="AD468" i="3"/>
  <c r="AG468" i="3" s="1"/>
  <c r="AF468" i="3"/>
  <c r="AI468" i="3" s="1"/>
  <c r="AM468" i="3"/>
  <c r="AO468" i="3" s="1"/>
  <c r="BD528" i="3"/>
  <c r="BG528" i="3"/>
  <c r="BF624" i="3"/>
  <c r="BD697" i="3"/>
  <c r="BG697" i="3"/>
  <c r="BD802" i="3"/>
  <c r="BG802" i="3"/>
  <c r="AP791" i="3"/>
  <c r="BX791" i="3" s="1"/>
  <c r="CJ791" i="3" s="1"/>
  <c r="AN791" i="3"/>
  <c r="BB791" i="3" s="1"/>
  <c r="BJ819" i="3"/>
  <c r="AI819" i="3"/>
  <c r="BE604" i="3"/>
  <c r="BO708" i="3"/>
  <c r="AO708" i="3"/>
  <c r="BE708" i="3" s="1"/>
  <c r="AD145" i="3"/>
  <c r="AG145" i="3" s="1"/>
  <c r="AE145" i="3"/>
  <c r="AH145" i="3" s="1"/>
  <c r="AF145" i="3"/>
  <c r="AI145" i="3" s="1"/>
  <c r="AM145" i="3"/>
  <c r="AO145" i="3" s="1"/>
  <c r="AL182" i="3"/>
  <c r="AN182" i="3" s="1"/>
  <c r="AD182" i="3"/>
  <c r="AG182" i="3" s="1"/>
  <c r="AF182" i="3"/>
  <c r="AI182" i="3" s="1"/>
  <c r="AE182" i="3"/>
  <c r="AH182" i="3" s="1"/>
  <c r="AM182" i="3"/>
  <c r="AO182" i="3" s="1"/>
  <c r="AL194" i="3"/>
  <c r="AD194" i="3"/>
  <c r="AG194" i="3" s="1"/>
  <c r="AE194" i="3"/>
  <c r="AH194" i="3" s="1"/>
  <c r="AF194" i="3"/>
  <c r="AI194" i="3" s="1"/>
  <c r="AM194" i="3"/>
  <c r="AO194" i="3" s="1"/>
  <c r="BK232" i="3"/>
  <c r="AG232" i="3"/>
  <c r="AL296" i="3"/>
  <c r="AN296" i="3" s="1"/>
  <c r="AD296" i="3"/>
  <c r="AG296" i="3" s="1"/>
  <c r="AF296" i="3"/>
  <c r="AI296" i="3" s="1"/>
  <c r="AM296" i="3"/>
  <c r="AO296" i="3" s="1"/>
  <c r="AE308" i="3"/>
  <c r="AH308" i="3" s="1"/>
  <c r="AF308" i="3"/>
  <c r="AI308" i="3" s="1"/>
  <c r="AD308" i="3"/>
  <c r="AG308" i="3" s="1"/>
  <c r="AM308" i="3"/>
  <c r="AO308" i="3" s="1"/>
  <c r="AL308" i="3"/>
  <c r="AN308" i="3" s="1"/>
  <c r="AE330" i="3"/>
  <c r="AM330" i="3"/>
  <c r="AO330" i="3" s="1"/>
  <c r="BO347" i="3"/>
  <c r="AO347" i="3"/>
  <c r="BD380" i="3"/>
  <c r="BG380" i="3"/>
  <c r="BB498" i="3"/>
  <c r="BB507" i="3"/>
  <c r="BE507" i="3"/>
  <c r="BD501" i="3"/>
  <c r="BG501" i="3"/>
  <c r="BB509" i="3"/>
  <c r="BE509" i="3"/>
  <c r="BE514" i="3"/>
  <c r="BE520" i="3"/>
  <c r="BO571" i="3"/>
  <c r="AO571" i="3"/>
  <c r="BF571" i="3" s="1"/>
  <c r="BC596" i="3"/>
  <c r="BF596" i="3"/>
  <c r="BB584" i="3"/>
  <c r="BG585" i="3"/>
  <c r="BD585" i="3"/>
  <c r="BC615" i="3"/>
  <c r="BF615" i="3"/>
  <c r="BC644" i="3"/>
  <c r="AT637" i="3"/>
  <c r="CB637" i="3" s="1"/>
  <c r="CN637" i="3" s="1"/>
  <c r="AO637" i="3"/>
  <c r="BF637" i="3" s="1"/>
  <c r="BH678" i="3"/>
  <c r="AG678" i="3"/>
  <c r="BC708" i="3"/>
  <c r="BH699" i="3"/>
  <c r="AG699" i="3"/>
  <c r="BC717" i="3"/>
  <c r="BF717" i="3"/>
  <c r="BF738" i="3"/>
  <c r="BC738" i="3"/>
  <c r="BF727" i="3"/>
  <c r="BC727" i="3"/>
  <c r="BD747" i="3"/>
  <c r="BG747" i="3"/>
  <c r="BG743" i="3"/>
  <c r="BD743" i="3"/>
  <c r="BB773" i="3"/>
  <c r="BE773" i="3"/>
  <c r="BC807" i="3"/>
  <c r="BF819" i="3"/>
  <c r="BC819" i="3"/>
  <c r="BJ813" i="3"/>
  <c r="AI813" i="3"/>
  <c r="BI616" i="3"/>
  <c r="AH616" i="3"/>
  <c r="BK661" i="3"/>
  <c r="AG661" i="3"/>
  <c r="BB785" i="3"/>
  <c r="BE785" i="3"/>
  <c r="BD815" i="3"/>
  <c r="BQ577" i="3"/>
  <c r="AO577" i="3"/>
  <c r="BG577" i="3" s="1"/>
  <c r="BN517" i="3"/>
  <c r="AN517" i="3"/>
  <c r="BD517" i="3" s="1"/>
  <c r="BN600" i="3"/>
  <c r="AN600" i="3"/>
  <c r="BC600" i="3" s="1"/>
  <c r="BX864" i="3"/>
  <c r="CJ864" i="3" s="1"/>
  <c r="BF657" i="3"/>
  <c r="BC657" i="3"/>
  <c r="BH671" i="3"/>
  <c r="AG671" i="3"/>
  <c r="BL603" i="3"/>
  <c r="AH603" i="3"/>
  <c r="BK605" i="3"/>
  <c r="AG605" i="3"/>
  <c r="AV605" i="3" s="1"/>
  <c r="BO569" i="3"/>
  <c r="AO569" i="3"/>
  <c r="BG569" i="3" s="1"/>
  <c r="BN579" i="3"/>
  <c r="AN579" i="3"/>
  <c r="BC579" i="3" s="1"/>
  <c r="BO700" i="3"/>
  <c r="AO700" i="3"/>
  <c r="BF700" i="3" s="1"/>
  <c r="BO610" i="3"/>
  <c r="AO610" i="3"/>
  <c r="BG610" i="3" s="1"/>
  <c r="BC524" i="3"/>
  <c r="BF524" i="3"/>
  <c r="BE828" i="3"/>
  <c r="BD642" i="3"/>
  <c r="BG642" i="3"/>
  <c r="BB744" i="3"/>
  <c r="BE744" i="3"/>
  <c r="BO638" i="3"/>
  <c r="AO638" i="3"/>
  <c r="BF638" i="3" s="1"/>
  <c r="BB496" i="3"/>
  <c r="BE496" i="3"/>
  <c r="BD694" i="3"/>
  <c r="BG694" i="3"/>
  <c r="BG582" i="3"/>
  <c r="BD582" i="3"/>
  <c r="BB782" i="3"/>
  <c r="BE782" i="3"/>
  <c r="BK748" i="3"/>
  <c r="AG748" i="3"/>
  <c r="BD516" i="3"/>
  <c r="BG516" i="3"/>
  <c r="BD706" i="3"/>
  <c r="BG706" i="3"/>
  <c r="BF874" i="3"/>
  <c r="BC874" i="3"/>
  <c r="BC830" i="3"/>
  <c r="BC834" i="3"/>
  <c r="BF834" i="3"/>
  <c r="AD448" i="3"/>
  <c r="AG448" i="3" s="1"/>
  <c r="AE448" i="3"/>
  <c r="AH448" i="3" s="1"/>
  <c r="AM448" i="3"/>
  <c r="AO448" i="3" s="1"/>
  <c r="BE636" i="3"/>
  <c r="BB636" i="3"/>
  <c r="AD206" i="3"/>
  <c r="AG206" i="3" s="1"/>
  <c r="AE206" i="3"/>
  <c r="AH206" i="3" s="1"/>
  <c r="AF206" i="3"/>
  <c r="AI206" i="3" s="1"/>
  <c r="AM206" i="3"/>
  <c r="AO206" i="3" s="1"/>
  <c r="AL206" i="3"/>
  <c r="AN206" i="3" s="1"/>
  <c r="BD609" i="3"/>
  <c r="BC639" i="3"/>
  <c r="BB717" i="3"/>
  <c r="BE717" i="3"/>
  <c r="BB745" i="3"/>
  <c r="BD803" i="3"/>
  <c r="BG803" i="3"/>
  <c r="AF169" i="3"/>
  <c r="AI169" i="3" s="1"/>
  <c r="AE169" i="3"/>
  <c r="AH169" i="3" s="1"/>
  <c r="AD169" i="3"/>
  <c r="AG169" i="3" s="1"/>
  <c r="AL370" i="3"/>
  <c r="AN370" i="3" s="1"/>
  <c r="AD370" i="3"/>
  <c r="AG370" i="3" s="1"/>
  <c r="AF370" i="3"/>
  <c r="AI370" i="3" s="1"/>
  <c r="AE370" i="3"/>
  <c r="AH370" i="3" s="1"/>
  <c r="AM370" i="3"/>
  <c r="AO370" i="3" s="1"/>
  <c r="AL392" i="3"/>
  <c r="AN392" i="3" s="1"/>
  <c r="AF392" i="3"/>
  <c r="AI392" i="3" s="1"/>
  <c r="AM392" i="3"/>
  <c r="AO392" i="3" s="1"/>
  <c r="AM432" i="3"/>
  <c r="AO432" i="3" s="1"/>
  <c r="AE432" i="3"/>
  <c r="AH432" i="3" s="1"/>
  <c r="AF432" i="3"/>
  <c r="AI432" i="3" s="1"/>
  <c r="AL432" i="3"/>
  <c r="AN432" i="3" s="1"/>
  <c r="AD432" i="3"/>
  <c r="AG432" i="3" s="1"/>
  <c r="BF502" i="3"/>
  <c r="BE510" i="3"/>
  <c r="BB510" i="3"/>
  <c r="BH511" i="3"/>
  <c r="AG511" i="3"/>
  <c r="AV511" i="3" s="1"/>
  <c r="BE530" i="3"/>
  <c r="BB530" i="3"/>
  <c r="BB525" i="3"/>
  <c r="BE525" i="3"/>
  <c r="BE563" i="3"/>
  <c r="BB580" i="3"/>
  <c r="BE580" i="3"/>
  <c r="BC573" i="3"/>
  <c r="BD596" i="3"/>
  <c r="BG596" i="3"/>
  <c r="BD584" i="3"/>
  <c r="BF585" i="3"/>
  <c r="BC585" i="3"/>
  <c r="AS609" i="3"/>
  <c r="BU609" i="3" s="1"/>
  <c r="CG609" i="3" s="1"/>
  <c r="AO609" i="3"/>
  <c r="BE609" i="3" s="1"/>
  <c r="BC628" i="3"/>
  <c r="BF628" i="3"/>
  <c r="BD623" i="3"/>
  <c r="BG623" i="3"/>
  <c r="BD644" i="3"/>
  <c r="BO655" i="3"/>
  <c r="AO655" i="3"/>
  <c r="BF655" i="3" s="1"/>
  <c r="BC677" i="3"/>
  <c r="BF677" i="3"/>
  <c r="BE666" i="3"/>
  <c r="BD717" i="3"/>
  <c r="BG717" i="3"/>
  <c r="BD738" i="3"/>
  <c r="BG738" i="3"/>
  <c r="AR733" i="3"/>
  <c r="BT733" i="3" s="1"/>
  <c r="CF733" i="3" s="1"/>
  <c r="AN733" i="3"/>
  <c r="BD733" i="3" s="1"/>
  <c r="BG727" i="3"/>
  <c r="BD727" i="3"/>
  <c r="BI743" i="3"/>
  <c r="AH743" i="3"/>
  <c r="BD775" i="3"/>
  <c r="BG775" i="3"/>
  <c r="BE799" i="3"/>
  <c r="BB799" i="3"/>
  <c r="BB798" i="3"/>
  <c r="BD807" i="3"/>
  <c r="BG810" i="3"/>
  <c r="BD810" i="3"/>
  <c r="BI617" i="3"/>
  <c r="AH617" i="3"/>
  <c r="BI648" i="3"/>
  <c r="AH648" i="3"/>
  <c r="BC757" i="3"/>
  <c r="BF757" i="3"/>
  <c r="BM789" i="3"/>
  <c r="AI789" i="3"/>
  <c r="AX789" i="3" s="1"/>
  <c r="BP526" i="3"/>
  <c r="AN526" i="3"/>
  <c r="BB526" i="3" s="1"/>
  <c r="BC745" i="3"/>
  <c r="BF600" i="3"/>
  <c r="BJ589" i="3"/>
  <c r="AI589" i="3"/>
  <c r="BI632" i="3"/>
  <c r="AH632" i="3"/>
  <c r="AW632" i="3" s="1"/>
  <c r="BH599" i="3"/>
  <c r="AG599" i="3"/>
  <c r="BJ595" i="3"/>
  <c r="AI595" i="3"/>
  <c r="BM563" i="3"/>
  <c r="AI563" i="3"/>
  <c r="BG657" i="3"/>
  <c r="BD657" i="3"/>
  <c r="BP594" i="3"/>
  <c r="AN594" i="3"/>
  <c r="BD594" i="3" s="1"/>
  <c r="BB574" i="3"/>
  <c r="BE574" i="3"/>
  <c r="BE524" i="3"/>
  <c r="BB524" i="3"/>
  <c r="BD698" i="3"/>
  <c r="BG698" i="3"/>
  <c r="BF642" i="3"/>
  <c r="BC642" i="3"/>
  <c r="BK710" i="3"/>
  <c r="AG710" i="3"/>
  <c r="BC630" i="3"/>
  <c r="BF630" i="3"/>
  <c r="BC694" i="3"/>
  <c r="BF694" i="3"/>
  <c r="BC582" i="3"/>
  <c r="BF582" i="3"/>
  <c r="BD782" i="3"/>
  <c r="BG782" i="3"/>
  <c r="BD800" i="3"/>
  <c r="BF706" i="3"/>
  <c r="BC706" i="3"/>
  <c r="BP520" i="3"/>
  <c r="AN520" i="3"/>
  <c r="BB520" i="3" s="1"/>
  <c r="BB658" i="3"/>
  <c r="BE658" i="3"/>
  <c r="BC528" i="3"/>
  <c r="BF528" i="3"/>
  <c r="BE869" i="3"/>
  <c r="BB869" i="3"/>
  <c r="BG836" i="3"/>
  <c r="BD836" i="3"/>
  <c r="BB868" i="3"/>
  <c r="BE868" i="3"/>
  <c r="BB881" i="3"/>
  <c r="BE881" i="3"/>
  <c r="AL210" i="3"/>
  <c r="AN210" i="3" s="1"/>
  <c r="AD210" i="3"/>
  <c r="AG210" i="3" s="1"/>
  <c r="AF210" i="3"/>
  <c r="AI210" i="3" s="1"/>
  <c r="AM210" i="3"/>
  <c r="AO210" i="3" s="1"/>
  <c r="AE210" i="3"/>
  <c r="AH210" i="3" s="1"/>
  <c r="BN288" i="3"/>
  <c r="AN288" i="3"/>
  <c r="BC288" i="3" s="1"/>
  <c r="BC653" i="3"/>
  <c r="BF653" i="3"/>
  <c r="AL346" i="3"/>
  <c r="AN346" i="3" s="1"/>
  <c r="AF346" i="3"/>
  <c r="AD346" i="3"/>
  <c r="AG346" i="3" s="1"/>
  <c r="AE346" i="3"/>
  <c r="AH346" i="3" s="1"/>
  <c r="AM346" i="3"/>
  <c r="AO346" i="3" s="1"/>
  <c r="BD508" i="3"/>
  <c r="BG508" i="3"/>
  <c r="BL511" i="3"/>
  <c r="AH511" i="3"/>
  <c r="AW511" i="3" s="1"/>
  <c r="AL254" i="3"/>
  <c r="AN254" i="3" s="1"/>
  <c r="AM254" i="3"/>
  <c r="AO254" i="3" s="1"/>
  <c r="AL222" i="3"/>
  <c r="AN222" i="3" s="1"/>
  <c r="AD222" i="3"/>
  <c r="AG222" i="3" s="1"/>
  <c r="AE222" i="3"/>
  <c r="AH222" i="3" s="1"/>
  <c r="AM222" i="3"/>
  <c r="AO222" i="3" s="1"/>
  <c r="AF265" i="3"/>
  <c r="AI265" i="3" s="1"/>
  <c r="AE265" i="3"/>
  <c r="AM265" i="3"/>
  <c r="AL265" i="3"/>
  <c r="AN265" i="3" s="1"/>
  <c r="AD265" i="3"/>
  <c r="AL278" i="3"/>
  <c r="AN278" i="3" s="1"/>
  <c r="AF278" i="3"/>
  <c r="AI278" i="3" s="1"/>
  <c r="BF288" i="3"/>
  <c r="AD318" i="3"/>
  <c r="AG318" i="3" s="1"/>
  <c r="AE318" i="3"/>
  <c r="AH318" i="3" s="1"/>
  <c r="AF318" i="3"/>
  <c r="AI318" i="3" s="1"/>
  <c r="AM318" i="3"/>
  <c r="AO318" i="3" s="1"/>
  <c r="AL318" i="3"/>
  <c r="AL444" i="3"/>
  <c r="AN444" i="3" s="1"/>
  <c r="AD444" i="3"/>
  <c r="AG444" i="3" s="1"/>
  <c r="AE444" i="3"/>
  <c r="AH444" i="3" s="1"/>
  <c r="AF444" i="3"/>
  <c r="AI444" i="3" s="1"/>
  <c r="AM444" i="3"/>
  <c r="AO444" i="3" s="1"/>
  <c r="AD472" i="3"/>
  <c r="AG472" i="3" s="1"/>
  <c r="AF472" i="3"/>
  <c r="AI472" i="3" s="1"/>
  <c r="AM472" i="3"/>
  <c r="AO472" i="3" s="1"/>
  <c r="AE472" i="3"/>
  <c r="AH472" i="3" s="1"/>
  <c r="AL472" i="3"/>
  <c r="AN472" i="3" s="1"/>
  <c r="BG499" i="3"/>
  <c r="BD499" i="3"/>
  <c r="BC510" i="3"/>
  <c r="BF510" i="3"/>
  <c r="BJ510" i="3"/>
  <c r="AI510" i="3"/>
  <c r="BA510" i="3" s="1"/>
  <c r="BC530" i="3"/>
  <c r="BF530" i="3"/>
  <c r="BD573" i="3"/>
  <c r="BM568" i="3"/>
  <c r="AI568" i="3"/>
  <c r="BC609" i="3"/>
  <c r="BD628" i="3"/>
  <c r="BG628" i="3"/>
  <c r="BB621" i="3"/>
  <c r="BD632" i="3"/>
  <c r="BG632" i="3"/>
  <c r="BE660" i="3"/>
  <c r="BB660" i="3"/>
  <c r="BJ655" i="3"/>
  <c r="AI655" i="3"/>
  <c r="BF682" i="3"/>
  <c r="BC682" i="3"/>
  <c r="BD693" i="3"/>
  <c r="BG693" i="3"/>
  <c r="BD721" i="3"/>
  <c r="BG721" i="3"/>
  <c r="BC737" i="3"/>
  <c r="BF731" i="3"/>
  <c r="BC731" i="3"/>
  <c r="BQ737" i="3"/>
  <c r="AO737" i="3"/>
  <c r="BF737" i="3" s="1"/>
  <c r="BK743" i="3"/>
  <c r="AG743" i="3"/>
  <c r="BE756" i="3"/>
  <c r="BB752" i="3"/>
  <c r="BH770" i="3"/>
  <c r="AG770" i="3"/>
  <c r="BD784" i="3"/>
  <c r="BB779" i="3"/>
  <c r="BE779" i="3"/>
  <c r="BB803" i="3"/>
  <c r="BE803" i="3"/>
  <c r="BC793" i="3"/>
  <c r="BO791" i="3"/>
  <c r="AO791" i="3"/>
  <c r="BE791" i="3" s="1"/>
  <c r="BD811" i="3"/>
  <c r="BG811" i="3"/>
  <c r="BM785" i="3"/>
  <c r="AI785" i="3"/>
  <c r="BL601" i="3"/>
  <c r="AH601" i="3"/>
  <c r="BJ637" i="3"/>
  <c r="AI637" i="3"/>
  <c r="BF746" i="3"/>
  <c r="BC746" i="3"/>
  <c r="BC687" i="3"/>
  <c r="BF687" i="3"/>
  <c r="BM514" i="3"/>
  <c r="AI514" i="3"/>
  <c r="BL825" i="3"/>
  <c r="AH825" i="3"/>
  <c r="BB814" i="3"/>
  <c r="BE814" i="3"/>
  <c r="BI513" i="3"/>
  <c r="AH513" i="3"/>
  <c r="BJ599" i="3"/>
  <c r="AI599" i="3"/>
  <c r="BH632" i="3"/>
  <c r="AG632" i="3"/>
  <c r="AR575" i="3"/>
  <c r="BT575" i="3" s="1"/>
  <c r="CF575" i="3" s="1"/>
  <c r="AI575" i="3"/>
  <c r="AX575" i="3" s="1"/>
  <c r="BM770" i="3"/>
  <c r="AI770" i="3"/>
  <c r="BA770" i="3" s="1"/>
  <c r="BL503" i="3"/>
  <c r="AH503" i="3"/>
  <c r="BN494" i="3"/>
  <c r="AN494" i="3"/>
  <c r="BD494" i="3" s="1"/>
  <c r="BB751" i="3"/>
  <c r="BE751" i="3"/>
  <c r="BG598" i="3"/>
  <c r="BG574" i="3"/>
  <c r="BD574" i="3"/>
  <c r="BP828" i="3"/>
  <c r="AN828" i="3"/>
  <c r="BD828" i="3" s="1"/>
  <c r="BE698" i="3"/>
  <c r="BB698" i="3"/>
  <c r="BB642" i="3"/>
  <c r="BE642" i="3"/>
  <c r="BF796" i="3"/>
  <c r="BC796" i="3"/>
  <c r="BB630" i="3"/>
  <c r="BE630" i="3"/>
  <c r="BD684" i="3"/>
  <c r="BG684" i="3"/>
  <c r="BB582" i="3"/>
  <c r="BE582" i="3"/>
  <c r="BC800" i="3"/>
  <c r="BK706" i="3"/>
  <c r="AG706" i="3"/>
  <c r="BF520" i="3"/>
  <c r="BD820" i="3"/>
  <c r="BC590" i="3"/>
  <c r="BF590" i="3"/>
  <c r="BG882" i="3"/>
  <c r="BD882" i="3"/>
  <c r="BD845" i="3"/>
  <c r="BG845" i="3"/>
  <c r="BD891" i="3"/>
  <c r="BZ847" i="3"/>
  <c r="CL847" i="3" s="1"/>
  <c r="CC904" i="3"/>
  <c r="CO904" i="3" s="1"/>
  <c r="AL420" i="3"/>
  <c r="AN420" i="3" s="1"/>
  <c r="AX847" i="3"/>
  <c r="AL312" i="3"/>
  <c r="AM312" i="3"/>
  <c r="AO312" i="3" s="1"/>
  <c r="AE312" i="3"/>
  <c r="AH312" i="3" s="1"/>
  <c r="AF350" i="3"/>
  <c r="AI350" i="3" s="1"/>
  <c r="AM362" i="3"/>
  <c r="AO362" i="3" s="1"/>
  <c r="AD362" i="3"/>
  <c r="AG362" i="3" s="1"/>
  <c r="AE436" i="3"/>
  <c r="AH436" i="3" s="1"/>
  <c r="AL174" i="3"/>
  <c r="AN174" i="3" s="1"/>
  <c r="AE174" i="3"/>
  <c r="AH174" i="3" s="1"/>
  <c r="AD174" i="3"/>
  <c r="AL198" i="3"/>
  <c r="AN198" i="3" s="1"/>
  <c r="AE198" i="3"/>
  <c r="AH198" i="3" s="1"/>
  <c r="AM226" i="3"/>
  <c r="AO226" i="3" s="1"/>
  <c r="AD258" i="3"/>
  <c r="AG258" i="3" s="1"/>
  <c r="AD456" i="3"/>
  <c r="AG456" i="3" s="1"/>
  <c r="AE214" i="3"/>
  <c r="AH214" i="3" s="1"/>
  <c r="AE270" i="3"/>
  <c r="AH270" i="3" s="1"/>
  <c r="AE322" i="3"/>
  <c r="AH322" i="3" s="1"/>
  <c r="AL374" i="3"/>
  <c r="AN374" i="3" s="1"/>
  <c r="AD424" i="3"/>
  <c r="AG424" i="3" s="1"/>
  <c r="AL154" i="3"/>
  <c r="AN154" i="3" s="1"/>
  <c r="AF452" i="3"/>
  <c r="AI452" i="3" s="1"/>
  <c r="AE468" i="3"/>
  <c r="AH468" i="3" s="1"/>
  <c r="AM388" i="3"/>
  <c r="AO388" i="3" s="1"/>
  <c r="AF388" i="3"/>
  <c r="AI388" i="3" s="1"/>
  <c r="AL366" i="3"/>
  <c r="AN366" i="3" s="1"/>
  <c r="AD440" i="3"/>
  <c r="AG440" i="3" s="1"/>
  <c r="AM262" i="3"/>
  <c r="AE262" i="3"/>
  <c r="AH262" i="3" s="1"/>
  <c r="AE484" i="3"/>
  <c r="AF484" i="3"/>
  <c r="AI484" i="3" s="1"/>
  <c r="BS900" i="3"/>
  <c r="CE900" i="3" s="1"/>
  <c r="BP501" i="3"/>
  <c r="BI503" i="3"/>
  <c r="AT503" i="3"/>
  <c r="BV503" i="3" s="1"/>
  <c r="CH503" i="3" s="1"/>
  <c r="BL756" i="3"/>
  <c r="BX881" i="3"/>
  <c r="CJ881" i="3" s="1"/>
  <c r="BO657" i="3"/>
  <c r="BQ657" i="3"/>
  <c r="CC882" i="3"/>
  <c r="CO882" i="3" s="1"/>
  <c r="BP636" i="3"/>
  <c r="BK524" i="3"/>
  <c r="BH524" i="3"/>
  <c r="BT882" i="3"/>
  <c r="CF882" i="3" s="1"/>
  <c r="CB900" i="3"/>
  <c r="CN900" i="3" s="1"/>
  <c r="BJ647" i="3"/>
  <c r="AR647" i="3"/>
  <c r="BZ647" i="3" s="1"/>
  <c r="CL647" i="3" s="1"/>
  <c r="BM647" i="3"/>
  <c r="BV882" i="3"/>
  <c r="CH882" i="3" s="1"/>
  <c r="BN670" i="3"/>
  <c r="BP670" i="3"/>
  <c r="BP592" i="3"/>
  <c r="BN592" i="3"/>
  <c r="BJ603" i="3"/>
  <c r="BP494" i="3"/>
  <c r="BH513" i="3"/>
  <c r="BP514" i="3"/>
  <c r="AP514" i="3"/>
  <c r="BR514" i="3" s="1"/>
  <c r="CD514" i="3" s="1"/>
  <c r="AT579" i="3"/>
  <c r="BV579" i="3" s="1"/>
  <c r="CH579" i="3" s="1"/>
  <c r="BK697" i="3"/>
  <c r="AP719" i="3"/>
  <c r="BR719" i="3" s="1"/>
  <c r="CD719" i="3" s="1"/>
  <c r="BJ617" i="3"/>
  <c r="BI676" i="3"/>
  <c r="BH697" i="3"/>
  <c r="AR617" i="3"/>
  <c r="BZ617" i="3" s="1"/>
  <c r="CL617" i="3" s="1"/>
  <c r="AP697" i="3"/>
  <c r="BR697" i="3" s="1"/>
  <c r="CD697" i="3" s="1"/>
  <c r="BO607" i="3"/>
  <c r="BQ573" i="3"/>
  <c r="BO597" i="3"/>
  <c r="BL599" i="3"/>
  <c r="AT725" i="3"/>
  <c r="CB725" i="3" s="1"/>
  <c r="CN725" i="3" s="1"/>
  <c r="BQ674" i="3"/>
  <c r="BQ579" i="3"/>
  <c r="CA898" i="3"/>
  <c r="CM898" i="3" s="1"/>
  <c r="CC892" i="3"/>
  <c r="CO892" i="3" s="1"/>
  <c r="AT559" i="3"/>
  <c r="BV559" i="3" s="1"/>
  <c r="CH559" i="3" s="1"/>
  <c r="BP637" i="3"/>
  <c r="BK501" i="3"/>
  <c r="BL559" i="3"/>
  <c r="BP579" i="3"/>
  <c r="BM575" i="3"/>
  <c r="AT513" i="3"/>
  <c r="CB513" i="3" s="1"/>
  <c r="CN513" i="3" s="1"/>
  <c r="BU873" i="3"/>
  <c r="CG873" i="3" s="1"/>
  <c r="AR636" i="3"/>
  <c r="BZ636" i="3" s="1"/>
  <c r="CL636" i="3" s="1"/>
  <c r="AR517" i="3"/>
  <c r="BZ517" i="3" s="1"/>
  <c r="CL517" i="3" s="1"/>
  <c r="BO786" i="3"/>
  <c r="BJ641" i="3"/>
  <c r="BM641" i="3"/>
  <c r="BN636" i="3"/>
  <c r="BR879" i="3"/>
  <c r="CD879" i="3" s="1"/>
  <c r="AQ503" i="3"/>
  <c r="BS503" i="3" s="1"/>
  <c r="CE503" i="3" s="1"/>
  <c r="BJ515" i="3"/>
  <c r="BK667" i="3"/>
  <c r="BJ564" i="3"/>
  <c r="BJ563" i="3"/>
  <c r="BM515" i="3"/>
  <c r="BM564" i="3"/>
  <c r="AP603" i="3"/>
  <c r="BR603" i="3" s="1"/>
  <c r="CD603" i="3" s="1"/>
  <c r="AQ626" i="3"/>
  <c r="BY626" i="3" s="1"/>
  <c r="CK626" i="3" s="1"/>
  <c r="BH603" i="3"/>
  <c r="BI636" i="3"/>
  <c r="AT657" i="3"/>
  <c r="BV657" i="3" s="1"/>
  <c r="CH657" i="3" s="1"/>
  <c r="AT700" i="3"/>
  <c r="CB700" i="3" s="1"/>
  <c r="CN700" i="3" s="1"/>
  <c r="BQ700" i="3"/>
  <c r="AU564" i="3"/>
  <c r="BW564" i="3" s="1"/>
  <c r="CI564" i="3" s="1"/>
  <c r="BP576" i="3"/>
  <c r="BN598" i="3"/>
  <c r="BK599" i="3"/>
  <c r="AT626" i="3"/>
  <c r="BV626" i="3" s="1"/>
  <c r="CH626" i="3" s="1"/>
  <c r="BL626" i="3"/>
  <c r="BI657" i="3"/>
  <c r="AU563" i="3"/>
  <c r="CC563" i="3" s="1"/>
  <c r="CO563" i="3" s="1"/>
  <c r="BK603" i="3"/>
  <c r="BL657" i="3"/>
  <c r="BI783" i="3"/>
  <c r="AT783" i="3"/>
  <c r="BV783" i="3" s="1"/>
  <c r="CH783" i="3" s="1"/>
  <c r="AX892" i="3"/>
  <c r="BR883" i="3"/>
  <c r="CD883" i="3" s="1"/>
  <c r="BY874" i="3"/>
  <c r="CK874" i="3" s="1"/>
  <c r="BR880" i="3"/>
  <c r="CD880" i="3" s="1"/>
  <c r="AS605" i="3"/>
  <c r="BU605" i="3" s="1"/>
  <c r="CG605" i="3" s="1"/>
  <c r="BN501" i="3"/>
  <c r="BP640" i="3"/>
  <c r="AT751" i="3"/>
  <c r="BV751" i="3" s="1"/>
  <c r="CH751" i="3" s="1"/>
  <c r="AT569" i="3"/>
  <c r="BV569" i="3" s="1"/>
  <c r="CH569" i="3" s="1"/>
  <c r="AT641" i="3"/>
  <c r="BV641" i="3" s="1"/>
  <c r="CH641" i="3" s="1"/>
  <c r="BM616" i="3"/>
  <c r="BL518" i="3"/>
  <c r="AT605" i="3"/>
  <c r="CB605" i="3" s="1"/>
  <c r="CN605" i="3" s="1"/>
  <c r="BI670" i="3"/>
  <c r="AT518" i="3"/>
  <c r="BV518" i="3" s="1"/>
  <c r="CH518" i="3" s="1"/>
  <c r="BO577" i="3"/>
  <c r="AS569" i="3"/>
  <c r="CA569" i="3" s="1"/>
  <c r="CM569" i="3" s="1"/>
  <c r="BO605" i="3"/>
  <c r="AP640" i="3"/>
  <c r="BX640" i="3" s="1"/>
  <c r="CJ640" i="3" s="1"/>
  <c r="BO784" i="3"/>
  <c r="AP501" i="3"/>
  <c r="BR501" i="3" s="1"/>
  <c r="CD501" i="3" s="1"/>
  <c r="BQ605" i="3"/>
  <c r="BL751" i="3"/>
  <c r="BQ569" i="3"/>
  <c r="BI603" i="3"/>
  <c r="BI641" i="3"/>
  <c r="BN497" i="3"/>
  <c r="BI610" i="3"/>
  <c r="BL641" i="3"/>
  <c r="AQ601" i="3"/>
  <c r="BS601" i="3" s="1"/>
  <c r="CE601" i="3" s="1"/>
  <c r="AT601" i="3"/>
  <c r="CB601" i="3" s="1"/>
  <c r="CN601" i="3" s="1"/>
  <c r="CC847" i="3"/>
  <c r="CO847" i="3" s="1"/>
  <c r="AU728" i="3"/>
  <c r="CC728" i="3" s="1"/>
  <c r="CO728" i="3" s="1"/>
  <c r="BN821" i="3"/>
  <c r="BZ834" i="3"/>
  <c r="CL834" i="3" s="1"/>
  <c r="BI822" i="3"/>
  <c r="AP821" i="3"/>
  <c r="BX821" i="3" s="1"/>
  <c r="CJ821" i="3" s="1"/>
  <c r="BT877" i="3"/>
  <c r="CF877" i="3" s="1"/>
  <c r="AT822" i="3"/>
  <c r="BV822" i="3" s="1"/>
  <c r="CH822" i="3" s="1"/>
  <c r="BN526" i="3"/>
  <c r="BL605" i="3"/>
  <c r="BL670" i="3"/>
  <c r="BO575" i="3"/>
  <c r="AU657" i="3"/>
  <c r="CC657" i="3" s="1"/>
  <c r="CO657" i="3" s="1"/>
  <c r="BJ657" i="3"/>
  <c r="BJ616" i="3"/>
  <c r="BP703" i="3"/>
  <c r="BM728" i="3"/>
  <c r="BM657" i="3"/>
  <c r="BJ728" i="3"/>
  <c r="AS805" i="3"/>
  <c r="BU805" i="3" s="1"/>
  <c r="CG805" i="3" s="1"/>
  <c r="BJ509" i="3"/>
  <c r="AQ605" i="3"/>
  <c r="BY605" i="3" s="1"/>
  <c r="CK605" i="3" s="1"/>
  <c r="AQ670" i="3"/>
  <c r="BY670" i="3" s="1"/>
  <c r="CK670" i="3" s="1"/>
  <c r="BK671" i="3"/>
  <c r="BR839" i="3"/>
  <c r="CD839" i="3" s="1"/>
  <c r="AW900" i="3"/>
  <c r="AV839" i="3"/>
  <c r="BX898" i="3"/>
  <c r="CJ898" i="3" s="1"/>
  <c r="AY898" i="3"/>
  <c r="AV873" i="3"/>
  <c r="AV891" i="3"/>
  <c r="AY878" i="3"/>
  <c r="AW853" i="3"/>
  <c r="BY875" i="3"/>
  <c r="CK875" i="3" s="1"/>
  <c r="AW842" i="3"/>
  <c r="AV878" i="3"/>
  <c r="BV874" i="3"/>
  <c r="CH874" i="3" s="1"/>
  <c r="AW857" i="3"/>
  <c r="BV879" i="3"/>
  <c r="CH879" i="3" s="1"/>
  <c r="BT839" i="3"/>
  <c r="CF839" i="3" s="1"/>
  <c r="AZ857" i="3"/>
  <c r="AZ900" i="3"/>
  <c r="BR847" i="3"/>
  <c r="CD847" i="3" s="1"/>
  <c r="BP667" i="3"/>
  <c r="AR667" i="3"/>
  <c r="BT667" i="3" s="1"/>
  <c r="CF667" i="3" s="1"/>
  <c r="BA874" i="3"/>
  <c r="AT599" i="3"/>
  <c r="BV599" i="3" s="1"/>
  <c r="CH599" i="3" s="1"/>
  <c r="AQ676" i="3"/>
  <c r="BS676" i="3" s="1"/>
  <c r="CE676" i="3" s="1"/>
  <c r="AP673" i="3"/>
  <c r="BR673" i="3" s="1"/>
  <c r="CD673" i="3" s="1"/>
  <c r="AU709" i="3"/>
  <c r="CC709" i="3" s="1"/>
  <c r="CO709" i="3" s="1"/>
  <c r="AY883" i="3"/>
  <c r="AV883" i="3"/>
  <c r="AU647" i="3"/>
  <c r="BW647" i="3" s="1"/>
  <c r="CI647" i="3" s="1"/>
  <c r="BO674" i="3"/>
  <c r="BT874" i="3"/>
  <c r="CF874" i="3" s="1"/>
  <c r="AV886" i="3"/>
  <c r="BO647" i="3"/>
  <c r="BO709" i="3"/>
  <c r="AQ579" i="3"/>
  <c r="BS579" i="3" s="1"/>
  <c r="CE579" i="3" s="1"/>
  <c r="BL662" i="3"/>
  <c r="AT676" i="3"/>
  <c r="BV676" i="3" s="1"/>
  <c r="CH676" i="3" s="1"/>
  <c r="AS647" i="3"/>
  <c r="CA647" i="3" s="1"/>
  <c r="CM647" i="3" s="1"/>
  <c r="BN503" i="3"/>
  <c r="BI579" i="3"/>
  <c r="AQ617" i="3"/>
  <c r="BS617" i="3" s="1"/>
  <c r="CE617" i="3" s="1"/>
  <c r="AT632" i="3"/>
  <c r="CB632" i="3" s="1"/>
  <c r="CN632" i="3" s="1"/>
  <c r="AQ637" i="3"/>
  <c r="BS637" i="3" s="1"/>
  <c r="CE637" i="3" s="1"/>
  <c r="BQ665" i="3"/>
  <c r="BA892" i="3"/>
  <c r="BM524" i="3"/>
  <c r="AP605" i="3"/>
  <c r="BR605" i="3" s="1"/>
  <c r="CD605" i="3" s="1"/>
  <c r="AQ632" i="3"/>
  <c r="BS632" i="3" s="1"/>
  <c r="CE632" i="3" s="1"/>
  <c r="BL632" i="3"/>
  <c r="BJ770" i="3"/>
  <c r="BO807" i="3"/>
  <c r="BM589" i="3"/>
  <c r="AQ636" i="3"/>
  <c r="BS636" i="3" s="1"/>
  <c r="CE636" i="3" s="1"/>
  <c r="AR756" i="3"/>
  <c r="BT756" i="3" s="1"/>
  <c r="CF756" i="3" s="1"/>
  <c r="BL579" i="3"/>
  <c r="BH605" i="3"/>
  <c r="BP756" i="3"/>
  <c r="AQ756" i="3"/>
  <c r="BS756" i="3" s="1"/>
  <c r="CE756" i="3" s="1"/>
  <c r="BK742" i="3"/>
  <c r="BO502" i="3"/>
  <c r="BH761" i="3"/>
  <c r="BO531" i="3"/>
  <c r="BQ502" i="3"/>
  <c r="BJ692" i="3"/>
  <c r="AX692" i="3"/>
  <c r="BK751" i="3"/>
  <c r="BM599" i="3"/>
  <c r="BQ671" i="3"/>
  <c r="BL513" i="3"/>
  <c r="BQ531" i="3"/>
  <c r="BO561" i="3"/>
  <c r="BI559" i="3"/>
  <c r="AU575" i="3"/>
  <c r="CC575" i="3" s="1"/>
  <c r="CO575" i="3" s="1"/>
  <c r="BH567" i="3"/>
  <c r="AP632" i="3"/>
  <c r="BX632" i="3" s="1"/>
  <c r="CJ632" i="3" s="1"/>
  <c r="AR692" i="3"/>
  <c r="BZ692" i="3" s="1"/>
  <c r="CL692" i="3" s="1"/>
  <c r="AS742" i="3"/>
  <c r="CA742" i="3" s="1"/>
  <c r="CM742" i="3" s="1"/>
  <c r="BH751" i="3"/>
  <c r="BM692" i="3"/>
  <c r="BI770" i="3"/>
  <c r="AU783" i="3"/>
  <c r="BW783" i="3" s="1"/>
  <c r="CI783" i="3" s="1"/>
  <c r="BQ521" i="3"/>
  <c r="AR595" i="3"/>
  <c r="BT595" i="3" s="1"/>
  <c r="CF595" i="3" s="1"/>
  <c r="AU605" i="3"/>
  <c r="BW605" i="3" s="1"/>
  <c r="CI605" i="3" s="1"/>
  <c r="BK619" i="3"/>
  <c r="BL703" i="3"/>
  <c r="BM767" i="3"/>
  <c r="AT521" i="3"/>
  <c r="CB521" i="3" s="1"/>
  <c r="CN521" i="3" s="1"/>
  <c r="BK559" i="3"/>
  <c r="BJ575" i="3"/>
  <c r="BM595" i="3"/>
  <c r="BM605" i="3"/>
  <c r="BO621" i="3"/>
  <c r="AQ770" i="3"/>
  <c r="BY770" i="3" s="1"/>
  <c r="CK770" i="3" s="1"/>
  <c r="AR822" i="3"/>
  <c r="BZ822" i="3" s="1"/>
  <c r="CL822" i="3" s="1"/>
  <c r="AS517" i="3"/>
  <c r="CA517" i="3" s="1"/>
  <c r="CM517" i="3" s="1"/>
  <c r="AS559" i="3"/>
  <c r="CA559" i="3" s="1"/>
  <c r="CM559" i="3" s="1"/>
  <c r="AU595" i="3"/>
  <c r="CC595" i="3" s="1"/>
  <c r="CO595" i="3" s="1"/>
  <c r="BJ605" i="3"/>
  <c r="AP619" i="3"/>
  <c r="BX619" i="3" s="1"/>
  <c r="CJ619" i="3" s="1"/>
  <c r="BK632" i="3"/>
  <c r="BJ751" i="3"/>
  <c r="AQ559" i="3"/>
  <c r="BS559" i="3" s="1"/>
  <c r="CE559" i="3" s="1"/>
  <c r="AR767" i="3"/>
  <c r="BT767" i="3" s="1"/>
  <c r="CF767" i="3" s="1"/>
  <c r="BA849" i="3"/>
  <c r="AX869" i="3"/>
  <c r="AY834" i="3"/>
  <c r="BO517" i="3"/>
  <c r="BL616" i="3"/>
  <c r="BV857" i="3"/>
  <c r="CH857" i="3" s="1"/>
  <c r="BQ517" i="3"/>
  <c r="AT577" i="3"/>
  <c r="CB577" i="3" s="1"/>
  <c r="CN577" i="3" s="1"/>
  <c r="BN610" i="3"/>
  <c r="BA857" i="3"/>
  <c r="BJ822" i="3"/>
  <c r="BO644" i="3"/>
  <c r="BW855" i="3"/>
  <c r="CI855" i="3" s="1"/>
  <c r="BP502" i="3"/>
  <c r="AQ610" i="3"/>
  <c r="BS610" i="3" s="1"/>
  <c r="CE610" i="3" s="1"/>
  <c r="BV834" i="3"/>
  <c r="CH834" i="3" s="1"/>
  <c r="AV857" i="3"/>
  <c r="AU517" i="3"/>
  <c r="CC517" i="3" s="1"/>
  <c r="CO517" i="3" s="1"/>
  <c r="BK601" i="3"/>
  <c r="AY857" i="3"/>
  <c r="AZ879" i="3"/>
  <c r="AY879" i="3"/>
  <c r="BU875" i="3"/>
  <c r="CG875" i="3" s="1"/>
  <c r="BU874" i="3"/>
  <c r="CG874" i="3" s="1"/>
  <c r="AU509" i="3"/>
  <c r="BW509" i="3" s="1"/>
  <c r="CI509" i="3" s="1"/>
  <c r="BM509" i="3"/>
  <c r="AV889" i="3"/>
  <c r="BX891" i="3"/>
  <c r="CJ891" i="3" s="1"/>
  <c r="BZ894" i="3"/>
  <c r="CL894" i="3" s="1"/>
  <c r="BP517" i="3"/>
  <c r="BP567" i="3"/>
  <c r="AS603" i="3"/>
  <c r="BU603" i="3" s="1"/>
  <c r="CG603" i="3" s="1"/>
  <c r="BI575" i="3"/>
  <c r="BQ610" i="3"/>
  <c r="CA879" i="3"/>
  <c r="CM879" i="3" s="1"/>
  <c r="BH674" i="3"/>
  <c r="BI696" i="3"/>
  <c r="AR770" i="3"/>
  <c r="BZ770" i="3" s="1"/>
  <c r="CL770" i="3" s="1"/>
  <c r="BJ818" i="3"/>
  <c r="AR818" i="3"/>
  <c r="BT818" i="3" s="1"/>
  <c r="CF818" i="3" s="1"/>
  <c r="AU818" i="3"/>
  <c r="CC818" i="3" s="1"/>
  <c r="CO818" i="3" s="1"/>
  <c r="BN828" i="3"/>
  <c r="AS601" i="3"/>
  <c r="CA601" i="3" s="1"/>
  <c r="CM601" i="3" s="1"/>
  <c r="AP648" i="3"/>
  <c r="BR648" i="3" s="1"/>
  <c r="CD648" i="3" s="1"/>
  <c r="BZ873" i="3"/>
  <c r="CL873" i="3" s="1"/>
  <c r="BO618" i="3"/>
  <c r="BH648" i="3"/>
  <c r="BL577" i="3"/>
  <c r="BH649" i="3"/>
  <c r="CB889" i="3"/>
  <c r="CN889" i="3" s="1"/>
  <c r="BK730" i="3"/>
  <c r="CA895" i="3"/>
  <c r="CM895" i="3" s="1"/>
  <c r="BY877" i="3"/>
  <c r="CK877" i="3" s="1"/>
  <c r="BS869" i="3"/>
  <c r="CE869" i="3" s="1"/>
  <c r="BV848" i="3"/>
  <c r="CH848" i="3" s="1"/>
  <c r="CB877" i="3"/>
  <c r="CN877" i="3" s="1"/>
  <c r="BU857" i="3"/>
  <c r="CG857" i="3" s="1"/>
  <c r="BW834" i="3"/>
  <c r="CI834" i="3" s="1"/>
  <c r="BX842" i="3"/>
  <c r="CJ842" i="3" s="1"/>
  <c r="BJ667" i="3"/>
  <c r="AX873" i="3"/>
  <c r="AU674" i="3"/>
  <c r="CC674" i="3" s="1"/>
  <c r="CO674" i="3" s="1"/>
  <c r="AZ874" i="3"/>
  <c r="BX895" i="3"/>
  <c r="CJ895" i="3" s="1"/>
  <c r="BA898" i="3"/>
  <c r="AW874" i="3"/>
  <c r="BH744" i="3"/>
  <c r="AX898" i="3"/>
  <c r="BY842" i="3"/>
  <c r="CK842" i="3" s="1"/>
  <c r="AZ882" i="3"/>
  <c r="BA882" i="3"/>
  <c r="AW875" i="3"/>
  <c r="CA901" i="3"/>
  <c r="CM901" i="3" s="1"/>
  <c r="CC835" i="3"/>
  <c r="CO835" i="3" s="1"/>
  <c r="AU577" i="3"/>
  <c r="CC577" i="3" s="1"/>
  <c r="CO577" i="3" s="1"/>
  <c r="BH625" i="3"/>
  <c r="BL617" i="3"/>
  <c r="AR514" i="3"/>
  <c r="BZ514" i="3" s="1"/>
  <c r="CL514" i="3" s="1"/>
  <c r="BM577" i="3"/>
  <c r="BR834" i="3"/>
  <c r="CD834" i="3" s="1"/>
  <c r="BT835" i="3"/>
  <c r="CF835" i="3" s="1"/>
  <c r="BJ577" i="3"/>
  <c r="AU514" i="3"/>
  <c r="CC514" i="3" s="1"/>
  <c r="CO514" i="3" s="1"/>
  <c r="BK583" i="3"/>
  <c r="BJ514" i="3"/>
  <c r="BH644" i="3"/>
  <c r="BH633" i="3"/>
  <c r="BK567" i="3"/>
  <c r="AR524" i="3"/>
  <c r="BT524" i="3" s="1"/>
  <c r="CF524" i="3" s="1"/>
  <c r="BK633" i="3"/>
  <c r="BN604" i="3"/>
  <c r="BN725" i="3"/>
  <c r="AU665" i="3"/>
  <c r="BW665" i="3" s="1"/>
  <c r="CI665" i="3" s="1"/>
  <c r="BZ836" i="3"/>
  <c r="CL836" i="3" s="1"/>
  <c r="AV880" i="3"/>
  <c r="BT883" i="3"/>
  <c r="CF883" i="3" s="1"/>
  <c r="BX901" i="3"/>
  <c r="CJ901" i="3" s="1"/>
  <c r="BJ610" i="3"/>
  <c r="BM600" i="3"/>
  <c r="BJ783" i="3"/>
  <c r="BW857" i="3"/>
  <c r="CI857" i="3" s="1"/>
  <c r="BZ864" i="3"/>
  <c r="CL864" i="3" s="1"/>
  <c r="CC869" i="3"/>
  <c r="CO869" i="3" s="1"/>
  <c r="CC887" i="3"/>
  <c r="CO887" i="3" s="1"/>
  <c r="BU889" i="3"/>
  <c r="CG889" i="3" s="1"/>
  <c r="AZ889" i="3"/>
  <c r="BL608" i="3"/>
  <c r="AR610" i="3"/>
  <c r="BT610" i="3" s="1"/>
  <c r="CF610" i="3" s="1"/>
  <c r="BP785" i="3"/>
  <c r="AW889" i="3"/>
  <c r="BN578" i="3"/>
  <c r="AT608" i="3"/>
  <c r="CB608" i="3" s="1"/>
  <c r="CN608" i="3" s="1"/>
  <c r="AQ608" i="3"/>
  <c r="BS608" i="3" s="1"/>
  <c r="CE608" i="3" s="1"/>
  <c r="BM610" i="3"/>
  <c r="BQ708" i="3"/>
  <c r="BM751" i="3"/>
  <c r="BK761" i="3"/>
  <c r="BN785" i="3"/>
  <c r="BN826" i="3"/>
  <c r="AY874" i="3"/>
  <c r="BI608" i="3"/>
  <c r="AS521" i="3"/>
  <c r="BU521" i="3" s="1"/>
  <c r="CG521" i="3" s="1"/>
  <c r="BR853" i="3"/>
  <c r="CD853" i="3" s="1"/>
  <c r="BW874" i="3"/>
  <c r="CI874" i="3" s="1"/>
  <c r="AV874" i="3"/>
  <c r="BW883" i="3"/>
  <c r="CI883" i="3" s="1"/>
  <c r="AP826" i="3"/>
  <c r="BR826" i="3" s="1"/>
  <c r="CD826" i="3" s="1"/>
  <c r="BI746" i="3"/>
  <c r="BU845" i="3"/>
  <c r="CG845" i="3" s="1"/>
  <c r="AX849" i="3"/>
  <c r="BY878" i="3"/>
  <c r="CK878" i="3" s="1"/>
  <c r="BX873" i="3"/>
  <c r="CJ873" i="3" s="1"/>
  <c r="BM696" i="3"/>
  <c r="AW834" i="3"/>
  <c r="AZ834" i="3"/>
  <c r="BK575" i="3"/>
  <c r="AT767" i="3"/>
  <c r="CB767" i="3" s="1"/>
  <c r="CN767" i="3" s="1"/>
  <c r="BM761" i="3"/>
  <c r="BU869" i="3"/>
  <c r="CG869" i="3" s="1"/>
  <c r="AQ662" i="3"/>
  <c r="BS662" i="3" s="1"/>
  <c r="CE662" i="3" s="1"/>
  <c r="AT662" i="3"/>
  <c r="CB662" i="3" s="1"/>
  <c r="CN662" i="3" s="1"/>
  <c r="AR673" i="3"/>
  <c r="BT673" i="3" s="1"/>
  <c r="CF673" i="3" s="1"/>
  <c r="BK673" i="3"/>
  <c r="AR719" i="3"/>
  <c r="BZ719" i="3" s="1"/>
  <c r="CL719" i="3" s="1"/>
  <c r="AR761" i="3"/>
  <c r="BT761" i="3" s="1"/>
  <c r="CF761" i="3" s="1"/>
  <c r="BH783" i="3"/>
  <c r="BY838" i="3"/>
  <c r="CK838" i="3" s="1"/>
  <c r="AX857" i="3"/>
  <c r="AV879" i="3"/>
  <c r="AY880" i="3"/>
  <c r="BZ904" i="3"/>
  <c r="CL904" i="3" s="1"/>
  <c r="AS673" i="3"/>
  <c r="CA673" i="3" s="1"/>
  <c r="CM673" i="3" s="1"/>
  <c r="BM719" i="3"/>
  <c r="BT849" i="3"/>
  <c r="CF849" i="3" s="1"/>
  <c r="BA864" i="3"/>
  <c r="BX889" i="3"/>
  <c r="CJ889" i="3" s="1"/>
  <c r="BH575" i="3"/>
  <c r="AR577" i="3"/>
  <c r="BT577" i="3" s="1"/>
  <c r="CF577" i="3" s="1"/>
  <c r="AQ703" i="3"/>
  <c r="BY703" i="3" s="1"/>
  <c r="CK703" i="3" s="1"/>
  <c r="BX845" i="3"/>
  <c r="CJ845" i="3" s="1"/>
  <c r="AY845" i="3"/>
  <c r="BP673" i="3"/>
  <c r="AR670" i="3"/>
  <c r="BZ670" i="3" s="1"/>
  <c r="CL670" i="3" s="1"/>
  <c r="BK719" i="3"/>
  <c r="BJ567" i="3"/>
  <c r="AP649" i="3"/>
  <c r="BR649" i="3" s="1"/>
  <c r="CD649" i="3" s="1"/>
  <c r="BN673" i="3"/>
  <c r="BJ670" i="3"/>
  <c r="BL767" i="3"/>
  <c r="BA836" i="3"/>
  <c r="BW836" i="3"/>
  <c r="CI836" i="3" s="1"/>
  <c r="AP521" i="3"/>
  <c r="BX521" i="3" s="1"/>
  <c r="CJ521" i="3" s="1"/>
  <c r="BK521" i="3"/>
  <c r="AU521" i="3"/>
  <c r="CC521" i="3" s="1"/>
  <c r="CO521" i="3" s="1"/>
  <c r="AU559" i="3"/>
  <c r="BW559" i="3" s="1"/>
  <c r="CI559" i="3" s="1"/>
  <c r="BQ606" i="3"/>
  <c r="AP599" i="3"/>
  <c r="BR599" i="3" s="1"/>
  <c r="CD599" i="3" s="1"/>
  <c r="AP667" i="3"/>
  <c r="BR667" i="3" s="1"/>
  <c r="CD667" i="3" s="1"/>
  <c r="BK687" i="3"/>
  <c r="AU700" i="3"/>
  <c r="CC700" i="3" s="1"/>
  <c r="CO700" i="3" s="1"/>
  <c r="BI701" i="3"/>
  <c r="AX877" i="3"/>
  <c r="BJ559" i="3"/>
  <c r="AS575" i="3"/>
  <c r="BU575" i="3" s="1"/>
  <c r="CG575" i="3" s="1"/>
  <c r="AQ583" i="3"/>
  <c r="BY583" i="3" s="1"/>
  <c r="CK583" i="3" s="1"/>
  <c r="BI583" i="3"/>
  <c r="BO606" i="3"/>
  <c r="AQ599" i="3"/>
  <c r="BS599" i="3" s="1"/>
  <c r="CE599" i="3" s="1"/>
  <c r="AS628" i="3"/>
  <c r="CA628" i="3" s="1"/>
  <c r="CM628" i="3" s="1"/>
  <c r="BK703" i="3"/>
  <c r="BU831" i="3"/>
  <c r="CG831" i="3" s="1"/>
  <c r="BJ521" i="3"/>
  <c r="BH628" i="3"/>
  <c r="AS667" i="3"/>
  <c r="BU667" i="3" s="1"/>
  <c r="CG667" i="3" s="1"/>
  <c r="BH667" i="3"/>
  <c r="BM703" i="3"/>
  <c r="BH687" i="3"/>
  <c r="AR700" i="3"/>
  <c r="BT700" i="3" s="1"/>
  <c r="CF700" i="3" s="1"/>
  <c r="BM700" i="3"/>
  <c r="BJ703" i="3"/>
  <c r="BM567" i="3"/>
  <c r="BP599" i="3"/>
  <c r="AS657" i="3"/>
  <c r="BU657" i="3" s="1"/>
  <c r="CG657" i="3" s="1"/>
  <c r="BJ677" i="3"/>
  <c r="BQ714" i="3"/>
  <c r="AR703" i="3"/>
  <c r="BT703" i="3" s="1"/>
  <c r="CF703" i="3" s="1"/>
  <c r="BL743" i="3"/>
  <c r="BP577" i="3"/>
  <c r="AU567" i="3"/>
  <c r="BW567" i="3" s="1"/>
  <c r="CI567" i="3" s="1"/>
  <c r="AS671" i="3"/>
  <c r="BU671" i="3" s="1"/>
  <c r="CG671" i="3" s="1"/>
  <c r="AU703" i="3"/>
  <c r="BW703" i="3" s="1"/>
  <c r="CI703" i="3" s="1"/>
  <c r="BA831" i="3"/>
  <c r="BZ885" i="3"/>
  <c r="CL885" i="3" s="1"/>
  <c r="AQ577" i="3"/>
  <c r="BS577" i="3" s="1"/>
  <c r="CE577" i="3" s="1"/>
  <c r="BN649" i="3"/>
  <c r="AU677" i="3"/>
  <c r="BW677" i="3" s="1"/>
  <c r="CI677" i="3" s="1"/>
  <c r="CC901" i="3"/>
  <c r="CO901" i="3" s="1"/>
  <c r="BL648" i="3"/>
  <c r="BA901" i="3"/>
  <c r="AX901" i="3"/>
  <c r="AS583" i="3"/>
  <c r="CA583" i="3" s="1"/>
  <c r="CM583" i="3" s="1"/>
  <c r="BV853" i="3"/>
  <c r="CH853" i="3" s="1"/>
  <c r="AZ878" i="3"/>
  <c r="AQ616" i="3"/>
  <c r="BS616" i="3" s="1"/>
  <c r="CE616" i="3" s="1"/>
  <c r="BK649" i="3"/>
  <c r="BJ661" i="3"/>
  <c r="BL687" i="3"/>
  <c r="AP604" i="3"/>
  <c r="BR604" i="3" s="1"/>
  <c r="CD604" i="3" s="1"/>
  <c r="BV840" i="3"/>
  <c r="CH840" i="3" s="1"/>
  <c r="AW849" i="3"/>
  <c r="BW853" i="3"/>
  <c r="CI853" i="3" s="1"/>
  <c r="AS674" i="3"/>
  <c r="BU674" i="3" s="1"/>
  <c r="CG674" i="3" s="1"/>
  <c r="BI757" i="3"/>
  <c r="AY846" i="3"/>
  <c r="BI687" i="3"/>
  <c r="AZ757" i="3"/>
  <c r="AT815" i="3"/>
  <c r="CB815" i="3" s="1"/>
  <c r="CN815" i="3" s="1"/>
  <c r="AV901" i="3"/>
  <c r="BH604" i="3"/>
  <c r="BP685" i="3"/>
  <c r="BJ696" i="3"/>
  <c r="BK705" i="3"/>
  <c r="BJ757" i="3"/>
  <c r="BK604" i="3"/>
  <c r="AQ648" i="3"/>
  <c r="BS648" i="3" s="1"/>
  <c r="CE648" i="3" s="1"/>
  <c r="AR696" i="3"/>
  <c r="BT696" i="3" s="1"/>
  <c r="CF696" i="3" s="1"/>
  <c r="BO732" i="3"/>
  <c r="AY891" i="3"/>
  <c r="BQ523" i="3"/>
  <c r="BK558" i="3"/>
  <c r="BK641" i="3"/>
  <c r="BM665" i="3"/>
  <c r="BK715" i="3"/>
  <c r="CC864" i="3"/>
  <c r="CO864" i="3" s="1"/>
  <c r="AW873" i="3"/>
  <c r="BO613" i="3"/>
  <c r="CA878" i="3"/>
  <c r="CM878" i="3" s="1"/>
  <c r="BZ901" i="3"/>
  <c r="CL901" i="3" s="1"/>
  <c r="BW898" i="3"/>
  <c r="CI898" i="3" s="1"/>
  <c r="AT607" i="3"/>
  <c r="BV607" i="3" s="1"/>
  <c r="CH607" i="3" s="1"/>
  <c r="BJ704" i="3"/>
  <c r="BI607" i="3"/>
  <c r="AP671" i="3"/>
  <c r="BX671" i="3" s="1"/>
  <c r="CJ671" i="3" s="1"/>
  <c r="AZ869" i="3"/>
  <c r="CB878" i="3"/>
  <c r="CN878" i="3" s="1"/>
  <c r="BN671" i="3"/>
  <c r="BI705" i="3"/>
  <c r="BH669" i="3"/>
  <c r="BK814" i="3"/>
  <c r="BW849" i="3"/>
  <c r="CI849" i="3" s="1"/>
  <c r="BT898" i="3"/>
  <c r="CF898" i="3" s="1"/>
  <c r="AT575" i="3"/>
  <c r="CB575" i="3" s="1"/>
  <c r="CN575" i="3" s="1"/>
  <c r="BJ633" i="3"/>
  <c r="BZ850" i="3"/>
  <c r="CL850" i="3" s="1"/>
  <c r="BM674" i="3"/>
  <c r="BM667" i="3"/>
  <c r="BI785" i="3"/>
  <c r="AS783" i="3"/>
  <c r="CA783" i="3" s="1"/>
  <c r="CM783" i="3" s="1"/>
  <c r="BL785" i="3"/>
  <c r="AR813" i="3"/>
  <c r="BT813" i="3" s="1"/>
  <c r="CF813" i="3" s="1"/>
  <c r="AZ864" i="3"/>
  <c r="BA869" i="3"/>
  <c r="BS879" i="3"/>
  <c r="CE879" i="3" s="1"/>
  <c r="BN567" i="3"/>
  <c r="BR850" i="3"/>
  <c r="CD850" i="3" s="1"/>
  <c r="AP577" i="3"/>
  <c r="BR577" i="3" s="1"/>
  <c r="CD577" i="3" s="1"/>
  <c r="AR567" i="3"/>
  <c r="BZ567" i="3" s="1"/>
  <c r="CL567" i="3" s="1"/>
  <c r="BO713" i="3"/>
  <c r="BA899" i="3"/>
  <c r="AX899" i="3"/>
  <c r="BA897" i="3"/>
  <c r="AX897" i="3"/>
  <c r="BS899" i="3"/>
  <c r="CE899" i="3" s="1"/>
  <c r="BY899" i="3"/>
  <c r="CK899" i="3" s="1"/>
  <c r="AW897" i="3"/>
  <c r="AZ897" i="3"/>
  <c r="BM558" i="3"/>
  <c r="AQ625" i="3"/>
  <c r="BS625" i="3" s="1"/>
  <c r="CE625" i="3" s="1"/>
  <c r="BO745" i="3"/>
  <c r="BU843" i="3"/>
  <c r="CG843" i="3" s="1"/>
  <c r="AY875" i="3"/>
  <c r="BZ899" i="3"/>
  <c r="CL899" i="3" s="1"/>
  <c r="BT899" i="3"/>
  <c r="CF899" i="3" s="1"/>
  <c r="CB903" i="3"/>
  <c r="CN903" i="3" s="1"/>
  <c r="BV903" i="3"/>
  <c r="CH903" i="3" s="1"/>
  <c r="BV901" i="3"/>
  <c r="CH901" i="3" s="1"/>
  <c r="CB901" i="3"/>
  <c r="CN901" i="3" s="1"/>
  <c r="CB898" i="3"/>
  <c r="CN898" i="3" s="1"/>
  <c r="BV898" i="3"/>
  <c r="CH898" i="3" s="1"/>
  <c r="BR900" i="3"/>
  <c r="CD900" i="3" s="1"/>
  <c r="BX900" i="3"/>
  <c r="CJ900" i="3" s="1"/>
  <c r="CA904" i="3"/>
  <c r="CM904" i="3" s="1"/>
  <c r="BU904" i="3"/>
  <c r="CG904" i="3" s="1"/>
  <c r="BW897" i="3"/>
  <c r="CI897" i="3" s="1"/>
  <c r="CC897" i="3"/>
  <c r="CO897" i="3" s="1"/>
  <c r="CB902" i="3"/>
  <c r="CN902" i="3" s="1"/>
  <c r="BV902" i="3"/>
  <c r="CH902" i="3" s="1"/>
  <c r="CB897" i="3"/>
  <c r="CN897" i="3" s="1"/>
  <c r="BV897" i="3"/>
  <c r="CH897" i="3" s="1"/>
  <c r="BQ594" i="3"/>
  <c r="AX903" i="3"/>
  <c r="BA903" i="3"/>
  <c r="BR897" i="3"/>
  <c r="CD897" i="3" s="1"/>
  <c r="BX897" i="3"/>
  <c r="CJ897" i="3" s="1"/>
  <c r="CA899" i="3"/>
  <c r="CM899" i="3" s="1"/>
  <c r="BU899" i="3"/>
  <c r="CG899" i="3" s="1"/>
  <c r="BU902" i="3"/>
  <c r="CG902" i="3" s="1"/>
  <c r="CA902" i="3"/>
  <c r="CM902" i="3" s="1"/>
  <c r="BO594" i="3"/>
  <c r="AZ868" i="3"/>
  <c r="BA878" i="3"/>
  <c r="BT903" i="3"/>
  <c r="CF903" i="3" s="1"/>
  <c r="BZ903" i="3"/>
  <c r="CL903" i="3" s="1"/>
  <c r="AY897" i="3"/>
  <c r="AV897" i="3"/>
  <c r="AW901" i="3"/>
  <c r="AZ901" i="3"/>
  <c r="AZ898" i="3"/>
  <c r="AW898" i="3"/>
  <c r="AW904" i="3"/>
  <c r="AZ904" i="3"/>
  <c r="CA900" i="3"/>
  <c r="CM900" i="3" s="1"/>
  <c r="BU900" i="3"/>
  <c r="CG900" i="3" s="1"/>
  <c r="AZ902" i="3"/>
  <c r="AW902" i="3"/>
  <c r="CB899" i="3"/>
  <c r="CN899" i="3" s="1"/>
  <c r="BV899" i="3"/>
  <c r="CH899" i="3" s="1"/>
  <c r="BA904" i="3"/>
  <c r="BS834" i="3"/>
  <c r="CE834" i="3" s="1"/>
  <c r="BW899" i="3"/>
  <c r="CI899" i="3" s="1"/>
  <c r="CC899" i="3"/>
  <c r="CO899" i="3" s="1"/>
  <c r="BY901" i="3"/>
  <c r="CK901" i="3" s="1"/>
  <c r="BS901" i="3"/>
  <c r="CE901" i="3" s="1"/>
  <c r="CA903" i="3"/>
  <c r="CM903" i="3" s="1"/>
  <c r="BU903" i="3"/>
  <c r="CG903" i="3" s="1"/>
  <c r="BY898" i="3"/>
  <c r="CK898" i="3" s="1"/>
  <c r="BS898" i="3"/>
  <c r="CE898" i="3" s="1"/>
  <c r="BS904" i="3"/>
  <c r="CE904" i="3" s="1"/>
  <c r="BY904" i="3"/>
  <c r="CK904" i="3" s="1"/>
  <c r="AX900" i="3"/>
  <c r="BA900" i="3"/>
  <c r="CC902" i="3"/>
  <c r="CO902" i="3" s="1"/>
  <c r="BW902" i="3"/>
  <c r="CI902" i="3" s="1"/>
  <c r="BZ897" i="3"/>
  <c r="CL897" i="3" s="1"/>
  <c r="BT897" i="3"/>
  <c r="CF897" i="3" s="1"/>
  <c r="BY902" i="3"/>
  <c r="CK902" i="3" s="1"/>
  <c r="BS902" i="3"/>
  <c r="CE902" i="3" s="1"/>
  <c r="AZ903" i="3"/>
  <c r="AV899" i="3"/>
  <c r="AY899" i="3"/>
  <c r="AX904" i="3"/>
  <c r="BO583" i="3"/>
  <c r="BN504" i="3"/>
  <c r="BQ583" i="3"/>
  <c r="AP625" i="3"/>
  <c r="BR625" i="3" s="1"/>
  <c r="CD625" i="3" s="1"/>
  <c r="CA897" i="3"/>
  <c r="CM897" i="3" s="1"/>
  <c r="BU897" i="3"/>
  <c r="CG897" i="3" s="1"/>
  <c r="BZ900" i="3"/>
  <c r="CL900" i="3" s="1"/>
  <c r="BT900" i="3"/>
  <c r="CF900" i="3" s="1"/>
  <c r="AY904" i="3"/>
  <c r="AV904" i="3"/>
  <c r="AW903" i="3"/>
  <c r="BR899" i="3"/>
  <c r="CD899" i="3" s="1"/>
  <c r="BX899" i="3"/>
  <c r="CJ899" i="3" s="1"/>
  <c r="AV902" i="3"/>
  <c r="AY902" i="3"/>
  <c r="BP504" i="3"/>
  <c r="AU558" i="3"/>
  <c r="CC558" i="3" s="1"/>
  <c r="CO558" i="3" s="1"/>
  <c r="BH639" i="3"/>
  <c r="AR826" i="3"/>
  <c r="BT826" i="3" s="1"/>
  <c r="CF826" i="3" s="1"/>
  <c r="CA882" i="3"/>
  <c r="CM882" i="3" s="1"/>
  <c r="CC903" i="3"/>
  <c r="CO903" i="3" s="1"/>
  <c r="BW903" i="3"/>
  <c r="CI903" i="3" s="1"/>
  <c r="AY903" i="3"/>
  <c r="AV903" i="3"/>
  <c r="BV904" i="3"/>
  <c r="CH904" i="3" s="1"/>
  <c r="CB904" i="3"/>
  <c r="CN904" i="3" s="1"/>
  <c r="BA902" i="3"/>
  <c r="AX902" i="3"/>
  <c r="BR904" i="3"/>
  <c r="CD904" i="3" s="1"/>
  <c r="BX904" i="3"/>
  <c r="CJ904" i="3" s="1"/>
  <c r="BX902" i="3"/>
  <c r="CJ902" i="3" s="1"/>
  <c r="BR902" i="3"/>
  <c r="CD902" i="3" s="1"/>
  <c r="AP513" i="3"/>
  <c r="BX513" i="3" s="1"/>
  <c r="CJ513" i="3" s="1"/>
  <c r="AT583" i="3"/>
  <c r="BV583" i="3" s="1"/>
  <c r="CH583" i="3" s="1"/>
  <c r="BX903" i="3"/>
  <c r="CJ903" i="3" s="1"/>
  <c r="BR903" i="3"/>
  <c r="CD903" i="3" s="1"/>
  <c r="AV900" i="3"/>
  <c r="AY900" i="3"/>
  <c r="BW900" i="3"/>
  <c r="CI900" i="3" s="1"/>
  <c r="CC900" i="3"/>
  <c r="CO900" i="3" s="1"/>
  <c r="BZ902" i="3"/>
  <c r="CL902" i="3" s="1"/>
  <c r="BT902" i="3"/>
  <c r="CF902" i="3" s="1"/>
  <c r="AW899" i="3"/>
  <c r="AZ899" i="3"/>
  <c r="BY897" i="3"/>
  <c r="CK897" i="3" s="1"/>
  <c r="BS897" i="3"/>
  <c r="CE897" i="3" s="1"/>
  <c r="BU890" i="3"/>
  <c r="CG890" i="3" s="1"/>
  <c r="CA890" i="3"/>
  <c r="CM890" i="3" s="1"/>
  <c r="CC893" i="3"/>
  <c r="CO893" i="3" s="1"/>
  <c r="BW893" i="3"/>
  <c r="CI893" i="3" s="1"/>
  <c r="AW893" i="3"/>
  <c r="AZ893" i="3"/>
  <c r="BS891" i="3"/>
  <c r="CE891" i="3" s="1"/>
  <c r="BY891" i="3"/>
  <c r="CK891" i="3" s="1"/>
  <c r="BX893" i="3"/>
  <c r="CJ893" i="3" s="1"/>
  <c r="BR893" i="3"/>
  <c r="CD893" i="3" s="1"/>
  <c r="BU896" i="3"/>
  <c r="CG896" i="3" s="1"/>
  <c r="CA896" i="3"/>
  <c r="CM896" i="3" s="1"/>
  <c r="AW892" i="3"/>
  <c r="AZ892" i="3"/>
  <c r="BY894" i="3"/>
  <c r="CK894" i="3" s="1"/>
  <c r="BS894" i="3"/>
  <c r="CE894" i="3" s="1"/>
  <c r="BV896" i="3"/>
  <c r="CH896" i="3" s="1"/>
  <c r="CB896" i="3"/>
  <c r="CN896" i="3" s="1"/>
  <c r="AY894" i="3"/>
  <c r="AV894" i="3"/>
  <c r="AX891" i="3"/>
  <c r="BA891" i="3"/>
  <c r="BY893" i="3"/>
  <c r="CK893" i="3" s="1"/>
  <c r="BS893" i="3"/>
  <c r="CE893" i="3" s="1"/>
  <c r="BV890" i="3"/>
  <c r="CH890" i="3" s="1"/>
  <c r="CB890" i="3"/>
  <c r="CN890" i="3" s="1"/>
  <c r="AV896" i="3"/>
  <c r="AY896" i="3"/>
  <c r="BY892" i="3"/>
  <c r="CK892" i="3" s="1"/>
  <c r="BS892" i="3"/>
  <c r="CE892" i="3" s="1"/>
  <c r="AW895" i="3"/>
  <c r="AZ895" i="3"/>
  <c r="BL575" i="3"/>
  <c r="AP567" i="3"/>
  <c r="BR567" i="3" s="1"/>
  <c r="CD567" i="3" s="1"/>
  <c r="AT600" i="3"/>
  <c r="CB600" i="3" s="1"/>
  <c r="CN600" i="3" s="1"/>
  <c r="BI600" i="3"/>
  <c r="BL600" i="3"/>
  <c r="BQ603" i="3"/>
  <c r="AS644" i="3"/>
  <c r="BU644" i="3" s="1"/>
  <c r="CG644" i="3" s="1"/>
  <c r="CA864" i="3"/>
  <c r="CM864" i="3" s="1"/>
  <c r="AV890" i="3"/>
  <c r="AY890" i="3"/>
  <c r="BA893" i="3"/>
  <c r="AX893" i="3"/>
  <c r="BX894" i="3"/>
  <c r="CJ894" i="3" s="1"/>
  <c r="BR894" i="3"/>
  <c r="CD894" i="3" s="1"/>
  <c r="BZ892" i="3"/>
  <c r="CL892" i="3" s="1"/>
  <c r="BT892" i="3"/>
  <c r="CF892" i="3" s="1"/>
  <c r="BZ891" i="3"/>
  <c r="CL891" i="3" s="1"/>
  <c r="BT891" i="3"/>
  <c r="CF891" i="3" s="1"/>
  <c r="CC896" i="3"/>
  <c r="CO896" i="3" s="1"/>
  <c r="BW896" i="3"/>
  <c r="CI896" i="3" s="1"/>
  <c r="BX896" i="3"/>
  <c r="CJ896" i="3" s="1"/>
  <c r="BR896" i="3"/>
  <c r="CD896" i="3" s="1"/>
  <c r="CC890" i="3"/>
  <c r="CO890" i="3" s="1"/>
  <c r="BW890" i="3"/>
  <c r="CI890" i="3" s="1"/>
  <c r="BS895" i="3"/>
  <c r="CE895" i="3" s="1"/>
  <c r="BY895" i="3"/>
  <c r="CK895" i="3" s="1"/>
  <c r="AW894" i="3"/>
  <c r="AW896" i="3"/>
  <c r="AZ896" i="3"/>
  <c r="BH577" i="3"/>
  <c r="AT610" i="3"/>
  <c r="CB610" i="3" s="1"/>
  <c r="CN610" i="3" s="1"/>
  <c r="BM633" i="3"/>
  <c r="AR674" i="3"/>
  <c r="BT674" i="3" s="1"/>
  <c r="CF674" i="3" s="1"/>
  <c r="AY691" i="3"/>
  <c r="BU847" i="3"/>
  <c r="CG847" i="3" s="1"/>
  <c r="BA887" i="3"/>
  <c r="BX890" i="3"/>
  <c r="CJ890" i="3" s="1"/>
  <c r="BR890" i="3"/>
  <c r="CD890" i="3" s="1"/>
  <c r="BZ893" i="3"/>
  <c r="CL893" i="3" s="1"/>
  <c r="BT893" i="3"/>
  <c r="CF893" i="3" s="1"/>
  <c r="AW890" i="3"/>
  <c r="AZ890" i="3"/>
  <c r="CB891" i="3"/>
  <c r="CN891" i="3" s="1"/>
  <c r="BV891" i="3"/>
  <c r="CH891" i="3" s="1"/>
  <c r="BY896" i="3"/>
  <c r="CK896" i="3" s="1"/>
  <c r="BS896" i="3"/>
  <c r="CE896" i="3" s="1"/>
  <c r="AS577" i="3"/>
  <c r="BU577" i="3" s="1"/>
  <c r="CG577" i="3" s="1"/>
  <c r="AU610" i="3"/>
  <c r="CC610" i="3" s="1"/>
  <c r="CO610" i="3" s="1"/>
  <c r="AU603" i="3"/>
  <c r="BW603" i="3" s="1"/>
  <c r="CI603" i="3" s="1"/>
  <c r="BL633" i="3"/>
  <c r="AT696" i="3"/>
  <c r="CB696" i="3" s="1"/>
  <c r="CN696" i="3" s="1"/>
  <c r="AU696" i="3"/>
  <c r="BW696" i="3" s="1"/>
  <c r="CI696" i="3" s="1"/>
  <c r="BK691" i="3"/>
  <c r="BV849" i="3"/>
  <c r="CH849" i="3" s="1"/>
  <c r="BW878" i="3"/>
  <c r="CI878" i="3" s="1"/>
  <c r="BU892" i="3"/>
  <c r="CG892" i="3" s="1"/>
  <c r="CA892" i="3"/>
  <c r="CM892" i="3" s="1"/>
  <c r="BY890" i="3"/>
  <c r="CK890" i="3" s="1"/>
  <c r="BS890" i="3"/>
  <c r="CE890" i="3" s="1"/>
  <c r="AX896" i="3"/>
  <c r="BA896" i="3"/>
  <c r="BA894" i="3"/>
  <c r="AY895" i="3"/>
  <c r="AX890" i="3"/>
  <c r="BA890" i="3"/>
  <c r="BW889" i="3"/>
  <c r="CI889" i="3" s="1"/>
  <c r="CC889" i="3"/>
  <c r="CO889" i="3" s="1"/>
  <c r="AT603" i="3"/>
  <c r="CB603" i="3" s="1"/>
  <c r="CN603" i="3" s="1"/>
  <c r="AU633" i="3"/>
  <c r="CC633" i="3" s="1"/>
  <c r="CO633" i="3" s="1"/>
  <c r="AS691" i="3"/>
  <c r="CA691" i="3" s="1"/>
  <c r="CM691" i="3" s="1"/>
  <c r="BQ696" i="3"/>
  <c r="AP785" i="3"/>
  <c r="BR785" i="3" s="1"/>
  <c r="CD785" i="3" s="1"/>
  <c r="BL815" i="3"/>
  <c r="BV864" i="3"/>
  <c r="CH864" i="3" s="1"/>
  <c r="BX869" i="3"/>
  <c r="CJ869" i="3" s="1"/>
  <c r="AW878" i="3"/>
  <c r="CA893" i="3"/>
  <c r="CM893" i="3" s="1"/>
  <c r="BU893" i="3"/>
  <c r="CG893" i="3" s="1"/>
  <c r="BW895" i="3"/>
  <c r="CI895" i="3" s="1"/>
  <c r="CC895" i="3"/>
  <c r="CO895" i="3" s="1"/>
  <c r="BZ896" i="3"/>
  <c r="CL896" i="3" s="1"/>
  <c r="BT896" i="3"/>
  <c r="CF896" i="3" s="1"/>
  <c r="AX894" i="3"/>
  <c r="AV895" i="3"/>
  <c r="BZ890" i="3"/>
  <c r="CL890" i="3" s="1"/>
  <c r="BT890" i="3"/>
  <c r="CF890" i="3" s="1"/>
  <c r="CB895" i="3"/>
  <c r="CN895" i="3" s="1"/>
  <c r="BV895" i="3"/>
  <c r="CH895" i="3" s="1"/>
  <c r="AQ575" i="3"/>
  <c r="BS575" i="3" s="1"/>
  <c r="CE575" i="3" s="1"/>
  <c r="BI633" i="3"/>
  <c r="BH691" i="3"/>
  <c r="AX887" i="3"/>
  <c r="CA891" i="3"/>
  <c r="CM891" i="3" s="1"/>
  <c r="BU891" i="3"/>
  <c r="CG891" i="3" s="1"/>
  <c r="AV892" i="3"/>
  <c r="AY892" i="3"/>
  <c r="CB893" i="3"/>
  <c r="CN893" i="3" s="1"/>
  <c r="BV893" i="3"/>
  <c r="CH893" i="3" s="1"/>
  <c r="AX895" i="3"/>
  <c r="BA895" i="3"/>
  <c r="BV892" i="3"/>
  <c r="CH892" i="3" s="1"/>
  <c r="CB892" i="3"/>
  <c r="CN892" i="3" s="1"/>
  <c r="AX889" i="3"/>
  <c r="BA889" i="3"/>
  <c r="CC894" i="3"/>
  <c r="CO894" i="3" s="1"/>
  <c r="BW894" i="3"/>
  <c r="CI894" i="3" s="1"/>
  <c r="BX892" i="3"/>
  <c r="CJ892" i="3" s="1"/>
  <c r="BR892" i="3"/>
  <c r="CD892" i="3" s="1"/>
  <c r="CA894" i="3"/>
  <c r="CM894" i="3" s="1"/>
  <c r="BU894" i="3"/>
  <c r="CG894" i="3" s="1"/>
  <c r="BW891" i="3"/>
  <c r="CI891" i="3" s="1"/>
  <c r="CC891" i="3"/>
  <c r="CO891" i="3" s="1"/>
  <c r="AW891" i="3"/>
  <c r="AZ891" i="3"/>
  <c r="AV893" i="3"/>
  <c r="AY893" i="3"/>
  <c r="BZ895" i="3"/>
  <c r="CL895" i="3" s="1"/>
  <c r="BT895" i="3"/>
  <c r="CF895" i="3" s="1"/>
  <c r="BZ889" i="3"/>
  <c r="CL889" i="3" s="1"/>
  <c r="BT889" i="3"/>
  <c r="CF889" i="3" s="1"/>
  <c r="BW873" i="3"/>
  <c r="CI873" i="3" s="1"/>
  <c r="BU886" i="3"/>
  <c r="CG886" i="3" s="1"/>
  <c r="BT878" i="3"/>
  <c r="CF878" i="3" s="1"/>
  <c r="AW879" i="3"/>
  <c r="AX878" i="3"/>
  <c r="BA883" i="3"/>
  <c r="CA880" i="3"/>
  <c r="CM880" i="3" s="1"/>
  <c r="BU880" i="3"/>
  <c r="CG880" i="3" s="1"/>
  <c r="BS873" i="3"/>
  <c r="CE873" i="3" s="1"/>
  <c r="BY873" i="3"/>
  <c r="CK873" i="3" s="1"/>
  <c r="AY881" i="3"/>
  <c r="BX878" i="3"/>
  <c r="CJ878" i="3" s="1"/>
  <c r="BR878" i="3"/>
  <c r="CD878" i="3" s="1"/>
  <c r="AX880" i="3"/>
  <c r="BA880" i="3"/>
  <c r="CA884" i="3"/>
  <c r="CM884" i="3" s="1"/>
  <c r="BU884" i="3"/>
  <c r="CG884" i="3" s="1"/>
  <c r="BU876" i="3"/>
  <c r="CG876" i="3" s="1"/>
  <c r="CA876" i="3"/>
  <c r="CM876" i="3" s="1"/>
  <c r="AX884" i="3"/>
  <c r="BA884" i="3"/>
  <c r="BW886" i="3"/>
  <c r="CI886" i="3" s="1"/>
  <c r="CC886" i="3"/>
  <c r="CO886" i="3" s="1"/>
  <c r="BA885" i="3"/>
  <c r="CB886" i="3"/>
  <c r="CN886" i="3" s="1"/>
  <c r="BV886" i="3"/>
  <c r="CH886" i="3" s="1"/>
  <c r="BZ888" i="3"/>
  <c r="CL888" i="3" s="1"/>
  <c r="BT888" i="3"/>
  <c r="CF888" i="3" s="1"/>
  <c r="BS881" i="3"/>
  <c r="CE881" i="3" s="1"/>
  <c r="BY881" i="3"/>
  <c r="CK881" i="3" s="1"/>
  <c r="CB884" i="3"/>
  <c r="CN884" i="3" s="1"/>
  <c r="BV884" i="3"/>
  <c r="CH884" i="3" s="1"/>
  <c r="BZ875" i="3"/>
  <c r="CL875" i="3" s="1"/>
  <c r="BT875" i="3"/>
  <c r="CF875" i="3" s="1"/>
  <c r="BR885" i="3"/>
  <c r="CD885" i="3" s="1"/>
  <c r="BX885" i="3"/>
  <c r="CJ885" i="3" s="1"/>
  <c r="AZ877" i="3"/>
  <c r="AZ873" i="3"/>
  <c r="BZ880" i="3"/>
  <c r="CL880" i="3" s="1"/>
  <c r="BT880" i="3"/>
  <c r="CF880" i="3" s="1"/>
  <c r="CB885" i="3"/>
  <c r="CN885" i="3" s="1"/>
  <c r="BV885" i="3"/>
  <c r="CH885" i="3" s="1"/>
  <c r="AY886" i="3"/>
  <c r="BU887" i="3"/>
  <c r="CG887" i="3" s="1"/>
  <c r="CA887" i="3"/>
  <c r="CM887" i="3" s="1"/>
  <c r="BU883" i="3"/>
  <c r="CG883" i="3" s="1"/>
  <c r="CA883" i="3"/>
  <c r="CM883" i="3" s="1"/>
  <c r="BV887" i="3"/>
  <c r="CH887" i="3" s="1"/>
  <c r="CB887" i="3"/>
  <c r="CN887" i="3" s="1"/>
  <c r="BV873" i="3"/>
  <c r="CH873" i="3" s="1"/>
  <c r="CB873" i="3"/>
  <c r="CN873" i="3" s="1"/>
  <c r="AZ880" i="3"/>
  <c r="AW880" i="3"/>
  <c r="BA877" i="3"/>
  <c r="BR877" i="3"/>
  <c r="CD877" i="3" s="1"/>
  <c r="BX877" i="3"/>
  <c r="CJ877" i="3" s="1"/>
  <c r="AW881" i="3"/>
  <c r="AZ881" i="3"/>
  <c r="BS883" i="3"/>
  <c r="CE883" i="3" s="1"/>
  <c r="BY883" i="3"/>
  <c r="CK883" i="3" s="1"/>
  <c r="AR599" i="3"/>
  <c r="BZ599" i="3" s="1"/>
  <c r="CL599" i="3" s="1"/>
  <c r="BL701" i="3"/>
  <c r="BN779" i="3"/>
  <c r="BI798" i="3"/>
  <c r="AQ798" i="3"/>
  <c r="BS798" i="3" s="1"/>
  <c r="CE798" i="3" s="1"/>
  <c r="BH820" i="3"/>
  <c r="AQ826" i="3"/>
  <c r="BY826" i="3" s="1"/>
  <c r="CK826" i="3" s="1"/>
  <c r="BJ826" i="3"/>
  <c r="AY831" i="3"/>
  <c r="AX845" i="3"/>
  <c r="CB845" i="3"/>
  <c r="CN845" i="3" s="1"/>
  <c r="AY887" i="3"/>
  <c r="AV887" i="3"/>
  <c r="CC876" i="3"/>
  <c r="CO876" i="3" s="1"/>
  <c r="BW876" i="3"/>
  <c r="CI876" i="3" s="1"/>
  <c r="BR875" i="3"/>
  <c r="CD875" i="3" s="1"/>
  <c r="BX875" i="3"/>
  <c r="CJ875" i="3" s="1"/>
  <c r="BA879" i="3"/>
  <c r="AX879" i="3"/>
  <c r="AV876" i="3"/>
  <c r="AY876" i="3"/>
  <c r="BY880" i="3"/>
  <c r="CK880" i="3" s="1"/>
  <c r="BS880" i="3"/>
  <c r="CE880" i="3" s="1"/>
  <c r="BT884" i="3"/>
  <c r="CF884" i="3" s="1"/>
  <c r="BZ884" i="3"/>
  <c r="CL884" i="3" s="1"/>
  <c r="BA886" i="3"/>
  <c r="AX886" i="3"/>
  <c r="AZ875" i="3"/>
  <c r="BR888" i="3"/>
  <c r="CD888" i="3" s="1"/>
  <c r="BX888" i="3"/>
  <c r="CJ888" i="3" s="1"/>
  <c r="BZ881" i="3"/>
  <c r="CL881" i="3" s="1"/>
  <c r="BT881" i="3"/>
  <c r="CF881" i="3" s="1"/>
  <c r="BS884" i="3"/>
  <c r="CE884" i="3" s="1"/>
  <c r="BY884" i="3"/>
  <c r="CK884" i="3" s="1"/>
  <c r="BP779" i="3"/>
  <c r="BS850" i="3"/>
  <c r="CE850" i="3" s="1"/>
  <c r="CA853" i="3"/>
  <c r="CM853" i="3" s="1"/>
  <c r="BX887" i="3"/>
  <c r="CJ887" i="3" s="1"/>
  <c r="BR887" i="3"/>
  <c r="CD887" i="3" s="1"/>
  <c r="BA873" i="3"/>
  <c r="CC879" i="3"/>
  <c r="CO879" i="3" s="1"/>
  <c r="BW879" i="3"/>
  <c r="CI879" i="3" s="1"/>
  <c r="AW876" i="3"/>
  <c r="AZ876" i="3"/>
  <c r="CA881" i="3"/>
  <c r="CM881" i="3" s="1"/>
  <c r="BU881" i="3"/>
  <c r="CG881" i="3" s="1"/>
  <c r="AW887" i="3"/>
  <c r="AZ887" i="3"/>
  <c r="BX876" i="3"/>
  <c r="CJ876" i="3" s="1"/>
  <c r="BR876" i="3"/>
  <c r="CD876" i="3" s="1"/>
  <c r="BS882" i="3"/>
  <c r="CE882" i="3" s="1"/>
  <c r="BY882" i="3"/>
  <c r="CK882" i="3" s="1"/>
  <c r="BZ886" i="3"/>
  <c r="CL886" i="3" s="1"/>
  <c r="BT886" i="3"/>
  <c r="CF886" i="3" s="1"/>
  <c r="AV888" i="3"/>
  <c r="AY888" i="3"/>
  <c r="AV877" i="3"/>
  <c r="AY877" i="3"/>
  <c r="CB881" i="3"/>
  <c r="CN881" i="3" s="1"/>
  <c r="BV881" i="3"/>
  <c r="CH881" i="3" s="1"/>
  <c r="BA881" i="3"/>
  <c r="AV885" i="3"/>
  <c r="AY885" i="3"/>
  <c r="BM687" i="3"/>
  <c r="AW785" i="3"/>
  <c r="BO827" i="3"/>
  <c r="CC838" i="3"/>
  <c r="CO838" i="3" s="1"/>
  <c r="BW881" i="3"/>
  <c r="CI881" i="3" s="1"/>
  <c r="CC881" i="3"/>
  <c r="CO881" i="3" s="1"/>
  <c r="AY884" i="3"/>
  <c r="AV884" i="3"/>
  <c r="CB888" i="3"/>
  <c r="CN888" i="3" s="1"/>
  <c r="BV888" i="3"/>
  <c r="CH888" i="3" s="1"/>
  <c r="AX876" i="3"/>
  <c r="BA876" i="3"/>
  <c r="BS876" i="3"/>
  <c r="CE876" i="3" s="1"/>
  <c r="BY876" i="3"/>
  <c r="CK876" i="3" s="1"/>
  <c r="BY887" i="3"/>
  <c r="CK887" i="3" s="1"/>
  <c r="BS887" i="3"/>
  <c r="CE887" i="3" s="1"/>
  <c r="CB875" i="3"/>
  <c r="CN875" i="3" s="1"/>
  <c r="BV875" i="3"/>
  <c r="CH875" i="3" s="1"/>
  <c r="CC884" i="3"/>
  <c r="CO884" i="3" s="1"/>
  <c r="BW884" i="3"/>
  <c r="CI884" i="3" s="1"/>
  <c r="CA888" i="3"/>
  <c r="CM888" i="3" s="1"/>
  <c r="BU888" i="3"/>
  <c r="CG888" i="3" s="1"/>
  <c r="CA877" i="3"/>
  <c r="CM877" i="3" s="1"/>
  <c r="BU877" i="3"/>
  <c r="CG877" i="3" s="1"/>
  <c r="AX881" i="3"/>
  <c r="CA885" i="3"/>
  <c r="CM885" i="3" s="1"/>
  <c r="BU885" i="3"/>
  <c r="CG885" i="3" s="1"/>
  <c r="BH657" i="3"/>
  <c r="BK657" i="3"/>
  <c r="AP703" i="3"/>
  <c r="BX703" i="3" s="1"/>
  <c r="CJ703" i="3" s="1"/>
  <c r="BK744" i="3"/>
  <c r="BK783" i="3"/>
  <c r="AV854" i="3"/>
  <c r="BV863" i="3"/>
  <c r="CH863" i="3" s="1"/>
  <c r="BX884" i="3"/>
  <c r="CJ884" i="3" s="1"/>
  <c r="BR884" i="3"/>
  <c r="CD884" i="3" s="1"/>
  <c r="AZ885" i="3"/>
  <c r="AW885" i="3"/>
  <c r="BZ876" i="3"/>
  <c r="CL876" i="3" s="1"/>
  <c r="BT876" i="3"/>
  <c r="CF876" i="3" s="1"/>
  <c r="BT887" i="3"/>
  <c r="CF887" i="3" s="1"/>
  <c r="BZ887" i="3"/>
  <c r="CL887" i="3" s="1"/>
  <c r="BV876" i="3"/>
  <c r="CH876" i="3" s="1"/>
  <c r="CB876" i="3"/>
  <c r="CN876" i="3" s="1"/>
  <c r="BV880" i="3"/>
  <c r="CH880" i="3" s="1"/>
  <c r="CB880" i="3"/>
  <c r="CN880" i="3" s="1"/>
  <c r="AW886" i="3"/>
  <c r="AZ886" i="3"/>
  <c r="BW888" i="3"/>
  <c r="CI888" i="3" s="1"/>
  <c r="CC888" i="3"/>
  <c r="CO888" i="3" s="1"/>
  <c r="AV881" i="3"/>
  <c r="AX882" i="3"/>
  <c r="BV883" i="3"/>
  <c r="CH883" i="3" s="1"/>
  <c r="CB883" i="3"/>
  <c r="CN883" i="3" s="1"/>
  <c r="BW875" i="3"/>
  <c r="CI875" i="3" s="1"/>
  <c r="CC875" i="3"/>
  <c r="CO875" i="3" s="1"/>
  <c r="BP704" i="3"/>
  <c r="BI745" i="3"/>
  <c r="BK769" i="3"/>
  <c r="AQ785" i="3"/>
  <c r="BS785" i="3" s="1"/>
  <c r="CE785" i="3" s="1"/>
  <c r="AT826" i="3"/>
  <c r="BV826" i="3" s="1"/>
  <c r="CH826" i="3" s="1"/>
  <c r="BI826" i="3"/>
  <c r="AY839" i="3"/>
  <c r="CA849" i="3"/>
  <c r="CM849" i="3" s="1"/>
  <c r="CC880" i="3"/>
  <c r="CO880" i="3" s="1"/>
  <c r="BW880" i="3"/>
  <c r="CI880" i="3" s="1"/>
  <c r="AW888" i="3"/>
  <c r="AZ888" i="3"/>
  <c r="BY885" i="3"/>
  <c r="CK885" i="3" s="1"/>
  <c r="BS885" i="3"/>
  <c r="CE885" i="3" s="1"/>
  <c r="AV875" i="3"/>
  <c r="BX882" i="3"/>
  <c r="CJ882" i="3" s="1"/>
  <c r="BR882" i="3"/>
  <c r="CD882" i="3" s="1"/>
  <c r="BS886" i="3"/>
  <c r="CE886" i="3" s="1"/>
  <c r="BY886" i="3"/>
  <c r="CK886" i="3" s="1"/>
  <c r="AY873" i="3"/>
  <c r="AW884" i="3"/>
  <c r="AZ884" i="3"/>
  <c r="BY888" i="3"/>
  <c r="CK888" i="3" s="1"/>
  <c r="BS888" i="3"/>
  <c r="CE888" i="3" s="1"/>
  <c r="BW877" i="3"/>
  <c r="CI877" i="3" s="1"/>
  <c r="CC877" i="3"/>
  <c r="CO877" i="3" s="1"/>
  <c r="BZ879" i="3"/>
  <c r="CL879" i="3" s="1"/>
  <c r="BT879" i="3"/>
  <c r="CF879" i="3" s="1"/>
  <c r="BW885" i="3"/>
  <c r="CI885" i="3" s="1"/>
  <c r="CC885" i="3"/>
  <c r="CO885" i="3" s="1"/>
  <c r="AV882" i="3"/>
  <c r="BA888" i="3"/>
  <c r="AX888" i="3"/>
  <c r="AZ883" i="3"/>
  <c r="AW883" i="3"/>
  <c r="AX875" i="3"/>
  <c r="BA875" i="3"/>
  <c r="BS863" i="3"/>
  <c r="CE863" i="3" s="1"/>
  <c r="AY864" i="3"/>
  <c r="CB869" i="3"/>
  <c r="CN869" i="3" s="1"/>
  <c r="BV869" i="3"/>
  <c r="CH869" i="3" s="1"/>
  <c r="BS864" i="3"/>
  <c r="CE864" i="3" s="1"/>
  <c r="AY863" i="3"/>
  <c r="AV863" i="3"/>
  <c r="BU870" i="3"/>
  <c r="CG870" i="3" s="1"/>
  <c r="CA870" i="3"/>
  <c r="CM870" i="3" s="1"/>
  <c r="CB868" i="3"/>
  <c r="CN868" i="3" s="1"/>
  <c r="BV868" i="3"/>
  <c r="CH868" i="3" s="1"/>
  <c r="BA866" i="3"/>
  <c r="AX866" i="3"/>
  <c r="BW865" i="3"/>
  <c r="CI865" i="3" s="1"/>
  <c r="CC865" i="3"/>
  <c r="CO865" i="3" s="1"/>
  <c r="CC867" i="3"/>
  <c r="CO867" i="3" s="1"/>
  <c r="BW867" i="3"/>
  <c r="CI867" i="3" s="1"/>
  <c r="AW865" i="3"/>
  <c r="AZ865" i="3"/>
  <c r="BM725" i="3"/>
  <c r="AT746" i="3"/>
  <c r="CB746" i="3" s="1"/>
  <c r="CN746" i="3" s="1"/>
  <c r="BL757" i="3"/>
  <c r="BH819" i="3"/>
  <c r="BI815" i="3"/>
  <c r="BO815" i="3"/>
  <c r="BK827" i="3"/>
  <c r="BY866" i="3"/>
  <c r="CK866" i="3" s="1"/>
  <c r="BS866" i="3"/>
  <c r="CE866" i="3" s="1"/>
  <c r="BZ868" i="3"/>
  <c r="CL868" i="3" s="1"/>
  <c r="BT868" i="3"/>
  <c r="CF868" i="3" s="1"/>
  <c r="BR863" i="3"/>
  <c r="CD863" i="3" s="1"/>
  <c r="BX863" i="3"/>
  <c r="CJ863" i="3" s="1"/>
  <c r="BR868" i="3"/>
  <c r="CD868" i="3" s="1"/>
  <c r="BX868" i="3"/>
  <c r="CJ868" i="3" s="1"/>
  <c r="BZ866" i="3"/>
  <c r="CL866" i="3" s="1"/>
  <c r="BT866" i="3"/>
  <c r="CF866" i="3" s="1"/>
  <c r="AW863" i="3"/>
  <c r="BW863" i="3"/>
  <c r="CI863" i="3" s="1"/>
  <c r="CC863" i="3"/>
  <c r="CO863" i="3" s="1"/>
  <c r="BS865" i="3"/>
  <c r="CE865" i="3" s="1"/>
  <c r="BY865" i="3"/>
  <c r="CK865" i="3" s="1"/>
  <c r="BL746" i="3"/>
  <c r="AT757" i="3"/>
  <c r="CB757" i="3" s="1"/>
  <c r="CN757" i="3" s="1"/>
  <c r="AR789" i="3"/>
  <c r="BZ789" i="3" s="1"/>
  <c r="CL789" i="3" s="1"/>
  <c r="BJ789" i="3"/>
  <c r="AS815" i="3"/>
  <c r="CA815" i="3" s="1"/>
  <c r="CM815" i="3" s="1"/>
  <c r="CB831" i="3"/>
  <c r="CN831" i="3" s="1"/>
  <c r="CB866" i="3"/>
  <c r="CN866" i="3" s="1"/>
  <c r="BV866" i="3"/>
  <c r="CH866" i="3" s="1"/>
  <c r="AW868" i="3"/>
  <c r="AV865" i="3"/>
  <c r="AY865" i="3"/>
  <c r="AR785" i="3"/>
  <c r="BT785" i="3" s="1"/>
  <c r="CF785" i="3" s="1"/>
  <c r="AV831" i="3"/>
  <c r="AW835" i="3"/>
  <c r="AW866" i="3"/>
  <c r="AZ866" i="3"/>
  <c r="AW870" i="3"/>
  <c r="AZ870" i="3"/>
  <c r="BV867" i="3"/>
  <c r="CH867" i="3" s="1"/>
  <c r="CB867" i="3"/>
  <c r="CN867" i="3" s="1"/>
  <c r="AY868" i="3"/>
  <c r="AX863" i="3"/>
  <c r="BA863" i="3"/>
  <c r="BR865" i="3"/>
  <c r="CD865" i="3" s="1"/>
  <c r="BX865" i="3"/>
  <c r="CJ865" i="3" s="1"/>
  <c r="CB865" i="3"/>
  <c r="CN865" i="3" s="1"/>
  <c r="BV865" i="3"/>
  <c r="CH865" i="3" s="1"/>
  <c r="AV869" i="3"/>
  <c r="BJ785" i="3"/>
  <c r="AQ815" i="3"/>
  <c r="BY815" i="3" s="1"/>
  <c r="CK815" i="3" s="1"/>
  <c r="CA863" i="3"/>
  <c r="CM863" i="3" s="1"/>
  <c r="BU863" i="3"/>
  <c r="CG863" i="3" s="1"/>
  <c r="BS870" i="3"/>
  <c r="CE870" i="3" s="1"/>
  <c r="BY870" i="3"/>
  <c r="CK870" i="3" s="1"/>
  <c r="BX866" i="3"/>
  <c r="CJ866" i="3" s="1"/>
  <c r="BR866" i="3"/>
  <c r="CD866" i="3" s="1"/>
  <c r="CC870" i="3"/>
  <c r="CO870" i="3" s="1"/>
  <c r="BW870" i="3"/>
  <c r="CI870" i="3" s="1"/>
  <c r="AZ867" i="3"/>
  <c r="AW867" i="3"/>
  <c r="CA867" i="3"/>
  <c r="CM867" i="3" s="1"/>
  <c r="BU867" i="3"/>
  <c r="CG867" i="3" s="1"/>
  <c r="BA865" i="3"/>
  <c r="AX865" i="3"/>
  <c r="BZ863" i="3"/>
  <c r="CL863" i="3" s="1"/>
  <c r="BT863" i="3"/>
  <c r="CF863" i="3" s="1"/>
  <c r="CA865" i="3"/>
  <c r="CM865" i="3" s="1"/>
  <c r="BU865" i="3"/>
  <c r="CG865" i="3" s="1"/>
  <c r="AR704" i="3"/>
  <c r="BZ704" i="3" s="1"/>
  <c r="CL704" i="3" s="1"/>
  <c r="BL745" i="3"/>
  <c r="AQ809" i="3"/>
  <c r="BS809" i="3" s="1"/>
  <c r="CE809" i="3" s="1"/>
  <c r="BH811" i="3"/>
  <c r="CA838" i="3"/>
  <c r="CM838" i="3" s="1"/>
  <c r="CA868" i="3"/>
  <c r="CM868" i="3" s="1"/>
  <c r="BU868" i="3"/>
  <c r="CG868" i="3" s="1"/>
  <c r="AV866" i="3"/>
  <c r="AY866" i="3"/>
  <c r="AX870" i="3"/>
  <c r="BA870" i="3"/>
  <c r="BY867" i="3"/>
  <c r="CK867" i="3" s="1"/>
  <c r="BS867" i="3"/>
  <c r="CE867" i="3" s="1"/>
  <c r="CC866" i="3"/>
  <c r="CO866" i="3" s="1"/>
  <c r="BW866" i="3"/>
  <c r="CI866" i="3" s="1"/>
  <c r="AV868" i="3"/>
  <c r="BZ865" i="3"/>
  <c r="CL865" i="3" s="1"/>
  <c r="BT865" i="3"/>
  <c r="CF865" i="3" s="1"/>
  <c r="BK804" i="3"/>
  <c r="AP827" i="3"/>
  <c r="BR827" i="3" s="1"/>
  <c r="CD827" i="3" s="1"/>
  <c r="AX868" i="3"/>
  <c r="BA868" i="3"/>
  <c r="AV870" i="3"/>
  <c r="AY870" i="3"/>
  <c r="BZ870" i="3"/>
  <c r="CL870" i="3" s="1"/>
  <c r="BT870" i="3"/>
  <c r="CF870" i="3" s="1"/>
  <c r="AY867" i="3"/>
  <c r="AV867" i="3"/>
  <c r="BT867" i="3"/>
  <c r="CF867" i="3" s="1"/>
  <c r="BZ867" i="3"/>
  <c r="CL867" i="3" s="1"/>
  <c r="BW868" i="3"/>
  <c r="CI868" i="3" s="1"/>
  <c r="CC868" i="3"/>
  <c r="CO868" i="3" s="1"/>
  <c r="BR870" i="3"/>
  <c r="CD870" i="3" s="1"/>
  <c r="BX870" i="3"/>
  <c r="CJ870" i="3" s="1"/>
  <c r="BT869" i="3"/>
  <c r="CF869" i="3" s="1"/>
  <c r="BZ869" i="3"/>
  <c r="CL869" i="3" s="1"/>
  <c r="CB870" i="3"/>
  <c r="CN870" i="3" s="1"/>
  <c r="BV870" i="3"/>
  <c r="CH870" i="3" s="1"/>
  <c r="CA866" i="3"/>
  <c r="CM866" i="3" s="1"/>
  <c r="BU866" i="3"/>
  <c r="CG866" i="3" s="1"/>
  <c r="BX867" i="3"/>
  <c r="CJ867" i="3" s="1"/>
  <c r="BR867" i="3"/>
  <c r="CD867" i="3" s="1"/>
  <c r="AW869" i="3"/>
  <c r="BA867" i="3"/>
  <c r="AX867" i="3"/>
  <c r="AS757" i="3"/>
  <c r="CA757" i="3" s="1"/>
  <c r="CM757" i="3" s="1"/>
  <c r="AP784" i="3"/>
  <c r="BR784" i="3" s="1"/>
  <c r="CD784" i="3" s="1"/>
  <c r="AW850" i="3"/>
  <c r="BA853" i="3"/>
  <c r="BM701" i="3"/>
  <c r="BP725" i="3"/>
  <c r="BH757" i="3"/>
  <c r="BH784" i="3"/>
  <c r="BK784" i="3"/>
  <c r="BH781" i="3"/>
  <c r="AS784" i="3"/>
  <c r="CA784" i="3" s="1"/>
  <c r="CM784" i="3" s="1"/>
  <c r="BH814" i="3"/>
  <c r="BM825" i="3"/>
  <c r="BO823" i="3"/>
  <c r="BV838" i="3"/>
  <c r="CH838" i="3" s="1"/>
  <c r="BU846" i="3"/>
  <c r="CG846" i="3" s="1"/>
  <c r="BH616" i="3"/>
  <c r="BN625" i="3"/>
  <c r="AR725" i="3"/>
  <c r="BZ725" i="3" s="1"/>
  <c r="CL725" i="3" s="1"/>
  <c r="AR810" i="3"/>
  <c r="BZ810" i="3" s="1"/>
  <c r="CL810" i="3" s="1"/>
  <c r="BO808" i="3"/>
  <c r="AU823" i="3"/>
  <c r="BW823" i="3" s="1"/>
  <c r="CI823" i="3" s="1"/>
  <c r="AR600" i="3"/>
  <c r="BT600" i="3" s="1"/>
  <c r="CF600" i="3" s="1"/>
  <c r="AY843" i="3"/>
  <c r="BA845" i="3"/>
  <c r="AV850" i="3"/>
  <c r="BO733" i="3"/>
  <c r="BK767" i="3"/>
  <c r="AX850" i="3"/>
  <c r="BW850" i="3"/>
  <c r="CI850" i="3" s="1"/>
  <c r="BO685" i="3"/>
  <c r="BH767" i="3"/>
  <c r="AQ761" i="3"/>
  <c r="BY761" i="3" s="1"/>
  <c r="CK761" i="3" s="1"/>
  <c r="AV843" i="3"/>
  <c r="CA835" i="3"/>
  <c r="CM835" i="3" s="1"/>
  <c r="AZ845" i="3"/>
  <c r="AZ853" i="3"/>
  <c r="AP616" i="3"/>
  <c r="BX616" i="3" s="1"/>
  <c r="CJ616" i="3" s="1"/>
  <c r="BX835" i="3"/>
  <c r="CJ835" i="3" s="1"/>
  <c r="AY847" i="3"/>
  <c r="BW845" i="3"/>
  <c r="CI845" i="3" s="1"/>
  <c r="CC845" i="3"/>
  <c r="CO845" i="3" s="1"/>
  <c r="AV845" i="3"/>
  <c r="BA847" i="3"/>
  <c r="AZ851" i="3"/>
  <c r="AW851" i="3"/>
  <c r="BX848" i="3"/>
  <c r="CJ848" i="3" s="1"/>
  <c r="BR848" i="3"/>
  <c r="CD848" i="3" s="1"/>
  <c r="AX859" i="3"/>
  <c r="BA859" i="3"/>
  <c r="AW852" i="3"/>
  <c r="AZ852" i="3"/>
  <c r="CC848" i="3"/>
  <c r="CO848" i="3" s="1"/>
  <c r="BW848" i="3"/>
  <c r="CI848" i="3" s="1"/>
  <c r="BX849" i="3"/>
  <c r="CJ849" i="3" s="1"/>
  <c r="BR849" i="3"/>
  <c r="CD849" i="3" s="1"/>
  <c r="BZ854" i="3"/>
  <c r="CL854" i="3" s="1"/>
  <c r="BT854" i="3"/>
  <c r="CF854" i="3" s="1"/>
  <c r="CB854" i="3"/>
  <c r="CN854" i="3" s="1"/>
  <c r="BV854" i="3"/>
  <c r="CH854" i="3" s="1"/>
  <c r="BH715" i="3"/>
  <c r="AP715" i="3"/>
  <c r="BX715" i="3" s="1"/>
  <c r="CJ715" i="3" s="1"/>
  <c r="AU815" i="3"/>
  <c r="BW815" i="3" s="1"/>
  <c r="CI815" i="3" s="1"/>
  <c r="CB860" i="3"/>
  <c r="CN860" i="3" s="1"/>
  <c r="BV860" i="3"/>
  <c r="CH860" i="3" s="1"/>
  <c r="AW858" i="3"/>
  <c r="AZ858" i="3"/>
  <c r="CB847" i="3"/>
  <c r="CN847" i="3" s="1"/>
  <c r="BV847" i="3"/>
  <c r="CH847" i="3" s="1"/>
  <c r="BU859" i="3"/>
  <c r="CG859" i="3" s="1"/>
  <c r="CA859" i="3"/>
  <c r="CM859" i="3" s="1"/>
  <c r="BZ859" i="3"/>
  <c r="CL859" i="3" s="1"/>
  <c r="BT859" i="3"/>
  <c r="CF859" i="3" s="1"/>
  <c r="BA856" i="3"/>
  <c r="AX856" i="3"/>
  <c r="BX856" i="3"/>
  <c r="CJ856" i="3" s="1"/>
  <c r="BR856" i="3"/>
  <c r="CD856" i="3" s="1"/>
  <c r="AV858" i="3"/>
  <c r="AY858" i="3"/>
  <c r="AX858" i="3"/>
  <c r="BA858" i="3"/>
  <c r="AV846" i="3"/>
  <c r="BT851" i="3"/>
  <c r="CF851" i="3" s="1"/>
  <c r="BZ851" i="3"/>
  <c r="CL851" i="3" s="1"/>
  <c r="AW854" i="3"/>
  <c r="AZ854" i="3"/>
  <c r="BV859" i="3"/>
  <c r="CH859" i="3" s="1"/>
  <c r="CB859" i="3"/>
  <c r="CN859" i="3" s="1"/>
  <c r="BM757" i="3"/>
  <c r="AU757" i="3"/>
  <c r="BW757" i="3" s="1"/>
  <c r="CI757" i="3" s="1"/>
  <c r="BM814" i="3"/>
  <c r="AV834" i="3"/>
  <c r="BV851" i="3"/>
  <c r="CH851" i="3" s="1"/>
  <c r="CB851" i="3"/>
  <c r="CN851" i="3" s="1"/>
  <c r="BA850" i="3"/>
  <c r="BS858" i="3"/>
  <c r="CE858" i="3" s="1"/>
  <c r="BY858" i="3"/>
  <c r="CK858" i="3" s="1"/>
  <c r="CA860" i="3"/>
  <c r="CM860" i="3" s="1"/>
  <c r="BU860" i="3"/>
  <c r="CG860" i="3" s="1"/>
  <c r="AV859" i="3"/>
  <c r="AY859" i="3"/>
  <c r="CC856" i="3"/>
  <c r="CO856" i="3" s="1"/>
  <c r="BW856" i="3"/>
  <c r="CI856" i="3" s="1"/>
  <c r="AY854" i="3"/>
  <c r="CA851" i="3"/>
  <c r="CM851" i="3" s="1"/>
  <c r="BU851" i="3"/>
  <c r="CG851" i="3" s="1"/>
  <c r="AV849" i="3"/>
  <c r="BR858" i="3"/>
  <c r="CD858" i="3" s="1"/>
  <c r="BX858" i="3"/>
  <c r="CJ858" i="3" s="1"/>
  <c r="BX846" i="3"/>
  <c r="CJ846" i="3" s="1"/>
  <c r="BR846" i="3"/>
  <c r="CD846" i="3" s="1"/>
  <c r="BZ858" i="3"/>
  <c r="CL858" i="3" s="1"/>
  <c r="BT858" i="3"/>
  <c r="CF858" i="3" s="1"/>
  <c r="AZ848" i="3"/>
  <c r="CC851" i="3"/>
  <c r="CO851" i="3" s="1"/>
  <c r="BW851" i="3"/>
  <c r="CI851" i="3" s="1"/>
  <c r="BY854" i="3"/>
  <c r="CK854" i="3" s="1"/>
  <c r="BS854" i="3"/>
  <c r="CE854" i="3" s="1"/>
  <c r="AW859" i="3"/>
  <c r="AZ859" i="3"/>
  <c r="BM819" i="3"/>
  <c r="BS848" i="3"/>
  <c r="CE848" i="3" s="1"/>
  <c r="BY848" i="3"/>
  <c r="CK848" i="3" s="1"/>
  <c r="AW860" i="3"/>
  <c r="AZ860" i="3"/>
  <c r="BS847" i="3"/>
  <c r="CE847" i="3" s="1"/>
  <c r="BY847" i="3"/>
  <c r="CK847" i="3" s="1"/>
  <c r="AY852" i="3"/>
  <c r="AV852" i="3"/>
  <c r="BS849" i="3"/>
  <c r="CE849" i="3" s="1"/>
  <c r="BY849" i="3"/>
  <c r="CK849" i="3" s="1"/>
  <c r="AX855" i="3"/>
  <c r="BX859" i="3"/>
  <c r="CJ859" i="3" s="1"/>
  <c r="BR859" i="3"/>
  <c r="CD859" i="3" s="1"/>
  <c r="BV846" i="3"/>
  <c r="CH846" i="3" s="1"/>
  <c r="CB846" i="3"/>
  <c r="CN846" i="3" s="1"/>
  <c r="CC860" i="3"/>
  <c r="CO860" i="3" s="1"/>
  <c r="BW860" i="3"/>
  <c r="CI860" i="3" s="1"/>
  <c r="BT856" i="3"/>
  <c r="CF856" i="3" s="1"/>
  <c r="BZ856" i="3"/>
  <c r="CL856" i="3" s="1"/>
  <c r="BZ852" i="3"/>
  <c r="CL852" i="3" s="1"/>
  <c r="BT852" i="3"/>
  <c r="CF852" i="3" s="1"/>
  <c r="CC846" i="3"/>
  <c r="CO846" i="3" s="1"/>
  <c r="BW846" i="3"/>
  <c r="CI846" i="3" s="1"/>
  <c r="BW854" i="3"/>
  <c r="CI854" i="3" s="1"/>
  <c r="CC854" i="3"/>
  <c r="CO854" i="3" s="1"/>
  <c r="BY859" i="3"/>
  <c r="CK859" i="3" s="1"/>
  <c r="BS859" i="3"/>
  <c r="CE859" i="3" s="1"/>
  <c r="AS804" i="3"/>
  <c r="CA804" i="3" s="1"/>
  <c r="CM804" i="3" s="1"/>
  <c r="AR823" i="3"/>
  <c r="BZ823" i="3" s="1"/>
  <c r="CL823" i="3" s="1"/>
  <c r="BY835" i="3"/>
  <c r="CK835" i="3" s="1"/>
  <c r="AV835" i="3"/>
  <c r="BU855" i="3"/>
  <c r="CG855" i="3" s="1"/>
  <c r="CA855" i="3"/>
  <c r="CM855" i="3" s="1"/>
  <c r="BY860" i="3"/>
  <c r="CK860" i="3" s="1"/>
  <c r="BS860" i="3"/>
  <c r="CE860" i="3" s="1"/>
  <c r="AV860" i="3"/>
  <c r="AY860" i="3"/>
  <c r="CB855" i="3"/>
  <c r="CN855" i="3" s="1"/>
  <c r="BV855" i="3"/>
  <c r="CH855" i="3" s="1"/>
  <c r="BR852" i="3"/>
  <c r="CD852" i="3" s="1"/>
  <c r="BX852" i="3"/>
  <c r="CJ852" i="3" s="1"/>
  <c r="BT848" i="3"/>
  <c r="CF848" i="3" s="1"/>
  <c r="BZ848" i="3"/>
  <c r="CL848" i="3" s="1"/>
  <c r="AY856" i="3"/>
  <c r="AV856" i="3"/>
  <c r="AZ856" i="3"/>
  <c r="AW856" i="3"/>
  <c r="CA850" i="3"/>
  <c r="CM850" i="3" s="1"/>
  <c r="BU850" i="3"/>
  <c r="CG850" i="3" s="1"/>
  <c r="BA846" i="3"/>
  <c r="AX846" i="3"/>
  <c r="BN815" i="3"/>
  <c r="BY831" i="3"/>
  <c r="CK831" i="3" s="1"/>
  <c r="AY855" i="3"/>
  <c r="AV855" i="3"/>
  <c r="CB858" i="3"/>
  <c r="CN858" i="3" s="1"/>
  <c r="BV858" i="3"/>
  <c r="CH858" i="3" s="1"/>
  <c r="BX860" i="3"/>
  <c r="CJ860" i="3" s="1"/>
  <c r="BR860" i="3"/>
  <c r="CD860" i="3" s="1"/>
  <c r="AZ850" i="3"/>
  <c r="CA848" i="3"/>
  <c r="CM848" i="3" s="1"/>
  <c r="BU848" i="3"/>
  <c r="CG848" i="3" s="1"/>
  <c r="BS852" i="3"/>
  <c r="CE852" i="3" s="1"/>
  <c r="BY852" i="3"/>
  <c r="CK852" i="3" s="1"/>
  <c r="AZ846" i="3"/>
  <c r="AW846" i="3"/>
  <c r="BA860" i="3"/>
  <c r="AX860" i="3"/>
  <c r="CA856" i="3"/>
  <c r="CM856" i="3" s="1"/>
  <c r="BU856" i="3"/>
  <c r="CG856" i="3" s="1"/>
  <c r="CA858" i="3"/>
  <c r="CM858" i="3" s="1"/>
  <c r="BU858" i="3"/>
  <c r="CG858" i="3" s="1"/>
  <c r="BW852" i="3"/>
  <c r="CI852" i="3" s="1"/>
  <c r="CC852" i="3"/>
  <c r="CO852" i="3" s="1"/>
  <c r="BZ846" i="3"/>
  <c r="CL846" i="3" s="1"/>
  <c r="BT846" i="3"/>
  <c r="CF846" i="3" s="1"/>
  <c r="AS715" i="3"/>
  <c r="CA715" i="3" s="1"/>
  <c r="CM715" i="3" s="1"/>
  <c r="AS798" i="3"/>
  <c r="BU798" i="3" s="1"/>
  <c r="CG798" i="3" s="1"/>
  <c r="BP815" i="3"/>
  <c r="AX837" i="3"/>
  <c r="BX855" i="3"/>
  <c r="CJ855" i="3" s="1"/>
  <c r="BR855" i="3"/>
  <c r="CD855" i="3" s="1"/>
  <c r="AZ847" i="3"/>
  <c r="AW847" i="3"/>
  <c r="AZ855" i="3"/>
  <c r="AW855" i="3"/>
  <c r="CC859" i="3"/>
  <c r="CO859" i="3" s="1"/>
  <c r="BW859" i="3"/>
  <c r="CI859" i="3" s="1"/>
  <c r="BZ860" i="3"/>
  <c r="CL860" i="3" s="1"/>
  <c r="BT860" i="3"/>
  <c r="CF860" i="3" s="1"/>
  <c r="AY851" i="3"/>
  <c r="AV851" i="3"/>
  <c r="BY856" i="3"/>
  <c r="CK856" i="3" s="1"/>
  <c r="BS856" i="3"/>
  <c r="CE856" i="3" s="1"/>
  <c r="BO800" i="3"/>
  <c r="AP815" i="3"/>
  <c r="BR815" i="3" s="1"/>
  <c r="CD815" i="3" s="1"/>
  <c r="AQ822" i="3"/>
  <c r="BS822" i="3" s="1"/>
  <c r="CE822" i="3" s="1"/>
  <c r="BY851" i="3"/>
  <c r="CK851" i="3" s="1"/>
  <c r="BS851" i="3"/>
  <c r="CE851" i="3" s="1"/>
  <c r="BY855" i="3"/>
  <c r="CK855" i="3" s="1"/>
  <c r="BS855" i="3"/>
  <c r="CE855" i="3" s="1"/>
  <c r="CA852" i="3"/>
  <c r="CM852" i="3" s="1"/>
  <c r="BU852" i="3"/>
  <c r="CG852" i="3" s="1"/>
  <c r="AY848" i="3"/>
  <c r="AV848" i="3"/>
  <c r="BV852" i="3"/>
  <c r="CH852" i="3" s="1"/>
  <c r="CB852" i="3"/>
  <c r="CN852" i="3" s="1"/>
  <c r="BY846" i="3"/>
  <c r="CK846" i="3" s="1"/>
  <c r="BS846" i="3"/>
  <c r="CE846" i="3" s="1"/>
  <c r="BV850" i="3"/>
  <c r="CH850" i="3" s="1"/>
  <c r="CB850" i="3"/>
  <c r="CN850" i="3" s="1"/>
  <c r="BA848" i="3"/>
  <c r="AX848" i="3"/>
  <c r="BX851" i="3"/>
  <c r="CJ851" i="3" s="1"/>
  <c r="BR851" i="3"/>
  <c r="CD851" i="3" s="1"/>
  <c r="CB856" i="3"/>
  <c r="CN856" i="3" s="1"/>
  <c r="BV856" i="3"/>
  <c r="CH856" i="3" s="1"/>
  <c r="AX852" i="3"/>
  <c r="BA852" i="3"/>
  <c r="BW858" i="3"/>
  <c r="CI858" i="3" s="1"/>
  <c r="CC858" i="3"/>
  <c r="CO858" i="3" s="1"/>
  <c r="AX851" i="3"/>
  <c r="BA851" i="3"/>
  <c r="BA854" i="3"/>
  <c r="AX854" i="3"/>
  <c r="BV835" i="3"/>
  <c r="CH835" i="3" s="1"/>
  <c r="AY835" i="3"/>
  <c r="AX836" i="3"/>
  <c r="AX835" i="3"/>
  <c r="AZ835" i="3"/>
  <c r="AY830" i="3"/>
  <c r="BA835" i="3"/>
  <c r="AX838" i="3"/>
  <c r="AX831" i="3"/>
  <c r="AW831" i="3"/>
  <c r="BU834" i="3"/>
  <c r="CG834" i="3" s="1"/>
  <c r="AW840" i="3"/>
  <c r="AY838" i="3"/>
  <c r="BA839" i="3"/>
  <c r="AY837" i="3"/>
  <c r="AV837" i="3"/>
  <c r="CC833" i="3"/>
  <c r="CO833" i="3" s="1"/>
  <c r="BW833" i="3"/>
  <c r="CI833" i="3" s="1"/>
  <c r="AY833" i="3"/>
  <c r="AV833" i="3"/>
  <c r="BY836" i="3"/>
  <c r="CK836" i="3" s="1"/>
  <c r="BS836" i="3"/>
  <c r="CE836" i="3" s="1"/>
  <c r="BV843" i="3"/>
  <c r="CH843" i="3" s="1"/>
  <c r="CB843" i="3"/>
  <c r="CN843" i="3" s="1"/>
  <c r="BY844" i="3"/>
  <c r="CK844" i="3" s="1"/>
  <c r="BS844" i="3"/>
  <c r="CE844" i="3" s="1"/>
  <c r="BU844" i="3"/>
  <c r="CG844" i="3" s="1"/>
  <c r="CA844" i="3"/>
  <c r="CM844" i="3" s="1"/>
  <c r="AY841" i="3"/>
  <c r="AV841" i="3"/>
  <c r="BV832" i="3"/>
  <c r="CH832" i="3" s="1"/>
  <c r="CB832" i="3"/>
  <c r="CN832" i="3" s="1"/>
  <c r="AY842" i="3"/>
  <c r="BA842" i="3"/>
  <c r="BI601" i="3"/>
  <c r="AR637" i="3"/>
  <c r="BZ637" i="3" s="1"/>
  <c r="CL637" i="3" s="1"/>
  <c r="BL705" i="3"/>
  <c r="BK704" i="3"/>
  <c r="BM756" i="3"/>
  <c r="BJ756" i="3"/>
  <c r="BM815" i="3"/>
  <c r="CA837" i="3"/>
  <c r="CM837" i="3" s="1"/>
  <c r="BU837" i="3"/>
  <c r="CG837" i="3" s="1"/>
  <c r="AV832" i="3"/>
  <c r="AY832" i="3"/>
  <c r="BX833" i="3"/>
  <c r="CJ833" i="3" s="1"/>
  <c r="BR833" i="3"/>
  <c r="CD833" i="3" s="1"/>
  <c r="CA840" i="3"/>
  <c r="CM840" i="3" s="1"/>
  <c r="BU840" i="3"/>
  <c r="CG840" i="3" s="1"/>
  <c r="CC840" i="3"/>
  <c r="CO840" i="3" s="1"/>
  <c r="BW840" i="3"/>
  <c r="CI840" i="3" s="1"/>
  <c r="CB841" i="3"/>
  <c r="CN841" i="3" s="1"/>
  <c r="BV841" i="3"/>
  <c r="CH841" i="3" s="1"/>
  <c r="AW843" i="3"/>
  <c r="AZ843" i="3"/>
  <c r="CC832" i="3"/>
  <c r="CO832" i="3" s="1"/>
  <c r="BW832" i="3"/>
  <c r="CI832" i="3" s="1"/>
  <c r="CB830" i="3"/>
  <c r="CN830" i="3" s="1"/>
  <c r="BV830" i="3"/>
  <c r="CH830" i="3" s="1"/>
  <c r="AV844" i="3"/>
  <c r="AY844" i="3"/>
  <c r="BW842" i="3"/>
  <c r="CI842" i="3" s="1"/>
  <c r="CC842" i="3"/>
  <c r="CO842" i="3" s="1"/>
  <c r="AU607" i="3"/>
  <c r="CC607" i="3" s="1"/>
  <c r="CO607" i="3" s="1"/>
  <c r="BM637" i="3"/>
  <c r="BJ665" i="3"/>
  <c r="BH710" i="3"/>
  <c r="BK701" i="3"/>
  <c r="AS713" i="3"/>
  <c r="BU713" i="3" s="1"/>
  <c r="CG713" i="3" s="1"/>
  <c r="BK785" i="3"/>
  <c r="AS820" i="3"/>
  <c r="CA820" i="3" s="1"/>
  <c r="CM820" i="3" s="1"/>
  <c r="BJ815" i="3"/>
  <c r="BJ823" i="3"/>
  <c r="BV829" i="3"/>
  <c r="CH829" i="3" s="1"/>
  <c r="CB829" i="3"/>
  <c r="CN829" i="3" s="1"/>
  <c r="BU832" i="3"/>
  <c r="CG832" i="3" s="1"/>
  <c r="CA832" i="3"/>
  <c r="CM832" i="3" s="1"/>
  <c r="CA829" i="3"/>
  <c r="CM829" i="3" s="1"/>
  <c r="BU829" i="3"/>
  <c r="CG829" i="3" s="1"/>
  <c r="BU839" i="3"/>
  <c r="CG839" i="3" s="1"/>
  <c r="CA839" i="3"/>
  <c r="CM839" i="3" s="1"/>
  <c r="AZ841" i="3"/>
  <c r="AW841" i="3"/>
  <c r="AZ837" i="3"/>
  <c r="AW837" i="3"/>
  <c r="AY836" i="3"/>
  <c r="AV836" i="3"/>
  <c r="AX841" i="3"/>
  <c r="BA841" i="3"/>
  <c r="BY843" i="3"/>
  <c r="CK843" i="3" s="1"/>
  <c r="BS843" i="3"/>
  <c r="CE843" i="3" s="1"/>
  <c r="AX832" i="3"/>
  <c r="BA832" i="3"/>
  <c r="BX844" i="3"/>
  <c r="CJ844" i="3" s="1"/>
  <c r="BR844" i="3"/>
  <c r="CD844" i="3" s="1"/>
  <c r="AW839" i="3"/>
  <c r="AZ839" i="3"/>
  <c r="BM607" i="3"/>
  <c r="BP600" i="3"/>
  <c r="AP704" i="3"/>
  <c r="BR704" i="3" s="1"/>
  <c r="CD704" i="3" s="1"/>
  <c r="BH785" i="3"/>
  <c r="BM823" i="3"/>
  <c r="AW829" i="3"/>
  <c r="AZ829" i="3"/>
  <c r="BR832" i="3"/>
  <c r="CD832" i="3" s="1"/>
  <c r="BX832" i="3"/>
  <c r="CJ832" i="3" s="1"/>
  <c r="BR840" i="3"/>
  <c r="CD840" i="3" s="1"/>
  <c r="BX840" i="3"/>
  <c r="CJ840" i="3" s="1"/>
  <c r="BA840" i="3"/>
  <c r="AX840" i="3"/>
  <c r="BY841" i="3"/>
  <c r="CK841" i="3" s="1"/>
  <c r="BS841" i="3"/>
  <c r="CE841" i="3" s="1"/>
  <c r="BR831" i="3"/>
  <c r="CD831" i="3" s="1"/>
  <c r="BX831" i="3"/>
  <c r="CJ831" i="3" s="1"/>
  <c r="BZ830" i="3"/>
  <c r="CL830" i="3" s="1"/>
  <c r="BT830" i="3"/>
  <c r="CF830" i="3" s="1"/>
  <c r="BU836" i="3"/>
  <c r="CG836" i="3" s="1"/>
  <c r="CA836" i="3"/>
  <c r="CM836" i="3" s="1"/>
  <c r="CC841" i="3"/>
  <c r="CO841" i="3" s="1"/>
  <c r="BW841" i="3"/>
  <c r="CI841" i="3" s="1"/>
  <c r="BZ832" i="3"/>
  <c r="CL832" i="3" s="1"/>
  <c r="BT832" i="3"/>
  <c r="CF832" i="3" s="1"/>
  <c r="BV839" i="3"/>
  <c r="CH839" i="3" s="1"/>
  <c r="CB839" i="3"/>
  <c r="CN839" i="3" s="1"/>
  <c r="BW843" i="3"/>
  <c r="CI843" i="3" s="1"/>
  <c r="CC843" i="3"/>
  <c r="CO843" i="3" s="1"/>
  <c r="BK713" i="3"/>
  <c r="BQ733" i="3"/>
  <c r="AT798" i="3"/>
  <c r="BV798" i="3" s="1"/>
  <c r="CH798" i="3" s="1"/>
  <c r="BN790" i="3"/>
  <c r="BY829" i="3"/>
  <c r="CK829" i="3" s="1"/>
  <c r="BS829" i="3"/>
  <c r="CE829" i="3" s="1"/>
  <c r="CB833" i="3"/>
  <c r="CN833" i="3" s="1"/>
  <c r="BV833" i="3"/>
  <c r="CH833" i="3" s="1"/>
  <c r="AX833" i="3"/>
  <c r="BA833" i="3"/>
  <c r="AV829" i="3"/>
  <c r="AY829" i="3"/>
  <c r="BX843" i="3"/>
  <c r="CJ843" i="3" s="1"/>
  <c r="BR843" i="3"/>
  <c r="CD843" i="3" s="1"/>
  <c r="CC829" i="3"/>
  <c r="CO829" i="3" s="1"/>
  <c r="BW829" i="3"/>
  <c r="CI829" i="3" s="1"/>
  <c r="BV836" i="3"/>
  <c r="CH836" i="3" s="1"/>
  <c r="CB836" i="3"/>
  <c r="CN836" i="3" s="1"/>
  <c r="BT840" i="3"/>
  <c r="CF840" i="3" s="1"/>
  <c r="BZ840" i="3"/>
  <c r="CL840" i="3" s="1"/>
  <c r="BY837" i="3"/>
  <c r="CK837" i="3" s="1"/>
  <c r="BS837" i="3"/>
  <c r="CE837" i="3" s="1"/>
  <c r="AX830" i="3"/>
  <c r="BA830" i="3"/>
  <c r="CB842" i="3"/>
  <c r="CN842" i="3" s="1"/>
  <c r="BV842" i="3"/>
  <c r="CH842" i="3" s="1"/>
  <c r="BZ837" i="3"/>
  <c r="CL837" i="3" s="1"/>
  <c r="BT837" i="3"/>
  <c r="CF837" i="3" s="1"/>
  <c r="CC844" i="3"/>
  <c r="CO844" i="3" s="1"/>
  <c r="BW844" i="3"/>
  <c r="CI844" i="3" s="1"/>
  <c r="AZ842" i="3"/>
  <c r="AX843" i="3"/>
  <c r="BA843" i="3"/>
  <c r="AQ600" i="3"/>
  <c r="BY600" i="3" s="1"/>
  <c r="CK600" i="3" s="1"/>
  <c r="BK600" i="3"/>
  <c r="BO798" i="3"/>
  <c r="BP790" i="3"/>
  <c r="AP790" i="3"/>
  <c r="BX790" i="3" s="1"/>
  <c r="CJ790" i="3" s="1"/>
  <c r="BM810" i="3"/>
  <c r="BN809" i="3"/>
  <c r="BO812" i="3"/>
  <c r="BQ814" i="3"/>
  <c r="BO814" i="3"/>
  <c r="AV838" i="3"/>
  <c r="BZ833" i="3"/>
  <c r="CL833" i="3" s="1"/>
  <c r="BT833" i="3"/>
  <c r="CF833" i="3" s="1"/>
  <c r="BX829" i="3"/>
  <c r="CJ829" i="3" s="1"/>
  <c r="BR829" i="3"/>
  <c r="CD829" i="3" s="1"/>
  <c r="BV837" i="3"/>
  <c r="CH837" i="3" s="1"/>
  <c r="CB837" i="3"/>
  <c r="CN837" i="3" s="1"/>
  <c r="BT831" i="3"/>
  <c r="CF831" i="3" s="1"/>
  <c r="BZ831" i="3"/>
  <c r="CL831" i="3" s="1"/>
  <c r="AV830" i="3"/>
  <c r="BZ841" i="3"/>
  <c r="CL841" i="3" s="1"/>
  <c r="BT841" i="3"/>
  <c r="CF841" i="3" s="1"/>
  <c r="BT842" i="3"/>
  <c r="CF842" i="3" s="1"/>
  <c r="BZ842" i="3"/>
  <c r="CL842" i="3" s="1"/>
  <c r="AZ830" i="3"/>
  <c r="AW830" i="3"/>
  <c r="CB844" i="3"/>
  <c r="CN844" i="3" s="1"/>
  <c r="BV844" i="3"/>
  <c r="CH844" i="3" s="1"/>
  <c r="BX841" i="3"/>
  <c r="CJ841" i="3" s="1"/>
  <c r="BR841" i="3"/>
  <c r="CD841" i="3" s="1"/>
  <c r="AW832" i="3"/>
  <c r="AZ832" i="3"/>
  <c r="BY839" i="3"/>
  <c r="CK839" i="3" s="1"/>
  <c r="BS839" i="3"/>
  <c r="CE839" i="3" s="1"/>
  <c r="BZ843" i="3"/>
  <c r="CL843" i="3" s="1"/>
  <c r="BT843" i="3"/>
  <c r="CF843" i="3" s="1"/>
  <c r="AP600" i="3"/>
  <c r="BR600" i="3" s="1"/>
  <c r="CD600" i="3" s="1"/>
  <c r="AP716" i="3"/>
  <c r="BX716" i="3" s="1"/>
  <c r="CJ716" i="3" s="1"/>
  <c r="AR737" i="3"/>
  <c r="BZ737" i="3" s="1"/>
  <c r="CL737" i="3" s="1"/>
  <c r="BJ810" i="3"/>
  <c r="BM813" i="3"/>
  <c r="AU814" i="3"/>
  <c r="BW814" i="3" s="1"/>
  <c r="CI814" i="3" s="1"/>
  <c r="CA830" i="3"/>
  <c r="CM830" i="3" s="1"/>
  <c r="BU830" i="3"/>
  <c r="CG830" i="3" s="1"/>
  <c r="BS840" i="3"/>
  <c r="CE840" i="3" s="1"/>
  <c r="BY840" i="3"/>
  <c r="CK840" i="3" s="1"/>
  <c r="BX838" i="3"/>
  <c r="CJ838" i="3" s="1"/>
  <c r="BR838" i="3"/>
  <c r="CD838" i="3" s="1"/>
  <c r="AZ833" i="3"/>
  <c r="AW833" i="3"/>
  <c r="BA829" i="3"/>
  <c r="AX829" i="3"/>
  <c r="BU833" i="3"/>
  <c r="CG833" i="3" s="1"/>
  <c r="CA833" i="3"/>
  <c r="CM833" i="3" s="1"/>
  <c r="CA842" i="3"/>
  <c r="CM842" i="3" s="1"/>
  <c r="BU842" i="3"/>
  <c r="CG842" i="3" s="1"/>
  <c r="BS830" i="3"/>
  <c r="CE830" i="3" s="1"/>
  <c r="BY830" i="3"/>
  <c r="CK830" i="3" s="1"/>
  <c r="BS832" i="3"/>
  <c r="CE832" i="3" s="1"/>
  <c r="BY832" i="3"/>
  <c r="CK832" i="3" s="1"/>
  <c r="BA844" i="3"/>
  <c r="AX844" i="3"/>
  <c r="AS710" i="3"/>
  <c r="CA710" i="3" s="1"/>
  <c r="CM710" i="3" s="1"/>
  <c r="BJ737" i="3"/>
  <c r="AU813" i="3"/>
  <c r="CC813" i="3" s="1"/>
  <c r="CO813" i="3" s="1"/>
  <c r="AS814" i="3"/>
  <c r="CA814" i="3" s="1"/>
  <c r="CM814" i="3" s="1"/>
  <c r="BR837" i="3"/>
  <c r="CD837" i="3" s="1"/>
  <c r="BX837" i="3"/>
  <c r="CJ837" i="3" s="1"/>
  <c r="BY833" i="3"/>
  <c r="CK833" i="3" s="1"/>
  <c r="BS833" i="3"/>
  <c r="CE833" i="3" s="1"/>
  <c r="BZ829" i="3"/>
  <c r="CL829" i="3" s="1"/>
  <c r="BT829" i="3"/>
  <c r="CF829" i="3" s="1"/>
  <c r="AZ836" i="3"/>
  <c r="AW836" i="3"/>
  <c r="AY840" i="3"/>
  <c r="AV840" i="3"/>
  <c r="BW830" i="3"/>
  <c r="CI830" i="3" s="1"/>
  <c r="CC830" i="3"/>
  <c r="CO830" i="3" s="1"/>
  <c r="BR836" i="3"/>
  <c r="CD836" i="3" s="1"/>
  <c r="BX836" i="3"/>
  <c r="CJ836" i="3" s="1"/>
  <c r="AV842" i="3"/>
  <c r="AX842" i="3"/>
  <c r="AW838" i="3"/>
  <c r="AW844" i="3"/>
  <c r="AZ844" i="3"/>
  <c r="BU841" i="3"/>
  <c r="CG841" i="3" s="1"/>
  <c r="CA841" i="3"/>
  <c r="CM841" i="3" s="1"/>
  <c r="BT838" i="3"/>
  <c r="CF838" i="3" s="1"/>
  <c r="BZ838" i="3"/>
  <c r="CL838" i="3" s="1"/>
  <c r="BZ844" i="3"/>
  <c r="CL844" i="3" s="1"/>
  <c r="BT844" i="3"/>
  <c r="CF844" i="3" s="1"/>
  <c r="AU825" i="3"/>
  <c r="CC825" i="3" s="1"/>
  <c r="CO825" i="3" s="1"/>
  <c r="AT823" i="3"/>
  <c r="CB823" i="3" s="1"/>
  <c r="CN823" i="3" s="1"/>
  <c r="BL823" i="3"/>
  <c r="AQ823" i="3"/>
  <c r="BY823" i="3" s="1"/>
  <c r="CK823" i="3" s="1"/>
  <c r="AS821" i="3"/>
  <c r="BU821" i="3" s="1"/>
  <c r="CG821" i="3" s="1"/>
  <c r="AS827" i="3"/>
  <c r="BU827" i="3" s="1"/>
  <c r="CG827" i="3" s="1"/>
  <c r="AR825" i="3"/>
  <c r="BZ825" i="3" s="1"/>
  <c r="CL825" i="3" s="1"/>
  <c r="BN825" i="3"/>
  <c r="BH821" i="3"/>
  <c r="BK821" i="3"/>
  <c r="AU646" i="3"/>
  <c r="BW646" i="3" s="1"/>
  <c r="CI646" i="3" s="1"/>
  <c r="BJ646" i="3"/>
  <c r="BH661" i="3"/>
  <c r="BJ736" i="3"/>
  <c r="BH730" i="3"/>
  <c r="BL761" i="3"/>
  <c r="AU736" i="3"/>
  <c r="CC736" i="3" s="1"/>
  <c r="CO736" i="3" s="1"/>
  <c r="BM736" i="3"/>
  <c r="BH789" i="3"/>
  <c r="AP823" i="3"/>
  <c r="BR823" i="3" s="1"/>
  <c r="CD823" i="3" s="1"/>
  <c r="BI825" i="3"/>
  <c r="AP617" i="3"/>
  <c r="BR617" i="3" s="1"/>
  <c r="CD617" i="3" s="1"/>
  <c r="AP730" i="3"/>
  <c r="BX730" i="3" s="1"/>
  <c r="CJ730" i="3" s="1"/>
  <c r="BP804" i="3"/>
  <c r="BL791" i="3"/>
  <c r="AR815" i="3"/>
  <c r="BZ815" i="3" s="1"/>
  <c r="CL815" i="3" s="1"/>
  <c r="BL821" i="3"/>
  <c r="BK617" i="3"/>
  <c r="BL775" i="3"/>
  <c r="AP804" i="3"/>
  <c r="BR804" i="3" s="1"/>
  <c r="CD804" i="3" s="1"/>
  <c r="AQ805" i="3"/>
  <c r="BY805" i="3" s="1"/>
  <c r="CK805" i="3" s="1"/>
  <c r="AQ821" i="3"/>
  <c r="BY821" i="3" s="1"/>
  <c r="CK821" i="3" s="1"/>
  <c r="BP822" i="3"/>
  <c r="AT776" i="3"/>
  <c r="CB776" i="3" s="1"/>
  <c r="CN776" i="3" s="1"/>
  <c r="BL776" i="3"/>
  <c r="BO790" i="3"/>
  <c r="AU819" i="3"/>
  <c r="BW819" i="3" s="1"/>
  <c r="CI819" i="3" s="1"/>
  <c r="AT827" i="3"/>
  <c r="BV827" i="3" s="1"/>
  <c r="CH827" i="3" s="1"/>
  <c r="AQ825" i="3"/>
  <c r="BY825" i="3" s="1"/>
  <c r="CK825" i="3" s="1"/>
  <c r="AP822" i="3"/>
  <c r="BR822" i="3" s="1"/>
  <c r="CD822" i="3" s="1"/>
  <c r="BN822" i="3"/>
  <c r="AS661" i="3"/>
  <c r="CA661" i="3" s="1"/>
  <c r="CM661" i="3" s="1"/>
  <c r="BI761" i="3"/>
  <c r="BI827" i="3"/>
  <c r="BK823" i="3"/>
  <c r="AS823" i="3"/>
  <c r="BU823" i="3" s="1"/>
  <c r="CG823" i="3" s="1"/>
  <c r="BI805" i="3"/>
  <c r="BO828" i="3"/>
  <c r="BQ828" i="3"/>
  <c r="BP809" i="3"/>
  <c r="BL824" i="3"/>
  <c r="AT824" i="3"/>
  <c r="BI824" i="3"/>
  <c r="AQ824" i="3"/>
  <c r="AS790" i="3"/>
  <c r="BU790" i="3" s="1"/>
  <c r="CG790" i="3" s="1"/>
  <c r="BM824" i="3"/>
  <c r="AU824" i="3"/>
  <c r="BJ824" i="3"/>
  <c r="AR824" i="3"/>
  <c r="BI789" i="3"/>
  <c r="BO826" i="3"/>
  <c r="BQ826" i="3"/>
  <c r="AS826" i="3"/>
  <c r="BK828" i="3"/>
  <c r="AP828" i="3"/>
  <c r="AS828" i="3"/>
  <c r="BH828" i="3"/>
  <c r="BJ804" i="3"/>
  <c r="BL789" i="3"/>
  <c r="AQ789" i="3"/>
  <c r="BS789" i="3" s="1"/>
  <c r="CE789" i="3" s="1"/>
  <c r="BM827" i="3"/>
  <c r="AR827" i="3"/>
  <c r="BJ827" i="3"/>
  <c r="AU827" i="3"/>
  <c r="BK825" i="3"/>
  <c r="BH825" i="3"/>
  <c r="AP825" i="3"/>
  <c r="AS825" i="3"/>
  <c r="BO825" i="3"/>
  <c r="BQ825" i="3"/>
  <c r="BI828" i="3"/>
  <c r="AT828" i="3"/>
  <c r="AQ828" i="3"/>
  <c r="BL828" i="3"/>
  <c r="BQ822" i="3"/>
  <c r="BO822" i="3"/>
  <c r="BQ821" i="3"/>
  <c r="BO821" i="3"/>
  <c r="AR828" i="3"/>
  <c r="BJ828" i="3"/>
  <c r="AU828" i="3"/>
  <c r="BM828" i="3"/>
  <c r="AT825" i="3"/>
  <c r="BK824" i="3"/>
  <c r="BH824" i="3"/>
  <c r="AP824" i="3"/>
  <c r="AS824" i="3"/>
  <c r="BP824" i="3"/>
  <c r="BN824" i="3"/>
  <c r="AU826" i="3"/>
  <c r="BM821" i="3"/>
  <c r="AU821" i="3"/>
  <c r="AR821" i="3"/>
  <c r="BJ821" i="3"/>
  <c r="AT821" i="3"/>
  <c r="AR804" i="3"/>
  <c r="BT804" i="3" s="1"/>
  <c r="CF804" i="3" s="1"/>
  <c r="BI781" i="3"/>
  <c r="BK811" i="3"/>
  <c r="BP827" i="3"/>
  <c r="BN827" i="3"/>
  <c r="AQ827" i="3"/>
  <c r="AU822" i="3"/>
  <c r="BQ824" i="3"/>
  <c r="BO824" i="3"/>
  <c r="AS822" i="3"/>
  <c r="AS819" i="3"/>
  <c r="CA819" i="3" s="1"/>
  <c r="CM819" i="3" s="1"/>
  <c r="AQ813" i="3"/>
  <c r="BS813" i="3" s="1"/>
  <c r="CE813" i="3" s="1"/>
  <c r="BO820" i="3"/>
  <c r="AP818" i="3"/>
  <c r="BH818" i="3"/>
  <c r="AS818" i="3"/>
  <c r="BK818" i="3"/>
  <c r="BK798" i="3"/>
  <c r="BM820" i="3"/>
  <c r="AR820" i="3"/>
  <c r="AU820" i="3"/>
  <c r="BJ820" i="3"/>
  <c r="AQ818" i="3"/>
  <c r="BI818" i="3"/>
  <c r="AT818" i="3"/>
  <c r="BL818" i="3"/>
  <c r="BQ816" i="3"/>
  <c r="BO816" i="3"/>
  <c r="AQ780" i="3"/>
  <c r="BY780" i="3" s="1"/>
  <c r="CK780" i="3" s="1"/>
  <c r="BN819" i="3"/>
  <c r="BP819" i="3"/>
  <c r="BO817" i="3"/>
  <c r="BQ817" i="3"/>
  <c r="AP813" i="3"/>
  <c r="BH813" i="3"/>
  <c r="AS813" i="3"/>
  <c r="BK813" i="3"/>
  <c r="AP819" i="3"/>
  <c r="BP817" i="3"/>
  <c r="BN817" i="3"/>
  <c r="BK816" i="3"/>
  <c r="AP816" i="3"/>
  <c r="AS816" i="3"/>
  <c r="BH816" i="3"/>
  <c r="AP798" i="3"/>
  <c r="BR798" i="3" s="1"/>
  <c r="CD798" i="3" s="1"/>
  <c r="BP820" i="3"/>
  <c r="BN820" i="3"/>
  <c r="BL820" i="3"/>
  <c r="AQ820" i="3"/>
  <c r="BI820" i="3"/>
  <c r="AT820" i="3"/>
  <c r="AR819" i="3"/>
  <c r="BI814" i="3"/>
  <c r="AT814" i="3"/>
  <c r="BL814" i="3"/>
  <c r="AQ814" i="3"/>
  <c r="BM816" i="3"/>
  <c r="AR816" i="3"/>
  <c r="BJ816" i="3"/>
  <c r="AU816" i="3"/>
  <c r="AP805" i="3"/>
  <c r="BX805" i="3" s="1"/>
  <c r="CJ805" i="3" s="1"/>
  <c r="BQ819" i="3"/>
  <c r="BO819" i="3"/>
  <c r="BK817" i="3"/>
  <c r="AP817" i="3"/>
  <c r="BH817" i="3"/>
  <c r="AS817" i="3"/>
  <c r="BN814" i="3"/>
  <c r="BP814" i="3"/>
  <c r="AP820" i="3"/>
  <c r="AR814" i="3"/>
  <c r="AT789" i="3"/>
  <c r="BV789" i="3" s="1"/>
  <c r="CH789" i="3" s="1"/>
  <c r="BP816" i="3"/>
  <c r="BN816" i="3"/>
  <c r="BL816" i="3"/>
  <c r="AQ816" i="3"/>
  <c r="BI816" i="3"/>
  <c r="AT816" i="3"/>
  <c r="BL817" i="3"/>
  <c r="AQ817" i="3"/>
  <c r="BI817" i="3"/>
  <c r="AT817" i="3"/>
  <c r="BO813" i="3"/>
  <c r="BQ813" i="3"/>
  <c r="AT813" i="3"/>
  <c r="AR817" i="3"/>
  <c r="BJ817" i="3"/>
  <c r="AU817" i="3"/>
  <c r="BM817" i="3"/>
  <c r="BO818" i="3"/>
  <c r="BQ818" i="3"/>
  <c r="BN813" i="3"/>
  <c r="BP813" i="3"/>
  <c r="AY814" i="3"/>
  <c r="AW750" i="3"/>
  <c r="AT805" i="3"/>
  <c r="CB805" i="3" s="1"/>
  <c r="CN805" i="3" s="1"/>
  <c r="BI819" i="3"/>
  <c r="AT819" i="3"/>
  <c r="BL819" i="3"/>
  <c r="AQ819" i="3"/>
  <c r="AP814" i="3"/>
  <c r="AU806" i="3"/>
  <c r="BW806" i="3" s="1"/>
  <c r="CI806" i="3" s="1"/>
  <c r="BO806" i="3"/>
  <c r="BL805" i="3"/>
  <c r="BK805" i="3"/>
  <c r="BO805" i="3"/>
  <c r="BQ805" i="3"/>
  <c r="BK770" i="3"/>
  <c r="BL784" i="3"/>
  <c r="BK781" i="3"/>
  <c r="BI791" i="3"/>
  <c r="BN811" i="3"/>
  <c r="BP811" i="3"/>
  <c r="BM811" i="3"/>
  <c r="AR811" i="3"/>
  <c r="AU811" i="3"/>
  <c r="BJ811" i="3"/>
  <c r="BH807" i="3"/>
  <c r="AS807" i="3"/>
  <c r="BK807" i="3"/>
  <c r="AP807" i="3"/>
  <c r="AW805" i="3"/>
  <c r="BK639" i="3"/>
  <c r="BJ798" i="3"/>
  <c r="AP789" i="3"/>
  <c r="BX789" i="3" s="1"/>
  <c r="CJ789" i="3" s="1"/>
  <c r="BP812" i="3"/>
  <c r="BN812" i="3"/>
  <c r="BO810" i="3"/>
  <c r="AZ810" i="3"/>
  <c r="BQ810" i="3"/>
  <c r="BN810" i="3"/>
  <c r="BP810" i="3"/>
  <c r="BK806" i="3"/>
  <c r="AP806" i="3"/>
  <c r="BH806" i="3"/>
  <c r="AS806" i="3"/>
  <c r="AT810" i="3"/>
  <c r="AP770" i="3"/>
  <c r="BX770" i="3" s="1"/>
  <c r="CJ770" i="3" s="1"/>
  <c r="BM812" i="3"/>
  <c r="AR812" i="3"/>
  <c r="BJ812" i="3"/>
  <c r="AU812" i="3"/>
  <c r="BK789" i="3"/>
  <c r="AY811" i="3"/>
  <c r="BQ811" i="3"/>
  <c r="BO811" i="3"/>
  <c r="BM808" i="3"/>
  <c r="AR808" i="3"/>
  <c r="BJ808" i="3"/>
  <c r="AU808" i="3"/>
  <c r="BK808" i="3"/>
  <c r="AP808" i="3"/>
  <c r="BH808" i="3"/>
  <c r="AS808" i="3"/>
  <c r="BO809" i="3"/>
  <c r="BQ809" i="3"/>
  <c r="BM805" i="3"/>
  <c r="AR805" i="3"/>
  <c r="BJ805" i="3"/>
  <c r="AU805" i="3"/>
  <c r="AS811" i="3"/>
  <c r="BI807" i="3"/>
  <c r="AT807" i="3"/>
  <c r="BL807" i="3"/>
  <c r="AQ807" i="3"/>
  <c r="BK812" i="3"/>
  <c r="AP812" i="3"/>
  <c r="AS812" i="3"/>
  <c r="BH812" i="3"/>
  <c r="BM798" i="3"/>
  <c r="AP810" i="3"/>
  <c r="BH810" i="3"/>
  <c r="AS810" i="3"/>
  <c r="BK810" i="3"/>
  <c r="BL812" i="3"/>
  <c r="AQ812" i="3"/>
  <c r="BI812" i="3"/>
  <c r="AT812" i="3"/>
  <c r="AQ806" i="3"/>
  <c r="BI806" i="3"/>
  <c r="AT806" i="3"/>
  <c r="BL806" i="3"/>
  <c r="BM807" i="3"/>
  <c r="AR807" i="3"/>
  <c r="AU807" i="3"/>
  <c r="BJ807" i="3"/>
  <c r="BL769" i="3"/>
  <c r="BL781" i="3"/>
  <c r="BP808" i="3"/>
  <c r="BN808" i="3"/>
  <c r="BI811" i="3"/>
  <c r="AT811" i="3"/>
  <c r="BL811" i="3"/>
  <c r="AQ811" i="3"/>
  <c r="BK809" i="3"/>
  <c r="AP809" i="3"/>
  <c r="BH809" i="3"/>
  <c r="AS809" i="3"/>
  <c r="AQ810" i="3"/>
  <c r="BN586" i="3"/>
  <c r="AQ775" i="3"/>
  <c r="BY775" i="3" s="1"/>
  <c r="CK775" i="3" s="1"/>
  <c r="AT784" i="3"/>
  <c r="CB784" i="3" s="1"/>
  <c r="CN784" i="3" s="1"/>
  <c r="AR809" i="3"/>
  <c r="BJ809" i="3"/>
  <c r="AU809" i="3"/>
  <c r="BM809" i="3"/>
  <c r="AU810" i="3"/>
  <c r="AT809" i="3"/>
  <c r="BN807" i="3"/>
  <c r="BP807" i="3"/>
  <c r="BI775" i="3"/>
  <c r="AS781" i="3"/>
  <c r="BU781" i="3" s="1"/>
  <c r="CG781" i="3" s="1"/>
  <c r="AY781" i="3"/>
  <c r="AQ808" i="3"/>
  <c r="BI808" i="3"/>
  <c r="AT808" i="3"/>
  <c r="BL808" i="3"/>
  <c r="AP811" i="3"/>
  <c r="BP806" i="3"/>
  <c r="BN806" i="3"/>
  <c r="BO792" i="3"/>
  <c r="BJ790" i="3"/>
  <c r="AU790" i="3"/>
  <c r="CC790" i="3" s="1"/>
  <c r="CO790" i="3" s="1"/>
  <c r="AU789" i="3"/>
  <c r="CC789" i="3" s="1"/>
  <c r="CO789" i="3" s="1"/>
  <c r="BQ792" i="3"/>
  <c r="BM790" i="3"/>
  <c r="BH794" i="3"/>
  <c r="BQ791" i="3"/>
  <c r="BK794" i="3"/>
  <c r="BQ789" i="3"/>
  <c r="AS791" i="3"/>
  <c r="CA791" i="3" s="1"/>
  <c r="CM791" i="3" s="1"/>
  <c r="AR790" i="3"/>
  <c r="BT790" i="3" s="1"/>
  <c r="CF790" i="3" s="1"/>
  <c r="AT791" i="3"/>
  <c r="BV791" i="3" s="1"/>
  <c r="CH791" i="3" s="1"/>
  <c r="AS789" i="3"/>
  <c r="BU789" i="3" s="1"/>
  <c r="CG789" i="3" s="1"/>
  <c r="AU798" i="3"/>
  <c r="AU791" i="3"/>
  <c r="CC791" i="3" s="1"/>
  <c r="CO791" i="3" s="1"/>
  <c r="BK790" i="3"/>
  <c r="BH790" i="3"/>
  <c r="BH798" i="3"/>
  <c r="BM791" i="3"/>
  <c r="BJ791" i="3"/>
  <c r="BL804" i="3"/>
  <c r="BI804" i="3"/>
  <c r="AT804" i="3"/>
  <c r="AQ804" i="3"/>
  <c r="BJ796" i="3"/>
  <c r="AU796" i="3"/>
  <c r="BM796" i="3"/>
  <c r="AR796" i="3"/>
  <c r="BQ802" i="3"/>
  <c r="BO802" i="3"/>
  <c r="BK799" i="3"/>
  <c r="AS799" i="3"/>
  <c r="BH799" i="3"/>
  <c r="AP799" i="3"/>
  <c r="BK708" i="3"/>
  <c r="BH769" i="3"/>
  <c r="BJ803" i="3"/>
  <c r="AU803" i="3"/>
  <c r="BM803" i="3"/>
  <c r="AR803" i="3"/>
  <c r="BP803" i="3"/>
  <c r="BN803" i="3"/>
  <c r="BP800" i="3"/>
  <c r="BN800" i="3"/>
  <c r="AQ794" i="3"/>
  <c r="BI794" i="3"/>
  <c r="AT794" i="3"/>
  <c r="BL794" i="3"/>
  <c r="BN801" i="3"/>
  <c r="BP801" i="3"/>
  <c r="BK802" i="3"/>
  <c r="AS802" i="3"/>
  <c r="AP802" i="3"/>
  <c r="BH802" i="3"/>
  <c r="BN791" i="3"/>
  <c r="BP791" i="3"/>
  <c r="AQ791" i="3"/>
  <c r="BO799" i="3"/>
  <c r="BQ799" i="3"/>
  <c r="AR795" i="3"/>
  <c r="BM795" i="3"/>
  <c r="BJ795" i="3"/>
  <c r="AU795" i="3"/>
  <c r="AP803" i="3"/>
  <c r="AS803" i="3"/>
  <c r="BK803" i="3"/>
  <c r="BH803" i="3"/>
  <c r="BP802" i="3"/>
  <c r="BN802" i="3"/>
  <c r="BI802" i="3"/>
  <c r="AT802" i="3"/>
  <c r="BL802" i="3"/>
  <c r="AQ802" i="3"/>
  <c r="BO796" i="3"/>
  <c r="BQ796" i="3"/>
  <c r="BH793" i="3"/>
  <c r="AP793" i="3"/>
  <c r="BK793" i="3"/>
  <c r="AS793" i="3"/>
  <c r="AQ797" i="3"/>
  <c r="BI797" i="3"/>
  <c r="BL797" i="3"/>
  <c r="AT797" i="3"/>
  <c r="AW789" i="3"/>
  <c r="BH708" i="3"/>
  <c r="BJ766" i="3"/>
  <c r="BI780" i="3"/>
  <c r="BQ804" i="3"/>
  <c r="BO804" i="3"/>
  <c r="AQ803" i="3"/>
  <c r="BI803" i="3"/>
  <c r="AT803" i="3"/>
  <c r="BL803" i="3"/>
  <c r="BI800" i="3"/>
  <c r="AT800" i="3"/>
  <c r="BL800" i="3"/>
  <c r="AQ800" i="3"/>
  <c r="AU804" i="3"/>
  <c r="BI801" i="3"/>
  <c r="BL801" i="3"/>
  <c r="AQ801" i="3"/>
  <c r="AT801" i="3"/>
  <c r="AR802" i="3"/>
  <c r="AU802" i="3"/>
  <c r="BJ802" i="3"/>
  <c r="BM802" i="3"/>
  <c r="AP796" i="3"/>
  <c r="AS796" i="3"/>
  <c r="BK796" i="3"/>
  <c r="BH796" i="3"/>
  <c r="AX790" i="3"/>
  <c r="AU587" i="3"/>
  <c r="CC587" i="3" s="1"/>
  <c r="CO587" i="3" s="1"/>
  <c r="AS708" i="3"/>
  <c r="BU708" i="3" s="1"/>
  <c r="CG708" i="3" s="1"/>
  <c r="CA724" i="3"/>
  <c r="CM724" i="3" s="1"/>
  <c r="BN796" i="3"/>
  <c r="BP796" i="3"/>
  <c r="BL790" i="3"/>
  <c r="AQ790" i="3"/>
  <c r="AT790" i="3"/>
  <c r="BI790" i="3"/>
  <c r="BP794" i="3"/>
  <c r="BN794" i="3"/>
  <c r="AV794" i="3"/>
  <c r="BO797" i="3"/>
  <c r="BQ797" i="3"/>
  <c r="BQ793" i="3"/>
  <c r="BO793" i="3"/>
  <c r="BK795" i="3"/>
  <c r="AP795" i="3"/>
  <c r="AS795" i="3"/>
  <c r="BH795" i="3"/>
  <c r="BK716" i="3"/>
  <c r="AP800" i="3"/>
  <c r="BK800" i="3"/>
  <c r="BH800" i="3"/>
  <c r="AS800" i="3"/>
  <c r="BH801" i="3"/>
  <c r="AS801" i="3"/>
  <c r="AP801" i="3"/>
  <c r="BK801" i="3"/>
  <c r="AR794" i="3"/>
  <c r="BN792" i="3"/>
  <c r="BP792" i="3"/>
  <c r="BH797" i="3"/>
  <c r="AS797" i="3"/>
  <c r="AP797" i="3"/>
  <c r="BK797" i="3"/>
  <c r="AQ795" i="3"/>
  <c r="BL795" i="3"/>
  <c r="AT795" i="3"/>
  <c r="BI795" i="3"/>
  <c r="AQ799" i="3"/>
  <c r="BI799" i="3"/>
  <c r="AT799" i="3"/>
  <c r="BL799" i="3"/>
  <c r="BN793" i="3"/>
  <c r="BP793" i="3"/>
  <c r="AR793" i="3"/>
  <c r="AR791" i="3"/>
  <c r="BO803" i="3"/>
  <c r="BQ803" i="3"/>
  <c r="BJ800" i="3"/>
  <c r="AU800" i="3"/>
  <c r="BM800" i="3"/>
  <c r="AR800" i="3"/>
  <c r="BQ801" i="3"/>
  <c r="BO801" i="3"/>
  <c r="BQ794" i="3"/>
  <c r="BO794" i="3"/>
  <c r="BL793" i="3"/>
  <c r="AQ793" i="3"/>
  <c r="AT793" i="3"/>
  <c r="BI793" i="3"/>
  <c r="BJ797" i="3"/>
  <c r="AR797" i="3"/>
  <c r="BM797" i="3"/>
  <c r="AU797" i="3"/>
  <c r="BL796" i="3"/>
  <c r="AT796" i="3"/>
  <c r="BI796" i="3"/>
  <c r="AQ796" i="3"/>
  <c r="BL792" i="3"/>
  <c r="BI792" i="3"/>
  <c r="AT792" i="3"/>
  <c r="AQ792" i="3"/>
  <c r="AR799" i="3"/>
  <c r="AU799" i="3"/>
  <c r="BM799" i="3"/>
  <c r="BJ799" i="3"/>
  <c r="BP795" i="3"/>
  <c r="BN795" i="3"/>
  <c r="BH792" i="3"/>
  <c r="AS792" i="3"/>
  <c r="BK792" i="3"/>
  <c r="AP792" i="3"/>
  <c r="BJ748" i="3"/>
  <c r="AU801" i="3"/>
  <c r="BN797" i="3"/>
  <c r="BP797" i="3"/>
  <c r="AP794" i="3"/>
  <c r="BM792" i="3"/>
  <c r="AR792" i="3"/>
  <c r="BJ792" i="3"/>
  <c r="AU792" i="3"/>
  <c r="AS794" i="3"/>
  <c r="BP799" i="3"/>
  <c r="BN799" i="3"/>
  <c r="AU780" i="3"/>
  <c r="CC780" i="3" s="1"/>
  <c r="CO780" i="3" s="1"/>
  <c r="AY783" i="3"/>
  <c r="AS780" i="3"/>
  <c r="CA780" i="3" s="1"/>
  <c r="CM780" i="3" s="1"/>
  <c r="AT780" i="3"/>
  <c r="CB780" i="3" s="1"/>
  <c r="CN780" i="3" s="1"/>
  <c r="BM781" i="3"/>
  <c r="BM780" i="3"/>
  <c r="AQ784" i="3"/>
  <c r="BJ780" i="3"/>
  <c r="AV784" i="3"/>
  <c r="AU781" i="3"/>
  <c r="CC781" i="3" s="1"/>
  <c r="CO781" i="3" s="1"/>
  <c r="BL786" i="3"/>
  <c r="AQ786" i="3"/>
  <c r="BI786" i="3"/>
  <c r="AT786" i="3"/>
  <c r="BM784" i="3"/>
  <c r="AR784" i="3"/>
  <c r="AU784" i="3"/>
  <c r="BJ784" i="3"/>
  <c r="AV785" i="3"/>
  <c r="BL779" i="3"/>
  <c r="AQ779" i="3"/>
  <c r="BI779" i="3"/>
  <c r="AT779" i="3"/>
  <c r="AY785" i="3"/>
  <c r="BQ785" i="3"/>
  <c r="BO785" i="3"/>
  <c r="BN783" i="3"/>
  <c r="BP783" i="3"/>
  <c r="AP783" i="3"/>
  <c r="AR779" i="3"/>
  <c r="BJ779" i="3"/>
  <c r="AU779" i="3"/>
  <c r="BM779" i="3"/>
  <c r="AP737" i="3"/>
  <c r="BX737" i="3" s="1"/>
  <c r="CJ737" i="3" s="1"/>
  <c r="BH745" i="3"/>
  <c r="BM748" i="3"/>
  <c r="AT743" i="3"/>
  <c r="BV743" i="3" s="1"/>
  <c r="CH743" i="3" s="1"/>
  <c r="AT761" i="3"/>
  <c r="BV761" i="3" s="1"/>
  <c r="CH761" i="3" s="1"/>
  <c r="BO770" i="3"/>
  <c r="BV788" i="3"/>
  <c r="CH788" i="3" s="1"/>
  <c r="CB788" i="3"/>
  <c r="CN788" i="3" s="1"/>
  <c r="CC788" i="3"/>
  <c r="CO788" i="3" s="1"/>
  <c r="BW788" i="3"/>
  <c r="CI788" i="3" s="1"/>
  <c r="AR780" i="3"/>
  <c r="AS745" i="3"/>
  <c r="CA745" i="3" s="1"/>
  <c r="CM745" i="3" s="1"/>
  <c r="AU770" i="3"/>
  <c r="BW770" i="3" s="1"/>
  <c r="CI770" i="3" s="1"/>
  <c r="BQ770" i="3"/>
  <c r="AU785" i="3"/>
  <c r="AQ783" i="3"/>
  <c r="AP780" i="3"/>
  <c r="BI697" i="3"/>
  <c r="AY725" i="3"/>
  <c r="BK745" i="3"/>
  <c r="BM775" i="3"/>
  <c r="AX788" i="3"/>
  <c r="BA788" i="3"/>
  <c r="BP781" i="3"/>
  <c r="BN781" i="3"/>
  <c r="BU788" i="3"/>
  <c r="CG788" i="3" s="1"/>
  <c r="CA788" i="3"/>
  <c r="CM788" i="3" s="1"/>
  <c r="BK786" i="3"/>
  <c r="AP786" i="3"/>
  <c r="BH786" i="3"/>
  <c r="AS786" i="3"/>
  <c r="AR781" i="3"/>
  <c r="BO737" i="3"/>
  <c r="BJ775" i="3"/>
  <c r="BY788" i="3"/>
  <c r="CK788" i="3" s="1"/>
  <c r="BS788" i="3"/>
  <c r="CE788" i="3" s="1"/>
  <c r="BZ788" i="3"/>
  <c r="CL788" i="3" s="1"/>
  <c r="BT788" i="3"/>
  <c r="CF788" i="3" s="1"/>
  <c r="BO780" i="3"/>
  <c r="AY780" i="3"/>
  <c r="BQ780" i="3"/>
  <c r="AV788" i="3"/>
  <c r="AY788" i="3"/>
  <c r="AT785" i="3"/>
  <c r="BO782" i="3"/>
  <c r="BQ782" i="3"/>
  <c r="BM786" i="3"/>
  <c r="AR786" i="3"/>
  <c r="BJ786" i="3"/>
  <c r="AU786" i="3"/>
  <c r="AQ782" i="3"/>
  <c r="BI782" i="3"/>
  <c r="AT782" i="3"/>
  <c r="BL782" i="3"/>
  <c r="BO779" i="3"/>
  <c r="BQ779" i="3"/>
  <c r="AS770" i="3"/>
  <c r="BU770" i="3" s="1"/>
  <c r="CG770" i="3" s="1"/>
  <c r="AW788" i="3"/>
  <c r="AZ788" i="3"/>
  <c r="BP786" i="3"/>
  <c r="BN786" i="3"/>
  <c r="AR783" i="3"/>
  <c r="BN782" i="3"/>
  <c r="BP782" i="3"/>
  <c r="BX788" i="3"/>
  <c r="CJ788" i="3" s="1"/>
  <c r="BR788" i="3"/>
  <c r="CD788" i="3" s="1"/>
  <c r="AP782" i="3"/>
  <c r="BH782" i="3"/>
  <c r="AS782" i="3"/>
  <c r="BK782" i="3"/>
  <c r="AS785" i="3"/>
  <c r="AQ725" i="3"/>
  <c r="BS725" i="3" s="1"/>
  <c r="CE725" i="3" s="1"/>
  <c r="AP745" i="3"/>
  <c r="BR745" i="3" s="1"/>
  <c r="CD745" i="3" s="1"/>
  <c r="CB750" i="3"/>
  <c r="CN750" i="3" s="1"/>
  <c r="AT745" i="3"/>
  <c r="CB745" i="3" s="1"/>
  <c r="CN745" i="3" s="1"/>
  <c r="AT770" i="3"/>
  <c r="BV770" i="3" s="1"/>
  <c r="CH770" i="3" s="1"/>
  <c r="BJ782" i="3"/>
  <c r="AU782" i="3"/>
  <c r="BM782" i="3"/>
  <c r="AR782" i="3"/>
  <c r="BN780" i="3"/>
  <c r="BP780" i="3"/>
  <c r="BK779" i="3"/>
  <c r="AP779" i="3"/>
  <c r="BH779" i="3"/>
  <c r="AS779" i="3"/>
  <c r="AQ781" i="3"/>
  <c r="AP781" i="3"/>
  <c r="AP775" i="3"/>
  <c r="BX775" i="3" s="1"/>
  <c r="CJ775" i="3" s="1"/>
  <c r="BO773" i="3"/>
  <c r="BQ773" i="3"/>
  <c r="AR775" i="3"/>
  <c r="BZ775" i="3" s="1"/>
  <c r="CL775" i="3" s="1"/>
  <c r="AW778" i="3"/>
  <c r="AZ778" i="3"/>
  <c r="BM772" i="3"/>
  <c r="AR772" i="3"/>
  <c r="BJ772" i="3"/>
  <c r="AU772" i="3"/>
  <c r="AY769" i="3"/>
  <c r="BQ769" i="3"/>
  <c r="BO769" i="3"/>
  <c r="BN769" i="3"/>
  <c r="BP769" i="3"/>
  <c r="BM769" i="3"/>
  <c r="AR769" i="3"/>
  <c r="BJ769" i="3"/>
  <c r="AU769" i="3"/>
  <c r="AS725" i="3"/>
  <c r="CA725" i="3" s="1"/>
  <c r="CM725" i="3" s="1"/>
  <c r="BL725" i="3"/>
  <c r="BN776" i="3"/>
  <c r="BP776" i="3"/>
  <c r="BP774" i="3"/>
  <c r="BN774" i="3"/>
  <c r="AP769" i="3"/>
  <c r="BH772" i="3"/>
  <c r="AS772" i="3"/>
  <c r="BK772" i="3"/>
  <c r="AP772" i="3"/>
  <c r="AS769" i="3"/>
  <c r="AS639" i="3"/>
  <c r="BU639" i="3" s="1"/>
  <c r="CG639" i="3" s="1"/>
  <c r="BK758" i="3"/>
  <c r="BO775" i="3"/>
  <c r="BA775" i="3"/>
  <c r="BQ775" i="3"/>
  <c r="BV778" i="3"/>
  <c r="CH778" i="3" s="1"/>
  <c r="CB778" i="3"/>
  <c r="CN778" i="3" s="1"/>
  <c r="AT775" i="3"/>
  <c r="AS775" i="3"/>
  <c r="AV778" i="3"/>
  <c r="AY778" i="3"/>
  <c r="BO774" i="3"/>
  <c r="BQ774" i="3"/>
  <c r="BL772" i="3"/>
  <c r="AQ772" i="3"/>
  <c r="AT772" i="3"/>
  <c r="BI772" i="3"/>
  <c r="BO629" i="3"/>
  <c r="BK737" i="3"/>
  <c r="BI725" i="3"/>
  <c r="BM773" i="3"/>
  <c r="AR773" i="3"/>
  <c r="BJ773" i="3"/>
  <c r="AU773" i="3"/>
  <c r="AQ773" i="3"/>
  <c r="BI773" i="3"/>
  <c r="AT773" i="3"/>
  <c r="BL773" i="3"/>
  <c r="CC778" i="3"/>
  <c r="CO778" i="3" s="1"/>
  <c r="BW778" i="3"/>
  <c r="CI778" i="3" s="1"/>
  <c r="BU778" i="3"/>
  <c r="CG778" i="3" s="1"/>
  <c r="CA778" i="3"/>
  <c r="CM778" i="3" s="1"/>
  <c r="BX778" i="3"/>
  <c r="CJ778" i="3" s="1"/>
  <c r="BR778" i="3"/>
  <c r="CD778" i="3" s="1"/>
  <c r="BO771" i="3"/>
  <c r="BQ771" i="3"/>
  <c r="BL625" i="3"/>
  <c r="BO639" i="3"/>
  <c r="BN772" i="3"/>
  <c r="BP772" i="3"/>
  <c r="BK774" i="3"/>
  <c r="AP774" i="3"/>
  <c r="BH774" i="3"/>
  <c r="AS774" i="3"/>
  <c r="AQ769" i="3"/>
  <c r="AQ776" i="3"/>
  <c r="AT616" i="3"/>
  <c r="BV616" i="3" s="1"/>
  <c r="CH616" i="3" s="1"/>
  <c r="AP639" i="3"/>
  <c r="BX639" i="3" s="1"/>
  <c r="CJ639" i="3" s="1"/>
  <c r="BQ725" i="3"/>
  <c r="AU766" i="3"/>
  <c r="CC766" i="3" s="1"/>
  <c r="CO766" i="3" s="1"/>
  <c r="BM776" i="3"/>
  <c r="AR776" i="3"/>
  <c r="BJ776" i="3"/>
  <c r="AU776" i="3"/>
  <c r="AX778" i="3"/>
  <c r="BA778" i="3"/>
  <c r="BH776" i="3"/>
  <c r="AS776" i="3"/>
  <c r="BK776" i="3"/>
  <c r="AP776" i="3"/>
  <c r="AR774" i="3"/>
  <c r="BJ774" i="3"/>
  <c r="AU774" i="3"/>
  <c r="BM774" i="3"/>
  <c r="BP771" i="3"/>
  <c r="BN771" i="3"/>
  <c r="BK771" i="3"/>
  <c r="AP771" i="3"/>
  <c r="BH771" i="3"/>
  <c r="AS771" i="3"/>
  <c r="BL697" i="3"/>
  <c r="BN775" i="3"/>
  <c r="AX775" i="3"/>
  <c r="BP775" i="3"/>
  <c r="BZ778" i="3"/>
  <c r="CL778" i="3" s="1"/>
  <c r="BT778" i="3"/>
  <c r="CF778" i="3" s="1"/>
  <c r="BI774" i="3"/>
  <c r="AT774" i="3"/>
  <c r="BL774" i="3"/>
  <c r="AQ774" i="3"/>
  <c r="AU775" i="3"/>
  <c r="BL771" i="3"/>
  <c r="AQ771" i="3"/>
  <c r="BI771" i="3"/>
  <c r="AT771" i="3"/>
  <c r="BK670" i="3"/>
  <c r="AR715" i="3"/>
  <c r="BT715" i="3" s="1"/>
  <c r="CF715" i="3" s="1"/>
  <c r="BK725" i="3"/>
  <c r="AS737" i="3"/>
  <c r="BY778" i="3"/>
  <c r="CK778" i="3" s="1"/>
  <c r="BS778" i="3"/>
  <c r="CE778" i="3" s="1"/>
  <c r="BK773" i="3"/>
  <c r="AP773" i="3"/>
  <c r="BH773" i="3"/>
  <c r="AS773" i="3"/>
  <c r="BQ772" i="3"/>
  <c r="BO772" i="3"/>
  <c r="BQ776" i="3"/>
  <c r="BO776" i="3"/>
  <c r="AT769" i="3"/>
  <c r="AR771" i="3"/>
  <c r="BJ771" i="3"/>
  <c r="AU771" i="3"/>
  <c r="BM771" i="3"/>
  <c r="AQ767" i="3"/>
  <c r="BY767" i="3" s="1"/>
  <c r="CK767" i="3" s="1"/>
  <c r="BQ762" i="3"/>
  <c r="BO762" i="3"/>
  <c r="AU761" i="3"/>
  <c r="CC761" i="3" s="1"/>
  <c r="CO761" i="3" s="1"/>
  <c r="AS761" i="3"/>
  <c r="BU761" i="3" s="1"/>
  <c r="CG761" i="3" s="1"/>
  <c r="BQ761" i="3"/>
  <c r="BQ768" i="3"/>
  <c r="BL764" i="3"/>
  <c r="AQ764" i="3"/>
  <c r="BI764" i="3"/>
  <c r="AT764" i="3"/>
  <c r="BP765" i="3"/>
  <c r="BN765" i="3"/>
  <c r="BQ764" i="3"/>
  <c r="BO764" i="3"/>
  <c r="AP725" i="3"/>
  <c r="BR725" i="3" s="1"/>
  <c r="CD725" i="3" s="1"/>
  <c r="AP766" i="3"/>
  <c r="BH766" i="3"/>
  <c r="AS766" i="3"/>
  <c r="BK766" i="3"/>
  <c r="BK765" i="3"/>
  <c r="AP765" i="3"/>
  <c r="BH765" i="3"/>
  <c r="AS765" i="3"/>
  <c r="AW761" i="3"/>
  <c r="BK764" i="3"/>
  <c r="BH764" i="3"/>
  <c r="AS764" i="3"/>
  <c r="AP764" i="3"/>
  <c r="AU706" i="3"/>
  <c r="CC706" i="3" s="1"/>
  <c r="CO706" i="3" s="1"/>
  <c r="BA757" i="3"/>
  <c r="AQ766" i="3"/>
  <c r="BI766" i="3"/>
  <c r="AT766" i="3"/>
  <c r="BL766" i="3"/>
  <c r="BL765" i="3"/>
  <c r="AQ765" i="3"/>
  <c r="BI765" i="3"/>
  <c r="AT765" i="3"/>
  <c r="AS767" i="3"/>
  <c r="BN763" i="3"/>
  <c r="BP763" i="3"/>
  <c r="BI625" i="3"/>
  <c r="BM706" i="3"/>
  <c r="BM768" i="3"/>
  <c r="AR768" i="3"/>
  <c r="AU768" i="3"/>
  <c r="BJ768" i="3"/>
  <c r="AR765" i="3"/>
  <c r="BJ765" i="3"/>
  <c r="AU765" i="3"/>
  <c r="BM765" i="3"/>
  <c r="BJ706" i="3"/>
  <c r="BN767" i="3"/>
  <c r="BP767" i="3"/>
  <c r="AP767" i="3"/>
  <c r="BM763" i="3"/>
  <c r="AR763" i="3"/>
  <c r="BJ763" i="3"/>
  <c r="AU763" i="3"/>
  <c r="BH763" i="3"/>
  <c r="AS763" i="3"/>
  <c r="AP763" i="3"/>
  <c r="BK763" i="3"/>
  <c r="BQ763" i="3"/>
  <c r="BO763" i="3"/>
  <c r="AP678" i="3"/>
  <c r="BR678" i="3" s="1"/>
  <c r="CD678" i="3" s="1"/>
  <c r="BP768" i="3"/>
  <c r="BN768" i="3"/>
  <c r="BM764" i="3"/>
  <c r="AR764" i="3"/>
  <c r="BJ764" i="3"/>
  <c r="AU764" i="3"/>
  <c r="BN766" i="3"/>
  <c r="AR766" i="3"/>
  <c r="BP766" i="3"/>
  <c r="AR762" i="3"/>
  <c r="BJ762" i="3"/>
  <c r="AU762" i="3"/>
  <c r="BM762" i="3"/>
  <c r="BI763" i="3"/>
  <c r="AT763" i="3"/>
  <c r="BL763" i="3"/>
  <c r="AQ763" i="3"/>
  <c r="BK762" i="3"/>
  <c r="AS762" i="3"/>
  <c r="BH762" i="3"/>
  <c r="AP762" i="3"/>
  <c r="BQ767" i="3"/>
  <c r="BO767" i="3"/>
  <c r="BL768" i="3"/>
  <c r="AQ768" i="3"/>
  <c r="BI768" i="3"/>
  <c r="AT768" i="3"/>
  <c r="BK768" i="3"/>
  <c r="BH768" i="3"/>
  <c r="AS768" i="3"/>
  <c r="AP768" i="3"/>
  <c r="BL762" i="3"/>
  <c r="AQ762" i="3"/>
  <c r="BI762" i="3"/>
  <c r="AT762" i="3"/>
  <c r="BP762" i="3"/>
  <c r="BN762" i="3"/>
  <c r="AU705" i="3"/>
  <c r="CC705" i="3" s="1"/>
  <c r="CO705" i="3" s="1"/>
  <c r="BH725" i="3"/>
  <c r="BP764" i="3"/>
  <c r="BN764" i="3"/>
  <c r="BO766" i="3"/>
  <c r="BQ766" i="3"/>
  <c r="BO765" i="3"/>
  <c r="BQ765" i="3"/>
  <c r="AU767" i="3"/>
  <c r="AU751" i="3"/>
  <c r="BW751" i="3" s="1"/>
  <c r="CI751" i="3" s="1"/>
  <c r="BQ751" i="3"/>
  <c r="BQ752" i="3"/>
  <c r="BO751" i="3"/>
  <c r="AS751" i="3"/>
  <c r="CA751" i="3" s="1"/>
  <c r="CM751" i="3" s="1"/>
  <c r="BN755" i="3"/>
  <c r="BN758" i="3"/>
  <c r="BP758" i="3"/>
  <c r="BX760" i="3"/>
  <c r="CJ760" i="3" s="1"/>
  <c r="BR760" i="3"/>
  <c r="CD760" i="3" s="1"/>
  <c r="BO756" i="3"/>
  <c r="BQ756" i="3"/>
  <c r="BN751" i="3"/>
  <c r="AV751" i="3"/>
  <c r="BP751" i="3"/>
  <c r="AP758" i="3"/>
  <c r="BO753" i="3"/>
  <c r="BA753" i="3"/>
  <c r="BQ753" i="3"/>
  <c r="AV760" i="3"/>
  <c r="AY760" i="3"/>
  <c r="AX760" i="3"/>
  <c r="BA760" i="3"/>
  <c r="BK752" i="3"/>
  <c r="AP752" i="3"/>
  <c r="BH752" i="3"/>
  <c r="AS752" i="3"/>
  <c r="BK754" i="3"/>
  <c r="AS754" i="3"/>
  <c r="BH754" i="3"/>
  <c r="AP754" i="3"/>
  <c r="AT756" i="3"/>
  <c r="AQ686" i="3"/>
  <c r="BS686" i="3" s="1"/>
  <c r="CE686" i="3" s="1"/>
  <c r="BM758" i="3"/>
  <c r="AR758" i="3"/>
  <c r="BJ758" i="3"/>
  <c r="AU758" i="3"/>
  <c r="BZ760" i="3"/>
  <c r="CL760" i="3" s="1"/>
  <c r="BT760" i="3"/>
  <c r="CF760" i="3" s="1"/>
  <c r="AP756" i="3"/>
  <c r="BH756" i="3"/>
  <c r="AS756" i="3"/>
  <c r="BK756" i="3"/>
  <c r="AR751" i="3"/>
  <c r="BQ754" i="3"/>
  <c r="BO754" i="3"/>
  <c r="BY760" i="3"/>
  <c r="CK760" i="3" s="1"/>
  <c r="BS760" i="3"/>
  <c r="CE760" i="3" s="1"/>
  <c r="BN757" i="3"/>
  <c r="BP757" i="3"/>
  <c r="AP757" i="3"/>
  <c r="BK755" i="3"/>
  <c r="AP755" i="3"/>
  <c r="AS755" i="3"/>
  <c r="BH755" i="3"/>
  <c r="AQ753" i="3"/>
  <c r="BI753" i="3"/>
  <c r="AT753" i="3"/>
  <c r="BL753" i="3"/>
  <c r="BL752" i="3"/>
  <c r="AQ752" i="3"/>
  <c r="BI752" i="3"/>
  <c r="AT752" i="3"/>
  <c r="BP753" i="3"/>
  <c r="BN753" i="3"/>
  <c r="BL754" i="3"/>
  <c r="AT754" i="3"/>
  <c r="BI754" i="3"/>
  <c r="AQ754" i="3"/>
  <c r="AQ757" i="3"/>
  <c r="AW760" i="3"/>
  <c r="AZ760" i="3"/>
  <c r="BM754" i="3"/>
  <c r="AR754" i="3"/>
  <c r="AU754" i="3"/>
  <c r="BJ754" i="3"/>
  <c r="AQ755" i="3"/>
  <c r="BL755" i="3"/>
  <c r="AT755" i="3"/>
  <c r="BI755" i="3"/>
  <c r="AR757" i="3"/>
  <c r="AP751" i="3"/>
  <c r="BI758" i="3"/>
  <c r="AT758" i="3"/>
  <c r="BL758" i="3"/>
  <c r="AQ758" i="3"/>
  <c r="AR755" i="3"/>
  <c r="BJ755" i="3"/>
  <c r="AU755" i="3"/>
  <c r="BM755" i="3"/>
  <c r="BK753" i="3"/>
  <c r="AP753" i="3"/>
  <c r="BH753" i="3"/>
  <c r="AS753" i="3"/>
  <c r="BV760" i="3"/>
  <c r="CH760" i="3" s="1"/>
  <c r="CB760" i="3"/>
  <c r="CN760" i="3" s="1"/>
  <c r="BQ758" i="3"/>
  <c r="BO758" i="3"/>
  <c r="BP754" i="3"/>
  <c r="BN754" i="3"/>
  <c r="BM752" i="3"/>
  <c r="AR752" i="3"/>
  <c r="BJ752" i="3"/>
  <c r="AU752" i="3"/>
  <c r="BO755" i="3"/>
  <c r="BQ755" i="3"/>
  <c r="AS758" i="3"/>
  <c r="CC760" i="3"/>
  <c r="CO760" i="3" s="1"/>
  <c r="BW760" i="3"/>
  <c r="CI760" i="3" s="1"/>
  <c r="BU760" i="3"/>
  <c r="CG760" i="3" s="1"/>
  <c r="CA760" i="3"/>
  <c r="CM760" i="3" s="1"/>
  <c r="AU756" i="3"/>
  <c r="AU753" i="3"/>
  <c r="AQ751" i="3"/>
  <c r="AP743" i="3"/>
  <c r="BR743" i="3" s="1"/>
  <c r="CD743" i="3" s="1"/>
  <c r="BX750" i="3"/>
  <c r="CJ750" i="3" s="1"/>
  <c r="AU743" i="3"/>
  <c r="BW743" i="3" s="1"/>
  <c r="CI743" i="3" s="1"/>
  <c r="BH748" i="3"/>
  <c r="AZ750" i="3"/>
  <c r="AQ743" i="3"/>
  <c r="BS743" i="3" s="1"/>
  <c r="CE743" i="3" s="1"/>
  <c r="BH743" i="3"/>
  <c r="BO743" i="3"/>
  <c r="BQ743" i="3"/>
  <c r="AR743" i="3"/>
  <c r="BZ743" i="3" s="1"/>
  <c r="CL743" i="3" s="1"/>
  <c r="BM743" i="3"/>
  <c r="AS743" i="3"/>
  <c r="BU743" i="3" s="1"/>
  <c r="CG743" i="3" s="1"/>
  <c r="BJ743" i="3"/>
  <c r="AU692" i="3"/>
  <c r="BW692" i="3" s="1"/>
  <c r="CI692" i="3" s="1"/>
  <c r="BU750" i="3"/>
  <c r="CG750" i="3" s="1"/>
  <c r="CA750" i="3"/>
  <c r="CM750" i="3" s="1"/>
  <c r="BI748" i="3"/>
  <c r="AT748" i="3"/>
  <c r="BL748" i="3"/>
  <c r="AQ748" i="3"/>
  <c r="BP741" i="3"/>
  <c r="BN741" i="3"/>
  <c r="AW741" i="3"/>
  <c r="AQ514" i="3"/>
  <c r="BY514" i="3" s="1"/>
  <c r="CK514" i="3" s="1"/>
  <c r="BO705" i="3"/>
  <c r="BZ750" i="3"/>
  <c r="CL750" i="3" s="1"/>
  <c r="BT750" i="3"/>
  <c r="CF750" i="3" s="1"/>
  <c r="BP746" i="3"/>
  <c r="BN746" i="3"/>
  <c r="AQ746" i="3"/>
  <c r="AQ741" i="3"/>
  <c r="AT705" i="3"/>
  <c r="BV705" i="3" s="1"/>
  <c r="CH705" i="3" s="1"/>
  <c r="AX750" i="3"/>
  <c r="BA750" i="3"/>
  <c r="AY750" i="3"/>
  <c r="AQ742" i="3"/>
  <c r="AT742" i="3"/>
  <c r="BL742" i="3"/>
  <c r="BI742" i="3"/>
  <c r="BN748" i="3"/>
  <c r="BP748" i="3"/>
  <c r="BW750" i="3"/>
  <c r="CI750" i="3" s="1"/>
  <c r="CC750" i="3"/>
  <c r="CO750" i="3" s="1"/>
  <c r="AV750" i="3"/>
  <c r="BK746" i="3"/>
  <c r="AP746" i="3"/>
  <c r="AS746" i="3"/>
  <c r="BH746" i="3"/>
  <c r="BQ742" i="3"/>
  <c r="BO742" i="3"/>
  <c r="AR748" i="3"/>
  <c r="BI744" i="3"/>
  <c r="AT744" i="3"/>
  <c r="AQ744" i="3"/>
  <c r="BL744" i="3"/>
  <c r="AP748" i="3"/>
  <c r="BJ741" i="3"/>
  <c r="AU741" i="3"/>
  <c r="BM741" i="3"/>
  <c r="AR741" i="3"/>
  <c r="BM745" i="3"/>
  <c r="AR745" i="3"/>
  <c r="BJ745" i="3"/>
  <c r="AU745" i="3"/>
  <c r="BY750" i="3"/>
  <c r="CK750" i="3" s="1"/>
  <c r="BS750" i="3"/>
  <c r="CE750" i="3" s="1"/>
  <c r="AR746" i="3"/>
  <c r="BJ746" i="3"/>
  <c r="AU746" i="3"/>
  <c r="BM746" i="3"/>
  <c r="BJ747" i="3"/>
  <c r="AU747" i="3"/>
  <c r="AR747" i="3"/>
  <c r="BM747" i="3"/>
  <c r="BN747" i="3"/>
  <c r="BP747" i="3"/>
  <c r="BQ744" i="3"/>
  <c r="BO744" i="3"/>
  <c r="BN744" i="3"/>
  <c r="BP744" i="3"/>
  <c r="BK741" i="3"/>
  <c r="AP741" i="3"/>
  <c r="BH741" i="3"/>
  <c r="AS741" i="3"/>
  <c r="BO747" i="3"/>
  <c r="BQ747" i="3"/>
  <c r="AT686" i="3"/>
  <c r="CB686" i="3" s="1"/>
  <c r="CN686" i="3" s="1"/>
  <c r="BQ748" i="3"/>
  <c r="BO748" i="3"/>
  <c r="AQ745" i="3"/>
  <c r="BM744" i="3"/>
  <c r="AU744" i="3"/>
  <c r="AR744" i="3"/>
  <c r="BJ744" i="3"/>
  <c r="AP747" i="3"/>
  <c r="BH747" i="3"/>
  <c r="AS747" i="3"/>
  <c r="BK747" i="3"/>
  <c r="AS744" i="3"/>
  <c r="BN742" i="3"/>
  <c r="BP742" i="3"/>
  <c r="AS748" i="3"/>
  <c r="AP742" i="3"/>
  <c r="AU737" i="3"/>
  <c r="BW737" i="3" s="1"/>
  <c r="CI737" i="3" s="1"/>
  <c r="BP745" i="3"/>
  <c r="BN745" i="3"/>
  <c r="AU748" i="3"/>
  <c r="AP744" i="3"/>
  <c r="AZ746" i="3"/>
  <c r="BO741" i="3"/>
  <c r="BQ741" i="3"/>
  <c r="AZ741" i="3"/>
  <c r="AQ747" i="3"/>
  <c r="BL747" i="3"/>
  <c r="AT747" i="3"/>
  <c r="BI747" i="3"/>
  <c r="BM742" i="3"/>
  <c r="BJ742" i="3"/>
  <c r="AR742" i="3"/>
  <c r="AU742" i="3"/>
  <c r="AT741" i="3"/>
  <c r="BO729" i="3"/>
  <c r="AV725" i="3"/>
  <c r="BM737" i="3"/>
  <c r="AU725" i="3"/>
  <c r="BO725" i="3"/>
  <c r="BO740" i="3"/>
  <c r="BQ740" i="3"/>
  <c r="BL737" i="3"/>
  <c r="AQ737" i="3"/>
  <c r="BI737" i="3"/>
  <c r="AT737" i="3"/>
  <c r="BP732" i="3"/>
  <c r="BN732" i="3"/>
  <c r="BM731" i="3"/>
  <c r="AU731" i="3"/>
  <c r="BJ731" i="3"/>
  <c r="AR731" i="3"/>
  <c r="BK729" i="3"/>
  <c r="AS729" i="3"/>
  <c r="BH729" i="3"/>
  <c r="AP729" i="3"/>
  <c r="BP739" i="3"/>
  <c r="BN739" i="3"/>
  <c r="BI734" i="3"/>
  <c r="AT734" i="3"/>
  <c r="BL734" i="3"/>
  <c r="AQ734" i="3"/>
  <c r="AX737" i="3"/>
  <c r="BJ735" i="3"/>
  <c r="AU735" i="3"/>
  <c r="BM735" i="3"/>
  <c r="AR735" i="3"/>
  <c r="BP729" i="3"/>
  <c r="BN729" i="3"/>
  <c r="BO727" i="3"/>
  <c r="BQ727" i="3"/>
  <c r="BI614" i="3"/>
  <c r="AP635" i="3"/>
  <c r="BR635" i="3" s="1"/>
  <c r="CD635" i="3" s="1"/>
  <c r="BK666" i="3"/>
  <c r="AP740" i="3"/>
  <c r="BH740" i="3"/>
  <c r="AS740" i="3"/>
  <c r="BK740" i="3"/>
  <c r="BP738" i="3"/>
  <c r="BN738" i="3"/>
  <c r="BN736" i="3"/>
  <c r="BP736" i="3"/>
  <c r="BO739" i="3"/>
  <c r="BQ739" i="3"/>
  <c r="BN731" i="3"/>
  <c r="BP731" i="3"/>
  <c r="AP666" i="3"/>
  <c r="BR666" i="3" s="1"/>
  <c r="CD666" i="3" s="1"/>
  <c r="AU708" i="3"/>
  <c r="BW708" i="3" s="1"/>
  <c r="CI708" i="3" s="1"/>
  <c r="BL740" i="3"/>
  <c r="AQ740" i="3"/>
  <c r="BI740" i="3"/>
  <c r="AT740" i="3"/>
  <c r="BI738" i="3"/>
  <c r="AT738" i="3"/>
  <c r="BL738" i="3"/>
  <c r="AQ738" i="3"/>
  <c r="BL736" i="3"/>
  <c r="BI736" i="3"/>
  <c r="AQ736" i="3"/>
  <c r="AT736" i="3"/>
  <c r="BP734" i="3"/>
  <c r="BN734" i="3"/>
  <c r="AR734" i="3"/>
  <c r="BM734" i="3"/>
  <c r="BJ734" i="3"/>
  <c r="AU734" i="3"/>
  <c r="AQ735" i="3"/>
  <c r="BL735" i="3"/>
  <c r="AT735" i="3"/>
  <c r="BI735" i="3"/>
  <c r="BK732" i="3"/>
  <c r="AP732" i="3"/>
  <c r="BH732" i="3"/>
  <c r="AS732" i="3"/>
  <c r="AR729" i="3"/>
  <c r="BJ729" i="3"/>
  <c r="BM729" i="3"/>
  <c r="AU729" i="3"/>
  <c r="BO731" i="3"/>
  <c r="BQ731" i="3"/>
  <c r="BN728" i="3"/>
  <c r="BP728" i="3"/>
  <c r="AP726" i="3"/>
  <c r="BK726" i="3"/>
  <c r="BH726" i="3"/>
  <c r="AS726" i="3"/>
  <c r="AP728" i="3"/>
  <c r="BH728" i="3"/>
  <c r="AS728" i="3"/>
  <c r="BK728" i="3"/>
  <c r="BK727" i="3"/>
  <c r="AP727" i="3"/>
  <c r="BH727" i="3"/>
  <c r="AS727" i="3"/>
  <c r="AT635" i="3"/>
  <c r="CB635" i="3" s="1"/>
  <c r="CN635" i="3" s="1"/>
  <c r="BH666" i="3"/>
  <c r="BM738" i="3"/>
  <c r="AR738" i="3"/>
  <c r="AU738" i="3"/>
  <c r="BJ738" i="3"/>
  <c r="BH736" i="3"/>
  <c r="AS736" i="3"/>
  <c r="BK736" i="3"/>
  <c r="AP736" i="3"/>
  <c r="BK739" i="3"/>
  <c r="AP739" i="3"/>
  <c r="BH739" i="3"/>
  <c r="AS739" i="3"/>
  <c r="BO735" i="3"/>
  <c r="BQ735" i="3"/>
  <c r="BI732" i="3"/>
  <c r="AT732" i="3"/>
  <c r="BL732" i="3"/>
  <c r="AQ732" i="3"/>
  <c r="AQ731" i="3"/>
  <c r="BI731" i="3"/>
  <c r="BL731" i="3"/>
  <c r="AT731" i="3"/>
  <c r="AR736" i="3"/>
  <c r="AQ726" i="3"/>
  <c r="BI726" i="3"/>
  <c r="BL726" i="3"/>
  <c r="AT726" i="3"/>
  <c r="AQ728" i="3"/>
  <c r="BI728" i="3"/>
  <c r="AT728" i="3"/>
  <c r="BL728" i="3"/>
  <c r="BL727" i="3"/>
  <c r="AQ727" i="3"/>
  <c r="BI727" i="3"/>
  <c r="AT727" i="3"/>
  <c r="BM708" i="3"/>
  <c r="BK738" i="3"/>
  <c r="AS738" i="3"/>
  <c r="AP738" i="3"/>
  <c r="BH738" i="3"/>
  <c r="BQ738" i="3"/>
  <c r="BO738" i="3"/>
  <c r="BL739" i="3"/>
  <c r="AQ739" i="3"/>
  <c r="BI739" i="3"/>
  <c r="AT739" i="3"/>
  <c r="BO734" i="3"/>
  <c r="BQ734" i="3"/>
  <c r="BK733" i="3"/>
  <c r="AS733" i="3"/>
  <c r="BH733" i="3"/>
  <c r="AP733" i="3"/>
  <c r="BQ730" i="3"/>
  <c r="BO730" i="3"/>
  <c r="BM732" i="3"/>
  <c r="AR732" i="3"/>
  <c r="BJ732" i="3"/>
  <c r="AU732" i="3"/>
  <c r="BP726" i="3"/>
  <c r="BN726" i="3"/>
  <c r="BO728" i="3"/>
  <c r="BQ728" i="3"/>
  <c r="AU730" i="3"/>
  <c r="BJ730" i="3"/>
  <c r="AR730" i="3"/>
  <c r="BM730" i="3"/>
  <c r="AR727" i="3"/>
  <c r="BJ727" i="3"/>
  <c r="AU727" i="3"/>
  <c r="BM727" i="3"/>
  <c r="BJ708" i="3"/>
  <c r="AP699" i="3"/>
  <c r="BR699" i="3" s="1"/>
  <c r="CD699" i="3" s="1"/>
  <c r="BJ740" i="3"/>
  <c r="AU740" i="3"/>
  <c r="AR740" i="3"/>
  <c r="BM740" i="3"/>
  <c r="AR739" i="3"/>
  <c r="BJ739" i="3"/>
  <c r="AU739" i="3"/>
  <c r="BM739" i="3"/>
  <c r="BO736" i="3"/>
  <c r="BQ736" i="3"/>
  <c r="BK734" i="3"/>
  <c r="AP734" i="3"/>
  <c r="AS734" i="3"/>
  <c r="BH734" i="3"/>
  <c r="AQ733" i="3"/>
  <c r="AT733" i="3"/>
  <c r="BL733" i="3"/>
  <c r="BI733" i="3"/>
  <c r="BJ726" i="3"/>
  <c r="AU726" i="3"/>
  <c r="BM726" i="3"/>
  <c r="AR726" i="3"/>
  <c r="BL729" i="3"/>
  <c r="AT729" i="3"/>
  <c r="BI729" i="3"/>
  <c r="AQ729" i="3"/>
  <c r="BN730" i="3"/>
  <c r="AV730" i="3"/>
  <c r="BP730" i="3"/>
  <c r="AS730" i="3"/>
  <c r="AR728" i="3"/>
  <c r="BK635" i="3"/>
  <c r="BQ705" i="3"/>
  <c r="AS705" i="3"/>
  <c r="CA705" i="3" s="1"/>
  <c r="CM705" i="3" s="1"/>
  <c r="BK699" i="3"/>
  <c r="BN740" i="3"/>
  <c r="BP740" i="3"/>
  <c r="BP733" i="3"/>
  <c r="BN733" i="3"/>
  <c r="AP735" i="3"/>
  <c r="AS735" i="3"/>
  <c r="BK735" i="3"/>
  <c r="BH735" i="3"/>
  <c r="BO726" i="3"/>
  <c r="BQ726" i="3"/>
  <c r="BK731" i="3"/>
  <c r="AS731" i="3"/>
  <c r="BH731" i="3"/>
  <c r="AP731" i="3"/>
  <c r="BI730" i="3"/>
  <c r="AT730" i="3"/>
  <c r="BL730" i="3"/>
  <c r="AQ730" i="3"/>
  <c r="AS716" i="3"/>
  <c r="BU716" i="3" s="1"/>
  <c r="CG716" i="3" s="1"/>
  <c r="BQ720" i="3"/>
  <c r="BQ715" i="3"/>
  <c r="AU715" i="3"/>
  <c r="BW715" i="3" s="1"/>
  <c r="CI715" i="3" s="1"/>
  <c r="BQ716" i="3"/>
  <c r="BO716" i="3"/>
  <c r="BQ719" i="3"/>
  <c r="BO719" i="3"/>
  <c r="AS719" i="3"/>
  <c r="AU719" i="3"/>
  <c r="BM715" i="3"/>
  <c r="BJ715" i="3"/>
  <c r="BA715" i="3"/>
  <c r="BO715" i="3"/>
  <c r="BN722" i="3"/>
  <c r="BP722" i="3"/>
  <c r="BV724" i="3"/>
  <c r="CH724" i="3" s="1"/>
  <c r="CB724" i="3"/>
  <c r="CN724" i="3" s="1"/>
  <c r="AQ720" i="3"/>
  <c r="BI720" i="3"/>
  <c r="AT720" i="3"/>
  <c r="BL720" i="3"/>
  <c r="BR724" i="3"/>
  <c r="CD724" i="3" s="1"/>
  <c r="BX724" i="3"/>
  <c r="CJ724" i="3" s="1"/>
  <c r="BH722" i="3"/>
  <c r="AS722" i="3"/>
  <c r="BK722" i="3"/>
  <c r="AP722" i="3"/>
  <c r="AR717" i="3"/>
  <c r="BJ717" i="3"/>
  <c r="AU717" i="3"/>
  <c r="BM717" i="3"/>
  <c r="AX715" i="3"/>
  <c r="BO678" i="3"/>
  <c r="BH670" i="3"/>
  <c r="AP721" i="3"/>
  <c r="BH721" i="3"/>
  <c r="AS721" i="3"/>
  <c r="BK721" i="3"/>
  <c r="AR720" i="3"/>
  <c r="BJ720" i="3"/>
  <c r="AU720" i="3"/>
  <c r="BM720" i="3"/>
  <c r="BI721" i="3"/>
  <c r="AT721" i="3"/>
  <c r="AQ721" i="3"/>
  <c r="BL721" i="3"/>
  <c r="BQ722" i="3"/>
  <c r="BO722" i="3"/>
  <c r="BM722" i="3"/>
  <c r="AU722" i="3"/>
  <c r="AR722" i="3"/>
  <c r="BJ722" i="3"/>
  <c r="BQ678" i="3"/>
  <c r="AP670" i="3"/>
  <c r="BR670" i="3" s="1"/>
  <c r="CD670" i="3" s="1"/>
  <c r="BP665" i="3"/>
  <c r="BH718" i="3"/>
  <c r="AS718" i="3"/>
  <c r="AP718" i="3"/>
  <c r="BK718" i="3"/>
  <c r="BN721" i="3"/>
  <c r="BP721" i="3"/>
  <c r="BI722" i="3"/>
  <c r="AT722" i="3"/>
  <c r="BL722" i="3"/>
  <c r="AQ722" i="3"/>
  <c r="BO692" i="3"/>
  <c r="BY724" i="3"/>
  <c r="CK724" i="3" s="1"/>
  <c r="BS724" i="3"/>
  <c r="CE724" i="3" s="1"/>
  <c r="BN718" i="3"/>
  <c r="BP718" i="3"/>
  <c r="BO718" i="3"/>
  <c r="BQ718" i="3"/>
  <c r="AV724" i="3"/>
  <c r="AY724" i="3"/>
  <c r="BM716" i="3"/>
  <c r="AR716" i="3"/>
  <c r="BJ716" i="3"/>
  <c r="AU716" i="3"/>
  <c r="BL716" i="3"/>
  <c r="AQ716" i="3"/>
  <c r="BI716" i="3"/>
  <c r="AT716" i="3"/>
  <c r="AV715" i="3"/>
  <c r="AR665" i="3"/>
  <c r="BZ665" i="3" s="1"/>
  <c r="CL665" i="3" s="1"/>
  <c r="AR683" i="3"/>
  <c r="BZ683" i="3" s="1"/>
  <c r="CL683" i="3" s="1"/>
  <c r="BN714" i="3"/>
  <c r="AW724" i="3"/>
  <c r="AZ724" i="3"/>
  <c r="AR718" i="3"/>
  <c r="BM718" i="3"/>
  <c r="AU718" i="3"/>
  <c r="BJ718" i="3"/>
  <c r="BJ721" i="3"/>
  <c r="AU721" i="3"/>
  <c r="AR721" i="3"/>
  <c r="BM721" i="3"/>
  <c r="BO717" i="3"/>
  <c r="BQ717" i="3"/>
  <c r="BM705" i="3"/>
  <c r="BP720" i="3"/>
  <c r="BN720" i="3"/>
  <c r="BP716" i="3"/>
  <c r="BN716" i="3"/>
  <c r="BW724" i="3"/>
  <c r="CI724" i="3" s="1"/>
  <c r="CC724" i="3"/>
  <c r="CO724" i="3" s="1"/>
  <c r="AX724" i="3"/>
  <c r="BA724" i="3"/>
  <c r="BL718" i="3"/>
  <c r="AQ718" i="3"/>
  <c r="BI718" i="3"/>
  <c r="AT718" i="3"/>
  <c r="BL719" i="3"/>
  <c r="AQ719" i="3"/>
  <c r="AT719" i="3"/>
  <c r="BI719" i="3"/>
  <c r="BZ724" i="3"/>
  <c r="CL724" i="3" s="1"/>
  <c r="BT724" i="3"/>
  <c r="CF724" i="3" s="1"/>
  <c r="BK717" i="3"/>
  <c r="AP717" i="3"/>
  <c r="BH717" i="3"/>
  <c r="AS717" i="3"/>
  <c r="BJ683" i="3"/>
  <c r="BO721" i="3"/>
  <c r="BQ721" i="3"/>
  <c r="BK720" i="3"/>
  <c r="AP720" i="3"/>
  <c r="BH720" i="3"/>
  <c r="AS720" i="3"/>
  <c r="BI715" i="3"/>
  <c r="AT715" i="3"/>
  <c r="BL715" i="3"/>
  <c r="AQ715" i="3"/>
  <c r="BL717" i="3"/>
  <c r="AQ717" i="3"/>
  <c r="BI717" i="3"/>
  <c r="AT717" i="3"/>
  <c r="BH706" i="3"/>
  <c r="AP706" i="3"/>
  <c r="BX706" i="3" s="1"/>
  <c r="CJ706" i="3" s="1"/>
  <c r="AZ701" i="3"/>
  <c r="AS701" i="3"/>
  <c r="CA701" i="3" s="1"/>
  <c r="CM701" i="3" s="1"/>
  <c r="AU701" i="3"/>
  <c r="CC701" i="3" s="1"/>
  <c r="CO701" i="3" s="1"/>
  <c r="BO701" i="3"/>
  <c r="BQ701" i="3"/>
  <c r="AT701" i="3"/>
  <c r="BV701" i="3" s="1"/>
  <c r="CH701" i="3" s="1"/>
  <c r="AP712" i="3"/>
  <c r="BR712" i="3" s="1"/>
  <c r="CD712" i="3" s="1"/>
  <c r="BK712" i="3"/>
  <c r="AS712" i="3"/>
  <c r="BU712" i="3" s="1"/>
  <c r="CG712" i="3" s="1"/>
  <c r="BH712" i="3"/>
  <c r="AS706" i="3"/>
  <c r="CA706" i="3" s="1"/>
  <c r="CM706" i="3" s="1"/>
  <c r="AS703" i="3"/>
  <c r="BU703" i="3" s="1"/>
  <c r="CG703" i="3" s="1"/>
  <c r="BP710" i="3"/>
  <c r="BN710" i="3"/>
  <c r="BM702" i="3"/>
  <c r="AR702" i="3"/>
  <c r="BJ702" i="3"/>
  <c r="AU702" i="3"/>
  <c r="BI699" i="3"/>
  <c r="AT699" i="3"/>
  <c r="BL699" i="3"/>
  <c r="AQ699" i="3"/>
  <c r="BN707" i="3"/>
  <c r="BP707" i="3"/>
  <c r="BP702" i="3"/>
  <c r="BN702" i="3"/>
  <c r="AP684" i="3"/>
  <c r="BR684" i="3" s="1"/>
  <c r="CD684" i="3" s="1"/>
  <c r="BJ710" i="3"/>
  <c r="AU710" i="3"/>
  <c r="AR710" i="3"/>
  <c r="BM710" i="3"/>
  <c r="AP705" i="3"/>
  <c r="BP705" i="3"/>
  <c r="BN705" i="3"/>
  <c r="BI706" i="3"/>
  <c r="AT706" i="3"/>
  <c r="AQ706" i="3"/>
  <c r="BL706" i="3"/>
  <c r="AY712" i="3"/>
  <c r="BO704" i="3"/>
  <c r="BQ704" i="3"/>
  <c r="BK702" i="3"/>
  <c r="AP702" i="3"/>
  <c r="BH702" i="3"/>
  <c r="AS702" i="3"/>
  <c r="AS635" i="3"/>
  <c r="BU635" i="3" s="1"/>
  <c r="CG635" i="3" s="1"/>
  <c r="BM666" i="3"/>
  <c r="BK684" i="3"/>
  <c r="BN708" i="3"/>
  <c r="BP708" i="3"/>
  <c r="AS711" i="3"/>
  <c r="BH711" i="3"/>
  <c r="BK711" i="3"/>
  <c r="AP711" i="3"/>
  <c r="AQ704" i="3"/>
  <c r="BL704" i="3"/>
  <c r="AT704" i="3"/>
  <c r="BI704" i="3"/>
  <c r="BN701" i="3"/>
  <c r="BP701" i="3"/>
  <c r="AP708" i="3"/>
  <c r="AR701" i="3"/>
  <c r="BO635" i="3"/>
  <c r="BK714" i="3"/>
  <c r="AP714" i="3"/>
  <c r="BH714" i="3"/>
  <c r="AS714" i="3"/>
  <c r="BL710" i="3"/>
  <c r="AQ710" i="3"/>
  <c r="BI710" i="3"/>
  <c r="AT710" i="3"/>
  <c r="AQ708" i="3"/>
  <c r="BI708" i="3"/>
  <c r="AT708" i="3"/>
  <c r="BL708" i="3"/>
  <c r="BN706" i="3"/>
  <c r="BP706" i="3"/>
  <c r="BN700" i="3"/>
  <c r="BP700" i="3"/>
  <c r="AR708" i="3"/>
  <c r="AP701" i="3"/>
  <c r="BM713" i="3"/>
  <c r="AR713" i="3"/>
  <c r="AU713" i="3"/>
  <c r="BJ713" i="3"/>
  <c r="BL714" i="3"/>
  <c r="AQ714" i="3"/>
  <c r="BI714" i="3"/>
  <c r="AT714" i="3"/>
  <c r="BN712" i="3"/>
  <c r="BP712" i="3"/>
  <c r="BJ711" i="3"/>
  <c r="AR711" i="3"/>
  <c r="BM711" i="3"/>
  <c r="AU711" i="3"/>
  <c r="AP700" i="3"/>
  <c r="BK700" i="3"/>
  <c r="AS700" i="3"/>
  <c r="BH700" i="3"/>
  <c r="BM699" i="3"/>
  <c r="AU699" i="3"/>
  <c r="BJ699" i="3"/>
  <c r="AR699" i="3"/>
  <c r="BK707" i="3"/>
  <c r="AS707" i="3"/>
  <c r="BH707" i="3"/>
  <c r="AP707" i="3"/>
  <c r="AR706" i="3"/>
  <c r="AR714" i="3"/>
  <c r="BJ714" i="3"/>
  <c r="AU714" i="3"/>
  <c r="BM714" i="3"/>
  <c r="BM712" i="3"/>
  <c r="AR712" i="3"/>
  <c r="BJ712" i="3"/>
  <c r="AU712" i="3"/>
  <c r="BH709" i="3"/>
  <c r="BK709" i="3"/>
  <c r="AP709" i="3"/>
  <c r="AS709" i="3"/>
  <c r="BQ711" i="3"/>
  <c r="BO711" i="3"/>
  <c r="BQ699" i="3"/>
  <c r="BO699" i="3"/>
  <c r="BQ707" i="3"/>
  <c r="BO707" i="3"/>
  <c r="BL702" i="3"/>
  <c r="AQ702" i="3"/>
  <c r="AT702" i="3"/>
  <c r="BI702" i="3"/>
  <c r="BL707" i="3"/>
  <c r="AT707" i="3"/>
  <c r="BI707" i="3"/>
  <c r="AQ707" i="3"/>
  <c r="AS704" i="3"/>
  <c r="BP713" i="3"/>
  <c r="BN713" i="3"/>
  <c r="AP713" i="3"/>
  <c r="BI712" i="3"/>
  <c r="AT712" i="3"/>
  <c r="BL712" i="3"/>
  <c r="AQ712" i="3"/>
  <c r="BI709" i="3"/>
  <c r="AT709" i="3"/>
  <c r="BL709" i="3"/>
  <c r="AQ709" i="3"/>
  <c r="AP710" i="3"/>
  <c r="BP699" i="3"/>
  <c r="BN699" i="3"/>
  <c r="BJ707" i="3"/>
  <c r="AR707" i="3"/>
  <c r="BM707" i="3"/>
  <c r="AU707" i="3"/>
  <c r="AU704" i="3"/>
  <c r="BQ702" i="3"/>
  <c r="BO702" i="3"/>
  <c r="BQ616" i="3"/>
  <c r="BL713" i="3"/>
  <c r="AQ713" i="3"/>
  <c r="BI713" i="3"/>
  <c r="AT713" i="3"/>
  <c r="BQ710" i="3"/>
  <c r="BO710" i="3"/>
  <c r="BP709" i="3"/>
  <c r="BN709" i="3"/>
  <c r="BO706" i="3"/>
  <c r="BQ706" i="3"/>
  <c r="BL711" i="3"/>
  <c r="AQ711" i="3"/>
  <c r="BI711" i="3"/>
  <c r="AT711" i="3"/>
  <c r="AQ705" i="3"/>
  <c r="BQ703" i="3"/>
  <c r="BO703" i="3"/>
  <c r="AT703" i="3"/>
  <c r="AR705" i="3"/>
  <c r="AQ700" i="3"/>
  <c r="AS699" i="3"/>
  <c r="AQ701" i="3"/>
  <c r="AZ697" i="3"/>
  <c r="BQ697" i="3"/>
  <c r="BO697" i="3"/>
  <c r="AQ694" i="3"/>
  <c r="BL694" i="3"/>
  <c r="BI694" i="3"/>
  <c r="AT694" i="3"/>
  <c r="BN693" i="3"/>
  <c r="BP693" i="3"/>
  <c r="BM691" i="3"/>
  <c r="AR691" i="3"/>
  <c r="BJ691" i="3"/>
  <c r="AU691" i="3"/>
  <c r="BQ695" i="3"/>
  <c r="BO695" i="3"/>
  <c r="BI673" i="3"/>
  <c r="BQ683" i="3"/>
  <c r="AP696" i="3"/>
  <c r="BH696" i="3"/>
  <c r="BK696" i="3"/>
  <c r="AS696" i="3"/>
  <c r="BM697" i="3"/>
  <c r="AR697" i="3"/>
  <c r="AU697" i="3"/>
  <c r="BJ697" i="3"/>
  <c r="BI693" i="3"/>
  <c r="AT693" i="3"/>
  <c r="BL693" i="3"/>
  <c r="AQ693" i="3"/>
  <c r="BJ569" i="3"/>
  <c r="BP694" i="3"/>
  <c r="BN694" i="3"/>
  <c r="BN696" i="3"/>
  <c r="BP696" i="3"/>
  <c r="BN691" i="3"/>
  <c r="BP691" i="3"/>
  <c r="AP691" i="3"/>
  <c r="AR695" i="3"/>
  <c r="BJ695" i="3"/>
  <c r="AU695" i="3"/>
  <c r="BM695" i="3"/>
  <c r="AP641" i="3"/>
  <c r="BR641" i="3" s="1"/>
  <c r="CD641" i="3" s="1"/>
  <c r="BO693" i="3"/>
  <c r="BQ693" i="3"/>
  <c r="AR693" i="3"/>
  <c r="AU693" i="3"/>
  <c r="BM693" i="3"/>
  <c r="BJ693" i="3"/>
  <c r="BL695" i="3"/>
  <c r="BI695" i="3"/>
  <c r="AT695" i="3"/>
  <c r="AQ695" i="3"/>
  <c r="BM694" i="3"/>
  <c r="BJ694" i="3"/>
  <c r="AU694" i="3"/>
  <c r="AR694" i="3"/>
  <c r="AR641" i="3"/>
  <c r="BZ641" i="3" s="1"/>
  <c r="CL641" i="3" s="1"/>
  <c r="BP641" i="3"/>
  <c r="BN697" i="3"/>
  <c r="BP697" i="3"/>
  <c r="BH693" i="3"/>
  <c r="AS693" i="3"/>
  <c r="BK693" i="3"/>
  <c r="AP693" i="3"/>
  <c r="BI691" i="3"/>
  <c r="AT691" i="3"/>
  <c r="BL691" i="3"/>
  <c r="AQ691" i="3"/>
  <c r="BQ698" i="3"/>
  <c r="BO698" i="3"/>
  <c r="AQ641" i="3"/>
  <c r="BS641" i="3" s="1"/>
  <c r="CE641" i="3" s="1"/>
  <c r="AS682" i="3"/>
  <c r="BU682" i="3" s="1"/>
  <c r="CG682" i="3" s="1"/>
  <c r="BL698" i="3"/>
  <c r="AQ698" i="3"/>
  <c r="AT698" i="3"/>
  <c r="BI698" i="3"/>
  <c r="BL692" i="3"/>
  <c r="AQ692" i="3"/>
  <c r="BI692" i="3"/>
  <c r="AT692" i="3"/>
  <c r="AQ696" i="3"/>
  <c r="AQ697" i="3"/>
  <c r="AP694" i="3"/>
  <c r="BK694" i="3"/>
  <c r="BH694" i="3"/>
  <c r="AS694" i="3"/>
  <c r="AT697" i="3"/>
  <c r="BK695" i="3"/>
  <c r="BH695" i="3"/>
  <c r="AS695" i="3"/>
  <c r="AP695" i="3"/>
  <c r="BK698" i="3"/>
  <c r="AP698" i="3"/>
  <c r="AS698" i="3"/>
  <c r="BH698" i="3"/>
  <c r="BQ694" i="3"/>
  <c r="BO694" i="3"/>
  <c r="BP698" i="3"/>
  <c r="BN698" i="3"/>
  <c r="AS697" i="3"/>
  <c r="BK692" i="3"/>
  <c r="AP692" i="3"/>
  <c r="AS692" i="3"/>
  <c r="BH692" i="3"/>
  <c r="BP695" i="3"/>
  <c r="BN695" i="3"/>
  <c r="BM698" i="3"/>
  <c r="AR698" i="3"/>
  <c r="BJ698" i="3"/>
  <c r="AU698" i="3"/>
  <c r="BI686" i="3"/>
  <c r="AU683" i="3"/>
  <c r="CC683" i="3" s="1"/>
  <c r="CO683" i="3" s="1"/>
  <c r="BO683" i="3"/>
  <c r="BH682" i="3"/>
  <c r="AP682" i="3"/>
  <c r="BR682" i="3" s="1"/>
  <c r="CD682" i="3" s="1"/>
  <c r="BK682" i="3"/>
  <c r="BJ682" i="3"/>
  <c r="AR682" i="3"/>
  <c r="BT682" i="3" s="1"/>
  <c r="CF682" i="3" s="1"/>
  <c r="AT681" i="3"/>
  <c r="BI681" i="3"/>
  <c r="BM682" i="3"/>
  <c r="BN688" i="3"/>
  <c r="BP688" i="3"/>
  <c r="BM688" i="3"/>
  <c r="AR688" i="3"/>
  <c r="AU688" i="3"/>
  <c r="BJ688" i="3"/>
  <c r="BQ684" i="3"/>
  <c r="BO684" i="3"/>
  <c r="BZ690" i="3"/>
  <c r="CL690" i="3" s="1"/>
  <c r="BT690" i="3"/>
  <c r="CF690" i="3" s="1"/>
  <c r="BK686" i="3"/>
  <c r="AP686" i="3"/>
  <c r="BH686" i="3"/>
  <c r="AS686" i="3"/>
  <c r="BH681" i="3"/>
  <c r="AS681" i="3"/>
  <c r="BK681" i="3"/>
  <c r="AP681" i="3"/>
  <c r="BV690" i="3"/>
  <c r="CH690" i="3" s="1"/>
  <c r="CB690" i="3"/>
  <c r="CN690" i="3" s="1"/>
  <c r="AP631" i="3"/>
  <c r="BR631" i="3" s="1"/>
  <c r="CD631" i="3" s="1"/>
  <c r="BI661" i="3"/>
  <c r="BI672" i="3"/>
  <c r="BO687" i="3"/>
  <c r="AY687" i="3"/>
  <c r="BQ687" i="3"/>
  <c r="BN687" i="3"/>
  <c r="BP687" i="3"/>
  <c r="AQ687" i="3"/>
  <c r="AR686" i="3"/>
  <c r="BJ686" i="3"/>
  <c r="AU686" i="3"/>
  <c r="BM686" i="3"/>
  <c r="BH688" i="3"/>
  <c r="AS688" i="3"/>
  <c r="BK688" i="3"/>
  <c r="AP688" i="3"/>
  <c r="BQ515" i="3"/>
  <c r="BQ638" i="3"/>
  <c r="BI635" i="3"/>
  <c r="AT648" i="3"/>
  <c r="BV648" i="3" s="1"/>
  <c r="CH648" i="3" s="1"/>
  <c r="BM660" i="3"/>
  <c r="BM685" i="3"/>
  <c r="AR685" i="3"/>
  <c r="BJ685" i="3"/>
  <c r="AU685" i="3"/>
  <c r="BK685" i="3"/>
  <c r="AP685" i="3"/>
  <c r="BH685" i="3"/>
  <c r="AS685" i="3"/>
  <c r="BQ688" i="3"/>
  <c r="BO688" i="3"/>
  <c r="BI688" i="3"/>
  <c r="AT688" i="3"/>
  <c r="BL688" i="3"/>
  <c r="AQ688" i="3"/>
  <c r="AR687" i="3"/>
  <c r="BQ648" i="3"/>
  <c r="AR649" i="3"/>
  <c r="BT649" i="3" s="1"/>
  <c r="CF649" i="3" s="1"/>
  <c r="BJ660" i="3"/>
  <c r="AR666" i="3"/>
  <c r="BT666" i="3" s="1"/>
  <c r="CF666" i="3" s="1"/>
  <c r="BY690" i="3"/>
  <c r="CK690" i="3" s="1"/>
  <c r="BS690" i="3"/>
  <c r="CE690" i="3" s="1"/>
  <c r="AT687" i="3"/>
  <c r="BK683" i="3"/>
  <c r="AP683" i="3"/>
  <c r="BH683" i="3"/>
  <c r="AS683" i="3"/>
  <c r="AS687" i="3"/>
  <c r="BU690" i="3"/>
  <c r="CG690" i="3" s="1"/>
  <c r="CA690" i="3"/>
  <c r="CM690" i="3" s="1"/>
  <c r="BK561" i="3"/>
  <c r="BL635" i="3"/>
  <c r="BI651" i="3"/>
  <c r="AS648" i="3"/>
  <c r="BU648" i="3" s="1"/>
  <c r="CG648" i="3" s="1"/>
  <c r="AU660" i="3"/>
  <c r="BW660" i="3" s="1"/>
  <c r="CI660" i="3" s="1"/>
  <c r="BK678" i="3"/>
  <c r="BI666" i="3"/>
  <c r="AW690" i="3"/>
  <c r="AZ690" i="3"/>
  <c r="BN681" i="3"/>
  <c r="BP681" i="3"/>
  <c r="AQ681" i="3"/>
  <c r="BL684" i="3"/>
  <c r="AT684" i="3"/>
  <c r="AQ684" i="3"/>
  <c r="BI684" i="3"/>
  <c r="AU682" i="3"/>
  <c r="AS684" i="3"/>
  <c r="AU515" i="3"/>
  <c r="BW515" i="3" s="1"/>
  <c r="CI515" i="3" s="1"/>
  <c r="AT515" i="3"/>
  <c r="BV515" i="3" s="1"/>
  <c r="CH515" i="3" s="1"/>
  <c r="AP511" i="3"/>
  <c r="BR511" i="3" s="1"/>
  <c r="CD511" i="3" s="1"/>
  <c r="AS678" i="3"/>
  <c r="CA678" i="3" s="1"/>
  <c r="CM678" i="3" s="1"/>
  <c r="AQ666" i="3"/>
  <c r="BY666" i="3" s="1"/>
  <c r="CK666" i="3" s="1"/>
  <c r="AV690" i="3"/>
  <c r="AY690" i="3"/>
  <c r="BM684" i="3"/>
  <c r="AR684" i="3"/>
  <c r="BJ684" i="3"/>
  <c r="AU684" i="3"/>
  <c r="CC690" i="3"/>
  <c r="CO690" i="3" s="1"/>
  <c r="BW690" i="3"/>
  <c r="CI690" i="3" s="1"/>
  <c r="BP686" i="3"/>
  <c r="BN686" i="3"/>
  <c r="AQ651" i="3"/>
  <c r="BS651" i="3" s="1"/>
  <c r="CE651" i="3" s="1"/>
  <c r="AT666" i="3"/>
  <c r="CB666" i="3" s="1"/>
  <c r="CN666" i="3" s="1"/>
  <c r="BL666" i="3"/>
  <c r="BX690" i="3"/>
  <c r="CJ690" i="3" s="1"/>
  <c r="BR690" i="3"/>
  <c r="CD690" i="3" s="1"/>
  <c r="BL682" i="3"/>
  <c r="AQ682" i="3"/>
  <c r="AT682" i="3"/>
  <c r="BI682" i="3"/>
  <c r="AP687" i="3"/>
  <c r="BO686" i="3"/>
  <c r="BQ686" i="3"/>
  <c r="BP683" i="3"/>
  <c r="BN683" i="3"/>
  <c r="AU687" i="3"/>
  <c r="BI592" i="3"/>
  <c r="AQ672" i="3"/>
  <c r="BS672" i="3" s="1"/>
  <c r="CE672" i="3" s="1"/>
  <c r="AQ685" i="3"/>
  <c r="BL685" i="3"/>
  <c r="BI685" i="3"/>
  <c r="AT685" i="3"/>
  <c r="BN684" i="3"/>
  <c r="BP684" i="3"/>
  <c r="AX690" i="3"/>
  <c r="BA690" i="3"/>
  <c r="BM681" i="3"/>
  <c r="AR681" i="3"/>
  <c r="BJ681" i="3"/>
  <c r="AU681" i="3"/>
  <c r="BQ682" i="3"/>
  <c r="BO682" i="3"/>
  <c r="AQ683" i="3"/>
  <c r="AQ673" i="3"/>
  <c r="BY673" i="3" s="1"/>
  <c r="CK673" i="3" s="1"/>
  <c r="BN666" i="3"/>
  <c r="BL673" i="3"/>
  <c r="AU666" i="3"/>
  <c r="CC666" i="3" s="1"/>
  <c r="CO666" i="3" s="1"/>
  <c r="AT673" i="3"/>
  <c r="CB673" i="3" s="1"/>
  <c r="CN673" i="3" s="1"/>
  <c r="BP680" i="3"/>
  <c r="BN680" i="3"/>
  <c r="BQ672" i="3"/>
  <c r="BO672" i="3"/>
  <c r="BI665" i="3"/>
  <c r="AT665" i="3"/>
  <c r="AQ665" i="3"/>
  <c r="BL665" i="3"/>
  <c r="BP669" i="3"/>
  <c r="BN669" i="3"/>
  <c r="BK511" i="3"/>
  <c r="BJ592" i="3"/>
  <c r="AR593" i="3"/>
  <c r="BZ593" i="3" s="1"/>
  <c r="CL593" i="3" s="1"/>
  <c r="BP631" i="3"/>
  <c r="AS653" i="3"/>
  <c r="BU653" i="3" s="1"/>
  <c r="CG653" i="3" s="1"/>
  <c r="BH647" i="3"/>
  <c r="BQ679" i="3"/>
  <c r="BO679" i="3"/>
  <c r="BM678" i="3"/>
  <c r="AR678" i="3"/>
  <c r="BJ678" i="3"/>
  <c r="AU678" i="3"/>
  <c r="BO675" i="3"/>
  <c r="BQ675" i="3"/>
  <c r="AR672" i="3"/>
  <c r="BM672" i="3"/>
  <c r="BJ672" i="3"/>
  <c r="AU672" i="3"/>
  <c r="AS666" i="3"/>
  <c r="AW670" i="3"/>
  <c r="AV670" i="3"/>
  <c r="AU569" i="3"/>
  <c r="CC569" i="3" s="1"/>
  <c r="CO569" i="3" s="1"/>
  <c r="BP624" i="3"/>
  <c r="BK656" i="3"/>
  <c r="BL679" i="3"/>
  <c r="AQ679" i="3"/>
  <c r="BI679" i="3"/>
  <c r="AT679" i="3"/>
  <c r="BK680" i="3"/>
  <c r="AP680" i="3"/>
  <c r="BH680" i="3"/>
  <c r="AS680" i="3"/>
  <c r="BQ677" i="3"/>
  <c r="BO677" i="3"/>
  <c r="BO673" i="3"/>
  <c r="BQ673" i="3"/>
  <c r="AU673" i="3"/>
  <c r="AP676" i="3"/>
  <c r="BK676" i="3"/>
  <c r="AS676" i="3"/>
  <c r="BH676" i="3"/>
  <c r="AQ674" i="3"/>
  <c r="BK675" i="3"/>
  <c r="BH675" i="3"/>
  <c r="AS675" i="3"/>
  <c r="AP675" i="3"/>
  <c r="AQ671" i="3"/>
  <c r="BL671" i="3"/>
  <c r="BI671" i="3"/>
  <c r="AT671" i="3"/>
  <c r="BN672" i="3"/>
  <c r="BP672" i="3"/>
  <c r="AW673" i="3"/>
  <c r="BO669" i="3"/>
  <c r="BQ669" i="3"/>
  <c r="BL668" i="3"/>
  <c r="AQ668" i="3"/>
  <c r="AT668" i="3"/>
  <c r="BI668" i="3"/>
  <c r="AR497" i="3"/>
  <c r="BZ497" i="3" s="1"/>
  <c r="CL497" i="3" s="1"/>
  <c r="AR631" i="3"/>
  <c r="BT631" i="3" s="1"/>
  <c r="CF631" i="3" s="1"/>
  <c r="BH656" i="3"/>
  <c r="BL680" i="3"/>
  <c r="AQ680" i="3"/>
  <c r="BI680" i="3"/>
  <c r="AT680" i="3"/>
  <c r="AX673" i="3"/>
  <c r="BI675" i="3"/>
  <c r="AT675" i="3"/>
  <c r="BL675" i="3"/>
  <c r="AQ675" i="3"/>
  <c r="AR671" i="3"/>
  <c r="AU671" i="3"/>
  <c r="BM671" i="3"/>
  <c r="BJ671" i="3"/>
  <c r="AR668" i="3"/>
  <c r="BM668" i="3"/>
  <c r="AU668" i="3"/>
  <c r="BJ668" i="3"/>
  <c r="AP669" i="3"/>
  <c r="AR680" i="3"/>
  <c r="BJ680" i="3"/>
  <c r="AU680" i="3"/>
  <c r="BM680" i="3"/>
  <c r="BI678" i="3"/>
  <c r="AT678" i="3"/>
  <c r="BL678" i="3"/>
  <c r="AQ678" i="3"/>
  <c r="BL677" i="3"/>
  <c r="AQ677" i="3"/>
  <c r="BI677" i="3"/>
  <c r="AT677" i="3"/>
  <c r="BP675" i="3"/>
  <c r="BN675" i="3"/>
  <c r="BQ670" i="3"/>
  <c r="BO670" i="3"/>
  <c r="AT670" i="3"/>
  <c r="BH672" i="3"/>
  <c r="AP672" i="3"/>
  <c r="BK672" i="3"/>
  <c r="AS672" i="3"/>
  <c r="BQ666" i="3"/>
  <c r="BO666" i="3"/>
  <c r="AU670" i="3"/>
  <c r="BK668" i="3"/>
  <c r="AS668" i="3"/>
  <c r="BH668" i="3"/>
  <c r="AP668" i="3"/>
  <c r="AS669" i="3"/>
  <c r="BK653" i="3"/>
  <c r="BP679" i="3"/>
  <c r="BN679" i="3"/>
  <c r="BM679" i="3"/>
  <c r="AR679" i="3"/>
  <c r="BJ679" i="3"/>
  <c r="AU679" i="3"/>
  <c r="AR675" i="3"/>
  <c r="AU675" i="3"/>
  <c r="BM675" i="3"/>
  <c r="BJ675" i="3"/>
  <c r="AS670" i="3"/>
  <c r="AT669" i="3"/>
  <c r="BI669" i="3"/>
  <c r="AQ669" i="3"/>
  <c r="BL669" i="3"/>
  <c r="BI667" i="3"/>
  <c r="AT667" i="3"/>
  <c r="BL667" i="3"/>
  <c r="AQ667" i="3"/>
  <c r="BQ668" i="3"/>
  <c r="BO668" i="3"/>
  <c r="AU592" i="3"/>
  <c r="CC592" i="3" s="1"/>
  <c r="CO592" i="3" s="1"/>
  <c r="BO680" i="3"/>
  <c r="BQ680" i="3"/>
  <c r="BN678" i="3"/>
  <c r="BP678" i="3"/>
  <c r="AV677" i="3"/>
  <c r="BN677" i="3"/>
  <c r="BP677" i="3"/>
  <c r="BP676" i="3"/>
  <c r="BN676" i="3"/>
  <c r="AR677" i="3"/>
  <c r="AP677" i="3"/>
  <c r="BQ667" i="3"/>
  <c r="BO667" i="3"/>
  <c r="BJ669" i="3"/>
  <c r="AR669" i="3"/>
  <c r="BM669" i="3"/>
  <c r="AU669" i="3"/>
  <c r="AT672" i="3"/>
  <c r="BP668" i="3"/>
  <c r="BN668" i="3"/>
  <c r="BH653" i="3"/>
  <c r="BK679" i="3"/>
  <c r="AP679" i="3"/>
  <c r="BH679" i="3"/>
  <c r="AS679" i="3"/>
  <c r="AW674" i="3"/>
  <c r="BN674" i="3"/>
  <c r="BP674" i="3"/>
  <c r="AP674" i="3"/>
  <c r="BO676" i="3"/>
  <c r="BQ676" i="3"/>
  <c r="BJ676" i="3"/>
  <c r="AU676" i="3"/>
  <c r="AR676" i="3"/>
  <c r="BM676" i="3"/>
  <c r="AS677" i="3"/>
  <c r="BH665" i="3"/>
  <c r="AP665" i="3"/>
  <c r="AS665" i="3"/>
  <c r="BK665" i="3"/>
  <c r="AU667" i="3"/>
  <c r="BL656" i="3"/>
  <c r="AT656" i="3"/>
  <c r="CB656" i="3" s="1"/>
  <c r="CN656" i="3" s="1"/>
  <c r="BQ655" i="3"/>
  <c r="AU655" i="3"/>
  <c r="CC655" i="3" s="1"/>
  <c r="CO655" i="3" s="1"/>
  <c r="AT655" i="3"/>
  <c r="CB655" i="3" s="1"/>
  <c r="CN655" i="3" s="1"/>
  <c r="BM655" i="3"/>
  <c r="BN660" i="3"/>
  <c r="BP660" i="3"/>
  <c r="AR659" i="3"/>
  <c r="BJ659" i="3"/>
  <c r="AU659" i="3"/>
  <c r="BM659" i="3"/>
  <c r="BK658" i="3"/>
  <c r="AS658" i="3"/>
  <c r="BH658" i="3"/>
  <c r="AP658" i="3"/>
  <c r="BN661" i="3"/>
  <c r="BP661" i="3"/>
  <c r="BM593" i="3"/>
  <c r="AT594" i="3"/>
  <c r="CB594" i="3" s="1"/>
  <c r="CN594" i="3" s="1"/>
  <c r="AQ594" i="3"/>
  <c r="BY594" i="3" s="1"/>
  <c r="CK594" i="3" s="1"/>
  <c r="AU616" i="3"/>
  <c r="CC616" i="3" s="1"/>
  <c r="CO616" i="3" s="1"/>
  <c r="BM658" i="3"/>
  <c r="AR658" i="3"/>
  <c r="AU658" i="3"/>
  <c r="BJ658" i="3"/>
  <c r="BI660" i="3"/>
  <c r="AT660" i="3"/>
  <c r="AQ660" i="3"/>
  <c r="BL660" i="3"/>
  <c r="AP661" i="3"/>
  <c r="BP658" i="3"/>
  <c r="BN658" i="3"/>
  <c r="BQ658" i="3"/>
  <c r="BO658" i="3"/>
  <c r="BI594" i="3"/>
  <c r="BZ664" i="3"/>
  <c r="CL664" i="3" s="1"/>
  <c r="BT664" i="3"/>
  <c r="CF664" i="3" s="1"/>
  <c r="BP659" i="3"/>
  <c r="BN659" i="3"/>
  <c r="BP657" i="3"/>
  <c r="BN657" i="3"/>
  <c r="BN656" i="3"/>
  <c r="BP656" i="3"/>
  <c r="BL658" i="3"/>
  <c r="AT658" i="3"/>
  <c r="BI658" i="3"/>
  <c r="AQ658" i="3"/>
  <c r="AR657" i="3"/>
  <c r="AQ657" i="3"/>
  <c r="BM585" i="3"/>
  <c r="AX664" i="3"/>
  <c r="BA664" i="3"/>
  <c r="BU664" i="3"/>
  <c r="CG664" i="3" s="1"/>
  <c r="CA664" i="3"/>
  <c r="CM664" i="3" s="1"/>
  <c r="BV664" i="3"/>
  <c r="CH664" i="3" s="1"/>
  <c r="CB664" i="3"/>
  <c r="CN664" i="3" s="1"/>
  <c r="BQ656" i="3"/>
  <c r="BO656" i="3"/>
  <c r="BO660" i="3"/>
  <c r="BA660" i="3"/>
  <c r="BQ660" i="3"/>
  <c r="BM656" i="3"/>
  <c r="AR656" i="3"/>
  <c r="BJ656" i="3"/>
  <c r="AU656" i="3"/>
  <c r="AP633" i="3"/>
  <c r="BX633" i="3" s="1"/>
  <c r="CJ633" i="3" s="1"/>
  <c r="BN662" i="3"/>
  <c r="BP662" i="3"/>
  <c r="CC664" i="3"/>
  <c r="CO664" i="3" s="1"/>
  <c r="BW664" i="3"/>
  <c r="CI664" i="3" s="1"/>
  <c r="AP655" i="3"/>
  <c r="BH655" i="3"/>
  <c r="AS655" i="3"/>
  <c r="BK655" i="3"/>
  <c r="BN655" i="3"/>
  <c r="BP655" i="3"/>
  <c r="BQ661" i="3"/>
  <c r="BO661" i="3"/>
  <c r="AU661" i="3"/>
  <c r="BX664" i="3"/>
  <c r="CJ664" i="3" s="1"/>
  <c r="BR664" i="3"/>
  <c r="CD664" i="3" s="1"/>
  <c r="AP660" i="3"/>
  <c r="BH660" i="3"/>
  <c r="AS660" i="3"/>
  <c r="BK660" i="3"/>
  <c r="AQ656" i="3"/>
  <c r="BM569" i="3"/>
  <c r="AQ593" i="3"/>
  <c r="BY593" i="3" s="1"/>
  <c r="CK593" i="3" s="1"/>
  <c r="AS617" i="3"/>
  <c r="BU617" i="3" s="1"/>
  <c r="CG617" i="3" s="1"/>
  <c r="BM649" i="3"/>
  <c r="BY664" i="3"/>
  <c r="CK664" i="3" s="1"/>
  <c r="BS664" i="3"/>
  <c r="CE664" i="3" s="1"/>
  <c r="AV664" i="3"/>
  <c r="AY664" i="3"/>
  <c r="AR661" i="3"/>
  <c r="AQ661" i="3"/>
  <c r="BK659" i="3"/>
  <c r="AP659" i="3"/>
  <c r="AS659" i="3"/>
  <c r="BH659" i="3"/>
  <c r="BQ662" i="3"/>
  <c r="BO662" i="3"/>
  <c r="AR655" i="3"/>
  <c r="BH571" i="3"/>
  <c r="BJ593" i="3"/>
  <c r="BL589" i="3"/>
  <c r="BK589" i="3"/>
  <c r="BP586" i="3"/>
  <c r="AS616" i="3"/>
  <c r="BU616" i="3" s="1"/>
  <c r="CG616" i="3" s="1"/>
  <c r="AQ633" i="3"/>
  <c r="BS633" i="3" s="1"/>
  <c r="CE633" i="3" s="1"/>
  <c r="AW664" i="3"/>
  <c r="AZ664" i="3"/>
  <c r="BM662" i="3"/>
  <c r="AR662" i="3"/>
  <c r="BJ662" i="3"/>
  <c r="AU662" i="3"/>
  <c r="BH662" i="3"/>
  <c r="BK662" i="3"/>
  <c r="AS662" i="3"/>
  <c r="AP662" i="3"/>
  <c r="AQ659" i="3"/>
  <c r="BL659" i="3"/>
  <c r="AT659" i="3"/>
  <c r="BI659" i="3"/>
  <c r="AT661" i="3"/>
  <c r="AR660" i="3"/>
  <c r="AS656" i="3"/>
  <c r="AP657" i="3"/>
  <c r="AP656" i="3"/>
  <c r="AP647" i="3"/>
  <c r="BX647" i="3" s="1"/>
  <c r="CJ647" i="3" s="1"/>
  <c r="BK647" i="3"/>
  <c r="BM653" i="3"/>
  <c r="AS649" i="3"/>
  <c r="BU649" i="3" s="1"/>
  <c r="CG649" i="3" s="1"/>
  <c r="AU649" i="3"/>
  <c r="CC649" i="3" s="1"/>
  <c r="CO649" i="3" s="1"/>
  <c r="BQ649" i="3"/>
  <c r="BM654" i="3"/>
  <c r="AR654" i="3"/>
  <c r="BJ654" i="3"/>
  <c r="AU654" i="3"/>
  <c r="AR526" i="3"/>
  <c r="BZ526" i="3" s="1"/>
  <c r="CL526" i="3" s="1"/>
  <c r="BJ591" i="3"/>
  <c r="AR624" i="3"/>
  <c r="BT624" i="3" s="1"/>
  <c r="CF624" i="3" s="1"/>
  <c r="BM631" i="3"/>
  <c r="BN653" i="3"/>
  <c r="BP653" i="3"/>
  <c r="BI649" i="3"/>
  <c r="AT649" i="3"/>
  <c r="BL649" i="3"/>
  <c r="AQ649" i="3"/>
  <c r="BM648" i="3"/>
  <c r="AR648" i="3"/>
  <c r="BJ648" i="3"/>
  <c r="AU648" i="3"/>
  <c r="BJ625" i="3"/>
  <c r="BM650" i="3"/>
  <c r="AR650" i="3"/>
  <c r="BJ650" i="3"/>
  <c r="AU650" i="3"/>
  <c r="BQ654" i="3"/>
  <c r="BO654" i="3"/>
  <c r="BK654" i="3"/>
  <c r="AP654" i="3"/>
  <c r="AS654" i="3"/>
  <c r="BH654" i="3"/>
  <c r="BO652" i="3"/>
  <c r="BQ652" i="3"/>
  <c r="BN520" i="3"/>
  <c r="BL654" i="3"/>
  <c r="AQ654" i="3"/>
  <c r="BI654" i="3"/>
  <c r="AT654" i="3"/>
  <c r="AU653" i="3"/>
  <c r="BO651" i="3"/>
  <c r="BQ651" i="3"/>
  <c r="AP652" i="3"/>
  <c r="BH652" i="3"/>
  <c r="AS652" i="3"/>
  <c r="BK652" i="3"/>
  <c r="BJ652" i="3"/>
  <c r="AU652" i="3"/>
  <c r="AR652" i="3"/>
  <c r="BM652" i="3"/>
  <c r="AR653" i="3"/>
  <c r="AQ652" i="3"/>
  <c r="BL652" i="3"/>
  <c r="AT652" i="3"/>
  <c r="BI652" i="3"/>
  <c r="AU639" i="3"/>
  <c r="CC639" i="3" s="1"/>
  <c r="CO639" i="3" s="1"/>
  <c r="BJ639" i="3"/>
  <c r="AR639" i="3"/>
  <c r="BZ639" i="3" s="1"/>
  <c r="CL639" i="3" s="1"/>
  <c r="BP654" i="3"/>
  <c r="BN654" i="3"/>
  <c r="AQ650" i="3"/>
  <c r="BI650" i="3"/>
  <c r="AT650" i="3"/>
  <c r="BL650" i="3"/>
  <c r="BK650" i="3"/>
  <c r="AS650" i="3"/>
  <c r="AP650" i="3"/>
  <c r="BH650" i="3"/>
  <c r="BI647" i="3"/>
  <c r="AT647" i="3"/>
  <c r="BL647" i="3"/>
  <c r="AQ647" i="3"/>
  <c r="BQ653" i="3"/>
  <c r="BO653" i="3"/>
  <c r="BK651" i="3"/>
  <c r="AP651" i="3"/>
  <c r="BH651" i="3"/>
  <c r="AS651" i="3"/>
  <c r="BQ650" i="3"/>
  <c r="BO650" i="3"/>
  <c r="BP650" i="3"/>
  <c r="BN650" i="3"/>
  <c r="BI653" i="3"/>
  <c r="AT653" i="3"/>
  <c r="BL653" i="3"/>
  <c r="AQ653" i="3"/>
  <c r="AR651" i="3"/>
  <c r="BJ651" i="3"/>
  <c r="AU651" i="3"/>
  <c r="BM651" i="3"/>
  <c r="AT651" i="3"/>
  <c r="AP653" i="3"/>
  <c r="AU641" i="3"/>
  <c r="CC641" i="3" s="1"/>
  <c r="CO641" i="3" s="1"/>
  <c r="AU635" i="3"/>
  <c r="BW635" i="3" s="1"/>
  <c r="CI635" i="3" s="1"/>
  <c r="BI639" i="3"/>
  <c r="AR633" i="3"/>
  <c r="BT633" i="3" s="1"/>
  <c r="CF633" i="3" s="1"/>
  <c r="AT639" i="3"/>
  <c r="BV639" i="3" s="1"/>
  <c r="CH639" i="3" s="1"/>
  <c r="AT633" i="3"/>
  <c r="BV633" i="3" s="1"/>
  <c r="CH633" i="3" s="1"/>
  <c r="BP633" i="3"/>
  <c r="BJ631" i="3"/>
  <c r="AQ639" i="3"/>
  <c r="BY639" i="3" s="1"/>
  <c r="CK639" i="3" s="1"/>
  <c r="BL639" i="3"/>
  <c r="BM635" i="3"/>
  <c r="BJ635" i="3"/>
  <c r="CC636" i="3"/>
  <c r="CO636" i="3" s="1"/>
  <c r="BW636" i="3"/>
  <c r="CI636" i="3" s="1"/>
  <c r="BL571" i="3"/>
  <c r="BM624" i="3"/>
  <c r="BN620" i="3"/>
  <c r="BO643" i="3"/>
  <c r="BQ643" i="3"/>
  <c r="BQ642" i="3"/>
  <c r="BO642" i="3"/>
  <c r="AU624" i="3"/>
  <c r="CC624" i="3" s="1"/>
  <c r="CO624" i="3" s="1"/>
  <c r="BP620" i="3"/>
  <c r="BQ641" i="3"/>
  <c r="BO641" i="3"/>
  <c r="BO637" i="3"/>
  <c r="BQ637" i="3"/>
  <c r="AQ631" i="3"/>
  <c r="AT631" i="3"/>
  <c r="BL631" i="3"/>
  <c r="BI631" i="3"/>
  <c r="BO636" i="3"/>
  <c r="BQ636" i="3"/>
  <c r="AU631" i="3"/>
  <c r="BQ646" i="3"/>
  <c r="BO646" i="3"/>
  <c r="BO645" i="3"/>
  <c r="BQ645" i="3"/>
  <c r="BK643" i="3"/>
  <c r="AP643" i="3"/>
  <c r="BH643" i="3"/>
  <c r="AS643" i="3"/>
  <c r="AV639" i="3"/>
  <c r="BQ632" i="3"/>
  <c r="BO632" i="3"/>
  <c r="AT638" i="3"/>
  <c r="BI638" i="3"/>
  <c r="AQ638" i="3"/>
  <c r="BL638" i="3"/>
  <c r="BH638" i="3"/>
  <c r="AS638" i="3"/>
  <c r="AP638" i="3"/>
  <c r="BK638" i="3"/>
  <c r="AX636" i="3"/>
  <c r="AS634" i="3"/>
  <c r="BK634" i="3"/>
  <c r="BH634" i="3"/>
  <c r="AP634" i="3"/>
  <c r="AP637" i="3"/>
  <c r="BH637" i="3"/>
  <c r="AS637" i="3"/>
  <c r="BK637" i="3"/>
  <c r="BJ526" i="3"/>
  <c r="BJ645" i="3"/>
  <c r="AU645" i="3"/>
  <c r="AR645" i="3"/>
  <c r="BM645" i="3"/>
  <c r="BN646" i="3"/>
  <c r="BP646" i="3"/>
  <c r="BN638" i="3"/>
  <c r="BP638" i="3"/>
  <c r="AQ643" i="3"/>
  <c r="BI643" i="3"/>
  <c r="AT643" i="3"/>
  <c r="BL643" i="3"/>
  <c r="BM632" i="3"/>
  <c r="BJ632" i="3"/>
  <c r="AU632" i="3"/>
  <c r="AR632" i="3"/>
  <c r="BM638" i="3"/>
  <c r="AU638" i="3"/>
  <c r="BJ638" i="3"/>
  <c r="AR638" i="3"/>
  <c r="AU637" i="3"/>
  <c r="BO634" i="3"/>
  <c r="BQ634" i="3"/>
  <c r="AS633" i="3"/>
  <c r="AQ520" i="3"/>
  <c r="BY520" i="3" s="1"/>
  <c r="CK520" i="3" s="1"/>
  <c r="BN588" i="3"/>
  <c r="BL646" i="3"/>
  <c r="AQ646" i="3"/>
  <c r="BI646" i="3"/>
  <c r="AT646" i="3"/>
  <c r="BP644" i="3"/>
  <c r="BN644" i="3"/>
  <c r="AP645" i="3"/>
  <c r="BK645" i="3"/>
  <c r="BH645" i="3"/>
  <c r="AS645" i="3"/>
  <c r="BH646" i="3"/>
  <c r="AS646" i="3"/>
  <c r="BK646" i="3"/>
  <c r="AP646" i="3"/>
  <c r="AR643" i="3"/>
  <c r="BJ643" i="3"/>
  <c r="AU643" i="3"/>
  <c r="BM643" i="3"/>
  <c r="BO640" i="3"/>
  <c r="BQ640" i="3"/>
  <c r="AS641" i="3"/>
  <c r="BK642" i="3"/>
  <c r="BH642" i="3"/>
  <c r="AS642" i="3"/>
  <c r="AP642" i="3"/>
  <c r="AS632" i="3"/>
  <c r="BI640" i="3"/>
  <c r="AQ640" i="3"/>
  <c r="AT640" i="3"/>
  <c r="BL640" i="3"/>
  <c r="BK636" i="3"/>
  <c r="AP636" i="3"/>
  <c r="BH636" i="3"/>
  <c r="AS636" i="3"/>
  <c r="BJ560" i="3"/>
  <c r="AR587" i="3"/>
  <c r="BT587" i="3" s="1"/>
  <c r="CF587" i="3" s="1"/>
  <c r="AR625" i="3"/>
  <c r="BZ625" i="3" s="1"/>
  <c r="CL625" i="3" s="1"/>
  <c r="BI644" i="3"/>
  <c r="AT644" i="3"/>
  <c r="BL644" i="3"/>
  <c r="AQ644" i="3"/>
  <c r="BL645" i="3"/>
  <c r="AQ645" i="3"/>
  <c r="BI645" i="3"/>
  <c r="AT645" i="3"/>
  <c r="AR646" i="3"/>
  <c r="BP642" i="3"/>
  <c r="BN642" i="3"/>
  <c r="BL642" i="3"/>
  <c r="AQ642" i="3"/>
  <c r="BI642" i="3"/>
  <c r="AT642" i="3"/>
  <c r="AS640" i="3"/>
  <c r="BP634" i="3"/>
  <c r="BN634" i="3"/>
  <c r="AT636" i="3"/>
  <c r="BQ633" i="3"/>
  <c r="BO633" i="3"/>
  <c r="BM642" i="3"/>
  <c r="AR642" i="3"/>
  <c r="BJ642" i="3"/>
  <c r="AU642" i="3"/>
  <c r="BQ631" i="3"/>
  <c r="BO631" i="3"/>
  <c r="BJ568" i="3"/>
  <c r="AU591" i="3"/>
  <c r="BW591" i="3" s="1"/>
  <c r="CI591" i="3" s="1"/>
  <c r="AR644" i="3"/>
  <c r="BJ644" i="3"/>
  <c r="AU644" i="3"/>
  <c r="BM644" i="3"/>
  <c r="BJ640" i="3"/>
  <c r="AU640" i="3"/>
  <c r="AR640" i="3"/>
  <c r="BM640" i="3"/>
  <c r="AP644" i="3"/>
  <c r="BJ634" i="3"/>
  <c r="BM634" i="3"/>
  <c r="AR634" i="3"/>
  <c r="AU634" i="3"/>
  <c r="BL634" i="3"/>
  <c r="BI634" i="3"/>
  <c r="AQ634" i="3"/>
  <c r="AT634" i="3"/>
  <c r="AT617" i="3"/>
  <c r="CB617" i="3" s="1"/>
  <c r="CN617" i="3" s="1"/>
  <c r="BO617" i="3"/>
  <c r="AS619" i="3"/>
  <c r="CA619" i="3" s="1"/>
  <c r="CM619" i="3" s="1"/>
  <c r="AU617" i="3"/>
  <c r="BM507" i="3"/>
  <c r="AP569" i="3"/>
  <c r="BR569" i="3" s="1"/>
  <c r="CD569" i="3" s="1"/>
  <c r="AQ624" i="3"/>
  <c r="BI624" i="3"/>
  <c r="BL624" i="3"/>
  <c r="AT624" i="3"/>
  <c r="BN628" i="3"/>
  <c r="BP628" i="3"/>
  <c r="BJ621" i="3"/>
  <c r="AU621" i="3"/>
  <c r="BM621" i="3"/>
  <c r="AR621" i="3"/>
  <c r="BK623" i="3"/>
  <c r="AP623" i="3"/>
  <c r="BH623" i="3"/>
  <c r="AS623" i="3"/>
  <c r="BQ626" i="3"/>
  <c r="BO626" i="3"/>
  <c r="BO622" i="3"/>
  <c r="BQ622" i="3"/>
  <c r="AR620" i="3"/>
  <c r="BJ620" i="3"/>
  <c r="AU620" i="3"/>
  <c r="BM620" i="3"/>
  <c r="BI571" i="3"/>
  <c r="BN594" i="3"/>
  <c r="BH587" i="3"/>
  <c r="AS585" i="3"/>
  <c r="CA585" i="3" s="1"/>
  <c r="CM585" i="3" s="1"/>
  <c r="AU585" i="3"/>
  <c r="CC585" i="3" s="1"/>
  <c r="CO585" i="3" s="1"/>
  <c r="BL629" i="3"/>
  <c r="AQ629" i="3"/>
  <c r="BI629" i="3"/>
  <c r="AT629" i="3"/>
  <c r="BO630" i="3"/>
  <c r="BQ630" i="3"/>
  <c r="BK627" i="3"/>
  <c r="AP627" i="3"/>
  <c r="BH627" i="3"/>
  <c r="AS627" i="3"/>
  <c r="BP630" i="3"/>
  <c r="BN630" i="3"/>
  <c r="BP623" i="3"/>
  <c r="BN623" i="3"/>
  <c r="BH622" i="3"/>
  <c r="AS622" i="3"/>
  <c r="AP622" i="3"/>
  <c r="BK622" i="3"/>
  <c r="AQ618" i="3"/>
  <c r="BI618" i="3"/>
  <c r="AT618" i="3"/>
  <c r="BL618" i="3"/>
  <c r="AQ622" i="3"/>
  <c r="BI622" i="3"/>
  <c r="AT622" i="3"/>
  <c r="BL622" i="3"/>
  <c r="BM619" i="3"/>
  <c r="AR619" i="3"/>
  <c r="AU619" i="3"/>
  <c r="BJ619" i="3"/>
  <c r="AQ526" i="3"/>
  <c r="BS526" i="3" s="1"/>
  <c r="CE526" i="3" s="1"/>
  <c r="BM587" i="3"/>
  <c r="BK630" i="3"/>
  <c r="AP630" i="3"/>
  <c r="BH630" i="3"/>
  <c r="AS630" i="3"/>
  <c r="BL627" i="3"/>
  <c r="BI627" i="3"/>
  <c r="AT627" i="3"/>
  <c r="AQ627" i="3"/>
  <c r="BI621" i="3"/>
  <c r="AT621" i="3"/>
  <c r="BL621" i="3"/>
  <c r="AQ621" i="3"/>
  <c r="AR623" i="3"/>
  <c r="BJ623" i="3"/>
  <c r="AU623" i="3"/>
  <c r="BM623" i="3"/>
  <c r="BH626" i="3"/>
  <c r="AS626" i="3"/>
  <c r="BK626" i="3"/>
  <c r="AP626" i="3"/>
  <c r="BK618" i="3"/>
  <c r="BH618" i="3"/>
  <c r="AS618" i="3"/>
  <c r="AP618" i="3"/>
  <c r="BJ622" i="3"/>
  <c r="AU622" i="3"/>
  <c r="BM622" i="3"/>
  <c r="AR622" i="3"/>
  <c r="BP627" i="3"/>
  <c r="BN627" i="3"/>
  <c r="BQ623" i="3"/>
  <c r="BO623" i="3"/>
  <c r="BN619" i="3"/>
  <c r="BP619" i="3"/>
  <c r="BP618" i="3"/>
  <c r="BN618" i="3"/>
  <c r="AR618" i="3"/>
  <c r="AU618" i="3"/>
  <c r="BM618" i="3"/>
  <c r="BJ618" i="3"/>
  <c r="AS515" i="3"/>
  <c r="BU515" i="3" s="1"/>
  <c r="CG515" i="3" s="1"/>
  <c r="AR520" i="3"/>
  <c r="BT520" i="3" s="1"/>
  <c r="CF520" i="3" s="1"/>
  <c r="AS587" i="3"/>
  <c r="BU587" i="3" s="1"/>
  <c r="CG587" i="3" s="1"/>
  <c r="BO585" i="3"/>
  <c r="BL630" i="3"/>
  <c r="AQ630" i="3"/>
  <c r="BI630" i="3"/>
  <c r="AT630" i="3"/>
  <c r="BO625" i="3"/>
  <c r="BQ625" i="3"/>
  <c r="AU625" i="3"/>
  <c r="AP615" i="3"/>
  <c r="BK615" i="3"/>
  <c r="BH615" i="3"/>
  <c r="AS615" i="3"/>
  <c r="BN622" i="3"/>
  <c r="BP622" i="3"/>
  <c r="BQ619" i="3"/>
  <c r="BO619" i="3"/>
  <c r="AP628" i="3"/>
  <c r="AP587" i="3"/>
  <c r="BR587" i="3" s="1"/>
  <c r="CD587" i="3" s="1"/>
  <c r="BP629" i="3"/>
  <c r="BN629" i="3"/>
  <c r="BM629" i="3"/>
  <c r="AR629" i="3"/>
  <c r="BJ629" i="3"/>
  <c r="AU629" i="3"/>
  <c r="BK629" i="3"/>
  <c r="AP629" i="3"/>
  <c r="AS629" i="3"/>
  <c r="BH629" i="3"/>
  <c r="AR630" i="3"/>
  <c r="BJ630" i="3"/>
  <c r="AU630" i="3"/>
  <c r="BM630" i="3"/>
  <c r="BQ627" i="3"/>
  <c r="BO627" i="3"/>
  <c r="AT625" i="3"/>
  <c r="BO620" i="3"/>
  <c r="BQ620" i="3"/>
  <c r="AU568" i="3"/>
  <c r="BW568" i="3" s="1"/>
  <c r="CI568" i="3" s="1"/>
  <c r="BJ585" i="3"/>
  <c r="BI628" i="3"/>
  <c r="AT628" i="3"/>
  <c r="BL628" i="3"/>
  <c r="AQ628" i="3"/>
  <c r="AS625" i="3"/>
  <c r="AR627" i="3"/>
  <c r="BJ627" i="3"/>
  <c r="AU627" i="3"/>
  <c r="BM627" i="3"/>
  <c r="AP621" i="3"/>
  <c r="BH621" i="3"/>
  <c r="AS621" i="3"/>
  <c r="BK621" i="3"/>
  <c r="AQ619" i="3"/>
  <c r="BK620" i="3"/>
  <c r="AP620" i="3"/>
  <c r="BH620" i="3"/>
  <c r="AS620" i="3"/>
  <c r="BP615" i="3"/>
  <c r="BN615" i="3"/>
  <c r="AT526" i="3"/>
  <c r="CB526" i="3" s="1"/>
  <c r="CN526" i="3" s="1"/>
  <c r="BA585" i="3"/>
  <c r="BN626" i="3"/>
  <c r="BP626" i="3"/>
  <c r="AP624" i="3"/>
  <c r="BK624" i="3"/>
  <c r="BH624" i="3"/>
  <c r="AS624" i="3"/>
  <c r="BM628" i="3"/>
  <c r="AR628" i="3"/>
  <c r="AU628" i="3"/>
  <c r="BJ628" i="3"/>
  <c r="BP621" i="3"/>
  <c r="BN621" i="3"/>
  <c r="BL623" i="3"/>
  <c r="AT623" i="3"/>
  <c r="BI623" i="3"/>
  <c r="AQ623" i="3"/>
  <c r="BM626" i="3"/>
  <c r="AU626" i="3"/>
  <c r="AR626" i="3"/>
  <c r="BJ626" i="3"/>
  <c r="BL620" i="3"/>
  <c r="AQ620" i="3"/>
  <c r="BI620" i="3"/>
  <c r="AT620" i="3"/>
  <c r="BJ615" i="3"/>
  <c r="AU615" i="3"/>
  <c r="BM615" i="3"/>
  <c r="AR615" i="3"/>
  <c r="BI615" i="3"/>
  <c r="AT615" i="3"/>
  <c r="BL615" i="3"/>
  <c r="AQ615" i="3"/>
  <c r="BH610" i="3"/>
  <c r="AS610" i="3"/>
  <c r="BK610" i="3"/>
  <c r="AP610" i="3"/>
  <c r="BP609" i="3"/>
  <c r="BN609" i="3"/>
  <c r="AQ602" i="3"/>
  <c r="BL602" i="3"/>
  <c r="AT602" i="3"/>
  <c r="BI602" i="3"/>
  <c r="BI493" i="3"/>
  <c r="BP614" i="3"/>
  <c r="BN614" i="3"/>
  <c r="BP607" i="3"/>
  <c r="BN607" i="3"/>
  <c r="BN612" i="3"/>
  <c r="BP612" i="3"/>
  <c r="BH607" i="3"/>
  <c r="BK607" i="3"/>
  <c r="AP607" i="3"/>
  <c r="AS607" i="3"/>
  <c r="AP609" i="3"/>
  <c r="AP611" i="3"/>
  <c r="BK611" i="3"/>
  <c r="BH611" i="3"/>
  <c r="AS611" i="3"/>
  <c r="BI604" i="3"/>
  <c r="AT604" i="3"/>
  <c r="BL604" i="3"/>
  <c r="AQ604" i="3"/>
  <c r="BI606" i="3"/>
  <c r="AQ606" i="3"/>
  <c r="AT606" i="3"/>
  <c r="BL606" i="3"/>
  <c r="BO507" i="3"/>
  <c r="BH523" i="3"/>
  <c r="AQ613" i="3"/>
  <c r="BI613" i="3"/>
  <c r="AT613" i="3"/>
  <c r="BL613" i="3"/>
  <c r="BQ612" i="3"/>
  <c r="BO612" i="3"/>
  <c r="BQ609" i="3"/>
  <c r="BO609" i="3"/>
  <c r="AR607" i="3"/>
  <c r="BJ611" i="3"/>
  <c r="BM611" i="3"/>
  <c r="AU611" i="3"/>
  <c r="AR611" i="3"/>
  <c r="BO600" i="3"/>
  <c r="BQ600" i="3"/>
  <c r="AS600" i="3"/>
  <c r="AU600" i="3"/>
  <c r="BQ507" i="3"/>
  <c r="AS571" i="3"/>
  <c r="BU571" i="3" s="1"/>
  <c r="CG571" i="3" s="1"/>
  <c r="AT584" i="3"/>
  <c r="CB584" i="3" s="1"/>
  <c r="CN584" i="3" s="1"/>
  <c r="AT585" i="3"/>
  <c r="BV585" i="3" s="1"/>
  <c r="CH585" i="3" s="1"/>
  <c r="BO614" i="3"/>
  <c r="BQ614" i="3"/>
  <c r="AQ614" i="3"/>
  <c r="BP608" i="3"/>
  <c r="BN608" i="3"/>
  <c r="BN611" i="3"/>
  <c r="BP611" i="3"/>
  <c r="BN603" i="3"/>
  <c r="BP603" i="3"/>
  <c r="AZ608" i="3"/>
  <c r="BQ604" i="3"/>
  <c r="BO604" i="3"/>
  <c r="AY604" i="3"/>
  <c r="AR603" i="3"/>
  <c r="AT571" i="3"/>
  <c r="CB571" i="3" s="1"/>
  <c r="CN571" i="3" s="1"/>
  <c r="AQ609" i="3"/>
  <c r="BI609" i="3"/>
  <c r="AT609" i="3"/>
  <c r="BL609" i="3"/>
  <c r="BK608" i="3"/>
  <c r="AP608" i="3"/>
  <c r="BH608" i="3"/>
  <c r="AS608" i="3"/>
  <c r="BP606" i="3"/>
  <c r="BN606" i="3"/>
  <c r="BN601" i="3"/>
  <c r="BP601" i="3"/>
  <c r="AP601" i="3"/>
  <c r="BI584" i="3"/>
  <c r="BK614" i="3"/>
  <c r="AP614" i="3"/>
  <c r="BH614" i="3"/>
  <c r="AS614" i="3"/>
  <c r="BH612" i="3"/>
  <c r="AS612" i="3"/>
  <c r="BK612" i="3"/>
  <c r="AP612" i="3"/>
  <c r="AR608" i="3"/>
  <c r="BJ608" i="3"/>
  <c r="AU608" i="3"/>
  <c r="BM608" i="3"/>
  <c r="BO611" i="3"/>
  <c r="BQ611" i="3"/>
  <c r="AQ603" i="3"/>
  <c r="BK606" i="3"/>
  <c r="BH606" i="3"/>
  <c r="AS606" i="3"/>
  <c r="AP606" i="3"/>
  <c r="BQ599" i="3"/>
  <c r="BO599" i="3"/>
  <c r="BM601" i="3"/>
  <c r="BJ601" i="3"/>
  <c r="AU601" i="3"/>
  <c r="AR601" i="3"/>
  <c r="AU599" i="3"/>
  <c r="AQ574" i="3"/>
  <c r="BS574" i="3" s="1"/>
  <c r="CE574" i="3" s="1"/>
  <c r="AQ584" i="3"/>
  <c r="BS584" i="3" s="1"/>
  <c r="CE584" i="3" s="1"/>
  <c r="BM613" i="3"/>
  <c r="AR613" i="3"/>
  <c r="BJ613" i="3"/>
  <c r="AU613" i="3"/>
  <c r="BK613" i="3"/>
  <c r="AP613" i="3"/>
  <c r="AS613" i="3"/>
  <c r="BH613" i="3"/>
  <c r="AR614" i="3"/>
  <c r="BJ614" i="3"/>
  <c r="AU614" i="3"/>
  <c r="BM614" i="3"/>
  <c r="BI612" i="3"/>
  <c r="AT612" i="3"/>
  <c r="BL612" i="3"/>
  <c r="AQ612" i="3"/>
  <c r="AT614" i="3"/>
  <c r="BM604" i="3"/>
  <c r="AR604" i="3"/>
  <c r="AU604" i="3"/>
  <c r="BJ604" i="3"/>
  <c r="AQ607" i="3"/>
  <c r="AR606" i="3"/>
  <c r="BM606" i="3"/>
  <c r="BJ606" i="3"/>
  <c r="AU606" i="3"/>
  <c r="BK602" i="3"/>
  <c r="AS602" i="3"/>
  <c r="BH602" i="3"/>
  <c r="AP602" i="3"/>
  <c r="AS599" i="3"/>
  <c r="BP602" i="3"/>
  <c r="BN602" i="3"/>
  <c r="BK493" i="3"/>
  <c r="BP613" i="3"/>
  <c r="BN613" i="3"/>
  <c r="BM612" i="3"/>
  <c r="AR612" i="3"/>
  <c r="AU612" i="3"/>
  <c r="BJ612" i="3"/>
  <c r="BM609" i="3"/>
  <c r="AR609" i="3"/>
  <c r="BJ609" i="3"/>
  <c r="AU609" i="3"/>
  <c r="AQ611" i="3"/>
  <c r="BI611" i="3"/>
  <c r="BL611" i="3"/>
  <c r="AT611" i="3"/>
  <c r="BJ602" i="3"/>
  <c r="AR602" i="3"/>
  <c r="BM602" i="3"/>
  <c r="AU602" i="3"/>
  <c r="BQ602" i="3"/>
  <c r="BO602" i="3"/>
  <c r="AS604" i="3"/>
  <c r="AQ588" i="3"/>
  <c r="BS588" i="3" s="1"/>
  <c r="CE588" i="3" s="1"/>
  <c r="AT588" i="3"/>
  <c r="CB588" i="3" s="1"/>
  <c r="CN588" i="3" s="1"/>
  <c r="BL593" i="3"/>
  <c r="AT589" i="3"/>
  <c r="BV589" i="3" s="1"/>
  <c r="CH589" i="3" s="1"/>
  <c r="BL585" i="3"/>
  <c r="BI585" i="3"/>
  <c r="BQ585" i="3"/>
  <c r="BK585" i="3"/>
  <c r="BL592" i="3"/>
  <c r="AQ592" i="3"/>
  <c r="BI588" i="3"/>
  <c r="BL588" i="3"/>
  <c r="AU588" i="3"/>
  <c r="CC588" i="3" s="1"/>
  <c r="CO588" i="3" s="1"/>
  <c r="BM592" i="3"/>
  <c r="AR592" i="3"/>
  <c r="BQ593" i="3"/>
  <c r="BO593" i="3"/>
  <c r="BA593" i="3"/>
  <c r="AS589" i="3"/>
  <c r="CA589" i="3" s="1"/>
  <c r="CM589" i="3" s="1"/>
  <c r="BJ588" i="3"/>
  <c r="AR591" i="3"/>
  <c r="BT591" i="3" s="1"/>
  <c r="CF591" i="3" s="1"/>
  <c r="AR588" i="3"/>
  <c r="BZ588" i="3" s="1"/>
  <c r="CL588" i="3" s="1"/>
  <c r="BO584" i="3"/>
  <c r="AT593" i="3"/>
  <c r="BV593" i="3" s="1"/>
  <c r="CH593" i="3" s="1"/>
  <c r="BQ587" i="3"/>
  <c r="BO587" i="3"/>
  <c r="BK587" i="3"/>
  <c r="BN591" i="3"/>
  <c r="AU593" i="3"/>
  <c r="BI587" i="3"/>
  <c r="AT587" i="3"/>
  <c r="BL587" i="3"/>
  <c r="BK593" i="3"/>
  <c r="BH593" i="3"/>
  <c r="AS593" i="3"/>
  <c r="AP593" i="3"/>
  <c r="BX593" i="3" s="1"/>
  <c r="CJ593" i="3" s="1"/>
  <c r="BM588" i="3"/>
  <c r="BM597" i="3"/>
  <c r="AR597" i="3"/>
  <c r="BJ597" i="3"/>
  <c r="AU597" i="3"/>
  <c r="BK597" i="3"/>
  <c r="AP597" i="3"/>
  <c r="BH597" i="3"/>
  <c r="AS597" i="3"/>
  <c r="AR598" i="3"/>
  <c r="BJ598" i="3"/>
  <c r="AU598" i="3"/>
  <c r="BM598" i="3"/>
  <c r="BN589" i="3"/>
  <c r="BP589" i="3"/>
  <c r="BJ497" i="3"/>
  <c r="AT574" i="3"/>
  <c r="CB574" i="3" s="1"/>
  <c r="CN574" i="3" s="1"/>
  <c r="BJ571" i="3"/>
  <c r="BP597" i="3"/>
  <c r="BN597" i="3"/>
  <c r="BN596" i="3"/>
  <c r="BP596" i="3"/>
  <c r="BI591" i="3"/>
  <c r="BL591" i="3"/>
  <c r="AT591" i="3"/>
  <c r="AQ591" i="3"/>
  <c r="BJ586" i="3"/>
  <c r="AU586" i="3"/>
  <c r="AR586" i="3"/>
  <c r="BM586" i="3"/>
  <c r="BL590" i="3"/>
  <c r="AQ590" i="3"/>
  <c r="BI590" i="3"/>
  <c r="AT590" i="3"/>
  <c r="AP589" i="3"/>
  <c r="BI514" i="3"/>
  <c r="BI527" i="3"/>
  <c r="AP561" i="3"/>
  <c r="BR561" i="3" s="1"/>
  <c r="CD561" i="3" s="1"/>
  <c r="BI574" i="3"/>
  <c r="AU571" i="3"/>
  <c r="BW571" i="3" s="1"/>
  <c r="CI571" i="3" s="1"/>
  <c r="BH596" i="3"/>
  <c r="AS596" i="3"/>
  <c r="BK596" i="3"/>
  <c r="AP596" i="3"/>
  <c r="AP591" i="3"/>
  <c r="BK591" i="3"/>
  <c r="AS591" i="3"/>
  <c r="BH591" i="3"/>
  <c r="BK584" i="3"/>
  <c r="AP584" i="3"/>
  <c r="BH584" i="3"/>
  <c r="AS584" i="3"/>
  <c r="AV587" i="3"/>
  <c r="BP590" i="3"/>
  <c r="BN590" i="3"/>
  <c r="BK594" i="3"/>
  <c r="AP594" i="3"/>
  <c r="AS594" i="3"/>
  <c r="BH594" i="3"/>
  <c r="BA592" i="3"/>
  <c r="AX592" i="3"/>
  <c r="BQ589" i="3"/>
  <c r="BO589" i="3"/>
  <c r="AR584" i="3"/>
  <c r="BJ584" i="3"/>
  <c r="AU584" i="3"/>
  <c r="BM584" i="3"/>
  <c r="BN585" i="3"/>
  <c r="BP585" i="3"/>
  <c r="AR589" i="3"/>
  <c r="BJ590" i="3"/>
  <c r="AU590" i="3"/>
  <c r="AR590" i="3"/>
  <c r="BM590" i="3"/>
  <c r="AR585" i="3"/>
  <c r="AP585" i="3"/>
  <c r="BM493" i="3"/>
  <c r="BL597" i="3"/>
  <c r="AQ597" i="3"/>
  <c r="BI597" i="3"/>
  <c r="AT597" i="3"/>
  <c r="BO598" i="3"/>
  <c r="BQ598" i="3"/>
  <c r="AP595" i="3"/>
  <c r="AS595" i="3"/>
  <c r="BK595" i="3"/>
  <c r="BH595" i="3"/>
  <c r="BM583" i="3"/>
  <c r="AU583" i="3"/>
  <c r="BJ583" i="3"/>
  <c r="AR583" i="3"/>
  <c r="AQ589" i="3"/>
  <c r="BO586" i="3"/>
  <c r="BQ586" i="3"/>
  <c r="AR594" i="3"/>
  <c r="BM594" i="3"/>
  <c r="AU594" i="3"/>
  <c r="BJ594" i="3"/>
  <c r="BI586" i="3"/>
  <c r="AQ586" i="3"/>
  <c r="BL586" i="3"/>
  <c r="AT586" i="3"/>
  <c r="AU589" i="3"/>
  <c r="BO590" i="3"/>
  <c r="BQ590" i="3"/>
  <c r="BL574" i="3"/>
  <c r="BK598" i="3"/>
  <c r="AP598" i="3"/>
  <c r="BH598" i="3"/>
  <c r="AS598" i="3"/>
  <c r="BI596" i="3"/>
  <c r="AT596" i="3"/>
  <c r="BL596" i="3"/>
  <c r="AQ596" i="3"/>
  <c r="BN595" i="3"/>
  <c r="BP595" i="3"/>
  <c r="AX593" i="3"/>
  <c r="BO588" i="3"/>
  <c r="BQ588" i="3"/>
  <c r="BH586" i="3"/>
  <c r="AP586" i="3"/>
  <c r="BK586" i="3"/>
  <c r="AS586" i="3"/>
  <c r="AZ585" i="3"/>
  <c r="BL598" i="3"/>
  <c r="AQ598" i="3"/>
  <c r="BI598" i="3"/>
  <c r="AT598" i="3"/>
  <c r="BM596" i="3"/>
  <c r="AR596" i="3"/>
  <c r="BJ596" i="3"/>
  <c r="AU596" i="3"/>
  <c r="BI595" i="3"/>
  <c r="AT595" i="3"/>
  <c r="BL595" i="3"/>
  <c r="AQ595" i="3"/>
  <c r="BH592" i="3"/>
  <c r="AS592" i="3"/>
  <c r="AP592" i="3"/>
  <c r="BK592" i="3"/>
  <c r="BN583" i="3"/>
  <c r="BP583" i="3"/>
  <c r="BK588" i="3"/>
  <c r="AP588" i="3"/>
  <c r="BH588" i="3"/>
  <c r="AS588" i="3"/>
  <c r="AP590" i="3"/>
  <c r="BH590" i="3"/>
  <c r="AS590" i="3"/>
  <c r="BK590" i="3"/>
  <c r="AP583" i="3"/>
  <c r="AQ585" i="3"/>
  <c r="AT573" i="3"/>
  <c r="CB573" i="3" s="1"/>
  <c r="CN573" i="3" s="1"/>
  <c r="BL573" i="3"/>
  <c r="BI573" i="3"/>
  <c r="AX567" i="3"/>
  <c r="BQ571" i="3"/>
  <c r="AQ573" i="3"/>
  <c r="BS573" i="3" s="1"/>
  <c r="CE573" i="3" s="1"/>
  <c r="BL569" i="3"/>
  <c r="BH569" i="3"/>
  <c r="BK569" i="3"/>
  <c r="BI569" i="3"/>
  <c r="AS567" i="3"/>
  <c r="CA567" i="3" s="1"/>
  <c r="CM567" i="3" s="1"/>
  <c r="BL572" i="3"/>
  <c r="AQ572" i="3"/>
  <c r="AT572" i="3"/>
  <c r="BI572" i="3"/>
  <c r="BJ576" i="3"/>
  <c r="AR576" i="3"/>
  <c r="BM576" i="3"/>
  <c r="AU576" i="3"/>
  <c r="BJ582" i="3"/>
  <c r="AU582" i="3"/>
  <c r="BM582" i="3"/>
  <c r="AR582" i="3"/>
  <c r="BN571" i="3"/>
  <c r="BP571" i="3"/>
  <c r="AP571" i="3"/>
  <c r="AP573" i="3"/>
  <c r="BH573" i="3"/>
  <c r="AS573" i="3"/>
  <c r="BK573" i="3"/>
  <c r="BP569" i="3"/>
  <c r="BN569" i="3"/>
  <c r="BI576" i="3"/>
  <c r="AQ576" i="3"/>
  <c r="AT576" i="3"/>
  <c r="BL576" i="3"/>
  <c r="BO570" i="3"/>
  <c r="BQ570" i="3"/>
  <c r="BL515" i="3"/>
  <c r="BL526" i="3"/>
  <c r="BO576" i="3"/>
  <c r="BQ576" i="3"/>
  <c r="BO582" i="3"/>
  <c r="BQ582" i="3"/>
  <c r="AU572" i="3"/>
  <c r="BJ572" i="3"/>
  <c r="AR572" i="3"/>
  <c r="BM572" i="3"/>
  <c r="BM574" i="3"/>
  <c r="AR574" i="3"/>
  <c r="AU574" i="3"/>
  <c r="BJ574" i="3"/>
  <c r="BH568" i="3"/>
  <c r="AP568" i="3"/>
  <c r="AS568" i="3"/>
  <c r="BK568" i="3"/>
  <c r="BL570" i="3"/>
  <c r="AQ570" i="3"/>
  <c r="BI570" i="3"/>
  <c r="AT570" i="3"/>
  <c r="AQ571" i="3"/>
  <c r="AR571" i="3"/>
  <c r="BN570" i="3"/>
  <c r="BP570" i="3"/>
  <c r="BM497" i="3"/>
  <c r="AR507" i="3"/>
  <c r="BZ507" i="3" s="1"/>
  <c r="CL507" i="3" s="1"/>
  <c r="AP502" i="3"/>
  <c r="BX502" i="3" s="1"/>
  <c r="CJ502" i="3" s="1"/>
  <c r="BI511" i="3"/>
  <c r="AR523" i="3"/>
  <c r="BZ523" i="3" s="1"/>
  <c r="CL523" i="3" s="1"/>
  <c r="BQ578" i="3"/>
  <c r="BO578" i="3"/>
  <c r="BP581" i="3"/>
  <c r="BN581" i="3"/>
  <c r="BI578" i="3"/>
  <c r="AQ578" i="3"/>
  <c r="AT578" i="3"/>
  <c r="BL578" i="3"/>
  <c r="BP582" i="3"/>
  <c r="BN582" i="3"/>
  <c r="BO568" i="3"/>
  <c r="BQ568" i="3"/>
  <c r="AW575" i="3"/>
  <c r="AP570" i="3"/>
  <c r="BK570" i="3"/>
  <c r="AS570" i="3"/>
  <c r="BH570" i="3"/>
  <c r="BP572" i="3"/>
  <c r="BN572" i="3"/>
  <c r="BP568" i="3"/>
  <c r="BN568" i="3"/>
  <c r="AR569" i="3"/>
  <c r="AQ511" i="3"/>
  <c r="BS511" i="3" s="1"/>
  <c r="CE511" i="3" s="1"/>
  <c r="BJ579" i="3"/>
  <c r="AU579" i="3"/>
  <c r="AR579" i="3"/>
  <c r="BM579" i="3"/>
  <c r="BH580" i="3"/>
  <c r="AS580" i="3"/>
  <c r="BK580" i="3"/>
  <c r="AP580" i="3"/>
  <c r="AR578" i="3"/>
  <c r="BJ578" i="3"/>
  <c r="AU578" i="3"/>
  <c r="BM578" i="3"/>
  <c r="BO581" i="3"/>
  <c r="BQ581" i="3"/>
  <c r="BH574" i="3"/>
  <c r="AS574" i="3"/>
  <c r="AP574" i="3"/>
  <c r="BK574" i="3"/>
  <c r="BL568" i="3"/>
  <c r="AQ568" i="3"/>
  <c r="BI568" i="3"/>
  <c r="AT568" i="3"/>
  <c r="AQ569" i="3"/>
  <c r="BQ580" i="3"/>
  <c r="BO580" i="3"/>
  <c r="BK581" i="3"/>
  <c r="BH581" i="3"/>
  <c r="AS581" i="3"/>
  <c r="AP581" i="3"/>
  <c r="BN574" i="3"/>
  <c r="BP574" i="3"/>
  <c r="BQ572" i="3"/>
  <c r="BO572" i="3"/>
  <c r="AR568" i="3"/>
  <c r="AR493" i="3"/>
  <c r="BT493" i="3" s="1"/>
  <c r="CF493" i="3" s="1"/>
  <c r="AU507" i="3"/>
  <c r="CC507" i="3" s="1"/>
  <c r="CO507" i="3" s="1"/>
  <c r="BN532" i="3"/>
  <c r="BI520" i="3"/>
  <c r="BH519" i="3"/>
  <c r="AP579" i="3"/>
  <c r="BK579" i="3"/>
  <c r="AS579" i="3"/>
  <c r="BH579" i="3"/>
  <c r="BM580" i="3"/>
  <c r="AU580" i="3"/>
  <c r="BJ580" i="3"/>
  <c r="AR580" i="3"/>
  <c r="AP582" i="3"/>
  <c r="BH582" i="3"/>
  <c r="AS582" i="3"/>
  <c r="BK582" i="3"/>
  <c r="BN573" i="3"/>
  <c r="BP573" i="3"/>
  <c r="AY567" i="3"/>
  <c r="BQ567" i="3"/>
  <c r="BO567" i="3"/>
  <c r="BJ570" i="3"/>
  <c r="AU570" i="3"/>
  <c r="AR570" i="3"/>
  <c r="BM570" i="3"/>
  <c r="AR581" i="3"/>
  <c r="BM581" i="3"/>
  <c r="BJ581" i="3"/>
  <c r="AU581" i="3"/>
  <c r="BL493" i="3"/>
  <c r="AP519" i="3"/>
  <c r="BX519" i="3" s="1"/>
  <c r="CJ519" i="3" s="1"/>
  <c r="BK519" i="3"/>
  <c r="BK578" i="3"/>
  <c r="BH578" i="3"/>
  <c r="AP578" i="3"/>
  <c r="AS578" i="3"/>
  <c r="BI580" i="3"/>
  <c r="AT580" i="3"/>
  <c r="BL580" i="3"/>
  <c r="AQ580" i="3"/>
  <c r="BH576" i="3"/>
  <c r="AS576" i="3"/>
  <c r="AP576" i="3"/>
  <c r="BK576" i="3"/>
  <c r="BL581" i="3"/>
  <c r="AQ581" i="3"/>
  <c r="BI581" i="3"/>
  <c r="AT581" i="3"/>
  <c r="BL582" i="3"/>
  <c r="AQ582" i="3"/>
  <c r="BI582" i="3"/>
  <c r="AT582" i="3"/>
  <c r="BJ573" i="3"/>
  <c r="AU573" i="3"/>
  <c r="AR573" i="3"/>
  <c r="BM573" i="3"/>
  <c r="BQ574" i="3"/>
  <c r="BO574" i="3"/>
  <c r="AQ567" i="3"/>
  <c r="BI567" i="3"/>
  <c r="AT567" i="3"/>
  <c r="BL567" i="3"/>
  <c r="BK572" i="3"/>
  <c r="AP572" i="3"/>
  <c r="BH572" i="3"/>
  <c r="AS572" i="3"/>
  <c r="AV567" i="3"/>
  <c r="BI560" i="3"/>
  <c r="AQ560" i="3"/>
  <c r="BS560" i="3" s="1"/>
  <c r="CE560" i="3" s="1"/>
  <c r="BH560" i="3"/>
  <c r="AP560" i="3"/>
  <c r="BR560" i="3" s="1"/>
  <c r="CD560" i="3" s="1"/>
  <c r="AS561" i="3"/>
  <c r="AR560" i="3"/>
  <c r="BT560" i="3" s="1"/>
  <c r="CF560" i="3" s="1"/>
  <c r="BN564" i="3"/>
  <c r="BP564" i="3"/>
  <c r="AQ562" i="3"/>
  <c r="BI562" i="3"/>
  <c r="AT562" i="3"/>
  <c r="BL562" i="3"/>
  <c r="AR564" i="3"/>
  <c r="AU523" i="3"/>
  <c r="CC523" i="3" s="1"/>
  <c r="CO523" i="3" s="1"/>
  <c r="BM561" i="3"/>
  <c r="AR561" i="3"/>
  <c r="AU561" i="3"/>
  <c r="BJ561" i="3"/>
  <c r="BO562" i="3"/>
  <c r="BQ562" i="3"/>
  <c r="BQ560" i="3"/>
  <c r="BO560" i="3"/>
  <c r="AU560" i="3"/>
  <c r="AR562" i="3"/>
  <c r="BJ562" i="3"/>
  <c r="AU562" i="3"/>
  <c r="BM562" i="3"/>
  <c r="AZ559" i="3"/>
  <c r="BY566" i="3"/>
  <c r="CK566" i="3" s="1"/>
  <c r="BS566" i="3"/>
  <c r="CE566" i="3" s="1"/>
  <c r="BN563" i="3"/>
  <c r="BP563" i="3"/>
  <c r="BN559" i="3"/>
  <c r="BP559" i="3"/>
  <c r="AS560" i="3"/>
  <c r="BH527" i="3"/>
  <c r="BK520" i="3"/>
  <c r="AW566" i="3"/>
  <c r="AZ566" i="3"/>
  <c r="AR563" i="3"/>
  <c r="BO558" i="3"/>
  <c r="BQ558" i="3"/>
  <c r="BN558" i="3"/>
  <c r="BP558" i="3"/>
  <c r="BP557" i="3"/>
  <c r="BN557" i="3"/>
  <c r="AT560" i="3"/>
  <c r="AP559" i="3"/>
  <c r="BK557" i="3"/>
  <c r="AP557" i="3"/>
  <c r="BH557" i="3"/>
  <c r="AS557" i="3"/>
  <c r="BH564" i="3"/>
  <c r="AS564" i="3"/>
  <c r="AP564" i="3"/>
  <c r="BK564" i="3"/>
  <c r="BO557" i="3"/>
  <c r="BQ557" i="3"/>
  <c r="AR559" i="3"/>
  <c r="AS558" i="3"/>
  <c r="AP563" i="3"/>
  <c r="BH563" i="3"/>
  <c r="AS563" i="3"/>
  <c r="BK563" i="3"/>
  <c r="BL561" i="3"/>
  <c r="AQ561" i="3"/>
  <c r="AT561" i="3"/>
  <c r="BI561" i="3"/>
  <c r="AQ557" i="3"/>
  <c r="BI557" i="3"/>
  <c r="AT557" i="3"/>
  <c r="BL557" i="3"/>
  <c r="BP562" i="3"/>
  <c r="BN562" i="3"/>
  <c r="AR557" i="3"/>
  <c r="AQ558" i="3"/>
  <c r="BZ566" i="3"/>
  <c r="CL566" i="3" s="1"/>
  <c r="BT566" i="3"/>
  <c r="CF566" i="3" s="1"/>
  <c r="BW566" i="3"/>
  <c r="CI566" i="3" s="1"/>
  <c r="CC566" i="3"/>
  <c r="CO566" i="3" s="1"/>
  <c r="BO563" i="3"/>
  <c r="BQ563" i="3"/>
  <c r="BV566" i="3"/>
  <c r="CH566" i="3" s="1"/>
  <c r="CB566" i="3"/>
  <c r="CN566" i="3" s="1"/>
  <c r="BQ564" i="3"/>
  <c r="BO564" i="3"/>
  <c r="AR558" i="3"/>
  <c r="AX566" i="3"/>
  <c r="BA566" i="3"/>
  <c r="BU566" i="3"/>
  <c r="CG566" i="3" s="1"/>
  <c r="CA566" i="3"/>
  <c r="CM566" i="3" s="1"/>
  <c r="BN560" i="3"/>
  <c r="BP560" i="3"/>
  <c r="BI564" i="3"/>
  <c r="BL564" i="3"/>
  <c r="AT564" i="3"/>
  <c r="AQ564" i="3"/>
  <c r="BR566" i="3"/>
  <c r="CD566" i="3" s="1"/>
  <c r="BX566" i="3"/>
  <c r="CJ566" i="3" s="1"/>
  <c r="BK562" i="3"/>
  <c r="AP562" i="3"/>
  <c r="AS562" i="3"/>
  <c r="BH562" i="3"/>
  <c r="AT563" i="3"/>
  <c r="AT558" i="3"/>
  <c r="AP558" i="3"/>
  <c r="BH515" i="3"/>
  <c r="AP523" i="3"/>
  <c r="BX523" i="3" s="1"/>
  <c r="CJ523" i="3" s="1"/>
  <c r="AQ527" i="3"/>
  <c r="BS527" i="3" s="1"/>
  <c r="CE527" i="3" s="1"/>
  <c r="AT527" i="3"/>
  <c r="CB527" i="3" s="1"/>
  <c r="CN527" i="3" s="1"/>
  <c r="BH517" i="3"/>
  <c r="BH503" i="3"/>
  <c r="AS523" i="3"/>
  <c r="BU523" i="3" s="1"/>
  <c r="CG523" i="3" s="1"/>
  <c r="AP503" i="3"/>
  <c r="BR503" i="3" s="1"/>
  <c r="CD503" i="3" s="1"/>
  <c r="AU527" i="3"/>
  <c r="CC527" i="3" s="1"/>
  <c r="CO527" i="3" s="1"/>
  <c r="AY527" i="3"/>
  <c r="BO527" i="3"/>
  <c r="AS527" i="3"/>
  <c r="BU527" i="3" s="1"/>
  <c r="CG527" i="3" s="1"/>
  <c r="BQ527" i="3"/>
  <c r="BK527" i="3"/>
  <c r="AP527" i="3"/>
  <c r="BX527" i="3" s="1"/>
  <c r="CJ527" i="3" s="1"/>
  <c r="AP517" i="3"/>
  <c r="BX517" i="3" s="1"/>
  <c r="CJ517" i="3" s="1"/>
  <c r="BK517" i="3"/>
  <c r="BJ519" i="3"/>
  <c r="BM519" i="3"/>
  <c r="BJ523" i="3"/>
  <c r="AS520" i="3"/>
  <c r="BU520" i="3" s="1"/>
  <c r="CG520" i="3" s="1"/>
  <c r="BH520" i="3"/>
  <c r="AP524" i="3"/>
  <c r="BX524" i="3" s="1"/>
  <c r="CJ524" i="3" s="1"/>
  <c r="AP520" i="3"/>
  <c r="BX520" i="3" s="1"/>
  <c r="CJ520" i="3" s="1"/>
  <c r="BJ520" i="3"/>
  <c r="BM523" i="3"/>
  <c r="BL520" i="3"/>
  <c r="BM527" i="3"/>
  <c r="BJ527" i="3"/>
  <c r="AR529" i="3"/>
  <c r="BJ529" i="3"/>
  <c r="AU529" i="3"/>
  <c r="BM529" i="3"/>
  <c r="BO525" i="3"/>
  <c r="BQ525" i="3"/>
  <c r="BQ522" i="3"/>
  <c r="BO522" i="3"/>
  <c r="BA517" i="3"/>
  <c r="AQ513" i="3"/>
  <c r="BS513" i="3" s="1"/>
  <c r="CE513" i="3" s="1"/>
  <c r="BL531" i="3"/>
  <c r="AQ531" i="3"/>
  <c r="BI531" i="3"/>
  <c r="AT531" i="3"/>
  <c r="BO532" i="3"/>
  <c r="BQ532" i="3"/>
  <c r="AU526" i="3"/>
  <c r="BL523" i="3"/>
  <c r="BI523" i="3"/>
  <c r="AQ523" i="3"/>
  <c r="AT523" i="3"/>
  <c r="BH522" i="3"/>
  <c r="AS522" i="3"/>
  <c r="AP522" i="3"/>
  <c r="BK522" i="3"/>
  <c r="AR519" i="3"/>
  <c r="AR528" i="3"/>
  <c r="BJ528" i="3"/>
  <c r="AU528" i="3"/>
  <c r="BM528" i="3"/>
  <c r="BP528" i="3"/>
  <c r="BN528" i="3"/>
  <c r="BQ530" i="3"/>
  <c r="BO530" i="3"/>
  <c r="BN525" i="3"/>
  <c r="BP525" i="3"/>
  <c r="BP521" i="3"/>
  <c r="BN521" i="3"/>
  <c r="BL517" i="3"/>
  <c r="AQ517" i="3"/>
  <c r="BI517" i="3"/>
  <c r="AT517" i="3"/>
  <c r="BN522" i="3"/>
  <c r="BP522" i="3"/>
  <c r="BQ520" i="3"/>
  <c r="BO520" i="3"/>
  <c r="AV527" i="3"/>
  <c r="BI519" i="3"/>
  <c r="AT519" i="3"/>
  <c r="BL519" i="3"/>
  <c r="AQ519" i="3"/>
  <c r="AS513" i="3"/>
  <c r="CA513" i="3" s="1"/>
  <c r="CM513" i="3" s="1"/>
  <c r="BK514" i="3"/>
  <c r="BK532" i="3"/>
  <c r="AP532" i="3"/>
  <c r="BH532" i="3"/>
  <c r="AS532" i="3"/>
  <c r="BL528" i="3"/>
  <c r="AQ528" i="3"/>
  <c r="BI528" i="3"/>
  <c r="AT528" i="3"/>
  <c r="BH530" i="3"/>
  <c r="AS530" i="3"/>
  <c r="BK530" i="3"/>
  <c r="AP530" i="3"/>
  <c r="BK528" i="3"/>
  <c r="AP528" i="3"/>
  <c r="BH528" i="3"/>
  <c r="AS528" i="3"/>
  <c r="BQ526" i="3"/>
  <c r="BO526" i="3"/>
  <c r="AP525" i="3"/>
  <c r="BH525" i="3"/>
  <c r="BK525" i="3"/>
  <c r="AS525" i="3"/>
  <c r="BL522" i="3"/>
  <c r="AT522" i="3"/>
  <c r="BI522" i="3"/>
  <c r="AQ522" i="3"/>
  <c r="BP519" i="3"/>
  <c r="BN519" i="3"/>
  <c r="BK505" i="3"/>
  <c r="BM513" i="3"/>
  <c r="BL532" i="3"/>
  <c r="AQ532" i="3"/>
  <c r="BI532" i="3"/>
  <c r="AT532" i="3"/>
  <c r="BP529" i="3"/>
  <c r="BN529" i="3"/>
  <c r="BI530" i="3"/>
  <c r="AT530" i="3"/>
  <c r="BL530" i="3"/>
  <c r="AQ530" i="3"/>
  <c r="BQ524" i="3"/>
  <c r="BO524" i="3"/>
  <c r="AQ525" i="3"/>
  <c r="BL525" i="3"/>
  <c r="AT525" i="3"/>
  <c r="BI525" i="3"/>
  <c r="AR513" i="3"/>
  <c r="BZ513" i="3" s="1"/>
  <c r="CL513" i="3" s="1"/>
  <c r="BM510" i="3"/>
  <c r="BM531" i="3"/>
  <c r="AR531" i="3"/>
  <c r="BJ531" i="3"/>
  <c r="AU531" i="3"/>
  <c r="BK531" i="3"/>
  <c r="AP531" i="3"/>
  <c r="AS531" i="3"/>
  <c r="BH531" i="3"/>
  <c r="AR532" i="3"/>
  <c r="BJ532" i="3"/>
  <c r="AU532" i="3"/>
  <c r="BM532" i="3"/>
  <c r="BO529" i="3"/>
  <c r="BQ529" i="3"/>
  <c r="BM530" i="3"/>
  <c r="AR530" i="3"/>
  <c r="BJ530" i="3"/>
  <c r="AU530" i="3"/>
  <c r="AQ524" i="3"/>
  <c r="BL524" i="3"/>
  <c r="AT524" i="3"/>
  <c r="BI524" i="3"/>
  <c r="BP518" i="3"/>
  <c r="BN518" i="3"/>
  <c r="AQ518" i="3"/>
  <c r="BK518" i="3"/>
  <c r="AP518" i="3"/>
  <c r="BH518" i="3"/>
  <c r="AS518" i="3"/>
  <c r="BJ525" i="3"/>
  <c r="AU525" i="3"/>
  <c r="AR525" i="3"/>
  <c r="BM525" i="3"/>
  <c r="BJ522" i="3"/>
  <c r="AR522" i="3"/>
  <c r="BM522" i="3"/>
  <c r="AU522" i="3"/>
  <c r="BH514" i="3"/>
  <c r="AU510" i="3"/>
  <c r="BW510" i="3" s="1"/>
  <c r="CI510" i="3" s="1"/>
  <c r="BP531" i="3"/>
  <c r="BN531" i="3"/>
  <c r="BK529" i="3"/>
  <c r="AP529" i="3"/>
  <c r="BH529" i="3"/>
  <c r="AS529" i="3"/>
  <c r="BH526" i="3"/>
  <c r="AS526" i="3"/>
  <c r="AP526" i="3"/>
  <c r="BK526" i="3"/>
  <c r="BN524" i="3"/>
  <c r="BP524" i="3"/>
  <c r="BJ518" i="3"/>
  <c r="AU518" i="3"/>
  <c r="BM518" i="3"/>
  <c r="AR518" i="3"/>
  <c r="AU524" i="3"/>
  <c r="AS524" i="3"/>
  <c r="AT520" i="3"/>
  <c r="AX523" i="3"/>
  <c r="AU520" i="3"/>
  <c r="AQ521" i="3"/>
  <c r="AQ529" i="3"/>
  <c r="BL529" i="3"/>
  <c r="BI529" i="3"/>
  <c r="AT529" i="3"/>
  <c r="BN530" i="3"/>
  <c r="BP530" i="3"/>
  <c r="BO528" i="3"/>
  <c r="BQ528" i="3"/>
  <c r="AR521" i="3"/>
  <c r="AU511" i="3"/>
  <c r="CC511" i="3" s="1"/>
  <c r="CO511" i="3" s="1"/>
  <c r="BQ511" i="3"/>
  <c r="AS511" i="3"/>
  <c r="BU511" i="3" s="1"/>
  <c r="CG511" i="3" s="1"/>
  <c r="AS514" i="3"/>
  <c r="BU514" i="3" s="1"/>
  <c r="CG514" i="3" s="1"/>
  <c r="BJ511" i="3"/>
  <c r="BN513" i="3"/>
  <c r="BP513" i="3"/>
  <c r="AR511" i="3"/>
  <c r="BZ511" i="3" s="1"/>
  <c r="CL511" i="3" s="1"/>
  <c r="AT511" i="3"/>
  <c r="BN510" i="3"/>
  <c r="BP510" i="3"/>
  <c r="BK502" i="3"/>
  <c r="BQ512" i="3"/>
  <c r="BO512" i="3"/>
  <c r="BP509" i="3"/>
  <c r="BN509" i="3"/>
  <c r="AX509" i="3"/>
  <c r="AQ510" i="3"/>
  <c r="BI510" i="3"/>
  <c r="AT510" i="3"/>
  <c r="BL510" i="3"/>
  <c r="AR509" i="3"/>
  <c r="BM505" i="3"/>
  <c r="BK512" i="3"/>
  <c r="AS512" i="3"/>
  <c r="AP512" i="3"/>
  <c r="BH512" i="3"/>
  <c r="BL516" i="3"/>
  <c r="AT516" i="3"/>
  <c r="BI516" i="3"/>
  <c r="AQ516" i="3"/>
  <c r="BK509" i="3"/>
  <c r="AP509" i="3"/>
  <c r="AS509" i="3"/>
  <c r="BH509" i="3"/>
  <c r="BL509" i="3"/>
  <c r="AQ509" i="3"/>
  <c r="BI509" i="3"/>
  <c r="AT509" i="3"/>
  <c r="AS502" i="3"/>
  <c r="BU502" i="3" s="1"/>
  <c r="CG502" i="3" s="1"/>
  <c r="AT514" i="3"/>
  <c r="BJ512" i="3"/>
  <c r="BM512" i="3"/>
  <c r="AU512" i="3"/>
  <c r="AR512" i="3"/>
  <c r="AR510" i="3"/>
  <c r="BA509" i="3"/>
  <c r="BP515" i="3"/>
  <c r="BN515" i="3"/>
  <c r="AR515" i="3"/>
  <c r="BK516" i="3"/>
  <c r="BH516" i="3"/>
  <c r="AS516" i="3"/>
  <c r="AP516" i="3"/>
  <c r="BO516" i="3"/>
  <c r="BQ516" i="3"/>
  <c r="BQ498" i="3"/>
  <c r="AP515" i="3"/>
  <c r="AQ515" i="3"/>
  <c r="BP512" i="3"/>
  <c r="BN512" i="3"/>
  <c r="BP516" i="3"/>
  <c r="BN516" i="3"/>
  <c r="AR516" i="3"/>
  <c r="BM516" i="3"/>
  <c r="AU516" i="3"/>
  <c r="BJ516" i="3"/>
  <c r="AP510" i="3"/>
  <c r="AS510" i="3"/>
  <c r="BK510" i="3"/>
  <c r="BH510" i="3"/>
  <c r="BO514" i="3"/>
  <c r="BQ514" i="3"/>
  <c r="AR505" i="3"/>
  <c r="BZ505" i="3" s="1"/>
  <c r="CL505" i="3" s="1"/>
  <c r="BO513" i="3"/>
  <c r="BQ513" i="3"/>
  <c r="AU513" i="3"/>
  <c r="AQ512" i="3"/>
  <c r="BL512" i="3"/>
  <c r="AT512" i="3"/>
  <c r="BI512" i="3"/>
  <c r="BK503" i="3"/>
  <c r="BQ505" i="3"/>
  <c r="AS505" i="3"/>
  <c r="CA505" i="3" s="1"/>
  <c r="CM505" i="3" s="1"/>
  <c r="BJ505" i="3"/>
  <c r="AU505" i="3"/>
  <c r="AP504" i="3"/>
  <c r="BK504" i="3"/>
  <c r="AS504" i="3"/>
  <c r="BH504" i="3"/>
  <c r="BL504" i="3"/>
  <c r="AT504" i="3"/>
  <c r="BI504" i="3"/>
  <c r="AQ504" i="3"/>
  <c r="AT493" i="3"/>
  <c r="BV493" i="3" s="1"/>
  <c r="CH493" i="3" s="1"/>
  <c r="AS493" i="3"/>
  <c r="CA493" i="3" s="1"/>
  <c r="CM493" i="3" s="1"/>
  <c r="BL502" i="3"/>
  <c r="AQ502" i="3"/>
  <c r="AT502" i="3"/>
  <c r="BI502" i="3"/>
  <c r="BI507" i="3"/>
  <c r="AT507" i="3"/>
  <c r="BL507" i="3"/>
  <c r="AQ507" i="3"/>
  <c r="BM503" i="3"/>
  <c r="AU503" i="3"/>
  <c r="AR503" i="3"/>
  <c r="BJ503" i="3"/>
  <c r="AQ506" i="3"/>
  <c r="BI506" i="3"/>
  <c r="AT506" i="3"/>
  <c r="BL506" i="3"/>
  <c r="BH508" i="3"/>
  <c r="AS508" i="3"/>
  <c r="BK508" i="3"/>
  <c r="AP508" i="3"/>
  <c r="BO503" i="3"/>
  <c r="BQ503" i="3"/>
  <c r="AY503" i="3"/>
  <c r="AR508" i="3"/>
  <c r="BM508" i="3"/>
  <c r="BJ508" i="3"/>
  <c r="AU508" i="3"/>
  <c r="BM502" i="3"/>
  <c r="AU502" i="3"/>
  <c r="BJ502" i="3"/>
  <c r="AR502" i="3"/>
  <c r="AS503" i="3"/>
  <c r="BQ493" i="3"/>
  <c r="BQ508" i="3"/>
  <c r="BO508" i="3"/>
  <c r="BN505" i="3"/>
  <c r="BP505" i="3"/>
  <c r="BI505" i="3"/>
  <c r="AT505" i="3"/>
  <c r="AQ505" i="3"/>
  <c r="BL505" i="3"/>
  <c r="BK506" i="3"/>
  <c r="AP506" i="3"/>
  <c r="AS506" i="3"/>
  <c r="BH506" i="3"/>
  <c r="BL508" i="3"/>
  <c r="BI508" i="3"/>
  <c r="AT508" i="3"/>
  <c r="AQ508" i="3"/>
  <c r="BQ501" i="3"/>
  <c r="BO501" i="3"/>
  <c r="BM506" i="3"/>
  <c r="AU506" i="3"/>
  <c r="BJ506" i="3"/>
  <c r="AR506" i="3"/>
  <c r="BN508" i="3"/>
  <c r="BP508" i="3"/>
  <c r="AS501" i="3"/>
  <c r="AP507" i="3"/>
  <c r="BK507" i="3"/>
  <c r="AS507" i="3"/>
  <c r="BH507" i="3"/>
  <c r="AQ501" i="3"/>
  <c r="BI501" i="3"/>
  <c r="BL501" i="3"/>
  <c r="AT501" i="3"/>
  <c r="BP506" i="3"/>
  <c r="BN506" i="3"/>
  <c r="AP505" i="3"/>
  <c r="AU501" i="3"/>
  <c r="BM501" i="3"/>
  <c r="BJ501" i="3"/>
  <c r="AR501" i="3"/>
  <c r="BJ504" i="3"/>
  <c r="AU504" i="3"/>
  <c r="BM504" i="3"/>
  <c r="AR504" i="3"/>
  <c r="BO504" i="3"/>
  <c r="BQ504" i="3"/>
  <c r="AU498" i="3"/>
  <c r="CC498" i="3" s="1"/>
  <c r="CO498" i="3" s="1"/>
  <c r="BJ498" i="3"/>
  <c r="AR498" i="3"/>
  <c r="BT498" i="3" s="1"/>
  <c r="CF498" i="3" s="1"/>
  <c r="BN495" i="3"/>
  <c r="BP495" i="3"/>
  <c r="BK494" i="3"/>
  <c r="AU493" i="3"/>
  <c r="BW493" i="3" s="1"/>
  <c r="CI493" i="3" s="1"/>
  <c r="AP494" i="3"/>
  <c r="BX494" i="3" s="1"/>
  <c r="CJ494" i="3" s="1"/>
  <c r="BQ500" i="3"/>
  <c r="BO500" i="3"/>
  <c r="BL497" i="3"/>
  <c r="BI497" i="3"/>
  <c r="AQ497" i="3"/>
  <c r="AT497" i="3"/>
  <c r="BL495" i="3"/>
  <c r="AQ495" i="3"/>
  <c r="BI495" i="3"/>
  <c r="AT495" i="3"/>
  <c r="AP498" i="3"/>
  <c r="BH498" i="3"/>
  <c r="AS498" i="3"/>
  <c r="BK498" i="3"/>
  <c r="AR500" i="3"/>
  <c r="BM500" i="3"/>
  <c r="BJ500" i="3"/>
  <c r="AU500" i="3"/>
  <c r="AQ494" i="3"/>
  <c r="AT494" i="3"/>
  <c r="BL494" i="3"/>
  <c r="BI494" i="3"/>
  <c r="BO496" i="3"/>
  <c r="BQ496" i="3"/>
  <c r="BQ494" i="3"/>
  <c r="BO494" i="3"/>
  <c r="BI500" i="3"/>
  <c r="BL500" i="3"/>
  <c r="AQ500" i="3"/>
  <c r="AT500" i="3"/>
  <c r="AR494" i="3"/>
  <c r="BM494" i="3"/>
  <c r="BJ494" i="3"/>
  <c r="AU494" i="3"/>
  <c r="BK497" i="3"/>
  <c r="AS497" i="3"/>
  <c r="BH497" i="3"/>
  <c r="AP497" i="3"/>
  <c r="BK495" i="3"/>
  <c r="AP495" i="3"/>
  <c r="AS495" i="3"/>
  <c r="BH495" i="3"/>
  <c r="BK500" i="3"/>
  <c r="BH500" i="3"/>
  <c r="AS500" i="3"/>
  <c r="AP500" i="3"/>
  <c r="BM499" i="3"/>
  <c r="BJ499" i="3"/>
  <c r="AU499" i="3"/>
  <c r="AR499" i="3"/>
  <c r="AP496" i="3"/>
  <c r="BK496" i="3"/>
  <c r="BH496" i="3"/>
  <c r="AS496" i="3"/>
  <c r="AR495" i="3"/>
  <c r="BM495" i="3"/>
  <c r="BJ495" i="3"/>
  <c r="AU495" i="3"/>
  <c r="BQ497" i="3"/>
  <c r="BO497" i="3"/>
  <c r="BN493" i="3"/>
  <c r="BP493" i="3"/>
  <c r="BQ499" i="3"/>
  <c r="BO499" i="3"/>
  <c r="BP499" i="3"/>
  <c r="BN499" i="3"/>
  <c r="BN496" i="3"/>
  <c r="BP496" i="3"/>
  <c r="BO495" i="3"/>
  <c r="BQ495" i="3"/>
  <c r="BJ496" i="3"/>
  <c r="AU496" i="3"/>
  <c r="BM496" i="3"/>
  <c r="AR496" i="3"/>
  <c r="AQ499" i="3"/>
  <c r="BI499" i="3"/>
  <c r="AT499" i="3"/>
  <c r="BL499" i="3"/>
  <c r="BP500" i="3"/>
  <c r="BN500" i="3"/>
  <c r="AU497" i="3"/>
  <c r="AQ493" i="3"/>
  <c r="AQ496" i="3"/>
  <c r="BL496" i="3"/>
  <c r="BI496" i="3"/>
  <c r="AT496" i="3"/>
  <c r="AS494" i="3"/>
  <c r="BI498" i="3"/>
  <c r="AT498" i="3"/>
  <c r="AQ498" i="3"/>
  <c r="BL498" i="3"/>
  <c r="AP499" i="3"/>
  <c r="BH499" i="3"/>
  <c r="AS499" i="3"/>
  <c r="BK499" i="3"/>
  <c r="AP493" i="3"/>
  <c r="AE398" i="3"/>
  <c r="AH398" i="3" s="1"/>
  <c r="AM344" i="3"/>
  <c r="AL344" i="3"/>
  <c r="AN344" i="3" s="1"/>
  <c r="AF344" i="3"/>
  <c r="AM340" i="3"/>
  <c r="AD356" i="3"/>
  <c r="AE344" i="3"/>
  <c r="AH344" i="3" s="1"/>
  <c r="AD344" i="3"/>
  <c r="AG344" i="3" s="1"/>
  <c r="AF470" i="3"/>
  <c r="AM382" i="3"/>
  <c r="AM470" i="3"/>
  <c r="AO470" i="3" s="1"/>
  <c r="AM356" i="3"/>
  <c r="AD414" i="3"/>
  <c r="AG414" i="3" s="1"/>
  <c r="AM430" i="3"/>
  <c r="AM454" i="3"/>
  <c r="AF414" i="3"/>
  <c r="AI414" i="3" s="1"/>
  <c r="AM398" i="3"/>
  <c r="AO398" i="3" s="1"/>
  <c r="AM414" i="3"/>
  <c r="AD340" i="3"/>
  <c r="AM446" i="3"/>
  <c r="AD470" i="3"/>
  <c r="AG470" i="3" s="1"/>
  <c r="AM486" i="3"/>
  <c r="AD486" i="3"/>
  <c r="AG486" i="3" s="1"/>
  <c r="AE486" i="3"/>
  <c r="AH486" i="3" s="1"/>
  <c r="AF486" i="3"/>
  <c r="AI486" i="3" s="1"/>
  <c r="AL486" i="3"/>
  <c r="AN486" i="3" s="1"/>
  <c r="AE470" i="3"/>
  <c r="AH470" i="3" s="1"/>
  <c r="AL470" i="3"/>
  <c r="AN470" i="3" s="1"/>
  <c r="AD454" i="3"/>
  <c r="AG454" i="3" s="1"/>
  <c r="AE454" i="3"/>
  <c r="AH454" i="3" s="1"/>
  <c r="AF454" i="3"/>
  <c r="AI454" i="3" s="1"/>
  <c r="AL454" i="3"/>
  <c r="AN454" i="3" s="1"/>
  <c r="AD446" i="3"/>
  <c r="AG446" i="3" s="1"/>
  <c r="AE446" i="3"/>
  <c r="AH446" i="3" s="1"/>
  <c r="AF446" i="3"/>
  <c r="AI446" i="3" s="1"/>
  <c r="AL446" i="3"/>
  <c r="AN446" i="3" s="1"/>
  <c r="AD430" i="3"/>
  <c r="AG430" i="3" s="1"/>
  <c r="AE430" i="3"/>
  <c r="AH430" i="3" s="1"/>
  <c r="AF430" i="3"/>
  <c r="AI430" i="3" s="1"/>
  <c r="AL430" i="3"/>
  <c r="AN430" i="3" s="1"/>
  <c r="AE414" i="3"/>
  <c r="AH414" i="3" s="1"/>
  <c r="AL414" i="3"/>
  <c r="AN414" i="3" s="1"/>
  <c r="AD398" i="3"/>
  <c r="AG398" i="3" s="1"/>
  <c r="AF398" i="3"/>
  <c r="AI398" i="3" s="1"/>
  <c r="AL398" i="3"/>
  <c r="AN398" i="3" s="1"/>
  <c r="AD382" i="3"/>
  <c r="AG382" i="3" s="1"/>
  <c r="AE382" i="3"/>
  <c r="AH382" i="3" s="1"/>
  <c r="AF382" i="3"/>
  <c r="AI382" i="3" s="1"/>
  <c r="AL382" i="3"/>
  <c r="AN382" i="3" s="1"/>
  <c r="AE356" i="3"/>
  <c r="AH356" i="3" s="1"/>
  <c r="AF356" i="3"/>
  <c r="AI356" i="3" s="1"/>
  <c r="AL356" i="3"/>
  <c r="AN356" i="3" s="1"/>
  <c r="AE340" i="3"/>
  <c r="AH340" i="3" s="1"/>
  <c r="AF340" i="3"/>
  <c r="AI340" i="3" s="1"/>
  <c r="AL340" i="3"/>
  <c r="AN340" i="3" s="1"/>
  <c r="AM234" i="3"/>
  <c r="AO234" i="3" s="1"/>
  <c r="AM327" i="3"/>
  <c r="AD327" i="3"/>
  <c r="AG327" i="3" s="1"/>
  <c r="AE327" i="3"/>
  <c r="AH327" i="3" s="1"/>
  <c r="AF327" i="3"/>
  <c r="AI327" i="3" s="1"/>
  <c r="AL327" i="3"/>
  <c r="AN327" i="3" s="1"/>
  <c r="AE266" i="3"/>
  <c r="AH266" i="3" s="1"/>
  <c r="AF433" i="3"/>
  <c r="AI433" i="3" s="1"/>
  <c r="AE433" i="3"/>
  <c r="AM429" i="3"/>
  <c r="AO429" i="3" s="1"/>
  <c r="AD433" i="3"/>
  <c r="AD469" i="3"/>
  <c r="AG469" i="3" s="1"/>
  <c r="AM469" i="3"/>
  <c r="AO469" i="3" s="1"/>
  <c r="AE234" i="3"/>
  <c r="AH234" i="3" s="1"/>
  <c r="AM433" i="3"/>
  <c r="AD146" i="3"/>
  <c r="AG146" i="3" s="1"/>
  <c r="AM453" i="3"/>
  <c r="AM114" i="3"/>
  <c r="AD445" i="3"/>
  <c r="AG445" i="3" s="1"/>
  <c r="AD234" i="3"/>
  <c r="AD266" i="3"/>
  <c r="AG266" i="3" s="1"/>
  <c r="AM445" i="3"/>
  <c r="AO445" i="3" s="1"/>
  <c r="AM485" i="3"/>
  <c r="AO485" i="3" s="1"/>
  <c r="AD485" i="3"/>
  <c r="AG485" i="3" s="1"/>
  <c r="AE485" i="3"/>
  <c r="AH485" i="3" s="1"/>
  <c r="AF485" i="3"/>
  <c r="AI485" i="3" s="1"/>
  <c r="AL485" i="3"/>
  <c r="AN485" i="3" s="1"/>
  <c r="AE469" i="3"/>
  <c r="AH469" i="3" s="1"/>
  <c r="AF469" i="3"/>
  <c r="AI469" i="3" s="1"/>
  <c r="AL469" i="3"/>
  <c r="AN469" i="3" s="1"/>
  <c r="AD453" i="3"/>
  <c r="AG453" i="3" s="1"/>
  <c r="AE453" i="3"/>
  <c r="AH453" i="3" s="1"/>
  <c r="AF453" i="3"/>
  <c r="AI453" i="3" s="1"/>
  <c r="AL453" i="3"/>
  <c r="AN453" i="3" s="1"/>
  <c r="AE445" i="3"/>
  <c r="AH445" i="3" s="1"/>
  <c r="AF445" i="3"/>
  <c r="AI445" i="3" s="1"/>
  <c r="AL445" i="3"/>
  <c r="AN445" i="3" s="1"/>
  <c r="AD429" i="3"/>
  <c r="AG429" i="3" s="1"/>
  <c r="AE429" i="3"/>
  <c r="AH429" i="3" s="1"/>
  <c r="AF429" i="3"/>
  <c r="AI429" i="3" s="1"/>
  <c r="BP433" i="3"/>
  <c r="AL429" i="3"/>
  <c r="AN429" i="3" s="1"/>
  <c r="AD218" i="3"/>
  <c r="AG218" i="3" s="1"/>
  <c r="AM218" i="3"/>
  <c r="BN433" i="3"/>
  <c r="AM98" i="3"/>
  <c r="AM186" i="3"/>
  <c r="AM325" i="3"/>
  <c r="AD381" i="3"/>
  <c r="AG381" i="3" s="1"/>
  <c r="AM381" i="3"/>
  <c r="AO381" i="3" s="1"/>
  <c r="AM130" i="3"/>
  <c r="AO130" i="3" s="1"/>
  <c r="AM355" i="3"/>
  <c r="AO355" i="3" s="1"/>
  <c r="AD170" i="3"/>
  <c r="AG170" i="3" s="1"/>
  <c r="AM266" i="3"/>
  <c r="AD413" i="3"/>
  <c r="AM170" i="3"/>
  <c r="AM202" i="3"/>
  <c r="AO202" i="3" s="1"/>
  <c r="AD339" i="3"/>
  <c r="AG339" i="3" s="1"/>
  <c r="AE413" i="3"/>
  <c r="AM250" i="3"/>
  <c r="AE339" i="3"/>
  <c r="AD397" i="3"/>
  <c r="AG397" i="3" s="1"/>
  <c r="AM413" i="3"/>
  <c r="AM339" i="3"/>
  <c r="AO339" i="3" s="1"/>
  <c r="AM397" i="3"/>
  <c r="AF413" i="3"/>
  <c r="AI413" i="3" s="1"/>
  <c r="AL413" i="3"/>
  <c r="AN413" i="3" s="1"/>
  <c r="AE397" i="3"/>
  <c r="AH397" i="3" s="1"/>
  <c r="AF397" i="3"/>
  <c r="AI397" i="3" s="1"/>
  <c r="AL397" i="3"/>
  <c r="AN397" i="3" s="1"/>
  <c r="AE381" i="3"/>
  <c r="AH381" i="3" s="1"/>
  <c r="AF381" i="3"/>
  <c r="AI381" i="3" s="1"/>
  <c r="AL381" i="3"/>
  <c r="AN381" i="3" s="1"/>
  <c r="AD355" i="3"/>
  <c r="AG355" i="3" s="1"/>
  <c r="AE355" i="3"/>
  <c r="AH355" i="3" s="1"/>
  <c r="AF355" i="3"/>
  <c r="AI355" i="3" s="1"/>
  <c r="AL355" i="3"/>
  <c r="AN355" i="3" s="1"/>
  <c r="AF339" i="3"/>
  <c r="AI339" i="3" s="1"/>
  <c r="AL339" i="3"/>
  <c r="AN339" i="3" s="1"/>
  <c r="AD325" i="3"/>
  <c r="AG325" i="3" s="1"/>
  <c r="AE325" i="3"/>
  <c r="AH325" i="3" s="1"/>
  <c r="AF325" i="3"/>
  <c r="AI325" i="3" s="1"/>
  <c r="AL325" i="3"/>
  <c r="AN325" i="3" s="1"/>
  <c r="AF266" i="3"/>
  <c r="AI266" i="3" s="1"/>
  <c r="AL266" i="3"/>
  <c r="AN266" i="3" s="1"/>
  <c r="AD250" i="3"/>
  <c r="AG250" i="3" s="1"/>
  <c r="AE250" i="3"/>
  <c r="AH250" i="3" s="1"/>
  <c r="AF250" i="3"/>
  <c r="AI250" i="3" s="1"/>
  <c r="AL250" i="3"/>
  <c r="AN250" i="3" s="1"/>
  <c r="AF234" i="3"/>
  <c r="AI234" i="3" s="1"/>
  <c r="AL234" i="3"/>
  <c r="AN234" i="3" s="1"/>
  <c r="AE218" i="3"/>
  <c r="AH218" i="3" s="1"/>
  <c r="AF218" i="3"/>
  <c r="AI218" i="3" s="1"/>
  <c r="AL218" i="3"/>
  <c r="AN218" i="3" s="1"/>
  <c r="AD202" i="3"/>
  <c r="AG202" i="3" s="1"/>
  <c r="AE202" i="3"/>
  <c r="AH202" i="3" s="1"/>
  <c r="AF202" i="3"/>
  <c r="AI202" i="3" s="1"/>
  <c r="AL202" i="3"/>
  <c r="AN202" i="3" s="1"/>
  <c r="AD186" i="3"/>
  <c r="AG186" i="3" s="1"/>
  <c r="AE186" i="3"/>
  <c r="AH186" i="3" s="1"/>
  <c r="AF186" i="3"/>
  <c r="AI186" i="3" s="1"/>
  <c r="AL186" i="3"/>
  <c r="AN186" i="3" s="1"/>
  <c r="AE170" i="3"/>
  <c r="AH170" i="3" s="1"/>
  <c r="AF170" i="3"/>
  <c r="AI170" i="3" s="1"/>
  <c r="AL170" i="3"/>
  <c r="AN170" i="3" s="1"/>
  <c r="AM146" i="3"/>
  <c r="AO146" i="3" s="1"/>
  <c r="AE146" i="3"/>
  <c r="AH146" i="3" s="1"/>
  <c r="AF146" i="3"/>
  <c r="AI146" i="3" s="1"/>
  <c r="AL146" i="3"/>
  <c r="AN146" i="3" s="1"/>
  <c r="AD130" i="3"/>
  <c r="AG130" i="3" s="1"/>
  <c r="AE130" i="3"/>
  <c r="AH130" i="3" s="1"/>
  <c r="AF130" i="3"/>
  <c r="AI130" i="3" s="1"/>
  <c r="AL130" i="3"/>
  <c r="AN130" i="3" s="1"/>
  <c r="AD114" i="3"/>
  <c r="AG114" i="3" s="1"/>
  <c r="AE114" i="3"/>
  <c r="AH114" i="3" s="1"/>
  <c r="AF114" i="3"/>
  <c r="AI114" i="3" s="1"/>
  <c r="AL114" i="3"/>
  <c r="AN114" i="3" s="1"/>
  <c r="AD98" i="3"/>
  <c r="AG98" i="3" s="1"/>
  <c r="AE98" i="3"/>
  <c r="AH98" i="3" s="1"/>
  <c r="AF98" i="3"/>
  <c r="AI98" i="3" s="1"/>
  <c r="AL98" i="3"/>
  <c r="AN98" i="3" s="1"/>
  <c r="AD261" i="3"/>
  <c r="AD409" i="3"/>
  <c r="AD373" i="3"/>
  <c r="AE474" i="3"/>
  <c r="AL461" i="3"/>
  <c r="AN461" i="3" s="1"/>
  <c r="BD461" i="3" s="1"/>
  <c r="AD157" i="3"/>
  <c r="AG157" i="3" s="1"/>
  <c r="AM188" i="3"/>
  <c r="AE306" i="3"/>
  <c r="AD357" i="3"/>
  <c r="AG357" i="3" s="1"/>
  <c r="AE417" i="3"/>
  <c r="AD405" i="3"/>
  <c r="AF252" i="3"/>
  <c r="AI252" i="3" s="1"/>
  <c r="AD293" i="3"/>
  <c r="AM405" i="3"/>
  <c r="AO405" i="3" s="1"/>
  <c r="AL144" i="3"/>
  <c r="AN144" i="3" s="1"/>
  <c r="AF294" i="3"/>
  <c r="AD385" i="3"/>
  <c r="AG385" i="3" s="1"/>
  <c r="AM458" i="3"/>
  <c r="AF403" i="3"/>
  <c r="AD193" i="3"/>
  <c r="AG193" i="3" s="1"/>
  <c r="AL228" i="3"/>
  <c r="AE293" i="3"/>
  <c r="AM437" i="3"/>
  <c r="AF459" i="3"/>
  <c r="AF491" i="3"/>
  <c r="AI491" i="3" s="1"/>
  <c r="AF293" i="3"/>
  <c r="AF295" i="3"/>
  <c r="AE411" i="3"/>
  <c r="AH411" i="3" s="1"/>
  <c r="AM193" i="3"/>
  <c r="AM293" i="3"/>
  <c r="AE365" i="3"/>
  <c r="AM153" i="3"/>
  <c r="AO153" i="3" s="1"/>
  <c r="AF220" i="3"/>
  <c r="AI220" i="3" s="1"/>
  <c r="AE407" i="3"/>
  <c r="AD435" i="3"/>
  <c r="AL211" i="3"/>
  <c r="AD252" i="3"/>
  <c r="AE343" i="3"/>
  <c r="AL359" i="3"/>
  <c r="AN359" i="3" s="1"/>
  <c r="AE402" i="3"/>
  <c r="AF490" i="3"/>
  <c r="AL243" i="3"/>
  <c r="AL263" i="3"/>
  <c r="AE294" i="3"/>
  <c r="AM157" i="3"/>
  <c r="AL187" i="3"/>
  <c r="AN187" i="3" s="1"/>
  <c r="AF193" i="3"/>
  <c r="AE195" i="3"/>
  <c r="AF268" i="3"/>
  <c r="AI268" i="3" s="1"/>
  <c r="AF297" i="3"/>
  <c r="AD364" i="3"/>
  <c r="AE383" i="3"/>
  <c r="AL425" i="3"/>
  <c r="AE487" i="3"/>
  <c r="AH487" i="3" s="1"/>
  <c r="AF247" i="3"/>
  <c r="AL293" i="3"/>
  <c r="AL294" i="3"/>
  <c r="AE364" i="3"/>
  <c r="AH364" i="3" s="1"/>
  <c r="AD403" i="3"/>
  <c r="AF450" i="3"/>
  <c r="AM474" i="3"/>
  <c r="AF364" i="3"/>
  <c r="AD255" i="3"/>
  <c r="AD295" i="3"/>
  <c r="AL405" i="3"/>
  <c r="AF417" i="3"/>
  <c r="AL437" i="3"/>
  <c r="AE451" i="3"/>
  <c r="AH451" i="3" s="1"/>
  <c r="AF149" i="3"/>
  <c r="AI149" i="3" s="1"/>
  <c r="AE207" i="3"/>
  <c r="AD294" i="3"/>
  <c r="AE295" i="3"/>
  <c r="AH295" i="3" s="1"/>
  <c r="AE363" i="3"/>
  <c r="AH363" i="3" s="1"/>
  <c r="AM364" i="3"/>
  <c r="AF410" i="3"/>
  <c r="AI410" i="3" s="1"/>
  <c r="AD474" i="3"/>
  <c r="AM478" i="3"/>
  <c r="AM479" i="3"/>
  <c r="AM483" i="3"/>
  <c r="AF207" i="3"/>
  <c r="AM357" i="3"/>
  <c r="AD365" i="3"/>
  <c r="AG365" i="3" s="1"/>
  <c r="AM438" i="3"/>
  <c r="AF447" i="3"/>
  <c r="AI447" i="3" s="1"/>
  <c r="AF451" i="3"/>
  <c r="AI451" i="3" s="1"/>
  <c r="AE264" i="3"/>
  <c r="AH264" i="3" s="1"/>
  <c r="AM264" i="3"/>
  <c r="AD282" i="3"/>
  <c r="AF383" i="3"/>
  <c r="AF389" i="3"/>
  <c r="AE409" i="3"/>
  <c r="AE435" i="3"/>
  <c r="AL467" i="3"/>
  <c r="AM471" i="3"/>
  <c r="AD478" i="3"/>
  <c r="AG478" i="3" s="1"/>
  <c r="AE153" i="3"/>
  <c r="AD160" i="3"/>
  <c r="AG160" i="3" s="1"/>
  <c r="AL175" i="3"/>
  <c r="AE181" i="3"/>
  <c r="AH181" i="3" s="1"/>
  <c r="AD189" i="3"/>
  <c r="AG189" i="3" s="1"/>
  <c r="AD211" i="3"/>
  <c r="AD289" i="3"/>
  <c r="AG289" i="3" s="1"/>
  <c r="AE311" i="3"/>
  <c r="AE357" i="3"/>
  <c r="AD359" i="3"/>
  <c r="AD360" i="3"/>
  <c r="AG360" i="3" s="1"/>
  <c r="AE372" i="3"/>
  <c r="AE391" i="3"/>
  <c r="AM403" i="3"/>
  <c r="AO403" i="3" s="1"/>
  <c r="AE405" i="3"/>
  <c r="AF406" i="3"/>
  <c r="AD431" i="3"/>
  <c r="AF435" i="3"/>
  <c r="AI435" i="3" s="1"/>
  <c r="AD439" i="3"/>
  <c r="AG439" i="3" s="1"/>
  <c r="AD475" i="3"/>
  <c r="AG475" i="3" s="1"/>
  <c r="AE477" i="3"/>
  <c r="AE478" i="3"/>
  <c r="AH478" i="3" s="1"/>
  <c r="AM487" i="3"/>
  <c r="AE489" i="3"/>
  <c r="AM491" i="3"/>
  <c r="AE205" i="3"/>
  <c r="AM143" i="3"/>
  <c r="AF153" i="3"/>
  <c r="AE160" i="3"/>
  <c r="AE179" i="3"/>
  <c r="AH179" i="3" s="1"/>
  <c r="AM181" i="3"/>
  <c r="AO181" i="3" s="1"/>
  <c r="AE211" i="3"/>
  <c r="AH211" i="3" s="1"/>
  <c r="AD213" i="3"/>
  <c r="AE237" i="3"/>
  <c r="AE251" i="3"/>
  <c r="AH251" i="3" s="1"/>
  <c r="AF311" i="3"/>
  <c r="AM323" i="3"/>
  <c r="AF357" i="3"/>
  <c r="AE359" i="3"/>
  <c r="AE360" i="3"/>
  <c r="AM369" i="3"/>
  <c r="AF372" i="3"/>
  <c r="AI372" i="3" s="1"/>
  <c r="AM385" i="3"/>
  <c r="AM409" i="3"/>
  <c r="AM418" i="3"/>
  <c r="AE431" i="3"/>
  <c r="AD438" i="3"/>
  <c r="AF439" i="3"/>
  <c r="AL443" i="3"/>
  <c r="AL450" i="3"/>
  <c r="AE458" i="3"/>
  <c r="AM467" i="3"/>
  <c r="AO467" i="3" s="1"/>
  <c r="BG467" i="3" s="1"/>
  <c r="AF474" i="3"/>
  <c r="AI474" i="3" s="1"/>
  <c r="AE475" i="3"/>
  <c r="AF477" i="3"/>
  <c r="AF478" i="3"/>
  <c r="AD479" i="3"/>
  <c r="AG479" i="3" s="1"/>
  <c r="AF489" i="3"/>
  <c r="AD491" i="3"/>
  <c r="AG491" i="3" s="1"/>
  <c r="AF239" i="3"/>
  <c r="AM360" i="3"/>
  <c r="AL179" i="3"/>
  <c r="AF251" i="3"/>
  <c r="AI251" i="3" s="1"/>
  <c r="AL305" i="3"/>
  <c r="AF359" i="3"/>
  <c r="AI359" i="3" s="1"/>
  <c r="AF360" i="3"/>
  <c r="AF431" i="3"/>
  <c r="AF458" i="3"/>
  <c r="AE471" i="3"/>
  <c r="AH471" i="3" s="1"/>
  <c r="AL475" i="3"/>
  <c r="AF483" i="3"/>
  <c r="AD205" i="3"/>
  <c r="AF211" i="3"/>
  <c r="AE193" i="3"/>
  <c r="AM209" i="3"/>
  <c r="AD235" i="3"/>
  <c r="AG235" i="3" s="1"/>
  <c r="AM273" i="3"/>
  <c r="AE281" i="3"/>
  <c r="AM365" i="3"/>
  <c r="AO365" i="3" s="1"/>
  <c r="AL390" i="3"/>
  <c r="AE403" i="3"/>
  <c r="AD411" i="3"/>
  <c r="AG411" i="3" s="1"/>
  <c r="AD417" i="3"/>
  <c r="AG417" i="3" s="1"/>
  <c r="AE422" i="3"/>
  <c r="AL434" i="3"/>
  <c r="AM435" i="3"/>
  <c r="AM439" i="3"/>
  <c r="AE449" i="3"/>
  <c r="AF471" i="3"/>
  <c r="AM475" i="3"/>
  <c r="AF487" i="3"/>
  <c r="AL489" i="3"/>
  <c r="AN489" i="3" s="1"/>
  <c r="BH487" i="3"/>
  <c r="BK487" i="3"/>
  <c r="BO489" i="3"/>
  <c r="BP491" i="3"/>
  <c r="BN491" i="3"/>
  <c r="BQ489" i="3"/>
  <c r="BH490" i="3"/>
  <c r="BK490" i="3"/>
  <c r="AL487" i="3"/>
  <c r="AN487" i="3" s="1"/>
  <c r="BB487" i="3" s="1"/>
  <c r="AF488" i="3"/>
  <c r="AI488" i="3" s="1"/>
  <c r="AM490" i="3"/>
  <c r="AO490" i="3" s="1"/>
  <c r="BE490" i="3" s="1"/>
  <c r="AD489" i="3"/>
  <c r="AG489" i="3" s="1"/>
  <c r="AE490" i="3"/>
  <c r="AH490" i="3" s="1"/>
  <c r="AL490" i="3"/>
  <c r="AN490" i="3" s="1"/>
  <c r="BB490" i="3" s="1"/>
  <c r="AE491" i="3"/>
  <c r="AH491" i="3" s="1"/>
  <c r="BQ473" i="3"/>
  <c r="BO473" i="3"/>
  <c r="BP471" i="3"/>
  <c r="BN471" i="3"/>
  <c r="BN474" i="3"/>
  <c r="BP474" i="3"/>
  <c r="AE480" i="3"/>
  <c r="AH480" i="3" s="1"/>
  <c r="AD471" i="3"/>
  <c r="AG471" i="3" s="1"/>
  <c r="AD473" i="3"/>
  <c r="AG473" i="3" s="1"/>
  <c r="BN479" i="3"/>
  <c r="BP479" i="3"/>
  <c r="AE473" i="3"/>
  <c r="AH473" i="3" s="1"/>
  <c r="AM477" i="3"/>
  <c r="AO477" i="3" s="1"/>
  <c r="AF473" i="3"/>
  <c r="AI473" i="3" s="1"/>
  <c r="AF475" i="3"/>
  <c r="AI475" i="3" s="1"/>
  <c r="BN478" i="3"/>
  <c r="AL473" i="3"/>
  <c r="AN473" i="3" s="1"/>
  <c r="AD477" i="3"/>
  <c r="AG477" i="3" s="1"/>
  <c r="AL477" i="3"/>
  <c r="AN477" i="3" s="1"/>
  <c r="BP481" i="3"/>
  <c r="BN481" i="3"/>
  <c r="AF481" i="3"/>
  <c r="AI481" i="3" s="1"/>
  <c r="AE481" i="3"/>
  <c r="AH481" i="3" s="1"/>
  <c r="AD481" i="3"/>
  <c r="AG481" i="3" s="1"/>
  <c r="AM481" i="3"/>
  <c r="AO481" i="3" s="1"/>
  <c r="AM482" i="3"/>
  <c r="AO482" i="3" s="1"/>
  <c r="AF482" i="3"/>
  <c r="AI482" i="3" s="1"/>
  <c r="AE482" i="3"/>
  <c r="AH482" i="3" s="1"/>
  <c r="AD482" i="3"/>
  <c r="AG482" i="3" s="1"/>
  <c r="AL482" i="3"/>
  <c r="AN482" i="3" s="1"/>
  <c r="AE479" i="3"/>
  <c r="AH479" i="3" s="1"/>
  <c r="AF479" i="3"/>
  <c r="AI479" i="3" s="1"/>
  <c r="AD480" i="3"/>
  <c r="AG480" i="3" s="1"/>
  <c r="AD483" i="3"/>
  <c r="AG483" i="3" s="1"/>
  <c r="AE483" i="3"/>
  <c r="AH483" i="3" s="1"/>
  <c r="AL483" i="3"/>
  <c r="AN483" i="3" s="1"/>
  <c r="AD455" i="3"/>
  <c r="AM461" i="3"/>
  <c r="AD462" i="3"/>
  <c r="AF462" i="3"/>
  <c r="AD463" i="3"/>
  <c r="AL459" i="3"/>
  <c r="AE463" i="3"/>
  <c r="AL465" i="3"/>
  <c r="AL457" i="3"/>
  <c r="AL462" i="3"/>
  <c r="AN462" i="3" s="1"/>
  <c r="AF463" i="3"/>
  <c r="AD459" i="3"/>
  <c r="AD461" i="3"/>
  <c r="AE459" i="3"/>
  <c r="AM456" i="3"/>
  <c r="AO456" i="3" s="1"/>
  <c r="BP455" i="3"/>
  <c r="BN455" i="3"/>
  <c r="BJ457" i="3"/>
  <c r="BM457" i="3"/>
  <c r="AF460" i="3"/>
  <c r="AI460" i="3" s="1"/>
  <c r="AM457" i="3"/>
  <c r="AO457" i="3" s="1"/>
  <c r="BG457" i="3" s="1"/>
  <c r="AM455" i="3"/>
  <c r="AO455" i="3" s="1"/>
  <c r="AD458" i="3"/>
  <c r="AG458" i="3" s="1"/>
  <c r="AL458" i="3"/>
  <c r="AN458" i="3" s="1"/>
  <c r="BO459" i="3"/>
  <c r="AE455" i="3"/>
  <c r="AH455" i="3" s="1"/>
  <c r="AD457" i="3"/>
  <c r="AG457" i="3" s="1"/>
  <c r="BQ459" i="3"/>
  <c r="AF455" i="3"/>
  <c r="AI455" i="3" s="1"/>
  <c r="AE457" i="3"/>
  <c r="AH457" i="3" s="1"/>
  <c r="BM461" i="3"/>
  <c r="BJ461" i="3"/>
  <c r="BQ462" i="3"/>
  <c r="BO462" i="3"/>
  <c r="AE462" i="3"/>
  <c r="AH462" i="3" s="1"/>
  <c r="AE461" i="3"/>
  <c r="AH461" i="3" s="1"/>
  <c r="BP463" i="3"/>
  <c r="AF465" i="3"/>
  <c r="AI465" i="3" s="1"/>
  <c r="AE465" i="3"/>
  <c r="AH465" i="3" s="1"/>
  <c r="AM465" i="3"/>
  <c r="AO465" i="3" s="1"/>
  <c r="AD465" i="3"/>
  <c r="AG465" i="3" s="1"/>
  <c r="AL466" i="3"/>
  <c r="AN466" i="3" s="1"/>
  <c r="AF466" i="3"/>
  <c r="AI466" i="3" s="1"/>
  <c r="AE466" i="3"/>
  <c r="AH466" i="3" s="1"/>
  <c r="AD466" i="3"/>
  <c r="AG466" i="3" s="1"/>
  <c r="AM463" i="3"/>
  <c r="AO463" i="3" s="1"/>
  <c r="AM466" i="3"/>
  <c r="AO466" i="3" s="1"/>
  <c r="BJ467" i="3"/>
  <c r="BM467" i="3"/>
  <c r="AE467" i="3"/>
  <c r="AH467" i="3" s="1"/>
  <c r="AD467" i="3"/>
  <c r="AG467" i="3" s="1"/>
  <c r="AL468" i="3"/>
  <c r="AN468" i="3" s="1"/>
  <c r="BH449" i="3"/>
  <c r="BK449" i="3"/>
  <c r="AE447" i="3"/>
  <c r="AL449" i="3"/>
  <c r="AM447" i="3"/>
  <c r="AF449" i="3"/>
  <c r="AI449" i="3" s="1"/>
  <c r="AD451" i="3"/>
  <c r="AM451" i="3"/>
  <c r="AO451" i="3" s="1"/>
  <c r="AL448" i="3"/>
  <c r="AN448" i="3" s="1"/>
  <c r="AD447" i="3"/>
  <c r="AG447" i="3" s="1"/>
  <c r="AM450" i="3"/>
  <c r="AO450" i="3" s="1"/>
  <c r="BP451" i="3"/>
  <c r="AL447" i="3"/>
  <c r="AN447" i="3" s="1"/>
  <c r="AF448" i="3"/>
  <c r="AI448" i="3" s="1"/>
  <c r="AD450" i="3"/>
  <c r="AG450" i="3" s="1"/>
  <c r="AM449" i="3"/>
  <c r="AO449" i="3" s="1"/>
  <c r="BE449" i="3" s="1"/>
  <c r="AE450" i="3"/>
  <c r="AH450" i="3" s="1"/>
  <c r="AF441" i="3"/>
  <c r="AM431" i="3"/>
  <c r="AL441" i="3"/>
  <c r="AE437" i="3"/>
  <c r="AH437" i="3" s="1"/>
  <c r="BP431" i="3"/>
  <c r="BN431" i="3"/>
  <c r="BN439" i="3"/>
  <c r="BP439" i="3"/>
  <c r="AF434" i="3"/>
  <c r="AI434" i="3" s="1"/>
  <c r="AE434" i="3"/>
  <c r="AH434" i="3" s="1"/>
  <c r="BN435" i="3"/>
  <c r="BJ437" i="3"/>
  <c r="BM437" i="3"/>
  <c r="AD434" i="3"/>
  <c r="AG434" i="3" s="1"/>
  <c r="AM434" i="3"/>
  <c r="AO434" i="3" s="1"/>
  <c r="BP435" i="3"/>
  <c r="AL440" i="3"/>
  <c r="AN440" i="3" s="1"/>
  <c r="AD437" i="3"/>
  <c r="AG437" i="3" s="1"/>
  <c r="AE438" i="3"/>
  <c r="AH438" i="3" s="1"/>
  <c r="AL438" i="3"/>
  <c r="AN438" i="3" s="1"/>
  <c r="BD438" i="3" s="1"/>
  <c r="BJ438" i="3"/>
  <c r="BM438" i="3"/>
  <c r="BL441" i="3"/>
  <c r="BI441" i="3"/>
  <c r="AF442" i="3"/>
  <c r="AI442" i="3" s="1"/>
  <c r="AE442" i="3"/>
  <c r="AH442" i="3" s="1"/>
  <c r="AM442" i="3"/>
  <c r="AO442" i="3" s="1"/>
  <c r="AL442" i="3"/>
  <c r="AN442" i="3" s="1"/>
  <c r="AD442" i="3"/>
  <c r="AG442" i="3" s="1"/>
  <c r="BJ443" i="3"/>
  <c r="BM443" i="3"/>
  <c r="AD441" i="3"/>
  <c r="AG441" i="3" s="1"/>
  <c r="AM441" i="3"/>
  <c r="AE439" i="3"/>
  <c r="AH439" i="3" s="1"/>
  <c r="AE443" i="3"/>
  <c r="AH443" i="3" s="1"/>
  <c r="AD443" i="3"/>
  <c r="AG443" i="3" s="1"/>
  <c r="AM443" i="3"/>
  <c r="AO443" i="3" s="1"/>
  <c r="BG443" i="3" s="1"/>
  <c r="AE425" i="3"/>
  <c r="AH425" i="3" s="1"/>
  <c r="AF421" i="3"/>
  <c r="AI421" i="3" s="1"/>
  <c r="AF422" i="3"/>
  <c r="AL421" i="3"/>
  <c r="AF415" i="3"/>
  <c r="AM417" i="3"/>
  <c r="AO417" i="3" s="1"/>
  <c r="AM422" i="3"/>
  <c r="AO422" i="3" s="1"/>
  <c r="BO419" i="3"/>
  <c r="BQ419" i="3"/>
  <c r="AF416" i="3"/>
  <c r="AI416" i="3" s="1"/>
  <c r="BN417" i="3"/>
  <c r="BP417" i="3"/>
  <c r="BI415" i="3"/>
  <c r="BL415" i="3"/>
  <c r="AF420" i="3"/>
  <c r="AI420" i="3" s="1"/>
  <c r="AE420" i="3"/>
  <c r="AH420" i="3" s="1"/>
  <c r="AL415" i="3"/>
  <c r="AF419" i="3"/>
  <c r="AI419" i="3" s="1"/>
  <c r="AE419" i="3"/>
  <c r="AH419" i="3" s="1"/>
  <c r="AD419" i="3"/>
  <c r="AG419" i="3" s="1"/>
  <c r="BP423" i="3"/>
  <c r="BN423" i="3"/>
  <c r="BP418" i="3"/>
  <c r="AM415" i="3"/>
  <c r="AO415" i="3" s="1"/>
  <c r="BF415" i="3" s="1"/>
  <c r="AL416" i="3"/>
  <c r="AN416" i="3" s="1"/>
  <c r="AD415" i="3"/>
  <c r="AG415" i="3" s="1"/>
  <c r="AL419" i="3"/>
  <c r="AN419" i="3" s="1"/>
  <c r="AD418" i="3"/>
  <c r="AG418" i="3" s="1"/>
  <c r="AE418" i="3"/>
  <c r="AH418" i="3" s="1"/>
  <c r="AM421" i="3"/>
  <c r="AO421" i="3" s="1"/>
  <c r="AE421" i="3"/>
  <c r="AH421" i="3" s="1"/>
  <c r="AF418" i="3"/>
  <c r="AI418" i="3" s="1"/>
  <c r="AD421" i="3"/>
  <c r="AG421" i="3" s="1"/>
  <c r="BP427" i="3"/>
  <c r="BN427" i="3"/>
  <c r="AF423" i="3"/>
  <c r="AI423" i="3" s="1"/>
  <c r="AM423" i="3"/>
  <c r="AO423" i="3" s="1"/>
  <c r="BQ426" i="3"/>
  <c r="BO426" i="3"/>
  <c r="AD423" i="3"/>
  <c r="AG423" i="3" s="1"/>
  <c r="AD425" i="3"/>
  <c r="AG425" i="3" s="1"/>
  <c r="AM425" i="3"/>
  <c r="AO425" i="3" s="1"/>
  <c r="AF425" i="3"/>
  <c r="AI425" i="3" s="1"/>
  <c r="AE423" i="3"/>
  <c r="AH423" i="3" s="1"/>
  <c r="AD422" i="3"/>
  <c r="AG422" i="3" s="1"/>
  <c r="AL426" i="3"/>
  <c r="AN426" i="3" s="1"/>
  <c r="AF426" i="3"/>
  <c r="AI426" i="3" s="1"/>
  <c r="AL422" i="3"/>
  <c r="AN422" i="3" s="1"/>
  <c r="AD426" i="3"/>
  <c r="AG426" i="3" s="1"/>
  <c r="AE426" i="3"/>
  <c r="AH426" i="3" s="1"/>
  <c r="AF427" i="3"/>
  <c r="AI427" i="3" s="1"/>
  <c r="AE427" i="3"/>
  <c r="AH427" i="3" s="1"/>
  <c r="AD427" i="3"/>
  <c r="AG427" i="3" s="1"/>
  <c r="AM427" i="3"/>
  <c r="AO427" i="3" s="1"/>
  <c r="BJ401" i="3"/>
  <c r="BM401" i="3"/>
  <c r="BP403" i="3"/>
  <c r="BN403" i="3"/>
  <c r="AL399" i="3"/>
  <c r="AN399" i="3" s="1"/>
  <c r="BN407" i="3"/>
  <c r="BP407" i="3"/>
  <c r="AM401" i="3"/>
  <c r="AM399" i="3"/>
  <c r="AO399" i="3" s="1"/>
  <c r="AL400" i="3"/>
  <c r="AN400" i="3" s="1"/>
  <c r="AF402" i="3"/>
  <c r="AI402" i="3" s="1"/>
  <c r="AL402" i="3"/>
  <c r="AN402" i="3" s="1"/>
  <c r="AD399" i="3"/>
  <c r="AG399" i="3" s="1"/>
  <c r="AE399" i="3"/>
  <c r="AH399" i="3" s="1"/>
  <c r="AD401" i="3"/>
  <c r="AG401" i="3" s="1"/>
  <c r="AM402" i="3"/>
  <c r="AO402" i="3" s="1"/>
  <c r="AD402" i="3"/>
  <c r="AG402" i="3" s="1"/>
  <c r="AF399" i="3"/>
  <c r="AI399" i="3" s="1"/>
  <c r="AE401" i="3"/>
  <c r="AH401" i="3" s="1"/>
  <c r="AL401" i="3"/>
  <c r="AN401" i="3" s="1"/>
  <c r="BD401" i="3" s="1"/>
  <c r="BO406" i="3"/>
  <c r="BQ406" i="3"/>
  <c r="AD407" i="3"/>
  <c r="AG407" i="3" s="1"/>
  <c r="AM407" i="3"/>
  <c r="AO407" i="3" s="1"/>
  <c r="AF407" i="3"/>
  <c r="AI407" i="3" s="1"/>
  <c r="AE406" i="3"/>
  <c r="AH406" i="3" s="1"/>
  <c r="AD406" i="3"/>
  <c r="AG406" i="3" s="1"/>
  <c r="AL406" i="3"/>
  <c r="AN406" i="3" s="1"/>
  <c r="BN409" i="3"/>
  <c r="BP409" i="3"/>
  <c r="AF405" i="3"/>
  <c r="AI405" i="3" s="1"/>
  <c r="AF409" i="3"/>
  <c r="AI409" i="3" s="1"/>
  <c r="AD410" i="3"/>
  <c r="AG410" i="3" s="1"/>
  <c r="AM411" i="3"/>
  <c r="AO411" i="3" s="1"/>
  <c r="AE410" i="3"/>
  <c r="AH410" i="3" s="1"/>
  <c r="AL410" i="3"/>
  <c r="AN410" i="3" s="1"/>
  <c r="AF411" i="3"/>
  <c r="AI411" i="3" s="1"/>
  <c r="AM410" i="3"/>
  <c r="AO410" i="3" s="1"/>
  <c r="AL411" i="3"/>
  <c r="AN411" i="3" s="1"/>
  <c r="AL391" i="3"/>
  <c r="AN391" i="3" s="1"/>
  <c r="BB391" i="3" s="1"/>
  <c r="AE385" i="3"/>
  <c r="AH385" i="3" s="1"/>
  <c r="AD393" i="3"/>
  <c r="AG393" i="3" s="1"/>
  <c r="AM393" i="3"/>
  <c r="AD394" i="3"/>
  <c r="AG394" i="3" s="1"/>
  <c r="AD383" i="3"/>
  <c r="AG383" i="3" s="1"/>
  <c r="AL389" i="3"/>
  <c r="AN389" i="3" s="1"/>
  <c r="AE393" i="3"/>
  <c r="AH393" i="3" s="1"/>
  <c r="AF393" i="3"/>
  <c r="AI393" i="3" s="1"/>
  <c r="AL394" i="3"/>
  <c r="AF391" i="3"/>
  <c r="AI391" i="3" s="1"/>
  <c r="AM394" i="3"/>
  <c r="AO394" i="3" s="1"/>
  <c r="BO383" i="3"/>
  <c r="BQ383" i="3"/>
  <c r="BP385" i="3"/>
  <c r="AF386" i="3"/>
  <c r="AI386" i="3" s="1"/>
  <c r="AE386" i="3"/>
  <c r="AH386" i="3" s="1"/>
  <c r="AD386" i="3"/>
  <c r="AG386" i="3" s="1"/>
  <c r="AD387" i="3"/>
  <c r="AG387" i="3" s="1"/>
  <c r="AM387" i="3"/>
  <c r="AO387" i="3" s="1"/>
  <c r="AL383" i="3"/>
  <c r="AN383" i="3" s="1"/>
  <c r="BN385" i="3"/>
  <c r="AL386" i="3"/>
  <c r="AN386" i="3" s="1"/>
  <c r="AE387" i="3"/>
  <c r="AH387" i="3" s="1"/>
  <c r="AL387" i="3"/>
  <c r="AN387" i="3" s="1"/>
  <c r="AF387" i="3"/>
  <c r="AI387" i="3" s="1"/>
  <c r="BK391" i="3"/>
  <c r="BH391" i="3"/>
  <c r="BQ386" i="3"/>
  <c r="AF385" i="3"/>
  <c r="AI385" i="3" s="1"/>
  <c r="AM389" i="3"/>
  <c r="AO389" i="3" s="1"/>
  <c r="AE389" i="3"/>
  <c r="AH389" i="3" s="1"/>
  <c r="AD389" i="3"/>
  <c r="AG389" i="3" s="1"/>
  <c r="AF395" i="3"/>
  <c r="AI395" i="3" s="1"/>
  <c r="AE395" i="3"/>
  <c r="AH395" i="3" s="1"/>
  <c r="AD395" i="3"/>
  <c r="AG395" i="3" s="1"/>
  <c r="AM395" i="3"/>
  <c r="AO395" i="3" s="1"/>
  <c r="AL395" i="3"/>
  <c r="AN395" i="3" s="1"/>
  <c r="AD392" i="3"/>
  <c r="AG392" i="3" s="1"/>
  <c r="BP393" i="3"/>
  <c r="BN393" i="3"/>
  <c r="BJ390" i="3"/>
  <c r="BM390" i="3"/>
  <c r="AM390" i="3"/>
  <c r="AO390" i="3" s="1"/>
  <c r="BG390" i="3" s="1"/>
  <c r="AD390" i="3"/>
  <c r="AG390" i="3" s="1"/>
  <c r="AM391" i="3"/>
  <c r="AE392" i="3"/>
  <c r="AH392" i="3" s="1"/>
  <c r="AE390" i="3"/>
  <c r="AH390" i="3" s="1"/>
  <c r="AF394" i="3"/>
  <c r="AI394" i="3" s="1"/>
  <c r="AE394" i="3"/>
  <c r="AH394" i="3" s="1"/>
  <c r="AE373" i="3"/>
  <c r="AM375" i="3"/>
  <c r="AD377" i="3"/>
  <c r="AG377" i="3" s="1"/>
  <c r="AM372" i="3"/>
  <c r="AO372" i="3" s="1"/>
  <c r="BE372" i="3" s="1"/>
  <c r="AE377" i="3"/>
  <c r="AF377" i="3"/>
  <c r="BO373" i="3"/>
  <c r="BQ373" i="3"/>
  <c r="BP371" i="3"/>
  <c r="BN371" i="3"/>
  <c r="AF371" i="3"/>
  <c r="AI371" i="3" s="1"/>
  <c r="AE371" i="3"/>
  <c r="AH371" i="3" s="1"/>
  <c r="AD371" i="3"/>
  <c r="AG371" i="3" s="1"/>
  <c r="AM371" i="3"/>
  <c r="AO371" i="3" s="1"/>
  <c r="BH372" i="3"/>
  <c r="BK372" i="3"/>
  <c r="AE376" i="3"/>
  <c r="AH376" i="3" s="1"/>
  <c r="AD376" i="3"/>
  <c r="AG376" i="3" s="1"/>
  <c r="AM376" i="3"/>
  <c r="AO376" i="3" s="1"/>
  <c r="AL376" i="3"/>
  <c r="AN376" i="3" s="1"/>
  <c r="BP380" i="3"/>
  <c r="AL372" i="3"/>
  <c r="AN372" i="3" s="1"/>
  <c r="BB372" i="3" s="1"/>
  <c r="AF373" i="3"/>
  <c r="AI373" i="3" s="1"/>
  <c r="AF376" i="3"/>
  <c r="AI376" i="3" s="1"/>
  <c r="BN380" i="3"/>
  <c r="BQ380" i="3"/>
  <c r="BO380" i="3"/>
  <c r="AL373" i="3"/>
  <c r="AN373" i="3" s="1"/>
  <c r="AF375" i="3"/>
  <c r="AI375" i="3" s="1"/>
  <c r="AE375" i="3"/>
  <c r="AH375" i="3" s="1"/>
  <c r="AD375" i="3"/>
  <c r="AG375" i="3" s="1"/>
  <c r="AL375" i="3"/>
  <c r="AN375" i="3" s="1"/>
  <c r="AS380" i="3"/>
  <c r="BM380" i="3"/>
  <c r="AR380" i="3"/>
  <c r="BJ380" i="3"/>
  <c r="AU380" i="3"/>
  <c r="AT380" i="3"/>
  <c r="BI380" i="3"/>
  <c r="AL377" i="3"/>
  <c r="AN377" i="3" s="1"/>
  <c r="AP380" i="3"/>
  <c r="AQ380" i="3"/>
  <c r="AM377" i="3"/>
  <c r="AO377" i="3" s="1"/>
  <c r="AL378" i="3"/>
  <c r="AN378" i="3" s="1"/>
  <c r="BK380" i="3"/>
  <c r="BL380" i="3"/>
  <c r="AF343" i="3"/>
  <c r="AD348" i="3"/>
  <c r="AG348" i="3" s="1"/>
  <c r="BN363" i="3"/>
  <c r="BP363" i="3"/>
  <c r="BO359" i="3"/>
  <c r="BQ359" i="3"/>
  <c r="BP360" i="3"/>
  <c r="BN360" i="3"/>
  <c r="BN357" i="3"/>
  <c r="BP357" i="3"/>
  <c r="BK361" i="3"/>
  <c r="BH361" i="3"/>
  <c r="AF361" i="3"/>
  <c r="AI361" i="3" s="1"/>
  <c r="AE361" i="3"/>
  <c r="AH361" i="3" s="1"/>
  <c r="AM328" i="3"/>
  <c r="AM361" i="3"/>
  <c r="AO361" i="3" s="1"/>
  <c r="BE361" i="3" s="1"/>
  <c r="AF362" i="3"/>
  <c r="AI362" i="3" s="1"/>
  <c r="BN364" i="3"/>
  <c r="BP364" i="3"/>
  <c r="AM363" i="3"/>
  <c r="AO363" i="3" s="1"/>
  <c r="AF363" i="3"/>
  <c r="AI363" i="3" s="1"/>
  <c r="AD363" i="3"/>
  <c r="AG363" i="3" s="1"/>
  <c r="BP367" i="3"/>
  <c r="BN367" i="3"/>
  <c r="AL361" i="3"/>
  <c r="AM368" i="3"/>
  <c r="AO368" i="3" s="1"/>
  <c r="AL368" i="3"/>
  <c r="AN368" i="3" s="1"/>
  <c r="AF368" i="3"/>
  <c r="AI368" i="3" s="1"/>
  <c r="AE368" i="3"/>
  <c r="AH368" i="3" s="1"/>
  <c r="AD368" i="3"/>
  <c r="AG368" i="3" s="1"/>
  <c r="AF367" i="3"/>
  <c r="AI367" i="3" s="1"/>
  <c r="AE367" i="3"/>
  <c r="AH367" i="3" s="1"/>
  <c r="AD367" i="3"/>
  <c r="AG367" i="3" s="1"/>
  <c r="AM367" i="3"/>
  <c r="AO367" i="3" s="1"/>
  <c r="BN365" i="3"/>
  <c r="BP365" i="3"/>
  <c r="AF365" i="3"/>
  <c r="AI365" i="3" s="1"/>
  <c r="AD369" i="3"/>
  <c r="AG369" i="3" s="1"/>
  <c r="AE369" i="3"/>
  <c r="AH369" i="3" s="1"/>
  <c r="AF369" i="3"/>
  <c r="AI369" i="3" s="1"/>
  <c r="AL369" i="3"/>
  <c r="AN369" i="3" s="1"/>
  <c r="AM175" i="3"/>
  <c r="AL191" i="3"/>
  <c r="AN191" i="3" s="1"/>
  <c r="AE235" i="3"/>
  <c r="AD236" i="3"/>
  <c r="AD272" i="3"/>
  <c r="AE155" i="3"/>
  <c r="AF155" i="3"/>
  <c r="AM159" i="3"/>
  <c r="AF235" i="3"/>
  <c r="AE236" i="3"/>
  <c r="AH236" i="3" s="1"/>
  <c r="AL247" i="3"/>
  <c r="AE272" i="3"/>
  <c r="AF277" i="3"/>
  <c r="AI277" i="3" s="1"/>
  <c r="AD280" i="3"/>
  <c r="AG280" i="3" s="1"/>
  <c r="AE283" i="3"/>
  <c r="AD303" i="3"/>
  <c r="AD148" i="3"/>
  <c r="AG148" i="3" s="1"/>
  <c r="AD144" i="3"/>
  <c r="AG144" i="3" s="1"/>
  <c r="AF148" i="3"/>
  <c r="AI148" i="3" s="1"/>
  <c r="AL149" i="3"/>
  <c r="AF143" i="3"/>
  <c r="AE144" i="3"/>
  <c r="AF195" i="3"/>
  <c r="AF144" i="3"/>
  <c r="AM148" i="3"/>
  <c r="AL195" i="3"/>
  <c r="AF200" i="3"/>
  <c r="AD208" i="3"/>
  <c r="AM219" i="3"/>
  <c r="AM229" i="3"/>
  <c r="AF243" i="3"/>
  <c r="AD263" i="3"/>
  <c r="AF264" i="3"/>
  <c r="AE280" i="3"/>
  <c r="AH280" i="3" s="1"/>
  <c r="AM281" i="3"/>
  <c r="AO281" i="3" s="1"/>
  <c r="AL283" i="3"/>
  <c r="AN283" i="3" s="1"/>
  <c r="AD285" i="3"/>
  <c r="AD291" i="3"/>
  <c r="AM295" i="3"/>
  <c r="AM297" i="3"/>
  <c r="AE303" i="3"/>
  <c r="AF306" i="3"/>
  <c r="AI306" i="3" s="1"/>
  <c r="AD341" i="3"/>
  <c r="AG341" i="3" s="1"/>
  <c r="AD153" i="3"/>
  <c r="AG153" i="3" s="1"/>
  <c r="AD207" i="3"/>
  <c r="AM208" i="3"/>
  <c r="AO208" i="3" s="1"/>
  <c r="AF224" i="3"/>
  <c r="AI224" i="3" s="1"/>
  <c r="AM236" i="3"/>
  <c r="AD256" i="3"/>
  <c r="AL272" i="3"/>
  <c r="AF290" i="3"/>
  <c r="AI290" i="3" s="1"/>
  <c r="AE291" i="3"/>
  <c r="AF303" i="3"/>
  <c r="AI303" i="3" s="1"/>
  <c r="AD323" i="3"/>
  <c r="AE326" i="3"/>
  <c r="AM329" i="3"/>
  <c r="AE341" i="3"/>
  <c r="AM155" i="3"/>
  <c r="AF291" i="3"/>
  <c r="AL303" i="3"/>
  <c r="AF341" i="3"/>
  <c r="AI341" i="3" s="1"/>
  <c r="AD149" i="3"/>
  <c r="AG149" i="3" s="1"/>
  <c r="AE177" i="3"/>
  <c r="AH177" i="3" s="1"/>
  <c r="AF191" i="3"/>
  <c r="AI191" i="3" s="1"/>
  <c r="AF205" i="3"/>
  <c r="AI205" i="3" s="1"/>
  <c r="AL207" i="3"/>
  <c r="AE209" i="3"/>
  <c r="AH209" i="3" s="1"/>
  <c r="AE257" i="3"/>
  <c r="AD281" i="3"/>
  <c r="AG281" i="3" s="1"/>
  <c r="AM290" i="3"/>
  <c r="AO290" i="3" s="1"/>
  <c r="AD311" i="3"/>
  <c r="AG311" i="3" s="1"/>
  <c r="AD317" i="3"/>
  <c r="AM341" i="3"/>
  <c r="AD345" i="3"/>
  <c r="AE349" i="3"/>
  <c r="AE351" i="3"/>
  <c r="AE345" i="3"/>
  <c r="AH345" i="3" s="1"/>
  <c r="AM349" i="3"/>
  <c r="AO349" i="3" s="1"/>
  <c r="BG349" i="3" s="1"/>
  <c r="AL351" i="3"/>
  <c r="AL353" i="3"/>
  <c r="AF345" i="3"/>
  <c r="AD347" i="3"/>
  <c r="AG347" i="3" s="1"/>
  <c r="AM348" i="3"/>
  <c r="AO348" i="3" s="1"/>
  <c r="AL345" i="3"/>
  <c r="AN345" i="3" s="1"/>
  <c r="AL343" i="3"/>
  <c r="AN343" i="3" s="1"/>
  <c r="AE347" i="3"/>
  <c r="AF347" i="3"/>
  <c r="AI347" i="3" s="1"/>
  <c r="BQ347" i="3"/>
  <c r="BM349" i="3"/>
  <c r="BJ349" i="3"/>
  <c r="AE342" i="3"/>
  <c r="AH342" i="3" s="1"/>
  <c r="AL341" i="3"/>
  <c r="AN341" i="3" s="1"/>
  <c r="AM343" i="3"/>
  <c r="AO343" i="3" s="1"/>
  <c r="AM345" i="3"/>
  <c r="AO345" i="3" s="1"/>
  <c r="AL342" i="3"/>
  <c r="AN342" i="3" s="1"/>
  <c r="AD343" i="3"/>
  <c r="AG343" i="3" s="1"/>
  <c r="AE348" i="3"/>
  <c r="AH348" i="3" s="1"/>
  <c r="AL348" i="3"/>
  <c r="AN348" i="3" s="1"/>
  <c r="AF348" i="3"/>
  <c r="AI348" i="3" s="1"/>
  <c r="BQ352" i="3"/>
  <c r="BO352" i="3"/>
  <c r="AD350" i="3"/>
  <c r="AG350" i="3" s="1"/>
  <c r="AD349" i="3"/>
  <c r="AG349" i="3" s="1"/>
  <c r="AL349" i="3"/>
  <c r="AN349" i="3" s="1"/>
  <c r="BD349" i="3" s="1"/>
  <c r="BO353" i="3"/>
  <c r="BQ353" i="3"/>
  <c r="AF353" i="3"/>
  <c r="AI353" i="3" s="1"/>
  <c r="AE353" i="3"/>
  <c r="AH353" i="3" s="1"/>
  <c r="AD353" i="3"/>
  <c r="AG353" i="3" s="1"/>
  <c r="AL347" i="3"/>
  <c r="AN347" i="3" s="1"/>
  <c r="AF351" i="3"/>
  <c r="AI351" i="3" s="1"/>
  <c r="AL352" i="3"/>
  <c r="AN352" i="3" s="1"/>
  <c r="AF352" i="3"/>
  <c r="AI352" i="3" s="1"/>
  <c r="AE352" i="3"/>
  <c r="AH352" i="3" s="1"/>
  <c r="AD352" i="3"/>
  <c r="AG352" i="3" s="1"/>
  <c r="AM351" i="3"/>
  <c r="AO351" i="3" s="1"/>
  <c r="AD351" i="3"/>
  <c r="AG351" i="3" s="1"/>
  <c r="AM354" i="3"/>
  <c r="AO354" i="3" s="1"/>
  <c r="AM326" i="3"/>
  <c r="AO326" i="3" s="1"/>
  <c r="AE329" i="3"/>
  <c r="AH329" i="3" s="1"/>
  <c r="AF329" i="3"/>
  <c r="AD326" i="3"/>
  <c r="AD337" i="3"/>
  <c r="AL331" i="3"/>
  <c r="AE337" i="3"/>
  <c r="AH337" i="3" s="1"/>
  <c r="AM337" i="3"/>
  <c r="AO337" i="3" s="1"/>
  <c r="BP326" i="3"/>
  <c r="BN326" i="3"/>
  <c r="BN323" i="3"/>
  <c r="BP323" i="3"/>
  <c r="BQ332" i="3"/>
  <c r="BO332" i="3"/>
  <c r="BI336" i="3"/>
  <c r="AF328" i="3"/>
  <c r="AI328" i="3" s="1"/>
  <c r="AD328" i="3"/>
  <c r="AG328" i="3" s="1"/>
  <c r="AE323" i="3"/>
  <c r="AH323" i="3" s="1"/>
  <c r="AF323" i="3"/>
  <c r="AI323" i="3" s="1"/>
  <c r="AD329" i="3"/>
  <c r="AG329" i="3" s="1"/>
  <c r="AF330" i="3"/>
  <c r="AI330" i="3" s="1"/>
  <c r="AD330" i="3"/>
  <c r="AG330" i="3" s="1"/>
  <c r="AL330" i="3"/>
  <c r="AN330" i="3" s="1"/>
  <c r="AE335" i="3"/>
  <c r="AH335" i="3" s="1"/>
  <c r="AD335" i="3"/>
  <c r="AG335" i="3" s="1"/>
  <c r="AM335" i="3"/>
  <c r="AO335" i="3" s="1"/>
  <c r="AL335" i="3"/>
  <c r="AN335" i="3" s="1"/>
  <c r="AF335" i="3"/>
  <c r="AI335" i="3" s="1"/>
  <c r="AM324" i="3"/>
  <c r="AO324" i="3" s="1"/>
  <c r="AE324" i="3"/>
  <c r="AH324" i="3" s="1"/>
  <c r="AL329" i="3"/>
  <c r="AN329" i="3" s="1"/>
  <c r="AL332" i="3"/>
  <c r="AN332" i="3" s="1"/>
  <c r="AF332" i="3"/>
  <c r="AI332" i="3" s="1"/>
  <c r="AD332" i="3"/>
  <c r="AG332" i="3" s="1"/>
  <c r="AE332" i="3"/>
  <c r="AH332" i="3" s="1"/>
  <c r="BL336" i="3"/>
  <c r="AE328" i="3"/>
  <c r="AH328" i="3" s="1"/>
  <c r="AL328" i="3"/>
  <c r="AN328" i="3" s="1"/>
  <c r="AF326" i="3"/>
  <c r="AI326" i="3" s="1"/>
  <c r="AE331" i="3"/>
  <c r="AH331" i="3" s="1"/>
  <c r="AD331" i="3"/>
  <c r="AG331" i="3" s="1"/>
  <c r="AM331" i="3"/>
  <c r="AO331" i="3" s="1"/>
  <c r="AF333" i="3"/>
  <c r="AI333" i="3" s="1"/>
  <c r="AE333" i="3"/>
  <c r="AH333" i="3" s="1"/>
  <c r="AM333" i="3"/>
  <c r="AO333" i="3" s="1"/>
  <c r="AD333" i="3"/>
  <c r="AG333" i="3" s="1"/>
  <c r="AL333" i="3"/>
  <c r="AN333" i="3" s="1"/>
  <c r="AF331" i="3"/>
  <c r="AI331" i="3" s="1"/>
  <c r="AM336" i="3"/>
  <c r="AL336" i="3"/>
  <c r="AF336" i="3"/>
  <c r="AI336" i="3" s="1"/>
  <c r="AD336" i="3"/>
  <c r="AG336" i="3" s="1"/>
  <c r="AF337" i="3"/>
  <c r="AI337" i="3" s="1"/>
  <c r="AL337" i="3"/>
  <c r="AN337" i="3" s="1"/>
  <c r="AF316" i="3"/>
  <c r="AD320" i="3"/>
  <c r="AM316" i="3"/>
  <c r="AO316" i="3" s="1"/>
  <c r="BF316" i="3" s="1"/>
  <c r="AF320" i="3"/>
  <c r="AI320" i="3" s="1"/>
  <c r="AD321" i="3"/>
  <c r="AF319" i="3"/>
  <c r="AM320" i="3"/>
  <c r="BP315" i="3"/>
  <c r="BN315" i="3"/>
  <c r="BN319" i="3"/>
  <c r="BP319" i="3"/>
  <c r="BP317" i="3"/>
  <c r="BN317" i="3"/>
  <c r="BI316" i="3"/>
  <c r="BL316" i="3"/>
  <c r="AM315" i="3"/>
  <c r="AO315" i="3" s="1"/>
  <c r="AL316" i="3"/>
  <c r="AN316" i="3" s="1"/>
  <c r="BC316" i="3" s="1"/>
  <c r="AD319" i="3"/>
  <c r="AG319" i="3" s="1"/>
  <c r="AD315" i="3"/>
  <c r="AG315" i="3" s="1"/>
  <c r="BI320" i="3"/>
  <c r="BL320" i="3"/>
  <c r="AE315" i="3"/>
  <c r="AH315" i="3" s="1"/>
  <c r="AF315" i="3"/>
  <c r="AI315" i="3" s="1"/>
  <c r="AD316" i="3"/>
  <c r="AG316" i="3" s="1"/>
  <c r="AF317" i="3"/>
  <c r="AI317" i="3" s="1"/>
  <c r="AE317" i="3"/>
  <c r="AH317" i="3" s="1"/>
  <c r="AM317" i="3"/>
  <c r="AO317" i="3" s="1"/>
  <c r="AE319" i="3"/>
  <c r="AH319" i="3" s="1"/>
  <c r="AM319" i="3"/>
  <c r="AO319" i="3" s="1"/>
  <c r="AE321" i="3"/>
  <c r="AH321" i="3" s="1"/>
  <c r="AL320" i="3"/>
  <c r="AN320" i="3" s="1"/>
  <c r="BC320" i="3" s="1"/>
  <c r="AF321" i="3"/>
  <c r="AI321" i="3" s="1"/>
  <c r="AL321" i="3"/>
  <c r="AN321" i="3" s="1"/>
  <c r="AF322" i="3"/>
  <c r="AI322" i="3" s="1"/>
  <c r="AM321" i="3"/>
  <c r="AO321" i="3" s="1"/>
  <c r="AM305" i="3"/>
  <c r="AO305" i="3" s="1"/>
  <c r="AD307" i="3"/>
  <c r="AD305" i="3"/>
  <c r="AL306" i="3"/>
  <c r="AN306" i="3" s="1"/>
  <c r="AE305" i="3"/>
  <c r="AM306" i="3"/>
  <c r="AO306" i="3" s="1"/>
  <c r="BH314" i="3"/>
  <c r="BI314" i="3"/>
  <c r="BN307" i="3"/>
  <c r="BP307" i="3"/>
  <c r="AM307" i="3"/>
  <c r="AO307" i="3" s="1"/>
  <c r="AF309" i="3"/>
  <c r="AI309" i="3" s="1"/>
  <c r="AL309" i="3"/>
  <c r="AN309" i="3" s="1"/>
  <c r="BO309" i="3"/>
  <c r="AE310" i="3"/>
  <c r="AH310" i="3" s="1"/>
  <c r="AD310" i="3"/>
  <c r="AG310" i="3" s="1"/>
  <c r="AM310" i="3"/>
  <c r="AO310" i="3" s="1"/>
  <c r="AL310" i="3"/>
  <c r="AN310" i="3" s="1"/>
  <c r="AE307" i="3"/>
  <c r="AH307" i="3" s="1"/>
  <c r="AD309" i="3"/>
  <c r="AG309" i="3" s="1"/>
  <c r="AD306" i="3"/>
  <c r="AG306" i="3" s="1"/>
  <c r="AF307" i="3"/>
  <c r="AI307" i="3" s="1"/>
  <c r="AE309" i="3"/>
  <c r="AH309" i="3" s="1"/>
  <c r="BQ309" i="3"/>
  <c r="AF310" i="3"/>
  <c r="AI310" i="3" s="1"/>
  <c r="AF305" i="3"/>
  <c r="AI305" i="3" s="1"/>
  <c r="AD312" i="3"/>
  <c r="AG312" i="3" s="1"/>
  <c r="BQ314" i="3"/>
  <c r="BO314" i="3"/>
  <c r="AT314" i="3"/>
  <c r="AS314" i="3"/>
  <c r="AL311" i="3"/>
  <c r="AN311" i="3" s="1"/>
  <c r="BM314" i="3"/>
  <c r="AR314" i="3"/>
  <c r="BJ314" i="3"/>
  <c r="AU314" i="3"/>
  <c r="AM311" i="3"/>
  <c r="AO311" i="3" s="1"/>
  <c r="BP314" i="3"/>
  <c r="AP314" i="3"/>
  <c r="AQ314" i="3"/>
  <c r="BK314" i="3"/>
  <c r="BL314" i="3"/>
  <c r="AD299" i="3"/>
  <c r="AF299" i="3"/>
  <c r="AI299" i="3" s="1"/>
  <c r="AL299" i="3"/>
  <c r="AD297" i="3"/>
  <c r="BP297" i="3"/>
  <c r="BN297" i="3"/>
  <c r="BN302" i="3"/>
  <c r="BP302" i="3"/>
  <c r="BQ299" i="3"/>
  <c r="BO299" i="3"/>
  <c r="AL298" i="3"/>
  <c r="AN298" i="3" s="1"/>
  <c r="AM298" i="3"/>
  <c r="AO298" i="3" s="1"/>
  <c r="AD301" i="3"/>
  <c r="AG301" i="3" s="1"/>
  <c r="AM302" i="3"/>
  <c r="AO302" i="3" s="1"/>
  <c r="AF302" i="3"/>
  <c r="AI302" i="3" s="1"/>
  <c r="AE297" i="3"/>
  <c r="AH297" i="3" s="1"/>
  <c r="AD298" i="3"/>
  <c r="AG298" i="3" s="1"/>
  <c r="AE298" i="3"/>
  <c r="AH298" i="3" s="1"/>
  <c r="AE299" i="3"/>
  <c r="AH299" i="3" s="1"/>
  <c r="AE301" i="3"/>
  <c r="AH301" i="3" s="1"/>
  <c r="AL301" i="3"/>
  <c r="AN301" i="3" s="1"/>
  <c r="AS288" i="3"/>
  <c r="BU288" i="3" s="1"/>
  <c r="CG288" i="3" s="1"/>
  <c r="AF298" i="3"/>
  <c r="AI298" i="3" s="1"/>
  <c r="AF301" i="3"/>
  <c r="AI301" i="3" s="1"/>
  <c r="AM301" i="3"/>
  <c r="AO301" i="3" s="1"/>
  <c r="AD302" i="3"/>
  <c r="AG302" i="3" s="1"/>
  <c r="AE302" i="3"/>
  <c r="AH302" i="3" s="1"/>
  <c r="AM303" i="3"/>
  <c r="AO303" i="3" s="1"/>
  <c r="AE282" i="3"/>
  <c r="BP290" i="3"/>
  <c r="BQ289" i="3"/>
  <c r="AE289" i="3"/>
  <c r="AH289" i="3" s="1"/>
  <c r="BN295" i="3"/>
  <c r="AF289" i="3"/>
  <c r="AI289" i="3" s="1"/>
  <c r="AD290" i="3"/>
  <c r="AG290" i="3" s="1"/>
  <c r="AL291" i="3"/>
  <c r="AN291" i="3" s="1"/>
  <c r="AE290" i="3"/>
  <c r="AH290" i="3" s="1"/>
  <c r="AL289" i="3"/>
  <c r="AN289" i="3" s="1"/>
  <c r="AM291" i="3"/>
  <c r="AO291" i="3" s="1"/>
  <c r="BP295" i="3"/>
  <c r="AM294" i="3"/>
  <c r="AO294" i="3" s="1"/>
  <c r="AE296" i="3"/>
  <c r="AH296" i="3" s="1"/>
  <c r="AF281" i="3"/>
  <c r="AF285" i="3"/>
  <c r="AM279" i="3"/>
  <c r="AE279" i="3"/>
  <c r="AH279" i="3" s="1"/>
  <c r="AF279" i="3"/>
  <c r="AT288" i="3"/>
  <c r="BV288" i="3" s="1"/>
  <c r="CH288" i="3" s="1"/>
  <c r="BJ284" i="3"/>
  <c r="BM284" i="3"/>
  <c r="BI285" i="3"/>
  <c r="BL285" i="3"/>
  <c r="BQ280" i="3"/>
  <c r="BP281" i="3"/>
  <c r="BN281" i="3"/>
  <c r="BH279" i="3"/>
  <c r="BO280" i="3"/>
  <c r="AL279" i="3"/>
  <c r="AN279" i="3" s="1"/>
  <c r="AF280" i="3"/>
  <c r="AI280" i="3" s="1"/>
  <c r="BM288" i="3"/>
  <c r="AR288" i="3"/>
  <c r="BJ288" i="3"/>
  <c r="AU288" i="3"/>
  <c r="BH288" i="3"/>
  <c r="BI288" i="3"/>
  <c r="AL280" i="3"/>
  <c r="AN280" i="3" s="1"/>
  <c r="AF283" i="3"/>
  <c r="AI283" i="3" s="1"/>
  <c r="AD283" i="3"/>
  <c r="AG283" i="3" s="1"/>
  <c r="BP288" i="3"/>
  <c r="AM283" i="3"/>
  <c r="AO283" i="3" s="1"/>
  <c r="AE284" i="3"/>
  <c r="AH284" i="3" s="1"/>
  <c r="AD284" i="3"/>
  <c r="AG284" i="3" s="1"/>
  <c r="AM284" i="3"/>
  <c r="AO284" i="3" s="1"/>
  <c r="BG284" i="3" s="1"/>
  <c r="AL284" i="3"/>
  <c r="AN284" i="3" s="1"/>
  <c r="BD284" i="3" s="1"/>
  <c r="BK288" i="3"/>
  <c r="AP288" i="3"/>
  <c r="BL288" i="3"/>
  <c r="AQ288" i="3"/>
  <c r="BQ288" i="3"/>
  <c r="BO288" i="3"/>
  <c r="AL285" i="3"/>
  <c r="AM285" i="3"/>
  <c r="AO285" i="3" s="1"/>
  <c r="BF285" i="3" s="1"/>
  <c r="AM286" i="3"/>
  <c r="AO286" i="3" s="1"/>
  <c r="AD264" i="3"/>
  <c r="AD278" i="3"/>
  <c r="AD269" i="3"/>
  <c r="AG269" i="3" s="1"/>
  <c r="AE278" i="3"/>
  <c r="AF269" i="3"/>
  <c r="AI269" i="3" s="1"/>
  <c r="AL269" i="3"/>
  <c r="AL268" i="3"/>
  <c r="AM268" i="3"/>
  <c r="AM277" i="3"/>
  <c r="AO277" i="3" s="1"/>
  <c r="BN267" i="3"/>
  <c r="BP267" i="3"/>
  <c r="BP264" i="3"/>
  <c r="BN264" i="3"/>
  <c r="AM263" i="3"/>
  <c r="AO263" i="3" s="1"/>
  <c r="BM263" i="3"/>
  <c r="AM267" i="3"/>
  <c r="AO267" i="3" s="1"/>
  <c r="AF267" i="3"/>
  <c r="AI267" i="3" s="1"/>
  <c r="AE267" i="3"/>
  <c r="AH267" i="3" s="1"/>
  <c r="AD267" i="3"/>
  <c r="AG267" i="3" s="1"/>
  <c r="BQ272" i="3"/>
  <c r="BO272" i="3"/>
  <c r="BQ269" i="3"/>
  <c r="BO269" i="3"/>
  <c r="AE263" i="3"/>
  <c r="AH263" i="3" s="1"/>
  <c r="AE269" i="3"/>
  <c r="AH269" i="3" s="1"/>
  <c r="AD268" i="3"/>
  <c r="AG268" i="3" s="1"/>
  <c r="AF271" i="3"/>
  <c r="AI271" i="3" s="1"/>
  <c r="BM273" i="3"/>
  <c r="BJ273" i="3"/>
  <c r="AE268" i="3"/>
  <c r="AH268" i="3" s="1"/>
  <c r="AL271" i="3"/>
  <c r="AN271" i="3" s="1"/>
  <c r="AM271" i="3"/>
  <c r="AO271" i="3" s="1"/>
  <c r="AD271" i="3"/>
  <c r="AG271" i="3" s="1"/>
  <c r="AE271" i="3"/>
  <c r="AH271" i="3" s="1"/>
  <c r="AF274" i="3"/>
  <c r="AI274" i="3" s="1"/>
  <c r="AE274" i="3"/>
  <c r="AH274" i="3" s="1"/>
  <c r="AD274" i="3"/>
  <c r="AG274" i="3" s="1"/>
  <c r="AE275" i="3"/>
  <c r="AH275" i="3" s="1"/>
  <c r="AD275" i="3"/>
  <c r="AG275" i="3" s="1"/>
  <c r="AM275" i="3"/>
  <c r="AO275" i="3" s="1"/>
  <c r="AL275" i="3"/>
  <c r="AN275" i="3" s="1"/>
  <c r="AL273" i="3"/>
  <c r="AE273" i="3"/>
  <c r="AH273" i="3" s="1"/>
  <c r="AF272" i="3"/>
  <c r="AI272" i="3" s="1"/>
  <c r="AF275" i="3"/>
  <c r="AI275" i="3" s="1"/>
  <c r="AF276" i="3"/>
  <c r="AI276" i="3" s="1"/>
  <c r="AE276" i="3"/>
  <c r="AH276" i="3" s="1"/>
  <c r="AM276" i="3"/>
  <c r="AO276" i="3" s="1"/>
  <c r="AD276" i="3"/>
  <c r="AG276" i="3" s="1"/>
  <c r="AL276" i="3"/>
  <c r="AN276" i="3" s="1"/>
  <c r="AD273" i="3"/>
  <c r="AG273" i="3" s="1"/>
  <c r="AM278" i="3"/>
  <c r="AO278" i="3" s="1"/>
  <c r="AD277" i="3"/>
  <c r="AG277" i="3" s="1"/>
  <c r="AE277" i="3"/>
  <c r="AH277" i="3" s="1"/>
  <c r="AL277" i="3"/>
  <c r="AN277" i="3" s="1"/>
  <c r="AL251" i="3"/>
  <c r="AN251" i="3" s="1"/>
  <c r="BB251" i="3" s="1"/>
  <c r="AD253" i="3"/>
  <c r="AM253" i="3"/>
  <c r="AO253" i="3" s="1"/>
  <c r="AE256" i="3"/>
  <c r="AH256" i="3" s="1"/>
  <c r="AM248" i="3"/>
  <c r="AE253" i="3"/>
  <c r="AF256" i="3"/>
  <c r="AD248" i="3"/>
  <c r="AF253" i="3"/>
  <c r="AE248" i="3"/>
  <c r="AF248" i="3"/>
  <c r="AE252" i="3"/>
  <c r="AH252" i="3" s="1"/>
  <c r="AM256" i="3"/>
  <c r="AO256" i="3" s="1"/>
  <c r="AD257" i="3"/>
  <c r="AM261" i="3"/>
  <c r="BP248" i="3"/>
  <c r="AM249" i="3"/>
  <c r="AO249" i="3" s="1"/>
  <c r="AF254" i="3"/>
  <c r="AI254" i="3" s="1"/>
  <c r="AE254" i="3"/>
  <c r="AH254" i="3" s="1"/>
  <c r="BO247" i="3"/>
  <c r="BQ247" i="3"/>
  <c r="BH251" i="3"/>
  <c r="BK251" i="3"/>
  <c r="BQ252" i="3"/>
  <c r="AL249" i="3"/>
  <c r="AN249" i="3" s="1"/>
  <c r="AM251" i="3"/>
  <c r="AO251" i="3" s="1"/>
  <c r="BE251" i="3" s="1"/>
  <c r="BP253" i="3"/>
  <c r="BN253" i="3"/>
  <c r="AD247" i="3"/>
  <c r="AG247" i="3" s="1"/>
  <c r="BO252" i="3"/>
  <c r="BQ260" i="3"/>
  <c r="BO260" i="3"/>
  <c r="AE247" i="3"/>
  <c r="AH247" i="3" s="1"/>
  <c r="BQ257" i="3"/>
  <c r="BO257" i="3"/>
  <c r="BJ259" i="3"/>
  <c r="BM259" i="3"/>
  <c r="AM255" i="3"/>
  <c r="AO255" i="3" s="1"/>
  <c r="AL255" i="3"/>
  <c r="AN255" i="3" s="1"/>
  <c r="AF255" i="3"/>
  <c r="AI255" i="3" s="1"/>
  <c r="AE255" i="3"/>
  <c r="AH255" i="3" s="1"/>
  <c r="AM258" i="3"/>
  <c r="AO258" i="3" s="1"/>
  <c r="BN256" i="3"/>
  <c r="BP256" i="3"/>
  <c r="AL258" i="3"/>
  <c r="AN258" i="3" s="1"/>
  <c r="AL252" i="3"/>
  <c r="AN252" i="3" s="1"/>
  <c r="AD254" i="3"/>
  <c r="AG254" i="3" s="1"/>
  <c r="AE260" i="3"/>
  <c r="AH260" i="3" s="1"/>
  <c r="AF260" i="3"/>
  <c r="AI260" i="3" s="1"/>
  <c r="AL260" i="3"/>
  <c r="AN260" i="3" s="1"/>
  <c r="AD260" i="3"/>
  <c r="AG260" i="3" s="1"/>
  <c r="AL259" i="3"/>
  <c r="AF257" i="3"/>
  <c r="AI257" i="3" s="1"/>
  <c r="AM259" i="3"/>
  <c r="AO259" i="3" s="1"/>
  <c r="BG259" i="3" s="1"/>
  <c r="AL257" i="3"/>
  <c r="AN257" i="3" s="1"/>
  <c r="AD259" i="3"/>
  <c r="AG259" i="3" s="1"/>
  <c r="AE259" i="3"/>
  <c r="AH259" i="3" s="1"/>
  <c r="AE261" i="3"/>
  <c r="AH261" i="3" s="1"/>
  <c r="AF261" i="3"/>
  <c r="AI261" i="3" s="1"/>
  <c r="AL261" i="3"/>
  <c r="AN261" i="3" s="1"/>
  <c r="BM231" i="3"/>
  <c r="BJ231" i="3"/>
  <c r="AD231" i="3"/>
  <c r="AE231" i="3"/>
  <c r="AF245" i="3"/>
  <c r="AM241" i="3"/>
  <c r="AD241" i="3"/>
  <c r="AD239" i="3"/>
  <c r="AG239" i="3" s="1"/>
  <c r="AE241" i="3"/>
  <c r="AL231" i="3"/>
  <c r="AM235" i="3"/>
  <c r="AO235" i="3" s="1"/>
  <c r="AE239" i="3"/>
  <c r="AM239" i="3"/>
  <c r="AF241" i="3"/>
  <c r="AI241" i="3" s="1"/>
  <c r="AM245" i="3"/>
  <c r="AO245" i="3" s="1"/>
  <c r="BP235" i="3"/>
  <c r="BN235" i="3"/>
  <c r="BN237" i="3"/>
  <c r="BP237" i="3"/>
  <c r="AM244" i="3"/>
  <c r="AO244" i="3" s="1"/>
  <c r="AF244" i="3"/>
  <c r="AI244" i="3" s="1"/>
  <c r="AE244" i="3"/>
  <c r="AH244" i="3" s="1"/>
  <c r="AD244" i="3"/>
  <c r="AG244" i="3" s="1"/>
  <c r="AL244" i="3"/>
  <c r="AN244" i="3" s="1"/>
  <c r="BN240" i="3"/>
  <c r="BP240" i="3"/>
  <c r="BH232" i="3"/>
  <c r="AM231" i="3"/>
  <c r="AO231" i="3" s="1"/>
  <c r="BG231" i="3" s="1"/>
  <c r="AE232" i="3"/>
  <c r="AH232" i="3" s="1"/>
  <c r="AF232" i="3"/>
  <c r="AI232" i="3" s="1"/>
  <c r="BJ236" i="3"/>
  <c r="BM236" i="3"/>
  <c r="AL232" i="3"/>
  <c r="AD237" i="3"/>
  <c r="AG237" i="3" s="1"/>
  <c r="AM237" i="3"/>
  <c r="AO237" i="3" s="1"/>
  <c r="AF237" i="3"/>
  <c r="AI237" i="3" s="1"/>
  <c r="BP241" i="3"/>
  <c r="BN241" i="3"/>
  <c r="AM232" i="3"/>
  <c r="AO232" i="3" s="1"/>
  <c r="AL236" i="3"/>
  <c r="AN236" i="3" s="1"/>
  <c r="BD236" i="3" s="1"/>
  <c r="AF240" i="3"/>
  <c r="AI240" i="3" s="1"/>
  <c r="AE240" i="3"/>
  <c r="AH240" i="3" s="1"/>
  <c r="AD240" i="3"/>
  <c r="AG240" i="3" s="1"/>
  <c r="AM240" i="3"/>
  <c r="AO240" i="3" s="1"/>
  <c r="BO243" i="3"/>
  <c r="BQ243" i="3"/>
  <c r="AL239" i="3"/>
  <c r="AN239" i="3" s="1"/>
  <c r="AD243" i="3"/>
  <c r="AG243" i="3" s="1"/>
  <c r="AE243" i="3"/>
  <c r="AH243" i="3" s="1"/>
  <c r="BN245" i="3"/>
  <c r="BP245" i="3"/>
  <c r="AD245" i="3"/>
  <c r="AG245" i="3" s="1"/>
  <c r="AE245" i="3"/>
  <c r="AH245" i="3" s="1"/>
  <c r="AL220" i="3"/>
  <c r="AN220" i="3" s="1"/>
  <c r="AD219" i="3"/>
  <c r="AG219" i="3" s="1"/>
  <c r="AF216" i="3"/>
  <c r="AF219" i="3"/>
  <c r="AM224" i="3"/>
  <c r="AO224" i="3" s="1"/>
  <c r="AE216" i="3"/>
  <c r="AE219" i="3"/>
  <c r="AH219" i="3" s="1"/>
  <c r="AL227" i="3"/>
  <c r="AN227" i="3" s="1"/>
  <c r="BC227" i="3" s="1"/>
  <c r="AE215" i="3"/>
  <c r="AH215" i="3" s="1"/>
  <c r="AD220" i="3"/>
  <c r="AD216" i="3"/>
  <c r="AF215" i="3"/>
  <c r="AI215" i="3" s="1"/>
  <c r="AE220" i="3"/>
  <c r="AD229" i="3"/>
  <c r="AG229" i="3" s="1"/>
  <c r="AF222" i="3"/>
  <c r="AI222" i="3" s="1"/>
  <c r="AE217" i="3"/>
  <c r="AH217" i="3" s="1"/>
  <c r="AF217" i="3"/>
  <c r="AI217" i="3" s="1"/>
  <c r="BH215" i="3"/>
  <c r="BK215" i="3"/>
  <c r="BK221" i="3"/>
  <c r="BH221" i="3"/>
  <c r="AL215" i="3"/>
  <c r="AN215" i="3" s="1"/>
  <c r="BB215" i="3" s="1"/>
  <c r="BP219" i="3"/>
  <c r="AM215" i="3"/>
  <c r="AO215" i="3" s="1"/>
  <c r="BE215" i="3" s="1"/>
  <c r="AL216" i="3"/>
  <c r="AN216" i="3" s="1"/>
  <c r="AM216" i="3"/>
  <c r="AO216" i="3" s="1"/>
  <c r="AM221" i="3"/>
  <c r="AO221" i="3" s="1"/>
  <c r="BE221" i="3" s="1"/>
  <c r="AL221" i="3"/>
  <c r="AN221" i="3" s="1"/>
  <c r="BB221" i="3" s="1"/>
  <c r="AF221" i="3"/>
  <c r="AI221" i="3" s="1"/>
  <c r="AE221" i="3"/>
  <c r="AH221" i="3" s="1"/>
  <c r="AL223" i="3"/>
  <c r="AN223" i="3" s="1"/>
  <c r="AF223" i="3"/>
  <c r="AI223" i="3" s="1"/>
  <c r="AD223" i="3"/>
  <c r="AG223" i="3" s="1"/>
  <c r="AE223" i="3"/>
  <c r="AH223" i="3" s="1"/>
  <c r="AM223" i="3"/>
  <c r="AO223" i="3" s="1"/>
  <c r="BP224" i="3"/>
  <c r="BN224" i="3"/>
  <c r="AM220" i="3"/>
  <c r="AO220" i="3" s="1"/>
  <c r="BL227" i="3"/>
  <c r="BI227" i="3"/>
  <c r="AF225" i="3"/>
  <c r="AI225" i="3" s="1"/>
  <c r="AE225" i="3"/>
  <c r="AH225" i="3" s="1"/>
  <c r="AM225" i="3"/>
  <c r="AO225" i="3" s="1"/>
  <c r="AL225" i="3"/>
  <c r="AN225" i="3" s="1"/>
  <c r="AD227" i="3"/>
  <c r="AG227" i="3" s="1"/>
  <c r="AD225" i="3"/>
  <c r="AG225" i="3" s="1"/>
  <c r="AE228" i="3"/>
  <c r="AH228" i="3" s="1"/>
  <c r="AM228" i="3"/>
  <c r="AO228" i="3" s="1"/>
  <c r="AF228" i="3"/>
  <c r="AI228" i="3" s="1"/>
  <c r="AD226" i="3"/>
  <c r="AG226" i="3" s="1"/>
  <c r="AM227" i="3"/>
  <c r="AO227" i="3" s="1"/>
  <c r="BF227" i="3" s="1"/>
  <c r="AF227" i="3"/>
  <c r="AI227" i="3" s="1"/>
  <c r="BH228" i="3"/>
  <c r="AD224" i="3"/>
  <c r="AG224" i="3" s="1"/>
  <c r="AE224" i="3"/>
  <c r="AH224" i="3" s="1"/>
  <c r="AE229" i="3"/>
  <c r="AH229" i="3" s="1"/>
  <c r="AF229" i="3"/>
  <c r="AI229" i="3" s="1"/>
  <c r="AL229" i="3"/>
  <c r="AN229" i="3" s="1"/>
  <c r="AL205" i="3"/>
  <c r="AN205" i="3" s="1"/>
  <c r="AE208" i="3"/>
  <c r="AH208" i="3" s="1"/>
  <c r="AF208" i="3"/>
  <c r="AF204" i="3"/>
  <c r="AM204" i="3"/>
  <c r="AD203" i="3"/>
  <c r="AE213" i="3"/>
  <c r="AH213" i="3" s="1"/>
  <c r="BP199" i="3"/>
  <c r="BN199" i="3"/>
  <c r="BQ203" i="3"/>
  <c r="BO203" i="3"/>
  <c r="AM201" i="3"/>
  <c r="AO201" i="3" s="1"/>
  <c r="AF199" i="3"/>
  <c r="AI199" i="3" s="1"/>
  <c r="AE199" i="3"/>
  <c r="AH199" i="3" s="1"/>
  <c r="AM199" i="3"/>
  <c r="AO199" i="3" s="1"/>
  <c r="AD199" i="3"/>
  <c r="AG199" i="3" s="1"/>
  <c r="AL200" i="3"/>
  <c r="AN200" i="3" s="1"/>
  <c r="AM200" i="3"/>
  <c r="AO200" i="3" s="1"/>
  <c r="AF203" i="3"/>
  <c r="AI203" i="3" s="1"/>
  <c r="AL203" i="3"/>
  <c r="AN203" i="3" s="1"/>
  <c r="AD200" i="3"/>
  <c r="AG200" i="3" s="1"/>
  <c r="AE204" i="3"/>
  <c r="AH204" i="3" s="1"/>
  <c r="AD204" i="3"/>
  <c r="AG204" i="3" s="1"/>
  <c r="AE200" i="3"/>
  <c r="AH200" i="3" s="1"/>
  <c r="AD201" i="3"/>
  <c r="AG201" i="3" s="1"/>
  <c r="AL201" i="3"/>
  <c r="AN201" i="3" s="1"/>
  <c r="AL204" i="3"/>
  <c r="AN204" i="3" s="1"/>
  <c r="AE203" i="3"/>
  <c r="AH203" i="3" s="1"/>
  <c r="AM205" i="3"/>
  <c r="AO205" i="3" s="1"/>
  <c r="AL212" i="3"/>
  <c r="AN212" i="3" s="1"/>
  <c r="AE212" i="3"/>
  <c r="AH212" i="3" s="1"/>
  <c r="AD212" i="3"/>
  <c r="AG212" i="3" s="1"/>
  <c r="AF212" i="3"/>
  <c r="AI212" i="3" s="1"/>
  <c r="AM212" i="3"/>
  <c r="AO212" i="3" s="1"/>
  <c r="BP208" i="3"/>
  <c r="BN208" i="3"/>
  <c r="AM207" i="3"/>
  <c r="AO207" i="3" s="1"/>
  <c r="AM214" i="3"/>
  <c r="AO214" i="3" s="1"/>
  <c r="AF209" i="3"/>
  <c r="AI209" i="3" s="1"/>
  <c r="AD209" i="3"/>
  <c r="AG209" i="3" s="1"/>
  <c r="AL209" i="3"/>
  <c r="AN209" i="3" s="1"/>
  <c r="AM211" i="3"/>
  <c r="AO211" i="3" s="1"/>
  <c r="AM213" i="3"/>
  <c r="AO213" i="3" s="1"/>
  <c r="AL214" i="3"/>
  <c r="AN214" i="3" s="1"/>
  <c r="AF213" i="3"/>
  <c r="AI213" i="3" s="1"/>
  <c r="AL213" i="3"/>
  <c r="AN213" i="3" s="1"/>
  <c r="AM183" i="3"/>
  <c r="AD187" i="3"/>
  <c r="AE189" i="3"/>
  <c r="AE183" i="3"/>
  <c r="AH183" i="3" s="1"/>
  <c r="AF183" i="3"/>
  <c r="AE188" i="3"/>
  <c r="AF188" i="3"/>
  <c r="AE187" i="3"/>
  <c r="AL188" i="3"/>
  <c r="AN188" i="3" s="1"/>
  <c r="AM197" i="3"/>
  <c r="BO187" i="3"/>
  <c r="BQ187" i="3"/>
  <c r="BP183" i="3"/>
  <c r="AF184" i="3"/>
  <c r="AI184" i="3" s="1"/>
  <c r="AE184" i="3"/>
  <c r="AH184" i="3" s="1"/>
  <c r="AD184" i="3"/>
  <c r="AG184" i="3" s="1"/>
  <c r="AM184" i="3"/>
  <c r="AO184" i="3" s="1"/>
  <c r="AL190" i="3"/>
  <c r="AN190" i="3" s="1"/>
  <c r="BN183" i="3"/>
  <c r="BP189" i="3"/>
  <c r="BN189" i="3"/>
  <c r="AL184" i="3"/>
  <c r="AN184" i="3" s="1"/>
  <c r="BL191" i="3"/>
  <c r="AD183" i="3"/>
  <c r="AG183" i="3" s="1"/>
  <c r="AD188" i="3"/>
  <c r="AG188" i="3" s="1"/>
  <c r="AF187" i="3"/>
  <c r="AI187" i="3" s="1"/>
  <c r="AF189" i="3"/>
  <c r="AI189" i="3" s="1"/>
  <c r="AM189" i="3"/>
  <c r="AO189" i="3" s="1"/>
  <c r="BQ196" i="3"/>
  <c r="BO196" i="3"/>
  <c r="AD191" i="3"/>
  <c r="AG191" i="3" s="1"/>
  <c r="AM191" i="3"/>
  <c r="AM192" i="3"/>
  <c r="AO192" i="3" s="1"/>
  <c r="AF192" i="3"/>
  <c r="AI192" i="3" s="1"/>
  <c r="AE192" i="3"/>
  <c r="AH192" i="3" s="1"/>
  <c r="AD192" i="3"/>
  <c r="AG192" i="3" s="1"/>
  <c r="AL192" i="3"/>
  <c r="AN192" i="3" s="1"/>
  <c r="BP193" i="3"/>
  <c r="BN193" i="3"/>
  <c r="BO195" i="3"/>
  <c r="BQ195" i="3"/>
  <c r="AE196" i="3"/>
  <c r="AH196" i="3" s="1"/>
  <c r="AD196" i="3"/>
  <c r="AG196" i="3" s="1"/>
  <c r="AL196" i="3"/>
  <c r="AN196" i="3" s="1"/>
  <c r="AD195" i="3"/>
  <c r="AG195" i="3" s="1"/>
  <c r="AF196" i="3"/>
  <c r="AI196" i="3" s="1"/>
  <c r="AF198" i="3"/>
  <c r="AI198" i="3" s="1"/>
  <c r="AD198" i="3"/>
  <c r="AG198" i="3" s="1"/>
  <c r="AD197" i="3"/>
  <c r="AG197" i="3" s="1"/>
  <c r="AE197" i="3"/>
  <c r="AH197" i="3" s="1"/>
  <c r="AF197" i="3"/>
  <c r="AI197" i="3" s="1"/>
  <c r="AL197" i="3"/>
  <c r="AN197" i="3" s="1"/>
  <c r="AD168" i="3"/>
  <c r="AF177" i="3"/>
  <c r="AE168" i="3"/>
  <c r="AH168" i="3" s="1"/>
  <c r="AD171" i="3"/>
  <c r="AD173" i="3"/>
  <c r="AG173" i="3" s="1"/>
  <c r="AF168" i="3"/>
  <c r="AI168" i="3" s="1"/>
  <c r="AE171" i="3"/>
  <c r="AF173" i="3"/>
  <c r="AF171" i="3"/>
  <c r="AD177" i="3"/>
  <c r="AM179" i="3"/>
  <c r="AO179" i="3" s="1"/>
  <c r="BK167" i="3"/>
  <c r="BH167" i="3"/>
  <c r="BQ168" i="3"/>
  <c r="BO168" i="3"/>
  <c r="AD176" i="3"/>
  <c r="AG176" i="3" s="1"/>
  <c r="AM176" i="3"/>
  <c r="AO176" i="3" s="1"/>
  <c r="AL176" i="3"/>
  <c r="AN176" i="3" s="1"/>
  <c r="AF176" i="3"/>
  <c r="AI176" i="3" s="1"/>
  <c r="AE176" i="3"/>
  <c r="AH176" i="3" s="1"/>
  <c r="AM167" i="3"/>
  <c r="AO167" i="3" s="1"/>
  <c r="BE167" i="3" s="1"/>
  <c r="AE167" i="3"/>
  <c r="AH167" i="3" s="1"/>
  <c r="AL172" i="3"/>
  <c r="AN172" i="3" s="1"/>
  <c r="AF172" i="3"/>
  <c r="AI172" i="3" s="1"/>
  <c r="AE172" i="3"/>
  <c r="AH172" i="3" s="1"/>
  <c r="AD172" i="3"/>
  <c r="AG172" i="3" s="1"/>
  <c r="AM172" i="3"/>
  <c r="AO172" i="3" s="1"/>
  <c r="AF167" i="3"/>
  <c r="AI167" i="3" s="1"/>
  <c r="AL169" i="3"/>
  <c r="AN169" i="3" s="1"/>
  <c r="AM169" i="3"/>
  <c r="AO169" i="3" s="1"/>
  <c r="AL167" i="3"/>
  <c r="AN167" i="3" s="1"/>
  <c r="BB167" i="3" s="1"/>
  <c r="BI175" i="3"/>
  <c r="BL175" i="3"/>
  <c r="BQ173" i="3"/>
  <c r="BO173" i="3"/>
  <c r="AF180" i="3"/>
  <c r="AI180" i="3" s="1"/>
  <c r="AE180" i="3"/>
  <c r="AH180" i="3" s="1"/>
  <c r="AM180" i="3"/>
  <c r="AO180" i="3" s="1"/>
  <c r="AL180" i="3"/>
  <c r="AN180" i="3" s="1"/>
  <c r="AD180" i="3"/>
  <c r="AG180" i="3" s="1"/>
  <c r="AL168" i="3"/>
  <c r="AN168" i="3" s="1"/>
  <c r="AL171" i="3"/>
  <c r="AN171" i="3" s="1"/>
  <c r="AM171" i="3"/>
  <c r="AO171" i="3" s="1"/>
  <c r="AL173" i="3"/>
  <c r="AN173" i="3" s="1"/>
  <c r="AE173" i="3"/>
  <c r="AH173" i="3" s="1"/>
  <c r="AF175" i="3"/>
  <c r="AI175" i="3" s="1"/>
  <c r="AD175" i="3"/>
  <c r="AG175" i="3" s="1"/>
  <c r="BQ177" i="3"/>
  <c r="BO177" i="3"/>
  <c r="AF179" i="3"/>
  <c r="AI179" i="3" s="1"/>
  <c r="AD179" i="3"/>
  <c r="AG179" i="3" s="1"/>
  <c r="AL177" i="3"/>
  <c r="AN177" i="3" s="1"/>
  <c r="AD181" i="3"/>
  <c r="AG181" i="3" s="1"/>
  <c r="AF181" i="3"/>
  <c r="AI181" i="3" s="1"/>
  <c r="AL181" i="3"/>
  <c r="AN181" i="3" s="1"/>
  <c r="AE159" i="3"/>
  <c r="AF159" i="3"/>
  <c r="AD161" i="3"/>
  <c r="AD159" i="3"/>
  <c r="AF161" i="3"/>
  <c r="AM160" i="3"/>
  <c r="AO160" i="3" s="1"/>
  <c r="BG160" i="3" s="1"/>
  <c r="AL161" i="3"/>
  <c r="BQ163" i="3"/>
  <c r="BO163" i="3"/>
  <c r="BJ160" i="3"/>
  <c r="BM160" i="3"/>
  <c r="BP164" i="3"/>
  <c r="BN164" i="3"/>
  <c r="BP159" i="3"/>
  <c r="BN159" i="3"/>
  <c r="BQ161" i="3"/>
  <c r="BO161" i="3"/>
  <c r="AF163" i="3"/>
  <c r="AI163" i="3" s="1"/>
  <c r="AE163" i="3"/>
  <c r="AH163" i="3" s="1"/>
  <c r="AL163" i="3"/>
  <c r="AN163" i="3" s="1"/>
  <c r="AD163" i="3"/>
  <c r="AG163" i="3" s="1"/>
  <c r="AM165" i="3"/>
  <c r="AO165" i="3" s="1"/>
  <c r="AE165" i="3"/>
  <c r="AH165" i="3" s="1"/>
  <c r="AL165" i="3"/>
  <c r="AN165" i="3" s="1"/>
  <c r="AF165" i="3"/>
  <c r="AI165" i="3" s="1"/>
  <c r="AD165" i="3"/>
  <c r="AG165" i="3" s="1"/>
  <c r="AL160" i="3"/>
  <c r="AN160" i="3" s="1"/>
  <c r="BD160" i="3" s="1"/>
  <c r="AE161" i="3"/>
  <c r="AH161" i="3" s="1"/>
  <c r="AE164" i="3"/>
  <c r="AH164" i="3" s="1"/>
  <c r="AD164" i="3"/>
  <c r="AG164" i="3" s="1"/>
  <c r="AM164" i="3"/>
  <c r="AO164" i="3" s="1"/>
  <c r="AF164" i="3"/>
  <c r="AI164" i="3" s="1"/>
  <c r="AE166" i="3"/>
  <c r="AH166" i="3" s="1"/>
  <c r="BO149" i="3"/>
  <c r="AF150" i="3"/>
  <c r="AI150" i="3" s="1"/>
  <c r="AM147" i="3"/>
  <c r="AO147" i="3" s="1"/>
  <c r="AF147" i="3"/>
  <c r="AI147" i="3" s="1"/>
  <c r="AE147" i="3"/>
  <c r="AH147" i="3" s="1"/>
  <c r="AL147" i="3"/>
  <c r="AN147" i="3" s="1"/>
  <c r="AD147" i="3"/>
  <c r="AG147" i="3" s="1"/>
  <c r="AL145" i="3"/>
  <c r="AN145" i="3" s="1"/>
  <c r="AD143" i="3"/>
  <c r="AG143" i="3" s="1"/>
  <c r="AE143" i="3"/>
  <c r="AH143" i="3" s="1"/>
  <c r="AM144" i="3"/>
  <c r="AO144" i="3" s="1"/>
  <c r="AD151" i="3"/>
  <c r="AG151" i="3" s="1"/>
  <c r="AL151" i="3"/>
  <c r="AN151" i="3" s="1"/>
  <c r="AE151" i="3"/>
  <c r="AH151" i="3" s="1"/>
  <c r="AF151" i="3"/>
  <c r="AI151" i="3" s="1"/>
  <c r="AM151" i="3"/>
  <c r="AO151" i="3" s="1"/>
  <c r="AL143" i="3"/>
  <c r="AN143" i="3" s="1"/>
  <c r="AE148" i="3"/>
  <c r="AH148" i="3" s="1"/>
  <c r="AF152" i="3"/>
  <c r="AI152" i="3" s="1"/>
  <c r="AM152" i="3"/>
  <c r="AO152" i="3" s="1"/>
  <c r="AL152" i="3"/>
  <c r="AN152" i="3" s="1"/>
  <c r="AE152" i="3"/>
  <c r="AH152" i="3" s="1"/>
  <c r="AD152" i="3"/>
  <c r="AG152" i="3" s="1"/>
  <c r="BP153" i="3"/>
  <c r="AL148" i="3"/>
  <c r="AN148" i="3" s="1"/>
  <c r="AM150" i="3"/>
  <c r="AO150" i="3" s="1"/>
  <c r="AE149" i="3"/>
  <c r="AH149" i="3" s="1"/>
  <c r="AL156" i="3"/>
  <c r="AN156" i="3" s="1"/>
  <c r="AF156" i="3"/>
  <c r="AI156" i="3" s="1"/>
  <c r="AE156" i="3"/>
  <c r="AH156" i="3" s="1"/>
  <c r="AM156" i="3"/>
  <c r="AO156" i="3" s="1"/>
  <c r="AD156" i="3"/>
  <c r="AG156" i="3" s="1"/>
  <c r="BP155" i="3"/>
  <c r="AD155" i="3"/>
  <c r="AG155" i="3" s="1"/>
  <c r="AE158" i="3"/>
  <c r="AH158" i="3" s="1"/>
  <c r="AD158" i="3"/>
  <c r="AG158" i="3" s="1"/>
  <c r="AE157" i="3"/>
  <c r="AH157" i="3" s="1"/>
  <c r="AF157" i="3"/>
  <c r="AI157" i="3" s="1"/>
  <c r="AL157" i="3"/>
  <c r="AN157" i="3" s="1"/>
  <c r="BV683" i="3" l="1"/>
  <c r="CH683" i="3" s="1"/>
  <c r="AX806" i="3"/>
  <c r="BC604" i="3"/>
  <c r="BB604" i="3"/>
  <c r="BR761" i="3"/>
  <c r="CD761" i="3" s="1"/>
  <c r="BA515" i="3"/>
  <c r="CB781" i="3"/>
  <c r="CN781" i="3" s="1"/>
  <c r="BG800" i="3"/>
  <c r="BE696" i="3"/>
  <c r="BF800" i="3"/>
  <c r="BA696" i="3"/>
  <c r="BZ709" i="3"/>
  <c r="CL709" i="3" s="1"/>
  <c r="BR791" i="3"/>
  <c r="CD791" i="3" s="1"/>
  <c r="BE789" i="3"/>
  <c r="AZ789" i="3"/>
  <c r="BA610" i="3"/>
  <c r="BB610" i="3"/>
  <c r="AX709" i="3"/>
  <c r="CC519" i="3"/>
  <c r="CO519" i="3" s="1"/>
  <c r="BC709" i="3"/>
  <c r="BE768" i="3"/>
  <c r="BS587" i="3"/>
  <c r="CE587" i="3" s="1"/>
  <c r="BF579" i="3"/>
  <c r="BF768" i="3"/>
  <c r="BG579" i="3"/>
  <c r="AZ579" i="3"/>
  <c r="BT635" i="3"/>
  <c r="CF635" i="3" s="1"/>
  <c r="BS563" i="3"/>
  <c r="CE563" i="3" s="1"/>
  <c r="BZ605" i="3"/>
  <c r="CL605" i="3" s="1"/>
  <c r="BW793" i="3"/>
  <c r="CI793" i="3" s="1"/>
  <c r="BZ575" i="3"/>
  <c r="CL575" i="3" s="1"/>
  <c r="CA519" i="3"/>
  <c r="CM519" i="3" s="1"/>
  <c r="BG784" i="3"/>
  <c r="BE649" i="3"/>
  <c r="BV674" i="3"/>
  <c r="CH674" i="3" s="1"/>
  <c r="BV637" i="3"/>
  <c r="CH637" i="3" s="1"/>
  <c r="BW733" i="3"/>
  <c r="CI733" i="3" s="1"/>
  <c r="BF793" i="3"/>
  <c r="AW563" i="3"/>
  <c r="BS655" i="3"/>
  <c r="CE655" i="3" s="1"/>
  <c r="BZ616" i="3"/>
  <c r="CL616" i="3" s="1"/>
  <c r="AZ815" i="3"/>
  <c r="BU631" i="3"/>
  <c r="CG631" i="3" s="1"/>
  <c r="BA523" i="3"/>
  <c r="BT798" i="3"/>
  <c r="CF798" i="3" s="1"/>
  <c r="BC502" i="3"/>
  <c r="BD598" i="3"/>
  <c r="BZ733" i="3"/>
  <c r="CL733" i="3" s="1"/>
  <c r="AV520" i="3"/>
  <c r="BB753" i="3"/>
  <c r="BG820" i="3"/>
  <c r="BB578" i="3"/>
  <c r="BF733" i="3"/>
  <c r="BR575" i="3"/>
  <c r="CD575" i="3" s="1"/>
  <c r="AZ655" i="3"/>
  <c r="BD497" i="3"/>
  <c r="BA733" i="3"/>
  <c r="BT806" i="3"/>
  <c r="CF806" i="3" s="1"/>
  <c r="BE733" i="3"/>
  <c r="BD631" i="3"/>
  <c r="BC631" i="3"/>
  <c r="BB497" i="3"/>
  <c r="AW600" i="3"/>
  <c r="AY609" i="3"/>
  <c r="BG584" i="3"/>
  <c r="BB667" i="3"/>
  <c r="BC753" i="3"/>
  <c r="BF573" i="3"/>
  <c r="BG573" i="3"/>
  <c r="BG644" i="3"/>
  <c r="BB655" i="3"/>
  <c r="BG815" i="3"/>
  <c r="BG631" i="3"/>
  <c r="BF639" i="3"/>
  <c r="AX517" i="3"/>
  <c r="BV592" i="3"/>
  <c r="CH592" i="3" s="1"/>
  <c r="BE709" i="3"/>
  <c r="BT527" i="3"/>
  <c r="CF527" i="3" s="1"/>
  <c r="BF709" i="3"/>
  <c r="BG692" i="3"/>
  <c r="AY639" i="3"/>
  <c r="BE692" i="3"/>
  <c r="AW637" i="3"/>
  <c r="BG629" i="3"/>
  <c r="BE629" i="3"/>
  <c r="BA557" i="3"/>
  <c r="AX641" i="3"/>
  <c r="BT753" i="3"/>
  <c r="CF753" i="3" s="1"/>
  <c r="BF708" i="3"/>
  <c r="BV619" i="3"/>
  <c r="CH619" i="3" s="1"/>
  <c r="BT801" i="3"/>
  <c r="CF801" i="3" s="1"/>
  <c r="BD578" i="3"/>
  <c r="BB756" i="3"/>
  <c r="BB563" i="3"/>
  <c r="BE683" i="3"/>
  <c r="BE786" i="3"/>
  <c r="AW579" i="3"/>
  <c r="BE665" i="3"/>
  <c r="BF609" i="3"/>
  <c r="BF812" i="3"/>
  <c r="BF786" i="3"/>
  <c r="BB637" i="3"/>
  <c r="BG638" i="3"/>
  <c r="BC641" i="3"/>
  <c r="BF807" i="3"/>
  <c r="BE498" i="3"/>
  <c r="BF729" i="3"/>
  <c r="BG807" i="3"/>
  <c r="BC624" i="3"/>
  <c r="BF671" i="3"/>
  <c r="BC671" i="3"/>
  <c r="BD314" i="3"/>
  <c r="BE729" i="3"/>
  <c r="BG561" i="3"/>
  <c r="BE637" i="3"/>
  <c r="BF647" i="3"/>
  <c r="BB288" i="3"/>
  <c r="BD667" i="3"/>
  <c r="BF613" i="3"/>
  <c r="AX801" i="3"/>
  <c r="BE638" i="3"/>
  <c r="BF790" i="3"/>
  <c r="BB503" i="3"/>
  <c r="BC520" i="3"/>
  <c r="BD821" i="3"/>
  <c r="BD709" i="3"/>
  <c r="BE812" i="3"/>
  <c r="BF505" i="3"/>
  <c r="BE655" i="3"/>
  <c r="BB598" i="3"/>
  <c r="BC314" i="3"/>
  <c r="BB755" i="3"/>
  <c r="BG619" i="3"/>
  <c r="BC591" i="3"/>
  <c r="BE613" i="3"/>
  <c r="BD755" i="3"/>
  <c r="BC733" i="3"/>
  <c r="BC685" i="3"/>
  <c r="BB801" i="3"/>
  <c r="CB503" i="3"/>
  <c r="CN503" i="3" s="1"/>
  <c r="AX588" i="3"/>
  <c r="BF720" i="3"/>
  <c r="CA609" i="3"/>
  <c r="CM609" i="3" s="1"/>
  <c r="BC801" i="3"/>
  <c r="BC169" i="3"/>
  <c r="BF169" i="3"/>
  <c r="BF338" i="3"/>
  <c r="BC338" i="3"/>
  <c r="BD258" i="3"/>
  <c r="BG258" i="3"/>
  <c r="BC258" i="3"/>
  <c r="BF258" i="3"/>
  <c r="BF210" i="3"/>
  <c r="BC210" i="3"/>
  <c r="BN262" i="3"/>
  <c r="AN262" i="3"/>
  <c r="BD262" i="3" s="1"/>
  <c r="BC150" i="3"/>
  <c r="BF150" i="3"/>
  <c r="BJ166" i="3"/>
  <c r="AI166" i="3"/>
  <c r="BD182" i="3"/>
  <c r="BG182" i="3"/>
  <c r="BI384" i="3"/>
  <c r="AH384" i="3"/>
  <c r="BC222" i="3"/>
  <c r="BF222" i="3"/>
  <c r="BE182" i="3"/>
  <c r="BB182" i="3"/>
  <c r="BD214" i="3"/>
  <c r="BG214" i="3"/>
  <c r="BD472" i="3"/>
  <c r="BG472" i="3"/>
  <c r="BF370" i="3"/>
  <c r="BC370" i="3"/>
  <c r="BD296" i="3"/>
  <c r="BG296" i="3"/>
  <c r="BB472" i="3"/>
  <c r="BE472" i="3"/>
  <c r="BI358" i="3"/>
  <c r="AH358" i="3"/>
  <c r="AZ358" i="3" s="1"/>
  <c r="BB492" i="3"/>
  <c r="BE492" i="3"/>
  <c r="BE358" i="3"/>
  <c r="BE300" i="3"/>
  <c r="BB300" i="3"/>
  <c r="BD206" i="3"/>
  <c r="BG206" i="3"/>
  <c r="BD400" i="3"/>
  <c r="BG400" i="3"/>
  <c r="BC444" i="3"/>
  <c r="BF444" i="3"/>
  <c r="BO265" i="3"/>
  <c r="AO265" i="3"/>
  <c r="BG265" i="3" s="1"/>
  <c r="BC206" i="3"/>
  <c r="BF206" i="3"/>
  <c r="BE292" i="3"/>
  <c r="BC488" i="3"/>
  <c r="BF488" i="3"/>
  <c r="BL265" i="3"/>
  <c r="AH265" i="3"/>
  <c r="BB432" i="3"/>
  <c r="BE432" i="3"/>
  <c r="BF292" i="3"/>
  <c r="BC476" i="3"/>
  <c r="BF476" i="3"/>
  <c r="BC416" i="3"/>
  <c r="BF416" i="3"/>
  <c r="BC178" i="3"/>
  <c r="BF178" i="3"/>
  <c r="BE324" i="3"/>
  <c r="BB324" i="3"/>
  <c r="BD468" i="3"/>
  <c r="BG468" i="3"/>
  <c r="BD452" i="3"/>
  <c r="BG452" i="3"/>
  <c r="BI374" i="3"/>
  <c r="AH374" i="3"/>
  <c r="BD492" i="3"/>
  <c r="BG492" i="3"/>
  <c r="BD396" i="3"/>
  <c r="BG396" i="3"/>
  <c r="BB448" i="3"/>
  <c r="BE448" i="3"/>
  <c r="BG318" i="3"/>
  <c r="BE222" i="3"/>
  <c r="BB222" i="3"/>
  <c r="BE710" i="3"/>
  <c r="BB710" i="3"/>
  <c r="BD595" i="3"/>
  <c r="BG595" i="3"/>
  <c r="BC743" i="3"/>
  <c r="BF743" i="3"/>
  <c r="BC636" i="3"/>
  <c r="BF636" i="3"/>
  <c r="BC191" i="3"/>
  <c r="BB669" i="3"/>
  <c r="BE669" i="3"/>
  <c r="BD670" i="3"/>
  <c r="BG670" i="3"/>
  <c r="BB819" i="3"/>
  <c r="BE819" i="3"/>
  <c r="BD766" i="3"/>
  <c r="BG766" i="3"/>
  <c r="BG818" i="3"/>
  <c r="BD818" i="3"/>
  <c r="BB633" i="3"/>
  <c r="BC635" i="3"/>
  <c r="BF635" i="3"/>
  <c r="BE703" i="3"/>
  <c r="BB703" i="3"/>
  <c r="BE332" i="3"/>
  <c r="BB332" i="3"/>
  <c r="BE147" i="3"/>
  <c r="BB147" i="3"/>
  <c r="BI278" i="3"/>
  <c r="AH278" i="3"/>
  <c r="AW278" i="3" s="1"/>
  <c r="BB342" i="3"/>
  <c r="BE342" i="3"/>
  <c r="BD488" i="3"/>
  <c r="BG488" i="3"/>
  <c r="BB202" i="3"/>
  <c r="BE202" i="3"/>
  <c r="BC430" i="3"/>
  <c r="BD241" i="3"/>
  <c r="BH317" i="3"/>
  <c r="AG317" i="3"/>
  <c r="BB399" i="3"/>
  <c r="BE399" i="3"/>
  <c r="BD474" i="3"/>
  <c r="BP228" i="3"/>
  <c r="AN228" i="3"/>
  <c r="BD228" i="3" s="1"/>
  <c r="BF318" i="3"/>
  <c r="BD568" i="3"/>
  <c r="BG568" i="3"/>
  <c r="BE158" i="3"/>
  <c r="BB158" i="3"/>
  <c r="BF147" i="3"/>
  <c r="BC147" i="3"/>
  <c r="BC165" i="3"/>
  <c r="BF165" i="3"/>
  <c r="BQ166" i="3"/>
  <c r="AO166" i="3"/>
  <c r="BF166" i="3" s="1"/>
  <c r="BH168" i="3"/>
  <c r="AG168" i="3"/>
  <c r="BJ183" i="3"/>
  <c r="AI183" i="3"/>
  <c r="AX183" i="3" s="1"/>
  <c r="BM204" i="3"/>
  <c r="AI204" i="3"/>
  <c r="BG223" i="3"/>
  <c r="BD223" i="3"/>
  <c r="BG217" i="3"/>
  <c r="BD217" i="3"/>
  <c r="BB219" i="3"/>
  <c r="BB240" i="3"/>
  <c r="BE240" i="3"/>
  <c r="BQ239" i="3"/>
  <c r="AO239" i="3"/>
  <c r="BE239" i="3" s="1"/>
  <c r="BF259" i="3"/>
  <c r="BL248" i="3"/>
  <c r="AH248" i="3"/>
  <c r="BE276" i="3"/>
  <c r="BB276" i="3"/>
  <c r="BB271" i="3"/>
  <c r="BE271" i="3"/>
  <c r="BD267" i="3"/>
  <c r="BG267" i="3"/>
  <c r="BK278" i="3"/>
  <c r="AG278" i="3"/>
  <c r="AV278" i="3" s="1"/>
  <c r="BC290" i="3"/>
  <c r="BF290" i="3"/>
  <c r="BD300" i="3"/>
  <c r="BG300" i="3"/>
  <c r="BK305" i="3"/>
  <c r="AG305" i="3"/>
  <c r="BC315" i="3"/>
  <c r="BF315" i="3"/>
  <c r="BB333" i="3"/>
  <c r="BE333" i="3"/>
  <c r="BD328" i="3"/>
  <c r="BB350" i="3"/>
  <c r="BE350" i="3"/>
  <c r="BD347" i="3"/>
  <c r="BG347" i="3"/>
  <c r="BB311" i="3"/>
  <c r="BE311" i="3"/>
  <c r="BQ329" i="3"/>
  <c r="AO329" i="3"/>
  <c r="BF329" i="3" s="1"/>
  <c r="BQ297" i="3"/>
  <c r="AO297" i="3"/>
  <c r="BF297" i="3" s="1"/>
  <c r="BJ144" i="3"/>
  <c r="AI144" i="3"/>
  <c r="BQ159" i="3"/>
  <c r="AO159" i="3"/>
  <c r="BE348" i="3"/>
  <c r="BB348" i="3"/>
  <c r="BF394" i="3"/>
  <c r="BC395" i="3"/>
  <c r="BF395" i="3"/>
  <c r="BQ393" i="3"/>
  <c r="AO393" i="3"/>
  <c r="BE393" i="3" s="1"/>
  <c r="BC426" i="3"/>
  <c r="BF426" i="3"/>
  <c r="BC419" i="3"/>
  <c r="BF419" i="3"/>
  <c r="BN421" i="3"/>
  <c r="AN421" i="3"/>
  <c r="BB421" i="3" s="1"/>
  <c r="BD442" i="3"/>
  <c r="BG442" i="3"/>
  <c r="BF434" i="3"/>
  <c r="AS462" i="3"/>
  <c r="CA462" i="3" s="1"/>
  <c r="CM462" i="3" s="1"/>
  <c r="AG462" i="3"/>
  <c r="BC481" i="3"/>
  <c r="BF481" i="3"/>
  <c r="BE473" i="3"/>
  <c r="BB473" i="3"/>
  <c r="BL422" i="3"/>
  <c r="AH422" i="3"/>
  <c r="BJ458" i="3"/>
  <c r="AI458" i="3"/>
  <c r="BM311" i="3"/>
  <c r="AI311" i="3"/>
  <c r="BC181" i="3"/>
  <c r="BF181" i="3"/>
  <c r="BO438" i="3"/>
  <c r="AO438" i="3"/>
  <c r="BG438" i="3" s="1"/>
  <c r="BN437" i="3"/>
  <c r="AN437" i="3"/>
  <c r="BD437" i="3" s="1"/>
  <c r="BH364" i="3"/>
  <c r="AG364" i="3"/>
  <c r="AV364" i="3" s="1"/>
  <c r="BP211" i="3"/>
  <c r="AN211" i="3"/>
  <c r="BC211" i="3" s="1"/>
  <c r="BB193" i="3"/>
  <c r="AQ474" i="3"/>
  <c r="BY474" i="3" s="1"/>
  <c r="CK474" i="3" s="1"/>
  <c r="AH474" i="3"/>
  <c r="BD218" i="3"/>
  <c r="BI339" i="3"/>
  <c r="AH339" i="3"/>
  <c r="BD469" i="3"/>
  <c r="BG469" i="3"/>
  <c r="BQ446" i="3"/>
  <c r="AO446" i="3"/>
  <c r="BF446" i="3" s="1"/>
  <c r="BJ344" i="3"/>
  <c r="AI344" i="3"/>
  <c r="BB404" i="3"/>
  <c r="BE404" i="3"/>
  <c r="BB304" i="3"/>
  <c r="BB468" i="3"/>
  <c r="BE468" i="3"/>
  <c r="BD338" i="3"/>
  <c r="BG338" i="3"/>
  <c r="BB374" i="3"/>
  <c r="BE374" i="3"/>
  <c r="BC396" i="3"/>
  <c r="BF396" i="3"/>
  <c r="BC408" i="3"/>
  <c r="BG194" i="3"/>
  <c r="BP318" i="3"/>
  <c r="AN318" i="3"/>
  <c r="BD318" i="3" s="1"/>
  <c r="BB599" i="3"/>
  <c r="BE599" i="3"/>
  <c r="BC648" i="3"/>
  <c r="BF648" i="3"/>
  <c r="BB661" i="3"/>
  <c r="BE661" i="3"/>
  <c r="BD520" i="3"/>
  <c r="BG520" i="3"/>
  <c r="BD783" i="3"/>
  <c r="BG783" i="3"/>
  <c r="BD587" i="3"/>
  <c r="BG587" i="3"/>
  <c r="BE561" i="3"/>
  <c r="BB561" i="3"/>
  <c r="BC672" i="3"/>
  <c r="BF672" i="3"/>
  <c r="BE806" i="3"/>
  <c r="BG708" i="3"/>
  <c r="BD591" i="3"/>
  <c r="BG591" i="3"/>
  <c r="BF523" i="3"/>
  <c r="BG646" i="3"/>
  <c r="BD646" i="3"/>
  <c r="BB719" i="3"/>
  <c r="BE719" i="3"/>
  <c r="BB571" i="3"/>
  <c r="BE571" i="3"/>
  <c r="BC714" i="3"/>
  <c r="BB742" i="3"/>
  <c r="BE742" i="3"/>
  <c r="BC587" i="3"/>
  <c r="BF587" i="3"/>
  <c r="BE569" i="3"/>
  <c r="BB665" i="3"/>
  <c r="BD633" i="3"/>
  <c r="BG618" i="3"/>
  <c r="BG714" i="3"/>
  <c r="BK203" i="3"/>
  <c r="AG203" i="3"/>
  <c r="AY203" i="3" s="1"/>
  <c r="BF284" i="3"/>
  <c r="BC284" i="3"/>
  <c r="BC323" i="3"/>
  <c r="BN195" i="3"/>
  <c r="AN195" i="3"/>
  <c r="BB195" i="3" s="1"/>
  <c r="BN475" i="3"/>
  <c r="AN475" i="3"/>
  <c r="BB475" i="3" s="1"/>
  <c r="BC130" i="3"/>
  <c r="BF130" i="3"/>
  <c r="BQ186" i="3"/>
  <c r="AO186" i="3"/>
  <c r="BG186" i="3" s="1"/>
  <c r="BG228" i="3"/>
  <c r="BB349" i="3"/>
  <c r="BE349" i="3"/>
  <c r="BE394" i="3"/>
  <c r="BE481" i="3"/>
  <c r="BB481" i="3"/>
  <c r="BB130" i="3"/>
  <c r="BE130" i="3"/>
  <c r="BB452" i="3"/>
  <c r="BE452" i="3"/>
  <c r="BC158" i="3"/>
  <c r="BF158" i="3"/>
  <c r="BG147" i="3"/>
  <c r="BD147" i="3"/>
  <c r="BB176" i="3"/>
  <c r="BE176" i="3"/>
  <c r="BB192" i="3"/>
  <c r="BE192" i="3"/>
  <c r="AR208" i="3"/>
  <c r="BZ208" i="3" s="1"/>
  <c r="CL208" i="3" s="1"/>
  <c r="AI208" i="3"/>
  <c r="BL239" i="3"/>
  <c r="AH239" i="3"/>
  <c r="BC255" i="3"/>
  <c r="BF255" i="3"/>
  <c r="BM253" i="3"/>
  <c r="AI253" i="3"/>
  <c r="BK264" i="3"/>
  <c r="AG264" i="3"/>
  <c r="BB283" i="3"/>
  <c r="BE283" i="3"/>
  <c r="BC301" i="3"/>
  <c r="BF301" i="3"/>
  <c r="BK307" i="3"/>
  <c r="AG307" i="3"/>
  <c r="AT320" i="3"/>
  <c r="CB320" i="3" s="1"/>
  <c r="CN320" i="3" s="1"/>
  <c r="AO320" i="3"/>
  <c r="BF320" i="3" s="1"/>
  <c r="BE351" i="3"/>
  <c r="BI347" i="3"/>
  <c r="AH347" i="3"/>
  <c r="BL326" i="3"/>
  <c r="AH326" i="3"/>
  <c r="BQ295" i="3"/>
  <c r="AO295" i="3"/>
  <c r="BF295" i="3" s="1"/>
  <c r="BJ195" i="3"/>
  <c r="AI195" i="3"/>
  <c r="BA195" i="3" s="1"/>
  <c r="BM155" i="3"/>
  <c r="AI155" i="3"/>
  <c r="BB367" i="3"/>
  <c r="BE367" i="3"/>
  <c r="BD362" i="3"/>
  <c r="BG362" i="3"/>
  <c r="BJ343" i="3"/>
  <c r="AI343" i="3"/>
  <c r="BB375" i="3"/>
  <c r="BG394" i="3"/>
  <c r="BD395" i="3"/>
  <c r="BG395" i="3"/>
  <c r="BB387" i="3"/>
  <c r="BE387" i="3"/>
  <c r="BB393" i="3"/>
  <c r="BB406" i="3"/>
  <c r="BE406" i="3"/>
  <c r="BD402" i="3"/>
  <c r="BG402" i="3"/>
  <c r="BB426" i="3"/>
  <c r="BE426" i="3"/>
  <c r="BG419" i="3"/>
  <c r="BD419" i="3"/>
  <c r="BM422" i="3"/>
  <c r="AI422" i="3"/>
  <c r="BG434" i="3"/>
  <c r="BO461" i="3"/>
  <c r="AO461" i="3"/>
  <c r="BG461" i="3" s="1"/>
  <c r="BD481" i="3"/>
  <c r="BG481" i="3"/>
  <c r="BB471" i="3"/>
  <c r="BE417" i="3"/>
  <c r="BB417" i="3"/>
  <c r="BM431" i="3"/>
  <c r="AI431" i="3"/>
  <c r="AX431" i="3" s="1"/>
  <c r="BL458" i="3"/>
  <c r="AH458" i="3"/>
  <c r="BC251" i="3"/>
  <c r="BF251" i="3"/>
  <c r="BB439" i="3"/>
  <c r="BP175" i="3"/>
  <c r="AN175" i="3"/>
  <c r="BC175" i="3" s="1"/>
  <c r="BB365" i="3"/>
  <c r="BE365" i="3"/>
  <c r="BJ417" i="3"/>
  <c r="AI417" i="3"/>
  <c r="AX417" i="3" s="1"/>
  <c r="BJ297" i="3"/>
  <c r="AI297" i="3"/>
  <c r="BH435" i="3"/>
  <c r="AG435" i="3"/>
  <c r="BJ403" i="3"/>
  <c r="AI403" i="3"/>
  <c r="AX403" i="3" s="1"/>
  <c r="BH373" i="3"/>
  <c r="AG373" i="3"/>
  <c r="BD146" i="3"/>
  <c r="BG146" i="3"/>
  <c r="BC218" i="3"/>
  <c r="BD355" i="3"/>
  <c r="BG355" i="3"/>
  <c r="BQ250" i="3"/>
  <c r="AO250" i="3"/>
  <c r="BF250" i="3" s="1"/>
  <c r="BQ218" i="3"/>
  <c r="AO218" i="3"/>
  <c r="BG218" i="3" s="1"/>
  <c r="BC469" i="3"/>
  <c r="BF469" i="3"/>
  <c r="BB469" i="3"/>
  <c r="BE469" i="3"/>
  <c r="BD356" i="3"/>
  <c r="BD446" i="3"/>
  <c r="BH340" i="3"/>
  <c r="AG340" i="3"/>
  <c r="BG358" i="3"/>
  <c r="BO262" i="3"/>
  <c r="AO262" i="3"/>
  <c r="BE262" i="3" s="1"/>
  <c r="BE378" i="3"/>
  <c r="BB378" i="3"/>
  <c r="BD304" i="3"/>
  <c r="BB338" i="3"/>
  <c r="BE338" i="3"/>
  <c r="BB408" i="3"/>
  <c r="BF194" i="3"/>
  <c r="BD278" i="3"/>
  <c r="BG278" i="3"/>
  <c r="BC513" i="3"/>
  <c r="BF513" i="3"/>
  <c r="BG785" i="3"/>
  <c r="BD785" i="3"/>
  <c r="BE752" i="3"/>
  <c r="BB748" i="3"/>
  <c r="BE748" i="3"/>
  <c r="BB828" i="3"/>
  <c r="BB671" i="3"/>
  <c r="BE671" i="3"/>
  <c r="BB579" i="3"/>
  <c r="BC756" i="3"/>
  <c r="BF756" i="3"/>
  <c r="BE644" i="3"/>
  <c r="BB644" i="3"/>
  <c r="BF821" i="3"/>
  <c r="BC821" i="3"/>
  <c r="BF808" i="3"/>
  <c r="BB805" i="3"/>
  <c r="BE805" i="3"/>
  <c r="BG745" i="3"/>
  <c r="BB806" i="3"/>
  <c r="BE820" i="3"/>
  <c r="BB820" i="3"/>
  <c r="BE521" i="3"/>
  <c r="BB521" i="3"/>
  <c r="BC640" i="3"/>
  <c r="BF714" i="3"/>
  <c r="BB809" i="3"/>
  <c r="BE790" i="3"/>
  <c r="BE577" i="3"/>
  <c r="BB577" i="3"/>
  <c r="BF806" i="3"/>
  <c r="BC649" i="3"/>
  <c r="BE502" i="3"/>
  <c r="BB502" i="3"/>
  <c r="BG687" i="3"/>
  <c r="BD687" i="3"/>
  <c r="BC656" i="3"/>
  <c r="BF656" i="3"/>
  <c r="BD714" i="3"/>
  <c r="BC329" i="3"/>
  <c r="BB223" i="3"/>
  <c r="BE223" i="3"/>
  <c r="BC267" i="3"/>
  <c r="BF267" i="3"/>
  <c r="AR235" i="3"/>
  <c r="BZ235" i="3" s="1"/>
  <c r="CL235" i="3" s="1"/>
  <c r="AI235" i="3"/>
  <c r="AX235" i="3" s="1"/>
  <c r="BF467" i="3"/>
  <c r="BL477" i="3"/>
  <c r="AH477" i="3"/>
  <c r="BC234" i="3"/>
  <c r="BF234" i="3"/>
  <c r="BC492" i="3"/>
  <c r="BF492" i="3"/>
  <c r="BG169" i="3"/>
  <c r="BD169" i="3"/>
  <c r="BC603" i="3"/>
  <c r="BF603" i="3"/>
  <c r="BC183" i="3"/>
  <c r="BG203" i="3"/>
  <c r="BD203" i="3"/>
  <c r="BF228" i="3"/>
  <c r="BC217" i="3"/>
  <c r="BF217" i="3"/>
  <c r="BC240" i="3"/>
  <c r="BF240" i="3"/>
  <c r="BE259" i="3"/>
  <c r="BB155" i="3"/>
  <c r="BG152" i="3"/>
  <c r="BD152" i="3"/>
  <c r="BE163" i="3"/>
  <c r="BB163" i="3"/>
  <c r="BN161" i="3"/>
  <c r="AN161" i="3"/>
  <c r="BC161" i="3" s="1"/>
  <c r="BD197" i="3"/>
  <c r="BC192" i="3"/>
  <c r="BF192" i="3"/>
  <c r="BI189" i="3"/>
  <c r="AH189" i="3"/>
  <c r="BC208" i="3"/>
  <c r="BF208" i="3"/>
  <c r="BB225" i="3"/>
  <c r="BE225" i="3"/>
  <c r="BC221" i="3"/>
  <c r="BF221" i="3"/>
  <c r="BD240" i="3"/>
  <c r="BG240" i="3"/>
  <c r="BD255" i="3"/>
  <c r="BG255" i="3"/>
  <c r="BH248" i="3"/>
  <c r="AG248" i="3"/>
  <c r="BF276" i="3"/>
  <c r="BC276" i="3"/>
  <c r="BD283" i="3"/>
  <c r="BG283" i="3"/>
  <c r="BB290" i="3"/>
  <c r="BE290" i="3"/>
  <c r="BF299" i="3"/>
  <c r="BB310" i="3"/>
  <c r="BE310" i="3"/>
  <c r="BM319" i="3"/>
  <c r="AI319" i="3"/>
  <c r="BF333" i="3"/>
  <c r="BC333" i="3"/>
  <c r="BC324" i="3"/>
  <c r="BF324" i="3"/>
  <c r="BB281" i="3"/>
  <c r="BE281" i="3"/>
  <c r="BH323" i="3"/>
  <c r="AG323" i="3"/>
  <c r="BH291" i="3"/>
  <c r="AG291" i="3"/>
  <c r="BL144" i="3"/>
  <c r="AH144" i="3"/>
  <c r="AW144" i="3" s="1"/>
  <c r="BI155" i="3"/>
  <c r="AH155" i="3"/>
  <c r="AW155" i="3" s="1"/>
  <c r="BC367" i="3"/>
  <c r="BF367" i="3"/>
  <c r="BC375" i="3"/>
  <c r="BD392" i="3"/>
  <c r="BG392" i="3"/>
  <c r="BB389" i="3"/>
  <c r="BE389" i="3"/>
  <c r="BB386" i="3"/>
  <c r="BE386" i="3"/>
  <c r="BC385" i="3"/>
  <c r="BC406" i="3"/>
  <c r="BF406" i="3"/>
  <c r="BE421" i="3"/>
  <c r="AQ415" i="3"/>
  <c r="BY415" i="3" s="1"/>
  <c r="CK415" i="3" s="1"/>
  <c r="AN415" i="3"/>
  <c r="BC415" i="3" s="1"/>
  <c r="BG421" i="3"/>
  <c r="BB447" i="3"/>
  <c r="AP455" i="3"/>
  <c r="BR455" i="3" s="1"/>
  <c r="CD455" i="3" s="1"/>
  <c r="AG455" i="3"/>
  <c r="BC480" i="3"/>
  <c r="BF480" i="3"/>
  <c r="BE411" i="3"/>
  <c r="BB411" i="3"/>
  <c r="BM360" i="3"/>
  <c r="AI360" i="3"/>
  <c r="AX360" i="3" s="1"/>
  <c r="BN450" i="3"/>
  <c r="AN450" i="3"/>
  <c r="BC450" i="3" s="1"/>
  <c r="BL237" i="3"/>
  <c r="AH237" i="3"/>
  <c r="BD435" i="3"/>
  <c r="BB160" i="3"/>
  <c r="BE160" i="3"/>
  <c r="BO357" i="3"/>
  <c r="AO357" i="3"/>
  <c r="BE357" i="3" s="1"/>
  <c r="BP405" i="3"/>
  <c r="AN405" i="3"/>
  <c r="BD405" i="3" s="1"/>
  <c r="BI407" i="3"/>
  <c r="AH407" i="3"/>
  <c r="BQ458" i="3"/>
  <c r="AO458" i="3"/>
  <c r="BE458" i="3" s="1"/>
  <c r="BH409" i="3"/>
  <c r="AG409" i="3"/>
  <c r="AV409" i="3" s="1"/>
  <c r="BC146" i="3"/>
  <c r="BF146" i="3"/>
  <c r="BC355" i="3"/>
  <c r="BF355" i="3"/>
  <c r="BI413" i="3"/>
  <c r="AH413" i="3"/>
  <c r="BB218" i="3"/>
  <c r="AP433" i="3"/>
  <c r="BR433" i="3" s="1"/>
  <c r="CD433" i="3" s="1"/>
  <c r="AG433" i="3"/>
  <c r="BC356" i="3"/>
  <c r="BC446" i="3"/>
  <c r="BO414" i="3"/>
  <c r="AO414" i="3"/>
  <c r="BG414" i="3" s="1"/>
  <c r="BQ344" i="3"/>
  <c r="AO344" i="3"/>
  <c r="AY344" i="3" s="1"/>
  <c r="AW635" i="3"/>
  <c r="BD378" i="3"/>
  <c r="BG378" i="3"/>
  <c r="BD282" i="3"/>
  <c r="BQ304" i="3"/>
  <c r="AO304" i="3"/>
  <c r="BE304" i="3" s="1"/>
  <c r="BD412" i="3"/>
  <c r="BB322" i="3"/>
  <c r="BD456" i="3"/>
  <c r="BG456" i="3"/>
  <c r="BF362" i="3"/>
  <c r="BC362" i="3"/>
  <c r="BE150" i="3"/>
  <c r="BB150" i="3"/>
  <c r="BD408" i="3"/>
  <c r="BE194" i="3"/>
  <c r="BB296" i="3"/>
  <c r="BE296" i="3"/>
  <c r="BC632" i="3"/>
  <c r="BF632" i="3"/>
  <c r="BF617" i="3"/>
  <c r="BC617" i="3"/>
  <c r="BC616" i="3"/>
  <c r="BF616" i="3"/>
  <c r="BC828" i="3"/>
  <c r="BB501" i="3"/>
  <c r="BE501" i="3"/>
  <c r="BB705" i="3"/>
  <c r="BE705" i="3"/>
  <c r="BC784" i="3"/>
  <c r="BF784" i="3"/>
  <c r="BG649" i="3"/>
  <c r="BD649" i="3"/>
  <c r="BE585" i="3"/>
  <c r="BB585" i="3"/>
  <c r="BB558" i="3"/>
  <c r="BE558" i="3"/>
  <c r="BD653" i="3"/>
  <c r="BG653" i="3"/>
  <c r="BC589" i="3"/>
  <c r="BF589" i="3"/>
  <c r="BB673" i="3"/>
  <c r="BE673" i="3"/>
  <c r="BE685" i="3"/>
  <c r="BG526" i="3"/>
  <c r="BD526" i="3"/>
  <c r="BG513" i="3"/>
  <c r="BD513" i="3"/>
  <c r="BF791" i="3"/>
  <c r="BB588" i="3"/>
  <c r="BC806" i="3"/>
  <c r="BB576" i="3"/>
  <c r="BC157" i="3"/>
  <c r="BD274" i="3"/>
  <c r="BE316" i="3"/>
  <c r="BB316" i="3"/>
  <c r="BO341" i="3"/>
  <c r="AO341" i="3"/>
  <c r="BE341" i="3" s="1"/>
  <c r="BD448" i="3"/>
  <c r="BG448" i="3"/>
  <c r="BL475" i="3"/>
  <c r="AH475" i="3"/>
  <c r="BK356" i="3"/>
  <c r="AG356" i="3"/>
  <c r="BC261" i="3"/>
  <c r="BC307" i="3"/>
  <c r="BF307" i="3"/>
  <c r="BL341" i="3"/>
  <c r="AH341" i="3"/>
  <c r="BI373" i="3"/>
  <c r="AH373" i="3"/>
  <c r="BJ415" i="3"/>
  <c r="AI415" i="3"/>
  <c r="BN434" i="3"/>
  <c r="AN434" i="3"/>
  <c r="BD434" i="3" s="1"/>
  <c r="BD339" i="3"/>
  <c r="BG339" i="3"/>
  <c r="BC173" i="3"/>
  <c r="BF173" i="3"/>
  <c r="BD221" i="3"/>
  <c r="BG221" i="3"/>
  <c r="BG289" i="3"/>
  <c r="BD289" i="3"/>
  <c r="BC298" i="3"/>
  <c r="BF298" i="3"/>
  <c r="BC310" i="3"/>
  <c r="BF310" i="3"/>
  <c r="BH321" i="3"/>
  <c r="AG321" i="3"/>
  <c r="BD333" i="3"/>
  <c r="BG333" i="3"/>
  <c r="BB352" i="3"/>
  <c r="BE352" i="3"/>
  <c r="BD348" i="3"/>
  <c r="BG348" i="3"/>
  <c r="BL257" i="3"/>
  <c r="AH257" i="3"/>
  <c r="BG303" i="3"/>
  <c r="BK285" i="3"/>
  <c r="AG285" i="3"/>
  <c r="BJ143" i="3"/>
  <c r="AI143" i="3"/>
  <c r="BH272" i="3"/>
  <c r="AG272" i="3"/>
  <c r="AY272" i="3" s="1"/>
  <c r="BD367" i="3"/>
  <c r="BG367" i="3"/>
  <c r="BO328" i="3"/>
  <c r="AO328" i="3"/>
  <c r="BG328" i="3" s="1"/>
  <c r="BD375" i="3"/>
  <c r="BB371" i="3"/>
  <c r="BE371" i="3"/>
  <c r="BF390" i="3"/>
  <c r="BF389" i="3"/>
  <c r="BC389" i="3"/>
  <c r="BF386" i="3"/>
  <c r="BC386" i="3"/>
  <c r="BD407" i="3"/>
  <c r="BG407" i="3"/>
  <c r="BD426" i="3"/>
  <c r="BG426" i="3"/>
  <c r="BD418" i="3"/>
  <c r="BC420" i="3"/>
  <c r="BF420" i="3"/>
  <c r="BF425" i="3"/>
  <c r="BF457" i="3"/>
  <c r="AQ403" i="3"/>
  <c r="BY403" i="3" s="1"/>
  <c r="CK403" i="3" s="1"/>
  <c r="AH403" i="3"/>
  <c r="BD359" i="3"/>
  <c r="BG359" i="3"/>
  <c r="BN443" i="3"/>
  <c r="AN443" i="3"/>
  <c r="BD443" i="3" s="1"/>
  <c r="BH213" i="3"/>
  <c r="AG213" i="3"/>
  <c r="BK431" i="3"/>
  <c r="AG431" i="3"/>
  <c r="BL153" i="3"/>
  <c r="AH153" i="3"/>
  <c r="AZ153" i="3" s="1"/>
  <c r="BM207" i="3"/>
  <c r="AI207" i="3"/>
  <c r="BK295" i="3"/>
  <c r="AG295" i="3"/>
  <c r="AV295" i="3" s="1"/>
  <c r="BD220" i="3"/>
  <c r="BG220" i="3"/>
  <c r="BB385" i="3"/>
  <c r="BH261" i="3"/>
  <c r="AG261" i="3"/>
  <c r="BD234" i="3"/>
  <c r="BG234" i="3"/>
  <c r="BB355" i="3"/>
  <c r="BE355" i="3"/>
  <c r="BB339" i="3"/>
  <c r="BE339" i="3"/>
  <c r="BD485" i="3"/>
  <c r="BG485" i="3"/>
  <c r="BB446" i="3"/>
  <c r="BC398" i="3"/>
  <c r="BF398" i="3"/>
  <c r="BY635" i="3"/>
  <c r="CK635" i="3" s="1"/>
  <c r="BE206" i="3"/>
  <c r="BB206" i="3"/>
  <c r="BE230" i="3"/>
  <c r="BB230" i="3"/>
  <c r="BF378" i="3"/>
  <c r="BC378" i="3"/>
  <c r="BQ282" i="3"/>
  <c r="AO282" i="3"/>
  <c r="BG282" i="3" s="1"/>
  <c r="BC412" i="3"/>
  <c r="BD480" i="3"/>
  <c r="BG480" i="3"/>
  <c r="BC322" i="3"/>
  <c r="BC456" i="3"/>
  <c r="BF456" i="3"/>
  <c r="BC198" i="3"/>
  <c r="BF198" i="3"/>
  <c r="BC182" i="3"/>
  <c r="BF182" i="3"/>
  <c r="BD350" i="3"/>
  <c r="BG350" i="3"/>
  <c r="BO408" i="3"/>
  <c r="AO408" i="3"/>
  <c r="BG408" i="3" s="1"/>
  <c r="BH265" i="3"/>
  <c r="AG265" i="3"/>
  <c r="BD432" i="3"/>
  <c r="BG432" i="3"/>
  <c r="BD655" i="3"/>
  <c r="BG655" i="3"/>
  <c r="BE232" i="3"/>
  <c r="BD579" i="3"/>
  <c r="BE732" i="3"/>
  <c r="BD798" i="3"/>
  <c r="BG798" i="3"/>
  <c r="BB594" i="3"/>
  <c r="BC594" i="3"/>
  <c r="BF594" i="3"/>
  <c r="BB600" i="3"/>
  <c r="BE600" i="3"/>
  <c r="BC661" i="3"/>
  <c r="BF661" i="3"/>
  <c r="BB685" i="3"/>
  <c r="BC791" i="3"/>
  <c r="BG791" i="3"/>
  <c r="BE557" i="3"/>
  <c r="BB757" i="3"/>
  <c r="BE757" i="3"/>
  <c r="BO375" i="3"/>
  <c r="AO375" i="3"/>
  <c r="BF375" i="3" s="1"/>
  <c r="BH211" i="3"/>
  <c r="AG211" i="3"/>
  <c r="BL303" i="3"/>
  <c r="AH303" i="3"/>
  <c r="BG427" i="3"/>
  <c r="BD427" i="3"/>
  <c r="AT383" i="3"/>
  <c r="BV383" i="3" s="1"/>
  <c r="CH383" i="3" s="1"/>
  <c r="AH383" i="3"/>
  <c r="AZ383" i="3" s="1"/>
  <c r="BB362" i="3"/>
  <c r="BE362" i="3"/>
  <c r="BB523" i="3"/>
  <c r="BE523" i="3"/>
  <c r="BD725" i="3"/>
  <c r="BG725" i="3"/>
  <c r="BB169" i="3"/>
  <c r="BE169" i="3"/>
  <c r="BB227" i="3"/>
  <c r="BE227" i="3"/>
  <c r="BD276" i="3"/>
  <c r="BG276" i="3"/>
  <c r="BJ161" i="3"/>
  <c r="AI161" i="3"/>
  <c r="BA161" i="3" s="1"/>
  <c r="BO183" i="3"/>
  <c r="AO183" i="3"/>
  <c r="BF183" i="3" s="1"/>
  <c r="BB298" i="3"/>
  <c r="BE298" i="3"/>
  <c r="BD320" i="3"/>
  <c r="BG335" i="3"/>
  <c r="BD335" i="3"/>
  <c r="BC352" i="3"/>
  <c r="BF352" i="3"/>
  <c r="BC209" i="3"/>
  <c r="BI291" i="3"/>
  <c r="AH291" i="3"/>
  <c r="BN149" i="3"/>
  <c r="AN149" i="3"/>
  <c r="BD149" i="3" s="1"/>
  <c r="BH236" i="3"/>
  <c r="AG236" i="3"/>
  <c r="BB368" i="3"/>
  <c r="BE368" i="3"/>
  <c r="BF361" i="3"/>
  <c r="BC371" i="3"/>
  <c r="BF371" i="3"/>
  <c r="BC392" i="3"/>
  <c r="BF392" i="3"/>
  <c r="BD386" i="3"/>
  <c r="BG386" i="3"/>
  <c r="AU401" i="3"/>
  <c r="CC401" i="3" s="1"/>
  <c r="CO401" i="3" s="1"/>
  <c r="AO401" i="3"/>
  <c r="BG401" i="3" s="1"/>
  <c r="BF421" i="3"/>
  <c r="BD420" i="3"/>
  <c r="BG420" i="3"/>
  <c r="BC452" i="3"/>
  <c r="BF452" i="3"/>
  <c r="BB466" i="3"/>
  <c r="BE466" i="3"/>
  <c r="BD455" i="3"/>
  <c r="BG455" i="3"/>
  <c r="BC483" i="3"/>
  <c r="BN390" i="3"/>
  <c r="AN390" i="3"/>
  <c r="BD390" i="3" s="1"/>
  <c r="BN305" i="3"/>
  <c r="AN305" i="3"/>
  <c r="BD305" i="3" s="1"/>
  <c r="BM439" i="3"/>
  <c r="AI439" i="3"/>
  <c r="AX439" i="3" s="1"/>
  <c r="BF211" i="3"/>
  <c r="BJ406" i="3"/>
  <c r="AI406" i="3"/>
  <c r="BB478" i="3"/>
  <c r="BQ483" i="3"/>
  <c r="AO483" i="3"/>
  <c r="BF483" i="3" s="1"/>
  <c r="BK255" i="3"/>
  <c r="AG255" i="3"/>
  <c r="BI195" i="3"/>
  <c r="AH195" i="3"/>
  <c r="BJ294" i="3"/>
  <c r="AI294" i="3"/>
  <c r="BC485" i="3"/>
  <c r="BF485" i="3"/>
  <c r="BL433" i="3"/>
  <c r="AH433" i="3"/>
  <c r="BD382" i="3"/>
  <c r="BD414" i="3"/>
  <c r="CC794" i="3"/>
  <c r="CO794" i="3" s="1"/>
  <c r="BN358" i="3"/>
  <c r="AN358" i="3"/>
  <c r="BD358" i="3" s="1"/>
  <c r="BG230" i="3"/>
  <c r="BD230" i="3"/>
  <c r="BC304" i="3"/>
  <c r="BO412" i="3"/>
  <c r="AO412" i="3"/>
  <c r="BG412" i="3" s="1"/>
  <c r="BO322" i="3"/>
  <c r="AO322" i="3"/>
  <c r="BE322" i="3" s="1"/>
  <c r="BB456" i="3"/>
  <c r="BE456" i="3"/>
  <c r="BC350" i="3"/>
  <c r="BF350" i="3"/>
  <c r="BB420" i="3"/>
  <c r="BE420" i="3"/>
  <c r="BD265" i="3"/>
  <c r="BC432" i="3"/>
  <c r="BF432" i="3"/>
  <c r="BD589" i="3"/>
  <c r="BG589" i="3"/>
  <c r="BE745" i="3"/>
  <c r="BD813" i="3"/>
  <c r="BG813" i="3"/>
  <c r="BD524" i="3"/>
  <c r="BG524" i="3"/>
  <c r="BD600" i="3"/>
  <c r="BG600" i="3"/>
  <c r="BD588" i="3"/>
  <c r="BE560" i="3"/>
  <c r="BB560" i="3"/>
  <c r="BB515" i="3"/>
  <c r="BE515" i="3"/>
  <c r="BF557" i="3"/>
  <c r="BF815" i="3"/>
  <c r="BC696" i="3"/>
  <c r="BF696" i="3"/>
  <c r="BC592" i="3"/>
  <c r="BF592" i="3"/>
  <c r="BD701" i="3"/>
  <c r="BG701" i="3"/>
  <c r="BB737" i="3"/>
  <c r="BE737" i="3"/>
  <c r="BB684" i="3"/>
  <c r="BE684" i="3"/>
  <c r="BG647" i="3"/>
  <c r="BG737" i="3"/>
  <c r="BD635" i="3"/>
  <c r="BG635" i="3"/>
  <c r="BE494" i="3"/>
  <c r="BB494" i="3"/>
  <c r="BD791" i="3"/>
  <c r="BD705" i="3"/>
  <c r="BG705" i="3"/>
  <c r="BG176" i="3"/>
  <c r="BD176" i="3"/>
  <c r="BD261" i="3"/>
  <c r="BC236" i="3"/>
  <c r="BC460" i="3"/>
  <c r="BF460" i="3"/>
  <c r="BG149" i="3"/>
  <c r="BD340" i="3"/>
  <c r="AU462" i="3"/>
  <c r="CC462" i="3" s="1"/>
  <c r="CO462" i="3" s="1"/>
  <c r="AI462" i="3"/>
  <c r="BD222" i="3"/>
  <c r="BG222" i="3"/>
  <c r="BN231" i="3"/>
  <c r="AN231" i="3"/>
  <c r="BD231" i="3" s="1"/>
  <c r="BB199" i="3"/>
  <c r="BE199" i="3"/>
  <c r="BD275" i="3"/>
  <c r="BG275" i="3"/>
  <c r="BK297" i="3"/>
  <c r="AG297" i="3"/>
  <c r="BE198" i="3"/>
  <c r="BB198" i="3"/>
  <c r="AT191" i="3"/>
  <c r="BV191" i="3" s="1"/>
  <c r="CH191" i="3" s="1"/>
  <c r="AO191" i="3"/>
  <c r="BF191" i="3" s="1"/>
  <c r="BB184" i="3"/>
  <c r="BE184" i="3"/>
  <c r="BK185" i="3"/>
  <c r="AG185" i="3"/>
  <c r="BC212" i="3"/>
  <c r="BF212" i="3"/>
  <c r="BD229" i="3"/>
  <c r="BL220" i="3"/>
  <c r="AH220" i="3"/>
  <c r="AW220" i="3" s="1"/>
  <c r="BB239" i="3"/>
  <c r="BG257" i="3"/>
  <c r="BD257" i="3"/>
  <c r="BO248" i="3"/>
  <c r="AO248" i="3"/>
  <c r="BG272" i="3"/>
  <c r="BF289" i="3"/>
  <c r="BC289" i="3"/>
  <c r="BF300" i="3"/>
  <c r="BC300" i="3"/>
  <c r="BP299" i="3"/>
  <c r="AN299" i="3"/>
  <c r="BC299" i="3" s="1"/>
  <c r="BB315" i="3"/>
  <c r="BE315" i="3"/>
  <c r="BD352" i="3"/>
  <c r="BG352" i="3"/>
  <c r="BC348" i="3"/>
  <c r="BF348" i="3"/>
  <c r="BB347" i="3"/>
  <c r="BE347" i="3"/>
  <c r="BN207" i="3"/>
  <c r="AN207" i="3"/>
  <c r="BD290" i="3"/>
  <c r="BG290" i="3"/>
  <c r="BD148" i="3"/>
  <c r="BI235" i="3"/>
  <c r="AH235" i="3"/>
  <c r="AW235" i="3" s="1"/>
  <c r="BC368" i="3"/>
  <c r="BF368" i="3"/>
  <c r="BG361" i="3"/>
  <c r="BD371" i="3"/>
  <c r="BG371" i="3"/>
  <c r="AS391" i="3"/>
  <c r="BU391" i="3" s="1"/>
  <c r="CG391" i="3" s="1"/>
  <c r="AO391" i="3"/>
  <c r="BE391" i="3" s="1"/>
  <c r="BD385" i="3"/>
  <c r="BB407" i="3"/>
  <c r="BE407" i="3"/>
  <c r="BE443" i="3"/>
  <c r="BC466" i="3"/>
  <c r="BF466" i="3"/>
  <c r="BI459" i="3"/>
  <c r="AH459" i="3"/>
  <c r="AZ459" i="3" s="1"/>
  <c r="BB483" i="3"/>
  <c r="BB477" i="3"/>
  <c r="BE477" i="3"/>
  <c r="BD251" i="3"/>
  <c r="BG251" i="3"/>
  <c r="BK438" i="3"/>
  <c r="AG438" i="3"/>
  <c r="BL405" i="3"/>
  <c r="AH405" i="3"/>
  <c r="BO471" i="3"/>
  <c r="AO471" i="3"/>
  <c r="BE471" i="3" s="1"/>
  <c r="BQ479" i="3"/>
  <c r="AO479" i="3"/>
  <c r="BF479" i="3" s="1"/>
  <c r="BM364" i="3"/>
  <c r="AI364" i="3"/>
  <c r="BJ193" i="3"/>
  <c r="AI193" i="3"/>
  <c r="BL365" i="3"/>
  <c r="AH365" i="3"/>
  <c r="BD98" i="3"/>
  <c r="BD170" i="3"/>
  <c r="BD250" i="3"/>
  <c r="BD381" i="3"/>
  <c r="BG381" i="3"/>
  <c r="BQ170" i="3"/>
  <c r="AO170" i="3"/>
  <c r="BF170" i="3" s="1"/>
  <c r="BD429" i="3"/>
  <c r="BG429" i="3"/>
  <c r="BB485" i="3"/>
  <c r="BE485" i="3"/>
  <c r="BD433" i="3"/>
  <c r="BC382" i="3"/>
  <c r="BD454" i="3"/>
  <c r="BO454" i="3"/>
  <c r="AO454" i="3"/>
  <c r="BG454" i="3" s="1"/>
  <c r="BW557" i="3"/>
  <c r="CI557" i="3" s="1"/>
  <c r="AV633" i="3"/>
  <c r="BJ346" i="3"/>
  <c r="AI346" i="3"/>
  <c r="BB388" i="3"/>
  <c r="BE388" i="3"/>
  <c r="BF249" i="3"/>
  <c r="BC249" i="3"/>
  <c r="BB488" i="3"/>
  <c r="BE488" i="3"/>
  <c r="BE210" i="3"/>
  <c r="BB210" i="3"/>
  <c r="BF825" i="3"/>
  <c r="BC825" i="3"/>
  <c r="BB743" i="3"/>
  <c r="BE743" i="3"/>
  <c r="BG510" i="3"/>
  <c r="BD510" i="3"/>
  <c r="BC751" i="3"/>
  <c r="BF751" i="3"/>
  <c r="BE610" i="3"/>
  <c r="BB635" i="3"/>
  <c r="BE635" i="3"/>
  <c r="BB589" i="3"/>
  <c r="BE589" i="3"/>
  <c r="BC514" i="3"/>
  <c r="BF514" i="3"/>
  <c r="BF560" i="3"/>
  <c r="BC560" i="3"/>
  <c r="BD700" i="3"/>
  <c r="BG700" i="3"/>
  <c r="BD498" i="3"/>
  <c r="BG498" i="3"/>
  <c r="BF569" i="3"/>
  <c r="BD674" i="3"/>
  <c r="BG674" i="3"/>
  <c r="BC769" i="3"/>
  <c r="BF769" i="3"/>
  <c r="BG713" i="3"/>
  <c r="BB704" i="3"/>
  <c r="BE704" i="3"/>
  <c r="BF794" i="3"/>
  <c r="BG527" i="3"/>
  <c r="BD527" i="3"/>
  <c r="BE618" i="3"/>
  <c r="BD767" i="3"/>
  <c r="BG767" i="3"/>
  <c r="BJ188" i="3"/>
  <c r="AI188" i="3"/>
  <c r="BM357" i="3"/>
  <c r="AI357" i="3"/>
  <c r="BC340" i="3"/>
  <c r="BC468" i="3"/>
  <c r="BF468" i="3"/>
  <c r="BC197" i="3"/>
  <c r="BB212" i="3"/>
  <c r="BE212" i="3"/>
  <c r="BL241" i="3"/>
  <c r="AH241" i="3"/>
  <c r="BD270" i="3"/>
  <c r="BG270" i="3"/>
  <c r="BD322" i="3"/>
  <c r="BG163" i="3"/>
  <c r="BD163" i="3"/>
  <c r="BC166" i="3"/>
  <c r="BC184" i="3"/>
  <c r="BF184" i="3"/>
  <c r="BC199" i="3"/>
  <c r="BF199" i="3"/>
  <c r="BG215" i="3"/>
  <c r="BD215" i="3"/>
  <c r="BE244" i="3"/>
  <c r="BB244" i="3"/>
  <c r="BK241" i="3"/>
  <c r="AG241" i="3"/>
  <c r="AR259" i="3"/>
  <c r="BZ259" i="3" s="1"/>
  <c r="CL259" i="3" s="1"/>
  <c r="AN259" i="3"/>
  <c r="BD259" i="3" s="1"/>
  <c r="BC256" i="3"/>
  <c r="BF256" i="3"/>
  <c r="BD271" i="3"/>
  <c r="BG271" i="3"/>
  <c r="BJ279" i="3"/>
  <c r="AI279" i="3"/>
  <c r="BC297" i="3"/>
  <c r="BG299" i="3"/>
  <c r="BD309" i="3"/>
  <c r="BG309" i="3"/>
  <c r="BG321" i="3"/>
  <c r="BD321" i="3"/>
  <c r="BB319" i="3"/>
  <c r="BE319" i="3"/>
  <c r="BK320" i="3"/>
  <c r="AG320" i="3"/>
  <c r="BE331" i="3"/>
  <c r="BB343" i="3"/>
  <c r="BE343" i="3"/>
  <c r="BM345" i="3"/>
  <c r="AI345" i="3"/>
  <c r="BD205" i="3"/>
  <c r="BG205" i="3"/>
  <c r="BP272" i="3"/>
  <c r="AN272" i="3"/>
  <c r="BD272" i="3" s="1"/>
  <c r="BC280" i="3"/>
  <c r="BF280" i="3"/>
  <c r="BB144" i="3"/>
  <c r="BE144" i="3"/>
  <c r="BD368" i="3"/>
  <c r="BG368" i="3"/>
  <c r="BE390" i="3"/>
  <c r="BB412" i="3"/>
  <c r="BE422" i="3"/>
  <c r="BB422" i="3"/>
  <c r="BC418" i="3"/>
  <c r="BF443" i="3"/>
  <c r="BC438" i="3"/>
  <c r="AP451" i="3"/>
  <c r="BX451" i="3" s="1"/>
  <c r="CJ451" i="3" s="1"/>
  <c r="AG451" i="3"/>
  <c r="AV451" i="3" s="1"/>
  <c r="BD466" i="3"/>
  <c r="BG466" i="3"/>
  <c r="BE457" i="3"/>
  <c r="BH461" i="3"/>
  <c r="AG461" i="3"/>
  <c r="AV461" i="3" s="1"/>
  <c r="BB480" i="3"/>
  <c r="BE480" i="3"/>
  <c r="BI281" i="3"/>
  <c r="AH281" i="3"/>
  <c r="AW281" i="3" s="1"/>
  <c r="BP179" i="3"/>
  <c r="AN179" i="3"/>
  <c r="BC179" i="3" s="1"/>
  <c r="BI431" i="3"/>
  <c r="AH431" i="3"/>
  <c r="BF179" i="3"/>
  <c r="BP467" i="3"/>
  <c r="AN467" i="3"/>
  <c r="BD467" i="3" s="1"/>
  <c r="BO478" i="3"/>
  <c r="AO478" i="3"/>
  <c r="BE478" i="3" s="1"/>
  <c r="BQ474" i="3"/>
  <c r="AO474" i="3"/>
  <c r="BG474" i="3" s="1"/>
  <c r="BO293" i="3"/>
  <c r="AO293" i="3"/>
  <c r="BC98" i="3"/>
  <c r="BC170" i="3"/>
  <c r="BC250" i="3"/>
  <c r="BF381" i="3"/>
  <c r="BC381" i="3"/>
  <c r="BK413" i="3"/>
  <c r="AG413" i="3"/>
  <c r="BC429" i="3"/>
  <c r="BF429" i="3"/>
  <c r="BC266" i="3"/>
  <c r="BB382" i="3"/>
  <c r="BC454" i="3"/>
  <c r="BO430" i="3"/>
  <c r="AO430" i="3"/>
  <c r="BF430" i="3" s="1"/>
  <c r="BA595" i="3"/>
  <c r="BN334" i="3"/>
  <c r="AN334" i="3"/>
  <c r="BB334" i="3" s="1"/>
  <c r="BF346" i="3"/>
  <c r="BC346" i="3"/>
  <c r="BD158" i="3"/>
  <c r="BG158" i="3"/>
  <c r="BO274" i="3"/>
  <c r="AO274" i="3"/>
  <c r="BG274" i="3" s="1"/>
  <c r="BB166" i="3"/>
  <c r="BD388" i="3"/>
  <c r="BG388" i="3"/>
  <c r="BF308" i="3"/>
  <c r="BC308" i="3"/>
  <c r="BB249" i="3"/>
  <c r="BE249" i="3"/>
  <c r="BC424" i="3"/>
  <c r="BF424" i="3"/>
  <c r="BB270" i="3"/>
  <c r="BE270" i="3"/>
  <c r="BD174" i="3"/>
  <c r="BC436" i="3"/>
  <c r="BF436" i="3"/>
  <c r="BD476" i="3"/>
  <c r="BG476" i="3"/>
  <c r="BF610" i="3"/>
  <c r="BC610" i="3"/>
  <c r="BG808" i="3"/>
  <c r="BG732" i="3"/>
  <c r="BC767" i="3"/>
  <c r="BF767" i="3"/>
  <c r="BC826" i="3"/>
  <c r="BF826" i="3"/>
  <c r="BF597" i="3"/>
  <c r="BC518" i="3"/>
  <c r="BF518" i="3"/>
  <c r="BB716" i="3"/>
  <c r="BE716" i="3"/>
  <c r="BG719" i="3"/>
  <c r="BD719" i="3"/>
  <c r="BD781" i="3"/>
  <c r="BG781" i="3"/>
  <c r="BC681" i="3"/>
  <c r="BF681" i="3"/>
  <c r="BG519" i="3"/>
  <c r="BD519" i="3"/>
  <c r="BC605" i="3"/>
  <c r="BF605" i="3"/>
  <c r="BG558" i="3"/>
  <c r="BD558" i="3"/>
  <c r="BC662" i="3"/>
  <c r="BF662" i="3"/>
  <c r="BD677" i="3"/>
  <c r="BG677" i="3"/>
  <c r="BE674" i="3"/>
  <c r="BB674" i="3"/>
  <c r="BE793" i="3"/>
  <c r="BC494" i="3"/>
  <c r="BC576" i="3"/>
  <c r="BB532" i="3"/>
  <c r="BC204" i="3"/>
  <c r="BB267" i="3"/>
  <c r="BE267" i="3"/>
  <c r="BB376" i="3"/>
  <c r="BE376" i="3"/>
  <c r="BE467" i="3"/>
  <c r="BO435" i="3"/>
  <c r="AO435" i="3"/>
  <c r="BG435" i="3" s="1"/>
  <c r="BI293" i="3"/>
  <c r="AH293" i="3"/>
  <c r="BQ413" i="3"/>
  <c r="AO413" i="3"/>
  <c r="BG413" i="3" s="1"/>
  <c r="BQ486" i="3"/>
  <c r="AO486" i="3"/>
  <c r="BF486" i="3" s="1"/>
  <c r="BC152" i="3"/>
  <c r="BF152" i="3"/>
  <c r="BL188" i="3"/>
  <c r="AH188" i="3"/>
  <c r="BC376" i="3"/>
  <c r="BF376" i="3"/>
  <c r="BD447" i="3"/>
  <c r="BO98" i="3"/>
  <c r="AO98" i="3"/>
  <c r="BF98" i="3" s="1"/>
  <c r="BC822" i="3"/>
  <c r="BF822" i="3"/>
  <c r="BD212" i="3"/>
  <c r="BG212" i="3"/>
  <c r="BD150" i="3"/>
  <c r="BG150" i="3"/>
  <c r="BB197" i="3"/>
  <c r="BB229" i="3"/>
  <c r="BE318" i="3"/>
  <c r="BC156" i="3"/>
  <c r="BF156" i="3"/>
  <c r="BB191" i="3"/>
  <c r="BC225" i="3"/>
  <c r="BF225" i="3"/>
  <c r="BD156" i="3"/>
  <c r="BG156" i="3"/>
  <c r="BC151" i="3"/>
  <c r="BF151" i="3"/>
  <c r="BD164" i="3"/>
  <c r="BG164" i="3"/>
  <c r="BM159" i="3"/>
  <c r="AI159" i="3"/>
  <c r="BE172" i="3"/>
  <c r="BB172" i="3"/>
  <c r="BH177" i="3"/>
  <c r="AG177" i="3"/>
  <c r="AY177" i="3" s="1"/>
  <c r="BD196" i="3"/>
  <c r="BG196" i="3"/>
  <c r="BD184" i="3"/>
  <c r="BG184" i="3"/>
  <c r="BG213" i="3"/>
  <c r="BD213" i="3"/>
  <c r="BD199" i="3"/>
  <c r="BG199" i="3"/>
  <c r="BF230" i="3"/>
  <c r="BC230" i="3"/>
  <c r="BD225" i="3"/>
  <c r="BG225" i="3"/>
  <c r="BH216" i="3"/>
  <c r="AG216" i="3"/>
  <c r="BD237" i="3"/>
  <c r="BG237" i="3"/>
  <c r="BF244" i="3"/>
  <c r="BC244" i="3"/>
  <c r="BQ241" i="3"/>
  <c r="AO241" i="3"/>
  <c r="BG241" i="3" s="1"/>
  <c r="BE260" i="3"/>
  <c r="BB260" i="3"/>
  <c r="BC254" i="3"/>
  <c r="BF254" i="3"/>
  <c r="AR273" i="3"/>
  <c r="BT273" i="3" s="1"/>
  <c r="CF273" i="3" s="1"/>
  <c r="AN273" i="3"/>
  <c r="BD273" i="3" s="1"/>
  <c r="BC279" i="3"/>
  <c r="BD302" i="3"/>
  <c r="BG302" i="3"/>
  <c r="BK299" i="3"/>
  <c r="AG299" i="3"/>
  <c r="AY299" i="3" s="1"/>
  <c r="BE312" i="3"/>
  <c r="BJ316" i="3"/>
  <c r="AI316" i="3"/>
  <c r="BA316" i="3" s="1"/>
  <c r="BF331" i="3"/>
  <c r="BB335" i="3"/>
  <c r="BE335" i="3"/>
  <c r="BG351" i="3"/>
  <c r="BP353" i="3"/>
  <c r="AN353" i="3"/>
  <c r="BB353" i="3" s="1"/>
  <c r="BD191" i="3"/>
  <c r="BK256" i="3"/>
  <c r="AG256" i="3"/>
  <c r="AV256" i="3" s="1"/>
  <c r="BJ264" i="3"/>
  <c r="AI264" i="3"/>
  <c r="BB148" i="3"/>
  <c r="BQ175" i="3"/>
  <c r="AO175" i="3"/>
  <c r="BF175" i="3" s="1"/>
  <c r="BG411" i="3"/>
  <c r="BD411" i="3"/>
  <c r="BC423" i="3"/>
  <c r="BF423" i="3"/>
  <c r="BB418" i="3"/>
  <c r="BC439" i="3"/>
  <c r="BN441" i="3"/>
  <c r="AN441" i="3"/>
  <c r="BC441" i="3" s="1"/>
  <c r="BG449" i="3"/>
  <c r="BC455" i="3"/>
  <c r="BF455" i="3"/>
  <c r="BK459" i="3"/>
  <c r="AG459" i="3"/>
  <c r="AY459" i="3" s="1"/>
  <c r="BD479" i="3"/>
  <c r="BQ273" i="3"/>
  <c r="AO273" i="3"/>
  <c r="BG273" i="3" s="1"/>
  <c r="BQ360" i="3"/>
  <c r="AO360" i="3"/>
  <c r="BE360" i="3" s="1"/>
  <c r="BQ418" i="3"/>
  <c r="AO418" i="3"/>
  <c r="BF418" i="3" s="1"/>
  <c r="BL160" i="3"/>
  <c r="AH160" i="3"/>
  <c r="AZ160" i="3" s="1"/>
  <c r="BL391" i="3"/>
  <c r="AH391" i="3"/>
  <c r="AH435" i="3"/>
  <c r="AW435" i="3" s="1"/>
  <c r="BK474" i="3"/>
  <c r="AG474" i="3"/>
  <c r="BM450" i="3"/>
  <c r="AI450" i="3"/>
  <c r="BQ157" i="3"/>
  <c r="AO157" i="3"/>
  <c r="BF157" i="3" s="1"/>
  <c r="BO193" i="3"/>
  <c r="AO193" i="3"/>
  <c r="BE193" i="3" s="1"/>
  <c r="BH293" i="3"/>
  <c r="AG293" i="3"/>
  <c r="BB98" i="3"/>
  <c r="BB250" i="3"/>
  <c r="BQ266" i="3"/>
  <c r="AO266" i="3"/>
  <c r="BF266" i="3" s="1"/>
  <c r="BB429" i="3"/>
  <c r="BE429" i="3"/>
  <c r="BB454" i="3"/>
  <c r="BB414" i="3"/>
  <c r="BB346" i="3"/>
  <c r="BE346" i="3"/>
  <c r="BD428" i="3"/>
  <c r="BG428" i="3"/>
  <c r="BD366" i="3"/>
  <c r="BG366" i="3"/>
  <c r="BC388" i="3"/>
  <c r="BF388" i="3"/>
  <c r="BP292" i="3"/>
  <c r="AN292" i="3"/>
  <c r="BC292" i="3" s="1"/>
  <c r="BE308" i="3"/>
  <c r="BB308" i="3"/>
  <c r="BG249" i="3"/>
  <c r="BD249" i="3"/>
  <c r="BB424" i="3"/>
  <c r="BE424" i="3"/>
  <c r="BB258" i="3"/>
  <c r="BE258" i="3"/>
  <c r="BH174" i="3"/>
  <c r="AG174" i="3"/>
  <c r="BB436" i="3"/>
  <c r="BE436" i="3"/>
  <c r="BC503" i="3"/>
  <c r="BF503" i="3"/>
  <c r="BD514" i="3"/>
  <c r="BG514" i="3"/>
  <c r="BB733" i="3"/>
  <c r="BE700" i="3"/>
  <c r="BE597" i="3"/>
  <c r="BD603" i="3"/>
  <c r="BG603" i="3"/>
  <c r="BF626" i="3"/>
  <c r="BC626" i="3"/>
  <c r="BE804" i="3"/>
  <c r="BB804" i="3"/>
  <c r="BG761" i="3"/>
  <c r="BD761" i="3"/>
  <c r="AW809" i="3"/>
  <c r="BG685" i="3"/>
  <c r="BF665" i="3"/>
  <c r="BC532" i="3"/>
  <c r="BB701" i="3"/>
  <c r="BE701" i="3"/>
  <c r="BB619" i="3"/>
  <c r="BE619" i="3"/>
  <c r="BF593" i="3"/>
  <c r="BC593" i="3"/>
  <c r="BC168" i="3"/>
  <c r="BF168" i="3"/>
  <c r="BF252" i="3"/>
  <c r="BC252" i="3"/>
  <c r="BG331" i="3"/>
  <c r="BK463" i="3"/>
  <c r="AG463" i="3"/>
  <c r="BB157" i="3"/>
  <c r="BQ433" i="3"/>
  <c r="AO433" i="3"/>
  <c r="BG433" i="3" s="1"/>
  <c r="BM177" i="3"/>
  <c r="AI177" i="3"/>
  <c r="BA177" i="3" s="1"/>
  <c r="BM216" i="3"/>
  <c r="AI216" i="3"/>
  <c r="BD460" i="3"/>
  <c r="BG460" i="3"/>
  <c r="BB396" i="3"/>
  <c r="BE396" i="3"/>
  <c r="BE641" i="3"/>
  <c r="BB641" i="3"/>
  <c r="BK187" i="3"/>
  <c r="AG187" i="3"/>
  <c r="BC245" i="3"/>
  <c r="BF245" i="3"/>
  <c r="BM256" i="3"/>
  <c r="AI256" i="3"/>
  <c r="BF163" i="3"/>
  <c r="BC163" i="3"/>
  <c r="BB245" i="3"/>
  <c r="BE245" i="3"/>
  <c r="AP159" i="3"/>
  <c r="BX159" i="3" s="1"/>
  <c r="CJ159" i="3" s="1"/>
  <c r="AG159" i="3"/>
  <c r="BD151" i="3"/>
  <c r="BG151" i="3"/>
  <c r="BK161" i="3"/>
  <c r="AG161" i="3"/>
  <c r="BD198" i="3"/>
  <c r="BG198" i="3"/>
  <c r="BC229" i="3"/>
  <c r="AQ159" i="3"/>
  <c r="BY159" i="3" s="1"/>
  <c r="CK159" i="3" s="1"/>
  <c r="AH159" i="3"/>
  <c r="BE180" i="3"/>
  <c r="BB180" i="3"/>
  <c r="BC172" i="3"/>
  <c r="BF172" i="3"/>
  <c r="BJ171" i="3"/>
  <c r="AI171" i="3"/>
  <c r="BE195" i="3"/>
  <c r="BF203" i="3"/>
  <c r="BC203" i="3"/>
  <c r="BK220" i="3"/>
  <c r="AG220" i="3"/>
  <c r="BF243" i="3"/>
  <c r="BD244" i="3"/>
  <c r="BG244" i="3"/>
  <c r="AI245" i="3"/>
  <c r="AX245" i="3" s="1"/>
  <c r="BD254" i="3"/>
  <c r="BG254" i="3"/>
  <c r="AP253" i="3"/>
  <c r="BX253" i="3" s="1"/>
  <c r="CJ253" i="3" s="1"/>
  <c r="AG253" i="3"/>
  <c r="BF269" i="3"/>
  <c r="BQ279" i="3"/>
  <c r="AO279" i="3"/>
  <c r="BE279" i="3" s="1"/>
  <c r="BI282" i="3"/>
  <c r="AH282" i="3"/>
  <c r="BG305" i="3"/>
  <c r="BF321" i="3"/>
  <c r="BC321" i="3"/>
  <c r="BD326" i="3"/>
  <c r="BG326" i="3"/>
  <c r="BC335" i="3"/>
  <c r="BF335" i="3"/>
  <c r="BP351" i="3"/>
  <c r="AN351" i="3"/>
  <c r="BB351" i="3" s="1"/>
  <c r="BC177" i="3"/>
  <c r="BF177" i="3"/>
  <c r="BO236" i="3"/>
  <c r="AO236" i="3"/>
  <c r="BG236" i="3" s="1"/>
  <c r="BH263" i="3"/>
  <c r="AG263" i="3"/>
  <c r="BH303" i="3"/>
  <c r="AG303" i="3"/>
  <c r="BD376" i="3"/>
  <c r="BG376" i="3"/>
  <c r="BG425" i="3"/>
  <c r="AT441" i="3"/>
  <c r="CB441" i="3" s="1"/>
  <c r="CN441" i="3" s="1"/>
  <c r="AO441" i="3"/>
  <c r="BF441" i="3" s="1"/>
  <c r="BQ431" i="3"/>
  <c r="AO431" i="3"/>
  <c r="BO447" i="3"/>
  <c r="AO447" i="3"/>
  <c r="BE447" i="3" s="1"/>
  <c r="BE465" i="3"/>
  <c r="BM463" i="3"/>
  <c r="AI463" i="3"/>
  <c r="BC479" i="3"/>
  <c r="BB235" i="3"/>
  <c r="BE235" i="3"/>
  <c r="BJ239" i="3"/>
  <c r="AI239" i="3"/>
  <c r="BO409" i="3"/>
  <c r="AO409" i="3"/>
  <c r="BG409" i="3" s="1"/>
  <c r="AR153" i="3"/>
  <c r="BT153" i="3" s="1"/>
  <c r="CF153" i="3" s="1"/>
  <c r="AI153" i="3"/>
  <c r="AX153" i="3" s="1"/>
  <c r="BL372" i="3"/>
  <c r="AH372" i="3"/>
  <c r="BI409" i="3"/>
  <c r="AH409" i="3"/>
  <c r="BD410" i="3"/>
  <c r="BG410" i="3"/>
  <c r="AP403" i="3"/>
  <c r="BR403" i="3" s="1"/>
  <c r="CD403" i="3" s="1"/>
  <c r="AG403" i="3"/>
  <c r="AV403" i="3" s="1"/>
  <c r="BL294" i="3"/>
  <c r="AH294" i="3"/>
  <c r="BF411" i="3"/>
  <c r="BC411" i="3"/>
  <c r="BD252" i="3"/>
  <c r="BG252" i="3"/>
  <c r="BD186" i="3"/>
  <c r="BD397" i="3"/>
  <c r="BB170" i="3"/>
  <c r="BB266" i="3"/>
  <c r="BD327" i="3"/>
  <c r="BD398" i="3"/>
  <c r="BG398" i="3"/>
  <c r="BQ356" i="3"/>
  <c r="AO356" i="3"/>
  <c r="BF356" i="3" s="1"/>
  <c r="BC428" i="3"/>
  <c r="BF428" i="3"/>
  <c r="BD484" i="3"/>
  <c r="BG484" i="3"/>
  <c r="BC472" i="3"/>
  <c r="BF472" i="3"/>
  <c r="BC366" i="3"/>
  <c r="BF366" i="3"/>
  <c r="BG292" i="3"/>
  <c r="BD308" i="3"/>
  <c r="BG308" i="3"/>
  <c r="BG201" i="3"/>
  <c r="BD201" i="3"/>
  <c r="BD424" i="3"/>
  <c r="BG424" i="3"/>
  <c r="BC174" i="3"/>
  <c r="BD436" i="3"/>
  <c r="BG436" i="3"/>
  <c r="BM464" i="3"/>
  <c r="AI464" i="3"/>
  <c r="BF745" i="3"/>
  <c r="BB511" i="3"/>
  <c r="BE511" i="3"/>
  <c r="BB699" i="3"/>
  <c r="BE699" i="3"/>
  <c r="BG263" i="3"/>
  <c r="BF676" i="3"/>
  <c r="BC676" i="3"/>
  <c r="BG521" i="3"/>
  <c r="BD521" i="3"/>
  <c r="BB827" i="3"/>
  <c r="BE827" i="3"/>
  <c r="BG720" i="3"/>
  <c r="BB575" i="3"/>
  <c r="BE575" i="3"/>
  <c r="BC515" i="3"/>
  <c r="BF515" i="3"/>
  <c r="BE228" i="3"/>
  <c r="BB758" i="3"/>
  <c r="BE758" i="3"/>
  <c r="BC583" i="3"/>
  <c r="BF583" i="3"/>
  <c r="BG617" i="3"/>
  <c r="BD617" i="3"/>
  <c r="BE505" i="3"/>
  <c r="BB505" i="3"/>
  <c r="BD704" i="3"/>
  <c r="BG704" i="3"/>
  <c r="BB648" i="3"/>
  <c r="BE648" i="3"/>
  <c r="BD640" i="3"/>
  <c r="BC665" i="3"/>
  <c r="BC517" i="3"/>
  <c r="BC666" i="3"/>
  <c r="BC614" i="3"/>
  <c r="BF614" i="3"/>
  <c r="BE226" i="3"/>
  <c r="BB226" i="3"/>
  <c r="BB309" i="3"/>
  <c r="BE309" i="3"/>
  <c r="BC427" i="3"/>
  <c r="BF427" i="3"/>
  <c r="BI343" i="3"/>
  <c r="AH343" i="3"/>
  <c r="BD370" i="3"/>
  <c r="BG370" i="3"/>
  <c r="BD423" i="3"/>
  <c r="BG423" i="3"/>
  <c r="BH252" i="3"/>
  <c r="AG252" i="3"/>
  <c r="AY252" i="3" s="1"/>
  <c r="BQ340" i="3"/>
  <c r="AO340" i="3"/>
  <c r="BG340" i="3" s="1"/>
  <c r="BB416" i="3"/>
  <c r="BE416" i="3"/>
  <c r="BD599" i="3"/>
  <c r="BG599" i="3"/>
  <c r="BD666" i="3"/>
  <c r="BG666" i="3"/>
  <c r="BE156" i="3"/>
  <c r="BB156" i="3"/>
  <c r="BI253" i="3"/>
  <c r="AH253" i="3"/>
  <c r="AW253" i="3" s="1"/>
  <c r="AQ285" i="3"/>
  <c r="BS285" i="3" s="1"/>
  <c r="CE285" i="3" s="1"/>
  <c r="AN285" i="3"/>
  <c r="BC285" i="3" s="1"/>
  <c r="BD167" i="3"/>
  <c r="BG167" i="3"/>
  <c r="BF149" i="3"/>
  <c r="BB151" i="3"/>
  <c r="BE151" i="3"/>
  <c r="BE164" i="3"/>
  <c r="BB164" i="3"/>
  <c r="BD172" i="3"/>
  <c r="BG172" i="3"/>
  <c r="BJ173" i="3"/>
  <c r="AI173" i="3"/>
  <c r="BF224" i="3"/>
  <c r="BC224" i="3"/>
  <c r="BC215" i="3"/>
  <c r="BF215" i="3"/>
  <c r="BB237" i="3"/>
  <c r="BE237" i="3"/>
  <c r="BI231" i="3"/>
  <c r="AH231" i="3"/>
  <c r="BD260" i="3"/>
  <c r="BG260" i="3"/>
  <c r="BF247" i="3"/>
  <c r="BF263" i="3"/>
  <c r="BM285" i="3"/>
  <c r="AI285" i="3"/>
  <c r="BB301" i="3"/>
  <c r="BE301" i="3"/>
  <c r="BD310" i="3"/>
  <c r="BG310" i="3"/>
  <c r="BG337" i="3"/>
  <c r="BD337" i="3"/>
  <c r="BF337" i="3"/>
  <c r="BC337" i="3"/>
  <c r="BE353" i="3"/>
  <c r="BE149" i="3"/>
  <c r="BG224" i="3"/>
  <c r="BD224" i="3"/>
  <c r="BJ243" i="3"/>
  <c r="AI243" i="3"/>
  <c r="BL283" i="3"/>
  <c r="AH283" i="3"/>
  <c r="BD369" i="3"/>
  <c r="AP361" i="3"/>
  <c r="BR361" i="3" s="1"/>
  <c r="CD361" i="3" s="1"/>
  <c r="AN361" i="3"/>
  <c r="BB361" i="3" s="1"/>
  <c r="BD373" i="3"/>
  <c r="BG373" i="3"/>
  <c r="BD387" i="3"/>
  <c r="BG387" i="3"/>
  <c r="BD391" i="3"/>
  <c r="BF410" i="3"/>
  <c r="BC410" i="3"/>
  <c r="BC401" i="3"/>
  <c r="BE415" i="3"/>
  <c r="BM441" i="3"/>
  <c r="AI441" i="3"/>
  <c r="BP449" i="3"/>
  <c r="AN449" i="3"/>
  <c r="BB449" i="3" s="1"/>
  <c r="BD473" i="3"/>
  <c r="BG473" i="3"/>
  <c r="BC491" i="3"/>
  <c r="BM487" i="3"/>
  <c r="AI487" i="3"/>
  <c r="BQ209" i="3"/>
  <c r="AO209" i="3"/>
  <c r="BF209" i="3" s="1"/>
  <c r="BB491" i="3"/>
  <c r="BQ385" i="3"/>
  <c r="AO385" i="3"/>
  <c r="BG385" i="3" s="1"/>
  <c r="BO143" i="3"/>
  <c r="AO143" i="3"/>
  <c r="BF143" i="3" s="1"/>
  <c r="BB360" i="3"/>
  <c r="BM389" i="3"/>
  <c r="AI389" i="3"/>
  <c r="BO364" i="3"/>
  <c r="AO364" i="3"/>
  <c r="BF364" i="3" s="1"/>
  <c r="BC364" i="3"/>
  <c r="BN263" i="3"/>
  <c r="AN263" i="3"/>
  <c r="BC263" i="3" s="1"/>
  <c r="BM295" i="3"/>
  <c r="AI295" i="3"/>
  <c r="BH405" i="3"/>
  <c r="AG405" i="3"/>
  <c r="BD114" i="3"/>
  <c r="BC186" i="3"/>
  <c r="BD266" i="3"/>
  <c r="BC397" i="3"/>
  <c r="BD445" i="3"/>
  <c r="BG445" i="3"/>
  <c r="BH234" i="3"/>
  <c r="AG234" i="3"/>
  <c r="AY234" i="3" s="1"/>
  <c r="BC327" i="3"/>
  <c r="BB398" i="3"/>
  <c r="BE398" i="3"/>
  <c r="BF470" i="3"/>
  <c r="BC470" i="3"/>
  <c r="AW666" i="3"/>
  <c r="BJ226" i="3"/>
  <c r="AI226" i="3"/>
  <c r="BB428" i="3"/>
  <c r="BE428" i="3"/>
  <c r="BL484" i="3"/>
  <c r="AH484" i="3"/>
  <c r="BB366" i="3"/>
  <c r="BE366" i="3"/>
  <c r="BC201" i="3"/>
  <c r="BF201" i="3"/>
  <c r="BC270" i="3"/>
  <c r="BF270" i="3"/>
  <c r="BC226" i="3"/>
  <c r="BF226" i="3"/>
  <c r="BQ174" i="3"/>
  <c r="AO174" i="3"/>
  <c r="BF174" i="3" s="1"/>
  <c r="BO334" i="3"/>
  <c r="AO334" i="3"/>
  <c r="BG334" i="3" s="1"/>
  <c r="BC464" i="3"/>
  <c r="BF464" i="3"/>
  <c r="BD210" i="3"/>
  <c r="BG210" i="3"/>
  <c r="BB370" i="3"/>
  <c r="BE370" i="3"/>
  <c r="BD770" i="3"/>
  <c r="BG770" i="3"/>
  <c r="BE621" i="3"/>
  <c r="BC511" i="3"/>
  <c r="BF511" i="3"/>
  <c r="BE823" i="3"/>
  <c r="BB823" i="3"/>
  <c r="BF780" i="3"/>
  <c r="BC780" i="3"/>
  <c r="BB616" i="3"/>
  <c r="BE616" i="3"/>
  <c r="BD560" i="3"/>
  <c r="BG560" i="3"/>
  <c r="BE625" i="3"/>
  <c r="BB625" i="3"/>
  <c r="BC781" i="3"/>
  <c r="BF781" i="3"/>
  <c r="BG825" i="3"/>
  <c r="BD825" i="3"/>
  <c r="BC770" i="3"/>
  <c r="BF770" i="3"/>
  <c r="BB517" i="3"/>
  <c r="BF703" i="3"/>
  <c r="BC703" i="3"/>
  <c r="BC827" i="3"/>
  <c r="BF827" i="3"/>
  <c r="BE617" i="3"/>
  <c r="BB617" i="3"/>
  <c r="BG559" i="3"/>
  <c r="BD559" i="3"/>
  <c r="BD571" i="3"/>
  <c r="BG571" i="3"/>
  <c r="BD288" i="3"/>
  <c r="BJ219" i="3"/>
  <c r="AI219" i="3"/>
  <c r="BD306" i="3"/>
  <c r="BG306" i="3"/>
  <c r="BE269" i="3"/>
  <c r="BD315" i="3"/>
  <c r="BG315" i="3"/>
  <c r="BO148" i="3"/>
  <c r="AO148" i="3"/>
  <c r="BG148" i="3" s="1"/>
  <c r="BB419" i="3"/>
  <c r="BE419" i="3"/>
  <c r="BC471" i="3"/>
  <c r="BC404" i="3"/>
  <c r="BF404" i="3"/>
  <c r="BE196" i="3"/>
  <c r="BB196" i="3"/>
  <c r="AP232" i="3"/>
  <c r="BR232" i="3" s="1"/>
  <c r="CD232" i="3" s="1"/>
  <c r="AN232" i="3"/>
  <c r="BB232" i="3" s="1"/>
  <c r="BF260" i="3"/>
  <c r="BC260" i="3"/>
  <c r="BB275" i="3"/>
  <c r="BE275" i="3"/>
  <c r="BO268" i="3"/>
  <c r="AO268" i="3"/>
  <c r="BF268" i="3" s="1"/>
  <c r="AR281" i="3"/>
  <c r="BZ281" i="3" s="1"/>
  <c r="CL281" i="3" s="1"/>
  <c r="AI281" i="3"/>
  <c r="BA281" i="3" s="1"/>
  <c r="BC328" i="3"/>
  <c r="BB330" i="3"/>
  <c r="BE330" i="3"/>
  <c r="BN331" i="3"/>
  <c r="AN331" i="3"/>
  <c r="BD331" i="3" s="1"/>
  <c r="BF353" i="3"/>
  <c r="BF345" i="3"/>
  <c r="BC345" i="3"/>
  <c r="BD341" i="3"/>
  <c r="BO229" i="3"/>
  <c r="AO229" i="3"/>
  <c r="BG229" i="3" s="1"/>
  <c r="BB280" i="3"/>
  <c r="BE280" i="3"/>
  <c r="BC369" i="3"/>
  <c r="BJ377" i="3"/>
  <c r="AI377" i="3"/>
  <c r="BP394" i="3"/>
  <c r="AN394" i="3"/>
  <c r="BC394" i="3" s="1"/>
  <c r="BD399" i="3"/>
  <c r="BG399" i="3"/>
  <c r="BE425" i="3"/>
  <c r="BD416" i="3"/>
  <c r="BG416" i="3"/>
  <c r="BF450" i="3"/>
  <c r="BL447" i="3"/>
  <c r="AH447" i="3"/>
  <c r="BF465" i="3"/>
  <c r="BB458" i="3"/>
  <c r="BP457" i="3"/>
  <c r="AN457" i="3"/>
  <c r="BD457" i="3" s="1"/>
  <c r="BB482" i="3"/>
  <c r="BE482" i="3"/>
  <c r="BQ475" i="3"/>
  <c r="AO475" i="3"/>
  <c r="BE475" i="3" s="1"/>
  <c r="BI193" i="3"/>
  <c r="AH193" i="3"/>
  <c r="AU489" i="3"/>
  <c r="CC489" i="3" s="1"/>
  <c r="CO489" i="3" s="1"/>
  <c r="AI489" i="3"/>
  <c r="BD372" i="3"/>
  <c r="BG372" i="3"/>
  <c r="BL205" i="3"/>
  <c r="AH205" i="3"/>
  <c r="BK359" i="3"/>
  <c r="AG359" i="3"/>
  <c r="AY359" i="3" s="1"/>
  <c r="BJ383" i="3"/>
  <c r="AI383" i="3"/>
  <c r="BC363" i="3"/>
  <c r="BF363" i="3"/>
  <c r="BP294" i="3"/>
  <c r="AN294" i="3"/>
  <c r="BP243" i="3"/>
  <c r="AN243" i="3"/>
  <c r="BB243" i="3" s="1"/>
  <c r="BM293" i="3"/>
  <c r="AI293" i="3"/>
  <c r="BL417" i="3"/>
  <c r="AH417" i="3"/>
  <c r="AW417" i="3" s="1"/>
  <c r="BC114" i="3"/>
  <c r="BB186" i="3"/>
  <c r="BC445" i="3"/>
  <c r="BF445" i="3"/>
  <c r="BB445" i="3"/>
  <c r="BE445" i="3"/>
  <c r="BB327" i="3"/>
  <c r="BQ382" i="3"/>
  <c r="AO382" i="3"/>
  <c r="BF382" i="3" s="1"/>
  <c r="BD286" i="3"/>
  <c r="BG286" i="3"/>
  <c r="BH484" i="3"/>
  <c r="AG484" i="3"/>
  <c r="BD190" i="3"/>
  <c r="BG190" i="3"/>
  <c r="BG145" i="3"/>
  <c r="BD145" i="3"/>
  <c r="BD154" i="3"/>
  <c r="BG154" i="3"/>
  <c r="BE214" i="3"/>
  <c r="BB214" i="3"/>
  <c r="BF312" i="3"/>
  <c r="BB464" i="3"/>
  <c r="BE464" i="3"/>
  <c r="BM185" i="3"/>
  <c r="AI185" i="3"/>
  <c r="BD444" i="3"/>
  <c r="BG444" i="3"/>
  <c r="BD819" i="3"/>
  <c r="BG819" i="3"/>
  <c r="BE380" i="3"/>
  <c r="BB380" i="3"/>
  <c r="BC783" i="3"/>
  <c r="BF783" i="3"/>
  <c r="BB713" i="3"/>
  <c r="BE713" i="3"/>
  <c r="BE794" i="3"/>
  <c r="BD639" i="3"/>
  <c r="BG639" i="3"/>
  <c r="BG511" i="3"/>
  <c r="BD511" i="3"/>
  <c r="BD605" i="3"/>
  <c r="BG605" i="3"/>
  <c r="BG752" i="3"/>
  <c r="BD624" i="3"/>
  <c r="BG624" i="3"/>
  <c r="BG507" i="3"/>
  <c r="BD507" i="3"/>
  <c r="BC776" i="3"/>
  <c r="BF776" i="3"/>
  <c r="BD616" i="3"/>
  <c r="BG616" i="3"/>
  <c r="BE628" i="3"/>
  <c r="BB628" i="3"/>
  <c r="BG625" i="3"/>
  <c r="BD625" i="3"/>
  <c r="BB583" i="3"/>
  <c r="BE583" i="3"/>
  <c r="BD809" i="3"/>
  <c r="BC651" i="3"/>
  <c r="BF651" i="3"/>
  <c r="BD493" i="3"/>
  <c r="BG493" i="3"/>
  <c r="BG804" i="3"/>
  <c r="BD804" i="3"/>
  <c r="BD607" i="3"/>
  <c r="BG607" i="3"/>
  <c r="BC686" i="3"/>
  <c r="BF686" i="3"/>
  <c r="BC527" i="3"/>
  <c r="BF527" i="3"/>
  <c r="BC599" i="3"/>
  <c r="BF599" i="3"/>
  <c r="BB279" i="3"/>
  <c r="BD165" i="3"/>
  <c r="BG165" i="3"/>
  <c r="BF232" i="3"/>
  <c r="BI305" i="3"/>
  <c r="AH305" i="3"/>
  <c r="BF399" i="3"/>
  <c r="BC399" i="3"/>
  <c r="BN425" i="3"/>
  <c r="AN425" i="3"/>
  <c r="BC425" i="3" s="1"/>
  <c r="BO204" i="3"/>
  <c r="AO204" i="3"/>
  <c r="BF204" i="3" s="1"/>
  <c r="BJ248" i="3"/>
  <c r="AI248" i="3"/>
  <c r="AX248" i="3" s="1"/>
  <c r="BB328" i="3"/>
  <c r="BB395" i="3"/>
  <c r="BE395" i="3"/>
  <c r="BC451" i="3"/>
  <c r="BF451" i="3"/>
  <c r="BE470" i="3"/>
  <c r="BB470" i="3"/>
  <c r="BD374" i="3"/>
  <c r="BG374" i="3"/>
  <c r="BF577" i="3"/>
  <c r="BC577" i="3"/>
  <c r="BC164" i="3"/>
  <c r="BF164" i="3"/>
  <c r="BD181" i="3"/>
  <c r="BG181" i="3"/>
  <c r="BI171" i="3"/>
  <c r="AH171" i="3"/>
  <c r="BD189" i="3"/>
  <c r="BG189" i="3"/>
  <c r="BE224" i="3"/>
  <c r="BB224" i="3"/>
  <c r="BH231" i="3"/>
  <c r="AG231" i="3"/>
  <c r="BD280" i="3"/>
  <c r="BG280" i="3"/>
  <c r="BC302" i="3"/>
  <c r="BF302" i="3"/>
  <c r="BC319" i="3"/>
  <c r="BF319" i="3"/>
  <c r="BC143" i="3"/>
  <c r="BF161" i="3"/>
  <c r="BB181" i="3"/>
  <c r="BE181" i="3"/>
  <c r="BF180" i="3"/>
  <c r="BC180" i="3"/>
  <c r="BC167" i="3"/>
  <c r="BF167" i="3"/>
  <c r="BG168" i="3"/>
  <c r="BD168" i="3"/>
  <c r="BF196" i="3"/>
  <c r="BC196" i="3"/>
  <c r="BG187" i="3"/>
  <c r="BD187" i="3"/>
  <c r="BQ197" i="3"/>
  <c r="AO197" i="3"/>
  <c r="BF197" i="3" s="1"/>
  <c r="BB201" i="3"/>
  <c r="BE201" i="3"/>
  <c r="BC219" i="3"/>
  <c r="BE243" i="3"/>
  <c r="BB254" i="3"/>
  <c r="BE254" i="3"/>
  <c r="BQ261" i="3"/>
  <c r="AO261" i="3"/>
  <c r="BG261" i="3" s="1"/>
  <c r="BC277" i="3"/>
  <c r="BF277" i="3"/>
  <c r="BC275" i="3"/>
  <c r="BF275" i="3"/>
  <c r="BN268" i="3"/>
  <c r="AN268" i="3"/>
  <c r="BC268" i="3" s="1"/>
  <c r="BC296" i="3"/>
  <c r="BF296" i="3"/>
  <c r="BB302" i="3"/>
  <c r="BE302" i="3"/>
  <c r="BF309" i="3"/>
  <c r="BC309" i="3"/>
  <c r="BD324" i="3"/>
  <c r="BG324" i="3"/>
  <c r="BD330" i="3"/>
  <c r="BG330" i="3"/>
  <c r="BH337" i="3"/>
  <c r="AG337" i="3"/>
  <c r="BG353" i="3"/>
  <c r="BF342" i="3"/>
  <c r="BC342" i="3"/>
  <c r="BI351" i="3"/>
  <c r="AH351" i="3"/>
  <c r="BL330" i="3"/>
  <c r="AH330" i="3"/>
  <c r="BH207" i="3"/>
  <c r="AG207" i="3"/>
  <c r="BQ219" i="3"/>
  <c r="AO219" i="3"/>
  <c r="BE219" i="3" s="1"/>
  <c r="BD277" i="3"/>
  <c r="BG277" i="3"/>
  <c r="BB369" i="3"/>
  <c r="BL377" i="3"/>
  <c r="AH377" i="3"/>
  <c r="BC387" i="3"/>
  <c r="BF387" i="3"/>
  <c r="BD393" i="3"/>
  <c r="BB410" i="3"/>
  <c r="BE410" i="3"/>
  <c r="BB402" i="3"/>
  <c r="BE402" i="3"/>
  <c r="BB423" i="3"/>
  <c r="BE423" i="3"/>
  <c r="BG465" i="3"/>
  <c r="BP465" i="3"/>
  <c r="AN465" i="3"/>
  <c r="BC465" i="3" s="1"/>
  <c r="BC482" i="3"/>
  <c r="BF482" i="3"/>
  <c r="BC490" i="3"/>
  <c r="BF490" i="3"/>
  <c r="BM471" i="3"/>
  <c r="AI471" i="3"/>
  <c r="AX471" i="3" s="1"/>
  <c r="BM211" i="3"/>
  <c r="AI211" i="3"/>
  <c r="BB479" i="3"/>
  <c r="BQ369" i="3"/>
  <c r="AO369" i="3"/>
  <c r="BE369" i="3" s="1"/>
  <c r="BQ491" i="3"/>
  <c r="AO491" i="3"/>
  <c r="BF491" i="3" s="1"/>
  <c r="AQ357" i="3"/>
  <c r="BS357" i="3" s="1"/>
  <c r="CE357" i="3" s="1"/>
  <c r="AH357" i="3"/>
  <c r="AW357" i="3" s="1"/>
  <c r="BK282" i="3"/>
  <c r="AG282" i="3"/>
  <c r="BC295" i="3"/>
  <c r="BP293" i="3"/>
  <c r="AN293" i="3"/>
  <c r="BJ490" i="3"/>
  <c r="AI490" i="3"/>
  <c r="BD491" i="3"/>
  <c r="BB357" i="3"/>
  <c r="BB114" i="3"/>
  <c r="BD325" i="3"/>
  <c r="BD413" i="3"/>
  <c r="BQ114" i="3"/>
  <c r="AO114" i="3"/>
  <c r="BG114" i="3" s="1"/>
  <c r="BQ327" i="3"/>
  <c r="AO327" i="3"/>
  <c r="BG327" i="3" s="1"/>
  <c r="BC414" i="3"/>
  <c r="BD486" i="3"/>
  <c r="BM470" i="3"/>
  <c r="AI470" i="3"/>
  <c r="BI286" i="3"/>
  <c r="AH286" i="3"/>
  <c r="BC440" i="3"/>
  <c r="BF440" i="3"/>
  <c r="BD342" i="3"/>
  <c r="BG342" i="3"/>
  <c r="BM354" i="3"/>
  <c r="AI354" i="3"/>
  <c r="BC190" i="3"/>
  <c r="BF190" i="3"/>
  <c r="BC145" i="3"/>
  <c r="BF145" i="3"/>
  <c r="BC154" i="3"/>
  <c r="BF154" i="3"/>
  <c r="BM162" i="3"/>
  <c r="AI162" i="3"/>
  <c r="BD384" i="3"/>
  <c r="BG384" i="3"/>
  <c r="BG312" i="3"/>
  <c r="BL185" i="3"/>
  <c r="AH185" i="3"/>
  <c r="AW185" i="3" s="1"/>
  <c r="BD575" i="3"/>
  <c r="BG575" i="3"/>
  <c r="BG609" i="3"/>
  <c r="BC823" i="3"/>
  <c r="BF823" i="3"/>
  <c r="BG826" i="3"/>
  <c r="BD826" i="3"/>
  <c r="BG621" i="3"/>
  <c r="BE513" i="3"/>
  <c r="BB513" i="3"/>
  <c r="BC584" i="3"/>
  <c r="BF584" i="3"/>
  <c r="BB152" i="3"/>
  <c r="BE152" i="3"/>
  <c r="BC223" i="3"/>
  <c r="BF223" i="3"/>
  <c r="BC478" i="3"/>
  <c r="BB189" i="3"/>
  <c r="BE189" i="3"/>
  <c r="BB430" i="3"/>
  <c r="BF601" i="3"/>
  <c r="BC601" i="3"/>
  <c r="BD192" i="3"/>
  <c r="BG192" i="3"/>
  <c r="BD180" i="3"/>
  <c r="BG180" i="3"/>
  <c r="BB173" i="3"/>
  <c r="BE173" i="3"/>
  <c r="BB188" i="3"/>
  <c r="BB209" i="3"/>
  <c r="BG227" i="3"/>
  <c r="BD227" i="3"/>
  <c r="BL216" i="3"/>
  <c r="AH216" i="3"/>
  <c r="BB277" i="3"/>
  <c r="BE277" i="3"/>
  <c r="BP269" i="3"/>
  <c r="AN269" i="3"/>
  <c r="BB269" i="3" s="1"/>
  <c r="AQ336" i="3"/>
  <c r="BS336" i="3" s="1"/>
  <c r="CE336" i="3" s="1"/>
  <c r="AN336" i="3"/>
  <c r="BC336" i="3" s="1"/>
  <c r="BB329" i="3"/>
  <c r="BL349" i="3"/>
  <c r="AH349" i="3"/>
  <c r="BP303" i="3"/>
  <c r="AN303" i="3"/>
  <c r="BD303" i="3" s="1"/>
  <c r="BB153" i="3"/>
  <c r="BE153" i="3"/>
  <c r="BK208" i="3"/>
  <c r="AG208" i="3"/>
  <c r="BI272" i="3"/>
  <c r="AH272" i="3"/>
  <c r="BD365" i="3"/>
  <c r="BG365" i="3"/>
  <c r="BB363" i="3"/>
  <c r="BE363" i="3"/>
  <c r="BB392" i="3"/>
  <c r="BE392" i="3"/>
  <c r="BC393" i="3"/>
  <c r="BD409" i="3"/>
  <c r="BB442" i="3"/>
  <c r="BE442" i="3"/>
  <c r="BE434" i="3"/>
  <c r="BI463" i="3"/>
  <c r="AH463" i="3"/>
  <c r="BD482" i="3"/>
  <c r="BG482" i="3"/>
  <c r="BE489" i="3"/>
  <c r="BB489" i="3"/>
  <c r="BL449" i="3"/>
  <c r="AH449" i="3"/>
  <c r="BH205" i="3"/>
  <c r="AG205" i="3"/>
  <c r="BJ478" i="3"/>
  <c r="AI478" i="3"/>
  <c r="AQ360" i="3"/>
  <c r="BS360" i="3" s="1"/>
  <c r="CE360" i="3" s="1"/>
  <c r="AH360" i="3"/>
  <c r="BI489" i="3"/>
  <c r="AH489" i="3"/>
  <c r="BL311" i="3"/>
  <c r="AH311" i="3"/>
  <c r="BO264" i="3"/>
  <c r="AO264" i="3"/>
  <c r="BF264" i="3" s="1"/>
  <c r="BK294" i="3"/>
  <c r="AG294" i="3"/>
  <c r="BJ247" i="3"/>
  <c r="AI247" i="3"/>
  <c r="BL402" i="3"/>
  <c r="AH402" i="3"/>
  <c r="BJ459" i="3"/>
  <c r="AI459" i="3"/>
  <c r="BL306" i="3"/>
  <c r="AH306" i="3"/>
  <c r="BD202" i="3"/>
  <c r="BG202" i="3"/>
  <c r="BC325" i="3"/>
  <c r="BQ397" i="3"/>
  <c r="AO397" i="3"/>
  <c r="BF397" i="3" s="1"/>
  <c r="BB381" i="3"/>
  <c r="BE381" i="3"/>
  <c r="BD453" i="3"/>
  <c r="BQ453" i="3"/>
  <c r="AO453" i="3"/>
  <c r="BE453" i="3" s="1"/>
  <c r="BC486" i="3"/>
  <c r="BB344" i="3"/>
  <c r="AY794" i="3"/>
  <c r="BB476" i="3"/>
  <c r="BE476" i="3"/>
  <c r="BH286" i="3"/>
  <c r="AG286" i="3"/>
  <c r="BB440" i="3"/>
  <c r="BE440" i="3"/>
  <c r="BB217" i="3"/>
  <c r="BE217" i="3"/>
  <c r="BB354" i="3"/>
  <c r="BE354" i="3"/>
  <c r="BE190" i="3"/>
  <c r="BB190" i="3"/>
  <c r="BB145" i="3"/>
  <c r="BE145" i="3"/>
  <c r="BB154" i="3"/>
  <c r="BE154" i="3"/>
  <c r="BC400" i="3"/>
  <c r="BF400" i="3"/>
  <c r="BC214" i="3"/>
  <c r="BF214" i="3"/>
  <c r="BC162" i="3"/>
  <c r="BF162" i="3"/>
  <c r="BB444" i="3"/>
  <c r="BE444" i="3"/>
  <c r="BG563" i="3"/>
  <c r="BD563" i="3"/>
  <c r="BD789" i="3"/>
  <c r="BG789" i="3"/>
  <c r="BB678" i="3"/>
  <c r="BE678" i="3"/>
  <c r="BD661" i="3"/>
  <c r="BG661" i="3"/>
  <c r="BF526" i="3"/>
  <c r="BC526" i="3"/>
  <c r="BC607" i="3"/>
  <c r="BF607" i="3"/>
  <c r="BD683" i="3"/>
  <c r="BG683" i="3"/>
  <c r="BF631" i="3"/>
  <c r="BB559" i="3"/>
  <c r="BE559" i="3"/>
  <c r="BB493" i="3"/>
  <c r="BE493" i="3"/>
  <c r="BE601" i="3"/>
  <c r="BB601" i="3"/>
  <c r="BC798" i="3"/>
  <c r="BF798" i="3"/>
  <c r="BB761" i="3"/>
  <c r="BE761" i="3"/>
  <c r="BG179" i="3"/>
  <c r="BD298" i="3"/>
  <c r="BG298" i="3"/>
  <c r="BQ155" i="3"/>
  <c r="AO155" i="3"/>
  <c r="BE155" i="3" s="1"/>
  <c r="BB383" i="3"/>
  <c r="BE383" i="3"/>
  <c r="BF462" i="3"/>
  <c r="BC462" i="3"/>
  <c r="BG451" i="3"/>
  <c r="BD451" i="3"/>
  <c r="BB453" i="3"/>
  <c r="BB200" i="3"/>
  <c r="BE200" i="3"/>
  <c r="BC271" i="3"/>
  <c r="BF271" i="3"/>
  <c r="BD332" i="3"/>
  <c r="BG332" i="3"/>
  <c r="BC442" i="3"/>
  <c r="BF442" i="3"/>
  <c r="BQ323" i="3"/>
  <c r="AO323" i="3"/>
  <c r="BF323" i="3" s="1"/>
  <c r="BB397" i="3"/>
  <c r="BB178" i="3"/>
  <c r="BE178" i="3"/>
  <c r="BP194" i="3"/>
  <c r="AN194" i="3"/>
  <c r="BC194" i="3" s="1"/>
  <c r="BB770" i="3"/>
  <c r="BE770" i="3"/>
  <c r="BC148" i="3"/>
  <c r="BB143" i="3"/>
  <c r="BC200" i="3"/>
  <c r="BF200" i="3"/>
  <c r="BH257" i="3"/>
  <c r="AG257" i="3"/>
  <c r="BB274" i="3"/>
  <c r="BD307" i="3"/>
  <c r="BG307" i="3"/>
  <c r="BF317" i="3"/>
  <c r="BC317" i="3"/>
  <c r="BK326" i="3"/>
  <c r="AG326" i="3"/>
  <c r="BD157" i="3"/>
  <c r="BB165" i="3"/>
  <c r="BE165" i="3"/>
  <c r="BE179" i="3"/>
  <c r="BC176" i="3"/>
  <c r="BF176" i="3"/>
  <c r="BH171" i="3"/>
  <c r="AG171" i="3"/>
  <c r="BB183" i="3"/>
  <c r="BI187" i="3"/>
  <c r="AH187" i="3"/>
  <c r="AW187" i="3" s="1"/>
  <c r="BD209" i="3"/>
  <c r="BB204" i="3"/>
  <c r="BC213" i="3"/>
  <c r="BF213" i="3"/>
  <c r="BG232" i="3"/>
  <c r="BE247" i="3"/>
  <c r="BC274" i="3"/>
  <c r="BG269" i="3"/>
  <c r="BE284" i="3"/>
  <c r="BB284" i="3"/>
  <c r="BD301" i="3"/>
  <c r="BG301" i="3"/>
  <c r="BB306" i="3"/>
  <c r="BE306" i="3"/>
  <c r="BD317" i="3"/>
  <c r="BG317" i="3"/>
  <c r="AT336" i="3"/>
  <c r="CB336" i="3" s="1"/>
  <c r="CN336" i="3" s="1"/>
  <c r="AO336" i="3"/>
  <c r="BF336" i="3" s="1"/>
  <c r="BC332" i="3"/>
  <c r="BF332" i="3"/>
  <c r="BD323" i="3"/>
  <c r="BJ329" i="3"/>
  <c r="AI329" i="3"/>
  <c r="BK345" i="3"/>
  <c r="AG345" i="3"/>
  <c r="BJ291" i="3"/>
  <c r="AI291" i="3"/>
  <c r="BB341" i="3"/>
  <c r="BM200" i="3"/>
  <c r="AI200" i="3"/>
  <c r="BN247" i="3"/>
  <c r="AN247" i="3"/>
  <c r="BC247" i="3" s="1"/>
  <c r="BD363" i="3"/>
  <c r="BG363" i="3"/>
  <c r="BB377" i="3"/>
  <c r="BE377" i="3"/>
  <c r="BG405" i="3"/>
  <c r="BB401" i="3"/>
  <c r="BB427" i="3"/>
  <c r="BE427" i="3"/>
  <c r="BE450" i="3"/>
  <c r="BC461" i="3"/>
  <c r="BP459" i="3"/>
  <c r="AN459" i="3"/>
  <c r="BC473" i="3"/>
  <c r="BF473" i="3"/>
  <c r="BQ439" i="3"/>
  <c r="AO439" i="3"/>
  <c r="BF439" i="3" s="1"/>
  <c r="BM483" i="3"/>
  <c r="AI483" i="3"/>
  <c r="BM477" i="3"/>
  <c r="AI477" i="3"/>
  <c r="AT359" i="3"/>
  <c r="BV359" i="3" s="1"/>
  <c r="CH359" i="3" s="1"/>
  <c r="AH359" i="3"/>
  <c r="BO487" i="3"/>
  <c r="AO487" i="3"/>
  <c r="BE487" i="3" s="1"/>
  <c r="BB289" i="3"/>
  <c r="BE289" i="3"/>
  <c r="BC264" i="3"/>
  <c r="BL207" i="3"/>
  <c r="AH207" i="3"/>
  <c r="BC487" i="3"/>
  <c r="AU437" i="3"/>
  <c r="CC437" i="3" s="1"/>
  <c r="CO437" i="3" s="1"/>
  <c r="AO437" i="3"/>
  <c r="BG437" i="3" s="1"/>
  <c r="BO188" i="3"/>
  <c r="AO188" i="3"/>
  <c r="BE188" i="3" s="1"/>
  <c r="BD130" i="3"/>
  <c r="BG130" i="3"/>
  <c r="BC202" i="3"/>
  <c r="BF202" i="3"/>
  <c r="BB325" i="3"/>
  <c r="BQ325" i="3"/>
  <c r="AO325" i="3"/>
  <c r="BE325" i="3" s="1"/>
  <c r="BC453" i="3"/>
  <c r="BB146" i="3"/>
  <c r="BE146" i="3"/>
  <c r="BD430" i="3"/>
  <c r="BB486" i="3"/>
  <c r="BC344" i="3"/>
  <c r="BD404" i="3"/>
  <c r="BG404" i="3"/>
  <c r="BB460" i="3"/>
  <c r="BE460" i="3"/>
  <c r="BD440" i="3"/>
  <c r="BG440" i="3"/>
  <c r="BD178" i="3"/>
  <c r="BG178" i="3"/>
  <c r="BF354" i="3"/>
  <c r="BC354" i="3"/>
  <c r="BB400" i="3"/>
  <c r="BE400" i="3"/>
  <c r="BK162" i="3"/>
  <c r="AG162" i="3"/>
  <c r="BH384" i="3"/>
  <c r="AG384" i="3"/>
  <c r="BP312" i="3"/>
  <c r="AN312" i="3"/>
  <c r="BB312" i="3" s="1"/>
  <c r="BC448" i="3"/>
  <c r="BF448" i="3"/>
  <c r="BE706" i="3"/>
  <c r="BB706" i="3"/>
  <c r="BB632" i="3"/>
  <c r="BE632" i="3"/>
  <c r="BD637" i="3"/>
  <c r="BG637" i="3"/>
  <c r="BB605" i="3"/>
  <c r="BE605" i="3"/>
  <c r="BD822" i="3"/>
  <c r="BG822" i="3"/>
  <c r="BB519" i="3"/>
  <c r="BE519" i="3"/>
  <c r="BD814" i="3"/>
  <c r="BG814" i="3"/>
  <c r="AW503" i="3"/>
  <c r="AV503" i="3"/>
  <c r="CB579" i="3"/>
  <c r="CN579" i="3" s="1"/>
  <c r="BT647" i="3"/>
  <c r="CF647" i="3" s="1"/>
  <c r="AV501" i="3"/>
  <c r="BW728" i="3"/>
  <c r="CI728" i="3" s="1"/>
  <c r="AY501" i="3"/>
  <c r="AZ573" i="3"/>
  <c r="AX647" i="3"/>
  <c r="BU559" i="3"/>
  <c r="CG559" i="3" s="1"/>
  <c r="BX719" i="3"/>
  <c r="CJ719" i="3" s="1"/>
  <c r="BT514" i="3"/>
  <c r="CF514" i="3" s="1"/>
  <c r="AV517" i="3"/>
  <c r="BX604" i="3"/>
  <c r="CJ604" i="3" s="1"/>
  <c r="CB518" i="3"/>
  <c r="CN518" i="3" s="1"/>
  <c r="BV521" i="3"/>
  <c r="CH521" i="3" s="1"/>
  <c r="BY610" i="3"/>
  <c r="CK610" i="3" s="1"/>
  <c r="BA589" i="3"/>
  <c r="CB641" i="3"/>
  <c r="CN641" i="3" s="1"/>
  <c r="BY617" i="3"/>
  <c r="CK617" i="3" s="1"/>
  <c r="CA671" i="3"/>
  <c r="CM671" i="3" s="1"/>
  <c r="BV513" i="3"/>
  <c r="CH513" i="3" s="1"/>
  <c r="BV610" i="3"/>
  <c r="CH610" i="3" s="1"/>
  <c r="AY641" i="3"/>
  <c r="BZ667" i="3"/>
  <c r="CL667" i="3" s="1"/>
  <c r="AZ636" i="3"/>
  <c r="AW636" i="3"/>
  <c r="CB676" i="3"/>
  <c r="CN676" i="3" s="1"/>
  <c r="CC567" i="3"/>
  <c r="CO567" i="3" s="1"/>
  <c r="AY605" i="3"/>
  <c r="BS703" i="3"/>
  <c r="CE703" i="3" s="1"/>
  <c r="BW521" i="3"/>
  <c r="CI521" i="3" s="1"/>
  <c r="CB559" i="3"/>
  <c r="CN559" i="3" s="1"/>
  <c r="BY503" i="3"/>
  <c r="CK503" i="3" s="1"/>
  <c r="AX605" i="3"/>
  <c r="AX497" i="3"/>
  <c r="BA559" i="3"/>
  <c r="BW610" i="3"/>
  <c r="CI610" i="3" s="1"/>
  <c r="BZ595" i="3"/>
  <c r="CL595" i="3" s="1"/>
  <c r="BT770" i="3"/>
  <c r="CF770" i="3" s="1"/>
  <c r="CC696" i="3"/>
  <c r="CO696" i="3" s="1"/>
  <c r="BR619" i="3"/>
  <c r="CD619" i="3" s="1"/>
  <c r="AV667" i="3"/>
  <c r="CA605" i="3"/>
  <c r="CM605" i="3" s="1"/>
  <c r="BA514" i="3"/>
  <c r="AV673" i="3"/>
  <c r="BS626" i="3"/>
  <c r="CE626" i="3" s="1"/>
  <c r="BV632" i="3"/>
  <c r="CH632" i="3" s="1"/>
  <c r="BA665" i="3"/>
  <c r="BZ673" i="3"/>
  <c r="CL673" i="3" s="1"/>
  <c r="BX514" i="3"/>
  <c r="CJ514" i="3" s="1"/>
  <c r="BZ600" i="3"/>
  <c r="CL600" i="3" s="1"/>
  <c r="AV649" i="3"/>
  <c r="BU569" i="3"/>
  <c r="CG569" i="3" s="1"/>
  <c r="BX697" i="3"/>
  <c r="CJ697" i="3" s="1"/>
  <c r="CA657" i="3"/>
  <c r="CM657" i="3" s="1"/>
  <c r="BS605" i="3"/>
  <c r="CE605" i="3" s="1"/>
  <c r="BT719" i="3"/>
  <c r="CF719" i="3" s="1"/>
  <c r="BY636" i="3"/>
  <c r="CK636" i="3" s="1"/>
  <c r="BV577" i="3"/>
  <c r="CH577" i="3" s="1"/>
  <c r="BY637" i="3"/>
  <c r="CK637" i="3" s="1"/>
  <c r="BT517" i="3"/>
  <c r="CF517" i="3" s="1"/>
  <c r="AW756" i="3"/>
  <c r="BZ696" i="3"/>
  <c r="CL696" i="3" s="1"/>
  <c r="CB583" i="3"/>
  <c r="CN583" i="3" s="1"/>
  <c r="BW577" i="3"/>
  <c r="CI577" i="3" s="1"/>
  <c r="AZ700" i="3"/>
  <c r="AX558" i="3"/>
  <c r="BA577" i="3"/>
  <c r="BY599" i="3"/>
  <c r="CK599" i="3" s="1"/>
  <c r="BA815" i="3"/>
  <c r="BZ767" i="3"/>
  <c r="CL767" i="3" s="1"/>
  <c r="AX514" i="3"/>
  <c r="AW605" i="3"/>
  <c r="AX667" i="3"/>
  <c r="BY608" i="3"/>
  <c r="CK608" i="3" s="1"/>
  <c r="BY625" i="3"/>
  <c r="CK625" i="3" s="1"/>
  <c r="BY632" i="3"/>
  <c r="CK632" i="3" s="1"/>
  <c r="BA667" i="3"/>
  <c r="BW558" i="3"/>
  <c r="CI558" i="3" s="1"/>
  <c r="AV632" i="3"/>
  <c r="CC677" i="3"/>
  <c r="CO677" i="3" s="1"/>
  <c r="CC665" i="3"/>
  <c r="CO665" i="3" s="1"/>
  <c r="CB626" i="3"/>
  <c r="CN626" i="3" s="1"/>
  <c r="BW700" i="3"/>
  <c r="CI700" i="3" s="1"/>
  <c r="BU517" i="3"/>
  <c r="CG517" i="3" s="1"/>
  <c r="BV605" i="3"/>
  <c r="CH605" i="3" s="1"/>
  <c r="BS583" i="3"/>
  <c r="CE583" i="3" s="1"/>
  <c r="BZ524" i="3"/>
  <c r="CL524" i="3" s="1"/>
  <c r="AW617" i="3"/>
  <c r="CB599" i="3"/>
  <c r="CN599" i="3" s="1"/>
  <c r="BY559" i="3"/>
  <c r="CK559" i="3" s="1"/>
  <c r="BW563" i="3"/>
  <c r="CI563" i="3" s="1"/>
  <c r="BR715" i="3"/>
  <c r="CD715" i="3" s="1"/>
  <c r="BT636" i="3"/>
  <c r="CF636" i="3" s="1"/>
  <c r="BZ756" i="3"/>
  <c r="CL756" i="3" s="1"/>
  <c r="AZ577" i="3"/>
  <c r="BX617" i="3"/>
  <c r="CJ617" i="3" s="1"/>
  <c r="BT637" i="3"/>
  <c r="CF637" i="3" s="1"/>
  <c r="BT704" i="3"/>
  <c r="CF704" i="3" s="1"/>
  <c r="AY713" i="3"/>
  <c r="AX703" i="3"/>
  <c r="AX577" i="3"/>
  <c r="AX646" i="3"/>
  <c r="AV577" i="3"/>
  <c r="BA677" i="3"/>
  <c r="BW517" i="3"/>
  <c r="CI517" i="3" s="1"/>
  <c r="AY657" i="3"/>
  <c r="AX637" i="3"/>
  <c r="BT617" i="3"/>
  <c r="CF617" i="3" s="1"/>
  <c r="AV521" i="3"/>
  <c r="CC564" i="3"/>
  <c r="CO564" i="3" s="1"/>
  <c r="AV719" i="3"/>
  <c r="BT599" i="3"/>
  <c r="CF599" i="3" s="1"/>
  <c r="AZ575" i="3"/>
  <c r="BX501" i="3"/>
  <c r="CJ501" i="3" s="1"/>
  <c r="CC647" i="3"/>
  <c r="CO647" i="3" s="1"/>
  <c r="BV575" i="3"/>
  <c r="CH575" i="3" s="1"/>
  <c r="BX673" i="3"/>
  <c r="CJ673" i="3" s="1"/>
  <c r="CA577" i="3"/>
  <c r="CM577" i="3" s="1"/>
  <c r="CA603" i="3"/>
  <c r="CM603" i="3" s="1"/>
  <c r="CB657" i="3"/>
  <c r="CN657" i="3" s="1"/>
  <c r="BS770" i="3"/>
  <c r="CE770" i="3" s="1"/>
  <c r="BR513" i="3"/>
  <c r="CD513" i="3" s="1"/>
  <c r="BU583" i="3"/>
  <c r="CG583" i="3" s="1"/>
  <c r="BW633" i="3"/>
  <c r="CI633" i="3" s="1"/>
  <c r="BV725" i="3"/>
  <c r="CH725" i="3" s="1"/>
  <c r="BR616" i="3"/>
  <c r="CD616" i="3" s="1"/>
  <c r="BA575" i="3"/>
  <c r="AW601" i="3"/>
  <c r="BA783" i="3"/>
  <c r="BR821" i="3"/>
  <c r="CD821" i="3" s="1"/>
  <c r="BW575" i="3"/>
  <c r="CI575" i="3" s="1"/>
  <c r="BU691" i="3"/>
  <c r="CG691" i="3" s="1"/>
  <c r="AY559" i="3"/>
  <c r="BW709" i="3"/>
  <c r="CI709" i="3" s="1"/>
  <c r="BZ761" i="3"/>
  <c r="CL761" i="3" s="1"/>
  <c r="BX577" i="3"/>
  <c r="CJ577" i="3" s="1"/>
  <c r="AZ601" i="3"/>
  <c r="BX625" i="3"/>
  <c r="CJ625" i="3" s="1"/>
  <c r="BV700" i="3"/>
  <c r="CH700" i="3" s="1"/>
  <c r="AY628" i="3"/>
  <c r="CB751" i="3"/>
  <c r="CN751" i="3" s="1"/>
  <c r="AW577" i="3"/>
  <c r="BX599" i="3"/>
  <c r="CJ599" i="3" s="1"/>
  <c r="AZ783" i="3"/>
  <c r="AZ703" i="3"/>
  <c r="AV575" i="3"/>
  <c r="AY577" i="3"/>
  <c r="AX600" i="3"/>
  <c r="BS670" i="3"/>
  <c r="CE670" i="3" s="1"/>
  <c r="BY676" i="3"/>
  <c r="CK676" i="3" s="1"/>
  <c r="BX667" i="3"/>
  <c r="CJ667" i="3" s="1"/>
  <c r="BY575" i="3"/>
  <c r="CK575" i="3" s="1"/>
  <c r="AY575" i="3"/>
  <c r="CA575" i="3"/>
  <c r="CM575" i="3" s="1"/>
  <c r="BY577" i="3"/>
  <c r="CK577" i="3" s="1"/>
  <c r="CC605" i="3"/>
  <c r="CO605" i="3" s="1"/>
  <c r="AX761" i="3"/>
  <c r="BX567" i="3"/>
  <c r="CJ567" i="3" s="1"/>
  <c r="BX649" i="3"/>
  <c r="CJ649" i="3" s="1"/>
  <c r="AZ583" i="3"/>
  <c r="BA674" i="3"/>
  <c r="AZ603" i="3"/>
  <c r="AW603" i="3"/>
  <c r="BZ577" i="3"/>
  <c r="CL577" i="3" s="1"/>
  <c r="AX670" i="3"/>
  <c r="AY603" i="3"/>
  <c r="BV600" i="3"/>
  <c r="CH600" i="3" s="1"/>
  <c r="BY579" i="3"/>
  <c r="CK579" i="3" s="1"/>
  <c r="BY616" i="3"/>
  <c r="CK616" i="3" s="1"/>
  <c r="AV600" i="3"/>
  <c r="CA667" i="3"/>
  <c r="CM667" i="3" s="1"/>
  <c r="AV604" i="3"/>
  <c r="BX605" i="3"/>
  <c r="CJ605" i="3" s="1"/>
  <c r="BX603" i="3"/>
  <c r="CJ603" i="3" s="1"/>
  <c r="AY674" i="3"/>
  <c r="AZ674" i="3"/>
  <c r="AW526" i="3"/>
  <c r="CC703" i="3"/>
  <c r="CO703" i="3" s="1"/>
  <c r="BA603" i="3"/>
  <c r="BU601" i="3"/>
  <c r="CG601" i="3" s="1"/>
  <c r="BY601" i="3"/>
  <c r="CK601" i="3" s="1"/>
  <c r="BU628" i="3"/>
  <c r="CG628" i="3" s="1"/>
  <c r="BU647" i="3"/>
  <c r="CG647" i="3" s="1"/>
  <c r="BA670" i="3"/>
  <c r="BW818" i="3"/>
  <c r="CI818" i="3" s="1"/>
  <c r="BA605" i="3"/>
  <c r="AY521" i="3"/>
  <c r="AY561" i="3"/>
  <c r="BW514" i="3"/>
  <c r="CI514" i="3" s="1"/>
  <c r="BT567" i="3"/>
  <c r="CF567" i="3" s="1"/>
  <c r="AV640" i="3"/>
  <c r="AZ605" i="3"/>
  <c r="AX610" i="3"/>
  <c r="BA521" i="3"/>
  <c r="CB569" i="3"/>
  <c r="CN569" i="3" s="1"/>
  <c r="CB607" i="3"/>
  <c r="CN607" i="3" s="1"/>
  <c r="AZ521" i="3"/>
  <c r="BZ610" i="3"/>
  <c r="CL610" i="3" s="1"/>
  <c r="BA701" i="3"/>
  <c r="AX701" i="3"/>
  <c r="BA709" i="3"/>
  <c r="AY583" i="3"/>
  <c r="CC603" i="3"/>
  <c r="CO603" i="3" s="1"/>
  <c r="CC559" i="3"/>
  <c r="CO559" i="3" s="1"/>
  <c r="AV625" i="3"/>
  <c r="BY648" i="3"/>
  <c r="CK648" i="3" s="1"/>
  <c r="AY644" i="3"/>
  <c r="BY662" i="3"/>
  <c r="CK662" i="3" s="1"/>
  <c r="AV644" i="3"/>
  <c r="BZ703" i="3"/>
  <c r="CL703" i="3" s="1"/>
  <c r="BU715" i="3"/>
  <c r="CG715" i="3" s="1"/>
  <c r="BR671" i="3"/>
  <c r="CD671" i="3" s="1"/>
  <c r="BW674" i="3"/>
  <c r="CI674" i="3" s="1"/>
  <c r="AW599" i="3"/>
  <c r="BW657" i="3"/>
  <c r="CI657" i="3" s="1"/>
  <c r="CA674" i="3"/>
  <c r="CM674" i="3" s="1"/>
  <c r="BX648" i="3"/>
  <c r="CJ648" i="3" s="1"/>
  <c r="BA657" i="3"/>
  <c r="BV662" i="3"/>
  <c r="CH662" i="3" s="1"/>
  <c r="BR640" i="3"/>
  <c r="CD640" i="3" s="1"/>
  <c r="AZ607" i="3"/>
  <c r="BT670" i="3"/>
  <c r="CF670" i="3" s="1"/>
  <c r="AW616" i="3"/>
  <c r="AX770" i="3"/>
  <c r="BY756" i="3"/>
  <c r="CK756" i="3" s="1"/>
  <c r="AY784" i="3"/>
  <c r="CB783" i="3"/>
  <c r="CN783" i="3" s="1"/>
  <c r="BU742" i="3"/>
  <c r="CG742" i="3" s="1"/>
  <c r="BW607" i="3"/>
  <c r="CI607" i="3" s="1"/>
  <c r="BS600" i="3"/>
  <c r="CE600" i="3" s="1"/>
  <c r="AX607" i="3"/>
  <c r="BA607" i="3"/>
  <c r="CC509" i="3"/>
  <c r="CO509" i="3" s="1"/>
  <c r="BA647" i="3"/>
  <c r="AY742" i="3"/>
  <c r="AV703" i="3"/>
  <c r="CA521" i="3"/>
  <c r="CM521" i="3" s="1"/>
  <c r="BR521" i="3"/>
  <c r="CD521" i="3" s="1"/>
  <c r="AZ676" i="3"/>
  <c r="BV608" i="3"/>
  <c r="CH608" i="3" s="1"/>
  <c r="AZ610" i="3"/>
  <c r="BR632" i="3"/>
  <c r="CD632" i="3" s="1"/>
  <c r="AW703" i="3"/>
  <c r="BV601" i="3"/>
  <c r="CH601" i="3" s="1"/>
  <c r="AW610" i="3"/>
  <c r="AV494" i="3"/>
  <c r="BW595" i="3"/>
  <c r="CI595" i="3" s="1"/>
  <c r="AZ657" i="3"/>
  <c r="AZ770" i="3"/>
  <c r="AW770" i="3"/>
  <c r="AY827" i="3"/>
  <c r="BT692" i="3"/>
  <c r="CF692" i="3" s="1"/>
  <c r="BA700" i="3"/>
  <c r="AW798" i="3"/>
  <c r="BU673" i="3"/>
  <c r="CG673" i="3" s="1"/>
  <c r="BW587" i="3"/>
  <c r="CI587" i="3" s="1"/>
  <c r="BX704" i="3"/>
  <c r="CJ704" i="3" s="1"/>
  <c r="AX700" i="3"/>
  <c r="AX665" i="3"/>
  <c r="CC783" i="3"/>
  <c r="CO783" i="3" s="1"/>
  <c r="BT822" i="3"/>
  <c r="CF822" i="3" s="1"/>
  <c r="CA805" i="3"/>
  <c r="CM805" i="3" s="1"/>
  <c r="BT497" i="3"/>
  <c r="CF497" i="3" s="1"/>
  <c r="AV599" i="3"/>
  <c r="BR703" i="3"/>
  <c r="CD703" i="3" s="1"/>
  <c r="AX719" i="3"/>
  <c r="BZ700" i="3"/>
  <c r="CL700" i="3" s="1"/>
  <c r="BA708" i="3"/>
  <c r="AV761" i="3"/>
  <c r="BV767" i="3"/>
  <c r="CH767" i="3" s="1"/>
  <c r="CB822" i="3"/>
  <c r="CN822" i="3" s="1"/>
  <c r="BX826" i="3"/>
  <c r="CJ826" i="3" s="1"/>
  <c r="BY798" i="3"/>
  <c r="CK798" i="3" s="1"/>
  <c r="BZ674" i="3"/>
  <c r="CL674" i="3" s="1"/>
  <c r="AX599" i="3"/>
  <c r="BV815" i="3"/>
  <c r="CH815" i="3" s="1"/>
  <c r="BZ818" i="3"/>
  <c r="CL818" i="3" s="1"/>
  <c r="BT725" i="3"/>
  <c r="CF725" i="3" s="1"/>
  <c r="BX785" i="3"/>
  <c r="CJ785" i="3" s="1"/>
  <c r="BU783" i="3"/>
  <c r="CG783" i="3" s="1"/>
  <c r="BY785" i="3"/>
  <c r="CK785" i="3" s="1"/>
  <c r="BU710" i="3"/>
  <c r="CG710" i="3" s="1"/>
  <c r="BV746" i="3"/>
  <c r="CH746" i="3" s="1"/>
  <c r="AV704" i="3"/>
  <c r="AY671" i="3"/>
  <c r="BZ785" i="3"/>
  <c r="CL785" i="3" s="1"/>
  <c r="BU815" i="3"/>
  <c r="CG815" i="3" s="1"/>
  <c r="BA804" i="3"/>
  <c r="AZ827" i="3"/>
  <c r="CC757" i="3"/>
  <c r="CO757" i="3" s="1"/>
  <c r="AY708" i="3"/>
  <c r="AX785" i="3"/>
  <c r="BX784" i="3"/>
  <c r="CJ784" i="3" s="1"/>
  <c r="BZ813" i="3"/>
  <c r="CL813" i="3" s="1"/>
  <c r="BZ520" i="3"/>
  <c r="CL520" i="3" s="1"/>
  <c r="CC823" i="3"/>
  <c r="CO823" i="3" s="1"/>
  <c r="AX818" i="3"/>
  <c r="AV826" i="3"/>
  <c r="AX826" i="3"/>
  <c r="AZ639" i="3"/>
  <c r="BX635" i="3"/>
  <c r="CJ635" i="3" s="1"/>
  <c r="AW594" i="3"/>
  <c r="BT526" i="3"/>
  <c r="CF526" i="3" s="1"/>
  <c r="CB515" i="3"/>
  <c r="CN515" i="3" s="1"/>
  <c r="BU784" i="3"/>
  <c r="CG784" i="3" s="1"/>
  <c r="AW826" i="3"/>
  <c r="BU820" i="3"/>
  <c r="CG820" i="3" s="1"/>
  <c r="CB826" i="3"/>
  <c r="CN826" i="3" s="1"/>
  <c r="BY809" i="3"/>
  <c r="CK809" i="3" s="1"/>
  <c r="CB616" i="3"/>
  <c r="CN616" i="3" s="1"/>
  <c r="AX819" i="3"/>
  <c r="BA819" i="3"/>
  <c r="BX511" i="3"/>
  <c r="CJ511" i="3" s="1"/>
  <c r="CA798" i="3"/>
  <c r="CM798" i="3" s="1"/>
  <c r="BV757" i="3"/>
  <c r="CH757" i="3" s="1"/>
  <c r="AV710" i="3"/>
  <c r="BV696" i="3"/>
  <c r="CH696" i="3" s="1"/>
  <c r="BZ826" i="3"/>
  <c r="CL826" i="3" s="1"/>
  <c r="AZ826" i="3"/>
  <c r="AY710" i="3"/>
  <c r="BV603" i="3"/>
  <c r="CH603" i="3" s="1"/>
  <c r="AV671" i="3"/>
  <c r="BR730" i="3"/>
  <c r="CD730" i="3" s="1"/>
  <c r="CA644" i="3"/>
  <c r="CM644" i="3" s="1"/>
  <c r="AW648" i="3"/>
  <c r="BX600" i="3"/>
  <c r="CJ600" i="3" s="1"/>
  <c r="AZ696" i="3"/>
  <c r="BT823" i="3"/>
  <c r="CF823" i="3" s="1"/>
  <c r="BU814" i="3"/>
  <c r="CG814" i="3" s="1"/>
  <c r="AZ635" i="3"/>
  <c r="BX798" i="3"/>
  <c r="CJ798" i="3" s="1"/>
  <c r="AZ798" i="3"/>
  <c r="AZ614" i="3"/>
  <c r="BU757" i="3"/>
  <c r="CG757" i="3" s="1"/>
  <c r="BS761" i="3"/>
  <c r="CE761" i="3" s="1"/>
  <c r="BT789" i="3"/>
  <c r="CF789" i="3" s="1"/>
  <c r="AY661" i="3"/>
  <c r="BV776" i="3"/>
  <c r="CH776" i="3" s="1"/>
  <c r="CB743" i="3"/>
  <c r="CN743" i="3" s="1"/>
  <c r="BV686" i="3"/>
  <c r="CH686" i="3" s="1"/>
  <c r="AY798" i="3"/>
  <c r="BX666" i="3"/>
  <c r="CJ666" i="3" s="1"/>
  <c r="BS815" i="3"/>
  <c r="CE815" i="3" s="1"/>
  <c r="BS826" i="3"/>
  <c r="CE826" i="3" s="1"/>
  <c r="AY716" i="3"/>
  <c r="CC515" i="3"/>
  <c r="CO515" i="3" s="1"/>
  <c r="CA639" i="3"/>
  <c r="CM639" i="3" s="1"/>
  <c r="BA725" i="3"/>
  <c r="AZ781" i="3"/>
  <c r="BT810" i="3"/>
  <c r="CF810" i="3" s="1"/>
  <c r="CC692" i="3"/>
  <c r="CO692" i="3" s="1"/>
  <c r="BS805" i="3"/>
  <c r="CE805" i="3" s="1"/>
  <c r="AY823" i="3"/>
  <c r="BA526" i="3"/>
  <c r="BW825" i="3"/>
  <c r="CI825" i="3" s="1"/>
  <c r="CC770" i="3"/>
  <c r="CO770" i="3" s="1"/>
  <c r="BS780" i="3"/>
  <c r="CE780" i="3" s="1"/>
  <c r="BV745" i="3"/>
  <c r="CH745" i="3" s="1"/>
  <c r="CC815" i="3"/>
  <c r="CO815" i="3" s="1"/>
  <c r="AY737" i="3"/>
  <c r="CA827" i="3"/>
  <c r="CM827" i="3" s="1"/>
  <c r="AV770" i="3"/>
  <c r="BR790" i="3"/>
  <c r="CD790" i="3" s="1"/>
  <c r="CA708" i="3"/>
  <c r="CM708" i="3" s="1"/>
  <c r="AW614" i="3"/>
  <c r="BW592" i="3"/>
  <c r="CI592" i="3" s="1"/>
  <c r="BS520" i="3"/>
  <c r="CE520" i="3" s="1"/>
  <c r="BT639" i="3"/>
  <c r="CF639" i="3" s="1"/>
  <c r="BV635" i="3"/>
  <c r="CH635" i="3" s="1"/>
  <c r="BT665" i="3"/>
  <c r="CF665" i="3" s="1"/>
  <c r="BW736" i="3"/>
  <c r="CI736" i="3" s="1"/>
  <c r="AY770" i="3"/>
  <c r="BY789" i="3"/>
  <c r="CK789" i="3" s="1"/>
  <c r="AX814" i="3"/>
  <c r="BX815" i="3"/>
  <c r="CJ815" i="3" s="1"/>
  <c r="BZ804" i="3"/>
  <c r="CL804" i="3" s="1"/>
  <c r="BA814" i="3"/>
  <c r="AY815" i="3"/>
  <c r="AX704" i="3"/>
  <c r="BY511" i="3"/>
  <c r="CK511" i="3" s="1"/>
  <c r="BX827" i="3"/>
  <c r="CJ827" i="3" s="1"/>
  <c r="BZ493" i="3"/>
  <c r="CL493" i="3" s="1"/>
  <c r="AY706" i="3"/>
  <c r="BR502" i="3"/>
  <c r="CD502" i="3" s="1"/>
  <c r="CA616" i="3"/>
  <c r="CM616" i="3" s="1"/>
  <c r="BT815" i="3"/>
  <c r="CF815" i="3" s="1"/>
  <c r="AV708" i="3"/>
  <c r="BW813" i="3"/>
  <c r="CI813" i="3" s="1"/>
  <c r="BU661" i="3"/>
  <c r="CG661" i="3" s="1"/>
  <c r="CA713" i="3"/>
  <c r="CM713" i="3" s="1"/>
  <c r="CC646" i="3"/>
  <c r="CO646" i="3" s="1"/>
  <c r="AW592" i="3"/>
  <c r="AX526" i="3"/>
  <c r="CC806" i="3"/>
  <c r="CO806" i="3" s="1"/>
  <c r="BY641" i="3"/>
  <c r="CK641" i="3" s="1"/>
  <c r="CB761" i="3"/>
  <c r="CN761" i="3" s="1"/>
  <c r="BY526" i="3"/>
  <c r="CK526" i="3" s="1"/>
  <c r="AW625" i="3"/>
  <c r="BY725" i="3"/>
  <c r="CK725" i="3" s="1"/>
  <c r="BX745" i="3"/>
  <c r="CJ745" i="3" s="1"/>
  <c r="AX822" i="3"/>
  <c r="AV821" i="3"/>
  <c r="BA806" i="3"/>
  <c r="BW507" i="3"/>
  <c r="CI507" i="3" s="1"/>
  <c r="BY813" i="3"/>
  <c r="CK813" i="3" s="1"/>
  <c r="CA635" i="3"/>
  <c r="CM635" i="3" s="1"/>
  <c r="AY647" i="3"/>
  <c r="BV823" i="3"/>
  <c r="CH823" i="3" s="1"/>
  <c r="AZ725" i="3"/>
  <c r="BX823" i="3"/>
  <c r="CJ823" i="3" s="1"/>
  <c r="CA781" i="3"/>
  <c r="CM781" i="3" s="1"/>
  <c r="CB791" i="3"/>
  <c r="CN791" i="3" s="1"/>
  <c r="AV789" i="3"/>
  <c r="BZ587" i="3"/>
  <c r="CL587" i="3" s="1"/>
  <c r="BS767" i="3"/>
  <c r="CE767" i="3" s="1"/>
  <c r="BW705" i="3"/>
  <c r="CI705" i="3" s="1"/>
  <c r="BR770" i="3"/>
  <c r="CD770" i="3" s="1"/>
  <c r="CA790" i="3"/>
  <c r="CM790" i="3" s="1"/>
  <c r="BA790" i="3"/>
  <c r="CC814" i="3"/>
  <c r="CO814" i="3" s="1"/>
  <c r="AX569" i="3"/>
  <c r="AZ825" i="3"/>
  <c r="BX822" i="3"/>
  <c r="CJ822" i="3" s="1"/>
  <c r="BS825" i="3"/>
  <c r="CE825" i="3" s="1"/>
  <c r="BV526" i="3"/>
  <c r="CH526" i="3" s="1"/>
  <c r="BR737" i="3"/>
  <c r="CD737" i="3" s="1"/>
  <c r="BU791" i="3"/>
  <c r="CG791" i="3" s="1"/>
  <c r="BA569" i="3"/>
  <c r="CB789" i="3"/>
  <c r="CN789" i="3" s="1"/>
  <c r="BS594" i="3"/>
  <c r="CE594" i="3" s="1"/>
  <c r="AV647" i="3"/>
  <c r="BX699" i="3"/>
  <c r="CJ699" i="3" s="1"/>
  <c r="AX756" i="3"/>
  <c r="BV805" i="3"/>
  <c r="CH805" i="3" s="1"/>
  <c r="AY826" i="3"/>
  <c r="BX569" i="3"/>
  <c r="CJ569" i="3" s="1"/>
  <c r="AW633" i="3"/>
  <c r="BU804" i="3"/>
  <c r="CG804" i="3" s="1"/>
  <c r="CA821" i="3"/>
  <c r="CM821" i="3" s="1"/>
  <c r="BX804" i="3"/>
  <c r="CJ804" i="3" s="1"/>
  <c r="AV811" i="3"/>
  <c r="BA813" i="3"/>
  <c r="AY701" i="3"/>
  <c r="BA756" i="3"/>
  <c r="BV784" i="3"/>
  <c r="CH784" i="3" s="1"/>
  <c r="BW780" i="3"/>
  <c r="CI780" i="3" s="1"/>
  <c r="BW789" i="3"/>
  <c r="CI789" i="3" s="1"/>
  <c r="BX561" i="3"/>
  <c r="CJ561" i="3" s="1"/>
  <c r="CC591" i="3"/>
  <c r="CO591" i="3" s="1"/>
  <c r="BA719" i="3"/>
  <c r="BT737" i="3"/>
  <c r="CF737" i="3" s="1"/>
  <c r="AX813" i="3"/>
  <c r="BY822" i="3"/>
  <c r="CK822" i="3" s="1"/>
  <c r="BW706" i="3"/>
  <c r="CI706" i="3" s="1"/>
  <c r="AX791" i="3"/>
  <c r="CB827" i="3"/>
  <c r="CN827" i="3" s="1"/>
  <c r="BS823" i="3"/>
  <c r="CE823" i="3" s="1"/>
  <c r="BA823" i="3"/>
  <c r="AX823" i="3"/>
  <c r="AV798" i="3"/>
  <c r="AY822" i="3"/>
  <c r="BS821" i="3"/>
  <c r="CE821" i="3" s="1"/>
  <c r="BT683" i="3"/>
  <c r="CF683" i="3" s="1"/>
  <c r="BS514" i="3"/>
  <c r="CE514" i="3" s="1"/>
  <c r="BR639" i="3"/>
  <c r="CD639" i="3" s="1"/>
  <c r="BR716" i="3"/>
  <c r="CD716" i="3" s="1"/>
  <c r="BR789" i="3"/>
  <c r="CD789" i="3" s="1"/>
  <c r="AY820" i="3"/>
  <c r="BW569" i="3"/>
  <c r="CI569" i="3" s="1"/>
  <c r="BA692" i="3"/>
  <c r="CB798" i="3"/>
  <c r="CN798" i="3" s="1"/>
  <c r="BA791" i="3"/>
  <c r="AV820" i="3"/>
  <c r="BU725" i="3"/>
  <c r="CG725" i="3" s="1"/>
  <c r="BU745" i="3"/>
  <c r="CG745" i="3" s="1"/>
  <c r="AW776" i="3"/>
  <c r="CA648" i="3"/>
  <c r="CM648" i="3" s="1"/>
  <c r="AZ791" i="3"/>
  <c r="BR805" i="3"/>
  <c r="CD805" i="3" s="1"/>
  <c r="AY748" i="3"/>
  <c r="AY791" i="3"/>
  <c r="AZ823" i="3"/>
  <c r="AZ821" i="3"/>
  <c r="CA823" i="3"/>
  <c r="CM823" i="3" s="1"/>
  <c r="BT825" i="3"/>
  <c r="CF825" i="3" s="1"/>
  <c r="AW825" i="3"/>
  <c r="AX825" i="3"/>
  <c r="AW827" i="3"/>
  <c r="AW821" i="3"/>
  <c r="BS775" i="3"/>
  <c r="CE775" i="3" s="1"/>
  <c r="AX804" i="3"/>
  <c r="AX683" i="3"/>
  <c r="AX815" i="3"/>
  <c r="CA515" i="3"/>
  <c r="CM515" i="3" s="1"/>
  <c r="BA639" i="3"/>
  <c r="BY686" i="3"/>
  <c r="CK686" i="3" s="1"/>
  <c r="CB705" i="3"/>
  <c r="CN705" i="3" s="1"/>
  <c r="BW781" i="3"/>
  <c r="CI781" i="3" s="1"/>
  <c r="AV814" i="3"/>
  <c r="AV815" i="3"/>
  <c r="AW815" i="3"/>
  <c r="BX631" i="3"/>
  <c r="CJ631" i="3" s="1"/>
  <c r="AW639" i="3"/>
  <c r="AX507" i="3"/>
  <c r="AV804" i="3"/>
  <c r="BZ790" i="3"/>
  <c r="CL790" i="3" s="1"/>
  <c r="CC819" i="3"/>
  <c r="CO819" i="3" s="1"/>
  <c r="AY821" i="3"/>
  <c r="AV822" i="3"/>
  <c r="BA826" i="3"/>
  <c r="AW822" i="3"/>
  <c r="AW560" i="3"/>
  <c r="BA825" i="3"/>
  <c r="BA822" i="3"/>
  <c r="BS827" i="3"/>
  <c r="CE827" i="3" s="1"/>
  <c r="BY827" i="3"/>
  <c r="CK827" i="3" s="1"/>
  <c r="BT821" i="3"/>
  <c r="CF821" i="3" s="1"/>
  <c r="BZ821" i="3"/>
  <c r="CL821" i="3" s="1"/>
  <c r="CC828" i="3"/>
  <c r="CO828" i="3" s="1"/>
  <c r="BW828" i="3"/>
  <c r="CI828" i="3" s="1"/>
  <c r="AV825" i="3"/>
  <c r="AY825" i="3"/>
  <c r="BA737" i="3"/>
  <c r="AZ813" i="3"/>
  <c r="CC821" i="3"/>
  <c r="CO821" i="3" s="1"/>
  <c r="BW821" i="3"/>
  <c r="CI821" i="3" s="1"/>
  <c r="BY828" i="3"/>
  <c r="CK828" i="3" s="1"/>
  <c r="BS828" i="3"/>
  <c r="CE828" i="3" s="1"/>
  <c r="AX827" i="3"/>
  <c r="BA827" i="3"/>
  <c r="AX824" i="3"/>
  <c r="BA824" i="3"/>
  <c r="BA818" i="3"/>
  <c r="BA828" i="3"/>
  <c r="AX828" i="3"/>
  <c r="AZ828" i="3"/>
  <c r="AW828" i="3"/>
  <c r="BZ827" i="3"/>
  <c r="CL827" i="3" s="1"/>
  <c r="BT827" i="3"/>
  <c r="CF827" i="3" s="1"/>
  <c r="BW824" i="3"/>
  <c r="CI824" i="3" s="1"/>
  <c r="CC824" i="3"/>
  <c r="CO824" i="3" s="1"/>
  <c r="AZ822" i="3"/>
  <c r="BW766" i="3"/>
  <c r="CI766" i="3" s="1"/>
  <c r="BA798" i="3"/>
  <c r="CA822" i="3"/>
  <c r="CM822" i="3" s="1"/>
  <c r="BU822" i="3"/>
  <c r="CG822" i="3" s="1"/>
  <c r="BZ828" i="3"/>
  <c r="CL828" i="3" s="1"/>
  <c r="BT828" i="3"/>
  <c r="CF828" i="3" s="1"/>
  <c r="BV828" i="3"/>
  <c r="CH828" i="3" s="1"/>
  <c r="CB828" i="3"/>
  <c r="CN828" i="3" s="1"/>
  <c r="AW725" i="3"/>
  <c r="AV827" i="3"/>
  <c r="CB821" i="3"/>
  <c r="CN821" i="3" s="1"/>
  <c r="BV821" i="3"/>
  <c r="CH821" i="3" s="1"/>
  <c r="BU824" i="3"/>
  <c r="CG824" i="3" s="1"/>
  <c r="CA824" i="3"/>
  <c r="CM824" i="3" s="1"/>
  <c r="CB825" i="3"/>
  <c r="CN825" i="3" s="1"/>
  <c r="BV825" i="3"/>
  <c r="CH825" i="3" s="1"/>
  <c r="CA828" i="3"/>
  <c r="CM828" i="3" s="1"/>
  <c r="BU828" i="3"/>
  <c r="CG828" i="3" s="1"/>
  <c r="BY824" i="3"/>
  <c r="CK824" i="3" s="1"/>
  <c r="BS824" i="3"/>
  <c r="CE824" i="3" s="1"/>
  <c r="BU819" i="3"/>
  <c r="CG819" i="3" s="1"/>
  <c r="BA821" i="3"/>
  <c r="AX821" i="3"/>
  <c r="AY824" i="3"/>
  <c r="AV824" i="3"/>
  <c r="AV828" i="3"/>
  <c r="AY828" i="3"/>
  <c r="AZ824" i="3"/>
  <c r="AW824" i="3"/>
  <c r="CC826" i="3"/>
  <c r="CO826" i="3" s="1"/>
  <c r="BW826" i="3"/>
  <c r="CI826" i="3" s="1"/>
  <c r="BR824" i="3"/>
  <c r="CD824" i="3" s="1"/>
  <c r="BX824" i="3"/>
  <c r="CJ824" i="3" s="1"/>
  <c r="CA825" i="3"/>
  <c r="CM825" i="3" s="1"/>
  <c r="BU825" i="3"/>
  <c r="CG825" i="3" s="1"/>
  <c r="BX828" i="3"/>
  <c r="CJ828" i="3" s="1"/>
  <c r="BR828" i="3"/>
  <c r="CD828" i="3" s="1"/>
  <c r="CA826" i="3"/>
  <c r="CM826" i="3" s="1"/>
  <c r="BU826" i="3"/>
  <c r="CG826" i="3" s="1"/>
  <c r="BV571" i="3"/>
  <c r="CH571" i="3" s="1"/>
  <c r="BW822" i="3"/>
  <c r="CI822" i="3" s="1"/>
  <c r="CC822" i="3"/>
  <c r="CO822" i="3" s="1"/>
  <c r="BR825" i="3"/>
  <c r="CD825" i="3" s="1"/>
  <c r="BX825" i="3"/>
  <c r="CJ825" i="3" s="1"/>
  <c r="CC827" i="3"/>
  <c r="CO827" i="3" s="1"/>
  <c r="BW827" i="3"/>
  <c r="CI827" i="3" s="1"/>
  <c r="BZ824" i="3"/>
  <c r="CL824" i="3" s="1"/>
  <c r="BT824" i="3"/>
  <c r="CF824" i="3" s="1"/>
  <c r="CB824" i="3"/>
  <c r="CN824" i="3" s="1"/>
  <c r="BV824" i="3"/>
  <c r="CH824" i="3" s="1"/>
  <c r="BR814" i="3"/>
  <c r="CD814" i="3" s="1"/>
  <c r="BX814" i="3"/>
  <c r="CJ814" i="3" s="1"/>
  <c r="AV817" i="3"/>
  <c r="AY817" i="3"/>
  <c r="AY813" i="3"/>
  <c r="AV813" i="3"/>
  <c r="BZ820" i="3"/>
  <c r="CL820" i="3" s="1"/>
  <c r="BT820" i="3"/>
  <c r="CF820" i="3" s="1"/>
  <c r="BV816" i="3"/>
  <c r="CH816" i="3" s="1"/>
  <c r="CB816" i="3"/>
  <c r="CN816" i="3" s="1"/>
  <c r="BX817" i="3"/>
  <c r="CJ817" i="3" s="1"/>
  <c r="BR817" i="3"/>
  <c r="CD817" i="3" s="1"/>
  <c r="BX813" i="3"/>
  <c r="CJ813" i="3" s="1"/>
  <c r="BR813" i="3"/>
  <c r="CD813" i="3" s="1"/>
  <c r="AZ818" i="3"/>
  <c r="AW818" i="3"/>
  <c r="CA818" i="3"/>
  <c r="CM818" i="3" s="1"/>
  <c r="BU818" i="3"/>
  <c r="CG818" i="3" s="1"/>
  <c r="AW819" i="3"/>
  <c r="AZ819" i="3"/>
  <c r="CC817" i="3"/>
  <c r="CO817" i="3" s="1"/>
  <c r="BW817" i="3"/>
  <c r="CI817" i="3" s="1"/>
  <c r="CB817" i="3"/>
  <c r="CN817" i="3" s="1"/>
  <c r="BV817" i="3"/>
  <c r="CH817" i="3" s="1"/>
  <c r="CC816" i="3"/>
  <c r="CO816" i="3" s="1"/>
  <c r="BW816" i="3"/>
  <c r="CI816" i="3" s="1"/>
  <c r="CB814" i="3"/>
  <c r="CN814" i="3" s="1"/>
  <c r="BV814" i="3"/>
  <c r="CH814" i="3" s="1"/>
  <c r="BV820" i="3"/>
  <c r="CH820" i="3" s="1"/>
  <c r="CB820" i="3"/>
  <c r="CN820" i="3" s="1"/>
  <c r="BY818" i="3"/>
  <c r="CK818" i="3" s="1"/>
  <c r="BS818" i="3"/>
  <c r="CE818" i="3" s="1"/>
  <c r="BV666" i="3"/>
  <c r="CH666" i="3" s="1"/>
  <c r="BU701" i="3"/>
  <c r="CG701" i="3" s="1"/>
  <c r="BZ715" i="3"/>
  <c r="CL715" i="3" s="1"/>
  <c r="AZ769" i="3"/>
  <c r="AW813" i="3"/>
  <c r="BS819" i="3"/>
  <c r="CE819" i="3" s="1"/>
  <c r="BY819" i="3"/>
  <c r="CK819" i="3" s="1"/>
  <c r="CB813" i="3"/>
  <c r="CN813" i="3" s="1"/>
  <c r="BV813" i="3"/>
  <c r="CH813" i="3" s="1"/>
  <c r="AW816" i="3"/>
  <c r="AZ816" i="3"/>
  <c r="BR819" i="3"/>
  <c r="CD819" i="3" s="1"/>
  <c r="BX819" i="3"/>
  <c r="CJ819" i="3" s="1"/>
  <c r="AY818" i="3"/>
  <c r="AV818" i="3"/>
  <c r="BA817" i="3"/>
  <c r="AX817" i="3"/>
  <c r="AW817" i="3"/>
  <c r="AZ817" i="3"/>
  <c r="BY816" i="3"/>
  <c r="CK816" i="3" s="1"/>
  <c r="BS816" i="3"/>
  <c r="CE816" i="3" s="1"/>
  <c r="AY819" i="3"/>
  <c r="AX816" i="3"/>
  <c r="BA816" i="3"/>
  <c r="AW820" i="3"/>
  <c r="AZ820" i="3"/>
  <c r="AV816" i="3"/>
  <c r="AY816" i="3"/>
  <c r="BX818" i="3"/>
  <c r="CJ818" i="3" s="1"/>
  <c r="BR818" i="3"/>
  <c r="CD818" i="3" s="1"/>
  <c r="BZ817" i="3"/>
  <c r="CL817" i="3" s="1"/>
  <c r="BT817" i="3"/>
  <c r="CF817" i="3" s="1"/>
  <c r="BY817" i="3"/>
  <c r="CK817" i="3" s="1"/>
  <c r="BS817" i="3"/>
  <c r="CE817" i="3" s="1"/>
  <c r="BZ814" i="3"/>
  <c r="CL814" i="3" s="1"/>
  <c r="BT814" i="3"/>
  <c r="CF814" i="3" s="1"/>
  <c r="BZ816" i="3"/>
  <c r="CL816" i="3" s="1"/>
  <c r="BT816" i="3"/>
  <c r="CF816" i="3" s="1"/>
  <c r="BY820" i="3"/>
  <c r="CK820" i="3" s="1"/>
  <c r="BS820" i="3"/>
  <c r="CE820" i="3" s="1"/>
  <c r="BV594" i="3"/>
  <c r="CH594" i="3" s="1"/>
  <c r="AV641" i="3"/>
  <c r="AZ751" i="3"/>
  <c r="BW791" i="3"/>
  <c r="CI791" i="3" s="1"/>
  <c r="CB819" i="3"/>
  <c r="CN819" i="3" s="1"/>
  <c r="BV819" i="3"/>
  <c r="CH819" i="3" s="1"/>
  <c r="BR820" i="3"/>
  <c r="CD820" i="3" s="1"/>
  <c r="BX820" i="3"/>
  <c r="CJ820" i="3" s="1"/>
  <c r="CA817" i="3"/>
  <c r="CM817" i="3" s="1"/>
  <c r="BU817" i="3"/>
  <c r="CG817" i="3" s="1"/>
  <c r="AW814" i="3"/>
  <c r="AZ814" i="3"/>
  <c r="BZ819" i="3"/>
  <c r="CL819" i="3" s="1"/>
  <c r="BT819" i="3"/>
  <c r="CF819" i="3" s="1"/>
  <c r="BU816" i="3"/>
  <c r="CG816" i="3" s="1"/>
  <c r="CA816" i="3"/>
  <c r="CM816" i="3" s="1"/>
  <c r="CA813" i="3"/>
  <c r="CM813" i="3" s="1"/>
  <c r="BU813" i="3"/>
  <c r="CG813" i="3" s="1"/>
  <c r="AV819" i="3"/>
  <c r="CC820" i="3"/>
  <c r="CO820" i="3" s="1"/>
  <c r="BW820" i="3"/>
  <c r="CI820" i="3" s="1"/>
  <c r="BS814" i="3"/>
  <c r="CE814" i="3" s="1"/>
  <c r="BY814" i="3"/>
  <c r="CK814" i="3" s="1"/>
  <c r="BR816" i="3"/>
  <c r="CD816" i="3" s="1"/>
  <c r="BX816" i="3"/>
  <c r="CJ816" i="3" s="1"/>
  <c r="CB818" i="3"/>
  <c r="CN818" i="3" s="1"/>
  <c r="BV818" i="3"/>
  <c r="CH818" i="3" s="1"/>
  <c r="AX820" i="3"/>
  <c r="BA820" i="3"/>
  <c r="AY805" i="3"/>
  <c r="AZ805" i="3"/>
  <c r="AW810" i="3"/>
  <c r="BZ812" i="3"/>
  <c r="CL812" i="3" s="1"/>
  <c r="BT812" i="3"/>
  <c r="CF812" i="3" s="1"/>
  <c r="CA806" i="3"/>
  <c r="CM806" i="3" s="1"/>
  <c r="BU806" i="3"/>
  <c r="CG806" i="3" s="1"/>
  <c r="BN194" i="3"/>
  <c r="AZ648" i="3"/>
  <c r="BX678" i="3"/>
  <c r="CJ678" i="3" s="1"/>
  <c r="CA770" i="3"/>
  <c r="CM770" i="3" s="1"/>
  <c r="AZ808" i="3"/>
  <c r="AW808" i="3"/>
  <c r="CB809" i="3"/>
  <c r="CN809" i="3" s="1"/>
  <c r="BV809" i="3"/>
  <c r="CH809" i="3" s="1"/>
  <c r="BA809" i="3"/>
  <c r="AX809" i="3"/>
  <c r="AW811" i="3"/>
  <c r="AZ811" i="3"/>
  <c r="AW807" i="3"/>
  <c r="AZ807" i="3"/>
  <c r="CC805" i="3"/>
  <c r="CO805" i="3" s="1"/>
  <c r="BW805" i="3"/>
  <c r="CI805" i="3" s="1"/>
  <c r="CC808" i="3"/>
  <c r="CO808" i="3" s="1"/>
  <c r="BW808" i="3"/>
  <c r="CI808" i="3" s="1"/>
  <c r="AX810" i="3"/>
  <c r="BJ207" i="3"/>
  <c r="AW746" i="3"/>
  <c r="CA743" i="3"/>
  <c r="CM743" i="3" s="1"/>
  <c r="BR811" i="3"/>
  <c r="CD811" i="3" s="1"/>
  <c r="BX811" i="3"/>
  <c r="CJ811" i="3" s="1"/>
  <c r="BY808" i="3"/>
  <c r="CK808" i="3" s="1"/>
  <c r="BS808" i="3"/>
  <c r="CE808" i="3" s="1"/>
  <c r="BZ809" i="3"/>
  <c r="CL809" i="3" s="1"/>
  <c r="BT809" i="3"/>
  <c r="CF809" i="3" s="1"/>
  <c r="BY810" i="3"/>
  <c r="CK810" i="3" s="1"/>
  <c r="BS810" i="3"/>
  <c r="CE810" i="3" s="1"/>
  <c r="BS811" i="3"/>
  <c r="CE811" i="3" s="1"/>
  <c r="BY811" i="3"/>
  <c r="CK811" i="3" s="1"/>
  <c r="BS807" i="3"/>
  <c r="CE807" i="3" s="1"/>
  <c r="BY807" i="3"/>
  <c r="CK807" i="3" s="1"/>
  <c r="AV806" i="3"/>
  <c r="AY806" i="3"/>
  <c r="BR807" i="3"/>
  <c r="CD807" i="3" s="1"/>
  <c r="BX807" i="3"/>
  <c r="CJ807" i="3" s="1"/>
  <c r="CA712" i="3"/>
  <c r="CM712" i="3" s="1"/>
  <c r="CA809" i="3"/>
  <c r="CM809" i="3" s="1"/>
  <c r="BU809" i="3"/>
  <c r="CG809" i="3" s="1"/>
  <c r="BV812" i="3"/>
  <c r="CH812" i="3" s="1"/>
  <c r="CB812" i="3"/>
  <c r="CN812" i="3" s="1"/>
  <c r="CA810" i="3"/>
  <c r="CM810" i="3" s="1"/>
  <c r="BU810" i="3"/>
  <c r="CG810" i="3" s="1"/>
  <c r="AX805" i="3"/>
  <c r="BA805" i="3"/>
  <c r="BU808" i="3"/>
  <c r="CG808" i="3" s="1"/>
  <c r="CA808" i="3"/>
  <c r="CM808" i="3" s="1"/>
  <c r="AX808" i="3"/>
  <c r="BA808" i="3"/>
  <c r="BX806" i="3"/>
  <c r="CJ806" i="3" s="1"/>
  <c r="BR806" i="3"/>
  <c r="CD806" i="3" s="1"/>
  <c r="AV807" i="3"/>
  <c r="AY807" i="3"/>
  <c r="AW514" i="3"/>
  <c r="AV791" i="3"/>
  <c r="CC810" i="3"/>
  <c r="CO810" i="3" s="1"/>
  <c r="BW810" i="3"/>
  <c r="CI810" i="3" s="1"/>
  <c r="CB806" i="3"/>
  <c r="CN806" i="3" s="1"/>
  <c r="BV806" i="3"/>
  <c r="CH806" i="3" s="1"/>
  <c r="BU812" i="3"/>
  <c r="CG812" i="3" s="1"/>
  <c r="CA812" i="3"/>
  <c r="CM812" i="3" s="1"/>
  <c r="BZ805" i="3"/>
  <c r="CL805" i="3" s="1"/>
  <c r="BT805" i="3"/>
  <c r="CF805" i="3" s="1"/>
  <c r="BZ808" i="3"/>
  <c r="CL808" i="3" s="1"/>
  <c r="BT808" i="3"/>
  <c r="CF808" i="3" s="1"/>
  <c r="BA810" i="3"/>
  <c r="BW811" i="3"/>
  <c r="CI811" i="3" s="1"/>
  <c r="CC811" i="3"/>
  <c r="CO811" i="3" s="1"/>
  <c r="BZ649" i="3"/>
  <c r="CL649" i="3" s="1"/>
  <c r="CC708" i="3"/>
  <c r="CO708" i="3" s="1"/>
  <c r="AV809" i="3"/>
  <c r="AY809" i="3"/>
  <c r="CB811" i="3"/>
  <c r="CN811" i="3" s="1"/>
  <c r="BV811" i="3"/>
  <c r="CH811" i="3" s="1"/>
  <c r="BW807" i="3"/>
  <c r="CI807" i="3" s="1"/>
  <c r="CC807" i="3"/>
  <c r="CO807" i="3" s="1"/>
  <c r="AW812" i="3"/>
  <c r="AZ812" i="3"/>
  <c r="AY810" i="3"/>
  <c r="AV810" i="3"/>
  <c r="AV812" i="3"/>
  <c r="AY812" i="3"/>
  <c r="CB807" i="3"/>
  <c r="CN807" i="3" s="1"/>
  <c r="BV807" i="3"/>
  <c r="CH807" i="3" s="1"/>
  <c r="CC812" i="3"/>
  <c r="CO812" i="3" s="1"/>
  <c r="BW812" i="3"/>
  <c r="CI812" i="3" s="1"/>
  <c r="AX811" i="3"/>
  <c r="BA811" i="3"/>
  <c r="AW584" i="3"/>
  <c r="AY648" i="3"/>
  <c r="AY745" i="3"/>
  <c r="AV758" i="3"/>
  <c r="BX809" i="3"/>
  <c r="CJ809" i="3" s="1"/>
  <c r="BR809" i="3"/>
  <c r="CD809" i="3" s="1"/>
  <c r="AX807" i="3"/>
  <c r="BA807" i="3"/>
  <c r="AZ806" i="3"/>
  <c r="AW806" i="3"/>
  <c r="BY812" i="3"/>
  <c r="CK812" i="3" s="1"/>
  <c r="BS812" i="3"/>
  <c r="CE812" i="3" s="1"/>
  <c r="BX810" i="3"/>
  <c r="CJ810" i="3" s="1"/>
  <c r="BR810" i="3"/>
  <c r="CD810" i="3" s="1"/>
  <c r="BX812" i="3"/>
  <c r="CJ812" i="3" s="1"/>
  <c r="BR812" i="3"/>
  <c r="CD812" i="3" s="1"/>
  <c r="AV808" i="3"/>
  <c r="AY808" i="3"/>
  <c r="CB810" i="3"/>
  <c r="CN810" i="3" s="1"/>
  <c r="BV810" i="3"/>
  <c r="CH810" i="3" s="1"/>
  <c r="CA807" i="3"/>
  <c r="CM807" i="3" s="1"/>
  <c r="BU807" i="3"/>
  <c r="CG807" i="3" s="1"/>
  <c r="BZ811" i="3"/>
  <c r="CL811" i="3" s="1"/>
  <c r="BT811" i="3"/>
  <c r="CF811" i="3" s="1"/>
  <c r="CA571" i="3"/>
  <c r="CM571" i="3" s="1"/>
  <c r="BV808" i="3"/>
  <c r="CH808" i="3" s="1"/>
  <c r="CB808" i="3"/>
  <c r="CN808" i="3" s="1"/>
  <c r="CC809" i="3"/>
  <c r="CO809" i="3" s="1"/>
  <c r="BW809" i="3"/>
  <c r="CI809" i="3" s="1"/>
  <c r="BZ807" i="3"/>
  <c r="CL807" i="3" s="1"/>
  <c r="BT807" i="3"/>
  <c r="CF807" i="3" s="1"/>
  <c r="BY806" i="3"/>
  <c r="CK806" i="3" s="1"/>
  <c r="BS806" i="3"/>
  <c r="CE806" i="3" s="1"/>
  <c r="CA811" i="3"/>
  <c r="CM811" i="3" s="1"/>
  <c r="BU811" i="3"/>
  <c r="CG811" i="3" s="1"/>
  <c r="AZ809" i="3"/>
  <c r="BX808" i="3"/>
  <c r="CJ808" i="3" s="1"/>
  <c r="BR808" i="3"/>
  <c r="CD808" i="3" s="1"/>
  <c r="AX812" i="3"/>
  <c r="BA812" i="3"/>
  <c r="BA793" i="3"/>
  <c r="BA789" i="3"/>
  <c r="CA789" i="3"/>
  <c r="CM789" i="3" s="1"/>
  <c r="BW790" i="3"/>
  <c r="CI790" i="3" s="1"/>
  <c r="AY789" i="3"/>
  <c r="BW798" i="3"/>
  <c r="CI798" i="3" s="1"/>
  <c r="CC798" i="3"/>
  <c r="CO798" i="3" s="1"/>
  <c r="AX794" i="3"/>
  <c r="AV790" i="3"/>
  <c r="AY790" i="3"/>
  <c r="AY804" i="3"/>
  <c r="BW761" i="3"/>
  <c r="CI761" i="3" s="1"/>
  <c r="BT775" i="3"/>
  <c r="CF775" i="3" s="1"/>
  <c r="BZ792" i="3"/>
  <c r="CL792" i="3" s="1"/>
  <c r="BT792" i="3"/>
  <c r="CF792" i="3" s="1"/>
  <c r="BT797" i="3"/>
  <c r="CF797" i="3" s="1"/>
  <c r="BZ797" i="3"/>
  <c r="CL797" i="3" s="1"/>
  <c r="AW793" i="3"/>
  <c r="AZ793" i="3"/>
  <c r="BV795" i="3"/>
  <c r="CH795" i="3" s="1"/>
  <c r="CB795" i="3"/>
  <c r="CN795" i="3" s="1"/>
  <c r="AY801" i="3"/>
  <c r="AV801" i="3"/>
  <c r="BX800" i="3"/>
  <c r="CJ800" i="3" s="1"/>
  <c r="BR800" i="3"/>
  <c r="CD800" i="3" s="1"/>
  <c r="BS800" i="3"/>
  <c r="CE800" i="3" s="1"/>
  <c r="BY800" i="3"/>
  <c r="CK800" i="3" s="1"/>
  <c r="BV797" i="3"/>
  <c r="CH797" i="3" s="1"/>
  <c r="CB797" i="3"/>
  <c r="CN797" i="3" s="1"/>
  <c r="BX793" i="3"/>
  <c r="CJ793" i="3" s="1"/>
  <c r="BR793" i="3"/>
  <c r="CD793" i="3" s="1"/>
  <c r="BY794" i="3"/>
  <c r="CK794" i="3" s="1"/>
  <c r="BS794" i="3"/>
  <c r="CE794" i="3" s="1"/>
  <c r="BZ682" i="3"/>
  <c r="CL682" i="3" s="1"/>
  <c r="BU780" i="3"/>
  <c r="CG780" i="3" s="1"/>
  <c r="BW801" i="3"/>
  <c r="CI801" i="3" s="1"/>
  <c r="CC801" i="3"/>
  <c r="CO801" i="3" s="1"/>
  <c r="BW799" i="3"/>
  <c r="CI799" i="3" s="1"/>
  <c r="CC799" i="3"/>
  <c r="CO799" i="3" s="1"/>
  <c r="BS793" i="3"/>
  <c r="CE793" i="3" s="1"/>
  <c r="BY793" i="3"/>
  <c r="CK793" i="3" s="1"/>
  <c r="AZ799" i="3"/>
  <c r="AW799" i="3"/>
  <c r="BR801" i="3"/>
  <c r="CD801" i="3" s="1"/>
  <c r="BX801" i="3"/>
  <c r="CJ801" i="3" s="1"/>
  <c r="AW800" i="3"/>
  <c r="AZ800" i="3"/>
  <c r="AW791" i="3"/>
  <c r="AV802" i="3"/>
  <c r="AY802" i="3"/>
  <c r="AV799" i="3"/>
  <c r="AY799" i="3"/>
  <c r="CC751" i="3"/>
  <c r="CO751" i="3" s="1"/>
  <c r="CA792" i="3"/>
  <c r="CM792" i="3" s="1"/>
  <c r="BU792" i="3"/>
  <c r="CG792" i="3" s="1"/>
  <c r="BY799" i="3"/>
  <c r="CK799" i="3" s="1"/>
  <c r="BS799" i="3"/>
  <c r="CE799" i="3" s="1"/>
  <c r="BS795" i="3"/>
  <c r="CE795" i="3" s="1"/>
  <c r="BY795" i="3"/>
  <c r="CK795" i="3" s="1"/>
  <c r="AX793" i="3"/>
  <c r="BA794" i="3"/>
  <c r="CB801" i="3"/>
  <c r="CN801" i="3" s="1"/>
  <c r="BV801" i="3"/>
  <c r="CH801" i="3" s="1"/>
  <c r="AW802" i="3"/>
  <c r="AZ802" i="3"/>
  <c r="BA795" i="3"/>
  <c r="AX795" i="3"/>
  <c r="BX802" i="3"/>
  <c r="CJ802" i="3" s="1"/>
  <c r="BR802" i="3"/>
  <c r="CD802" i="3" s="1"/>
  <c r="BA803" i="3"/>
  <c r="AX803" i="3"/>
  <c r="BA796" i="3"/>
  <c r="AX796" i="3"/>
  <c r="AX781" i="3"/>
  <c r="BX794" i="3"/>
  <c r="CJ794" i="3" s="1"/>
  <c r="BR794" i="3"/>
  <c r="CD794" i="3" s="1"/>
  <c r="BA799" i="3"/>
  <c r="AX799" i="3"/>
  <c r="BS796" i="3"/>
  <c r="CE796" i="3" s="1"/>
  <c r="BY796" i="3"/>
  <c r="CK796" i="3" s="1"/>
  <c r="BA801" i="3"/>
  <c r="BA800" i="3"/>
  <c r="AX800" i="3"/>
  <c r="CA801" i="3"/>
  <c r="CM801" i="3" s="1"/>
  <c r="BU801" i="3"/>
  <c r="CG801" i="3" s="1"/>
  <c r="BU800" i="3"/>
  <c r="CG800" i="3" s="1"/>
  <c r="CA800" i="3"/>
  <c r="CM800" i="3" s="1"/>
  <c r="CB790" i="3"/>
  <c r="CN790" i="3" s="1"/>
  <c r="BV790" i="3"/>
  <c r="CH790" i="3" s="1"/>
  <c r="BW802" i="3"/>
  <c r="CI802" i="3" s="1"/>
  <c r="CC802" i="3"/>
  <c r="CO802" i="3" s="1"/>
  <c r="AW801" i="3"/>
  <c r="AZ801" i="3"/>
  <c r="AZ797" i="3"/>
  <c r="AW797" i="3"/>
  <c r="BS802" i="3"/>
  <c r="CE802" i="3" s="1"/>
  <c r="BY802" i="3"/>
  <c r="CK802" i="3" s="1"/>
  <c r="BZ795" i="3"/>
  <c r="CL795" i="3" s="1"/>
  <c r="BT795" i="3"/>
  <c r="CF795" i="3" s="1"/>
  <c r="BU802" i="3"/>
  <c r="CG802" i="3" s="1"/>
  <c r="CA802" i="3"/>
  <c r="CM802" i="3" s="1"/>
  <c r="BT803" i="3"/>
  <c r="CF803" i="3" s="1"/>
  <c r="BZ803" i="3"/>
  <c r="CL803" i="3" s="1"/>
  <c r="CA799" i="3"/>
  <c r="CM799" i="3" s="1"/>
  <c r="BU799" i="3"/>
  <c r="CG799" i="3" s="1"/>
  <c r="BT796" i="3"/>
  <c r="CF796" i="3" s="1"/>
  <c r="BZ796" i="3"/>
  <c r="CL796" i="3" s="1"/>
  <c r="AW804" i="3"/>
  <c r="AZ804" i="3"/>
  <c r="BU794" i="3"/>
  <c r="CG794" i="3" s="1"/>
  <c r="CA794" i="3"/>
  <c r="CM794" i="3" s="1"/>
  <c r="BZ799" i="3"/>
  <c r="CL799" i="3" s="1"/>
  <c r="BT799" i="3"/>
  <c r="CF799" i="3" s="1"/>
  <c r="BT800" i="3"/>
  <c r="CF800" i="3" s="1"/>
  <c r="BZ800" i="3"/>
  <c r="CL800" i="3" s="1"/>
  <c r="BT791" i="3"/>
  <c r="CF791" i="3" s="1"/>
  <c r="BZ791" i="3"/>
  <c r="CL791" i="3" s="1"/>
  <c r="AY797" i="3"/>
  <c r="AV797" i="3"/>
  <c r="AW790" i="3"/>
  <c r="AZ790" i="3"/>
  <c r="CA796" i="3"/>
  <c r="CM796" i="3" s="1"/>
  <c r="BU796" i="3"/>
  <c r="CG796" i="3" s="1"/>
  <c r="BA802" i="3"/>
  <c r="AX802" i="3"/>
  <c r="BS801" i="3"/>
  <c r="CE801" i="3" s="1"/>
  <c r="BY801" i="3"/>
  <c r="CK801" i="3" s="1"/>
  <c r="CB800" i="3"/>
  <c r="CN800" i="3" s="1"/>
  <c r="BV800" i="3"/>
  <c r="CH800" i="3" s="1"/>
  <c r="BV803" i="3"/>
  <c r="CH803" i="3" s="1"/>
  <c r="CB803" i="3"/>
  <c r="CN803" i="3" s="1"/>
  <c r="BY797" i="3"/>
  <c r="CK797" i="3" s="1"/>
  <c r="BS797" i="3"/>
  <c r="CE797" i="3" s="1"/>
  <c r="BU803" i="3"/>
  <c r="CG803" i="3" s="1"/>
  <c r="CA803" i="3"/>
  <c r="CM803" i="3" s="1"/>
  <c r="BS804" i="3"/>
  <c r="CE804" i="3" s="1"/>
  <c r="BY804" i="3"/>
  <c r="CK804" i="3" s="1"/>
  <c r="AX633" i="3"/>
  <c r="BW792" i="3"/>
  <c r="CI792" i="3" s="1"/>
  <c r="CC792" i="3"/>
  <c r="CO792" i="3" s="1"/>
  <c r="AW792" i="3"/>
  <c r="AZ792" i="3"/>
  <c r="AW796" i="3"/>
  <c r="AZ796" i="3"/>
  <c r="BW797" i="3"/>
  <c r="CI797" i="3" s="1"/>
  <c r="CC797" i="3"/>
  <c r="CO797" i="3" s="1"/>
  <c r="BT793" i="3"/>
  <c r="CF793" i="3" s="1"/>
  <c r="BZ793" i="3"/>
  <c r="CL793" i="3" s="1"/>
  <c r="AW795" i="3"/>
  <c r="AZ795" i="3"/>
  <c r="BR797" i="3"/>
  <c r="CD797" i="3" s="1"/>
  <c r="BX797" i="3"/>
  <c r="CJ797" i="3" s="1"/>
  <c r="AV795" i="3"/>
  <c r="AY795" i="3"/>
  <c r="BY790" i="3"/>
  <c r="CK790" i="3" s="1"/>
  <c r="BS790" i="3"/>
  <c r="CE790" i="3" s="1"/>
  <c r="BZ802" i="3"/>
  <c r="CL802" i="3" s="1"/>
  <c r="BT802" i="3"/>
  <c r="CF802" i="3" s="1"/>
  <c r="CA793" i="3"/>
  <c r="CM793" i="3" s="1"/>
  <c r="BU793" i="3"/>
  <c r="CG793" i="3" s="1"/>
  <c r="CB802" i="3"/>
  <c r="CN802" i="3" s="1"/>
  <c r="BV802" i="3"/>
  <c r="CH802" i="3" s="1"/>
  <c r="AY803" i="3"/>
  <c r="AV803" i="3"/>
  <c r="CB794" i="3"/>
  <c r="CN794" i="3" s="1"/>
  <c r="BV794" i="3"/>
  <c r="CH794" i="3" s="1"/>
  <c r="CC803" i="3"/>
  <c r="CO803" i="3" s="1"/>
  <c r="BW803" i="3"/>
  <c r="CI803" i="3" s="1"/>
  <c r="CC796" i="3"/>
  <c r="CO796" i="3" s="1"/>
  <c r="BW796" i="3"/>
  <c r="CI796" i="3" s="1"/>
  <c r="AV792" i="3"/>
  <c r="AY792" i="3"/>
  <c r="BS792" i="3"/>
  <c r="CE792" i="3" s="1"/>
  <c r="BY792" i="3"/>
  <c r="CK792" i="3" s="1"/>
  <c r="BT794" i="3"/>
  <c r="CF794" i="3" s="1"/>
  <c r="BZ794" i="3"/>
  <c r="CL794" i="3" s="1"/>
  <c r="CA795" i="3"/>
  <c r="CM795" i="3" s="1"/>
  <c r="BU795" i="3"/>
  <c r="CG795" i="3" s="1"/>
  <c r="AY796" i="3"/>
  <c r="AV796" i="3"/>
  <c r="AZ803" i="3"/>
  <c r="AW803" i="3"/>
  <c r="BX803" i="3"/>
  <c r="CJ803" i="3" s="1"/>
  <c r="BR803" i="3"/>
  <c r="CD803" i="3" s="1"/>
  <c r="CB804" i="3"/>
  <c r="CN804" i="3" s="1"/>
  <c r="BV804" i="3"/>
  <c r="CH804" i="3" s="1"/>
  <c r="AX792" i="3"/>
  <c r="BA792" i="3"/>
  <c r="BR792" i="3"/>
  <c r="CD792" i="3" s="1"/>
  <c r="BX792" i="3"/>
  <c r="CJ792" i="3" s="1"/>
  <c r="BV792" i="3"/>
  <c r="CH792" i="3" s="1"/>
  <c r="CB792" i="3"/>
  <c r="CN792" i="3" s="1"/>
  <c r="CB796" i="3"/>
  <c r="CN796" i="3" s="1"/>
  <c r="BV796" i="3"/>
  <c r="CH796" i="3" s="1"/>
  <c r="AX797" i="3"/>
  <c r="BA797" i="3"/>
  <c r="CB793" i="3"/>
  <c r="CN793" i="3" s="1"/>
  <c r="BV793" i="3"/>
  <c r="CH793" i="3" s="1"/>
  <c r="CC800" i="3"/>
  <c r="CO800" i="3" s="1"/>
  <c r="BW800" i="3"/>
  <c r="CI800" i="3" s="1"/>
  <c r="CB799" i="3"/>
  <c r="CN799" i="3" s="1"/>
  <c r="BV799" i="3"/>
  <c r="CH799" i="3" s="1"/>
  <c r="CA797" i="3"/>
  <c r="CM797" i="3" s="1"/>
  <c r="BU797" i="3"/>
  <c r="CG797" i="3" s="1"/>
  <c r="AY800" i="3"/>
  <c r="AV800" i="3"/>
  <c r="BX795" i="3"/>
  <c r="CJ795" i="3" s="1"/>
  <c r="BR795" i="3"/>
  <c r="CD795" i="3" s="1"/>
  <c r="BX796" i="3"/>
  <c r="CJ796" i="3" s="1"/>
  <c r="BR796" i="3"/>
  <c r="CD796" i="3" s="1"/>
  <c r="BW804" i="3"/>
  <c r="CI804" i="3" s="1"/>
  <c r="CC804" i="3"/>
  <c r="CO804" i="3" s="1"/>
  <c r="BY803" i="3"/>
  <c r="CK803" i="3" s="1"/>
  <c r="BS803" i="3"/>
  <c r="CE803" i="3" s="1"/>
  <c r="AV793" i="3"/>
  <c r="AY793" i="3"/>
  <c r="CC795" i="3"/>
  <c r="CO795" i="3" s="1"/>
  <c r="BW795" i="3"/>
  <c r="CI795" i="3" s="1"/>
  <c r="BS791" i="3"/>
  <c r="CE791" i="3" s="1"/>
  <c r="BY791" i="3"/>
  <c r="CK791" i="3" s="1"/>
  <c r="AZ794" i="3"/>
  <c r="AW794" i="3"/>
  <c r="BX799" i="3"/>
  <c r="CJ799" i="3" s="1"/>
  <c r="BR799" i="3"/>
  <c r="CD799" i="3" s="1"/>
  <c r="BV780" i="3"/>
  <c r="CH780" i="3" s="1"/>
  <c r="AW784" i="3"/>
  <c r="AZ784" i="3"/>
  <c r="BS784" i="3"/>
  <c r="CE784" i="3" s="1"/>
  <c r="BY784" i="3"/>
  <c r="CK784" i="3" s="1"/>
  <c r="AY782" i="3"/>
  <c r="AV782" i="3"/>
  <c r="BY782" i="3"/>
  <c r="CK782" i="3" s="1"/>
  <c r="BS782" i="3"/>
  <c r="CE782" i="3" s="1"/>
  <c r="AV786" i="3"/>
  <c r="AY786" i="3"/>
  <c r="BA779" i="3"/>
  <c r="AX779" i="3"/>
  <c r="AV783" i="3"/>
  <c r="BW784" i="3"/>
  <c r="CI784" i="3" s="1"/>
  <c r="CC784" i="3"/>
  <c r="CO784" i="3" s="1"/>
  <c r="AZ569" i="3"/>
  <c r="BR775" i="3"/>
  <c r="CD775" i="3" s="1"/>
  <c r="BX782" i="3"/>
  <c r="CJ782" i="3" s="1"/>
  <c r="BR782" i="3"/>
  <c r="CD782" i="3" s="1"/>
  <c r="BR786" i="3"/>
  <c r="CD786" i="3" s="1"/>
  <c r="BX786" i="3"/>
  <c r="CJ786" i="3" s="1"/>
  <c r="BT780" i="3"/>
  <c r="CF780" i="3" s="1"/>
  <c r="BZ780" i="3"/>
  <c r="CL780" i="3" s="1"/>
  <c r="BZ779" i="3"/>
  <c r="CL779" i="3" s="1"/>
  <c r="BT779" i="3"/>
  <c r="CF779" i="3" s="1"/>
  <c r="AX783" i="3"/>
  <c r="AX784" i="3"/>
  <c r="BA784" i="3"/>
  <c r="AW786" i="3"/>
  <c r="AZ786" i="3"/>
  <c r="CA587" i="3"/>
  <c r="CM587" i="3" s="1"/>
  <c r="BX781" i="3"/>
  <c r="CJ781" i="3" s="1"/>
  <c r="BR781" i="3"/>
  <c r="CD781" i="3" s="1"/>
  <c r="AX780" i="3"/>
  <c r="BA782" i="3"/>
  <c r="AX782" i="3"/>
  <c r="BX780" i="3"/>
  <c r="CJ780" i="3" s="1"/>
  <c r="BR780" i="3"/>
  <c r="CD780" i="3" s="1"/>
  <c r="AZ780" i="3"/>
  <c r="BZ784" i="3"/>
  <c r="CL784" i="3" s="1"/>
  <c r="BT784" i="3"/>
  <c r="CF784" i="3" s="1"/>
  <c r="BY786" i="3"/>
  <c r="CK786" i="3" s="1"/>
  <c r="BS786" i="3"/>
  <c r="CE786" i="3" s="1"/>
  <c r="BT593" i="3"/>
  <c r="CF593" i="3" s="1"/>
  <c r="BZ631" i="3"/>
  <c r="CL631" i="3" s="1"/>
  <c r="BW639" i="3"/>
  <c r="CI639" i="3" s="1"/>
  <c r="BA704" i="3"/>
  <c r="AY743" i="3"/>
  <c r="CB770" i="3"/>
  <c r="CN770" i="3" s="1"/>
  <c r="BS781" i="3"/>
  <c r="CE781" i="3" s="1"/>
  <c r="BY781" i="3"/>
  <c r="CK781" i="3" s="1"/>
  <c r="CC782" i="3"/>
  <c r="CO782" i="3" s="1"/>
  <c r="BW782" i="3"/>
  <c r="CI782" i="3" s="1"/>
  <c r="CA785" i="3"/>
  <c r="CM785" i="3" s="1"/>
  <c r="BU785" i="3"/>
  <c r="CG785" i="3" s="1"/>
  <c r="BY783" i="3"/>
  <c r="CK783" i="3" s="1"/>
  <c r="BS783" i="3"/>
  <c r="CE783" i="3" s="1"/>
  <c r="CB779" i="3"/>
  <c r="CN779" i="3" s="1"/>
  <c r="BV779" i="3"/>
  <c r="CH779" i="3" s="1"/>
  <c r="CA779" i="3"/>
  <c r="CM779" i="3" s="1"/>
  <c r="BU779" i="3"/>
  <c r="CG779" i="3" s="1"/>
  <c r="AW782" i="3"/>
  <c r="AZ782" i="3"/>
  <c r="CC786" i="3"/>
  <c r="CO786" i="3" s="1"/>
  <c r="BW786" i="3"/>
  <c r="CI786" i="3" s="1"/>
  <c r="BW785" i="3"/>
  <c r="CI785" i="3" s="1"/>
  <c r="CC785" i="3"/>
  <c r="CO785" i="3" s="1"/>
  <c r="BU585" i="3"/>
  <c r="CG585" i="3" s="1"/>
  <c r="BX725" i="3"/>
  <c r="CJ725" i="3" s="1"/>
  <c r="BT783" i="3"/>
  <c r="CF783" i="3" s="1"/>
  <c r="BZ783" i="3"/>
  <c r="CL783" i="3" s="1"/>
  <c r="BV785" i="3"/>
  <c r="CH785" i="3" s="1"/>
  <c r="CB785" i="3"/>
  <c r="CN785" i="3" s="1"/>
  <c r="AV781" i="3"/>
  <c r="AW780" i="3"/>
  <c r="AW779" i="3"/>
  <c r="AZ779" i="3"/>
  <c r="BX670" i="3"/>
  <c r="CJ670" i="3" s="1"/>
  <c r="AV779" i="3"/>
  <c r="AY779" i="3"/>
  <c r="CA782" i="3"/>
  <c r="CM782" i="3" s="1"/>
  <c r="BU782" i="3"/>
  <c r="CG782" i="3" s="1"/>
  <c r="BV782" i="3"/>
  <c r="CH782" i="3" s="1"/>
  <c r="CB782" i="3"/>
  <c r="CN782" i="3" s="1"/>
  <c r="AX786" i="3"/>
  <c r="BA786" i="3"/>
  <c r="BA780" i="3"/>
  <c r="BU786" i="3"/>
  <c r="CG786" i="3" s="1"/>
  <c r="CA786" i="3"/>
  <c r="CM786" i="3" s="1"/>
  <c r="CC779" i="3"/>
  <c r="CO779" i="3" s="1"/>
  <c r="BW779" i="3"/>
  <c r="CI779" i="3" s="1"/>
  <c r="BR783" i="3"/>
  <c r="CD783" i="3" s="1"/>
  <c r="BX783" i="3"/>
  <c r="CJ783" i="3" s="1"/>
  <c r="AZ785" i="3"/>
  <c r="BY779" i="3"/>
  <c r="CK779" i="3" s="1"/>
  <c r="BS779" i="3"/>
  <c r="CE779" i="3" s="1"/>
  <c r="BA568" i="3"/>
  <c r="BX779" i="3"/>
  <c r="CJ779" i="3" s="1"/>
  <c r="BR779" i="3"/>
  <c r="CD779" i="3" s="1"/>
  <c r="BT782" i="3"/>
  <c r="CF782" i="3" s="1"/>
  <c r="BZ782" i="3"/>
  <c r="CL782" i="3" s="1"/>
  <c r="BZ786" i="3"/>
  <c r="CL786" i="3" s="1"/>
  <c r="BT786" i="3"/>
  <c r="CF786" i="3" s="1"/>
  <c r="BZ781" i="3"/>
  <c r="CL781" i="3" s="1"/>
  <c r="BT781" i="3"/>
  <c r="CF781" i="3" s="1"/>
  <c r="AW783" i="3"/>
  <c r="AW781" i="3"/>
  <c r="AV780" i="3"/>
  <c r="BA785" i="3"/>
  <c r="CB786" i="3"/>
  <c r="CN786" i="3" s="1"/>
  <c r="BV786" i="3"/>
  <c r="CH786" i="3" s="1"/>
  <c r="CB769" i="3"/>
  <c r="CN769" i="3" s="1"/>
  <c r="BV769" i="3"/>
  <c r="CH769" i="3" s="1"/>
  <c r="BA774" i="3"/>
  <c r="AX774" i="3"/>
  <c r="AX776" i="3"/>
  <c r="BA776" i="3"/>
  <c r="BS772" i="3"/>
  <c r="CE772" i="3" s="1"/>
  <c r="BY772" i="3"/>
  <c r="CK772" i="3" s="1"/>
  <c r="BW769" i="3"/>
  <c r="CI769" i="3" s="1"/>
  <c r="CC769" i="3"/>
  <c r="CO769" i="3" s="1"/>
  <c r="AX772" i="3"/>
  <c r="BA772" i="3"/>
  <c r="BZ774" i="3"/>
  <c r="CL774" i="3" s="1"/>
  <c r="BT774" i="3"/>
  <c r="CF774" i="3" s="1"/>
  <c r="BZ776" i="3"/>
  <c r="CL776" i="3" s="1"/>
  <c r="BT776" i="3"/>
  <c r="CF776" i="3" s="1"/>
  <c r="CA774" i="3"/>
  <c r="CM774" i="3" s="1"/>
  <c r="BU774" i="3"/>
  <c r="CG774" i="3" s="1"/>
  <c r="CC773" i="3"/>
  <c r="CO773" i="3" s="1"/>
  <c r="BW773" i="3"/>
  <c r="CI773" i="3" s="1"/>
  <c r="CA772" i="3"/>
  <c r="CM772" i="3" s="1"/>
  <c r="BU772" i="3"/>
  <c r="CG772" i="3" s="1"/>
  <c r="BZ772" i="3"/>
  <c r="CL772" i="3" s="1"/>
  <c r="BT772" i="3"/>
  <c r="CF772" i="3" s="1"/>
  <c r="AV745" i="3"/>
  <c r="AY761" i="3"/>
  <c r="CA761" i="3"/>
  <c r="CM761" i="3" s="1"/>
  <c r="CC775" i="3"/>
  <c r="CO775" i="3" s="1"/>
  <c r="BW775" i="3"/>
  <c r="CI775" i="3" s="1"/>
  <c r="CB774" i="3"/>
  <c r="CN774" i="3" s="1"/>
  <c r="BV774" i="3"/>
  <c r="CH774" i="3" s="1"/>
  <c r="AV776" i="3"/>
  <c r="AY776" i="3"/>
  <c r="AV769" i="3"/>
  <c r="AX769" i="3"/>
  <c r="BA769" i="3"/>
  <c r="BA751" i="3"/>
  <c r="BR776" i="3"/>
  <c r="CD776" i="3" s="1"/>
  <c r="BX776" i="3"/>
  <c r="CJ776" i="3" s="1"/>
  <c r="BS776" i="3"/>
  <c r="CE776" i="3" s="1"/>
  <c r="BY776" i="3"/>
  <c r="CK776" i="3" s="1"/>
  <c r="AV774" i="3"/>
  <c r="AY774" i="3"/>
  <c r="AY775" i="3"/>
  <c r="CB773" i="3"/>
  <c r="CN773" i="3" s="1"/>
  <c r="BV773" i="3"/>
  <c r="CH773" i="3" s="1"/>
  <c r="AX773" i="3"/>
  <c r="BA773" i="3"/>
  <c r="BZ769" i="3"/>
  <c r="CL769" i="3" s="1"/>
  <c r="BT769" i="3"/>
  <c r="CF769" i="3" s="1"/>
  <c r="BA624" i="3"/>
  <c r="BR633" i="3"/>
  <c r="CD633" i="3" s="1"/>
  <c r="BU706" i="3"/>
  <c r="CG706" i="3" s="1"/>
  <c r="AY751" i="3"/>
  <c r="CC771" i="3"/>
  <c r="CO771" i="3" s="1"/>
  <c r="BW771" i="3"/>
  <c r="CI771" i="3" s="1"/>
  <c r="BU773" i="3"/>
  <c r="CG773" i="3" s="1"/>
  <c r="CA773" i="3"/>
  <c r="CM773" i="3" s="1"/>
  <c r="CB771" i="3"/>
  <c r="CN771" i="3" s="1"/>
  <c r="BV771" i="3"/>
  <c r="CH771" i="3" s="1"/>
  <c r="CA771" i="3"/>
  <c r="CM771" i="3" s="1"/>
  <c r="BU771" i="3"/>
  <c r="CG771" i="3" s="1"/>
  <c r="BX774" i="3"/>
  <c r="CJ774" i="3" s="1"/>
  <c r="BR774" i="3"/>
  <c r="CD774" i="3" s="1"/>
  <c r="AZ776" i="3"/>
  <c r="AW769" i="3"/>
  <c r="BZ773" i="3"/>
  <c r="CL773" i="3" s="1"/>
  <c r="BT773" i="3"/>
  <c r="CF773" i="3" s="1"/>
  <c r="CA769" i="3"/>
  <c r="CM769" i="3" s="1"/>
  <c r="BU769" i="3"/>
  <c r="CG769" i="3" s="1"/>
  <c r="BY672" i="3"/>
  <c r="CK672" i="3" s="1"/>
  <c r="CC743" i="3"/>
  <c r="CO743" i="3" s="1"/>
  <c r="AZ761" i="3"/>
  <c r="AZ773" i="3"/>
  <c r="AW773" i="3"/>
  <c r="AV772" i="3"/>
  <c r="AY772" i="3"/>
  <c r="BW772" i="3"/>
  <c r="CI772" i="3" s="1"/>
  <c r="CC772" i="3"/>
  <c r="CO772" i="3" s="1"/>
  <c r="BU678" i="3"/>
  <c r="CG678" i="3" s="1"/>
  <c r="BA761" i="3"/>
  <c r="BA771" i="3"/>
  <c r="AX771" i="3"/>
  <c r="AV773" i="3"/>
  <c r="AY773" i="3"/>
  <c r="BU737" i="3"/>
  <c r="CG737" i="3" s="1"/>
  <c r="CA737" i="3"/>
  <c r="CM737" i="3" s="1"/>
  <c r="AW771" i="3"/>
  <c r="AZ771" i="3"/>
  <c r="AW774" i="3"/>
  <c r="AZ774" i="3"/>
  <c r="AV771" i="3"/>
  <c r="AY771" i="3"/>
  <c r="CC774" i="3"/>
  <c r="CO774" i="3" s="1"/>
  <c r="BW774" i="3"/>
  <c r="CI774" i="3" s="1"/>
  <c r="CA776" i="3"/>
  <c r="CM776" i="3" s="1"/>
  <c r="BU776" i="3"/>
  <c r="CG776" i="3" s="1"/>
  <c r="BW776" i="3"/>
  <c r="CI776" i="3" s="1"/>
  <c r="CC776" i="3"/>
  <c r="CO776" i="3" s="1"/>
  <c r="BY773" i="3"/>
  <c r="CK773" i="3" s="1"/>
  <c r="BS773" i="3"/>
  <c r="CE773" i="3" s="1"/>
  <c r="BV772" i="3"/>
  <c r="CH772" i="3" s="1"/>
  <c r="CB772" i="3"/>
  <c r="CN772" i="3" s="1"/>
  <c r="CA775" i="3"/>
  <c r="CM775" i="3" s="1"/>
  <c r="BU775" i="3"/>
  <c r="CG775" i="3" s="1"/>
  <c r="AZ775" i="3"/>
  <c r="BR772" i="3"/>
  <c r="CD772" i="3" s="1"/>
  <c r="BX772" i="3"/>
  <c r="CJ772" i="3" s="1"/>
  <c r="BZ771" i="3"/>
  <c r="CL771" i="3" s="1"/>
  <c r="BT771" i="3"/>
  <c r="CF771" i="3" s="1"/>
  <c r="BX773" i="3"/>
  <c r="CJ773" i="3" s="1"/>
  <c r="BR773" i="3"/>
  <c r="CD773" i="3" s="1"/>
  <c r="BY771" i="3"/>
  <c r="CK771" i="3" s="1"/>
  <c r="BS771" i="3"/>
  <c r="CE771" i="3" s="1"/>
  <c r="BS774" i="3"/>
  <c r="CE774" i="3" s="1"/>
  <c r="BY774" i="3"/>
  <c r="CK774" i="3" s="1"/>
  <c r="AW775" i="3"/>
  <c r="BX771" i="3"/>
  <c r="CJ771" i="3" s="1"/>
  <c r="BR771" i="3"/>
  <c r="CD771" i="3" s="1"/>
  <c r="BS769" i="3"/>
  <c r="CE769" i="3" s="1"/>
  <c r="BY769" i="3"/>
  <c r="CK769" i="3" s="1"/>
  <c r="AV775" i="3"/>
  <c r="AW772" i="3"/>
  <c r="AZ772" i="3"/>
  <c r="CB775" i="3"/>
  <c r="CN775" i="3" s="1"/>
  <c r="BV775" i="3"/>
  <c r="CH775" i="3" s="1"/>
  <c r="BR769" i="3"/>
  <c r="CD769" i="3" s="1"/>
  <c r="BX769" i="3"/>
  <c r="CJ769" i="3" s="1"/>
  <c r="AZ767" i="3"/>
  <c r="AW767" i="3"/>
  <c r="BA766" i="3"/>
  <c r="CB763" i="3"/>
  <c r="CN763" i="3" s="1"/>
  <c r="BV763" i="3"/>
  <c r="CH763" i="3" s="1"/>
  <c r="BT763" i="3"/>
  <c r="CF763" i="3" s="1"/>
  <c r="BZ763" i="3"/>
  <c r="CL763" i="3" s="1"/>
  <c r="CC765" i="3"/>
  <c r="CO765" i="3" s="1"/>
  <c r="BW765" i="3"/>
  <c r="CI765" i="3" s="1"/>
  <c r="BV764" i="3"/>
  <c r="CH764" i="3" s="1"/>
  <c r="CB764" i="3"/>
  <c r="CN764" i="3" s="1"/>
  <c r="BW767" i="3"/>
  <c r="CI767" i="3" s="1"/>
  <c r="CC767" i="3"/>
  <c r="CO767" i="3" s="1"/>
  <c r="CB762" i="3"/>
  <c r="CN762" i="3" s="1"/>
  <c r="BV762" i="3"/>
  <c r="CH762" i="3" s="1"/>
  <c r="AV768" i="3"/>
  <c r="AY768" i="3"/>
  <c r="AW768" i="3"/>
  <c r="AZ768" i="3"/>
  <c r="CA762" i="3"/>
  <c r="CM762" i="3" s="1"/>
  <c r="BU762" i="3"/>
  <c r="CG762" i="3" s="1"/>
  <c r="CC768" i="3"/>
  <c r="CO768" i="3" s="1"/>
  <c r="BW768" i="3"/>
  <c r="CI768" i="3" s="1"/>
  <c r="CA767" i="3"/>
  <c r="CM767" i="3" s="1"/>
  <c r="BU767" i="3"/>
  <c r="CG767" i="3" s="1"/>
  <c r="BR764" i="3"/>
  <c r="CD764" i="3" s="1"/>
  <c r="BX764" i="3"/>
  <c r="CJ764" i="3" s="1"/>
  <c r="BS593" i="3"/>
  <c r="CE593" i="3" s="1"/>
  <c r="BY768" i="3"/>
  <c r="CK768" i="3" s="1"/>
  <c r="BS768" i="3"/>
  <c r="CE768" i="3" s="1"/>
  <c r="BT766" i="3"/>
  <c r="CF766" i="3" s="1"/>
  <c r="BZ766" i="3"/>
  <c r="CL766" i="3" s="1"/>
  <c r="BR763" i="3"/>
  <c r="CD763" i="3" s="1"/>
  <c r="BX763" i="3"/>
  <c r="CJ763" i="3" s="1"/>
  <c r="AX766" i="3"/>
  <c r="BA765" i="3"/>
  <c r="AX765" i="3"/>
  <c r="AX768" i="3"/>
  <c r="BA768" i="3"/>
  <c r="CB766" i="3"/>
  <c r="CN766" i="3" s="1"/>
  <c r="BV766" i="3"/>
  <c r="CH766" i="3" s="1"/>
  <c r="BU764" i="3"/>
  <c r="CG764" i="3" s="1"/>
  <c r="CA764" i="3"/>
  <c r="CM764" i="3" s="1"/>
  <c r="CA765" i="3"/>
  <c r="CM765" i="3" s="1"/>
  <c r="BU765" i="3"/>
  <c r="CG765" i="3" s="1"/>
  <c r="CA766" i="3"/>
  <c r="CM766" i="3" s="1"/>
  <c r="BU766" i="3"/>
  <c r="CG766" i="3" s="1"/>
  <c r="AW764" i="3"/>
  <c r="AZ764" i="3"/>
  <c r="AX639" i="3"/>
  <c r="BY633" i="3"/>
  <c r="CK633" i="3" s="1"/>
  <c r="AY678" i="3"/>
  <c r="BX743" i="3"/>
  <c r="CJ743" i="3" s="1"/>
  <c r="AW762" i="3"/>
  <c r="AZ762" i="3"/>
  <c r="AY763" i="3"/>
  <c r="AV763" i="3"/>
  <c r="BR767" i="3"/>
  <c r="CD767" i="3" s="1"/>
  <c r="BX767" i="3"/>
  <c r="CJ767" i="3" s="1"/>
  <c r="BZ765" i="3"/>
  <c r="CL765" i="3" s="1"/>
  <c r="BT765" i="3"/>
  <c r="CF765" i="3" s="1"/>
  <c r="BZ768" i="3"/>
  <c r="CL768" i="3" s="1"/>
  <c r="BT768" i="3"/>
  <c r="CF768" i="3" s="1"/>
  <c r="CB765" i="3"/>
  <c r="CN765" i="3" s="1"/>
  <c r="BV765" i="3"/>
  <c r="CH765" i="3" s="1"/>
  <c r="AV764" i="3"/>
  <c r="AY764" i="3"/>
  <c r="BY764" i="3"/>
  <c r="CK764" i="3" s="1"/>
  <c r="BS764" i="3"/>
  <c r="CE764" i="3" s="1"/>
  <c r="BU513" i="3"/>
  <c r="CG513" i="3" s="1"/>
  <c r="BY651" i="3"/>
  <c r="CK651" i="3" s="1"/>
  <c r="AW672" i="3"/>
  <c r="BY762" i="3"/>
  <c r="CK762" i="3" s="1"/>
  <c r="BS762" i="3"/>
  <c r="CE762" i="3" s="1"/>
  <c r="AW763" i="3"/>
  <c r="AZ763" i="3"/>
  <c r="BW762" i="3"/>
  <c r="CI762" i="3" s="1"/>
  <c r="CC762" i="3"/>
  <c r="CO762" i="3" s="1"/>
  <c r="BW764" i="3"/>
  <c r="CI764" i="3" s="1"/>
  <c r="CC764" i="3"/>
  <c r="CO764" i="3" s="1"/>
  <c r="AZ766" i="3"/>
  <c r="AW766" i="3"/>
  <c r="AV765" i="3"/>
  <c r="AY765" i="3"/>
  <c r="AY766" i="3"/>
  <c r="AV766" i="3"/>
  <c r="BT507" i="3"/>
  <c r="CF507" i="3" s="1"/>
  <c r="AX649" i="3"/>
  <c r="BW701" i="3"/>
  <c r="CI701" i="3" s="1"/>
  <c r="AW743" i="3"/>
  <c r="BS763" i="3"/>
  <c r="CE763" i="3" s="1"/>
  <c r="BY763" i="3"/>
  <c r="CK763" i="3" s="1"/>
  <c r="CA763" i="3"/>
  <c r="CM763" i="3" s="1"/>
  <c r="BU763" i="3"/>
  <c r="CG763" i="3" s="1"/>
  <c r="BW763" i="3"/>
  <c r="CI763" i="3" s="1"/>
  <c r="CC763" i="3"/>
  <c r="CO763" i="3" s="1"/>
  <c r="AX767" i="3"/>
  <c r="AV767" i="3"/>
  <c r="AW765" i="3"/>
  <c r="AZ765" i="3"/>
  <c r="BY766" i="3"/>
  <c r="CK766" i="3" s="1"/>
  <c r="BS766" i="3"/>
  <c r="CE766" i="3" s="1"/>
  <c r="BX765" i="3"/>
  <c r="CJ765" i="3" s="1"/>
  <c r="BR765" i="3"/>
  <c r="CD765" i="3" s="1"/>
  <c r="BX766" i="3"/>
  <c r="CJ766" i="3" s="1"/>
  <c r="BR766" i="3"/>
  <c r="CD766" i="3" s="1"/>
  <c r="CA653" i="3"/>
  <c r="CM653" i="3" s="1"/>
  <c r="CC737" i="3"/>
  <c r="CO737" i="3" s="1"/>
  <c r="BT743" i="3"/>
  <c r="CF743" i="3" s="1"/>
  <c r="BR768" i="3"/>
  <c r="CD768" i="3" s="1"/>
  <c r="BX768" i="3"/>
  <c r="CJ768" i="3" s="1"/>
  <c r="AV762" i="3"/>
  <c r="AY762" i="3"/>
  <c r="BA762" i="3"/>
  <c r="AX762" i="3"/>
  <c r="AX764" i="3"/>
  <c r="BA764" i="3"/>
  <c r="AX763" i="3"/>
  <c r="BA763" i="3"/>
  <c r="BY765" i="3"/>
  <c r="CK765" i="3" s="1"/>
  <c r="BS765" i="3"/>
  <c r="CE765" i="3" s="1"/>
  <c r="BZ633" i="3"/>
  <c r="CL633" i="3" s="1"/>
  <c r="BA649" i="3"/>
  <c r="AZ672" i="3"/>
  <c r="BU768" i="3"/>
  <c r="CG768" i="3" s="1"/>
  <c r="CA768" i="3"/>
  <c r="CM768" i="3" s="1"/>
  <c r="BV768" i="3"/>
  <c r="CH768" i="3" s="1"/>
  <c r="CB768" i="3"/>
  <c r="CN768" i="3" s="1"/>
  <c r="AY767" i="3"/>
  <c r="BA767" i="3"/>
  <c r="BX762" i="3"/>
  <c r="CJ762" i="3" s="1"/>
  <c r="BR762" i="3"/>
  <c r="CD762" i="3" s="1"/>
  <c r="BZ762" i="3"/>
  <c r="CL762" i="3" s="1"/>
  <c r="BT762" i="3"/>
  <c r="CF762" i="3" s="1"/>
  <c r="BZ764" i="3"/>
  <c r="CL764" i="3" s="1"/>
  <c r="BT764" i="3"/>
  <c r="CF764" i="3" s="1"/>
  <c r="BU751" i="3"/>
  <c r="CG751" i="3" s="1"/>
  <c r="AZ756" i="3"/>
  <c r="AW751" i="3"/>
  <c r="AV757" i="3"/>
  <c r="AX751" i="3"/>
  <c r="CC753" i="3"/>
  <c r="CO753" i="3" s="1"/>
  <c r="BW753" i="3"/>
  <c r="CI753" i="3" s="1"/>
  <c r="BZ752" i="3"/>
  <c r="CL752" i="3" s="1"/>
  <c r="BT752" i="3"/>
  <c r="CF752" i="3" s="1"/>
  <c r="BR751" i="3"/>
  <c r="CD751" i="3" s="1"/>
  <c r="BX751" i="3"/>
  <c r="CJ751" i="3" s="1"/>
  <c r="BW758" i="3"/>
  <c r="CI758" i="3" s="1"/>
  <c r="CC758" i="3"/>
  <c r="CO758" i="3" s="1"/>
  <c r="BX712" i="3"/>
  <c r="CJ712" i="3" s="1"/>
  <c r="CC756" i="3"/>
  <c r="CO756" i="3" s="1"/>
  <c r="BW756" i="3"/>
  <c r="CI756" i="3" s="1"/>
  <c r="CB758" i="3"/>
  <c r="CN758" i="3" s="1"/>
  <c r="BV758" i="3"/>
  <c r="CH758" i="3" s="1"/>
  <c r="BV755" i="3"/>
  <c r="CH755" i="3" s="1"/>
  <c r="CB755" i="3"/>
  <c r="CN755" i="3" s="1"/>
  <c r="BW754" i="3"/>
  <c r="CI754" i="3" s="1"/>
  <c r="CC754" i="3"/>
  <c r="CO754" i="3" s="1"/>
  <c r="BV754" i="3"/>
  <c r="CH754" i="3" s="1"/>
  <c r="CB754" i="3"/>
  <c r="CN754" i="3" s="1"/>
  <c r="AW752" i="3"/>
  <c r="AZ752" i="3"/>
  <c r="AZ753" i="3"/>
  <c r="AW753" i="3"/>
  <c r="BR757" i="3"/>
  <c r="CD757" i="3" s="1"/>
  <c r="BX757" i="3"/>
  <c r="CJ757" i="3" s="1"/>
  <c r="BZ751" i="3"/>
  <c r="CL751" i="3" s="1"/>
  <c r="BT751" i="3"/>
  <c r="CF751" i="3" s="1"/>
  <c r="BU752" i="3"/>
  <c r="CG752" i="3" s="1"/>
  <c r="CA752" i="3"/>
  <c r="CM752" i="3" s="1"/>
  <c r="BX587" i="3"/>
  <c r="CJ587" i="3" s="1"/>
  <c r="AX754" i="3"/>
  <c r="BA754" i="3"/>
  <c r="BY752" i="3"/>
  <c r="CK752" i="3" s="1"/>
  <c r="BS752" i="3"/>
  <c r="CE752" i="3" s="1"/>
  <c r="BY753" i="3"/>
  <c r="CK753" i="3" s="1"/>
  <c r="BS753" i="3"/>
  <c r="CE753" i="3" s="1"/>
  <c r="CA756" i="3"/>
  <c r="CM756" i="3" s="1"/>
  <c r="BU756" i="3"/>
  <c r="CG756" i="3" s="1"/>
  <c r="AX758" i="3"/>
  <c r="BA758" i="3"/>
  <c r="CB756" i="3"/>
  <c r="CN756" i="3" s="1"/>
  <c r="BV756" i="3"/>
  <c r="CH756" i="3" s="1"/>
  <c r="CC755" i="3"/>
  <c r="CO755" i="3" s="1"/>
  <c r="BW755" i="3"/>
  <c r="CI755" i="3" s="1"/>
  <c r="AZ755" i="3"/>
  <c r="AW755" i="3"/>
  <c r="BZ754" i="3"/>
  <c r="CL754" i="3" s="1"/>
  <c r="BT754" i="3"/>
  <c r="CF754" i="3" s="1"/>
  <c r="AX757" i="3"/>
  <c r="AW757" i="3"/>
  <c r="BZ758" i="3"/>
  <c r="CL758" i="3" s="1"/>
  <c r="BT758" i="3"/>
  <c r="CF758" i="3" s="1"/>
  <c r="AV754" i="3"/>
  <c r="AY754" i="3"/>
  <c r="AV752" i="3"/>
  <c r="AY752" i="3"/>
  <c r="BR758" i="3"/>
  <c r="CD758" i="3" s="1"/>
  <c r="BX758" i="3"/>
  <c r="CJ758" i="3" s="1"/>
  <c r="CA753" i="3"/>
  <c r="CM753" i="3" s="1"/>
  <c r="BU753" i="3"/>
  <c r="CG753" i="3" s="1"/>
  <c r="BY755" i="3"/>
  <c r="CK755" i="3" s="1"/>
  <c r="BS755" i="3"/>
  <c r="CE755" i="3" s="1"/>
  <c r="AY756" i="3"/>
  <c r="AV756" i="3"/>
  <c r="BR754" i="3"/>
  <c r="CD754" i="3" s="1"/>
  <c r="BX754" i="3"/>
  <c r="CJ754" i="3" s="1"/>
  <c r="BX752" i="3"/>
  <c r="CJ752" i="3" s="1"/>
  <c r="BR752" i="3"/>
  <c r="CD752" i="3" s="1"/>
  <c r="BY751" i="3"/>
  <c r="CK751" i="3" s="1"/>
  <c r="BS751" i="3"/>
  <c r="CE751" i="3" s="1"/>
  <c r="CC752" i="3"/>
  <c r="CO752" i="3" s="1"/>
  <c r="BW752" i="3"/>
  <c r="CI752" i="3" s="1"/>
  <c r="AY758" i="3"/>
  <c r="BA755" i="3"/>
  <c r="AX755" i="3"/>
  <c r="AW758" i="3"/>
  <c r="AZ758" i="3"/>
  <c r="CA755" i="3"/>
  <c r="CM755" i="3" s="1"/>
  <c r="BU755" i="3"/>
  <c r="CG755" i="3" s="1"/>
  <c r="BX756" i="3"/>
  <c r="CJ756" i="3" s="1"/>
  <c r="BR756" i="3"/>
  <c r="CD756" i="3" s="1"/>
  <c r="AX753" i="3"/>
  <c r="BZ624" i="3"/>
  <c r="CL624" i="3" s="1"/>
  <c r="AV753" i="3"/>
  <c r="AY753" i="3"/>
  <c r="BZ755" i="3"/>
  <c r="CL755" i="3" s="1"/>
  <c r="BT755" i="3"/>
  <c r="CF755" i="3" s="1"/>
  <c r="BS758" i="3"/>
  <c r="CE758" i="3" s="1"/>
  <c r="BY758" i="3"/>
  <c r="CK758" i="3" s="1"/>
  <c r="BZ757" i="3"/>
  <c r="CL757" i="3" s="1"/>
  <c r="BT757" i="3"/>
  <c r="CF757" i="3" s="1"/>
  <c r="BY757" i="3"/>
  <c r="CK757" i="3" s="1"/>
  <c r="BS757" i="3"/>
  <c r="CE757" i="3" s="1"/>
  <c r="AW754" i="3"/>
  <c r="AZ754" i="3"/>
  <c r="AV755" i="3"/>
  <c r="AY755" i="3"/>
  <c r="BU754" i="3"/>
  <c r="CG754" i="3" s="1"/>
  <c r="CA754" i="3"/>
  <c r="CM754" i="3" s="1"/>
  <c r="CA758" i="3"/>
  <c r="CM758" i="3" s="1"/>
  <c r="BU758" i="3"/>
  <c r="CG758" i="3" s="1"/>
  <c r="AX752" i="3"/>
  <c r="BA752" i="3"/>
  <c r="BX753" i="3"/>
  <c r="CJ753" i="3" s="1"/>
  <c r="BR753" i="3"/>
  <c r="CD753" i="3" s="1"/>
  <c r="BS754" i="3"/>
  <c r="CE754" i="3" s="1"/>
  <c r="BY754" i="3"/>
  <c r="CK754" i="3" s="1"/>
  <c r="CB752" i="3"/>
  <c r="CN752" i="3" s="1"/>
  <c r="BV752" i="3"/>
  <c r="CH752" i="3" s="1"/>
  <c r="CB753" i="3"/>
  <c r="CN753" i="3" s="1"/>
  <c r="BV753" i="3"/>
  <c r="CH753" i="3" s="1"/>
  <c r="BX755" i="3"/>
  <c r="CJ755" i="3" s="1"/>
  <c r="BR755" i="3"/>
  <c r="CD755" i="3" s="1"/>
  <c r="BA743" i="3"/>
  <c r="AX743" i="3"/>
  <c r="BY743" i="3"/>
  <c r="CK743" i="3" s="1"/>
  <c r="AV743" i="3"/>
  <c r="AV742" i="3"/>
  <c r="AZ743" i="3"/>
  <c r="AV744" i="3"/>
  <c r="BX741" i="3"/>
  <c r="CJ741" i="3" s="1"/>
  <c r="BR741" i="3"/>
  <c r="CD741" i="3" s="1"/>
  <c r="CC747" i="3"/>
  <c r="CO747" i="3" s="1"/>
  <c r="BW747" i="3"/>
  <c r="CI747" i="3" s="1"/>
  <c r="BA746" i="3"/>
  <c r="AX746" i="3"/>
  <c r="AX741" i="3"/>
  <c r="BA741" i="3"/>
  <c r="AZ744" i="3"/>
  <c r="AW744" i="3"/>
  <c r="AV628" i="3"/>
  <c r="AY677" i="3"/>
  <c r="CB741" i="3"/>
  <c r="CN741" i="3" s="1"/>
  <c r="BV741" i="3"/>
  <c r="CH741" i="3" s="1"/>
  <c r="CA744" i="3"/>
  <c r="CM744" i="3" s="1"/>
  <c r="BU744" i="3"/>
  <c r="CG744" i="3" s="1"/>
  <c r="BT744" i="3"/>
  <c r="CF744" i="3" s="1"/>
  <c r="BZ744" i="3"/>
  <c r="CL744" i="3" s="1"/>
  <c r="AY741" i="3"/>
  <c r="AV741" i="3"/>
  <c r="BZ746" i="3"/>
  <c r="CL746" i="3" s="1"/>
  <c r="BT746" i="3"/>
  <c r="CF746" i="3" s="1"/>
  <c r="BW745" i="3"/>
  <c r="CI745" i="3" s="1"/>
  <c r="CC745" i="3"/>
  <c r="CO745" i="3" s="1"/>
  <c r="BS744" i="3"/>
  <c r="CE744" i="3" s="1"/>
  <c r="BY744" i="3"/>
  <c r="CK744" i="3" s="1"/>
  <c r="BA748" i="3"/>
  <c r="BY746" i="3"/>
  <c r="CK746" i="3" s="1"/>
  <c r="BS746" i="3"/>
  <c r="CE746" i="3" s="1"/>
  <c r="AZ592" i="3"/>
  <c r="BY584" i="3"/>
  <c r="CK584" i="3" s="1"/>
  <c r="BW585" i="3"/>
  <c r="CI585" i="3" s="1"/>
  <c r="BA617" i="3"/>
  <c r="BW742" i="3"/>
  <c r="CI742" i="3" s="1"/>
  <c r="CC742" i="3"/>
  <c r="CO742" i="3" s="1"/>
  <c r="CB747" i="3"/>
  <c r="CN747" i="3" s="1"/>
  <c r="BV747" i="3"/>
  <c r="CH747" i="3" s="1"/>
  <c r="BR742" i="3"/>
  <c r="CD742" i="3" s="1"/>
  <c r="BX742" i="3"/>
  <c r="CJ742" i="3" s="1"/>
  <c r="AX744" i="3"/>
  <c r="BA744" i="3"/>
  <c r="AY744" i="3"/>
  <c r="BT741" i="3"/>
  <c r="CF741" i="3" s="1"/>
  <c r="BZ741" i="3"/>
  <c r="CL741" i="3" s="1"/>
  <c r="BU746" i="3"/>
  <c r="CG746" i="3" s="1"/>
  <c r="CA746" i="3"/>
  <c r="CM746" i="3" s="1"/>
  <c r="AX748" i="3"/>
  <c r="AW745" i="3"/>
  <c r="BT641" i="3"/>
  <c r="CF641" i="3" s="1"/>
  <c r="BT742" i="3"/>
  <c r="CF742" i="3" s="1"/>
  <c r="BZ742" i="3"/>
  <c r="CL742" i="3" s="1"/>
  <c r="CA748" i="3"/>
  <c r="CM748" i="3" s="1"/>
  <c r="BU748" i="3"/>
  <c r="CG748" i="3" s="1"/>
  <c r="AX745" i="3"/>
  <c r="BA745" i="3"/>
  <c r="CB744" i="3"/>
  <c r="CN744" i="3" s="1"/>
  <c r="BV744" i="3"/>
  <c r="CH744" i="3" s="1"/>
  <c r="AV746" i="3"/>
  <c r="AY746" i="3"/>
  <c r="AV748" i="3"/>
  <c r="AZ748" i="3"/>
  <c r="AW748" i="3"/>
  <c r="BW624" i="3"/>
  <c r="CI624" i="3" s="1"/>
  <c r="CA682" i="3"/>
  <c r="CM682" i="3" s="1"/>
  <c r="BA705" i="3"/>
  <c r="AY705" i="3"/>
  <c r="AZ747" i="3"/>
  <c r="AW747" i="3"/>
  <c r="CA747" i="3"/>
  <c r="CM747" i="3" s="1"/>
  <c r="BU747" i="3"/>
  <c r="CG747" i="3" s="1"/>
  <c r="BW744" i="3"/>
  <c r="CI744" i="3" s="1"/>
  <c r="CC744" i="3"/>
  <c r="CO744" i="3" s="1"/>
  <c r="AX747" i="3"/>
  <c r="BA747" i="3"/>
  <c r="BZ745" i="3"/>
  <c r="CL745" i="3" s="1"/>
  <c r="BT745" i="3"/>
  <c r="CF745" i="3" s="1"/>
  <c r="CC741" i="3"/>
  <c r="CO741" i="3" s="1"/>
  <c r="BW741" i="3"/>
  <c r="CI741" i="3" s="1"/>
  <c r="BX746" i="3"/>
  <c r="CJ746" i="3" s="1"/>
  <c r="BR746" i="3"/>
  <c r="CD746" i="3" s="1"/>
  <c r="BY741" i="3"/>
  <c r="CK741" i="3" s="1"/>
  <c r="BS741" i="3"/>
  <c r="CE741" i="3" s="1"/>
  <c r="BS748" i="3"/>
  <c r="CE748" i="3" s="1"/>
  <c r="BY748" i="3"/>
  <c r="CK748" i="3" s="1"/>
  <c r="AZ705" i="3"/>
  <c r="BY747" i="3"/>
  <c r="CK747" i="3" s="1"/>
  <c r="BS747" i="3"/>
  <c r="CE747" i="3" s="1"/>
  <c r="BT748" i="3"/>
  <c r="CF748" i="3" s="1"/>
  <c r="BZ748" i="3"/>
  <c r="CL748" i="3" s="1"/>
  <c r="BV742" i="3"/>
  <c r="CH742" i="3" s="1"/>
  <c r="CB742" i="3"/>
  <c r="CN742" i="3" s="1"/>
  <c r="CA716" i="3"/>
  <c r="CM716" i="3" s="1"/>
  <c r="BW748" i="3"/>
  <c r="CI748" i="3" s="1"/>
  <c r="CC748" i="3"/>
  <c r="CO748" i="3" s="1"/>
  <c r="AY747" i="3"/>
  <c r="AV747" i="3"/>
  <c r="BY745" i="3"/>
  <c r="CK745" i="3" s="1"/>
  <c r="BS745" i="3"/>
  <c r="CE745" i="3" s="1"/>
  <c r="CA741" i="3"/>
  <c r="CM741" i="3" s="1"/>
  <c r="BU741" i="3"/>
  <c r="CG741" i="3" s="1"/>
  <c r="BT747" i="3"/>
  <c r="CF747" i="3" s="1"/>
  <c r="BZ747" i="3"/>
  <c r="CL747" i="3" s="1"/>
  <c r="CC746" i="3"/>
  <c r="CO746" i="3" s="1"/>
  <c r="BW746" i="3"/>
  <c r="CI746" i="3" s="1"/>
  <c r="BR748" i="3"/>
  <c r="CD748" i="3" s="1"/>
  <c r="BX748" i="3"/>
  <c r="CJ748" i="3" s="1"/>
  <c r="AZ742" i="3"/>
  <c r="AW742" i="3"/>
  <c r="BV584" i="3"/>
  <c r="CH584" i="3" s="1"/>
  <c r="AW588" i="3"/>
  <c r="BA742" i="3"/>
  <c r="AX742" i="3"/>
  <c r="BR744" i="3"/>
  <c r="CD744" i="3" s="1"/>
  <c r="BX744" i="3"/>
  <c r="CJ744" i="3" s="1"/>
  <c r="BX747" i="3"/>
  <c r="CJ747" i="3" s="1"/>
  <c r="BR747" i="3"/>
  <c r="CD747" i="3" s="1"/>
  <c r="BY742" i="3"/>
  <c r="CK742" i="3" s="1"/>
  <c r="BS742" i="3"/>
  <c r="CE742" i="3" s="1"/>
  <c r="CB748" i="3"/>
  <c r="CN748" i="3" s="1"/>
  <c r="BV748" i="3"/>
  <c r="CH748" i="3" s="1"/>
  <c r="AX736" i="3"/>
  <c r="AX733" i="3"/>
  <c r="AY730" i="3"/>
  <c r="BW725" i="3"/>
  <c r="CI725" i="3" s="1"/>
  <c r="CC725" i="3"/>
  <c r="CO725" i="3" s="1"/>
  <c r="BS730" i="3"/>
  <c r="CE730" i="3" s="1"/>
  <c r="BY730" i="3"/>
  <c r="CK730" i="3" s="1"/>
  <c r="AV734" i="3"/>
  <c r="AY734" i="3"/>
  <c r="BA727" i="3"/>
  <c r="AX727" i="3"/>
  <c r="BU733" i="3"/>
  <c r="CG733" i="3" s="1"/>
  <c r="CA733" i="3"/>
  <c r="CM733" i="3" s="1"/>
  <c r="AV739" i="3"/>
  <c r="AY739" i="3"/>
  <c r="CA736" i="3"/>
  <c r="CM736" i="3" s="1"/>
  <c r="BU736" i="3"/>
  <c r="CG736" i="3" s="1"/>
  <c r="BY736" i="3"/>
  <c r="CK736" i="3" s="1"/>
  <c r="BS736" i="3"/>
  <c r="CE736" i="3" s="1"/>
  <c r="BS738" i="3"/>
  <c r="CE738" i="3" s="1"/>
  <c r="BY738" i="3"/>
  <c r="CK738" i="3" s="1"/>
  <c r="BY740" i="3"/>
  <c r="CK740" i="3" s="1"/>
  <c r="BS740" i="3"/>
  <c r="CE740" i="3" s="1"/>
  <c r="CA740" i="3"/>
  <c r="CM740" i="3" s="1"/>
  <c r="BU740" i="3"/>
  <c r="CG740" i="3" s="1"/>
  <c r="BV737" i="3"/>
  <c r="CH737" i="3" s="1"/>
  <c r="CB737" i="3"/>
  <c r="CN737" i="3" s="1"/>
  <c r="AX635" i="3"/>
  <c r="AX682" i="3"/>
  <c r="CA735" i="3"/>
  <c r="CM735" i="3" s="1"/>
  <c r="BU735" i="3"/>
  <c r="CG735" i="3" s="1"/>
  <c r="BZ727" i="3"/>
  <c r="CL727" i="3" s="1"/>
  <c r="BT727" i="3"/>
  <c r="CF727" i="3" s="1"/>
  <c r="CC730" i="3"/>
  <c r="CO730" i="3" s="1"/>
  <c r="BW730" i="3"/>
  <c r="CI730" i="3" s="1"/>
  <c r="AX732" i="3"/>
  <c r="BA732" i="3"/>
  <c r="CB732" i="3"/>
  <c r="CN732" i="3" s="1"/>
  <c r="BV732" i="3"/>
  <c r="CH732" i="3" s="1"/>
  <c r="BX739" i="3"/>
  <c r="CJ739" i="3" s="1"/>
  <c r="BR739" i="3"/>
  <c r="CD739" i="3" s="1"/>
  <c r="BZ729" i="3"/>
  <c r="CL729" i="3" s="1"/>
  <c r="BT729" i="3"/>
  <c r="CF729" i="3" s="1"/>
  <c r="AZ735" i="3"/>
  <c r="AW735" i="3"/>
  <c r="CC735" i="3"/>
  <c r="CO735" i="3" s="1"/>
  <c r="BW735" i="3"/>
  <c r="CI735" i="3" s="1"/>
  <c r="CA729" i="3"/>
  <c r="CM729" i="3" s="1"/>
  <c r="BU729" i="3"/>
  <c r="CG729" i="3" s="1"/>
  <c r="CC731" i="3"/>
  <c r="CO731" i="3" s="1"/>
  <c r="BW731" i="3"/>
  <c r="CI731" i="3" s="1"/>
  <c r="BW641" i="3"/>
  <c r="CI641" i="3" s="1"/>
  <c r="AZ730" i="3"/>
  <c r="AW730" i="3"/>
  <c r="CA731" i="3"/>
  <c r="CM731" i="3" s="1"/>
  <c r="BU731" i="3"/>
  <c r="CG731" i="3" s="1"/>
  <c r="AY735" i="3"/>
  <c r="AV735" i="3"/>
  <c r="CA730" i="3"/>
  <c r="CM730" i="3" s="1"/>
  <c r="BU730" i="3"/>
  <c r="CG730" i="3" s="1"/>
  <c r="BY729" i="3"/>
  <c r="CK729" i="3" s="1"/>
  <c r="BS729" i="3"/>
  <c r="CE729" i="3" s="1"/>
  <c r="CC732" i="3"/>
  <c r="CO732" i="3" s="1"/>
  <c r="BW732" i="3"/>
  <c r="CI732" i="3" s="1"/>
  <c r="BR738" i="3"/>
  <c r="CD738" i="3" s="1"/>
  <c r="BX738" i="3"/>
  <c r="CJ738" i="3" s="1"/>
  <c r="CB728" i="3"/>
  <c r="CN728" i="3" s="1"/>
  <c r="BV728" i="3"/>
  <c r="CH728" i="3" s="1"/>
  <c r="AZ726" i="3"/>
  <c r="AW726" i="3"/>
  <c r="CA727" i="3"/>
  <c r="CM727" i="3" s="1"/>
  <c r="BU727" i="3"/>
  <c r="CG727" i="3" s="1"/>
  <c r="CA728" i="3"/>
  <c r="CM728" i="3" s="1"/>
  <c r="BU728" i="3"/>
  <c r="CG728" i="3" s="1"/>
  <c r="AY726" i="3"/>
  <c r="AV726" i="3"/>
  <c r="CC734" i="3"/>
  <c r="CO734" i="3" s="1"/>
  <c r="BW734" i="3"/>
  <c r="CI734" i="3" s="1"/>
  <c r="CB738" i="3"/>
  <c r="CN738" i="3" s="1"/>
  <c r="BV738" i="3"/>
  <c r="CH738" i="3" s="1"/>
  <c r="AY740" i="3"/>
  <c r="AV740" i="3"/>
  <c r="BS734" i="3"/>
  <c r="CE734" i="3" s="1"/>
  <c r="BY734" i="3"/>
  <c r="CK734" i="3" s="1"/>
  <c r="AW737" i="3"/>
  <c r="AZ737" i="3"/>
  <c r="BX641" i="3"/>
  <c r="CJ641" i="3" s="1"/>
  <c r="CC660" i="3"/>
  <c r="CO660" i="3" s="1"/>
  <c r="CB701" i="3"/>
  <c r="CN701" i="3" s="1"/>
  <c r="BX735" i="3"/>
  <c r="CJ735" i="3" s="1"/>
  <c r="BR735" i="3"/>
  <c r="CD735" i="3" s="1"/>
  <c r="AW729" i="3"/>
  <c r="AZ729" i="3"/>
  <c r="CA734" i="3"/>
  <c r="CM734" i="3" s="1"/>
  <c r="BU734" i="3"/>
  <c r="CG734" i="3" s="1"/>
  <c r="BV739" i="3"/>
  <c r="CH739" i="3" s="1"/>
  <c r="CB739" i="3"/>
  <c r="CN739" i="3" s="1"/>
  <c r="AV738" i="3"/>
  <c r="AY738" i="3"/>
  <c r="CB727" i="3"/>
  <c r="CN727" i="3" s="1"/>
  <c r="BV727" i="3"/>
  <c r="CH727" i="3" s="1"/>
  <c r="BY726" i="3"/>
  <c r="CK726" i="3" s="1"/>
  <c r="BS726" i="3"/>
  <c r="CE726" i="3" s="1"/>
  <c r="AZ731" i="3"/>
  <c r="AW731" i="3"/>
  <c r="BX726" i="3"/>
  <c r="CJ726" i="3" s="1"/>
  <c r="BR726" i="3"/>
  <c r="CD726" i="3" s="1"/>
  <c r="BU732" i="3"/>
  <c r="CG732" i="3" s="1"/>
  <c r="CA732" i="3"/>
  <c r="CM732" i="3" s="1"/>
  <c r="BX740" i="3"/>
  <c r="CJ740" i="3" s="1"/>
  <c r="BR740" i="3"/>
  <c r="CD740" i="3" s="1"/>
  <c r="BA736" i="3"/>
  <c r="BY737" i="3"/>
  <c r="CK737" i="3" s="1"/>
  <c r="BS737" i="3"/>
  <c r="CE737" i="3" s="1"/>
  <c r="BX682" i="3"/>
  <c r="CJ682" i="3" s="1"/>
  <c r="CB730" i="3"/>
  <c r="CN730" i="3" s="1"/>
  <c r="BV730" i="3"/>
  <c r="CH730" i="3" s="1"/>
  <c r="AX726" i="3"/>
  <c r="BA726" i="3"/>
  <c r="CB733" i="3"/>
  <c r="CN733" i="3" s="1"/>
  <c r="BV733" i="3"/>
  <c r="CH733" i="3" s="1"/>
  <c r="BR734" i="3"/>
  <c r="CD734" i="3" s="1"/>
  <c r="BX734" i="3"/>
  <c r="CJ734" i="3" s="1"/>
  <c r="CC739" i="3"/>
  <c r="CO739" i="3" s="1"/>
  <c r="BW739" i="3"/>
  <c r="CI739" i="3" s="1"/>
  <c r="BA740" i="3"/>
  <c r="AX740" i="3"/>
  <c r="BA728" i="3"/>
  <c r="BZ732" i="3"/>
  <c r="CL732" i="3" s="1"/>
  <c r="BT732" i="3"/>
  <c r="CF732" i="3" s="1"/>
  <c r="BU738" i="3"/>
  <c r="CG738" i="3" s="1"/>
  <c r="CA738" i="3"/>
  <c r="CM738" i="3" s="1"/>
  <c r="AZ728" i="3"/>
  <c r="AW728" i="3"/>
  <c r="BZ736" i="3"/>
  <c r="CL736" i="3" s="1"/>
  <c r="BT736" i="3"/>
  <c r="CF736" i="3" s="1"/>
  <c r="BY731" i="3"/>
  <c r="CK731" i="3" s="1"/>
  <c r="BS731" i="3"/>
  <c r="CE731" i="3" s="1"/>
  <c r="BR736" i="3"/>
  <c r="CD736" i="3" s="1"/>
  <c r="BX736" i="3"/>
  <c r="CJ736" i="3" s="1"/>
  <c r="CC738" i="3"/>
  <c r="CO738" i="3" s="1"/>
  <c r="BW738" i="3"/>
  <c r="CI738" i="3" s="1"/>
  <c r="AV727" i="3"/>
  <c r="AY727" i="3"/>
  <c r="AY728" i="3"/>
  <c r="AV728" i="3"/>
  <c r="CC729" i="3"/>
  <c r="CO729" i="3" s="1"/>
  <c r="BW729" i="3"/>
  <c r="CI729" i="3" s="1"/>
  <c r="AW734" i="3"/>
  <c r="AZ734" i="3"/>
  <c r="BW616" i="3"/>
  <c r="CI616" i="3" s="1"/>
  <c r="AV669" i="3"/>
  <c r="BU705" i="3"/>
  <c r="CG705" i="3" s="1"/>
  <c r="BT726" i="3"/>
  <c r="CF726" i="3" s="1"/>
  <c r="BZ726" i="3"/>
  <c r="CL726" i="3" s="1"/>
  <c r="AZ733" i="3"/>
  <c r="AW733" i="3"/>
  <c r="BT740" i="3"/>
  <c r="CF740" i="3" s="1"/>
  <c r="BZ740" i="3"/>
  <c r="CL740" i="3" s="1"/>
  <c r="BA730" i="3"/>
  <c r="AX730" i="3"/>
  <c r="AY733" i="3"/>
  <c r="AV733" i="3"/>
  <c r="AW739" i="3"/>
  <c r="AZ739" i="3"/>
  <c r="AW727" i="3"/>
  <c r="AZ727" i="3"/>
  <c r="BY728" i="3"/>
  <c r="CK728" i="3" s="1"/>
  <c r="BS728" i="3"/>
  <c r="CE728" i="3" s="1"/>
  <c r="AW732" i="3"/>
  <c r="AZ732" i="3"/>
  <c r="AX738" i="3"/>
  <c r="BA738" i="3"/>
  <c r="BX727" i="3"/>
  <c r="CJ727" i="3" s="1"/>
  <c r="BR727" i="3"/>
  <c r="CD727" i="3" s="1"/>
  <c r="BX728" i="3"/>
  <c r="CJ728" i="3" s="1"/>
  <c r="BR728" i="3"/>
  <c r="CD728" i="3" s="1"/>
  <c r="AX728" i="3"/>
  <c r="BR732" i="3"/>
  <c r="CD732" i="3" s="1"/>
  <c r="BX732" i="3"/>
  <c r="CJ732" i="3" s="1"/>
  <c r="BV735" i="3"/>
  <c r="CH735" i="3" s="1"/>
  <c r="CB735" i="3"/>
  <c r="CN735" i="3" s="1"/>
  <c r="CB740" i="3"/>
  <c r="CN740" i="3" s="1"/>
  <c r="BV740" i="3"/>
  <c r="CH740" i="3" s="1"/>
  <c r="AX735" i="3"/>
  <c r="BA735" i="3"/>
  <c r="BX729" i="3"/>
  <c r="CJ729" i="3" s="1"/>
  <c r="BR729" i="3"/>
  <c r="CD729" i="3" s="1"/>
  <c r="BZ731" i="3"/>
  <c r="CL731" i="3" s="1"/>
  <c r="BT731" i="3"/>
  <c r="CF731" i="3" s="1"/>
  <c r="CC715" i="3"/>
  <c r="CO715" i="3" s="1"/>
  <c r="BX731" i="3"/>
  <c r="CJ731" i="3" s="1"/>
  <c r="BR731" i="3"/>
  <c r="CD731" i="3" s="1"/>
  <c r="BV729" i="3"/>
  <c r="CH729" i="3" s="1"/>
  <c r="CB729" i="3"/>
  <c r="CN729" i="3" s="1"/>
  <c r="BY733" i="3"/>
  <c r="CK733" i="3" s="1"/>
  <c r="BS733" i="3"/>
  <c r="CE733" i="3" s="1"/>
  <c r="BA739" i="3"/>
  <c r="AX739" i="3"/>
  <c r="CC727" i="3"/>
  <c r="CO727" i="3" s="1"/>
  <c r="BW727" i="3"/>
  <c r="CI727" i="3" s="1"/>
  <c r="BX733" i="3"/>
  <c r="CJ733" i="3" s="1"/>
  <c r="BR733" i="3"/>
  <c r="CD733" i="3" s="1"/>
  <c r="BY739" i="3"/>
  <c r="CK739" i="3" s="1"/>
  <c r="BS739" i="3"/>
  <c r="CE739" i="3" s="1"/>
  <c r="BY727" i="3"/>
  <c r="CK727" i="3" s="1"/>
  <c r="BS727" i="3"/>
  <c r="CE727" i="3" s="1"/>
  <c r="BS732" i="3"/>
  <c r="CE732" i="3" s="1"/>
  <c r="BY732" i="3"/>
  <c r="CK732" i="3" s="1"/>
  <c r="BU739" i="3"/>
  <c r="CG739" i="3" s="1"/>
  <c r="CA739" i="3"/>
  <c r="CM739" i="3" s="1"/>
  <c r="AY736" i="3"/>
  <c r="AV736" i="3"/>
  <c r="BZ738" i="3"/>
  <c r="CL738" i="3" s="1"/>
  <c r="BT738" i="3"/>
  <c r="CF738" i="3" s="1"/>
  <c r="BA729" i="3"/>
  <c r="AX729" i="3"/>
  <c r="BA734" i="3"/>
  <c r="AX734" i="3"/>
  <c r="AW736" i="3"/>
  <c r="AZ736" i="3"/>
  <c r="BT735" i="3"/>
  <c r="CF735" i="3" s="1"/>
  <c r="BZ735" i="3"/>
  <c r="CL735" i="3" s="1"/>
  <c r="CB734" i="3"/>
  <c r="CN734" i="3" s="1"/>
  <c r="BV734" i="3"/>
  <c r="CH734" i="3" s="1"/>
  <c r="AV729" i="3"/>
  <c r="AY729" i="3"/>
  <c r="BA731" i="3"/>
  <c r="AX731" i="3"/>
  <c r="AY731" i="3"/>
  <c r="AV731" i="3"/>
  <c r="BT728" i="3"/>
  <c r="CF728" i="3" s="1"/>
  <c r="BZ728" i="3"/>
  <c r="CL728" i="3" s="1"/>
  <c r="CC726" i="3"/>
  <c r="CO726" i="3" s="1"/>
  <c r="BW726" i="3"/>
  <c r="CI726" i="3" s="1"/>
  <c r="BZ739" i="3"/>
  <c r="CL739" i="3" s="1"/>
  <c r="BT739" i="3"/>
  <c r="CF739" i="3" s="1"/>
  <c r="CC740" i="3"/>
  <c r="CO740" i="3" s="1"/>
  <c r="BW740" i="3"/>
  <c r="CI740" i="3" s="1"/>
  <c r="BT730" i="3"/>
  <c r="CF730" i="3" s="1"/>
  <c r="BZ730" i="3"/>
  <c r="CL730" i="3" s="1"/>
  <c r="CB726" i="3"/>
  <c r="CN726" i="3" s="1"/>
  <c r="BV726" i="3"/>
  <c r="CH726" i="3" s="1"/>
  <c r="CB731" i="3"/>
  <c r="CN731" i="3" s="1"/>
  <c r="BV731" i="3"/>
  <c r="CH731" i="3" s="1"/>
  <c r="CA726" i="3"/>
  <c r="CM726" i="3" s="1"/>
  <c r="BU726" i="3"/>
  <c r="CG726" i="3" s="1"/>
  <c r="AY732" i="3"/>
  <c r="AV732" i="3"/>
  <c r="BS735" i="3"/>
  <c r="CE735" i="3" s="1"/>
  <c r="BY735" i="3"/>
  <c r="CK735" i="3" s="1"/>
  <c r="BZ734" i="3"/>
  <c r="CL734" i="3" s="1"/>
  <c r="BT734" i="3"/>
  <c r="CF734" i="3" s="1"/>
  <c r="CB736" i="3"/>
  <c r="CN736" i="3" s="1"/>
  <c r="BV736" i="3"/>
  <c r="CH736" i="3" s="1"/>
  <c r="AW738" i="3"/>
  <c r="AZ738" i="3"/>
  <c r="AW740" i="3"/>
  <c r="AZ740" i="3"/>
  <c r="AY719" i="3"/>
  <c r="BW719" i="3"/>
  <c r="CI719" i="3" s="1"/>
  <c r="CC719" i="3"/>
  <c r="CO719" i="3" s="1"/>
  <c r="BU719" i="3"/>
  <c r="CG719" i="3" s="1"/>
  <c r="CA719" i="3"/>
  <c r="CM719" i="3" s="1"/>
  <c r="AY715" i="3"/>
  <c r="BX684" i="3"/>
  <c r="CJ684" i="3" s="1"/>
  <c r="AW717" i="3"/>
  <c r="AZ717" i="3"/>
  <c r="BX717" i="3"/>
  <c r="CJ717" i="3" s="1"/>
  <c r="BR717" i="3"/>
  <c r="CD717" i="3" s="1"/>
  <c r="BW718" i="3"/>
  <c r="CI718" i="3" s="1"/>
  <c r="CC718" i="3"/>
  <c r="CO718" i="3" s="1"/>
  <c r="BY716" i="3"/>
  <c r="CK716" i="3" s="1"/>
  <c r="BS716" i="3"/>
  <c r="CE716" i="3" s="1"/>
  <c r="CB722" i="3"/>
  <c r="CN722" i="3" s="1"/>
  <c r="BV722" i="3"/>
  <c r="CH722" i="3" s="1"/>
  <c r="BZ722" i="3"/>
  <c r="CL722" i="3" s="1"/>
  <c r="BT722" i="3"/>
  <c r="CF722" i="3" s="1"/>
  <c r="BX721" i="3"/>
  <c r="CJ721" i="3" s="1"/>
  <c r="BR721" i="3"/>
  <c r="CD721" i="3" s="1"/>
  <c r="CC717" i="3"/>
  <c r="CO717" i="3" s="1"/>
  <c r="BW717" i="3"/>
  <c r="CI717" i="3" s="1"/>
  <c r="CA722" i="3"/>
  <c r="CM722" i="3" s="1"/>
  <c r="BU722" i="3"/>
  <c r="CG722" i="3" s="1"/>
  <c r="BP144" i="3"/>
  <c r="BA635" i="3"/>
  <c r="AW641" i="3"/>
  <c r="BA683" i="3"/>
  <c r="AV682" i="3"/>
  <c r="BY717" i="3"/>
  <c r="CK717" i="3" s="1"/>
  <c r="BS717" i="3"/>
  <c r="CE717" i="3" s="1"/>
  <c r="BV719" i="3"/>
  <c r="CH719" i="3" s="1"/>
  <c r="CB719" i="3"/>
  <c r="CN719" i="3" s="1"/>
  <c r="BA721" i="3"/>
  <c r="AX721" i="3"/>
  <c r="CA718" i="3"/>
  <c r="CM718" i="3" s="1"/>
  <c r="BU718" i="3"/>
  <c r="CG718" i="3" s="1"/>
  <c r="BW722" i="3"/>
  <c r="CI722" i="3" s="1"/>
  <c r="CC722" i="3"/>
  <c r="CO722" i="3" s="1"/>
  <c r="BA720" i="3"/>
  <c r="AX720" i="3"/>
  <c r="AW719" i="3"/>
  <c r="AZ719" i="3"/>
  <c r="AX718" i="3"/>
  <c r="BA718" i="3"/>
  <c r="BZ720" i="3"/>
  <c r="CL720" i="3" s="1"/>
  <c r="BT720" i="3"/>
  <c r="CF720" i="3" s="1"/>
  <c r="BA717" i="3"/>
  <c r="AX717" i="3"/>
  <c r="CB720" i="3"/>
  <c r="CN720" i="3" s="1"/>
  <c r="BV720" i="3"/>
  <c r="CH720" i="3" s="1"/>
  <c r="BS666" i="3"/>
  <c r="CE666" i="3" s="1"/>
  <c r="AZ683" i="3"/>
  <c r="AZ686" i="3"/>
  <c r="AW715" i="3"/>
  <c r="AZ715" i="3"/>
  <c r="BU720" i="3"/>
  <c r="CG720" i="3" s="1"/>
  <c r="CA720" i="3"/>
  <c r="CM720" i="3" s="1"/>
  <c r="BY719" i="3"/>
  <c r="CK719" i="3" s="1"/>
  <c r="BS719" i="3"/>
  <c r="CE719" i="3" s="1"/>
  <c r="BV718" i="3"/>
  <c r="CH718" i="3" s="1"/>
  <c r="CB718" i="3"/>
  <c r="CN718" i="3" s="1"/>
  <c r="BT721" i="3"/>
  <c r="CF721" i="3" s="1"/>
  <c r="BZ721" i="3"/>
  <c r="CL721" i="3" s="1"/>
  <c r="BT718" i="3"/>
  <c r="CF718" i="3" s="1"/>
  <c r="BZ718" i="3"/>
  <c r="CL718" i="3" s="1"/>
  <c r="CC716" i="3"/>
  <c r="CO716" i="3" s="1"/>
  <c r="BW716" i="3"/>
  <c r="CI716" i="3" s="1"/>
  <c r="AZ721" i="3"/>
  <c r="AW721" i="3"/>
  <c r="BZ717" i="3"/>
  <c r="CL717" i="3" s="1"/>
  <c r="BT717" i="3"/>
  <c r="CF717" i="3" s="1"/>
  <c r="AY493" i="3"/>
  <c r="AZ589" i="3"/>
  <c r="BS715" i="3"/>
  <c r="CE715" i="3" s="1"/>
  <c r="BY715" i="3"/>
  <c r="CK715" i="3" s="1"/>
  <c r="AW718" i="3"/>
  <c r="AZ718" i="3"/>
  <c r="AW722" i="3"/>
  <c r="AZ722" i="3"/>
  <c r="BS721" i="3"/>
  <c r="CE721" i="3" s="1"/>
  <c r="BY721" i="3"/>
  <c r="CK721" i="3" s="1"/>
  <c r="AV722" i="3"/>
  <c r="AY722" i="3"/>
  <c r="AV716" i="3"/>
  <c r="AZ720" i="3"/>
  <c r="AW720" i="3"/>
  <c r="CA717" i="3"/>
  <c r="CM717" i="3" s="1"/>
  <c r="BU717" i="3"/>
  <c r="CG717" i="3" s="1"/>
  <c r="CC721" i="3"/>
  <c r="CO721" i="3" s="1"/>
  <c r="BW721" i="3"/>
  <c r="CI721" i="3" s="1"/>
  <c r="BV716" i="3"/>
  <c r="CH716" i="3" s="1"/>
  <c r="CB716" i="3"/>
  <c r="CN716" i="3" s="1"/>
  <c r="AX716" i="3"/>
  <c r="BA716" i="3"/>
  <c r="BS722" i="3"/>
  <c r="CE722" i="3" s="1"/>
  <c r="BY722" i="3"/>
  <c r="CK722" i="3" s="1"/>
  <c r="AY718" i="3"/>
  <c r="AV718" i="3"/>
  <c r="CB721" i="3"/>
  <c r="CN721" i="3" s="1"/>
  <c r="BV721" i="3"/>
  <c r="CH721" i="3" s="1"/>
  <c r="CA721" i="3"/>
  <c r="CM721" i="3" s="1"/>
  <c r="BU721" i="3"/>
  <c r="CG721" i="3" s="1"/>
  <c r="BR722" i="3"/>
  <c r="CD722" i="3" s="1"/>
  <c r="BX722" i="3"/>
  <c r="CJ722" i="3" s="1"/>
  <c r="BY720" i="3"/>
  <c r="CK720" i="3" s="1"/>
  <c r="BS720" i="3"/>
  <c r="CE720" i="3" s="1"/>
  <c r="BT523" i="3"/>
  <c r="CF523" i="3" s="1"/>
  <c r="CB717" i="3"/>
  <c r="CN717" i="3" s="1"/>
  <c r="BV717" i="3"/>
  <c r="CH717" i="3" s="1"/>
  <c r="AV720" i="3"/>
  <c r="AY720" i="3"/>
  <c r="BZ716" i="3"/>
  <c r="CL716" i="3" s="1"/>
  <c r="BT716" i="3"/>
  <c r="CF716" i="3" s="1"/>
  <c r="AX722" i="3"/>
  <c r="BA722" i="3"/>
  <c r="AY632" i="3"/>
  <c r="CC635" i="3"/>
  <c r="CO635" i="3" s="1"/>
  <c r="CB715" i="3"/>
  <c r="CN715" i="3" s="1"/>
  <c r="BV715" i="3"/>
  <c r="CH715" i="3" s="1"/>
  <c r="BX720" i="3"/>
  <c r="CJ720" i="3" s="1"/>
  <c r="BR720" i="3"/>
  <c r="CD720" i="3" s="1"/>
  <c r="AV717" i="3"/>
  <c r="AY717" i="3"/>
  <c r="BS718" i="3"/>
  <c r="CE718" i="3" s="1"/>
  <c r="BY718" i="3"/>
  <c r="CK718" i="3" s="1"/>
  <c r="AW716" i="3"/>
  <c r="AZ716" i="3"/>
  <c r="BR718" i="3"/>
  <c r="CD718" i="3" s="1"/>
  <c r="BX718" i="3"/>
  <c r="CJ718" i="3" s="1"/>
  <c r="CC720" i="3"/>
  <c r="CO720" i="3" s="1"/>
  <c r="BW720" i="3"/>
  <c r="CI720" i="3" s="1"/>
  <c r="AY721" i="3"/>
  <c r="AV721" i="3"/>
  <c r="AW700" i="3"/>
  <c r="BR706" i="3"/>
  <c r="CD706" i="3" s="1"/>
  <c r="AV701" i="3"/>
  <c r="BA703" i="3"/>
  <c r="AY704" i="3"/>
  <c r="CA703" i="3"/>
  <c r="CM703" i="3" s="1"/>
  <c r="AY703" i="3"/>
  <c r="BY705" i="3"/>
  <c r="CK705" i="3" s="1"/>
  <c r="BS705" i="3"/>
  <c r="CE705" i="3" s="1"/>
  <c r="CB711" i="3"/>
  <c r="CN711" i="3" s="1"/>
  <c r="BV711" i="3"/>
  <c r="CH711" i="3" s="1"/>
  <c r="BV713" i="3"/>
  <c r="CH713" i="3" s="1"/>
  <c r="CB713" i="3"/>
  <c r="CN713" i="3" s="1"/>
  <c r="BX710" i="3"/>
  <c r="CJ710" i="3" s="1"/>
  <c r="BR710" i="3"/>
  <c r="CD710" i="3" s="1"/>
  <c r="CB709" i="3"/>
  <c r="CN709" i="3" s="1"/>
  <c r="BV709" i="3"/>
  <c r="CH709" i="3" s="1"/>
  <c r="CB707" i="3"/>
  <c r="CN707" i="3" s="1"/>
  <c r="BV707" i="3"/>
  <c r="CH707" i="3" s="1"/>
  <c r="AW702" i="3"/>
  <c r="AZ702" i="3"/>
  <c r="BW711" i="3"/>
  <c r="CI711" i="3" s="1"/>
  <c r="CC711" i="3"/>
  <c r="CO711" i="3" s="1"/>
  <c r="AV712" i="3"/>
  <c r="BT708" i="3"/>
  <c r="CF708" i="3" s="1"/>
  <c r="BZ708" i="3"/>
  <c r="CL708" i="3" s="1"/>
  <c r="BV710" i="3"/>
  <c r="CH710" i="3" s="1"/>
  <c r="CB710" i="3"/>
  <c r="CN710" i="3" s="1"/>
  <c r="AV702" i="3"/>
  <c r="AY702" i="3"/>
  <c r="BS706" i="3"/>
  <c r="CE706" i="3" s="1"/>
  <c r="BY706" i="3"/>
  <c r="CK706" i="3" s="1"/>
  <c r="BR705" i="3"/>
  <c r="CD705" i="3" s="1"/>
  <c r="BX705" i="3"/>
  <c r="CJ705" i="3" s="1"/>
  <c r="BA710" i="3"/>
  <c r="AX710" i="3"/>
  <c r="CB699" i="3"/>
  <c r="CN699" i="3" s="1"/>
  <c r="BV699" i="3"/>
  <c r="CH699" i="3" s="1"/>
  <c r="BZ705" i="3"/>
  <c r="CL705" i="3" s="1"/>
  <c r="BT705" i="3"/>
  <c r="CF705" i="3" s="1"/>
  <c r="AV699" i="3"/>
  <c r="CC707" i="3"/>
  <c r="CO707" i="3" s="1"/>
  <c r="BW707" i="3"/>
  <c r="CI707" i="3" s="1"/>
  <c r="AW712" i="3"/>
  <c r="AZ712" i="3"/>
  <c r="CA704" i="3"/>
  <c r="CM704" i="3" s="1"/>
  <c r="BU704" i="3"/>
  <c r="CG704" i="3" s="1"/>
  <c r="BY702" i="3"/>
  <c r="CK702" i="3" s="1"/>
  <c r="BS702" i="3"/>
  <c r="CE702" i="3" s="1"/>
  <c r="BU700" i="3"/>
  <c r="CG700" i="3" s="1"/>
  <c r="CA700" i="3"/>
  <c r="CM700" i="3" s="1"/>
  <c r="BW713" i="3"/>
  <c r="CI713" i="3" s="1"/>
  <c r="CC713" i="3"/>
  <c r="CO713" i="3" s="1"/>
  <c r="BR701" i="3"/>
  <c r="CD701" i="3" s="1"/>
  <c r="BX701" i="3"/>
  <c r="CJ701" i="3" s="1"/>
  <c r="BZ701" i="3"/>
  <c r="CL701" i="3" s="1"/>
  <c r="BT701" i="3"/>
  <c r="CF701" i="3" s="1"/>
  <c r="BX702" i="3"/>
  <c r="CJ702" i="3" s="1"/>
  <c r="BR702" i="3"/>
  <c r="CD702" i="3" s="1"/>
  <c r="AW706" i="3"/>
  <c r="AZ706" i="3"/>
  <c r="BW710" i="3"/>
  <c r="CI710" i="3" s="1"/>
  <c r="CC710" i="3"/>
  <c r="CO710" i="3" s="1"/>
  <c r="AW705" i="3"/>
  <c r="AY616" i="3"/>
  <c r="AW711" i="3"/>
  <c r="AZ711" i="3"/>
  <c r="AW713" i="3"/>
  <c r="AZ713" i="3"/>
  <c r="BS712" i="3"/>
  <c r="CE712" i="3" s="1"/>
  <c r="BY712" i="3"/>
  <c r="CK712" i="3" s="1"/>
  <c r="BZ706" i="3"/>
  <c r="CL706" i="3" s="1"/>
  <c r="BT706" i="3"/>
  <c r="CF706" i="3" s="1"/>
  <c r="CC699" i="3"/>
  <c r="CO699" i="3" s="1"/>
  <c r="BW699" i="3"/>
  <c r="CI699" i="3" s="1"/>
  <c r="AY700" i="3"/>
  <c r="AV700" i="3"/>
  <c r="BA711" i="3"/>
  <c r="AX711" i="3"/>
  <c r="AX713" i="3"/>
  <c r="BA713" i="3"/>
  <c r="CA714" i="3"/>
  <c r="CM714" i="3" s="1"/>
  <c r="BU714" i="3"/>
  <c r="CG714" i="3" s="1"/>
  <c r="BX708" i="3"/>
  <c r="CJ708" i="3" s="1"/>
  <c r="BR708" i="3"/>
  <c r="CD708" i="3" s="1"/>
  <c r="BV704" i="3"/>
  <c r="CH704" i="3" s="1"/>
  <c r="CB704" i="3"/>
  <c r="CN704" i="3" s="1"/>
  <c r="CB706" i="3"/>
  <c r="CN706" i="3" s="1"/>
  <c r="BV706" i="3"/>
  <c r="CH706" i="3" s="1"/>
  <c r="BA571" i="3"/>
  <c r="AX624" i="3"/>
  <c r="AZ616" i="3"/>
  <c r="BA655" i="3"/>
  <c r="AY669" i="3"/>
  <c r="BY711" i="3"/>
  <c r="CK711" i="3" s="1"/>
  <c r="BS711" i="3"/>
  <c r="CE711" i="3" s="1"/>
  <c r="BY713" i="3"/>
  <c r="CK713" i="3" s="1"/>
  <c r="BS713" i="3"/>
  <c r="CE713" i="3" s="1"/>
  <c r="AX705" i="3"/>
  <c r="BT707" i="3"/>
  <c r="CF707" i="3" s="1"/>
  <c r="BZ707" i="3"/>
  <c r="CL707" i="3" s="1"/>
  <c r="AX712" i="3"/>
  <c r="BA712" i="3"/>
  <c r="CC714" i="3"/>
  <c r="CO714" i="3" s="1"/>
  <c r="BW714" i="3"/>
  <c r="CI714" i="3" s="1"/>
  <c r="BX707" i="3"/>
  <c r="CJ707" i="3" s="1"/>
  <c r="BR707" i="3"/>
  <c r="CD707" i="3" s="1"/>
  <c r="BZ711" i="3"/>
  <c r="CL711" i="3" s="1"/>
  <c r="BT711" i="3"/>
  <c r="CF711" i="3" s="1"/>
  <c r="CB714" i="3"/>
  <c r="CN714" i="3" s="1"/>
  <c r="BV714" i="3"/>
  <c r="CH714" i="3" s="1"/>
  <c r="BZ713" i="3"/>
  <c r="CL713" i="3" s="1"/>
  <c r="BT713" i="3"/>
  <c r="CF713" i="3" s="1"/>
  <c r="AW710" i="3"/>
  <c r="AZ710" i="3"/>
  <c r="BX711" i="3"/>
  <c r="CJ711" i="3" s="1"/>
  <c r="BR711" i="3"/>
  <c r="CD711" i="3" s="1"/>
  <c r="AX708" i="3"/>
  <c r="CC702" i="3"/>
  <c r="CO702" i="3" s="1"/>
  <c r="BW702" i="3"/>
  <c r="CI702" i="3" s="1"/>
  <c r="AY519" i="3"/>
  <c r="AZ617" i="3"/>
  <c r="AX625" i="3"/>
  <c r="AV631" i="3"/>
  <c r="CB648" i="3"/>
  <c r="CN648" i="3" s="1"/>
  <c r="BZ666" i="3"/>
  <c r="CL666" i="3" s="1"/>
  <c r="BV673" i="3"/>
  <c r="CH673" i="3" s="1"/>
  <c r="BA687" i="3"/>
  <c r="BS701" i="3"/>
  <c r="CE701" i="3" s="1"/>
  <c r="BY701" i="3"/>
  <c r="CK701" i="3" s="1"/>
  <c r="AY699" i="3"/>
  <c r="AX707" i="3"/>
  <c r="BA707" i="3"/>
  <c r="CB712" i="3"/>
  <c r="CN712" i="3" s="1"/>
  <c r="BV712" i="3"/>
  <c r="CH712" i="3" s="1"/>
  <c r="BS707" i="3"/>
  <c r="CE707" i="3" s="1"/>
  <c r="BY707" i="3"/>
  <c r="CK707" i="3" s="1"/>
  <c r="CA709" i="3"/>
  <c r="CM709" i="3" s="1"/>
  <c r="BU709" i="3"/>
  <c r="CG709" i="3" s="1"/>
  <c r="BW712" i="3"/>
  <c r="CI712" i="3" s="1"/>
  <c r="CC712" i="3"/>
  <c r="CO712" i="3" s="1"/>
  <c r="BX700" i="3"/>
  <c r="CJ700" i="3" s="1"/>
  <c r="BR700" i="3"/>
  <c r="CD700" i="3" s="1"/>
  <c r="CB708" i="3"/>
  <c r="CN708" i="3" s="1"/>
  <c r="BV708" i="3"/>
  <c r="CH708" i="3" s="1"/>
  <c r="BY710" i="3"/>
  <c r="CK710" i="3" s="1"/>
  <c r="BS710" i="3"/>
  <c r="CE710" i="3" s="1"/>
  <c r="AV714" i="3"/>
  <c r="AY714" i="3"/>
  <c r="AW701" i="3"/>
  <c r="AZ704" i="3"/>
  <c r="AW704" i="3"/>
  <c r="AZ699" i="3"/>
  <c r="AW699" i="3"/>
  <c r="AV705" i="3"/>
  <c r="AY560" i="3"/>
  <c r="CA617" i="3"/>
  <c r="CM617" i="3" s="1"/>
  <c r="BS639" i="3"/>
  <c r="CE639" i="3" s="1"/>
  <c r="CA699" i="3"/>
  <c r="CM699" i="3" s="1"/>
  <c r="BU699" i="3"/>
  <c r="CG699" i="3" s="1"/>
  <c r="BA706" i="3"/>
  <c r="AZ709" i="3"/>
  <c r="AW709" i="3"/>
  <c r="AW707" i="3"/>
  <c r="AZ707" i="3"/>
  <c r="AY709" i="3"/>
  <c r="AV709" i="3"/>
  <c r="BA714" i="3"/>
  <c r="AX714" i="3"/>
  <c r="AY707" i="3"/>
  <c r="AV707" i="3"/>
  <c r="AW714" i="3"/>
  <c r="AZ714" i="3"/>
  <c r="AX706" i="3"/>
  <c r="BX714" i="3"/>
  <c r="CJ714" i="3" s="1"/>
  <c r="BR714" i="3"/>
  <c r="CD714" i="3" s="1"/>
  <c r="BY704" i="3"/>
  <c r="CK704" i="3" s="1"/>
  <c r="BS704" i="3"/>
  <c r="CE704" i="3" s="1"/>
  <c r="AY711" i="3"/>
  <c r="AV711" i="3"/>
  <c r="AV713" i="3"/>
  <c r="BS699" i="3"/>
  <c r="CE699" i="3" s="1"/>
  <c r="BY699" i="3"/>
  <c r="CK699" i="3" s="1"/>
  <c r="AX702" i="3"/>
  <c r="BA702" i="3"/>
  <c r="AY571" i="3"/>
  <c r="AW585" i="3"/>
  <c r="BR593" i="3"/>
  <c r="CD593" i="3" s="1"/>
  <c r="BA616" i="3"/>
  <c r="AY617" i="3"/>
  <c r="BS700" i="3"/>
  <c r="CE700" i="3" s="1"/>
  <c r="BY700" i="3"/>
  <c r="CK700" i="3" s="1"/>
  <c r="BS709" i="3"/>
  <c r="CE709" i="3" s="1"/>
  <c r="BY709" i="3"/>
  <c r="CK709" i="3" s="1"/>
  <c r="BX709" i="3"/>
  <c r="CJ709" i="3" s="1"/>
  <c r="BR709" i="3"/>
  <c r="CD709" i="3" s="1"/>
  <c r="BT712" i="3"/>
  <c r="CF712" i="3" s="1"/>
  <c r="BZ712" i="3"/>
  <c r="CL712" i="3" s="1"/>
  <c r="BZ714" i="3"/>
  <c r="CL714" i="3" s="1"/>
  <c r="BT714" i="3"/>
  <c r="CF714" i="3" s="1"/>
  <c r="BT699" i="3"/>
  <c r="CF699" i="3" s="1"/>
  <c r="BZ699" i="3"/>
  <c r="CL699" i="3" s="1"/>
  <c r="BY714" i="3"/>
  <c r="CK714" i="3" s="1"/>
  <c r="BS714" i="3"/>
  <c r="CE714" i="3" s="1"/>
  <c r="AZ708" i="3"/>
  <c r="AW708" i="3"/>
  <c r="AV706" i="3"/>
  <c r="BU702" i="3"/>
  <c r="CG702" i="3" s="1"/>
  <c r="CA702" i="3"/>
  <c r="CM702" i="3" s="1"/>
  <c r="BZ702" i="3"/>
  <c r="CL702" i="3" s="1"/>
  <c r="BT702" i="3"/>
  <c r="CF702" i="3" s="1"/>
  <c r="AX660" i="3"/>
  <c r="CB703" i="3"/>
  <c r="CN703" i="3" s="1"/>
  <c r="BV703" i="3"/>
  <c r="CH703" i="3" s="1"/>
  <c r="BW704" i="3"/>
  <c r="CI704" i="3" s="1"/>
  <c r="CC704" i="3"/>
  <c r="CO704" i="3" s="1"/>
  <c r="BX713" i="3"/>
  <c r="CJ713" i="3" s="1"/>
  <c r="BR713" i="3"/>
  <c r="CD713" i="3" s="1"/>
  <c r="BV702" i="3"/>
  <c r="CH702" i="3" s="1"/>
  <c r="CB702" i="3"/>
  <c r="CN702" i="3" s="1"/>
  <c r="CA707" i="3"/>
  <c r="CM707" i="3" s="1"/>
  <c r="BU707" i="3"/>
  <c r="CG707" i="3" s="1"/>
  <c r="BA699" i="3"/>
  <c r="AX699" i="3"/>
  <c r="BY708" i="3"/>
  <c r="CK708" i="3" s="1"/>
  <c r="BS708" i="3"/>
  <c r="CE708" i="3" s="1"/>
  <c r="CA711" i="3"/>
  <c r="CM711" i="3" s="1"/>
  <c r="BU711" i="3"/>
  <c r="CG711" i="3" s="1"/>
  <c r="BT710" i="3"/>
  <c r="CF710" i="3" s="1"/>
  <c r="BZ710" i="3"/>
  <c r="CL710" i="3" s="1"/>
  <c r="AW696" i="3"/>
  <c r="BW649" i="3"/>
  <c r="CI649" i="3" s="1"/>
  <c r="AY673" i="3"/>
  <c r="AV687" i="3"/>
  <c r="CC698" i="3"/>
  <c r="CO698" i="3" s="1"/>
  <c r="BW698" i="3"/>
  <c r="CI698" i="3" s="1"/>
  <c r="AV695" i="3"/>
  <c r="AY695" i="3"/>
  <c r="BS697" i="3"/>
  <c r="CE697" i="3" s="1"/>
  <c r="BY697" i="3"/>
  <c r="CK697" i="3" s="1"/>
  <c r="AV697" i="3"/>
  <c r="AX694" i="3"/>
  <c r="BA694" i="3"/>
  <c r="CB695" i="3"/>
  <c r="CN695" i="3" s="1"/>
  <c r="BV695" i="3"/>
  <c r="CH695" i="3" s="1"/>
  <c r="BZ693" i="3"/>
  <c r="CL693" i="3" s="1"/>
  <c r="BT693" i="3"/>
  <c r="CF693" i="3" s="1"/>
  <c r="BS693" i="3"/>
  <c r="CE693" i="3" s="1"/>
  <c r="BY693" i="3"/>
  <c r="CK693" i="3" s="1"/>
  <c r="BW691" i="3"/>
  <c r="CI691" i="3" s="1"/>
  <c r="CC691" i="3"/>
  <c r="CO691" i="3" s="1"/>
  <c r="BR695" i="3"/>
  <c r="CD695" i="3" s="1"/>
  <c r="BX695" i="3"/>
  <c r="CJ695" i="3" s="1"/>
  <c r="AW692" i="3"/>
  <c r="AZ692" i="3"/>
  <c r="BT694" i="3"/>
  <c r="CF694" i="3" s="1"/>
  <c r="BZ694" i="3"/>
  <c r="CL694" i="3" s="1"/>
  <c r="BW695" i="3"/>
  <c r="CI695" i="3" s="1"/>
  <c r="CC695" i="3"/>
  <c r="CO695" i="3" s="1"/>
  <c r="BR691" i="3"/>
  <c r="CD691" i="3" s="1"/>
  <c r="BX691" i="3"/>
  <c r="CJ691" i="3" s="1"/>
  <c r="BW697" i="3"/>
  <c r="CI697" i="3" s="1"/>
  <c r="CC697" i="3"/>
  <c r="CO697" i="3" s="1"/>
  <c r="AX698" i="3"/>
  <c r="BA698" i="3"/>
  <c r="BU692" i="3"/>
  <c r="CG692" i="3" s="1"/>
  <c r="CA692" i="3"/>
  <c r="CM692" i="3" s="1"/>
  <c r="CA697" i="3"/>
  <c r="CM697" i="3" s="1"/>
  <c r="BU697" i="3"/>
  <c r="CG697" i="3" s="1"/>
  <c r="CA695" i="3"/>
  <c r="CM695" i="3" s="1"/>
  <c r="BU695" i="3"/>
  <c r="CG695" i="3" s="1"/>
  <c r="BU694" i="3"/>
  <c r="CG694" i="3" s="1"/>
  <c r="CA694" i="3"/>
  <c r="CM694" i="3" s="1"/>
  <c r="BY692" i="3"/>
  <c r="CK692" i="3" s="1"/>
  <c r="BS692" i="3"/>
  <c r="CE692" i="3" s="1"/>
  <c r="BV698" i="3"/>
  <c r="CH698" i="3" s="1"/>
  <c r="CB698" i="3"/>
  <c r="CN698" i="3" s="1"/>
  <c r="CB691" i="3"/>
  <c r="CN691" i="3" s="1"/>
  <c r="BV691" i="3"/>
  <c r="CH691" i="3" s="1"/>
  <c r="AV693" i="3"/>
  <c r="AY693" i="3"/>
  <c r="CC694" i="3"/>
  <c r="CO694" i="3" s="1"/>
  <c r="BW694" i="3"/>
  <c r="CI694" i="3" s="1"/>
  <c r="AX697" i="3"/>
  <c r="BA697" i="3"/>
  <c r="AY696" i="3"/>
  <c r="AV696" i="3"/>
  <c r="AX691" i="3"/>
  <c r="BA691" i="3"/>
  <c r="AZ571" i="3"/>
  <c r="BA666" i="3"/>
  <c r="BZ698" i="3"/>
  <c r="CL698" i="3" s="1"/>
  <c r="BT698" i="3"/>
  <c r="CF698" i="3" s="1"/>
  <c r="AV692" i="3"/>
  <c r="AY692" i="3"/>
  <c r="BU698" i="3"/>
  <c r="CG698" i="3" s="1"/>
  <c r="CA698" i="3"/>
  <c r="CM698" i="3" s="1"/>
  <c r="CB697" i="3"/>
  <c r="CN697" i="3" s="1"/>
  <c r="BV697" i="3"/>
  <c r="CH697" i="3" s="1"/>
  <c r="AW698" i="3"/>
  <c r="AZ698" i="3"/>
  <c r="BR693" i="3"/>
  <c r="CD693" i="3" s="1"/>
  <c r="BX693" i="3"/>
  <c r="CJ693" i="3" s="1"/>
  <c r="BA695" i="3"/>
  <c r="AX695" i="3"/>
  <c r="AV691" i="3"/>
  <c r="AX696" i="3"/>
  <c r="CB693" i="3"/>
  <c r="CN693" i="3" s="1"/>
  <c r="BV693" i="3"/>
  <c r="CH693" i="3" s="1"/>
  <c r="BZ697" i="3"/>
  <c r="CL697" i="3" s="1"/>
  <c r="BT697" i="3"/>
  <c r="CF697" i="3" s="1"/>
  <c r="BX696" i="3"/>
  <c r="CJ696" i="3" s="1"/>
  <c r="BR696" i="3"/>
  <c r="CD696" i="3" s="1"/>
  <c r="BZ691" i="3"/>
  <c r="CL691" i="3" s="1"/>
  <c r="BT691" i="3"/>
  <c r="CF691" i="3" s="1"/>
  <c r="BV694" i="3"/>
  <c r="CH694" i="3" s="1"/>
  <c r="CB694" i="3"/>
  <c r="CN694" i="3" s="1"/>
  <c r="AY697" i="3"/>
  <c r="BX692" i="3"/>
  <c r="CJ692" i="3" s="1"/>
  <c r="BR692" i="3"/>
  <c r="CD692" i="3" s="1"/>
  <c r="AV698" i="3"/>
  <c r="AY698" i="3"/>
  <c r="BY698" i="3"/>
  <c r="CK698" i="3" s="1"/>
  <c r="BS698" i="3"/>
  <c r="CE698" i="3" s="1"/>
  <c r="BZ695" i="3"/>
  <c r="CL695" i="3" s="1"/>
  <c r="BT695" i="3"/>
  <c r="CF695" i="3" s="1"/>
  <c r="BR519" i="3"/>
  <c r="CD519" i="3" s="1"/>
  <c r="BY574" i="3"/>
  <c r="CK574" i="3" s="1"/>
  <c r="CC568" i="3"/>
  <c r="CO568" i="3" s="1"/>
  <c r="BA587" i="3"/>
  <c r="BW683" i="3"/>
  <c r="CI683" i="3" s="1"/>
  <c r="BX698" i="3"/>
  <c r="CJ698" i="3" s="1"/>
  <c r="BR698" i="3"/>
  <c r="CD698" i="3" s="1"/>
  <c r="AW697" i="3"/>
  <c r="BA527" i="3"/>
  <c r="CC571" i="3"/>
  <c r="CO571" i="3" s="1"/>
  <c r="CB585" i="3"/>
  <c r="CN585" i="3" s="1"/>
  <c r="BV656" i="3"/>
  <c r="CH656" i="3" s="1"/>
  <c r="BS673" i="3"/>
  <c r="CE673" i="3" s="1"/>
  <c r="AX687" i="3"/>
  <c r="AY694" i="3"/>
  <c r="AV694" i="3"/>
  <c r="BY696" i="3"/>
  <c r="CK696" i="3" s="1"/>
  <c r="BS696" i="3"/>
  <c r="CE696" i="3" s="1"/>
  <c r="AW691" i="3"/>
  <c r="AZ691" i="3"/>
  <c r="CA693" i="3"/>
  <c r="CM693" i="3" s="1"/>
  <c r="BU693" i="3"/>
  <c r="CG693" i="3" s="1"/>
  <c r="AW695" i="3"/>
  <c r="AZ695" i="3"/>
  <c r="BW693" i="3"/>
  <c r="CI693" i="3" s="1"/>
  <c r="CC693" i="3"/>
  <c r="CO693" i="3" s="1"/>
  <c r="AZ694" i="3"/>
  <c r="AW694" i="3"/>
  <c r="AY585" i="3"/>
  <c r="AX655" i="3"/>
  <c r="AY666" i="3"/>
  <c r="BA673" i="3"/>
  <c r="BX694" i="3"/>
  <c r="CJ694" i="3" s="1"/>
  <c r="BR694" i="3"/>
  <c r="CD694" i="3" s="1"/>
  <c r="BV692" i="3"/>
  <c r="CH692" i="3" s="1"/>
  <c r="CB692" i="3"/>
  <c r="CN692" i="3" s="1"/>
  <c r="BS691" i="3"/>
  <c r="CE691" i="3" s="1"/>
  <c r="BY691" i="3"/>
  <c r="CK691" i="3" s="1"/>
  <c r="BS695" i="3"/>
  <c r="CE695" i="3" s="1"/>
  <c r="BY695" i="3"/>
  <c r="CK695" i="3" s="1"/>
  <c r="BA693" i="3"/>
  <c r="AX693" i="3"/>
  <c r="AW693" i="3"/>
  <c r="AZ693" i="3"/>
  <c r="CA696" i="3"/>
  <c r="CM696" i="3" s="1"/>
  <c r="BU696" i="3"/>
  <c r="CG696" i="3" s="1"/>
  <c r="BY694" i="3"/>
  <c r="CK694" i="3" s="1"/>
  <c r="BS694" i="3"/>
  <c r="CE694" i="3" s="1"/>
  <c r="BV681" i="3"/>
  <c r="CH681" i="3" s="1"/>
  <c r="CB681" i="3"/>
  <c r="CN681" i="3" s="1"/>
  <c r="AX557" i="3"/>
  <c r="BY685" i="3"/>
  <c r="CK685" i="3" s="1"/>
  <c r="BS685" i="3"/>
  <c r="CE685" i="3" s="1"/>
  <c r="AW682" i="3"/>
  <c r="AZ682" i="3"/>
  <c r="AX684" i="3"/>
  <c r="BA684" i="3"/>
  <c r="BV684" i="3"/>
  <c r="CH684" i="3" s="1"/>
  <c r="CB684" i="3"/>
  <c r="CN684" i="3" s="1"/>
  <c r="AW686" i="3"/>
  <c r="BS688" i="3"/>
  <c r="CE688" i="3" s="1"/>
  <c r="BY688" i="3"/>
  <c r="CK688" i="3" s="1"/>
  <c r="AX685" i="3"/>
  <c r="BA685" i="3"/>
  <c r="AV681" i="3"/>
  <c r="AY681" i="3"/>
  <c r="BZ688" i="3"/>
  <c r="CL688" i="3" s="1"/>
  <c r="BT688" i="3"/>
  <c r="CF688" i="3" s="1"/>
  <c r="BV573" i="3"/>
  <c r="CH573" i="3" s="1"/>
  <c r="BA636" i="3"/>
  <c r="BA637" i="3"/>
  <c r="AZ673" i="3"/>
  <c r="BY682" i="3"/>
  <c r="CK682" i="3" s="1"/>
  <c r="BS682" i="3"/>
  <c r="CE682" i="3" s="1"/>
  <c r="BZ684" i="3"/>
  <c r="CL684" i="3" s="1"/>
  <c r="BT684" i="3"/>
  <c r="CF684" i="3" s="1"/>
  <c r="AW681" i="3"/>
  <c r="AV683" i="3"/>
  <c r="AY683" i="3"/>
  <c r="CB687" i="3"/>
  <c r="CN687" i="3" s="1"/>
  <c r="BV687" i="3"/>
  <c r="CH687" i="3" s="1"/>
  <c r="BZ685" i="3"/>
  <c r="CL685" i="3" s="1"/>
  <c r="BT685" i="3"/>
  <c r="CF685" i="3" s="1"/>
  <c r="AV688" i="3"/>
  <c r="AY688" i="3"/>
  <c r="CC686" i="3"/>
  <c r="CO686" i="3" s="1"/>
  <c r="BW686" i="3"/>
  <c r="CI686" i="3" s="1"/>
  <c r="BR681" i="3"/>
  <c r="CD681" i="3" s="1"/>
  <c r="BX681" i="3"/>
  <c r="CJ681" i="3" s="1"/>
  <c r="AV686" i="3"/>
  <c r="AY686" i="3"/>
  <c r="AY502" i="3"/>
  <c r="CC687" i="3"/>
  <c r="CO687" i="3" s="1"/>
  <c r="BW687" i="3"/>
  <c r="CI687" i="3" s="1"/>
  <c r="BX683" i="3"/>
  <c r="CJ683" i="3" s="1"/>
  <c r="BR683" i="3"/>
  <c r="CD683" i="3" s="1"/>
  <c r="AV685" i="3"/>
  <c r="AY685" i="3"/>
  <c r="BR688" i="3"/>
  <c r="CD688" i="3" s="1"/>
  <c r="BX688" i="3"/>
  <c r="CJ688" i="3" s="1"/>
  <c r="AZ687" i="3"/>
  <c r="BX686" i="3"/>
  <c r="CJ686" i="3" s="1"/>
  <c r="BR686" i="3"/>
  <c r="CD686" i="3" s="1"/>
  <c r="AY635" i="3"/>
  <c r="BW681" i="3"/>
  <c r="CI681" i="3" s="1"/>
  <c r="CC681" i="3"/>
  <c r="CO681" i="3" s="1"/>
  <c r="CA684" i="3"/>
  <c r="CM684" i="3" s="1"/>
  <c r="BU684" i="3"/>
  <c r="CG684" i="3" s="1"/>
  <c r="CB688" i="3"/>
  <c r="CN688" i="3" s="1"/>
  <c r="BV688" i="3"/>
  <c r="CH688" i="3" s="1"/>
  <c r="BX685" i="3"/>
  <c r="CJ685" i="3" s="1"/>
  <c r="BR685" i="3"/>
  <c r="CD685" i="3" s="1"/>
  <c r="BA686" i="3"/>
  <c r="AX686" i="3"/>
  <c r="AY684" i="3"/>
  <c r="AW676" i="3"/>
  <c r="CB685" i="3"/>
  <c r="CN685" i="3" s="1"/>
  <c r="BV685" i="3"/>
  <c r="CH685" i="3" s="1"/>
  <c r="AW683" i="3"/>
  <c r="BA682" i="3"/>
  <c r="CC682" i="3"/>
  <c r="CO682" i="3" s="1"/>
  <c r="BW682" i="3"/>
  <c r="CI682" i="3" s="1"/>
  <c r="CA687" i="3"/>
  <c r="CM687" i="3" s="1"/>
  <c r="BU687" i="3"/>
  <c r="CG687" i="3" s="1"/>
  <c r="BZ686" i="3"/>
  <c r="CL686" i="3" s="1"/>
  <c r="BT686" i="3"/>
  <c r="CF686" i="3" s="1"/>
  <c r="CA681" i="3"/>
  <c r="CM681" i="3" s="1"/>
  <c r="BU681" i="3"/>
  <c r="CG681" i="3" s="1"/>
  <c r="BV617" i="3"/>
  <c r="CH617" i="3" s="1"/>
  <c r="BW666" i="3"/>
  <c r="CI666" i="3" s="1"/>
  <c r="AX681" i="3"/>
  <c r="BA681" i="3"/>
  <c r="AY682" i="3"/>
  <c r="BX687" i="3"/>
  <c r="CJ687" i="3" s="1"/>
  <c r="BR687" i="3"/>
  <c r="CD687" i="3" s="1"/>
  <c r="BW684" i="3"/>
  <c r="CI684" i="3" s="1"/>
  <c r="CC684" i="3"/>
  <c r="CO684" i="3" s="1"/>
  <c r="CA688" i="3"/>
  <c r="CM688" i="3" s="1"/>
  <c r="BU688" i="3"/>
  <c r="CG688" i="3" s="1"/>
  <c r="BS687" i="3"/>
  <c r="CE687" i="3" s="1"/>
  <c r="BY687" i="3"/>
  <c r="CK687" i="3" s="1"/>
  <c r="AV684" i="3"/>
  <c r="BY683" i="3"/>
  <c r="CK683" i="3" s="1"/>
  <c r="BS683" i="3"/>
  <c r="CE683" i="3" s="1"/>
  <c r="BZ681" i="3"/>
  <c r="CL681" i="3" s="1"/>
  <c r="BT681" i="3"/>
  <c r="CF681" i="3" s="1"/>
  <c r="AW684" i="3"/>
  <c r="AZ684" i="3"/>
  <c r="BT687" i="3"/>
  <c r="CF687" i="3" s="1"/>
  <c r="BZ687" i="3"/>
  <c r="CL687" i="3" s="1"/>
  <c r="CC685" i="3"/>
  <c r="CO685" i="3" s="1"/>
  <c r="BW685" i="3"/>
  <c r="CI685" i="3" s="1"/>
  <c r="BW688" i="3"/>
  <c r="CI688" i="3" s="1"/>
  <c r="CC688" i="3"/>
  <c r="CO688" i="3" s="1"/>
  <c r="AZ685" i="3"/>
  <c r="AW685" i="3"/>
  <c r="BV682" i="3"/>
  <c r="CH682" i="3" s="1"/>
  <c r="CB682" i="3"/>
  <c r="CN682" i="3" s="1"/>
  <c r="BS684" i="3"/>
  <c r="CE684" i="3" s="1"/>
  <c r="BY684" i="3"/>
  <c r="CK684" i="3" s="1"/>
  <c r="BY681" i="3"/>
  <c r="CK681" i="3" s="1"/>
  <c r="BS681" i="3"/>
  <c r="CE681" i="3" s="1"/>
  <c r="CA683" i="3"/>
  <c r="CM683" i="3" s="1"/>
  <c r="BU683" i="3"/>
  <c r="CG683" i="3" s="1"/>
  <c r="AW688" i="3"/>
  <c r="AZ688" i="3"/>
  <c r="BU685" i="3"/>
  <c r="CG685" i="3" s="1"/>
  <c r="CA685" i="3"/>
  <c r="CM685" i="3" s="1"/>
  <c r="AW687" i="3"/>
  <c r="CA686" i="3"/>
  <c r="CM686" i="3" s="1"/>
  <c r="BU686" i="3"/>
  <c r="CG686" i="3" s="1"/>
  <c r="AX688" i="3"/>
  <c r="BA688" i="3"/>
  <c r="AX666" i="3"/>
  <c r="AV666" i="3"/>
  <c r="AV679" i="3"/>
  <c r="AY679" i="3"/>
  <c r="BY667" i="3"/>
  <c r="CK667" i="3" s="1"/>
  <c r="BS667" i="3"/>
  <c r="CE667" i="3" s="1"/>
  <c r="BY669" i="3"/>
  <c r="CK669" i="3" s="1"/>
  <c r="BS669" i="3"/>
  <c r="CE669" i="3" s="1"/>
  <c r="CC679" i="3"/>
  <c r="CO679" i="3" s="1"/>
  <c r="BW679" i="3"/>
  <c r="CI679" i="3" s="1"/>
  <c r="CA669" i="3"/>
  <c r="CM669" i="3" s="1"/>
  <c r="BU669" i="3"/>
  <c r="CG669" i="3" s="1"/>
  <c r="BX672" i="3"/>
  <c r="CJ672" i="3" s="1"/>
  <c r="BR672" i="3"/>
  <c r="CD672" i="3" s="1"/>
  <c r="BA680" i="3"/>
  <c r="AX680" i="3"/>
  <c r="CC671" i="3"/>
  <c r="CO671" i="3" s="1"/>
  <c r="BW671" i="3"/>
  <c r="CI671" i="3" s="1"/>
  <c r="AW668" i="3"/>
  <c r="AZ668" i="3"/>
  <c r="BY679" i="3"/>
  <c r="CK679" i="3" s="1"/>
  <c r="BS679" i="3"/>
  <c r="CE679" i="3" s="1"/>
  <c r="BT672" i="3"/>
  <c r="CF672" i="3" s="1"/>
  <c r="BZ672" i="3"/>
  <c r="CL672" i="3" s="1"/>
  <c r="AV674" i="3"/>
  <c r="AW665" i="3"/>
  <c r="AZ665" i="3"/>
  <c r="AY587" i="3"/>
  <c r="BX679" i="3"/>
  <c r="CJ679" i="3" s="1"/>
  <c r="BR679" i="3"/>
  <c r="CD679" i="3" s="1"/>
  <c r="AY667" i="3"/>
  <c r="AZ667" i="3"/>
  <c r="AW667" i="3"/>
  <c r="BR668" i="3"/>
  <c r="CD668" i="3" s="1"/>
  <c r="BX668" i="3"/>
  <c r="CJ668" i="3" s="1"/>
  <c r="CC670" i="3"/>
  <c r="CO670" i="3" s="1"/>
  <c r="BW670" i="3"/>
  <c r="CI670" i="3" s="1"/>
  <c r="AV672" i="3"/>
  <c r="AY672" i="3"/>
  <c r="AY670" i="3"/>
  <c r="AZ670" i="3"/>
  <c r="BZ680" i="3"/>
  <c r="CL680" i="3" s="1"/>
  <c r="BT680" i="3"/>
  <c r="CF680" i="3" s="1"/>
  <c r="AZ666" i="3"/>
  <c r="BA668" i="3"/>
  <c r="AX668" i="3"/>
  <c r="BA671" i="3"/>
  <c r="AX671" i="3"/>
  <c r="BY668" i="3"/>
  <c r="CK668" i="3" s="1"/>
  <c r="BS668" i="3"/>
  <c r="CE668" i="3" s="1"/>
  <c r="BV671" i="3"/>
  <c r="CH671" i="3" s="1"/>
  <c r="CB671" i="3"/>
  <c r="CN671" i="3" s="1"/>
  <c r="AV675" i="3"/>
  <c r="AY675" i="3"/>
  <c r="CB665" i="3"/>
  <c r="CN665" i="3" s="1"/>
  <c r="BV665" i="3"/>
  <c r="CH665" i="3" s="1"/>
  <c r="AZ593" i="3"/>
  <c r="BU665" i="3"/>
  <c r="CG665" i="3" s="1"/>
  <c r="CA665" i="3"/>
  <c r="CM665" i="3" s="1"/>
  <c r="BU677" i="3"/>
  <c r="CG677" i="3" s="1"/>
  <c r="CA677" i="3"/>
  <c r="CM677" i="3" s="1"/>
  <c r="BW669" i="3"/>
  <c r="CI669" i="3" s="1"/>
  <c r="CC669" i="3"/>
  <c r="CO669" i="3" s="1"/>
  <c r="AX679" i="3"/>
  <c r="BA679" i="3"/>
  <c r="AX674" i="3"/>
  <c r="BV670" i="3"/>
  <c r="CH670" i="3" s="1"/>
  <c r="CB670" i="3"/>
  <c r="CN670" i="3" s="1"/>
  <c r="BZ668" i="3"/>
  <c r="CL668" i="3" s="1"/>
  <c r="BT668" i="3"/>
  <c r="CF668" i="3" s="1"/>
  <c r="BZ671" i="3"/>
  <c r="CL671" i="3" s="1"/>
  <c r="BT671" i="3"/>
  <c r="CF671" i="3" s="1"/>
  <c r="CA675" i="3"/>
  <c r="CM675" i="3" s="1"/>
  <c r="BU675" i="3"/>
  <c r="CG675" i="3" s="1"/>
  <c r="AY676" i="3"/>
  <c r="AV676" i="3"/>
  <c r="BW678" i="3"/>
  <c r="CI678" i="3" s="1"/>
  <c r="CC678" i="3"/>
  <c r="CO678" i="3" s="1"/>
  <c r="AY515" i="3"/>
  <c r="BX665" i="3"/>
  <c r="CJ665" i="3" s="1"/>
  <c r="BR665" i="3"/>
  <c r="CD665" i="3" s="1"/>
  <c r="AX676" i="3"/>
  <c r="BA676" i="3"/>
  <c r="BV667" i="3"/>
  <c r="CH667" i="3" s="1"/>
  <c r="CB667" i="3"/>
  <c r="CN667" i="3" s="1"/>
  <c r="BV669" i="3"/>
  <c r="CH669" i="3" s="1"/>
  <c r="CB669" i="3"/>
  <c r="CN669" i="3" s="1"/>
  <c r="BZ679" i="3"/>
  <c r="CL679" i="3" s="1"/>
  <c r="BT679" i="3"/>
  <c r="CF679" i="3" s="1"/>
  <c r="CA668" i="3"/>
  <c r="CM668" i="3" s="1"/>
  <c r="BU668" i="3"/>
  <c r="CG668" i="3" s="1"/>
  <c r="AW678" i="3"/>
  <c r="AZ678" i="3"/>
  <c r="BX669" i="3"/>
  <c r="CJ669" i="3" s="1"/>
  <c r="BR669" i="3"/>
  <c r="CD669" i="3" s="1"/>
  <c r="BX676" i="3"/>
  <c r="CJ676" i="3" s="1"/>
  <c r="BR676" i="3"/>
  <c r="CD676" i="3" s="1"/>
  <c r="CA680" i="3"/>
  <c r="CM680" i="3" s="1"/>
  <c r="BU680" i="3"/>
  <c r="CG680" i="3" s="1"/>
  <c r="AZ584" i="3"/>
  <c r="AV665" i="3"/>
  <c r="AY665" i="3"/>
  <c r="BX674" i="3"/>
  <c r="CJ674" i="3" s="1"/>
  <c r="BR674" i="3"/>
  <c r="CD674" i="3" s="1"/>
  <c r="BZ669" i="3"/>
  <c r="CL669" i="3" s="1"/>
  <c r="BT669" i="3"/>
  <c r="CF669" i="3" s="1"/>
  <c r="BR677" i="3"/>
  <c r="CD677" i="3" s="1"/>
  <c r="BX677" i="3"/>
  <c r="CJ677" i="3" s="1"/>
  <c r="AV668" i="3"/>
  <c r="AY668" i="3"/>
  <c r="CB677" i="3"/>
  <c r="CN677" i="3" s="1"/>
  <c r="BV677" i="3"/>
  <c r="CH677" i="3" s="1"/>
  <c r="BS678" i="3"/>
  <c r="CE678" i="3" s="1"/>
  <c r="BY678" i="3"/>
  <c r="CK678" i="3" s="1"/>
  <c r="BS675" i="3"/>
  <c r="CE675" i="3" s="1"/>
  <c r="BY675" i="3"/>
  <c r="CK675" i="3" s="1"/>
  <c r="CB680" i="3"/>
  <c r="CN680" i="3" s="1"/>
  <c r="BV680" i="3"/>
  <c r="CH680" i="3" s="1"/>
  <c r="BW673" i="3"/>
  <c r="CI673" i="3" s="1"/>
  <c r="CC673" i="3"/>
  <c r="CO673" i="3" s="1"/>
  <c r="CA666" i="3"/>
  <c r="CM666" i="3" s="1"/>
  <c r="BU666" i="3"/>
  <c r="CG666" i="3" s="1"/>
  <c r="CC672" i="3"/>
  <c r="CO672" i="3" s="1"/>
  <c r="BW672" i="3"/>
  <c r="CI672" i="3" s="1"/>
  <c r="BA678" i="3"/>
  <c r="AX678" i="3"/>
  <c r="BR523" i="3"/>
  <c r="CD523" i="3" s="1"/>
  <c r="BR527" i="3"/>
  <c r="CD527" i="3" s="1"/>
  <c r="AY589" i="3"/>
  <c r="AV609" i="3"/>
  <c r="AW626" i="3"/>
  <c r="BW667" i="3"/>
  <c r="CI667" i="3" s="1"/>
  <c r="CC667" i="3"/>
  <c r="CO667" i="3" s="1"/>
  <c r="BT676" i="3"/>
  <c r="CF676" i="3" s="1"/>
  <c r="BZ676" i="3"/>
  <c r="CL676" i="3" s="1"/>
  <c r="BV672" i="3"/>
  <c r="CH672" i="3" s="1"/>
  <c r="CB672" i="3"/>
  <c r="CN672" i="3" s="1"/>
  <c r="AX669" i="3"/>
  <c r="BA669" i="3"/>
  <c r="BT677" i="3"/>
  <c r="CF677" i="3" s="1"/>
  <c r="BZ677" i="3"/>
  <c r="CL677" i="3" s="1"/>
  <c r="BW675" i="3"/>
  <c r="CI675" i="3" s="1"/>
  <c r="CC675" i="3"/>
  <c r="CO675" i="3" s="1"/>
  <c r="AX677" i="3"/>
  <c r="AV678" i="3"/>
  <c r="AZ671" i="3"/>
  <c r="AW671" i="3"/>
  <c r="BY674" i="3"/>
  <c r="CK674" i="3" s="1"/>
  <c r="BS674" i="3"/>
  <c r="CE674" i="3" s="1"/>
  <c r="AV680" i="3"/>
  <c r="AY680" i="3"/>
  <c r="BV679" i="3"/>
  <c r="CH679" i="3" s="1"/>
  <c r="CB679" i="3"/>
  <c r="CN679" i="3" s="1"/>
  <c r="BZ678" i="3"/>
  <c r="CL678" i="3" s="1"/>
  <c r="BT678" i="3"/>
  <c r="CF678" i="3" s="1"/>
  <c r="BR494" i="3"/>
  <c r="CD494" i="3" s="1"/>
  <c r="CB589" i="3"/>
  <c r="CN589" i="3" s="1"/>
  <c r="AV619" i="3"/>
  <c r="AW619" i="3"/>
  <c r="CB633" i="3"/>
  <c r="CN633" i="3" s="1"/>
  <c r="BW655" i="3"/>
  <c r="CI655" i="3" s="1"/>
  <c r="CC676" i="3"/>
  <c r="CO676" i="3" s="1"/>
  <c r="BW676" i="3"/>
  <c r="CI676" i="3" s="1"/>
  <c r="BU679" i="3"/>
  <c r="CG679" i="3" s="1"/>
  <c r="CA679" i="3"/>
  <c r="CM679" i="3" s="1"/>
  <c r="BU670" i="3"/>
  <c r="CG670" i="3" s="1"/>
  <c r="CA670" i="3"/>
  <c r="CM670" i="3" s="1"/>
  <c r="BA675" i="3"/>
  <c r="AX675" i="3"/>
  <c r="BU672" i="3"/>
  <c r="CG672" i="3" s="1"/>
  <c r="CA672" i="3"/>
  <c r="CM672" i="3" s="1"/>
  <c r="AW677" i="3"/>
  <c r="AZ677" i="3"/>
  <c r="CB678" i="3"/>
  <c r="CN678" i="3" s="1"/>
  <c r="BV678" i="3"/>
  <c r="CH678" i="3" s="1"/>
  <c r="CC680" i="3"/>
  <c r="CO680" i="3" s="1"/>
  <c r="BW680" i="3"/>
  <c r="CI680" i="3" s="1"/>
  <c r="AZ675" i="3"/>
  <c r="AW675" i="3"/>
  <c r="AW680" i="3"/>
  <c r="AZ680" i="3"/>
  <c r="BY671" i="3"/>
  <c r="CK671" i="3" s="1"/>
  <c r="BS671" i="3"/>
  <c r="CE671" i="3" s="1"/>
  <c r="BX680" i="3"/>
  <c r="CJ680" i="3" s="1"/>
  <c r="BR680" i="3"/>
  <c r="CD680" i="3" s="1"/>
  <c r="AX672" i="3"/>
  <c r="BA672" i="3"/>
  <c r="BV574" i="3"/>
  <c r="CH574" i="3" s="1"/>
  <c r="AZ669" i="3"/>
  <c r="AW669" i="3"/>
  <c r="BZ675" i="3"/>
  <c r="CL675" i="3" s="1"/>
  <c r="BT675" i="3"/>
  <c r="CF675" i="3" s="1"/>
  <c r="BY677" i="3"/>
  <c r="CK677" i="3" s="1"/>
  <c r="BS677" i="3"/>
  <c r="CE677" i="3" s="1"/>
  <c r="BW668" i="3"/>
  <c r="CI668" i="3" s="1"/>
  <c r="CC668" i="3"/>
  <c r="CO668" i="3" s="1"/>
  <c r="CB675" i="3"/>
  <c r="CN675" i="3" s="1"/>
  <c r="BV675" i="3"/>
  <c r="CH675" i="3" s="1"/>
  <c r="BY680" i="3"/>
  <c r="CK680" i="3" s="1"/>
  <c r="BS680" i="3"/>
  <c r="CE680" i="3" s="1"/>
  <c r="CB668" i="3"/>
  <c r="CN668" i="3" s="1"/>
  <c r="BV668" i="3"/>
  <c r="CH668" i="3" s="1"/>
  <c r="BR675" i="3"/>
  <c r="CD675" i="3" s="1"/>
  <c r="BX675" i="3"/>
  <c r="CJ675" i="3" s="1"/>
  <c r="BU676" i="3"/>
  <c r="CG676" i="3" s="1"/>
  <c r="CA676" i="3"/>
  <c r="CM676" i="3" s="1"/>
  <c r="AW679" i="3"/>
  <c r="AZ679" i="3"/>
  <c r="BS665" i="3"/>
  <c r="CE665" i="3" s="1"/>
  <c r="BY665" i="3"/>
  <c r="CK665" i="3" s="1"/>
  <c r="BA661" i="3"/>
  <c r="AZ661" i="3"/>
  <c r="AV661" i="3"/>
  <c r="AX661" i="3"/>
  <c r="AW661" i="3"/>
  <c r="AZ656" i="3"/>
  <c r="BV655" i="3"/>
  <c r="CH655" i="3" s="1"/>
  <c r="AW662" i="3"/>
  <c r="AW655" i="3"/>
  <c r="AY656" i="3"/>
  <c r="AW527" i="3"/>
  <c r="AZ558" i="3"/>
  <c r="BX560" i="3"/>
  <c r="CJ560" i="3" s="1"/>
  <c r="CB639" i="3"/>
  <c r="CN639" i="3" s="1"/>
  <c r="BR647" i="3"/>
  <c r="CD647" i="3" s="1"/>
  <c r="AV662" i="3"/>
  <c r="AY662" i="3"/>
  <c r="BX659" i="3"/>
  <c r="CJ659" i="3" s="1"/>
  <c r="BR659" i="3"/>
  <c r="CD659" i="3" s="1"/>
  <c r="BW661" i="3"/>
  <c r="CI661" i="3" s="1"/>
  <c r="CC661" i="3"/>
  <c r="CO661" i="3" s="1"/>
  <c r="AW658" i="3"/>
  <c r="AZ658" i="3"/>
  <c r="BW658" i="3"/>
  <c r="CI658" i="3" s="1"/>
  <c r="CC658" i="3"/>
  <c r="CO658" i="3" s="1"/>
  <c r="BZ659" i="3"/>
  <c r="CL659" i="3" s="1"/>
  <c r="BT659" i="3"/>
  <c r="CF659" i="3" s="1"/>
  <c r="BR656" i="3"/>
  <c r="CD656" i="3" s="1"/>
  <c r="BX656" i="3"/>
  <c r="CJ656" i="3" s="1"/>
  <c r="BR662" i="3"/>
  <c r="CD662" i="3" s="1"/>
  <c r="BX662" i="3"/>
  <c r="CJ662" i="3" s="1"/>
  <c r="BT655" i="3"/>
  <c r="CF655" i="3" s="1"/>
  <c r="BZ655" i="3"/>
  <c r="CL655" i="3" s="1"/>
  <c r="CA655" i="3"/>
  <c r="CM655" i="3" s="1"/>
  <c r="BU655" i="3"/>
  <c r="CG655" i="3" s="1"/>
  <c r="AX657" i="3"/>
  <c r="AW660" i="3"/>
  <c r="AZ660" i="3"/>
  <c r="AX658" i="3"/>
  <c r="BA658" i="3"/>
  <c r="BR658" i="3"/>
  <c r="CD658" i="3" s="1"/>
  <c r="BX658" i="3"/>
  <c r="CJ658" i="3" s="1"/>
  <c r="BW527" i="3"/>
  <c r="CI527" i="3" s="1"/>
  <c r="CA520" i="3"/>
  <c r="CM520" i="3" s="1"/>
  <c r="BA591" i="3"/>
  <c r="BY588" i="3"/>
  <c r="CK588" i="3" s="1"/>
  <c r="BX657" i="3"/>
  <c r="CJ657" i="3" s="1"/>
  <c r="BR657" i="3"/>
  <c r="CD657" i="3" s="1"/>
  <c r="CA662" i="3"/>
  <c r="CM662" i="3" s="1"/>
  <c r="BU662" i="3"/>
  <c r="CG662" i="3" s="1"/>
  <c r="BW662" i="3"/>
  <c r="CI662" i="3" s="1"/>
  <c r="CC662" i="3"/>
  <c r="CO662" i="3" s="1"/>
  <c r="CA660" i="3"/>
  <c r="CM660" i="3" s="1"/>
  <c r="BU660" i="3"/>
  <c r="CG660" i="3" s="1"/>
  <c r="AW656" i="3"/>
  <c r="AV656" i="3"/>
  <c r="AW657" i="3"/>
  <c r="BZ658" i="3"/>
  <c r="CL658" i="3" s="1"/>
  <c r="BT658" i="3"/>
  <c r="CF658" i="3" s="1"/>
  <c r="AZ515" i="3"/>
  <c r="BY573" i="3"/>
  <c r="CK573" i="3" s="1"/>
  <c r="AW593" i="3"/>
  <c r="AZ626" i="3"/>
  <c r="CA649" i="3"/>
  <c r="CM649" i="3" s="1"/>
  <c r="AY655" i="3"/>
  <c r="AV655" i="3"/>
  <c r="AZ662" i="3"/>
  <c r="BS660" i="3"/>
  <c r="CE660" i="3" s="1"/>
  <c r="BY660" i="3"/>
  <c r="CK660" i="3" s="1"/>
  <c r="BU658" i="3"/>
  <c r="CG658" i="3" s="1"/>
  <c r="CA658" i="3"/>
  <c r="CM658" i="3" s="1"/>
  <c r="BR520" i="3"/>
  <c r="CD520" i="3" s="1"/>
  <c r="CA656" i="3"/>
  <c r="CM656" i="3" s="1"/>
  <c r="BU656" i="3"/>
  <c r="CG656" i="3" s="1"/>
  <c r="CB659" i="3"/>
  <c r="CN659" i="3" s="1"/>
  <c r="BV659" i="3"/>
  <c r="CH659" i="3" s="1"/>
  <c r="AX662" i="3"/>
  <c r="BA662" i="3"/>
  <c r="AV657" i="3"/>
  <c r="BS661" i="3"/>
  <c r="CE661" i="3" s="1"/>
  <c r="BY661" i="3"/>
  <c r="CK661" i="3" s="1"/>
  <c r="BS656" i="3"/>
  <c r="CE656" i="3" s="1"/>
  <c r="BY656" i="3"/>
  <c r="CK656" i="3" s="1"/>
  <c r="AY660" i="3"/>
  <c r="AV660" i="3"/>
  <c r="BX655" i="3"/>
  <c r="CJ655" i="3" s="1"/>
  <c r="BR655" i="3"/>
  <c r="CD655" i="3" s="1"/>
  <c r="BW656" i="3"/>
  <c r="CI656" i="3" s="1"/>
  <c r="CC656" i="3"/>
  <c r="CO656" i="3" s="1"/>
  <c r="BZ657" i="3"/>
  <c r="CL657" i="3" s="1"/>
  <c r="BT657" i="3"/>
  <c r="CF657" i="3" s="1"/>
  <c r="CB660" i="3"/>
  <c r="CN660" i="3" s="1"/>
  <c r="BV660" i="3"/>
  <c r="CH660" i="3" s="1"/>
  <c r="AV658" i="3"/>
  <c r="AY658" i="3"/>
  <c r="AZ511" i="3"/>
  <c r="BT660" i="3"/>
  <c r="CF660" i="3" s="1"/>
  <c r="BZ660" i="3"/>
  <c r="CL660" i="3" s="1"/>
  <c r="BZ662" i="3"/>
  <c r="CL662" i="3" s="1"/>
  <c r="BT662" i="3"/>
  <c r="CF662" i="3" s="1"/>
  <c r="BT661" i="3"/>
  <c r="CF661" i="3" s="1"/>
  <c r="BZ661" i="3"/>
  <c r="CL661" i="3" s="1"/>
  <c r="BX660" i="3"/>
  <c r="CJ660" i="3" s="1"/>
  <c r="BR660" i="3"/>
  <c r="CD660" i="3" s="1"/>
  <c r="BS658" i="3"/>
  <c r="CE658" i="3" s="1"/>
  <c r="BY658" i="3"/>
  <c r="CK658" i="3" s="1"/>
  <c r="CC659" i="3"/>
  <c r="CO659" i="3" s="1"/>
  <c r="BW659" i="3"/>
  <c r="CI659" i="3" s="1"/>
  <c r="CB493" i="3"/>
  <c r="CN493" i="3" s="1"/>
  <c r="AV502" i="3"/>
  <c r="AZ527" i="3"/>
  <c r="BT625" i="3"/>
  <c r="CF625" i="3" s="1"/>
  <c r="CB661" i="3"/>
  <c r="CN661" i="3" s="1"/>
  <c r="BV661" i="3"/>
  <c r="CH661" i="3" s="1"/>
  <c r="AZ659" i="3"/>
  <c r="AW659" i="3"/>
  <c r="BU659" i="3"/>
  <c r="CG659" i="3" s="1"/>
  <c r="CA659" i="3"/>
  <c r="CM659" i="3" s="1"/>
  <c r="AX656" i="3"/>
  <c r="BA656" i="3"/>
  <c r="BY659" i="3"/>
  <c r="CK659" i="3" s="1"/>
  <c r="BS659" i="3"/>
  <c r="CE659" i="3" s="1"/>
  <c r="AV659" i="3"/>
  <c r="AY659" i="3"/>
  <c r="BZ656" i="3"/>
  <c r="CL656" i="3" s="1"/>
  <c r="BT656" i="3"/>
  <c r="CF656" i="3" s="1"/>
  <c r="BY657" i="3"/>
  <c r="CK657" i="3" s="1"/>
  <c r="BS657" i="3"/>
  <c r="CE657" i="3" s="1"/>
  <c r="CB658" i="3"/>
  <c r="CN658" i="3" s="1"/>
  <c r="BV658" i="3"/>
  <c r="CH658" i="3" s="1"/>
  <c r="BR661" i="3"/>
  <c r="CD661" i="3" s="1"/>
  <c r="BX661" i="3"/>
  <c r="CJ661" i="3" s="1"/>
  <c r="BA659" i="3"/>
  <c r="AX659" i="3"/>
  <c r="AX653" i="3"/>
  <c r="AY649" i="3"/>
  <c r="AZ651" i="3"/>
  <c r="AW653" i="3"/>
  <c r="AZ653" i="3"/>
  <c r="AV651" i="3"/>
  <c r="AY651" i="3"/>
  <c r="BX652" i="3"/>
  <c r="CJ652" i="3" s="1"/>
  <c r="BR652" i="3"/>
  <c r="CD652" i="3" s="1"/>
  <c r="AW654" i="3"/>
  <c r="AZ654" i="3"/>
  <c r="BW648" i="3"/>
  <c r="CI648" i="3" s="1"/>
  <c r="CC648" i="3"/>
  <c r="CO648" i="3" s="1"/>
  <c r="CC654" i="3"/>
  <c r="CO654" i="3" s="1"/>
  <c r="BW654" i="3"/>
  <c r="CI654" i="3" s="1"/>
  <c r="AZ632" i="3"/>
  <c r="CB651" i="3"/>
  <c r="CN651" i="3" s="1"/>
  <c r="BV651" i="3"/>
  <c r="CH651" i="3" s="1"/>
  <c r="BS653" i="3"/>
  <c r="CE653" i="3" s="1"/>
  <c r="BY653" i="3"/>
  <c r="CK653" i="3" s="1"/>
  <c r="BX651" i="3"/>
  <c r="CJ651" i="3" s="1"/>
  <c r="BR651" i="3"/>
  <c r="CD651" i="3" s="1"/>
  <c r="AY653" i="3"/>
  <c r="AW647" i="3"/>
  <c r="AZ647" i="3"/>
  <c r="CC652" i="3"/>
  <c r="CO652" i="3" s="1"/>
  <c r="BW652" i="3"/>
  <c r="CI652" i="3" s="1"/>
  <c r="BY654" i="3"/>
  <c r="CK654" i="3" s="1"/>
  <c r="BS654" i="3"/>
  <c r="CE654" i="3" s="1"/>
  <c r="BU654" i="3"/>
  <c r="CG654" i="3" s="1"/>
  <c r="CA654" i="3"/>
  <c r="CM654" i="3" s="1"/>
  <c r="BR653" i="3"/>
  <c r="CD653" i="3" s="1"/>
  <c r="BX653" i="3"/>
  <c r="CJ653" i="3" s="1"/>
  <c r="BS647" i="3"/>
  <c r="CE647" i="3" s="1"/>
  <c r="BY647" i="3"/>
  <c r="CK647" i="3" s="1"/>
  <c r="BR650" i="3"/>
  <c r="CD650" i="3" s="1"/>
  <c r="BX650" i="3"/>
  <c r="CJ650" i="3" s="1"/>
  <c r="AV654" i="3"/>
  <c r="AY654" i="3"/>
  <c r="AX648" i="3"/>
  <c r="BA648" i="3"/>
  <c r="CB649" i="3"/>
  <c r="CN649" i="3" s="1"/>
  <c r="BV649" i="3"/>
  <c r="CH649" i="3" s="1"/>
  <c r="AX654" i="3"/>
  <c r="BA654" i="3"/>
  <c r="BV650" i="3"/>
  <c r="CH650" i="3" s="1"/>
  <c r="CB650" i="3"/>
  <c r="CN650" i="3" s="1"/>
  <c r="BX654" i="3"/>
  <c r="CJ654" i="3" s="1"/>
  <c r="BR654" i="3"/>
  <c r="CD654" i="3" s="1"/>
  <c r="CC650" i="3"/>
  <c r="CO650" i="3" s="1"/>
  <c r="BW650" i="3"/>
  <c r="CI650" i="3" s="1"/>
  <c r="BZ648" i="3"/>
  <c r="CL648" i="3" s="1"/>
  <c r="BT648" i="3"/>
  <c r="CF648" i="3" s="1"/>
  <c r="BZ654" i="3"/>
  <c r="CL654" i="3" s="1"/>
  <c r="BT654" i="3"/>
  <c r="CF654" i="3" s="1"/>
  <c r="CC651" i="3"/>
  <c r="CO651" i="3" s="1"/>
  <c r="BW651" i="3"/>
  <c r="CI651" i="3" s="1"/>
  <c r="CB653" i="3"/>
  <c r="CN653" i="3" s="1"/>
  <c r="BV653" i="3"/>
  <c r="CH653" i="3" s="1"/>
  <c r="AV650" i="3"/>
  <c r="AY650" i="3"/>
  <c r="BV652" i="3"/>
  <c r="CH652" i="3" s="1"/>
  <c r="CB652" i="3"/>
  <c r="CN652" i="3" s="1"/>
  <c r="BZ653" i="3"/>
  <c r="CL653" i="3" s="1"/>
  <c r="BT653" i="3"/>
  <c r="CF653" i="3" s="1"/>
  <c r="BA653" i="3"/>
  <c r="CB647" i="3"/>
  <c r="CN647" i="3" s="1"/>
  <c r="BV647" i="3"/>
  <c r="CH647" i="3" s="1"/>
  <c r="BU650" i="3"/>
  <c r="CG650" i="3" s="1"/>
  <c r="CA650" i="3"/>
  <c r="CM650" i="3" s="1"/>
  <c r="AZ650" i="3"/>
  <c r="AW650" i="3"/>
  <c r="CA652" i="3"/>
  <c r="CM652" i="3" s="1"/>
  <c r="BU652" i="3"/>
  <c r="CG652" i="3" s="1"/>
  <c r="BW653" i="3"/>
  <c r="CI653" i="3" s="1"/>
  <c r="CC653" i="3"/>
  <c r="CO653" i="3" s="1"/>
  <c r="AX650" i="3"/>
  <c r="BA650" i="3"/>
  <c r="AV653" i="3"/>
  <c r="BA651" i="3"/>
  <c r="AX651" i="3"/>
  <c r="BU651" i="3"/>
  <c r="CG651" i="3" s="1"/>
  <c r="CA651" i="3"/>
  <c r="CM651" i="3" s="1"/>
  <c r="BY650" i="3"/>
  <c r="CK650" i="3" s="1"/>
  <c r="BS650" i="3"/>
  <c r="CE650" i="3" s="1"/>
  <c r="AZ652" i="3"/>
  <c r="AW652" i="3"/>
  <c r="BT652" i="3"/>
  <c r="CF652" i="3" s="1"/>
  <c r="BZ652" i="3"/>
  <c r="CL652" i="3" s="1"/>
  <c r="BV654" i="3"/>
  <c r="CH654" i="3" s="1"/>
  <c r="CB654" i="3"/>
  <c r="CN654" i="3" s="1"/>
  <c r="BZ650" i="3"/>
  <c r="CL650" i="3" s="1"/>
  <c r="BT650" i="3"/>
  <c r="CF650" i="3" s="1"/>
  <c r="AW649" i="3"/>
  <c r="AZ649" i="3"/>
  <c r="AW574" i="3"/>
  <c r="BZ651" i="3"/>
  <c r="CL651" i="3" s="1"/>
  <c r="BT651" i="3"/>
  <c r="CF651" i="3" s="1"/>
  <c r="BY652" i="3"/>
  <c r="CK652" i="3" s="1"/>
  <c r="BS652" i="3"/>
  <c r="CE652" i="3" s="1"/>
  <c r="BA652" i="3"/>
  <c r="AX652" i="3"/>
  <c r="AY652" i="3"/>
  <c r="AV652" i="3"/>
  <c r="BS649" i="3"/>
  <c r="CE649" i="3" s="1"/>
  <c r="BY649" i="3"/>
  <c r="CK649" i="3" s="1"/>
  <c r="BA646" i="3"/>
  <c r="AX631" i="3"/>
  <c r="AV635" i="3"/>
  <c r="CB634" i="3"/>
  <c r="CN634" i="3" s="1"/>
  <c r="BV634" i="3"/>
  <c r="CH634" i="3" s="1"/>
  <c r="CC634" i="3"/>
  <c r="CO634" i="3" s="1"/>
  <c r="BW634" i="3"/>
  <c r="CI634" i="3" s="1"/>
  <c r="BZ644" i="3"/>
  <c r="CL644" i="3" s="1"/>
  <c r="BT644" i="3"/>
  <c r="CF644" i="3" s="1"/>
  <c r="BY642" i="3"/>
  <c r="CK642" i="3" s="1"/>
  <c r="BS642" i="3"/>
  <c r="CE642" i="3" s="1"/>
  <c r="CA645" i="3"/>
  <c r="CM645" i="3" s="1"/>
  <c r="BU645" i="3"/>
  <c r="CG645" i="3" s="1"/>
  <c r="AY637" i="3"/>
  <c r="AV637" i="3"/>
  <c r="AZ631" i="3"/>
  <c r="AW631" i="3"/>
  <c r="BA641" i="3"/>
  <c r="AZ641" i="3"/>
  <c r="AY640" i="3"/>
  <c r="BV527" i="3"/>
  <c r="CH527" i="3" s="1"/>
  <c r="AY569" i="3"/>
  <c r="AZ633" i="3"/>
  <c r="BY634" i="3"/>
  <c r="CK634" i="3" s="1"/>
  <c r="BS634" i="3"/>
  <c r="CE634" i="3" s="1"/>
  <c r="BT634" i="3"/>
  <c r="CF634" i="3" s="1"/>
  <c r="BZ634" i="3"/>
  <c r="CL634" i="3" s="1"/>
  <c r="BA631" i="3"/>
  <c r="AW645" i="3"/>
  <c r="AZ645" i="3"/>
  <c r="CB644" i="3"/>
  <c r="CN644" i="3" s="1"/>
  <c r="BV644" i="3"/>
  <c r="CH644" i="3" s="1"/>
  <c r="CB640" i="3"/>
  <c r="CN640" i="3" s="1"/>
  <c r="BV640" i="3"/>
  <c r="CH640" i="3" s="1"/>
  <c r="BR642" i="3"/>
  <c r="CD642" i="3" s="1"/>
  <c r="BX642" i="3"/>
  <c r="CJ642" i="3" s="1"/>
  <c r="BW638" i="3"/>
  <c r="CI638" i="3" s="1"/>
  <c r="CC638" i="3"/>
  <c r="CO638" i="3" s="1"/>
  <c r="BA645" i="3"/>
  <c r="AX645" i="3"/>
  <c r="BX637" i="3"/>
  <c r="CJ637" i="3" s="1"/>
  <c r="BR637" i="3"/>
  <c r="CD637" i="3" s="1"/>
  <c r="AV634" i="3"/>
  <c r="AY634" i="3"/>
  <c r="BS638" i="3"/>
  <c r="CE638" i="3" s="1"/>
  <c r="BY638" i="3"/>
  <c r="CK638" i="3" s="1"/>
  <c r="AY633" i="3"/>
  <c r="BY631" i="3"/>
  <c r="CK631" i="3" s="1"/>
  <c r="BS631" i="3"/>
  <c r="CE631" i="3" s="1"/>
  <c r="AX634" i="3"/>
  <c r="BA634" i="3"/>
  <c r="BY645" i="3"/>
  <c r="CK645" i="3" s="1"/>
  <c r="BS645" i="3"/>
  <c r="CE645" i="3" s="1"/>
  <c r="BY640" i="3"/>
  <c r="CK640" i="3" s="1"/>
  <c r="BS640" i="3"/>
  <c r="CE640" i="3" s="1"/>
  <c r="AY631" i="3"/>
  <c r="AV642" i="3"/>
  <c r="AY642" i="3"/>
  <c r="CC643" i="3"/>
  <c r="CO643" i="3" s="1"/>
  <c r="BW643" i="3"/>
  <c r="CI643" i="3" s="1"/>
  <c r="BR646" i="3"/>
  <c r="CD646" i="3" s="1"/>
  <c r="BX646" i="3"/>
  <c r="CJ646" i="3" s="1"/>
  <c r="CB646" i="3"/>
  <c r="CN646" i="3" s="1"/>
  <c r="BV646" i="3"/>
  <c r="CH646" i="3" s="1"/>
  <c r="AV643" i="3"/>
  <c r="AY643" i="3"/>
  <c r="BW498" i="3"/>
  <c r="CI498" i="3" s="1"/>
  <c r="BA519" i="3"/>
  <c r="BT588" i="3"/>
  <c r="CF588" i="3" s="1"/>
  <c r="AW634" i="3"/>
  <c r="AZ634" i="3"/>
  <c r="BR644" i="3"/>
  <c r="CD644" i="3" s="1"/>
  <c r="BX644" i="3"/>
  <c r="CJ644" i="3" s="1"/>
  <c r="BT640" i="3"/>
  <c r="CF640" i="3" s="1"/>
  <c r="BZ640" i="3"/>
  <c r="CL640" i="3" s="1"/>
  <c r="BW642" i="3"/>
  <c r="CI642" i="3" s="1"/>
  <c r="CC642" i="3"/>
  <c r="CO642" i="3" s="1"/>
  <c r="BU636" i="3"/>
  <c r="CG636" i="3" s="1"/>
  <c r="CA636" i="3"/>
  <c r="CM636" i="3" s="1"/>
  <c r="AW640" i="3"/>
  <c r="AZ640" i="3"/>
  <c r="BU642" i="3"/>
  <c r="CG642" i="3" s="1"/>
  <c r="CA642" i="3"/>
  <c r="CM642" i="3" s="1"/>
  <c r="AV646" i="3"/>
  <c r="AY646" i="3"/>
  <c r="AY645" i="3"/>
  <c r="AV645" i="3"/>
  <c r="BZ632" i="3"/>
  <c r="CL632" i="3" s="1"/>
  <c r="BT632" i="3"/>
  <c r="CF632" i="3" s="1"/>
  <c r="BT645" i="3"/>
  <c r="CF645" i="3" s="1"/>
  <c r="BZ645" i="3"/>
  <c r="CL645" i="3" s="1"/>
  <c r="CA634" i="3"/>
  <c r="CM634" i="3" s="1"/>
  <c r="BU634" i="3"/>
  <c r="CG634" i="3" s="1"/>
  <c r="BV638" i="3"/>
  <c r="CH638" i="3" s="1"/>
  <c r="CB638" i="3"/>
  <c r="CN638" i="3" s="1"/>
  <c r="BX643" i="3"/>
  <c r="CJ643" i="3" s="1"/>
  <c r="BR643" i="3"/>
  <c r="CD643" i="3" s="1"/>
  <c r="CC510" i="3"/>
  <c r="CO510" i="3" s="1"/>
  <c r="BU589" i="3"/>
  <c r="CG589" i="3" s="1"/>
  <c r="AX640" i="3"/>
  <c r="BA640" i="3"/>
  <c r="BU640" i="3"/>
  <c r="CG640" i="3" s="1"/>
  <c r="CA640" i="3"/>
  <c r="CM640" i="3" s="1"/>
  <c r="BU632" i="3"/>
  <c r="CG632" i="3" s="1"/>
  <c r="CA632" i="3"/>
  <c r="CM632" i="3" s="1"/>
  <c r="BA643" i="3"/>
  <c r="AX643" i="3"/>
  <c r="BX645" i="3"/>
  <c r="CJ645" i="3" s="1"/>
  <c r="BR645" i="3"/>
  <c r="CD645" i="3" s="1"/>
  <c r="AW646" i="3"/>
  <c r="AZ646" i="3"/>
  <c r="BA633" i="3"/>
  <c r="BW632" i="3"/>
  <c r="CI632" i="3" s="1"/>
  <c r="CC632" i="3"/>
  <c r="CO632" i="3" s="1"/>
  <c r="CB643" i="3"/>
  <c r="CN643" i="3" s="1"/>
  <c r="BV643" i="3"/>
  <c r="CH643" i="3" s="1"/>
  <c r="CC645" i="3"/>
  <c r="CO645" i="3" s="1"/>
  <c r="BW645" i="3"/>
  <c r="CI645" i="3" s="1"/>
  <c r="AY638" i="3"/>
  <c r="AV638" i="3"/>
  <c r="AX559" i="3"/>
  <c r="BW644" i="3"/>
  <c r="CI644" i="3" s="1"/>
  <c r="CC644" i="3"/>
  <c r="CO644" i="3" s="1"/>
  <c r="AX642" i="3"/>
  <c r="BA642" i="3"/>
  <c r="CB642" i="3"/>
  <c r="CN642" i="3" s="1"/>
  <c r="BV642" i="3"/>
  <c r="CH642" i="3" s="1"/>
  <c r="BT646" i="3"/>
  <c r="CF646" i="3" s="1"/>
  <c r="BZ646" i="3"/>
  <c r="CL646" i="3" s="1"/>
  <c r="AV636" i="3"/>
  <c r="AY636" i="3"/>
  <c r="BZ643" i="3"/>
  <c r="CL643" i="3" s="1"/>
  <c r="BT643" i="3"/>
  <c r="CF643" i="3" s="1"/>
  <c r="CA646" i="3"/>
  <c r="CM646" i="3" s="1"/>
  <c r="BU646" i="3"/>
  <c r="CG646" i="3" s="1"/>
  <c r="BY646" i="3"/>
  <c r="CK646" i="3" s="1"/>
  <c r="BS646" i="3"/>
  <c r="CE646" i="3" s="1"/>
  <c r="CC637" i="3"/>
  <c r="CO637" i="3" s="1"/>
  <c r="BW637" i="3"/>
  <c r="CI637" i="3" s="1"/>
  <c r="AX632" i="3"/>
  <c r="BA632" i="3"/>
  <c r="BR638" i="3"/>
  <c r="CD638" i="3" s="1"/>
  <c r="BX638" i="3"/>
  <c r="CJ638" i="3" s="1"/>
  <c r="BW631" i="3"/>
  <c r="CI631" i="3" s="1"/>
  <c r="CC631" i="3"/>
  <c r="CO631" i="3" s="1"/>
  <c r="BX503" i="3"/>
  <c r="CJ503" i="3" s="1"/>
  <c r="CC640" i="3"/>
  <c r="CO640" i="3" s="1"/>
  <c r="BW640" i="3"/>
  <c r="CI640" i="3" s="1"/>
  <c r="BZ642" i="3"/>
  <c r="CL642" i="3" s="1"/>
  <c r="BT642" i="3"/>
  <c r="CF642" i="3" s="1"/>
  <c r="AW644" i="3"/>
  <c r="AZ644" i="3"/>
  <c r="BX636" i="3"/>
  <c r="CJ636" i="3" s="1"/>
  <c r="BR636" i="3"/>
  <c r="CD636" i="3" s="1"/>
  <c r="BZ638" i="3"/>
  <c r="CL638" i="3" s="1"/>
  <c r="BT638" i="3"/>
  <c r="CF638" i="3" s="1"/>
  <c r="AZ643" i="3"/>
  <c r="AW643" i="3"/>
  <c r="CA637" i="3"/>
  <c r="CM637" i="3" s="1"/>
  <c r="BU637" i="3"/>
  <c r="CG637" i="3" s="1"/>
  <c r="AZ637" i="3"/>
  <c r="BA644" i="3"/>
  <c r="AX644" i="3"/>
  <c r="CB636" i="3"/>
  <c r="CN636" i="3" s="1"/>
  <c r="BV636" i="3"/>
  <c r="CH636" i="3" s="1"/>
  <c r="AW642" i="3"/>
  <c r="AZ642" i="3"/>
  <c r="BV645" i="3"/>
  <c r="CH645" i="3" s="1"/>
  <c r="CB645" i="3"/>
  <c r="CN645" i="3" s="1"/>
  <c r="BS644" i="3"/>
  <c r="CE644" i="3" s="1"/>
  <c r="BY644" i="3"/>
  <c r="CK644" i="3" s="1"/>
  <c r="CA641" i="3"/>
  <c r="CM641" i="3" s="1"/>
  <c r="BU641" i="3"/>
  <c r="CG641" i="3" s="1"/>
  <c r="CA633" i="3"/>
  <c r="CM633" i="3" s="1"/>
  <c r="BU633" i="3"/>
  <c r="CG633" i="3" s="1"/>
  <c r="AX638" i="3"/>
  <c r="BA638" i="3"/>
  <c r="BY643" i="3"/>
  <c r="CK643" i="3" s="1"/>
  <c r="BS643" i="3"/>
  <c r="CE643" i="3" s="1"/>
  <c r="BX634" i="3"/>
  <c r="CJ634" i="3" s="1"/>
  <c r="BR634" i="3"/>
  <c r="CD634" i="3" s="1"/>
  <c r="CA638" i="3"/>
  <c r="CM638" i="3" s="1"/>
  <c r="BU638" i="3"/>
  <c r="CG638" i="3" s="1"/>
  <c r="AZ638" i="3"/>
  <c r="AW638" i="3"/>
  <c r="CA643" i="3"/>
  <c r="CM643" i="3" s="1"/>
  <c r="BU643" i="3"/>
  <c r="CG643" i="3" s="1"/>
  <c r="BV631" i="3"/>
  <c r="CH631" i="3" s="1"/>
  <c r="CB631" i="3"/>
  <c r="CN631" i="3" s="1"/>
  <c r="AY619" i="3"/>
  <c r="BU619" i="3"/>
  <c r="CG619" i="3" s="1"/>
  <c r="AZ619" i="3"/>
  <c r="BW617" i="3"/>
  <c r="CI617" i="3" s="1"/>
  <c r="CC617" i="3"/>
  <c r="CO617" i="3" s="1"/>
  <c r="AV523" i="3"/>
  <c r="BS619" i="3"/>
  <c r="CE619" i="3" s="1"/>
  <c r="BY619" i="3"/>
  <c r="CK619" i="3" s="1"/>
  <c r="AY621" i="3"/>
  <c r="AV621" i="3"/>
  <c r="BA627" i="3"/>
  <c r="AX627" i="3"/>
  <c r="CA625" i="3"/>
  <c r="CM625" i="3" s="1"/>
  <c r="BU625" i="3"/>
  <c r="CG625" i="3" s="1"/>
  <c r="BX615" i="3"/>
  <c r="CJ615" i="3" s="1"/>
  <c r="BR615" i="3"/>
  <c r="CD615" i="3" s="1"/>
  <c r="CC618" i="3"/>
  <c r="CO618" i="3" s="1"/>
  <c r="BW618" i="3"/>
  <c r="CI618" i="3" s="1"/>
  <c r="CA618" i="3"/>
  <c r="CM618" i="3" s="1"/>
  <c r="BU618" i="3"/>
  <c r="CG618" i="3" s="1"/>
  <c r="AV630" i="3"/>
  <c r="AY630" i="3"/>
  <c r="AZ618" i="3"/>
  <c r="AW618" i="3"/>
  <c r="AV622" i="3"/>
  <c r="AY622" i="3"/>
  <c r="AV627" i="3"/>
  <c r="AY627" i="3"/>
  <c r="CB620" i="3"/>
  <c r="CN620" i="3" s="1"/>
  <c r="BV620" i="3"/>
  <c r="CH620" i="3" s="1"/>
  <c r="BX621" i="3"/>
  <c r="CJ621" i="3" s="1"/>
  <c r="BR621" i="3"/>
  <c r="CD621" i="3" s="1"/>
  <c r="BZ627" i="3"/>
  <c r="CL627" i="3" s="1"/>
  <c r="BT627" i="3"/>
  <c r="CF627" i="3" s="1"/>
  <c r="BA630" i="3"/>
  <c r="AX630" i="3"/>
  <c r="CC629" i="3"/>
  <c r="CO629" i="3" s="1"/>
  <c r="BW629" i="3"/>
  <c r="CI629" i="3" s="1"/>
  <c r="CB630" i="3"/>
  <c r="CN630" i="3" s="1"/>
  <c r="BV630" i="3"/>
  <c r="CH630" i="3" s="1"/>
  <c r="BA618" i="3"/>
  <c r="AX618" i="3"/>
  <c r="BA622" i="3"/>
  <c r="AX622" i="3"/>
  <c r="BX626" i="3"/>
  <c r="CJ626" i="3" s="1"/>
  <c r="BR626" i="3"/>
  <c r="CD626" i="3" s="1"/>
  <c r="CC623" i="3"/>
  <c r="CO623" i="3" s="1"/>
  <c r="BW623" i="3"/>
  <c r="CI623" i="3" s="1"/>
  <c r="BY627" i="3"/>
  <c r="CK627" i="3" s="1"/>
  <c r="BS627" i="3"/>
  <c r="CE627" i="3" s="1"/>
  <c r="BX630" i="3"/>
  <c r="CJ630" i="3" s="1"/>
  <c r="BR630" i="3"/>
  <c r="CD630" i="3" s="1"/>
  <c r="BY618" i="3"/>
  <c r="CK618" i="3" s="1"/>
  <c r="BS618" i="3"/>
  <c r="CE618" i="3" s="1"/>
  <c r="BR622" i="3"/>
  <c r="CD622" i="3" s="1"/>
  <c r="BX622" i="3"/>
  <c r="CJ622" i="3" s="1"/>
  <c r="CA627" i="3"/>
  <c r="CM627" i="3" s="1"/>
  <c r="BU627" i="3"/>
  <c r="CG627" i="3" s="1"/>
  <c r="AW629" i="3"/>
  <c r="AZ629" i="3"/>
  <c r="BA620" i="3"/>
  <c r="AX620" i="3"/>
  <c r="BA621" i="3"/>
  <c r="AX621" i="3"/>
  <c r="CB624" i="3"/>
  <c r="CN624" i="3" s="1"/>
  <c r="BV624" i="3"/>
  <c r="CH624" i="3" s="1"/>
  <c r="AW615" i="3"/>
  <c r="AZ615" i="3"/>
  <c r="BA615" i="3"/>
  <c r="AX615" i="3"/>
  <c r="BU624" i="3"/>
  <c r="CG624" i="3" s="1"/>
  <c r="CA624" i="3"/>
  <c r="CM624" i="3" s="1"/>
  <c r="CA620" i="3"/>
  <c r="CM620" i="3" s="1"/>
  <c r="BU620" i="3"/>
  <c r="CG620" i="3" s="1"/>
  <c r="BZ630" i="3"/>
  <c r="CL630" i="3" s="1"/>
  <c r="BT630" i="3"/>
  <c r="CF630" i="3" s="1"/>
  <c r="BZ618" i="3"/>
  <c r="CL618" i="3" s="1"/>
  <c r="BT618" i="3"/>
  <c r="CF618" i="3" s="1"/>
  <c r="BW622" i="3"/>
  <c r="CI622" i="3" s="1"/>
  <c r="CC622" i="3"/>
  <c r="CO622" i="3" s="1"/>
  <c r="CA622" i="3"/>
  <c r="CM622" i="3" s="1"/>
  <c r="BU622" i="3"/>
  <c r="CG622" i="3" s="1"/>
  <c r="BY629" i="3"/>
  <c r="CK629" i="3" s="1"/>
  <c r="BS629" i="3"/>
  <c r="CE629" i="3" s="1"/>
  <c r="BZ620" i="3"/>
  <c r="CL620" i="3" s="1"/>
  <c r="BT620" i="3"/>
  <c r="CF620" i="3" s="1"/>
  <c r="CC621" i="3"/>
  <c r="CO621" i="3" s="1"/>
  <c r="BW621" i="3"/>
  <c r="CI621" i="3" s="1"/>
  <c r="AY558" i="3"/>
  <c r="BS615" i="3"/>
  <c r="CE615" i="3" s="1"/>
  <c r="BY615" i="3"/>
  <c r="CK615" i="3" s="1"/>
  <c r="BT615" i="3"/>
  <c r="CF615" i="3" s="1"/>
  <c r="BZ615" i="3"/>
  <c r="CL615" i="3" s="1"/>
  <c r="BZ626" i="3"/>
  <c r="CL626" i="3" s="1"/>
  <c r="BT626" i="3"/>
  <c r="CF626" i="3" s="1"/>
  <c r="BS623" i="3"/>
  <c r="CE623" i="3" s="1"/>
  <c r="BY623" i="3"/>
  <c r="CK623" i="3" s="1"/>
  <c r="AW628" i="3"/>
  <c r="AZ628" i="3"/>
  <c r="AX629" i="3"/>
  <c r="BA629" i="3"/>
  <c r="CA615" i="3"/>
  <c r="CM615" i="3" s="1"/>
  <c r="BU615" i="3"/>
  <c r="CG615" i="3" s="1"/>
  <c r="BW625" i="3"/>
  <c r="CI625" i="3" s="1"/>
  <c r="CC625" i="3"/>
  <c r="CO625" i="3" s="1"/>
  <c r="AW630" i="3"/>
  <c r="AZ630" i="3"/>
  <c r="BA623" i="3"/>
  <c r="AX623" i="3"/>
  <c r="AW627" i="3"/>
  <c r="AZ627" i="3"/>
  <c r="AY625" i="3"/>
  <c r="AW622" i="3"/>
  <c r="AZ622" i="3"/>
  <c r="BR627" i="3"/>
  <c r="CD627" i="3" s="1"/>
  <c r="BX627" i="3"/>
  <c r="CJ627" i="3" s="1"/>
  <c r="AX498" i="3"/>
  <c r="BA558" i="3"/>
  <c r="AW620" i="3"/>
  <c r="AZ620" i="3"/>
  <c r="AX626" i="3"/>
  <c r="BA626" i="3"/>
  <c r="AV620" i="3"/>
  <c r="AY620" i="3"/>
  <c r="BS628" i="3"/>
  <c r="CE628" i="3" s="1"/>
  <c r="BY628" i="3"/>
  <c r="CK628" i="3" s="1"/>
  <c r="BU629" i="3"/>
  <c r="CG629" i="3" s="1"/>
  <c r="CA629" i="3"/>
  <c r="CM629" i="3" s="1"/>
  <c r="BZ629" i="3"/>
  <c r="CL629" i="3" s="1"/>
  <c r="BT629" i="3"/>
  <c r="CF629" i="3" s="1"/>
  <c r="BY630" i="3"/>
  <c r="CK630" i="3" s="1"/>
  <c r="BS630" i="3"/>
  <c r="CE630" i="3" s="1"/>
  <c r="AY626" i="3"/>
  <c r="AV626" i="3"/>
  <c r="BZ623" i="3"/>
  <c r="CL623" i="3" s="1"/>
  <c r="BT623" i="3"/>
  <c r="CF623" i="3" s="1"/>
  <c r="BS621" i="3"/>
  <c r="CE621" i="3" s="1"/>
  <c r="BY621" i="3"/>
  <c r="CK621" i="3" s="1"/>
  <c r="CB627" i="3"/>
  <c r="CN627" i="3" s="1"/>
  <c r="BV627" i="3"/>
  <c r="CH627" i="3" s="1"/>
  <c r="BW619" i="3"/>
  <c r="CI619" i="3" s="1"/>
  <c r="CC619" i="3"/>
  <c r="CO619" i="3" s="1"/>
  <c r="BV622" i="3"/>
  <c r="CH622" i="3" s="1"/>
  <c r="CB622" i="3"/>
  <c r="CN622" i="3" s="1"/>
  <c r="AV623" i="3"/>
  <c r="AY623" i="3"/>
  <c r="CC615" i="3"/>
  <c r="CO615" i="3" s="1"/>
  <c r="BW615" i="3"/>
  <c r="CI615" i="3" s="1"/>
  <c r="BY620" i="3"/>
  <c r="CK620" i="3" s="1"/>
  <c r="BS620" i="3"/>
  <c r="CE620" i="3" s="1"/>
  <c r="BW626" i="3"/>
  <c r="CI626" i="3" s="1"/>
  <c r="CC626" i="3"/>
  <c r="CO626" i="3" s="1"/>
  <c r="BW628" i="3"/>
  <c r="CI628" i="3" s="1"/>
  <c r="CC628" i="3"/>
  <c r="CO628" i="3" s="1"/>
  <c r="BX620" i="3"/>
  <c r="CJ620" i="3" s="1"/>
  <c r="BR620" i="3"/>
  <c r="CD620" i="3" s="1"/>
  <c r="AV629" i="3"/>
  <c r="AY629" i="3"/>
  <c r="BR618" i="3"/>
  <c r="CD618" i="3" s="1"/>
  <c r="BX618" i="3"/>
  <c r="CJ618" i="3" s="1"/>
  <c r="BU626" i="3"/>
  <c r="CG626" i="3" s="1"/>
  <c r="CA626" i="3"/>
  <c r="CM626" i="3" s="1"/>
  <c r="AX619" i="3"/>
  <c r="BA619" i="3"/>
  <c r="CA623" i="3"/>
  <c r="CM623" i="3" s="1"/>
  <c r="BU623" i="3"/>
  <c r="CG623" i="3" s="1"/>
  <c r="AZ624" i="3"/>
  <c r="AW624" i="3"/>
  <c r="CA523" i="3"/>
  <c r="CM523" i="3" s="1"/>
  <c r="AY523" i="3"/>
  <c r="CB615" i="3"/>
  <c r="CN615" i="3" s="1"/>
  <c r="BV615" i="3"/>
  <c r="CH615" i="3" s="1"/>
  <c r="AW623" i="3"/>
  <c r="AZ623" i="3"/>
  <c r="AX628" i="3"/>
  <c r="BA628" i="3"/>
  <c r="AY624" i="3"/>
  <c r="AV624" i="3"/>
  <c r="CA621" i="3"/>
  <c r="CM621" i="3" s="1"/>
  <c r="BU621" i="3"/>
  <c r="CG621" i="3" s="1"/>
  <c r="CC627" i="3"/>
  <c r="CO627" i="3" s="1"/>
  <c r="BW627" i="3"/>
  <c r="CI627" i="3" s="1"/>
  <c r="CB625" i="3"/>
  <c r="CN625" i="3" s="1"/>
  <c r="BV625" i="3"/>
  <c r="CH625" i="3" s="1"/>
  <c r="BX629" i="3"/>
  <c r="CJ629" i="3" s="1"/>
  <c r="BR629" i="3"/>
  <c r="CD629" i="3" s="1"/>
  <c r="AZ621" i="3"/>
  <c r="AW621" i="3"/>
  <c r="CA630" i="3"/>
  <c r="CM630" i="3" s="1"/>
  <c r="BU630" i="3"/>
  <c r="CG630" i="3" s="1"/>
  <c r="BZ619" i="3"/>
  <c r="CL619" i="3" s="1"/>
  <c r="BT619" i="3"/>
  <c r="CF619" i="3" s="1"/>
  <c r="BY622" i="3"/>
  <c r="CK622" i="3" s="1"/>
  <c r="BS622" i="3"/>
  <c r="CE622" i="3" s="1"/>
  <c r="AZ625" i="3"/>
  <c r="CB618" i="3"/>
  <c r="CN618" i="3" s="1"/>
  <c r="BV618" i="3"/>
  <c r="CH618" i="3" s="1"/>
  <c r="BT621" i="3"/>
  <c r="CF621" i="3" s="1"/>
  <c r="BZ621" i="3"/>
  <c r="CL621" i="3" s="1"/>
  <c r="BY624" i="3"/>
  <c r="CK624" i="3" s="1"/>
  <c r="BS624" i="3"/>
  <c r="CE624" i="3" s="1"/>
  <c r="CB623" i="3"/>
  <c r="CN623" i="3" s="1"/>
  <c r="BV623" i="3"/>
  <c r="CH623" i="3" s="1"/>
  <c r="BZ628" i="3"/>
  <c r="CL628" i="3" s="1"/>
  <c r="BT628" i="3"/>
  <c r="CF628" i="3" s="1"/>
  <c r="BX624" i="3"/>
  <c r="CJ624" i="3" s="1"/>
  <c r="BR624" i="3"/>
  <c r="CD624" i="3" s="1"/>
  <c r="CB628" i="3"/>
  <c r="CN628" i="3" s="1"/>
  <c r="BV628" i="3"/>
  <c r="CH628" i="3" s="1"/>
  <c r="CC630" i="3"/>
  <c r="CO630" i="3" s="1"/>
  <c r="BW630" i="3"/>
  <c r="CI630" i="3" s="1"/>
  <c r="BR628" i="3"/>
  <c r="CD628" i="3" s="1"/>
  <c r="BX628" i="3"/>
  <c r="CJ628" i="3" s="1"/>
  <c r="AY615" i="3"/>
  <c r="AV615" i="3"/>
  <c r="BZ622" i="3"/>
  <c r="CL622" i="3" s="1"/>
  <c r="BT622" i="3"/>
  <c r="CF622" i="3" s="1"/>
  <c r="AV618" i="3"/>
  <c r="AY618" i="3"/>
  <c r="BA625" i="3"/>
  <c r="CB621" i="3"/>
  <c r="CN621" i="3" s="1"/>
  <c r="BV621" i="3"/>
  <c r="CH621" i="3" s="1"/>
  <c r="BV629" i="3"/>
  <c r="CH629" i="3" s="1"/>
  <c r="CB629" i="3"/>
  <c r="CN629" i="3" s="1"/>
  <c r="CC620" i="3"/>
  <c r="CO620" i="3" s="1"/>
  <c r="BW620" i="3"/>
  <c r="CI620" i="3" s="1"/>
  <c r="BR623" i="3"/>
  <c r="CD623" i="3" s="1"/>
  <c r="BX623" i="3"/>
  <c r="CJ623" i="3" s="1"/>
  <c r="AW607" i="3"/>
  <c r="AX603" i="3"/>
  <c r="CB611" i="3"/>
  <c r="CN611" i="3" s="1"/>
  <c r="BV611" i="3"/>
  <c r="CH611" i="3" s="1"/>
  <c r="BZ606" i="3"/>
  <c r="CL606" i="3" s="1"/>
  <c r="BT606" i="3"/>
  <c r="CF606" i="3" s="1"/>
  <c r="BZ614" i="3"/>
  <c r="CL614" i="3" s="1"/>
  <c r="BT614" i="3"/>
  <c r="CF614" i="3" s="1"/>
  <c r="CC613" i="3"/>
  <c r="CO613" i="3" s="1"/>
  <c r="BW613" i="3"/>
  <c r="CI613" i="3" s="1"/>
  <c r="AX601" i="3"/>
  <c r="BA601" i="3"/>
  <c r="CC608" i="3"/>
  <c r="CO608" i="3" s="1"/>
  <c r="BW608" i="3"/>
  <c r="CI608" i="3" s="1"/>
  <c r="AV608" i="3"/>
  <c r="AY608" i="3"/>
  <c r="BV609" i="3"/>
  <c r="CH609" i="3" s="1"/>
  <c r="CB609" i="3"/>
  <c r="CN609" i="3" s="1"/>
  <c r="BS614" i="3"/>
  <c r="CE614" i="3" s="1"/>
  <c r="BY614" i="3"/>
  <c r="CK614" i="3" s="1"/>
  <c r="CC611" i="3"/>
  <c r="CO611" i="3" s="1"/>
  <c r="BW611" i="3"/>
  <c r="CI611" i="3" s="1"/>
  <c r="AV601" i="3"/>
  <c r="BV602" i="3"/>
  <c r="CH602" i="3" s="1"/>
  <c r="CB602" i="3"/>
  <c r="CN602" i="3" s="1"/>
  <c r="BY560" i="3"/>
  <c r="CK560" i="3" s="1"/>
  <c r="CC602" i="3"/>
  <c r="CO602" i="3" s="1"/>
  <c r="BW602" i="3"/>
  <c r="CI602" i="3" s="1"/>
  <c r="BW612" i="3"/>
  <c r="CI612" i="3" s="1"/>
  <c r="CC612" i="3"/>
  <c r="CO612" i="3" s="1"/>
  <c r="BU602" i="3"/>
  <c r="CG602" i="3" s="1"/>
  <c r="CA602" i="3"/>
  <c r="CM602" i="3" s="1"/>
  <c r="CB612" i="3"/>
  <c r="CN612" i="3" s="1"/>
  <c r="BV612" i="3"/>
  <c r="CH612" i="3" s="1"/>
  <c r="BT601" i="3"/>
  <c r="CF601" i="3" s="1"/>
  <c r="BZ601" i="3"/>
  <c r="CL601" i="3" s="1"/>
  <c r="BS603" i="3"/>
  <c r="CE603" i="3" s="1"/>
  <c r="BY603" i="3"/>
  <c r="CK603" i="3" s="1"/>
  <c r="CA612" i="3"/>
  <c r="CM612" i="3" s="1"/>
  <c r="BU612" i="3"/>
  <c r="CG612" i="3" s="1"/>
  <c r="AY599" i="3"/>
  <c r="BX608" i="3"/>
  <c r="CJ608" i="3" s="1"/>
  <c r="BR608" i="3"/>
  <c r="CD608" i="3" s="1"/>
  <c r="BA600" i="3"/>
  <c r="AV611" i="3"/>
  <c r="AY611" i="3"/>
  <c r="BU607" i="3"/>
  <c r="CG607" i="3" s="1"/>
  <c r="CA607" i="3"/>
  <c r="CM607" i="3" s="1"/>
  <c r="AX612" i="3"/>
  <c r="BA612" i="3"/>
  <c r="AX613" i="3"/>
  <c r="BA613" i="3"/>
  <c r="CC601" i="3"/>
  <c r="CO601" i="3" s="1"/>
  <c r="BW601" i="3"/>
  <c r="CI601" i="3" s="1"/>
  <c r="BT608" i="3"/>
  <c r="CF608" i="3" s="1"/>
  <c r="BZ608" i="3"/>
  <c r="CL608" i="3" s="1"/>
  <c r="BX601" i="3"/>
  <c r="CJ601" i="3" s="1"/>
  <c r="BR601" i="3"/>
  <c r="CD601" i="3" s="1"/>
  <c r="CC600" i="3"/>
  <c r="CO600" i="3" s="1"/>
  <c r="BW600" i="3"/>
  <c r="CI600" i="3" s="1"/>
  <c r="BV613" i="3"/>
  <c r="CH613" i="3" s="1"/>
  <c r="CB613" i="3"/>
  <c r="CN613" i="3" s="1"/>
  <c r="AW604" i="3"/>
  <c r="AZ604" i="3"/>
  <c r="BU611" i="3"/>
  <c r="CG611" i="3" s="1"/>
  <c r="CA611" i="3"/>
  <c r="CM611" i="3" s="1"/>
  <c r="BR607" i="3"/>
  <c r="CD607" i="3" s="1"/>
  <c r="BX607" i="3"/>
  <c r="CJ607" i="3" s="1"/>
  <c r="AZ602" i="3"/>
  <c r="AW602" i="3"/>
  <c r="AX560" i="3"/>
  <c r="BZ602" i="3"/>
  <c r="CL602" i="3" s="1"/>
  <c r="BT602" i="3"/>
  <c r="CF602" i="3" s="1"/>
  <c r="AZ611" i="3"/>
  <c r="AW611" i="3"/>
  <c r="BZ612" i="3"/>
  <c r="CL612" i="3" s="1"/>
  <c r="BT612" i="3"/>
  <c r="CF612" i="3" s="1"/>
  <c r="BW606" i="3"/>
  <c r="CI606" i="3" s="1"/>
  <c r="CC606" i="3"/>
  <c r="CO606" i="3" s="1"/>
  <c r="BZ613" i="3"/>
  <c r="CL613" i="3" s="1"/>
  <c r="BT613" i="3"/>
  <c r="CF613" i="3" s="1"/>
  <c r="BW599" i="3"/>
  <c r="CI599" i="3" s="1"/>
  <c r="CC599" i="3"/>
  <c r="CO599" i="3" s="1"/>
  <c r="BX606" i="3"/>
  <c r="CJ606" i="3" s="1"/>
  <c r="BR606" i="3"/>
  <c r="CD606" i="3" s="1"/>
  <c r="CA614" i="3"/>
  <c r="CM614" i="3" s="1"/>
  <c r="BU614" i="3"/>
  <c r="CG614" i="3" s="1"/>
  <c r="AZ609" i="3"/>
  <c r="AW609" i="3"/>
  <c r="BS604" i="3"/>
  <c r="CE604" i="3" s="1"/>
  <c r="BY604" i="3"/>
  <c r="CK604" i="3" s="1"/>
  <c r="BY602" i="3"/>
  <c r="CK602" i="3" s="1"/>
  <c r="BS602" i="3"/>
  <c r="CE602" i="3" s="1"/>
  <c r="AX602" i="3"/>
  <c r="BA602" i="3"/>
  <c r="BY611" i="3"/>
  <c r="CK611" i="3" s="1"/>
  <c r="BS611" i="3"/>
  <c r="CE611" i="3" s="1"/>
  <c r="AX609" i="3"/>
  <c r="BA609" i="3"/>
  <c r="BW604" i="3"/>
  <c r="CI604" i="3" s="1"/>
  <c r="CC604" i="3"/>
  <c r="CO604" i="3" s="1"/>
  <c r="BU613" i="3"/>
  <c r="CG613" i="3" s="1"/>
  <c r="CA613" i="3"/>
  <c r="CM613" i="3" s="1"/>
  <c r="BU606" i="3"/>
  <c r="CG606" i="3" s="1"/>
  <c r="CA606" i="3"/>
  <c r="CM606" i="3" s="1"/>
  <c r="BY609" i="3"/>
  <c r="CK609" i="3" s="1"/>
  <c r="BS609" i="3"/>
  <c r="CE609" i="3" s="1"/>
  <c r="AZ599" i="3"/>
  <c r="AY600" i="3"/>
  <c r="BZ607" i="3"/>
  <c r="CL607" i="3" s="1"/>
  <c r="BT607" i="3"/>
  <c r="CF607" i="3" s="1"/>
  <c r="AZ613" i="3"/>
  <c r="AW613" i="3"/>
  <c r="BR609" i="3"/>
  <c r="CD609" i="3" s="1"/>
  <c r="BX609" i="3"/>
  <c r="CJ609" i="3" s="1"/>
  <c r="BR610" i="3"/>
  <c r="CD610" i="3" s="1"/>
  <c r="BX610" i="3"/>
  <c r="CJ610" i="3" s="1"/>
  <c r="CC609" i="3"/>
  <c r="CO609" i="3" s="1"/>
  <c r="BW609" i="3"/>
  <c r="CI609" i="3" s="1"/>
  <c r="BX602" i="3"/>
  <c r="CJ602" i="3" s="1"/>
  <c r="BR602" i="3"/>
  <c r="CD602" i="3" s="1"/>
  <c r="BZ604" i="3"/>
  <c r="CL604" i="3" s="1"/>
  <c r="BT604" i="3"/>
  <c r="CF604" i="3" s="1"/>
  <c r="AW612" i="3"/>
  <c r="AZ612" i="3"/>
  <c r="CC614" i="3"/>
  <c r="CO614" i="3" s="1"/>
  <c r="BW614" i="3"/>
  <c r="CI614" i="3" s="1"/>
  <c r="AV613" i="3"/>
  <c r="AY613" i="3"/>
  <c r="AV606" i="3"/>
  <c r="AY606" i="3"/>
  <c r="AV612" i="3"/>
  <c r="AY612" i="3"/>
  <c r="AV614" i="3"/>
  <c r="AY614" i="3"/>
  <c r="AV603" i="3"/>
  <c r="BU600" i="3"/>
  <c r="CG600" i="3" s="1"/>
  <c r="CA600" i="3"/>
  <c r="CM600" i="3" s="1"/>
  <c r="BY613" i="3"/>
  <c r="CK613" i="3" s="1"/>
  <c r="BS613" i="3"/>
  <c r="CE613" i="3" s="1"/>
  <c r="BV606" i="3"/>
  <c r="CH606" i="3" s="1"/>
  <c r="CB606" i="3"/>
  <c r="CN606" i="3" s="1"/>
  <c r="BX611" i="3"/>
  <c r="CJ611" i="3" s="1"/>
  <c r="BR611" i="3"/>
  <c r="CD611" i="3" s="1"/>
  <c r="BU604" i="3"/>
  <c r="CG604" i="3" s="1"/>
  <c r="CA604" i="3"/>
  <c r="CM604" i="3" s="1"/>
  <c r="CA599" i="3"/>
  <c r="CM599" i="3" s="1"/>
  <c r="BU599" i="3"/>
  <c r="CG599" i="3" s="1"/>
  <c r="AY602" i="3"/>
  <c r="AV602" i="3"/>
  <c r="BA604" i="3"/>
  <c r="AX604" i="3"/>
  <c r="BS612" i="3"/>
  <c r="CE612" i="3" s="1"/>
  <c r="BY612" i="3"/>
  <c r="CK612" i="3" s="1"/>
  <c r="BX613" i="3"/>
  <c r="CJ613" i="3" s="1"/>
  <c r="BR613" i="3"/>
  <c r="CD613" i="3" s="1"/>
  <c r="BR612" i="3"/>
  <c r="CD612" i="3" s="1"/>
  <c r="BX612" i="3"/>
  <c r="CJ612" i="3" s="1"/>
  <c r="BX614" i="3"/>
  <c r="CJ614" i="3" s="1"/>
  <c r="BR614" i="3"/>
  <c r="CD614" i="3" s="1"/>
  <c r="BU608" i="3"/>
  <c r="CG608" i="3" s="1"/>
  <c r="CA608" i="3"/>
  <c r="CM608" i="3" s="1"/>
  <c r="BZ603" i="3"/>
  <c r="CL603" i="3" s="1"/>
  <c r="BT603" i="3"/>
  <c r="CF603" i="3" s="1"/>
  <c r="AW608" i="3"/>
  <c r="BA599" i="3"/>
  <c r="BT611" i="3"/>
  <c r="CF611" i="3" s="1"/>
  <c r="BZ611" i="3"/>
  <c r="CL611" i="3" s="1"/>
  <c r="BY606" i="3"/>
  <c r="CK606" i="3" s="1"/>
  <c r="BS606" i="3"/>
  <c r="CE606" i="3" s="1"/>
  <c r="CB604" i="3"/>
  <c r="CN604" i="3" s="1"/>
  <c r="BV604" i="3"/>
  <c r="CH604" i="3" s="1"/>
  <c r="AV607" i="3"/>
  <c r="AY607" i="3"/>
  <c r="AY610" i="3"/>
  <c r="AV610" i="3"/>
  <c r="BZ609" i="3"/>
  <c r="CL609" i="3" s="1"/>
  <c r="BT609" i="3"/>
  <c r="CF609" i="3" s="1"/>
  <c r="BA606" i="3"/>
  <c r="AX606" i="3"/>
  <c r="BY607" i="3"/>
  <c r="CK607" i="3" s="1"/>
  <c r="BS607" i="3"/>
  <c r="CE607" i="3" s="1"/>
  <c r="CB614" i="3"/>
  <c r="CN614" i="3" s="1"/>
  <c r="BV614" i="3"/>
  <c r="CH614" i="3" s="1"/>
  <c r="BA614" i="3"/>
  <c r="AX614" i="3"/>
  <c r="BA608" i="3"/>
  <c r="AX608" i="3"/>
  <c r="BA611" i="3"/>
  <c r="AX611" i="3"/>
  <c r="AW606" i="3"/>
  <c r="AZ606" i="3"/>
  <c r="AZ600" i="3"/>
  <c r="CA610" i="3"/>
  <c r="CM610" i="3" s="1"/>
  <c r="BU610" i="3"/>
  <c r="CG610" i="3" s="1"/>
  <c r="AX591" i="3"/>
  <c r="BV588" i="3"/>
  <c r="CH588" i="3" s="1"/>
  <c r="BW588" i="3"/>
  <c r="CI588" i="3" s="1"/>
  <c r="CB593" i="3"/>
  <c r="CN593" i="3" s="1"/>
  <c r="BZ592" i="3"/>
  <c r="CL592" i="3" s="1"/>
  <c r="BT592" i="3"/>
  <c r="CF592" i="3" s="1"/>
  <c r="BZ591" i="3"/>
  <c r="CL591" i="3" s="1"/>
  <c r="CB587" i="3"/>
  <c r="CN587" i="3" s="1"/>
  <c r="BV587" i="3"/>
  <c r="CH587" i="3" s="1"/>
  <c r="AZ587" i="3"/>
  <c r="BY592" i="3"/>
  <c r="CK592" i="3" s="1"/>
  <c r="BS592" i="3"/>
  <c r="CE592" i="3" s="1"/>
  <c r="AV593" i="3"/>
  <c r="AY593" i="3"/>
  <c r="CC593" i="3"/>
  <c r="CO593" i="3" s="1"/>
  <c r="BW593" i="3"/>
  <c r="CI593" i="3" s="1"/>
  <c r="BU593" i="3"/>
  <c r="CG593" i="3" s="1"/>
  <c r="CA593" i="3"/>
  <c r="CM593" i="3" s="1"/>
  <c r="AW587" i="3"/>
  <c r="CB598" i="3"/>
  <c r="CN598" i="3" s="1"/>
  <c r="BV598" i="3"/>
  <c r="CH598" i="3" s="1"/>
  <c r="CA598" i="3"/>
  <c r="CM598" i="3" s="1"/>
  <c r="BU598" i="3"/>
  <c r="CG598" i="3" s="1"/>
  <c r="CC589" i="3"/>
  <c r="CO589" i="3" s="1"/>
  <c r="BW589" i="3"/>
  <c r="CI589" i="3" s="1"/>
  <c r="BR585" i="3"/>
  <c r="CD585" i="3" s="1"/>
  <c r="BX585" i="3"/>
  <c r="CJ585" i="3" s="1"/>
  <c r="BR596" i="3"/>
  <c r="CD596" i="3" s="1"/>
  <c r="BX596" i="3"/>
  <c r="CJ596" i="3" s="1"/>
  <c r="BT586" i="3"/>
  <c r="CF586" i="3" s="1"/>
  <c r="BZ586" i="3"/>
  <c r="CL586" i="3" s="1"/>
  <c r="BU597" i="3"/>
  <c r="CG597" i="3" s="1"/>
  <c r="CA597" i="3"/>
  <c r="CM597" i="3" s="1"/>
  <c r="AX597" i="3"/>
  <c r="BA597" i="3"/>
  <c r="CA590" i="3"/>
  <c r="CM590" i="3" s="1"/>
  <c r="BU590" i="3"/>
  <c r="CG590" i="3" s="1"/>
  <c r="BU588" i="3"/>
  <c r="CG588" i="3" s="1"/>
  <c r="CA588" i="3"/>
  <c r="CM588" i="3" s="1"/>
  <c r="BR592" i="3"/>
  <c r="CD592" i="3" s="1"/>
  <c r="BX592" i="3"/>
  <c r="CJ592" i="3" s="1"/>
  <c r="CA586" i="3"/>
  <c r="CM586" i="3" s="1"/>
  <c r="BU586" i="3"/>
  <c r="CG586" i="3" s="1"/>
  <c r="CB586" i="3"/>
  <c r="CN586" i="3" s="1"/>
  <c r="BV586" i="3"/>
  <c r="CH586" i="3" s="1"/>
  <c r="BS589" i="3"/>
  <c r="CE589" i="3" s="1"/>
  <c r="BY589" i="3"/>
  <c r="CK589" i="3" s="1"/>
  <c r="BT590" i="3"/>
  <c r="CF590" i="3" s="1"/>
  <c r="BZ590" i="3"/>
  <c r="CL590" i="3" s="1"/>
  <c r="CC584" i="3"/>
  <c r="CO584" i="3" s="1"/>
  <c r="BW584" i="3"/>
  <c r="CI584" i="3" s="1"/>
  <c r="BU594" i="3"/>
  <c r="CG594" i="3" s="1"/>
  <c r="CA594" i="3"/>
  <c r="CM594" i="3" s="1"/>
  <c r="AV585" i="3"/>
  <c r="AX585" i="3"/>
  <c r="CA584" i="3"/>
  <c r="CM584" i="3" s="1"/>
  <c r="BU584" i="3"/>
  <c r="CG584" i="3" s="1"/>
  <c r="BS590" i="3"/>
  <c r="CE590" i="3" s="1"/>
  <c r="BY590" i="3"/>
  <c r="CK590" i="3" s="1"/>
  <c r="CC586" i="3"/>
  <c r="CO586" i="3" s="1"/>
  <c r="BW586" i="3"/>
  <c r="CI586" i="3" s="1"/>
  <c r="BZ597" i="3"/>
  <c r="CL597" i="3" s="1"/>
  <c r="BT597" i="3"/>
  <c r="CF597" i="3" s="1"/>
  <c r="AW521" i="3"/>
  <c r="AX521" i="3"/>
  <c r="AW569" i="3"/>
  <c r="AW589" i="3"/>
  <c r="CA592" i="3"/>
  <c r="CM592" i="3" s="1"/>
  <c r="BU592" i="3"/>
  <c r="CG592" i="3" s="1"/>
  <c r="BW596" i="3"/>
  <c r="CI596" i="3" s="1"/>
  <c r="CC596" i="3"/>
  <c r="CO596" i="3" s="1"/>
  <c r="AW598" i="3"/>
  <c r="AZ598" i="3"/>
  <c r="BA588" i="3"/>
  <c r="AW596" i="3"/>
  <c r="AZ596" i="3"/>
  <c r="AV598" i="3"/>
  <c r="AY598" i="3"/>
  <c r="BZ583" i="3"/>
  <c r="CL583" i="3" s="1"/>
  <c r="BT583" i="3"/>
  <c r="CF583" i="3" s="1"/>
  <c r="BZ585" i="3"/>
  <c r="CL585" i="3" s="1"/>
  <c r="BT585" i="3"/>
  <c r="CF585" i="3" s="1"/>
  <c r="AV594" i="3"/>
  <c r="AY594" i="3"/>
  <c r="AX595" i="3"/>
  <c r="AV597" i="3"/>
  <c r="AY597" i="3"/>
  <c r="AY588" i="3"/>
  <c r="AV588" i="3"/>
  <c r="AX589" i="3"/>
  <c r="AW595" i="3"/>
  <c r="AZ595" i="3"/>
  <c r="BY598" i="3"/>
  <c r="CK598" i="3" s="1"/>
  <c r="BS598" i="3"/>
  <c r="CE598" i="3" s="1"/>
  <c r="AY586" i="3"/>
  <c r="AV586" i="3"/>
  <c r="BS596" i="3"/>
  <c r="CE596" i="3" s="1"/>
  <c r="BY596" i="3"/>
  <c r="CK596" i="3" s="1"/>
  <c r="BX598" i="3"/>
  <c r="CJ598" i="3" s="1"/>
  <c r="BR598" i="3"/>
  <c r="CD598" i="3" s="1"/>
  <c r="AW586" i="3"/>
  <c r="AZ586" i="3"/>
  <c r="BA583" i="3"/>
  <c r="AX583" i="3"/>
  <c r="BU595" i="3"/>
  <c r="CG595" i="3" s="1"/>
  <c r="CA595" i="3"/>
  <c r="CM595" i="3" s="1"/>
  <c r="AX590" i="3"/>
  <c r="BA590" i="3"/>
  <c r="BZ589" i="3"/>
  <c r="CL589" i="3" s="1"/>
  <c r="BT589" i="3"/>
  <c r="CF589" i="3" s="1"/>
  <c r="BA584" i="3"/>
  <c r="AX584" i="3"/>
  <c r="BR594" i="3"/>
  <c r="CD594" i="3" s="1"/>
  <c r="BX594" i="3"/>
  <c r="CJ594" i="3" s="1"/>
  <c r="CA591" i="3"/>
  <c r="CM591" i="3" s="1"/>
  <c r="BU591" i="3"/>
  <c r="CG591" i="3" s="1"/>
  <c r="CA596" i="3"/>
  <c r="CM596" i="3" s="1"/>
  <c r="BU596" i="3"/>
  <c r="CG596" i="3" s="1"/>
  <c r="BX597" i="3"/>
  <c r="CJ597" i="3" s="1"/>
  <c r="BR597" i="3"/>
  <c r="CD597" i="3" s="1"/>
  <c r="AY590" i="3"/>
  <c r="AV590" i="3"/>
  <c r="BR588" i="3"/>
  <c r="CD588" i="3" s="1"/>
  <c r="BX588" i="3"/>
  <c r="CJ588" i="3" s="1"/>
  <c r="BY595" i="3"/>
  <c r="CK595" i="3" s="1"/>
  <c r="BS595" i="3"/>
  <c r="CE595" i="3" s="1"/>
  <c r="AX596" i="3"/>
  <c r="BA596" i="3"/>
  <c r="BX586" i="3"/>
  <c r="CJ586" i="3" s="1"/>
  <c r="BR586" i="3"/>
  <c r="CD586" i="3" s="1"/>
  <c r="BY586" i="3"/>
  <c r="CK586" i="3" s="1"/>
  <c r="BS586" i="3"/>
  <c r="CE586" i="3" s="1"/>
  <c r="BW594" i="3"/>
  <c r="CI594" i="3" s="1"/>
  <c r="CC594" i="3"/>
  <c r="CO594" i="3" s="1"/>
  <c r="AV589" i="3"/>
  <c r="BV597" i="3"/>
  <c r="CH597" i="3" s="1"/>
  <c r="CB597" i="3"/>
  <c r="CN597" i="3" s="1"/>
  <c r="CC590" i="3"/>
  <c r="CO590" i="3" s="1"/>
  <c r="BW590" i="3"/>
  <c r="CI590" i="3" s="1"/>
  <c r="BZ584" i="3"/>
  <c r="CL584" i="3" s="1"/>
  <c r="BT584" i="3"/>
  <c r="CF584" i="3" s="1"/>
  <c r="AV584" i="3"/>
  <c r="AY584" i="3"/>
  <c r="BX589" i="3"/>
  <c r="CJ589" i="3" s="1"/>
  <c r="BR589" i="3"/>
  <c r="CD589" i="3" s="1"/>
  <c r="CC598" i="3"/>
  <c r="CO598" i="3" s="1"/>
  <c r="BW598" i="3"/>
  <c r="CI598" i="3" s="1"/>
  <c r="BZ560" i="3"/>
  <c r="CL560" i="3" s="1"/>
  <c r="BY585" i="3"/>
  <c r="CK585" i="3" s="1"/>
  <c r="BS585" i="3"/>
  <c r="CE585" i="3" s="1"/>
  <c r="BX590" i="3"/>
  <c r="CJ590" i="3" s="1"/>
  <c r="BR590" i="3"/>
  <c r="CD590" i="3" s="1"/>
  <c r="BZ596" i="3"/>
  <c r="CL596" i="3" s="1"/>
  <c r="BT596" i="3"/>
  <c r="CF596" i="3" s="1"/>
  <c r="AY595" i="3"/>
  <c r="AV595" i="3"/>
  <c r="BX584" i="3"/>
  <c r="CJ584" i="3" s="1"/>
  <c r="BR584" i="3"/>
  <c r="CD584" i="3" s="1"/>
  <c r="AY591" i="3"/>
  <c r="AV591" i="3"/>
  <c r="BY591" i="3"/>
  <c r="CK591" i="3" s="1"/>
  <c r="BS591" i="3"/>
  <c r="CE591" i="3" s="1"/>
  <c r="AV569" i="3"/>
  <c r="AY592" i="3"/>
  <c r="AV592" i="3"/>
  <c r="CB596" i="3"/>
  <c r="CN596" i="3" s="1"/>
  <c r="BV596" i="3"/>
  <c r="CH596" i="3" s="1"/>
  <c r="BA594" i="3"/>
  <c r="AX594" i="3"/>
  <c r="AV583" i="3"/>
  <c r="BW583" i="3"/>
  <c r="CI583" i="3" s="1"/>
  <c r="CC583" i="3"/>
  <c r="CO583" i="3" s="1"/>
  <c r="BX595" i="3"/>
  <c r="CJ595" i="3" s="1"/>
  <c r="BR595" i="3"/>
  <c r="CD595" i="3" s="1"/>
  <c r="AW597" i="3"/>
  <c r="AZ597" i="3"/>
  <c r="BX591" i="3"/>
  <c r="CJ591" i="3" s="1"/>
  <c r="BR591" i="3"/>
  <c r="CD591" i="3" s="1"/>
  <c r="AW583" i="3"/>
  <c r="AW590" i="3"/>
  <c r="AZ590" i="3"/>
  <c r="AZ588" i="3"/>
  <c r="AZ591" i="3"/>
  <c r="AW591" i="3"/>
  <c r="BA598" i="3"/>
  <c r="AX598" i="3"/>
  <c r="CC597" i="3"/>
  <c r="CO597" i="3" s="1"/>
  <c r="BW597" i="3"/>
  <c r="CI597" i="3" s="1"/>
  <c r="AV519" i="3"/>
  <c r="BR583" i="3"/>
  <c r="CD583" i="3" s="1"/>
  <c r="BX583" i="3"/>
  <c r="CJ583" i="3" s="1"/>
  <c r="CB595" i="3"/>
  <c r="CN595" i="3" s="1"/>
  <c r="BV595" i="3"/>
  <c r="CH595" i="3" s="1"/>
  <c r="BZ594" i="3"/>
  <c r="CL594" i="3" s="1"/>
  <c r="BT594" i="3"/>
  <c r="CF594" i="3" s="1"/>
  <c r="BY597" i="3"/>
  <c r="CK597" i="3" s="1"/>
  <c r="BS597" i="3"/>
  <c r="CE597" i="3" s="1"/>
  <c r="AV596" i="3"/>
  <c r="AY596" i="3"/>
  <c r="CB590" i="3"/>
  <c r="CN590" i="3" s="1"/>
  <c r="BV590" i="3"/>
  <c r="CH590" i="3" s="1"/>
  <c r="AX586" i="3"/>
  <c r="BA586" i="3"/>
  <c r="CB591" i="3"/>
  <c r="CN591" i="3" s="1"/>
  <c r="BV591" i="3"/>
  <c r="CH591" i="3" s="1"/>
  <c r="BZ598" i="3"/>
  <c r="CL598" i="3" s="1"/>
  <c r="BT598" i="3"/>
  <c r="CF598" i="3" s="1"/>
  <c r="AX568" i="3"/>
  <c r="BU567" i="3"/>
  <c r="CG567" i="3" s="1"/>
  <c r="AZ574" i="3"/>
  <c r="CC573" i="3"/>
  <c r="CO573" i="3" s="1"/>
  <c r="BW573" i="3"/>
  <c r="CI573" i="3" s="1"/>
  <c r="BY582" i="3"/>
  <c r="CK582" i="3" s="1"/>
  <c r="BS582" i="3"/>
  <c r="CE582" i="3" s="1"/>
  <c r="CB580" i="3"/>
  <c r="CN580" i="3" s="1"/>
  <c r="BV580" i="3"/>
  <c r="CH580" i="3" s="1"/>
  <c r="BT580" i="3"/>
  <c r="CF580" i="3" s="1"/>
  <c r="BZ580" i="3"/>
  <c r="CL580" i="3" s="1"/>
  <c r="CA579" i="3"/>
  <c r="CM579" i="3" s="1"/>
  <c r="BU579" i="3"/>
  <c r="CG579" i="3" s="1"/>
  <c r="BA578" i="3"/>
  <c r="AX578" i="3"/>
  <c r="BS571" i="3"/>
  <c r="CE571" i="3" s="1"/>
  <c r="BY571" i="3"/>
  <c r="CK571" i="3" s="1"/>
  <c r="AY568" i="3"/>
  <c r="AV568" i="3"/>
  <c r="AW576" i="3"/>
  <c r="AZ576" i="3"/>
  <c r="BA582" i="3"/>
  <c r="AX582" i="3"/>
  <c r="AX576" i="3"/>
  <c r="BA576" i="3"/>
  <c r="BV572" i="3"/>
  <c r="CH572" i="3" s="1"/>
  <c r="CB572" i="3"/>
  <c r="CN572" i="3" s="1"/>
  <c r="BT505" i="3"/>
  <c r="CF505" i="3" s="1"/>
  <c r="BA560" i="3"/>
  <c r="AY572" i="3"/>
  <c r="AV572" i="3"/>
  <c r="CA576" i="3"/>
  <c r="CM576" i="3" s="1"/>
  <c r="BU576" i="3"/>
  <c r="CG576" i="3" s="1"/>
  <c r="BA581" i="3"/>
  <c r="AX581" i="3"/>
  <c r="BA567" i="3"/>
  <c r="AX580" i="3"/>
  <c r="BA580" i="3"/>
  <c r="AX571" i="3"/>
  <c r="BZ578" i="3"/>
  <c r="CL578" i="3" s="1"/>
  <c r="BT578" i="3"/>
  <c r="CF578" i="3" s="1"/>
  <c r="BZ571" i="3"/>
  <c r="CL571" i="3" s="1"/>
  <c r="BT571" i="3"/>
  <c r="CF571" i="3" s="1"/>
  <c r="CB570" i="3"/>
  <c r="CN570" i="3" s="1"/>
  <c r="BV570" i="3"/>
  <c r="CH570" i="3" s="1"/>
  <c r="CA568" i="3"/>
  <c r="CM568" i="3" s="1"/>
  <c r="BU568" i="3"/>
  <c r="CG568" i="3" s="1"/>
  <c r="BA572" i="3"/>
  <c r="AX572" i="3"/>
  <c r="CA573" i="3"/>
  <c r="CM573" i="3" s="1"/>
  <c r="BU573" i="3"/>
  <c r="CG573" i="3" s="1"/>
  <c r="AZ572" i="3"/>
  <c r="AW572" i="3"/>
  <c r="AZ560" i="3"/>
  <c r="BR572" i="3"/>
  <c r="CD572" i="3" s="1"/>
  <c r="BX572" i="3"/>
  <c r="CJ572" i="3" s="1"/>
  <c r="CA578" i="3"/>
  <c r="CM578" i="3" s="1"/>
  <c r="BU578" i="3"/>
  <c r="CG578" i="3" s="1"/>
  <c r="BZ581" i="3"/>
  <c r="CL581" i="3" s="1"/>
  <c r="BT581" i="3"/>
  <c r="CF581" i="3" s="1"/>
  <c r="AX570" i="3"/>
  <c r="BA570" i="3"/>
  <c r="AY579" i="3"/>
  <c r="AV579" i="3"/>
  <c r="AW571" i="3"/>
  <c r="AW568" i="3"/>
  <c r="AZ568" i="3"/>
  <c r="AY580" i="3"/>
  <c r="AV580" i="3"/>
  <c r="BA579" i="3"/>
  <c r="AX579" i="3"/>
  <c r="BZ569" i="3"/>
  <c r="CL569" i="3" s="1"/>
  <c r="BT569" i="3"/>
  <c r="CF569" i="3" s="1"/>
  <c r="CA570" i="3"/>
  <c r="CM570" i="3" s="1"/>
  <c r="BU570" i="3"/>
  <c r="CG570" i="3" s="1"/>
  <c r="BR568" i="3"/>
  <c r="CD568" i="3" s="1"/>
  <c r="BX568" i="3"/>
  <c r="CJ568" i="3" s="1"/>
  <c r="BZ572" i="3"/>
  <c r="CL572" i="3" s="1"/>
  <c r="BT572" i="3"/>
  <c r="CF572" i="3" s="1"/>
  <c r="CC582" i="3"/>
  <c r="CO582" i="3" s="1"/>
  <c r="BW582" i="3"/>
  <c r="CI582" i="3" s="1"/>
  <c r="BS572" i="3"/>
  <c r="CE572" i="3" s="1"/>
  <c r="BY572" i="3"/>
  <c r="CK572" i="3" s="1"/>
  <c r="AY494" i="3"/>
  <c r="CB567" i="3"/>
  <c r="CN567" i="3" s="1"/>
  <c r="BV567" i="3"/>
  <c r="CH567" i="3" s="1"/>
  <c r="BV581" i="3"/>
  <c r="CH581" i="3" s="1"/>
  <c r="CB581" i="3"/>
  <c r="CN581" i="3" s="1"/>
  <c r="BX578" i="3"/>
  <c r="CJ578" i="3" s="1"/>
  <c r="BR578" i="3"/>
  <c r="CD578" i="3" s="1"/>
  <c r="CC580" i="3"/>
  <c r="CO580" i="3" s="1"/>
  <c r="BW580" i="3"/>
  <c r="CI580" i="3" s="1"/>
  <c r="BX579" i="3"/>
  <c r="CJ579" i="3" s="1"/>
  <c r="BR579" i="3"/>
  <c r="CD579" i="3" s="1"/>
  <c r="BX581" i="3"/>
  <c r="CJ581" i="3" s="1"/>
  <c r="BR581" i="3"/>
  <c r="CD581" i="3" s="1"/>
  <c r="BY568" i="3"/>
  <c r="CK568" i="3" s="1"/>
  <c r="BS568" i="3"/>
  <c r="CE568" i="3" s="1"/>
  <c r="BR580" i="3"/>
  <c r="CD580" i="3" s="1"/>
  <c r="BX580" i="3"/>
  <c r="CJ580" i="3" s="1"/>
  <c r="BT579" i="3"/>
  <c r="CF579" i="3" s="1"/>
  <c r="BZ579" i="3"/>
  <c r="CL579" i="3" s="1"/>
  <c r="CB578" i="3"/>
  <c r="CN578" i="3" s="1"/>
  <c r="BV578" i="3"/>
  <c r="CH578" i="3" s="1"/>
  <c r="AW570" i="3"/>
  <c r="AZ570" i="3"/>
  <c r="BW574" i="3"/>
  <c r="CI574" i="3" s="1"/>
  <c r="CC574" i="3"/>
  <c r="CO574" i="3" s="1"/>
  <c r="AX573" i="3"/>
  <c r="BA573" i="3"/>
  <c r="BT570" i="3"/>
  <c r="CF570" i="3" s="1"/>
  <c r="BZ570" i="3"/>
  <c r="CL570" i="3" s="1"/>
  <c r="BU582" i="3"/>
  <c r="CG582" i="3" s="1"/>
  <c r="CA582" i="3"/>
  <c r="CM582" i="3" s="1"/>
  <c r="BZ568" i="3"/>
  <c r="CL568" i="3" s="1"/>
  <c r="BT568" i="3"/>
  <c r="CF568" i="3" s="1"/>
  <c r="CA581" i="3"/>
  <c r="CM581" i="3" s="1"/>
  <c r="BU581" i="3"/>
  <c r="CG581" i="3" s="1"/>
  <c r="AV574" i="3"/>
  <c r="AY574" i="3"/>
  <c r="CC579" i="3"/>
  <c r="CO579" i="3" s="1"/>
  <c r="BW579" i="3"/>
  <c r="CI579" i="3" s="1"/>
  <c r="AY570" i="3"/>
  <c r="AV570" i="3"/>
  <c r="BY578" i="3"/>
  <c r="CK578" i="3" s="1"/>
  <c r="BS578" i="3"/>
  <c r="CE578" i="3" s="1"/>
  <c r="BT574" i="3"/>
  <c r="CF574" i="3" s="1"/>
  <c r="BZ574" i="3"/>
  <c r="CL574" i="3" s="1"/>
  <c r="AY573" i="3"/>
  <c r="AV573" i="3"/>
  <c r="AY505" i="3"/>
  <c r="CB582" i="3"/>
  <c r="CN582" i="3" s="1"/>
  <c r="BV582" i="3"/>
  <c r="CH582" i="3" s="1"/>
  <c r="AW581" i="3"/>
  <c r="AZ581" i="3"/>
  <c r="AW580" i="3"/>
  <c r="AZ580" i="3"/>
  <c r="AV578" i="3"/>
  <c r="AY578" i="3"/>
  <c r="CC570" i="3"/>
  <c r="CO570" i="3" s="1"/>
  <c r="BW570" i="3"/>
  <c r="CI570" i="3" s="1"/>
  <c r="AV581" i="3"/>
  <c r="AY581" i="3"/>
  <c r="AV571" i="3"/>
  <c r="BU580" i="3"/>
  <c r="CG580" i="3" s="1"/>
  <c r="CA580" i="3"/>
  <c r="CM580" i="3" s="1"/>
  <c r="BX570" i="3"/>
  <c r="CJ570" i="3" s="1"/>
  <c r="BR570" i="3"/>
  <c r="CD570" i="3" s="1"/>
  <c r="AW573" i="3"/>
  <c r="BY570" i="3"/>
  <c r="CK570" i="3" s="1"/>
  <c r="BS570" i="3"/>
  <c r="CE570" i="3" s="1"/>
  <c r="AX574" i="3"/>
  <c r="BA574" i="3"/>
  <c r="BW572" i="3"/>
  <c r="CI572" i="3" s="1"/>
  <c r="CC572" i="3"/>
  <c r="CO572" i="3" s="1"/>
  <c r="BX573" i="3"/>
  <c r="CJ573" i="3" s="1"/>
  <c r="BR573" i="3"/>
  <c r="CD573" i="3" s="1"/>
  <c r="BW576" i="3"/>
  <c r="CI576" i="3" s="1"/>
  <c r="CC576" i="3"/>
  <c r="CO576" i="3" s="1"/>
  <c r="AZ567" i="3"/>
  <c r="AW567" i="3"/>
  <c r="BY581" i="3"/>
  <c r="CK581" i="3" s="1"/>
  <c r="BS581" i="3"/>
  <c r="CE581" i="3" s="1"/>
  <c r="BR576" i="3"/>
  <c r="CD576" i="3" s="1"/>
  <c r="BX576" i="3"/>
  <c r="CJ576" i="3" s="1"/>
  <c r="BS580" i="3"/>
  <c r="CE580" i="3" s="1"/>
  <c r="BY580" i="3"/>
  <c r="CK580" i="3" s="1"/>
  <c r="CC581" i="3"/>
  <c r="CO581" i="3" s="1"/>
  <c r="BW581" i="3"/>
  <c r="CI581" i="3" s="1"/>
  <c r="AY582" i="3"/>
  <c r="AV582" i="3"/>
  <c r="BY569" i="3"/>
  <c r="CK569" i="3" s="1"/>
  <c r="BS569" i="3"/>
  <c r="CE569" i="3" s="1"/>
  <c r="BR574" i="3"/>
  <c r="CD574" i="3" s="1"/>
  <c r="BX574" i="3"/>
  <c r="CJ574" i="3" s="1"/>
  <c r="CC578" i="3"/>
  <c r="CO578" i="3" s="1"/>
  <c r="BW578" i="3"/>
  <c r="CI578" i="3" s="1"/>
  <c r="AW578" i="3"/>
  <c r="AZ578" i="3"/>
  <c r="BV576" i="3"/>
  <c r="CH576" i="3" s="1"/>
  <c r="CB576" i="3"/>
  <c r="CN576" i="3" s="1"/>
  <c r="BR571" i="3"/>
  <c r="CD571" i="3" s="1"/>
  <c r="BX571" i="3"/>
  <c r="CJ571" i="3" s="1"/>
  <c r="BT582" i="3"/>
  <c r="CF582" i="3" s="1"/>
  <c r="BZ582" i="3"/>
  <c r="CL582" i="3" s="1"/>
  <c r="CA572" i="3"/>
  <c r="CM572" i="3" s="1"/>
  <c r="BU572" i="3"/>
  <c r="CG572" i="3" s="1"/>
  <c r="BY567" i="3"/>
  <c r="CK567" i="3" s="1"/>
  <c r="BS567" i="3"/>
  <c r="CE567" i="3" s="1"/>
  <c r="BT573" i="3"/>
  <c r="CF573" i="3" s="1"/>
  <c r="BZ573" i="3"/>
  <c r="CL573" i="3" s="1"/>
  <c r="AW582" i="3"/>
  <c r="AZ582" i="3"/>
  <c r="AV576" i="3"/>
  <c r="AY576" i="3"/>
  <c r="BX582" i="3"/>
  <c r="CJ582" i="3" s="1"/>
  <c r="BR582" i="3"/>
  <c r="CD582" i="3" s="1"/>
  <c r="BV568" i="3"/>
  <c r="CH568" i="3" s="1"/>
  <c r="CB568" i="3"/>
  <c r="CN568" i="3" s="1"/>
  <c r="CA574" i="3"/>
  <c r="CM574" i="3" s="1"/>
  <c r="BU574" i="3"/>
  <c r="CG574" i="3" s="1"/>
  <c r="BY576" i="3"/>
  <c r="CK576" i="3" s="1"/>
  <c r="BS576" i="3"/>
  <c r="CE576" i="3" s="1"/>
  <c r="BZ576" i="3"/>
  <c r="CL576" i="3" s="1"/>
  <c r="BT576" i="3"/>
  <c r="CF576" i="3" s="1"/>
  <c r="AV560" i="3"/>
  <c r="AV559" i="3"/>
  <c r="AX563" i="3"/>
  <c r="AW558" i="3"/>
  <c r="AV561" i="3"/>
  <c r="BU561" i="3"/>
  <c r="CG561" i="3" s="1"/>
  <c r="CA561" i="3"/>
  <c r="CM561" i="3" s="1"/>
  <c r="BY527" i="3"/>
  <c r="CK527" i="3" s="1"/>
  <c r="BA564" i="3"/>
  <c r="BS564" i="3"/>
  <c r="CE564" i="3" s="1"/>
  <c r="BY564" i="3"/>
  <c r="CK564" i="3" s="1"/>
  <c r="BY561" i="3"/>
  <c r="CK561" i="3" s="1"/>
  <c r="BS561" i="3"/>
  <c r="CE561" i="3" s="1"/>
  <c r="AW559" i="3"/>
  <c r="BY562" i="3"/>
  <c r="CK562" i="3" s="1"/>
  <c r="BS562" i="3"/>
  <c r="CE562" i="3" s="1"/>
  <c r="CB558" i="3"/>
  <c r="CN558" i="3" s="1"/>
  <c r="BV558" i="3"/>
  <c r="CH558" i="3" s="1"/>
  <c r="BU562" i="3"/>
  <c r="CG562" i="3" s="1"/>
  <c r="CA562" i="3"/>
  <c r="CM562" i="3" s="1"/>
  <c r="CB564" i="3"/>
  <c r="CN564" i="3" s="1"/>
  <c r="BV564" i="3"/>
  <c r="CH564" i="3" s="1"/>
  <c r="CB557" i="3"/>
  <c r="CN557" i="3" s="1"/>
  <c r="BV557" i="3"/>
  <c r="CH557" i="3" s="1"/>
  <c r="CC562" i="3"/>
  <c r="CO562" i="3" s="1"/>
  <c r="BW562" i="3"/>
  <c r="CI562" i="3" s="1"/>
  <c r="BT564" i="3"/>
  <c r="CF564" i="3" s="1"/>
  <c r="BZ564" i="3"/>
  <c r="CL564" i="3" s="1"/>
  <c r="BX558" i="3"/>
  <c r="CJ558" i="3" s="1"/>
  <c r="BR558" i="3"/>
  <c r="CD558" i="3" s="1"/>
  <c r="AV562" i="3"/>
  <c r="AY562" i="3"/>
  <c r="BZ557" i="3"/>
  <c r="CL557" i="3" s="1"/>
  <c r="BT557" i="3"/>
  <c r="CF557" i="3" s="1"/>
  <c r="AY564" i="3"/>
  <c r="AV564" i="3"/>
  <c r="AX520" i="3"/>
  <c r="AX564" i="3"/>
  <c r="BX562" i="3"/>
  <c r="CJ562" i="3" s="1"/>
  <c r="BR562" i="3"/>
  <c r="CD562" i="3" s="1"/>
  <c r="BS558" i="3"/>
  <c r="CE558" i="3" s="1"/>
  <c r="BY558" i="3"/>
  <c r="CK558" i="3" s="1"/>
  <c r="AZ557" i="3"/>
  <c r="AW557" i="3"/>
  <c r="CA563" i="3"/>
  <c r="CM563" i="3" s="1"/>
  <c r="BU563" i="3"/>
  <c r="CG563" i="3" s="1"/>
  <c r="BR564" i="3"/>
  <c r="CD564" i="3" s="1"/>
  <c r="BX564" i="3"/>
  <c r="CJ564" i="3" s="1"/>
  <c r="BV560" i="3"/>
  <c r="CH560" i="3" s="1"/>
  <c r="CB560" i="3"/>
  <c r="CN560" i="3" s="1"/>
  <c r="BA562" i="3"/>
  <c r="AX562" i="3"/>
  <c r="BW560" i="3"/>
  <c r="CI560" i="3" s="1"/>
  <c r="CC560" i="3"/>
  <c r="CO560" i="3" s="1"/>
  <c r="AV505" i="3"/>
  <c r="BW523" i="3"/>
  <c r="CI523" i="3" s="1"/>
  <c r="BY557" i="3"/>
  <c r="CK557" i="3" s="1"/>
  <c r="BS557" i="3"/>
  <c r="CE557" i="3" s="1"/>
  <c r="CA557" i="3"/>
  <c r="CM557" i="3" s="1"/>
  <c r="BU557" i="3"/>
  <c r="CG557" i="3" s="1"/>
  <c r="BZ562" i="3"/>
  <c r="CL562" i="3" s="1"/>
  <c r="BT562" i="3"/>
  <c r="CF562" i="3" s="1"/>
  <c r="BA505" i="3"/>
  <c r="CA514" i="3"/>
  <c r="CM514" i="3" s="1"/>
  <c r="AX510" i="3"/>
  <c r="AY517" i="3"/>
  <c r="AY563" i="3"/>
  <c r="AV563" i="3"/>
  <c r="BZ559" i="3"/>
  <c r="CL559" i="3" s="1"/>
  <c r="BT559" i="3"/>
  <c r="CF559" i="3" s="1"/>
  <c r="CA564" i="3"/>
  <c r="CM564" i="3" s="1"/>
  <c r="BU564" i="3"/>
  <c r="CG564" i="3" s="1"/>
  <c r="BT563" i="3"/>
  <c r="CF563" i="3" s="1"/>
  <c r="BZ563" i="3"/>
  <c r="CL563" i="3" s="1"/>
  <c r="AZ563" i="3"/>
  <c r="BW561" i="3"/>
  <c r="CI561" i="3" s="1"/>
  <c r="CC561" i="3"/>
  <c r="CO561" i="3" s="1"/>
  <c r="CB562" i="3"/>
  <c r="CN562" i="3" s="1"/>
  <c r="BV562" i="3"/>
  <c r="CH562" i="3" s="1"/>
  <c r="BW511" i="3"/>
  <c r="CI511" i="3" s="1"/>
  <c r="CB563" i="3"/>
  <c r="CN563" i="3" s="1"/>
  <c r="BV563" i="3"/>
  <c r="CH563" i="3" s="1"/>
  <c r="AV558" i="3"/>
  <c r="BT558" i="3"/>
  <c r="CF558" i="3" s="1"/>
  <c r="BZ558" i="3"/>
  <c r="CL558" i="3" s="1"/>
  <c r="CB561" i="3"/>
  <c r="CN561" i="3" s="1"/>
  <c r="BV561" i="3"/>
  <c r="CH561" i="3" s="1"/>
  <c r="BX563" i="3"/>
  <c r="CJ563" i="3" s="1"/>
  <c r="BR563" i="3"/>
  <c r="CD563" i="3" s="1"/>
  <c r="AV557" i="3"/>
  <c r="AY557" i="3"/>
  <c r="BA563" i="3"/>
  <c r="AX561" i="3"/>
  <c r="BA561" i="3"/>
  <c r="AW564" i="3"/>
  <c r="AZ564" i="3"/>
  <c r="AW561" i="3"/>
  <c r="AZ561" i="3"/>
  <c r="CA558" i="3"/>
  <c r="CM558" i="3" s="1"/>
  <c r="BU558" i="3"/>
  <c r="CG558" i="3" s="1"/>
  <c r="BX557" i="3"/>
  <c r="CJ557" i="3" s="1"/>
  <c r="BR557" i="3"/>
  <c r="CD557" i="3" s="1"/>
  <c r="BR559" i="3"/>
  <c r="CD559" i="3" s="1"/>
  <c r="BX559" i="3"/>
  <c r="CJ559" i="3" s="1"/>
  <c r="CA560" i="3"/>
  <c r="CM560" i="3" s="1"/>
  <c r="BU560" i="3"/>
  <c r="CG560" i="3" s="1"/>
  <c r="BZ561" i="3"/>
  <c r="CL561" i="3" s="1"/>
  <c r="BT561" i="3"/>
  <c r="CF561" i="3" s="1"/>
  <c r="AZ562" i="3"/>
  <c r="AW562" i="3"/>
  <c r="CA502" i="3"/>
  <c r="CM502" i="3" s="1"/>
  <c r="AY524" i="3"/>
  <c r="BT511" i="3"/>
  <c r="CF511" i="3" s="1"/>
  <c r="BA524" i="3"/>
  <c r="AX513" i="3"/>
  <c r="AV513" i="3"/>
  <c r="AY511" i="3"/>
  <c r="BY513" i="3"/>
  <c r="CK513" i="3" s="1"/>
  <c r="AW513" i="3"/>
  <c r="BT513" i="3"/>
  <c r="CF513" i="3" s="1"/>
  <c r="BR517" i="3"/>
  <c r="CD517" i="3" s="1"/>
  <c r="CA527" i="3"/>
  <c r="CM527" i="3" s="1"/>
  <c r="BR524" i="3"/>
  <c r="CD524" i="3" s="1"/>
  <c r="AZ526" i="3"/>
  <c r="AY520" i="3"/>
  <c r="AX527" i="3"/>
  <c r="AW520" i="3"/>
  <c r="AV524" i="3"/>
  <c r="BV520" i="3"/>
  <c r="CH520" i="3" s="1"/>
  <c r="CB520" i="3"/>
  <c r="CN520" i="3" s="1"/>
  <c r="BA518" i="3"/>
  <c r="AX518" i="3"/>
  <c r="BZ522" i="3"/>
  <c r="CL522" i="3" s="1"/>
  <c r="BT522" i="3"/>
  <c r="CF522" i="3" s="1"/>
  <c r="AX525" i="3"/>
  <c r="BA525" i="3"/>
  <c r="BV525" i="3"/>
  <c r="CH525" i="3" s="1"/>
  <c r="CB525" i="3"/>
  <c r="CN525" i="3" s="1"/>
  <c r="BY522" i="3"/>
  <c r="CK522" i="3" s="1"/>
  <c r="BS522" i="3"/>
  <c r="CE522" i="3" s="1"/>
  <c r="CA530" i="3"/>
  <c r="CM530" i="3" s="1"/>
  <c r="BU530" i="3"/>
  <c r="CG530" i="3" s="1"/>
  <c r="BX532" i="3"/>
  <c r="CJ532" i="3" s="1"/>
  <c r="BR532" i="3"/>
  <c r="CD532" i="3" s="1"/>
  <c r="AZ519" i="3"/>
  <c r="AW519" i="3"/>
  <c r="AY522" i="3"/>
  <c r="AV522" i="3"/>
  <c r="BA529" i="3"/>
  <c r="AX529" i="3"/>
  <c r="CC532" i="3"/>
  <c r="CO532" i="3" s="1"/>
  <c r="BW532" i="3"/>
  <c r="CI532" i="3" s="1"/>
  <c r="AV532" i="3"/>
  <c r="AY532" i="3"/>
  <c r="AV514" i="3"/>
  <c r="CA511" i="3"/>
  <c r="CM511" i="3" s="1"/>
  <c r="CB529" i="3"/>
  <c r="CN529" i="3" s="1"/>
  <c r="BV529" i="3"/>
  <c r="CH529" i="3" s="1"/>
  <c r="CA524" i="3"/>
  <c r="CM524" i="3" s="1"/>
  <c r="BU524" i="3"/>
  <c r="CG524" i="3" s="1"/>
  <c r="CC518" i="3"/>
  <c r="CO518" i="3" s="1"/>
  <c r="BW518" i="3"/>
  <c r="CI518" i="3" s="1"/>
  <c r="BX518" i="3"/>
  <c r="CJ518" i="3" s="1"/>
  <c r="BR518" i="3"/>
  <c r="CD518" i="3" s="1"/>
  <c r="BA532" i="3"/>
  <c r="AX532" i="3"/>
  <c r="CC531" i="3"/>
  <c r="CO531" i="3" s="1"/>
  <c r="BW531" i="3"/>
  <c r="CI531" i="3" s="1"/>
  <c r="AW530" i="3"/>
  <c r="AZ530" i="3"/>
  <c r="CB532" i="3"/>
  <c r="CN532" i="3" s="1"/>
  <c r="BV532" i="3"/>
  <c r="CH532" i="3" s="1"/>
  <c r="BU525" i="3"/>
  <c r="CG525" i="3" s="1"/>
  <c r="CA525" i="3"/>
  <c r="CM525" i="3" s="1"/>
  <c r="AV528" i="3"/>
  <c r="AY528" i="3"/>
  <c r="AW518" i="3"/>
  <c r="CB517" i="3"/>
  <c r="CN517" i="3" s="1"/>
  <c r="BV517" i="3"/>
  <c r="CH517" i="3" s="1"/>
  <c r="BA528" i="3"/>
  <c r="AX528" i="3"/>
  <c r="BZ529" i="3"/>
  <c r="CL529" i="3" s="1"/>
  <c r="BT529" i="3"/>
  <c r="CF529" i="3" s="1"/>
  <c r="BU518" i="3"/>
  <c r="CG518" i="3" s="1"/>
  <c r="CA518" i="3"/>
  <c r="CM518" i="3" s="1"/>
  <c r="BR526" i="3"/>
  <c r="CD526" i="3" s="1"/>
  <c r="BX526" i="3"/>
  <c r="CJ526" i="3" s="1"/>
  <c r="BT525" i="3"/>
  <c r="CF525" i="3" s="1"/>
  <c r="BZ525" i="3"/>
  <c r="CL525" i="3" s="1"/>
  <c r="CB524" i="3"/>
  <c r="CN524" i="3" s="1"/>
  <c r="BV524" i="3"/>
  <c r="CH524" i="3" s="1"/>
  <c r="BZ532" i="3"/>
  <c r="CL532" i="3" s="1"/>
  <c r="BT532" i="3"/>
  <c r="CF532" i="3" s="1"/>
  <c r="BS525" i="3"/>
  <c r="CE525" i="3" s="1"/>
  <c r="BY525" i="3"/>
  <c r="CK525" i="3" s="1"/>
  <c r="BS530" i="3"/>
  <c r="CE530" i="3" s="1"/>
  <c r="BY530" i="3"/>
  <c r="CK530" i="3" s="1"/>
  <c r="BX528" i="3"/>
  <c r="CJ528" i="3" s="1"/>
  <c r="BR528" i="3"/>
  <c r="CD528" i="3" s="1"/>
  <c r="BZ528" i="3"/>
  <c r="CL528" i="3" s="1"/>
  <c r="BT528" i="3"/>
  <c r="CF528" i="3" s="1"/>
  <c r="BR522" i="3"/>
  <c r="CD522" i="3" s="1"/>
  <c r="BX522" i="3"/>
  <c r="CJ522" i="3" s="1"/>
  <c r="AW522" i="3"/>
  <c r="AZ522" i="3"/>
  <c r="CC528" i="3"/>
  <c r="CO528" i="3" s="1"/>
  <c r="BW528" i="3"/>
  <c r="CI528" i="3" s="1"/>
  <c r="BY531" i="3"/>
  <c r="CK531" i="3" s="1"/>
  <c r="BS531" i="3"/>
  <c r="CE531" i="3" s="1"/>
  <c r="BA498" i="3"/>
  <c r="BZ521" i="3"/>
  <c r="CL521" i="3" s="1"/>
  <c r="BT521" i="3"/>
  <c r="CF521" i="3" s="1"/>
  <c r="CC525" i="3"/>
  <c r="CO525" i="3" s="1"/>
  <c r="BW525" i="3"/>
  <c r="CI525" i="3" s="1"/>
  <c r="BS518" i="3"/>
  <c r="CE518" i="3" s="1"/>
  <c r="BY518" i="3"/>
  <c r="CK518" i="3" s="1"/>
  <c r="BW530" i="3"/>
  <c r="CI530" i="3" s="1"/>
  <c r="CC530" i="3"/>
  <c r="CO530" i="3" s="1"/>
  <c r="AX531" i="3"/>
  <c r="BA531" i="3"/>
  <c r="AW532" i="3"/>
  <c r="AZ532" i="3"/>
  <c r="BV522" i="3"/>
  <c r="CH522" i="3" s="1"/>
  <c r="CB522" i="3"/>
  <c r="CN522" i="3" s="1"/>
  <c r="AW528" i="3"/>
  <c r="AZ528" i="3"/>
  <c r="CB519" i="3"/>
  <c r="CN519" i="3" s="1"/>
  <c r="BV519" i="3"/>
  <c r="CH519" i="3" s="1"/>
  <c r="AZ520" i="3"/>
  <c r="AV526" i="3"/>
  <c r="AY526" i="3"/>
  <c r="CA529" i="3"/>
  <c r="CM529" i="3" s="1"/>
  <c r="BU529" i="3"/>
  <c r="CG529" i="3" s="1"/>
  <c r="AZ524" i="3"/>
  <c r="AW524" i="3"/>
  <c r="BU531" i="3"/>
  <c r="CG531" i="3" s="1"/>
  <c r="CA531" i="3"/>
  <c r="CM531" i="3" s="1"/>
  <c r="BZ531" i="3"/>
  <c r="CL531" i="3" s="1"/>
  <c r="BT531" i="3"/>
  <c r="CF531" i="3" s="1"/>
  <c r="AX524" i="3"/>
  <c r="AZ525" i="3"/>
  <c r="AW525" i="3"/>
  <c r="BY532" i="3"/>
  <c r="CK532" i="3" s="1"/>
  <c r="BS532" i="3"/>
  <c r="CE532" i="3" s="1"/>
  <c r="BR530" i="3"/>
  <c r="CD530" i="3" s="1"/>
  <c r="BX530" i="3"/>
  <c r="CJ530" i="3" s="1"/>
  <c r="BV528" i="3"/>
  <c r="CH528" i="3" s="1"/>
  <c r="CB528" i="3"/>
  <c r="CN528" i="3" s="1"/>
  <c r="AW517" i="3"/>
  <c r="AZ517" i="3"/>
  <c r="CA522" i="3"/>
  <c r="CM522" i="3" s="1"/>
  <c r="BU522" i="3"/>
  <c r="CG522" i="3" s="1"/>
  <c r="BV523" i="3"/>
  <c r="CH523" i="3" s="1"/>
  <c r="CB523" i="3"/>
  <c r="CN523" i="3" s="1"/>
  <c r="BV531" i="3"/>
  <c r="CH531" i="3" s="1"/>
  <c r="CB531" i="3"/>
  <c r="CN531" i="3" s="1"/>
  <c r="BX529" i="3"/>
  <c r="CJ529" i="3" s="1"/>
  <c r="BR529" i="3"/>
  <c r="CD529" i="3" s="1"/>
  <c r="BA511" i="3"/>
  <c r="AZ529" i="3"/>
  <c r="AW529" i="3"/>
  <c r="BS521" i="3"/>
  <c r="CE521" i="3" s="1"/>
  <c r="BY521" i="3"/>
  <c r="CK521" i="3" s="1"/>
  <c r="CA526" i="3"/>
  <c r="CM526" i="3" s="1"/>
  <c r="BU526" i="3"/>
  <c r="CG526" i="3" s="1"/>
  <c r="BA522" i="3"/>
  <c r="AX522" i="3"/>
  <c r="AV518" i="3"/>
  <c r="AY518" i="3"/>
  <c r="BY524" i="3"/>
  <c r="CK524" i="3" s="1"/>
  <c r="BS524" i="3"/>
  <c r="CE524" i="3" s="1"/>
  <c r="AX530" i="3"/>
  <c r="BA530" i="3"/>
  <c r="AV531" i="3"/>
  <c r="AY531" i="3"/>
  <c r="CB530" i="3"/>
  <c r="CN530" i="3" s="1"/>
  <c r="BV530" i="3"/>
  <c r="CH530" i="3" s="1"/>
  <c r="AY525" i="3"/>
  <c r="AV525" i="3"/>
  <c r="AV530" i="3"/>
  <c r="AY530" i="3"/>
  <c r="CA532" i="3"/>
  <c r="CM532" i="3" s="1"/>
  <c r="BU532" i="3"/>
  <c r="CG532" i="3" s="1"/>
  <c r="AX519" i="3"/>
  <c r="BY517" i="3"/>
  <c r="CK517" i="3" s="1"/>
  <c r="BS517" i="3"/>
  <c r="CE517" i="3" s="1"/>
  <c r="BZ519" i="3"/>
  <c r="CL519" i="3" s="1"/>
  <c r="BT519" i="3"/>
  <c r="CF519" i="3" s="1"/>
  <c r="BA520" i="3"/>
  <c r="BY523" i="3"/>
  <c r="CK523" i="3" s="1"/>
  <c r="BS523" i="3"/>
  <c r="CE523" i="3" s="1"/>
  <c r="BW526" i="3"/>
  <c r="CI526" i="3" s="1"/>
  <c r="CC526" i="3"/>
  <c r="CO526" i="3" s="1"/>
  <c r="BS519" i="3"/>
  <c r="CE519" i="3" s="1"/>
  <c r="BY519" i="3"/>
  <c r="CK519" i="3" s="1"/>
  <c r="BY529" i="3"/>
  <c r="CK529" i="3" s="1"/>
  <c r="BS529" i="3"/>
  <c r="CE529" i="3" s="1"/>
  <c r="CC520" i="3"/>
  <c r="CO520" i="3" s="1"/>
  <c r="BW520" i="3"/>
  <c r="CI520" i="3" s="1"/>
  <c r="CC524" i="3"/>
  <c r="CO524" i="3" s="1"/>
  <c r="BW524" i="3"/>
  <c r="CI524" i="3" s="1"/>
  <c r="BT518" i="3"/>
  <c r="CF518" i="3" s="1"/>
  <c r="BZ518" i="3"/>
  <c r="CL518" i="3" s="1"/>
  <c r="AV529" i="3"/>
  <c r="AY529" i="3"/>
  <c r="BW522" i="3"/>
  <c r="CI522" i="3" s="1"/>
  <c r="CC522" i="3"/>
  <c r="CO522" i="3" s="1"/>
  <c r="BZ530" i="3"/>
  <c r="CL530" i="3" s="1"/>
  <c r="BT530" i="3"/>
  <c r="CF530" i="3" s="1"/>
  <c r="BX531" i="3"/>
  <c r="CJ531" i="3" s="1"/>
  <c r="BR531" i="3"/>
  <c r="CD531" i="3" s="1"/>
  <c r="BX525" i="3"/>
  <c r="CJ525" i="3" s="1"/>
  <c r="BR525" i="3"/>
  <c r="CD525" i="3" s="1"/>
  <c r="BU528" i="3"/>
  <c r="CG528" i="3" s="1"/>
  <c r="CA528" i="3"/>
  <c r="CM528" i="3" s="1"/>
  <c r="BS528" i="3"/>
  <c r="CE528" i="3" s="1"/>
  <c r="BY528" i="3"/>
  <c r="CK528" i="3" s="1"/>
  <c r="AW523" i="3"/>
  <c r="AZ523" i="3"/>
  <c r="AW531" i="3"/>
  <c r="AZ531" i="3"/>
  <c r="CC529" i="3"/>
  <c r="CO529" i="3" s="1"/>
  <c r="BW529" i="3"/>
  <c r="CI529" i="3" s="1"/>
  <c r="AX515" i="3"/>
  <c r="AY513" i="3"/>
  <c r="AW515" i="3"/>
  <c r="AZ514" i="3"/>
  <c r="CB511" i="3"/>
  <c r="CN511" i="3" s="1"/>
  <c r="BV511" i="3"/>
  <c r="CH511" i="3" s="1"/>
  <c r="AY514" i="3"/>
  <c r="CA510" i="3"/>
  <c r="CM510" i="3" s="1"/>
  <c r="BU510" i="3"/>
  <c r="CG510" i="3" s="1"/>
  <c r="BZ516" i="3"/>
  <c r="CL516" i="3" s="1"/>
  <c r="BT516" i="3"/>
  <c r="CF516" i="3" s="1"/>
  <c r="BX515" i="3"/>
  <c r="CJ515" i="3" s="1"/>
  <c r="BR515" i="3"/>
  <c r="CD515" i="3" s="1"/>
  <c r="AY512" i="3"/>
  <c r="AV512" i="3"/>
  <c r="BV512" i="3"/>
  <c r="CH512" i="3" s="1"/>
  <c r="CB512" i="3"/>
  <c r="CN512" i="3" s="1"/>
  <c r="AY510" i="3"/>
  <c r="AV510" i="3"/>
  <c r="BT512" i="3"/>
  <c r="CF512" i="3" s="1"/>
  <c r="BZ512" i="3"/>
  <c r="CL512" i="3" s="1"/>
  <c r="BR510" i="3"/>
  <c r="CD510" i="3" s="1"/>
  <c r="BX510" i="3"/>
  <c r="CJ510" i="3" s="1"/>
  <c r="BW512" i="3"/>
  <c r="CI512" i="3" s="1"/>
  <c r="CC512" i="3"/>
  <c r="CO512" i="3" s="1"/>
  <c r="CB509" i="3"/>
  <c r="CN509" i="3" s="1"/>
  <c r="BV509" i="3"/>
  <c r="CH509" i="3" s="1"/>
  <c r="AW516" i="3"/>
  <c r="AZ516" i="3"/>
  <c r="BA513" i="3"/>
  <c r="AZ512" i="3"/>
  <c r="AW512" i="3"/>
  <c r="CC513" i="3"/>
  <c r="CO513" i="3" s="1"/>
  <c r="BW513" i="3"/>
  <c r="CI513" i="3" s="1"/>
  <c r="BX516" i="3"/>
  <c r="CJ516" i="3" s="1"/>
  <c r="BR516" i="3"/>
  <c r="CD516" i="3" s="1"/>
  <c r="BZ515" i="3"/>
  <c r="CL515" i="3" s="1"/>
  <c r="BT515" i="3"/>
  <c r="CF515" i="3" s="1"/>
  <c r="BY516" i="3"/>
  <c r="CK516" i="3" s="1"/>
  <c r="BS516" i="3"/>
  <c r="CE516" i="3" s="1"/>
  <c r="BR512" i="3"/>
  <c r="CD512" i="3" s="1"/>
  <c r="BX512" i="3"/>
  <c r="CJ512" i="3" s="1"/>
  <c r="BZ509" i="3"/>
  <c r="CL509" i="3" s="1"/>
  <c r="BT509" i="3"/>
  <c r="CF509" i="3" s="1"/>
  <c r="BV510" i="3"/>
  <c r="CH510" i="3" s="1"/>
  <c r="CB510" i="3"/>
  <c r="CN510" i="3" s="1"/>
  <c r="BY512" i="3"/>
  <c r="CK512" i="3" s="1"/>
  <c r="BS512" i="3"/>
  <c r="CE512" i="3" s="1"/>
  <c r="CA516" i="3"/>
  <c r="CM516" i="3" s="1"/>
  <c r="BU516" i="3"/>
  <c r="CG516" i="3" s="1"/>
  <c r="BA512" i="3"/>
  <c r="AX512" i="3"/>
  <c r="AW509" i="3"/>
  <c r="AZ509" i="3"/>
  <c r="CA512" i="3"/>
  <c r="CM512" i="3" s="1"/>
  <c r="BU512" i="3"/>
  <c r="CG512" i="3" s="1"/>
  <c r="BW516" i="3"/>
  <c r="CI516" i="3" s="1"/>
  <c r="CC516" i="3"/>
  <c r="CO516" i="3" s="1"/>
  <c r="AZ513" i="3"/>
  <c r="AV516" i="3"/>
  <c r="AY516" i="3"/>
  <c r="CB514" i="3"/>
  <c r="CN514" i="3" s="1"/>
  <c r="BV514" i="3"/>
  <c r="CH514" i="3" s="1"/>
  <c r="AV515" i="3"/>
  <c r="BY509" i="3"/>
  <c r="CK509" i="3" s="1"/>
  <c r="BS509" i="3"/>
  <c r="CE509" i="3" s="1"/>
  <c r="BU509" i="3"/>
  <c r="CG509" i="3" s="1"/>
  <c r="CA509" i="3"/>
  <c r="CM509" i="3" s="1"/>
  <c r="BV516" i="3"/>
  <c r="CH516" i="3" s="1"/>
  <c r="CB516" i="3"/>
  <c r="CN516" i="3" s="1"/>
  <c r="AZ510" i="3"/>
  <c r="AW510" i="3"/>
  <c r="BU493" i="3"/>
  <c r="CG493" i="3" s="1"/>
  <c r="BU505" i="3"/>
  <c r="CG505" i="3" s="1"/>
  <c r="BY515" i="3"/>
  <c r="CK515" i="3" s="1"/>
  <c r="BS515" i="3"/>
  <c r="CE515" i="3" s="1"/>
  <c r="AV509" i="3"/>
  <c r="AY509" i="3"/>
  <c r="BS510" i="3"/>
  <c r="CE510" i="3" s="1"/>
  <c r="BY510" i="3"/>
  <c r="CK510" i="3" s="1"/>
  <c r="BA516" i="3"/>
  <c r="AX516" i="3"/>
  <c r="BZ510" i="3"/>
  <c r="CL510" i="3" s="1"/>
  <c r="BT510" i="3"/>
  <c r="CF510" i="3" s="1"/>
  <c r="BX509" i="3"/>
  <c r="CJ509" i="3" s="1"/>
  <c r="BR509" i="3"/>
  <c r="CD509" i="3" s="1"/>
  <c r="AZ503" i="3"/>
  <c r="BW505" i="3"/>
  <c r="CI505" i="3" s="1"/>
  <c r="CC505" i="3"/>
  <c r="CO505" i="3" s="1"/>
  <c r="CB501" i="3"/>
  <c r="CN501" i="3" s="1"/>
  <c r="BV501" i="3"/>
  <c r="CH501" i="3" s="1"/>
  <c r="BZ506" i="3"/>
  <c r="CL506" i="3" s="1"/>
  <c r="BT506" i="3"/>
  <c r="CF506" i="3" s="1"/>
  <c r="BZ508" i="3"/>
  <c r="CL508" i="3" s="1"/>
  <c r="BT508" i="3"/>
  <c r="CF508" i="3" s="1"/>
  <c r="BR508" i="3"/>
  <c r="CD508" i="3" s="1"/>
  <c r="BX508" i="3"/>
  <c r="CJ508" i="3" s="1"/>
  <c r="BY506" i="3"/>
  <c r="CK506" i="3" s="1"/>
  <c r="BS506" i="3"/>
  <c r="CE506" i="3" s="1"/>
  <c r="BZ503" i="3"/>
  <c r="CL503" i="3" s="1"/>
  <c r="BT503" i="3"/>
  <c r="CF503" i="3" s="1"/>
  <c r="AW502" i="3"/>
  <c r="AZ502" i="3"/>
  <c r="BW501" i="3"/>
  <c r="CI501" i="3" s="1"/>
  <c r="CC501" i="3"/>
  <c r="CO501" i="3" s="1"/>
  <c r="BU507" i="3"/>
  <c r="CG507" i="3" s="1"/>
  <c r="CA507" i="3"/>
  <c r="CM507" i="3" s="1"/>
  <c r="AV506" i="3"/>
  <c r="AY506" i="3"/>
  <c r="BW503" i="3"/>
  <c r="CI503" i="3" s="1"/>
  <c r="CC503" i="3"/>
  <c r="CO503" i="3" s="1"/>
  <c r="CB507" i="3"/>
  <c r="CN507" i="3" s="1"/>
  <c r="BV507" i="3"/>
  <c r="CH507" i="3" s="1"/>
  <c r="BY502" i="3"/>
  <c r="CK502" i="3" s="1"/>
  <c r="BS502" i="3"/>
  <c r="CE502" i="3" s="1"/>
  <c r="AY504" i="3"/>
  <c r="AV504" i="3"/>
  <c r="CC504" i="3"/>
  <c r="CO504" i="3" s="1"/>
  <c r="BW504" i="3"/>
  <c r="CI504" i="3" s="1"/>
  <c r="AX501" i="3"/>
  <c r="BA501" i="3"/>
  <c r="CA501" i="3"/>
  <c r="CM501" i="3" s="1"/>
  <c r="BU501" i="3"/>
  <c r="CG501" i="3" s="1"/>
  <c r="BA506" i="3"/>
  <c r="AX506" i="3"/>
  <c r="BY508" i="3"/>
  <c r="CK508" i="3" s="1"/>
  <c r="BS508" i="3"/>
  <c r="CE508" i="3" s="1"/>
  <c r="BT502" i="3"/>
  <c r="CF502" i="3" s="1"/>
  <c r="BZ502" i="3"/>
  <c r="CL502" i="3" s="1"/>
  <c r="BA503" i="3"/>
  <c r="AX503" i="3"/>
  <c r="BX504" i="3"/>
  <c r="CJ504" i="3" s="1"/>
  <c r="BR504" i="3"/>
  <c r="CD504" i="3" s="1"/>
  <c r="BA493" i="3"/>
  <c r="BR505" i="3"/>
  <c r="CD505" i="3" s="1"/>
  <c r="BX505" i="3"/>
  <c r="CJ505" i="3" s="1"/>
  <c r="AZ501" i="3"/>
  <c r="AW501" i="3"/>
  <c r="AY507" i="3"/>
  <c r="AV507" i="3"/>
  <c r="AW508" i="3"/>
  <c r="AZ508" i="3"/>
  <c r="CA508" i="3"/>
  <c r="CM508" i="3" s="1"/>
  <c r="BU508" i="3"/>
  <c r="CG508" i="3" s="1"/>
  <c r="AX505" i="3"/>
  <c r="BS504" i="3"/>
  <c r="CE504" i="3" s="1"/>
  <c r="BY504" i="3"/>
  <c r="CK504" i="3" s="1"/>
  <c r="AZ493" i="3"/>
  <c r="BY501" i="3"/>
  <c r="CK501" i="3" s="1"/>
  <c r="BS501" i="3"/>
  <c r="CE501" i="3" s="1"/>
  <c r="BR507" i="3"/>
  <c r="CD507" i="3" s="1"/>
  <c r="BX507" i="3"/>
  <c r="CJ507" i="3" s="1"/>
  <c r="CC506" i="3"/>
  <c r="CO506" i="3" s="1"/>
  <c r="BW506" i="3"/>
  <c r="CI506" i="3" s="1"/>
  <c r="BV508" i="3"/>
  <c r="CH508" i="3" s="1"/>
  <c r="CB508" i="3"/>
  <c r="CN508" i="3" s="1"/>
  <c r="CA506" i="3"/>
  <c r="CM506" i="3" s="1"/>
  <c r="BU506" i="3"/>
  <c r="CG506" i="3" s="1"/>
  <c r="AZ505" i="3"/>
  <c r="AW505" i="3"/>
  <c r="BW502" i="3"/>
  <c r="CI502" i="3" s="1"/>
  <c r="CC502" i="3"/>
  <c r="CO502" i="3" s="1"/>
  <c r="BW508" i="3"/>
  <c r="CI508" i="3" s="1"/>
  <c r="CC508" i="3"/>
  <c r="CO508" i="3" s="1"/>
  <c r="BZ501" i="3"/>
  <c r="CL501" i="3" s="1"/>
  <c r="BT501" i="3"/>
  <c r="CF501" i="3" s="1"/>
  <c r="BR506" i="3"/>
  <c r="CD506" i="3" s="1"/>
  <c r="BX506" i="3"/>
  <c r="CJ506" i="3" s="1"/>
  <c r="BS505" i="3"/>
  <c r="CE505" i="3" s="1"/>
  <c r="BY505" i="3"/>
  <c r="CK505" i="3" s="1"/>
  <c r="CA503" i="3"/>
  <c r="CM503" i="3" s="1"/>
  <c r="BU503" i="3"/>
  <c r="CG503" i="3" s="1"/>
  <c r="CB506" i="3"/>
  <c r="CN506" i="3" s="1"/>
  <c r="BV506" i="3"/>
  <c r="CH506" i="3" s="1"/>
  <c r="BY507" i="3"/>
  <c r="CK507" i="3" s="1"/>
  <c r="BS507" i="3"/>
  <c r="CE507" i="3" s="1"/>
  <c r="BT504" i="3"/>
  <c r="CF504" i="3" s="1"/>
  <c r="BZ504" i="3"/>
  <c r="CL504" i="3" s="1"/>
  <c r="BV504" i="3"/>
  <c r="CH504" i="3" s="1"/>
  <c r="CB504" i="3"/>
  <c r="CN504" i="3" s="1"/>
  <c r="BA504" i="3"/>
  <c r="AX504" i="3"/>
  <c r="CB505" i="3"/>
  <c r="CN505" i="3" s="1"/>
  <c r="BV505" i="3"/>
  <c r="CH505" i="3" s="1"/>
  <c r="BA502" i="3"/>
  <c r="AX502" i="3"/>
  <c r="BA508" i="3"/>
  <c r="AX508" i="3"/>
  <c r="AV508" i="3"/>
  <c r="AY508" i="3"/>
  <c r="AZ506" i="3"/>
  <c r="AW506" i="3"/>
  <c r="AW507" i="3"/>
  <c r="AZ507" i="3"/>
  <c r="CB502" i="3"/>
  <c r="CN502" i="3" s="1"/>
  <c r="BV502" i="3"/>
  <c r="CH502" i="3" s="1"/>
  <c r="AW504" i="3"/>
  <c r="AZ504" i="3"/>
  <c r="CA504" i="3"/>
  <c r="CM504" i="3" s="1"/>
  <c r="BU504" i="3"/>
  <c r="CG504" i="3" s="1"/>
  <c r="BZ498" i="3"/>
  <c r="CL498" i="3" s="1"/>
  <c r="CC493" i="3"/>
  <c r="CO493" i="3" s="1"/>
  <c r="AV493" i="3"/>
  <c r="BM344" i="3"/>
  <c r="AW493" i="3"/>
  <c r="BA497" i="3"/>
  <c r="AX493" i="3"/>
  <c r="CB496" i="3"/>
  <c r="CN496" i="3" s="1"/>
  <c r="BV496" i="3"/>
  <c r="CH496" i="3" s="1"/>
  <c r="AX496" i="3"/>
  <c r="BA496" i="3"/>
  <c r="BZ495" i="3"/>
  <c r="CL495" i="3" s="1"/>
  <c r="BT495" i="3"/>
  <c r="CF495" i="3" s="1"/>
  <c r="AX499" i="3"/>
  <c r="BA499" i="3"/>
  <c r="AV500" i="3"/>
  <c r="AY500" i="3"/>
  <c r="BX493" i="3"/>
  <c r="CJ493" i="3" s="1"/>
  <c r="BR493" i="3"/>
  <c r="CD493" i="3" s="1"/>
  <c r="BS498" i="3"/>
  <c r="CE498" i="3" s="1"/>
  <c r="BY498" i="3"/>
  <c r="CK498" i="3" s="1"/>
  <c r="CA494" i="3"/>
  <c r="CM494" i="3" s="1"/>
  <c r="BU494" i="3"/>
  <c r="CG494" i="3" s="1"/>
  <c r="BT499" i="3"/>
  <c r="CF499" i="3" s="1"/>
  <c r="BZ499" i="3"/>
  <c r="CL499" i="3" s="1"/>
  <c r="BX500" i="3"/>
  <c r="CJ500" i="3" s="1"/>
  <c r="BR500" i="3"/>
  <c r="CD500" i="3" s="1"/>
  <c r="BX497" i="3"/>
  <c r="CJ497" i="3" s="1"/>
  <c r="BR497" i="3"/>
  <c r="CD497" i="3" s="1"/>
  <c r="CC500" i="3"/>
  <c r="CO500" i="3" s="1"/>
  <c r="BW500" i="3"/>
  <c r="CI500" i="3" s="1"/>
  <c r="BV495" i="3"/>
  <c r="CH495" i="3" s="1"/>
  <c r="CB495" i="3"/>
  <c r="CN495" i="3" s="1"/>
  <c r="CB497" i="3"/>
  <c r="CN497" i="3" s="1"/>
  <c r="BV497" i="3"/>
  <c r="CH497" i="3" s="1"/>
  <c r="BU499" i="3"/>
  <c r="CG499" i="3" s="1"/>
  <c r="CA499" i="3"/>
  <c r="CM499" i="3" s="1"/>
  <c r="AZ498" i="3"/>
  <c r="AW498" i="3"/>
  <c r="BW497" i="3"/>
  <c r="CI497" i="3" s="1"/>
  <c r="CC497" i="3"/>
  <c r="CO497" i="3" s="1"/>
  <c r="BT496" i="3"/>
  <c r="CF496" i="3" s="1"/>
  <c r="BZ496" i="3"/>
  <c r="CL496" i="3" s="1"/>
  <c r="BU496" i="3"/>
  <c r="CG496" i="3" s="1"/>
  <c r="CA496" i="3"/>
  <c r="CM496" i="3" s="1"/>
  <c r="CC499" i="3"/>
  <c r="CO499" i="3" s="1"/>
  <c r="BW499" i="3"/>
  <c r="CI499" i="3" s="1"/>
  <c r="BU495" i="3"/>
  <c r="CG495" i="3" s="1"/>
  <c r="CA495" i="3"/>
  <c r="CM495" i="3" s="1"/>
  <c r="BY497" i="3"/>
  <c r="CK497" i="3" s="1"/>
  <c r="BS497" i="3"/>
  <c r="CE497" i="3" s="1"/>
  <c r="CB498" i="3"/>
  <c r="CN498" i="3" s="1"/>
  <c r="BV498" i="3"/>
  <c r="CH498" i="3" s="1"/>
  <c r="BW495" i="3"/>
  <c r="CI495" i="3" s="1"/>
  <c r="CC495" i="3"/>
  <c r="CO495" i="3" s="1"/>
  <c r="CA500" i="3"/>
  <c r="CM500" i="3" s="1"/>
  <c r="BU500" i="3"/>
  <c r="CG500" i="3" s="1"/>
  <c r="AV495" i="3"/>
  <c r="AY495" i="3"/>
  <c r="AV497" i="3"/>
  <c r="AY497" i="3"/>
  <c r="BA494" i="3"/>
  <c r="AX494" i="3"/>
  <c r="CA498" i="3"/>
  <c r="CM498" i="3" s="1"/>
  <c r="BU498" i="3"/>
  <c r="CG498" i="3" s="1"/>
  <c r="AW495" i="3"/>
  <c r="AZ495" i="3"/>
  <c r="AZ496" i="3"/>
  <c r="AW496" i="3"/>
  <c r="CB499" i="3"/>
  <c r="CN499" i="3" s="1"/>
  <c r="BV499" i="3"/>
  <c r="CH499" i="3" s="1"/>
  <c r="CC496" i="3"/>
  <c r="CO496" i="3" s="1"/>
  <c r="BW496" i="3"/>
  <c r="CI496" i="3" s="1"/>
  <c r="BR495" i="3"/>
  <c r="CD495" i="3" s="1"/>
  <c r="BX495" i="3"/>
  <c r="CJ495" i="3" s="1"/>
  <c r="BU497" i="3"/>
  <c r="CG497" i="3" s="1"/>
  <c r="CA497" i="3"/>
  <c r="CM497" i="3" s="1"/>
  <c r="BZ494" i="3"/>
  <c r="CL494" i="3" s="1"/>
  <c r="BT494" i="3"/>
  <c r="CF494" i="3" s="1"/>
  <c r="BV500" i="3"/>
  <c r="CH500" i="3" s="1"/>
  <c r="CB500" i="3"/>
  <c r="CN500" i="3" s="1"/>
  <c r="BA500" i="3"/>
  <c r="AX500" i="3"/>
  <c r="BY495" i="3"/>
  <c r="CK495" i="3" s="1"/>
  <c r="BS495" i="3"/>
  <c r="CE495" i="3" s="1"/>
  <c r="AY499" i="3"/>
  <c r="AV499" i="3"/>
  <c r="BY496" i="3"/>
  <c r="CK496" i="3" s="1"/>
  <c r="BS496" i="3"/>
  <c r="CE496" i="3" s="1"/>
  <c r="AW499" i="3"/>
  <c r="AZ499" i="3"/>
  <c r="AY496" i="3"/>
  <c r="AV496" i="3"/>
  <c r="BS500" i="3"/>
  <c r="CE500" i="3" s="1"/>
  <c r="BY500" i="3"/>
  <c r="CK500" i="3" s="1"/>
  <c r="CB494" i="3"/>
  <c r="CN494" i="3" s="1"/>
  <c r="BV494" i="3"/>
  <c r="CH494" i="3" s="1"/>
  <c r="BZ500" i="3"/>
  <c r="CL500" i="3" s="1"/>
  <c r="BT500" i="3"/>
  <c r="CF500" i="3" s="1"/>
  <c r="AY498" i="3"/>
  <c r="AV498" i="3"/>
  <c r="AW497" i="3"/>
  <c r="AZ497" i="3"/>
  <c r="BX499" i="3"/>
  <c r="CJ499" i="3" s="1"/>
  <c r="BR499" i="3"/>
  <c r="CD499" i="3" s="1"/>
  <c r="BX496" i="3"/>
  <c r="CJ496" i="3" s="1"/>
  <c r="BR496" i="3"/>
  <c r="CD496" i="3" s="1"/>
  <c r="AW500" i="3"/>
  <c r="AZ500" i="3"/>
  <c r="AZ494" i="3"/>
  <c r="AW494" i="3"/>
  <c r="BX498" i="3"/>
  <c r="CJ498" i="3" s="1"/>
  <c r="BR498" i="3"/>
  <c r="CD498" i="3" s="1"/>
  <c r="BS493" i="3"/>
  <c r="CE493" i="3" s="1"/>
  <c r="BY493" i="3"/>
  <c r="CK493" i="3" s="1"/>
  <c r="BY499" i="3"/>
  <c r="CK499" i="3" s="1"/>
  <c r="BS499" i="3"/>
  <c r="CE499" i="3" s="1"/>
  <c r="BA495" i="3"/>
  <c r="AX495" i="3"/>
  <c r="CC494" i="3"/>
  <c r="CO494" i="3" s="1"/>
  <c r="BW494" i="3"/>
  <c r="CI494" i="3" s="1"/>
  <c r="BY494" i="3"/>
  <c r="CK494" i="3" s="1"/>
  <c r="BS494" i="3"/>
  <c r="CE494" i="3" s="1"/>
  <c r="BN344" i="3"/>
  <c r="AU344" i="3"/>
  <c r="BW344" i="3" s="1"/>
  <c r="CI344" i="3" s="1"/>
  <c r="BI179" i="3"/>
  <c r="BL179" i="3"/>
  <c r="AQ181" i="3"/>
  <c r="BS181" i="3" s="1"/>
  <c r="CE181" i="3" s="1"/>
  <c r="BI181" i="3"/>
  <c r="BL181" i="3"/>
  <c r="AT179" i="3"/>
  <c r="CB179" i="3" s="1"/>
  <c r="CN179" i="3" s="1"/>
  <c r="BH344" i="3"/>
  <c r="BO344" i="3"/>
  <c r="BO340" i="3"/>
  <c r="BJ470" i="3"/>
  <c r="AR344" i="3"/>
  <c r="BT344" i="3" s="1"/>
  <c r="CF344" i="3" s="1"/>
  <c r="BP344" i="3"/>
  <c r="AU470" i="3"/>
  <c r="CC470" i="3" s="1"/>
  <c r="CO470" i="3" s="1"/>
  <c r="BK189" i="3"/>
  <c r="BO234" i="3"/>
  <c r="AS340" i="3"/>
  <c r="CA340" i="3" s="1"/>
  <c r="CM340" i="3" s="1"/>
  <c r="AT344" i="3"/>
  <c r="BV344" i="3" s="1"/>
  <c r="CH344" i="3" s="1"/>
  <c r="BQ234" i="3"/>
  <c r="BO382" i="3"/>
  <c r="BO398" i="3"/>
  <c r="AS356" i="3"/>
  <c r="CA356" i="3" s="1"/>
  <c r="CM356" i="3" s="1"/>
  <c r="BQ398" i="3"/>
  <c r="BO470" i="3"/>
  <c r="BO433" i="3"/>
  <c r="BQ470" i="3"/>
  <c r="BH356" i="3"/>
  <c r="AP356" i="3"/>
  <c r="BX356" i="3" s="1"/>
  <c r="CJ356" i="3" s="1"/>
  <c r="AT398" i="3"/>
  <c r="BV398" i="3" s="1"/>
  <c r="CH398" i="3" s="1"/>
  <c r="BO356" i="3"/>
  <c r="AQ398" i="3"/>
  <c r="BY398" i="3" s="1"/>
  <c r="CK398" i="3" s="1"/>
  <c r="BI398" i="3"/>
  <c r="BL344" i="3"/>
  <c r="AS414" i="3"/>
  <c r="BU414" i="3" s="1"/>
  <c r="CG414" i="3" s="1"/>
  <c r="AQ344" i="3"/>
  <c r="BS344" i="3" s="1"/>
  <c r="CE344" i="3" s="1"/>
  <c r="BL398" i="3"/>
  <c r="BI344" i="3"/>
  <c r="BQ454" i="3"/>
  <c r="BQ414" i="3"/>
  <c r="AS344" i="3"/>
  <c r="BU344" i="3" s="1"/>
  <c r="CG344" i="3" s="1"/>
  <c r="BH414" i="3"/>
  <c r="AP340" i="3"/>
  <c r="BX340" i="3" s="1"/>
  <c r="CJ340" i="3" s="1"/>
  <c r="BK414" i="3"/>
  <c r="BK344" i="3"/>
  <c r="AT234" i="3"/>
  <c r="CB234" i="3" s="1"/>
  <c r="CN234" i="3" s="1"/>
  <c r="AP344" i="3"/>
  <c r="BR344" i="3" s="1"/>
  <c r="CD344" i="3" s="1"/>
  <c r="BK340" i="3"/>
  <c r="BJ414" i="3"/>
  <c r="AU414" i="3"/>
  <c r="CC414" i="3" s="1"/>
  <c r="CO414" i="3" s="1"/>
  <c r="BO486" i="3"/>
  <c r="AS470" i="3"/>
  <c r="BU470" i="3" s="1"/>
  <c r="CG470" i="3" s="1"/>
  <c r="BM414" i="3"/>
  <c r="BH470" i="3"/>
  <c r="BK470" i="3"/>
  <c r="BQ430" i="3"/>
  <c r="BO446" i="3"/>
  <c r="BK486" i="3"/>
  <c r="AP486" i="3"/>
  <c r="BH486" i="3"/>
  <c r="AS486" i="3"/>
  <c r="BP486" i="3"/>
  <c r="BN486" i="3"/>
  <c r="BM486" i="3"/>
  <c r="AR486" i="3"/>
  <c r="BJ486" i="3"/>
  <c r="AU486" i="3"/>
  <c r="BL486" i="3"/>
  <c r="AQ486" i="3"/>
  <c r="BI486" i="3"/>
  <c r="AT486" i="3"/>
  <c r="BO381" i="3"/>
  <c r="BP470" i="3"/>
  <c r="BN470" i="3"/>
  <c r="AP470" i="3"/>
  <c r="AR470" i="3"/>
  <c r="BI160" i="3"/>
  <c r="BQ322" i="3"/>
  <c r="BL470" i="3"/>
  <c r="AQ470" i="3"/>
  <c r="BI470" i="3"/>
  <c r="AT470" i="3"/>
  <c r="BO429" i="3"/>
  <c r="BK454" i="3"/>
  <c r="AP454" i="3"/>
  <c r="BH454" i="3"/>
  <c r="AS454" i="3"/>
  <c r="BQ429" i="3"/>
  <c r="AR451" i="3"/>
  <c r="BZ451" i="3" s="1"/>
  <c r="CL451" i="3" s="1"/>
  <c r="BP454" i="3"/>
  <c r="BN454" i="3"/>
  <c r="AP357" i="3"/>
  <c r="BX357" i="3" s="1"/>
  <c r="CJ357" i="3" s="1"/>
  <c r="BH189" i="3"/>
  <c r="BM454" i="3"/>
  <c r="AR454" i="3"/>
  <c r="BJ454" i="3"/>
  <c r="AU454" i="3"/>
  <c r="BM247" i="3"/>
  <c r="BL454" i="3"/>
  <c r="AQ454" i="3"/>
  <c r="BI454" i="3"/>
  <c r="AT454" i="3"/>
  <c r="BK446" i="3"/>
  <c r="AP446" i="3"/>
  <c r="BH446" i="3"/>
  <c r="AS446" i="3"/>
  <c r="BQ381" i="3"/>
  <c r="BJ433" i="3"/>
  <c r="BN211" i="3"/>
  <c r="BP446" i="3"/>
  <c r="BN446" i="3"/>
  <c r="BM446" i="3"/>
  <c r="AR446" i="3"/>
  <c r="BJ446" i="3"/>
  <c r="AU446" i="3"/>
  <c r="BL446" i="3"/>
  <c r="AQ446" i="3"/>
  <c r="BI446" i="3"/>
  <c r="AT446" i="3"/>
  <c r="BK430" i="3"/>
  <c r="AP430" i="3"/>
  <c r="BH430" i="3"/>
  <c r="AS430" i="3"/>
  <c r="BP430" i="3"/>
  <c r="BN430" i="3"/>
  <c r="BM430" i="3"/>
  <c r="AR430" i="3"/>
  <c r="BJ430" i="3"/>
  <c r="AU430" i="3"/>
  <c r="BL430" i="3"/>
  <c r="AQ430" i="3"/>
  <c r="BI430" i="3"/>
  <c r="AT430" i="3"/>
  <c r="BP414" i="3"/>
  <c r="BN414" i="3"/>
  <c r="AR414" i="3"/>
  <c r="BL414" i="3"/>
  <c r="AQ414" i="3"/>
  <c r="BI414" i="3"/>
  <c r="AT414" i="3"/>
  <c r="AP414" i="3"/>
  <c r="BK398" i="3"/>
  <c r="AP398" i="3"/>
  <c r="BH398" i="3"/>
  <c r="AS398" i="3"/>
  <c r="BP398" i="3"/>
  <c r="BN398" i="3"/>
  <c r="BM398" i="3"/>
  <c r="AR398" i="3"/>
  <c r="BJ398" i="3"/>
  <c r="AU398" i="3"/>
  <c r="AS189" i="3"/>
  <c r="CA189" i="3" s="1"/>
  <c r="CM189" i="3" s="1"/>
  <c r="BN228" i="3"/>
  <c r="BI264" i="3"/>
  <c r="BO114" i="3"/>
  <c r="AQ433" i="3"/>
  <c r="BS433" i="3" s="1"/>
  <c r="CE433" i="3" s="1"/>
  <c r="AU433" i="3"/>
  <c r="BW433" i="3" s="1"/>
  <c r="CI433" i="3" s="1"/>
  <c r="BL295" i="3"/>
  <c r="BH445" i="3"/>
  <c r="BP382" i="3"/>
  <c r="BN382" i="3"/>
  <c r="AP189" i="3"/>
  <c r="BR189" i="3" s="1"/>
  <c r="CD189" i="3" s="1"/>
  <c r="AP228" i="3"/>
  <c r="BX228" i="3" s="1"/>
  <c r="CJ228" i="3" s="1"/>
  <c r="AQ264" i="3"/>
  <c r="BS264" i="3" s="1"/>
  <c r="CE264" i="3" s="1"/>
  <c r="BI433" i="3"/>
  <c r="BM433" i="3"/>
  <c r="AP445" i="3"/>
  <c r="BX445" i="3" s="1"/>
  <c r="CJ445" i="3" s="1"/>
  <c r="AS445" i="3"/>
  <c r="CA445" i="3" s="1"/>
  <c r="CM445" i="3" s="1"/>
  <c r="AU247" i="3"/>
  <c r="BW247" i="3" s="1"/>
  <c r="CI247" i="3" s="1"/>
  <c r="BL264" i="3"/>
  <c r="BI295" i="3"/>
  <c r="BO358" i="3"/>
  <c r="BN405" i="3"/>
  <c r="AT433" i="3"/>
  <c r="BV433" i="3" s="1"/>
  <c r="CH433" i="3" s="1"/>
  <c r="BK445" i="3"/>
  <c r="BM382" i="3"/>
  <c r="AR382" i="3"/>
  <c r="BJ382" i="3"/>
  <c r="AU382" i="3"/>
  <c r="AQ295" i="3"/>
  <c r="BS295" i="3" s="1"/>
  <c r="CE295" i="3" s="1"/>
  <c r="BQ358" i="3"/>
  <c r="BL382" i="3"/>
  <c r="AQ382" i="3"/>
  <c r="BI382" i="3"/>
  <c r="AT382" i="3"/>
  <c r="AU389" i="3"/>
  <c r="BW389" i="3" s="1"/>
  <c r="CI389" i="3" s="1"/>
  <c r="AR433" i="3"/>
  <c r="BT433" i="3" s="1"/>
  <c r="CF433" i="3" s="1"/>
  <c r="BK382" i="3"/>
  <c r="BH382" i="3"/>
  <c r="AS382" i="3"/>
  <c r="AP382" i="3"/>
  <c r="AR239" i="3"/>
  <c r="BZ239" i="3" s="1"/>
  <c r="CL239" i="3" s="1"/>
  <c r="BK261" i="3"/>
  <c r="BL356" i="3"/>
  <c r="AQ356" i="3"/>
  <c r="BI356" i="3"/>
  <c r="AT356" i="3"/>
  <c r="BO339" i="3"/>
  <c r="BI153" i="3"/>
  <c r="BP356" i="3"/>
  <c r="BN356" i="3"/>
  <c r="BM356" i="3"/>
  <c r="AR356" i="3"/>
  <c r="BJ356" i="3"/>
  <c r="AU356" i="3"/>
  <c r="AU252" i="3"/>
  <c r="BW252" i="3" s="1"/>
  <c r="CI252" i="3" s="1"/>
  <c r="BL340" i="3"/>
  <c r="AQ340" i="3"/>
  <c r="BI340" i="3"/>
  <c r="AT340" i="3"/>
  <c r="BI266" i="3"/>
  <c r="BP340" i="3"/>
  <c r="BN340" i="3"/>
  <c r="BK469" i="3"/>
  <c r="BL266" i="3"/>
  <c r="BK266" i="3"/>
  <c r="BM340" i="3"/>
  <c r="AR340" i="3"/>
  <c r="BJ340" i="3"/>
  <c r="AU340" i="3"/>
  <c r="BO327" i="3"/>
  <c r="AV344" i="3"/>
  <c r="BQ339" i="3"/>
  <c r="BO445" i="3"/>
  <c r="BO202" i="3"/>
  <c r="BQ445" i="3"/>
  <c r="BQ202" i="3"/>
  <c r="BQ130" i="3"/>
  <c r="BK327" i="3"/>
  <c r="AP327" i="3"/>
  <c r="BH327" i="3"/>
  <c r="AS327" i="3"/>
  <c r="BP327" i="3"/>
  <c r="BN327" i="3"/>
  <c r="BM327" i="3"/>
  <c r="AR327" i="3"/>
  <c r="BJ327" i="3"/>
  <c r="AU327" i="3"/>
  <c r="BL327" i="3"/>
  <c r="AQ327" i="3"/>
  <c r="BI327" i="3"/>
  <c r="AT327" i="3"/>
  <c r="BH266" i="3"/>
  <c r="BH469" i="3"/>
  <c r="AS469" i="3"/>
  <c r="BU469" i="3" s="1"/>
  <c r="CG469" i="3" s="1"/>
  <c r="BJ451" i="3"/>
  <c r="AP469" i="3"/>
  <c r="BX469" i="3" s="1"/>
  <c r="CJ469" i="3" s="1"/>
  <c r="AS433" i="3"/>
  <c r="BU433" i="3" s="1"/>
  <c r="CG433" i="3" s="1"/>
  <c r="BM451" i="3"/>
  <c r="BI234" i="3"/>
  <c r="BO453" i="3"/>
  <c r="BH146" i="3"/>
  <c r="BK218" i="3"/>
  <c r="BL234" i="3"/>
  <c r="BK433" i="3"/>
  <c r="BK146" i="3"/>
  <c r="BK234" i="3"/>
  <c r="BO469" i="3"/>
  <c r="BO485" i="3"/>
  <c r="BH433" i="3"/>
  <c r="BQ469" i="3"/>
  <c r="BQ485" i="3"/>
  <c r="BO474" i="3"/>
  <c r="AT266" i="3"/>
  <c r="BV266" i="3" s="1"/>
  <c r="CH266" i="3" s="1"/>
  <c r="AS234" i="3"/>
  <c r="CA234" i="3" s="1"/>
  <c r="CM234" i="3" s="1"/>
  <c r="BO355" i="3"/>
  <c r="BK485" i="3"/>
  <c r="AP485" i="3"/>
  <c r="BH485" i="3"/>
  <c r="AS485" i="3"/>
  <c r="BO250" i="3"/>
  <c r="AS255" i="3"/>
  <c r="CA255" i="3" s="1"/>
  <c r="CM255" i="3" s="1"/>
  <c r="BK289" i="3"/>
  <c r="BO325" i="3"/>
  <c r="BP485" i="3"/>
  <c r="BN485" i="3"/>
  <c r="AS266" i="3"/>
  <c r="BU266" i="3" s="1"/>
  <c r="CG266" i="3" s="1"/>
  <c r="BH255" i="3"/>
  <c r="BL411" i="3"/>
  <c r="BO266" i="3"/>
  <c r="BM485" i="3"/>
  <c r="AR485" i="3"/>
  <c r="BJ485" i="3"/>
  <c r="AU485" i="3"/>
  <c r="BN187" i="3"/>
  <c r="BL485" i="3"/>
  <c r="AQ485" i="3"/>
  <c r="BI485" i="3"/>
  <c r="AT485" i="3"/>
  <c r="BL469" i="3"/>
  <c r="AQ469" i="3"/>
  <c r="BI469" i="3"/>
  <c r="AT469" i="3"/>
  <c r="BP469" i="3"/>
  <c r="BN469" i="3"/>
  <c r="BM469" i="3"/>
  <c r="AR469" i="3"/>
  <c r="BJ469" i="3"/>
  <c r="AU469" i="3"/>
  <c r="BQ355" i="3"/>
  <c r="BJ220" i="3"/>
  <c r="AS339" i="3"/>
  <c r="BU339" i="3" s="1"/>
  <c r="CG339" i="3" s="1"/>
  <c r="BO397" i="3"/>
  <c r="BP453" i="3"/>
  <c r="BN453" i="3"/>
  <c r="BQ264" i="3"/>
  <c r="BH339" i="3"/>
  <c r="BO157" i="3"/>
  <c r="BM453" i="3"/>
  <c r="AR453" i="3"/>
  <c r="BJ453" i="3"/>
  <c r="AU453" i="3"/>
  <c r="BM144" i="3"/>
  <c r="BK339" i="3"/>
  <c r="BL453" i="3"/>
  <c r="AQ453" i="3"/>
  <c r="BI453" i="3"/>
  <c r="AT453" i="3"/>
  <c r="BO130" i="3"/>
  <c r="BK453" i="3"/>
  <c r="AP453" i="3"/>
  <c r="BH453" i="3"/>
  <c r="AS453" i="3"/>
  <c r="AR297" i="3"/>
  <c r="BZ297" i="3" s="1"/>
  <c r="CL297" i="3" s="1"/>
  <c r="BK381" i="3"/>
  <c r="BL445" i="3"/>
  <c r="AQ445" i="3"/>
  <c r="BI445" i="3"/>
  <c r="AT445" i="3"/>
  <c r="AQ417" i="3"/>
  <c r="BY417" i="3" s="1"/>
  <c r="CK417" i="3" s="1"/>
  <c r="BO218" i="3"/>
  <c r="AP381" i="3"/>
  <c r="BX381" i="3" s="1"/>
  <c r="CJ381" i="3" s="1"/>
  <c r="BK213" i="3"/>
  <c r="BM220" i="3"/>
  <c r="BO170" i="3"/>
  <c r="BL339" i="3"/>
  <c r="AS381" i="3"/>
  <c r="BU381" i="3" s="1"/>
  <c r="CG381" i="3" s="1"/>
  <c r="BP445" i="3"/>
  <c r="BN445" i="3"/>
  <c r="AQ209" i="3"/>
  <c r="BS209" i="3" s="1"/>
  <c r="CE209" i="3" s="1"/>
  <c r="BL209" i="3"/>
  <c r="BH381" i="3"/>
  <c r="BO413" i="3"/>
  <c r="BK397" i="3"/>
  <c r="BM445" i="3"/>
  <c r="AR445" i="3"/>
  <c r="BJ445" i="3"/>
  <c r="AU445" i="3"/>
  <c r="BQ98" i="3"/>
  <c r="BL413" i="3"/>
  <c r="AT413" i="3"/>
  <c r="BV413" i="3" s="1"/>
  <c r="CH413" i="3" s="1"/>
  <c r="BM429" i="3"/>
  <c r="AR429" i="3"/>
  <c r="BJ429" i="3"/>
  <c r="AU429" i="3"/>
  <c r="BL360" i="3"/>
  <c r="BL429" i="3"/>
  <c r="AQ429" i="3"/>
  <c r="BI429" i="3"/>
  <c r="AT429" i="3"/>
  <c r="BK429" i="3"/>
  <c r="AP429" i="3"/>
  <c r="BH429" i="3"/>
  <c r="AS429" i="3"/>
  <c r="BP429" i="3"/>
  <c r="BN429" i="3"/>
  <c r="BO186" i="3"/>
  <c r="AP170" i="3"/>
  <c r="BX170" i="3" s="1"/>
  <c r="CJ170" i="3" s="1"/>
  <c r="AS170" i="3"/>
  <c r="BU170" i="3" s="1"/>
  <c r="CG170" i="3" s="1"/>
  <c r="BH170" i="3"/>
  <c r="AP218" i="3"/>
  <c r="BX218" i="3" s="1"/>
  <c r="CJ218" i="3" s="1"/>
  <c r="AS218" i="3"/>
  <c r="BU218" i="3" s="1"/>
  <c r="CG218" i="3" s="1"/>
  <c r="BK170" i="3"/>
  <c r="BH218" i="3"/>
  <c r="AX433" i="3"/>
  <c r="AP397" i="3"/>
  <c r="BX397" i="3" s="1"/>
  <c r="CJ397" i="3" s="1"/>
  <c r="AP413" i="3"/>
  <c r="BR413" i="3" s="1"/>
  <c r="CD413" i="3" s="1"/>
  <c r="AS397" i="3"/>
  <c r="CA397" i="3" s="1"/>
  <c r="CM397" i="3" s="1"/>
  <c r="AS413" i="3"/>
  <c r="CA413" i="3" s="1"/>
  <c r="CM413" i="3" s="1"/>
  <c r="AT339" i="3"/>
  <c r="BV339" i="3" s="1"/>
  <c r="CH339" i="3" s="1"/>
  <c r="BH397" i="3"/>
  <c r="BH413" i="3"/>
  <c r="AT205" i="3"/>
  <c r="BV205" i="3" s="1"/>
  <c r="CH205" i="3" s="1"/>
  <c r="BN413" i="3"/>
  <c r="BP413" i="3"/>
  <c r="BM413" i="3"/>
  <c r="AR413" i="3"/>
  <c r="BJ413" i="3"/>
  <c r="AU413" i="3"/>
  <c r="BJ149" i="3"/>
  <c r="AQ179" i="3"/>
  <c r="BS179" i="3" s="1"/>
  <c r="CE179" i="3" s="1"/>
  <c r="AQ413" i="3"/>
  <c r="BK157" i="3"/>
  <c r="AR193" i="3"/>
  <c r="BT193" i="3" s="1"/>
  <c r="CF193" i="3" s="1"/>
  <c r="AQ153" i="3"/>
  <c r="BS153" i="3" s="1"/>
  <c r="CE153" i="3" s="1"/>
  <c r="BN179" i="3"/>
  <c r="BQ193" i="3"/>
  <c r="AU193" i="3"/>
  <c r="BW193" i="3" s="1"/>
  <c r="CI193" i="3" s="1"/>
  <c r="BN243" i="3"/>
  <c r="AT311" i="3"/>
  <c r="CB311" i="3" s="1"/>
  <c r="CN311" i="3" s="1"/>
  <c r="BH157" i="3"/>
  <c r="BM193" i="3"/>
  <c r="BI205" i="3"/>
  <c r="AQ205" i="3"/>
  <c r="BY205" i="3" s="1"/>
  <c r="CK205" i="3" s="1"/>
  <c r="BM252" i="3"/>
  <c r="BL397" i="3"/>
  <c r="AQ397" i="3"/>
  <c r="AT397" i="3"/>
  <c r="BI397" i="3"/>
  <c r="AV397" i="3"/>
  <c r="BP397" i="3"/>
  <c r="BN397" i="3"/>
  <c r="AP365" i="3"/>
  <c r="BX365" i="3" s="1"/>
  <c r="CJ365" i="3" s="1"/>
  <c r="BM148" i="3"/>
  <c r="BK211" i="3"/>
  <c r="BM397" i="3"/>
  <c r="AR397" i="3"/>
  <c r="BJ397" i="3"/>
  <c r="AU397" i="3"/>
  <c r="BL381" i="3"/>
  <c r="AQ381" i="3"/>
  <c r="BI381" i="3"/>
  <c r="AT381" i="3"/>
  <c r="AY381" i="3"/>
  <c r="BI383" i="3"/>
  <c r="AV381" i="3"/>
  <c r="BP381" i="3"/>
  <c r="BN381" i="3"/>
  <c r="BM381" i="3"/>
  <c r="AR381" i="3"/>
  <c r="BJ381" i="3"/>
  <c r="AU381" i="3"/>
  <c r="AT181" i="3"/>
  <c r="BV181" i="3" s="1"/>
  <c r="CH181" i="3" s="1"/>
  <c r="BM239" i="3"/>
  <c r="BJ293" i="3"/>
  <c r="BJ311" i="3"/>
  <c r="BO181" i="3"/>
  <c r="BQ181" i="3"/>
  <c r="AU207" i="3"/>
  <c r="CC207" i="3" s="1"/>
  <c r="CO207" i="3" s="1"/>
  <c r="BH235" i="3"/>
  <c r="BP355" i="3"/>
  <c r="BN355" i="3"/>
  <c r="BK235" i="3"/>
  <c r="BJ360" i="3"/>
  <c r="BM372" i="3"/>
  <c r="AR403" i="3"/>
  <c r="BZ403" i="3" s="1"/>
  <c r="CL403" i="3" s="1"/>
  <c r="BL363" i="3"/>
  <c r="BJ372" i="3"/>
  <c r="BI405" i="3"/>
  <c r="BM403" i="3"/>
  <c r="BM435" i="3"/>
  <c r="BM355" i="3"/>
  <c r="AR355" i="3"/>
  <c r="BJ355" i="3"/>
  <c r="AU355" i="3"/>
  <c r="AS235" i="3"/>
  <c r="BU235" i="3" s="1"/>
  <c r="CG235" i="3" s="1"/>
  <c r="AQ363" i="3"/>
  <c r="BY363" i="3" s="1"/>
  <c r="CK363" i="3" s="1"/>
  <c r="AQ405" i="3"/>
  <c r="BY405" i="3" s="1"/>
  <c r="CK405" i="3" s="1"/>
  <c r="BL355" i="3"/>
  <c r="AQ355" i="3"/>
  <c r="BI355" i="3"/>
  <c r="AT355" i="3"/>
  <c r="AP235" i="3"/>
  <c r="BR235" i="3" s="1"/>
  <c r="CD235" i="3" s="1"/>
  <c r="AR360" i="3"/>
  <c r="BT360" i="3" s="1"/>
  <c r="CF360" i="3" s="1"/>
  <c r="BL358" i="3"/>
  <c r="BK355" i="3"/>
  <c r="AP355" i="3"/>
  <c r="BH355" i="3"/>
  <c r="AS355" i="3"/>
  <c r="BH417" i="3"/>
  <c r="BP339" i="3"/>
  <c r="BN339" i="3"/>
  <c r="AP339" i="3"/>
  <c r="AT364" i="3"/>
  <c r="CB364" i="3" s="1"/>
  <c r="CN364" i="3" s="1"/>
  <c r="BM339" i="3"/>
  <c r="AR339" i="3"/>
  <c r="BJ339" i="3"/>
  <c r="AU339" i="3"/>
  <c r="AQ339" i="3"/>
  <c r="BK325" i="3"/>
  <c r="AP325" i="3"/>
  <c r="BH325" i="3"/>
  <c r="AS325" i="3"/>
  <c r="AS272" i="3"/>
  <c r="CA272" i="3" s="1"/>
  <c r="CM272" i="3" s="1"/>
  <c r="AT264" i="3"/>
  <c r="CB264" i="3" s="1"/>
  <c r="CN264" i="3" s="1"/>
  <c r="BH289" i="3"/>
  <c r="AR357" i="3"/>
  <c r="BT357" i="3" s="1"/>
  <c r="CF357" i="3" s="1"/>
  <c r="BJ357" i="3"/>
  <c r="BI372" i="3"/>
  <c r="AT372" i="3"/>
  <c r="CB372" i="3" s="1"/>
  <c r="CN372" i="3" s="1"/>
  <c r="BI417" i="3"/>
  <c r="BL435" i="3"/>
  <c r="AS289" i="3"/>
  <c r="CA289" i="3" s="1"/>
  <c r="CM289" i="3" s="1"/>
  <c r="AR295" i="3"/>
  <c r="BT295" i="3" s="1"/>
  <c r="CF295" i="3" s="1"/>
  <c r="BK373" i="3"/>
  <c r="BP187" i="3"/>
  <c r="BL293" i="3"/>
  <c r="BM297" i="3"/>
  <c r="BH403" i="3"/>
  <c r="BP325" i="3"/>
  <c r="BN325" i="3"/>
  <c r="AP213" i="3"/>
  <c r="BR213" i="3" s="1"/>
  <c r="CD213" i="3" s="1"/>
  <c r="BO175" i="3"/>
  <c r="BJ295" i="3"/>
  <c r="AS373" i="3"/>
  <c r="CA373" i="3" s="1"/>
  <c r="CM373" i="3" s="1"/>
  <c r="AS157" i="3"/>
  <c r="BU157" i="3" s="1"/>
  <c r="CG157" i="3" s="1"/>
  <c r="AP211" i="3"/>
  <c r="BR211" i="3" s="1"/>
  <c r="CD211" i="3" s="1"/>
  <c r="BQ364" i="3"/>
  <c r="BM325" i="3"/>
  <c r="AR325" i="3"/>
  <c r="BJ325" i="3"/>
  <c r="AU325" i="3"/>
  <c r="BN144" i="3"/>
  <c r="BI211" i="3"/>
  <c r="BI411" i="3"/>
  <c r="BL325" i="3"/>
  <c r="AQ325" i="3"/>
  <c r="BI325" i="3"/>
  <c r="AT325" i="3"/>
  <c r="BP266" i="3"/>
  <c r="BN266" i="3"/>
  <c r="BM266" i="3"/>
  <c r="AR266" i="3"/>
  <c r="BJ266" i="3"/>
  <c r="AU266" i="3"/>
  <c r="AP266" i="3"/>
  <c r="AU294" i="3"/>
  <c r="CC294" i="3" s="1"/>
  <c r="CO294" i="3" s="1"/>
  <c r="AU293" i="3"/>
  <c r="BW293" i="3" s="1"/>
  <c r="CI293" i="3" s="1"/>
  <c r="AT343" i="3"/>
  <c r="CB343" i="3" s="1"/>
  <c r="CN343" i="3" s="1"/>
  <c r="AQ266" i="3"/>
  <c r="BK250" i="3"/>
  <c r="AP250" i="3"/>
  <c r="BH250" i="3"/>
  <c r="AS250" i="3"/>
  <c r="BK252" i="3"/>
  <c r="BJ252" i="3"/>
  <c r="BI265" i="3"/>
  <c r="AP295" i="3"/>
  <c r="BX295" i="3" s="1"/>
  <c r="CJ295" i="3" s="1"/>
  <c r="BM294" i="3"/>
  <c r="AR293" i="3"/>
  <c r="BZ293" i="3" s="1"/>
  <c r="CL293" i="3" s="1"/>
  <c r="AQ383" i="3"/>
  <c r="BY383" i="3" s="1"/>
  <c r="CK383" i="3" s="1"/>
  <c r="AR439" i="3"/>
  <c r="BZ439" i="3" s="1"/>
  <c r="CL439" i="3" s="1"/>
  <c r="BL474" i="3"/>
  <c r="BL195" i="3"/>
  <c r="AS252" i="3"/>
  <c r="CA252" i="3" s="1"/>
  <c r="CM252" i="3" s="1"/>
  <c r="BN293" i="3"/>
  <c r="BP437" i="3"/>
  <c r="BH160" i="3"/>
  <c r="BO273" i="3"/>
  <c r="BH295" i="3"/>
  <c r="BJ364" i="3"/>
  <c r="BQ478" i="3"/>
  <c r="BP250" i="3"/>
  <c r="BN250" i="3"/>
  <c r="BP263" i="3"/>
  <c r="AQ293" i="3"/>
  <c r="BY293" i="3" s="1"/>
  <c r="CK293" i="3" s="1"/>
  <c r="BK409" i="3"/>
  <c r="BQ188" i="3"/>
  <c r="BQ293" i="3"/>
  <c r="AR364" i="3"/>
  <c r="BZ364" i="3" s="1"/>
  <c r="CL364" i="3" s="1"/>
  <c r="BI359" i="3"/>
  <c r="AP409" i="3"/>
  <c r="BX409" i="3" s="1"/>
  <c r="CJ409" i="3" s="1"/>
  <c r="AR437" i="3"/>
  <c r="BT437" i="3" s="1"/>
  <c r="CF437" i="3" s="1"/>
  <c r="BM250" i="3"/>
  <c r="AR250" i="3"/>
  <c r="BJ250" i="3"/>
  <c r="AU250" i="3"/>
  <c r="BJ251" i="3"/>
  <c r="AQ265" i="3"/>
  <c r="BS265" i="3" s="1"/>
  <c r="CE265" i="3" s="1"/>
  <c r="AR263" i="3"/>
  <c r="BT263" i="3" s="1"/>
  <c r="CF263" i="3" s="1"/>
  <c r="AT293" i="3"/>
  <c r="BV293" i="3" s="1"/>
  <c r="CH293" i="3" s="1"/>
  <c r="AU364" i="3"/>
  <c r="BW364" i="3" s="1"/>
  <c r="CI364" i="3" s="1"/>
  <c r="BL250" i="3"/>
  <c r="AQ250" i="3"/>
  <c r="BI250" i="3"/>
  <c r="AT250" i="3"/>
  <c r="BP234" i="3"/>
  <c r="BN234" i="3"/>
  <c r="AP234" i="3"/>
  <c r="BH294" i="3"/>
  <c r="BM234" i="3"/>
  <c r="AR234" i="3"/>
  <c r="BJ234" i="3"/>
  <c r="AU234" i="3"/>
  <c r="BO209" i="3"/>
  <c r="AQ234" i="3"/>
  <c r="BQ471" i="3"/>
  <c r="BM153" i="3"/>
  <c r="BP305" i="3"/>
  <c r="BL403" i="3"/>
  <c r="BM218" i="3"/>
  <c r="AR218" i="3"/>
  <c r="BJ218" i="3"/>
  <c r="AU218" i="3"/>
  <c r="AS293" i="3"/>
  <c r="CA293" i="3" s="1"/>
  <c r="CM293" i="3" s="1"/>
  <c r="BJ450" i="3"/>
  <c r="BL218" i="3"/>
  <c r="AQ218" i="3"/>
  <c r="BI218" i="3"/>
  <c r="AT218" i="3"/>
  <c r="BL357" i="3"/>
  <c r="BO295" i="3"/>
  <c r="BI294" i="3"/>
  <c r="BI365" i="3"/>
  <c r="AR410" i="3"/>
  <c r="BT410" i="3" s="1"/>
  <c r="CF410" i="3" s="1"/>
  <c r="BP218" i="3"/>
  <c r="BN218" i="3"/>
  <c r="BM383" i="3"/>
  <c r="BL492" i="3"/>
  <c r="BP202" i="3"/>
  <c r="BN202" i="3"/>
  <c r="AU383" i="3"/>
  <c r="CC383" i="3" s="1"/>
  <c r="CO383" i="3" s="1"/>
  <c r="BH411" i="3"/>
  <c r="BM447" i="3"/>
  <c r="BJ447" i="3"/>
  <c r="BK411" i="3"/>
  <c r="BM202" i="3"/>
  <c r="AR202" i="3"/>
  <c r="BJ202" i="3"/>
  <c r="AU202" i="3"/>
  <c r="BL202" i="3"/>
  <c r="AQ202" i="3"/>
  <c r="BI202" i="3"/>
  <c r="AT202" i="3"/>
  <c r="BO458" i="3"/>
  <c r="BK202" i="3"/>
  <c r="AP202" i="3"/>
  <c r="BH202" i="3"/>
  <c r="AS202" i="3"/>
  <c r="AT449" i="3"/>
  <c r="CB449" i="3" s="1"/>
  <c r="CN449" i="3" s="1"/>
  <c r="AR461" i="3"/>
  <c r="BT461" i="3" s="1"/>
  <c r="CF461" i="3" s="1"/>
  <c r="BN461" i="3"/>
  <c r="BK186" i="3"/>
  <c r="BH186" i="3"/>
  <c r="AS186" i="3"/>
  <c r="AP186" i="3"/>
  <c r="BK417" i="3"/>
  <c r="BJ435" i="3"/>
  <c r="BQ492" i="3"/>
  <c r="BO418" i="3"/>
  <c r="BO492" i="3"/>
  <c r="AT405" i="3"/>
  <c r="CB405" i="3" s="1"/>
  <c r="CN405" i="3" s="1"/>
  <c r="BP186" i="3"/>
  <c r="BN186" i="3"/>
  <c r="BP461" i="3"/>
  <c r="AU490" i="3"/>
  <c r="CC490" i="3" s="1"/>
  <c r="CO490" i="3" s="1"/>
  <c r="BM186" i="3"/>
  <c r="AR186" i="3"/>
  <c r="BJ186" i="3"/>
  <c r="AU186" i="3"/>
  <c r="BL186" i="3"/>
  <c r="AQ186" i="3"/>
  <c r="BI186" i="3"/>
  <c r="AT186" i="3"/>
  <c r="BJ153" i="3"/>
  <c r="AT357" i="3"/>
  <c r="CB357" i="3" s="1"/>
  <c r="CN357" i="3" s="1"/>
  <c r="BI360" i="3"/>
  <c r="AT402" i="3"/>
  <c r="BV402" i="3" s="1"/>
  <c r="CH402" i="3" s="1"/>
  <c r="BI402" i="3"/>
  <c r="BQ438" i="3"/>
  <c r="BJ474" i="3"/>
  <c r="BM170" i="3"/>
  <c r="AR170" i="3"/>
  <c r="BJ170" i="3"/>
  <c r="AU170" i="3"/>
  <c r="BM491" i="3"/>
  <c r="BI357" i="3"/>
  <c r="BM474" i="3"/>
  <c r="BL170" i="3"/>
  <c r="AQ170" i="3"/>
  <c r="BI170" i="3"/>
  <c r="AT170" i="3"/>
  <c r="AQ193" i="3"/>
  <c r="BY193" i="3" s="1"/>
  <c r="CK193" i="3" s="1"/>
  <c r="BI251" i="3"/>
  <c r="BJ268" i="3"/>
  <c r="BQ357" i="3"/>
  <c r="BO405" i="3"/>
  <c r="BL251" i="3"/>
  <c r="BM268" i="3"/>
  <c r="BK357" i="3"/>
  <c r="BJ410" i="3"/>
  <c r="BQ405" i="3"/>
  <c r="AU438" i="3"/>
  <c r="BW438" i="3" s="1"/>
  <c r="CI438" i="3" s="1"/>
  <c r="AQ251" i="3"/>
  <c r="BS251" i="3" s="1"/>
  <c r="CE251" i="3" s="1"/>
  <c r="BN175" i="3"/>
  <c r="BL193" i="3"/>
  <c r="AU357" i="3"/>
  <c r="BW357" i="3" s="1"/>
  <c r="CI357" i="3" s="1"/>
  <c r="AS357" i="3"/>
  <c r="BU357" i="3" s="1"/>
  <c r="CG357" i="3" s="1"/>
  <c r="BM410" i="3"/>
  <c r="AQ402" i="3"/>
  <c r="BY402" i="3" s="1"/>
  <c r="CK402" i="3" s="1"/>
  <c r="AQ175" i="3"/>
  <c r="BY175" i="3" s="1"/>
  <c r="CK175" i="3" s="1"/>
  <c r="AT193" i="3"/>
  <c r="BV193" i="3" s="1"/>
  <c r="CH193" i="3" s="1"/>
  <c r="BL198" i="3"/>
  <c r="AU273" i="3"/>
  <c r="CC273" i="3" s="1"/>
  <c r="CO273" i="3" s="1"/>
  <c r="BH357" i="3"/>
  <c r="AU410" i="3"/>
  <c r="BW410" i="3" s="1"/>
  <c r="CI410" i="3" s="1"/>
  <c r="AR443" i="3"/>
  <c r="BT443" i="3" s="1"/>
  <c r="CF443" i="3" s="1"/>
  <c r="BP443" i="3"/>
  <c r="BJ491" i="3"/>
  <c r="BH491" i="3"/>
  <c r="AS162" i="3"/>
  <c r="BU162" i="3" s="1"/>
  <c r="CG162" i="3" s="1"/>
  <c r="BI391" i="3"/>
  <c r="BP170" i="3"/>
  <c r="BN170" i="3"/>
  <c r="BL359" i="3"/>
  <c r="AS405" i="3"/>
  <c r="BU405" i="3" s="1"/>
  <c r="CG405" i="3" s="1"/>
  <c r="AQ359" i="3"/>
  <c r="BY359" i="3" s="1"/>
  <c r="CK359" i="3" s="1"/>
  <c r="BP146" i="3"/>
  <c r="BN146" i="3"/>
  <c r="BK160" i="3"/>
  <c r="BI306" i="3"/>
  <c r="AP146" i="3"/>
  <c r="AQ306" i="3"/>
  <c r="BS306" i="3" s="1"/>
  <c r="CE306" i="3" s="1"/>
  <c r="AP405" i="3"/>
  <c r="BX405" i="3" s="1"/>
  <c r="CJ405" i="3" s="1"/>
  <c r="BM146" i="3"/>
  <c r="AR146" i="3"/>
  <c r="BJ146" i="3"/>
  <c r="AU146" i="3"/>
  <c r="BQ143" i="3"/>
  <c r="BK205" i="3"/>
  <c r="AQ281" i="3"/>
  <c r="BS281" i="3" s="1"/>
  <c r="CE281" i="3" s="1"/>
  <c r="BO385" i="3"/>
  <c r="BK405" i="3"/>
  <c r="BL146" i="3"/>
  <c r="AQ146" i="3"/>
  <c r="BI146" i="3"/>
  <c r="AT146" i="3"/>
  <c r="BI207" i="3"/>
  <c r="AR200" i="3"/>
  <c r="BT200" i="3" s="1"/>
  <c r="CF200" i="3" s="1"/>
  <c r="BP425" i="3"/>
  <c r="AR471" i="3"/>
  <c r="BZ471" i="3" s="1"/>
  <c r="CL471" i="3" s="1"/>
  <c r="AS478" i="3"/>
  <c r="CA478" i="3" s="1"/>
  <c r="CM478" i="3" s="1"/>
  <c r="BN182" i="3"/>
  <c r="BM251" i="3"/>
  <c r="AT385" i="3"/>
  <c r="BV385" i="3" s="1"/>
  <c r="CH385" i="3" s="1"/>
  <c r="BI492" i="3"/>
  <c r="BQ146" i="3"/>
  <c r="BO146" i="3"/>
  <c r="BP182" i="3"/>
  <c r="BI237" i="3"/>
  <c r="AQ237" i="3"/>
  <c r="BY237" i="3" s="1"/>
  <c r="CK237" i="3" s="1"/>
  <c r="BL281" i="3"/>
  <c r="AT306" i="3"/>
  <c r="BV306" i="3" s="1"/>
  <c r="CH306" i="3" s="1"/>
  <c r="BJ439" i="3"/>
  <c r="AS146" i="3"/>
  <c r="AT177" i="3"/>
  <c r="CB177" i="3" s="1"/>
  <c r="CN177" i="3" s="1"/>
  <c r="BN272" i="3"/>
  <c r="BI311" i="3"/>
  <c r="AR144" i="3"/>
  <c r="BZ144" i="3" s="1"/>
  <c r="CL144" i="3" s="1"/>
  <c r="BP359" i="3"/>
  <c r="BP358" i="3"/>
  <c r="AQ471" i="3"/>
  <c r="BS471" i="3" s="1"/>
  <c r="CE471" i="3" s="1"/>
  <c r="BN130" i="3"/>
  <c r="BP130" i="3"/>
  <c r="AP293" i="3"/>
  <c r="BR293" i="3" s="1"/>
  <c r="CD293" i="3" s="1"/>
  <c r="AQ365" i="3"/>
  <c r="BY365" i="3" s="1"/>
  <c r="CK365" i="3" s="1"/>
  <c r="AT408" i="3"/>
  <c r="BV408" i="3" s="1"/>
  <c r="CH408" i="3" s="1"/>
  <c r="BO155" i="3"/>
  <c r="BQ208" i="3"/>
  <c r="BN359" i="3"/>
  <c r="BQ408" i="3"/>
  <c r="BP434" i="3"/>
  <c r="BI474" i="3"/>
  <c r="BM130" i="3"/>
  <c r="AR130" i="3"/>
  <c r="BJ130" i="3"/>
  <c r="AU130" i="3"/>
  <c r="BH438" i="3"/>
  <c r="BI471" i="3"/>
  <c r="BI477" i="3"/>
  <c r="BL130" i="3"/>
  <c r="AQ130" i="3"/>
  <c r="BI130" i="3"/>
  <c r="AT130" i="3"/>
  <c r="AT144" i="3"/>
  <c r="BV144" i="3" s="1"/>
  <c r="CH144" i="3" s="1"/>
  <c r="BK293" i="3"/>
  <c r="BK385" i="3"/>
  <c r="AS438" i="3"/>
  <c r="BU438" i="3" s="1"/>
  <c r="CG438" i="3" s="1"/>
  <c r="AQ477" i="3"/>
  <c r="BS477" i="3" s="1"/>
  <c r="CE477" i="3" s="1"/>
  <c r="BL471" i="3"/>
  <c r="AT471" i="3"/>
  <c r="CB471" i="3" s="1"/>
  <c r="CN471" i="3" s="1"/>
  <c r="BH130" i="3"/>
  <c r="AS130" i="3"/>
  <c r="BK130" i="3"/>
  <c r="AP130" i="3"/>
  <c r="AT281" i="3"/>
  <c r="BV281" i="3" s="1"/>
  <c r="CH281" i="3" s="1"/>
  <c r="BK114" i="3"/>
  <c r="AP114" i="3"/>
  <c r="BH114" i="3"/>
  <c r="AS114" i="3"/>
  <c r="BO365" i="3"/>
  <c r="BP114" i="3"/>
  <c r="BN114" i="3"/>
  <c r="AR264" i="3"/>
  <c r="BZ264" i="3" s="1"/>
  <c r="CL264" i="3" s="1"/>
  <c r="BM114" i="3"/>
  <c r="AR114" i="3"/>
  <c r="BJ114" i="3"/>
  <c r="AU114" i="3"/>
  <c r="BL114" i="3"/>
  <c r="AQ114" i="3"/>
  <c r="BI114" i="3"/>
  <c r="AT114" i="3"/>
  <c r="AQ177" i="3"/>
  <c r="BY177" i="3" s="1"/>
  <c r="CK177" i="3" s="1"/>
  <c r="BI177" i="3"/>
  <c r="BL177" i="3"/>
  <c r="AT209" i="3"/>
  <c r="BV209" i="3" s="1"/>
  <c r="CH209" i="3" s="1"/>
  <c r="AQ144" i="3"/>
  <c r="BS144" i="3" s="1"/>
  <c r="CE144" i="3" s="1"/>
  <c r="BQ409" i="3"/>
  <c r="AT365" i="3"/>
  <c r="CB365" i="3" s="1"/>
  <c r="CN365" i="3" s="1"/>
  <c r="BP98" i="3"/>
  <c r="BN98" i="3"/>
  <c r="BI144" i="3"/>
  <c r="BO208" i="3"/>
  <c r="BI236" i="3"/>
  <c r="BL236" i="3"/>
  <c r="BQ281" i="3"/>
  <c r="BJ306" i="3"/>
  <c r="AR491" i="3"/>
  <c r="BT491" i="3" s="1"/>
  <c r="CF491" i="3" s="1"/>
  <c r="BM98" i="3"/>
  <c r="AR98" i="3"/>
  <c r="BJ98" i="3"/>
  <c r="AU98" i="3"/>
  <c r="BL98" i="3"/>
  <c r="AQ98" i="3"/>
  <c r="BI98" i="3"/>
  <c r="AT98" i="3"/>
  <c r="BK98" i="3"/>
  <c r="BH98" i="3"/>
  <c r="AS98" i="3"/>
  <c r="AP98" i="3"/>
  <c r="AS303" i="3"/>
  <c r="BU303" i="3" s="1"/>
  <c r="CG303" i="3" s="1"/>
  <c r="BL489" i="3"/>
  <c r="BM462" i="3"/>
  <c r="BQ437" i="3"/>
  <c r="BI451" i="3"/>
  <c r="BO467" i="3"/>
  <c r="AP475" i="3"/>
  <c r="BX475" i="3" s="1"/>
  <c r="CJ475" i="3" s="1"/>
  <c r="BQ467" i="3"/>
  <c r="BH475" i="3"/>
  <c r="BK475" i="3"/>
  <c r="AY394" i="3"/>
  <c r="BK317" i="3"/>
  <c r="AU467" i="3"/>
  <c r="BW467" i="3" s="1"/>
  <c r="CI467" i="3" s="1"/>
  <c r="AP474" i="3"/>
  <c r="BX474" i="3" s="1"/>
  <c r="CJ474" i="3" s="1"/>
  <c r="BL291" i="3"/>
  <c r="BM458" i="3"/>
  <c r="AY280" i="3"/>
  <c r="BQ365" i="3"/>
  <c r="AS385" i="3"/>
  <c r="BU385" i="3" s="1"/>
  <c r="CG385" i="3" s="1"/>
  <c r="BO437" i="3"/>
  <c r="AQ437" i="3"/>
  <c r="BY437" i="3" s="1"/>
  <c r="CK437" i="3" s="1"/>
  <c r="AR211" i="3"/>
  <c r="BZ211" i="3" s="1"/>
  <c r="CL211" i="3" s="1"/>
  <c r="AR359" i="3"/>
  <c r="BT359" i="3" s="1"/>
  <c r="CF359" i="3" s="1"/>
  <c r="BH256" i="3"/>
  <c r="BH385" i="3"/>
  <c r="AP385" i="3"/>
  <c r="BX385" i="3" s="1"/>
  <c r="CJ385" i="3" s="1"/>
  <c r="AQ422" i="3"/>
  <c r="BS422" i="3" s="1"/>
  <c r="CE422" i="3" s="1"/>
  <c r="BI422" i="3"/>
  <c r="BI449" i="3"/>
  <c r="AU458" i="3"/>
  <c r="CC458" i="3" s="1"/>
  <c r="CO458" i="3" s="1"/>
  <c r="BQ487" i="3"/>
  <c r="AS263" i="3"/>
  <c r="CA263" i="3" s="1"/>
  <c r="CM263" i="3" s="1"/>
  <c r="BL383" i="3"/>
  <c r="BL408" i="3"/>
  <c r="BM406" i="3"/>
  <c r="AP417" i="3"/>
  <c r="BR417" i="3" s="1"/>
  <c r="CD417" i="3" s="1"/>
  <c r="AS417" i="3"/>
  <c r="CA417" i="3" s="1"/>
  <c r="CM417" i="3" s="1"/>
  <c r="BH439" i="3"/>
  <c r="AU474" i="3"/>
  <c r="CC474" i="3" s="1"/>
  <c r="CO474" i="3" s="1"/>
  <c r="AT474" i="3"/>
  <c r="BV474" i="3" s="1"/>
  <c r="CH474" i="3" s="1"/>
  <c r="BM490" i="3"/>
  <c r="AS487" i="3"/>
  <c r="CA487" i="3" s="1"/>
  <c r="CM487" i="3" s="1"/>
  <c r="AR435" i="3"/>
  <c r="BT435" i="3" s="1"/>
  <c r="CF435" i="3" s="1"/>
  <c r="BO483" i="3"/>
  <c r="BJ483" i="3"/>
  <c r="AR478" i="3"/>
  <c r="BT478" i="3" s="1"/>
  <c r="CF478" i="3" s="1"/>
  <c r="AR474" i="3"/>
  <c r="BT474" i="3" s="1"/>
  <c r="CF474" i="3" s="1"/>
  <c r="AV417" i="3"/>
  <c r="BK484" i="3"/>
  <c r="AX491" i="3"/>
  <c r="AQ475" i="3"/>
  <c r="BS475" i="3" s="1"/>
  <c r="CE475" i="3" s="1"/>
  <c r="AQ478" i="3"/>
  <c r="BY478" i="3" s="1"/>
  <c r="CK478" i="3" s="1"/>
  <c r="AU403" i="3"/>
  <c r="BW403" i="3" s="1"/>
  <c r="CI403" i="3" s="1"/>
  <c r="BN467" i="3"/>
  <c r="BL478" i="3"/>
  <c r="BJ472" i="3"/>
  <c r="BI478" i="3"/>
  <c r="BJ489" i="3"/>
  <c r="AS364" i="3"/>
  <c r="CA364" i="3" s="1"/>
  <c r="CM364" i="3" s="1"/>
  <c r="BO479" i="3"/>
  <c r="AU478" i="3"/>
  <c r="BW478" i="3" s="1"/>
  <c r="CI478" i="3" s="1"/>
  <c r="AT478" i="3"/>
  <c r="CB478" i="3" s="1"/>
  <c r="CN478" i="3" s="1"/>
  <c r="AU483" i="3"/>
  <c r="CC483" i="3" s="1"/>
  <c r="CO483" i="3" s="1"/>
  <c r="BM478" i="3"/>
  <c r="BM489" i="3"/>
  <c r="BM235" i="3"/>
  <c r="AR467" i="3"/>
  <c r="BT467" i="3" s="1"/>
  <c r="CF467" i="3" s="1"/>
  <c r="BM472" i="3"/>
  <c r="BL437" i="3"/>
  <c r="BL487" i="3"/>
  <c r="AP256" i="3"/>
  <c r="BX256" i="3" s="1"/>
  <c r="CJ256" i="3" s="1"/>
  <c r="BL343" i="3"/>
  <c r="AQ343" i="3"/>
  <c r="BS343" i="3" s="1"/>
  <c r="CE343" i="3" s="1"/>
  <c r="AQ358" i="3"/>
  <c r="BY358" i="3" s="1"/>
  <c r="CK358" i="3" s="1"/>
  <c r="BL407" i="3"/>
  <c r="AS439" i="3"/>
  <c r="BU439" i="3" s="1"/>
  <c r="CG439" i="3" s="1"/>
  <c r="AT437" i="3"/>
  <c r="CB437" i="3" s="1"/>
  <c r="CN437" i="3" s="1"/>
  <c r="BH431" i="3"/>
  <c r="BO439" i="3"/>
  <c r="BH478" i="3"/>
  <c r="BP475" i="3"/>
  <c r="BI475" i="3"/>
  <c r="BI198" i="3"/>
  <c r="BI209" i="3"/>
  <c r="BK280" i="3"/>
  <c r="BO369" i="3"/>
  <c r="AP364" i="3"/>
  <c r="BR364" i="3" s="1"/>
  <c r="CD364" i="3" s="1"/>
  <c r="BK360" i="3"/>
  <c r="AW364" i="3"/>
  <c r="BN396" i="3"/>
  <c r="BN391" i="3"/>
  <c r="BJ389" i="3"/>
  <c r="BK384" i="3"/>
  <c r="BI403" i="3"/>
  <c r="BJ462" i="3"/>
  <c r="BN465" i="3"/>
  <c r="AT487" i="3"/>
  <c r="BV487" i="3" s="1"/>
  <c r="CH487" i="3" s="1"/>
  <c r="AQ235" i="3"/>
  <c r="BS235" i="3" s="1"/>
  <c r="CE235" i="3" s="1"/>
  <c r="AU264" i="3"/>
  <c r="BW264" i="3" s="1"/>
  <c r="CI264" i="3" s="1"/>
  <c r="AS280" i="3"/>
  <c r="CA280" i="3" s="1"/>
  <c r="CM280" i="3" s="1"/>
  <c r="AY365" i="3"/>
  <c r="BK364" i="3"/>
  <c r="BJ359" i="3"/>
  <c r="AQ364" i="3"/>
  <c r="BY364" i="3" s="1"/>
  <c r="CK364" i="3" s="1"/>
  <c r="BP391" i="3"/>
  <c r="BK403" i="3"/>
  <c r="AQ407" i="3"/>
  <c r="BS407" i="3" s="1"/>
  <c r="CE407" i="3" s="1"/>
  <c r="AR417" i="3"/>
  <c r="BT417" i="3" s="1"/>
  <c r="CF417" i="3" s="1"/>
  <c r="AP431" i="3"/>
  <c r="BX431" i="3" s="1"/>
  <c r="CJ431" i="3" s="1"/>
  <c r="BI487" i="3"/>
  <c r="AT492" i="3"/>
  <c r="BV492" i="3" s="1"/>
  <c r="CH492" i="3" s="1"/>
  <c r="BP149" i="3"/>
  <c r="BH162" i="3"/>
  <c r="AT198" i="3"/>
  <c r="BV198" i="3" s="1"/>
  <c r="CH198" i="3" s="1"/>
  <c r="BL235" i="3"/>
  <c r="BM264" i="3"/>
  <c r="AP280" i="3"/>
  <c r="BR280" i="3" s="1"/>
  <c r="CD280" i="3" s="1"/>
  <c r="BH280" i="3"/>
  <c r="AV365" i="3"/>
  <c r="BK365" i="3"/>
  <c r="AS359" i="3"/>
  <c r="CA359" i="3" s="1"/>
  <c r="CM359" i="3" s="1"/>
  <c r="AT363" i="3"/>
  <c r="BV363" i="3" s="1"/>
  <c r="CH363" i="3" s="1"/>
  <c r="BM359" i="3"/>
  <c r="AP359" i="3"/>
  <c r="BR359" i="3" s="1"/>
  <c r="CD359" i="3" s="1"/>
  <c r="BL364" i="3"/>
  <c r="AR390" i="3"/>
  <c r="BZ390" i="3" s="1"/>
  <c r="CL390" i="3" s="1"/>
  <c r="BP390" i="3"/>
  <c r="BM417" i="3"/>
  <c r="BJ431" i="3"/>
  <c r="AS365" i="3"/>
  <c r="CA365" i="3" s="1"/>
  <c r="CM365" i="3" s="1"/>
  <c r="BH359" i="3"/>
  <c r="BI364" i="3"/>
  <c r="BI363" i="3"/>
  <c r="AT358" i="3"/>
  <c r="BV358" i="3" s="1"/>
  <c r="CH358" i="3" s="1"/>
  <c r="AP391" i="3"/>
  <c r="BX391" i="3" s="1"/>
  <c r="CJ391" i="3" s="1"/>
  <c r="AR389" i="3"/>
  <c r="BZ389" i="3" s="1"/>
  <c r="CL389" i="3" s="1"/>
  <c r="AS409" i="3"/>
  <c r="CA409" i="3" s="1"/>
  <c r="CM409" i="3" s="1"/>
  <c r="AR431" i="3"/>
  <c r="BZ431" i="3" s="1"/>
  <c r="CL431" i="3" s="1"/>
  <c r="BJ471" i="3"/>
  <c r="BK478" i="3"/>
  <c r="AT153" i="3"/>
  <c r="CB153" i="3" s="1"/>
  <c r="CN153" i="3" s="1"/>
  <c r="AP149" i="3"/>
  <c r="BR149" i="3" s="1"/>
  <c r="CD149" i="3" s="1"/>
  <c r="BH365" i="3"/>
  <c r="AS394" i="3"/>
  <c r="BU394" i="3" s="1"/>
  <c r="CG394" i="3" s="1"/>
  <c r="AT407" i="3"/>
  <c r="CB407" i="3" s="1"/>
  <c r="CN407" i="3" s="1"/>
  <c r="AU439" i="3"/>
  <c r="BI484" i="3"/>
  <c r="AP478" i="3"/>
  <c r="BR478" i="3" s="1"/>
  <c r="CD478" i="3" s="1"/>
  <c r="AU471" i="3"/>
  <c r="CC471" i="3" s="1"/>
  <c r="CO471" i="3" s="1"/>
  <c r="BQ153" i="3"/>
  <c r="AR149" i="3"/>
  <c r="BZ149" i="3" s="1"/>
  <c r="CL149" i="3" s="1"/>
  <c r="BH193" i="3"/>
  <c r="AR406" i="3"/>
  <c r="BZ406" i="3" s="1"/>
  <c r="CL406" i="3" s="1"/>
  <c r="BO153" i="3"/>
  <c r="BM149" i="3"/>
  <c r="AS193" i="3"/>
  <c r="BU193" i="3" s="1"/>
  <c r="CG193" i="3" s="1"/>
  <c r="BN294" i="3"/>
  <c r="BK193" i="3"/>
  <c r="AR294" i="3"/>
  <c r="BZ294" i="3" s="1"/>
  <c r="CL294" i="3" s="1"/>
  <c r="AT195" i="3"/>
  <c r="CB195" i="3" s="1"/>
  <c r="CN195" i="3" s="1"/>
  <c r="AU406" i="3"/>
  <c r="CC406" i="3" s="1"/>
  <c r="CO406" i="3" s="1"/>
  <c r="AU153" i="3"/>
  <c r="BW153" i="3" s="1"/>
  <c r="CI153" i="3" s="1"/>
  <c r="AP193" i="3"/>
  <c r="BX193" i="3" s="1"/>
  <c r="CJ193" i="3" s="1"/>
  <c r="AQ211" i="3"/>
  <c r="BY211" i="3" s="1"/>
  <c r="CK211" i="3" s="1"/>
  <c r="BH282" i="3"/>
  <c r="AP294" i="3"/>
  <c r="BX294" i="3" s="1"/>
  <c r="CJ294" i="3" s="1"/>
  <c r="BO304" i="3"/>
  <c r="BO323" i="3"/>
  <c r="AU360" i="3"/>
  <c r="CC360" i="3" s="1"/>
  <c r="CO360" i="3" s="1"/>
  <c r="AT360" i="3"/>
  <c r="BV360" i="3" s="1"/>
  <c r="CH360" i="3" s="1"/>
  <c r="BL431" i="3"/>
  <c r="BK435" i="3"/>
  <c r="AR459" i="3"/>
  <c r="BT459" i="3" s="1"/>
  <c r="CF459" i="3" s="1"/>
  <c r="BL211" i="3"/>
  <c r="BO360" i="3"/>
  <c r="AP439" i="3"/>
  <c r="BR439" i="3" s="1"/>
  <c r="CD439" i="3" s="1"/>
  <c r="AQ431" i="3"/>
  <c r="BY431" i="3" s="1"/>
  <c r="CK431" i="3" s="1"/>
  <c r="AP435" i="3"/>
  <c r="BR435" i="3" s="1"/>
  <c r="CD435" i="3" s="1"/>
  <c r="BL451" i="3"/>
  <c r="BM459" i="3"/>
  <c r="AU149" i="3"/>
  <c r="CC149" i="3" s="1"/>
  <c r="CO149" i="3" s="1"/>
  <c r="BJ211" i="3"/>
  <c r="BK439" i="3"/>
  <c r="AQ451" i="3"/>
  <c r="BY451" i="3" s="1"/>
  <c r="CK451" i="3" s="1"/>
  <c r="AQ294" i="3"/>
  <c r="BS294" i="3" s="1"/>
  <c r="CE294" i="3" s="1"/>
  <c r="AQ435" i="3"/>
  <c r="BS435" i="3" s="1"/>
  <c r="CE435" i="3" s="1"/>
  <c r="BI435" i="3"/>
  <c r="AU459" i="3"/>
  <c r="BW459" i="3" s="1"/>
  <c r="CI459" i="3" s="1"/>
  <c r="BJ449" i="3"/>
  <c r="AR207" i="3"/>
  <c r="BT207" i="3" s="1"/>
  <c r="CF207" i="3" s="1"/>
  <c r="AS208" i="3"/>
  <c r="BU208" i="3" s="1"/>
  <c r="CG208" i="3" s="1"/>
  <c r="BM290" i="3"/>
  <c r="AQ458" i="3"/>
  <c r="BY458" i="3" s="1"/>
  <c r="CK458" i="3" s="1"/>
  <c r="AT458" i="3"/>
  <c r="BV458" i="3" s="1"/>
  <c r="CH458" i="3" s="1"/>
  <c r="BK479" i="3"/>
  <c r="AS475" i="3"/>
  <c r="BU475" i="3" s="1"/>
  <c r="CG475" i="3" s="1"/>
  <c r="AT475" i="3"/>
  <c r="BV475" i="3" s="1"/>
  <c r="CH475" i="3" s="1"/>
  <c r="AT403" i="3"/>
  <c r="CB403" i="3" s="1"/>
  <c r="CN403" i="3" s="1"/>
  <c r="BJ148" i="3"/>
  <c r="BI458" i="3"/>
  <c r="AS479" i="3"/>
  <c r="CA479" i="3" s="1"/>
  <c r="CM479" i="3" s="1"/>
  <c r="BP191" i="3"/>
  <c r="AQ191" i="3"/>
  <c r="BS191" i="3" s="1"/>
  <c r="CE191" i="3" s="1"/>
  <c r="AP208" i="3"/>
  <c r="BR208" i="3" s="1"/>
  <c r="CD208" i="3" s="1"/>
  <c r="AQ207" i="3"/>
  <c r="BY207" i="3" s="1"/>
  <c r="CK207" i="3" s="1"/>
  <c r="AR277" i="3"/>
  <c r="BT277" i="3" s="1"/>
  <c r="CF277" i="3" s="1"/>
  <c r="AT295" i="3"/>
  <c r="BV295" i="3" s="1"/>
  <c r="CH295" i="3" s="1"/>
  <c r="BH341" i="3"/>
  <c r="AQ441" i="3"/>
  <c r="BS441" i="3" s="1"/>
  <c r="CE441" i="3" s="1"/>
  <c r="BP441" i="3"/>
  <c r="BM449" i="3"/>
  <c r="BH479" i="3"/>
  <c r="BM195" i="3"/>
  <c r="AR191" i="3"/>
  <c r="BT191" i="3" s="1"/>
  <c r="CF191" i="3" s="1"/>
  <c r="BJ277" i="3"/>
  <c r="BQ268" i="3"/>
  <c r="BH459" i="3"/>
  <c r="AS474" i="3"/>
  <c r="BU474" i="3" s="1"/>
  <c r="CG474" i="3" s="1"/>
  <c r="BO159" i="3"/>
  <c r="AU195" i="3"/>
  <c r="CC195" i="3" s="1"/>
  <c r="CO195" i="3" s="1"/>
  <c r="BH208" i="3"/>
  <c r="BP207" i="3"/>
  <c r="BM291" i="3"/>
  <c r="AP479" i="3"/>
  <c r="BR479" i="3" s="1"/>
  <c r="CD479" i="3" s="1"/>
  <c r="BO475" i="3"/>
  <c r="BN191" i="3"/>
  <c r="BH474" i="3"/>
  <c r="BJ396" i="3"/>
  <c r="BL409" i="3"/>
  <c r="BQ403" i="3"/>
  <c r="BQ435" i="3"/>
  <c r="AS435" i="3"/>
  <c r="BU435" i="3" s="1"/>
  <c r="CG435" i="3" s="1"/>
  <c r="AT451" i="3"/>
  <c r="CB451" i="3" s="1"/>
  <c r="CN451" i="3" s="1"/>
  <c r="AP461" i="3"/>
  <c r="BX461" i="3" s="1"/>
  <c r="CJ461" i="3" s="1"/>
  <c r="AU487" i="3"/>
  <c r="BW487" i="3" s="1"/>
  <c r="CI487" i="3" s="1"/>
  <c r="BN394" i="3"/>
  <c r="AT435" i="3"/>
  <c r="BV435" i="3" s="1"/>
  <c r="CH435" i="3" s="1"/>
  <c r="AR450" i="3"/>
  <c r="BZ450" i="3" s="1"/>
  <c r="CL450" i="3" s="1"/>
  <c r="BK461" i="3"/>
  <c r="BQ461" i="3"/>
  <c r="BJ487" i="3"/>
  <c r="BN489" i="3"/>
  <c r="BK263" i="3"/>
  <c r="BO281" i="3"/>
  <c r="BK303" i="3"/>
  <c r="AQ330" i="3"/>
  <c r="BY330" i="3" s="1"/>
  <c r="CK330" i="3" s="1"/>
  <c r="AS360" i="3"/>
  <c r="CA360" i="3" s="1"/>
  <c r="CM360" i="3" s="1"/>
  <c r="BH360" i="3"/>
  <c r="AQ409" i="3"/>
  <c r="BY409" i="3" s="1"/>
  <c r="CK409" i="3" s="1"/>
  <c r="AQ489" i="3"/>
  <c r="BY489" i="3" s="1"/>
  <c r="CK489" i="3" s="1"/>
  <c r="AT489" i="3"/>
  <c r="AT409" i="3"/>
  <c r="BV409" i="3" s="1"/>
  <c r="CH409" i="3" s="1"/>
  <c r="BJ421" i="3"/>
  <c r="AU435" i="3"/>
  <c r="BW435" i="3" s="1"/>
  <c r="CI435" i="3" s="1"/>
  <c r="BA451" i="3"/>
  <c r="AU461" i="3"/>
  <c r="CC461" i="3" s="1"/>
  <c r="CO461" i="3" s="1"/>
  <c r="AQ459" i="3"/>
  <c r="BY459" i="3" s="1"/>
  <c r="CK459" i="3" s="1"/>
  <c r="AS490" i="3"/>
  <c r="CA490" i="3" s="1"/>
  <c r="CM490" i="3" s="1"/>
  <c r="AP491" i="3"/>
  <c r="BK491" i="3"/>
  <c r="BJ290" i="3"/>
  <c r="AP317" i="3"/>
  <c r="BR317" i="3" s="1"/>
  <c r="CD317" i="3" s="1"/>
  <c r="BI330" i="3"/>
  <c r="AP360" i="3"/>
  <c r="BX360" i="3" s="1"/>
  <c r="CJ360" i="3" s="1"/>
  <c r="BQ412" i="3"/>
  <c r="AS403" i="3"/>
  <c r="BU403" i="3" s="1"/>
  <c r="CG403" i="3" s="1"/>
  <c r="BM421" i="3"/>
  <c r="BP421" i="3"/>
  <c r="BP450" i="3"/>
  <c r="AR449" i="3"/>
  <c r="BT449" i="3" s="1"/>
  <c r="CF449" i="3" s="1"/>
  <c r="BJ464" i="3"/>
  <c r="BJ477" i="3"/>
  <c r="BO491" i="3"/>
  <c r="AR489" i="3"/>
  <c r="BM277" i="3"/>
  <c r="AP272" i="3"/>
  <c r="BR272" i="3" s="1"/>
  <c r="CD272" i="3" s="1"/>
  <c r="AP263" i="3"/>
  <c r="BR263" i="3" s="1"/>
  <c r="CD263" i="3" s="1"/>
  <c r="AX290" i="3"/>
  <c r="BM306" i="3"/>
  <c r="AU359" i="3"/>
  <c r="BW359" i="3" s="1"/>
  <c r="CI359" i="3" s="1"/>
  <c r="BM396" i="3"/>
  <c r="AR457" i="3"/>
  <c r="BZ457" i="3" s="1"/>
  <c r="CL457" i="3" s="1"/>
  <c r="BA277" i="3"/>
  <c r="AS295" i="3"/>
  <c r="BU295" i="3" s="1"/>
  <c r="CG295" i="3" s="1"/>
  <c r="AR290" i="3"/>
  <c r="BZ290" i="3" s="1"/>
  <c r="CL290" i="3" s="1"/>
  <c r="AU295" i="3"/>
  <c r="CC295" i="3" s="1"/>
  <c r="CO295" i="3" s="1"/>
  <c r="AS281" i="3"/>
  <c r="CA281" i="3" s="1"/>
  <c r="CM281" i="3" s="1"/>
  <c r="BO403" i="3"/>
  <c r="AU451" i="3"/>
  <c r="BW451" i="3" s="1"/>
  <c r="CI451" i="3" s="1"/>
  <c r="AP449" i="3"/>
  <c r="BX449" i="3" s="1"/>
  <c r="CJ449" i="3" s="1"/>
  <c r="AR464" i="3"/>
  <c r="BT464" i="3" s="1"/>
  <c r="CF464" i="3" s="1"/>
  <c r="AS461" i="3"/>
  <c r="BU461" i="3" s="1"/>
  <c r="CG461" i="3" s="1"/>
  <c r="AT484" i="3"/>
  <c r="CB484" i="3" s="1"/>
  <c r="CN484" i="3" s="1"/>
  <c r="AU491" i="3"/>
  <c r="BW491" i="3" s="1"/>
  <c r="CI491" i="3" s="1"/>
  <c r="AS491" i="3"/>
  <c r="BU491" i="3" s="1"/>
  <c r="CG491" i="3" s="1"/>
  <c r="BP489" i="3"/>
  <c r="BN488" i="3"/>
  <c r="BP488" i="3"/>
  <c r="BM488" i="3"/>
  <c r="AR488" i="3"/>
  <c r="BJ488" i="3"/>
  <c r="AU488" i="3"/>
  <c r="BL280" i="3"/>
  <c r="BI303" i="3"/>
  <c r="BL425" i="3"/>
  <c r="AQ491" i="3"/>
  <c r="BI491" i="3"/>
  <c r="AT491" i="3"/>
  <c r="BL491" i="3"/>
  <c r="BO488" i="3"/>
  <c r="BQ488" i="3"/>
  <c r="BQ229" i="3"/>
  <c r="AT280" i="3"/>
  <c r="CB280" i="3" s="1"/>
  <c r="CN280" i="3" s="1"/>
  <c r="AR396" i="3"/>
  <c r="BT396" i="3" s="1"/>
  <c r="CF396" i="3" s="1"/>
  <c r="BP396" i="3"/>
  <c r="BH463" i="3"/>
  <c r="BN459" i="3"/>
  <c r="BN490" i="3"/>
  <c r="BP490" i="3"/>
  <c r="AP490" i="3"/>
  <c r="BN487" i="3"/>
  <c r="AV487" i="3"/>
  <c r="BP487" i="3"/>
  <c r="AQ487" i="3"/>
  <c r="BH488" i="3"/>
  <c r="AS488" i="3"/>
  <c r="BK488" i="3"/>
  <c r="AP488" i="3"/>
  <c r="AU155" i="3"/>
  <c r="CC155" i="3" s="1"/>
  <c r="CO155" i="3" s="1"/>
  <c r="AU143" i="3"/>
  <c r="CC143" i="3" s="1"/>
  <c r="CO143" i="3" s="1"/>
  <c r="BM143" i="3"/>
  <c r="AP207" i="3"/>
  <c r="BR207" i="3" s="1"/>
  <c r="CD207" i="3" s="1"/>
  <c r="BI280" i="3"/>
  <c r="BN303" i="3"/>
  <c r="AR303" i="3"/>
  <c r="BT303" i="3" s="1"/>
  <c r="CF303" i="3" s="1"/>
  <c r="BK311" i="3"/>
  <c r="BL393" i="3"/>
  <c r="BH455" i="3"/>
  <c r="BP492" i="3"/>
  <c r="BN492" i="3"/>
  <c r="BL490" i="3"/>
  <c r="BI490" i="3"/>
  <c r="AT490" i="3"/>
  <c r="AQ490" i="3"/>
  <c r="AV491" i="3"/>
  <c r="AZ492" i="3"/>
  <c r="AQ488" i="3"/>
  <c r="BL488" i="3"/>
  <c r="BI488" i="3"/>
  <c r="AT488" i="3"/>
  <c r="BJ155" i="3"/>
  <c r="BK207" i="3"/>
  <c r="BJ303" i="3"/>
  <c r="BI393" i="3"/>
  <c r="BO451" i="3"/>
  <c r="BL459" i="3"/>
  <c r="BK455" i="3"/>
  <c r="BK492" i="3"/>
  <c r="AP492" i="3"/>
  <c r="AS492" i="3"/>
  <c r="BH492" i="3"/>
  <c r="AQ492" i="3"/>
  <c r="AP303" i="3"/>
  <c r="BX303" i="3" s="1"/>
  <c r="CJ303" i="3" s="1"/>
  <c r="BM303" i="3"/>
  <c r="BQ451" i="3"/>
  <c r="BN449" i="3"/>
  <c r="AT459" i="3"/>
  <c r="CB459" i="3" s="1"/>
  <c r="CN459" i="3" s="1"/>
  <c r="AP459" i="3"/>
  <c r="BR459" i="3" s="1"/>
  <c r="CD459" i="3" s="1"/>
  <c r="AR492" i="3"/>
  <c r="BJ492" i="3"/>
  <c r="AU492" i="3"/>
  <c r="BM492" i="3"/>
  <c r="BO490" i="3"/>
  <c r="BQ490" i="3"/>
  <c r="AP487" i="3"/>
  <c r="AR143" i="3"/>
  <c r="BZ143" i="3" s="1"/>
  <c r="CL143" i="3" s="1"/>
  <c r="BH149" i="3"/>
  <c r="AR155" i="3"/>
  <c r="BT155" i="3" s="1"/>
  <c r="CF155" i="3" s="1"/>
  <c r="BK149" i="3"/>
  <c r="BJ235" i="3"/>
  <c r="AQ303" i="3"/>
  <c r="BS303" i="3" s="1"/>
  <c r="CE303" i="3" s="1"/>
  <c r="AQ393" i="3"/>
  <c r="BS393" i="3" s="1"/>
  <c r="CE393" i="3" s="1"/>
  <c r="AQ391" i="3"/>
  <c r="BS391" i="3" s="1"/>
  <c r="CE391" i="3" s="1"/>
  <c r="AP463" i="3"/>
  <c r="BR463" i="3" s="1"/>
  <c r="CD463" i="3" s="1"/>
  <c r="AS149" i="3"/>
  <c r="BU149" i="3" s="1"/>
  <c r="CG149" i="3" s="1"/>
  <c r="BH311" i="3"/>
  <c r="AS459" i="3"/>
  <c r="CA459" i="3" s="1"/>
  <c r="CM459" i="3" s="1"/>
  <c r="AP489" i="3"/>
  <c r="AS489" i="3"/>
  <c r="BH489" i="3"/>
  <c r="BK489" i="3"/>
  <c r="AR490" i="3"/>
  <c r="AR487" i="3"/>
  <c r="BP480" i="3"/>
  <c r="BN480" i="3"/>
  <c r="AR481" i="3"/>
  <c r="BJ481" i="3"/>
  <c r="AU481" i="3"/>
  <c r="BM481" i="3"/>
  <c r="BO476" i="3"/>
  <c r="BQ476" i="3"/>
  <c r="BQ477" i="3"/>
  <c r="BO477" i="3"/>
  <c r="BJ476" i="3"/>
  <c r="AU476" i="3"/>
  <c r="AR476" i="3"/>
  <c r="BM476" i="3"/>
  <c r="BL480" i="3"/>
  <c r="BI480" i="3"/>
  <c r="AT480" i="3"/>
  <c r="AQ480" i="3"/>
  <c r="AU477" i="3"/>
  <c r="BH393" i="3"/>
  <c r="AP393" i="3"/>
  <c r="BR393" i="3" s="1"/>
  <c r="CD393" i="3" s="1"/>
  <c r="BQ447" i="3"/>
  <c r="BN483" i="3"/>
  <c r="BP483" i="3"/>
  <c r="AQ483" i="3"/>
  <c r="AT483" i="3"/>
  <c r="BL483" i="3"/>
  <c r="BI483" i="3"/>
  <c r="BP484" i="3"/>
  <c r="BN484" i="3"/>
  <c r="BK480" i="3"/>
  <c r="AP480" i="3"/>
  <c r="BH480" i="3"/>
  <c r="AS480" i="3"/>
  <c r="BQ482" i="3"/>
  <c r="BO482" i="3"/>
  <c r="BN473" i="3"/>
  <c r="BP473" i="3"/>
  <c r="AT473" i="3"/>
  <c r="BL473" i="3"/>
  <c r="BI473" i="3"/>
  <c r="AQ473" i="3"/>
  <c r="AP476" i="3"/>
  <c r="BH476" i="3"/>
  <c r="AS476" i="3"/>
  <c r="BK476" i="3"/>
  <c r="BH462" i="3"/>
  <c r="BQ484" i="3"/>
  <c r="BO484" i="3"/>
  <c r="BM479" i="3"/>
  <c r="AR479" i="3"/>
  <c r="BJ479" i="3"/>
  <c r="AU479" i="3"/>
  <c r="AV479" i="3"/>
  <c r="AQ476" i="3"/>
  <c r="BL476" i="3"/>
  <c r="BI476" i="3"/>
  <c r="AT476" i="3"/>
  <c r="BP472" i="3"/>
  <c r="BN472" i="3"/>
  <c r="BQ480" i="3"/>
  <c r="BO480" i="3"/>
  <c r="BK462" i="3"/>
  <c r="BM480" i="3"/>
  <c r="AR480" i="3"/>
  <c r="BJ480" i="3"/>
  <c r="AU480" i="3"/>
  <c r="BN482" i="3"/>
  <c r="BP482" i="3"/>
  <c r="AQ472" i="3"/>
  <c r="BI472" i="3"/>
  <c r="AT472" i="3"/>
  <c r="BL472" i="3"/>
  <c r="BH473" i="3"/>
  <c r="AS473" i="3"/>
  <c r="BK473" i="3"/>
  <c r="AP473" i="3"/>
  <c r="BK144" i="3"/>
  <c r="AP144" i="3"/>
  <c r="BR144" i="3" s="1"/>
  <c r="CD144" i="3" s="1"/>
  <c r="BJ408" i="3"/>
  <c r="AT447" i="3"/>
  <c r="BV447" i="3" s="1"/>
  <c r="CH447" i="3" s="1"/>
  <c r="BN457" i="3"/>
  <c r="AR484" i="3"/>
  <c r="BM484" i="3"/>
  <c r="BJ484" i="3"/>
  <c r="AU484" i="3"/>
  <c r="BO472" i="3"/>
  <c r="BA472" i="3"/>
  <c r="BQ472" i="3"/>
  <c r="AU472" i="3"/>
  <c r="BQ375" i="3"/>
  <c r="AU408" i="3"/>
  <c r="CC408" i="3" s="1"/>
  <c r="CO408" i="3" s="1"/>
  <c r="BM408" i="3"/>
  <c r="AP483" i="3"/>
  <c r="AS483" i="3"/>
  <c r="BK483" i="3"/>
  <c r="BH483" i="3"/>
  <c r="BH482" i="3"/>
  <c r="AS482" i="3"/>
  <c r="BK482" i="3"/>
  <c r="AP482" i="3"/>
  <c r="BO481" i="3"/>
  <c r="BQ481" i="3"/>
  <c r="BN477" i="3"/>
  <c r="BP477" i="3"/>
  <c r="AR475" i="3"/>
  <c r="BJ475" i="3"/>
  <c r="AU475" i="3"/>
  <c r="BM475" i="3"/>
  <c r="AT477" i="3"/>
  <c r="AP462" i="3"/>
  <c r="BX462" i="3" s="1"/>
  <c r="CJ462" i="3" s="1"/>
  <c r="AQ479" i="3"/>
  <c r="BL479" i="3"/>
  <c r="AT479" i="3"/>
  <c r="BI479" i="3"/>
  <c r="BI482" i="3"/>
  <c r="AT482" i="3"/>
  <c r="BL482" i="3"/>
  <c r="AQ482" i="3"/>
  <c r="AQ484" i="3"/>
  <c r="AP484" i="3"/>
  <c r="BK481" i="3"/>
  <c r="AP481" i="3"/>
  <c r="BH481" i="3"/>
  <c r="AS481" i="3"/>
  <c r="AR483" i="3"/>
  <c r="BH477" i="3"/>
  <c r="AS477" i="3"/>
  <c r="BK477" i="3"/>
  <c r="AP477" i="3"/>
  <c r="AU473" i="3"/>
  <c r="BM473" i="3"/>
  <c r="BJ473" i="3"/>
  <c r="AR473" i="3"/>
  <c r="BP476" i="3"/>
  <c r="BN476" i="3"/>
  <c r="AR477" i="3"/>
  <c r="AX474" i="3"/>
  <c r="AR482" i="3"/>
  <c r="AU482" i="3"/>
  <c r="BM482" i="3"/>
  <c r="BJ482" i="3"/>
  <c r="AS484" i="3"/>
  <c r="AQ481" i="3"/>
  <c r="BL481" i="3"/>
  <c r="BI481" i="3"/>
  <c r="AT481" i="3"/>
  <c r="BK472" i="3"/>
  <c r="AP472" i="3"/>
  <c r="BH472" i="3"/>
  <c r="AS472" i="3"/>
  <c r="BK471" i="3"/>
  <c r="AP471" i="3"/>
  <c r="BH471" i="3"/>
  <c r="AS471" i="3"/>
  <c r="AV478" i="3"/>
  <c r="AR472" i="3"/>
  <c r="AR462" i="3"/>
  <c r="BZ462" i="3" s="1"/>
  <c r="CL462" i="3" s="1"/>
  <c r="BP462" i="3"/>
  <c r="BN462" i="3"/>
  <c r="BJ463" i="3"/>
  <c r="AQ463" i="3"/>
  <c r="BL463" i="3"/>
  <c r="AT463" i="3"/>
  <c r="CB463" i="3" s="1"/>
  <c r="CN463" i="3" s="1"/>
  <c r="AR463" i="3"/>
  <c r="BZ463" i="3" s="1"/>
  <c r="CL463" i="3" s="1"/>
  <c r="AW463" i="3"/>
  <c r="AR465" i="3"/>
  <c r="BJ465" i="3"/>
  <c r="BM465" i="3"/>
  <c r="AU465" i="3"/>
  <c r="BL457" i="3"/>
  <c r="AT457" i="3"/>
  <c r="BI457" i="3"/>
  <c r="AQ457" i="3"/>
  <c r="AP458" i="3"/>
  <c r="BK458" i="3"/>
  <c r="AS458" i="3"/>
  <c r="BH458" i="3"/>
  <c r="BQ455" i="3"/>
  <c r="BO455" i="3"/>
  <c r="BJ460" i="3"/>
  <c r="BM460" i="3"/>
  <c r="AU460" i="3"/>
  <c r="AR460" i="3"/>
  <c r="BH456" i="3"/>
  <c r="AP456" i="3"/>
  <c r="BK456" i="3"/>
  <c r="AS456" i="3"/>
  <c r="BO468" i="3"/>
  <c r="BQ468" i="3"/>
  <c r="BQ466" i="3"/>
  <c r="BO466" i="3"/>
  <c r="BM455" i="3"/>
  <c r="AR455" i="3"/>
  <c r="BJ455" i="3"/>
  <c r="AU455" i="3"/>
  <c r="BK457" i="3"/>
  <c r="AS457" i="3"/>
  <c r="BH457" i="3"/>
  <c r="AP457" i="3"/>
  <c r="AQ456" i="3"/>
  <c r="BL456" i="3"/>
  <c r="AT456" i="3"/>
  <c r="BI456" i="3"/>
  <c r="BQ463" i="3"/>
  <c r="BO463" i="3"/>
  <c r="BK466" i="3"/>
  <c r="AS466" i="3"/>
  <c r="BH466" i="3"/>
  <c r="AP466" i="3"/>
  <c r="AU463" i="3"/>
  <c r="BN456" i="3"/>
  <c r="BP456" i="3"/>
  <c r="BM456" i="3"/>
  <c r="AR456" i="3"/>
  <c r="AU456" i="3"/>
  <c r="BJ456" i="3"/>
  <c r="AS455" i="3"/>
  <c r="BP283" i="3"/>
  <c r="BL466" i="3"/>
  <c r="AT466" i="3"/>
  <c r="BI466" i="3"/>
  <c r="AQ466" i="3"/>
  <c r="BL461" i="3"/>
  <c r="AQ461" i="3"/>
  <c r="BI461" i="3"/>
  <c r="AT461" i="3"/>
  <c r="BQ464" i="3"/>
  <c r="BO464" i="3"/>
  <c r="BL455" i="3"/>
  <c r="AQ455" i="3"/>
  <c r="BI455" i="3"/>
  <c r="AT455" i="3"/>
  <c r="BQ457" i="3"/>
  <c r="BA457" i="3"/>
  <c r="BO457" i="3"/>
  <c r="AU457" i="3"/>
  <c r="AQ449" i="3"/>
  <c r="BS449" i="3" s="1"/>
  <c r="CE449" i="3" s="1"/>
  <c r="BH468" i="3"/>
  <c r="AS468" i="3"/>
  <c r="AP468" i="3"/>
  <c r="BK468" i="3"/>
  <c r="BM466" i="3"/>
  <c r="BJ466" i="3"/>
  <c r="AR466" i="3"/>
  <c r="AU466" i="3"/>
  <c r="AS464" i="3"/>
  <c r="BK464" i="3"/>
  <c r="AP464" i="3"/>
  <c r="BH464" i="3"/>
  <c r="AS463" i="3"/>
  <c r="AX461" i="3"/>
  <c r="BP460" i="3"/>
  <c r="BN460" i="3"/>
  <c r="BO460" i="3"/>
  <c r="BQ460" i="3"/>
  <c r="AU354" i="3"/>
  <c r="CC354" i="3" s="1"/>
  <c r="CO354" i="3" s="1"/>
  <c r="BN468" i="3"/>
  <c r="BP468" i="3"/>
  <c r="BI468" i="3"/>
  <c r="AT468" i="3"/>
  <c r="AQ468" i="3"/>
  <c r="BL468" i="3"/>
  <c r="AP467" i="3"/>
  <c r="AS467" i="3"/>
  <c r="BK467" i="3"/>
  <c r="BH467" i="3"/>
  <c r="BA467" i="3"/>
  <c r="BP466" i="3"/>
  <c r="BN466" i="3"/>
  <c r="BK465" i="3"/>
  <c r="BH465" i="3"/>
  <c r="AS465" i="3"/>
  <c r="AP465" i="3"/>
  <c r="BQ456" i="3"/>
  <c r="BO456" i="3"/>
  <c r="BJ468" i="3"/>
  <c r="AU468" i="3"/>
  <c r="BM468" i="3"/>
  <c r="AR468" i="3"/>
  <c r="BN464" i="3"/>
  <c r="BP464" i="3"/>
  <c r="AQ467" i="3"/>
  <c r="BL467" i="3"/>
  <c r="BI467" i="3"/>
  <c r="AT467" i="3"/>
  <c r="BO465" i="3"/>
  <c r="BQ465" i="3"/>
  <c r="BI464" i="3"/>
  <c r="AT464" i="3"/>
  <c r="BL464" i="3"/>
  <c r="AQ464" i="3"/>
  <c r="BL460" i="3"/>
  <c r="AT460" i="3"/>
  <c r="AQ460" i="3"/>
  <c r="BI460" i="3"/>
  <c r="AT291" i="3"/>
  <c r="CB291" i="3" s="1"/>
  <c r="CN291" i="3" s="1"/>
  <c r="AQ291" i="3"/>
  <c r="BS291" i="3" s="1"/>
  <c r="CE291" i="3" s="1"/>
  <c r="BL465" i="3"/>
  <c r="AQ465" i="3"/>
  <c r="AT465" i="3"/>
  <c r="BI465" i="3"/>
  <c r="AQ462" i="3"/>
  <c r="BI462" i="3"/>
  <c r="AT462" i="3"/>
  <c r="BL462" i="3"/>
  <c r="AU464" i="3"/>
  <c r="BP458" i="3"/>
  <c r="BN458" i="3"/>
  <c r="AS460" i="3"/>
  <c r="BK460" i="3"/>
  <c r="AP460" i="3"/>
  <c r="BH460" i="3"/>
  <c r="AR458" i="3"/>
  <c r="BI447" i="3"/>
  <c r="AU447" i="3"/>
  <c r="CC447" i="3" s="1"/>
  <c r="CO447" i="3" s="1"/>
  <c r="AS451" i="3"/>
  <c r="BK451" i="3"/>
  <c r="BH451" i="3"/>
  <c r="BP447" i="3"/>
  <c r="BN447" i="3"/>
  <c r="BO448" i="3"/>
  <c r="BQ448" i="3"/>
  <c r="BP448" i="3"/>
  <c r="BN448" i="3"/>
  <c r="AQ447" i="3"/>
  <c r="BM191" i="3"/>
  <c r="AR247" i="3"/>
  <c r="BZ247" i="3" s="1"/>
  <c r="CL247" i="3" s="1"/>
  <c r="AY281" i="3"/>
  <c r="BI448" i="3"/>
  <c r="AQ448" i="3"/>
  <c r="BL448" i="3"/>
  <c r="AT448" i="3"/>
  <c r="BJ191" i="3"/>
  <c r="BJ224" i="3"/>
  <c r="AR224" i="3"/>
  <c r="BT224" i="3" s="1"/>
  <c r="CF224" i="3" s="1"/>
  <c r="AP281" i="3"/>
  <c r="BR281" i="3" s="1"/>
  <c r="CD281" i="3" s="1"/>
  <c r="BH299" i="3"/>
  <c r="BP452" i="3"/>
  <c r="BN452" i="3"/>
  <c r="BM224" i="3"/>
  <c r="BK281" i="3"/>
  <c r="AT450" i="3"/>
  <c r="BL450" i="3"/>
  <c r="AQ450" i="3"/>
  <c r="BI450" i="3"/>
  <c r="BH450" i="3"/>
  <c r="AS450" i="3"/>
  <c r="AP450" i="3"/>
  <c r="BK450" i="3"/>
  <c r="BK448" i="3"/>
  <c r="BH448" i="3"/>
  <c r="AP448" i="3"/>
  <c r="AS448" i="3"/>
  <c r="BK447" i="3"/>
  <c r="AP447" i="3"/>
  <c r="BH447" i="3"/>
  <c r="AS447" i="3"/>
  <c r="AX451" i="3"/>
  <c r="BP247" i="3"/>
  <c r="AT422" i="3"/>
  <c r="CB422" i="3" s="1"/>
  <c r="CN422" i="3" s="1"/>
  <c r="AR447" i="3"/>
  <c r="BQ450" i="3"/>
  <c r="BO450" i="3"/>
  <c r="AW451" i="3"/>
  <c r="AZ451" i="3"/>
  <c r="AS153" i="3"/>
  <c r="BU153" i="3" s="1"/>
  <c r="CG153" i="3" s="1"/>
  <c r="BH153" i="3"/>
  <c r="BN283" i="3"/>
  <c r="BO449" i="3"/>
  <c r="BQ449" i="3"/>
  <c r="AY449" i="3"/>
  <c r="AS449" i="3"/>
  <c r="BO452" i="3"/>
  <c r="BQ452" i="3"/>
  <c r="AU450" i="3"/>
  <c r="AU148" i="3"/>
  <c r="BW148" i="3" s="1"/>
  <c r="CI148" i="3" s="1"/>
  <c r="BK153" i="3"/>
  <c r="BM343" i="3"/>
  <c r="BO422" i="3"/>
  <c r="BK452" i="3"/>
  <c r="AP452" i="3"/>
  <c r="BH452" i="3"/>
  <c r="AS452" i="3"/>
  <c r="AR448" i="3"/>
  <c r="BM448" i="3"/>
  <c r="AU448" i="3"/>
  <c r="BJ448" i="3"/>
  <c r="AU449" i="3"/>
  <c r="AQ452" i="3"/>
  <c r="BI452" i="3"/>
  <c r="BL452" i="3"/>
  <c r="AT452" i="3"/>
  <c r="BQ148" i="3"/>
  <c r="AP153" i="3"/>
  <c r="BX153" i="3" s="1"/>
  <c r="CJ153" i="3" s="1"/>
  <c r="BH281" i="3"/>
  <c r="AQ377" i="3"/>
  <c r="BS377" i="3" s="1"/>
  <c r="CE377" i="3" s="1"/>
  <c r="BQ422" i="3"/>
  <c r="AR452" i="3"/>
  <c r="BJ452" i="3"/>
  <c r="AU452" i="3"/>
  <c r="BM452" i="3"/>
  <c r="BI437" i="3"/>
  <c r="AT431" i="3"/>
  <c r="CB431" i="3" s="1"/>
  <c r="CN431" i="3" s="1"/>
  <c r="BJ441" i="3"/>
  <c r="AU431" i="3"/>
  <c r="BW431" i="3" s="1"/>
  <c r="CI431" i="3" s="1"/>
  <c r="AS431" i="3"/>
  <c r="BU431" i="3" s="1"/>
  <c r="CG431" i="3" s="1"/>
  <c r="BO431" i="3"/>
  <c r="AR441" i="3"/>
  <c r="BT441" i="3" s="1"/>
  <c r="CF441" i="3" s="1"/>
  <c r="BL444" i="3"/>
  <c r="AQ444" i="3"/>
  <c r="BI444" i="3"/>
  <c r="AT444" i="3"/>
  <c r="BH444" i="3"/>
  <c r="AS444" i="3"/>
  <c r="BK444" i="3"/>
  <c r="AP444" i="3"/>
  <c r="AR440" i="3"/>
  <c r="BJ440" i="3"/>
  <c r="AU440" i="3"/>
  <c r="BM440" i="3"/>
  <c r="BI440" i="3"/>
  <c r="AT440" i="3"/>
  <c r="AQ440" i="3"/>
  <c r="BL440" i="3"/>
  <c r="BP195" i="3"/>
  <c r="AR243" i="3"/>
  <c r="BT243" i="3" s="1"/>
  <c r="CF243" i="3" s="1"/>
  <c r="AP394" i="3"/>
  <c r="BR394" i="3" s="1"/>
  <c r="CD394" i="3" s="1"/>
  <c r="BK394" i="3"/>
  <c r="BI425" i="3"/>
  <c r="BO441" i="3"/>
  <c r="BQ441" i="3"/>
  <c r="BM444" i="3"/>
  <c r="AR444" i="3"/>
  <c r="BJ444" i="3"/>
  <c r="AU444" i="3"/>
  <c r="BN438" i="3"/>
  <c r="AX438" i="3"/>
  <c r="BP438" i="3"/>
  <c r="AQ436" i="3"/>
  <c r="BL436" i="3"/>
  <c r="AT436" i="3"/>
  <c r="BI436" i="3"/>
  <c r="BO440" i="3"/>
  <c r="BQ440" i="3"/>
  <c r="AR438" i="3"/>
  <c r="BN432" i="3"/>
  <c r="BP432" i="3"/>
  <c r="AT175" i="3"/>
  <c r="CB175" i="3" s="1"/>
  <c r="CN175" i="3" s="1"/>
  <c r="BH148" i="3"/>
  <c r="BM243" i="3"/>
  <c r="BQ328" i="3"/>
  <c r="BO394" i="3"/>
  <c r="AU417" i="3"/>
  <c r="BW417" i="3" s="1"/>
  <c r="CI417" i="3" s="1"/>
  <c r="BO443" i="3"/>
  <c r="BA443" i="3"/>
  <c r="BQ443" i="3"/>
  <c r="AP441" i="3"/>
  <c r="BH441" i="3"/>
  <c r="AS441" i="3"/>
  <c r="BK441" i="3"/>
  <c r="BL438" i="3"/>
  <c r="AQ438" i="3"/>
  <c r="AT438" i="3"/>
  <c r="BI438" i="3"/>
  <c r="AR436" i="3"/>
  <c r="BM436" i="3"/>
  <c r="AU436" i="3"/>
  <c r="BJ436" i="3"/>
  <c r="BQ432" i="3"/>
  <c r="BO432" i="3"/>
  <c r="BM432" i="3"/>
  <c r="AR432" i="3"/>
  <c r="BJ432" i="3"/>
  <c r="AU432" i="3"/>
  <c r="AP438" i="3"/>
  <c r="BQ394" i="3"/>
  <c r="BQ417" i="3"/>
  <c r="AU441" i="3"/>
  <c r="BK442" i="3"/>
  <c r="AS442" i="3"/>
  <c r="AP442" i="3"/>
  <c r="BH442" i="3"/>
  <c r="BI432" i="3"/>
  <c r="AT432" i="3"/>
  <c r="BL432" i="3"/>
  <c r="AQ432" i="3"/>
  <c r="BP436" i="3"/>
  <c r="BN436" i="3"/>
  <c r="AS148" i="3"/>
  <c r="CA148" i="3" s="1"/>
  <c r="CM148" i="3" s="1"/>
  <c r="AP148" i="3"/>
  <c r="BR148" i="3" s="1"/>
  <c r="CD148" i="3" s="1"/>
  <c r="BK148" i="3"/>
  <c r="AQ195" i="3"/>
  <c r="BS195" i="3" s="1"/>
  <c r="CE195" i="3" s="1"/>
  <c r="BH347" i="3"/>
  <c r="AT374" i="3"/>
  <c r="BV374" i="3" s="1"/>
  <c r="CH374" i="3" s="1"/>
  <c r="AT425" i="3"/>
  <c r="CB425" i="3" s="1"/>
  <c r="CN425" i="3" s="1"/>
  <c r="BO417" i="3"/>
  <c r="AY417" i="3"/>
  <c r="AT417" i="3"/>
  <c r="BV417" i="3" s="1"/>
  <c r="CH417" i="3" s="1"/>
  <c r="AU443" i="3"/>
  <c r="BP442" i="3"/>
  <c r="BN442" i="3"/>
  <c r="BI434" i="3"/>
  <c r="BL434" i="3"/>
  <c r="AT434" i="3"/>
  <c r="AQ434" i="3"/>
  <c r="BQ436" i="3"/>
  <c r="BO436" i="3"/>
  <c r="AU243" i="3"/>
  <c r="CC243" i="3" s="1"/>
  <c r="CO243" i="3" s="1"/>
  <c r="AQ374" i="3"/>
  <c r="BS374" i="3" s="1"/>
  <c r="CE374" i="3" s="1"/>
  <c r="AT393" i="3"/>
  <c r="BV393" i="3" s="1"/>
  <c r="CH393" i="3" s="1"/>
  <c r="AR391" i="3"/>
  <c r="BT391" i="3" s="1"/>
  <c r="CF391" i="3" s="1"/>
  <c r="BN444" i="3"/>
  <c r="BP444" i="3"/>
  <c r="AP443" i="3"/>
  <c r="AS443" i="3"/>
  <c r="BK443" i="3"/>
  <c r="BH443" i="3"/>
  <c r="AQ439" i="3"/>
  <c r="AT439" i="3"/>
  <c r="BI439" i="3"/>
  <c r="BL439" i="3"/>
  <c r="BO442" i="3"/>
  <c r="BQ442" i="3"/>
  <c r="AV439" i="3"/>
  <c r="BO434" i="3"/>
  <c r="BQ434" i="3"/>
  <c r="BJ434" i="3"/>
  <c r="AR434" i="3"/>
  <c r="BM434" i="3"/>
  <c r="AU434" i="3"/>
  <c r="BL374" i="3"/>
  <c r="AQ425" i="3"/>
  <c r="BS425" i="3" s="1"/>
  <c r="CE425" i="3" s="1"/>
  <c r="BQ444" i="3"/>
  <c r="BO444" i="3"/>
  <c r="BL443" i="3"/>
  <c r="AQ443" i="3"/>
  <c r="BI443" i="3"/>
  <c r="AT443" i="3"/>
  <c r="BI442" i="3"/>
  <c r="AT442" i="3"/>
  <c r="BL442" i="3"/>
  <c r="AQ442" i="3"/>
  <c r="BK440" i="3"/>
  <c r="AP440" i="3"/>
  <c r="AS440" i="3"/>
  <c r="BH440" i="3"/>
  <c r="BH434" i="3"/>
  <c r="AS434" i="3"/>
  <c r="BK434" i="3"/>
  <c r="AP434" i="3"/>
  <c r="AR195" i="3"/>
  <c r="BT195" i="3" s="1"/>
  <c r="CF195" i="3" s="1"/>
  <c r="BK272" i="3"/>
  <c r="BH285" i="3"/>
  <c r="BH394" i="3"/>
  <c r="AR442" i="3"/>
  <c r="BM442" i="3"/>
  <c r="BJ442" i="3"/>
  <c r="AU442" i="3"/>
  <c r="AP437" i="3"/>
  <c r="BK437" i="3"/>
  <c r="AS437" i="3"/>
  <c r="BH437" i="3"/>
  <c r="BP440" i="3"/>
  <c r="BN440" i="3"/>
  <c r="AX435" i="3"/>
  <c r="BH432" i="3"/>
  <c r="AS432" i="3"/>
  <c r="BK432" i="3"/>
  <c r="AP432" i="3"/>
  <c r="BK436" i="3"/>
  <c r="AS436" i="3"/>
  <c r="AP436" i="3"/>
  <c r="BH436" i="3"/>
  <c r="BM415" i="3"/>
  <c r="AR421" i="3"/>
  <c r="AU422" i="3"/>
  <c r="CC422" i="3" s="1"/>
  <c r="CO422" i="3" s="1"/>
  <c r="BJ422" i="3"/>
  <c r="AS393" i="3"/>
  <c r="BU393" i="3" s="1"/>
  <c r="CG393" i="3" s="1"/>
  <c r="BI408" i="3"/>
  <c r="BJ428" i="3"/>
  <c r="AU428" i="3"/>
  <c r="AR428" i="3"/>
  <c r="BM428" i="3"/>
  <c r="AP422" i="3"/>
  <c r="BK422" i="3"/>
  <c r="AS422" i="3"/>
  <c r="BH422" i="3"/>
  <c r="AP425" i="3"/>
  <c r="BH425" i="3"/>
  <c r="AS425" i="3"/>
  <c r="BK425" i="3"/>
  <c r="BM418" i="3"/>
  <c r="AR418" i="3"/>
  <c r="BJ418" i="3"/>
  <c r="AU418" i="3"/>
  <c r="BK418" i="3"/>
  <c r="AP418" i="3"/>
  <c r="BH418" i="3"/>
  <c r="AS418" i="3"/>
  <c r="AR422" i="3"/>
  <c r="AR424" i="3"/>
  <c r="BJ424" i="3"/>
  <c r="AU424" i="3"/>
  <c r="BM424" i="3"/>
  <c r="BN416" i="3"/>
  <c r="BP416" i="3"/>
  <c r="BI419" i="3"/>
  <c r="AQ419" i="3"/>
  <c r="BL419" i="3"/>
  <c r="AT419" i="3"/>
  <c r="BP420" i="3"/>
  <c r="BN420" i="3"/>
  <c r="BO393" i="3"/>
  <c r="BO427" i="3"/>
  <c r="BQ427" i="3"/>
  <c r="BI426" i="3"/>
  <c r="AT426" i="3"/>
  <c r="BL426" i="3"/>
  <c r="AQ426" i="3"/>
  <c r="BK426" i="3"/>
  <c r="AP426" i="3"/>
  <c r="BH426" i="3"/>
  <c r="AS426" i="3"/>
  <c r="BM426" i="3"/>
  <c r="AR426" i="3"/>
  <c r="AU426" i="3"/>
  <c r="BJ426" i="3"/>
  <c r="BO423" i="3"/>
  <c r="BQ423" i="3"/>
  <c r="BL421" i="3"/>
  <c r="AQ421" i="3"/>
  <c r="AT421" i="3"/>
  <c r="BI421" i="3"/>
  <c r="BQ416" i="3"/>
  <c r="BO416" i="3"/>
  <c r="AR419" i="3"/>
  <c r="BJ419" i="3"/>
  <c r="AU419" i="3"/>
  <c r="BM419" i="3"/>
  <c r="AR415" i="3"/>
  <c r="BJ420" i="3"/>
  <c r="AU420" i="3"/>
  <c r="BM420" i="3"/>
  <c r="AR420" i="3"/>
  <c r="BH416" i="3"/>
  <c r="AS416" i="3"/>
  <c r="BK416" i="3"/>
  <c r="AP416" i="3"/>
  <c r="BK427" i="3"/>
  <c r="AP427" i="3"/>
  <c r="BH427" i="3"/>
  <c r="AS427" i="3"/>
  <c r="BP422" i="3"/>
  <c r="BN422" i="3"/>
  <c r="BO428" i="3"/>
  <c r="BQ428" i="3"/>
  <c r="BL423" i="3"/>
  <c r="AQ423" i="3"/>
  <c r="AT423" i="3"/>
  <c r="BI423" i="3"/>
  <c r="BK423" i="3"/>
  <c r="BH423" i="3"/>
  <c r="AS423" i="3"/>
  <c r="AP423" i="3"/>
  <c r="AR423" i="3"/>
  <c r="BM423" i="3"/>
  <c r="BJ423" i="3"/>
  <c r="AU423" i="3"/>
  <c r="BA421" i="3"/>
  <c r="BQ421" i="3"/>
  <c r="BO421" i="3"/>
  <c r="AP415" i="3"/>
  <c r="BH415" i="3"/>
  <c r="AS415" i="3"/>
  <c r="BK415" i="3"/>
  <c r="AU421" i="3"/>
  <c r="BO415" i="3"/>
  <c r="BQ415" i="3"/>
  <c r="BM391" i="3"/>
  <c r="BL427" i="3"/>
  <c r="AQ427" i="3"/>
  <c r="BI427" i="3"/>
  <c r="AT427" i="3"/>
  <c r="BP426" i="3"/>
  <c r="BN426" i="3"/>
  <c r="AQ424" i="3"/>
  <c r="AT424" i="3"/>
  <c r="BI424" i="3"/>
  <c r="BL424" i="3"/>
  <c r="AP420" i="3"/>
  <c r="BK420" i="3"/>
  <c r="BH420" i="3"/>
  <c r="AS420" i="3"/>
  <c r="BL418" i="3"/>
  <c r="AQ418" i="3"/>
  <c r="AT418" i="3"/>
  <c r="BI418" i="3"/>
  <c r="BO424" i="3"/>
  <c r="BQ424" i="3"/>
  <c r="BO420" i="3"/>
  <c r="BQ420" i="3"/>
  <c r="BJ391" i="3"/>
  <c r="AR427" i="3"/>
  <c r="BJ427" i="3"/>
  <c r="AU427" i="3"/>
  <c r="BM427" i="3"/>
  <c r="AP428" i="3"/>
  <c r="BH428" i="3"/>
  <c r="AS428" i="3"/>
  <c r="BK428" i="3"/>
  <c r="BJ425" i="3"/>
  <c r="AU425" i="3"/>
  <c r="AR425" i="3"/>
  <c r="BM425" i="3"/>
  <c r="BP419" i="3"/>
  <c r="BN419" i="3"/>
  <c r="BH348" i="3"/>
  <c r="AS348" i="3"/>
  <c r="CA348" i="3" s="1"/>
  <c r="CM348" i="3" s="1"/>
  <c r="BL373" i="3"/>
  <c r="BL428" i="3"/>
  <c r="AQ428" i="3"/>
  <c r="BI428" i="3"/>
  <c r="AT428" i="3"/>
  <c r="AU415" i="3"/>
  <c r="AP326" i="3"/>
  <c r="BR326" i="3" s="1"/>
  <c r="CD326" i="3" s="1"/>
  <c r="BK348" i="3"/>
  <c r="AU393" i="3"/>
  <c r="BW393" i="3" s="1"/>
  <c r="CI393" i="3" s="1"/>
  <c r="BN428" i="3"/>
  <c r="BP428" i="3"/>
  <c r="BO425" i="3"/>
  <c r="AZ425" i="3"/>
  <c r="BQ425" i="3"/>
  <c r="BH421" i="3"/>
  <c r="AS421" i="3"/>
  <c r="AP421" i="3"/>
  <c r="BK421" i="3"/>
  <c r="BP415" i="3"/>
  <c r="BN415" i="3"/>
  <c r="AT415" i="3"/>
  <c r="AQ416" i="3"/>
  <c r="BI416" i="3"/>
  <c r="BL416" i="3"/>
  <c r="AT416" i="3"/>
  <c r="BP424" i="3"/>
  <c r="BN424" i="3"/>
  <c r="BK424" i="3"/>
  <c r="AP424" i="3"/>
  <c r="AS424" i="3"/>
  <c r="BH424" i="3"/>
  <c r="BK419" i="3"/>
  <c r="BH419" i="3"/>
  <c r="AP419" i="3"/>
  <c r="AS419" i="3"/>
  <c r="BL420" i="3"/>
  <c r="AQ420" i="3"/>
  <c r="BI420" i="3"/>
  <c r="AT420" i="3"/>
  <c r="AR416" i="3"/>
  <c r="BJ416" i="3"/>
  <c r="AU416" i="3"/>
  <c r="BM416" i="3"/>
  <c r="BL412" i="3"/>
  <c r="AQ412" i="3"/>
  <c r="AT412" i="3"/>
  <c r="BI412" i="3"/>
  <c r="BP412" i="3"/>
  <c r="BN412" i="3"/>
  <c r="AP406" i="3"/>
  <c r="AS406" i="3"/>
  <c r="BH406" i="3"/>
  <c r="BK406" i="3"/>
  <c r="AR399" i="3"/>
  <c r="BJ399" i="3"/>
  <c r="AU399" i="3"/>
  <c r="BM399" i="3"/>
  <c r="BL399" i="3"/>
  <c r="AQ399" i="3"/>
  <c r="BI399" i="3"/>
  <c r="AT399" i="3"/>
  <c r="BM402" i="3"/>
  <c r="AR402" i="3"/>
  <c r="BJ402" i="3"/>
  <c r="AU402" i="3"/>
  <c r="AQ337" i="3"/>
  <c r="BY337" i="3" s="1"/>
  <c r="CK337" i="3" s="1"/>
  <c r="BJ393" i="3"/>
  <c r="BQ411" i="3"/>
  <c r="BO411" i="3"/>
  <c r="BQ404" i="3"/>
  <c r="BO404" i="3"/>
  <c r="AQ406" i="3"/>
  <c r="BL406" i="3"/>
  <c r="AT406" i="3"/>
  <c r="BI406" i="3"/>
  <c r="AP407" i="3"/>
  <c r="BH407" i="3"/>
  <c r="AS407" i="3"/>
  <c r="BK407" i="3"/>
  <c r="BP401" i="3"/>
  <c r="BN401" i="3"/>
  <c r="BQ400" i="3"/>
  <c r="BO400" i="3"/>
  <c r="AR401" i="3"/>
  <c r="AR393" i="3"/>
  <c r="BZ393" i="3" s="1"/>
  <c r="CL393" i="3" s="1"/>
  <c r="BH410" i="3"/>
  <c r="AS410" i="3"/>
  <c r="AP410" i="3"/>
  <c r="BK410" i="3"/>
  <c r="BM409" i="3"/>
  <c r="AR409" i="3"/>
  <c r="BJ409" i="3"/>
  <c r="AU409" i="3"/>
  <c r="AR404" i="3"/>
  <c r="BM404" i="3"/>
  <c r="AU404" i="3"/>
  <c r="BJ404" i="3"/>
  <c r="BK399" i="3"/>
  <c r="AP399" i="3"/>
  <c r="BH399" i="3"/>
  <c r="AS399" i="3"/>
  <c r="BN400" i="3"/>
  <c r="BP400" i="3"/>
  <c r="BP399" i="3"/>
  <c r="BN399" i="3"/>
  <c r="AQ400" i="3"/>
  <c r="BL400" i="3"/>
  <c r="AT400" i="3"/>
  <c r="BI400" i="3"/>
  <c r="BK216" i="3"/>
  <c r="AU319" i="3"/>
  <c r="BW319" i="3" s="1"/>
  <c r="CI319" i="3" s="1"/>
  <c r="AT377" i="3"/>
  <c r="CB377" i="3" s="1"/>
  <c r="CN377" i="3" s="1"/>
  <c r="BI377" i="3"/>
  <c r="AT373" i="3"/>
  <c r="CB373" i="3" s="1"/>
  <c r="CN373" i="3" s="1"/>
  <c r="BM393" i="3"/>
  <c r="AQ384" i="3"/>
  <c r="BY384" i="3" s="1"/>
  <c r="CK384" i="3" s="1"/>
  <c r="AR412" i="3"/>
  <c r="BJ412" i="3"/>
  <c r="AU412" i="3"/>
  <c r="BM412" i="3"/>
  <c r="BN408" i="3"/>
  <c r="BP408" i="3"/>
  <c r="AR408" i="3"/>
  <c r="BO399" i="3"/>
  <c r="BQ399" i="3"/>
  <c r="BM400" i="3"/>
  <c r="AU400" i="3"/>
  <c r="BJ400" i="3"/>
  <c r="AR400" i="3"/>
  <c r="BP404" i="3"/>
  <c r="BN404" i="3"/>
  <c r="AQ373" i="3"/>
  <c r="BS373" i="3" s="1"/>
  <c r="CE373" i="3" s="1"/>
  <c r="AS372" i="3"/>
  <c r="BU372" i="3" s="1"/>
  <c r="CG372" i="3" s="1"/>
  <c r="BL384" i="3"/>
  <c r="BP411" i="3"/>
  <c r="BN411" i="3"/>
  <c r="AT411" i="3"/>
  <c r="AS411" i="3"/>
  <c r="AP411" i="3"/>
  <c r="AQ408" i="3"/>
  <c r="BJ407" i="3"/>
  <c r="AU407" i="3"/>
  <c r="AR407" i="3"/>
  <c r="BM407" i="3"/>
  <c r="BL337" i="3"/>
  <c r="BI326" i="3"/>
  <c r="BQ341" i="3"/>
  <c r="BQ410" i="3"/>
  <c r="BO410" i="3"/>
  <c r="BK412" i="3"/>
  <c r="AP412" i="3"/>
  <c r="BH412" i="3"/>
  <c r="AS412" i="3"/>
  <c r="BI410" i="3"/>
  <c r="AT410" i="3"/>
  <c r="AQ410" i="3"/>
  <c r="BL410" i="3"/>
  <c r="BH402" i="3"/>
  <c r="AS402" i="3"/>
  <c r="BK402" i="3"/>
  <c r="AP402" i="3"/>
  <c r="BO401" i="3"/>
  <c r="BQ401" i="3"/>
  <c r="BA401" i="3"/>
  <c r="BL404" i="3"/>
  <c r="AT404" i="3"/>
  <c r="BI404" i="3"/>
  <c r="AQ404" i="3"/>
  <c r="BI337" i="3"/>
  <c r="AQ326" i="3"/>
  <c r="BY326" i="3" s="1"/>
  <c r="CK326" i="3" s="1"/>
  <c r="AT326" i="3"/>
  <c r="BV326" i="3" s="1"/>
  <c r="CH326" i="3" s="1"/>
  <c r="BM411" i="3"/>
  <c r="AR411" i="3"/>
  <c r="AU411" i="3"/>
  <c r="BJ411" i="3"/>
  <c r="BH408" i="3"/>
  <c r="AS408" i="3"/>
  <c r="AP408" i="3"/>
  <c r="BK408" i="3"/>
  <c r="BN406" i="3"/>
  <c r="BP406" i="3"/>
  <c r="BI401" i="3"/>
  <c r="AQ401" i="3"/>
  <c r="BL401" i="3"/>
  <c r="AT401" i="3"/>
  <c r="BO402" i="3"/>
  <c r="BQ402" i="3"/>
  <c r="BN410" i="3"/>
  <c r="BP410" i="3"/>
  <c r="AR405" i="3"/>
  <c r="BM405" i="3"/>
  <c r="AU405" i="3"/>
  <c r="BJ405" i="3"/>
  <c r="AQ411" i="3"/>
  <c r="BO407" i="3"/>
  <c r="BQ407" i="3"/>
  <c r="AP400" i="3"/>
  <c r="BK400" i="3"/>
  <c r="AS400" i="3"/>
  <c r="BH400" i="3"/>
  <c r="BK401" i="3"/>
  <c r="AS401" i="3"/>
  <c r="BH401" i="3"/>
  <c r="AP401" i="3"/>
  <c r="BN402" i="3"/>
  <c r="BP402" i="3"/>
  <c r="BK404" i="3"/>
  <c r="BH404" i="3"/>
  <c r="AP404" i="3"/>
  <c r="AS404" i="3"/>
  <c r="BI385" i="3"/>
  <c r="BK383" i="3"/>
  <c r="BK393" i="3"/>
  <c r="AQ385" i="3"/>
  <c r="BY385" i="3" s="1"/>
  <c r="CK385" i="3" s="1"/>
  <c r="BL385" i="3"/>
  <c r="AS383" i="3"/>
  <c r="CA383" i="3" s="1"/>
  <c r="CM383" i="3" s="1"/>
  <c r="BH383" i="3"/>
  <c r="BN389" i="3"/>
  <c r="BP389" i="3"/>
  <c r="BO390" i="3"/>
  <c r="BQ390" i="3"/>
  <c r="BH392" i="3"/>
  <c r="AS392" i="3"/>
  <c r="BK392" i="3"/>
  <c r="AP392" i="3"/>
  <c r="AQ389" i="3"/>
  <c r="BL389" i="3"/>
  <c r="AT389" i="3"/>
  <c r="BI389" i="3"/>
  <c r="BQ384" i="3"/>
  <c r="BO384" i="3"/>
  <c r="BK388" i="3"/>
  <c r="AP388" i="3"/>
  <c r="BH388" i="3"/>
  <c r="AS388" i="3"/>
  <c r="AS384" i="3"/>
  <c r="AT236" i="3"/>
  <c r="CB236" i="3" s="1"/>
  <c r="CN236" i="3" s="1"/>
  <c r="AQ272" i="3"/>
  <c r="BS272" i="3" s="1"/>
  <c r="CE272" i="3" s="1"/>
  <c r="BO348" i="3"/>
  <c r="AX396" i="3"/>
  <c r="BK395" i="3"/>
  <c r="AP395" i="3"/>
  <c r="AS395" i="3"/>
  <c r="BH395" i="3"/>
  <c r="BN384" i="3"/>
  <c r="BP384" i="3"/>
  <c r="BP388" i="3"/>
  <c r="BN388" i="3"/>
  <c r="BH387" i="3"/>
  <c r="AP387" i="3"/>
  <c r="BK387" i="3"/>
  <c r="AS387" i="3"/>
  <c r="BJ205" i="3"/>
  <c r="BJ200" i="3"/>
  <c r="BQ236" i="3"/>
  <c r="BO290" i="3"/>
  <c r="BM392" i="3"/>
  <c r="BJ392" i="3"/>
  <c r="AR392" i="3"/>
  <c r="AU392" i="3"/>
  <c r="BL395" i="3"/>
  <c r="AQ395" i="3"/>
  <c r="BI395" i="3"/>
  <c r="AT395" i="3"/>
  <c r="BP387" i="3"/>
  <c r="BN387" i="3"/>
  <c r="BN383" i="3"/>
  <c r="BP383" i="3"/>
  <c r="BL388" i="3"/>
  <c r="BI388" i="3"/>
  <c r="AQ388" i="3"/>
  <c r="AT388" i="3"/>
  <c r="BK386" i="3"/>
  <c r="AP386" i="3"/>
  <c r="BH386" i="3"/>
  <c r="AS386" i="3"/>
  <c r="AP384" i="3"/>
  <c r="BM205" i="3"/>
  <c r="AU236" i="3"/>
  <c r="BW236" i="3" s="1"/>
  <c r="CI236" i="3" s="1"/>
  <c r="BL272" i="3"/>
  <c r="BQ290" i="3"/>
  <c r="AU290" i="3"/>
  <c r="CC290" i="3" s="1"/>
  <c r="CO290" i="3" s="1"/>
  <c r="BO329" i="3"/>
  <c r="BQ348" i="3"/>
  <c r="BO396" i="3"/>
  <c r="BQ396" i="3"/>
  <c r="BI390" i="3"/>
  <c r="AT390" i="3"/>
  <c r="AQ390" i="3"/>
  <c r="BL390" i="3"/>
  <c r="AU396" i="3"/>
  <c r="AU390" i="3"/>
  <c r="AR395" i="3"/>
  <c r="BJ395" i="3"/>
  <c r="AU395" i="3"/>
  <c r="BM395" i="3"/>
  <c r="BL387" i="3"/>
  <c r="AT387" i="3"/>
  <c r="BI387" i="3"/>
  <c r="AQ387" i="3"/>
  <c r="AQ386" i="3"/>
  <c r="BI386" i="3"/>
  <c r="BL386" i="3"/>
  <c r="AT386" i="3"/>
  <c r="AT272" i="3"/>
  <c r="CB272" i="3" s="1"/>
  <c r="CN272" i="3" s="1"/>
  <c r="BK291" i="3"/>
  <c r="AT329" i="3"/>
  <c r="BV329" i="3" s="1"/>
  <c r="CH329" i="3" s="1"/>
  <c r="BL392" i="3"/>
  <c r="BI392" i="3"/>
  <c r="AQ392" i="3"/>
  <c r="AT392" i="3"/>
  <c r="BN392" i="3"/>
  <c r="BP392" i="3"/>
  <c r="BP386" i="3"/>
  <c r="BN386" i="3"/>
  <c r="BQ388" i="3"/>
  <c r="BO388" i="3"/>
  <c r="AR386" i="3"/>
  <c r="BJ386" i="3"/>
  <c r="AU386" i="3"/>
  <c r="BM386" i="3"/>
  <c r="BH144" i="3"/>
  <c r="BO174" i="3"/>
  <c r="AT174" i="3"/>
  <c r="BV174" i="3" s="1"/>
  <c r="CH174" i="3" s="1"/>
  <c r="AU200" i="3"/>
  <c r="CC200" i="3" s="1"/>
  <c r="CO200" i="3" s="1"/>
  <c r="AP396" i="3"/>
  <c r="BH396" i="3"/>
  <c r="AS396" i="3"/>
  <c r="BK396" i="3"/>
  <c r="BO391" i="3"/>
  <c r="BQ391" i="3"/>
  <c r="AT391" i="3"/>
  <c r="BQ389" i="3"/>
  <c r="BO389" i="3"/>
  <c r="AV391" i="3"/>
  <c r="BM387" i="3"/>
  <c r="AU387" i="3"/>
  <c r="BJ387" i="3"/>
  <c r="AR387" i="3"/>
  <c r="AR388" i="3"/>
  <c r="BJ388" i="3"/>
  <c r="AU388" i="3"/>
  <c r="BM388" i="3"/>
  <c r="BL396" i="3"/>
  <c r="AQ396" i="3"/>
  <c r="BI396" i="3"/>
  <c r="AT396" i="3"/>
  <c r="BI394" i="3"/>
  <c r="AT394" i="3"/>
  <c r="BL394" i="3"/>
  <c r="AQ394" i="3"/>
  <c r="BM394" i="3"/>
  <c r="AR394" i="3"/>
  <c r="AU394" i="3"/>
  <c r="BJ394" i="3"/>
  <c r="BK390" i="3"/>
  <c r="BH390" i="3"/>
  <c r="AP390" i="3"/>
  <c r="AS390" i="3"/>
  <c r="BP395" i="3"/>
  <c r="BN395" i="3"/>
  <c r="BM385" i="3"/>
  <c r="AR385" i="3"/>
  <c r="AU385" i="3"/>
  <c r="BJ385" i="3"/>
  <c r="BM384" i="3"/>
  <c r="AR384" i="3"/>
  <c r="AU384" i="3"/>
  <c r="BJ384" i="3"/>
  <c r="AT384" i="3"/>
  <c r="AY383" i="3"/>
  <c r="BQ392" i="3"/>
  <c r="BO392" i="3"/>
  <c r="AU391" i="3"/>
  <c r="BO395" i="3"/>
  <c r="BQ395" i="3"/>
  <c r="AP389" i="3"/>
  <c r="AS389" i="3"/>
  <c r="BK389" i="3"/>
  <c r="BH389" i="3"/>
  <c r="AV385" i="3"/>
  <c r="BQ387" i="3"/>
  <c r="BO387" i="3"/>
  <c r="AR383" i="3"/>
  <c r="AP383" i="3"/>
  <c r="AU372" i="3"/>
  <c r="BW372" i="3" s="1"/>
  <c r="CI372" i="3" s="1"/>
  <c r="BO372" i="3"/>
  <c r="AU377" i="3"/>
  <c r="BW377" i="3" s="1"/>
  <c r="CI377" i="3" s="1"/>
  <c r="BM377" i="3"/>
  <c r="BQ372" i="3"/>
  <c r="BA372" i="3"/>
  <c r="AR377" i="3"/>
  <c r="BT377" i="3" s="1"/>
  <c r="CF377" i="3" s="1"/>
  <c r="BH377" i="3"/>
  <c r="BK377" i="3"/>
  <c r="BN376" i="3"/>
  <c r="BP376" i="3"/>
  <c r="BL371" i="3"/>
  <c r="AQ371" i="3"/>
  <c r="BI371" i="3"/>
  <c r="AT371" i="3"/>
  <c r="AU329" i="3"/>
  <c r="BW329" i="3" s="1"/>
  <c r="CI329" i="3" s="1"/>
  <c r="AV360" i="3"/>
  <c r="BQ374" i="3"/>
  <c r="BO374" i="3"/>
  <c r="BM373" i="3"/>
  <c r="AR373" i="3"/>
  <c r="BJ373" i="3"/>
  <c r="AU373" i="3"/>
  <c r="BO376" i="3"/>
  <c r="BQ376" i="3"/>
  <c r="AR371" i="3"/>
  <c r="BJ371" i="3"/>
  <c r="AU371" i="3"/>
  <c r="BM371" i="3"/>
  <c r="CC380" i="3"/>
  <c r="CO380" i="3" s="1"/>
  <c r="BW380" i="3"/>
  <c r="CI380" i="3" s="1"/>
  <c r="BL282" i="3"/>
  <c r="BP331" i="3"/>
  <c r="BN378" i="3"/>
  <c r="BP378" i="3"/>
  <c r="BX380" i="3"/>
  <c r="CJ380" i="3" s="1"/>
  <c r="BR380" i="3"/>
  <c r="CD380" i="3" s="1"/>
  <c r="AX380" i="3"/>
  <c r="BA380" i="3"/>
  <c r="BK374" i="3"/>
  <c r="AS374" i="3"/>
  <c r="AP374" i="3"/>
  <c r="BH374" i="3"/>
  <c r="BN373" i="3"/>
  <c r="BP373" i="3"/>
  <c r="BN372" i="3"/>
  <c r="AV372" i="3"/>
  <c r="BP372" i="3"/>
  <c r="AS347" i="3"/>
  <c r="BU347" i="3" s="1"/>
  <c r="CG347" i="3" s="1"/>
  <c r="BQ377" i="3"/>
  <c r="BO377" i="3"/>
  <c r="AV380" i="3"/>
  <c r="AY380" i="3"/>
  <c r="BZ380" i="3"/>
  <c r="CL380" i="3" s="1"/>
  <c r="BT380" i="3"/>
  <c r="CF380" i="3" s="1"/>
  <c r="BJ376" i="3"/>
  <c r="AU376" i="3"/>
  <c r="AR376" i="3"/>
  <c r="BM376" i="3"/>
  <c r="AP376" i="3"/>
  <c r="BH376" i="3"/>
  <c r="AS376" i="3"/>
  <c r="BK376" i="3"/>
  <c r="AP372" i="3"/>
  <c r="AU346" i="3"/>
  <c r="CC346" i="3" s="1"/>
  <c r="CO346" i="3" s="1"/>
  <c r="AU345" i="3"/>
  <c r="CC345" i="3" s="1"/>
  <c r="CO345" i="3" s="1"/>
  <c r="BM378" i="3"/>
  <c r="AR378" i="3"/>
  <c r="BJ378" i="3"/>
  <c r="AU378" i="3"/>
  <c r="BU380" i="3"/>
  <c r="CG380" i="3" s="1"/>
  <c r="CA380" i="3"/>
  <c r="CM380" i="3" s="1"/>
  <c r="BP375" i="3"/>
  <c r="BN375" i="3"/>
  <c r="AQ376" i="3"/>
  <c r="BI376" i="3"/>
  <c r="AT376" i="3"/>
  <c r="BL376" i="3"/>
  <c r="AP373" i="3"/>
  <c r="BN377" i="3"/>
  <c r="BP377" i="3"/>
  <c r="AP377" i="3"/>
  <c r="BK375" i="3"/>
  <c r="AP375" i="3"/>
  <c r="BH375" i="3"/>
  <c r="AS375" i="3"/>
  <c r="BM374" i="3"/>
  <c r="AR374" i="3"/>
  <c r="BJ374" i="3"/>
  <c r="AU374" i="3"/>
  <c r="BO371" i="3"/>
  <c r="BQ371" i="3"/>
  <c r="BO297" i="3"/>
  <c r="BI257" i="3"/>
  <c r="AU297" i="3"/>
  <c r="BW297" i="3" s="1"/>
  <c r="CI297" i="3" s="1"/>
  <c r="BN312" i="3"/>
  <c r="BM346" i="3"/>
  <c r="BY380" i="3"/>
  <c r="CK380" i="3" s="1"/>
  <c r="BS380" i="3"/>
  <c r="CE380" i="3" s="1"/>
  <c r="BQ378" i="3"/>
  <c r="BO378" i="3"/>
  <c r="BL375" i="3"/>
  <c r="AQ375" i="3"/>
  <c r="BI375" i="3"/>
  <c r="AT375" i="3"/>
  <c r="AS377" i="3"/>
  <c r="BH378" i="3"/>
  <c r="BK378" i="3"/>
  <c r="AS378" i="3"/>
  <c r="AP378" i="3"/>
  <c r="AQ372" i="3"/>
  <c r="BN198" i="3"/>
  <c r="AT278" i="3"/>
  <c r="CB278" i="3" s="1"/>
  <c r="CN278" i="3" s="1"/>
  <c r="BI283" i="3"/>
  <c r="AW380" i="3"/>
  <c r="AZ380" i="3"/>
  <c r="BV380" i="3"/>
  <c r="CH380" i="3" s="1"/>
  <c r="CB380" i="3"/>
  <c r="CN380" i="3" s="1"/>
  <c r="AR375" i="3"/>
  <c r="BJ375" i="3"/>
  <c r="AU375" i="3"/>
  <c r="BM375" i="3"/>
  <c r="BI378" i="3"/>
  <c r="AT378" i="3"/>
  <c r="BL378" i="3"/>
  <c r="AQ378" i="3"/>
  <c r="BP374" i="3"/>
  <c r="BN374" i="3"/>
  <c r="BK371" i="3"/>
  <c r="AP371" i="3"/>
  <c r="BH371" i="3"/>
  <c r="AS371" i="3"/>
  <c r="AR372" i="3"/>
  <c r="BJ354" i="3"/>
  <c r="AS341" i="3"/>
  <c r="CA341" i="3" s="1"/>
  <c r="CM341" i="3" s="1"/>
  <c r="BN343" i="3"/>
  <c r="BP343" i="3"/>
  <c r="BN353" i="3"/>
  <c r="BK341" i="3"/>
  <c r="BM341" i="3"/>
  <c r="AP320" i="3"/>
  <c r="BX320" i="3" s="1"/>
  <c r="CJ320" i="3" s="1"/>
  <c r="BI341" i="3"/>
  <c r="BP345" i="3"/>
  <c r="BL370" i="3"/>
  <c r="AQ370" i="3"/>
  <c r="BI370" i="3"/>
  <c r="AT370" i="3"/>
  <c r="AR367" i="3"/>
  <c r="BJ367" i="3"/>
  <c r="AU367" i="3"/>
  <c r="BM367" i="3"/>
  <c r="AS236" i="3"/>
  <c r="BU236" i="3" s="1"/>
  <c r="CG236" i="3" s="1"/>
  <c r="AT341" i="3"/>
  <c r="CB341" i="3" s="1"/>
  <c r="CN341" i="3" s="1"/>
  <c r="BK366" i="3"/>
  <c r="AP366" i="3"/>
  <c r="AS366" i="3"/>
  <c r="BH366" i="3"/>
  <c r="AR370" i="3"/>
  <c r="BJ370" i="3"/>
  <c r="AU370" i="3"/>
  <c r="BM370" i="3"/>
  <c r="BN368" i="3"/>
  <c r="BP368" i="3"/>
  <c r="BH363" i="3"/>
  <c r="AS363" i="3"/>
  <c r="AP363" i="3"/>
  <c r="BK363" i="3"/>
  <c r="BM358" i="3"/>
  <c r="AR358" i="3"/>
  <c r="BJ358" i="3"/>
  <c r="AU358" i="3"/>
  <c r="BP369" i="3"/>
  <c r="BN369" i="3"/>
  <c r="BM365" i="3"/>
  <c r="AR365" i="3"/>
  <c r="BJ365" i="3"/>
  <c r="AU365" i="3"/>
  <c r="BJ363" i="3"/>
  <c r="AR363" i="3"/>
  <c r="AU363" i="3"/>
  <c r="BM363" i="3"/>
  <c r="BP362" i="3"/>
  <c r="BN362" i="3"/>
  <c r="BH358" i="3"/>
  <c r="AS358" i="3"/>
  <c r="BK358" i="3"/>
  <c r="AP358" i="3"/>
  <c r="AS320" i="3"/>
  <c r="CA320" i="3" s="1"/>
  <c r="CM320" i="3" s="1"/>
  <c r="BM369" i="3"/>
  <c r="AR369" i="3"/>
  <c r="BJ369" i="3"/>
  <c r="AU369" i="3"/>
  <c r="BK236" i="3"/>
  <c r="AT257" i="3"/>
  <c r="CB257" i="3" s="1"/>
  <c r="CN257" i="3" s="1"/>
  <c r="BK347" i="3"/>
  <c r="BP370" i="3"/>
  <c r="BN370" i="3"/>
  <c r="BQ368" i="3"/>
  <c r="BO368" i="3"/>
  <c r="BO363" i="3"/>
  <c r="AZ363" i="3"/>
  <c r="BQ363" i="3"/>
  <c r="AQ361" i="3"/>
  <c r="BI361" i="3"/>
  <c r="BL361" i="3"/>
  <c r="AT361" i="3"/>
  <c r="AW363" i="3"/>
  <c r="AQ155" i="3"/>
  <c r="BY155" i="3" s="1"/>
  <c r="CK155" i="3" s="1"/>
  <c r="AQ283" i="3"/>
  <c r="BS283" i="3" s="1"/>
  <c r="CE283" i="3" s="1"/>
  <c r="BM366" i="3"/>
  <c r="AR366" i="3"/>
  <c r="BJ366" i="3"/>
  <c r="AU366" i="3"/>
  <c r="BO367" i="3"/>
  <c r="BQ367" i="3"/>
  <c r="AQ362" i="3"/>
  <c r="BL362" i="3"/>
  <c r="AT362" i="3"/>
  <c r="BI362" i="3"/>
  <c r="BO362" i="3"/>
  <c r="BQ362" i="3"/>
  <c r="BO361" i="3"/>
  <c r="AY361" i="3"/>
  <c r="BQ361" i="3"/>
  <c r="AV357" i="3"/>
  <c r="BK369" i="3"/>
  <c r="AP369" i="3"/>
  <c r="AS369" i="3"/>
  <c r="BH369" i="3"/>
  <c r="BO219" i="3"/>
  <c r="BM329" i="3"/>
  <c r="BN351" i="3"/>
  <c r="BO370" i="3"/>
  <c r="BQ370" i="3"/>
  <c r="BH368" i="3"/>
  <c r="AS368" i="3"/>
  <c r="BK368" i="3"/>
  <c r="AP368" i="3"/>
  <c r="BP361" i="3"/>
  <c r="BN361" i="3"/>
  <c r="BJ362" i="3"/>
  <c r="AU362" i="3"/>
  <c r="BM362" i="3"/>
  <c r="AR362" i="3"/>
  <c r="AR361" i="3"/>
  <c r="BJ361" i="3"/>
  <c r="BM361" i="3"/>
  <c r="AU361" i="3"/>
  <c r="AT155" i="3"/>
  <c r="BV155" i="3" s="1"/>
  <c r="CH155" i="3" s="1"/>
  <c r="BL155" i="3"/>
  <c r="BN345" i="3"/>
  <c r="AR346" i="3"/>
  <c r="BT346" i="3" s="1"/>
  <c r="CF346" i="3" s="1"/>
  <c r="BI345" i="3"/>
  <c r="BL369" i="3"/>
  <c r="AQ369" i="3"/>
  <c r="AT369" i="3"/>
  <c r="BI369" i="3"/>
  <c r="BK367" i="3"/>
  <c r="AP367" i="3"/>
  <c r="BH367" i="3"/>
  <c r="AS367" i="3"/>
  <c r="BI368" i="3"/>
  <c r="AT368" i="3"/>
  <c r="BL368" i="3"/>
  <c r="AQ368" i="3"/>
  <c r="AP362" i="3"/>
  <c r="BK362" i="3"/>
  <c r="AS362" i="3"/>
  <c r="BH362" i="3"/>
  <c r="AS361" i="3"/>
  <c r="BL345" i="3"/>
  <c r="BL366" i="3"/>
  <c r="AQ366" i="3"/>
  <c r="BI366" i="3"/>
  <c r="AT366" i="3"/>
  <c r="BP366" i="3"/>
  <c r="BN366" i="3"/>
  <c r="BK370" i="3"/>
  <c r="AP370" i="3"/>
  <c r="BH370" i="3"/>
  <c r="AS370" i="3"/>
  <c r="AQ367" i="3"/>
  <c r="BI367" i="3"/>
  <c r="AT367" i="3"/>
  <c r="BL367" i="3"/>
  <c r="BM368" i="3"/>
  <c r="AR368" i="3"/>
  <c r="AU368" i="3"/>
  <c r="BJ368" i="3"/>
  <c r="BQ366" i="3"/>
  <c r="BO366" i="3"/>
  <c r="BI349" i="3"/>
  <c r="BL347" i="3"/>
  <c r="AT347" i="3"/>
  <c r="BV347" i="3" s="1"/>
  <c r="CH347" i="3" s="1"/>
  <c r="AQ351" i="3"/>
  <c r="BY351" i="3" s="1"/>
  <c r="CK351" i="3" s="1"/>
  <c r="BQ334" i="3"/>
  <c r="BL351" i="3"/>
  <c r="AU341" i="3"/>
  <c r="BW341" i="3" s="1"/>
  <c r="CI341" i="3" s="1"/>
  <c r="BI248" i="3"/>
  <c r="BJ341" i="3"/>
  <c r="AP323" i="3"/>
  <c r="BR323" i="3" s="1"/>
  <c r="CD323" i="3" s="1"/>
  <c r="AT351" i="3"/>
  <c r="CB351" i="3" s="1"/>
  <c r="CN351" i="3" s="1"/>
  <c r="AQ345" i="3"/>
  <c r="BY345" i="3" s="1"/>
  <c r="CK345" i="3" s="1"/>
  <c r="BK323" i="3"/>
  <c r="AS323" i="3"/>
  <c r="BU323" i="3" s="1"/>
  <c r="CG323" i="3" s="1"/>
  <c r="BJ347" i="3"/>
  <c r="BM347" i="3"/>
  <c r="AU347" i="3"/>
  <c r="CC347" i="3" s="1"/>
  <c r="CO347" i="3" s="1"/>
  <c r="AR345" i="3"/>
  <c r="BZ345" i="3" s="1"/>
  <c r="CL345" i="3" s="1"/>
  <c r="AT349" i="3"/>
  <c r="BV349" i="3" s="1"/>
  <c r="CH349" i="3" s="1"/>
  <c r="CA288" i="3"/>
  <c r="CM288" i="3" s="1"/>
  <c r="AT337" i="3"/>
  <c r="BV337" i="3" s="1"/>
  <c r="CH337" i="3" s="1"/>
  <c r="BJ345" i="3"/>
  <c r="AR319" i="3"/>
  <c r="BZ319" i="3" s="1"/>
  <c r="CL319" i="3" s="1"/>
  <c r="AR343" i="3"/>
  <c r="BT343" i="3" s="1"/>
  <c r="CF343" i="3" s="1"/>
  <c r="BA349" i="3"/>
  <c r="AU349" i="3"/>
  <c r="BW349" i="3" s="1"/>
  <c r="CI349" i="3" s="1"/>
  <c r="BQ349" i="3"/>
  <c r="AP345" i="3"/>
  <c r="BX345" i="3" s="1"/>
  <c r="CJ345" i="3" s="1"/>
  <c r="BO349" i="3"/>
  <c r="BH345" i="3"/>
  <c r="BL354" i="3"/>
  <c r="BI354" i="3"/>
  <c r="AT354" i="3"/>
  <c r="AQ354" i="3"/>
  <c r="BI352" i="3"/>
  <c r="AT352" i="3"/>
  <c r="BL352" i="3"/>
  <c r="AQ352" i="3"/>
  <c r="BN349" i="3"/>
  <c r="BP349" i="3"/>
  <c r="AX349" i="3"/>
  <c r="BO343" i="3"/>
  <c r="BQ343" i="3"/>
  <c r="AU343" i="3"/>
  <c r="BN346" i="3"/>
  <c r="BP346" i="3"/>
  <c r="AW345" i="3"/>
  <c r="AP354" i="3"/>
  <c r="BH354" i="3"/>
  <c r="AS354" i="3"/>
  <c r="BK354" i="3"/>
  <c r="BP350" i="3"/>
  <c r="BN350" i="3"/>
  <c r="BM352" i="3"/>
  <c r="AR352" i="3"/>
  <c r="AU352" i="3"/>
  <c r="BJ352" i="3"/>
  <c r="BH349" i="3"/>
  <c r="BK349" i="3"/>
  <c r="AS349" i="3"/>
  <c r="AP349" i="3"/>
  <c r="BK350" i="3"/>
  <c r="AS350" i="3"/>
  <c r="BH350" i="3"/>
  <c r="AP350" i="3"/>
  <c r="BK343" i="3"/>
  <c r="AS343" i="3"/>
  <c r="BH343" i="3"/>
  <c r="AP343" i="3"/>
  <c r="BJ342" i="3"/>
  <c r="AU342" i="3"/>
  <c r="BM342" i="3"/>
  <c r="AR342" i="3"/>
  <c r="BK352" i="3"/>
  <c r="AS352" i="3"/>
  <c r="AP352" i="3"/>
  <c r="BH352" i="3"/>
  <c r="AQ348" i="3"/>
  <c r="BL348" i="3"/>
  <c r="AT348" i="3"/>
  <c r="BI348" i="3"/>
  <c r="AP205" i="3"/>
  <c r="BX205" i="3" s="1"/>
  <c r="CJ205" i="3" s="1"/>
  <c r="BK265" i="3"/>
  <c r="BQ320" i="3"/>
  <c r="AS326" i="3"/>
  <c r="BU326" i="3" s="1"/>
  <c r="CG326" i="3" s="1"/>
  <c r="BI329" i="3"/>
  <c r="BH326" i="3"/>
  <c r="AP351" i="3"/>
  <c r="BK351" i="3"/>
  <c r="AS351" i="3"/>
  <c r="BH351" i="3"/>
  <c r="BK353" i="3"/>
  <c r="AP353" i="3"/>
  <c r="AS353" i="3"/>
  <c r="BH353" i="3"/>
  <c r="BO345" i="3"/>
  <c r="AZ345" i="3"/>
  <c r="BQ345" i="3"/>
  <c r="BI342" i="3"/>
  <c r="AT342" i="3"/>
  <c r="BL342" i="3"/>
  <c r="AQ342" i="3"/>
  <c r="BP347" i="3"/>
  <c r="BN347" i="3"/>
  <c r="BL346" i="3"/>
  <c r="AQ346" i="3"/>
  <c r="BI346" i="3"/>
  <c r="AT346" i="3"/>
  <c r="BO337" i="3"/>
  <c r="BL329" i="3"/>
  <c r="BP352" i="3"/>
  <c r="BN352" i="3"/>
  <c r="AQ353" i="3"/>
  <c r="BI353" i="3"/>
  <c r="AT353" i="3"/>
  <c r="BL353" i="3"/>
  <c r="BQ350" i="3"/>
  <c r="BO350" i="3"/>
  <c r="BO342" i="3"/>
  <c r="BQ342" i="3"/>
  <c r="AQ349" i="3"/>
  <c r="AR347" i="3"/>
  <c r="BN354" i="3"/>
  <c r="BP354" i="3"/>
  <c r="AR353" i="3"/>
  <c r="BJ353" i="3"/>
  <c r="AU353" i="3"/>
  <c r="BM353" i="3"/>
  <c r="AR354" i="3"/>
  <c r="BJ348" i="3"/>
  <c r="AR348" i="3"/>
  <c r="BM348" i="3"/>
  <c r="AU348" i="3"/>
  <c r="AT350" i="3"/>
  <c r="AQ350" i="3"/>
  <c r="BL350" i="3"/>
  <c r="BI350" i="3"/>
  <c r="BP341" i="3"/>
  <c r="BN341" i="3"/>
  <c r="AP342" i="3"/>
  <c r="BH342" i="3"/>
  <c r="AS342" i="3"/>
  <c r="BK342" i="3"/>
  <c r="AQ341" i="3"/>
  <c r="AS345" i="3"/>
  <c r="BO354" i="3"/>
  <c r="BQ354" i="3"/>
  <c r="BP348" i="3"/>
  <c r="BN348" i="3"/>
  <c r="AP348" i="3"/>
  <c r="BJ350" i="3"/>
  <c r="AR350" i="3"/>
  <c r="BM350" i="3"/>
  <c r="AU350" i="3"/>
  <c r="AQ347" i="3"/>
  <c r="BO346" i="3"/>
  <c r="BQ346" i="3"/>
  <c r="BN342" i="3"/>
  <c r="BP342" i="3"/>
  <c r="AP347" i="3"/>
  <c r="AR349" i="3"/>
  <c r="AR341" i="3"/>
  <c r="AY347" i="3"/>
  <c r="BO282" i="3"/>
  <c r="BO351" i="3"/>
  <c r="BQ351" i="3"/>
  <c r="BJ351" i="3"/>
  <c r="AU351" i="3"/>
  <c r="BM351" i="3"/>
  <c r="AR351" i="3"/>
  <c r="AP346" i="3"/>
  <c r="BH346" i="3"/>
  <c r="AS346" i="3"/>
  <c r="BK346" i="3"/>
  <c r="AP341" i="3"/>
  <c r="AT345" i="3"/>
  <c r="BP334" i="3"/>
  <c r="AP337" i="3"/>
  <c r="BX337" i="3" s="1"/>
  <c r="CJ337" i="3" s="1"/>
  <c r="BQ337" i="3"/>
  <c r="BK337" i="3"/>
  <c r="BQ326" i="3"/>
  <c r="BO326" i="3"/>
  <c r="AS337" i="3"/>
  <c r="BU337" i="3" s="1"/>
  <c r="CG337" i="3" s="1"/>
  <c r="BM281" i="3"/>
  <c r="BM336" i="3"/>
  <c r="BJ336" i="3"/>
  <c r="AR336" i="3"/>
  <c r="AU336" i="3"/>
  <c r="BM333" i="3"/>
  <c r="AR333" i="3"/>
  <c r="BJ333" i="3"/>
  <c r="AU333" i="3"/>
  <c r="BO331" i="3"/>
  <c r="BQ331" i="3"/>
  <c r="BI332" i="3"/>
  <c r="AT332" i="3"/>
  <c r="BL332" i="3"/>
  <c r="AQ332" i="3"/>
  <c r="BO330" i="3"/>
  <c r="BQ330" i="3"/>
  <c r="BJ335" i="3"/>
  <c r="AU335" i="3"/>
  <c r="AR335" i="3"/>
  <c r="BM335" i="3"/>
  <c r="BL278" i="3"/>
  <c r="BP338" i="3"/>
  <c r="BN338" i="3"/>
  <c r="BJ331" i="3"/>
  <c r="AU331" i="3"/>
  <c r="AR331" i="3"/>
  <c r="BM331" i="3"/>
  <c r="AP331" i="3"/>
  <c r="BH331" i="3"/>
  <c r="AS331" i="3"/>
  <c r="BK331" i="3"/>
  <c r="AP332" i="3"/>
  <c r="BH332" i="3"/>
  <c r="AS332" i="3"/>
  <c r="BK332" i="3"/>
  <c r="BP329" i="3"/>
  <c r="BN329" i="3"/>
  <c r="BN335" i="3"/>
  <c r="BP335" i="3"/>
  <c r="BK329" i="3"/>
  <c r="AS329" i="3"/>
  <c r="AP329" i="3"/>
  <c r="BH329" i="3"/>
  <c r="BK328" i="3"/>
  <c r="AP328" i="3"/>
  <c r="AS328" i="3"/>
  <c r="BH328" i="3"/>
  <c r="BM337" i="3"/>
  <c r="AR337" i="3"/>
  <c r="AU337" i="3"/>
  <c r="BJ337" i="3"/>
  <c r="BK338" i="3"/>
  <c r="AP338" i="3"/>
  <c r="AS338" i="3"/>
  <c r="BH338" i="3"/>
  <c r="AQ331" i="3"/>
  <c r="BL331" i="3"/>
  <c r="AT331" i="3"/>
  <c r="BI331" i="3"/>
  <c r="BP328" i="3"/>
  <c r="BN328" i="3"/>
  <c r="BJ332" i="3"/>
  <c r="AR332" i="3"/>
  <c r="BM332" i="3"/>
  <c r="AU332" i="3"/>
  <c r="AR328" i="3"/>
  <c r="BJ328" i="3"/>
  <c r="AU328" i="3"/>
  <c r="BM328" i="3"/>
  <c r="BQ224" i="3"/>
  <c r="BO241" i="3"/>
  <c r="AU269" i="3"/>
  <c r="CC269" i="3" s="1"/>
  <c r="CO269" i="3" s="1"/>
  <c r="BH320" i="3"/>
  <c r="BN318" i="3"/>
  <c r="BO320" i="3"/>
  <c r="BL338" i="3"/>
  <c r="AQ338" i="3"/>
  <c r="BI338" i="3"/>
  <c r="AT338" i="3"/>
  <c r="BN336" i="3"/>
  <c r="BP336" i="3"/>
  <c r="AR329" i="3"/>
  <c r="AQ328" i="3"/>
  <c r="BL328" i="3"/>
  <c r="AT328" i="3"/>
  <c r="BI328" i="3"/>
  <c r="BP332" i="3"/>
  <c r="BN332" i="3"/>
  <c r="AT324" i="3"/>
  <c r="BL324" i="3"/>
  <c r="BI324" i="3"/>
  <c r="AQ324" i="3"/>
  <c r="BH324" i="3"/>
  <c r="AS324" i="3"/>
  <c r="BK324" i="3"/>
  <c r="AP324" i="3"/>
  <c r="AT330" i="3"/>
  <c r="AT231" i="3"/>
  <c r="CB231" i="3" s="1"/>
  <c r="CN231" i="3" s="1"/>
  <c r="AS265" i="3"/>
  <c r="BU265" i="3" s="1"/>
  <c r="CG265" i="3" s="1"/>
  <c r="BP337" i="3"/>
  <c r="BN337" i="3"/>
  <c r="AR338" i="3"/>
  <c r="BJ338" i="3"/>
  <c r="AU338" i="3"/>
  <c r="BM338" i="3"/>
  <c r="BQ336" i="3"/>
  <c r="BO336" i="3"/>
  <c r="BP333" i="3"/>
  <c r="BN333" i="3"/>
  <c r="BM326" i="3"/>
  <c r="AR326" i="3"/>
  <c r="BJ326" i="3"/>
  <c r="AU326" i="3"/>
  <c r="BP330" i="3"/>
  <c r="BN330" i="3"/>
  <c r="BM323" i="3"/>
  <c r="AR323" i="3"/>
  <c r="BJ323" i="3"/>
  <c r="AU323" i="3"/>
  <c r="BL231" i="3"/>
  <c r="AU281" i="3"/>
  <c r="CC281" i="3" s="1"/>
  <c r="CO281" i="3" s="1"/>
  <c r="BJ319" i="3"/>
  <c r="BO338" i="3"/>
  <c r="BQ338" i="3"/>
  <c r="BK333" i="3"/>
  <c r="AP333" i="3"/>
  <c r="BH333" i="3"/>
  <c r="AS333" i="3"/>
  <c r="BK334" i="3"/>
  <c r="AP334" i="3"/>
  <c r="BH334" i="3"/>
  <c r="AS334" i="3"/>
  <c r="BO335" i="3"/>
  <c r="BQ335" i="3"/>
  <c r="BJ241" i="3"/>
  <c r="BJ281" i="3"/>
  <c r="BL334" i="3"/>
  <c r="BI334" i="3"/>
  <c r="AT334" i="3"/>
  <c r="AQ334" i="3"/>
  <c r="BQ333" i="3"/>
  <c r="BO333" i="3"/>
  <c r="AR334" i="3"/>
  <c r="BJ334" i="3"/>
  <c r="AU334" i="3"/>
  <c r="BM334" i="3"/>
  <c r="BM324" i="3"/>
  <c r="AU324" i="3"/>
  <c r="BJ324" i="3"/>
  <c r="AR324" i="3"/>
  <c r="AP335" i="3"/>
  <c r="BH335" i="3"/>
  <c r="AS335" i="3"/>
  <c r="BK335" i="3"/>
  <c r="BK330" i="3"/>
  <c r="AP330" i="3"/>
  <c r="AS330" i="3"/>
  <c r="BH330" i="3"/>
  <c r="BL323" i="3"/>
  <c r="AQ323" i="3"/>
  <c r="BI323" i="3"/>
  <c r="AT323" i="3"/>
  <c r="AQ329" i="3"/>
  <c r="AP299" i="3"/>
  <c r="BR299" i="3" s="1"/>
  <c r="CD299" i="3" s="1"/>
  <c r="BH336" i="3"/>
  <c r="AS336" i="3"/>
  <c r="AP336" i="3"/>
  <c r="BK336" i="3"/>
  <c r="AQ333" i="3"/>
  <c r="BL333" i="3"/>
  <c r="AT333" i="3"/>
  <c r="BI333" i="3"/>
  <c r="BQ324" i="3"/>
  <c r="BO324" i="3"/>
  <c r="AQ335" i="3"/>
  <c r="AT335" i="3"/>
  <c r="BL335" i="3"/>
  <c r="BI335" i="3"/>
  <c r="AR330" i="3"/>
  <c r="BJ330" i="3"/>
  <c r="AU330" i="3"/>
  <c r="BM330" i="3"/>
  <c r="BN324" i="3"/>
  <c r="BP324" i="3"/>
  <c r="BM316" i="3"/>
  <c r="BJ320" i="3"/>
  <c r="AR320" i="3"/>
  <c r="BT320" i="3" s="1"/>
  <c r="CF320" i="3" s="1"/>
  <c r="AU316" i="3"/>
  <c r="CC316" i="3" s="1"/>
  <c r="CO316" i="3" s="1"/>
  <c r="BQ316" i="3"/>
  <c r="AT316" i="3"/>
  <c r="CB316" i="3" s="1"/>
  <c r="CN316" i="3" s="1"/>
  <c r="BO316" i="3"/>
  <c r="AP321" i="3"/>
  <c r="BX321" i="3" s="1"/>
  <c r="CJ321" i="3" s="1"/>
  <c r="BK321" i="3"/>
  <c r="BM320" i="3"/>
  <c r="AU320" i="3"/>
  <c r="CC320" i="3" s="1"/>
  <c r="CO320" i="3" s="1"/>
  <c r="BL322" i="3"/>
  <c r="AQ322" i="3"/>
  <c r="BI322" i="3"/>
  <c r="AT322" i="3"/>
  <c r="BP278" i="3"/>
  <c r="BN299" i="3"/>
  <c r="BP322" i="3"/>
  <c r="BN322" i="3"/>
  <c r="BQ317" i="3"/>
  <c r="BO317" i="3"/>
  <c r="BO318" i="3"/>
  <c r="BQ318" i="3"/>
  <c r="BH319" i="3"/>
  <c r="AS319" i="3"/>
  <c r="BK319" i="3"/>
  <c r="AP319" i="3"/>
  <c r="AS317" i="3"/>
  <c r="AZ316" i="3"/>
  <c r="BL253" i="3"/>
  <c r="AS299" i="3"/>
  <c r="CA299" i="3" s="1"/>
  <c r="CM299" i="3" s="1"/>
  <c r="BP306" i="3"/>
  <c r="BQ321" i="3"/>
  <c r="BO321" i="3"/>
  <c r="BI317" i="3"/>
  <c r="AT317" i="3"/>
  <c r="BL317" i="3"/>
  <c r="AQ317" i="3"/>
  <c r="BL315" i="3"/>
  <c r="AQ315" i="3"/>
  <c r="BI315" i="3"/>
  <c r="AT315" i="3"/>
  <c r="AS321" i="3"/>
  <c r="BP316" i="3"/>
  <c r="BN316" i="3"/>
  <c r="AQ316" i="3"/>
  <c r="BN251" i="3"/>
  <c r="BH297" i="3"/>
  <c r="BK322" i="3"/>
  <c r="AP322" i="3"/>
  <c r="AS322" i="3"/>
  <c r="BH322" i="3"/>
  <c r="AR317" i="3"/>
  <c r="BJ317" i="3"/>
  <c r="AU317" i="3"/>
  <c r="BM317" i="3"/>
  <c r="AP318" i="3"/>
  <c r="BK318" i="3"/>
  <c r="BH318" i="3"/>
  <c r="AS318" i="3"/>
  <c r="BQ315" i="3"/>
  <c r="BO315" i="3"/>
  <c r="BO230" i="3"/>
  <c r="AR251" i="3"/>
  <c r="BT251" i="3" s="1"/>
  <c r="CF251" i="3" s="1"/>
  <c r="BM321" i="3"/>
  <c r="AR321" i="3"/>
  <c r="AU321" i="3"/>
  <c r="BJ321" i="3"/>
  <c r="BL318" i="3"/>
  <c r="AQ318" i="3"/>
  <c r="BI318" i="3"/>
  <c r="AT318" i="3"/>
  <c r="AQ286" i="3"/>
  <c r="BS286" i="3" s="1"/>
  <c r="CE286" i="3" s="1"/>
  <c r="AP297" i="3"/>
  <c r="BR297" i="3" s="1"/>
  <c r="CD297" i="3" s="1"/>
  <c r="BN320" i="3"/>
  <c r="BP320" i="3"/>
  <c r="BQ319" i="3"/>
  <c r="BO319" i="3"/>
  <c r="BJ318" i="3"/>
  <c r="AU318" i="3"/>
  <c r="AR318" i="3"/>
  <c r="BM318" i="3"/>
  <c r="BL286" i="3"/>
  <c r="BM322" i="3"/>
  <c r="AR322" i="3"/>
  <c r="BJ322" i="3"/>
  <c r="AU322" i="3"/>
  <c r="BK316" i="3"/>
  <c r="AP316" i="3"/>
  <c r="BH316" i="3"/>
  <c r="AS316" i="3"/>
  <c r="BN321" i="3"/>
  <c r="BP321" i="3"/>
  <c r="BI321" i="3"/>
  <c r="AT321" i="3"/>
  <c r="BL321" i="3"/>
  <c r="AQ321" i="3"/>
  <c r="BL319" i="3"/>
  <c r="AQ319" i="3"/>
  <c r="BI319" i="3"/>
  <c r="AT319" i="3"/>
  <c r="BM315" i="3"/>
  <c r="AR315" i="3"/>
  <c r="BJ315" i="3"/>
  <c r="AU315" i="3"/>
  <c r="AQ320" i="3"/>
  <c r="BK315" i="3"/>
  <c r="AP315" i="3"/>
  <c r="BH315" i="3"/>
  <c r="AS315" i="3"/>
  <c r="AR316" i="3"/>
  <c r="AS307" i="3"/>
  <c r="CA307" i="3" s="1"/>
  <c r="CM307" i="3" s="1"/>
  <c r="BQ306" i="3"/>
  <c r="BH307" i="3"/>
  <c r="BO306" i="3"/>
  <c r="AR306" i="3"/>
  <c r="BT306" i="3" s="1"/>
  <c r="CF306" i="3" s="1"/>
  <c r="AQ305" i="3"/>
  <c r="BS305" i="3" s="1"/>
  <c r="CE305" i="3" s="1"/>
  <c r="AT305" i="3"/>
  <c r="CB305" i="3" s="1"/>
  <c r="CN305" i="3" s="1"/>
  <c r="BL305" i="3"/>
  <c r="BH305" i="3"/>
  <c r="AU306" i="3"/>
  <c r="CC306" i="3" s="1"/>
  <c r="CO306" i="3" s="1"/>
  <c r="AS305" i="3"/>
  <c r="BU305" i="3" s="1"/>
  <c r="CG305" i="3" s="1"/>
  <c r="AP307" i="3"/>
  <c r="BX307" i="3" s="1"/>
  <c r="CJ307" i="3" s="1"/>
  <c r="AP305" i="3"/>
  <c r="BR305" i="3" s="1"/>
  <c r="CD305" i="3" s="1"/>
  <c r="BQ305" i="3"/>
  <c r="BO305" i="3"/>
  <c r="BN306" i="3"/>
  <c r="BX314" i="3"/>
  <c r="CJ314" i="3" s="1"/>
  <c r="BR314" i="3"/>
  <c r="CD314" i="3" s="1"/>
  <c r="BJ310" i="3"/>
  <c r="AU310" i="3"/>
  <c r="AR310" i="3"/>
  <c r="BM310" i="3"/>
  <c r="AQ248" i="3"/>
  <c r="BY248" i="3" s="1"/>
  <c r="CK248" i="3" s="1"/>
  <c r="AS264" i="3"/>
  <c r="BU264" i="3" s="1"/>
  <c r="CG264" i="3" s="1"/>
  <c r="AS297" i="3"/>
  <c r="BU297" i="3" s="1"/>
  <c r="CG297" i="3" s="1"/>
  <c r="AR299" i="3"/>
  <c r="BZ299" i="3" s="1"/>
  <c r="CL299" i="3" s="1"/>
  <c r="AV314" i="3"/>
  <c r="AY314" i="3"/>
  <c r="BU314" i="3"/>
  <c r="CG314" i="3" s="1"/>
  <c r="CA314" i="3"/>
  <c r="CM314" i="3" s="1"/>
  <c r="BK312" i="3"/>
  <c r="BH312" i="3"/>
  <c r="AS312" i="3"/>
  <c r="AP312" i="3"/>
  <c r="BI307" i="3"/>
  <c r="AT307" i="3"/>
  <c r="BL307" i="3"/>
  <c r="AQ307" i="3"/>
  <c r="BN311" i="3"/>
  <c r="BP311" i="3"/>
  <c r="BV314" i="3"/>
  <c r="CH314" i="3" s="1"/>
  <c r="CB314" i="3"/>
  <c r="CN314" i="3" s="1"/>
  <c r="BQ312" i="3"/>
  <c r="BO312" i="3"/>
  <c r="AR311" i="3"/>
  <c r="AP306" i="3"/>
  <c r="BK306" i="3"/>
  <c r="AS306" i="3"/>
  <c r="BH306" i="3"/>
  <c r="AQ311" i="3"/>
  <c r="AP311" i="3"/>
  <c r="AR309" i="3"/>
  <c r="BJ309" i="3"/>
  <c r="AU309" i="3"/>
  <c r="BM309" i="3"/>
  <c r="AS308" i="3"/>
  <c r="BH308" i="3"/>
  <c r="AP308" i="3"/>
  <c r="BK308" i="3"/>
  <c r="BZ314" i="3"/>
  <c r="CL314" i="3" s="1"/>
  <c r="BT314" i="3"/>
  <c r="CF314" i="3" s="1"/>
  <c r="BP309" i="3"/>
  <c r="BN309" i="3"/>
  <c r="BP251" i="3"/>
  <c r="AT253" i="3"/>
  <c r="BV253" i="3" s="1"/>
  <c r="CH253" i="3" s="1"/>
  <c r="BY314" i="3"/>
  <c r="CK314" i="3" s="1"/>
  <c r="BS314" i="3"/>
  <c r="CE314" i="3" s="1"/>
  <c r="BL312" i="3"/>
  <c r="AQ312" i="3"/>
  <c r="AT312" i="3"/>
  <c r="BI312" i="3"/>
  <c r="AU311" i="3"/>
  <c r="BP308" i="3"/>
  <c r="BN308" i="3"/>
  <c r="BQ308" i="3"/>
  <c r="BO308" i="3"/>
  <c r="AW314" i="3"/>
  <c r="AZ314" i="3"/>
  <c r="BM312" i="3"/>
  <c r="AR312" i="3"/>
  <c r="BJ312" i="3"/>
  <c r="AU312" i="3"/>
  <c r="AR305" i="3"/>
  <c r="BM305" i="3"/>
  <c r="BJ305" i="3"/>
  <c r="AU305" i="3"/>
  <c r="BN310" i="3"/>
  <c r="BP310" i="3"/>
  <c r="BM308" i="3"/>
  <c r="BJ308" i="3"/>
  <c r="AR308" i="3"/>
  <c r="AU308" i="3"/>
  <c r="BQ311" i="3"/>
  <c r="BO311" i="3"/>
  <c r="CC314" i="3"/>
  <c r="CO314" i="3" s="1"/>
  <c r="BW314" i="3"/>
  <c r="CI314" i="3" s="1"/>
  <c r="AS311" i="3"/>
  <c r="BO310" i="3"/>
  <c r="BQ310" i="3"/>
  <c r="BQ307" i="3"/>
  <c r="BO307" i="3"/>
  <c r="BL309" i="3"/>
  <c r="AT309" i="3"/>
  <c r="BI309" i="3"/>
  <c r="AQ309" i="3"/>
  <c r="AP310" i="3"/>
  <c r="BH310" i="3"/>
  <c r="AS310" i="3"/>
  <c r="BK310" i="3"/>
  <c r="AX314" i="3"/>
  <c r="BA314" i="3"/>
  <c r="AU307" i="3"/>
  <c r="BJ307" i="3"/>
  <c r="AR307" i="3"/>
  <c r="BM307" i="3"/>
  <c r="BK309" i="3"/>
  <c r="AS309" i="3"/>
  <c r="BH309" i="3"/>
  <c r="AP309" i="3"/>
  <c r="AQ310" i="3"/>
  <c r="BL310" i="3"/>
  <c r="AT310" i="3"/>
  <c r="BI310" i="3"/>
  <c r="AQ308" i="3"/>
  <c r="AT308" i="3"/>
  <c r="BI308" i="3"/>
  <c r="BL308" i="3"/>
  <c r="AU299" i="3"/>
  <c r="BW299" i="3" s="1"/>
  <c r="CI299" i="3" s="1"/>
  <c r="BJ299" i="3"/>
  <c r="BM299" i="3"/>
  <c r="BJ253" i="3"/>
  <c r="BM304" i="3"/>
  <c r="AR304" i="3"/>
  <c r="BJ304" i="3"/>
  <c r="AU304" i="3"/>
  <c r="BQ303" i="3"/>
  <c r="BO303" i="3"/>
  <c r="AU303" i="3"/>
  <c r="BO302" i="3"/>
  <c r="BQ302" i="3"/>
  <c r="BL302" i="3"/>
  <c r="BI302" i="3"/>
  <c r="AT302" i="3"/>
  <c r="AQ302" i="3"/>
  <c r="BL297" i="3"/>
  <c r="AQ297" i="3"/>
  <c r="BI297" i="3"/>
  <c r="AT297" i="3"/>
  <c r="BK304" i="3"/>
  <c r="BH304" i="3"/>
  <c r="AS304" i="3"/>
  <c r="AP304" i="3"/>
  <c r="BQ300" i="3"/>
  <c r="BO300" i="3"/>
  <c r="BN292" i="3"/>
  <c r="BP304" i="3"/>
  <c r="BN304" i="3"/>
  <c r="BP301" i="3"/>
  <c r="BN301" i="3"/>
  <c r="BK298" i="3"/>
  <c r="AP298" i="3"/>
  <c r="BH298" i="3"/>
  <c r="AS298" i="3"/>
  <c r="AP301" i="3"/>
  <c r="BK301" i="3"/>
  <c r="AS301" i="3"/>
  <c r="BH301" i="3"/>
  <c r="BK300" i="3"/>
  <c r="BH300" i="3"/>
  <c r="AP300" i="3"/>
  <c r="AS300" i="3"/>
  <c r="AQ300" i="3"/>
  <c r="BI300" i="3"/>
  <c r="AT300" i="3"/>
  <c r="BL300" i="3"/>
  <c r="BL304" i="3"/>
  <c r="AQ304" i="3"/>
  <c r="AT304" i="3"/>
  <c r="BI304" i="3"/>
  <c r="BH302" i="3"/>
  <c r="AS302" i="3"/>
  <c r="BK302" i="3"/>
  <c r="AP302" i="3"/>
  <c r="BI301" i="3"/>
  <c r="AT301" i="3"/>
  <c r="AQ301" i="3"/>
  <c r="BL301" i="3"/>
  <c r="BJ300" i="3"/>
  <c r="AU300" i="3"/>
  <c r="BM300" i="3"/>
  <c r="AR300" i="3"/>
  <c r="AT303" i="3"/>
  <c r="AT168" i="3"/>
  <c r="BV168" i="3" s="1"/>
  <c r="CH168" i="3" s="1"/>
  <c r="AU268" i="3"/>
  <c r="CC268" i="3" s="1"/>
  <c r="CO268" i="3" s="1"/>
  <c r="BO301" i="3"/>
  <c r="BQ301" i="3"/>
  <c r="BL299" i="3"/>
  <c r="AQ299" i="3"/>
  <c r="AT299" i="3"/>
  <c r="BI299" i="3"/>
  <c r="AR302" i="3"/>
  <c r="BJ302" i="3"/>
  <c r="AU302" i="3"/>
  <c r="BM302" i="3"/>
  <c r="BQ298" i="3"/>
  <c r="BO298" i="3"/>
  <c r="BP300" i="3"/>
  <c r="BN300" i="3"/>
  <c r="AQ168" i="3"/>
  <c r="BY168" i="3" s="1"/>
  <c r="CK168" i="3" s="1"/>
  <c r="BI168" i="3"/>
  <c r="BJ301" i="3"/>
  <c r="AU301" i="3"/>
  <c r="BM301" i="3"/>
  <c r="AR301" i="3"/>
  <c r="BP298" i="3"/>
  <c r="BN298" i="3"/>
  <c r="AU226" i="3"/>
  <c r="CC226" i="3" s="1"/>
  <c r="CO226" i="3" s="1"/>
  <c r="AR298" i="3"/>
  <c r="BM298" i="3"/>
  <c r="BJ298" i="3"/>
  <c r="AU298" i="3"/>
  <c r="BL298" i="3"/>
  <c r="AQ298" i="3"/>
  <c r="BI298" i="3"/>
  <c r="AT298" i="3"/>
  <c r="AT294" i="3"/>
  <c r="CB294" i="3" s="1"/>
  <c r="CN294" i="3" s="1"/>
  <c r="BQ296" i="3"/>
  <c r="BO296" i="3"/>
  <c r="BN289" i="3"/>
  <c r="BP289" i="3"/>
  <c r="AP289" i="3"/>
  <c r="AR291" i="3"/>
  <c r="BL258" i="3"/>
  <c r="AP291" i="3"/>
  <c r="AY289" i="3"/>
  <c r="BL290" i="3"/>
  <c r="AQ290" i="3"/>
  <c r="BI290" i="3"/>
  <c r="AT290" i="3"/>
  <c r="AP203" i="3"/>
  <c r="BR203" i="3" s="1"/>
  <c r="CD203" i="3" s="1"/>
  <c r="AW295" i="3"/>
  <c r="BK290" i="3"/>
  <c r="AP290" i="3"/>
  <c r="BH290" i="3"/>
  <c r="AS290" i="3"/>
  <c r="AR296" i="3"/>
  <c r="BJ296" i="3"/>
  <c r="BM296" i="3"/>
  <c r="AU296" i="3"/>
  <c r="AS291" i="3"/>
  <c r="BN291" i="3"/>
  <c r="BP291" i="3"/>
  <c r="AR268" i="3"/>
  <c r="BZ268" i="3" s="1"/>
  <c r="CL268" i="3" s="1"/>
  <c r="BM289" i="3"/>
  <c r="AR289" i="3"/>
  <c r="AU289" i="3"/>
  <c r="BJ289" i="3"/>
  <c r="BO292" i="3"/>
  <c r="BQ292" i="3"/>
  <c r="BI292" i="3"/>
  <c r="AQ292" i="3"/>
  <c r="BL292" i="3"/>
  <c r="AT292" i="3"/>
  <c r="BH161" i="3"/>
  <c r="AT296" i="3"/>
  <c r="BL296" i="3"/>
  <c r="AQ296" i="3"/>
  <c r="BI296" i="3"/>
  <c r="BL289" i="3"/>
  <c r="AQ289" i="3"/>
  <c r="AT289" i="3"/>
  <c r="BI289" i="3"/>
  <c r="BK296" i="3"/>
  <c r="AS296" i="3"/>
  <c r="BH296" i="3"/>
  <c r="AP296" i="3"/>
  <c r="BQ183" i="3"/>
  <c r="BO277" i="3"/>
  <c r="BO279" i="3"/>
  <c r="BQ291" i="3"/>
  <c r="BO291" i="3"/>
  <c r="BQ277" i="3"/>
  <c r="BJ285" i="3"/>
  <c r="BP296" i="3"/>
  <c r="BN296" i="3"/>
  <c r="BQ294" i="3"/>
  <c r="BO294" i="3"/>
  <c r="AS294" i="3"/>
  <c r="BJ292" i="3"/>
  <c r="AR292" i="3"/>
  <c r="BM292" i="3"/>
  <c r="AU292" i="3"/>
  <c r="AS292" i="3"/>
  <c r="BH292" i="3"/>
  <c r="AP292" i="3"/>
  <c r="BK292" i="3"/>
  <c r="AU291" i="3"/>
  <c r="AR279" i="3"/>
  <c r="BT279" i="3" s="1"/>
  <c r="CF279" i="3" s="1"/>
  <c r="AT282" i="3"/>
  <c r="BV282" i="3" s="1"/>
  <c r="CH282" i="3" s="1"/>
  <c r="AS282" i="3"/>
  <c r="BU282" i="3" s="1"/>
  <c r="CG282" i="3" s="1"/>
  <c r="CB288" i="3"/>
  <c r="CN288" i="3" s="1"/>
  <c r="AS286" i="3"/>
  <c r="BU286" i="3" s="1"/>
  <c r="CG286" i="3" s="1"/>
  <c r="BL279" i="3"/>
  <c r="AS279" i="3"/>
  <c r="BU279" i="3" s="1"/>
  <c r="CG279" i="3" s="1"/>
  <c r="BK286" i="3"/>
  <c r="BM279" i="3"/>
  <c r="AU279" i="3"/>
  <c r="CC279" i="3" s="1"/>
  <c r="CO279" i="3" s="1"/>
  <c r="AT279" i="3"/>
  <c r="CB279" i="3" s="1"/>
  <c r="CN279" i="3" s="1"/>
  <c r="BI279" i="3"/>
  <c r="BI174" i="3"/>
  <c r="AQ278" i="3"/>
  <c r="BS278" i="3" s="1"/>
  <c r="CE278" i="3" s="1"/>
  <c r="AU241" i="3"/>
  <c r="BW241" i="3" s="1"/>
  <c r="CI241" i="3" s="1"/>
  <c r="AT258" i="3"/>
  <c r="BV258" i="3" s="1"/>
  <c r="CH258" i="3" s="1"/>
  <c r="BN278" i="3"/>
  <c r="AP264" i="3"/>
  <c r="BR264" i="3" s="1"/>
  <c r="CD264" i="3" s="1"/>
  <c r="BP268" i="3"/>
  <c r="BJ269" i="3"/>
  <c r="BM241" i="3"/>
  <c r="BN269" i="3"/>
  <c r="BH264" i="3"/>
  <c r="BO224" i="3"/>
  <c r="BK257" i="3"/>
  <c r="AU263" i="3"/>
  <c r="BW263" i="3" s="1"/>
  <c r="CI263" i="3" s="1"/>
  <c r="AT171" i="3"/>
  <c r="BV171" i="3" s="1"/>
  <c r="CH171" i="3" s="1"/>
  <c r="AS257" i="3"/>
  <c r="CA257" i="3" s="1"/>
  <c r="CM257" i="3" s="1"/>
  <c r="BL174" i="3"/>
  <c r="BJ204" i="3"/>
  <c r="BM226" i="3"/>
  <c r="AR241" i="3"/>
  <c r="BZ241" i="3" s="1"/>
  <c r="CL241" i="3" s="1"/>
  <c r="BI258" i="3"/>
  <c r="BM269" i="3"/>
  <c r="BL171" i="3"/>
  <c r="AU224" i="3"/>
  <c r="CC224" i="3" s="1"/>
  <c r="CO224" i="3" s="1"/>
  <c r="AP257" i="3"/>
  <c r="BX257" i="3" s="1"/>
  <c r="CJ257" i="3" s="1"/>
  <c r="AR285" i="3"/>
  <c r="BT285" i="3" s="1"/>
  <c r="CF285" i="3" s="1"/>
  <c r="AQ198" i="3"/>
  <c r="BY198" i="3" s="1"/>
  <c r="CK198" i="3" s="1"/>
  <c r="BP198" i="3"/>
  <c r="AT183" i="3"/>
  <c r="CB183" i="3" s="1"/>
  <c r="CN183" i="3" s="1"/>
  <c r="AQ208" i="3"/>
  <c r="BY208" i="3" s="1"/>
  <c r="CK208" i="3" s="1"/>
  <c r="BO285" i="3"/>
  <c r="BQ285" i="3"/>
  <c r="BN284" i="3"/>
  <c r="BP284" i="3"/>
  <c r="AX288" i="3"/>
  <c r="BA288" i="3"/>
  <c r="AP285" i="3"/>
  <c r="AQ280" i="3"/>
  <c r="AR245" i="3"/>
  <c r="BZ245" i="3" s="1"/>
  <c r="CL245" i="3" s="1"/>
  <c r="BP262" i="3"/>
  <c r="BM286" i="3"/>
  <c r="AR286" i="3"/>
  <c r="BJ286" i="3"/>
  <c r="AU286" i="3"/>
  <c r="BO284" i="3"/>
  <c r="BA284" i="3"/>
  <c r="BQ284" i="3"/>
  <c r="BM282" i="3"/>
  <c r="AR282" i="3"/>
  <c r="AU282" i="3"/>
  <c r="BJ282" i="3"/>
  <c r="BZ288" i="3"/>
  <c r="CL288" i="3" s="1"/>
  <c r="BT288" i="3"/>
  <c r="CF288" i="3" s="1"/>
  <c r="BM280" i="3"/>
  <c r="AR280" i="3"/>
  <c r="AU280" i="3"/>
  <c r="BJ280" i="3"/>
  <c r="BP185" i="3"/>
  <c r="BN285" i="3"/>
  <c r="BP285" i="3"/>
  <c r="AV288" i="3"/>
  <c r="AY288" i="3"/>
  <c r="AP284" i="3"/>
  <c r="BH284" i="3"/>
  <c r="AS284" i="3"/>
  <c r="BK284" i="3"/>
  <c r="BP282" i="3"/>
  <c r="BN282" i="3"/>
  <c r="BK283" i="3"/>
  <c r="AP283" i="3"/>
  <c r="AS283" i="3"/>
  <c r="BH283" i="3"/>
  <c r="BN279" i="3"/>
  <c r="BP279" i="3"/>
  <c r="BN185" i="3"/>
  <c r="BQ286" i="3"/>
  <c r="BO286" i="3"/>
  <c r="BX288" i="3"/>
  <c r="CJ288" i="3" s="1"/>
  <c r="BR288" i="3"/>
  <c r="CD288" i="3" s="1"/>
  <c r="BL284" i="3"/>
  <c r="AQ284" i="3"/>
  <c r="BI284" i="3"/>
  <c r="AT284" i="3"/>
  <c r="AR283" i="3"/>
  <c r="BJ283" i="3"/>
  <c r="AU283" i="3"/>
  <c r="BM283" i="3"/>
  <c r="AP279" i="3"/>
  <c r="AR284" i="3"/>
  <c r="AS160" i="3"/>
  <c r="CA160" i="3" s="1"/>
  <c r="CM160" i="3" s="1"/>
  <c r="AT286" i="3"/>
  <c r="BN286" i="3"/>
  <c r="BP286" i="3"/>
  <c r="AT160" i="3"/>
  <c r="BV160" i="3" s="1"/>
  <c r="CH160" i="3" s="1"/>
  <c r="AT219" i="3"/>
  <c r="CB219" i="3" s="1"/>
  <c r="CN219" i="3" s="1"/>
  <c r="BY288" i="3"/>
  <c r="CK288" i="3" s="1"/>
  <c r="BS288" i="3"/>
  <c r="CE288" i="3" s="1"/>
  <c r="AW288" i="3"/>
  <c r="AZ288" i="3"/>
  <c r="AU285" i="3"/>
  <c r="AS285" i="3"/>
  <c r="AQ282" i="3"/>
  <c r="AP282" i="3"/>
  <c r="BO283" i="3"/>
  <c r="BQ283" i="3"/>
  <c r="BN280" i="3"/>
  <c r="BP280" i="3"/>
  <c r="CC288" i="3"/>
  <c r="CO288" i="3" s="1"/>
  <c r="BW288" i="3"/>
  <c r="CI288" i="3" s="1"/>
  <c r="AP286" i="3"/>
  <c r="AT283" i="3"/>
  <c r="AT285" i="3"/>
  <c r="AQ279" i="3"/>
  <c r="AU284" i="3"/>
  <c r="AZ280" i="3"/>
  <c r="BQ265" i="3"/>
  <c r="AT265" i="3"/>
  <c r="BV265" i="3" s="1"/>
  <c r="CH265" i="3" s="1"/>
  <c r="AP278" i="3"/>
  <c r="BR278" i="3" s="1"/>
  <c r="CD278" i="3" s="1"/>
  <c r="AU277" i="3"/>
  <c r="CC277" i="3" s="1"/>
  <c r="CO277" i="3" s="1"/>
  <c r="BH278" i="3"/>
  <c r="AY269" i="3"/>
  <c r="BQ274" i="3"/>
  <c r="AS269" i="3"/>
  <c r="CA269" i="3" s="1"/>
  <c r="CM269" i="3" s="1"/>
  <c r="BH269" i="3"/>
  <c r="BK269" i="3"/>
  <c r="AP269" i="3"/>
  <c r="BX269" i="3" s="1"/>
  <c r="CJ269" i="3" s="1"/>
  <c r="AR269" i="3"/>
  <c r="BK273" i="3"/>
  <c r="AP273" i="3"/>
  <c r="BH273" i="3"/>
  <c r="AS273" i="3"/>
  <c r="BJ245" i="3"/>
  <c r="BI256" i="3"/>
  <c r="AP248" i="3"/>
  <c r="BX248" i="3" s="1"/>
  <c r="CJ248" i="3" s="1"/>
  <c r="AP277" i="3"/>
  <c r="BH277" i="3"/>
  <c r="BK277" i="3"/>
  <c r="AS277" i="3"/>
  <c r="BI276" i="3"/>
  <c r="AT276" i="3"/>
  <c r="BL276" i="3"/>
  <c r="AQ276" i="3"/>
  <c r="AP275" i="3"/>
  <c r="BH275" i="3"/>
  <c r="AS275" i="3"/>
  <c r="BK275" i="3"/>
  <c r="AS271" i="3"/>
  <c r="BK271" i="3"/>
  <c r="AP271" i="3"/>
  <c r="BH271" i="3"/>
  <c r="BM271" i="3"/>
  <c r="AR271" i="3"/>
  <c r="AU271" i="3"/>
  <c r="BJ271" i="3"/>
  <c r="BJ265" i="3"/>
  <c r="AU265" i="3"/>
  <c r="BM265" i="3"/>
  <c r="AR265" i="3"/>
  <c r="BA269" i="3"/>
  <c r="BO267" i="3"/>
  <c r="BQ267" i="3"/>
  <c r="BH270" i="3"/>
  <c r="AS270" i="3"/>
  <c r="BK270" i="3"/>
  <c r="AP270" i="3"/>
  <c r="BQ276" i="3"/>
  <c r="BO276" i="3"/>
  <c r="BM245" i="3"/>
  <c r="BH239" i="3"/>
  <c r="AT256" i="3"/>
  <c r="CB256" i="3" s="1"/>
  <c r="CN256" i="3" s="1"/>
  <c r="AU253" i="3"/>
  <c r="BW253" i="3" s="1"/>
  <c r="CI253" i="3" s="1"/>
  <c r="AR276" i="3"/>
  <c r="BM276" i="3"/>
  <c r="BJ276" i="3"/>
  <c r="AU276" i="3"/>
  <c r="AQ275" i="3"/>
  <c r="BI275" i="3"/>
  <c r="AT275" i="3"/>
  <c r="BL275" i="3"/>
  <c r="BP274" i="3"/>
  <c r="BN274" i="3"/>
  <c r="BI263" i="3"/>
  <c r="AT263" i="3"/>
  <c r="BL263" i="3"/>
  <c r="AQ263" i="3"/>
  <c r="AP265" i="3"/>
  <c r="BI239" i="3"/>
  <c r="AQ231" i="3"/>
  <c r="BY231" i="3" s="1"/>
  <c r="CK231" i="3" s="1"/>
  <c r="BK248" i="3"/>
  <c r="AR248" i="3"/>
  <c r="BT248" i="3" s="1"/>
  <c r="CF248" i="3" s="1"/>
  <c r="BQ278" i="3"/>
  <c r="BO278" i="3"/>
  <c r="BL273" i="3"/>
  <c r="AQ273" i="3"/>
  <c r="AT273" i="3"/>
  <c r="BI273" i="3"/>
  <c r="BP270" i="3"/>
  <c r="BN270" i="3"/>
  <c r="BN271" i="3"/>
  <c r="BP271" i="3"/>
  <c r="BM270" i="3"/>
  <c r="AU270" i="3"/>
  <c r="AR270" i="3"/>
  <c r="BJ270" i="3"/>
  <c r="AZ208" i="3"/>
  <c r="BP227" i="3"/>
  <c r="BM248" i="3"/>
  <c r="AT271" i="3"/>
  <c r="BI271" i="3"/>
  <c r="BL271" i="3"/>
  <c r="AQ271" i="3"/>
  <c r="BO263" i="3"/>
  <c r="BQ263" i="3"/>
  <c r="BQ270" i="3"/>
  <c r="BO270" i="3"/>
  <c r="BO261" i="3"/>
  <c r="BP277" i="3"/>
  <c r="BN277" i="3"/>
  <c r="AQ277" i="3"/>
  <c r="BI277" i="3"/>
  <c r="AT277" i="3"/>
  <c r="BL277" i="3"/>
  <c r="AR278" i="3"/>
  <c r="BM278" i="3"/>
  <c r="BJ278" i="3"/>
  <c r="AU278" i="3"/>
  <c r="BN276" i="3"/>
  <c r="BP276" i="3"/>
  <c r="BJ275" i="3"/>
  <c r="AU275" i="3"/>
  <c r="AR275" i="3"/>
  <c r="BM275" i="3"/>
  <c r="BN273" i="3"/>
  <c r="BP273" i="3"/>
  <c r="BN275" i="3"/>
  <c r="BP275" i="3"/>
  <c r="BK274" i="3"/>
  <c r="AP274" i="3"/>
  <c r="BH274" i="3"/>
  <c r="AS274" i="3"/>
  <c r="AQ270" i="3"/>
  <c r="BI270" i="3"/>
  <c r="AT270" i="3"/>
  <c r="BL270" i="3"/>
  <c r="BH268" i="3"/>
  <c r="AS268" i="3"/>
  <c r="BK268" i="3"/>
  <c r="AP268" i="3"/>
  <c r="BH267" i="3"/>
  <c r="AS267" i="3"/>
  <c r="BK267" i="3"/>
  <c r="AP267" i="3"/>
  <c r="AP185" i="3"/>
  <c r="BX185" i="3" s="1"/>
  <c r="CJ185" i="3" s="1"/>
  <c r="AU188" i="3"/>
  <c r="BW188" i="3" s="1"/>
  <c r="CI188" i="3" s="1"/>
  <c r="BL208" i="3"/>
  <c r="BQ230" i="3"/>
  <c r="BP231" i="3"/>
  <c r="AR253" i="3"/>
  <c r="BZ253" i="3" s="1"/>
  <c r="CL253" i="3" s="1"/>
  <c r="AU248" i="3"/>
  <c r="CC248" i="3" s="1"/>
  <c r="CO248" i="3" s="1"/>
  <c r="AR272" i="3"/>
  <c r="BM272" i="3"/>
  <c r="AU272" i="3"/>
  <c r="BJ272" i="3"/>
  <c r="AS278" i="3"/>
  <c r="BL274" i="3"/>
  <c r="AQ274" i="3"/>
  <c r="BI274" i="3"/>
  <c r="AT274" i="3"/>
  <c r="BL268" i="3"/>
  <c r="AT268" i="3"/>
  <c r="AQ268" i="3"/>
  <c r="BI268" i="3"/>
  <c r="BP265" i="3"/>
  <c r="BN265" i="3"/>
  <c r="BL269" i="3"/>
  <c r="AQ269" i="3"/>
  <c r="BI269" i="3"/>
  <c r="AT269" i="3"/>
  <c r="BL267" i="3"/>
  <c r="AQ267" i="3"/>
  <c r="BI267" i="3"/>
  <c r="AT267" i="3"/>
  <c r="BL213" i="3"/>
  <c r="AU215" i="3"/>
  <c r="CC215" i="3" s="1"/>
  <c r="CO215" i="3" s="1"/>
  <c r="BH276" i="3"/>
  <c r="AS276" i="3"/>
  <c r="BK276" i="3"/>
  <c r="AP276" i="3"/>
  <c r="BO275" i="3"/>
  <c r="BQ275" i="3"/>
  <c r="AR274" i="3"/>
  <c r="BJ274" i="3"/>
  <c r="AU274" i="3"/>
  <c r="BM274" i="3"/>
  <c r="BQ271" i="3"/>
  <c r="BO271" i="3"/>
  <c r="AW264" i="3"/>
  <c r="AR267" i="3"/>
  <c r="BJ267" i="3"/>
  <c r="AU267" i="3"/>
  <c r="BM267" i="3"/>
  <c r="AR256" i="3"/>
  <c r="BT256" i="3" s="1"/>
  <c r="CF256" i="3" s="1"/>
  <c r="BJ256" i="3"/>
  <c r="AS256" i="3"/>
  <c r="CA256" i="3" s="1"/>
  <c r="CM256" i="3" s="1"/>
  <c r="BQ248" i="3"/>
  <c r="BO253" i="3"/>
  <c r="BQ256" i="3"/>
  <c r="AP251" i="3"/>
  <c r="BX251" i="3" s="1"/>
  <c r="CJ251" i="3" s="1"/>
  <c r="AU256" i="3"/>
  <c r="CC256" i="3" s="1"/>
  <c r="CO256" i="3" s="1"/>
  <c r="BO256" i="3"/>
  <c r="BK253" i="3"/>
  <c r="AQ253" i="3"/>
  <c r="BY253" i="3" s="1"/>
  <c r="CK253" i="3" s="1"/>
  <c r="AS253" i="3"/>
  <c r="BU253" i="3" s="1"/>
  <c r="CG253" i="3" s="1"/>
  <c r="AQ252" i="3"/>
  <c r="BS252" i="3" s="1"/>
  <c r="CE252" i="3" s="1"/>
  <c r="BI252" i="3"/>
  <c r="AT248" i="3"/>
  <c r="BL252" i="3"/>
  <c r="AS261" i="3"/>
  <c r="AT252" i="3"/>
  <c r="BV252" i="3" s="1"/>
  <c r="CH252" i="3" s="1"/>
  <c r="AS248" i="3"/>
  <c r="BL256" i="3"/>
  <c r="AQ256" i="3"/>
  <c r="BH253" i="3"/>
  <c r="BQ262" i="3"/>
  <c r="BQ253" i="3"/>
  <c r="BH260" i="3"/>
  <c r="AS260" i="3"/>
  <c r="AP260" i="3"/>
  <c r="BK260" i="3"/>
  <c r="AP173" i="3"/>
  <c r="BX173" i="3" s="1"/>
  <c r="CJ173" i="3" s="1"/>
  <c r="BK259" i="3"/>
  <c r="AP259" i="3"/>
  <c r="BH259" i="3"/>
  <c r="AS259" i="3"/>
  <c r="BK258" i="3"/>
  <c r="AP258" i="3"/>
  <c r="AS258" i="3"/>
  <c r="BH258" i="3"/>
  <c r="BO251" i="3"/>
  <c r="BQ251" i="3"/>
  <c r="AU251" i="3"/>
  <c r="AS251" i="3"/>
  <c r="BA252" i="3"/>
  <c r="AS173" i="3"/>
  <c r="CA173" i="3" s="1"/>
  <c r="CM173" i="3" s="1"/>
  <c r="BJ216" i="3"/>
  <c r="BM261" i="3"/>
  <c r="AR261" i="3"/>
  <c r="BJ261" i="3"/>
  <c r="AU261" i="3"/>
  <c r="BN257" i="3"/>
  <c r="BP257" i="3"/>
  <c r="AQ257" i="3"/>
  <c r="BK262" i="3"/>
  <c r="AP262" i="3"/>
  <c r="AS262" i="3"/>
  <c r="BH262" i="3"/>
  <c r="BM257" i="3"/>
  <c r="AR257" i="3"/>
  <c r="AU257" i="3"/>
  <c r="BJ257" i="3"/>
  <c r="BM260" i="3"/>
  <c r="AR260" i="3"/>
  <c r="AU260" i="3"/>
  <c r="BJ260" i="3"/>
  <c r="BO254" i="3"/>
  <c r="BQ254" i="3"/>
  <c r="BM258" i="3"/>
  <c r="AR258" i="3"/>
  <c r="BJ258" i="3"/>
  <c r="AU258" i="3"/>
  <c r="AT255" i="3"/>
  <c r="BL255" i="3"/>
  <c r="AQ255" i="3"/>
  <c r="BI255" i="3"/>
  <c r="BH247" i="3"/>
  <c r="AS247" i="3"/>
  <c r="AP247" i="3"/>
  <c r="BK247" i="3"/>
  <c r="BP249" i="3"/>
  <c r="BN249" i="3"/>
  <c r="BQ249" i="3"/>
  <c r="BO249" i="3"/>
  <c r="BO259" i="3"/>
  <c r="BA259" i="3"/>
  <c r="BQ259" i="3"/>
  <c r="AR220" i="3"/>
  <c r="BZ220" i="3" s="1"/>
  <c r="CL220" i="3" s="1"/>
  <c r="BN260" i="3"/>
  <c r="BP260" i="3"/>
  <c r="BP258" i="3"/>
  <c r="BN258" i="3"/>
  <c r="AQ258" i="3"/>
  <c r="BL183" i="3"/>
  <c r="AU216" i="3"/>
  <c r="CC216" i="3" s="1"/>
  <c r="CO216" i="3" s="1"/>
  <c r="AQ216" i="3"/>
  <c r="BY216" i="3" s="1"/>
  <c r="CK216" i="3" s="1"/>
  <c r="AP220" i="3"/>
  <c r="BR220" i="3" s="1"/>
  <c r="CD220" i="3" s="1"/>
  <c r="BK231" i="3"/>
  <c r="BL262" i="3"/>
  <c r="AQ262" i="3"/>
  <c r="BI262" i="3"/>
  <c r="AT262" i="3"/>
  <c r="AP254" i="3"/>
  <c r="AS254" i="3"/>
  <c r="BK254" i="3"/>
  <c r="BH254" i="3"/>
  <c r="BM255" i="3"/>
  <c r="BJ255" i="3"/>
  <c r="AR255" i="3"/>
  <c r="AU255" i="3"/>
  <c r="BI247" i="3"/>
  <c r="AQ247" i="3"/>
  <c r="BL247" i="3"/>
  <c r="AT247" i="3"/>
  <c r="AR249" i="3"/>
  <c r="BM249" i="3"/>
  <c r="BJ249" i="3"/>
  <c r="AU249" i="3"/>
  <c r="BL249" i="3"/>
  <c r="AT249" i="3"/>
  <c r="AQ249" i="3"/>
  <c r="BI249" i="3"/>
  <c r="AP252" i="3"/>
  <c r="BP261" i="3"/>
  <c r="BN261" i="3"/>
  <c r="AR262" i="3"/>
  <c r="BJ262" i="3"/>
  <c r="AU262" i="3"/>
  <c r="BM262" i="3"/>
  <c r="BI260" i="3"/>
  <c r="AT260" i="3"/>
  <c r="BL260" i="3"/>
  <c r="AQ260" i="3"/>
  <c r="BN252" i="3"/>
  <c r="BP252" i="3"/>
  <c r="BN254" i="3"/>
  <c r="BP254" i="3"/>
  <c r="AW183" i="3"/>
  <c r="AT220" i="3"/>
  <c r="BV220" i="3" s="1"/>
  <c r="CH220" i="3" s="1"/>
  <c r="BN220" i="3"/>
  <c r="BI219" i="3"/>
  <c r="AP241" i="3"/>
  <c r="BR241" i="3" s="1"/>
  <c r="CD241" i="3" s="1"/>
  <c r="AS239" i="3"/>
  <c r="BU239" i="3" s="1"/>
  <c r="CG239" i="3" s="1"/>
  <c r="AV235" i="3"/>
  <c r="BL261" i="3"/>
  <c r="AQ261" i="3"/>
  <c r="BI261" i="3"/>
  <c r="AT261" i="3"/>
  <c r="AP261" i="3"/>
  <c r="AQ259" i="3"/>
  <c r="AT259" i="3"/>
  <c r="BL259" i="3"/>
  <c r="BI259" i="3"/>
  <c r="BP259" i="3"/>
  <c r="BN259" i="3"/>
  <c r="BP255" i="3"/>
  <c r="BN255" i="3"/>
  <c r="AP255" i="3"/>
  <c r="BK249" i="3"/>
  <c r="AP249" i="3"/>
  <c r="BH249" i="3"/>
  <c r="AS249" i="3"/>
  <c r="AQ254" i="3"/>
  <c r="AT254" i="3"/>
  <c r="BL254" i="3"/>
  <c r="BI254" i="3"/>
  <c r="AT251" i="3"/>
  <c r="BH220" i="3"/>
  <c r="AR162" i="3"/>
  <c r="BZ162" i="3" s="1"/>
  <c r="CL162" i="3" s="1"/>
  <c r="BH185" i="3"/>
  <c r="AQ185" i="3"/>
  <c r="BY185" i="3" s="1"/>
  <c r="CK185" i="3" s="1"/>
  <c r="AT213" i="3"/>
  <c r="CB213" i="3" s="1"/>
  <c r="CN213" i="3" s="1"/>
  <c r="BP220" i="3"/>
  <c r="AR215" i="3"/>
  <c r="BT215" i="3" s="1"/>
  <c r="CF215" i="3" s="1"/>
  <c r="BI216" i="3"/>
  <c r="AS241" i="3"/>
  <c r="BU241" i="3" s="1"/>
  <c r="CG241" i="3" s="1"/>
  <c r="BO239" i="3"/>
  <c r="BK239" i="3"/>
  <c r="BQ255" i="3"/>
  <c r="BO255" i="3"/>
  <c r="AU259" i="3"/>
  <c r="BQ258" i="3"/>
  <c r="BO258" i="3"/>
  <c r="AZ258" i="3"/>
  <c r="BK159" i="3"/>
  <c r="BI213" i="3"/>
  <c r="BH241" i="3"/>
  <c r="AU239" i="3"/>
  <c r="CC239" i="3" s="1"/>
  <c r="CO239" i="3" s="1"/>
  <c r="AT239" i="3"/>
  <c r="CB239" i="3" s="1"/>
  <c r="CN239" i="3" s="1"/>
  <c r="AR252" i="3"/>
  <c r="BJ254" i="3"/>
  <c r="AU254" i="3"/>
  <c r="AR254" i="3"/>
  <c r="BM254" i="3"/>
  <c r="AT235" i="3"/>
  <c r="BV235" i="3" s="1"/>
  <c r="CH235" i="3" s="1"/>
  <c r="AR231" i="3"/>
  <c r="BT231" i="3" s="1"/>
  <c r="CF231" i="3" s="1"/>
  <c r="AP231" i="3"/>
  <c r="BX231" i="3" s="1"/>
  <c r="CJ231" i="3" s="1"/>
  <c r="AU231" i="3"/>
  <c r="CC231" i="3" s="1"/>
  <c r="CO231" i="3" s="1"/>
  <c r="AU245" i="3"/>
  <c r="CC245" i="3" s="1"/>
  <c r="CO245" i="3" s="1"/>
  <c r="BO245" i="3"/>
  <c r="AT241" i="3"/>
  <c r="CB241" i="3" s="1"/>
  <c r="CN241" i="3" s="1"/>
  <c r="BQ245" i="3"/>
  <c r="BI241" i="3"/>
  <c r="AQ241" i="3"/>
  <c r="BY241" i="3" s="1"/>
  <c r="CK241" i="3" s="1"/>
  <c r="BQ235" i="3"/>
  <c r="BO235" i="3"/>
  <c r="AU235" i="3"/>
  <c r="BW235" i="3" s="1"/>
  <c r="CI235" i="3" s="1"/>
  <c r="BQ240" i="3"/>
  <c r="BO240" i="3"/>
  <c r="BL159" i="3"/>
  <c r="BO160" i="3"/>
  <c r="BI185" i="3"/>
  <c r="AU208" i="3"/>
  <c r="CC208" i="3" s="1"/>
  <c r="CO208" i="3" s="1"/>
  <c r="AP243" i="3"/>
  <c r="AS243" i="3"/>
  <c r="BK243" i="3"/>
  <c r="BH243" i="3"/>
  <c r="BH244" i="3"/>
  <c r="AS244" i="3"/>
  <c r="BK244" i="3"/>
  <c r="AP244" i="3"/>
  <c r="BJ177" i="3"/>
  <c r="BM208" i="3"/>
  <c r="BI243" i="3"/>
  <c r="AT243" i="3"/>
  <c r="BL243" i="3"/>
  <c r="AQ243" i="3"/>
  <c r="BP236" i="3"/>
  <c r="AQ236" i="3"/>
  <c r="BN236" i="3"/>
  <c r="BO237" i="3"/>
  <c r="BQ237" i="3"/>
  <c r="BP232" i="3"/>
  <c r="BN232" i="3"/>
  <c r="AP236" i="3"/>
  <c r="AP237" i="3"/>
  <c r="BH237" i="3"/>
  <c r="AS237" i="3"/>
  <c r="BK237" i="3"/>
  <c r="BL244" i="3"/>
  <c r="AQ244" i="3"/>
  <c r="BI244" i="3"/>
  <c r="AT244" i="3"/>
  <c r="BQ179" i="3"/>
  <c r="BN227" i="3"/>
  <c r="BP239" i="3"/>
  <c r="BN239" i="3"/>
  <c r="BH240" i="3"/>
  <c r="AP240" i="3"/>
  <c r="BK240" i="3"/>
  <c r="AS240" i="3"/>
  <c r="AP239" i="3"/>
  <c r="AT237" i="3"/>
  <c r="AQ245" i="3"/>
  <c r="BL245" i="3"/>
  <c r="AT245" i="3"/>
  <c r="BI245" i="3"/>
  <c r="BO232" i="3"/>
  <c r="BQ232" i="3"/>
  <c r="AY232" i="3"/>
  <c r="AU177" i="3"/>
  <c r="BW177" i="3" s="1"/>
  <c r="CI177" i="3" s="1"/>
  <c r="BM188" i="3"/>
  <c r="BH203" i="3"/>
  <c r="AQ240" i="3"/>
  <c r="BL240" i="3"/>
  <c r="AT240" i="3"/>
  <c r="BI240" i="3"/>
  <c r="AQ239" i="3"/>
  <c r="AR236" i="3"/>
  <c r="AR244" i="3"/>
  <c r="BM244" i="3"/>
  <c r="BJ244" i="3"/>
  <c r="AU244" i="3"/>
  <c r="AS231" i="3"/>
  <c r="AS161" i="3"/>
  <c r="CA161" i="3" s="1"/>
  <c r="CM161" i="3" s="1"/>
  <c r="BJ240" i="3"/>
  <c r="AR240" i="3"/>
  <c r="BM240" i="3"/>
  <c r="AU240" i="3"/>
  <c r="AQ232" i="3"/>
  <c r="BL232" i="3"/>
  <c r="AT232" i="3"/>
  <c r="BI232" i="3"/>
  <c r="AS219" i="3"/>
  <c r="BU219" i="3" s="1"/>
  <c r="CG219" i="3" s="1"/>
  <c r="AP245" i="3"/>
  <c r="BH245" i="3"/>
  <c r="BK245" i="3"/>
  <c r="AS245" i="3"/>
  <c r="BJ237" i="3"/>
  <c r="AU237" i="3"/>
  <c r="AR237" i="3"/>
  <c r="BM237" i="3"/>
  <c r="BJ232" i="3"/>
  <c r="AU232" i="3"/>
  <c r="BM232" i="3"/>
  <c r="AR232" i="3"/>
  <c r="BO244" i="3"/>
  <c r="BQ244" i="3"/>
  <c r="BJ208" i="3"/>
  <c r="BH219" i="3"/>
  <c r="AS232" i="3"/>
  <c r="BO231" i="3"/>
  <c r="BQ231" i="3"/>
  <c r="BN244" i="3"/>
  <c r="BP244" i="3"/>
  <c r="BH229" i="3"/>
  <c r="BK219" i="3"/>
  <c r="BL219" i="3"/>
  <c r="AQ227" i="3"/>
  <c r="BY227" i="3" s="1"/>
  <c r="CK227" i="3" s="1"/>
  <c r="AP229" i="3"/>
  <c r="BX229" i="3" s="1"/>
  <c r="CJ229" i="3" s="1"/>
  <c r="AS229" i="3"/>
  <c r="CA229" i="3" s="1"/>
  <c r="CM229" i="3" s="1"/>
  <c r="AQ219" i="3"/>
  <c r="BS219" i="3" s="1"/>
  <c r="CE219" i="3" s="1"/>
  <c r="AQ220" i="3"/>
  <c r="BY220" i="3" s="1"/>
  <c r="CK220" i="3" s="1"/>
  <c r="BK229" i="3"/>
  <c r="BI220" i="3"/>
  <c r="AP219" i="3"/>
  <c r="BR219" i="3" s="1"/>
  <c r="CD219" i="3" s="1"/>
  <c r="BM215" i="3"/>
  <c r="BI215" i="3"/>
  <c r="BJ215" i="3"/>
  <c r="BL215" i="3"/>
  <c r="AR219" i="3"/>
  <c r="BT219" i="3" s="1"/>
  <c r="CF219" i="3" s="1"/>
  <c r="BM219" i="3"/>
  <c r="AU219" i="3"/>
  <c r="BW219" i="3" s="1"/>
  <c r="CI219" i="3" s="1"/>
  <c r="AP224" i="3"/>
  <c r="AS224" i="3"/>
  <c r="BK224" i="3"/>
  <c r="BH224" i="3"/>
  <c r="BJ223" i="3"/>
  <c r="BM223" i="3"/>
  <c r="AU223" i="3"/>
  <c r="AR223" i="3"/>
  <c r="BO217" i="3"/>
  <c r="BQ217" i="3"/>
  <c r="BI217" i="3"/>
  <c r="AQ217" i="3"/>
  <c r="BL217" i="3"/>
  <c r="AT217" i="3"/>
  <c r="BQ222" i="3"/>
  <c r="BO222" i="3"/>
  <c r="BM228" i="3"/>
  <c r="AU228" i="3"/>
  <c r="BJ228" i="3"/>
  <c r="AR228" i="3"/>
  <c r="AW227" i="3"/>
  <c r="BK171" i="3"/>
  <c r="BP230" i="3"/>
  <c r="BN230" i="3"/>
  <c r="AP226" i="3"/>
  <c r="AS226" i="3"/>
  <c r="BK226" i="3"/>
  <c r="BH226" i="3"/>
  <c r="BQ228" i="3"/>
  <c r="BO228" i="3"/>
  <c r="AQ225" i="3"/>
  <c r="BI225" i="3"/>
  <c r="AT225" i="3"/>
  <c r="BL225" i="3"/>
  <c r="BP223" i="3"/>
  <c r="BN223" i="3"/>
  <c r="BQ221" i="3"/>
  <c r="BO221" i="3"/>
  <c r="BH217" i="3"/>
  <c r="AP217" i="3"/>
  <c r="BK217" i="3"/>
  <c r="AS217" i="3"/>
  <c r="BP226" i="3"/>
  <c r="BN226" i="3"/>
  <c r="BO225" i="3"/>
  <c r="BQ225" i="3"/>
  <c r="BP221" i="3"/>
  <c r="BN221" i="3"/>
  <c r="AV221" i="3"/>
  <c r="BM222" i="3"/>
  <c r="AR222" i="3"/>
  <c r="BJ222" i="3"/>
  <c r="AU222" i="3"/>
  <c r="AR188" i="3"/>
  <c r="BZ188" i="3" s="1"/>
  <c r="CL188" i="3" s="1"/>
  <c r="AR205" i="3"/>
  <c r="BT205" i="3" s="1"/>
  <c r="CF205" i="3" s="1"/>
  <c r="BL224" i="3"/>
  <c r="AQ224" i="3"/>
  <c r="BI224" i="3"/>
  <c r="AT224" i="3"/>
  <c r="AR225" i="3"/>
  <c r="AU225" i="3"/>
  <c r="BM225" i="3"/>
  <c r="BJ225" i="3"/>
  <c r="BK222" i="3"/>
  <c r="AP222" i="3"/>
  <c r="BH222" i="3"/>
  <c r="AS222" i="3"/>
  <c r="BQ216" i="3"/>
  <c r="BO216" i="3"/>
  <c r="BN215" i="3"/>
  <c r="BP215" i="3"/>
  <c r="AS216" i="3"/>
  <c r="AS215" i="3"/>
  <c r="BN217" i="3"/>
  <c r="BP217" i="3"/>
  <c r="AQ215" i="3"/>
  <c r="AR217" i="3"/>
  <c r="BM217" i="3"/>
  <c r="BJ217" i="3"/>
  <c r="AU217" i="3"/>
  <c r="AV219" i="3"/>
  <c r="BO197" i="3"/>
  <c r="AS203" i="3"/>
  <c r="CA203" i="3" s="1"/>
  <c r="CM203" i="3" s="1"/>
  <c r="BK230" i="3"/>
  <c r="AP230" i="3"/>
  <c r="BH230" i="3"/>
  <c r="AS230" i="3"/>
  <c r="AR227" i="3"/>
  <c r="BM227" i="3"/>
  <c r="BJ227" i="3"/>
  <c r="AU227" i="3"/>
  <c r="BI228" i="3"/>
  <c r="AT228" i="3"/>
  <c r="BL228" i="3"/>
  <c r="AQ228" i="3"/>
  <c r="BO220" i="3"/>
  <c r="BA220" i="3"/>
  <c r="AS220" i="3"/>
  <c r="BQ220" i="3"/>
  <c r="AX220" i="3"/>
  <c r="AS221" i="3"/>
  <c r="BJ162" i="3"/>
  <c r="BL168" i="3"/>
  <c r="BK173" i="3"/>
  <c r="BM229" i="3"/>
  <c r="AR229" i="3"/>
  <c r="AU229" i="3"/>
  <c r="BJ229" i="3"/>
  <c r="BL230" i="3"/>
  <c r="AQ230" i="3"/>
  <c r="BI230" i="3"/>
  <c r="AT230" i="3"/>
  <c r="AS228" i="3"/>
  <c r="AR226" i="3"/>
  <c r="BP216" i="3"/>
  <c r="BN216" i="3"/>
  <c r="AP216" i="3"/>
  <c r="AW219" i="3"/>
  <c r="BO226" i="3"/>
  <c r="BQ226" i="3"/>
  <c r="BH173" i="3"/>
  <c r="AR230" i="3"/>
  <c r="BJ230" i="3"/>
  <c r="AU230" i="3"/>
  <c r="BM230" i="3"/>
  <c r="BH227" i="3"/>
  <c r="AS227" i="3"/>
  <c r="BK227" i="3"/>
  <c r="AP227" i="3"/>
  <c r="BO223" i="3"/>
  <c r="BQ223" i="3"/>
  <c r="BI221" i="3"/>
  <c r="AT221" i="3"/>
  <c r="AQ221" i="3"/>
  <c r="BL221" i="3"/>
  <c r="BO215" i="3"/>
  <c r="AY215" i="3"/>
  <c r="BQ215" i="3"/>
  <c r="AU220" i="3"/>
  <c r="AP221" i="3"/>
  <c r="AP215" i="3"/>
  <c r="BL222" i="3"/>
  <c r="AQ222" i="3"/>
  <c r="AT222" i="3"/>
  <c r="BI222" i="3"/>
  <c r="AT215" i="3"/>
  <c r="AR216" i="3"/>
  <c r="AT216" i="3"/>
  <c r="BL229" i="3"/>
  <c r="AQ229" i="3"/>
  <c r="BI229" i="3"/>
  <c r="AT229" i="3"/>
  <c r="BI226" i="3"/>
  <c r="AT226" i="3"/>
  <c r="BL226" i="3"/>
  <c r="AQ226" i="3"/>
  <c r="BK223" i="3"/>
  <c r="AP223" i="3"/>
  <c r="BH223" i="3"/>
  <c r="AS223" i="3"/>
  <c r="BQ162" i="3"/>
  <c r="BP229" i="3"/>
  <c r="BN229" i="3"/>
  <c r="BQ227" i="3"/>
  <c r="BO227" i="3"/>
  <c r="AT227" i="3"/>
  <c r="BK225" i="3"/>
  <c r="BH225" i="3"/>
  <c r="AS225" i="3"/>
  <c r="AP225" i="3"/>
  <c r="BP225" i="3"/>
  <c r="BN225" i="3"/>
  <c r="BL223" i="3"/>
  <c r="AT223" i="3"/>
  <c r="AQ223" i="3"/>
  <c r="BI223" i="3"/>
  <c r="AR221" i="3"/>
  <c r="BJ221" i="3"/>
  <c r="BM221" i="3"/>
  <c r="AU221" i="3"/>
  <c r="BP222" i="3"/>
  <c r="BN222" i="3"/>
  <c r="AT208" i="3"/>
  <c r="BI208" i="3"/>
  <c r="AU204" i="3"/>
  <c r="CC204" i="3" s="1"/>
  <c r="CO204" i="3" s="1"/>
  <c r="BP205" i="3"/>
  <c r="BN205" i="3"/>
  <c r="AX205" i="3"/>
  <c r="BQ204" i="3"/>
  <c r="BJ210" i="3"/>
  <c r="AU210" i="3"/>
  <c r="BM210" i="3"/>
  <c r="AR210" i="3"/>
  <c r="BP210" i="3"/>
  <c r="BN210" i="3"/>
  <c r="BP204" i="3"/>
  <c r="BN204" i="3"/>
  <c r="BI206" i="3"/>
  <c r="AQ206" i="3"/>
  <c r="BL206" i="3"/>
  <c r="AT206" i="3"/>
  <c r="BL201" i="3"/>
  <c r="AQ201" i="3"/>
  <c r="BI201" i="3"/>
  <c r="AT201" i="3"/>
  <c r="AR199" i="3"/>
  <c r="BJ199" i="3"/>
  <c r="AU199" i="3"/>
  <c r="BM199" i="3"/>
  <c r="AU185" i="3"/>
  <c r="CC185" i="3" s="1"/>
  <c r="CO185" i="3" s="1"/>
  <c r="AQ187" i="3"/>
  <c r="BS187" i="3" s="1"/>
  <c r="CE187" i="3" s="1"/>
  <c r="AS185" i="3"/>
  <c r="BU185" i="3" s="1"/>
  <c r="CG185" i="3" s="1"/>
  <c r="AP210" i="3"/>
  <c r="BK210" i="3"/>
  <c r="BH210" i="3"/>
  <c r="AS210" i="3"/>
  <c r="BO214" i="3"/>
  <c r="BQ214" i="3"/>
  <c r="BQ207" i="3"/>
  <c r="BO207" i="3"/>
  <c r="BM212" i="3"/>
  <c r="BJ212" i="3"/>
  <c r="AU212" i="3"/>
  <c r="AR212" i="3"/>
  <c r="BP201" i="3"/>
  <c r="BN201" i="3"/>
  <c r="BK200" i="3"/>
  <c r="AP200" i="3"/>
  <c r="AS200" i="3"/>
  <c r="BH200" i="3"/>
  <c r="BJ206" i="3"/>
  <c r="AU206" i="3"/>
  <c r="AR206" i="3"/>
  <c r="BM206" i="3"/>
  <c r="BQ200" i="3"/>
  <c r="BO200" i="3"/>
  <c r="AU160" i="3"/>
  <c r="CC160" i="3" s="1"/>
  <c r="CO160" i="3" s="1"/>
  <c r="AQ183" i="3"/>
  <c r="BY183" i="3" s="1"/>
  <c r="CK183" i="3" s="1"/>
  <c r="AR185" i="3"/>
  <c r="BT185" i="3" s="1"/>
  <c r="CF185" i="3" s="1"/>
  <c r="BL187" i="3"/>
  <c r="BO185" i="3"/>
  <c r="BL214" i="3"/>
  <c r="AQ214" i="3"/>
  <c r="BI214" i="3"/>
  <c r="AT214" i="3"/>
  <c r="AQ210" i="3"/>
  <c r="BL210" i="3"/>
  <c r="BI210" i="3"/>
  <c r="AT210" i="3"/>
  <c r="BO211" i="3"/>
  <c r="BQ211" i="3"/>
  <c r="AS211" i="3"/>
  <c r="BO210" i="3"/>
  <c r="BQ210" i="3"/>
  <c r="AT211" i="3"/>
  <c r="AP201" i="3"/>
  <c r="BH201" i="3"/>
  <c r="AS201" i="3"/>
  <c r="BK201" i="3"/>
  <c r="AT187" i="3"/>
  <c r="CB187" i="3" s="1"/>
  <c r="CN187" i="3" s="1"/>
  <c r="BQ185" i="3"/>
  <c r="BK214" i="3"/>
  <c r="AP214" i="3"/>
  <c r="BH214" i="3"/>
  <c r="AS214" i="3"/>
  <c r="BH212" i="3"/>
  <c r="AP212" i="3"/>
  <c r="AS212" i="3"/>
  <c r="BK212" i="3"/>
  <c r="BL200" i="3"/>
  <c r="AQ200" i="3"/>
  <c r="AT200" i="3"/>
  <c r="BI200" i="3"/>
  <c r="BN203" i="3"/>
  <c r="BP203" i="3"/>
  <c r="BO206" i="3"/>
  <c r="BQ206" i="3"/>
  <c r="AR204" i="3"/>
  <c r="BP214" i="3"/>
  <c r="BN214" i="3"/>
  <c r="BK209" i="3"/>
  <c r="BH209" i="3"/>
  <c r="AP209" i="3"/>
  <c r="AS209" i="3"/>
  <c r="AR214" i="3"/>
  <c r="BJ214" i="3"/>
  <c r="AU214" i="3"/>
  <c r="BM214" i="3"/>
  <c r="BI212" i="3"/>
  <c r="AQ212" i="3"/>
  <c r="BL212" i="3"/>
  <c r="AT212" i="3"/>
  <c r="AU211" i="3"/>
  <c r="BH204" i="3"/>
  <c r="BK204" i="3"/>
  <c r="AS204" i="3"/>
  <c r="AP204" i="3"/>
  <c r="AU203" i="3"/>
  <c r="AR203" i="3"/>
  <c r="BM203" i="3"/>
  <c r="BJ203" i="3"/>
  <c r="AS207" i="3"/>
  <c r="BK199" i="3"/>
  <c r="BH199" i="3"/>
  <c r="AS199" i="3"/>
  <c r="AP199" i="3"/>
  <c r="BJ201" i="3"/>
  <c r="AU201" i="3"/>
  <c r="BM201" i="3"/>
  <c r="AR201" i="3"/>
  <c r="BP213" i="3"/>
  <c r="BN213" i="3"/>
  <c r="AQ213" i="3"/>
  <c r="BJ185" i="3"/>
  <c r="BM213" i="3"/>
  <c r="AR213" i="3"/>
  <c r="BJ213" i="3"/>
  <c r="AU213" i="3"/>
  <c r="BQ213" i="3"/>
  <c r="BO213" i="3"/>
  <c r="AS213" i="3"/>
  <c r="BP209" i="3"/>
  <c r="BN209" i="3"/>
  <c r="AR209" i="3"/>
  <c r="BM209" i="3"/>
  <c r="BJ209" i="3"/>
  <c r="AU209" i="3"/>
  <c r="BN212" i="3"/>
  <c r="BP212" i="3"/>
  <c r="BI204" i="3"/>
  <c r="BL204" i="3"/>
  <c r="AT204" i="3"/>
  <c r="AQ204" i="3"/>
  <c r="AT207" i="3"/>
  <c r="BP200" i="3"/>
  <c r="BN200" i="3"/>
  <c r="BO199" i="3"/>
  <c r="BQ199" i="3"/>
  <c r="BQ212" i="3"/>
  <c r="BO212" i="3"/>
  <c r="AP206" i="3"/>
  <c r="BK206" i="3"/>
  <c r="AS206" i="3"/>
  <c r="BH206" i="3"/>
  <c r="BQ205" i="3"/>
  <c r="BO205" i="3"/>
  <c r="AS205" i="3"/>
  <c r="BI203" i="3"/>
  <c r="AT203" i="3"/>
  <c r="AQ203" i="3"/>
  <c r="BL203" i="3"/>
  <c r="BP206" i="3"/>
  <c r="BN206" i="3"/>
  <c r="AU205" i="3"/>
  <c r="BL199" i="3"/>
  <c r="AQ199" i="3"/>
  <c r="BI199" i="3"/>
  <c r="AT199" i="3"/>
  <c r="BQ201" i="3"/>
  <c r="BO201" i="3"/>
  <c r="BP188" i="3"/>
  <c r="BN188" i="3"/>
  <c r="AS187" i="3"/>
  <c r="CA187" i="3" s="1"/>
  <c r="CM187" i="3" s="1"/>
  <c r="BH187" i="3"/>
  <c r="AP187" i="3"/>
  <c r="BR187" i="3" s="1"/>
  <c r="CD187" i="3" s="1"/>
  <c r="AR183" i="3"/>
  <c r="BT183" i="3" s="1"/>
  <c r="CF183" i="3" s="1"/>
  <c r="BM183" i="3"/>
  <c r="AQ188" i="3"/>
  <c r="BS188" i="3" s="1"/>
  <c r="CE188" i="3" s="1"/>
  <c r="BL189" i="3"/>
  <c r="BI183" i="3"/>
  <c r="AT188" i="3"/>
  <c r="BI188" i="3"/>
  <c r="AU183" i="3"/>
  <c r="BW183" i="3" s="1"/>
  <c r="CI183" i="3" s="1"/>
  <c r="AQ189" i="3"/>
  <c r="BS189" i="3" s="1"/>
  <c r="CE189" i="3" s="1"/>
  <c r="AT185" i="3"/>
  <c r="CB191" i="3"/>
  <c r="CN191" i="3" s="1"/>
  <c r="BO190" i="3"/>
  <c r="BQ190" i="3"/>
  <c r="BQ160" i="3"/>
  <c r="BK177" i="3"/>
  <c r="AR198" i="3"/>
  <c r="BJ198" i="3"/>
  <c r="AU198" i="3"/>
  <c r="BM198" i="3"/>
  <c r="BN196" i="3"/>
  <c r="BP196" i="3"/>
  <c r="BK194" i="3"/>
  <c r="AP194" i="3"/>
  <c r="AS194" i="3"/>
  <c r="BH194" i="3"/>
  <c r="BQ194" i="3"/>
  <c r="BO194" i="3"/>
  <c r="BK183" i="3"/>
  <c r="AP183" i="3"/>
  <c r="AS183" i="3"/>
  <c r="BH183" i="3"/>
  <c r="AX191" i="3"/>
  <c r="AR184" i="3"/>
  <c r="BJ184" i="3"/>
  <c r="AU184" i="3"/>
  <c r="BM184" i="3"/>
  <c r="BO162" i="3"/>
  <c r="AS177" i="3"/>
  <c r="CA177" i="3" s="1"/>
  <c r="CM177" i="3" s="1"/>
  <c r="AU173" i="3"/>
  <c r="BW173" i="3" s="1"/>
  <c r="CI173" i="3" s="1"/>
  <c r="AR194" i="3"/>
  <c r="BM194" i="3"/>
  <c r="BJ194" i="3"/>
  <c r="AU194" i="3"/>
  <c r="BH196" i="3"/>
  <c r="BK196" i="3"/>
  <c r="AP196" i="3"/>
  <c r="AS196" i="3"/>
  <c r="BI194" i="3"/>
  <c r="AT194" i="3"/>
  <c r="BL194" i="3"/>
  <c r="AQ194" i="3"/>
  <c r="BN192" i="3"/>
  <c r="BP192" i="3"/>
  <c r="AP191" i="3"/>
  <c r="AS191" i="3"/>
  <c r="BK191" i="3"/>
  <c r="BH191" i="3"/>
  <c r="BM161" i="3"/>
  <c r="BM166" i="3"/>
  <c r="BM173" i="3"/>
  <c r="BM197" i="3"/>
  <c r="AR197" i="3"/>
  <c r="BJ197" i="3"/>
  <c r="AU197" i="3"/>
  <c r="BK197" i="3"/>
  <c r="AP197" i="3"/>
  <c r="BH197" i="3"/>
  <c r="AS197" i="3"/>
  <c r="BH192" i="3"/>
  <c r="AS192" i="3"/>
  <c r="BK192" i="3"/>
  <c r="AP192" i="3"/>
  <c r="BK190" i="3"/>
  <c r="AP190" i="3"/>
  <c r="BH190" i="3"/>
  <c r="AS190" i="3"/>
  <c r="BQ189" i="3"/>
  <c r="BO189" i="3"/>
  <c r="AR150" i="3"/>
  <c r="BT150" i="3" s="1"/>
  <c r="CF150" i="3" s="1"/>
  <c r="BI196" i="3"/>
  <c r="BL196" i="3"/>
  <c r="AQ196" i="3"/>
  <c r="AT196" i="3"/>
  <c r="BI192" i="3"/>
  <c r="BL192" i="3"/>
  <c r="AT192" i="3"/>
  <c r="AQ192" i="3"/>
  <c r="AQ190" i="3"/>
  <c r="BI190" i="3"/>
  <c r="AT190" i="3"/>
  <c r="BL190" i="3"/>
  <c r="BM189" i="3"/>
  <c r="AR189" i="3"/>
  <c r="AU189" i="3"/>
  <c r="BJ189" i="3"/>
  <c r="AW191" i="3"/>
  <c r="BP184" i="3"/>
  <c r="BN184" i="3"/>
  <c r="BO184" i="3"/>
  <c r="BQ184" i="3"/>
  <c r="BO191" i="3"/>
  <c r="BQ191" i="3"/>
  <c r="AR166" i="3"/>
  <c r="BZ166" i="3" s="1"/>
  <c r="CL166" i="3" s="1"/>
  <c r="AU161" i="3"/>
  <c r="BW161" i="3" s="1"/>
  <c r="CI161" i="3" s="1"/>
  <c r="AS168" i="3"/>
  <c r="CA168" i="3" s="1"/>
  <c r="CM168" i="3" s="1"/>
  <c r="BP197" i="3"/>
  <c r="BN197" i="3"/>
  <c r="BM196" i="3"/>
  <c r="AR196" i="3"/>
  <c r="BJ196" i="3"/>
  <c r="AU196" i="3"/>
  <c r="AV193" i="3"/>
  <c r="BJ192" i="3"/>
  <c r="AU192" i="3"/>
  <c r="BM192" i="3"/>
  <c r="AR192" i="3"/>
  <c r="AR190" i="3"/>
  <c r="BJ190" i="3"/>
  <c r="AU190" i="3"/>
  <c r="BM190" i="3"/>
  <c r="AU191" i="3"/>
  <c r="AT189" i="3"/>
  <c r="BP190" i="3"/>
  <c r="BN190" i="3"/>
  <c r="AW198" i="3"/>
  <c r="AU162" i="3"/>
  <c r="BW162" i="3" s="1"/>
  <c r="CI162" i="3" s="1"/>
  <c r="BO198" i="3"/>
  <c r="BQ198" i="3"/>
  <c r="BO192" i="3"/>
  <c r="BQ192" i="3"/>
  <c r="AP188" i="3"/>
  <c r="AS188" i="3"/>
  <c r="BK188" i="3"/>
  <c r="BH188" i="3"/>
  <c r="BK184" i="3"/>
  <c r="AP184" i="3"/>
  <c r="BH184" i="3"/>
  <c r="AS184" i="3"/>
  <c r="BK198" i="3"/>
  <c r="AP198" i="3"/>
  <c r="BH198" i="3"/>
  <c r="AS198" i="3"/>
  <c r="BJ150" i="3"/>
  <c r="AQ197" i="3"/>
  <c r="BI197" i="3"/>
  <c r="AT197" i="3"/>
  <c r="BL197" i="3"/>
  <c r="AP195" i="3"/>
  <c r="AS195" i="3"/>
  <c r="BK195" i="3"/>
  <c r="BH195" i="3"/>
  <c r="AR187" i="3"/>
  <c r="AU187" i="3"/>
  <c r="BM187" i="3"/>
  <c r="BJ187" i="3"/>
  <c r="AV189" i="3"/>
  <c r="AQ184" i="3"/>
  <c r="BI184" i="3"/>
  <c r="AT184" i="3"/>
  <c r="BL184" i="3"/>
  <c r="AZ177" i="3"/>
  <c r="BM168" i="3"/>
  <c r="BJ168" i="3"/>
  <c r="BM171" i="3"/>
  <c r="BO179" i="3"/>
  <c r="AZ179" i="3"/>
  <c r="AU168" i="3"/>
  <c r="CC168" i="3" s="1"/>
  <c r="CO168" i="3" s="1"/>
  <c r="BK168" i="3"/>
  <c r="AS174" i="3"/>
  <c r="BU174" i="3" s="1"/>
  <c r="CG174" i="3" s="1"/>
  <c r="BK174" i="3"/>
  <c r="AP174" i="3"/>
  <c r="BX174" i="3" s="1"/>
  <c r="CJ174" i="3" s="1"/>
  <c r="BN180" i="3"/>
  <c r="BP180" i="3"/>
  <c r="AR177" i="3"/>
  <c r="AR175" i="3"/>
  <c r="BJ175" i="3"/>
  <c r="AU175" i="3"/>
  <c r="BM175" i="3"/>
  <c r="BI173" i="3"/>
  <c r="AT173" i="3"/>
  <c r="AQ173" i="3"/>
  <c r="BL173" i="3"/>
  <c r="AU171" i="3"/>
  <c r="BJ169" i="3"/>
  <c r="AU169" i="3"/>
  <c r="AR169" i="3"/>
  <c r="BM169" i="3"/>
  <c r="BJ167" i="3"/>
  <c r="AU167" i="3"/>
  <c r="BM167" i="3"/>
  <c r="AR167" i="3"/>
  <c r="BJ172" i="3"/>
  <c r="AR172" i="3"/>
  <c r="AU172" i="3"/>
  <c r="BM172" i="3"/>
  <c r="BN176" i="3"/>
  <c r="BP176" i="3"/>
  <c r="BJ176" i="3"/>
  <c r="AU176" i="3"/>
  <c r="BM176" i="3"/>
  <c r="AR176" i="3"/>
  <c r="BK181" i="3"/>
  <c r="AP181" i="3"/>
  <c r="BH181" i="3"/>
  <c r="AS181" i="3"/>
  <c r="BK182" i="3"/>
  <c r="AP182" i="3"/>
  <c r="BH182" i="3"/>
  <c r="AS182" i="3"/>
  <c r="BM178" i="3"/>
  <c r="AR178" i="3"/>
  <c r="BJ178" i="3"/>
  <c r="AU178" i="3"/>
  <c r="BP178" i="3"/>
  <c r="BN178" i="3"/>
  <c r="BN173" i="3"/>
  <c r="BP173" i="3"/>
  <c r="AR173" i="3"/>
  <c r="BP172" i="3"/>
  <c r="BN172" i="3"/>
  <c r="BK175" i="3"/>
  <c r="AP175" i="3"/>
  <c r="AS175" i="3"/>
  <c r="BH175" i="3"/>
  <c r="BI169" i="3"/>
  <c r="AT169" i="3"/>
  <c r="AQ169" i="3"/>
  <c r="BL169" i="3"/>
  <c r="BP181" i="3"/>
  <c r="BN181" i="3"/>
  <c r="BM181" i="3"/>
  <c r="AR181" i="3"/>
  <c r="BJ181" i="3"/>
  <c r="AU181" i="3"/>
  <c r="BL182" i="3"/>
  <c r="AQ182" i="3"/>
  <c r="BI182" i="3"/>
  <c r="AT182" i="3"/>
  <c r="BN177" i="3"/>
  <c r="BP177" i="3"/>
  <c r="BP174" i="3"/>
  <c r="BN174" i="3"/>
  <c r="BK179" i="3"/>
  <c r="AP179" i="3"/>
  <c r="AS179" i="3"/>
  <c r="BH179" i="3"/>
  <c r="BQ180" i="3"/>
  <c r="BO180" i="3"/>
  <c r="AP177" i="3"/>
  <c r="BP169" i="3"/>
  <c r="BN169" i="3"/>
  <c r="BO167" i="3"/>
  <c r="BQ167" i="3"/>
  <c r="AR182" i="3"/>
  <c r="BJ182" i="3"/>
  <c r="AU182" i="3"/>
  <c r="BM182" i="3"/>
  <c r="AR179" i="3"/>
  <c r="BJ179" i="3"/>
  <c r="AU179" i="3"/>
  <c r="BM179" i="3"/>
  <c r="BK178" i="3"/>
  <c r="AP178" i="3"/>
  <c r="BH178" i="3"/>
  <c r="AS178" i="3"/>
  <c r="BQ171" i="3"/>
  <c r="BO171" i="3"/>
  <c r="BN171" i="3"/>
  <c r="AR171" i="3"/>
  <c r="BP171" i="3"/>
  <c r="BI180" i="3"/>
  <c r="AT180" i="3"/>
  <c r="AQ180" i="3"/>
  <c r="BL180" i="3"/>
  <c r="AS171" i="3"/>
  <c r="BO176" i="3"/>
  <c r="BQ176" i="3"/>
  <c r="AS167" i="3"/>
  <c r="BQ178" i="3"/>
  <c r="BO178" i="3"/>
  <c r="BL172" i="3"/>
  <c r="BI172" i="3"/>
  <c r="AT172" i="3"/>
  <c r="AQ172" i="3"/>
  <c r="BL178" i="3"/>
  <c r="AQ178" i="3"/>
  <c r="BI178" i="3"/>
  <c r="AT178" i="3"/>
  <c r="BM180" i="3"/>
  <c r="AR180" i="3"/>
  <c r="AU180" i="3"/>
  <c r="BJ180" i="3"/>
  <c r="AY173" i="3"/>
  <c r="BN167" i="3"/>
  <c r="BP167" i="3"/>
  <c r="AQ171" i="3"/>
  <c r="AZ168" i="3"/>
  <c r="AP171" i="3"/>
  <c r="AP176" i="3"/>
  <c r="BH176" i="3"/>
  <c r="AS176" i="3"/>
  <c r="BK176" i="3"/>
  <c r="BN168" i="3"/>
  <c r="AR168" i="3"/>
  <c r="BP168" i="3"/>
  <c r="BO169" i="3"/>
  <c r="BQ169" i="3"/>
  <c r="BO172" i="3"/>
  <c r="BQ172" i="3"/>
  <c r="BL167" i="3"/>
  <c r="AT167" i="3"/>
  <c r="BI167" i="3"/>
  <c r="AQ167" i="3"/>
  <c r="BO182" i="3"/>
  <c r="BQ182" i="3"/>
  <c r="BM174" i="3"/>
  <c r="AR174" i="3"/>
  <c r="BJ174" i="3"/>
  <c r="AU174" i="3"/>
  <c r="BH180" i="3"/>
  <c r="AS180" i="3"/>
  <c r="BK180" i="3"/>
  <c r="AP180" i="3"/>
  <c r="AQ174" i="3"/>
  <c r="BK169" i="3"/>
  <c r="AS169" i="3"/>
  <c r="BH169" i="3"/>
  <c r="AP169" i="3"/>
  <c r="AS172" i="3"/>
  <c r="BH172" i="3"/>
  <c r="BK172" i="3"/>
  <c r="AP172" i="3"/>
  <c r="AP168" i="3"/>
  <c r="AQ176" i="3"/>
  <c r="BI176" i="3"/>
  <c r="AT176" i="3"/>
  <c r="BL176" i="3"/>
  <c r="AP167" i="3"/>
  <c r="BP161" i="3"/>
  <c r="AR159" i="3"/>
  <c r="BZ159" i="3" s="1"/>
  <c r="CL159" i="3" s="1"/>
  <c r="AS159" i="3"/>
  <c r="CA159" i="3" s="1"/>
  <c r="CM159" i="3" s="1"/>
  <c r="AU159" i="3"/>
  <c r="BW159" i="3" s="1"/>
  <c r="CI159" i="3" s="1"/>
  <c r="BH159" i="3"/>
  <c r="BJ159" i="3"/>
  <c r="AP161" i="3"/>
  <c r="BR161" i="3" s="1"/>
  <c r="CD161" i="3" s="1"/>
  <c r="AR161" i="3"/>
  <c r="BZ161" i="3" s="1"/>
  <c r="CL161" i="3" s="1"/>
  <c r="BI159" i="3"/>
  <c r="AT159" i="3"/>
  <c r="BO166" i="3"/>
  <c r="AU166" i="3"/>
  <c r="BW166" i="3" s="1"/>
  <c r="CI166" i="3" s="1"/>
  <c r="BH165" i="3"/>
  <c r="AS165" i="3"/>
  <c r="AP165" i="3"/>
  <c r="BK165" i="3"/>
  <c r="BK166" i="3"/>
  <c r="BH166" i="3"/>
  <c r="AS166" i="3"/>
  <c r="AP166" i="3"/>
  <c r="BP163" i="3"/>
  <c r="BN163" i="3"/>
  <c r="BM150" i="3"/>
  <c r="BJ164" i="3"/>
  <c r="AU164" i="3"/>
  <c r="BM164" i="3"/>
  <c r="AR164" i="3"/>
  <c r="BO164" i="3"/>
  <c r="BQ164" i="3"/>
  <c r="BN165" i="3"/>
  <c r="BP165" i="3"/>
  <c r="BK163" i="3"/>
  <c r="BH163" i="3"/>
  <c r="AS163" i="3"/>
  <c r="AP163" i="3"/>
  <c r="BJ165" i="3"/>
  <c r="AU165" i="3"/>
  <c r="AR165" i="3"/>
  <c r="BM165" i="3"/>
  <c r="AU144" i="3"/>
  <c r="BW144" i="3" s="1"/>
  <c r="CI144" i="3" s="1"/>
  <c r="BN166" i="3"/>
  <c r="BP166" i="3"/>
  <c r="BP160" i="3"/>
  <c r="BN160" i="3"/>
  <c r="AX160" i="3"/>
  <c r="BI165" i="3"/>
  <c r="AT165" i="3"/>
  <c r="BL165" i="3"/>
  <c r="AQ165" i="3"/>
  <c r="BN162" i="3"/>
  <c r="BP162" i="3"/>
  <c r="BL163" i="3"/>
  <c r="AQ163" i="3"/>
  <c r="BI163" i="3"/>
  <c r="AT163" i="3"/>
  <c r="AY160" i="3"/>
  <c r="AR163" i="3"/>
  <c r="AU163" i="3"/>
  <c r="BM163" i="3"/>
  <c r="BJ163" i="3"/>
  <c r="AP160" i="3"/>
  <c r="BA160" i="3"/>
  <c r="BL166" i="3"/>
  <c r="AQ166" i="3"/>
  <c r="BI166" i="3"/>
  <c r="AT166" i="3"/>
  <c r="AP164" i="3"/>
  <c r="BK164" i="3"/>
  <c r="BH164" i="3"/>
  <c r="AS164" i="3"/>
  <c r="BI161" i="3"/>
  <c r="AT161" i="3"/>
  <c r="BL161" i="3"/>
  <c r="AQ161" i="3"/>
  <c r="BQ165" i="3"/>
  <c r="BO165" i="3"/>
  <c r="AQ160" i="3"/>
  <c r="AP162" i="3"/>
  <c r="AR160" i="3"/>
  <c r="BL162" i="3"/>
  <c r="AQ162" i="3"/>
  <c r="BI162" i="3"/>
  <c r="AT162" i="3"/>
  <c r="AQ164" i="3"/>
  <c r="BI164" i="3"/>
  <c r="AT164" i="3"/>
  <c r="BL164" i="3"/>
  <c r="BS159" i="3"/>
  <c r="CE159" i="3" s="1"/>
  <c r="AR148" i="3"/>
  <c r="BZ148" i="3" s="1"/>
  <c r="CL148" i="3" s="1"/>
  <c r="AS144" i="3"/>
  <c r="CA144" i="3" s="1"/>
  <c r="CM144" i="3" s="1"/>
  <c r="BP157" i="3"/>
  <c r="BN157" i="3"/>
  <c r="BL157" i="3"/>
  <c r="AQ157" i="3"/>
  <c r="BI157" i="3"/>
  <c r="AT157" i="3"/>
  <c r="AP157" i="3"/>
  <c r="AR158" i="3"/>
  <c r="BJ158" i="3"/>
  <c r="AU158" i="3"/>
  <c r="BM158" i="3"/>
  <c r="AR154" i="3"/>
  <c r="AU154" i="3"/>
  <c r="BJ154" i="3"/>
  <c r="BM154" i="3"/>
  <c r="BQ156" i="3"/>
  <c r="BO156" i="3"/>
  <c r="AQ148" i="3"/>
  <c r="BL148" i="3"/>
  <c r="AT148" i="3"/>
  <c r="BI148" i="3"/>
  <c r="BL158" i="3"/>
  <c r="AQ158" i="3"/>
  <c r="BI158" i="3"/>
  <c r="AT158" i="3"/>
  <c r="AR152" i="3"/>
  <c r="BJ152" i="3"/>
  <c r="AU152" i="3"/>
  <c r="BM152" i="3"/>
  <c r="AT143" i="3"/>
  <c r="BI143" i="3"/>
  <c r="BL143" i="3"/>
  <c r="AQ143" i="3"/>
  <c r="BP145" i="3"/>
  <c r="BN145" i="3"/>
  <c r="BI156" i="3"/>
  <c r="AT156" i="3"/>
  <c r="BL156" i="3"/>
  <c r="AQ156" i="3"/>
  <c r="AP151" i="3"/>
  <c r="BK151" i="3"/>
  <c r="AS151" i="3"/>
  <c r="BH151" i="3"/>
  <c r="BK143" i="3"/>
  <c r="AS143" i="3"/>
  <c r="BH143" i="3"/>
  <c r="AP143" i="3"/>
  <c r="BQ147" i="3"/>
  <c r="BO147" i="3"/>
  <c r="BP158" i="3"/>
  <c r="BN158" i="3"/>
  <c r="BP151" i="3"/>
  <c r="BN151" i="3"/>
  <c r="BK152" i="3"/>
  <c r="BH152" i="3"/>
  <c r="AS152" i="3"/>
  <c r="AP152" i="3"/>
  <c r="BQ154" i="3"/>
  <c r="BO154" i="3"/>
  <c r="BM156" i="3"/>
  <c r="AU156" i="3"/>
  <c r="BJ156" i="3"/>
  <c r="AR156" i="3"/>
  <c r="BQ150" i="3"/>
  <c r="BA150" i="3"/>
  <c r="BO150" i="3"/>
  <c r="BI152" i="3"/>
  <c r="AT152" i="3"/>
  <c r="BL152" i="3"/>
  <c r="AQ152" i="3"/>
  <c r="AQ145" i="3"/>
  <c r="BI145" i="3"/>
  <c r="AT145" i="3"/>
  <c r="BL145" i="3"/>
  <c r="BO151" i="3"/>
  <c r="BQ151" i="3"/>
  <c r="BH154" i="3"/>
  <c r="AS154" i="3"/>
  <c r="BK154" i="3"/>
  <c r="AP154" i="3"/>
  <c r="AP145" i="3"/>
  <c r="AS145" i="3"/>
  <c r="BH145" i="3"/>
  <c r="BK145" i="3"/>
  <c r="AU147" i="3"/>
  <c r="BJ147" i="3"/>
  <c r="AR147" i="3"/>
  <c r="BM147" i="3"/>
  <c r="BP150" i="3"/>
  <c r="BN150" i="3"/>
  <c r="BK155" i="3"/>
  <c r="AP155" i="3"/>
  <c r="BH155" i="3"/>
  <c r="AS155" i="3"/>
  <c r="BP156" i="3"/>
  <c r="BN156" i="3"/>
  <c r="AQ150" i="3"/>
  <c r="BI150" i="3"/>
  <c r="AT150" i="3"/>
  <c r="BL150" i="3"/>
  <c r="BK150" i="3"/>
  <c r="BH150" i="3"/>
  <c r="AP150" i="3"/>
  <c r="AS150" i="3"/>
  <c r="BP152" i="3"/>
  <c r="BN152" i="3"/>
  <c r="BN154" i="3"/>
  <c r="BP154" i="3"/>
  <c r="BH147" i="3"/>
  <c r="AS147" i="3"/>
  <c r="BK147" i="3"/>
  <c r="AP147" i="3"/>
  <c r="BO145" i="3"/>
  <c r="BQ145" i="3"/>
  <c r="BJ151" i="3"/>
  <c r="AU151" i="3"/>
  <c r="BM151" i="3"/>
  <c r="AR151" i="3"/>
  <c r="BN147" i="3"/>
  <c r="BP147" i="3"/>
  <c r="BM157" i="3"/>
  <c r="AR157" i="3"/>
  <c r="AU157" i="3"/>
  <c r="BJ157" i="3"/>
  <c r="BH156" i="3"/>
  <c r="AS156" i="3"/>
  <c r="AP156" i="3"/>
  <c r="BK156" i="3"/>
  <c r="AQ149" i="3"/>
  <c r="BI149" i="3"/>
  <c r="AT149" i="3"/>
  <c r="BL149" i="3"/>
  <c r="BL151" i="3"/>
  <c r="AT151" i="3"/>
  <c r="BI151" i="3"/>
  <c r="AQ151" i="3"/>
  <c r="AU150" i="3"/>
  <c r="BI147" i="3"/>
  <c r="AT147" i="3"/>
  <c r="BL147" i="3"/>
  <c r="AQ147" i="3"/>
  <c r="BO158" i="3"/>
  <c r="BQ158" i="3"/>
  <c r="BL154" i="3"/>
  <c r="AT154" i="3"/>
  <c r="BI154" i="3"/>
  <c r="AQ154" i="3"/>
  <c r="BP143" i="3"/>
  <c r="BN143" i="3"/>
  <c r="BJ145" i="3"/>
  <c r="AU145" i="3"/>
  <c r="AR145" i="3"/>
  <c r="BM145" i="3"/>
  <c r="BK158" i="3"/>
  <c r="AP158" i="3"/>
  <c r="BH158" i="3"/>
  <c r="AS158" i="3"/>
  <c r="BP148" i="3"/>
  <c r="BN148" i="3"/>
  <c r="BO152" i="3"/>
  <c r="BQ152" i="3"/>
  <c r="BQ144" i="3"/>
  <c r="BO144" i="3"/>
  <c r="BA149" i="3"/>
  <c r="BT208" i="3" l="1"/>
  <c r="CF208" i="3" s="1"/>
  <c r="AZ336" i="3"/>
  <c r="BS415" i="3"/>
  <c r="CE415" i="3" s="1"/>
  <c r="BV320" i="3"/>
  <c r="CH320" i="3" s="1"/>
  <c r="BS474" i="3"/>
  <c r="CE474" i="3" s="1"/>
  <c r="AY491" i="3"/>
  <c r="BZ153" i="3"/>
  <c r="CL153" i="3" s="1"/>
  <c r="AY439" i="3"/>
  <c r="BC149" i="3"/>
  <c r="BT281" i="3"/>
  <c r="CF281" i="3" s="1"/>
  <c r="AV394" i="3"/>
  <c r="AY475" i="3"/>
  <c r="AW441" i="3"/>
  <c r="BY336" i="3"/>
  <c r="CK336" i="3" s="1"/>
  <c r="CA391" i="3"/>
  <c r="CM391" i="3" s="1"/>
  <c r="BW489" i="3"/>
  <c r="CI489" i="3" s="1"/>
  <c r="BX361" i="3"/>
  <c r="CJ361" i="3" s="1"/>
  <c r="BE344" i="3"/>
  <c r="BY285" i="3"/>
  <c r="CK285" i="3" s="1"/>
  <c r="BF344" i="3"/>
  <c r="BX232" i="3"/>
  <c r="CJ232" i="3" s="1"/>
  <c r="BT235" i="3"/>
  <c r="CF235" i="3" s="1"/>
  <c r="BF186" i="3"/>
  <c r="BE186" i="3"/>
  <c r="BA474" i="3"/>
  <c r="AX263" i="3"/>
  <c r="BY357" i="3"/>
  <c r="CK357" i="3" s="1"/>
  <c r="AX269" i="3"/>
  <c r="BA320" i="3"/>
  <c r="BT259" i="3"/>
  <c r="CF259" i="3" s="1"/>
  <c r="BA245" i="3"/>
  <c r="AX149" i="3"/>
  <c r="BE166" i="3"/>
  <c r="BX455" i="3"/>
  <c r="CJ455" i="3" s="1"/>
  <c r="BB149" i="3"/>
  <c r="AV232" i="3"/>
  <c r="AX259" i="3"/>
  <c r="BE328" i="3"/>
  <c r="BF328" i="3"/>
  <c r="BF438" i="3"/>
  <c r="BS403" i="3"/>
  <c r="CE403" i="3" s="1"/>
  <c r="BU462" i="3"/>
  <c r="CG462" i="3" s="1"/>
  <c r="BR253" i="3"/>
  <c r="CD253" i="3" s="1"/>
  <c r="AZ295" i="3"/>
  <c r="BE209" i="3"/>
  <c r="AY279" i="3"/>
  <c r="BC443" i="3"/>
  <c r="BD421" i="3"/>
  <c r="BB450" i="3"/>
  <c r="BF393" i="3"/>
  <c r="BD179" i="3"/>
  <c r="BG393" i="3"/>
  <c r="BB415" i="3"/>
  <c r="BE329" i="3"/>
  <c r="BG320" i="3"/>
  <c r="BG341" i="3"/>
  <c r="BG391" i="3"/>
  <c r="BG250" i="3"/>
  <c r="BE274" i="3"/>
  <c r="BX403" i="3"/>
  <c r="CJ403" i="3" s="1"/>
  <c r="BW401" i="3"/>
  <c r="CI401" i="3" s="1"/>
  <c r="BE446" i="3"/>
  <c r="BF274" i="3"/>
  <c r="BB179" i="3"/>
  <c r="BZ273" i="3"/>
  <c r="CL273" i="3" s="1"/>
  <c r="BR159" i="3"/>
  <c r="CD159" i="3" s="1"/>
  <c r="BE170" i="3"/>
  <c r="BG446" i="3"/>
  <c r="CB359" i="3"/>
  <c r="CN359" i="3" s="1"/>
  <c r="BV441" i="3"/>
  <c r="CH441" i="3" s="1"/>
  <c r="BV336" i="3"/>
  <c r="CH336" i="3" s="1"/>
  <c r="BW437" i="3"/>
  <c r="CI437" i="3" s="1"/>
  <c r="BR451" i="3"/>
  <c r="CD451" i="3" s="1"/>
  <c r="BE183" i="3"/>
  <c r="BF478" i="3"/>
  <c r="BB318" i="3"/>
  <c r="BF414" i="3"/>
  <c r="BE414" i="3"/>
  <c r="AZ175" i="3"/>
  <c r="BG157" i="3"/>
  <c r="BG430" i="3"/>
  <c r="BX433" i="3"/>
  <c r="CJ433" i="3" s="1"/>
  <c r="AZ209" i="3"/>
  <c r="BE479" i="3"/>
  <c r="AY357" i="3"/>
  <c r="BG209" i="3"/>
  <c r="CB383" i="3"/>
  <c r="CN383" i="3" s="1"/>
  <c r="BG262" i="3"/>
  <c r="BG479" i="3"/>
  <c r="BY360" i="3"/>
  <c r="CK360" i="3" s="1"/>
  <c r="BW462" i="3"/>
  <c r="CI462" i="3" s="1"/>
  <c r="BG191" i="3"/>
  <c r="BG486" i="3"/>
  <c r="BD353" i="3"/>
  <c r="BF471" i="3"/>
  <c r="BE430" i="3"/>
  <c r="BE191" i="3"/>
  <c r="BE486" i="3"/>
  <c r="BC353" i="3"/>
  <c r="BF461" i="3"/>
  <c r="AW336" i="3"/>
  <c r="AV475" i="3"/>
  <c r="AX437" i="3"/>
  <c r="AZ435" i="3"/>
  <c r="BB434" i="3"/>
  <c r="BD299" i="3"/>
  <c r="BD232" i="3"/>
  <c r="BE218" i="3"/>
  <c r="BG266" i="3"/>
  <c r="BB441" i="3"/>
  <c r="BE143" i="3"/>
  <c r="BC421" i="3"/>
  <c r="BG323" i="3"/>
  <c r="BF487" i="3"/>
  <c r="BF148" i="3"/>
  <c r="BF304" i="3"/>
  <c r="BB228" i="3"/>
  <c r="BE204" i="3"/>
  <c r="BE250" i="3"/>
  <c r="BB437" i="3"/>
  <c r="BC334" i="3"/>
  <c r="BD334" i="3"/>
  <c r="BC437" i="3"/>
  <c r="BC228" i="3"/>
  <c r="BD475" i="3"/>
  <c r="BG322" i="3"/>
  <c r="BE401" i="3"/>
  <c r="AW425" i="3"/>
  <c r="BE397" i="3"/>
  <c r="BF401" i="3"/>
  <c r="BD263" i="3"/>
  <c r="BD175" i="3"/>
  <c r="BE266" i="3"/>
  <c r="BD465" i="3"/>
  <c r="BD269" i="3"/>
  <c r="BE412" i="3"/>
  <c r="BF325" i="3"/>
  <c r="BE157" i="3"/>
  <c r="BE98" i="3"/>
  <c r="BD312" i="3"/>
  <c r="BC232" i="3"/>
  <c r="BC269" i="3"/>
  <c r="BB465" i="3"/>
  <c r="BG170" i="3"/>
  <c r="BG375" i="3"/>
  <c r="BG397" i="3"/>
  <c r="BG98" i="3"/>
  <c r="BF412" i="3"/>
  <c r="BC318" i="3"/>
  <c r="BF334" i="3"/>
  <c r="BD361" i="3"/>
  <c r="BF218" i="3"/>
  <c r="BF453" i="3"/>
  <c r="BB247" i="3"/>
  <c r="BD336" i="3"/>
  <c r="BG174" i="3"/>
  <c r="BG491" i="3"/>
  <c r="BF114" i="3"/>
  <c r="BF369" i="3"/>
  <c r="BE454" i="3"/>
  <c r="BE483" i="3"/>
  <c r="BF219" i="3"/>
  <c r="BB467" i="3"/>
  <c r="BE148" i="3"/>
  <c r="BE334" i="3"/>
  <c r="BF229" i="3"/>
  <c r="BC361" i="3"/>
  <c r="BE408" i="3"/>
  <c r="BD449" i="3"/>
  <c r="BB425" i="3"/>
  <c r="BF261" i="3"/>
  <c r="BE327" i="3"/>
  <c r="BG369" i="3"/>
  <c r="BG304" i="3"/>
  <c r="BD292" i="3"/>
  <c r="BF454" i="3"/>
  <c r="BF322" i="3"/>
  <c r="BC205" i="3"/>
  <c r="BF205" i="3"/>
  <c r="BG219" i="3"/>
  <c r="BD219" i="3"/>
  <c r="BB405" i="3"/>
  <c r="BE405" i="3"/>
  <c r="BD239" i="3"/>
  <c r="BG239" i="3"/>
  <c r="BD216" i="3"/>
  <c r="BG216" i="3"/>
  <c r="BG193" i="3"/>
  <c r="BD193" i="3"/>
  <c r="BB297" i="3"/>
  <c r="BE297" i="3"/>
  <c r="BB211" i="3"/>
  <c r="BE211" i="3"/>
  <c r="BC153" i="3"/>
  <c r="BF153" i="3"/>
  <c r="BG356" i="3"/>
  <c r="BB373" i="3"/>
  <c r="BE373" i="3"/>
  <c r="BG422" i="3"/>
  <c r="BD422" i="3"/>
  <c r="BC326" i="3"/>
  <c r="BF326" i="3"/>
  <c r="BD253" i="3"/>
  <c r="BG253" i="3"/>
  <c r="BC374" i="3"/>
  <c r="BF374" i="3"/>
  <c r="BG483" i="3"/>
  <c r="BD483" i="3"/>
  <c r="BG329" i="3"/>
  <c r="BD329" i="3"/>
  <c r="BG459" i="3"/>
  <c r="BD459" i="3"/>
  <c r="BG478" i="3"/>
  <c r="BD478" i="3"/>
  <c r="BD354" i="3"/>
  <c r="BG354" i="3"/>
  <c r="BE441" i="3"/>
  <c r="BE418" i="3"/>
  <c r="BF279" i="3"/>
  <c r="BB216" i="3"/>
  <c r="BE216" i="3"/>
  <c r="BG447" i="3"/>
  <c r="BB413" i="3"/>
  <c r="BE413" i="3"/>
  <c r="BE433" i="3"/>
  <c r="BB433" i="3"/>
  <c r="BG268" i="3"/>
  <c r="BB291" i="3"/>
  <c r="BE291" i="3"/>
  <c r="BD394" i="3"/>
  <c r="BC474" i="3"/>
  <c r="BF474" i="3"/>
  <c r="BD311" i="3"/>
  <c r="BG311" i="3"/>
  <c r="BG144" i="3"/>
  <c r="BD144" i="3"/>
  <c r="BC248" i="3"/>
  <c r="BF248" i="3"/>
  <c r="BD183" i="3"/>
  <c r="BG183" i="3"/>
  <c r="BF262" i="3"/>
  <c r="BB484" i="3"/>
  <c r="BE484" i="3"/>
  <c r="BC417" i="3"/>
  <c r="BF417" i="3"/>
  <c r="BC447" i="3"/>
  <c r="BF447" i="3"/>
  <c r="BE336" i="3"/>
  <c r="BF327" i="3"/>
  <c r="BD295" i="3"/>
  <c r="BG295" i="3"/>
  <c r="BE491" i="3"/>
  <c r="BC283" i="3"/>
  <c r="BF283" i="3"/>
  <c r="BE252" i="3"/>
  <c r="BB252" i="3"/>
  <c r="BC294" i="3"/>
  <c r="BF294" i="3"/>
  <c r="BD245" i="3"/>
  <c r="BG245" i="3"/>
  <c r="BG177" i="3"/>
  <c r="BD177" i="3"/>
  <c r="BB390" i="3"/>
  <c r="BB331" i="3"/>
  <c r="BD364" i="3"/>
  <c r="BG364" i="3"/>
  <c r="BC459" i="3"/>
  <c r="BF459" i="3"/>
  <c r="BC220" i="3"/>
  <c r="BF220" i="3"/>
  <c r="BG382" i="3"/>
  <c r="BD406" i="3"/>
  <c r="BG406" i="3"/>
  <c r="BB431" i="3"/>
  <c r="BE431" i="3"/>
  <c r="BG418" i="3"/>
  <c r="BE356" i="3"/>
  <c r="BB356" i="3"/>
  <c r="BD268" i="3"/>
  <c r="BF385" i="3"/>
  <c r="BD403" i="3"/>
  <c r="BG403" i="3"/>
  <c r="BC458" i="3"/>
  <c r="BF458" i="3"/>
  <c r="BE375" i="3"/>
  <c r="BC347" i="3"/>
  <c r="BF347" i="3"/>
  <c r="BC262" i="3"/>
  <c r="BF265" i="3"/>
  <c r="BC265" i="3"/>
  <c r="BE171" i="3"/>
  <c r="BB171" i="3"/>
  <c r="BF402" i="3"/>
  <c r="BC402" i="3"/>
  <c r="BB205" i="3"/>
  <c r="BE205" i="3"/>
  <c r="BF349" i="3"/>
  <c r="BC349" i="3"/>
  <c r="BC185" i="3"/>
  <c r="BF185" i="3"/>
  <c r="BB282" i="3"/>
  <c r="BE282" i="3"/>
  <c r="BF377" i="3"/>
  <c r="BC377" i="3"/>
  <c r="BF171" i="3"/>
  <c r="BC171" i="3"/>
  <c r="BB336" i="3"/>
  <c r="BD425" i="3"/>
  <c r="BD450" i="3"/>
  <c r="BG450" i="3"/>
  <c r="BB268" i="3"/>
  <c r="BD159" i="3"/>
  <c r="BG159" i="3"/>
  <c r="BE229" i="3"/>
  <c r="BB451" i="3"/>
  <c r="BE451" i="3"/>
  <c r="BB320" i="3"/>
  <c r="BE320" i="3"/>
  <c r="BC273" i="3"/>
  <c r="BF340" i="3"/>
  <c r="BF236" i="3"/>
  <c r="BB323" i="3"/>
  <c r="BE323" i="3"/>
  <c r="BC189" i="3"/>
  <c r="BF189" i="3"/>
  <c r="BD458" i="3"/>
  <c r="BG458" i="3"/>
  <c r="BB305" i="3"/>
  <c r="BE305" i="3"/>
  <c r="BB168" i="3"/>
  <c r="BE168" i="3"/>
  <c r="BB262" i="3"/>
  <c r="BG185" i="3"/>
  <c r="BD185" i="3"/>
  <c r="BD293" i="3"/>
  <c r="BG293" i="3"/>
  <c r="BD489" i="3"/>
  <c r="BG489" i="3"/>
  <c r="BG281" i="3"/>
  <c r="BD281" i="3"/>
  <c r="BB234" i="3"/>
  <c r="BE234" i="3"/>
  <c r="BD243" i="3"/>
  <c r="BG243" i="3"/>
  <c r="BD285" i="3"/>
  <c r="BG285" i="3"/>
  <c r="BC253" i="3"/>
  <c r="BF253" i="3"/>
  <c r="BB403" i="3"/>
  <c r="BE403" i="3"/>
  <c r="BC159" i="3"/>
  <c r="BF159" i="3"/>
  <c r="BD256" i="3"/>
  <c r="BG256" i="3"/>
  <c r="BD351" i="3"/>
  <c r="BE268" i="3"/>
  <c r="BF273" i="3"/>
  <c r="BD346" i="3"/>
  <c r="BG346" i="3"/>
  <c r="BC235" i="3"/>
  <c r="BF235" i="3"/>
  <c r="BC433" i="3"/>
  <c r="BF433" i="3"/>
  <c r="BE236" i="3"/>
  <c r="BB236" i="3"/>
  <c r="BE273" i="3"/>
  <c r="BB261" i="3"/>
  <c r="BE261" i="3"/>
  <c r="BE213" i="3"/>
  <c r="BB213" i="3"/>
  <c r="BC475" i="3"/>
  <c r="BF475" i="3"/>
  <c r="BB259" i="3"/>
  <c r="BB435" i="3"/>
  <c r="BE435" i="3"/>
  <c r="BD431" i="3"/>
  <c r="BG431" i="3"/>
  <c r="BD343" i="3"/>
  <c r="BG343" i="3"/>
  <c r="BC239" i="3"/>
  <c r="BF239" i="3"/>
  <c r="BD194" i="3"/>
  <c r="BC259" i="3"/>
  <c r="BC207" i="3"/>
  <c r="BF207" i="3"/>
  <c r="BB257" i="3"/>
  <c r="BE257" i="3"/>
  <c r="BG453" i="3"/>
  <c r="BD247" i="3"/>
  <c r="BG247" i="3"/>
  <c r="BC449" i="3"/>
  <c r="BF449" i="3"/>
  <c r="BG325" i="3"/>
  <c r="BF357" i="3"/>
  <c r="BC357" i="3"/>
  <c r="BB337" i="3"/>
  <c r="BE337" i="3"/>
  <c r="BD248" i="3"/>
  <c r="BG248" i="3"/>
  <c r="BG475" i="3"/>
  <c r="BB474" i="3"/>
  <c r="BE474" i="3"/>
  <c r="BB459" i="3"/>
  <c r="BE459" i="3"/>
  <c r="BE197" i="3"/>
  <c r="BF188" i="3"/>
  <c r="BC188" i="3"/>
  <c r="BC431" i="3"/>
  <c r="BF431" i="3"/>
  <c r="BF437" i="3"/>
  <c r="BD357" i="3"/>
  <c r="BG357" i="3"/>
  <c r="BB273" i="3"/>
  <c r="BB194" i="3"/>
  <c r="BC413" i="3"/>
  <c r="BF413" i="3"/>
  <c r="BB455" i="3"/>
  <c r="BE455" i="3"/>
  <c r="BF422" i="3"/>
  <c r="BC422" i="3"/>
  <c r="BC278" i="3"/>
  <c r="BF278" i="3"/>
  <c r="BB358" i="3"/>
  <c r="BC193" i="3"/>
  <c r="BF193" i="3"/>
  <c r="BD487" i="3"/>
  <c r="BG487" i="3"/>
  <c r="BD173" i="3"/>
  <c r="BG173" i="3"/>
  <c r="BB303" i="3"/>
  <c r="BE303" i="3"/>
  <c r="BD439" i="3"/>
  <c r="BG439" i="3"/>
  <c r="BE385" i="3"/>
  <c r="BB272" i="3"/>
  <c r="BE272" i="3"/>
  <c r="BB321" i="3"/>
  <c r="BE321" i="3"/>
  <c r="BG297" i="3"/>
  <c r="BD297" i="3"/>
  <c r="BD208" i="3"/>
  <c r="BG208" i="3"/>
  <c r="BF408" i="3"/>
  <c r="BB292" i="3"/>
  <c r="BB294" i="3"/>
  <c r="BE294" i="3"/>
  <c r="BC286" i="3"/>
  <c r="BF286" i="3"/>
  <c r="BE114" i="3"/>
  <c r="BC484" i="3"/>
  <c r="BF484" i="3"/>
  <c r="BC243" i="3"/>
  <c r="BC435" i="3"/>
  <c r="BF435" i="3"/>
  <c r="BD188" i="3"/>
  <c r="BG188" i="3"/>
  <c r="BB443" i="3"/>
  <c r="BB248" i="3"/>
  <c r="BE248" i="3"/>
  <c r="BG197" i="3"/>
  <c r="BC477" i="3"/>
  <c r="BF477" i="3"/>
  <c r="BD344" i="3"/>
  <c r="BG344" i="3"/>
  <c r="BE364" i="3"/>
  <c r="BB364" i="3"/>
  <c r="BC343" i="3"/>
  <c r="BF343" i="3"/>
  <c r="BD464" i="3"/>
  <c r="BG464" i="3"/>
  <c r="BC409" i="3"/>
  <c r="BF409" i="3"/>
  <c r="BD463" i="3"/>
  <c r="BG463" i="3"/>
  <c r="BB263" i="3"/>
  <c r="BE263" i="3"/>
  <c r="BC282" i="3"/>
  <c r="BF282" i="3"/>
  <c r="BB220" i="3"/>
  <c r="BE220" i="3"/>
  <c r="BB187" i="3"/>
  <c r="BE187" i="3"/>
  <c r="BB463" i="3"/>
  <c r="BE463" i="3"/>
  <c r="BC331" i="3"/>
  <c r="BC405" i="3"/>
  <c r="BF405" i="3"/>
  <c r="BB185" i="3"/>
  <c r="BE185" i="3"/>
  <c r="BD294" i="3"/>
  <c r="BG294" i="3"/>
  <c r="BC291" i="3"/>
  <c r="BF291" i="3"/>
  <c r="BD143" i="3"/>
  <c r="BG143" i="3"/>
  <c r="BD415" i="3"/>
  <c r="BG415" i="3"/>
  <c r="BD417" i="3"/>
  <c r="BG417" i="3"/>
  <c r="BB307" i="3"/>
  <c r="BE307" i="3"/>
  <c r="BC358" i="3"/>
  <c r="BF358" i="3"/>
  <c r="BC384" i="3"/>
  <c r="BF384" i="3"/>
  <c r="BD200" i="3"/>
  <c r="BG200" i="3"/>
  <c r="BD162" i="3"/>
  <c r="BG162" i="3"/>
  <c r="BG470" i="3"/>
  <c r="BD470" i="3"/>
  <c r="BC312" i="3"/>
  <c r="BF391" i="3"/>
  <c r="BC391" i="3"/>
  <c r="BD316" i="3"/>
  <c r="BG316" i="3"/>
  <c r="BF281" i="3"/>
  <c r="BC281" i="3"/>
  <c r="BB241" i="3"/>
  <c r="BE241" i="3"/>
  <c r="BG175" i="3"/>
  <c r="BB394" i="3"/>
  <c r="BB278" i="3"/>
  <c r="BE278" i="3"/>
  <c r="BB317" i="3"/>
  <c r="BE317" i="3"/>
  <c r="BB286" i="3"/>
  <c r="BE286" i="3"/>
  <c r="BD389" i="3"/>
  <c r="BG389" i="3"/>
  <c r="BC372" i="3"/>
  <c r="BF372" i="3"/>
  <c r="BB161" i="3"/>
  <c r="BE161" i="3"/>
  <c r="BE438" i="3"/>
  <c r="BB438" i="3"/>
  <c r="BG462" i="3"/>
  <c r="BD462" i="3"/>
  <c r="BF195" i="3"/>
  <c r="BC195" i="3"/>
  <c r="BG161" i="3"/>
  <c r="BD161" i="3"/>
  <c r="BC383" i="3"/>
  <c r="BF383" i="3"/>
  <c r="BC403" i="3"/>
  <c r="BF403" i="3"/>
  <c r="BB285" i="3"/>
  <c r="BE285" i="3"/>
  <c r="BF373" i="3"/>
  <c r="BC373" i="3"/>
  <c r="BC467" i="3"/>
  <c r="BG155" i="3"/>
  <c r="BD155" i="3"/>
  <c r="BE203" i="3"/>
  <c r="BB203" i="3"/>
  <c r="BC311" i="3"/>
  <c r="BF311" i="3"/>
  <c r="BC463" i="3"/>
  <c r="BF463" i="3"/>
  <c r="BC272" i="3"/>
  <c r="BF272" i="3"/>
  <c r="BB207" i="3"/>
  <c r="BE207" i="3"/>
  <c r="BG336" i="3"/>
  <c r="BB231" i="3"/>
  <c r="BE231" i="3"/>
  <c r="BD226" i="3"/>
  <c r="BG226" i="3"/>
  <c r="BC160" i="3"/>
  <c r="BF160" i="3"/>
  <c r="BD264" i="3"/>
  <c r="BG264" i="3"/>
  <c r="BE382" i="3"/>
  <c r="BF241" i="3"/>
  <c r="BC241" i="3"/>
  <c r="BB409" i="3"/>
  <c r="BE409" i="3"/>
  <c r="BC237" i="3"/>
  <c r="BF237" i="3"/>
  <c r="BD319" i="3"/>
  <c r="BG319" i="3"/>
  <c r="BD235" i="3"/>
  <c r="BG235" i="3"/>
  <c r="BE462" i="3"/>
  <c r="BB462" i="3"/>
  <c r="BD383" i="3"/>
  <c r="BG383" i="3"/>
  <c r="BC231" i="3"/>
  <c r="BF231" i="3"/>
  <c r="BG153" i="3"/>
  <c r="BD153" i="3"/>
  <c r="BB255" i="3"/>
  <c r="BE255" i="3"/>
  <c r="BB295" i="3"/>
  <c r="BE295" i="3"/>
  <c r="BC390" i="3"/>
  <c r="BF341" i="3"/>
  <c r="BC341" i="3"/>
  <c r="BE340" i="3"/>
  <c r="BB340" i="3"/>
  <c r="BG195" i="3"/>
  <c r="BD195" i="3"/>
  <c r="BE175" i="3"/>
  <c r="BD166" i="3"/>
  <c r="BG166" i="3"/>
  <c r="BB384" i="3"/>
  <c r="BE384" i="3"/>
  <c r="BC359" i="3"/>
  <c r="BF359" i="3"/>
  <c r="BD291" i="3"/>
  <c r="BG291" i="3"/>
  <c r="BB326" i="3"/>
  <c r="BE326" i="3"/>
  <c r="BC489" i="3"/>
  <c r="BF489" i="3"/>
  <c r="BB208" i="3"/>
  <c r="BE208" i="3"/>
  <c r="BC216" i="3"/>
  <c r="BF216" i="3"/>
  <c r="BD490" i="3"/>
  <c r="BG490" i="3"/>
  <c r="BG211" i="3"/>
  <c r="BD211" i="3"/>
  <c r="BF330" i="3"/>
  <c r="BC330" i="3"/>
  <c r="BF305" i="3"/>
  <c r="BC305" i="3"/>
  <c r="BE174" i="3"/>
  <c r="BB174" i="3"/>
  <c r="BB293" i="3"/>
  <c r="BE293" i="3"/>
  <c r="BE437" i="3"/>
  <c r="BB256" i="3"/>
  <c r="BE256" i="3"/>
  <c r="BB299" i="3"/>
  <c r="BE299" i="3"/>
  <c r="BC293" i="3"/>
  <c r="BF293" i="3"/>
  <c r="BB461" i="3"/>
  <c r="BE461" i="3"/>
  <c r="BG345" i="3"/>
  <c r="BD345" i="3"/>
  <c r="BB265" i="3"/>
  <c r="BE265" i="3"/>
  <c r="BC457" i="3"/>
  <c r="BF155" i="3"/>
  <c r="BC155" i="3"/>
  <c r="BB175" i="3"/>
  <c r="BC339" i="3"/>
  <c r="BF339" i="3"/>
  <c r="BB359" i="3"/>
  <c r="BE359" i="3"/>
  <c r="BG377" i="3"/>
  <c r="BD377" i="3"/>
  <c r="BD441" i="3"/>
  <c r="BG441" i="3"/>
  <c r="BB253" i="3"/>
  <c r="BE253" i="3"/>
  <c r="BG171" i="3"/>
  <c r="BD171" i="3"/>
  <c r="BB159" i="3"/>
  <c r="BE159" i="3"/>
  <c r="BF365" i="3"/>
  <c r="BC365" i="3"/>
  <c r="BC303" i="3"/>
  <c r="BF303" i="3"/>
  <c r="BD207" i="3"/>
  <c r="BG207" i="3"/>
  <c r="BF257" i="3"/>
  <c r="BC257" i="3"/>
  <c r="BE439" i="3"/>
  <c r="BB264" i="3"/>
  <c r="BE264" i="3"/>
  <c r="BC434" i="3"/>
  <c r="BB162" i="3"/>
  <c r="BE162" i="3"/>
  <c r="BD477" i="3"/>
  <c r="BG477" i="3"/>
  <c r="BB345" i="3"/>
  <c r="BE345" i="3"/>
  <c r="BF187" i="3"/>
  <c r="BC187" i="3"/>
  <c r="BC306" i="3"/>
  <c r="BF306" i="3"/>
  <c r="BC360" i="3"/>
  <c r="BF360" i="3"/>
  <c r="BD471" i="3"/>
  <c r="BG471" i="3"/>
  <c r="BC351" i="3"/>
  <c r="BF351" i="3"/>
  <c r="BB177" i="3"/>
  <c r="BE177" i="3"/>
  <c r="BB457" i="3"/>
  <c r="BD279" i="3"/>
  <c r="BG279" i="3"/>
  <c r="BF407" i="3"/>
  <c r="BC407" i="3"/>
  <c r="BD360" i="3"/>
  <c r="BG360" i="3"/>
  <c r="BC144" i="3"/>
  <c r="BF144" i="3"/>
  <c r="BD204" i="3"/>
  <c r="BG204" i="3"/>
  <c r="BY181" i="3"/>
  <c r="CK181" i="3" s="1"/>
  <c r="BU272" i="3"/>
  <c r="CG272" i="3" s="1"/>
  <c r="BA207" i="3"/>
  <c r="AW153" i="3"/>
  <c r="CA157" i="3"/>
  <c r="CM157" i="3" s="1"/>
  <c r="BX148" i="3"/>
  <c r="CJ148" i="3" s="1"/>
  <c r="AX207" i="3"/>
  <c r="AX193" i="3"/>
  <c r="BY179" i="3"/>
  <c r="CK179" i="3" s="1"/>
  <c r="BZ200" i="3"/>
  <c r="CL200" i="3" s="1"/>
  <c r="BS211" i="3"/>
  <c r="CE211" i="3" s="1"/>
  <c r="BS205" i="3"/>
  <c r="CE205" i="3" s="1"/>
  <c r="BY209" i="3"/>
  <c r="CK209" i="3" s="1"/>
  <c r="AW193" i="3"/>
  <c r="AV144" i="3"/>
  <c r="AW179" i="3"/>
  <c r="BA247" i="3"/>
  <c r="AV252" i="3"/>
  <c r="AW237" i="3"/>
  <c r="BY251" i="3"/>
  <c r="CK251" i="3" s="1"/>
  <c r="AZ281" i="3"/>
  <c r="BX211" i="3"/>
  <c r="CJ211" i="3" s="1"/>
  <c r="BY191" i="3"/>
  <c r="CK191" i="3" s="1"/>
  <c r="BX189" i="3"/>
  <c r="CJ189" i="3" s="1"/>
  <c r="CC153" i="3"/>
  <c r="CO153" i="3" s="1"/>
  <c r="AX144" i="3"/>
  <c r="BY144" i="3"/>
  <c r="CK144" i="3" s="1"/>
  <c r="CB181" i="3"/>
  <c r="CN181" i="3" s="1"/>
  <c r="AY157" i="3"/>
  <c r="BA193" i="3"/>
  <c r="BV264" i="3"/>
  <c r="CH264" i="3" s="1"/>
  <c r="BY264" i="3"/>
  <c r="CK264" i="3" s="1"/>
  <c r="CC389" i="3"/>
  <c r="CO389" i="3" s="1"/>
  <c r="BT239" i="3"/>
  <c r="CF239" i="3" s="1"/>
  <c r="AY153" i="3"/>
  <c r="CA193" i="3"/>
  <c r="CM193" i="3" s="1"/>
  <c r="BT211" i="3"/>
  <c r="CF211" i="3" s="1"/>
  <c r="AV384" i="3"/>
  <c r="BR193" i="3"/>
  <c r="CD193" i="3" s="1"/>
  <c r="AY205" i="3"/>
  <c r="CA295" i="3"/>
  <c r="CM295" i="3" s="1"/>
  <c r="BY306" i="3"/>
  <c r="CK306" i="3" s="1"/>
  <c r="BS330" i="3"/>
  <c r="CE330" i="3" s="1"/>
  <c r="AW207" i="3"/>
  <c r="AY149" i="3"/>
  <c r="AZ320" i="3"/>
  <c r="AV208" i="3"/>
  <c r="BT451" i="3"/>
  <c r="CF451" i="3" s="1"/>
  <c r="CA303" i="3"/>
  <c r="CM303" i="3" s="1"/>
  <c r="AV149" i="3"/>
  <c r="BT144" i="3"/>
  <c r="CF144" i="3" s="1"/>
  <c r="BT143" i="3"/>
  <c r="CF143" i="3" s="1"/>
  <c r="CB198" i="3"/>
  <c r="CN198" i="3" s="1"/>
  <c r="AY208" i="3"/>
  <c r="BS207" i="3"/>
  <c r="CE207" i="3" s="1"/>
  <c r="CB360" i="3"/>
  <c r="CN360" i="3" s="1"/>
  <c r="BR357" i="3"/>
  <c r="CD357" i="3" s="1"/>
  <c r="CB193" i="3"/>
  <c r="CN193" i="3" s="1"/>
  <c r="BV153" i="3"/>
  <c r="CH153" i="3" s="1"/>
  <c r="BT149" i="3"/>
  <c r="CF149" i="3" s="1"/>
  <c r="BW273" i="3"/>
  <c r="CI273" i="3" s="1"/>
  <c r="CC193" i="3"/>
  <c r="CO193" i="3" s="1"/>
  <c r="BU189" i="3"/>
  <c r="CG189" i="3" s="1"/>
  <c r="AY211" i="3"/>
  <c r="AZ181" i="3"/>
  <c r="BZ295" i="3"/>
  <c r="CL295" i="3" s="1"/>
  <c r="AW181" i="3"/>
  <c r="AY162" i="3"/>
  <c r="CB144" i="3"/>
  <c r="CN144" i="3" s="1"/>
  <c r="AW175" i="3"/>
  <c r="BV177" i="3"/>
  <c r="CH177" i="3" s="1"/>
  <c r="CC252" i="3"/>
  <c r="CO252" i="3" s="1"/>
  <c r="BZ193" i="3"/>
  <c r="CL193" i="3" s="1"/>
  <c r="BY281" i="3"/>
  <c r="CK281" i="3" s="1"/>
  <c r="AV211" i="3"/>
  <c r="BV179" i="3"/>
  <c r="CH179" i="3" s="1"/>
  <c r="BW149" i="3"/>
  <c r="CI149" i="3" s="1"/>
  <c r="AZ144" i="3"/>
  <c r="BZ263" i="3"/>
  <c r="CL263" i="3" s="1"/>
  <c r="BA273" i="3"/>
  <c r="AW326" i="3"/>
  <c r="CC357" i="3"/>
  <c r="CO357" i="3" s="1"/>
  <c r="BV364" i="3"/>
  <c r="CH364" i="3" s="1"/>
  <c r="AX226" i="3"/>
  <c r="BA383" i="3"/>
  <c r="BU263" i="3"/>
  <c r="CG263" i="3" s="1"/>
  <c r="CB408" i="3"/>
  <c r="CN408" i="3" s="1"/>
  <c r="AW305" i="3"/>
  <c r="AV207" i="3"/>
  <c r="AV305" i="3"/>
  <c r="BS359" i="3"/>
  <c r="CE359" i="3" s="1"/>
  <c r="AZ373" i="3"/>
  <c r="BR405" i="3"/>
  <c r="CD405" i="3" s="1"/>
  <c r="BZ410" i="3"/>
  <c r="CL410" i="3" s="1"/>
  <c r="BZ207" i="3"/>
  <c r="CL207" i="3" s="1"/>
  <c r="BX235" i="3"/>
  <c r="CJ235" i="3" s="1"/>
  <c r="AZ330" i="3"/>
  <c r="AZ195" i="3"/>
  <c r="AZ422" i="3"/>
  <c r="AY295" i="3"/>
  <c r="BU359" i="3"/>
  <c r="CG359" i="3" s="1"/>
  <c r="BY195" i="3"/>
  <c r="CK195" i="3" s="1"/>
  <c r="BX435" i="3"/>
  <c r="CJ435" i="3" s="1"/>
  <c r="CB293" i="3"/>
  <c r="CN293" i="3" s="1"/>
  <c r="BX207" i="3"/>
  <c r="CJ207" i="3" s="1"/>
  <c r="BS383" i="3"/>
  <c r="CE383" i="3" s="1"/>
  <c r="BA143" i="3"/>
  <c r="BY235" i="3"/>
  <c r="CK235" i="3" s="1"/>
  <c r="BV343" i="3"/>
  <c r="CH343" i="3" s="1"/>
  <c r="BR303" i="3"/>
  <c r="CD303" i="3" s="1"/>
  <c r="CA153" i="3"/>
  <c r="CM153" i="3" s="1"/>
  <c r="CA438" i="3"/>
  <c r="CM438" i="3" s="1"/>
  <c r="BV311" i="3"/>
  <c r="CH311" i="3" s="1"/>
  <c r="BT264" i="3"/>
  <c r="CF264" i="3" s="1"/>
  <c r="BS175" i="3"/>
  <c r="CE175" i="3" s="1"/>
  <c r="AX195" i="3"/>
  <c r="BX213" i="3"/>
  <c r="CJ213" i="3" s="1"/>
  <c r="BV280" i="3"/>
  <c r="CH280" i="3" s="1"/>
  <c r="BA295" i="3"/>
  <c r="AX297" i="3"/>
  <c r="BV195" i="3"/>
  <c r="CH195" i="3" s="1"/>
  <c r="CC364" i="3"/>
  <c r="CO364" i="3" s="1"/>
  <c r="BT364" i="3"/>
  <c r="CF364" i="3" s="1"/>
  <c r="AZ193" i="3"/>
  <c r="AY193" i="3"/>
  <c r="AW211" i="3"/>
  <c r="BT297" i="3"/>
  <c r="CF297" i="3" s="1"/>
  <c r="BX149" i="3"/>
  <c r="CJ149" i="3" s="1"/>
  <c r="AW195" i="3"/>
  <c r="AV228" i="3"/>
  <c r="AX295" i="3"/>
  <c r="BS363" i="3"/>
  <c r="CE363" i="3" s="1"/>
  <c r="AW359" i="3"/>
  <c r="AX291" i="3"/>
  <c r="AY373" i="3"/>
  <c r="AX211" i="3"/>
  <c r="BZ303" i="3"/>
  <c r="CL303" i="3" s="1"/>
  <c r="BU365" i="3"/>
  <c r="CG365" i="3" s="1"/>
  <c r="BA153" i="3"/>
  <c r="BS193" i="3"/>
  <c r="CE193" i="3" s="1"/>
  <c r="BY295" i="3"/>
  <c r="CK295" i="3" s="1"/>
  <c r="BR360" i="3"/>
  <c r="CD360" i="3" s="1"/>
  <c r="BS402" i="3"/>
  <c r="CE402" i="3" s="1"/>
  <c r="CA235" i="3"/>
  <c r="CM235" i="3" s="1"/>
  <c r="BT290" i="3"/>
  <c r="CF290" i="3" s="1"/>
  <c r="CB155" i="3"/>
  <c r="CN155" i="3" s="1"/>
  <c r="BU148" i="3"/>
  <c r="CG148" i="3" s="1"/>
  <c r="BZ277" i="3"/>
  <c r="CL277" i="3" s="1"/>
  <c r="BT293" i="3"/>
  <c r="CF293" i="3" s="1"/>
  <c r="BW294" i="3"/>
  <c r="CI294" i="3" s="1"/>
  <c r="BU373" i="3"/>
  <c r="CG373" i="3" s="1"/>
  <c r="BR385" i="3"/>
  <c r="CD385" i="3" s="1"/>
  <c r="BV175" i="3"/>
  <c r="CH175" i="3" s="1"/>
  <c r="BT439" i="3"/>
  <c r="CF439" i="3" s="1"/>
  <c r="BY153" i="3"/>
  <c r="CK153" i="3" s="1"/>
  <c r="BW155" i="3"/>
  <c r="CI155" i="3" s="1"/>
  <c r="BT247" i="3"/>
  <c r="CF247" i="3" s="1"/>
  <c r="BW200" i="3"/>
  <c r="CI200" i="3" s="1"/>
  <c r="BW207" i="3"/>
  <c r="CI207" i="3" s="1"/>
  <c r="AZ264" i="3"/>
  <c r="CB205" i="3"/>
  <c r="CN205" i="3" s="1"/>
  <c r="AY478" i="3"/>
  <c r="BY393" i="3"/>
  <c r="CK393" i="3" s="1"/>
  <c r="AW431" i="3"/>
  <c r="BU356" i="3"/>
  <c r="CG356" i="3" s="1"/>
  <c r="AV317" i="3"/>
  <c r="BX326" i="3"/>
  <c r="CJ326" i="3" s="1"/>
  <c r="BY435" i="3"/>
  <c r="CK435" i="3" s="1"/>
  <c r="BZ360" i="3"/>
  <c r="CL360" i="3" s="1"/>
  <c r="AY385" i="3"/>
  <c r="AY384" i="3"/>
  <c r="BZ195" i="3"/>
  <c r="CL195" i="3" s="1"/>
  <c r="AZ303" i="3"/>
  <c r="BR153" i="3"/>
  <c r="CD153" i="3" s="1"/>
  <c r="BR228" i="3"/>
  <c r="CD228" i="3" s="1"/>
  <c r="BX359" i="3"/>
  <c r="CJ359" i="3" s="1"/>
  <c r="AZ385" i="3"/>
  <c r="BS409" i="3"/>
  <c r="CE409" i="3" s="1"/>
  <c r="BX144" i="3"/>
  <c r="CJ144" i="3" s="1"/>
  <c r="BS177" i="3"/>
  <c r="CE177" i="3" s="1"/>
  <c r="BY291" i="3"/>
  <c r="CK291" i="3" s="1"/>
  <c r="CB398" i="3"/>
  <c r="CN398" i="3" s="1"/>
  <c r="AZ398" i="3"/>
  <c r="BZ417" i="3"/>
  <c r="CL417" i="3" s="1"/>
  <c r="BV234" i="3"/>
  <c r="CH234" i="3" s="1"/>
  <c r="AY293" i="3"/>
  <c r="AV405" i="3"/>
  <c r="BA470" i="3"/>
  <c r="BR391" i="3"/>
  <c r="CD391" i="3" s="1"/>
  <c r="AV263" i="3"/>
  <c r="BW295" i="3"/>
  <c r="CI295" i="3" s="1"/>
  <c r="BZ443" i="3"/>
  <c r="CL443" i="3" s="1"/>
  <c r="CA394" i="3"/>
  <c r="CM394" i="3" s="1"/>
  <c r="BY422" i="3"/>
  <c r="CK422" i="3" s="1"/>
  <c r="BU360" i="3"/>
  <c r="CG360" i="3" s="1"/>
  <c r="AX344" i="3"/>
  <c r="AX293" i="3"/>
  <c r="BV372" i="3"/>
  <c r="CH372" i="3" s="1"/>
  <c r="AW391" i="3"/>
  <c r="BY265" i="3"/>
  <c r="CK265" i="3" s="1"/>
  <c r="CC293" i="3"/>
  <c r="CO293" i="3" s="1"/>
  <c r="BU289" i="3"/>
  <c r="CG289" i="3" s="1"/>
  <c r="CC148" i="3"/>
  <c r="CO148" i="3" s="1"/>
  <c r="BU252" i="3"/>
  <c r="CG252" i="3" s="1"/>
  <c r="BT403" i="3"/>
  <c r="CF403" i="3" s="1"/>
  <c r="AW293" i="3"/>
  <c r="BS437" i="3"/>
  <c r="CE437" i="3" s="1"/>
  <c r="CC344" i="3"/>
  <c r="CO344" i="3" s="1"/>
  <c r="BA344" i="3"/>
  <c r="BS417" i="3"/>
  <c r="CE417" i="3" s="1"/>
  <c r="CA414" i="3"/>
  <c r="CM414" i="3" s="1"/>
  <c r="BS405" i="3"/>
  <c r="CE405" i="3" s="1"/>
  <c r="BW414" i="3"/>
  <c r="CI414" i="3" s="1"/>
  <c r="AZ409" i="3"/>
  <c r="BA293" i="3"/>
  <c r="CB306" i="3"/>
  <c r="CN306" i="3" s="1"/>
  <c r="AV293" i="3"/>
  <c r="BX293" i="3"/>
  <c r="CJ293" i="3" s="1"/>
  <c r="BW470" i="3"/>
  <c r="CI470" i="3" s="1"/>
  <c r="CA357" i="3"/>
  <c r="CM357" i="3" s="1"/>
  <c r="BZ155" i="3"/>
  <c r="CL155" i="3" s="1"/>
  <c r="AX155" i="3"/>
  <c r="CA208" i="3"/>
  <c r="CM208" i="3" s="1"/>
  <c r="BV357" i="3"/>
  <c r="CH357" i="3" s="1"/>
  <c r="BA155" i="3"/>
  <c r="BW143" i="3"/>
  <c r="CI143" i="3" s="1"/>
  <c r="BX272" i="3"/>
  <c r="CJ272" i="3" s="1"/>
  <c r="BX280" i="3"/>
  <c r="CJ280" i="3" s="1"/>
  <c r="AZ431" i="3"/>
  <c r="BW490" i="3"/>
  <c r="CI490" i="3" s="1"/>
  <c r="AZ344" i="3"/>
  <c r="CB402" i="3"/>
  <c r="CN402" i="3" s="1"/>
  <c r="BZ437" i="3"/>
  <c r="CL437" i="3" s="1"/>
  <c r="CB168" i="3"/>
  <c r="CN168" i="3" s="1"/>
  <c r="AZ155" i="3"/>
  <c r="AZ257" i="3"/>
  <c r="BA414" i="3"/>
  <c r="BX344" i="3"/>
  <c r="CJ344" i="3" s="1"/>
  <c r="BR356" i="3"/>
  <c r="CD356" i="3" s="1"/>
  <c r="BR445" i="3"/>
  <c r="CD445" i="3" s="1"/>
  <c r="AV484" i="3"/>
  <c r="AV255" i="3"/>
  <c r="BU255" i="3"/>
  <c r="CG255" i="3" s="1"/>
  <c r="AW306" i="3"/>
  <c r="CC410" i="3"/>
  <c r="CO410" i="3" s="1"/>
  <c r="BZ357" i="3"/>
  <c r="CL357" i="3" s="1"/>
  <c r="BT406" i="3"/>
  <c r="CF406" i="3" s="1"/>
  <c r="BZ191" i="3"/>
  <c r="CL191" i="3" s="1"/>
  <c r="BY294" i="3"/>
  <c r="CK294" i="3" s="1"/>
  <c r="BU293" i="3"/>
  <c r="CG293" i="3" s="1"/>
  <c r="CB435" i="3"/>
  <c r="CN435" i="3" s="1"/>
  <c r="CC438" i="3"/>
  <c r="CO438" i="3" s="1"/>
  <c r="BA433" i="3"/>
  <c r="BU280" i="3"/>
  <c r="CG280" i="3" s="1"/>
  <c r="BS293" i="3"/>
  <c r="CE293" i="3" s="1"/>
  <c r="CA162" i="3"/>
  <c r="CM162" i="3" s="1"/>
  <c r="CC247" i="3"/>
  <c r="CO247" i="3" s="1"/>
  <c r="AY261" i="3"/>
  <c r="BW360" i="3"/>
  <c r="CI360" i="3" s="1"/>
  <c r="CB385" i="3"/>
  <c r="CN385" i="3" s="1"/>
  <c r="BW406" i="3"/>
  <c r="CI406" i="3" s="1"/>
  <c r="BA403" i="3"/>
  <c r="AY433" i="3"/>
  <c r="CA149" i="3"/>
  <c r="CM149" i="3" s="1"/>
  <c r="AV261" i="3"/>
  <c r="BA268" i="3"/>
  <c r="BR295" i="3"/>
  <c r="CD295" i="3" s="1"/>
  <c r="AZ293" i="3"/>
  <c r="BY471" i="3"/>
  <c r="CK471" i="3" s="1"/>
  <c r="AW405" i="3"/>
  <c r="BR475" i="3"/>
  <c r="CD475" i="3" s="1"/>
  <c r="BU340" i="3"/>
  <c r="CG340" i="3" s="1"/>
  <c r="BR474" i="3"/>
  <c r="CD474" i="3" s="1"/>
  <c r="BZ467" i="3"/>
  <c r="CL467" i="3" s="1"/>
  <c r="BS398" i="3"/>
  <c r="CE398" i="3" s="1"/>
  <c r="BT431" i="3"/>
  <c r="CF431" i="3" s="1"/>
  <c r="AW234" i="3"/>
  <c r="AW358" i="3"/>
  <c r="AX303" i="3"/>
  <c r="BY441" i="3"/>
  <c r="CK441" i="3" s="1"/>
  <c r="BA219" i="3"/>
  <c r="AW403" i="3"/>
  <c r="AY409" i="3"/>
  <c r="AX389" i="3"/>
  <c r="BA438" i="3"/>
  <c r="BS198" i="3"/>
  <c r="CE198" i="3" s="1"/>
  <c r="BW383" i="3"/>
  <c r="CI383" i="3" s="1"/>
  <c r="BZ344" i="3"/>
  <c r="CL344" i="3" s="1"/>
  <c r="BX281" i="3"/>
  <c r="CJ281" i="3" s="1"/>
  <c r="BS364" i="3"/>
  <c r="CE364" i="3" s="1"/>
  <c r="BY374" i="3"/>
  <c r="CK374" i="3" s="1"/>
  <c r="BY477" i="3"/>
  <c r="CK477" i="3" s="1"/>
  <c r="BY433" i="3"/>
  <c r="CK433" i="3" s="1"/>
  <c r="AV445" i="3"/>
  <c r="AW433" i="3"/>
  <c r="AZ433" i="3"/>
  <c r="BY344" i="3"/>
  <c r="CK344" i="3" s="1"/>
  <c r="CB458" i="3"/>
  <c r="CN458" i="3" s="1"/>
  <c r="CA344" i="3"/>
  <c r="CM344" i="3" s="1"/>
  <c r="BZ461" i="3"/>
  <c r="CL461" i="3" s="1"/>
  <c r="BV272" i="3"/>
  <c r="CH272" i="3" s="1"/>
  <c r="BZ474" i="3"/>
  <c r="CL474" i="3" s="1"/>
  <c r="AY339" i="3"/>
  <c r="BV405" i="3"/>
  <c r="CH405" i="3" s="1"/>
  <c r="CC467" i="3"/>
  <c r="CO467" i="3" s="1"/>
  <c r="BR365" i="3"/>
  <c r="CD365" i="3" s="1"/>
  <c r="BU445" i="3"/>
  <c r="CG445" i="3" s="1"/>
  <c r="AZ234" i="3"/>
  <c r="AX390" i="3"/>
  <c r="BU409" i="3"/>
  <c r="CG409" i="3" s="1"/>
  <c r="AX443" i="3"/>
  <c r="CC433" i="3"/>
  <c r="CO433" i="3" s="1"/>
  <c r="AY340" i="3"/>
  <c r="AY414" i="3"/>
  <c r="BV257" i="3"/>
  <c r="CH257" i="3" s="1"/>
  <c r="CC236" i="3"/>
  <c r="CO236" i="3" s="1"/>
  <c r="AY266" i="3"/>
  <c r="BY391" i="3"/>
  <c r="CK391" i="3" s="1"/>
  <c r="AV433" i="3"/>
  <c r="BV449" i="3"/>
  <c r="CH449" i="3" s="1"/>
  <c r="AY356" i="3"/>
  <c r="AY470" i="3"/>
  <c r="BR218" i="3"/>
  <c r="CD218" i="3" s="1"/>
  <c r="CB344" i="3"/>
  <c r="CN344" i="3" s="1"/>
  <c r="BR340" i="3"/>
  <c r="CD340" i="3" s="1"/>
  <c r="AW344" i="3"/>
  <c r="BU348" i="3"/>
  <c r="CG348" i="3" s="1"/>
  <c r="CA470" i="3"/>
  <c r="CM470" i="3" s="1"/>
  <c r="BA346" i="3"/>
  <c r="BU234" i="3"/>
  <c r="CG234" i="3" s="1"/>
  <c r="BT471" i="3"/>
  <c r="CF471" i="3" s="1"/>
  <c r="AZ272" i="3"/>
  <c r="BV471" i="3"/>
  <c r="CH471" i="3" s="1"/>
  <c r="BR170" i="3"/>
  <c r="CD170" i="3" s="1"/>
  <c r="BX364" i="3"/>
  <c r="CJ364" i="3" s="1"/>
  <c r="CB363" i="3"/>
  <c r="CN363" i="3" s="1"/>
  <c r="CA170" i="3"/>
  <c r="CM170" i="3" s="1"/>
  <c r="CA433" i="3"/>
  <c r="CM433" i="3" s="1"/>
  <c r="AX470" i="3"/>
  <c r="CC435" i="3"/>
  <c r="CO435" i="3" s="1"/>
  <c r="BS478" i="3"/>
  <c r="CE478" i="3" s="1"/>
  <c r="CC486" i="3"/>
  <c r="CO486" i="3" s="1"/>
  <c r="BW486" i="3"/>
  <c r="CI486" i="3" s="1"/>
  <c r="BU486" i="3"/>
  <c r="CG486" i="3" s="1"/>
  <c r="CA486" i="3"/>
  <c r="CM486" i="3" s="1"/>
  <c r="BV486" i="3"/>
  <c r="CH486" i="3" s="1"/>
  <c r="CB486" i="3"/>
  <c r="CN486" i="3" s="1"/>
  <c r="AX486" i="3"/>
  <c r="BA486" i="3"/>
  <c r="BZ486" i="3"/>
  <c r="CL486" i="3" s="1"/>
  <c r="BT486" i="3"/>
  <c r="CF486" i="3" s="1"/>
  <c r="AV486" i="3"/>
  <c r="AY486" i="3"/>
  <c r="AW486" i="3"/>
  <c r="AZ486" i="3"/>
  <c r="BX486" i="3"/>
  <c r="CJ486" i="3" s="1"/>
  <c r="BR486" i="3"/>
  <c r="CD486" i="3" s="1"/>
  <c r="BY486" i="3"/>
  <c r="CK486" i="3" s="1"/>
  <c r="BS486" i="3"/>
  <c r="CE486" i="3" s="1"/>
  <c r="BV470" i="3"/>
  <c r="CH470" i="3" s="1"/>
  <c r="CB470" i="3"/>
  <c r="CN470" i="3" s="1"/>
  <c r="BZ470" i="3"/>
  <c r="CL470" i="3" s="1"/>
  <c r="BT470" i="3"/>
  <c r="CF470" i="3" s="1"/>
  <c r="AV470" i="3"/>
  <c r="BX470" i="3"/>
  <c r="CJ470" i="3" s="1"/>
  <c r="BR470" i="3"/>
  <c r="CD470" i="3" s="1"/>
  <c r="AW470" i="3"/>
  <c r="AZ470" i="3"/>
  <c r="BY470" i="3"/>
  <c r="CK470" i="3" s="1"/>
  <c r="BS470" i="3"/>
  <c r="CE470" i="3" s="1"/>
  <c r="CC454" i="3"/>
  <c r="CO454" i="3" s="1"/>
  <c r="BW454" i="3"/>
  <c r="CI454" i="3" s="1"/>
  <c r="AX241" i="3"/>
  <c r="AX457" i="3"/>
  <c r="AZ266" i="3"/>
  <c r="BV454" i="3"/>
  <c r="CH454" i="3" s="1"/>
  <c r="CB454" i="3"/>
  <c r="CN454" i="3" s="1"/>
  <c r="AV454" i="3"/>
  <c r="AY454" i="3"/>
  <c r="BA435" i="3"/>
  <c r="AX454" i="3"/>
  <c r="BA454" i="3"/>
  <c r="BX454" i="3"/>
  <c r="CJ454" i="3" s="1"/>
  <c r="BR454" i="3"/>
  <c r="CD454" i="3" s="1"/>
  <c r="AW454" i="3"/>
  <c r="AZ454" i="3"/>
  <c r="BZ454" i="3"/>
  <c r="CL454" i="3" s="1"/>
  <c r="BT454" i="3"/>
  <c r="CF454" i="3" s="1"/>
  <c r="BZ478" i="3"/>
  <c r="CL478" i="3" s="1"/>
  <c r="BY454" i="3"/>
  <c r="CK454" i="3" s="1"/>
  <c r="BS454" i="3"/>
  <c r="CE454" i="3" s="1"/>
  <c r="CB433" i="3"/>
  <c r="CN433" i="3" s="1"/>
  <c r="BX393" i="3"/>
  <c r="CJ393" i="3" s="1"/>
  <c r="AX478" i="3"/>
  <c r="BU454" i="3"/>
  <c r="CG454" i="3" s="1"/>
  <c r="CA454" i="3"/>
  <c r="CM454" i="3" s="1"/>
  <c r="AW446" i="3"/>
  <c r="AZ446" i="3"/>
  <c r="BY446" i="3"/>
  <c r="CK446" i="3" s="1"/>
  <c r="BS446" i="3"/>
  <c r="CE446" i="3" s="1"/>
  <c r="BU446" i="3"/>
  <c r="CG446" i="3" s="1"/>
  <c r="CA446" i="3"/>
  <c r="CM446" i="3" s="1"/>
  <c r="CC446" i="3"/>
  <c r="CO446" i="3" s="1"/>
  <c r="BW446" i="3"/>
  <c r="CI446" i="3" s="1"/>
  <c r="AV446" i="3"/>
  <c r="AY446" i="3"/>
  <c r="BX446" i="3"/>
  <c r="CJ446" i="3" s="1"/>
  <c r="BR446" i="3"/>
  <c r="CD446" i="3" s="1"/>
  <c r="BV446" i="3"/>
  <c r="CH446" i="3" s="1"/>
  <c r="CB446" i="3"/>
  <c r="CN446" i="3" s="1"/>
  <c r="AX446" i="3"/>
  <c r="BA446" i="3"/>
  <c r="BZ446" i="3"/>
  <c r="CL446" i="3" s="1"/>
  <c r="BT446" i="3"/>
  <c r="CF446" i="3" s="1"/>
  <c r="CC430" i="3"/>
  <c r="CO430" i="3" s="1"/>
  <c r="BW430" i="3"/>
  <c r="CI430" i="3" s="1"/>
  <c r="BV430" i="3"/>
  <c r="CH430" i="3" s="1"/>
  <c r="CB430" i="3"/>
  <c r="CN430" i="3" s="1"/>
  <c r="BU430" i="3"/>
  <c r="CG430" i="3" s="1"/>
  <c r="CA430" i="3"/>
  <c r="CM430" i="3" s="1"/>
  <c r="BT389" i="3"/>
  <c r="CF389" i="3" s="1"/>
  <c r="AX430" i="3"/>
  <c r="BA430" i="3"/>
  <c r="BW408" i="3"/>
  <c r="CI408" i="3" s="1"/>
  <c r="CA266" i="3"/>
  <c r="CM266" i="3" s="1"/>
  <c r="AW430" i="3"/>
  <c r="AZ430" i="3"/>
  <c r="BZ430" i="3"/>
  <c r="CL430" i="3" s="1"/>
  <c r="BT430" i="3"/>
  <c r="CF430" i="3" s="1"/>
  <c r="AV430" i="3"/>
  <c r="AY430" i="3"/>
  <c r="BY430" i="3"/>
  <c r="CK430" i="3" s="1"/>
  <c r="BS430" i="3"/>
  <c r="CE430" i="3" s="1"/>
  <c r="BX430" i="3"/>
  <c r="CJ430" i="3" s="1"/>
  <c r="BR430" i="3"/>
  <c r="CD430" i="3" s="1"/>
  <c r="BR431" i="3"/>
  <c r="CD431" i="3" s="1"/>
  <c r="AY218" i="3"/>
  <c r="BZ433" i="3"/>
  <c r="CL433" i="3" s="1"/>
  <c r="AV414" i="3"/>
  <c r="AX414" i="3"/>
  <c r="BX414" i="3"/>
  <c r="CJ414" i="3" s="1"/>
  <c r="BR414" i="3"/>
  <c r="CD414" i="3" s="1"/>
  <c r="BV414" i="3"/>
  <c r="CH414" i="3" s="1"/>
  <c r="CB414" i="3"/>
  <c r="CN414" i="3" s="1"/>
  <c r="AW414" i="3"/>
  <c r="AZ414" i="3"/>
  <c r="BY414" i="3"/>
  <c r="CK414" i="3" s="1"/>
  <c r="BS414" i="3"/>
  <c r="CE414" i="3" s="1"/>
  <c r="BZ414" i="3"/>
  <c r="CL414" i="3" s="1"/>
  <c r="BT414" i="3"/>
  <c r="CF414" i="3" s="1"/>
  <c r="BU398" i="3"/>
  <c r="CG398" i="3" s="1"/>
  <c r="CA398" i="3"/>
  <c r="CM398" i="3" s="1"/>
  <c r="AV398" i="3"/>
  <c r="AY398" i="3"/>
  <c r="CC398" i="3"/>
  <c r="CO398" i="3" s="1"/>
  <c r="BW398" i="3"/>
  <c r="CI398" i="3" s="1"/>
  <c r="BX398" i="3"/>
  <c r="CJ398" i="3" s="1"/>
  <c r="BR398" i="3"/>
  <c r="CD398" i="3" s="1"/>
  <c r="AX398" i="3"/>
  <c r="BA398" i="3"/>
  <c r="AW398" i="3"/>
  <c r="BZ398" i="3"/>
  <c r="CL398" i="3" s="1"/>
  <c r="BT398" i="3"/>
  <c r="CF398" i="3" s="1"/>
  <c r="CA469" i="3"/>
  <c r="CM469" i="3" s="1"/>
  <c r="BU382" i="3"/>
  <c r="CG382" i="3" s="1"/>
  <c r="CA382" i="3"/>
  <c r="CM382" i="3" s="1"/>
  <c r="BA204" i="3"/>
  <c r="AW471" i="3"/>
  <c r="BR381" i="3"/>
  <c r="CD381" i="3" s="1"/>
  <c r="AW382" i="3"/>
  <c r="AZ382" i="3"/>
  <c r="BW382" i="3"/>
  <c r="CI382" i="3" s="1"/>
  <c r="CC382" i="3"/>
  <c r="CO382" i="3" s="1"/>
  <c r="BY382" i="3"/>
  <c r="CK382" i="3" s="1"/>
  <c r="BS382" i="3"/>
  <c r="CE382" i="3" s="1"/>
  <c r="BU478" i="3"/>
  <c r="CG478" i="3" s="1"/>
  <c r="AX382" i="3"/>
  <c r="BA382" i="3"/>
  <c r="AY469" i="3"/>
  <c r="BZ382" i="3"/>
  <c r="CL382" i="3" s="1"/>
  <c r="BT382" i="3"/>
  <c r="CF382" i="3" s="1"/>
  <c r="AV382" i="3"/>
  <c r="AY382" i="3"/>
  <c r="BR382" i="3"/>
  <c r="CD382" i="3" s="1"/>
  <c r="BX382" i="3"/>
  <c r="CJ382" i="3" s="1"/>
  <c r="BV382" i="3"/>
  <c r="CH382" i="3" s="1"/>
  <c r="CB382" i="3"/>
  <c r="CN382" i="3" s="1"/>
  <c r="BV356" i="3"/>
  <c r="CH356" i="3" s="1"/>
  <c r="CB356" i="3"/>
  <c r="CN356" i="3" s="1"/>
  <c r="AX356" i="3"/>
  <c r="BA356" i="3"/>
  <c r="BZ356" i="3"/>
  <c r="CL356" i="3" s="1"/>
  <c r="BT356" i="3"/>
  <c r="CF356" i="3" s="1"/>
  <c r="AW356" i="3"/>
  <c r="AZ356" i="3"/>
  <c r="BY356" i="3"/>
  <c r="CK356" i="3" s="1"/>
  <c r="BS356" i="3"/>
  <c r="CE356" i="3" s="1"/>
  <c r="AV356" i="3"/>
  <c r="CC356" i="3"/>
  <c r="CO356" i="3" s="1"/>
  <c r="BW356" i="3"/>
  <c r="CI356" i="3" s="1"/>
  <c r="AZ339" i="3"/>
  <c r="AZ458" i="3"/>
  <c r="CA339" i="3"/>
  <c r="CM339" i="3" s="1"/>
  <c r="AV340" i="3"/>
  <c r="BW340" i="3"/>
  <c r="CI340" i="3" s="1"/>
  <c r="CC340" i="3"/>
  <c r="CO340" i="3" s="1"/>
  <c r="BA478" i="3"/>
  <c r="AZ474" i="3"/>
  <c r="AZ478" i="3"/>
  <c r="BV340" i="3"/>
  <c r="CH340" i="3" s="1"/>
  <c r="CB340" i="3"/>
  <c r="CN340" i="3" s="1"/>
  <c r="AY413" i="3"/>
  <c r="AX340" i="3"/>
  <c r="BA340" i="3"/>
  <c r="CB281" i="3"/>
  <c r="CN281" i="3" s="1"/>
  <c r="BZ340" i="3"/>
  <c r="CL340" i="3" s="1"/>
  <c r="BT340" i="3"/>
  <c r="CF340" i="3" s="1"/>
  <c r="AW340" i="3"/>
  <c r="AZ340" i="3"/>
  <c r="AW474" i="3"/>
  <c r="BY340" i="3"/>
  <c r="CK340" i="3" s="1"/>
  <c r="BS340" i="3"/>
  <c r="CE340" i="3" s="1"/>
  <c r="CA475" i="3"/>
  <c r="CM475" i="3" s="1"/>
  <c r="AY445" i="3"/>
  <c r="BV451" i="3"/>
  <c r="CH451" i="3" s="1"/>
  <c r="AX459" i="3"/>
  <c r="AV303" i="3"/>
  <c r="CC327" i="3"/>
  <c r="CO327" i="3" s="1"/>
  <c r="BW327" i="3"/>
  <c r="CI327" i="3" s="1"/>
  <c r="BU327" i="3"/>
  <c r="CG327" i="3" s="1"/>
  <c r="CA327" i="3"/>
  <c r="CM327" i="3" s="1"/>
  <c r="BR205" i="3"/>
  <c r="CD205" i="3" s="1"/>
  <c r="BZ224" i="3"/>
  <c r="CL224" i="3" s="1"/>
  <c r="AX243" i="3"/>
  <c r="BW461" i="3"/>
  <c r="CI461" i="3" s="1"/>
  <c r="BV327" i="3"/>
  <c r="CH327" i="3" s="1"/>
  <c r="CB327" i="3"/>
  <c r="CN327" i="3" s="1"/>
  <c r="AX327" i="3"/>
  <c r="BA327" i="3"/>
  <c r="AV327" i="3"/>
  <c r="AY327" i="3"/>
  <c r="CB326" i="3"/>
  <c r="CN326" i="3" s="1"/>
  <c r="AY435" i="3"/>
  <c r="BZ327" i="3"/>
  <c r="CL327" i="3" s="1"/>
  <c r="BT327" i="3"/>
  <c r="CF327" i="3" s="1"/>
  <c r="BX327" i="3"/>
  <c r="CJ327" i="3" s="1"/>
  <c r="BR327" i="3"/>
  <c r="CD327" i="3" s="1"/>
  <c r="AV435" i="3"/>
  <c r="BR469" i="3"/>
  <c r="CD469" i="3" s="1"/>
  <c r="AW327" i="3"/>
  <c r="AZ327" i="3"/>
  <c r="BY327" i="3"/>
  <c r="CK327" i="3" s="1"/>
  <c r="BS327" i="3"/>
  <c r="CE327" i="3" s="1"/>
  <c r="CA381" i="3"/>
  <c r="CM381" i="3" s="1"/>
  <c r="AY397" i="3"/>
  <c r="CA218" i="3"/>
  <c r="CM218" i="3" s="1"/>
  <c r="CB266" i="3"/>
  <c r="CN266" i="3" s="1"/>
  <c r="BV485" i="3"/>
  <c r="CH485" i="3" s="1"/>
  <c r="CB485" i="3"/>
  <c r="CN485" i="3" s="1"/>
  <c r="CC485" i="3"/>
  <c r="CO485" i="3" s="1"/>
  <c r="BW485" i="3"/>
  <c r="CI485" i="3" s="1"/>
  <c r="AW485" i="3"/>
  <c r="AZ485" i="3"/>
  <c r="AX485" i="3"/>
  <c r="BA485" i="3"/>
  <c r="BU485" i="3"/>
  <c r="CG485" i="3" s="1"/>
  <c r="CA485" i="3"/>
  <c r="CM485" i="3" s="1"/>
  <c r="BY485" i="3"/>
  <c r="CK485" i="3" s="1"/>
  <c r="BS485" i="3"/>
  <c r="CE485" i="3" s="1"/>
  <c r="BZ485" i="3"/>
  <c r="CL485" i="3" s="1"/>
  <c r="BT485" i="3"/>
  <c r="CF485" i="3" s="1"/>
  <c r="AV485" i="3"/>
  <c r="AY485" i="3"/>
  <c r="BX485" i="3"/>
  <c r="CJ485" i="3" s="1"/>
  <c r="BR485" i="3"/>
  <c r="CD485" i="3" s="1"/>
  <c r="BV469" i="3"/>
  <c r="CH469" i="3" s="1"/>
  <c r="CB469" i="3"/>
  <c r="CN469" i="3" s="1"/>
  <c r="AX469" i="3"/>
  <c r="BA469" i="3"/>
  <c r="BZ469" i="3"/>
  <c r="CL469" i="3" s="1"/>
  <c r="BT469" i="3"/>
  <c r="CF469" i="3" s="1"/>
  <c r="AW469" i="3"/>
  <c r="AZ469" i="3"/>
  <c r="AV469" i="3"/>
  <c r="BY469" i="3"/>
  <c r="CK469" i="3" s="1"/>
  <c r="BS469" i="3"/>
  <c r="CE469" i="3" s="1"/>
  <c r="BW469" i="3"/>
  <c r="CI469" i="3" s="1"/>
  <c r="CC469" i="3"/>
  <c r="CO469" i="3" s="1"/>
  <c r="BV453" i="3"/>
  <c r="CH453" i="3" s="1"/>
  <c r="CB453" i="3"/>
  <c r="CN453" i="3" s="1"/>
  <c r="AZ413" i="3"/>
  <c r="BU453" i="3"/>
  <c r="CG453" i="3" s="1"/>
  <c r="CA453" i="3"/>
  <c r="CM453" i="3" s="1"/>
  <c r="CC453" i="3"/>
  <c r="CO453" i="3" s="1"/>
  <c r="BW453" i="3"/>
  <c r="CI453" i="3" s="1"/>
  <c r="CA435" i="3"/>
  <c r="CM435" i="3" s="1"/>
  <c r="AW453" i="3"/>
  <c r="AZ453" i="3"/>
  <c r="AV453" i="3"/>
  <c r="AY453" i="3"/>
  <c r="BY453" i="3"/>
  <c r="CK453" i="3" s="1"/>
  <c r="BS453" i="3"/>
  <c r="CE453" i="3" s="1"/>
  <c r="AX453" i="3"/>
  <c r="BA453" i="3"/>
  <c r="AY170" i="3"/>
  <c r="BX453" i="3"/>
  <c r="CJ453" i="3" s="1"/>
  <c r="BR453" i="3"/>
  <c r="CD453" i="3" s="1"/>
  <c r="BZ453" i="3"/>
  <c r="CL453" i="3" s="1"/>
  <c r="BT453" i="3"/>
  <c r="CF453" i="3" s="1"/>
  <c r="BU397" i="3"/>
  <c r="CG397" i="3" s="1"/>
  <c r="AX445" i="3"/>
  <c r="BA445" i="3"/>
  <c r="BZ445" i="3"/>
  <c r="CL445" i="3" s="1"/>
  <c r="BT445" i="3"/>
  <c r="CF445" i="3" s="1"/>
  <c r="AW445" i="3"/>
  <c r="AZ445" i="3"/>
  <c r="BZ435" i="3"/>
  <c r="CL435" i="3" s="1"/>
  <c r="BY445" i="3"/>
  <c r="CK445" i="3" s="1"/>
  <c r="BS445" i="3"/>
  <c r="CE445" i="3" s="1"/>
  <c r="AX450" i="3"/>
  <c r="CC445" i="3"/>
  <c r="CO445" i="3" s="1"/>
  <c r="BW445" i="3"/>
  <c r="CI445" i="3" s="1"/>
  <c r="BV445" i="3"/>
  <c r="CH445" i="3" s="1"/>
  <c r="CB445" i="3"/>
  <c r="CN445" i="3" s="1"/>
  <c r="BV429" i="3"/>
  <c r="CH429" i="3" s="1"/>
  <c r="CB429" i="3"/>
  <c r="CN429" i="3" s="1"/>
  <c r="CC429" i="3"/>
  <c r="CO429" i="3" s="1"/>
  <c r="BW429" i="3"/>
  <c r="CI429" i="3" s="1"/>
  <c r="BR397" i="3"/>
  <c r="CD397" i="3" s="1"/>
  <c r="BU429" i="3"/>
  <c r="CG429" i="3" s="1"/>
  <c r="CA429" i="3"/>
  <c r="CM429" i="3" s="1"/>
  <c r="AW429" i="3"/>
  <c r="AZ429" i="3"/>
  <c r="AX429" i="3"/>
  <c r="BA429" i="3"/>
  <c r="CB413" i="3"/>
  <c r="CN413" i="3" s="1"/>
  <c r="AV429" i="3"/>
  <c r="AY429" i="3"/>
  <c r="BY429" i="3"/>
  <c r="CK429" i="3" s="1"/>
  <c r="BS429" i="3"/>
  <c r="CE429" i="3" s="1"/>
  <c r="BZ429" i="3"/>
  <c r="CL429" i="3" s="1"/>
  <c r="BT429" i="3"/>
  <c r="CF429" i="3" s="1"/>
  <c r="BX429" i="3"/>
  <c r="CJ429" i="3" s="1"/>
  <c r="BR429" i="3"/>
  <c r="CD429" i="3" s="1"/>
  <c r="BU413" i="3"/>
  <c r="CG413" i="3" s="1"/>
  <c r="BU459" i="3"/>
  <c r="CG459" i="3" s="1"/>
  <c r="AW413" i="3"/>
  <c r="AW360" i="3"/>
  <c r="AZ364" i="3"/>
  <c r="AX247" i="3"/>
  <c r="AZ329" i="3"/>
  <c r="AX406" i="3"/>
  <c r="AX364" i="3"/>
  <c r="CA439" i="3"/>
  <c r="CM439" i="3" s="1"/>
  <c r="BA364" i="3"/>
  <c r="BW483" i="3"/>
  <c r="CI483" i="3" s="1"/>
  <c r="AY479" i="3"/>
  <c r="BR409" i="3"/>
  <c r="CD409" i="3" s="1"/>
  <c r="AW303" i="3"/>
  <c r="BS365" i="3"/>
  <c r="CE365" i="3" s="1"/>
  <c r="BU417" i="3"/>
  <c r="CG417" i="3" s="1"/>
  <c r="BX479" i="3"/>
  <c r="CJ479" i="3" s="1"/>
  <c r="CB339" i="3"/>
  <c r="CN339" i="3" s="1"/>
  <c r="BY303" i="3"/>
  <c r="CK303" i="3" s="1"/>
  <c r="BA406" i="3"/>
  <c r="BV403" i="3"/>
  <c r="CH403" i="3" s="1"/>
  <c r="CC403" i="3"/>
  <c r="CO403" i="3" s="1"/>
  <c r="BX413" i="3"/>
  <c r="CJ413" i="3" s="1"/>
  <c r="AX357" i="3"/>
  <c r="BA297" i="3"/>
  <c r="CA405" i="3"/>
  <c r="CM405" i="3" s="1"/>
  <c r="BY343" i="3"/>
  <c r="CK343" i="3" s="1"/>
  <c r="AZ359" i="3"/>
  <c r="AY360" i="3"/>
  <c r="BV407" i="3"/>
  <c r="CH407" i="3" s="1"/>
  <c r="CB409" i="3"/>
  <c r="CN409" i="3" s="1"/>
  <c r="AV413" i="3"/>
  <c r="BY413" i="3"/>
  <c r="CK413" i="3" s="1"/>
  <c r="BS413" i="3"/>
  <c r="CE413" i="3" s="1"/>
  <c r="AY461" i="3"/>
  <c r="BW413" i="3"/>
  <c r="CI413" i="3" s="1"/>
  <c r="CC413" i="3"/>
  <c r="CO413" i="3" s="1"/>
  <c r="AV266" i="3"/>
  <c r="AX413" i="3"/>
  <c r="BA413" i="3"/>
  <c r="AV185" i="3"/>
  <c r="BZ413" i="3"/>
  <c r="CL413" i="3" s="1"/>
  <c r="BT413" i="3"/>
  <c r="CF413" i="3" s="1"/>
  <c r="AX397" i="3"/>
  <c r="BA397" i="3"/>
  <c r="AX467" i="3"/>
  <c r="BA461" i="3"/>
  <c r="BZ397" i="3"/>
  <c r="CL397" i="3" s="1"/>
  <c r="BT397" i="3"/>
  <c r="CF397" i="3" s="1"/>
  <c r="AX391" i="3"/>
  <c r="CC478" i="3"/>
  <c r="CO478" i="3" s="1"/>
  <c r="BV397" i="3"/>
  <c r="CH397" i="3" s="1"/>
  <c r="CB397" i="3"/>
  <c r="CN397" i="3" s="1"/>
  <c r="BW471" i="3"/>
  <c r="CI471" i="3" s="1"/>
  <c r="AW397" i="3"/>
  <c r="AZ397" i="3"/>
  <c r="BX203" i="3"/>
  <c r="CJ203" i="3" s="1"/>
  <c r="BT450" i="3"/>
  <c r="CF450" i="3" s="1"/>
  <c r="BY475" i="3"/>
  <c r="CK475" i="3" s="1"/>
  <c r="BY397" i="3"/>
  <c r="CK397" i="3" s="1"/>
  <c r="BS397" i="3"/>
  <c r="CE397" i="3" s="1"/>
  <c r="CC177" i="3"/>
  <c r="CO177" i="3" s="1"/>
  <c r="CC397" i="3"/>
  <c r="CO397" i="3" s="1"/>
  <c r="BW397" i="3"/>
  <c r="CI397" i="3" s="1"/>
  <c r="CC381" i="3"/>
  <c r="CO381" i="3" s="1"/>
  <c r="BW381" i="3"/>
  <c r="CI381" i="3" s="1"/>
  <c r="AY219" i="3"/>
  <c r="AX354" i="3"/>
  <c r="BA450" i="3"/>
  <c r="AV234" i="3"/>
  <c r="AX381" i="3"/>
  <c r="BA381" i="3"/>
  <c r="BV381" i="3"/>
  <c r="CH381" i="3" s="1"/>
  <c r="CB381" i="3"/>
  <c r="CN381" i="3" s="1"/>
  <c r="AZ219" i="3"/>
  <c r="BW458" i="3"/>
  <c r="CI458" i="3" s="1"/>
  <c r="CC459" i="3"/>
  <c r="CO459" i="3" s="1"/>
  <c r="BZ381" i="3"/>
  <c r="CL381" i="3" s="1"/>
  <c r="BT381" i="3"/>
  <c r="CF381" i="3" s="1"/>
  <c r="AW478" i="3"/>
  <c r="AW381" i="3"/>
  <c r="AZ381" i="3"/>
  <c r="AZ487" i="3"/>
  <c r="BY381" i="3"/>
  <c r="CK381" i="3" s="1"/>
  <c r="BS381" i="3"/>
  <c r="CE381" i="3" s="1"/>
  <c r="CA372" i="3"/>
  <c r="CM372" i="3" s="1"/>
  <c r="BV478" i="3"/>
  <c r="CH478" i="3" s="1"/>
  <c r="BS155" i="3"/>
  <c r="CE155" i="3" s="1"/>
  <c r="BA408" i="3"/>
  <c r="AY487" i="3"/>
  <c r="CA461" i="3"/>
  <c r="CM461" i="3" s="1"/>
  <c r="AW294" i="3"/>
  <c r="BZ355" i="3"/>
  <c r="CL355" i="3" s="1"/>
  <c r="BT355" i="3"/>
  <c r="CF355" i="3" s="1"/>
  <c r="CB475" i="3"/>
  <c r="CN475" i="3" s="1"/>
  <c r="CB160" i="3"/>
  <c r="CN160" i="3" s="1"/>
  <c r="BU355" i="3"/>
  <c r="CG355" i="3" s="1"/>
  <c r="CA355" i="3"/>
  <c r="CM355" i="3" s="1"/>
  <c r="BV355" i="3"/>
  <c r="CH355" i="3" s="1"/>
  <c r="CB355" i="3"/>
  <c r="CN355" i="3" s="1"/>
  <c r="AV355" i="3"/>
  <c r="AY355" i="3"/>
  <c r="CC355" i="3"/>
  <c r="CO355" i="3" s="1"/>
  <c r="BW355" i="3"/>
  <c r="CI355" i="3" s="1"/>
  <c r="BY373" i="3"/>
  <c r="CK373" i="3" s="1"/>
  <c r="BZ449" i="3"/>
  <c r="CL449" i="3" s="1"/>
  <c r="BX355" i="3"/>
  <c r="CJ355" i="3" s="1"/>
  <c r="BR355" i="3"/>
  <c r="CD355" i="3" s="1"/>
  <c r="AW355" i="3"/>
  <c r="AZ355" i="3"/>
  <c r="CA403" i="3"/>
  <c r="CM403" i="3" s="1"/>
  <c r="CB492" i="3"/>
  <c r="CN492" i="3" s="1"/>
  <c r="BY355" i="3"/>
  <c r="CK355" i="3" s="1"/>
  <c r="BS355" i="3"/>
  <c r="CE355" i="3" s="1"/>
  <c r="AX355" i="3"/>
  <c r="BA355" i="3"/>
  <c r="BY339" i="3"/>
  <c r="CK339" i="3" s="1"/>
  <c r="BS339" i="3"/>
  <c r="CE339" i="3" s="1"/>
  <c r="AV339" i="3"/>
  <c r="CC339" i="3"/>
  <c r="CO339" i="3" s="1"/>
  <c r="BW339" i="3"/>
  <c r="CI339" i="3" s="1"/>
  <c r="AZ403" i="3"/>
  <c r="AW339" i="3"/>
  <c r="BR339" i="3"/>
  <c r="CD339" i="3" s="1"/>
  <c r="BX339" i="3"/>
  <c r="CJ339" i="3" s="1"/>
  <c r="AX339" i="3"/>
  <c r="BA339" i="3"/>
  <c r="BZ339" i="3"/>
  <c r="CL339" i="3" s="1"/>
  <c r="BT339" i="3"/>
  <c r="CF339" i="3" s="1"/>
  <c r="AZ393" i="3"/>
  <c r="BV365" i="3"/>
  <c r="CH365" i="3" s="1"/>
  <c r="CA474" i="3"/>
  <c r="CM474" i="3" s="1"/>
  <c r="BV325" i="3"/>
  <c r="CH325" i="3" s="1"/>
  <c r="CB325" i="3"/>
  <c r="CN325" i="3" s="1"/>
  <c r="BW325" i="3"/>
  <c r="CI325" i="3" s="1"/>
  <c r="CC325" i="3"/>
  <c r="CO325" i="3" s="1"/>
  <c r="BU325" i="3"/>
  <c r="CG325" i="3" s="1"/>
  <c r="CA325" i="3"/>
  <c r="CM325" i="3" s="1"/>
  <c r="AX231" i="3"/>
  <c r="BA243" i="3"/>
  <c r="AX224" i="3"/>
  <c r="BA224" i="3"/>
  <c r="BX417" i="3"/>
  <c r="CJ417" i="3" s="1"/>
  <c r="BV291" i="3"/>
  <c r="CH291" i="3" s="1"/>
  <c r="AW393" i="3"/>
  <c r="BV422" i="3"/>
  <c r="CH422" i="3" s="1"/>
  <c r="AW325" i="3"/>
  <c r="AZ325" i="3"/>
  <c r="AX325" i="3"/>
  <c r="BA325" i="3"/>
  <c r="AV325" i="3"/>
  <c r="AY325" i="3"/>
  <c r="AX447" i="3"/>
  <c r="BY325" i="3"/>
  <c r="CK325" i="3" s="1"/>
  <c r="BS325" i="3"/>
  <c r="CE325" i="3" s="1"/>
  <c r="BZ325" i="3"/>
  <c r="CL325" i="3" s="1"/>
  <c r="BT325" i="3"/>
  <c r="CF325" i="3" s="1"/>
  <c r="BX325" i="3"/>
  <c r="CJ325" i="3" s="1"/>
  <c r="BR325" i="3"/>
  <c r="CD325" i="3" s="1"/>
  <c r="BY407" i="3"/>
  <c r="CK407" i="3" s="1"/>
  <c r="AW449" i="3"/>
  <c r="AX449" i="3"/>
  <c r="AV449" i="3"/>
  <c r="BW474" i="3"/>
  <c r="CI474" i="3" s="1"/>
  <c r="AW266" i="3"/>
  <c r="BX266" i="3"/>
  <c r="CJ266" i="3" s="1"/>
  <c r="BR266" i="3"/>
  <c r="CD266" i="3" s="1"/>
  <c r="CC266" i="3"/>
  <c r="CO266" i="3" s="1"/>
  <c r="BW266" i="3"/>
  <c r="CI266" i="3" s="1"/>
  <c r="BU487" i="3"/>
  <c r="CG487" i="3" s="1"/>
  <c r="AX266" i="3"/>
  <c r="BA266" i="3"/>
  <c r="BZ266" i="3"/>
  <c r="CL266" i="3" s="1"/>
  <c r="BT266" i="3"/>
  <c r="CF266" i="3" s="1"/>
  <c r="BY266" i="3"/>
  <c r="CK266" i="3" s="1"/>
  <c r="BS266" i="3"/>
  <c r="CE266" i="3" s="1"/>
  <c r="BY250" i="3"/>
  <c r="CK250" i="3" s="1"/>
  <c r="BS250" i="3"/>
  <c r="CE250" i="3" s="1"/>
  <c r="CC241" i="3"/>
  <c r="CO241" i="3" s="1"/>
  <c r="AW459" i="3"/>
  <c r="CC250" i="3"/>
  <c r="CO250" i="3" s="1"/>
  <c r="BW250" i="3"/>
  <c r="CI250" i="3" s="1"/>
  <c r="BU250" i="3"/>
  <c r="CG250" i="3" s="1"/>
  <c r="CA250" i="3"/>
  <c r="CM250" i="3" s="1"/>
  <c r="BS337" i="3"/>
  <c r="CE337" i="3" s="1"/>
  <c r="AX250" i="3"/>
  <c r="BA250" i="3"/>
  <c r="BZ250" i="3"/>
  <c r="CL250" i="3" s="1"/>
  <c r="BT250" i="3"/>
  <c r="CF250" i="3" s="1"/>
  <c r="AV250" i="3"/>
  <c r="AY250" i="3"/>
  <c r="BV250" i="3"/>
  <c r="CH250" i="3" s="1"/>
  <c r="CB250" i="3"/>
  <c r="CN250" i="3" s="1"/>
  <c r="BX250" i="3"/>
  <c r="CJ250" i="3" s="1"/>
  <c r="BR250" i="3"/>
  <c r="CD250" i="3" s="1"/>
  <c r="AY174" i="3"/>
  <c r="BW290" i="3"/>
  <c r="CI290" i="3" s="1"/>
  <c r="AW250" i="3"/>
  <c r="AZ250" i="3"/>
  <c r="BX394" i="3"/>
  <c r="CJ394" i="3" s="1"/>
  <c r="BW234" i="3"/>
  <c r="CI234" i="3" s="1"/>
  <c r="CC234" i="3"/>
  <c r="CO234" i="3" s="1"/>
  <c r="CA264" i="3"/>
  <c r="CM264" i="3" s="1"/>
  <c r="AX234" i="3"/>
  <c r="BA234" i="3"/>
  <c r="BR234" i="3"/>
  <c r="CD234" i="3" s="1"/>
  <c r="BX234" i="3"/>
  <c r="CJ234" i="3" s="1"/>
  <c r="AX281" i="3"/>
  <c r="BY377" i="3"/>
  <c r="CK377" i="3" s="1"/>
  <c r="BZ234" i="3"/>
  <c r="CL234" i="3" s="1"/>
  <c r="BT234" i="3"/>
  <c r="CF234" i="3" s="1"/>
  <c r="BY234" i="3"/>
  <c r="CK234" i="3" s="1"/>
  <c r="BS234" i="3"/>
  <c r="CE234" i="3" s="1"/>
  <c r="BV218" i="3"/>
  <c r="CH218" i="3" s="1"/>
  <c r="CB218" i="3"/>
  <c r="CN218" i="3" s="1"/>
  <c r="AX218" i="3"/>
  <c r="BA218" i="3"/>
  <c r="BZ218" i="3"/>
  <c r="CL218" i="3" s="1"/>
  <c r="BT218" i="3"/>
  <c r="CF218" i="3" s="1"/>
  <c r="AW218" i="3"/>
  <c r="AZ218" i="3"/>
  <c r="AV218" i="3"/>
  <c r="BY218" i="3"/>
  <c r="CK218" i="3" s="1"/>
  <c r="BS218" i="3"/>
  <c r="CE218" i="3" s="1"/>
  <c r="CC218" i="3"/>
  <c r="CO218" i="3" s="1"/>
  <c r="BW218" i="3"/>
  <c r="CI218" i="3" s="1"/>
  <c r="BW202" i="3"/>
  <c r="CI202" i="3" s="1"/>
  <c r="CC202" i="3"/>
  <c r="CO202" i="3" s="1"/>
  <c r="BU202" i="3"/>
  <c r="CG202" i="3" s="1"/>
  <c r="CA202" i="3"/>
  <c r="CM202" i="3" s="1"/>
  <c r="BV202" i="3"/>
  <c r="CH202" i="3" s="1"/>
  <c r="CB202" i="3"/>
  <c r="CN202" i="3" s="1"/>
  <c r="AX202" i="3"/>
  <c r="BA202" i="3"/>
  <c r="BZ202" i="3"/>
  <c r="CL202" i="3" s="1"/>
  <c r="BT202" i="3"/>
  <c r="CF202" i="3" s="1"/>
  <c r="AV202" i="3"/>
  <c r="AY202" i="3"/>
  <c r="AW202" i="3"/>
  <c r="AZ202" i="3"/>
  <c r="BX202" i="3"/>
  <c r="CJ202" i="3" s="1"/>
  <c r="BR202" i="3"/>
  <c r="CD202" i="3" s="1"/>
  <c r="BY202" i="3"/>
  <c r="CK202" i="3" s="1"/>
  <c r="BS202" i="3"/>
  <c r="CE202" i="3" s="1"/>
  <c r="AX186" i="3"/>
  <c r="BA186" i="3"/>
  <c r="BR186" i="3"/>
  <c r="CD186" i="3" s="1"/>
  <c r="BX186" i="3"/>
  <c r="CJ186" i="3" s="1"/>
  <c r="AW186" i="3"/>
  <c r="AZ186" i="3"/>
  <c r="BZ186" i="3"/>
  <c r="CL186" i="3" s="1"/>
  <c r="BT186" i="3"/>
  <c r="CF186" i="3" s="1"/>
  <c r="BU186" i="3"/>
  <c r="CG186" i="3" s="1"/>
  <c r="CA186" i="3"/>
  <c r="CM186" i="3" s="1"/>
  <c r="BY186" i="3"/>
  <c r="CK186" i="3" s="1"/>
  <c r="BS186" i="3"/>
  <c r="CE186" i="3" s="1"/>
  <c r="BV484" i="3"/>
  <c r="CH484" i="3" s="1"/>
  <c r="CC491" i="3"/>
  <c r="CO491" i="3" s="1"/>
  <c r="BW186" i="3"/>
  <c r="CI186" i="3" s="1"/>
  <c r="CC186" i="3"/>
  <c r="CO186" i="3" s="1"/>
  <c r="CB487" i="3"/>
  <c r="CN487" i="3" s="1"/>
  <c r="BV186" i="3"/>
  <c r="CH186" i="3" s="1"/>
  <c r="CB186" i="3"/>
  <c r="CN186" i="3" s="1"/>
  <c r="AV186" i="3"/>
  <c r="AY186" i="3"/>
  <c r="AV170" i="3"/>
  <c r="BV170" i="3"/>
  <c r="CH170" i="3" s="1"/>
  <c r="CB170" i="3"/>
  <c r="CN170" i="3" s="1"/>
  <c r="BR256" i="3"/>
  <c r="CD256" i="3" s="1"/>
  <c r="BX263" i="3"/>
  <c r="CJ263" i="3" s="1"/>
  <c r="AZ282" i="3"/>
  <c r="AX294" i="3"/>
  <c r="BX317" i="3"/>
  <c r="CJ317" i="3" s="1"/>
  <c r="AZ365" i="3"/>
  <c r="CB358" i="3"/>
  <c r="CN358" i="3" s="1"/>
  <c r="AZ405" i="3"/>
  <c r="CB209" i="3"/>
  <c r="CN209" i="3" s="1"/>
  <c r="BV278" i="3"/>
  <c r="CH278" i="3" s="1"/>
  <c r="CB295" i="3"/>
  <c r="CN295" i="3" s="1"/>
  <c r="AW365" i="3"/>
  <c r="BV377" i="3"/>
  <c r="CH377" i="3" s="1"/>
  <c r="BZ396" i="3"/>
  <c r="CL396" i="3" s="1"/>
  <c r="AY405" i="3"/>
  <c r="AZ475" i="3"/>
  <c r="AW170" i="3"/>
  <c r="AZ170" i="3"/>
  <c r="BT245" i="3"/>
  <c r="CF245" i="3" s="1"/>
  <c r="AV231" i="3"/>
  <c r="BT390" i="3"/>
  <c r="CF390" i="3" s="1"/>
  <c r="AV431" i="3"/>
  <c r="BY170" i="3"/>
  <c r="CK170" i="3" s="1"/>
  <c r="BS170" i="3"/>
  <c r="CE170" i="3" s="1"/>
  <c r="AY285" i="3"/>
  <c r="AV294" i="3"/>
  <c r="AZ357" i="3"/>
  <c r="CA385" i="3"/>
  <c r="CM385" i="3" s="1"/>
  <c r="BA458" i="3"/>
  <c r="CC170" i="3"/>
  <c r="CO170" i="3" s="1"/>
  <c r="BW170" i="3"/>
  <c r="CI170" i="3" s="1"/>
  <c r="BT162" i="3"/>
  <c r="CF162" i="3" s="1"/>
  <c r="AX458" i="3"/>
  <c r="BS168" i="3"/>
  <c r="CE168" i="3" s="1"/>
  <c r="BS237" i="3"/>
  <c r="CE237" i="3" s="1"/>
  <c r="CC297" i="3"/>
  <c r="CO297" i="3" s="1"/>
  <c r="BA357" i="3"/>
  <c r="BX439" i="3"/>
  <c r="CJ439" i="3" s="1"/>
  <c r="BA483" i="3"/>
  <c r="AX170" i="3"/>
  <c r="BA170" i="3"/>
  <c r="BZ170" i="3"/>
  <c r="CL170" i="3" s="1"/>
  <c r="BT170" i="3"/>
  <c r="CF170" i="3" s="1"/>
  <c r="AV146" i="3"/>
  <c r="CC146" i="3"/>
  <c r="CO146" i="3" s="1"/>
  <c r="BW146" i="3"/>
  <c r="CI146" i="3" s="1"/>
  <c r="AY146" i="3"/>
  <c r="AX268" i="3"/>
  <c r="BW269" i="3"/>
  <c r="CI269" i="3" s="1"/>
  <c r="AX146" i="3"/>
  <c r="BA146" i="3"/>
  <c r="CA491" i="3"/>
  <c r="CM491" i="3" s="1"/>
  <c r="BV146" i="3"/>
  <c r="CH146" i="3" s="1"/>
  <c r="CB146" i="3"/>
  <c r="CN146" i="3" s="1"/>
  <c r="BZ146" i="3"/>
  <c r="CL146" i="3" s="1"/>
  <c r="BT146" i="3"/>
  <c r="CF146" i="3" s="1"/>
  <c r="BX146" i="3"/>
  <c r="CJ146" i="3" s="1"/>
  <c r="BR146" i="3"/>
  <c r="CD146" i="3" s="1"/>
  <c r="AV359" i="3"/>
  <c r="BU146" i="3"/>
  <c r="CG146" i="3" s="1"/>
  <c r="CA146" i="3"/>
  <c r="CM146" i="3" s="1"/>
  <c r="AW146" i="3"/>
  <c r="AZ146" i="3"/>
  <c r="BY146" i="3"/>
  <c r="CK146" i="3" s="1"/>
  <c r="BS146" i="3"/>
  <c r="CE146" i="3" s="1"/>
  <c r="BU130" i="3"/>
  <c r="CG130" i="3" s="1"/>
  <c r="CA130" i="3"/>
  <c r="CM130" i="3" s="1"/>
  <c r="BV130" i="3"/>
  <c r="CH130" i="3" s="1"/>
  <c r="CB130" i="3"/>
  <c r="CN130" i="3" s="1"/>
  <c r="AZ360" i="3"/>
  <c r="BU364" i="3"/>
  <c r="CG364" i="3" s="1"/>
  <c r="BA360" i="3"/>
  <c r="AZ437" i="3"/>
  <c r="AX130" i="3"/>
  <c r="BA130" i="3"/>
  <c r="BS358" i="3"/>
  <c r="CE358" i="3" s="1"/>
  <c r="CC359" i="3"/>
  <c r="CO359" i="3" s="1"/>
  <c r="AY438" i="3"/>
  <c r="AV459" i="3"/>
  <c r="AW130" i="3"/>
  <c r="AZ130" i="3"/>
  <c r="BZ130" i="3"/>
  <c r="CL130" i="3" s="1"/>
  <c r="BT130" i="3"/>
  <c r="CF130" i="3" s="1"/>
  <c r="BZ359" i="3"/>
  <c r="CL359" i="3" s="1"/>
  <c r="CB393" i="3"/>
  <c r="CN393" i="3" s="1"/>
  <c r="BS458" i="3"/>
  <c r="CE458" i="3" s="1"/>
  <c r="BY130" i="3"/>
  <c r="CK130" i="3" s="1"/>
  <c r="BS130" i="3"/>
  <c r="CE130" i="3" s="1"/>
  <c r="BA319" i="3"/>
  <c r="AX319" i="3"/>
  <c r="CC487" i="3"/>
  <c r="CO487" i="3" s="1"/>
  <c r="AV130" i="3"/>
  <c r="AY130" i="3"/>
  <c r="CA393" i="3"/>
  <c r="CM393" i="3" s="1"/>
  <c r="BA437" i="3"/>
  <c r="BR461" i="3"/>
  <c r="CD461" i="3" s="1"/>
  <c r="BS459" i="3"/>
  <c r="CE459" i="3" s="1"/>
  <c r="BR130" i="3"/>
  <c r="CD130" i="3" s="1"/>
  <c r="BX130" i="3"/>
  <c r="CJ130" i="3" s="1"/>
  <c r="CC130" i="3"/>
  <c r="CO130" i="3" s="1"/>
  <c r="BW130" i="3"/>
  <c r="CI130" i="3" s="1"/>
  <c r="CC114" i="3"/>
  <c r="CO114" i="3" s="1"/>
  <c r="BW114" i="3"/>
  <c r="CI114" i="3" s="1"/>
  <c r="BU114" i="3"/>
  <c r="CG114" i="3" s="1"/>
  <c r="CA114" i="3"/>
  <c r="CM114" i="3" s="1"/>
  <c r="BV114" i="3"/>
  <c r="CH114" i="3" s="1"/>
  <c r="CB114" i="3"/>
  <c r="CN114" i="3" s="1"/>
  <c r="AX114" i="3"/>
  <c r="BA114" i="3"/>
  <c r="BA487" i="3"/>
  <c r="BZ491" i="3"/>
  <c r="CL491" i="3" s="1"/>
  <c r="BZ114" i="3"/>
  <c r="CL114" i="3" s="1"/>
  <c r="BT114" i="3"/>
  <c r="CF114" i="3" s="1"/>
  <c r="AV114" i="3"/>
  <c r="AY114" i="3"/>
  <c r="AW114" i="3"/>
  <c r="AZ114" i="3"/>
  <c r="BX114" i="3"/>
  <c r="CJ114" i="3" s="1"/>
  <c r="BR114" i="3"/>
  <c r="CD114" i="3" s="1"/>
  <c r="BY114" i="3"/>
  <c r="CK114" i="3" s="1"/>
  <c r="BS114" i="3"/>
  <c r="CE114" i="3" s="1"/>
  <c r="BW281" i="3"/>
  <c r="CI281" i="3" s="1"/>
  <c r="AY291" i="3"/>
  <c r="BV98" i="3"/>
  <c r="CH98" i="3" s="1"/>
  <c r="CB98" i="3"/>
  <c r="CN98" i="3" s="1"/>
  <c r="AX98" i="3"/>
  <c r="BA98" i="3"/>
  <c r="BW243" i="3"/>
  <c r="CI243" i="3" s="1"/>
  <c r="BR462" i="3"/>
  <c r="CD462" i="3" s="1"/>
  <c r="BZ98" i="3"/>
  <c r="CL98" i="3" s="1"/>
  <c r="BT98" i="3"/>
  <c r="CF98" i="3" s="1"/>
  <c r="CB174" i="3"/>
  <c r="CN174" i="3" s="1"/>
  <c r="BV459" i="3"/>
  <c r="CH459" i="3" s="1"/>
  <c r="AV98" i="3"/>
  <c r="AY98" i="3"/>
  <c r="AW98" i="3"/>
  <c r="AZ98" i="3"/>
  <c r="CA265" i="3"/>
  <c r="CM265" i="3" s="1"/>
  <c r="BA471" i="3"/>
  <c r="BR98" i="3"/>
  <c r="CD98" i="3" s="1"/>
  <c r="BX98" i="3"/>
  <c r="CJ98" i="3" s="1"/>
  <c r="BY98" i="3"/>
  <c r="CK98" i="3" s="1"/>
  <c r="BS98" i="3"/>
  <c r="CE98" i="3" s="1"/>
  <c r="CC431" i="3"/>
  <c r="CO431" i="3" s="1"/>
  <c r="BU98" i="3"/>
  <c r="CG98" i="3" s="1"/>
  <c r="CA98" i="3"/>
  <c r="CM98" i="3" s="1"/>
  <c r="BY272" i="3"/>
  <c r="CK272" i="3" s="1"/>
  <c r="AZ408" i="3"/>
  <c r="CC98" i="3"/>
  <c r="CO98" i="3" s="1"/>
  <c r="BW98" i="3"/>
  <c r="CI98" i="3" s="1"/>
  <c r="BR257" i="3"/>
  <c r="CD257" i="3" s="1"/>
  <c r="BV431" i="3"/>
  <c r="CH431" i="3" s="1"/>
  <c r="CB447" i="3"/>
  <c r="CN447" i="3" s="1"/>
  <c r="BS489" i="3"/>
  <c r="CE489" i="3" s="1"/>
  <c r="BU490" i="3"/>
  <c r="CG490" i="3" s="1"/>
  <c r="CB474" i="3"/>
  <c r="CN474" i="3" s="1"/>
  <c r="AZ471" i="3"/>
  <c r="BT462" i="3"/>
  <c r="CF462" i="3" s="1"/>
  <c r="CC417" i="3"/>
  <c r="CO417" i="3" s="1"/>
  <c r="AW484" i="3"/>
  <c r="BA477" i="3"/>
  <c r="BV341" i="3"/>
  <c r="CH341" i="3" s="1"/>
  <c r="AZ477" i="3"/>
  <c r="AW475" i="3"/>
  <c r="BV236" i="3"/>
  <c r="CH236" i="3" s="1"/>
  <c r="BY283" i="3"/>
  <c r="CK283" i="3" s="1"/>
  <c r="BS326" i="3"/>
  <c r="CE326" i="3" s="1"/>
  <c r="AX421" i="3"/>
  <c r="AY462" i="3"/>
  <c r="BX459" i="3"/>
  <c r="CJ459" i="3" s="1"/>
  <c r="CA236" i="3"/>
  <c r="CM236" i="3" s="1"/>
  <c r="BW268" i="3"/>
  <c r="CI268" i="3" s="1"/>
  <c r="AY265" i="3"/>
  <c r="AY403" i="3"/>
  <c r="CC393" i="3"/>
  <c r="CO393" i="3" s="1"/>
  <c r="CC451" i="3"/>
  <c r="CO451" i="3" s="1"/>
  <c r="BZ459" i="3"/>
  <c r="CL459" i="3" s="1"/>
  <c r="CC319" i="3"/>
  <c r="CO319" i="3" s="1"/>
  <c r="BW354" i="3"/>
  <c r="CI354" i="3" s="1"/>
  <c r="AX359" i="3"/>
  <c r="AW409" i="3"/>
  <c r="AZ447" i="3"/>
  <c r="BA462" i="3"/>
  <c r="BU160" i="3"/>
  <c r="CG160" i="3" s="1"/>
  <c r="BR185" i="3"/>
  <c r="CD185" i="3" s="1"/>
  <c r="BA359" i="3"/>
  <c r="AY364" i="3"/>
  <c r="BS385" i="3"/>
  <c r="CE385" i="3" s="1"/>
  <c r="BA439" i="3"/>
  <c r="AW437" i="3"/>
  <c r="AW374" i="3"/>
  <c r="AX483" i="3"/>
  <c r="BA264" i="3"/>
  <c r="BA459" i="3"/>
  <c r="BW439" i="3"/>
  <c r="CI439" i="3" s="1"/>
  <c r="CC439" i="3"/>
  <c r="CO439" i="3" s="1"/>
  <c r="BX208" i="3"/>
  <c r="CJ208" i="3" s="1"/>
  <c r="BR294" i="3"/>
  <c r="CD294" i="3" s="1"/>
  <c r="AV383" i="3"/>
  <c r="AX463" i="3"/>
  <c r="AV474" i="3"/>
  <c r="BA464" i="3"/>
  <c r="AV272" i="3"/>
  <c r="BW195" i="3"/>
  <c r="CI195" i="3" s="1"/>
  <c r="CC264" i="3"/>
  <c r="CO264" i="3" s="1"/>
  <c r="BS451" i="3"/>
  <c r="CE451" i="3" s="1"/>
  <c r="BZ464" i="3"/>
  <c r="CL464" i="3" s="1"/>
  <c r="BZ243" i="3"/>
  <c r="CL243" i="3" s="1"/>
  <c r="AX264" i="3"/>
  <c r="CB329" i="3"/>
  <c r="CN329" i="3" s="1"/>
  <c r="AW407" i="3"/>
  <c r="BV437" i="3"/>
  <c r="CH437" i="3" s="1"/>
  <c r="BX478" i="3"/>
  <c r="CJ478" i="3" s="1"/>
  <c r="BT294" i="3"/>
  <c r="CF294" i="3" s="1"/>
  <c r="AZ347" i="3"/>
  <c r="CB374" i="3"/>
  <c r="CN374" i="3" s="1"/>
  <c r="BT457" i="3"/>
  <c r="CF457" i="3" s="1"/>
  <c r="AY474" i="3"/>
  <c r="AW492" i="3"/>
  <c r="AV161" i="3"/>
  <c r="AV281" i="3"/>
  <c r="BX297" i="3"/>
  <c r="CJ297" i="3" s="1"/>
  <c r="BT393" i="3"/>
  <c r="CF393" i="3" s="1"/>
  <c r="CA431" i="3"/>
  <c r="CM431" i="3" s="1"/>
  <c r="BS431" i="3"/>
  <c r="CE431" i="3" s="1"/>
  <c r="BZ441" i="3"/>
  <c r="CL441" i="3" s="1"/>
  <c r="BA463" i="3"/>
  <c r="AX487" i="3"/>
  <c r="BA148" i="3"/>
  <c r="AV153" i="3"/>
  <c r="AY236" i="3"/>
  <c r="BV231" i="3"/>
  <c r="CH231" i="3" s="1"/>
  <c r="CC263" i="3"/>
  <c r="CO263" i="3" s="1"/>
  <c r="AW272" i="3"/>
  <c r="BA431" i="3"/>
  <c r="AV463" i="3"/>
  <c r="BW208" i="3"/>
  <c r="CI208" i="3" s="1"/>
  <c r="AY148" i="3"/>
  <c r="AZ236" i="3"/>
  <c r="AW283" i="3"/>
  <c r="AY431" i="3"/>
  <c r="BR449" i="3"/>
  <c r="CD449" i="3" s="1"/>
  <c r="AV462" i="3"/>
  <c r="BA236" i="3"/>
  <c r="BU299" i="3"/>
  <c r="CG299" i="3" s="1"/>
  <c r="AV326" i="3"/>
  <c r="BU479" i="3"/>
  <c r="CG479" i="3" s="1"/>
  <c r="BA290" i="3"/>
  <c r="BU281" i="3"/>
  <c r="CG281" i="3" s="1"/>
  <c r="BR173" i="3"/>
  <c r="CD173" i="3" s="1"/>
  <c r="AX383" i="3"/>
  <c r="CB417" i="3"/>
  <c r="CN417" i="3" s="1"/>
  <c r="BS384" i="3"/>
  <c r="CE384" i="3" s="1"/>
  <c r="AW385" i="3"/>
  <c r="AY455" i="3"/>
  <c r="AY484" i="3"/>
  <c r="BV489" i="3"/>
  <c r="CH489" i="3" s="1"/>
  <c r="CB489" i="3"/>
  <c r="CN489" i="3" s="1"/>
  <c r="AV455" i="3"/>
  <c r="AZ489" i="3"/>
  <c r="AW489" i="3"/>
  <c r="AX489" i="3"/>
  <c r="BA491" i="3"/>
  <c r="AX422" i="3"/>
  <c r="AX464" i="3"/>
  <c r="BT489" i="3"/>
  <c r="CF489" i="3" s="1"/>
  <c r="BZ489" i="3"/>
  <c r="CL489" i="3" s="1"/>
  <c r="BX463" i="3"/>
  <c r="CJ463" i="3" s="1"/>
  <c r="AZ484" i="3"/>
  <c r="AZ463" i="3"/>
  <c r="BX491" i="3"/>
  <c r="CJ491" i="3" s="1"/>
  <c r="BR491" i="3"/>
  <c r="CD491" i="3" s="1"/>
  <c r="BA489" i="3"/>
  <c r="AV438" i="3"/>
  <c r="BY449" i="3"/>
  <c r="CK449" i="3" s="1"/>
  <c r="AX472" i="3"/>
  <c r="AY489" i="3"/>
  <c r="AV489" i="3"/>
  <c r="BX487" i="3"/>
  <c r="CJ487" i="3" s="1"/>
  <c r="BR487" i="3"/>
  <c r="CD487" i="3" s="1"/>
  <c r="AZ488" i="3"/>
  <c r="AW488" i="3"/>
  <c r="CA488" i="3"/>
  <c r="CM488" i="3" s="1"/>
  <c r="BU488" i="3"/>
  <c r="CG488" i="3" s="1"/>
  <c r="CB491" i="3"/>
  <c r="CN491" i="3" s="1"/>
  <c r="BV491" i="3"/>
  <c r="CH491" i="3" s="1"/>
  <c r="AX488" i="3"/>
  <c r="BA488" i="3"/>
  <c r="BT487" i="3"/>
  <c r="CF487" i="3" s="1"/>
  <c r="BZ487" i="3"/>
  <c r="CL487" i="3" s="1"/>
  <c r="BX489" i="3"/>
  <c r="CJ489" i="3" s="1"/>
  <c r="BR489" i="3"/>
  <c r="CD489" i="3" s="1"/>
  <c r="CC492" i="3"/>
  <c r="CO492" i="3" s="1"/>
  <c r="BW492" i="3"/>
  <c r="CI492" i="3" s="1"/>
  <c r="AV492" i="3"/>
  <c r="AY492" i="3"/>
  <c r="BS488" i="3"/>
  <c r="CE488" i="3" s="1"/>
  <c r="BY488" i="3"/>
  <c r="CK488" i="3" s="1"/>
  <c r="AV490" i="3"/>
  <c r="AX490" i="3"/>
  <c r="BZ488" i="3"/>
  <c r="CL488" i="3" s="1"/>
  <c r="BT488" i="3"/>
  <c r="CF488" i="3" s="1"/>
  <c r="BX323" i="3"/>
  <c r="CJ323" i="3" s="1"/>
  <c r="AW447" i="3"/>
  <c r="AX477" i="3"/>
  <c r="CA492" i="3"/>
  <c r="CM492" i="3" s="1"/>
  <c r="BU492" i="3"/>
  <c r="CG492" i="3" s="1"/>
  <c r="BY490" i="3"/>
  <c r="CK490" i="3" s="1"/>
  <c r="BS490" i="3"/>
  <c r="CE490" i="3" s="1"/>
  <c r="AZ491" i="3"/>
  <c r="AW491" i="3"/>
  <c r="BZ490" i="3"/>
  <c r="CL490" i="3" s="1"/>
  <c r="BT490" i="3"/>
  <c r="CF490" i="3" s="1"/>
  <c r="BA492" i="3"/>
  <c r="AX492" i="3"/>
  <c r="BX492" i="3"/>
  <c r="CJ492" i="3" s="1"/>
  <c r="BR492" i="3"/>
  <c r="CD492" i="3" s="1"/>
  <c r="BY491" i="3"/>
  <c r="CK491" i="3" s="1"/>
  <c r="BS491" i="3"/>
  <c r="CE491" i="3" s="1"/>
  <c r="AY348" i="3"/>
  <c r="AZ372" i="3"/>
  <c r="BA447" i="3"/>
  <c r="BZ492" i="3"/>
  <c r="CL492" i="3" s="1"/>
  <c r="BT492" i="3"/>
  <c r="CF492" i="3" s="1"/>
  <c r="AW490" i="3"/>
  <c r="AZ490" i="3"/>
  <c r="BS487" i="3"/>
  <c r="CE487" i="3" s="1"/>
  <c r="BY487" i="3"/>
  <c r="CK487" i="3" s="1"/>
  <c r="AW373" i="3"/>
  <c r="BV425" i="3"/>
  <c r="CH425" i="3" s="1"/>
  <c r="AX462" i="3"/>
  <c r="AY490" i="3"/>
  <c r="BS492" i="3"/>
  <c r="CE492" i="3" s="1"/>
  <c r="BY492" i="3"/>
  <c r="CK492" i="3" s="1"/>
  <c r="CB488" i="3"/>
  <c r="CN488" i="3" s="1"/>
  <c r="BV488" i="3"/>
  <c r="CH488" i="3" s="1"/>
  <c r="CB490" i="3"/>
  <c r="CN490" i="3" s="1"/>
  <c r="BV490" i="3"/>
  <c r="CH490" i="3" s="1"/>
  <c r="AV488" i="3"/>
  <c r="AY488" i="3"/>
  <c r="BA490" i="3"/>
  <c r="BZ391" i="3"/>
  <c r="CL391" i="3" s="1"/>
  <c r="BX488" i="3"/>
  <c r="CJ488" i="3" s="1"/>
  <c r="BR488" i="3"/>
  <c r="CD488" i="3" s="1"/>
  <c r="AW487" i="3"/>
  <c r="BW488" i="3"/>
  <c r="CI488" i="3" s="1"/>
  <c r="CC488" i="3"/>
  <c r="CO488" i="3" s="1"/>
  <c r="AV373" i="3"/>
  <c r="BU489" i="3"/>
  <c r="CG489" i="3" s="1"/>
  <c r="CA489" i="3"/>
  <c r="CM489" i="3" s="1"/>
  <c r="BR490" i="3"/>
  <c r="CD490" i="3" s="1"/>
  <c r="BX490" i="3"/>
  <c r="CJ490" i="3" s="1"/>
  <c r="AZ417" i="3"/>
  <c r="AZ481" i="3"/>
  <c r="AW481" i="3"/>
  <c r="BZ477" i="3"/>
  <c r="CL477" i="3" s="1"/>
  <c r="BT477" i="3"/>
  <c r="CF477" i="3" s="1"/>
  <c r="BZ473" i="3"/>
  <c r="CL473" i="3" s="1"/>
  <c r="BT473" i="3"/>
  <c r="CF473" i="3" s="1"/>
  <c r="AW482" i="3"/>
  <c r="AZ482" i="3"/>
  <c r="BZ475" i="3"/>
  <c r="CL475" i="3" s="1"/>
  <c r="BT475" i="3"/>
  <c r="CF475" i="3" s="1"/>
  <c r="CA482" i="3"/>
  <c r="CM482" i="3" s="1"/>
  <c r="BU482" i="3"/>
  <c r="CG482" i="3" s="1"/>
  <c r="AY473" i="3"/>
  <c r="AV473" i="3"/>
  <c r="CB472" i="3"/>
  <c r="CN472" i="3" s="1"/>
  <c r="BV472" i="3"/>
  <c r="CH472" i="3" s="1"/>
  <c r="BX476" i="3"/>
  <c r="CJ476" i="3" s="1"/>
  <c r="BR476" i="3"/>
  <c r="CD476" i="3" s="1"/>
  <c r="AW480" i="3"/>
  <c r="AZ480" i="3"/>
  <c r="BU471" i="3"/>
  <c r="CG471" i="3" s="1"/>
  <c r="CA471" i="3"/>
  <c r="CM471" i="3" s="1"/>
  <c r="CA472" i="3"/>
  <c r="CM472" i="3" s="1"/>
  <c r="BU472" i="3"/>
  <c r="CG472" i="3" s="1"/>
  <c r="BY481" i="3"/>
  <c r="CK481" i="3" s="1"/>
  <c r="BS481" i="3"/>
  <c r="CE481" i="3" s="1"/>
  <c r="BR477" i="3"/>
  <c r="CD477" i="3" s="1"/>
  <c r="BX477" i="3"/>
  <c r="CJ477" i="3" s="1"/>
  <c r="CA481" i="3"/>
  <c r="CM481" i="3" s="1"/>
  <c r="BU481" i="3"/>
  <c r="CG481" i="3" s="1"/>
  <c r="BS482" i="3"/>
  <c r="CE482" i="3" s="1"/>
  <c r="BY482" i="3"/>
  <c r="CK482" i="3" s="1"/>
  <c r="BV479" i="3"/>
  <c r="CH479" i="3" s="1"/>
  <c r="CB479" i="3"/>
  <c r="CN479" i="3" s="1"/>
  <c r="CC480" i="3"/>
  <c r="CO480" i="3" s="1"/>
  <c r="BW480" i="3"/>
  <c r="CI480" i="3" s="1"/>
  <c r="BS476" i="3"/>
  <c r="CE476" i="3" s="1"/>
  <c r="BY476" i="3"/>
  <c r="CK476" i="3" s="1"/>
  <c r="AZ473" i="3"/>
  <c r="AW473" i="3"/>
  <c r="AV480" i="3"/>
  <c r="AY480" i="3"/>
  <c r="CB480" i="3"/>
  <c r="CN480" i="3" s="1"/>
  <c r="BV480" i="3"/>
  <c r="CH480" i="3" s="1"/>
  <c r="AX476" i="3"/>
  <c r="BA476" i="3"/>
  <c r="AV307" i="3"/>
  <c r="AW311" i="3"/>
  <c r="BZ472" i="3"/>
  <c r="CL472" i="3" s="1"/>
  <c r="BT472" i="3"/>
  <c r="CF472" i="3" s="1"/>
  <c r="BW482" i="3"/>
  <c r="CI482" i="3" s="1"/>
  <c r="CC482" i="3"/>
  <c r="CO482" i="3" s="1"/>
  <c r="AX473" i="3"/>
  <c r="BA473" i="3"/>
  <c r="BW484" i="3"/>
  <c r="CI484" i="3" s="1"/>
  <c r="CC484" i="3"/>
  <c r="CO484" i="3" s="1"/>
  <c r="AZ472" i="3"/>
  <c r="AW472" i="3"/>
  <c r="BW479" i="3"/>
  <c r="CI479" i="3" s="1"/>
  <c r="CC479" i="3"/>
  <c r="CO479" i="3" s="1"/>
  <c r="BX480" i="3"/>
  <c r="CJ480" i="3" s="1"/>
  <c r="BR480" i="3"/>
  <c r="CD480" i="3" s="1"/>
  <c r="CC481" i="3"/>
  <c r="CO481" i="3" s="1"/>
  <c r="BW481" i="3"/>
  <c r="CI481" i="3" s="1"/>
  <c r="AZ343" i="3"/>
  <c r="AY463" i="3"/>
  <c r="AV471" i="3"/>
  <c r="AY471" i="3"/>
  <c r="AV472" i="3"/>
  <c r="AY472" i="3"/>
  <c r="BA482" i="3"/>
  <c r="AX482" i="3"/>
  <c r="AV477" i="3"/>
  <c r="AY477" i="3"/>
  <c r="AV481" i="3"/>
  <c r="AY481" i="3"/>
  <c r="AZ479" i="3"/>
  <c r="AW479" i="3"/>
  <c r="CA473" i="3"/>
  <c r="CM473" i="3" s="1"/>
  <c r="BU473" i="3"/>
  <c r="CG473" i="3" s="1"/>
  <c r="BY472" i="3"/>
  <c r="CK472" i="3" s="1"/>
  <c r="BS472" i="3"/>
  <c r="CE472" i="3" s="1"/>
  <c r="AX480" i="3"/>
  <c r="BA480" i="3"/>
  <c r="AZ476" i="3"/>
  <c r="AW476" i="3"/>
  <c r="BT476" i="3"/>
  <c r="CF476" i="3" s="1"/>
  <c r="BZ476" i="3"/>
  <c r="CL476" i="3" s="1"/>
  <c r="BX471" i="3"/>
  <c r="CJ471" i="3" s="1"/>
  <c r="BR471" i="3"/>
  <c r="CD471" i="3" s="1"/>
  <c r="BX472" i="3"/>
  <c r="CJ472" i="3" s="1"/>
  <c r="BR472" i="3"/>
  <c r="CD472" i="3" s="1"/>
  <c r="CA484" i="3"/>
  <c r="CM484" i="3" s="1"/>
  <c r="BU484" i="3"/>
  <c r="CG484" i="3" s="1"/>
  <c r="BZ482" i="3"/>
  <c r="CL482" i="3" s="1"/>
  <c r="BT482" i="3"/>
  <c r="CF482" i="3" s="1"/>
  <c r="BX481" i="3"/>
  <c r="CJ481" i="3" s="1"/>
  <c r="BR481" i="3"/>
  <c r="CD481" i="3" s="1"/>
  <c r="CB482" i="3"/>
  <c r="CN482" i="3" s="1"/>
  <c r="BV482" i="3"/>
  <c r="CH482" i="3" s="1"/>
  <c r="BY479" i="3"/>
  <c r="CK479" i="3" s="1"/>
  <c r="BS479" i="3"/>
  <c r="CE479" i="3" s="1"/>
  <c r="AV482" i="3"/>
  <c r="AY482" i="3"/>
  <c r="BU483" i="3"/>
  <c r="CG483" i="3" s="1"/>
  <c r="CA483" i="3"/>
  <c r="CM483" i="3" s="1"/>
  <c r="BZ480" i="3"/>
  <c r="CL480" i="3" s="1"/>
  <c r="BT480" i="3"/>
  <c r="CF480" i="3" s="1"/>
  <c r="AW477" i="3"/>
  <c r="AX479" i="3"/>
  <c r="BA479" i="3"/>
  <c r="BU476" i="3"/>
  <c r="CG476" i="3" s="1"/>
  <c r="CA476" i="3"/>
  <c r="CM476" i="3" s="1"/>
  <c r="CB473" i="3"/>
  <c r="CN473" i="3" s="1"/>
  <c r="BV473" i="3"/>
  <c r="CH473" i="3" s="1"/>
  <c r="BV483" i="3"/>
  <c r="CH483" i="3" s="1"/>
  <c r="CB483" i="3"/>
  <c r="CN483" i="3" s="1"/>
  <c r="BA481" i="3"/>
  <c r="AX481" i="3"/>
  <c r="BV316" i="3"/>
  <c r="CH316" i="3" s="1"/>
  <c r="BW422" i="3"/>
  <c r="CI422" i="3" s="1"/>
  <c r="BW447" i="3"/>
  <c r="CI447" i="3" s="1"/>
  <c r="BV481" i="3"/>
  <c r="CH481" i="3" s="1"/>
  <c r="CB481" i="3"/>
  <c r="CN481" i="3" s="1"/>
  <c r="BW473" i="3"/>
  <c r="CI473" i="3" s="1"/>
  <c r="CC473" i="3"/>
  <c r="CO473" i="3" s="1"/>
  <c r="CA477" i="3"/>
  <c r="CM477" i="3" s="1"/>
  <c r="BU477" i="3"/>
  <c r="CG477" i="3" s="1"/>
  <c r="CC475" i="3"/>
  <c r="CO475" i="3" s="1"/>
  <c r="BW475" i="3"/>
  <c r="CI475" i="3" s="1"/>
  <c r="BR482" i="3"/>
  <c r="CD482" i="3" s="1"/>
  <c r="BX482" i="3"/>
  <c r="CJ482" i="3" s="1"/>
  <c r="AY483" i="3"/>
  <c r="AV483" i="3"/>
  <c r="CC472" i="3"/>
  <c r="CO472" i="3" s="1"/>
  <c r="BW472" i="3"/>
  <c r="CI472" i="3" s="1"/>
  <c r="BZ479" i="3"/>
  <c r="CL479" i="3" s="1"/>
  <c r="BT479" i="3"/>
  <c r="CF479" i="3" s="1"/>
  <c r="AZ483" i="3"/>
  <c r="AW483" i="3"/>
  <c r="CC476" i="3"/>
  <c r="CO476" i="3" s="1"/>
  <c r="BW476" i="3"/>
  <c r="CI476" i="3" s="1"/>
  <c r="BZ481" i="3"/>
  <c r="CL481" i="3" s="1"/>
  <c r="BT481" i="3"/>
  <c r="CF481" i="3" s="1"/>
  <c r="AV248" i="3"/>
  <c r="BA417" i="3"/>
  <c r="BR484" i="3"/>
  <c r="CD484" i="3" s="1"/>
  <c r="BX484" i="3"/>
  <c r="CJ484" i="3" s="1"/>
  <c r="BX483" i="3"/>
  <c r="CJ483" i="3" s="1"/>
  <c r="BR483" i="3"/>
  <c r="CD483" i="3" s="1"/>
  <c r="BA484" i="3"/>
  <c r="AX484" i="3"/>
  <c r="BV476" i="3"/>
  <c r="CH476" i="3" s="1"/>
  <c r="CB476" i="3"/>
  <c r="CN476" i="3" s="1"/>
  <c r="BY483" i="3"/>
  <c r="CK483" i="3" s="1"/>
  <c r="BS483" i="3"/>
  <c r="CE483" i="3" s="1"/>
  <c r="BW477" i="3"/>
  <c r="CI477" i="3" s="1"/>
  <c r="CC477" i="3"/>
  <c r="CO477" i="3" s="1"/>
  <c r="BT483" i="3"/>
  <c r="CF483" i="3" s="1"/>
  <c r="BZ483" i="3"/>
  <c r="CL483" i="3" s="1"/>
  <c r="BS484" i="3"/>
  <c r="CE484" i="3" s="1"/>
  <c r="BY484" i="3"/>
  <c r="CK484" i="3" s="1"/>
  <c r="BV477" i="3"/>
  <c r="CH477" i="3" s="1"/>
  <c r="CB477" i="3"/>
  <c r="CN477" i="3" s="1"/>
  <c r="BA475" i="3"/>
  <c r="AX475" i="3"/>
  <c r="BZ484" i="3"/>
  <c r="CL484" i="3" s="1"/>
  <c r="BT484" i="3"/>
  <c r="CF484" i="3" s="1"/>
  <c r="BR473" i="3"/>
  <c r="CD473" i="3" s="1"/>
  <c r="BX473" i="3"/>
  <c r="CJ473" i="3" s="1"/>
  <c r="AY476" i="3"/>
  <c r="AV476" i="3"/>
  <c r="BS473" i="3"/>
  <c r="CE473" i="3" s="1"/>
  <c r="BY473" i="3"/>
  <c r="CK473" i="3" s="1"/>
  <c r="BU480" i="3"/>
  <c r="CG480" i="3" s="1"/>
  <c r="CA480" i="3"/>
  <c r="CM480" i="3" s="1"/>
  <c r="BS480" i="3"/>
  <c r="CE480" i="3" s="1"/>
  <c r="BY480" i="3"/>
  <c r="CK480" i="3" s="1"/>
  <c r="BV463" i="3"/>
  <c r="CH463" i="3" s="1"/>
  <c r="BT463" i="3"/>
  <c r="CF463" i="3" s="1"/>
  <c r="BS463" i="3"/>
  <c r="CE463" i="3" s="1"/>
  <c r="BY463" i="3"/>
  <c r="CK463" i="3" s="1"/>
  <c r="CC341" i="3"/>
  <c r="CO341" i="3" s="1"/>
  <c r="BV464" i="3"/>
  <c r="CH464" i="3" s="1"/>
  <c r="CB464" i="3"/>
  <c r="CN464" i="3" s="1"/>
  <c r="BR464" i="3"/>
  <c r="CD464" i="3" s="1"/>
  <c r="BX464" i="3"/>
  <c r="CJ464" i="3" s="1"/>
  <c r="BR468" i="3"/>
  <c r="CD468" i="3" s="1"/>
  <c r="BX468" i="3"/>
  <c r="CJ468" i="3" s="1"/>
  <c r="BU466" i="3"/>
  <c r="CG466" i="3" s="1"/>
  <c r="CA466" i="3"/>
  <c r="CM466" i="3" s="1"/>
  <c r="BY456" i="3"/>
  <c r="CK456" i="3" s="1"/>
  <c r="BS456" i="3"/>
  <c r="CE456" i="3" s="1"/>
  <c r="BX456" i="3"/>
  <c r="CJ456" i="3" s="1"/>
  <c r="BR456" i="3"/>
  <c r="CD456" i="3" s="1"/>
  <c r="AY458" i="3"/>
  <c r="AV458" i="3"/>
  <c r="BV457" i="3"/>
  <c r="CH457" i="3" s="1"/>
  <c r="CB457" i="3"/>
  <c r="CN457" i="3" s="1"/>
  <c r="BA465" i="3"/>
  <c r="AX465" i="3"/>
  <c r="BT458" i="3"/>
  <c r="CF458" i="3" s="1"/>
  <c r="BZ458" i="3"/>
  <c r="CL458" i="3" s="1"/>
  <c r="BW464" i="3"/>
  <c r="CI464" i="3" s="1"/>
  <c r="CC464" i="3"/>
  <c r="CO464" i="3" s="1"/>
  <c r="AW465" i="3"/>
  <c r="AZ465" i="3"/>
  <c r="AZ464" i="3"/>
  <c r="AW464" i="3"/>
  <c r="AZ467" i="3"/>
  <c r="AW467" i="3"/>
  <c r="BA468" i="3"/>
  <c r="AX468" i="3"/>
  <c r="BU467" i="3"/>
  <c r="CG467" i="3" s="1"/>
  <c r="CA467" i="3"/>
  <c r="CM467" i="3" s="1"/>
  <c r="BS468" i="3"/>
  <c r="CE468" i="3" s="1"/>
  <c r="BY468" i="3"/>
  <c r="CK468" i="3" s="1"/>
  <c r="CA468" i="3"/>
  <c r="CM468" i="3" s="1"/>
  <c r="BU468" i="3"/>
  <c r="CG468" i="3" s="1"/>
  <c r="CB461" i="3"/>
  <c r="CN461" i="3" s="1"/>
  <c r="BV461" i="3"/>
  <c r="CH461" i="3" s="1"/>
  <c r="BV466" i="3"/>
  <c r="CH466" i="3" s="1"/>
  <c r="CB466" i="3"/>
  <c r="CN466" i="3" s="1"/>
  <c r="AX456" i="3"/>
  <c r="BA456" i="3"/>
  <c r="CA457" i="3"/>
  <c r="CM457" i="3" s="1"/>
  <c r="BU457" i="3"/>
  <c r="CG457" i="3" s="1"/>
  <c r="AV456" i="3"/>
  <c r="AY456" i="3"/>
  <c r="BX458" i="3"/>
  <c r="CJ458" i="3" s="1"/>
  <c r="BR458" i="3"/>
  <c r="CD458" i="3" s="1"/>
  <c r="BZ465" i="3"/>
  <c r="CL465" i="3" s="1"/>
  <c r="BT465" i="3"/>
  <c r="CF465" i="3" s="1"/>
  <c r="CB462" i="3"/>
  <c r="CN462" i="3" s="1"/>
  <c r="BV462" i="3"/>
  <c r="CH462" i="3" s="1"/>
  <c r="BY465" i="3"/>
  <c r="CK465" i="3" s="1"/>
  <c r="BS465" i="3"/>
  <c r="CE465" i="3" s="1"/>
  <c r="BY467" i="3"/>
  <c r="CK467" i="3" s="1"/>
  <c r="BS467" i="3"/>
  <c r="CE467" i="3" s="1"/>
  <c r="BW468" i="3"/>
  <c r="CI468" i="3" s="1"/>
  <c r="CC468" i="3"/>
  <c r="CO468" i="3" s="1"/>
  <c r="AY467" i="3"/>
  <c r="AV467" i="3"/>
  <c r="CA463" i="3"/>
  <c r="CM463" i="3" s="1"/>
  <c r="BU463" i="3"/>
  <c r="CG463" i="3" s="1"/>
  <c r="AY464" i="3"/>
  <c r="AV464" i="3"/>
  <c r="AW466" i="3"/>
  <c r="AZ466" i="3"/>
  <c r="AY460" i="3"/>
  <c r="AV460" i="3"/>
  <c r="BY460" i="3"/>
  <c r="CK460" i="3" s="1"/>
  <c r="BS460" i="3"/>
  <c r="CE460" i="3" s="1"/>
  <c r="BX467" i="3"/>
  <c r="CJ467" i="3" s="1"/>
  <c r="BR467" i="3"/>
  <c r="CD467" i="3" s="1"/>
  <c r="CB468" i="3"/>
  <c r="CN468" i="3" s="1"/>
  <c r="BV468" i="3"/>
  <c r="CH468" i="3" s="1"/>
  <c r="BU464" i="3"/>
  <c r="CG464" i="3" s="1"/>
  <c r="CA464" i="3"/>
  <c r="CM464" i="3" s="1"/>
  <c r="CC466" i="3"/>
  <c r="CO466" i="3" s="1"/>
  <c r="BW466" i="3"/>
  <c r="CI466" i="3" s="1"/>
  <c r="CB455" i="3"/>
  <c r="CN455" i="3" s="1"/>
  <c r="BV455" i="3"/>
  <c r="CH455" i="3" s="1"/>
  <c r="AX460" i="3"/>
  <c r="BA460" i="3"/>
  <c r="BR460" i="3"/>
  <c r="CD460" i="3" s="1"/>
  <c r="BX460" i="3"/>
  <c r="CJ460" i="3" s="1"/>
  <c r="AZ462" i="3"/>
  <c r="AW462" i="3"/>
  <c r="AZ460" i="3"/>
  <c r="AW460" i="3"/>
  <c r="BR465" i="3"/>
  <c r="CD465" i="3" s="1"/>
  <c r="BX465" i="3"/>
  <c r="CJ465" i="3" s="1"/>
  <c r="BZ466" i="3"/>
  <c r="CL466" i="3" s="1"/>
  <c r="BT466" i="3"/>
  <c r="CF466" i="3" s="1"/>
  <c r="AW461" i="3"/>
  <c r="AZ461" i="3"/>
  <c r="CC456" i="3"/>
  <c r="CO456" i="3" s="1"/>
  <c r="BW456" i="3"/>
  <c r="CI456" i="3" s="1"/>
  <c r="AW456" i="3"/>
  <c r="AZ456" i="3"/>
  <c r="BW455" i="3"/>
  <c r="CI455" i="3" s="1"/>
  <c r="CC455" i="3"/>
  <c r="CO455" i="3" s="1"/>
  <c r="BT460" i="3"/>
  <c r="CF460" i="3" s="1"/>
  <c r="BZ460" i="3"/>
  <c r="CL460" i="3" s="1"/>
  <c r="BY457" i="3"/>
  <c r="CK457" i="3" s="1"/>
  <c r="BS457" i="3"/>
  <c r="CE457" i="3" s="1"/>
  <c r="BY462" i="3"/>
  <c r="CK462" i="3" s="1"/>
  <c r="BS462" i="3"/>
  <c r="CE462" i="3" s="1"/>
  <c r="BV460" i="3"/>
  <c r="CH460" i="3" s="1"/>
  <c r="CB460" i="3"/>
  <c r="CN460" i="3" s="1"/>
  <c r="BV467" i="3"/>
  <c r="CH467" i="3" s="1"/>
  <c r="CB467" i="3"/>
  <c r="CN467" i="3" s="1"/>
  <c r="CA465" i="3"/>
  <c r="CM465" i="3" s="1"/>
  <c r="BU465" i="3"/>
  <c r="CG465" i="3" s="1"/>
  <c r="CC457" i="3"/>
  <c r="CO457" i="3" s="1"/>
  <c r="BW457" i="3"/>
  <c r="CI457" i="3" s="1"/>
  <c r="AW455" i="3"/>
  <c r="AZ455" i="3"/>
  <c r="BY461" i="3"/>
  <c r="CK461" i="3" s="1"/>
  <c r="BS461" i="3"/>
  <c r="CE461" i="3" s="1"/>
  <c r="BT456" i="3"/>
  <c r="CF456" i="3" s="1"/>
  <c r="BZ456" i="3"/>
  <c r="CL456" i="3" s="1"/>
  <c r="AY466" i="3"/>
  <c r="AV466" i="3"/>
  <c r="BX457" i="3"/>
  <c r="CJ457" i="3" s="1"/>
  <c r="BR457" i="3"/>
  <c r="CD457" i="3" s="1"/>
  <c r="AW458" i="3"/>
  <c r="AW457" i="3"/>
  <c r="AZ457" i="3"/>
  <c r="BW465" i="3"/>
  <c r="CI465" i="3" s="1"/>
  <c r="CC465" i="3"/>
  <c r="CO465" i="3" s="1"/>
  <c r="BY464" i="3"/>
  <c r="CK464" i="3" s="1"/>
  <c r="BS464" i="3"/>
  <c r="CE464" i="3" s="1"/>
  <c r="BA466" i="3"/>
  <c r="AX466" i="3"/>
  <c r="BY455" i="3"/>
  <c r="CK455" i="3" s="1"/>
  <c r="BS455" i="3"/>
  <c r="CE455" i="3" s="1"/>
  <c r="CA455" i="3"/>
  <c r="CM455" i="3" s="1"/>
  <c r="BU455" i="3"/>
  <c r="CG455" i="3" s="1"/>
  <c r="BW463" i="3"/>
  <c r="CI463" i="3" s="1"/>
  <c r="CC463" i="3"/>
  <c r="CO463" i="3" s="1"/>
  <c r="BX466" i="3"/>
  <c r="CJ466" i="3" s="1"/>
  <c r="BR466" i="3"/>
  <c r="CD466" i="3" s="1"/>
  <c r="CB456" i="3"/>
  <c r="CN456" i="3" s="1"/>
  <c r="BV456" i="3"/>
  <c r="CH456" i="3" s="1"/>
  <c r="AV457" i="3"/>
  <c r="AY457" i="3"/>
  <c r="AX455" i="3"/>
  <c r="BA455" i="3"/>
  <c r="BU456" i="3"/>
  <c r="CG456" i="3" s="1"/>
  <c r="CA456" i="3"/>
  <c r="CM456" i="3" s="1"/>
  <c r="CC460" i="3"/>
  <c r="CO460" i="3" s="1"/>
  <c r="BW460" i="3"/>
  <c r="CI460" i="3" s="1"/>
  <c r="BU458" i="3"/>
  <c r="CG458" i="3" s="1"/>
  <c r="CA458" i="3"/>
  <c r="CM458" i="3" s="1"/>
  <c r="BU460" i="3"/>
  <c r="CG460" i="3" s="1"/>
  <c r="CA460" i="3"/>
  <c r="CM460" i="3" s="1"/>
  <c r="BV465" i="3"/>
  <c r="CH465" i="3" s="1"/>
  <c r="CB465" i="3"/>
  <c r="CN465" i="3" s="1"/>
  <c r="BZ468" i="3"/>
  <c r="CL468" i="3" s="1"/>
  <c r="BT468" i="3"/>
  <c r="CF468" i="3" s="1"/>
  <c r="AV465" i="3"/>
  <c r="AY465" i="3"/>
  <c r="AZ468" i="3"/>
  <c r="AW468" i="3"/>
  <c r="AV468" i="3"/>
  <c r="AY468" i="3"/>
  <c r="BY466" i="3"/>
  <c r="CK466" i="3" s="1"/>
  <c r="BS466" i="3"/>
  <c r="CE466" i="3" s="1"/>
  <c r="BZ455" i="3"/>
  <c r="CL455" i="3" s="1"/>
  <c r="BT455" i="3"/>
  <c r="CF455" i="3" s="1"/>
  <c r="BA449" i="3"/>
  <c r="AY451" i="3"/>
  <c r="AZ449" i="3"/>
  <c r="BU451" i="3"/>
  <c r="CG451" i="3" s="1"/>
  <c r="CA451" i="3"/>
  <c r="CM451" i="3" s="1"/>
  <c r="CA450" i="3"/>
  <c r="CM450" i="3" s="1"/>
  <c r="BU450" i="3"/>
  <c r="CG450" i="3" s="1"/>
  <c r="CB171" i="3"/>
  <c r="CN171" i="3" s="1"/>
  <c r="BV183" i="3"/>
  <c r="CH183" i="3" s="1"/>
  <c r="BX299" i="3"/>
  <c r="CJ299" i="3" s="1"/>
  <c r="BA306" i="3"/>
  <c r="BW450" i="3"/>
  <c r="CI450" i="3" s="1"/>
  <c r="CC450" i="3"/>
  <c r="CO450" i="3" s="1"/>
  <c r="AV447" i="3"/>
  <c r="AY447" i="3"/>
  <c r="CB448" i="3"/>
  <c r="CN448" i="3" s="1"/>
  <c r="BV448" i="3"/>
  <c r="CH448" i="3" s="1"/>
  <c r="AX251" i="3"/>
  <c r="AY393" i="3"/>
  <c r="CC452" i="3"/>
  <c r="CO452" i="3" s="1"/>
  <c r="BW452" i="3"/>
  <c r="CI452" i="3" s="1"/>
  <c r="CB452" i="3"/>
  <c r="CN452" i="3" s="1"/>
  <c r="BV452" i="3"/>
  <c r="CH452" i="3" s="1"/>
  <c r="CC449" i="3"/>
  <c r="CO449" i="3" s="1"/>
  <c r="BW449" i="3"/>
  <c r="CI449" i="3" s="1"/>
  <c r="AV452" i="3"/>
  <c r="AY452" i="3"/>
  <c r="BZ447" i="3"/>
  <c r="CL447" i="3" s="1"/>
  <c r="BT447" i="3"/>
  <c r="CF447" i="3" s="1"/>
  <c r="BX447" i="3"/>
  <c r="CJ447" i="3" s="1"/>
  <c r="BR447" i="3"/>
  <c r="CD447" i="3" s="1"/>
  <c r="AZ450" i="3"/>
  <c r="AW450" i="3"/>
  <c r="AZ384" i="3"/>
  <c r="BA422" i="3"/>
  <c r="CC448" i="3"/>
  <c r="CO448" i="3" s="1"/>
  <c r="BW448" i="3"/>
  <c r="CI448" i="3" s="1"/>
  <c r="BX452" i="3"/>
  <c r="CJ452" i="3" s="1"/>
  <c r="BR452" i="3"/>
  <c r="CD452" i="3" s="1"/>
  <c r="CA448" i="3"/>
  <c r="CM448" i="3" s="1"/>
  <c r="BU448" i="3"/>
  <c r="CG448" i="3" s="1"/>
  <c r="BV450" i="3"/>
  <c r="CH450" i="3" s="1"/>
  <c r="CB450" i="3"/>
  <c r="CN450" i="3" s="1"/>
  <c r="AW448" i="3"/>
  <c r="AZ448" i="3"/>
  <c r="AZ159" i="3"/>
  <c r="BA390" i="3"/>
  <c r="BA452" i="3"/>
  <c r="AX452" i="3"/>
  <c r="AW452" i="3"/>
  <c r="AZ452" i="3"/>
  <c r="CA449" i="3"/>
  <c r="CM449" i="3" s="1"/>
  <c r="BU449" i="3"/>
  <c r="CG449" i="3" s="1"/>
  <c r="AV448" i="3"/>
  <c r="AY448" i="3"/>
  <c r="BY448" i="3"/>
  <c r="CK448" i="3" s="1"/>
  <c r="BS448" i="3"/>
  <c r="CE448" i="3" s="1"/>
  <c r="BY447" i="3"/>
  <c r="CK447" i="3" s="1"/>
  <c r="BS447" i="3"/>
  <c r="CE447" i="3" s="1"/>
  <c r="AW159" i="3"/>
  <c r="BY425" i="3"/>
  <c r="CK425" i="3" s="1"/>
  <c r="BZ452" i="3"/>
  <c r="CL452" i="3" s="1"/>
  <c r="BT452" i="3"/>
  <c r="CF452" i="3" s="1"/>
  <c r="BA448" i="3"/>
  <c r="AX448" i="3"/>
  <c r="BX448" i="3"/>
  <c r="CJ448" i="3" s="1"/>
  <c r="BR448" i="3"/>
  <c r="CD448" i="3" s="1"/>
  <c r="BX220" i="3"/>
  <c r="CJ220" i="3" s="1"/>
  <c r="BZ448" i="3"/>
  <c r="CL448" i="3" s="1"/>
  <c r="BT448" i="3"/>
  <c r="CF448" i="3" s="1"/>
  <c r="AY450" i="3"/>
  <c r="AV450" i="3"/>
  <c r="BY452" i="3"/>
  <c r="CK452" i="3" s="1"/>
  <c r="BS452" i="3"/>
  <c r="CE452" i="3" s="1"/>
  <c r="CA452" i="3"/>
  <c r="CM452" i="3" s="1"/>
  <c r="BU452" i="3"/>
  <c r="CG452" i="3" s="1"/>
  <c r="BU447" i="3"/>
  <c r="CG447" i="3" s="1"/>
  <c r="CA447" i="3"/>
  <c r="CM447" i="3" s="1"/>
  <c r="BR450" i="3"/>
  <c r="CD450" i="3" s="1"/>
  <c r="BX450" i="3"/>
  <c r="CJ450" i="3" s="1"/>
  <c r="BY450" i="3"/>
  <c r="CK450" i="3" s="1"/>
  <c r="BS450" i="3"/>
  <c r="CE450" i="3" s="1"/>
  <c r="AZ441" i="3"/>
  <c r="BA441" i="3"/>
  <c r="AX441" i="3"/>
  <c r="AY320" i="3"/>
  <c r="BA347" i="3"/>
  <c r="BW346" i="3"/>
  <c r="CI346" i="3" s="1"/>
  <c r="CC372" i="3"/>
  <c r="CO372" i="3" s="1"/>
  <c r="BX437" i="3"/>
  <c r="CJ437" i="3" s="1"/>
  <c r="BR437" i="3"/>
  <c r="CD437" i="3" s="1"/>
  <c r="BX440" i="3"/>
  <c r="CJ440" i="3" s="1"/>
  <c r="BR440" i="3"/>
  <c r="CD440" i="3" s="1"/>
  <c r="BY443" i="3"/>
  <c r="CK443" i="3" s="1"/>
  <c r="BS443" i="3"/>
  <c r="CE443" i="3" s="1"/>
  <c r="BS432" i="3"/>
  <c r="CE432" i="3" s="1"/>
  <c r="BY432" i="3"/>
  <c r="CK432" i="3" s="1"/>
  <c r="CC441" i="3"/>
  <c r="CO441" i="3" s="1"/>
  <c r="BW441" i="3"/>
  <c r="CI441" i="3" s="1"/>
  <c r="AX432" i="3"/>
  <c r="BA432" i="3"/>
  <c r="BY438" i="3"/>
  <c r="CK438" i="3" s="1"/>
  <c r="BS438" i="3"/>
  <c r="CE438" i="3" s="1"/>
  <c r="BA444" i="3"/>
  <c r="AX444" i="3"/>
  <c r="CA444" i="3"/>
  <c r="CM444" i="3" s="1"/>
  <c r="BU444" i="3"/>
  <c r="CG444" i="3" s="1"/>
  <c r="BY444" i="3"/>
  <c r="CK444" i="3" s="1"/>
  <c r="BS444" i="3"/>
  <c r="CE444" i="3" s="1"/>
  <c r="AZ337" i="3"/>
  <c r="BR436" i="3"/>
  <c r="CD436" i="3" s="1"/>
  <c r="BX436" i="3"/>
  <c r="CJ436" i="3" s="1"/>
  <c r="AY432" i="3"/>
  <c r="AV432" i="3"/>
  <c r="AW442" i="3"/>
  <c r="AZ442" i="3"/>
  <c r="AW434" i="3"/>
  <c r="AZ434" i="3"/>
  <c r="CC443" i="3"/>
  <c r="CO443" i="3" s="1"/>
  <c r="BW443" i="3"/>
  <c r="CI443" i="3" s="1"/>
  <c r="BW432" i="3"/>
  <c r="CI432" i="3" s="1"/>
  <c r="CC432" i="3"/>
  <c r="CO432" i="3" s="1"/>
  <c r="BT444" i="3"/>
  <c r="CF444" i="3" s="1"/>
  <c r="BZ444" i="3"/>
  <c r="CL444" i="3" s="1"/>
  <c r="AZ440" i="3"/>
  <c r="AW440" i="3"/>
  <c r="CC440" i="3"/>
  <c r="CO440" i="3" s="1"/>
  <c r="BW440" i="3"/>
  <c r="CI440" i="3" s="1"/>
  <c r="AY282" i="3"/>
  <c r="AX316" i="3"/>
  <c r="AW343" i="3"/>
  <c r="CA432" i="3"/>
  <c r="CM432" i="3" s="1"/>
  <c r="BU432" i="3"/>
  <c r="CG432" i="3" s="1"/>
  <c r="BA442" i="3"/>
  <c r="AX442" i="3"/>
  <c r="AY434" i="3"/>
  <c r="AV434" i="3"/>
  <c r="BS442" i="3"/>
  <c r="CE442" i="3" s="1"/>
  <c r="BY442" i="3"/>
  <c r="CK442" i="3" s="1"/>
  <c r="BW434" i="3"/>
  <c r="CI434" i="3" s="1"/>
  <c r="CC434" i="3"/>
  <c r="CO434" i="3" s="1"/>
  <c r="AW432" i="3"/>
  <c r="AZ432" i="3"/>
  <c r="BA436" i="3"/>
  <c r="AX436" i="3"/>
  <c r="CA441" i="3"/>
  <c r="CM441" i="3" s="1"/>
  <c r="BU441" i="3"/>
  <c r="CG441" i="3" s="1"/>
  <c r="BS440" i="3"/>
  <c r="CE440" i="3" s="1"/>
  <c r="BY440" i="3"/>
  <c r="CK440" i="3" s="1"/>
  <c r="AV361" i="3"/>
  <c r="CA436" i="3"/>
  <c r="CM436" i="3" s="1"/>
  <c r="BU436" i="3"/>
  <c r="CG436" i="3" s="1"/>
  <c r="BZ442" i="3"/>
  <c r="CL442" i="3" s="1"/>
  <c r="BT442" i="3"/>
  <c r="CF442" i="3" s="1"/>
  <c r="BR434" i="3"/>
  <c r="CD434" i="3" s="1"/>
  <c r="BX434" i="3"/>
  <c r="CJ434" i="3" s="1"/>
  <c r="BU443" i="3"/>
  <c r="CG443" i="3" s="1"/>
  <c r="CA443" i="3"/>
  <c r="CM443" i="3" s="1"/>
  <c r="AV442" i="3"/>
  <c r="AY442" i="3"/>
  <c r="BZ436" i="3"/>
  <c r="CL436" i="3" s="1"/>
  <c r="BT436" i="3"/>
  <c r="CF436" i="3" s="1"/>
  <c r="BV436" i="3"/>
  <c r="CH436" i="3" s="1"/>
  <c r="CB436" i="3"/>
  <c r="CN436" i="3" s="1"/>
  <c r="BA440" i="3"/>
  <c r="AX440" i="3"/>
  <c r="AY337" i="3"/>
  <c r="AV436" i="3"/>
  <c r="AY436" i="3"/>
  <c r="BU437" i="3"/>
  <c r="CG437" i="3" s="1"/>
  <c r="CA437" i="3"/>
  <c r="CM437" i="3" s="1"/>
  <c r="BV443" i="3"/>
  <c r="CH443" i="3" s="1"/>
  <c r="CB443" i="3"/>
  <c r="CN443" i="3" s="1"/>
  <c r="AY443" i="3"/>
  <c r="AV443" i="3"/>
  <c r="CB432" i="3"/>
  <c r="CN432" i="3" s="1"/>
  <c r="BV432" i="3"/>
  <c r="CH432" i="3" s="1"/>
  <c r="BX442" i="3"/>
  <c r="CJ442" i="3" s="1"/>
  <c r="BR442" i="3"/>
  <c r="CD442" i="3" s="1"/>
  <c r="BZ432" i="3"/>
  <c r="CL432" i="3" s="1"/>
  <c r="BT432" i="3"/>
  <c r="CF432" i="3" s="1"/>
  <c r="AW438" i="3"/>
  <c r="AZ438" i="3"/>
  <c r="AY441" i="3"/>
  <c r="AV441" i="3"/>
  <c r="CB440" i="3"/>
  <c r="CN440" i="3" s="1"/>
  <c r="BV440" i="3"/>
  <c r="CH440" i="3" s="1"/>
  <c r="BZ440" i="3"/>
  <c r="CL440" i="3" s="1"/>
  <c r="BT440" i="3"/>
  <c r="CF440" i="3" s="1"/>
  <c r="AV440" i="3"/>
  <c r="AY440" i="3"/>
  <c r="CB442" i="3"/>
  <c r="CN442" i="3" s="1"/>
  <c r="BV442" i="3"/>
  <c r="CH442" i="3" s="1"/>
  <c r="BZ434" i="3"/>
  <c r="CL434" i="3" s="1"/>
  <c r="BT434" i="3"/>
  <c r="CF434" i="3" s="1"/>
  <c r="BV439" i="3"/>
  <c r="CH439" i="3" s="1"/>
  <c r="CB439" i="3"/>
  <c r="CN439" i="3" s="1"/>
  <c r="BX443" i="3"/>
  <c r="CJ443" i="3" s="1"/>
  <c r="BR443" i="3"/>
  <c r="CD443" i="3" s="1"/>
  <c r="BU442" i="3"/>
  <c r="CG442" i="3" s="1"/>
  <c r="CA442" i="3"/>
  <c r="CM442" i="3" s="1"/>
  <c r="BR438" i="3"/>
  <c r="CD438" i="3" s="1"/>
  <c r="BX438" i="3"/>
  <c r="CJ438" i="3" s="1"/>
  <c r="BX441" i="3"/>
  <c r="CJ441" i="3" s="1"/>
  <c r="BR441" i="3"/>
  <c r="CD441" i="3" s="1"/>
  <c r="BZ438" i="3"/>
  <c r="CL438" i="3" s="1"/>
  <c r="BT438" i="3"/>
  <c r="CF438" i="3" s="1"/>
  <c r="AZ436" i="3"/>
  <c r="AW436" i="3"/>
  <c r="AY444" i="3"/>
  <c r="AV444" i="3"/>
  <c r="CB444" i="3"/>
  <c r="CN444" i="3" s="1"/>
  <c r="BV444" i="3"/>
  <c r="CH444" i="3" s="1"/>
  <c r="CB349" i="3"/>
  <c r="CN349" i="3" s="1"/>
  <c r="BU341" i="3"/>
  <c r="CG341" i="3" s="1"/>
  <c r="BR432" i="3"/>
  <c r="CD432" i="3" s="1"/>
  <c r="BX432" i="3"/>
  <c r="CJ432" i="3" s="1"/>
  <c r="CA434" i="3"/>
  <c r="CM434" i="3" s="1"/>
  <c r="BU434" i="3"/>
  <c r="CG434" i="3" s="1"/>
  <c r="AX434" i="3"/>
  <c r="BA434" i="3"/>
  <c r="AZ439" i="3"/>
  <c r="AW439" i="3"/>
  <c r="BY434" i="3"/>
  <c r="CK434" i="3" s="1"/>
  <c r="BS434" i="3"/>
  <c r="CE434" i="3" s="1"/>
  <c r="BY436" i="3"/>
  <c r="CK436" i="3" s="1"/>
  <c r="BS436" i="3"/>
  <c r="CE436" i="3" s="1"/>
  <c r="BW444" i="3"/>
  <c r="CI444" i="3" s="1"/>
  <c r="CC444" i="3"/>
  <c r="CO444" i="3" s="1"/>
  <c r="BR444" i="3"/>
  <c r="CD444" i="3" s="1"/>
  <c r="BX444" i="3"/>
  <c r="CJ444" i="3" s="1"/>
  <c r="AY372" i="3"/>
  <c r="AY437" i="3"/>
  <c r="AV437" i="3"/>
  <c r="BW442" i="3"/>
  <c r="CI442" i="3" s="1"/>
  <c r="CC442" i="3"/>
  <c r="CO442" i="3" s="1"/>
  <c r="BU440" i="3"/>
  <c r="CG440" i="3" s="1"/>
  <c r="CA440" i="3"/>
  <c r="CM440" i="3" s="1"/>
  <c r="AW443" i="3"/>
  <c r="AZ443" i="3"/>
  <c r="BY439" i="3"/>
  <c r="CK439" i="3" s="1"/>
  <c r="BS439" i="3"/>
  <c r="CE439" i="3" s="1"/>
  <c r="BV434" i="3"/>
  <c r="CH434" i="3" s="1"/>
  <c r="CB434" i="3"/>
  <c r="CN434" i="3" s="1"/>
  <c r="BW436" i="3"/>
  <c r="CI436" i="3" s="1"/>
  <c r="CC436" i="3"/>
  <c r="CO436" i="3" s="1"/>
  <c r="CB438" i="3"/>
  <c r="CN438" i="3" s="1"/>
  <c r="BV438" i="3"/>
  <c r="CH438" i="3" s="1"/>
  <c r="AW444" i="3"/>
  <c r="AZ444" i="3"/>
  <c r="BA415" i="3"/>
  <c r="BT421" i="3"/>
  <c r="CF421" i="3" s="1"/>
  <c r="BZ421" i="3"/>
  <c r="CL421" i="3" s="1"/>
  <c r="AW422" i="3"/>
  <c r="CA323" i="3"/>
  <c r="CM323" i="3" s="1"/>
  <c r="AW408" i="3"/>
  <c r="BX424" i="3"/>
  <c r="CJ424" i="3" s="1"/>
  <c r="BR424" i="3"/>
  <c r="CD424" i="3" s="1"/>
  <c r="CB415" i="3"/>
  <c r="CN415" i="3" s="1"/>
  <c r="BV415" i="3"/>
  <c r="CH415" i="3" s="1"/>
  <c r="AW418" i="3"/>
  <c r="AZ418" i="3"/>
  <c r="AY420" i="3"/>
  <c r="AV420" i="3"/>
  <c r="AV423" i="3"/>
  <c r="AY423" i="3"/>
  <c r="BY423" i="3"/>
  <c r="CK423" i="3" s="1"/>
  <c r="BS423" i="3"/>
  <c r="CE423" i="3" s="1"/>
  <c r="BR416" i="3"/>
  <c r="CD416" i="3" s="1"/>
  <c r="BX416" i="3"/>
  <c r="CJ416" i="3" s="1"/>
  <c r="CC420" i="3"/>
  <c r="CO420" i="3" s="1"/>
  <c r="BW420" i="3"/>
  <c r="CI420" i="3" s="1"/>
  <c r="BZ419" i="3"/>
  <c r="CL419" i="3" s="1"/>
  <c r="BT419" i="3"/>
  <c r="CF419" i="3" s="1"/>
  <c r="AV426" i="3"/>
  <c r="AY426" i="3"/>
  <c r="AY323" i="3"/>
  <c r="AX408" i="3"/>
  <c r="AX416" i="3"/>
  <c r="BA416" i="3"/>
  <c r="BS420" i="3"/>
  <c r="CE420" i="3" s="1"/>
  <c r="BY420" i="3"/>
  <c r="CK420" i="3" s="1"/>
  <c r="AX415" i="3"/>
  <c r="BS418" i="3"/>
  <c r="CE418" i="3" s="1"/>
  <c r="BY418" i="3"/>
  <c r="CK418" i="3" s="1"/>
  <c r="BX420" i="3"/>
  <c r="CJ420" i="3" s="1"/>
  <c r="BR420" i="3"/>
  <c r="CD420" i="3" s="1"/>
  <c r="BW423" i="3"/>
  <c r="CI423" i="3" s="1"/>
  <c r="CC423" i="3"/>
  <c r="CO423" i="3" s="1"/>
  <c r="CA423" i="3"/>
  <c r="CM423" i="3" s="1"/>
  <c r="BU423" i="3"/>
  <c r="CG423" i="3" s="1"/>
  <c r="AV427" i="3"/>
  <c r="AY427" i="3"/>
  <c r="BU426" i="3"/>
  <c r="CG426" i="3" s="1"/>
  <c r="CA426" i="3"/>
  <c r="CM426" i="3" s="1"/>
  <c r="BV419" i="3"/>
  <c r="CH419" i="3" s="1"/>
  <c r="CB419" i="3"/>
  <c r="CN419" i="3" s="1"/>
  <c r="CA425" i="3"/>
  <c r="CM425" i="3" s="1"/>
  <c r="BU425" i="3"/>
  <c r="CG425" i="3" s="1"/>
  <c r="AY422" i="3"/>
  <c r="AV422" i="3"/>
  <c r="BU161" i="3"/>
  <c r="CG161" i="3" s="1"/>
  <c r="BT241" i="3"/>
  <c r="CF241" i="3" s="1"/>
  <c r="BT319" i="3"/>
  <c r="CF319" i="3" s="1"/>
  <c r="AX347" i="3"/>
  <c r="BW416" i="3"/>
  <c r="CI416" i="3" s="1"/>
  <c r="CC416" i="3"/>
  <c r="CO416" i="3" s="1"/>
  <c r="AW416" i="3"/>
  <c r="AZ416" i="3"/>
  <c r="CC415" i="3"/>
  <c r="CO415" i="3" s="1"/>
  <c r="BW415" i="3"/>
  <c r="CI415" i="3" s="1"/>
  <c r="CB428" i="3"/>
  <c r="CN428" i="3" s="1"/>
  <c r="BV428" i="3"/>
  <c r="CH428" i="3" s="1"/>
  <c r="CC427" i="3"/>
  <c r="CO427" i="3" s="1"/>
  <c r="BW427" i="3"/>
  <c r="CI427" i="3" s="1"/>
  <c r="BV427" i="3"/>
  <c r="CH427" i="3" s="1"/>
  <c r="CB427" i="3"/>
  <c r="CN427" i="3" s="1"/>
  <c r="BX427" i="3"/>
  <c r="CJ427" i="3" s="1"/>
  <c r="BR427" i="3"/>
  <c r="CD427" i="3" s="1"/>
  <c r="CA416" i="3"/>
  <c r="CM416" i="3" s="1"/>
  <c r="BU416" i="3"/>
  <c r="CG416" i="3" s="1"/>
  <c r="BT415" i="3"/>
  <c r="CF415" i="3" s="1"/>
  <c r="BZ415" i="3"/>
  <c r="CL415" i="3" s="1"/>
  <c r="CC426" i="3"/>
  <c r="CO426" i="3" s="1"/>
  <c r="BW426" i="3"/>
  <c r="CI426" i="3" s="1"/>
  <c r="CB426" i="3"/>
  <c r="CN426" i="3" s="1"/>
  <c r="BV426" i="3"/>
  <c r="CH426" i="3" s="1"/>
  <c r="AZ415" i="3"/>
  <c r="BT422" i="3"/>
  <c r="CF422" i="3" s="1"/>
  <c r="BZ422" i="3"/>
  <c r="CL422" i="3" s="1"/>
  <c r="CC418" i="3"/>
  <c r="CO418" i="3" s="1"/>
  <c r="BW418" i="3"/>
  <c r="CI418" i="3" s="1"/>
  <c r="BX422" i="3"/>
  <c r="CJ422" i="3" s="1"/>
  <c r="BR422" i="3"/>
  <c r="CD422" i="3" s="1"/>
  <c r="AZ306" i="3"/>
  <c r="AX343" i="3"/>
  <c r="BA425" i="3"/>
  <c r="AX425" i="3"/>
  <c r="CA428" i="3"/>
  <c r="CM428" i="3" s="1"/>
  <c r="BU428" i="3"/>
  <c r="CG428" i="3" s="1"/>
  <c r="AX426" i="3"/>
  <c r="BA426" i="3"/>
  <c r="BX426" i="3"/>
  <c r="CJ426" i="3" s="1"/>
  <c r="BR426" i="3"/>
  <c r="CD426" i="3" s="1"/>
  <c r="BY419" i="3"/>
  <c r="CK419" i="3" s="1"/>
  <c r="BS419" i="3"/>
  <c r="CE419" i="3" s="1"/>
  <c r="BU418" i="3"/>
  <c r="CG418" i="3" s="1"/>
  <c r="CA418" i="3"/>
  <c r="CM418" i="3" s="1"/>
  <c r="AY425" i="3"/>
  <c r="AV425" i="3"/>
  <c r="AX428" i="3"/>
  <c r="BA428" i="3"/>
  <c r="CB265" i="3"/>
  <c r="CN265" i="3" s="1"/>
  <c r="AY321" i="3"/>
  <c r="AW351" i="3"/>
  <c r="BZ416" i="3"/>
  <c r="CL416" i="3" s="1"/>
  <c r="BT416" i="3"/>
  <c r="CF416" i="3" s="1"/>
  <c r="CA419" i="3"/>
  <c r="CM419" i="3" s="1"/>
  <c r="BU419" i="3"/>
  <c r="CG419" i="3" s="1"/>
  <c r="BV416" i="3"/>
  <c r="CH416" i="3" s="1"/>
  <c r="CB416" i="3"/>
  <c r="CN416" i="3" s="1"/>
  <c r="AV421" i="3"/>
  <c r="AY421" i="3"/>
  <c r="AW428" i="3"/>
  <c r="AZ428" i="3"/>
  <c r="BT425" i="3"/>
  <c r="CF425" i="3" s="1"/>
  <c r="BZ425" i="3"/>
  <c r="CL425" i="3" s="1"/>
  <c r="BA427" i="3"/>
  <c r="AX427" i="3"/>
  <c r="CA420" i="3"/>
  <c r="CM420" i="3" s="1"/>
  <c r="BU420" i="3"/>
  <c r="CG420" i="3" s="1"/>
  <c r="BV424" i="3"/>
  <c r="CH424" i="3" s="1"/>
  <c r="CB424" i="3"/>
  <c r="CN424" i="3" s="1"/>
  <c r="AW427" i="3"/>
  <c r="AZ427" i="3"/>
  <c r="CA415" i="3"/>
  <c r="CM415" i="3" s="1"/>
  <c r="BU415" i="3"/>
  <c r="CG415" i="3" s="1"/>
  <c r="AX420" i="3"/>
  <c r="BA420" i="3"/>
  <c r="CC419" i="3"/>
  <c r="CO419" i="3" s="1"/>
  <c r="BW419" i="3"/>
  <c r="CI419" i="3" s="1"/>
  <c r="CB421" i="3"/>
  <c r="CN421" i="3" s="1"/>
  <c r="BV421" i="3"/>
  <c r="CH421" i="3" s="1"/>
  <c r="BZ426" i="3"/>
  <c r="CL426" i="3" s="1"/>
  <c r="BT426" i="3"/>
  <c r="CF426" i="3" s="1"/>
  <c r="AW419" i="3"/>
  <c r="AZ419" i="3"/>
  <c r="CC424" i="3"/>
  <c r="CO424" i="3" s="1"/>
  <c r="BW424" i="3"/>
  <c r="CI424" i="3" s="1"/>
  <c r="AX418" i="3"/>
  <c r="BA418" i="3"/>
  <c r="BX425" i="3"/>
  <c r="CJ425" i="3" s="1"/>
  <c r="BR425" i="3"/>
  <c r="CD425" i="3" s="1"/>
  <c r="BX419" i="3"/>
  <c r="CJ419" i="3" s="1"/>
  <c r="BR419" i="3"/>
  <c r="CD419" i="3" s="1"/>
  <c r="BY428" i="3"/>
  <c r="CK428" i="3" s="1"/>
  <c r="BS428" i="3"/>
  <c r="CE428" i="3" s="1"/>
  <c r="CC425" i="3"/>
  <c r="CO425" i="3" s="1"/>
  <c r="BW425" i="3"/>
  <c r="CI425" i="3" s="1"/>
  <c r="AY428" i="3"/>
  <c r="AV428" i="3"/>
  <c r="BZ427" i="3"/>
  <c r="CL427" i="3" s="1"/>
  <c r="BT427" i="3"/>
  <c r="CF427" i="3" s="1"/>
  <c r="BY427" i="3"/>
  <c r="CK427" i="3" s="1"/>
  <c r="BS427" i="3"/>
  <c r="CE427" i="3" s="1"/>
  <c r="BA423" i="3"/>
  <c r="AX423" i="3"/>
  <c r="AW423" i="3"/>
  <c r="AZ423" i="3"/>
  <c r="BT420" i="3"/>
  <c r="CF420" i="3" s="1"/>
  <c r="BZ420" i="3"/>
  <c r="CL420" i="3" s="1"/>
  <c r="AW421" i="3"/>
  <c r="AZ421" i="3"/>
  <c r="AW415" i="3"/>
  <c r="AV418" i="3"/>
  <c r="AY418" i="3"/>
  <c r="BT418" i="3"/>
  <c r="CF418" i="3" s="1"/>
  <c r="BZ418" i="3"/>
  <c r="CL418" i="3" s="1"/>
  <c r="AV323" i="3"/>
  <c r="CB420" i="3"/>
  <c r="CN420" i="3" s="1"/>
  <c r="BV420" i="3"/>
  <c r="CH420" i="3" s="1"/>
  <c r="AV419" i="3"/>
  <c r="AY419" i="3"/>
  <c r="BU424" i="3"/>
  <c r="CG424" i="3" s="1"/>
  <c r="CA424" i="3"/>
  <c r="CM424" i="3" s="1"/>
  <c r="BR421" i="3"/>
  <c r="CD421" i="3" s="1"/>
  <c r="BX421" i="3"/>
  <c r="CJ421" i="3" s="1"/>
  <c r="BX428" i="3"/>
  <c r="CJ428" i="3" s="1"/>
  <c r="BR428" i="3"/>
  <c r="CD428" i="3" s="1"/>
  <c r="AZ424" i="3"/>
  <c r="AW424" i="3"/>
  <c r="AY415" i="3"/>
  <c r="AV415" i="3"/>
  <c r="BZ423" i="3"/>
  <c r="CL423" i="3" s="1"/>
  <c r="BT423" i="3"/>
  <c r="CF423" i="3" s="1"/>
  <c r="AV416" i="3"/>
  <c r="AY416" i="3"/>
  <c r="BY421" i="3"/>
  <c r="CK421" i="3" s="1"/>
  <c r="BS421" i="3"/>
  <c r="CE421" i="3" s="1"/>
  <c r="BS426" i="3"/>
  <c r="CE426" i="3" s="1"/>
  <c r="BY426" i="3"/>
  <c r="CK426" i="3" s="1"/>
  <c r="BA424" i="3"/>
  <c r="AX424" i="3"/>
  <c r="BR418" i="3"/>
  <c r="CD418" i="3" s="1"/>
  <c r="BX418" i="3"/>
  <c r="CJ418" i="3" s="1"/>
  <c r="BT428" i="3"/>
  <c r="CF428" i="3" s="1"/>
  <c r="BZ428" i="3"/>
  <c r="CL428" i="3" s="1"/>
  <c r="AW420" i="3"/>
  <c r="AZ420" i="3"/>
  <c r="AV424" i="3"/>
  <c r="AY424" i="3"/>
  <c r="BY416" i="3"/>
  <c r="CK416" i="3" s="1"/>
  <c r="BS416" i="3"/>
  <c r="CE416" i="3" s="1"/>
  <c r="CA421" i="3"/>
  <c r="CM421" i="3" s="1"/>
  <c r="BU421" i="3"/>
  <c r="CG421" i="3" s="1"/>
  <c r="CB418" i="3"/>
  <c r="CN418" i="3" s="1"/>
  <c r="BV418" i="3"/>
  <c r="CH418" i="3" s="1"/>
  <c r="BY424" i="3"/>
  <c r="CK424" i="3" s="1"/>
  <c r="BS424" i="3"/>
  <c r="CE424" i="3" s="1"/>
  <c r="BW421" i="3"/>
  <c r="CI421" i="3" s="1"/>
  <c r="CC421" i="3"/>
  <c r="CO421" i="3" s="1"/>
  <c r="BX415" i="3"/>
  <c r="CJ415" i="3" s="1"/>
  <c r="BR415" i="3"/>
  <c r="CD415" i="3" s="1"/>
  <c r="BR423" i="3"/>
  <c r="CD423" i="3" s="1"/>
  <c r="BX423" i="3"/>
  <c r="CJ423" i="3" s="1"/>
  <c r="BV423" i="3"/>
  <c r="CH423" i="3" s="1"/>
  <c r="CB423" i="3"/>
  <c r="CN423" i="3" s="1"/>
  <c r="BU427" i="3"/>
  <c r="CG427" i="3" s="1"/>
  <c r="CA427" i="3"/>
  <c r="CM427" i="3" s="1"/>
  <c r="BA419" i="3"/>
  <c r="AX419" i="3"/>
  <c r="AW426" i="3"/>
  <c r="AZ426" i="3"/>
  <c r="BZ424" i="3"/>
  <c r="CL424" i="3" s="1"/>
  <c r="BT424" i="3"/>
  <c r="CF424" i="3" s="1"/>
  <c r="BU422" i="3"/>
  <c r="CG422" i="3" s="1"/>
  <c r="CA422" i="3"/>
  <c r="CM422" i="3" s="1"/>
  <c r="CC428" i="3"/>
  <c r="CO428" i="3" s="1"/>
  <c r="BW428" i="3"/>
  <c r="CI428" i="3" s="1"/>
  <c r="AZ402" i="3"/>
  <c r="BZ405" i="3"/>
  <c r="CL405" i="3" s="1"/>
  <c r="BT405" i="3"/>
  <c r="CF405" i="3" s="1"/>
  <c r="AY402" i="3"/>
  <c r="AV402" i="3"/>
  <c r="BS400" i="3"/>
  <c r="CE400" i="3" s="1"/>
  <c r="BY400" i="3"/>
  <c r="CK400" i="3" s="1"/>
  <c r="AY410" i="3"/>
  <c r="AV410" i="3"/>
  <c r="BZ401" i="3"/>
  <c r="CL401" i="3" s="1"/>
  <c r="BT401" i="3"/>
  <c r="CF401" i="3" s="1"/>
  <c r="BY406" i="3"/>
  <c r="CK406" i="3" s="1"/>
  <c r="BS406" i="3"/>
  <c r="CE406" i="3" s="1"/>
  <c r="AY406" i="3"/>
  <c r="AV406" i="3"/>
  <c r="BZ185" i="3"/>
  <c r="CL185" i="3" s="1"/>
  <c r="CC377" i="3"/>
  <c r="CO377" i="3" s="1"/>
  <c r="BA393" i="3"/>
  <c r="BU404" i="3"/>
  <c r="CG404" i="3" s="1"/>
  <c r="CA404" i="3"/>
  <c r="CM404" i="3" s="1"/>
  <c r="BU401" i="3"/>
  <c r="CG401" i="3" s="1"/>
  <c r="CA401" i="3"/>
  <c r="CM401" i="3" s="1"/>
  <c r="AV400" i="3"/>
  <c r="AY400" i="3"/>
  <c r="AZ407" i="3"/>
  <c r="AV412" i="3"/>
  <c r="AY412" i="3"/>
  <c r="BA407" i="3"/>
  <c r="AX407" i="3"/>
  <c r="BT408" i="3"/>
  <c r="CF408" i="3" s="1"/>
  <c r="BZ408" i="3"/>
  <c r="CL408" i="3" s="1"/>
  <c r="CC412" i="3"/>
  <c r="CO412" i="3" s="1"/>
  <c r="BW412" i="3"/>
  <c r="CI412" i="3" s="1"/>
  <c r="BW409" i="3"/>
  <c r="CI409" i="3" s="1"/>
  <c r="CC409" i="3"/>
  <c r="CO409" i="3" s="1"/>
  <c r="BR410" i="3"/>
  <c r="CD410" i="3" s="1"/>
  <c r="BX410" i="3"/>
  <c r="CJ410" i="3" s="1"/>
  <c r="AY407" i="3"/>
  <c r="AV407" i="3"/>
  <c r="AX402" i="3"/>
  <c r="BA402" i="3"/>
  <c r="BX406" i="3"/>
  <c r="CJ406" i="3" s="1"/>
  <c r="BR406" i="3"/>
  <c r="CD406" i="3" s="1"/>
  <c r="AV345" i="3"/>
  <c r="BV373" i="3"/>
  <c r="CH373" i="3" s="1"/>
  <c r="AX393" i="3"/>
  <c r="BX404" i="3"/>
  <c r="CJ404" i="3" s="1"/>
  <c r="BR404" i="3"/>
  <c r="CD404" i="3" s="1"/>
  <c r="BX400" i="3"/>
  <c r="CJ400" i="3" s="1"/>
  <c r="BR400" i="3"/>
  <c r="CD400" i="3" s="1"/>
  <c r="BS411" i="3"/>
  <c r="CE411" i="3" s="1"/>
  <c r="BY411" i="3"/>
  <c r="CK411" i="3" s="1"/>
  <c r="BW411" i="3"/>
  <c r="CI411" i="3" s="1"/>
  <c r="CC411" i="3"/>
  <c r="CO411" i="3" s="1"/>
  <c r="AW402" i="3"/>
  <c r="CB404" i="3"/>
  <c r="CN404" i="3" s="1"/>
  <c r="BV404" i="3"/>
  <c r="CH404" i="3" s="1"/>
  <c r="CA402" i="3"/>
  <c r="CM402" i="3" s="1"/>
  <c r="BU402" i="3"/>
  <c r="CG402" i="3" s="1"/>
  <c r="AZ410" i="3"/>
  <c r="AW410" i="3"/>
  <c r="BX412" i="3"/>
  <c r="CJ412" i="3" s="1"/>
  <c r="BR412" i="3"/>
  <c r="CD412" i="3" s="1"/>
  <c r="AX400" i="3"/>
  <c r="BA400" i="3"/>
  <c r="CC404" i="3"/>
  <c r="CO404" i="3" s="1"/>
  <c r="BW404" i="3"/>
  <c r="CI404" i="3" s="1"/>
  <c r="CA410" i="3"/>
  <c r="CM410" i="3" s="1"/>
  <c r="BU410" i="3"/>
  <c r="CG410" i="3" s="1"/>
  <c r="BX407" i="3"/>
  <c r="CJ407" i="3" s="1"/>
  <c r="BR407" i="3"/>
  <c r="CD407" i="3" s="1"/>
  <c r="AX401" i="3"/>
  <c r="BW402" i="3"/>
  <c r="CI402" i="3" s="1"/>
  <c r="CC402" i="3"/>
  <c r="CO402" i="3" s="1"/>
  <c r="BW320" i="3"/>
  <c r="CI320" i="3" s="1"/>
  <c r="BW347" i="3"/>
  <c r="CI347" i="3" s="1"/>
  <c r="BU383" i="3"/>
  <c r="CG383" i="3" s="1"/>
  <c r="AV404" i="3"/>
  <c r="AY404" i="3"/>
  <c r="AX411" i="3"/>
  <c r="BA411" i="3"/>
  <c r="BS410" i="3"/>
  <c r="CE410" i="3" s="1"/>
  <c r="BY410" i="3"/>
  <c r="CK410" i="3" s="1"/>
  <c r="BT407" i="3"/>
  <c r="CF407" i="3" s="1"/>
  <c r="BZ407" i="3"/>
  <c r="CL407" i="3" s="1"/>
  <c r="BZ400" i="3"/>
  <c r="CL400" i="3" s="1"/>
  <c r="BT400" i="3"/>
  <c r="CF400" i="3" s="1"/>
  <c r="BA412" i="3"/>
  <c r="AX412" i="3"/>
  <c r="CA399" i="3"/>
  <c r="CM399" i="3" s="1"/>
  <c r="BU399" i="3"/>
  <c r="CG399" i="3" s="1"/>
  <c r="AX409" i="3"/>
  <c r="BA409" i="3"/>
  <c r="CC399" i="3"/>
  <c r="CO399" i="3" s="1"/>
  <c r="BW399" i="3"/>
  <c r="CI399" i="3" s="1"/>
  <c r="BV412" i="3"/>
  <c r="CH412" i="3" s="1"/>
  <c r="CB412" i="3"/>
  <c r="CN412" i="3" s="1"/>
  <c r="BY286" i="3"/>
  <c r="CK286" i="3" s="1"/>
  <c r="CA305" i="3"/>
  <c r="CM305" i="3" s="1"/>
  <c r="BR320" i="3"/>
  <c r="CD320" i="3" s="1"/>
  <c r="CB401" i="3"/>
  <c r="CN401" i="3" s="1"/>
  <c r="BV401" i="3"/>
  <c r="CH401" i="3" s="1"/>
  <c r="AY408" i="3"/>
  <c r="AV408" i="3"/>
  <c r="BZ411" i="3"/>
  <c r="CL411" i="3" s="1"/>
  <c r="BT411" i="3"/>
  <c r="CF411" i="3" s="1"/>
  <c r="BZ412" i="3"/>
  <c r="CL412" i="3" s="1"/>
  <c r="BT412" i="3"/>
  <c r="CF412" i="3" s="1"/>
  <c r="BA404" i="3"/>
  <c r="AX404" i="3"/>
  <c r="BZ409" i="3"/>
  <c r="CL409" i="3" s="1"/>
  <c r="BT409" i="3"/>
  <c r="CF409" i="3" s="1"/>
  <c r="AZ411" i="3"/>
  <c r="AY411" i="3"/>
  <c r="BZ402" i="3"/>
  <c r="CL402" i="3" s="1"/>
  <c r="BT402" i="3"/>
  <c r="CF402" i="3" s="1"/>
  <c r="CB399" i="3"/>
  <c r="CN399" i="3" s="1"/>
  <c r="BV399" i="3"/>
  <c r="CH399" i="3" s="1"/>
  <c r="BA329" i="3"/>
  <c r="CC329" i="3"/>
  <c r="CO329" i="3" s="1"/>
  <c r="BX401" i="3"/>
  <c r="CJ401" i="3" s="1"/>
  <c r="BR401" i="3"/>
  <c r="CD401" i="3" s="1"/>
  <c r="CC405" i="3"/>
  <c r="CO405" i="3" s="1"/>
  <c r="BW405" i="3"/>
  <c r="CI405" i="3" s="1"/>
  <c r="BR408" i="3"/>
  <c r="CD408" i="3" s="1"/>
  <c r="BX408" i="3"/>
  <c r="CJ408" i="3" s="1"/>
  <c r="CB410" i="3"/>
  <c r="CN410" i="3" s="1"/>
  <c r="BV410" i="3"/>
  <c r="CH410" i="3" s="1"/>
  <c r="CC407" i="3"/>
  <c r="CO407" i="3" s="1"/>
  <c r="BW407" i="3"/>
  <c r="CI407" i="3" s="1"/>
  <c r="BU411" i="3"/>
  <c r="CG411" i="3" s="1"/>
  <c r="CA411" i="3"/>
  <c r="CM411" i="3" s="1"/>
  <c r="AV411" i="3"/>
  <c r="AW411" i="3"/>
  <c r="CB400" i="3"/>
  <c r="CN400" i="3" s="1"/>
  <c r="BV400" i="3"/>
  <c r="CH400" i="3" s="1"/>
  <c r="AV399" i="3"/>
  <c r="AY399" i="3"/>
  <c r="BZ404" i="3"/>
  <c r="CL404" i="3" s="1"/>
  <c r="BT404" i="3"/>
  <c r="CF404" i="3" s="1"/>
  <c r="CB406" i="3"/>
  <c r="CN406" i="3" s="1"/>
  <c r="BV406" i="3"/>
  <c r="CH406" i="3" s="1"/>
  <c r="BA399" i="3"/>
  <c r="AX399" i="3"/>
  <c r="AW412" i="3"/>
  <c r="AZ412" i="3"/>
  <c r="CA347" i="3"/>
  <c r="CM347" i="3" s="1"/>
  <c r="AV401" i="3"/>
  <c r="AY401" i="3"/>
  <c r="BY401" i="3"/>
  <c r="CK401" i="3" s="1"/>
  <c r="BS401" i="3"/>
  <c r="CE401" i="3" s="1"/>
  <c r="CA408" i="3"/>
  <c r="CM408" i="3" s="1"/>
  <c r="BU408" i="3"/>
  <c r="CG408" i="3" s="1"/>
  <c r="BY404" i="3"/>
  <c r="CK404" i="3" s="1"/>
  <c r="BS404" i="3"/>
  <c r="CE404" i="3" s="1"/>
  <c r="BR402" i="3"/>
  <c r="CD402" i="3" s="1"/>
  <c r="BX402" i="3"/>
  <c r="CJ402" i="3" s="1"/>
  <c r="BR411" i="3"/>
  <c r="CD411" i="3" s="1"/>
  <c r="BX411" i="3"/>
  <c r="CJ411" i="3" s="1"/>
  <c r="BV411" i="3"/>
  <c r="CH411" i="3" s="1"/>
  <c r="CB411" i="3"/>
  <c r="CN411" i="3" s="1"/>
  <c r="CC400" i="3"/>
  <c r="CO400" i="3" s="1"/>
  <c r="BW400" i="3"/>
  <c r="CI400" i="3" s="1"/>
  <c r="BX399" i="3"/>
  <c r="CJ399" i="3" s="1"/>
  <c r="BR399" i="3"/>
  <c r="CD399" i="3" s="1"/>
  <c r="AW399" i="3"/>
  <c r="AZ399" i="3"/>
  <c r="BZ399" i="3"/>
  <c r="CL399" i="3" s="1"/>
  <c r="BT399" i="3"/>
  <c r="CF399" i="3" s="1"/>
  <c r="BY412" i="3"/>
  <c r="CK412" i="3" s="1"/>
  <c r="BS412" i="3"/>
  <c r="CE412" i="3" s="1"/>
  <c r="BU400" i="3"/>
  <c r="CG400" i="3" s="1"/>
  <c r="CA400" i="3"/>
  <c r="CM400" i="3" s="1"/>
  <c r="BA405" i="3"/>
  <c r="AX405" i="3"/>
  <c r="AX410" i="3"/>
  <c r="AW401" i="3"/>
  <c r="AZ401" i="3"/>
  <c r="AZ404" i="3"/>
  <c r="AW404" i="3"/>
  <c r="BU412" i="3"/>
  <c r="CG412" i="3" s="1"/>
  <c r="CA412" i="3"/>
  <c r="CM412" i="3" s="1"/>
  <c r="BA410" i="3"/>
  <c r="BS408" i="3"/>
  <c r="CE408" i="3" s="1"/>
  <c r="BY408" i="3"/>
  <c r="CK408" i="3" s="1"/>
  <c r="AZ400" i="3"/>
  <c r="AW400" i="3"/>
  <c r="CA407" i="3"/>
  <c r="CM407" i="3" s="1"/>
  <c r="BU407" i="3"/>
  <c r="CG407" i="3" s="1"/>
  <c r="AZ406" i="3"/>
  <c r="AW406" i="3"/>
  <c r="BY399" i="3"/>
  <c r="CK399" i="3" s="1"/>
  <c r="BS399" i="3"/>
  <c r="CE399" i="3" s="1"/>
  <c r="CA406" i="3"/>
  <c r="CM406" i="3" s="1"/>
  <c r="BU406" i="3"/>
  <c r="CG406" i="3" s="1"/>
  <c r="AV393" i="3"/>
  <c r="AY391" i="3"/>
  <c r="AY248" i="3"/>
  <c r="CC299" i="3"/>
  <c r="CO299" i="3" s="1"/>
  <c r="AV299" i="3"/>
  <c r="BZ343" i="3"/>
  <c r="CL343" i="3" s="1"/>
  <c r="AV389" i="3"/>
  <c r="AY389" i="3"/>
  <c r="AX384" i="3"/>
  <c r="BA384" i="3"/>
  <c r="BR390" i="3"/>
  <c r="CD390" i="3" s="1"/>
  <c r="BX390" i="3"/>
  <c r="CJ390" i="3" s="1"/>
  <c r="AX394" i="3"/>
  <c r="BA394" i="3"/>
  <c r="BT387" i="3"/>
  <c r="CF387" i="3" s="1"/>
  <c r="BZ387" i="3"/>
  <c r="CL387" i="3" s="1"/>
  <c r="CA396" i="3"/>
  <c r="CM396" i="3" s="1"/>
  <c r="BU396" i="3"/>
  <c r="CG396" i="3" s="1"/>
  <c r="BY392" i="3"/>
  <c r="CK392" i="3" s="1"/>
  <c r="BS392" i="3"/>
  <c r="CE392" i="3" s="1"/>
  <c r="BY386" i="3"/>
  <c r="CK386" i="3" s="1"/>
  <c r="BS386" i="3"/>
  <c r="CE386" i="3" s="1"/>
  <c r="CB390" i="3"/>
  <c r="CN390" i="3" s="1"/>
  <c r="BV390" i="3"/>
  <c r="CH390" i="3" s="1"/>
  <c r="CB388" i="3"/>
  <c r="CN388" i="3" s="1"/>
  <c r="BV388" i="3"/>
  <c r="CH388" i="3" s="1"/>
  <c r="AZ391" i="3"/>
  <c r="BY395" i="3"/>
  <c r="CK395" i="3" s="1"/>
  <c r="BS395" i="3"/>
  <c r="CE395" i="3" s="1"/>
  <c r="BA396" i="3"/>
  <c r="AZ326" i="3"/>
  <c r="BR337" i="3"/>
  <c r="CD337" i="3" s="1"/>
  <c r="BR389" i="3"/>
  <c r="CD389" i="3" s="1"/>
  <c r="BX389" i="3"/>
  <c r="CJ389" i="3" s="1"/>
  <c r="BW384" i="3"/>
  <c r="CI384" i="3" s="1"/>
  <c r="CC384" i="3"/>
  <c r="CO384" i="3" s="1"/>
  <c r="BZ394" i="3"/>
  <c r="CL394" i="3" s="1"/>
  <c r="BT394" i="3"/>
  <c r="CF394" i="3" s="1"/>
  <c r="CC388" i="3"/>
  <c r="CO388" i="3" s="1"/>
  <c r="BW388" i="3"/>
  <c r="CI388" i="3" s="1"/>
  <c r="AZ390" i="3"/>
  <c r="AW390" i="3"/>
  <c r="BU386" i="3"/>
  <c r="CG386" i="3" s="1"/>
  <c r="CA386" i="3"/>
  <c r="CM386" i="3" s="1"/>
  <c r="BY388" i="3"/>
  <c r="CK388" i="3" s="1"/>
  <c r="BS388" i="3"/>
  <c r="CE388" i="3" s="1"/>
  <c r="BU387" i="3"/>
  <c r="CG387" i="3" s="1"/>
  <c r="CA387" i="3"/>
  <c r="CM387" i="3" s="1"/>
  <c r="AW383" i="3"/>
  <c r="BZ215" i="3"/>
  <c r="CL215" i="3" s="1"/>
  <c r="BT384" i="3"/>
  <c r="CF384" i="3" s="1"/>
  <c r="BZ384" i="3"/>
  <c r="CL384" i="3" s="1"/>
  <c r="CB396" i="3"/>
  <c r="CN396" i="3" s="1"/>
  <c r="BV396" i="3"/>
  <c r="CH396" i="3" s="1"/>
  <c r="AY396" i="3"/>
  <c r="AV396" i="3"/>
  <c r="CB387" i="3"/>
  <c r="CN387" i="3" s="1"/>
  <c r="BV387" i="3"/>
  <c r="CH387" i="3" s="1"/>
  <c r="BW390" i="3"/>
  <c r="CI390" i="3" s="1"/>
  <c r="CC390" i="3"/>
  <c r="CO390" i="3" s="1"/>
  <c r="BV384" i="3"/>
  <c r="CH384" i="3" s="1"/>
  <c r="CB384" i="3"/>
  <c r="CN384" i="3" s="1"/>
  <c r="BW385" i="3"/>
  <c r="CI385" i="3" s="1"/>
  <c r="CC385" i="3"/>
  <c r="CO385" i="3" s="1"/>
  <c r="BW387" i="3"/>
  <c r="CI387" i="3" s="1"/>
  <c r="CC387" i="3"/>
  <c r="CO387" i="3" s="1"/>
  <c r="BA391" i="3"/>
  <c r="CB391" i="3"/>
  <c r="CN391" i="3" s="1"/>
  <c r="BV391" i="3"/>
  <c r="CH391" i="3" s="1"/>
  <c r="BX396" i="3"/>
  <c r="CJ396" i="3" s="1"/>
  <c r="BR396" i="3"/>
  <c r="CD396" i="3" s="1"/>
  <c r="CC386" i="3"/>
  <c r="CO386" i="3" s="1"/>
  <c r="BW386" i="3"/>
  <c r="CI386" i="3" s="1"/>
  <c r="BV386" i="3"/>
  <c r="CH386" i="3" s="1"/>
  <c r="CB386" i="3"/>
  <c r="CN386" i="3" s="1"/>
  <c r="CC395" i="3"/>
  <c r="CO395" i="3" s="1"/>
  <c r="BW395" i="3"/>
  <c r="CI395" i="3" s="1"/>
  <c r="CC396" i="3"/>
  <c r="CO396" i="3" s="1"/>
  <c r="BW396" i="3"/>
  <c r="CI396" i="3" s="1"/>
  <c r="BW392" i="3"/>
  <c r="CI392" i="3" s="1"/>
  <c r="CC392" i="3"/>
  <c r="CO392" i="3" s="1"/>
  <c r="AY387" i="3"/>
  <c r="AV387" i="3"/>
  <c r="BA389" i="3"/>
  <c r="BV305" i="3"/>
  <c r="CH305" i="3" s="1"/>
  <c r="AZ341" i="3"/>
  <c r="BX383" i="3"/>
  <c r="CJ383" i="3" s="1"/>
  <c r="BR383" i="3"/>
  <c r="CD383" i="3" s="1"/>
  <c r="AW394" i="3"/>
  <c r="AZ394" i="3"/>
  <c r="AW396" i="3"/>
  <c r="AZ396" i="3"/>
  <c r="BA388" i="3"/>
  <c r="AX388" i="3"/>
  <c r="AV386" i="3"/>
  <c r="AY386" i="3"/>
  <c r="BT392" i="3"/>
  <c r="CF392" i="3" s="1"/>
  <c r="BZ392" i="3"/>
  <c r="CL392" i="3" s="1"/>
  <c r="AW384" i="3"/>
  <c r="BX387" i="3"/>
  <c r="CJ387" i="3" s="1"/>
  <c r="BR387" i="3"/>
  <c r="CD387" i="3" s="1"/>
  <c r="BU395" i="3"/>
  <c r="CG395" i="3" s="1"/>
  <c r="CA395" i="3"/>
  <c r="CM395" i="3" s="1"/>
  <c r="AV388" i="3"/>
  <c r="AY388" i="3"/>
  <c r="CB389" i="3"/>
  <c r="CN389" i="3" s="1"/>
  <c r="BV389" i="3"/>
  <c r="CH389" i="3" s="1"/>
  <c r="BR392" i="3"/>
  <c r="CD392" i="3" s="1"/>
  <c r="BX392" i="3"/>
  <c r="CJ392" i="3" s="1"/>
  <c r="CC391" i="3"/>
  <c r="CO391" i="3" s="1"/>
  <c r="BW391" i="3"/>
  <c r="CI391" i="3" s="1"/>
  <c r="AX385" i="3"/>
  <c r="BA385" i="3"/>
  <c r="BS394" i="3"/>
  <c r="CE394" i="3" s="1"/>
  <c r="BY394" i="3"/>
  <c r="CK394" i="3" s="1"/>
  <c r="BY396" i="3"/>
  <c r="CK396" i="3" s="1"/>
  <c r="BS396" i="3"/>
  <c r="CE396" i="3" s="1"/>
  <c r="BZ388" i="3"/>
  <c r="CL388" i="3" s="1"/>
  <c r="BT388" i="3"/>
  <c r="CF388" i="3" s="1"/>
  <c r="BA386" i="3"/>
  <c r="AX386" i="3"/>
  <c r="BA395" i="3"/>
  <c r="AX395" i="3"/>
  <c r="BX386" i="3"/>
  <c r="CJ386" i="3" s="1"/>
  <c r="BR386" i="3"/>
  <c r="CD386" i="3" s="1"/>
  <c r="BV395" i="3"/>
  <c r="CH395" i="3" s="1"/>
  <c r="CB395" i="3"/>
  <c r="CN395" i="3" s="1"/>
  <c r="AV395" i="3"/>
  <c r="AY395" i="3"/>
  <c r="CA388" i="3"/>
  <c r="CM388" i="3" s="1"/>
  <c r="BU388" i="3"/>
  <c r="CG388" i="3" s="1"/>
  <c r="AV392" i="3"/>
  <c r="AY392" i="3"/>
  <c r="BT345" i="3"/>
  <c r="CF345" i="3" s="1"/>
  <c r="BZ377" i="3"/>
  <c r="CL377" i="3" s="1"/>
  <c r="BT383" i="3"/>
  <c r="CF383" i="3" s="1"/>
  <c r="BZ383" i="3"/>
  <c r="CL383" i="3" s="1"/>
  <c r="BU389" i="3"/>
  <c r="CG389" i="3" s="1"/>
  <c r="CA389" i="3"/>
  <c r="CM389" i="3" s="1"/>
  <c r="BZ385" i="3"/>
  <c r="CL385" i="3" s="1"/>
  <c r="BT385" i="3"/>
  <c r="CF385" i="3" s="1"/>
  <c r="BU390" i="3"/>
  <c r="CG390" i="3" s="1"/>
  <c r="CA390" i="3"/>
  <c r="CM390" i="3" s="1"/>
  <c r="BZ386" i="3"/>
  <c r="CL386" i="3" s="1"/>
  <c r="BT386" i="3"/>
  <c r="CF386" i="3" s="1"/>
  <c r="AW392" i="3"/>
  <c r="AZ392" i="3"/>
  <c r="AZ387" i="3"/>
  <c r="AW387" i="3"/>
  <c r="BZ395" i="3"/>
  <c r="CL395" i="3" s="1"/>
  <c r="BT395" i="3"/>
  <c r="CF395" i="3" s="1"/>
  <c r="BR384" i="3"/>
  <c r="CD384" i="3" s="1"/>
  <c r="BX384" i="3"/>
  <c r="CJ384" i="3" s="1"/>
  <c r="BA392" i="3"/>
  <c r="AX392" i="3"/>
  <c r="BX395" i="3"/>
  <c r="CJ395" i="3" s="1"/>
  <c r="BR395" i="3"/>
  <c r="CD395" i="3" s="1"/>
  <c r="AZ389" i="3"/>
  <c r="AW389" i="3"/>
  <c r="AZ237" i="3"/>
  <c r="AV390" i="3"/>
  <c r="AY390" i="3"/>
  <c r="CC394" i="3"/>
  <c r="CO394" i="3" s="1"/>
  <c r="BW394" i="3"/>
  <c r="CI394" i="3" s="1"/>
  <c r="CB394" i="3"/>
  <c r="CN394" i="3" s="1"/>
  <c r="BV394" i="3"/>
  <c r="CH394" i="3" s="1"/>
  <c r="AX387" i="3"/>
  <c r="BA387" i="3"/>
  <c r="BV392" i="3"/>
  <c r="CH392" i="3" s="1"/>
  <c r="CB392" i="3"/>
  <c r="CN392" i="3" s="1"/>
  <c r="AZ386" i="3"/>
  <c r="AW386" i="3"/>
  <c r="BY387" i="3"/>
  <c r="CK387" i="3" s="1"/>
  <c r="BS387" i="3"/>
  <c r="CE387" i="3" s="1"/>
  <c r="BS390" i="3"/>
  <c r="CE390" i="3" s="1"/>
  <c r="BY390" i="3"/>
  <c r="CK390" i="3" s="1"/>
  <c r="AW388" i="3"/>
  <c r="AZ388" i="3"/>
  <c r="AW395" i="3"/>
  <c r="AZ395" i="3"/>
  <c r="CA384" i="3"/>
  <c r="CM384" i="3" s="1"/>
  <c r="BU384" i="3"/>
  <c r="CG384" i="3" s="1"/>
  <c r="BR388" i="3"/>
  <c r="CD388" i="3" s="1"/>
  <c r="BX388" i="3"/>
  <c r="CJ388" i="3" s="1"/>
  <c r="BS389" i="3"/>
  <c r="CE389" i="3" s="1"/>
  <c r="BY389" i="3"/>
  <c r="CK389" i="3" s="1"/>
  <c r="CA392" i="3"/>
  <c r="CM392" i="3" s="1"/>
  <c r="BU392" i="3"/>
  <c r="CG392" i="3" s="1"/>
  <c r="AZ374" i="3"/>
  <c r="AW372" i="3"/>
  <c r="CB378" i="3"/>
  <c r="CN378" i="3" s="1"/>
  <c r="BV378" i="3"/>
  <c r="CH378" i="3" s="1"/>
  <c r="BV375" i="3"/>
  <c r="CH375" i="3" s="1"/>
  <c r="CB375" i="3"/>
  <c r="CN375" i="3" s="1"/>
  <c r="AV377" i="3"/>
  <c r="BR373" i="3"/>
  <c r="CD373" i="3" s="1"/>
  <c r="BX373" i="3"/>
  <c r="CJ373" i="3" s="1"/>
  <c r="BX376" i="3"/>
  <c r="CJ376" i="3" s="1"/>
  <c r="BR376" i="3"/>
  <c r="CD376" i="3" s="1"/>
  <c r="CC376" i="3"/>
  <c r="CO376" i="3" s="1"/>
  <c r="BW376" i="3"/>
  <c r="CI376" i="3" s="1"/>
  <c r="AX373" i="3"/>
  <c r="BA373" i="3"/>
  <c r="CB371" i="3"/>
  <c r="CN371" i="3" s="1"/>
  <c r="BV371" i="3"/>
  <c r="CH371" i="3" s="1"/>
  <c r="AX378" i="3"/>
  <c r="BA378" i="3"/>
  <c r="BA371" i="3"/>
  <c r="AX371" i="3"/>
  <c r="BZ373" i="3"/>
  <c r="CL373" i="3" s="1"/>
  <c r="BT373" i="3"/>
  <c r="CF373" i="3" s="1"/>
  <c r="AY297" i="3"/>
  <c r="CA371" i="3"/>
  <c r="CM371" i="3" s="1"/>
  <c r="BU371" i="3"/>
  <c r="CG371" i="3" s="1"/>
  <c r="AX372" i="3"/>
  <c r="BZ378" i="3"/>
  <c r="CL378" i="3" s="1"/>
  <c r="BT378" i="3"/>
  <c r="CF378" i="3" s="1"/>
  <c r="BX372" i="3"/>
  <c r="CJ372" i="3" s="1"/>
  <c r="BR372" i="3"/>
  <c r="CD372" i="3" s="1"/>
  <c r="AV374" i="3"/>
  <c r="AY374" i="3"/>
  <c r="BZ371" i="3"/>
  <c r="CL371" i="3" s="1"/>
  <c r="BT371" i="3"/>
  <c r="CF371" i="3" s="1"/>
  <c r="AW371" i="3"/>
  <c r="AZ371" i="3"/>
  <c r="AV297" i="3"/>
  <c r="BT372" i="3"/>
  <c r="CF372" i="3" s="1"/>
  <c r="BZ372" i="3"/>
  <c r="CL372" i="3" s="1"/>
  <c r="AW375" i="3"/>
  <c r="AZ375" i="3"/>
  <c r="BW374" i="3"/>
  <c r="CI374" i="3" s="1"/>
  <c r="CC374" i="3"/>
  <c r="CO374" i="3" s="1"/>
  <c r="AW377" i="3"/>
  <c r="BR374" i="3"/>
  <c r="CD374" i="3" s="1"/>
  <c r="BX374" i="3"/>
  <c r="CJ374" i="3" s="1"/>
  <c r="BY371" i="3"/>
  <c r="CK371" i="3" s="1"/>
  <c r="BS371" i="3"/>
  <c r="CE371" i="3" s="1"/>
  <c r="BR307" i="3"/>
  <c r="CD307" i="3" s="1"/>
  <c r="CA337" i="3"/>
  <c r="CM337" i="3" s="1"/>
  <c r="AY341" i="3"/>
  <c r="AV371" i="3"/>
  <c r="AY371" i="3"/>
  <c r="AW378" i="3"/>
  <c r="AZ378" i="3"/>
  <c r="CC375" i="3"/>
  <c r="CO375" i="3" s="1"/>
  <c r="BW375" i="3"/>
  <c r="CI375" i="3" s="1"/>
  <c r="BY375" i="3"/>
  <c r="CK375" i="3" s="1"/>
  <c r="BS375" i="3"/>
  <c r="CE375" i="3" s="1"/>
  <c r="BU375" i="3"/>
  <c r="CG375" i="3" s="1"/>
  <c r="CA375" i="3"/>
  <c r="CM375" i="3" s="1"/>
  <c r="CB376" i="3"/>
  <c r="CN376" i="3" s="1"/>
  <c r="BV376" i="3"/>
  <c r="CH376" i="3" s="1"/>
  <c r="AY377" i="3"/>
  <c r="BU374" i="3"/>
  <c r="CG374" i="3" s="1"/>
  <c r="CA374" i="3"/>
  <c r="CM374" i="3" s="1"/>
  <c r="BA377" i="3"/>
  <c r="BT299" i="3"/>
  <c r="CF299" i="3" s="1"/>
  <c r="BZ306" i="3"/>
  <c r="CL306" i="3" s="1"/>
  <c r="AZ351" i="3"/>
  <c r="BA341" i="3"/>
  <c r="BW345" i="3"/>
  <c r="CI345" i="3" s="1"/>
  <c r="BX371" i="3"/>
  <c r="CJ371" i="3" s="1"/>
  <c r="BR371" i="3"/>
  <c r="CD371" i="3" s="1"/>
  <c r="BS378" i="3"/>
  <c r="CE378" i="3" s="1"/>
  <c r="BY378" i="3"/>
  <c r="CK378" i="3" s="1"/>
  <c r="BR378" i="3"/>
  <c r="CD378" i="3" s="1"/>
  <c r="BX378" i="3"/>
  <c r="CJ378" i="3" s="1"/>
  <c r="AX374" i="3"/>
  <c r="BA374" i="3"/>
  <c r="CA376" i="3"/>
  <c r="CM376" i="3" s="1"/>
  <c r="BU376" i="3"/>
  <c r="CG376" i="3" s="1"/>
  <c r="AZ377" i="3"/>
  <c r="AZ248" i="3"/>
  <c r="CA326" i="3"/>
  <c r="CM326" i="3" s="1"/>
  <c r="BA375" i="3"/>
  <c r="AX375" i="3"/>
  <c r="CA378" i="3"/>
  <c r="CM378" i="3" s="1"/>
  <c r="BU378" i="3"/>
  <c r="CG378" i="3" s="1"/>
  <c r="BZ374" i="3"/>
  <c r="CL374" i="3" s="1"/>
  <c r="BT374" i="3"/>
  <c r="CF374" i="3" s="1"/>
  <c r="AV375" i="3"/>
  <c r="AY375" i="3"/>
  <c r="BR377" i="3"/>
  <c r="CD377" i="3" s="1"/>
  <c r="BX377" i="3"/>
  <c r="CJ377" i="3" s="1"/>
  <c r="AZ376" i="3"/>
  <c r="AW376" i="3"/>
  <c r="BA376" i="3"/>
  <c r="AX376" i="3"/>
  <c r="BW373" i="3"/>
  <c r="CI373" i="3" s="1"/>
  <c r="CC373" i="3"/>
  <c r="CO373" i="3" s="1"/>
  <c r="AX377" i="3"/>
  <c r="AV251" i="3"/>
  <c r="AW251" i="3"/>
  <c r="BZ375" i="3"/>
  <c r="CL375" i="3" s="1"/>
  <c r="BT375" i="3"/>
  <c r="CF375" i="3" s="1"/>
  <c r="BY372" i="3"/>
  <c r="CK372" i="3" s="1"/>
  <c r="BS372" i="3"/>
  <c r="CE372" i="3" s="1"/>
  <c r="AV378" i="3"/>
  <c r="AY378" i="3"/>
  <c r="CA377" i="3"/>
  <c r="CM377" i="3" s="1"/>
  <c r="BU377" i="3"/>
  <c r="CG377" i="3" s="1"/>
  <c r="BX375" i="3"/>
  <c r="CJ375" i="3" s="1"/>
  <c r="BR375" i="3"/>
  <c r="CD375" i="3" s="1"/>
  <c r="BY376" i="3"/>
  <c r="CK376" i="3" s="1"/>
  <c r="BS376" i="3"/>
  <c r="CE376" i="3" s="1"/>
  <c r="BW378" i="3"/>
  <c r="CI378" i="3" s="1"/>
  <c r="CC378" i="3"/>
  <c r="CO378" i="3" s="1"/>
  <c r="AY376" i="3"/>
  <c r="AV376" i="3"/>
  <c r="BT376" i="3"/>
  <c r="CF376" i="3" s="1"/>
  <c r="BZ376" i="3"/>
  <c r="CL376" i="3" s="1"/>
  <c r="CC371" i="3"/>
  <c r="CO371" i="3" s="1"/>
  <c r="BW371" i="3"/>
  <c r="CI371" i="3" s="1"/>
  <c r="BZ346" i="3"/>
  <c r="CL346" i="3" s="1"/>
  <c r="BS345" i="3"/>
  <c r="CE345" i="3" s="1"/>
  <c r="BS351" i="3"/>
  <c r="CE351" i="3" s="1"/>
  <c r="BU173" i="3"/>
  <c r="CG173" i="3" s="1"/>
  <c r="BA345" i="3"/>
  <c r="AX368" i="3"/>
  <c r="BA368" i="3"/>
  <c r="AZ367" i="3"/>
  <c r="AW367" i="3"/>
  <c r="AW368" i="3"/>
  <c r="AZ368" i="3"/>
  <c r="AV368" i="3"/>
  <c r="AY368" i="3"/>
  <c r="BV362" i="3"/>
  <c r="CH362" i="3" s="1"/>
  <c r="CB362" i="3"/>
  <c r="CN362" i="3" s="1"/>
  <c r="BY361" i="3"/>
  <c r="CK361" i="3" s="1"/>
  <c r="BS361" i="3"/>
  <c r="CE361" i="3" s="1"/>
  <c r="CC363" i="3"/>
  <c r="CO363" i="3" s="1"/>
  <c r="BW363" i="3"/>
  <c r="CI363" i="3" s="1"/>
  <c r="CB370" i="3"/>
  <c r="CN370" i="3" s="1"/>
  <c r="BV370" i="3"/>
  <c r="CH370" i="3" s="1"/>
  <c r="BY369" i="3"/>
  <c r="CK369" i="3" s="1"/>
  <c r="BS369" i="3"/>
  <c r="CE369" i="3" s="1"/>
  <c r="AW208" i="3"/>
  <c r="BY305" i="3"/>
  <c r="CK305" i="3" s="1"/>
  <c r="BZ368" i="3"/>
  <c r="CL368" i="3" s="1"/>
  <c r="BT368" i="3"/>
  <c r="CF368" i="3" s="1"/>
  <c r="BY367" i="3"/>
  <c r="CK367" i="3" s="1"/>
  <c r="BS367" i="3"/>
  <c r="CE367" i="3" s="1"/>
  <c r="BS368" i="3"/>
  <c r="CE368" i="3" s="1"/>
  <c r="BY368" i="3"/>
  <c r="CK368" i="3" s="1"/>
  <c r="AV367" i="3"/>
  <c r="AY367" i="3"/>
  <c r="BA361" i="3"/>
  <c r="AX361" i="3"/>
  <c r="BR368" i="3"/>
  <c r="CD368" i="3" s="1"/>
  <c r="BX368" i="3"/>
  <c r="CJ368" i="3" s="1"/>
  <c r="CC369" i="3"/>
  <c r="CO369" i="3" s="1"/>
  <c r="BW369" i="3"/>
  <c r="CI369" i="3" s="1"/>
  <c r="AV358" i="3"/>
  <c r="AY358" i="3"/>
  <c r="BT363" i="3"/>
  <c r="CF363" i="3" s="1"/>
  <c r="BZ363" i="3"/>
  <c r="CL363" i="3" s="1"/>
  <c r="BX363" i="3"/>
  <c r="CJ363" i="3" s="1"/>
  <c r="BR363" i="3"/>
  <c r="CD363" i="3" s="1"/>
  <c r="BA370" i="3"/>
  <c r="AX370" i="3"/>
  <c r="BU366" i="3"/>
  <c r="CG366" i="3" s="1"/>
  <c r="CA366" i="3"/>
  <c r="CM366" i="3" s="1"/>
  <c r="BW368" i="3"/>
  <c r="CI368" i="3" s="1"/>
  <c r="CC368" i="3"/>
  <c r="CO368" i="3" s="1"/>
  <c r="CC362" i="3"/>
  <c r="CO362" i="3" s="1"/>
  <c r="BW362" i="3"/>
  <c r="CI362" i="3" s="1"/>
  <c r="AX363" i="3"/>
  <c r="BA363" i="3"/>
  <c r="CA279" i="3"/>
  <c r="CM279" i="3" s="1"/>
  <c r="BU320" i="3"/>
  <c r="CG320" i="3" s="1"/>
  <c r="AW349" i="3"/>
  <c r="AX345" i="3"/>
  <c r="CA370" i="3"/>
  <c r="CM370" i="3" s="1"/>
  <c r="BU370" i="3"/>
  <c r="CG370" i="3" s="1"/>
  <c r="BX367" i="3"/>
  <c r="CJ367" i="3" s="1"/>
  <c r="BR367" i="3"/>
  <c r="CD367" i="3" s="1"/>
  <c r="BZ361" i="3"/>
  <c r="CL361" i="3" s="1"/>
  <c r="BT361" i="3"/>
  <c r="CF361" i="3" s="1"/>
  <c r="BS362" i="3"/>
  <c r="CE362" i="3" s="1"/>
  <c r="BY362" i="3"/>
  <c r="CK362" i="3" s="1"/>
  <c r="CC366" i="3"/>
  <c r="CO366" i="3" s="1"/>
  <c r="BW366" i="3"/>
  <c r="CI366" i="3" s="1"/>
  <c r="BR358" i="3"/>
  <c r="CD358" i="3" s="1"/>
  <c r="BX358" i="3"/>
  <c r="CJ358" i="3" s="1"/>
  <c r="CC358" i="3"/>
  <c r="CO358" i="3" s="1"/>
  <c r="BW358" i="3"/>
  <c r="CI358" i="3" s="1"/>
  <c r="AV363" i="3"/>
  <c r="AY363" i="3"/>
  <c r="BZ370" i="3"/>
  <c r="CL370" i="3" s="1"/>
  <c r="BT370" i="3"/>
  <c r="CF370" i="3" s="1"/>
  <c r="AV366" i="3"/>
  <c r="AY366" i="3"/>
  <c r="AW370" i="3"/>
  <c r="AZ370" i="3"/>
  <c r="CA362" i="3"/>
  <c r="CM362" i="3" s="1"/>
  <c r="BU362" i="3"/>
  <c r="CG362" i="3" s="1"/>
  <c r="BT362" i="3"/>
  <c r="CF362" i="3" s="1"/>
  <c r="BZ362" i="3"/>
  <c r="CL362" i="3" s="1"/>
  <c r="BV361" i="3"/>
  <c r="CH361" i="3" s="1"/>
  <c r="CB361" i="3"/>
  <c r="CN361" i="3" s="1"/>
  <c r="AX369" i="3"/>
  <c r="BA369" i="3"/>
  <c r="BW365" i="3"/>
  <c r="CI365" i="3" s="1"/>
  <c r="CC365" i="3"/>
  <c r="CO365" i="3" s="1"/>
  <c r="BX366" i="3"/>
  <c r="CJ366" i="3" s="1"/>
  <c r="BR366" i="3"/>
  <c r="CD366" i="3" s="1"/>
  <c r="CC367" i="3"/>
  <c r="CO367" i="3" s="1"/>
  <c r="BW367" i="3"/>
  <c r="CI367" i="3" s="1"/>
  <c r="BY370" i="3"/>
  <c r="CK370" i="3" s="1"/>
  <c r="BS370" i="3"/>
  <c r="CE370" i="3" s="1"/>
  <c r="CC370" i="3"/>
  <c r="CO370" i="3" s="1"/>
  <c r="BW370" i="3"/>
  <c r="CI370" i="3" s="1"/>
  <c r="BV219" i="3"/>
  <c r="CH219" i="3" s="1"/>
  <c r="BW277" i="3"/>
  <c r="CI277" i="3" s="1"/>
  <c r="AV370" i="3"/>
  <c r="AY370" i="3"/>
  <c r="CB366" i="3"/>
  <c r="CN366" i="3" s="1"/>
  <c r="BV366" i="3"/>
  <c r="CH366" i="3" s="1"/>
  <c r="CB368" i="3"/>
  <c r="CN368" i="3" s="1"/>
  <c r="BV368" i="3"/>
  <c r="CH368" i="3" s="1"/>
  <c r="BA362" i="3"/>
  <c r="AX362" i="3"/>
  <c r="CA368" i="3"/>
  <c r="CM368" i="3" s="1"/>
  <c r="BU368" i="3"/>
  <c r="CG368" i="3" s="1"/>
  <c r="BU369" i="3"/>
  <c r="CG369" i="3" s="1"/>
  <c r="CA369" i="3"/>
  <c r="CM369" i="3" s="1"/>
  <c r="AX366" i="3"/>
  <c r="BA366" i="3"/>
  <c r="BZ369" i="3"/>
  <c r="CL369" i="3" s="1"/>
  <c r="BT369" i="3"/>
  <c r="CF369" i="3" s="1"/>
  <c r="AX358" i="3"/>
  <c r="BA358" i="3"/>
  <c r="CA363" i="3"/>
  <c r="CM363" i="3" s="1"/>
  <c r="BU363" i="3"/>
  <c r="CG363" i="3" s="1"/>
  <c r="BY366" i="3"/>
  <c r="CK366" i="3" s="1"/>
  <c r="BS366" i="3"/>
  <c r="CE366" i="3" s="1"/>
  <c r="CA367" i="3"/>
  <c r="CM367" i="3" s="1"/>
  <c r="BU367" i="3"/>
  <c r="CG367" i="3" s="1"/>
  <c r="AZ265" i="3"/>
  <c r="BU269" i="3"/>
  <c r="CG269" i="3" s="1"/>
  <c r="BX264" i="3"/>
  <c r="CJ264" i="3" s="1"/>
  <c r="AW286" i="3"/>
  <c r="AY307" i="3"/>
  <c r="AW320" i="3"/>
  <c r="AV337" i="3"/>
  <c r="AY326" i="3"/>
  <c r="BX370" i="3"/>
  <c r="CJ370" i="3" s="1"/>
  <c r="BR370" i="3"/>
  <c r="CD370" i="3" s="1"/>
  <c r="BU361" i="3"/>
  <c r="CG361" i="3" s="1"/>
  <c r="CA361" i="3"/>
  <c r="CM361" i="3" s="1"/>
  <c r="AY362" i="3"/>
  <c r="AV362" i="3"/>
  <c r="BV369" i="3"/>
  <c r="CH369" i="3" s="1"/>
  <c r="CB369" i="3"/>
  <c r="CN369" i="3" s="1"/>
  <c r="CC361" i="3"/>
  <c r="CO361" i="3" s="1"/>
  <c r="BW361" i="3"/>
  <c r="CI361" i="3" s="1"/>
  <c r="AV369" i="3"/>
  <c r="AY369" i="3"/>
  <c r="AZ362" i="3"/>
  <c r="AW362" i="3"/>
  <c r="BZ366" i="3"/>
  <c r="CL366" i="3" s="1"/>
  <c r="BT366" i="3"/>
  <c r="CF366" i="3" s="1"/>
  <c r="CA358" i="3"/>
  <c r="CM358" i="3" s="1"/>
  <c r="BU358" i="3"/>
  <c r="CG358" i="3" s="1"/>
  <c r="AX365" i="3"/>
  <c r="BA365" i="3"/>
  <c r="BZ358" i="3"/>
  <c r="CL358" i="3" s="1"/>
  <c r="BT358" i="3"/>
  <c r="CF358" i="3" s="1"/>
  <c r="BA367" i="3"/>
  <c r="AX367" i="3"/>
  <c r="CB367" i="3"/>
  <c r="CN367" i="3" s="1"/>
  <c r="BV367" i="3"/>
  <c r="CH367" i="3" s="1"/>
  <c r="AW366" i="3"/>
  <c r="AZ366" i="3"/>
  <c r="BX362" i="3"/>
  <c r="CJ362" i="3" s="1"/>
  <c r="BR362" i="3"/>
  <c r="CD362" i="3" s="1"/>
  <c r="AW369" i="3"/>
  <c r="AZ369" i="3"/>
  <c r="BX369" i="3"/>
  <c r="CJ369" i="3" s="1"/>
  <c r="BR369" i="3"/>
  <c r="CD369" i="3" s="1"/>
  <c r="AW361" i="3"/>
  <c r="AZ361" i="3"/>
  <c r="BZ365" i="3"/>
  <c r="CL365" i="3" s="1"/>
  <c r="BT365" i="3"/>
  <c r="CF365" i="3" s="1"/>
  <c r="BZ367" i="3"/>
  <c r="CL367" i="3" s="1"/>
  <c r="BT367" i="3"/>
  <c r="CF367" i="3" s="1"/>
  <c r="AV347" i="3"/>
  <c r="CB347" i="3"/>
  <c r="CN347" i="3" s="1"/>
  <c r="AW347" i="3"/>
  <c r="BV351" i="3"/>
  <c r="CH351" i="3" s="1"/>
  <c r="AZ349" i="3"/>
  <c r="BU307" i="3"/>
  <c r="CG307" i="3" s="1"/>
  <c r="AX341" i="3"/>
  <c r="CC188" i="3"/>
  <c r="CO188" i="3" s="1"/>
  <c r="BW226" i="3"/>
  <c r="CI226" i="3" s="1"/>
  <c r="AW329" i="3"/>
  <c r="CA286" i="3"/>
  <c r="CM286" i="3" s="1"/>
  <c r="CA297" i="3"/>
  <c r="CM297" i="3" s="1"/>
  <c r="BX305" i="3"/>
  <c r="CJ305" i="3" s="1"/>
  <c r="AX329" i="3"/>
  <c r="BZ251" i="3"/>
  <c r="CL251" i="3" s="1"/>
  <c r="BX278" i="3"/>
  <c r="CJ278" i="3" s="1"/>
  <c r="BV294" i="3"/>
  <c r="CH294" i="3" s="1"/>
  <c r="CC349" i="3"/>
  <c r="CO349" i="3" s="1"/>
  <c r="CB337" i="3"/>
  <c r="CN337" i="3" s="1"/>
  <c r="BW239" i="3"/>
  <c r="CI239" i="3" s="1"/>
  <c r="BW256" i="3"/>
  <c r="CI256" i="3" s="1"/>
  <c r="AV341" i="3"/>
  <c r="BA354" i="3"/>
  <c r="AY345" i="3"/>
  <c r="BR345" i="3"/>
  <c r="CD345" i="3" s="1"/>
  <c r="AY346" i="3"/>
  <c r="AV346" i="3"/>
  <c r="BT351" i="3"/>
  <c r="CF351" i="3" s="1"/>
  <c r="BZ351" i="3"/>
  <c r="CL351" i="3" s="1"/>
  <c r="CC350" i="3"/>
  <c r="CO350" i="3" s="1"/>
  <c r="BW350" i="3"/>
  <c r="CI350" i="3" s="1"/>
  <c r="AV348" i="3"/>
  <c r="BY341" i="3"/>
  <c r="CK341" i="3" s="1"/>
  <c r="BS341" i="3"/>
  <c r="CE341" i="3" s="1"/>
  <c r="BA348" i="3"/>
  <c r="AX348" i="3"/>
  <c r="CC353" i="3"/>
  <c r="CO353" i="3" s="1"/>
  <c r="BW353" i="3"/>
  <c r="CI353" i="3" s="1"/>
  <c r="BT347" i="3"/>
  <c r="CF347" i="3" s="1"/>
  <c r="BZ347" i="3"/>
  <c r="CL347" i="3" s="1"/>
  <c r="AW346" i="3"/>
  <c r="AZ346" i="3"/>
  <c r="CC342" i="3"/>
  <c r="CO342" i="3" s="1"/>
  <c r="BW342" i="3"/>
  <c r="CI342" i="3" s="1"/>
  <c r="BU343" i="3"/>
  <c r="CG343" i="3" s="1"/>
  <c r="CA343" i="3"/>
  <c r="CM343" i="3" s="1"/>
  <c r="AW352" i="3"/>
  <c r="AZ352" i="3"/>
  <c r="BX341" i="3"/>
  <c r="CJ341" i="3" s="1"/>
  <c r="BR341" i="3"/>
  <c r="CD341" i="3" s="1"/>
  <c r="BX346" i="3"/>
  <c r="CJ346" i="3" s="1"/>
  <c r="BR346" i="3"/>
  <c r="CD346" i="3" s="1"/>
  <c r="BW348" i="3"/>
  <c r="CI348" i="3" s="1"/>
  <c r="CC348" i="3"/>
  <c r="CO348" i="3" s="1"/>
  <c r="BY346" i="3"/>
  <c r="CK346" i="3" s="1"/>
  <c r="BS346" i="3"/>
  <c r="CE346" i="3" s="1"/>
  <c r="CA353" i="3"/>
  <c r="CM353" i="3" s="1"/>
  <c r="BU353" i="3"/>
  <c r="CG353" i="3" s="1"/>
  <c r="BR352" i="3"/>
  <c r="CD352" i="3" s="1"/>
  <c r="BX352" i="3"/>
  <c r="CJ352" i="3" s="1"/>
  <c r="BX349" i="3"/>
  <c r="CJ349" i="3" s="1"/>
  <c r="BR349" i="3"/>
  <c r="CD349" i="3" s="1"/>
  <c r="BS352" i="3"/>
  <c r="CE352" i="3" s="1"/>
  <c r="BY352" i="3"/>
  <c r="CK352" i="3" s="1"/>
  <c r="BS216" i="3"/>
  <c r="CE216" i="3" s="1"/>
  <c r="AZ305" i="3"/>
  <c r="CC351" i="3"/>
  <c r="CO351" i="3" s="1"/>
  <c r="BW351" i="3"/>
  <c r="CI351" i="3" s="1"/>
  <c r="BR347" i="3"/>
  <c r="CD347" i="3" s="1"/>
  <c r="BX347" i="3"/>
  <c r="CJ347" i="3" s="1"/>
  <c r="BZ350" i="3"/>
  <c r="CL350" i="3" s="1"/>
  <c r="BT350" i="3"/>
  <c r="CF350" i="3" s="1"/>
  <c r="AW350" i="3"/>
  <c r="AZ350" i="3"/>
  <c r="BA353" i="3"/>
  <c r="AX353" i="3"/>
  <c r="AW342" i="3"/>
  <c r="AZ342" i="3"/>
  <c r="AV353" i="3"/>
  <c r="AY353" i="3"/>
  <c r="CA351" i="3"/>
  <c r="CM351" i="3" s="1"/>
  <c r="BU351" i="3"/>
  <c r="CG351" i="3" s="1"/>
  <c r="BU352" i="3"/>
  <c r="CG352" i="3" s="1"/>
  <c r="CA352" i="3"/>
  <c r="CM352" i="3" s="1"/>
  <c r="BU349" i="3"/>
  <c r="CG349" i="3" s="1"/>
  <c r="CA349" i="3"/>
  <c r="CM349" i="3" s="1"/>
  <c r="CA354" i="3"/>
  <c r="CM354" i="3" s="1"/>
  <c r="BU354" i="3"/>
  <c r="CG354" i="3" s="1"/>
  <c r="BS354" i="3"/>
  <c r="CE354" i="3" s="1"/>
  <c r="BY354" i="3"/>
  <c r="CK354" i="3" s="1"/>
  <c r="CB345" i="3"/>
  <c r="CN345" i="3" s="1"/>
  <c r="BV345" i="3"/>
  <c r="CH345" i="3" s="1"/>
  <c r="BZ349" i="3"/>
  <c r="CL349" i="3" s="1"/>
  <c r="BT349" i="3"/>
  <c r="CF349" i="3" s="1"/>
  <c r="BA350" i="3"/>
  <c r="AX350" i="3"/>
  <c r="CA342" i="3"/>
  <c r="CM342" i="3" s="1"/>
  <c r="BU342" i="3"/>
  <c r="CG342" i="3" s="1"/>
  <c r="BT348" i="3"/>
  <c r="CF348" i="3" s="1"/>
  <c r="BZ348" i="3"/>
  <c r="CL348" i="3" s="1"/>
  <c r="BZ353" i="3"/>
  <c r="CL353" i="3" s="1"/>
  <c r="BT353" i="3"/>
  <c r="CF353" i="3" s="1"/>
  <c r="BS349" i="3"/>
  <c r="CE349" i="3" s="1"/>
  <c r="BY349" i="3"/>
  <c r="CK349" i="3" s="1"/>
  <c r="BV353" i="3"/>
  <c r="CH353" i="3" s="1"/>
  <c r="CB353" i="3"/>
  <c r="CN353" i="3" s="1"/>
  <c r="BY342" i="3"/>
  <c r="CK342" i="3" s="1"/>
  <c r="BS342" i="3"/>
  <c r="CE342" i="3" s="1"/>
  <c r="BX353" i="3"/>
  <c r="CJ353" i="3" s="1"/>
  <c r="BR353" i="3"/>
  <c r="CD353" i="3" s="1"/>
  <c r="BV348" i="3"/>
  <c r="CH348" i="3" s="1"/>
  <c r="CB348" i="3"/>
  <c r="CN348" i="3" s="1"/>
  <c r="CC352" i="3"/>
  <c r="CO352" i="3" s="1"/>
  <c r="BW352" i="3"/>
  <c r="CI352" i="3" s="1"/>
  <c r="AX346" i="3"/>
  <c r="AW354" i="3"/>
  <c r="AZ354" i="3"/>
  <c r="AW241" i="3"/>
  <c r="AY305" i="3"/>
  <c r="BT354" i="3"/>
  <c r="CF354" i="3" s="1"/>
  <c r="BZ354" i="3"/>
  <c r="CL354" i="3" s="1"/>
  <c r="AY351" i="3"/>
  <c r="AV351" i="3"/>
  <c r="AX342" i="3"/>
  <c r="BA342" i="3"/>
  <c r="BX343" i="3"/>
  <c r="CJ343" i="3" s="1"/>
  <c r="BR343" i="3"/>
  <c r="CD343" i="3" s="1"/>
  <c r="AY350" i="3"/>
  <c r="AV350" i="3"/>
  <c r="AV349" i="3"/>
  <c r="AY349" i="3"/>
  <c r="AY354" i="3"/>
  <c r="AV354" i="3"/>
  <c r="CB352" i="3"/>
  <c r="CN352" i="3" s="1"/>
  <c r="BV352" i="3"/>
  <c r="CH352" i="3" s="1"/>
  <c r="CA219" i="3"/>
  <c r="CM219" i="3" s="1"/>
  <c r="AX311" i="3"/>
  <c r="AY342" i="3"/>
  <c r="AV342" i="3"/>
  <c r="BY350" i="3"/>
  <c r="CK350" i="3" s="1"/>
  <c r="BS350" i="3"/>
  <c r="CE350" i="3" s="1"/>
  <c r="AZ353" i="3"/>
  <c r="AW353" i="3"/>
  <c r="BX351" i="3"/>
  <c r="CJ351" i="3" s="1"/>
  <c r="BR351" i="3"/>
  <c r="CD351" i="3" s="1"/>
  <c r="AZ348" i="3"/>
  <c r="AW348" i="3"/>
  <c r="BT342" i="3"/>
  <c r="CF342" i="3" s="1"/>
  <c r="BZ342" i="3"/>
  <c r="CL342" i="3" s="1"/>
  <c r="AY343" i="3"/>
  <c r="AV343" i="3"/>
  <c r="AW341" i="3"/>
  <c r="BX350" i="3"/>
  <c r="CJ350" i="3" s="1"/>
  <c r="BR350" i="3"/>
  <c r="CD350" i="3" s="1"/>
  <c r="AX352" i="3"/>
  <c r="BA352" i="3"/>
  <c r="BX354" i="3"/>
  <c r="CJ354" i="3" s="1"/>
  <c r="BR354" i="3"/>
  <c r="CD354" i="3" s="1"/>
  <c r="CB354" i="3"/>
  <c r="CN354" i="3" s="1"/>
  <c r="BV354" i="3"/>
  <c r="CH354" i="3" s="1"/>
  <c r="BW231" i="3"/>
  <c r="CI231" i="3" s="1"/>
  <c r="CC253" i="3"/>
  <c r="CO253" i="3" s="1"/>
  <c r="CA346" i="3"/>
  <c r="CM346" i="3" s="1"/>
  <c r="BU346" i="3"/>
  <c r="CG346" i="3" s="1"/>
  <c r="BZ341" i="3"/>
  <c r="CL341" i="3" s="1"/>
  <c r="BT341" i="3"/>
  <c r="CF341" i="3" s="1"/>
  <c r="BX348" i="3"/>
  <c r="CJ348" i="3" s="1"/>
  <c r="BR348" i="3"/>
  <c r="CD348" i="3" s="1"/>
  <c r="BX342" i="3"/>
  <c r="CJ342" i="3" s="1"/>
  <c r="BR342" i="3"/>
  <c r="CD342" i="3" s="1"/>
  <c r="BY353" i="3"/>
  <c r="CK353" i="3" s="1"/>
  <c r="BS353" i="3"/>
  <c r="CE353" i="3" s="1"/>
  <c r="BV346" i="3"/>
  <c r="CH346" i="3" s="1"/>
  <c r="CB346" i="3"/>
  <c r="CN346" i="3" s="1"/>
  <c r="CB342" i="3"/>
  <c r="CN342" i="3" s="1"/>
  <c r="BV342" i="3"/>
  <c r="CH342" i="3" s="1"/>
  <c r="BY348" i="3"/>
  <c r="CK348" i="3" s="1"/>
  <c r="BS348" i="3"/>
  <c r="CE348" i="3" s="1"/>
  <c r="BZ352" i="3"/>
  <c r="CL352" i="3" s="1"/>
  <c r="BT352" i="3"/>
  <c r="CF352" i="3" s="1"/>
  <c r="BA343" i="3"/>
  <c r="CB220" i="3"/>
  <c r="CN220" i="3" s="1"/>
  <c r="AV241" i="3"/>
  <c r="AX351" i="3"/>
  <c r="BA351" i="3"/>
  <c r="BY347" i="3"/>
  <c r="CK347" i="3" s="1"/>
  <c r="BS347" i="3"/>
  <c r="CE347" i="3" s="1"/>
  <c r="BU345" i="3"/>
  <c r="CG345" i="3" s="1"/>
  <c r="CA345" i="3"/>
  <c r="CM345" i="3" s="1"/>
  <c r="BV350" i="3"/>
  <c r="CH350" i="3" s="1"/>
  <c r="CB350" i="3"/>
  <c r="CN350" i="3" s="1"/>
  <c r="AV352" i="3"/>
  <c r="AY352" i="3"/>
  <c r="BU350" i="3"/>
  <c r="CG350" i="3" s="1"/>
  <c r="CA350" i="3"/>
  <c r="CM350" i="3" s="1"/>
  <c r="CC343" i="3"/>
  <c r="CO343" i="3" s="1"/>
  <c r="BW343" i="3"/>
  <c r="CI343" i="3" s="1"/>
  <c r="BV335" i="3"/>
  <c r="CH335" i="3" s="1"/>
  <c r="CB335" i="3"/>
  <c r="CN335" i="3" s="1"/>
  <c r="AZ333" i="3"/>
  <c r="AW333" i="3"/>
  <c r="AW323" i="3"/>
  <c r="AZ323" i="3"/>
  <c r="BX330" i="3"/>
  <c r="CJ330" i="3" s="1"/>
  <c r="BR330" i="3"/>
  <c r="CD330" i="3" s="1"/>
  <c r="BS334" i="3"/>
  <c r="CE334" i="3" s="1"/>
  <c r="BY334" i="3"/>
  <c r="CK334" i="3" s="1"/>
  <c r="BW323" i="3"/>
  <c r="CI323" i="3" s="1"/>
  <c r="CC323" i="3"/>
  <c r="CO323" i="3" s="1"/>
  <c r="CC326" i="3"/>
  <c r="CO326" i="3" s="1"/>
  <c r="BW326" i="3"/>
  <c r="CI326" i="3" s="1"/>
  <c r="AZ324" i="3"/>
  <c r="AW324" i="3"/>
  <c r="BV328" i="3"/>
  <c r="CH328" i="3" s="1"/>
  <c r="CB328" i="3"/>
  <c r="CN328" i="3" s="1"/>
  <c r="BY338" i="3"/>
  <c r="CK338" i="3" s="1"/>
  <c r="BS338" i="3"/>
  <c r="CE338" i="3" s="1"/>
  <c r="BV331" i="3"/>
  <c r="CH331" i="3" s="1"/>
  <c r="CB331" i="3"/>
  <c r="CN331" i="3" s="1"/>
  <c r="BW337" i="3"/>
  <c r="CI337" i="3" s="1"/>
  <c r="CC337" i="3"/>
  <c r="CO337" i="3" s="1"/>
  <c r="BU329" i="3"/>
  <c r="CG329" i="3" s="1"/>
  <c r="CA329" i="3"/>
  <c r="CM329" i="3" s="1"/>
  <c r="AY331" i="3"/>
  <c r="AV331" i="3"/>
  <c r="BT331" i="3"/>
  <c r="CF331" i="3" s="1"/>
  <c r="BZ331" i="3"/>
  <c r="CL331" i="3" s="1"/>
  <c r="CC330" i="3"/>
  <c r="CO330" i="3" s="1"/>
  <c r="BW330" i="3"/>
  <c r="CI330" i="3" s="1"/>
  <c r="AZ335" i="3"/>
  <c r="AW335" i="3"/>
  <c r="BY333" i="3"/>
  <c r="CK333" i="3" s="1"/>
  <c r="BS333" i="3"/>
  <c r="CE333" i="3" s="1"/>
  <c r="BY323" i="3"/>
  <c r="CK323" i="3" s="1"/>
  <c r="BS323" i="3"/>
  <c r="CE323" i="3" s="1"/>
  <c r="BA334" i="3"/>
  <c r="AX334" i="3"/>
  <c r="CB334" i="3"/>
  <c r="CN334" i="3" s="1"/>
  <c r="BV334" i="3"/>
  <c r="CH334" i="3" s="1"/>
  <c r="BU333" i="3"/>
  <c r="CG333" i="3" s="1"/>
  <c r="CA333" i="3"/>
  <c r="CM333" i="3" s="1"/>
  <c r="BA338" i="3"/>
  <c r="AX338" i="3"/>
  <c r="BV330" i="3"/>
  <c r="CH330" i="3" s="1"/>
  <c r="CB330" i="3"/>
  <c r="CN330" i="3" s="1"/>
  <c r="BZ332" i="3"/>
  <c r="CL332" i="3" s="1"/>
  <c r="BT332" i="3"/>
  <c r="CF332" i="3" s="1"/>
  <c r="AX337" i="3"/>
  <c r="BA337" i="3"/>
  <c r="BU328" i="3"/>
  <c r="CG328" i="3" s="1"/>
  <c r="CA328" i="3"/>
  <c r="CM328" i="3" s="1"/>
  <c r="BX331" i="3"/>
  <c r="CJ331" i="3" s="1"/>
  <c r="BR331" i="3"/>
  <c r="CD331" i="3" s="1"/>
  <c r="CC331" i="3"/>
  <c r="CO331" i="3" s="1"/>
  <c r="BW331" i="3"/>
  <c r="CI331" i="3" s="1"/>
  <c r="CC333" i="3"/>
  <c r="CO333" i="3" s="1"/>
  <c r="BW333" i="3"/>
  <c r="CI333" i="3" s="1"/>
  <c r="BY335" i="3"/>
  <c r="CK335" i="3" s="1"/>
  <c r="BS335" i="3"/>
  <c r="CE335" i="3" s="1"/>
  <c r="BZ334" i="3"/>
  <c r="CL334" i="3" s="1"/>
  <c r="BT334" i="3"/>
  <c r="CF334" i="3" s="1"/>
  <c r="AV333" i="3"/>
  <c r="AY333" i="3"/>
  <c r="AX323" i="3"/>
  <c r="BA323" i="3"/>
  <c r="BZ338" i="3"/>
  <c r="CL338" i="3" s="1"/>
  <c r="BT338" i="3"/>
  <c r="CF338" i="3" s="1"/>
  <c r="BR324" i="3"/>
  <c r="CD324" i="3" s="1"/>
  <c r="BX324" i="3"/>
  <c r="CJ324" i="3" s="1"/>
  <c r="BV324" i="3"/>
  <c r="CH324" i="3" s="1"/>
  <c r="CB324" i="3"/>
  <c r="CN324" i="3" s="1"/>
  <c r="AZ328" i="3"/>
  <c r="AW328" i="3"/>
  <c r="AZ331" i="3"/>
  <c r="AW331" i="3"/>
  <c r="BZ337" i="3"/>
  <c r="CL337" i="3" s="1"/>
  <c r="BT337" i="3"/>
  <c r="CF337" i="3" s="1"/>
  <c r="AV329" i="3"/>
  <c r="AY329" i="3"/>
  <c r="AV332" i="3"/>
  <c r="AY332" i="3"/>
  <c r="AX335" i="3"/>
  <c r="BA335" i="3"/>
  <c r="BA330" i="3"/>
  <c r="AX330" i="3"/>
  <c r="AY336" i="3"/>
  <c r="AV336" i="3"/>
  <c r="BZ324" i="3"/>
  <c r="CL324" i="3" s="1"/>
  <c r="BT324" i="3"/>
  <c r="CF324" i="3" s="1"/>
  <c r="CA334" i="3"/>
  <c r="CM334" i="3" s="1"/>
  <c r="BU334" i="3"/>
  <c r="CG334" i="3" s="1"/>
  <c r="BZ323" i="3"/>
  <c r="CL323" i="3" s="1"/>
  <c r="BT323" i="3"/>
  <c r="CF323" i="3" s="1"/>
  <c r="AX326" i="3"/>
  <c r="BA326" i="3"/>
  <c r="AY324" i="3"/>
  <c r="AV324" i="3"/>
  <c r="AW330" i="3"/>
  <c r="BY331" i="3"/>
  <c r="CK331" i="3" s="1"/>
  <c r="BS331" i="3"/>
  <c r="CE331" i="3" s="1"/>
  <c r="AV328" i="3"/>
  <c r="AY328" i="3"/>
  <c r="BT335" i="3"/>
  <c r="CF335" i="3" s="1"/>
  <c r="BZ335" i="3"/>
  <c r="CL335" i="3" s="1"/>
  <c r="BS332" i="3"/>
  <c r="CE332" i="3" s="1"/>
  <c r="BY332" i="3"/>
  <c r="CK332" i="3" s="1"/>
  <c r="AX333" i="3"/>
  <c r="BA333" i="3"/>
  <c r="BW336" i="3"/>
  <c r="CI336" i="3" s="1"/>
  <c r="CC336" i="3"/>
  <c r="CO336" i="3" s="1"/>
  <c r="BV256" i="3"/>
  <c r="CH256" i="3" s="1"/>
  <c r="BZ330" i="3"/>
  <c r="CL330" i="3" s="1"/>
  <c r="BT330" i="3"/>
  <c r="CF330" i="3" s="1"/>
  <c r="CA335" i="3"/>
  <c r="CM335" i="3" s="1"/>
  <c r="BU335" i="3"/>
  <c r="CG335" i="3" s="1"/>
  <c r="BR333" i="3"/>
  <c r="CD333" i="3" s="1"/>
  <c r="BX333" i="3"/>
  <c r="CJ333" i="3" s="1"/>
  <c r="BZ326" i="3"/>
  <c r="CL326" i="3" s="1"/>
  <c r="BT326" i="3"/>
  <c r="CF326" i="3" s="1"/>
  <c r="BY328" i="3"/>
  <c r="CK328" i="3" s="1"/>
  <c r="BS328" i="3"/>
  <c r="CE328" i="3" s="1"/>
  <c r="BV338" i="3"/>
  <c r="CH338" i="3" s="1"/>
  <c r="CB338" i="3"/>
  <c r="CN338" i="3" s="1"/>
  <c r="CC328" i="3"/>
  <c r="CO328" i="3" s="1"/>
  <c r="BW328" i="3"/>
  <c r="CI328" i="3" s="1"/>
  <c r="BX328" i="3"/>
  <c r="CJ328" i="3" s="1"/>
  <c r="BR328" i="3"/>
  <c r="CD328" i="3" s="1"/>
  <c r="BU332" i="3"/>
  <c r="CG332" i="3" s="1"/>
  <c r="CA332" i="3"/>
  <c r="CM332" i="3" s="1"/>
  <c r="AW332" i="3"/>
  <c r="AZ332" i="3"/>
  <c r="BZ333" i="3"/>
  <c r="CL333" i="3" s="1"/>
  <c r="BT333" i="3"/>
  <c r="CF333" i="3" s="1"/>
  <c r="AX336" i="3"/>
  <c r="BA336" i="3"/>
  <c r="BA173" i="3"/>
  <c r="BR336" i="3"/>
  <c r="CD336" i="3" s="1"/>
  <c r="BX336" i="3"/>
  <c r="CJ336" i="3" s="1"/>
  <c r="BY329" i="3"/>
  <c r="CK329" i="3" s="1"/>
  <c r="BS329" i="3"/>
  <c r="CE329" i="3" s="1"/>
  <c r="BW324" i="3"/>
  <c r="CI324" i="3" s="1"/>
  <c r="CC324" i="3"/>
  <c r="CO324" i="3" s="1"/>
  <c r="AV334" i="3"/>
  <c r="AY334" i="3"/>
  <c r="BZ329" i="3"/>
  <c r="CL329" i="3" s="1"/>
  <c r="BT329" i="3"/>
  <c r="CF329" i="3" s="1"/>
  <c r="AW337" i="3"/>
  <c r="BU338" i="3"/>
  <c r="CG338" i="3" s="1"/>
  <c r="CA338" i="3"/>
  <c r="CM338" i="3" s="1"/>
  <c r="CC335" i="3"/>
  <c r="CO335" i="3" s="1"/>
  <c r="BW335" i="3"/>
  <c r="CI335" i="3" s="1"/>
  <c r="BT336" i="3"/>
  <c r="CF336" i="3" s="1"/>
  <c r="BZ336" i="3"/>
  <c r="CL336" i="3" s="1"/>
  <c r="BV333" i="3"/>
  <c r="CH333" i="3" s="1"/>
  <c r="CB333" i="3"/>
  <c r="CN333" i="3" s="1"/>
  <c r="BV323" i="3"/>
  <c r="CH323" i="3" s="1"/>
  <c r="CB323" i="3"/>
  <c r="CN323" i="3" s="1"/>
  <c r="CA330" i="3"/>
  <c r="CM330" i="3" s="1"/>
  <c r="BU330" i="3"/>
  <c r="CG330" i="3" s="1"/>
  <c r="AY335" i="3"/>
  <c r="AV335" i="3"/>
  <c r="AX324" i="3"/>
  <c r="BA324" i="3"/>
  <c r="BX334" i="3"/>
  <c r="CJ334" i="3" s="1"/>
  <c r="BR334" i="3"/>
  <c r="CD334" i="3" s="1"/>
  <c r="CA324" i="3"/>
  <c r="CM324" i="3" s="1"/>
  <c r="BU324" i="3"/>
  <c r="CG324" i="3" s="1"/>
  <c r="BY324" i="3"/>
  <c r="CK324" i="3" s="1"/>
  <c r="BS324" i="3"/>
  <c r="CE324" i="3" s="1"/>
  <c r="BA328" i="3"/>
  <c r="AX328" i="3"/>
  <c r="BW332" i="3"/>
  <c r="CI332" i="3" s="1"/>
  <c r="CC332" i="3"/>
  <c r="CO332" i="3" s="1"/>
  <c r="AV338" i="3"/>
  <c r="AY338" i="3"/>
  <c r="BX332" i="3"/>
  <c r="CJ332" i="3" s="1"/>
  <c r="BR332" i="3"/>
  <c r="CD332" i="3" s="1"/>
  <c r="CA331" i="3"/>
  <c r="CM331" i="3" s="1"/>
  <c r="BU331" i="3"/>
  <c r="CG331" i="3" s="1"/>
  <c r="AX331" i="3"/>
  <c r="BA331" i="3"/>
  <c r="CB332" i="3"/>
  <c r="CN332" i="3" s="1"/>
  <c r="BV332" i="3"/>
  <c r="CH332" i="3" s="1"/>
  <c r="CA336" i="3"/>
  <c r="CM336" i="3" s="1"/>
  <c r="BU336" i="3"/>
  <c r="CG336" i="3" s="1"/>
  <c r="AV330" i="3"/>
  <c r="AY330" i="3"/>
  <c r="BX335" i="3"/>
  <c r="CJ335" i="3" s="1"/>
  <c r="BR335" i="3"/>
  <c r="CD335" i="3" s="1"/>
  <c r="CC334" i="3"/>
  <c r="CO334" i="3" s="1"/>
  <c r="BW334" i="3"/>
  <c r="CI334" i="3" s="1"/>
  <c r="AW334" i="3"/>
  <c r="AZ334" i="3"/>
  <c r="CC338" i="3"/>
  <c r="CO338" i="3" s="1"/>
  <c r="BW338" i="3"/>
  <c r="CI338" i="3" s="1"/>
  <c r="AW338" i="3"/>
  <c r="AZ338" i="3"/>
  <c r="BZ328" i="3"/>
  <c r="CL328" i="3" s="1"/>
  <c r="BT328" i="3"/>
  <c r="CF328" i="3" s="1"/>
  <c r="BA332" i="3"/>
  <c r="AX332" i="3"/>
  <c r="BX338" i="3"/>
  <c r="CJ338" i="3" s="1"/>
  <c r="BR338" i="3"/>
  <c r="CD338" i="3" s="1"/>
  <c r="BX329" i="3"/>
  <c r="CJ329" i="3" s="1"/>
  <c r="BR329" i="3"/>
  <c r="CD329" i="3" s="1"/>
  <c r="BW316" i="3"/>
  <c r="CI316" i="3" s="1"/>
  <c r="BZ320" i="3"/>
  <c r="CL320" i="3" s="1"/>
  <c r="BR321" i="3"/>
  <c r="CD321" i="3" s="1"/>
  <c r="BX315" i="3"/>
  <c r="CJ315" i="3" s="1"/>
  <c r="BR315" i="3"/>
  <c r="CD315" i="3" s="1"/>
  <c r="AV321" i="3"/>
  <c r="AV316" i="3"/>
  <c r="AY316" i="3"/>
  <c r="CC322" i="3"/>
  <c r="CO322" i="3" s="1"/>
  <c r="BW322" i="3"/>
  <c r="CI322" i="3" s="1"/>
  <c r="BV318" i="3"/>
  <c r="CH318" i="3" s="1"/>
  <c r="CB318" i="3"/>
  <c r="CN318" i="3" s="1"/>
  <c r="AX321" i="3"/>
  <c r="BA321" i="3"/>
  <c r="CA318" i="3"/>
  <c r="CM318" i="3" s="1"/>
  <c r="BU318" i="3"/>
  <c r="CG318" i="3" s="1"/>
  <c r="BA317" i="3"/>
  <c r="AX317" i="3"/>
  <c r="AW317" i="3"/>
  <c r="AZ317" i="3"/>
  <c r="CA319" i="3"/>
  <c r="CM319" i="3" s="1"/>
  <c r="BU319" i="3"/>
  <c r="CG319" i="3" s="1"/>
  <c r="BV322" i="3"/>
  <c r="CH322" i="3" s="1"/>
  <c r="CB322" i="3"/>
  <c r="CN322" i="3" s="1"/>
  <c r="AZ252" i="3"/>
  <c r="CB252" i="3"/>
  <c r="CN252" i="3" s="1"/>
  <c r="BA279" i="3"/>
  <c r="AW321" i="3"/>
  <c r="AZ321" i="3"/>
  <c r="BX316" i="3"/>
  <c r="CJ316" i="3" s="1"/>
  <c r="BR316" i="3"/>
  <c r="CD316" i="3" s="1"/>
  <c r="BT318" i="3"/>
  <c r="CF318" i="3" s="1"/>
  <c r="BZ318" i="3"/>
  <c r="CL318" i="3" s="1"/>
  <c r="BZ321" i="3"/>
  <c r="CL321" i="3" s="1"/>
  <c r="BT321" i="3"/>
  <c r="CF321" i="3" s="1"/>
  <c r="BZ317" i="3"/>
  <c r="CL317" i="3" s="1"/>
  <c r="BT317" i="3"/>
  <c r="CF317" i="3" s="1"/>
  <c r="AV320" i="3"/>
  <c r="BS317" i="3"/>
  <c r="CE317" i="3" s="1"/>
  <c r="BY317" i="3"/>
  <c r="CK317" i="3" s="1"/>
  <c r="BT188" i="3"/>
  <c r="CF188" i="3" s="1"/>
  <c r="BV213" i="3"/>
  <c r="CH213" i="3" s="1"/>
  <c r="BT220" i="3"/>
  <c r="CF220" i="3" s="1"/>
  <c r="AY231" i="3"/>
  <c r="BS321" i="3"/>
  <c r="CE321" i="3" s="1"/>
  <c r="BY321" i="3"/>
  <c r="CK321" i="3" s="1"/>
  <c r="AX322" i="3"/>
  <c r="BA322" i="3"/>
  <c r="CC318" i="3"/>
  <c r="CO318" i="3" s="1"/>
  <c r="BW318" i="3"/>
  <c r="CI318" i="3" s="1"/>
  <c r="AW318" i="3"/>
  <c r="AZ318" i="3"/>
  <c r="AW322" i="3"/>
  <c r="AZ322" i="3"/>
  <c r="AX215" i="3"/>
  <c r="BS231" i="3"/>
  <c r="CE231" i="3" s="1"/>
  <c r="BY320" i="3"/>
  <c r="CK320" i="3" s="1"/>
  <c r="BS320" i="3"/>
  <c r="CE320" i="3" s="1"/>
  <c r="BZ322" i="3"/>
  <c r="CL322" i="3" s="1"/>
  <c r="BT322" i="3"/>
  <c r="CF322" i="3" s="1"/>
  <c r="BY318" i="3"/>
  <c r="CK318" i="3" s="1"/>
  <c r="BS318" i="3"/>
  <c r="CE318" i="3" s="1"/>
  <c r="AY318" i="3"/>
  <c r="AV318" i="3"/>
  <c r="BY316" i="3"/>
  <c r="CK316" i="3" s="1"/>
  <c r="BS316" i="3"/>
  <c r="CE316" i="3" s="1"/>
  <c r="BV315" i="3"/>
  <c r="CH315" i="3" s="1"/>
  <c r="CB315" i="3"/>
  <c r="CN315" i="3" s="1"/>
  <c r="CB317" i="3"/>
  <c r="CN317" i="3" s="1"/>
  <c r="BV317" i="3"/>
  <c r="CH317" i="3" s="1"/>
  <c r="AW316" i="3"/>
  <c r="BY322" i="3"/>
  <c r="CK322" i="3" s="1"/>
  <c r="BS322" i="3"/>
  <c r="CE322" i="3" s="1"/>
  <c r="BA216" i="3"/>
  <c r="CC315" i="3"/>
  <c r="CO315" i="3" s="1"/>
  <c r="BW315" i="3"/>
  <c r="CI315" i="3" s="1"/>
  <c r="CB319" i="3"/>
  <c r="CN319" i="3" s="1"/>
  <c r="BV319" i="3"/>
  <c r="CH319" i="3" s="1"/>
  <c r="AX320" i="3"/>
  <c r="BX318" i="3"/>
  <c r="CJ318" i="3" s="1"/>
  <c r="BR318" i="3"/>
  <c r="CD318" i="3" s="1"/>
  <c r="BU322" i="3"/>
  <c r="CG322" i="3" s="1"/>
  <c r="CA322" i="3"/>
  <c r="CM322" i="3" s="1"/>
  <c r="BU317" i="3"/>
  <c r="CG317" i="3" s="1"/>
  <c r="CA317" i="3"/>
  <c r="CM317" i="3" s="1"/>
  <c r="AY317" i="3"/>
  <c r="BZ316" i="3"/>
  <c r="CL316" i="3" s="1"/>
  <c r="BT316" i="3"/>
  <c r="CF316" i="3" s="1"/>
  <c r="BU315" i="3"/>
  <c r="CG315" i="3" s="1"/>
  <c r="CA315" i="3"/>
  <c r="CM315" i="3" s="1"/>
  <c r="CB321" i="3"/>
  <c r="CN321" i="3" s="1"/>
  <c r="BV321" i="3"/>
  <c r="CH321" i="3" s="1"/>
  <c r="AV322" i="3"/>
  <c r="AY322" i="3"/>
  <c r="AW315" i="3"/>
  <c r="AZ315" i="3"/>
  <c r="BR319" i="3"/>
  <c r="CD319" i="3" s="1"/>
  <c r="BX319" i="3"/>
  <c r="CJ319" i="3" s="1"/>
  <c r="BX241" i="3"/>
  <c r="CJ241" i="3" s="1"/>
  <c r="BV239" i="3"/>
  <c r="CH239" i="3" s="1"/>
  <c r="AX315" i="3"/>
  <c r="BA315" i="3"/>
  <c r="AW319" i="3"/>
  <c r="AZ319" i="3"/>
  <c r="CA316" i="3"/>
  <c r="CM316" i="3" s="1"/>
  <c r="BU316" i="3"/>
  <c r="CG316" i="3" s="1"/>
  <c r="BW317" i="3"/>
  <c r="CI317" i="3" s="1"/>
  <c r="CC317" i="3"/>
  <c r="CO317" i="3" s="1"/>
  <c r="BX322" i="3"/>
  <c r="CJ322" i="3" s="1"/>
  <c r="BR322" i="3"/>
  <c r="CD322" i="3" s="1"/>
  <c r="BY315" i="3"/>
  <c r="CK315" i="3" s="1"/>
  <c r="BS315" i="3"/>
  <c r="CE315" i="3" s="1"/>
  <c r="AV319" i="3"/>
  <c r="AY319" i="3"/>
  <c r="AV315" i="3"/>
  <c r="AY315" i="3"/>
  <c r="BZ315" i="3"/>
  <c r="CL315" i="3" s="1"/>
  <c r="BT315" i="3"/>
  <c r="CF315" i="3" s="1"/>
  <c r="BY319" i="3"/>
  <c r="CK319" i="3" s="1"/>
  <c r="BS319" i="3"/>
  <c r="CE319" i="3" s="1"/>
  <c r="BA318" i="3"/>
  <c r="AX318" i="3"/>
  <c r="BW321" i="3"/>
  <c r="CI321" i="3" s="1"/>
  <c r="CC321" i="3"/>
  <c r="CO321" i="3" s="1"/>
  <c r="CA321" i="3"/>
  <c r="CM321" i="3" s="1"/>
  <c r="BU321" i="3"/>
  <c r="CG321" i="3" s="1"/>
  <c r="BW306" i="3"/>
  <c r="CI306" i="3" s="1"/>
  <c r="AX306" i="3"/>
  <c r="AZ311" i="3"/>
  <c r="AV309" i="3"/>
  <c r="AY309" i="3"/>
  <c r="CA310" i="3"/>
  <c r="CM310" i="3" s="1"/>
  <c r="BU310" i="3"/>
  <c r="CG310" i="3" s="1"/>
  <c r="BY309" i="3"/>
  <c r="CK309" i="3" s="1"/>
  <c r="BS309" i="3"/>
  <c r="CE309" i="3" s="1"/>
  <c r="BZ308" i="3"/>
  <c r="CL308" i="3" s="1"/>
  <c r="BT308" i="3"/>
  <c r="CF308" i="3" s="1"/>
  <c r="BA305" i="3"/>
  <c r="AX305" i="3"/>
  <c r="AX312" i="3"/>
  <c r="BA312" i="3"/>
  <c r="AW312" i="3"/>
  <c r="AZ312" i="3"/>
  <c r="AY308" i="3"/>
  <c r="AV308" i="3"/>
  <c r="BR311" i="3"/>
  <c r="CD311" i="3" s="1"/>
  <c r="BX311" i="3"/>
  <c r="CJ311" i="3" s="1"/>
  <c r="BT311" i="3"/>
  <c r="CF311" i="3" s="1"/>
  <c r="BZ311" i="3"/>
  <c r="CL311" i="3" s="1"/>
  <c r="BS307" i="3"/>
  <c r="CE307" i="3" s="1"/>
  <c r="BY307" i="3"/>
  <c r="CK307" i="3" s="1"/>
  <c r="AV312" i="3"/>
  <c r="AY312" i="3"/>
  <c r="CC310" i="3"/>
  <c r="CO310" i="3" s="1"/>
  <c r="BW310" i="3"/>
  <c r="CI310" i="3" s="1"/>
  <c r="CB253" i="3"/>
  <c r="CN253" i="3" s="1"/>
  <c r="AZ251" i="3"/>
  <c r="CB282" i="3"/>
  <c r="CN282" i="3" s="1"/>
  <c r="AX299" i="3"/>
  <c r="BV308" i="3"/>
  <c r="CH308" i="3" s="1"/>
  <c r="CB308" i="3"/>
  <c r="CN308" i="3" s="1"/>
  <c r="BW307" i="3"/>
  <c r="CI307" i="3" s="1"/>
  <c r="CC307" i="3"/>
  <c r="CO307" i="3" s="1"/>
  <c r="BZ305" i="3"/>
  <c r="CL305" i="3" s="1"/>
  <c r="BT305" i="3"/>
  <c r="CF305" i="3" s="1"/>
  <c r="BZ312" i="3"/>
  <c r="CL312" i="3" s="1"/>
  <c r="BT312" i="3"/>
  <c r="CF312" i="3" s="1"/>
  <c r="BS312" i="3"/>
  <c r="CE312" i="3" s="1"/>
  <c r="BY312" i="3"/>
  <c r="CK312" i="3" s="1"/>
  <c r="BR308" i="3"/>
  <c r="CD308" i="3" s="1"/>
  <c r="BX308" i="3"/>
  <c r="CJ308" i="3" s="1"/>
  <c r="BA309" i="3"/>
  <c r="AX309" i="3"/>
  <c r="BS311" i="3"/>
  <c r="CE311" i="3" s="1"/>
  <c r="BY311" i="3"/>
  <c r="CK311" i="3" s="1"/>
  <c r="BX312" i="3"/>
  <c r="CJ312" i="3" s="1"/>
  <c r="BR312" i="3"/>
  <c r="CD312" i="3" s="1"/>
  <c r="BU229" i="3"/>
  <c r="CG229" i="3" s="1"/>
  <c r="BS253" i="3"/>
  <c r="CE253" i="3" s="1"/>
  <c r="AZ308" i="3"/>
  <c r="AW308" i="3"/>
  <c r="CB310" i="3"/>
  <c r="CN310" i="3" s="1"/>
  <c r="BV310" i="3"/>
  <c r="CH310" i="3" s="1"/>
  <c r="BU309" i="3"/>
  <c r="CG309" i="3" s="1"/>
  <c r="CA309" i="3"/>
  <c r="CM309" i="3" s="1"/>
  <c r="AY310" i="3"/>
  <c r="AV310" i="3"/>
  <c r="BZ309" i="3"/>
  <c r="CL309" i="3" s="1"/>
  <c r="BT309" i="3"/>
  <c r="CF309" i="3" s="1"/>
  <c r="CB307" i="3"/>
  <c r="CN307" i="3" s="1"/>
  <c r="BV307" i="3"/>
  <c r="CH307" i="3" s="1"/>
  <c r="BU312" i="3"/>
  <c r="CG312" i="3" s="1"/>
  <c r="CA312" i="3"/>
  <c r="CM312" i="3" s="1"/>
  <c r="BS248" i="3"/>
  <c r="CE248" i="3" s="1"/>
  <c r="BA299" i="3"/>
  <c r="BY308" i="3"/>
  <c r="CK308" i="3" s="1"/>
  <c r="BS308" i="3"/>
  <c r="CE308" i="3" s="1"/>
  <c r="BX310" i="3"/>
  <c r="CJ310" i="3" s="1"/>
  <c r="BR310" i="3"/>
  <c r="CD310" i="3" s="1"/>
  <c r="CB309" i="3"/>
  <c r="CN309" i="3" s="1"/>
  <c r="BV309" i="3"/>
  <c r="CH309" i="3" s="1"/>
  <c r="AY311" i="3"/>
  <c r="BW311" i="3"/>
  <c r="CI311" i="3" s="1"/>
  <c r="CC311" i="3"/>
  <c r="CO311" i="3" s="1"/>
  <c r="AV264" i="3"/>
  <c r="BZ279" i="3"/>
  <c r="CL279" i="3" s="1"/>
  <c r="AZ310" i="3"/>
  <c r="AW310" i="3"/>
  <c r="BW305" i="3"/>
  <c r="CI305" i="3" s="1"/>
  <c r="CC305" i="3"/>
  <c r="CO305" i="3" s="1"/>
  <c r="BU308" i="3"/>
  <c r="CG308" i="3" s="1"/>
  <c r="CA308" i="3"/>
  <c r="CM308" i="3" s="1"/>
  <c r="BU306" i="3"/>
  <c r="CG306" i="3" s="1"/>
  <c r="CA306" i="3"/>
  <c r="CM306" i="3" s="1"/>
  <c r="AX310" i="3"/>
  <c r="BA310" i="3"/>
  <c r="BY310" i="3"/>
  <c r="CK310" i="3" s="1"/>
  <c r="BS310" i="3"/>
  <c r="CE310" i="3" s="1"/>
  <c r="BA307" i="3"/>
  <c r="AX307" i="3"/>
  <c r="BW312" i="3"/>
  <c r="CI312" i="3" s="1"/>
  <c r="CC312" i="3"/>
  <c r="CO312" i="3" s="1"/>
  <c r="AV311" i="3"/>
  <c r="BX309" i="3"/>
  <c r="CJ309" i="3" s="1"/>
  <c r="BR309" i="3"/>
  <c r="CD309" i="3" s="1"/>
  <c r="BT307" i="3"/>
  <c r="CF307" i="3" s="1"/>
  <c r="BZ307" i="3"/>
  <c r="CL307" i="3" s="1"/>
  <c r="CA311" i="3"/>
  <c r="CM311" i="3" s="1"/>
  <c r="BU311" i="3"/>
  <c r="CG311" i="3" s="1"/>
  <c r="BW308" i="3"/>
  <c r="CI308" i="3" s="1"/>
  <c r="CC308" i="3"/>
  <c r="CO308" i="3" s="1"/>
  <c r="BA311" i="3"/>
  <c r="AY306" i="3"/>
  <c r="AV306" i="3"/>
  <c r="AW307" i="3"/>
  <c r="AZ307" i="3"/>
  <c r="BY219" i="3"/>
  <c r="CK219" i="3" s="1"/>
  <c r="CA239" i="3"/>
  <c r="CM239" i="3" s="1"/>
  <c r="AY256" i="3"/>
  <c r="AW309" i="3"/>
  <c r="AZ309" i="3"/>
  <c r="AX308" i="3"/>
  <c r="BA308" i="3"/>
  <c r="CB312" i="3"/>
  <c r="CN312" i="3" s="1"/>
  <c r="BV312" i="3"/>
  <c r="CH312" i="3" s="1"/>
  <c r="CC309" i="3"/>
  <c r="CO309" i="3" s="1"/>
  <c r="BW309" i="3"/>
  <c r="CI309" i="3" s="1"/>
  <c r="BX306" i="3"/>
  <c r="CJ306" i="3" s="1"/>
  <c r="BR306" i="3"/>
  <c r="CD306" i="3" s="1"/>
  <c r="BT310" i="3"/>
  <c r="CF310" i="3" s="1"/>
  <c r="BZ310" i="3"/>
  <c r="CL310" i="3" s="1"/>
  <c r="BA303" i="3"/>
  <c r="AY303" i="3"/>
  <c r="AX219" i="3"/>
  <c r="BA241" i="3"/>
  <c r="BW248" i="3"/>
  <c r="CI248" i="3" s="1"/>
  <c r="BT268" i="3"/>
  <c r="CF268" i="3" s="1"/>
  <c r="AZ286" i="3"/>
  <c r="BT301" i="3"/>
  <c r="CF301" i="3" s="1"/>
  <c r="BZ301" i="3"/>
  <c r="CL301" i="3" s="1"/>
  <c r="BA302" i="3"/>
  <c r="AX302" i="3"/>
  <c r="BY299" i="3"/>
  <c r="CK299" i="3" s="1"/>
  <c r="BS299" i="3"/>
  <c r="CE299" i="3" s="1"/>
  <c r="AZ301" i="3"/>
  <c r="AW301" i="3"/>
  <c r="BX300" i="3"/>
  <c r="CJ300" i="3" s="1"/>
  <c r="BR300" i="3"/>
  <c r="CD300" i="3" s="1"/>
  <c r="BX298" i="3"/>
  <c r="CJ298" i="3" s="1"/>
  <c r="BR298" i="3"/>
  <c r="CD298" i="3" s="1"/>
  <c r="BV302" i="3"/>
  <c r="CH302" i="3" s="1"/>
  <c r="CB302" i="3"/>
  <c r="CN302" i="3" s="1"/>
  <c r="AX304" i="3"/>
  <c r="BA304" i="3"/>
  <c r="BZ300" i="3"/>
  <c r="CL300" i="3" s="1"/>
  <c r="BT300" i="3"/>
  <c r="CF300" i="3" s="1"/>
  <c r="AY161" i="3"/>
  <c r="AZ174" i="3"/>
  <c r="AW174" i="3"/>
  <c r="AZ241" i="3"/>
  <c r="AY241" i="3"/>
  <c r="BY252" i="3"/>
  <c r="CK252" i="3" s="1"/>
  <c r="CC298" i="3"/>
  <c r="CO298" i="3" s="1"/>
  <c r="BW298" i="3"/>
  <c r="CI298" i="3" s="1"/>
  <c r="BZ302" i="3"/>
  <c r="CL302" i="3" s="1"/>
  <c r="BT302" i="3"/>
  <c r="CF302" i="3" s="1"/>
  <c r="BS301" i="3"/>
  <c r="CE301" i="3" s="1"/>
  <c r="BY301" i="3"/>
  <c r="CK301" i="3" s="1"/>
  <c r="CA302" i="3"/>
  <c r="CM302" i="3" s="1"/>
  <c r="BU302" i="3"/>
  <c r="CG302" i="3" s="1"/>
  <c r="BV304" i="3"/>
  <c r="CH304" i="3" s="1"/>
  <c r="CB304" i="3"/>
  <c r="CN304" i="3" s="1"/>
  <c r="CB300" i="3"/>
  <c r="CN300" i="3" s="1"/>
  <c r="BV300" i="3"/>
  <c r="CH300" i="3" s="1"/>
  <c r="BZ304" i="3"/>
  <c r="CL304" i="3" s="1"/>
  <c r="BT304" i="3"/>
  <c r="CF304" i="3" s="1"/>
  <c r="BU300" i="3"/>
  <c r="CG300" i="3" s="1"/>
  <c r="CA300" i="3"/>
  <c r="CM300" i="3" s="1"/>
  <c r="BW224" i="3"/>
  <c r="CI224" i="3" s="1"/>
  <c r="BA300" i="3"/>
  <c r="AX300" i="3"/>
  <c r="AW304" i="3"/>
  <c r="AZ304" i="3"/>
  <c r="BW303" i="3"/>
  <c r="CI303" i="3" s="1"/>
  <c r="CC303" i="3"/>
  <c r="CO303" i="3" s="1"/>
  <c r="AW299" i="3"/>
  <c r="AZ299" i="3"/>
  <c r="AV298" i="3"/>
  <c r="AY298" i="3"/>
  <c r="BY297" i="3"/>
  <c r="CK297" i="3" s="1"/>
  <c r="BS297" i="3"/>
  <c r="CE297" i="3" s="1"/>
  <c r="CC235" i="3"/>
  <c r="CO235" i="3" s="1"/>
  <c r="BZ231" i="3"/>
  <c r="CL231" i="3" s="1"/>
  <c r="AY264" i="3"/>
  <c r="CB298" i="3"/>
  <c r="CN298" i="3" s="1"/>
  <c r="BV298" i="3"/>
  <c r="CH298" i="3" s="1"/>
  <c r="CC301" i="3"/>
  <c r="CO301" i="3" s="1"/>
  <c r="BW301" i="3"/>
  <c r="CI301" i="3" s="1"/>
  <c r="BW300" i="3"/>
  <c r="CI300" i="3" s="1"/>
  <c r="CC300" i="3"/>
  <c r="CO300" i="3" s="1"/>
  <c r="CB301" i="3"/>
  <c r="CN301" i="3" s="1"/>
  <c r="BV301" i="3"/>
  <c r="CH301" i="3" s="1"/>
  <c r="BY304" i="3"/>
  <c r="CK304" i="3" s="1"/>
  <c r="BS304" i="3"/>
  <c r="CE304" i="3" s="1"/>
  <c r="AZ300" i="3"/>
  <c r="AW300" i="3"/>
  <c r="BU301" i="3"/>
  <c r="CG301" i="3" s="1"/>
  <c r="CA301" i="3"/>
  <c r="CM301" i="3" s="1"/>
  <c r="BR304" i="3"/>
  <c r="CD304" i="3" s="1"/>
  <c r="BX304" i="3"/>
  <c r="CJ304" i="3" s="1"/>
  <c r="BA301" i="3"/>
  <c r="AX301" i="3"/>
  <c r="CA174" i="3"/>
  <c r="CM174" i="3" s="1"/>
  <c r="BR251" i="3"/>
  <c r="CD251" i="3" s="1"/>
  <c r="BA298" i="3"/>
  <c r="AX298" i="3"/>
  <c r="BY300" i="3"/>
  <c r="CK300" i="3" s="1"/>
  <c r="BS300" i="3"/>
  <c r="CE300" i="3" s="1"/>
  <c r="BU304" i="3"/>
  <c r="CG304" i="3" s="1"/>
  <c r="CA304" i="3"/>
  <c r="CM304" i="3" s="1"/>
  <c r="BV297" i="3"/>
  <c r="CH297" i="3" s="1"/>
  <c r="CB297" i="3"/>
  <c r="CN297" i="3" s="1"/>
  <c r="CC144" i="3"/>
  <c r="CO144" i="3" s="1"/>
  <c r="AY185" i="3"/>
  <c r="AW298" i="3"/>
  <c r="AZ298" i="3"/>
  <c r="BZ298" i="3"/>
  <c r="CL298" i="3" s="1"/>
  <c r="BT298" i="3"/>
  <c r="CF298" i="3" s="1"/>
  <c r="AV302" i="3"/>
  <c r="AY302" i="3"/>
  <c r="AY301" i="3"/>
  <c r="AV301" i="3"/>
  <c r="BU298" i="3"/>
  <c r="CG298" i="3" s="1"/>
  <c r="CA298" i="3"/>
  <c r="CM298" i="3" s="1"/>
  <c r="AV304" i="3"/>
  <c r="AY304" i="3"/>
  <c r="AW302" i="3"/>
  <c r="AZ302" i="3"/>
  <c r="BY298" i="3"/>
  <c r="CK298" i="3" s="1"/>
  <c r="BS298" i="3"/>
  <c r="CE298" i="3" s="1"/>
  <c r="BW302" i="3"/>
  <c r="CI302" i="3" s="1"/>
  <c r="CC302" i="3"/>
  <c r="CO302" i="3" s="1"/>
  <c r="CB299" i="3"/>
  <c r="CN299" i="3" s="1"/>
  <c r="BV299" i="3"/>
  <c r="CH299" i="3" s="1"/>
  <c r="CB303" i="3"/>
  <c r="CN303" i="3" s="1"/>
  <c r="BV303" i="3"/>
  <c r="CH303" i="3" s="1"/>
  <c r="BR302" i="3"/>
  <c r="CD302" i="3" s="1"/>
  <c r="BX302" i="3"/>
  <c r="CJ302" i="3" s="1"/>
  <c r="AV300" i="3"/>
  <c r="AY300" i="3"/>
  <c r="BX301" i="3"/>
  <c r="CJ301" i="3" s="1"/>
  <c r="BR301" i="3"/>
  <c r="CD301" i="3" s="1"/>
  <c r="AW297" i="3"/>
  <c r="AZ297" i="3"/>
  <c r="BS302" i="3"/>
  <c r="CE302" i="3" s="1"/>
  <c r="BY302" i="3"/>
  <c r="CK302" i="3" s="1"/>
  <c r="CC304" i="3"/>
  <c r="CO304" i="3" s="1"/>
  <c r="BW304" i="3"/>
  <c r="CI304" i="3" s="1"/>
  <c r="BA294" i="3"/>
  <c r="CC291" i="3"/>
  <c r="CO291" i="3" s="1"/>
  <c r="BW291" i="3"/>
  <c r="CI291" i="3" s="1"/>
  <c r="BY289" i="3"/>
  <c r="CK289" i="3" s="1"/>
  <c r="BS289" i="3"/>
  <c r="CE289" i="3" s="1"/>
  <c r="AW296" i="3"/>
  <c r="AZ296" i="3"/>
  <c r="AX289" i="3"/>
  <c r="BA289" i="3"/>
  <c r="BA296" i="3"/>
  <c r="AX296" i="3"/>
  <c r="AV290" i="3"/>
  <c r="AY290" i="3"/>
  <c r="BY290" i="3"/>
  <c r="CK290" i="3" s="1"/>
  <c r="BS290" i="3"/>
  <c r="CE290" i="3" s="1"/>
  <c r="BX291" i="3"/>
  <c r="CJ291" i="3" s="1"/>
  <c r="BR291" i="3"/>
  <c r="CD291" i="3" s="1"/>
  <c r="BU296" i="3"/>
  <c r="CG296" i="3" s="1"/>
  <c r="CA296" i="3"/>
  <c r="CM296" i="3" s="1"/>
  <c r="BZ289" i="3"/>
  <c r="CL289" i="3" s="1"/>
  <c r="BT289" i="3"/>
  <c r="CF289" i="3" s="1"/>
  <c r="CA291" i="3"/>
  <c r="CM291" i="3" s="1"/>
  <c r="BU291" i="3"/>
  <c r="CG291" i="3" s="1"/>
  <c r="BZ296" i="3"/>
  <c r="CL296" i="3" s="1"/>
  <c r="BT296" i="3"/>
  <c r="CF296" i="3" s="1"/>
  <c r="AV291" i="3"/>
  <c r="BX290" i="3"/>
  <c r="CJ290" i="3" s="1"/>
  <c r="BR290" i="3"/>
  <c r="CD290" i="3" s="1"/>
  <c r="BT291" i="3"/>
  <c r="CF291" i="3" s="1"/>
  <c r="BZ291" i="3"/>
  <c r="CL291" i="3" s="1"/>
  <c r="BW245" i="3"/>
  <c r="CI245" i="3" s="1"/>
  <c r="BU257" i="3"/>
  <c r="CG257" i="3" s="1"/>
  <c r="CA282" i="3"/>
  <c r="CM282" i="3" s="1"/>
  <c r="BA291" i="3"/>
  <c r="BR174" i="3"/>
  <c r="CD174" i="3" s="1"/>
  <c r="CC183" i="3"/>
  <c r="CO183" i="3" s="1"/>
  <c r="BZ205" i="3"/>
  <c r="CL205" i="3" s="1"/>
  <c r="AX204" i="3"/>
  <c r="AW231" i="3"/>
  <c r="AZ279" i="3"/>
  <c r="BW279" i="3"/>
  <c r="CI279" i="3" s="1"/>
  <c r="BA285" i="3"/>
  <c r="BX292" i="3"/>
  <c r="CJ292" i="3" s="1"/>
  <c r="BR292" i="3"/>
  <c r="CD292" i="3" s="1"/>
  <c r="CA294" i="3"/>
  <c r="CM294" i="3" s="1"/>
  <c r="BU294" i="3"/>
  <c r="CG294" i="3" s="1"/>
  <c r="CB296" i="3"/>
  <c r="CN296" i="3" s="1"/>
  <c r="BV296" i="3"/>
  <c r="CH296" i="3" s="1"/>
  <c r="BV292" i="3"/>
  <c r="CH292" i="3" s="1"/>
  <c r="CB292" i="3"/>
  <c r="CN292" i="3" s="1"/>
  <c r="AV289" i="3"/>
  <c r="BA185" i="3"/>
  <c r="BZ219" i="3"/>
  <c r="CL219" i="3" s="1"/>
  <c r="BX219" i="3"/>
  <c r="CJ219" i="3" s="1"/>
  <c r="AV292" i="3"/>
  <c r="AY292" i="3"/>
  <c r="CC292" i="3"/>
  <c r="CO292" i="3" s="1"/>
  <c r="BW292" i="3"/>
  <c r="CI292" i="3" s="1"/>
  <c r="CC296" i="3"/>
  <c r="CO296" i="3" s="1"/>
  <c r="BW296" i="3"/>
  <c r="CI296" i="3" s="1"/>
  <c r="BT166" i="3"/>
  <c r="CF166" i="3" s="1"/>
  <c r="AZ185" i="3"/>
  <c r="CB258" i="3"/>
  <c r="CN258" i="3" s="1"/>
  <c r="AY294" i="3"/>
  <c r="BX296" i="3"/>
  <c r="CJ296" i="3" s="1"/>
  <c r="BR296" i="3"/>
  <c r="CD296" i="3" s="1"/>
  <c r="BY292" i="3"/>
  <c r="CK292" i="3" s="1"/>
  <c r="BS292" i="3"/>
  <c r="CE292" i="3" s="1"/>
  <c r="AZ291" i="3"/>
  <c r="CB290" i="3"/>
  <c r="CN290" i="3" s="1"/>
  <c r="BV290" i="3"/>
  <c r="CH290" i="3" s="1"/>
  <c r="AX185" i="3"/>
  <c r="AX239" i="3"/>
  <c r="BZ248" i="3"/>
  <c r="CL248" i="3" s="1"/>
  <c r="BZ292" i="3"/>
  <c r="CL292" i="3" s="1"/>
  <c r="BT292" i="3"/>
  <c r="CF292" i="3" s="1"/>
  <c r="AV296" i="3"/>
  <c r="AY296" i="3"/>
  <c r="BV289" i="3"/>
  <c r="CH289" i="3" s="1"/>
  <c r="CB289" i="3"/>
  <c r="CN289" i="3" s="1"/>
  <c r="AZ294" i="3"/>
  <c r="AW292" i="3"/>
  <c r="AZ292" i="3"/>
  <c r="BU290" i="3"/>
  <c r="CG290" i="3" s="1"/>
  <c r="CA290" i="3"/>
  <c r="CM290" i="3" s="1"/>
  <c r="BR289" i="3"/>
  <c r="CD289" i="3" s="1"/>
  <c r="BX289" i="3"/>
  <c r="CJ289" i="3" s="1"/>
  <c r="CA292" i="3"/>
  <c r="CM292" i="3" s="1"/>
  <c r="BU292" i="3"/>
  <c r="CG292" i="3" s="1"/>
  <c r="AX292" i="3"/>
  <c r="BA292" i="3"/>
  <c r="AW289" i="3"/>
  <c r="AZ289" i="3"/>
  <c r="BY296" i="3"/>
  <c r="CK296" i="3" s="1"/>
  <c r="BS296" i="3"/>
  <c r="CE296" i="3" s="1"/>
  <c r="BW289" i="3"/>
  <c r="CI289" i="3" s="1"/>
  <c r="CC289" i="3"/>
  <c r="CO289" i="3" s="1"/>
  <c r="AW291" i="3"/>
  <c r="AW290" i="3"/>
  <c r="AZ290" i="3"/>
  <c r="BZ285" i="3"/>
  <c r="CL285" i="3" s="1"/>
  <c r="AX284" i="3"/>
  <c r="AZ285" i="3"/>
  <c r="AV282" i="3"/>
  <c r="AW282" i="3"/>
  <c r="BV279" i="3"/>
  <c r="CH279" i="3" s="1"/>
  <c r="BW215" i="3"/>
  <c r="CI215" i="3" s="1"/>
  <c r="AZ239" i="3"/>
  <c r="BZ256" i="3"/>
  <c r="CL256" i="3" s="1"/>
  <c r="AV285" i="3"/>
  <c r="BR231" i="3"/>
  <c r="CD231" i="3" s="1"/>
  <c r="BA253" i="3"/>
  <c r="BY278" i="3"/>
  <c r="CK278" i="3" s="1"/>
  <c r="BU159" i="3"/>
  <c r="CG159" i="3" s="1"/>
  <c r="AY187" i="3"/>
  <c r="BS208" i="3"/>
  <c r="CE208" i="3" s="1"/>
  <c r="AW215" i="3"/>
  <c r="AX253" i="3"/>
  <c r="AW279" i="3"/>
  <c r="AY207" i="3"/>
  <c r="AY239" i="3"/>
  <c r="AV279" i="3"/>
  <c r="AX279" i="3"/>
  <c r="BR248" i="3"/>
  <c r="CD248" i="3" s="1"/>
  <c r="AV174" i="3"/>
  <c r="AV220" i="3"/>
  <c r="AX285" i="3"/>
  <c r="BA239" i="3"/>
  <c r="AY286" i="3"/>
  <c r="CB235" i="3"/>
  <c r="CN235" i="3" s="1"/>
  <c r="CA285" i="3"/>
  <c r="CM285" i="3" s="1"/>
  <c r="BU285" i="3"/>
  <c r="CG285" i="3" s="1"/>
  <c r="CB286" i="3"/>
  <c r="CN286" i="3" s="1"/>
  <c r="BV286" i="3"/>
  <c r="CH286" i="3" s="1"/>
  <c r="BT284" i="3"/>
  <c r="CF284" i="3" s="1"/>
  <c r="BZ284" i="3"/>
  <c r="CL284" i="3" s="1"/>
  <c r="AZ283" i="3"/>
  <c r="BU283" i="3"/>
  <c r="CG283" i="3" s="1"/>
  <c r="CA283" i="3"/>
  <c r="CM283" i="3" s="1"/>
  <c r="AX282" i="3"/>
  <c r="BA282" i="3"/>
  <c r="BW286" i="3"/>
  <c r="CI286" i="3" s="1"/>
  <c r="CC286" i="3"/>
  <c r="CO286" i="3" s="1"/>
  <c r="BX282" i="3"/>
  <c r="CJ282" i="3" s="1"/>
  <c r="BR282" i="3"/>
  <c r="CD282" i="3" s="1"/>
  <c r="CC285" i="3"/>
  <c r="CO285" i="3" s="1"/>
  <c r="BW285" i="3"/>
  <c r="CI285" i="3" s="1"/>
  <c r="CC283" i="3"/>
  <c r="CO283" i="3" s="1"/>
  <c r="BW283" i="3"/>
  <c r="CI283" i="3" s="1"/>
  <c r="BV284" i="3"/>
  <c r="CH284" i="3" s="1"/>
  <c r="CB284" i="3"/>
  <c r="CN284" i="3" s="1"/>
  <c r="AV283" i="3"/>
  <c r="AY283" i="3"/>
  <c r="CA284" i="3"/>
  <c r="CM284" i="3" s="1"/>
  <c r="BU284" i="3"/>
  <c r="CG284" i="3" s="1"/>
  <c r="BZ282" i="3"/>
  <c r="CL282" i="3" s="1"/>
  <c r="BT282" i="3"/>
  <c r="CF282" i="3" s="1"/>
  <c r="BS280" i="3"/>
  <c r="CE280" i="3" s="1"/>
  <c r="BY280" i="3"/>
  <c r="CK280" i="3" s="1"/>
  <c r="CC284" i="3"/>
  <c r="CO284" i="3" s="1"/>
  <c r="BW284" i="3"/>
  <c r="CI284" i="3" s="1"/>
  <c r="AW280" i="3"/>
  <c r="AV280" i="3"/>
  <c r="BX283" i="3"/>
  <c r="CJ283" i="3" s="1"/>
  <c r="BR283" i="3"/>
  <c r="CD283" i="3" s="1"/>
  <c r="AX286" i="3"/>
  <c r="BA286" i="3"/>
  <c r="BY279" i="3"/>
  <c r="CK279" i="3" s="1"/>
  <c r="BS279" i="3"/>
  <c r="CE279" i="3" s="1"/>
  <c r="BA283" i="3"/>
  <c r="AX283" i="3"/>
  <c r="AY284" i="3"/>
  <c r="AV284" i="3"/>
  <c r="BZ286" i="3"/>
  <c r="CL286" i="3" s="1"/>
  <c r="BT286" i="3"/>
  <c r="CF286" i="3" s="1"/>
  <c r="AV286" i="3"/>
  <c r="BR269" i="3"/>
  <c r="CD269" i="3" s="1"/>
  <c r="CB285" i="3"/>
  <c r="CN285" i="3" s="1"/>
  <c r="BV285" i="3"/>
  <c r="CH285" i="3" s="1"/>
  <c r="BZ283" i="3"/>
  <c r="CL283" i="3" s="1"/>
  <c r="BT283" i="3"/>
  <c r="CF283" i="3" s="1"/>
  <c r="AW284" i="3"/>
  <c r="AZ284" i="3"/>
  <c r="BX284" i="3"/>
  <c r="CJ284" i="3" s="1"/>
  <c r="BR284" i="3"/>
  <c r="CD284" i="3" s="1"/>
  <c r="BW280" i="3"/>
  <c r="CI280" i="3" s="1"/>
  <c r="CC280" i="3"/>
  <c r="CO280" i="3" s="1"/>
  <c r="BX279" i="3"/>
  <c r="CJ279" i="3" s="1"/>
  <c r="BR279" i="3"/>
  <c r="CD279" i="3" s="1"/>
  <c r="BY284" i="3"/>
  <c r="CK284" i="3" s="1"/>
  <c r="BS284" i="3"/>
  <c r="CE284" i="3" s="1"/>
  <c r="AX280" i="3"/>
  <c r="BA280" i="3"/>
  <c r="AW285" i="3"/>
  <c r="CA241" i="3"/>
  <c r="CM241" i="3" s="1"/>
  <c r="BR286" i="3"/>
  <c r="CD286" i="3" s="1"/>
  <c r="BX286" i="3"/>
  <c r="CJ286" i="3" s="1"/>
  <c r="BZ280" i="3"/>
  <c r="CL280" i="3" s="1"/>
  <c r="BT280" i="3"/>
  <c r="CF280" i="3" s="1"/>
  <c r="BV283" i="3"/>
  <c r="CH283" i="3" s="1"/>
  <c r="CB283" i="3"/>
  <c r="CN283" i="3" s="1"/>
  <c r="BS282" i="3"/>
  <c r="CE282" i="3" s="1"/>
  <c r="BY282" i="3"/>
  <c r="CK282" i="3" s="1"/>
  <c r="BW282" i="3"/>
  <c r="CI282" i="3" s="1"/>
  <c r="CC282" i="3"/>
  <c r="CO282" i="3" s="1"/>
  <c r="BX285" i="3"/>
  <c r="CJ285" i="3" s="1"/>
  <c r="BR285" i="3"/>
  <c r="CD285" i="3" s="1"/>
  <c r="AV269" i="3"/>
  <c r="AW265" i="3"/>
  <c r="AV265" i="3"/>
  <c r="BT269" i="3"/>
  <c r="CF269" i="3" s="1"/>
  <c r="BZ269" i="3"/>
  <c r="CL269" i="3" s="1"/>
  <c r="AY278" i="3"/>
  <c r="BW185" i="3"/>
  <c r="CI185" i="3" s="1"/>
  <c r="CC219" i="3"/>
  <c r="CO219" i="3" s="1"/>
  <c r="BA267" i="3"/>
  <c r="AX267" i="3"/>
  <c r="CC274" i="3"/>
  <c r="CO274" i="3" s="1"/>
  <c r="BW274" i="3"/>
  <c r="CI274" i="3" s="1"/>
  <c r="AV276" i="3"/>
  <c r="AY276" i="3"/>
  <c r="BY268" i="3"/>
  <c r="CK268" i="3" s="1"/>
  <c r="BS268" i="3"/>
  <c r="CE268" i="3" s="1"/>
  <c r="AX272" i="3"/>
  <c r="BA272" i="3"/>
  <c r="BY270" i="3"/>
  <c r="CK270" i="3" s="1"/>
  <c r="BS270" i="3"/>
  <c r="CE270" i="3" s="1"/>
  <c r="AX277" i="3"/>
  <c r="BS271" i="3"/>
  <c r="CE271" i="3" s="1"/>
  <c r="BY271" i="3"/>
  <c r="CK271" i="3" s="1"/>
  <c r="AZ278" i="3"/>
  <c r="CA271" i="3"/>
  <c r="CM271" i="3" s="1"/>
  <c r="BU271" i="3"/>
  <c r="CG271" i="3" s="1"/>
  <c r="AX188" i="3"/>
  <c r="BZ267" i="3"/>
  <c r="CL267" i="3" s="1"/>
  <c r="BT267" i="3"/>
  <c r="CF267" i="3" s="1"/>
  <c r="BR276" i="3"/>
  <c r="CD276" i="3" s="1"/>
  <c r="BX276" i="3"/>
  <c r="CJ276" i="3" s="1"/>
  <c r="AW267" i="3"/>
  <c r="AZ267" i="3"/>
  <c r="AW269" i="3"/>
  <c r="AZ269" i="3"/>
  <c r="AW268" i="3"/>
  <c r="AZ268" i="3"/>
  <c r="BU274" i="3"/>
  <c r="CG274" i="3" s="1"/>
  <c r="CA274" i="3"/>
  <c r="CM274" i="3" s="1"/>
  <c r="BV277" i="3"/>
  <c r="CH277" i="3" s="1"/>
  <c r="CB277" i="3"/>
  <c r="CN277" i="3" s="1"/>
  <c r="AZ263" i="3"/>
  <c r="AW263" i="3"/>
  <c r="CB275" i="3"/>
  <c r="CN275" i="3" s="1"/>
  <c r="BV275" i="3"/>
  <c r="CH275" i="3" s="1"/>
  <c r="BA276" i="3"/>
  <c r="AX276" i="3"/>
  <c r="BR270" i="3"/>
  <c r="CD270" i="3" s="1"/>
  <c r="BX270" i="3"/>
  <c r="CJ270" i="3" s="1"/>
  <c r="BW271" i="3"/>
  <c r="CI271" i="3" s="1"/>
  <c r="CC271" i="3"/>
  <c r="CO271" i="3" s="1"/>
  <c r="AW276" i="3"/>
  <c r="AZ276" i="3"/>
  <c r="AY277" i="3"/>
  <c r="AV277" i="3"/>
  <c r="AY273" i="3"/>
  <c r="AV273" i="3"/>
  <c r="BA274" i="3"/>
  <c r="AX274" i="3"/>
  <c r="BY267" i="3"/>
  <c r="CK267" i="3" s="1"/>
  <c r="BS267" i="3"/>
  <c r="CE267" i="3" s="1"/>
  <c r="BY269" i="3"/>
  <c r="CK269" i="3" s="1"/>
  <c r="BS269" i="3"/>
  <c r="CE269" i="3" s="1"/>
  <c r="CB274" i="3"/>
  <c r="CN274" i="3" s="1"/>
  <c r="BV274" i="3"/>
  <c r="CH274" i="3" s="1"/>
  <c r="BT272" i="3"/>
  <c r="CF272" i="3" s="1"/>
  <c r="BZ272" i="3"/>
  <c r="CL272" i="3" s="1"/>
  <c r="CA267" i="3"/>
  <c r="CM267" i="3" s="1"/>
  <c r="BU267" i="3"/>
  <c r="CG267" i="3" s="1"/>
  <c r="CB263" i="3"/>
  <c r="CN263" i="3" s="1"/>
  <c r="BV263" i="3"/>
  <c r="CH263" i="3" s="1"/>
  <c r="BZ276" i="3"/>
  <c r="CL276" i="3" s="1"/>
  <c r="BT276" i="3"/>
  <c r="CF276" i="3" s="1"/>
  <c r="AX265" i="3"/>
  <c r="BA265" i="3"/>
  <c r="BA271" i="3"/>
  <c r="AX271" i="3"/>
  <c r="AX273" i="3"/>
  <c r="BS276" i="3"/>
  <c r="CE276" i="3" s="1"/>
  <c r="BY276" i="3"/>
  <c r="CK276" i="3" s="1"/>
  <c r="BX277" i="3"/>
  <c r="CJ277" i="3" s="1"/>
  <c r="BR277" i="3"/>
  <c r="CD277" i="3" s="1"/>
  <c r="BR273" i="3"/>
  <c r="CD273" i="3" s="1"/>
  <c r="BX273" i="3"/>
  <c r="CJ273" i="3" s="1"/>
  <c r="AV205" i="3"/>
  <c r="BU256" i="3"/>
  <c r="CG256" i="3" s="1"/>
  <c r="BT253" i="3"/>
  <c r="CF253" i="3" s="1"/>
  <c r="BZ274" i="3"/>
  <c r="CL274" i="3" s="1"/>
  <c r="BT274" i="3"/>
  <c r="CF274" i="3" s="1"/>
  <c r="BV268" i="3"/>
  <c r="CH268" i="3" s="1"/>
  <c r="CB268" i="3"/>
  <c r="CN268" i="3" s="1"/>
  <c r="AV274" i="3"/>
  <c r="AY274" i="3"/>
  <c r="BA275" i="3"/>
  <c r="AX275" i="3"/>
  <c r="BA278" i="3"/>
  <c r="AX278" i="3"/>
  <c r="AZ277" i="3"/>
  <c r="AW277" i="3"/>
  <c r="BV273" i="3"/>
  <c r="CH273" i="3" s="1"/>
  <c r="CB273" i="3"/>
  <c r="CN273" i="3" s="1"/>
  <c r="AZ275" i="3"/>
  <c r="AW275" i="3"/>
  <c r="AY263" i="3"/>
  <c r="BT265" i="3"/>
  <c r="CF265" i="3" s="1"/>
  <c r="BZ265" i="3"/>
  <c r="CL265" i="3" s="1"/>
  <c r="BZ271" i="3"/>
  <c r="CL271" i="3" s="1"/>
  <c r="BT271" i="3"/>
  <c r="CF271" i="3" s="1"/>
  <c r="AW205" i="3"/>
  <c r="CA276" i="3"/>
  <c r="CM276" i="3" s="1"/>
  <c r="BU276" i="3"/>
  <c r="CG276" i="3" s="1"/>
  <c r="AW274" i="3"/>
  <c r="AZ274" i="3"/>
  <c r="BX268" i="3"/>
  <c r="CJ268" i="3" s="1"/>
  <c r="BR268" i="3"/>
  <c r="CD268" i="3" s="1"/>
  <c r="BX274" i="3"/>
  <c r="CJ274" i="3" s="1"/>
  <c r="BR274" i="3"/>
  <c r="CD274" i="3" s="1"/>
  <c r="BZ278" i="3"/>
  <c r="CL278" i="3" s="1"/>
  <c r="BT278" i="3"/>
  <c r="CF278" i="3" s="1"/>
  <c r="BY277" i="3"/>
  <c r="CK277" i="3" s="1"/>
  <c r="BS277" i="3"/>
  <c r="CE277" i="3" s="1"/>
  <c r="CB271" i="3"/>
  <c r="CN271" i="3" s="1"/>
  <c r="BV271" i="3"/>
  <c r="CH271" i="3" s="1"/>
  <c r="AX270" i="3"/>
  <c r="BA270" i="3"/>
  <c r="AW273" i="3"/>
  <c r="AZ273" i="3"/>
  <c r="BX265" i="3"/>
  <c r="CJ265" i="3" s="1"/>
  <c r="BR265" i="3"/>
  <c r="CD265" i="3" s="1"/>
  <c r="BY275" i="3"/>
  <c r="CK275" i="3" s="1"/>
  <c r="BS275" i="3"/>
  <c r="CE275" i="3" s="1"/>
  <c r="BU270" i="3"/>
  <c r="CG270" i="3" s="1"/>
  <c r="CA270" i="3"/>
  <c r="CM270" i="3" s="1"/>
  <c r="CA275" i="3"/>
  <c r="CM275" i="3" s="1"/>
  <c r="BU275" i="3"/>
  <c r="CG275" i="3" s="1"/>
  <c r="CB276" i="3"/>
  <c r="CN276" i="3" s="1"/>
  <c r="BV276" i="3"/>
  <c r="CH276" i="3" s="1"/>
  <c r="BA248" i="3"/>
  <c r="AW256" i="3"/>
  <c r="BY274" i="3"/>
  <c r="CK274" i="3" s="1"/>
  <c r="BS274" i="3"/>
  <c r="CE274" i="3" s="1"/>
  <c r="AY268" i="3"/>
  <c r="AV268" i="3"/>
  <c r="CB270" i="3"/>
  <c r="CN270" i="3" s="1"/>
  <c r="BV270" i="3"/>
  <c r="CH270" i="3" s="1"/>
  <c r="BT275" i="3"/>
  <c r="CF275" i="3" s="1"/>
  <c r="BZ275" i="3"/>
  <c r="CL275" i="3" s="1"/>
  <c r="BY273" i="3"/>
  <c r="CK273" i="3" s="1"/>
  <c r="BS273" i="3"/>
  <c r="CE273" i="3" s="1"/>
  <c r="AV270" i="3"/>
  <c r="AY270" i="3"/>
  <c r="AV271" i="3"/>
  <c r="AY271" i="3"/>
  <c r="BU277" i="3"/>
  <c r="CG277" i="3" s="1"/>
  <c r="CA277" i="3"/>
  <c r="CM277" i="3" s="1"/>
  <c r="BA188" i="3"/>
  <c r="AZ256" i="3"/>
  <c r="BW267" i="3"/>
  <c r="CI267" i="3" s="1"/>
  <c r="CC267" i="3"/>
  <c r="CO267" i="3" s="1"/>
  <c r="CB267" i="3"/>
  <c r="CN267" i="3" s="1"/>
  <c r="BV267" i="3"/>
  <c r="CH267" i="3" s="1"/>
  <c r="AV267" i="3"/>
  <c r="AY267" i="3"/>
  <c r="BA263" i="3"/>
  <c r="BZ270" i="3"/>
  <c r="CL270" i="3" s="1"/>
  <c r="BT270" i="3"/>
  <c r="CF270" i="3" s="1"/>
  <c r="BS263" i="3"/>
  <c r="CE263" i="3" s="1"/>
  <c r="BY263" i="3"/>
  <c r="CK263" i="3" s="1"/>
  <c r="BW276" i="3"/>
  <c r="CI276" i="3" s="1"/>
  <c r="CC276" i="3"/>
  <c r="CO276" i="3" s="1"/>
  <c r="CC265" i="3"/>
  <c r="CO265" i="3" s="1"/>
  <c r="BW265" i="3"/>
  <c r="CI265" i="3" s="1"/>
  <c r="BR271" i="3"/>
  <c r="CD271" i="3" s="1"/>
  <c r="BX271" i="3"/>
  <c r="CJ271" i="3" s="1"/>
  <c r="AY275" i="3"/>
  <c r="AV275" i="3"/>
  <c r="CB269" i="3"/>
  <c r="CN269" i="3" s="1"/>
  <c r="BV269" i="3"/>
  <c r="CH269" i="3" s="1"/>
  <c r="CA278" i="3"/>
  <c r="CM278" i="3" s="1"/>
  <c r="BU278" i="3"/>
  <c r="CG278" i="3" s="1"/>
  <c r="BW272" i="3"/>
  <c r="CI272" i="3" s="1"/>
  <c r="CC272" i="3"/>
  <c r="CO272" i="3" s="1"/>
  <c r="BR267" i="3"/>
  <c r="CD267" i="3" s="1"/>
  <c r="BX267" i="3"/>
  <c r="CJ267" i="3" s="1"/>
  <c r="CA268" i="3"/>
  <c r="CM268" i="3" s="1"/>
  <c r="BU268" i="3"/>
  <c r="CG268" i="3" s="1"/>
  <c r="AZ270" i="3"/>
  <c r="AW270" i="3"/>
  <c r="CC275" i="3"/>
  <c r="CO275" i="3" s="1"/>
  <c r="BW275" i="3"/>
  <c r="CI275" i="3" s="1"/>
  <c r="BW278" i="3"/>
  <c r="CI278" i="3" s="1"/>
  <c r="CC278" i="3"/>
  <c r="CO278" i="3" s="1"/>
  <c r="AW271" i="3"/>
  <c r="AZ271" i="3"/>
  <c r="BW270" i="3"/>
  <c r="CI270" i="3" s="1"/>
  <c r="CC270" i="3"/>
  <c r="CO270" i="3" s="1"/>
  <c r="BX275" i="3"/>
  <c r="CJ275" i="3" s="1"/>
  <c r="BR275" i="3"/>
  <c r="CD275" i="3" s="1"/>
  <c r="BU273" i="3"/>
  <c r="CG273" i="3" s="1"/>
  <c r="CA273" i="3"/>
  <c r="CM273" i="3" s="1"/>
  <c r="AW252" i="3"/>
  <c r="AY251" i="3"/>
  <c r="BA256" i="3"/>
  <c r="AV253" i="3"/>
  <c r="CA253" i="3"/>
  <c r="CM253" i="3" s="1"/>
  <c r="AW248" i="3"/>
  <c r="AX256" i="3"/>
  <c r="AZ253" i="3"/>
  <c r="CB248" i="3"/>
  <c r="CN248" i="3" s="1"/>
  <c r="BV248" i="3"/>
  <c r="CH248" i="3" s="1"/>
  <c r="CA248" i="3"/>
  <c r="CM248" i="3" s="1"/>
  <c r="BU248" i="3"/>
  <c r="CG248" i="3" s="1"/>
  <c r="AY257" i="3"/>
  <c r="BS256" i="3"/>
  <c r="CE256" i="3" s="1"/>
  <c r="BY256" i="3"/>
  <c r="CK256" i="3" s="1"/>
  <c r="BU261" i="3"/>
  <c r="CG261" i="3" s="1"/>
  <c r="CA261" i="3"/>
  <c r="CM261" i="3" s="1"/>
  <c r="AY253" i="3"/>
  <c r="CC159" i="3"/>
  <c r="CO159" i="3" s="1"/>
  <c r="BT161" i="3"/>
  <c r="CF161" i="3" s="1"/>
  <c r="BA162" i="3"/>
  <c r="AX208" i="3"/>
  <c r="AY235" i="3"/>
  <c r="AW261" i="3"/>
  <c r="AZ261" i="3"/>
  <c r="BV249" i="3"/>
  <c r="CH249" i="3" s="1"/>
  <c r="CB249" i="3"/>
  <c r="CN249" i="3" s="1"/>
  <c r="BA249" i="3"/>
  <c r="AX249" i="3"/>
  <c r="AY254" i="3"/>
  <c r="AV254" i="3"/>
  <c r="AW257" i="3"/>
  <c r="AV257" i="3"/>
  <c r="AW258" i="3"/>
  <c r="AY171" i="3"/>
  <c r="AZ189" i="3"/>
  <c r="BT254" i="3"/>
  <c r="CF254" i="3" s="1"/>
  <c r="BZ254" i="3"/>
  <c r="CL254" i="3" s="1"/>
  <c r="CB259" i="3"/>
  <c r="CN259" i="3" s="1"/>
  <c r="BV259" i="3"/>
  <c r="CH259" i="3" s="1"/>
  <c r="BY261" i="3"/>
  <c r="CK261" i="3" s="1"/>
  <c r="BS261" i="3"/>
  <c r="CE261" i="3" s="1"/>
  <c r="CC262" i="3"/>
  <c r="CO262" i="3" s="1"/>
  <c r="BW262" i="3"/>
  <c r="CI262" i="3" s="1"/>
  <c r="BZ249" i="3"/>
  <c r="CL249" i="3" s="1"/>
  <c r="BT249" i="3"/>
  <c r="CF249" i="3" s="1"/>
  <c r="BX254" i="3"/>
  <c r="CJ254" i="3" s="1"/>
  <c r="BR254" i="3"/>
  <c r="CD254" i="3" s="1"/>
  <c r="AW262" i="3"/>
  <c r="AZ262" i="3"/>
  <c r="AZ255" i="3"/>
  <c r="AW255" i="3"/>
  <c r="CC258" i="3"/>
  <c r="CO258" i="3" s="1"/>
  <c r="BW258" i="3"/>
  <c r="CI258" i="3" s="1"/>
  <c r="CA262" i="3"/>
  <c r="CM262" i="3" s="1"/>
  <c r="BU262" i="3"/>
  <c r="CG262" i="3" s="1"/>
  <c r="BU258" i="3"/>
  <c r="CG258" i="3" s="1"/>
  <c r="CA258" i="3"/>
  <c r="CM258" i="3" s="1"/>
  <c r="AV259" i="3"/>
  <c r="AY259" i="3"/>
  <c r="CC254" i="3"/>
  <c r="CO254" i="3" s="1"/>
  <c r="BW254" i="3"/>
  <c r="CI254" i="3" s="1"/>
  <c r="BV251" i="3"/>
  <c r="CH251" i="3" s="1"/>
  <c r="CB251" i="3"/>
  <c r="CN251" i="3" s="1"/>
  <c r="CA249" i="3"/>
  <c r="CM249" i="3" s="1"/>
  <c r="BU249" i="3"/>
  <c r="CG249" i="3" s="1"/>
  <c r="AW260" i="3"/>
  <c r="AZ260" i="3"/>
  <c r="CB247" i="3"/>
  <c r="CN247" i="3" s="1"/>
  <c r="BV247" i="3"/>
  <c r="CH247" i="3" s="1"/>
  <c r="BW255" i="3"/>
  <c r="CI255" i="3" s="1"/>
  <c r="CC255" i="3"/>
  <c r="CO255" i="3" s="1"/>
  <c r="BY262" i="3"/>
  <c r="CK262" i="3" s="1"/>
  <c r="BS262" i="3"/>
  <c r="CE262" i="3" s="1"/>
  <c r="BY255" i="3"/>
  <c r="CK255" i="3" s="1"/>
  <c r="BS255" i="3"/>
  <c r="CE255" i="3" s="1"/>
  <c r="AV262" i="3"/>
  <c r="AY262" i="3"/>
  <c r="CC261" i="3"/>
  <c r="CO261" i="3" s="1"/>
  <c r="BW261" i="3"/>
  <c r="CI261" i="3" s="1"/>
  <c r="AV258" i="3"/>
  <c r="AY258" i="3"/>
  <c r="BX259" i="3"/>
  <c r="CJ259" i="3" s="1"/>
  <c r="BR259" i="3"/>
  <c r="CD259" i="3" s="1"/>
  <c r="AY260" i="3"/>
  <c r="AV260" i="3"/>
  <c r="AZ235" i="3"/>
  <c r="BT252" i="3"/>
  <c r="CF252" i="3" s="1"/>
  <c r="BZ252" i="3"/>
  <c r="CL252" i="3" s="1"/>
  <c r="CB254" i="3"/>
  <c r="CN254" i="3" s="1"/>
  <c r="BV254" i="3"/>
  <c r="CH254" i="3" s="1"/>
  <c r="BR255" i="3"/>
  <c r="CD255" i="3" s="1"/>
  <c r="BX255" i="3"/>
  <c r="CJ255" i="3" s="1"/>
  <c r="AZ259" i="3"/>
  <c r="AW259" i="3"/>
  <c r="BS260" i="3"/>
  <c r="CE260" i="3" s="1"/>
  <c r="BY260" i="3"/>
  <c r="CK260" i="3" s="1"/>
  <c r="BA262" i="3"/>
  <c r="AX262" i="3"/>
  <c r="BR252" i="3"/>
  <c r="CD252" i="3" s="1"/>
  <c r="BX252" i="3"/>
  <c r="CJ252" i="3" s="1"/>
  <c r="BZ255" i="3"/>
  <c r="CL255" i="3" s="1"/>
  <c r="BT255" i="3"/>
  <c r="CF255" i="3" s="1"/>
  <c r="BR247" i="3"/>
  <c r="CD247" i="3" s="1"/>
  <c r="BX247" i="3"/>
  <c r="CJ247" i="3" s="1"/>
  <c r="AX258" i="3"/>
  <c r="BA258" i="3"/>
  <c r="BW260" i="3"/>
  <c r="CI260" i="3" s="1"/>
  <c r="CC260" i="3"/>
  <c r="CO260" i="3" s="1"/>
  <c r="BW257" i="3"/>
  <c r="CI257" i="3" s="1"/>
  <c r="CC257" i="3"/>
  <c r="CO257" i="3" s="1"/>
  <c r="BX262" i="3"/>
  <c r="CJ262" i="3" s="1"/>
  <c r="BR262" i="3"/>
  <c r="CD262" i="3" s="1"/>
  <c r="BX258" i="3"/>
  <c r="CJ258" i="3" s="1"/>
  <c r="BR258" i="3"/>
  <c r="CD258" i="3" s="1"/>
  <c r="BS183" i="3"/>
  <c r="CE183" i="3" s="1"/>
  <c r="AW209" i="3"/>
  <c r="BA208" i="3"/>
  <c r="BA235" i="3"/>
  <c r="BS241" i="3"/>
  <c r="CE241" i="3" s="1"/>
  <c r="AW254" i="3"/>
  <c r="AZ254" i="3"/>
  <c r="BX249" i="3"/>
  <c r="CJ249" i="3" s="1"/>
  <c r="BR249" i="3"/>
  <c r="CD249" i="3" s="1"/>
  <c r="BY259" i="3"/>
  <c r="CK259" i="3" s="1"/>
  <c r="BS259" i="3"/>
  <c r="CE259" i="3" s="1"/>
  <c r="BZ262" i="3"/>
  <c r="CL262" i="3" s="1"/>
  <c r="BT262" i="3"/>
  <c r="CF262" i="3" s="1"/>
  <c r="AW249" i="3"/>
  <c r="AZ249" i="3"/>
  <c r="CC249" i="3"/>
  <c r="CO249" i="3" s="1"/>
  <c r="BW249" i="3"/>
  <c r="CI249" i="3" s="1"/>
  <c r="BY247" i="3"/>
  <c r="CK247" i="3" s="1"/>
  <c r="BS247" i="3"/>
  <c r="CE247" i="3" s="1"/>
  <c r="BY258" i="3"/>
  <c r="CK258" i="3" s="1"/>
  <c r="BS258" i="3"/>
  <c r="CE258" i="3" s="1"/>
  <c r="AV247" i="3"/>
  <c r="AY247" i="3"/>
  <c r="BZ258" i="3"/>
  <c r="CL258" i="3" s="1"/>
  <c r="BT258" i="3"/>
  <c r="CF258" i="3" s="1"/>
  <c r="AX260" i="3"/>
  <c r="BA260" i="3"/>
  <c r="AX257" i="3"/>
  <c r="BA257" i="3"/>
  <c r="AX261" i="3"/>
  <c r="BA261" i="3"/>
  <c r="CA251" i="3"/>
  <c r="CM251" i="3" s="1"/>
  <c r="BU251" i="3"/>
  <c r="CG251" i="3" s="1"/>
  <c r="BR260" i="3"/>
  <c r="CD260" i="3" s="1"/>
  <c r="BX260" i="3"/>
  <c r="CJ260" i="3" s="1"/>
  <c r="BS185" i="3"/>
  <c r="CE185" i="3" s="1"/>
  <c r="AV187" i="3"/>
  <c r="BW216" i="3"/>
  <c r="CI216" i="3" s="1"/>
  <c r="BY254" i="3"/>
  <c r="CK254" i="3" s="1"/>
  <c r="BS254" i="3"/>
  <c r="CE254" i="3" s="1"/>
  <c r="BX261" i="3"/>
  <c r="CJ261" i="3" s="1"/>
  <c r="BR261" i="3"/>
  <c r="CD261" i="3" s="1"/>
  <c r="CB260" i="3"/>
  <c r="CN260" i="3" s="1"/>
  <c r="BV260" i="3"/>
  <c r="CH260" i="3" s="1"/>
  <c r="AW247" i="3"/>
  <c r="AZ247" i="3"/>
  <c r="BA255" i="3"/>
  <c r="AX255" i="3"/>
  <c r="CB255" i="3"/>
  <c r="CN255" i="3" s="1"/>
  <c r="BV255" i="3"/>
  <c r="CH255" i="3" s="1"/>
  <c r="BZ260" i="3"/>
  <c r="CL260" i="3" s="1"/>
  <c r="BT260" i="3"/>
  <c r="CF260" i="3" s="1"/>
  <c r="BZ257" i="3"/>
  <c r="CL257" i="3" s="1"/>
  <c r="BT257" i="3"/>
  <c r="CF257" i="3" s="1"/>
  <c r="BZ261" i="3"/>
  <c r="CL261" i="3" s="1"/>
  <c r="BT261" i="3"/>
  <c r="CF261" i="3" s="1"/>
  <c r="BA254" i="3"/>
  <c r="AX254" i="3"/>
  <c r="AV249" i="3"/>
  <c r="AY249" i="3"/>
  <c r="BV261" i="3"/>
  <c r="CH261" i="3" s="1"/>
  <c r="CB261" i="3"/>
  <c r="CN261" i="3" s="1"/>
  <c r="BY249" i="3"/>
  <c r="CK249" i="3" s="1"/>
  <c r="BS249" i="3"/>
  <c r="CE249" i="3" s="1"/>
  <c r="AY255" i="3"/>
  <c r="CA247" i="3"/>
  <c r="CM247" i="3" s="1"/>
  <c r="BU247" i="3"/>
  <c r="CG247" i="3" s="1"/>
  <c r="BY257" i="3"/>
  <c r="CK257" i="3" s="1"/>
  <c r="BS257" i="3"/>
  <c r="CE257" i="3" s="1"/>
  <c r="BA251" i="3"/>
  <c r="CA260" i="3"/>
  <c r="CM260" i="3" s="1"/>
  <c r="BU260" i="3"/>
  <c r="CG260" i="3" s="1"/>
  <c r="CC259" i="3"/>
  <c r="CO259" i="3" s="1"/>
  <c r="BW259" i="3"/>
  <c r="CI259" i="3" s="1"/>
  <c r="AX252" i="3"/>
  <c r="BU254" i="3"/>
  <c r="CG254" i="3" s="1"/>
  <c r="CA254" i="3"/>
  <c r="CM254" i="3" s="1"/>
  <c r="CB262" i="3"/>
  <c r="CN262" i="3" s="1"/>
  <c r="BV262" i="3"/>
  <c r="CH262" i="3" s="1"/>
  <c r="CC251" i="3"/>
  <c r="CO251" i="3" s="1"/>
  <c r="BW251" i="3"/>
  <c r="CI251" i="3" s="1"/>
  <c r="CA259" i="3"/>
  <c r="CM259" i="3" s="1"/>
  <c r="BU259" i="3"/>
  <c r="CG259" i="3" s="1"/>
  <c r="BV241" i="3"/>
  <c r="CH241" i="3" s="1"/>
  <c r="CA232" i="3"/>
  <c r="CM232" i="3" s="1"/>
  <c r="BU232" i="3"/>
  <c r="CG232" i="3" s="1"/>
  <c r="CC232" i="3"/>
  <c r="CO232" i="3" s="1"/>
  <c r="BW232" i="3"/>
  <c r="CI232" i="3" s="1"/>
  <c r="BA237" i="3"/>
  <c r="AX237" i="3"/>
  <c r="CB232" i="3"/>
  <c r="CN232" i="3" s="1"/>
  <c r="BV232" i="3"/>
  <c r="CH232" i="3" s="1"/>
  <c r="BW244" i="3"/>
  <c r="CI244" i="3" s="1"/>
  <c r="CC244" i="3"/>
  <c r="CO244" i="3" s="1"/>
  <c r="CB240" i="3"/>
  <c r="CN240" i="3" s="1"/>
  <c r="BV240" i="3"/>
  <c r="CH240" i="3" s="1"/>
  <c r="AZ245" i="3"/>
  <c r="AW245" i="3"/>
  <c r="BR239" i="3"/>
  <c r="CD239" i="3" s="1"/>
  <c r="BX239" i="3"/>
  <c r="CJ239" i="3" s="1"/>
  <c r="AW236" i="3"/>
  <c r="BX243" i="3"/>
  <c r="CJ243" i="3" s="1"/>
  <c r="BR243" i="3"/>
  <c r="CD243" i="3" s="1"/>
  <c r="BT237" i="3"/>
  <c r="CF237" i="3" s="1"/>
  <c r="BZ237" i="3"/>
  <c r="CL237" i="3" s="1"/>
  <c r="BU245" i="3"/>
  <c r="CG245" i="3" s="1"/>
  <c r="CA245" i="3"/>
  <c r="CM245" i="3" s="1"/>
  <c r="BW240" i="3"/>
  <c r="CI240" i="3" s="1"/>
  <c r="CC240" i="3"/>
  <c r="CO240" i="3" s="1"/>
  <c r="BZ236" i="3"/>
  <c r="CL236" i="3" s="1"/>
  <c r="BT236" i="3"/>
  <c r="CF236" i="3" s="1"/>
  <c r="BY245" i="3"/>
  <c r="CK245" i="3" s="1"/>
  <c r="BS245" i="3"/>
  <c r="CE245" i="3" s="1"/>
  <c r="CA240" i="3"/>
  <c r="CM240" i="3" s="1"/>
  <c r="BU240" i="3"/>
  <c r="CG240" i="3" s="1"/>
  <c r="AV244" i="3"/>
  <c r="AY244" i="3"/>
  <c r="CC162" i="3"/>
  <c r="CO162" i="3" s="1"/>
  <c r="BU203" i="3"/>
  <c r="CG203" i="3" s="1"/>
  <c r="AZ207" i="3"/>
  <c r="BY232" i="3"/>
  <c r="CK232" i="3" s="1"/>
  <c r="BS232" i="3"/>
  <c r="CE232" i="3" s="1"/>
  <c r="AW240" i="3"/>
  <c r="AZ240" i="3"/>
  <c r="BR244" i="3"/>
  <c r="CD244" i="3" s="1"/>
  <c r="BX244" i="3"/>
  <c r="CJ244" i="3" s="1"/>
  <c r="BU187" i="3"/>
  <c r="CG187" i="3" s="1"/>
  <c r="BR229" i="3"/>
  <c r="CD229" i="3" s="1"/>
  <c r="CC237" i="3"/>
  <c r="CO237" i="3" s="1"/>
  <c r="BW237" i="3"/>
  <c r="CI237" i="3" s="1"/>
  <c r="BA240" i="3"/>
  <c r="AX240" i="3"/>
  <c r="BY240" i="3"/>
  <c r="CK240" i="3" s="1"/>
  <c r="BS240" i="3"/>
  <c r="CE240" i="3" s="1"/>
  <c r="AX236" i="3"/>
  <c r="AV240" i="3"/>
  <c r="AY240" i="3"/>
  <c r="BV244" i="3"/>
  <c r="CH244" i="3" s="1"/>
  <c r="CB244" i="3"/>
  <c r="CN244" i="3" s="1"/>
  <c r="CA237" i="3"/>
  <c r="CM237" i="3" s="1"/>
  <c r="BU237" i="3"/>
  <c r="CG237" i="3" s="1"/>
  <c r="BX236" i="3"/>
  <c r="CJ236" i="3" s="1"/>
  <c r="BR236" i="3"/>
  <c r="CD236" i="3" s="1"/>
  <c r="BS243" i="3"/>
  <c r="CE243" i="3" s="1"/>
  <c r="BY243" i="3"/>
  <c r="CK243" i="3" s="1"/>
  <c r="AV236" i="3"/>
  <c r="AX166" i="3"/>
  <c r="BW204" i="3"/>
  <c r="CI204" i="3" s="1"/>
  <c r="AX216" i="3"/>
  <c r="BT232" i="3"/>
  <c r="CF232" i="3" s="1"/>
  <c r="BZ232" i="3"/>
  <c r="CL232" i="3" s="1"/>
  <c r="BT240" i="3"/>
  <c r="CF240" i="3" s="1"/>
  <c r="BZ240" i="3"/>
  <c r="CL240" i="3" s="1"/>
  <c r="BA244" i="3"/>
  <c r="AX244" i="3"/>
  <c r="BR240" i="3"/>
  <c r="CD240" i="3" s="1"/>
  <c r="BX240" i="3"/>
  <c r="CJ240" i="3" s="1"/>
  <c r="AV239" i="3"/>
  <c r="AZ231" i="3"/>
  <c r="BZ150" i="3"/>
  <c r="CL150" i="3" s="1"/>
  <c r="BU168" i="3"/>
  <c r="CG168" i="3" s="1"/>
  <c r="BY187" i="3"/>
  <c r="CK187" i="3" s="1"/>
  <c r="AZ188" i="3"/>
  <c r="BY188" i="3"/>
  <c r="CK188" i="3" s="1"/>
  <c r="BA232" i="3"/>
  <c r="AX232" i="3"/>
  <c r="AY245" i="3"/>
  <c r="AV245" i="3"/>
  <c r="AZ232" i="3"/>
  <c r="AW232" i="3"/>
  <c r="CA231" i="3"/>
  <c r="CM231" i="3" s="1"/>
  <c r="BU231" i="3"/>
  <c r="CG231" i="3" s="1"/>
  <c r="BZ244" i="3"/>
  <c r="CL244" i="3" s="1"/>
  <c r="BT244" i="3"/>
  <c r="CF244" i="3" s="1"/>
  <c r="BS239" i="3"/>
  <c r="CE239" i="3" s="1"/>
  <c r="BY239" i="3"/>
  <c r="CK239" i="3" s="1"/>
  <c r="AW239" i="3"/>
  <c r="AW244" i="3"/>
  <c r="AZ244" i="3"/>
  <c r="AY237" i="3"/>
  <c r="AV237" i="3"/>
  <c r="CA244" i="3"/>
  <c r="CM244" i="3" s="1"/>
  <c r="BU244" i="3"/>
  <c r="CG244" i="3" s="1"/>
  <c r="BV187" i="3"/>
  <c r="CH187" i="3" s="1"/>
  <c r="AV203" i="3"/>
  <c r="AZ220" i="3"/>
  <c r="AY220" i="3"/>
  <c r="BX245" i="3"/>
  <c r="CJ245" i="3" s="1"/>
  <c r="BR245" i="3"/>
  <c r="CD245" i="3" s="1"/>
  <c r="BV245" i="3"/>
  <c r="CH245" i="3" s="1"/>
  <c r="CB245" i="3"/>
  <c r="CN245" i="3" s="1"/>
  <c r="BY244" i="3"/>
  <c r="CK244" i="3" s="1"/>
  <c r="BS244" i="3"/>
  <c r="CE244" i="3" s="1"/>
  <c r="BX237" i="3"/>
  <c r="CJ237" i="3" s="1"/>
  <c r="BR237" i="3"/>
  <c r="CD237" i="3" s="1"/>
  <c r="AZ243" i="3"/>
  <c r="AW243" i="3"/>
  <c r="CA243" i="3"/>
  <c r="CM243" i="3" s="1"/>
  <c r="BU243" i="3"/>
  <c r="CG243" i="3" s="1"/>
  <c r="BZ183" i="3"/>
  <c r="CL183" i="3" s="1"/>
  <c r="BA231" i="3"/>
  <c r="BV237" i="3"/>
  <c r="CH237" i="3" s="1"/>
  <c r="CB237" i="3"/>
  <c r="CN237" i="3" s="1"/>
  <c r="BS236" i="3"/>
  <c r="CE236" i="3" s="1"/>
  <c r="BY236" i="3"/>
  <c r="CK236" i="3" s="1"/>
  <c r="CB243" i="3"/>
  <c r="CN243" i="3" s="1"/>
  <c r="BV243" i="3"/>
  <c r="CH243" i="3" s="1"/>
  <c r="AY243" i="3"/>
  <c r="AV243" i="3"/>
  <c r="BS220" i="3"/>
  <c r="CE220" i="3" s="1"/>
  <c r="AV216" i="3"/>
  <c r="AY228" i="3"/>
  <c r="BS227" i="3"/>
  <c r="CE227" i="3" s="1"/>
  <c r="AY229" i="3"/>
  <c r="AV215" i="3"/>
  <c r="AV229" i="3"/>
  <c r="AW216" i="3"/>
  <c r="BS226" i="3"/>
  <c r="CE226" i="3" s="1"/>
  <c r="BY226" i="3"/>
  <c r="CK226" i="3" s="1"/>
  <c r="BY229" i="3"/>
  <c r="CK229" i="3" s="1"/>
  <c r="BS229" i="3"/>
  <c r="CE229" i="3" s="1"/>
  <c r="AW221" i="3"/>
  <c r="AZ221" i="3"/>
  <c r="BZ230" i="3"/>
  <c r="CL230" i="3" s="1"/>
  <c r="BT230" i="3"/>
  <c r="CF230" i="3" s="1"/>
  <c r="BT226" i="3"/>
  <c r="CF226" i="3" s="1"/>
  <c r="BZ226" i="3"/>
  <c r="CL226" i="3" s="1"/>
  <c r="AW230" i="3"/>
  <c r="AZ230" i="3"/>
  <c r="CA220" i="3"/>
  <c r="CM220" i="3" s="1"/>
  <c r="BU220" i="3"/>
  <c r="CG220" i="3" s="1"/>
  <c r="BA227" i="3"/>
  <c r="AX227" i="3"/>
  <c r="AV230" i="3"/>
  <c r="AY230" i="3"/>
  <c r="BZ217" i="3"/>
  <c r="CL217" i="3" s="1"/>
  <c r="BT217" i="3"/>
  <c r="CF217" i="3" s="1"/>
  <c r="CA215" i="3"/>
  <c r="CM215" i="3" s="1"/>
  <c r="BU215" i="3"/>
  <c r="CG215" i="3" s="1"/>
  <c r="CA222" i="3"/>
  <c r="CM222" i="3" s="1"/>
  <c r="BU222" i="3"/>
  <c r="CG222" i="3" s="1"/>
  <c r="BZ222" i="3"/>
  <c r="CL222" i="3" s="1"/>
  <c r="BT222" i="3"/>
  <c r="CF222" i="3" s="1"/>
  <c r="AZ216" i="3"/>
  <c r="BY225" i="3"/>
  <c r="CK225" i="3" s="1"/>
  <c r="BS225" i="3"/>
  <c r="CE225" i="3" s="1"/>
  <c r="AX228" i="3"/>
  <c r="BA228" i="3"/>
  <c r="AY221" i="3"/>
  <c r="BZ223" i="3"/>
  <c r="CL223" i="3" s="1"/>
  <c r="BT223" i="3"/>
  <c r="CF223" i="3" s="1"/>
  <c r="AW188" i="3"/>
  <c r="AZ183" i="3"/>
  <c r="BT221" i="3"/>
  <c r="CF221" i="3" s="1"/>
  <c r="BZ221" i="3"/>
  <c r="CL221" i="3" s="1"/>
  <c r="BV227" i="3"/>
  <c r="CH227" i="3" s="1"/>
  <c r="CB227" i="3"/>
  <c r="CN227" i="3" s="1"/>
  <c r="BA215" i="3"/>
  <c r="AV223" i="3"/>
  <c r="AY223" i="3"/>
  <c r="BV222" i="3"/>
  <c r="CH222" i="3" s="1"/>
  <c r="CB222" i="3"/>
  <c r="CN222" i="3" s="1"/>
  <c r="BX221" i="3"/>
  <c r="CJ221" i="3" s="1"/>
  <c r="BR221" i="3"/>
  <c r="CD221" i="3" s="1"/>
  <c r="BS221" i="3"/>
  <c r="CE221" i="3" s="1"/>
  <c r="BY221" i="3"/>
  <c r="CK221" i="3" s="1"/>
  <c r="BY230" i="3"/>
  <c r="CK230" i="3" s="1"/>
  <c r="BS230" i="3"/>
  <c r="CE230" i="3" s="1"/>
  <c r="BU221" i="3"/>
  <c r="CG221" i="3" s="1"/>
  <c r="CA221" i="3"/>
  <c r="CM221" i="3" s="1"/>
  <c r="BZ227" i="3"/>
  <c r="CL227" i="3" s="1"/>
  <c r="BT227" i="3"/>
  <c r="CF227" i="3" s="1"/>
  <c r="BX230" i="3"/>
  <c r="CJ230" i="3" s="1"/>
  <c r="BR230" i="3"/>
  <c r="CD230" i="3" s="1"/>
  <c r="CA216" i="3"/>
  <c r="CM216" i="3" s="1"/>
  <c r="BU216" i="3"/>
  <c r="CG216" i="3" s="1"/>
  <c r="AV222" i="3"/>
  <c r="AY222" i="3"/>
  <c r="AW224" i="3"/>
  <c r="AZ224" i="3"/>
  <c r="BU226" i="3"/>
  <c r="CG226" i="3" s="1"/>
  <c r="CA226" i="3"/>
  <c r="CM226" i="3" s="1"/>
  <c r="CA223" i="3"/>
  <c r="CM223" i="3" s="1"/>
  <c r="BU223" i="3"/>
  <c r="CG223" i="3" s="1"/>
  <c r="AW222" i="3"/>
  <c r="AZ222" i="3"/>
  <c r="CC220" i="3"/>
  <c r="CO220" i="3" s="1"/>
  <c r="BW220" i="3"/>
  <c r="CI220" i="3" s="1"/>
  <c r="CB221" i="3"/>
  <c r="CN221" i="3" s="1"/>
  <c r="BV221" i="3"/>
  <c r="CH221" i="3" s="1"/>
  <c r="AV227" i="3"/>
  <c r="AY227" i="3"/>
  <c r="BY224" i="3"/>
  <c r="CK224" i="3" s="1"/>
  <c r="BS224" i="3"/>
  <c r="CE224" i="3" s="1"/>
  <c r="AY226" i="3"/>
  <c r="AV226" i="3"/>
  <c r="BZ228" i="3"/>
  <c r="CL228" i="3" s="1"/>
  <c r="BT228" i="3"/>
  <c r="CF228" i="3" s="1"/>
  <c r="BY217" i="3"/>
  <c r="CK217" i="3" s="1"/>
  <c r="BS217" i="3"/>
  <c r="CE217" i="3" s="1"/>
  <c r="BW223" i="3"/>
  <c r="CI223" i="3" s="1"/>
  <c r="CC223" i="3"/>
  <c r="CO223" i="3" s="1"/>
  <c r="BR225" i="3"/>
  <c r="CD225" i="3" s="1"/>
  <c r="BX225" i="3"/>
  <c r="CJ225" i="3" s="1"/>
  <c r="CB226" i="3"/>
  <c r="CN226" i="3" s="1"/>
  <c r="BV226" i="3"/>
  <c r="CH226" i="3" s="1"/>
  <c r="CB216" i="3"/>
  <c r="CN216" i="3" s="1"/>
  <c r="BV216" i="3"/>
  <c r="CH216" i="3" s="1"/>
  <c r="BS222" i="3"/>
  <c r="CE222" i="3" s="1"/>
  <c r="BY222" i="3"/>
  <c r="CK222" i="3" s="1"/>
  <c r="BR227" i="3"/>
  <c r="CD227" i="3" s="1"/>
  <c r="BX227" i="3"/>
  <c r="CJ227" i="3" s="1"/>
  <c r="CA228" i="3"/>
  <c r="CM228" i="3" s="1"/>
  <c r="BU228" i="3"/>
  <c r="CG228" i="3" s="1"/>
  <c r="BA226" i="3"/>
  <c r="BS215" i="3"/>
  <c r="CE215" i="3" s="1"/>
  <c r="BY215" i="3"/>
  <c r="CK215" i="3" s="1"/>
  <c r="BX222" i="3"/>
  <c r="CJ222" i="3" s="1"/>
  <c r="BR222" i="3"/>
  <c r="CD222" i="3" s="1"/>
  <c r="CA217" i="3"/>
  <c r="CM217" i="3" s="1"/>
  <c r="BU217" i="3"/>
  <c r="CG217" i="3" s="1"/>
  <c r="BX226" i="3"/>
  <c r="CJ226" i="3" s="1"/>
  <c r="BR226" i="3"/>
  <c r="CD226" i="3" s="1"/>
  <c r="AZ227" i="3"/>
  <c r="AW217" i="3"/>
  <c r="AZ217" i="3"/>
  <c r="BU224" i="3"/>
  <c r="CG224" i="3" s="1"/>
  <c r="CA224" i="3"/>
  <c r="CM224" i="3" s="1"/>
  <c r="BW160" i="3"/>
  <c r="CI160" i="3" s="1"/>
  <c r="BY223" i="3"/>
  <c r="CK223" i="3" s="1"/>
  <c r="BS223" i="3"/>
  <c r="CE223" i="3" s="1"/>
  <c r="BR223" i="3"/>
  <c r="CD223" i="3" s="1"/>
  <c r="BX223" i="3"/>
  <c r="CJ223" i="3" s="1"/>
  <c r="AZ215" i="3"/>
  <c r="BW229" i="3"/>
  <c r="CI229" i="3" s="1"/>
  <c r="CC229" i="3"/>
  <c r="CO229" i="3" s="1"/>
  <c r="AW228" i="3"/>
  <c r="AZ228" i="3"/>
  <c r="CC217" i="3"/>
  <c r="CO217" i="3" s="1"/>
  <c r="BW217" i="3"/>
  <c r="CI217" i="3" s="1"/>
  <c r="BW228" i="3"/>
  <c r="CI228" i="3" s="1"/>
  <c r="CC228" i="3"/>
  <c r="CO228" i="3" s="1"/>
  <c r="AY224" i="3"/>
  <c r="AV224" i="3"/>
  <c r="BW221" i="3"/>
  <c r="CI221" i="3" s="1"/>
  <c r="CC221" i="3"/>
  <c r="CO221" i="3" s="1"/>
  <c r="AW223" i="3"/>
  <c r="AZ223" i="3"/>
  <c r="AV225" i="3"/>
  <c r="AY225" i="3"/>
  <c r="BV229" i="3"/>
  <c r="CH229" i="3" s="1"/>
  <c r="CB229" i="3"/>
  <c r="CN229" i="3" s="1"/>
  <c r="CC230" i="3"/>
  <c r="CO230" i="3" s="1"/>
  <c r="BW230" i="3"/>
  <c r="CI230" i="3" s="1"/>
  <c r="AX229" i="3"/>
  <c r="BA229" i="3"/>
  <c r="BS228" i="3"/>
  <c r="CE228" i="3" s="1"/>
  <c r="BY228" i="3"/>
  <c r="CK228" i="3" s="1"/>
  <c r="BW227" i="3"/>
  <c r="CI227" i="3" s="1"/>
  <c r="CC227" i="3"/>
  <c r="CO227" i="3" s="1"/>
  <c r="AX217" i="3"/>
  <c r="BA217" i="3"/>
  <c r="BW225" i="3"/>
  <c r="CI225" i="3" s="1"/>
  <c r="CC225" i="3"/>
  <c r="CO225" i="3" s="1"/>
  <c r="AX222" i="3"/>
  <c r="BA222" i="3"/>
  <c r="BX217" i="3"/>
  <c r="CJ217" i="3" s="1"/>
  <c r="BR217" i="3"/>
  <c r="CD217" i="3" s="1"/>
  <c r="CB225" i="3"/>
  <c r="CN225" i="3" s="1"/>
  <c r="BV225" i="3"/>
  <c r="CH225" i="3" s="1"/>
  <c r="BX224" i="3"/>
  <c r="CJ224" i="3" s="1"/>
  <c r="BR224" i="3"/>
  <c r="CD224" i="3" s="1"/>
  <c r="AX161" i="3"/>
  <c r="BA183" i="3"/>
  <c r="CA225" i="3"/>
  <c r="CM225" i="3" s="1"/>
  <c r="BU225" i="3"/>
  <c r="CG225" i="3" s="1"/>
  <c r="BZ216" i="3"/>
  <c r="CL216" i="3" s="1"/>
  <c r="BT216" i="3"/>
  <c r="CF216" i="3" s="1"/>
  <c r="BX215" i="3"/>
  <c r="CJ215" i="3" s="1"/>
  <c r="BR215" i="3"/>
  <c r="CD215" i="3" s="1"/>
  <c r="CA227" i="3"/>
  <c r="CM227" i="3" s="1"/>
  <c r="BU227" i="3"/>
  <c r="CG227" i="3" s="1"/>
  <c r="AY216" i="3"/>
  <c r="CB230" i="3"/>
  <c r="CN230" i="3" s="1"/>
  <c r="BV230" i="3"/>
  <c r="CH230" i="3" s="1"/>
  <c r="BZ229" i="3"/>
  <c r="CL229" i="3" s="1"/>
  <c r="BT229" i="3"/>
  <c r="CF229" i="3" s="1"/>
  <c r="CA230" i="3"/>
  <c r="CM230" i="3" s="1"/>
  <c r="BU230" i="3"/>
  <c r="CG230" i="3" s="1"/>
  <c r="BA225" i="3"/>
  <c r="AX225" i="3"/>
  <c r="CC222" i="3"/>
  <c r="CO222" i="3" s="1"/>
  <c r="BW222" i="3"/>
  <c r="CI222" i="3" s="1"/>
  <c r="AV217" i="3"/>
  <c r="AY217" i="3"/>
  <c r="AX221" i="3"/>
  <c r="BA221" i="3"/>
  <c r="BV223" i="3"/>
  <c r="CH223" i="3" s="1"/>
  <c r="CB223" i="3"/>
  <c r="CN223" i="3" s="1"/>
  <c r="AZ226" i="3"/>
  <c r="AW226" i="3"/>
  <c r="AW229" i="3"/>
  <c r="AZ229" i="3"/>
  <c r="CB215" i="3"/>
  <c r="CN215" i="3" s="1"/>
  <c r="BV215" i="3"/>
  <c r="CH215" i="3" s="1"/>
  <c r="BA230" i="3"/>
  <c r="AX230" i="3"/>
  <c r="BR216" i="3"/>
  <c r="CD216" i="3" s="1"/>
  <c r="BX216" i="3"/>
  <c r="CJ216" i="3" s="1"/>
  <c r="CB228" i="3"/>
  <c r="CN228" i="3" s="1"/>
  <c r="BV228" i="3"/>
  <c r="CH228" i="3" s="1"/>
  <c r="BZ225" i="3"/>
  <c r="CL225" i="3" s="1"/>
  <c r="BT225" i="3"/>
  <c r="CF225" i="3" s="1"/>
  <c r="CB224" i="3"/>
  <c r="CN224" i="3" s="1"/>
  <c r="BV224" i="3"/>
  <c r="CH224" i="3" s="1"/>
  <c r="AZ225" i="3"/>
  <c r="AW225" i="3"/>
  <c r="BV217" i="3"/>
  <c r="CH217" i="3" s="1"/>
  <c r="CB217" i="3"/>
  <c r="CN217" i="3" s="1"/>
  <c r="BA223" i="3"/>
  <c r="AX223" i="3"/>
  <c r="CB208" i="3"/>
  <c r="CN208" i="3" s="1"/>
  <c r="BV208" i="3"/>
  <c r="CH208" i="3" s="1"/>
  <c r="BY199" i="3"/>
  <c r="CK199" i="3" s="1"/>
  <c r="BS199" i="3"/>
  <c r="CE199" i="3" s="1"/>
  <c r="BU177" i="3"/>
  <c r="CG177" i="3" s="1"/>
  <c r="CC209" i="3"/>
  <c r="CO209" i="3" s="1"/>
  <c r="BW209" i="3"/>
  <c r="CI209" i="3" s="1"/>
  <c r="BW213" i="3"/>
  <c r="CI213" i="3" s="1"/>
  <c r="CC213" i="3"/>
  <c r="CO213" i="3" s="1"/>
  <c r="AX201" i="3"/>
  <c r="BA201" i="3"/>
  <c r="BR204" i="3"/>
  <c r="CD204" i="3" s="1"/>
  <c r="BX204" i="3"/>
  <c r="CJ204" i="3" s="1"/>
  <c r="AV209" i="3"/>
  <c r="AY209" i="3"/>
  <c r="BV200" i="3"/>
  <c r="CH200" i="3" s="1"/>
  <c r="CB200" i="3"/>
  <c r="CN200" i="3" s="1"/>
  <c r="BR212" i="3"/>
  <c r="CD212" i="3" s="1"/>
  <c r="BX212" i="3"/>
  <c r="CJ212" i="3" s="1"/>
  <c r="BU214" i="3"/>
  <c r="CG214" i="3" s="1"/>
  <c r="CA214" i="3"/>
  <c r="CM214" i="3" s="1"/>
  <c r="BX201" i="3"/>
  <c r="CJ201" i="3" s="1"/>
  <c r="BR201" i="3"/>
  <c r="CD201" i="3" s="1"/>
  <c r="CA211" i="3"/>
  <c r="CM211" i="3" s="1"/>
  <c r="BU211" i="3"/>
  <c r="CG211" i="3" s="1"/>
  <c r="CB210" i="3"/>
  <c r="CN210" i="3" s="1"/>
  <c r="BV210" i="3"/>
  <c r="CH210" i="3" s="1"/>
  <c r="BZ199" i="3"/>
  <c r="CL199" i="3" s="1"/>
  <c r="BT199" i="3"/>
  <c r="CF199" i="3" s="1"/>
  <c r="BT210" i="3"/>
  <c r="CF210" i="3" s="1"/>
  <c r="BZ210" i="3"/>
  <c r="CL210" i="3" s="1"/>
  <c r="AV160" i="3"/>
  <c r="AY189" i="3"/>
  <c r="BY189" i="3"/>
  <c r="CK189" i="3" s="1"/>
  <c r="CC205" i="3"/>
  <c r="CO205" i="3" s="1"/>
  <c r="BW205" i="3"/>
  <c r="CI205" i="3" s="1"/>
  <c r="CA205" i="3"/>
  <c r="CM205" i="3" s="1"/>
  <c r="BU205" i="3"/>
  <c r="CG205" i="3" s="1"/>
  <c r="BY204" i="3"/>
  <c r="CK204" i="3" s="1"/>
  <c r="BS204" i="3"/>
  <c r="CE204" i="3" s="1"/>
  <c r="BU213" i="3"/>
  <c r="CG213" i="3" s="1"/>
  <c r="CA213" i="3"/>
  <c r="CM213" i="3" s="1"/>
  <c r="CC201" i="3"/>
  <c r="CO201" i="3" s="1"/>
  <c r="BW201" i="3"/>
  <c r="CI201" i="3" s="1"/>
  <c r="AV199" i="3"/>
  <c r="AY199" i="3"/>
  <c r="CA204" i="3"/>
  <c r="CM204" i="3" s="1"/>
  <c r="BU204" i="3"/>
  <c r="CG204" i="3" s="1"/>
  <c r="AZ212" i="3"/>
  <c r="AW212" i="3"/>
  <c r="BX209" i="3"/>
  <c r="CJ209" i="3" s="1"/>
  <c r="BR209" i="3"/>
  <c r="CD209" i="3" s="1"/>
  <c r="AW200" i="3"/>
  <c r="AZ200" i="3"/>
  <c r="BV214" i="3"/>
  <c r="CH214" i="3" s="1"/>
  <c r="CB214" i="3"/>
  <c r="CN214" i="3" s="1"/>
  <c r="BT148" i="3"/>
  <c r="CF148" i="3" s="1"/>
  <c r="BA168" i="3"/>
  <c r="BU206" i="3"/>
  <c r="CG206" i="3" s="1"/>
  <c r="CA206" i="3"/>
  <c r="CM206" i="3" s="1"/>
  <c r="BV204" i="3"/>
  <c r="CH204" i="3" s="1"/>
  <c r="CB204" i="3"/>
  <c r="CN204" i="3" s="1"/>
  <c r="AX213" i="3"/>
  <c r="BA213" i="3"/>
  <c r="AW213" i="3"/>
  <c r="BX199" i="3"/>
  <c r="CJ199" i="3" s="1"/>
  <c r="BR199" i="3"/>
  <c r="CD199" i="3" s="1"/>
  <c r="BS212" i="3"/>
  <c r="CE212" i="3" s="1"/>
  <c r="BY212" i="3"/>
  <c r="CK212" i="3" s="1"/>
  <c r="BY200" i="3"/>
  <c r="CK200" i="3" s="1"/>
  <c r="BS200" i="3"/>
  <c r="CE200" i="3" s="1"/>
  <c r="AV214" i="3"/>
  <c r="AY214" i="3"/>
  <c r="BA200" i="3"/>
  <c r="AX212" i="3"/>
  <c r="BA212" i="3"/>
  <c r="CA210" i="3"/>
  <c r="CM210" i="3" s="1"/>
  <c r="BU210" i="3"/>
  <c r="CG210" i="3" s="1"/>
  <c r="CB201" i="3"/>
  <c r="CN201" i="3" s="1"/>
  <c r="BV201" i="3"/>
  <c r="CH201" i="3" s="1"/>
  <c r="AW206" i="3"/>
  <c r="AZ206" i="3"/>
  <c r="AY213" i="3"/>
  <c r="CC210" i="3"/>
  <c r="CO210" i="3" s="1"/>
  <c r="BW210" i="3"/>
  <c r="CI210" i="3" s="1"/>
  <c r="BT159" i="3"/>
  <c r="CF159" i="3" s="1"/>
  <c r="CC161" i="3"/>
  <c r="CO161" i="3" s="1"/>
  <c r="AW189" i="3"/>
  <c r="AZ203" i="3"/>
  <c r="AW203" i="3"/>
  <c r="BZ213" i="3"/>
  <c r="CL213" i="3" s="1"/>
  <c r="BT213" i="3"/>
  <c r="CF213" i="3" s="1"/>
  <c r="CA199" i="3"/>
  <c r="CM199" i="3" s="1"/>
  <c r="BU199" i="3"/>
  <c r="CG199" i="3" s="1"/>
  <c r="AX203" i="3"/>
  <c r="BA203" i="3"/>
  <c r="AY204" i="3"/>
  <c r="AV204" i="3"/>
  <c r="CC214" i="3"/>
  <c r="CO214" i="3" s="1"/>
  <c r="BW214" i="3"/>
  <c r="CI214" i="3" s="1"/>
  <c r="AZ205" i="3"/>
  <c r="BX214" i="3"/>
  <c r="CJ214" i="3" s="1"/>
  <c r="BR214" i="3"/>
  <c r="CD214" i="3" s="1"/>
  <c r="CB211" i="3"/>
  <c r="CN211" i="3" s="1"/>
  <c r="BV211" i="3"/>
  <c r="CH211" i="3" s="1"/>
  <c r="BT212" i="3"/>
  <c r="CF212" i="3" s="1"/>
  <c r="BZ212" i="3"/>
  <c r="CL212" i="3" s="1"/>
  <c r="CB206" i="3"/>
  <c r="CN206" i="3" s="1"/>
  <c r="BV206" i="3"/>
  <c r="CH206" i="3" s="1"/>
  <c r="BW168" i="3"/>
  <c r="CI168" i="3" s="1"/>
  <c r="CA185" i="3"/>
  <c r="CM185" i="3" s="1"/>
  <c r="BV199" i="3"/>
  <c r="CH199" i="3" s="1"/>
  <c r="CB199" i="3"/>
  <c r="CN199" i="3" s="1"/>
  <c r="BS203" i="3"/>
  <c r="CE203" i="3" s="1"/>
  <c r="BY203" i="3"/>
  <c r="CK203" i="3" s="1"/>
  <c r="AY206" i="3"/>
  <c r="AV206" i="3"/>
  <c r="BV207" i="3"/>
  <c r="CH207" i="3" s="1"/>
  <c r="CB207" i="3"/>
  <c r="CN207" i="3" s="1"/>
  <c r="AW204" i="3"/>
  <c r="AZ204" i="3"/>
  <c r="BA209" i="3"/>
  <c r="AX209" i="3"/>
  <c r="AZ210" i="3"/>
  <c r="AW210" i="3"/>
  <c r="AW214" i="3"/>
  <c r="AZ214" i="3"/>
  <c r="AX206" i="3"/>
  <c r="BA206" i="3"/>
  <c r="CA200" i="3"/>
  <c r="CM200" i="3" s="1"/>
  <c r="BU200" i="3"/>
  <c r="CG200" i="3" s="1"/>
  <c r="BW212" i="3"/>
  <c r="CI212" i="3" s="1"/>
  <c r="CC212" i="3"/>
  <c r="CO212" i="3" s="1"/>
  <c r="AW201" i="3"/>
  <c r="AZ201" i="3"/>
  <c r="AV213" i="3"/>
  <c r="BA205" i="3"/>
  <c r="AZ187" i="3"/>
  <c r="CB203" i="3"/>
  <c r="CN203" i="3" s="1"/>
  <c r="BV203" i="3"/>
  <c r="CH203" i="3" s="1"/>
  <c r="BX206" i="3"/>
  <c r="CJ206" i="3" s="1"/>
  <c r="BR206" i="3"/>
  <c r="CD206" i="3" s="1"/>
  <c r="BZ209" i="3"/>
  <c r="CL209" i="3" s="1"/>
  <c r="BT209" i="3"/>
  <c r="CF209" i="3" s="1"/>
  <c r="BT201" i="3"/>
  <c r="CF201" i="3" s="1"/>
  <c r="BZ201" i="3"/>
  <c r="CL201" i="3" s="1"/>
  <c r="BA214" i="3"/>
  <c r="AX214" i="3"/>
  <c r="BZ204" i="3"/>
  <c r="CL204" i="3" s="1"/>
  <c r="BT204" i="3"/>
  <c r="CF204" i="3" s="1"/>
  <c r="CA212" i="3"/>
  <c r="CM212" i="3" s="1"/>
  <c r="BU212" i="3"/>
  <c r="CG212" i="3" s="1"/>
  <c r="AV201" i="3"/>
  <c r="AY201" i="3"/>
  <c r="BY210" i="3"/>
  <c r="CK210" i="3" s="1"/>
  <c r="BS210" i="3"/>
  <c r="CE210" i="3" s="1"/>
  <c r="BY214" i="3"/>
  <c r="CK214" i="3" s="1"/>
  <c r="BS214" i="3"/>
  <c r="CE214" i="3" s="1"/>
  <c r="AY200" i="3"/>
  <c r="AV200" i="3"/>
  <c r="CC199" i="3"/>
  <c r="CO199" i="3" s="1"/>
  <c r="BW199" i="3"/>
  <c r="CI199" i="3" s="1"/>
  <c r="BY201" i="3"/>
  <c r="CK201" i="3" s="1"/>
  <c r="BS201" i="3"/>
  <c r="CE201" i="3" s="1"/>
  <c r="BY206" i="3"/>
  <c r="CK206" i="3" s="1"/>
  <c r="BS206" i="3"/>
  <c r="CE206" i="3" s="1"/>
  <c r="AW160" i="3"/>
  <c r="AZ191" i="3"/>
  <c r="AW199" i="3"/>
  <c r="AZ199" i="3"/>
  <c r="AX200" i="3"/>
  <c r="AZ213" i="3"/>
  <c r="BT203" i="3"/>
  <c r="CF203" i="3" s="1"/>
  <c r="BZ203" i="3"/>
  <c r="CL203" i="3" s="1"/>
  <c r="BW211" i="3"/>
  <c r="CI211" i="3" s="1"/>
  <c r="CC211" i="3"/>
  <c r="CO211" i="3" s="1"/>
  <c r="BZ214" i="3"/>
  <c r="CL214" i="3" s="1"/>
  <c r="BT214" i="3"/>
  <c r="CF214" i="3" s="1"/>
  <c r="BA211" i="3"/>
  <c r="CA201" i="3"/>
  <c r="CM201" i="3" s="1"/>
  <c r="BU201" i="3"/>
  <c r="CG201" i="3" s="1"/>
  <c r="BT206" i="3"/>
  <c r="CF206" i="3" s="1"/>
  <c r="BZ206" i="3"/>
  <c r="CL206" i="3" s="1"/>
  <c r="BR200" i="3"/>
  <c r="CD200" i="3" s="1"/>
  <c r="BX200" i="3"/>
  <c r="CJ200" i="3" s="1"/>
  <c r="AY210" i="3"/>
  <c r="AV210" i="3"/>
  <c r="AX210" i="3"/>
  <c r="BA210" i="3"/>
  <c r="BS213" i="3"/>
  <c r="CE213" i="3" s="1"/>
  <c r="BY213" i="3"/>
  <c r="CK213" i="3" s="1"/>
  <c r="CA207" i="3"/>
  <c r="CM207" i="3" s="1"/>
  <c r="BU207" i="3"/>
  <c r="CG207" i="3" s="1"/>
  <c r="CC203" i="3"/>
  <c r="CO203" i="3" s="1"/>
  <c r="BW203" i="3"/>
  <c r="CI203" i="3" s="1"/>
  <c r="CB212" i="3"/>
  <c r="CN212" i="3" s="1"/>
  <c r="BV212" i="3"/>
  <c r="CH212" i="3" s="1"/>
  <c r="BU209" i="3"/>
  <c r="CG209" i="3" s="1"/>
  <c r="CA209" i="3"/>
  <c r="CM209" i="3" s="1"/>
  <c r="AY212" i="3"/>
  <c r="AV212" i="3"/>
  <c r="CC206" i="3"/>
  <c r="CO206" i="3" s="1"/>
  <c r="BW206" i="3"/>
  <c r="CI206" i="3" s="1"/>
  <c r="AZ211" i="3"/>
  <c r="BX210" i="3"/>
  <c r="CJ210" i="3" s="1"/>
  <c r="BR210" i="3"/>
  <c r="CD210" i="3" s="1"/>
  <c r="BA199" i="3"/>
  <c r="AX199" i="3"/>
  <c r="AZ198" i="3"/>
  <c r="BX187" i="3"/>
  <c r="CJ187" i="3" s="1"/>
  <c r="BV185" i="3"/>
  <c r="CH185" i="3" s="1"/>
  <c r="CB185" i="3"/>
  <c r="CN185" i="3" s="1"/>
  <c r="BA191" i="3"/>
  <c r="BV188" i="3"/>
  <c r="CH188" i="3" s="1"/>
  <c r="CB188" i="3"/>
  <c r="CN188" i="3" s="1"/>
  <c r="CC184" i="3"/>
  <c r="CO184" i="3" s="1"/>
  <c r="BW184" i="3"/>
  <c r="CI184" i="3" s="1"/>
  <c r="CC173" i="3"/>
  <c r="CO173" i="3" s="1"/>
  <c r="BY184" i="3"/>
  <c r="CK184" i="3" s="1"/>
  <c r="BS184" i="3"/>
  <c r="CE184" i="3" s="1"/>
  <c r="BU195" i="3"/>
  <c r="CG195" i="3" s="1"/>
  <c r="CA195" i="3"/>
  <c r="CM195" i="3" s="1"/>
  <c r="CA184" i="3"/>
  <c r="CM184" i="3" s="1"/>
  <c r="BU184" i="3"/>
  <c r="CG184" i="3" s="1"/>
  <c r="BZ190" i="3"/>
  <c r="CL190" i="3" s="1"/>
  <c r="BT190" i="3"/>
  <c r="CF190" i="3" s="1"/>
  <c r="BY192" i="3"/>
  <c r="CK192" i="3" s="1"/>
  <c r="BS192" i="3"/>
  <c r="CE192" i="3" s="1"/>
  <c r="CB196" i="3"/>
  <c r="CN196" i="3" s="1"/>
  <c r="BV196" i="3"/>
  <c r="CH196" i="3" s="1"/>
  <c r="BU190" i="3"/>
  <c r="CG190" i="3" s="1"/>
  <c r="CA190" i="3"/>
  <c r="CM190" i="3" s="1"/>
  <c r="AX197" i="3"/>
  <c r="BA197" i="3"/>
  <c r="CA191" i="3"/>
  <c r="CM191" i="3" s="1"/>
  <c r="BU191" i="3"/>
  <c r="CG191" i="3" s="1"/>
  <c r="BA194" i="3"/>
  <c r="AX194" i="3"/>
  <c r="BR194" i="3"/>
  <c r="CD194" i="3" s="1"/>
  <c r="BX194" i="3"/>
  <c r="CJ194" i="3" s="1"/>
  <c r="CA198" i="3"/>
  <c r="CM198" i="3" s="1"/>
  <c r="BU198" i="3"/>
  <c r="CG198" i="3" s="1"/>
  <c r="BY190" i="3"/>
  <c r="CK190" i="3" s="1"/>
  <c r="BS190" i="3"/>
  <c r="CE190" i="3" s="1"/>
  <c r="BS194" i="3"/>
  <c r="CE194" i="3" s="1"/>
  <c r="BY194" i="3"/>
  <c r="CK194" i="3" s="1"/>
  <c r="CA194" i="3"/>
  <c r="CM194" i="3" s="1"/>
  <c r="BU194" i="3"/>
  <c r="CG194" i="3" s="1"/>
  <c r="BX161" i="3"/>
  <c r="CJ161" i="3" s="1"/>
  <c r="BW187" i="3"/>
  <c r="CI187" i="3" s="1"/>
  <c r="CC187" i="3"/>
  <c r="CO187" i="3" s="1"/>
  <c r="AY195" i="3"/>
  <c r="AV195" i="3"/>
  <c r="AV198" i="3"/>
  <c r="AY198" i="3"/>
  <c r="BZ192" i="3"/>
  <c r="CL192" i="3" s="1"/>
  <c r="BT192" i="3"/>
  <c r="CF192" i="3" s="1"/>
  <c r="BW196" i="3"/>
  <c r="CI196" i="3" s="1"/>
  <c r="CC196" i="3"/>
  <c r="CO196" i="3" s="1"/>
  <c r="CB192" i="3"/>
  <c r="CN192" i="3" s="1"/>
  <c r="BV192" i="3"/>
  <c r="CH192" i="3" s="1"/>
  <c r="AW196" i="3"/>
  <c r="AZ196" i="3"/>
  <c r="CA192" i="3"/>
  <c r="CM192" i="3" s="1"/>
  <c r="BU192" i="3"/>
  <c r="CG192" i="3" s="1"/>
  <c r="BU197" i="3"/>
  <c r="CG197" i="3" s="1"/>
  <c r="CA197" i="3"/>
  <c r="CM197" i="3" s="1"/>
  <c r="BZ197" i="3"/>
  <c r="CL197" i="3" s="1"/>
  <c r="BT197" i="3"/>
  <c r="CF197" i="3" s="1"/>
  <c r="AY191" i="3"/>
  <c r="AV191" i="3"/>
  <c r="BZ194" i="3"/>
  <c r="CL194" i="3" s="1"/>
  <c r="BT194" i="3"/>
  <c r="CF194" i="3" s="1"/>
  <c r="BA184" i="3"/>
  <c r="AX184" i="3"/>
  <c r="CC198" i="3"/>
  <c r="CO198" i="3" s="1"/>
  <c r="BW198" i="3"/>
  <c r="CI198" i="3" s="1"/>
  <c r="BA190" i="3"/>
  <c r="AX190" i="3"/>
  <c r="BX195" i="3"/>
  <c r="CJ195" i="3" s="1"/>
  <c r="BR195" i="3"/>
  <c r="CD195" i="3" s="1"/>
  <c r="BV197" i="3"/>
  <c r="CH197" i="3" s="1"/>
  <c r="CB197" i="3"/>
  <c r="CN197" i="3" s="1"/>
  <c r="BX198" i="3"/>
  <c r="CJ198" i="3" s="1"/>
  <c r="BR198" i="3"/>
  <c r="CD198" i="3" s="1"/>
  <c r="AV184" i="3"/>
  <c r="AY184" i="3"/>
  <c r="CC191" i="3"/>
  <c r="CO191" i="3" s="1"/>
  <c r="BW191" i="3"/>
  <c r="CI191" i="3" s="1"/>
  <c r="BS196" i="3"/>
  <c r="CE196" i="3" s="1"/>
  <c r="BY196" i="3"/>
  <c r="CK196" i="3" s="1"/>
  <c r="AV190" i="3"/>
  <c r="AY190" i="3"/>
  <c r="BX191" i="3"/>
  <c r="CJ191" i="3" s="1"/>
  <c r="BR191" i="3"/>
  <c r="CD191" i="3" s="1"/>
  <c r="CB194" i="3"/>
  <c r="CN194" i="3" s="1"/>
  <c r="BV194" i="3"/>
  <c r="CH194" i="3" s="1"/>
  <c r="BZ184" i="3"/>
  <c r="CL184" i="3" s="1"/>
  <c r="BT184" i="3"/>
  <c r="CF184" i="3" s="1"/>
  <c r="AZ184" i="3"/>
  <c r="AW184" i="3"/>
  <c r="BA166" i="3"/>
  <c r="BA187" i="3"/>
  <c r="AX187" i="3"/>
  <c r="BX184" i="3"/>
  <c r="CJ184" i="3" s="1"/>
  <c r="BR184" i="3"/>
  <c r="CD184" i="3" s="1"/>
  <c r="CB189" i="3"/>
  <c r="CN189" i="3" s="1"/>
  <c r="BV189" i="3"/>
  <c r="CH189" i="3" s="1"/>
  <c r="BW192" i="3"/>
  <c r="CI192" i="3" s="1"/>
  <c r="CC192" i="3"/>
  <c r="CO192" i="3" s="1"/>
  <c r="CB190" i="3"/>
  <c r="CN190" i="3" s="1"/>
  <c r="BV190" i="3"/>
  <c r="CH190" i="3" s="1"/>
  <c r="AZ192" i="3"/>
  <c r="AW192" i="3"/>
  <c r="BX190" i="3"/>
  <c r="CJ190" i="3" s="1"/>
  <c r="BR190" i="3"/>
  <c r="CD190" i="3" s="1"/>
  <c r="AV197" i="3"/>
  <c r="AY197" i="3"/>
  <c r="BA198" i="3"/>
  <c r="AX198" i="3"/>
  <c r="BZ187" i="3"/>
  <c r="CL187" i="3" s="1"/>
  <c r="BT187" i="3"/>
  <c r="CF187" i="3" s="1"/>
  <c r="AZ197" i="3"/>
  <c r="AW197" i="3"/>
  <c r="AX192" i="3"/>
  <c r="BA192" i="3"/>
  <c r="AX196" i="3"/>
  <c r="BA196" i="3"/>
  <c r="BW189" i="3"/>
  <c r="CI189" i="3" s="1"/>
  <c r="CC189" i="3"/>
  <c r="CO189" i="3" s="1"/>
  <c r="BX197" i="3"/>
  <c r="CJ197" i="3" s="1"/>
  <c r="BR197" i="3"/>
  <c r="CD197" i="3" s="1"/>
  <c r="AV196" i="3"/>
  <c r="AY196" i="3"/>
  <c r="BU183" i="3"/>
  <c r="CG183" i="3" s="1"/>
  <c r="CA183" i="3"/>
  <c r="CM183" i="3" s="1"/>
  <c r="BZ198" i="3"/>
  <c r="CL198" i="3" s="1"/>
  <c r="BT198" i="3"/>
  <c r="CF198" i="3" s="1"/>
  <c r="BX188" i="3"/>
  <c r="CJ188" i="3" s="1"/>
  <c r="BR188" i="3"/>
  <c r="CD188" i="3" s="1"/>
  <c r="CB184" i="3"/>
  <c r="CN184" i="3" s="1"/>
  <c r="BV184" i="3"/>
  <c r="CH184" i="3" s="1"/>
  <c r="BY197" i="3"/>
  <c r="CK197" i="3" s="1"/>
  <c r="BS197" i="3"/>
  <c r="CE197" i="3" s="1"/>
  <c r="CA188" i="3"/>
  <c r="CM188" i="3" s="1"/>
  <c r="BU188" i="3"/>
  <c r="CG188" i="3" s="1"/>
  <c r="CC190" i="3"/>
  <c r="CO190" i="3" s="1"/>
  <c r="BW190" i="3"/>
  <c r="CI190" i="3" s="1"/>
  <c r="BZ196" i="3"/>
  <c r="CL196" i="3" s="1"/>
  <c r="BT196" i="3"/>
  <c r="CF196" i="3" s="1"/>
  <c r="BA189" i="3"/>
  <c r="AX189" i="3"/>
  <c r="AY192" i="3"/>
  <c r="AV192" i="3"/>
  <c r="CA196" i="3"/>
  <c r="CM196" i="3" s="1"/>
  <c r="BU196" i="3"/>
  <c r="CG196" i="3" s="1"/>
  <c r="BW194" i="3"/>
  <c r="CI194" i="3" s="1"/>
  <c r="CC194" i="3"/>
  <c r="CO194" i="3" s="1"/>
  <c r="AV183" i="3"/>
  <c r="AY183" i="3"/>
  <c r="AV194" i="3"/>
  <c r="AY194" i="3"/>
  <c r="AV162" i="3"/>
  <c r="AY188" i="3"/>
  <c r="AV188" i="3"/>
  <c r="BZ189" i="3"/>
  <c r="CL189" i="3" s="1"/>
  <c r="BT189" i="3"/>
  <c r="CF189" i="3" s="1"/>
  <c r="AZ190" i="3"/>
  <c r="AW190" i="3"/>
  <c r="BR192" i="3"/>
  <c r="CD192" i="3" s="1"/>
  <c r="BX192" i="3"/>
  <c r="CJ192" i="3" s="1"/>
  <c r="CC197" i="3"/>
  <c r="CO197" i="3" s="1"/>
  <c r="BW197" i="3"/>
  <c r="CI197" i="3" s="1"/>
  <c r="AW194" i="3"/>
  <c r="AZ194" i="3"/>
  <c r="BR196" i="3"/>
  <c r="CD196" i="3" s="1"/>
  <c r="BX196" i="3"/>
  <c r="CJ196" i="3" s="1"/>
  <c r="BX183" i="3"/>
  <c r="CJ183" i="3" s="1"/>
  <c r="BR183" i="3"/>
  <c r="CD183" i="3" s="1"/>
  <c r="AY168" i="3"/>
  <c r="BA171" i="3"/>
  <c r="AY167" i="3"/>
  <c r="BS174" i="3"/>
  <c r="CE174" i="3" s="1"/>
  <c r="BY174" i="3"/>
  <c r="CK174" i="3" s="1"/>
  <c r="BV167" i="3"/>
  <c r="CH167" i="3" s="1"/>
  <c r="CB167" i="3"/>
  <c r="CN167" i="3" s="1"/>
  <c r="CA171" i="3"/>
  <c r="CM171" i="3" s="1"/>
  <c r="BU171" i="3"/>
  <c r="CG171" i="3" s="1"/>
  <c r="BZ182" i="3"/>
  <c r="CL182" i="3" s="1"/>
  <c r="BT182" i="3"/>
  <c r="CF182" i="3" s="1"/>
  <c r="BX175" i="3"/>
  <c r="CJ175" i="3" s="1"/>
  <c r="BR175" i="3"/>
  <c r="CD175" i="3" s="1"/>
  <c r="BX168" i="3"/>
  <c r="CJ168" i="3" s="1"/>
  <c r="BR168" i="3"/>
  <c r="CD168" i="3" s="1"/>
  <c r="AY176" i="3"/>
  <c r="AV176" i="3"/>
  <c r="AX180" i="3"/>
  <c r="BA180" i="3"/>
  <c r="BY178" i="3"/>
  <c r="CK178" i="3" s="1"/>
  <c r="BS178" i="3"/>
  <c r="CE178" i="3" s="1"/>
  <c r="AW171" i="3"/>
  <c r="BA179" i="3"/>
  <c r="AX179" i="3"/>
  <c r="BU179" i="3"/>
  <c r="CG179" i="3" s="1"/>
  <c r="CA179" i="3"/>
  <c r="CM179" i="3" s="1"/>
  <c r="BZ178" i="3"/>
  <c r="CL178" i="3" s="1"/>
  <c r="BT178" i="3"/>
  <c r="CF178" i="3" s="1"/>
  <c r="BU181" i="3"/>
  <c r="CG181" i="3" s="1"/>
  <c r="CA181" i="3"/>
  <c r="CM181" i="3" s="1"/>
  <c r="BZ172" i="3"/>
  <c r="CL172" i="3" s="1"/>
  <c r="BT172" i="3"/>
  <c r="CF172" i="3" s="1"/>
  <c r="CC167" i="3"/>
  <c r="CO167" i="3" s="1"/>
  <c r="BW167" i="3"/>
  <c r="CI167" i="3" s="1"/>
  <c r="BZ175" i="3"/>
  <c r="CL175" i="3" s="1"/>
  <c r="BT175" i="3"/>
  <c r="CF175" i="3" s="1"/>
  <c r="BY182" i="3"/>
  <c r="CK182" i="3" s="1"/>
  <c r="BS182" i="3"/>
  <c r="CE182" i="3" s="1"/>
  <c r="BX167" i="3"/>
  <c r="CJ167" i="3" s="1"/>
  <c r="BR167" i="3"/>
  <c r="CD167" i="3" s="1"/>
  <c r="BX176" i="3"/>
  <c r="CJ176" i="3" s="1"/>
  <c r="BR176" i="3"/>
  <c r="CD176" i="3" s="1"/>
  <c r="BZ180" i="3"/>
  <c r="CL180" i="3" s="1"/>
  <c r="BT180" i="3"/>
  <c r="CF180" i="3" s="1"/>
  <c r="BT171" i="3"/>
  <c r="CF171" i="3" s="1"/>
  <c r="BZ171" i="3"/>
  <c r="CL171" i="3" s="1"/>
  <c r="BZ179" i="3"/>
  <c r="CL179" i="3" s="1"/>
  <c r="BT179" i="3"/>
  <c r="CF179" i="3" s="1"/>
  <c r="BR177" i="3"/>
  <c r="CD177" i="3" s="1"/>
  <c r="BX177" i="3"/>
  <c r="CJ177" i="3" s="1"/>
  <c r="AV179" i="3"/>
  <c r="AY179" i="3"/>
  <c r="AW177" i="3"/>
  <c r="AX177" i="3"/>
  <c r="CB169" i="3"/>
  <c r="CN169" i="3" s="1"/>
  <c r="BV169" i="3"/>
  <c r="CH169" i="3" s="1"/>
  <c r="AV177" i="3"/>
  <c r="AV173" i="3"/>
  <c r="AX172" i="3"/>
  <c r="BA172" i="3"/>
  <c r="CB173" i="3"/>
  <c r="CN173" i="3" s="1"/>
  <c r="BV173" i="3"/>
  <c r="CH173" i="3" s="1"/>
  <c r="CA180" i="3"/>
  <c r="CM180" i="3" s="1"/>
  <c r="BU180" i="3"/>
  <c r="CG180" i="3" s="1"/>
  <c r="BR172" i="3"/>
  <c r="CD172" i="3" s="1"/>
  <c r="BX172" i="3"/>
  <c r="CJ172" i="3" s="1"/>
  <c r="BR169" i="3"/>
  <c r="CD169" i="3" s="1"/>
  <c r="BX169" i="3"/>
  <c r="CJ169" i="3" s="1"/>
  <c r="BW174" i="3"/>
  <c r="CI174" i="3" s="1"/>
  <c r="CC174" i="3"/>
  <c r="CO174" i="3" s="1"/>
  <c r="AV167" i="3"/>
  <c r="AZ180" i="3"/>
  <c r="AW180" i="3"/>
  <c r="AV178" i="3"/>
  <c r="AY178" i="3"/>
  <c r="BX179" i="3"/>
  <c r="CJ179" i="3" s="1"/>
  <c r="BR179" i="3"/>
  <c r="CD179" i="3" s="1"/>
  <c r="CA182" i="3"/>
  <c r="CM182" i="3" s="1"/>
  <c r="BU182" i="3"/>
  <c r="CG182" i="3" s="1"/>
  <c r="AV181" i="3"/>
  <c r="AY181" i="3"/>
  <c r="BA176" i="3"/>
  <c r="AX176" i="3"/>
  <c r="AW169" i="3"/>
  <c r="AZ169" i="3"/>
  <c r="BT176" i="3"/>
  <c r="CF176" i="3" s="1"/>
  <c r="BZ176" i="3"/>
  <c r="CL176" i="3" s="1"/>
  <c r="BA159" i="3"/>
  <c r="AW176" i="3"/>
  <c r="AZ176" i="3"/>
  <c r="AY169" i="3"/>
  <c r="AV169" i="3"/>
  <c r="BR180" i="3"/>
  <c r="CD180" i="3" s="1"/>
  <c r="BX180" i="3"/>
  <c r="CJ180" i="3" s="1"/>
  <c r="BY167" i="3"/>
  <c r="CK167" i="3" s="1"/>
  <c r="BS167" i="3"/>
  <c r="CE167" i="3" s="1"/>
  <c r="BX171" i="3"/>
  <c r="CJ171" i="3" s="1"/>
  <c r="BR171" i="3"/>
  <c r="CD171" i="3" s="1"/>
  <c r="CA167" i="3"/>
  <c r="CM167" i="3" s="1"/>
  <c r="BU167" i="3"/>
  <c r="CG167" i="3" s="1"/>
  <c r="BS180" i="3"/>
  <c r="CE180" i="3" s="1"/>
  <c r="BY180" i="3"/>
  <c r="CK180" i="3" s="1"/>
  <c r="BU178" i="3"/>
  <c r="CG178" i="3" s="1"/>
  <c r="CA178" i="3"/>
  <c r="CM178" i="3" s="1"/>
  <c r="BX181" i="3"/>
  <c r="CJ181" i="3" s="1"/>
  <c r="BR181" i="3"/>
  <c r="CD181" i="3" s="1"/>
  <c r="CC176" i="3"/>
  <c r="CO176" i="3" s="1"/>
  <c r="BW176" i="3"/>
  <c r="CI176" i="3" s="1"/>
  <c r="BZ169" i="3"/>
  <c r="CL169" i="3" s="1"/>
  <c r="BT169" i="3"/>
  <c r="CF169" i="3" s="1"/>
  <c r="BZ177" i="3"/>
  <c r="CL177" i="3" s="1"/>
  <c r="BT177" i="3"/>
  <c r="CF177" i="3" s="1"/>
  <c r="AX168" i="3"/>
  <c r="BY176" i="3"/>
  <c r="CK176" i="3" s="1"/>
  <c r="BS176" i="3"/>
  <c r="CE176" i="3" s="1"/>
  <c r="BW180" i="3"/>
  <c r="CI180" i="3" s="1"/>
  <c r="CC180" i="3"/>
  <c r="CO180" i="3" s="1"/>
  <c r="BZ181" i="3"/>
  <c r="CL181" i="3" s="1"/>
  <c r="BT181" i="3"/>
  <c r="CF181" i="3" s="1"/>
  <c r="AX159" i="3"/>
  <c r="AY172" i="3"/>
  <c r="AV172" i="3"/>
  <c r="AX174" i="3"/>
  <c r="BA174" i="3"/>
  <c r="AZ167" i="3"/>
  <c r="AW167" i="3"/>
  <c r="BY172" i="3"/>
  <c r="CK172" i="3" s="1"/>
  <c r="BS172" i="3"/>
  <c r="CE172" i="3" s="1"/>
  <c r="AZ171" i="3"/>
  <c r="CC182" i="3"/>
  <c r="CO182" i="3" s="1"/>
  <c r="BW182" i="3"/>
  <c r="CI182" i="3" s="1"/>
  <c r="CB182" i="3"/>
  <c r="CN182" i="3" s="1"/>
  <c r="BV182" i="3"/>
  <c r="CH182" i="3" s="1"/>
  <c r="CC181" i="3"/>
  <c r="CO181" i="3" s="1"/>
  <c r="BW181" i="3"/>
  <c r="CI181" i="3" s="1"/>
  <c r="BZ173" i="3"/>
  <c r="CL173" i="3" s="1"/>
  <c r="BT173" i="3"/>
  <c r="CF173" i="3" s="1"/>
  <c r="CC178" i="3"/>
  <c r="CO178" i="3" s="1"/>
  <c r="BW178" i="3"/>
  <c r="CI178" i="3" s="1"/>
  <c r="AV182" i="3"/>
  <c r="AY182" i="3"/>
  <c r="BT167" i="3"/>
  <c r="CF167" i="3" s="1"/>
  <c r="BZ167" i="3"/>
  <c r="CL167" i="3" s="1"/>
  <c r="CC169" i="3"/>
  <c r="CO169" i="3" s="1"/>
  <c r="BW169" i="3"/>
  <c r="CI169" i="3" s="1"/>
  <c r="CC171" i="3"/>
  <c r="CO171" i="3" s="1"/>
  <c r="BW171" i="3"/>
  <c r="CI171" i="3" s="1"/>
  <c r="AX178" i="3"/>
  <c r="BA178" i="3"/>
  <c r="CC172" i="3"/>
  <c r="CO172" i="3" s="1"/>
  <c r="BW172" i="3"/>
  <c r="CI172" i="3" s="1"/>
  <c r="BS173" i="3"/>
  <c r="CE173" i="3" s="1"/>
  <c r="BY173" i="3"/>
  <c r="CK173" i="3" s="1"/>
  <c r="BV176" i="3"/>
  <c r="CH176" i="3" s="1"/>
  <c r="CB176" i="3"/>
  <c r="CN176" i="3" s="1"/>
  <c r="AV180" i="3"/>
  <c r="AY180" i="3"/>
  <c r="BZ174" i="3"/>
  <c r="CL174" i="3" s="1"/>
  <c r="BT174" i="3"/>
  <c r="CF174" i="3" s="1"/>
  <c r="AX173" i="3"/>
  <c r="BT168" i="3"/>
  <c r="CF168" i="3" s="1"/>
  <c r="BZ168" i="3"/>
  <c r="CL168" i="3" s="1"/>
  <c r="BS171" i="3"/>
  <c r="CE171" i="3" s="1"/>
  <c r="BY171" i="3"/>
  <c r="CK171" i="3" s="1"/>
  <c r="AW178" i="3"/>
  <c r="AZ178" i="3"/>
  <c r="BV172" i="3"/>
  <c r="CH172" i="3" s="1"/>
  <c r="CB172" i="3"/>
  <c r="CN172" i="3" s="1"/>
  <c r="CB180" i="3"/>
  <c r="CN180" i="3" s="1"/>
  <c r="BV180" i="3"/>
  <c r="CH180" i="3" s="1"/>
  <c r="BX178" i="3"/>
  <c r="CJ178" i="3" s="1"/>
  <c r="BR178" i="3"/>
  <c r="CD178" i="3" s="1"/>
  <c r="AV175" i="3"/>
  <c r="AY175" i="3"/>
  <c r="AV171" i="3"/>
  <c r="BX182" i="3"/>
  <c r="CJ182" i="3" s="1"/>
  <c r="BR182" i="3"/>
  <c r="CD182" i="3" s="1"/>
  <c r="AX169" i="3"/>
  <c r="BA169" i="3"/>
  <c r="BA175" i="3"/>
  <c r="AX175" i="3"/>
  <c r="BU172" i="3"/>
  <c r="CG172" i="3" s="1"/>
  <c r="CA172" i="3"/>
  <c r="CM172" i="3" s="1"/>
  <c r="BU169" i="3"/>
  <c r="CG169" i="3" s="1"/>
  <c r="CA169" i="3"/>
  <c r="CM169" i="3" s="1"/>
  <c r="AV168" i="3"/>
  <c r="AW168" i="3"/>
  <c r="CA176" i="3"/>
  <c r="CM176" i="3" s="1"/>
  <c r="BU176" i="3"/>
  <c r="CG176" i="3" s="1"/>
  <c r="CB178" i="3"/>
  <c r="CN178" i="3" s="1"/>
  <c r="BV178" i="3"/>
  <c r="CH178" i="3" s="1"/>
  <c r="AW172" i="3"/>
  <c r="AZ172" i="3"/>
  <c r="CC179" i="3"/>
  <c r="CO179" i="3" s="1"/>
  <c r="BW179" i="3"/>
  <c r="CI179" i="3" s="1"/>
  <c r="BA182" i="3"/>
  <c r="AX182" i="3"/>
  <c r="AX171" i="3"/>
  <c r="AW182" i="3"/>
  <c r="AZ182" i="3"/>
  <c r="AX181" i="3"/>
  <c r="BA181" i="3"/>
  <c r="BS169" i="3"/>
  <c r="CE169" i="3" s="1"/>
  <c r="BY169" i="3"/>
  <c r="CK169" i="3" s="1"/>
  <c r="BU175" i="3"/>
  <c r="CG175" i="3" s="1"/>
  <c r="CA175" i="3"/>
  <c r="CM175" i="3" s="1"/>
  <c r="AX167" i="3"/>
  <c r="BA167" i="3"/>
  <c r="AZ173" i="3"/>
  <c r="AW173" i="3"/>
  <c r="CC175" i="3"/>
  <c r="CO175" i="3" s="1"/>
  <c r="BW175" i="3"/>
  <c r="CI175" i="3" s="1"/>
  <c r="AY159" i="3"/>
  <c r="AV159" i="3"/>
  <c r="CC166" i="3"/>
  <c r="CO166" i="3" s="1"/>
  <c r="CB159" i="3"/>
  <c r="CN159" i="3" s="1"/>
  <c r="BV159" i="3"/>
  <c r="CH159" i="3" s="1"/>
  <c r="CB163" i="3"/>
  <c r="CN163" i="3" s="1"/>
  <c r="BV163" i="3"/>
  <c r="CH163" i="3" s="1"/>
  <c r="CA165" i="3"/>
  <c r="CM165" i="3" s="1"/>
  <c r="BU165" i="3"/>
  <c r="CG165" i="3" s="1"/>
  <c r="BA163" i="3"/>
  <c r="AX163" i="3"/>
  <c r="AX162" i="3"/>
  <c r="BT164" i="3"/>
  <c r="CF164" i="3" s="1"/>
  <c r="BZ164" i="3"/>
  <c r="CL164" i="3" s="1"/>
  <c r="BU166" i="3"/>
  <c r="CG166" i="3" s="1"/>
  <c r="CA166" i="3"/>
  <c r="CM166" i="3" s="1"/>
  <c r="BU144" i="3"/>
  <c r="CG144" i="3" s="1"/>
  <c r="AW162" i="3"/>
  <c r="AZ162" i="3"/>
  <c r="AW161" i="3"/>
  <c r="AZ161" i="3"/>
  <c r="BZ163" i="3"/>
  <c r="CL163" i="3" s="1"/>
  <c r="BT163" i="3"/>
  <c r="CF163" i="3" s="1"/>
  <c r="AW163" i="3"/>
  <c r="AZ163" i="3"/>
  <c r="AW165" i="3"/>
  <c r="AZ165" i="3"/>
  <c r="BA164" i="3"/>
  <c r="AX164" i="3"/>
  <c r="BV162" i="3"/>
  <c r="CH162" i="3" s="1"/>
  <c r="CB162" i="3"/>
  <c r="CN162" i="3" s="1"/>
  <c r="BW165" i="3"/>
  <c r="CI165" i="3" s="1"/>
  <c r="CC165" i="3"/>
  <c r="CO165" i="3" s="1"/>
  <c r="BY162" i="3"/>
  <c r="CK162" i="3" s="1"/>
  <c r="BS162" i="3"/>
  <c r="CE162" i="3" s="1"/>
  <c r="BS161" i="3"/>
  <c r="CE161" i="3" s="1"/>
  <c r="BY161" i="3"/>
  <c r="CK161" i="3" s="1"/>
  <c r="AY164" i="3"/>
  <c r="AV164" i="3"/>
  <c r="BV166" i="3"/>
  <c r="CH166" i="3" s="1"/>
  <c r="CB166" i="3"/>
  <c r="CN166" i="3" s="1"/>
  <c r="BY163" i="3"/>
  <c r="CK163" i="3" s="1"/>
  <c r="BS163" i="3"/>
  <c r="CE163" i="3" s="1"/>
  <c r="BS165" i="3"/>
  <c r="CE165" i="3" s="1"/>
  <c r="BY165" i="3"/>
  <c r="CK165" i="3" s="1"/>
  <c r="CB164" i="3"/>
  <c r="CN164" i="3" s="1"/>
  <c r="BV164" i="3"/>
  <c r="CH164" i="3" s="1"/>
  <c r="BX164" i="3"/>
  <c r="CJ164" i="3" s="1"/>
  <c r="BR164" i="3"/>
  <c r="CD164" i="3" s="1"/>
  <c r="BX160" i="3"/>
  <c r="CJ160" i="3" s="1"/>
  <c r="BR160" i="3"/>
  <c r="CD160" i="3" s="1"/>
  <c r="BR163" i="3"/>
  <c r="CD163" i="3" s="1"/>
  <c r="BX163" i="3"/>
  <c r="CJ163" i="3" s="1"/>
  <c r="CB161" i="3"/>
  <c r="CN161" i="3" s="1"/>
  <c r="BV161" i="3"/>
  <c r="CH161" i="3" s="1"/>
  <c r="AW166" i="3"/>
  <c r="AZ166" i="3"/>
  <c r="CB165" i="3"/>
  <c r="CN165" i="3" s="1"/>
  <c r="BV165" i="3"/>
  <c r="CH165" i="3" s="1"/>
  <c r="AV163" i="3"/>
  <c r="AY163" i="3"/>
  <c r="CC164" i="3"/>
  <c r="CO164" i="3" s="1"/>
  <c r="BW164" i="3"/>
  <c r="CI164" i="3" s="1"/>
  <c r="BR165" i="3"/>
  <c r="CD165" i="3" s="1"/>
  <c r="BX165" i="3"/>
  <c r="CJ165" i="3" s="1"/>
  <c r="AZ164" i="3"/>
  <c r="AW164" i="3"/>
  <c r="BY166" i="3"/>
  <c r="CK166" i="3" s="1"/>
  <c r="BS166" i="3"/>
  <c r="CE166" i="3" s="1"/>
  <c r="BT165" i="3"/>
  <c r="CF165" i="3" s="1"/>
  <c r="BZ165" i="3"/>
  <c r="CL165" i="3" s="1"/>
  <c r="BU163" i="3"/>
  <c r="CG163" i="3" s="1"/>
  <c r="CA163" i="3"/>
  <c r="CM163" i="3" s="1"/>
  <c r="BX166" i="3"/>
  <c r="CJ166" i="3" s="1"/>
  <c r="BR166" i="3"/>
  <c r="CD166" i="3" s="1"/>
  <c r="AV165" i="3"/>
  <c r="AY165" i="3"/>
  <c r="BX162" i="3"/>
  <c r="CJ162" i="3" s="1"/>
  <c r="BR162" i="3"/>
  <c r="CD162" i="3" s="1"/>
  <c r="BY164" i="3"/>
  <c r="CK164" i="3" s="1"/>
  <c r="BS164" i="3"/>
  <c r="CE164" i="3" s="1"/>
  <c r="BZ160" i="3"/>
  <c r="CL160" i="3" s="1"/>
  <c r="BT160" i="3"/>
  <c r="CF160" i="3" s="1"/>
  <c r="BY160" i="3"/>
  <c r="CK160" i="3" s="1"/>
  <c r="BS160" i="3"/>
  <c r="CE160" i="3" s="1"/>
  <c r="CA164" i="3"/>
  <c r="CM164" i="3" s="1"/>
  <c r="BU164" i="3"/>
  <c r="CG164" i="3" s="1"/>
  <c r="CC163" i="3"/>
  <c r="CO163" i="3" s="1"/>
  <c r="BW163" i="3"/>
  <c r="CI163" i="3" s="1"/>
  <c r="BA165" i="3"/>
  <c r="AX165" i="3"/>
  <c r="AY166" i="3"/>
  <c r="AV166" i="3"/>
  <c r="BA144" i="3"/>
  <c r="AY144" i="3"/>
  <c r="BZ157" i="3"/>
  <c r="CL157" i="3" s="1"/>
  <c r="BT157" i="3"/>
  <c r="CF157" i="3" s="1"/>
  <c r="CA150" i="3"/>
  <c r="CM150" i="3" s="1"/>
  <c r="BU150" i="3"/>
  <c r="CG150" i="3" s="1"/>
  <c r="BX150" i="3"/>
  <c r="CJ150" i="3" s="1"/>
  <c r="BR150" i="3"/>
  <c r="CD150" i="3" s="1"/>
  <c r="BW156" i="3"/>
  <c r="CI156" i="3" s="1"/>
  <c r="CC156" i="3"/>
  <c r="CO156" i="3" s="1"/>
  <c r="BV151" i="3"/>
  <c r="CH151" i="3" s="1"/>
  <c r="CB151" i="3"/>
  <c r="CN151" i="3" s="1"/>
  <c r="BZ152" i="3"/>
  <c r="CL152" i="3" s="1"/>
  <c r="BT152" i="3"/>
  <c r="CF152" i="3" s="1"/>
  <c r="BU155" i="3"/>
  <c r="CG155" i="3" s="1"/>
  <c r="CA155" i="3"/>
  <c r="CM155" i="3" s="1"/>
  <c r="BR154" i="3"/>
  <c r="CD154" i="3" s="1"/>
  <c r="BX154" i="3"/>
  <c r="CJ154" i="3" s="1"/>
  <c r="BW154" i="3"/>
  <c r="CI154" i="3" s="1"/>
  <c r="CC154" i="3"/>
  <c r="CO154" i="3" s="1"/>
  <c r="AV158" i="3"/>
  <c r="AY158" i="3"/>
  <c r="CB147" i="3"/>
  <c r="CN147" i="3" s="1"/>
  <c r="BV147" i="3"/>
  <c r="CH147" i="3" s="1"/>
  <c r="BY149" i="3"/>
  <c r="CK149" i="3" s="1"/>
  <c r="BS149" i="3"/>
  <c r="CE149" i="3" s="1"/>
  <c r="CA156" i="3"/>
  <c r="CM156" i="3" s="1"/>
  <c r="BU156" i="3"/>
  <c r="CG156" i="3" s="1"/>
  <c r="AV150" i="3"/>
  <c r="AY150" i="3"/>
  <c r="BX145" i="3"/>
  <c r="CJ145" i="3" s="1"/>
  <c r="BR145" i="3"/>
  <c r="CD145" i="3" s="1"/>
  <c r="AX143" i="3"/>
  <c r="BR152" i="3"/>
  <c r="CD152" i="3" s="1"/>
  <c r="BX152" i="3"/>
  <c r="CJ152" i="3" s="1"/>
  <c r="CA143" i="3"/>
  <c r="CM143" i="3" s="1"/>
  <c r="BU143" i="3"/>
  <c r="CG143" i="3" s="1"/>
  <c r="AY151" i="3"/>
  <c r="AV151" i="3"/>
  <c r="BV143" i="3"/>
  <c r="CH143" i="3" s="1"/>
  <c r="CB143" i="3"/>
  <c r="CN143" i="3" s="1"/>
  <c r="CB158" i="3"/>
  <c r="CN158" i="3" s="1"/>
  <c r="BV158" i="3"/>
  <c r="CH158" i="3" s="1"/>
  <c r="BY148" i="3"/>
  <c r="CK148" i="3" s="1"/>
  <c r="BS148" i="3"/>
  <c r="CE148" i="3" s="1"/>
  <c r="BA154" i="3"/>
  <c r="AX154" i="3"/>
  <c r="BA158" i="3"/>
  <c r="AX158" i="3"/>
  <c r="BY157" i="3"/>
  <c r="CK157" i="3" s="1"/>
  <c r="BS157" i="3"/>
  <c r="CE157" i="3" s="1"/>
  <c r="BT145" i="3"/>
  <c r="CF145" i="3" s="1"/>
  <c r="BZ145" i="3"/>
  <c r="CL145" i="3" s="1"/>
  <c r="AY156" i="3"/>
  <c r="AV156" i="3"/>
  <c r="BU145" i="3"/>
  <c r="CG145" i="3" s="1"/>
  <c r="CA145" i="3"/>
  <c r="CM145" i="3" s="1"/>
  <c r="AV152" i="3"/>
  <c r="AY152" i="3"/>
  <c r="BX158" i="3"/>
  <c r="CJ158" i="3" s="1"/>
  <c r="BR158" i="3"/>
  <c r="CD158" i="3" s="1"/>
  <c r="CC145" i="3"/>
  <c r="CO145" i="3" s="1"/>
  <c r="BW145" i="3"/>
  <c r="CI145" i="3" s="1"/>
  <c r="BR147" i="3"/>
  <c r="CD147" i="3" s="1"/>
  <c r="BX147" i="3"/>
  <c r="CJ147" i="3" s="1"/>
  <c r="BY150" i="3"/>
  <c r="CK150" i="3" s="1"/>
  <c r="BS150" i="3"/>
  <c r="CE150" i="3" s="1"/>
  <c r="AV155" i="3"/>
  <c r="AY155" i="3"/>
  <c r="AV154" i="3"/>
  <c r="AY154" i="3"/>
  <c r="BV145" i="3"/>
  <c r="CH145" i="3" s="1"/>
  <c r="CB145" i="3"/>
  <c r="CN145" i="3" s="1"/>
  <c r="AW152" i="3"/>
  <c r="AZ152" i="3"/>
  <c r="CA152" i="3"/>
  <c r="CM152" i="3" s="1"/>
  <c r="BU152" i="3"/>
  <c r="CG152" i="3" s="1"/>
  <c r="AX150" i="3"/>
  <c r="BX151" i="3"/>
  <c r="CJ151" i="3" s="1"/>
  <c r="BR151" i="3"/>
  <c r="CD151" i="3" s="1"/>
  <c r="CB156" i="3"/>
  <c r="CN156" i="3" s="1"/>
  <c r="BV156" i="3"/>
  <c r="CH156" i="3" s="1"/>
  <c r="BZ154" i="3"/>
  <c r="CL154" i="3" s="1"/>
  <c r="BT154" i="3"/>
  <c r="CF154" i="3" s="1"/>
  <c r="BZ158" i="3"/>
  <c r="CL158" i="3" s="1"/>
  <c r="BT158" i="3"/>
  <c r="CF158" i="3" s="1"/>
  <c r="BY152" i="3"/>
  <c r="CK152" i="3" s="1"/>
  <c r="BS152" i="3"/>
  <c r="CE152" i="3" s="1"/>
  <c r="BS156" i="3"/>
  <c r="CE156" i="3" s="1"/>
  <c r="BY156" i="3"/>
  <c r="CK156" i="3" s="1"/>
  <c r="AZ151" i="3"/>
  <c r="AW151" i="3"/>
  <c r="BA151" i="3"/>
  <c r="AX151" i="3"/>
  <c r="AY147" i="3"/>
  <c r="AV147" i="3"/>
  <c r="BX155" i="3"/>
  <c r="CJ155" i="3" s="1"/>
  <c r="BR155" i="3"/>
  <c r="CD155" i="3" s="1"/>
  <c r="BA147" i="3"/>
  <c r="AX147" i="3"/>
  <c r="BV152" i="3"/>
  <c r="CH152" i="3" s="1"/>
  <c r="CB152" i="3"/>
  <c r="CN152" i="3" s="1"/>
  <c r="AW158" i="3"/>
  <c r="AZ158" i="3"/>
  <c r="BR157" i="3"/>
  <c r="CD157" i="3" s="1"/>
  <c r="BX157" i="3"/>
  <c r="CJ157" i="3" s="1"/>
  <c r="BW147" i="3"/>
  <c r="CI147" i="3" s="1"/>
  <c r="CC147" i="3"/>
  <c r="CO147" i="3" s="1"/>
  <c r="CA151" i="3"/>
  <c r="CM151" i="3" s="1"/>
  <c r="BU151" i="3"/>
  <c r="CG151" i="3" s="1"/>
  <c r="BV154" i="3"/>
  <c r="CH154" i="3" s="1"/>
  <c r="CB154" i="3"/>
  <c r="CN154" i="3" s="1"/>
  <c r="CC151" i="3"/>
  <c r="CO151" i="3" s="1"/>
  <c r="BW151" i="3"/>
  <c r="CI151" i="3" s="1"/>
  <c r="BZ147" i="3"/>
  <c r="CL147" i="3" s="1"/>
  <c r="BT147" i="3"/>
  <c r="CF147" i="3" s="1"/>
  <c r="AY145" i="3"/>
  <c r="AV145" i="3"/>
  <c r="CA154" i="3"/>
  <c r="CM154" i="3" s="1"/>
  <c r="BU154" i="3"/>
  <c r="CG154" i="3" s="1"/>
  <c r="BZ156" i="3"/>
  <c r="CL156" i="3" s="1"/>
  <c r="BT156" i="3"/>
  <c r="CF156" i="3" s="1"/>
  <c r="BY143" i="3"/>
  <c r="CK143" i="3" s="1"/>
  <c r="BS143" i="3"/>
  <c r="CE143" i="3" s="1"/>
  <c r="BW152" i="3"/>
  <c r="CI152" i="3" s="1"/>
  <c r="CC152" i="3"/>
  <c r="CO152" i="3" s="1"/>
  <c r="BY158" i="3"/>
  <c r="CK158" i="3" s="1"/>
  <c r="BS158" i="3"/>
  <c r="CE158" i="3" s="1"/>
  <c r="BV157" i="3"/>
  <c r="CH157" i="3" s="1"/>
  <c r="CB157" i="3"/>
  <c r="CN157" i="3" s="1"/>
  <c r="BU158" i="3"/>
  <c r="CG158" i="3" s="1"/>
  <c r="CA158" i="3"/>
  <c r="CM158" i="3" s="1"/>
  <c r="BR156" i="3"/>
  <c r="CD156" i="3" s="1"/>
  <c r="BX156" i="3"/>
  <c r="CJ156" i="3" s="1"/>
  <c r="BA156" i="3"/>
  <c r="AX156" i="3"/>
  <c r="AW143" i="3"/>
  <c r="AZ143" i="3"/>
  <c r="BV148" i="3"/>
  <c r="CH148" i="3" s="1"/>
  <c r="CB148" i="3"/>
  <c r="CN148" i="3" s="1"/>
  <c r="CC158" i="3"/>
  <c r="CO158" i="3" s="1"/>
  <c r="BW158" i="3"/>
  <c r="CI158" i="3" s="1"/>
  <c r="AZ149" i="3"/>
  <c r="AW149" i="3"/>
  <c r="BT151" i="3"/>
  <c r="CF151" i="3" s="1"/>
  <c r="BZ151" i="3"/>
  <c r="CL151" i="3" s="1"/>
  <c r="AV148" i="3"/>
  <c r="AZ154" i="3"/>
  <c r="AW154" i="3"/>
  <c r="BS151" i="3"/>
  <c r="CE151" i="3" s="1"/>
  <c r="BY151" i="3"/>
  <c r="CK151" i="3" s="1"/>
  <c r="AX148" i="3"/>
  <c r="BS154" i="3"/>
  <c r="CE154" i="3" s="1"/>
  <c r="BY154" i="3"/>
  <c r="CK154" i="3" s="1"/>
  <c r="AW147" i="3"/>
  <c r="AZ147" i="3"/>
  <c r="CC157" i="3"/>
  <c r="CO157" i="3" s="1"/>
  <c r="BW157" i="3"/>
  <c r="CI157" i="3" s="1"/>
  <c r="AZ145" i="3"/>
  <c r="AW145" i="3"/>
  <c r="BR143" i="3"/>
  <c r="CD143" i="3" s="1"/>
  <c r="BX143" i="3"/>
  <c r="CJ143" i="3" s="1"/>
  <c r="AW150" i="3"/>
  <c r="AZ150" i="3"/>
  <c r="BA145" i="3"/>
  <c r="AX145" i="3"/>
  <c r="BS147" i="3"/>
  <c r="CE147" i="3" s="1"/>
  <c r="BY147" i="3"/>
  <c r="CK147" i="3" s="1"/>
  <c r="BW150" i="3"/>
  <c r="CI150" i="3" s="1"/>
  <c r="CC150" i="3"/>
  <c r="CO150" i="3" s="1"/>
  <c r="CB149" i="3"/>
  <c r="CN149" i="3" s="1"/>
  <c r="BV149" i="3"/>
  <c r="CH149" i="3" s="1"/>
  <c r="AX157" i="3"/>
  <c r="BA157" i="3"/>
  <c r="CA147" i="3"/>
  <c r="CM147" i="3" s="1"/>
  <c r="BU147" i="3"/>
  <c r="CG147" i="3" s="1"/>
  <c r="CB150" i="3"/>
  <c r="CN150" i="3" s="1"/>
  <c r="BV150" i="3"/>
  <c r="CH150" i="3" s="1"/>
  <c r="BY145" i="3"/>
  <c r="CK145" i="3" s="1"/>
  <c r="BS145" i="3"/>
  <c r="CE145" i="3" s="1"/>
  <c r="AY143" i="3"/>
  <c r="AV143" i="3"/>
  <c r="AW156" i="3"/>
  <c r="AZ156" i="3"/>
  <c r="BA152" i="3"/>
  <c r="AX152" i="3"/>
  <c r="AZ148" i="3"/>
  <c r="AW148" i="3"/>
  <c r="AW157" i="3"/>
  <c r="AZ157" i="3"/>
  <c r="AV157" i="3"/>
  <c r="AD141" i="3" l="1"/>
  <c r="AL139" i="3"/>
  <c r="AN139" i="3" s="1"/>
  <c r="AD137" i="3"/>
  <c r="AG137" i="3" s="1"/>
  <c r="AD131" i="3"/>
  <c r="BK141" i="3" l="1"/>
  <c r="AG141" i="3"/>
  <c r="AL142" i="3"/>
  <c r="AN142" i="3" s="1"/>
  <c r="AD142" i="3"/>
  <c r="AG142" i="3" s="1"/>
  <c r="AE142" i="3"/>
  <c r="AH142" i="3" s="1"/>
  <c r="AF142" i="3"/>
  <c r="AI142" i="3" s="1"/>
  <c r="AM142" i="3"/>
  <c r="AO142" i="3" s="1"/>
  <c r="BK131" i="3"/>
  <c r="AG131" i="3"/>
  <c r="AL134" i="3"/>
  <c r="AD134" i="3"/>
  <c r="AG134" i="3" s="1"/>
  <c r="AM134" i="3"/>
  <c r="AO134" i="3" s="1"/>
  <c r="AE134" i="3"/>
  <c r="AH134" i="3" s="1"/>
  <c r="AF134" i="3"/>
  <c r="AI134" i="3" s="1"/>
  <c r="AM138" i="3"/>
  <c r="AO138" i="3" s="1"/>
  <c r="AL138" i="3"/>
  <c r="AN138" i="3" s="1"/>
  <c r="AE138" i="3"/>
  <c r="AH138" i="3" s="1"/>
  <c r="AF138" i="3"/>
  <c r="AI138" i="3" s="1"/>
  <c r="AD138" i="3"/>
  <c r="AG138" i="3" s="1"/>
  <c r="AM129" i="3"/>
  <c r="AO129" i="3" s="1"/>
  <c r="AL129" i="3"/>
  <c r="AN129" i="3" s="1"/>
  <c r="AD129" i="3"/>
  <c r="AG129" i="3" s="1"/>
  <c r="AE129" i="3"/>
  <c r="AH129" i="3" s="1"/>
  <c r="AF129" i="3"/>
  <c r="AI129" i="3" s="1"/>
  <c r="AE133" i="3"/>
  <c r="AH133" i="3" s="1"/>
  <c r="AL135" i="3"/>
  <c r="AF133" i="3"/>
  <c r="AI133" i="3" s="1"/>
  <c r="AE141" i="3"/>
  <c r="AM140" i="3"/>
  <c r="AD132" i="3"/>
  <c r="AG132" i="3" s="1"/>
  <c r="AD136" i="3"/>
  <c r="AG136" i="3" s="1"/>
  <c r="AF137" i="3"/>
  <c r="AF131" i="3"/>
  <c r="AE136" i="3"/>
  <c r="AL137" i="3"/>
  <c r="AF141" i="3"/>
  <c r="AI141" i="3" s="1"/>
  <c r="AD133" i="3"/>
  <c r="AG133" i="3" s="1"/>
  <c r="AF136" i="3"/>
  <c r="AI136" i="3" s="1"/>
  <c r="AM137" i="3"/>
  <c r="AO137" i="3" s="1"/>
  <c r="BE137" i="3" s="1"/>
  <c r="AD139" i="3"/>
  <c r="AE139" i="3"/>
  <c r="AL141" i="3"/>
  <c r="AM139" i="3"/>
  <c r="AO139" i="3" s="1"/>
  <c r="AD128" i="3"/>
  <c r="AG128" i="3" s="1"/>
  <c r="AD135" i="3"/>
  <c r="AM131" i="3"/>
  <c r="AE131" i="3"/>
  <c r="AF135" i="3"/>
  <c r="AL136" i="3"/>
  <c r="AE137" i="3"/>
  <c r="AE128" i="3"/>
  <c r="AH128" i="3" s="1"/>
  <c r="AM132" i="3"/>
  <c r="AO132" i="3" s="1"/>
  <c r="AF132" i="3"/>
  <c r="AI132" i="3" s="1"/>
  <c r="AF128" i="3"/>
  <c r="AI128" i="3" s="1"/>
  <c r="AL128" i="3"/>
  <c r="AN128" i="3" s="1"/>
  <c r="AD127" i="3"/>
  <c r="AG127" i="3" s="1"/>
  <c r="AM128" i="3"/>
  <c r="AO128" i="3" s="1"/>
  <c r="AL132" i="3"/>
  <c r="AN132" i="3" s="1"/>
  <c r="AM127" i="3"/>
  <c r="AO127" i="3" s="1"/>
  <c r="AE127" i="3"/>
  <c r="AH127" i="3" s="1"/>
  <c r="BH131" i="3"/>
  <c r="AE132" i="3"/>
  <c r="AH132" i="3" s="1"/>
  <c r="AF127" i="3"/>
  <c r="AI127" i="3" s="1"/>
  <c r="AL127" i="3"/>
  <c r="AN127" i="3" s="1"/>
  <c r="BH137" i="3"/>
  <c r="BK137" i="3"/>
  <c r="AL131" i="3"/>
  <c r="AN131" i="3" s="1"/>
  <c r="AL133" i="3"/>
  <c r="AN133" i="3" s="1"/>
  <c r="BP139" i="3"/>
  <c r="BN139" i="3"/>
  <c r="AM133" i="3"/>
  <c r="AO133" i="3" s="1"/>
  <c r="AE135" i="3"/>
  <c r="AH135" i="3" s="1"/>
  <c r="AM136" i="3"/>
  <c r="AO136" i="3" s="1"/>
  <c r="BH141" i="3"/>
  <c r="AM135" i="3"/>
  <c r="AO135" i="3" s="1"/>
  <c r="AF140" i="3"/>
  <c r="AI140" i="3" s="1"/>
  <c r="AE140" i="3"/>
  <c r="AH140" i="3" s="1"/>
  <c r="AD140" i="3"/>
  <c r="AG140" i="3" s="1"/>
  <c r="AL140" i="3"/>
  <c r="AN140" i="3" s="1"/>
  <c r="AM141" i="3"/>
  <c r="AF139" i="3"/>
  <c r="AI139" i="3" s="1"/>
  <c r="AE124" i="3"/>
  <c r="AH124" i="3" s="1"/>
  <c r="AM121" i="3"/>
  <c r="AO121" i="3" s="1"/>
  <c r="AL116" i="3"/>
  <c r="AM115" i="3"/>
  <c r="AO115" i="3" s="1"/>
  <c r="AM112" i="3"/>
  <c r="AO112" i="3" s="1"/>
  <c r="AL111" i="3"/>
  <c r="AN111" i="3" s="1"/>
  <c r="AE109" i="3"/>
  <c r="AH109" i="3" s="1"/>
  <c r="AL107" i="3"/>
  <c r="AN107" i="3" s="1"/>
  <c r="AF105" i="3"/>
  <c r="AI105" i="3" s="1"/>
  <c r="AE103" i="3"/>
  <c r="AM101" i="3"/>
  <c r="AO101" i="3" s="1"/>
  <c r="AM100" i="3"/>
  <c r="AO100" i="3" s="1"/>
  <c r="AE95" i="3"/>
  <c r="AH95" i="3" s="1"/>
  <c r="AE92" i="3"/>
  <c r="AH92" i="3" s="1"/>
  <c r="AL91" i="3"/>
  <c r="AN91" i="3" s="1"/>
  <c r="AE87" i="3"/>
  <c r="AH87" i="3" s="1"/>
  <c r="AF85" i="3"/>
  <c r="AI85" i="3" s="1"/>
  <c r="AD83" i="3"/>
  <c r="AG83" i="3" s="1"/>
  <c r="AE81" i="3"/>
  <c r="AF80" i="3"/>
  <c r="AI80" i="3" s="1"/>
  <c r="AE79" i="3"/>
  <c r="AH79" i="3" s="1"/>
  <c r="AL77" i="3"/>
  <c r="AN77" i="3" s="1"/>
  <c r="AL76" i="3"/>
  <c r="AL72" i="3"/>
  <c r="AN72" i="3" s="1"/>
  <c r="AL68" i="3"/>
  <c r="AN68" i="3" s="1"/>
  <c r="AM67" i="3"/>
  <c r="AE64" i="3"/>
  <c r="AH64" i="3" s="1"/>
  <c r="AF63" i="3"/>
  <c r="AI63" i="3" s="1"/>
  <c r="AE60" i="3"/>
  <c r="AH60" i="3" s="1"/>
  <c r="AL59" i="3"/>
  <c r="AN59" i="3" s="1"/>
  <c r="AL56" i="3"/>
  <c r="AN56" i="3" s="1"/>
  <c r="AL55" i="3"/>
  <c r="AN55" i="3" s="1"/>
  <c r="AF53" i="3"/>
  <c r="AL51" i="3"/>
  <c r="AN51" i="3" s="1"/>
  <c r="AM48" i="3"/>
  <c r="AO48" i="3" s="1"/>
  <c r="AM47" i="3"/>
  <c r="AO47" i="3" s="1"/>
  <c r="AF45" i="3"/>
  <c r="AI45" i="3" s="1"/>
  <c r="AL43" i="3"/>
  <c r="AN43" i="3" s="1"/>
  <c r="AL40" i="3"/>
  <c r="AN40" i="3" s="1"/>
  <c r="AL39" i="3"/>
  <c r="BD138" i="3" l="1"/>
  <c r="BG138" i="3"/>
  <c r="BE142" i="3"/>
  <c r="BB142" i="3"/>
  <c r="BD142" i="3"/>
  <c r="BG142" i="3"/>
  <c r="BC142" i="3"/>
  <c r="BF142" i="3"/>
  <c r="BP134" i="3"/>
  <c r="AN134" i="3"/>
  <c r="BC134" i="3" s="1"/>
  <c r="BD129" i="3"/>
  <c r="BG129" i="3"/>
  <c r="BC129" i="3"/>
  <c r="BF129" i="3"/>
  <c r="BI141" i="3"/>
  <c r="AH141" i="3"/>
  <c r="BN135" i="3"/>
  <c r="AN135" i="3"/>
  <c r="BC135" i="3" s="1"/>
  <c r="BP76" i="3"/>
  <c r="AN76" i="3"/>
  <c r="BI139" i="3"/>
  <c r="AH139" i="3"/>
  <c r="AW139" i="3" s="1"/>
  <c r="BC133" i="3"/>
  <c r="BF133" i="3"/>
  <c r="BC140" i="3"/>
  <c r="BP141" i="3"/>
  <c r="AN141" i="3"/>
  <c r="BD141" i="3" s="1"/>
  <c r="BF135" i="3"/>
  <c r="BB127" i="3"/>
  <c r="BE127" i="3"/>
  <c r="BK139" i="3"/>
  <c r="AG139" i="3"/>
  <c r="BE136" i="3"/>
  <c r="BK135" i="3"/>
  <c r="AG135" i="3"/>
  <c r="BC127" i="3"/>
  <c r="BF127" i="3"/>
  <c r="BD133" i="3"/>
  <c r="BG133" i="3"/>
  <c r="BJ53" i="3"/>
  <c r="AI53" i="3"/>
  <c r="BD127" i="3"/>
  <c r="BG127" i="3"/>
  <c r="BO140" i="3"/>
  <c r="AO140" i="3"/>
  <c r="BF140" i="3" s="1"/>
  <c r="BB128" i="3"/>
  <c r="BE128" i="3"/>
  <c r="BF134" i="3"/>
  <c r="BG128" i="3"/>
  <c r="BD128" i="3"/>
  <c r="BG136" i="3"/>
  <c r="BB129" i="3"/>
  <c r="BE129" i="3"/>
  <c r="BL131" i="3"/>
  <c r="AH131" i="3"/>
  <c r="BE134" i="3"/>
  <c r="BO67" i="3"/>
  <c r="AO67" i="3"/>
  <c r="BD132" i="3"/>
  <c r="BG132" i="3"/>
  <c r="BB133" i="3"/>
  <c r="BE133" i="3"/>
  <c r="BL81" i="3"/>
  <c r="AH81" i="3"/>
  <c r="BP39" i="3"/>
  <c r="AN39" i="3"/>
  <c r="BB132" i="3"/>
  <c r="BE132" i="3"/>
  <c r="BN137" i="3"/>
  <c r="AN137" i="3"/>
  <c r="BB137" i="3" s="1"/>
  <c r="BB131" i="3"/>
  <c r="BJ135" i="3"/>
  <c r="AI135" i="3"/>
  <c r="BB140" i="3"/>
  <c r="BF128" i="3"/>
  <c r="BC128" i="3"/>
  <c r="BI103" i="3"/>
  <c r="AH103" i="3"/>
  <c r="BL137" i="3"/>
  <c r="AH137" i="3"/>
  <c r="BI136" i="3"/>
  <c r="AH136" i="3"/>
  <c r="BC132" i="3"/>
  <c r="BF132" i="3"/>
  <c r="BG139" i="3"/>
  <c r="BD139" i="3"/>
  <c r="BN136" i="3"/>
  <c r="AN136" i="3"/>
  <c r="BB136" i="3" s="1"/>
  <c r="BM131" i="3"/>
  <c r="AI131" i="3"/>
  <c r="BM137" i="3"/>
  <c r="AI137" i="3"/>
  <c r="BC138" i="3"/>
  <c r="BF138" i="3"/>
  <c r="BB138" i="3"/>
  <c r="BE138" i="3"/>
  <c r="BG134" i="3"/>
  <c r="AS141" i="3"/>
  <c r="CA141" i="3" s="1"/>
  <c r="CM141" i="3" s="1"/>
  <c r="AO141" i="3"/>
  <c r="BG141" i="3" s="1"/>
  <c r="BQ131" i="3"/>
  <c r="AO131" i="3"/>
  <c r="BE131" i="3" s="1"/>
  <c r="BD140" i="3"/>
  <c r="BN116" i="3"/>
  <c r="AN116" i="3"/>
  <c r="BQ140" i="3"/>
  <c r="BL141" i="3"/>
  <c r="AP141" i="3"/>
  <c r="BX141" i="3" s="1"/>
  <c r="CJ141" i="3" s="1"/>
  <c r="BL136" i="3"/>
  <c r="BJ131" i="3"/>
  <c r="BP136" i="3"/>
  <c r="BI137" i="3"/>
  <c r="AQ141" i="3"/>
  <c r="BY141" i="3" s="1"/>
  <c r="CK141" i="3" s="1"/>
  <c r="AU131" i="3"/>
  <c r="CC131" i="3" s="1"/>
  <c r="CO131" i="3" s="1"/>
  <c r="BJ133" i="3"/>
  <c r="AP139" i="3"/>
  <c r="BR139" i="3" s="1"/>
  <c r="CD139" i="3" s="1"/>
  <c r="BI133" i="3"/>
  <c r="BN141" i="3"/>
  <c r="AT136" i="3"/>
  <c r="BV136" i="3" s="1"/>
  <c r="CH136" i="3" s="1"/>
  <c r="BL133" i="3"/>
  <c r="BN134" i="3"/>
  <c r="BO131" i="3"/>
  <c r="AT133" i="3"/>
  <c r="CB133" i="3" s="1"/>
  <c r="CN133" i="3" s="1"/>
  <c r="AS131" i="3"/>
  <c r="BU131" i="3" s="1"/>
  <c r="CG131" i="3" s="1"/>
  <c r="AQ136" i="3"/>
  <c r="BY136" i="3" s="1"/>
  <c r="CK136" i="3" s="1"/>
  <c r="BM133" i="3"/>
  <c r="BH132" i="3"/>
  <c r="AQ137" i="3"/>
  <c r="BY137" i="3" s="1"/>
  <c r="CK137" i="3" s="1"/>
  <c r="BK132" i="3"/>
  <c r="AP137" i="3"/>
  <c r="BX137" i="3" s="1"/>
  <c r="CJ137" i="3" s="1"/>
  <c r="AS132" i="3"/>
  <c r="CA132" i="3" s="1"/>
  <c r="CM132" i="3" s="1"/>
  <c r="BP137" i="3"/>
  <c r="BP135" i="3"/>
  <c r="BJ141" i="3"/>
  <c r="AS139" i="3"/>
  <c r="CA139" i="3" s="1"/>
  <c r="CM139" i="3" s="1"/>
  <c r="BH139" i="3"/>
  <c r="AR141" i="3"/>
  <c r="BM141" i="3"/>
  <c r="BM136" i="3"/>
  <c r="BJ136" i="3"/>
  <c r="BK136" i="3"/>
  <c r="BH136" i="3"/>
  <c r="AT137" i="3"/>
  <c r="BV137" i="3" s="1"/>
  <c r="CH137" i="3" s="1"/>
  <c r="AP133" i="3"/>
  <c r="BX133" i="3" s="1"/>
  <c r="CJ133" i="3" s="1"/>
  <c r="BK133" i="3"/>
  <c r="BH133" i="3"/>
  <c r="AS137" i="3"/>
  <c r="BU137" i="3" s="1"/>
  <c r="CG137" i="3" s="1"/>
  <c r="BQ137" i="3"/>
  <c r="BO137" i="3"/>
  <c r="AU137" i="3"/>
  <c r="BW137" i="3" s="1"/>
  <c r="CI137" i="3" s="1"/>
  <c r="BJ137" i="3"/>
  <c r="AR137" i="3"/>
  <c r="BT137" i="3" s="1"/>
  <c r="CF137" i="3" s="1"/>
  <c r="BI131" i="3"/>
  <c r="AP135" i="3"/>
  <c r="BX135" i="3" s="1"/>
  <c r="CJ135" i="3" s="1"/>
  <c r="BH128" i="3"/>
  <c r="BK128" i="3"/>
  <c r="AT131" i="3"/>
  <c r="CB131" i="3" s="1"/>
  <c r="CN131" i="3" s="1"/>
  <c r="AQ131" i="3"/>
  <c r="BS131" i="3" s="1"/>
  <c r="CE131" i="3" s="1"/>
  <c r="AS128" i="3"/>
  <c r="CA128" i="3" s="1"/>
  <c r="CM128" i="3" s="1"/>
  <c r="AP128" i="3"/>
  <c r="BX128" i="3" s="1"/>
  <c r="CJ128" i="3" s="1"/>
  <c r="AP136" i="3"/>
  <c r="AT139" i="3"/>
  <c r="CB139" i="3" s="1"/>
  <c r="CN139" i="3" s="1"/>
  <c r="BH135" i="3"/>
  <c r="BL139" i="3"/>
  <c r="BM135" i="3"/>
  <c r="BQ139" i="3"/>
  <c r="BO139" i="3"/>
  <c r="AU135" i="3"/>
  <c r="CC135" i="3" s="1"/>
  <c r="CO135" i="3" s="1"/>
  <c r="AQ139" i="3"/>
  <c r="BS139" i="3" s="1"/>
  <c r="CE139" i="3" s="1"/>
  <c r="AR135" i="3"/>
  <c r="BZ135" i="3" s="1"/>
  <c r="CL135" i="3" s="1"/>
  <c r="AR136" i="3"/>
  <c r="BL140" i="3"/>
  <c r="AT140" i="3"/>
  <c r="BI140" i="3"/>
  <c r="AQ140" i="3"/>
  <c r="BI132" i="3"/>
  <c r="AT132" i="3"/>
  <c r="BL132" i="3"/>
  <c r="AQ132" i="3"/>
  <c r="BN132" i="3"/>
  <c r="BP132" i="3"/>
  <c r="AV132" i="3"/>
  <c r="AR129" i="3"/>
  <c r="BJ129" i="3"/>
  <c r="AU129" i="3"/>
  <c r="BM129" i="3"/>
  <c r="BI135" i="3"/>
  <c r="AT135" i="3"/>
  <c r="AQ135" i="3"/>
  <c r="BL135" i="3"/>
  <c r="AS134" i="3"/>
  <c r="BK134" i="3"/>
  <c r="AP134" i="3"/>
  <c r="BH134" i="3"/>
  <c r="AR131" i="3"/>
  <c r="BM134" i="3"/>
  <c r="AU134" i="3"/>
  <c r="AR134" i="3"/>
  <c r="BJ134" i="3"/>
  <c r="AP131" i="3"/>
  <c r="BL128" i="3"/>
  <c r="AQ128" i="3"/>
  <c r="BI128" i="3"/>
  <c r="AT128" i="3"/>
  <c r="BM142" i="3"/>
  <c r="AU142" i="3"/>
  <c r="BJ142" i="3"/>
  <c r="AR142" i="3"/>
  <c r="AY137" i="3"/>
  <c r="BQ142" i="3"/>
  <c r="BO142" i="3"/>
  <c r="BM139" i="3"/>
  <c r="AR139" i="3"/>
  <c r="BJ139" i="3"/>
  <c r="AU139" i="3"/>
  <c r="BL142" i="3"/>
  <c r="BI142" i="3"/>
  <c r="AQ142" i="3"/>
  <c r="AT142" i="3"/>
  <c r="BP140" i="3"/>
  <c r="BN140" i="3"/>
  <c r="AR140" i="3"/>
  <c r="BM140" i="3"/>
  <c r="BJ140" i="3"/>
  <c r="AU140" i="3"/>
  <c r="BH138" i="3"/>
  <c r="AS138" i="3"/>
  <c r="BK138" i="3"/>
  <c r="AP138" i="3"/>
  <c r="BQ127" i="3"/>
  <c r="BO127" i="3"/>
  <c r="BK129" i="3"/>
  <c r="BH129" i="3"/>
  <c r="AS129" i="3"/>
  <c r="AP129" i="3"/>
  <c r="AU133" i="3"/>
  <c r="AP132" i="3"/>
  <c r="BO136" i="3"/>
  <c r="BQ136" i="3"/>
  <c r="BN138" i="3"/>
  <c r="BP138" i="3"/>
  <c r="BO141" i="3"/>
  <c r="BQ141" i="3"/>
  <c r="BN142" i="3"/>
  <c r="BP142" i="3"/>
  <c r="BI138" i="3"/>
  <c r="BL138" i="3"/>
  <c r="AT138" i="3"/>
  <c r="AQ138" i="3"/>
  <c r="BI134" i="3"/>
  <c r="AT134" i="3"/>
  <c r="BL134" i="3"/>
  <c r="AQ134" i="3"/>
  <c r="BQ128" i="3"/>
  <c r="BO128" i="3"/>
  <c r="BO134" i="3"/>
  <c r="BQ134" i="3"/>
  <c r="AU132" i="3"/>
  <c r="BJ132" i="3"/>
  <c r="BM132" i="3"/>
  <c r="AR132" i="3"/>
  <c r="BH142" i="3"/>
  <c r="AS142" i="3"/>
  <c r="AP142" i="3"/>
  <c r="BK142" i="3"/>
  <c r="AS136" i="3"/>
  <c r="BO133" i="3"/>
  <c r="AZ133" i="3"/>
  <c r="BQ133" i="3"/>
  <c r="AU136" i="3"/>
  <c r="BP127" i="3"/>
  <c r="BN127" i="3"/>
  <c r="BK127" i="3"/>
  <c r="AS127" i="3"/>
  <c r="BH127" i="3"/>
  <c r="AP127" i="3"/>
  <c r="BP129" i="3"/>
  <c r="BN129" i="3"/>
  <c r="AU141" i="3"/>
  <c r="AS133" i="3"/>
  <c r="BQ132" i="3"/>
  <c r="BO132" i="3"/>
  <c r="AT141" i="3"/>
  <c r="BO135" i="3"/>
  <c r="BQ135" i="3"/>
  <c r="AS135" i="3"/>
  <c r="BM138" i="3"/>
  <c r="AU138" i="3"/>
  <c r="BJ138" i="3"/>
  <c r="AR138" i="3"/>
  <c r="BP133" i="3"/>
  <c r="BN133" i="3"/>
  <c r="BJ127" i="3"/>
  <c r="AU127" i="3"/>
  <c r="AR127" i="3"/>
  <c r="BM127" i="3"/>
  <c r="AQ133" i="3"/>
  <c r="BN128" i="3"/>
  <c r="BP128" i="3"/>
  <c r="BQ129" i="3"/>
  <c r="BO129" i="3"/>
  <c r="BK140" i="3"/>
  <c r="BH140" i="3"/>
  <c r="AP140" i="3"/>
  <c r="AS140" i="3"/>
  <c r="BQ138" i="3"/>
  <c r="BO138" i="3"/>
  <c r="BP131" i="3"/>
  <c r="BN131" i="3"/>
  <c r="AR133" i="3"/>
  <c r="AT127" i="3"/>
  <c r="BL127" i="3"/>
  <c r="BI127" i="3"/>
  <c r="AQ127" i="3"/>
  <c r="BM128" i="3"/>
  <c r="AR128" i="3"/>
  <c r="BJ128" i="3"/>
  <c r="AU128" i="3"/>
  <c r="AQ129" i="3"/>
  <c r="AT129" i="3"/>
  <c r="BI129" i="3"/>
  <c r="BL129" i="3"/>
  <c r="AM76" i="3"/>
  <c r="AE112" i="3"/>
  <c r="AH112" i="3" s="1"/>
  <c r="AD116" i="3"/>
  <c r="AG116" i="3" s="1"/>
  <c r="AF124" i="3"/>
  <c r="AM111" i="3"/>
  <c r="AF76" i="3"/>
  <c r="AI76" i="3" s="1"/>
  <c r="AD73" i="3"/>
  <c r="AD115" i="3"/>
  <c r="AG115" i="3" s="1"/>
  <c r="AM116" i="3"/>
  <c r="AO116" i="3" s="1"/>
  <c r="AD119" i="3"/>
  <c r="AG119" i="3" s="1"/>
  <c r="AE84" i="3"/>
  <c r="AD111" i="3"/>
  <c r="AG111" i="3" s="1"/>
  <c r="AD120" i="3"/>
  <c r="AG120" i="3" s="1"/>
  <c r="AF88" i="3"/>
  <c r="AF111" i="3"/>
  <c r="AF120" i="3"/>
  <c r="AI120" i="3" s="1"/>
  <c r="AD123" i="3"/>
  <c r="BO112" i="3"/>
  <c r="BQ112" i="3"/>
  <c r="AL123" i="3"/>
  <c r="AN123" i="3" s="1"/>
  <c r="AL117" i="3"/>
  <c r="AN117" i="3" s="1"/>
  <c r="AM119" i="3"/>
  <c r="AM123" i="3"/>
  <c r="AL120" i="3"/>
  <c r="AN120" i="3" s="1"/>
  <c r="AF123" i="3"/>
  <c r="AI123" i="3" s="1"/>
  <c r="AF116" i="3"/>
  <c r="AE120" i="3"/>
  <c r="AF112" i="3"/>
  <c r="AI112" i="3" s="1"/>
  <c r="BQ115" i="3"/>
  <c r="BP116" i="3"/>
  <c r="BO115" i="3"/>
  <c r="BN111" i="3"/>
  <c r="AF117" i="3"/>
  <c r="AI117" i="3" s="1"/>
  <c r="AE117" i="3"/>
  <c r="AH117" i="3" s="1"/>
  <c r="AD117" i="3"/>
  <c r="AG117" i="3" s="1"/>
  <c r="AM117" i="3"/>
  <c r="AO117" i="3" s="1"/>
  <c r="AD112" i="3"/>
  <c r="AG112" i="3" s="1"/>
  <c r="AL112" i="3"/>
  <c r="AN112" i="3" s="1"/>
  <c r="BP111" i="3"/>
  <c r="BO121" i="3"/>
  <c r="BQ121" i="3"/>
  <c r="AE115" i="3"/>
  <c r="AH115" i="3" s="1"/>
  <c r="AE121" i="3"/>
  <c r="AH121" i="3" s="1"/>
  <c r="AL121" i="3"/>
  <c r="AN121" i="3" s="1"/>
  <c r="AF121" i="3"/>
  <c r="AI121" i="3" s="1"/>
  <c r="AD121" i="3"/>
  <c r="AG121" i="3" s="1"/>
  <c r="AF115" i="3"/>
  <c r="AI115" i="3" s="1"/>
  <c r="AE111" i="3"/>
  <c r="AH111" i="3" s="1"/>
  <c r="AE116" i="3"/>
  <c r="AH116" i="3" s="1"/>
  <c r="AL115" i="3"/>
  <c r="AN115" i="3" s="1"/>
  <c r="BI124" i="3"/>
  <c r="BL124" i="3"/>
  <c r="AE119" i="3"/>
  <c r="AH119" i="3" s="1"/>
  <c r="AL119" i="3"/>
  <c r="AN119" i="3" s="1"/>
  <c r="AF119" i="3"/>
  <c r="AI119" i="3" s="1"/>
  <c r="AM120" i="3"/>
  <c r="AO120" i="3" s="1"/>
  <c r="AM125" i="3"/>
  <c r="AO125" i="3" s="1"/>
  <c r="AL125" i="3"/>
  <c r="AN125" i="3" s="1"/>
  <c r="AF125" i="3"/>
  <c r="AI125" i="3" s="1"/>
  <c r="AD125" i="3"/>
  <c r="AG125" i="3" s="1"/>
  <c r="AE125" i="3"/>
  <c r="AH125" i="3" s="1"/>
  <c r="AD124" i="3"/>
  <c r="AG124" i="3" s="1"/>
  <c r="AM124" i="3"/>
  <c r="AE123" i="3"/>
  <c r="AH123" i="3" s="1"/>
  <c r="AL124" i="3"/>
  <c r="AF92" i="3"/>
  <c r="AE104" i="3"/>
  <c r="AH104" i="3" s="1"/>
  <c r="AD76" i="3"/>
  <c r="AD77" i="3"/>
  <c r="AD96" i="3"/>
  <c r="AG96" i="3" s="1"/>
  <c r="AE77" i="3"/>
  <c r="AE96" i="3"/>
  <c r="AE100" i="3"/>
  <c r="AH100" i="3" s="1"/>
  <c r="AL81" i="3"/>
  <c r="AE91" i="3"/>
  <c r="AD101" i="3"/>
  <c r="AF103" i="3"/>
  <c r="AE105" i="3"/>
  <c r="AM77" i="3"/>
  <c r="AL80" i="3"/>
  <c r="AD100" i="3"/>
  <c r="AL105" i="3"/>
  <c r="AE76" i="3"/>
  <c r="AM103" i="3"/>
  <c r="AO103" i="3" s="1"/>
  <c r="AL104" i="3"/>
  <c r="AD107" i="3"/>
  <c r="AG107" i="3" s="1"/>
  <c r="AM107" i="3"/>
  <c r="AO107" i="3" s="1"/>
  <c r="AF95" i="3"/>
  <c r="BQ101" i="3"/>
  <c r="BO101" i="3"/>
  <c r="BQ100" i="3"/>
  <c r="BO100" i="3"/>
  <c r="BI95" i="3"/>
  <c r="BL95" i="3"/>
  <c r="AD99" i="3"/>
  <c r="AG99" i="3" s="1"/>
  <c r="BJ105" i="3"/>
  <c r="BM105" i="3"/>
  <c r="AL95" i="3"/>
  <c r="AN95" i="3" s="1"/>
  <c r="BC95" i="3" s="1"/>
  <c r="AF96" i="3"/>
  <c r="AI96" i="3" s="1"/>
  <c r="AM95" i="3"/>
  <c r="AL96" i="3"/>
  <c r="AN96" i="3" s="1"/>
  <c r="AL99" i="3"/>
  <c r="AN99" i="3" s="1"/>
  <c r="AF101" i="3"/>
  <c r="AI101" i="3" s="1"/>
  <c r="AE101" i="3"/>
  <c r="AH101" i="3" s="1"/>
  <c r="BN107" i="3"/>
  <c r="BP107" i="3"/>
  <c r="AD95" i="3"/>
  <c r="AG95" i="3" s="1"/>
  <c r="AM96" i="3"/>
  <c r="AO96" i="3" s="1"/>
  <c r="AE99" i="3"/>
  <c r="AH99" i="3" s="1"/>
  <c r="AF100" i="3"/>
  <c r="AI100" i="3" s="1"/>
  <c r="AF99" i="3"/>
  <c r="AI99" i="3" s="1"/>
  <c r="AM99" i="3"/>
  <c r="AO99" i="3" s="1"/>
  <c r="AL100" i="3"/>
  <c r="AN100" i="3" s="1"/>
  <c r="AL101" i="3"/>
  <c r="AN101" i="3" s="1"/>
  <c r="AD104" i="3"/>
  <c r="AG104" i="3" s="1"/>
  <c r="AM104" i="3"/>
  <c r="AO104" i="3" s="1"/>
  <c r="AF104" i="3"/>
  <c r="AI104" i="3" s="1"/>
  <c r="BL103" i="3"/>
  <c r="AL103" i="3"/>
  <c r="AE107" i="3"/>
  <c r="AH107" i="3" s="1"/>
  <c r="AM108" i="3"/>
  <c r="AO108" i="3" s="1"/>
  <c r="AM105" i="3"/>
  <c r="AF107" i="3"/>
  <c r="AI107" i="3" s="1"/>
  <c r="AL108" i="3"/>
  <c r="AN108" i="3" s="1"/>
  <c r="AF108" i="3"/>
  <c r="AI108" i="3" s="1"/>
  <c r="AE108" i="3"/>
  <c r="AH108" i="3" s="1"/>
  <c r="AD108" i="3"/>
  <c r="AG108" i="3" s="1"/>
  <c r="BL109" i="3"/>
  <c r="BI109" i="3"/>
  <c r="AD103" i="3"/>
  <c r="AG103" i="3" s="1"/>
  <c r="AD105" i="3"/>
  <c r="AG105" i="3" s="1"/>
  <c r="AF109" i="3"/>
  <c r="AI109" i="3" s="1"/>
  <c r="AL109" i="3"/>
  <c r="AM109" i="3"/>
  <c r="AO109" i="3" s="1"/>
  <c r="BF109" i="3" s="1"/>
  <c r="AD109" i="3"/>
  <c r="AG109" i="3" s="1"/>
  <c r="AD93" i="3"/>
  <c r="AD88" i="3"/>
  <c r="AM88" i="3"/>
  <c r="AO88" i="3" s="1"/>
  <c r="AE88" i="3"/>
  <c r="AF87" i="3"/>
  <c r="BI87" i="3"/>
  <c r="BL87" i="3"/>
  <c r="AL87" i="3"/>
  <c r="AN87" i="3" s="1"/>
  <c r="BC87" i="3" s="1"/>
  <c r="AM89" i="3"/>
  <c r="AO89" i="3" s="1"/>
  <c r="AL89" i="3"/>
  <c r="AN89" i="3" s="1"/>
  <c r="AE89" i="3"/>
  <c r="AH89" i="3" s="1"/>
  <c r="AM87" i="3"/>
  <c r="AO87" i="3" s="1"/>
  <c r="BF87" i="3" s="1"/>
  <c r="AL88" i="3"/>
  <c r="AN88" i="3" s="1"/>
  <c r="AD89" i="3"/>
  <c r="AG89" i="3" s="1"/>
  <c r="AF89" i="3"/>
  <c r="AI89" i="3" s="1"/>
  <c r="BP91" i="3"/>
  <c r="BN91" i="3"/>
  <c r="AD87" i="3"/>
  <c r="AG87" i="3" s="1"/>
  <c r="BI92" i="3"/>
  <c r="BL92" i="3"/>
  <c r="AF91" i="3"/>
  <c r="AI91" i="3" s="1"/>
  <c r="AD91" i="3"/>
  <c r="AG91" i="3" s="1"/>
  <c r="AM91" i="3"/>
  <c r="AO91" i="3" s="1"/>
  <c r="AE93" i="3"/>
  <c r="AH93" i="3" s="1"/>
  <c r="AL92" i="3"/>
  <c r="AF93" i="3"/>
  <c r="AI93" i="3" s="1"/>
  <c r="AM92" i="3"/>
  <c r="AO92" i="3" s="1"/>
  <c r="BF92" i="3" s="1"/>
  <c r="AL93" i="3"/>
  <c r="AN93" i="3" s="1"/>
  <c r="AD92" i="3"/>
  <c r="AG92" i="3" s="1"/>
  <c r="AM93" i="3"/>
  <c r="AO93" i="3" s="1"/>
  <c r="AM83" i="3"/>
  <c r="AO83" i="3" s="1"/>
  <c r="BE83" i="3" s="1"/>
  <c r="AD72" i="3"/>
  <c r="AF72" i="3"/>
  <c r="AE83" i="3"/>
  <c r="AE85" i="3"/>
  <c r="AE72" i="3"/>
  <c r="AH72" i="3" s="1"/>
  <c r="AF83" i="3"/>
  <c r="AE80" i="3"/>
  <c r="AH80" i="3" s="1"/>
  <c r="AM72" i="3"/>
  <c r="AO72" i="3" s="1"/>
  <c r="AE71" i="3"/>
  <c r="AF71" i="3"/>
  <c r="BM80" i="3"/>
  <c r="AF73" i="3"/>
  <c r="AI73" i="3" s="1"/>
  <c r="AL73" i="3"/>
  <c r="AN73" i="3" s="1"/>
  <c r="AM73" i="3"/>
  <c r="AO73" i="3" s="1"/>
  <c r="AF75" i="3"/>
  <c r="AI75" i="3" s="1"/>
  <c r="BP77" i="3"/>
  <c r="BN77" i="3"/>
  <c r="AD75" i="3"/>
  <c r="AG75" i="3" s="1"/>
  <c r="AM75" i="3"/>
  <c r="AO75" i="3" s="1"/>
  <c r="AE75" i="3"/>
  <c r="AH75" i="3" s="1"/>
  <c r="AM71" i="3"/>
  <c r="AO71" i="3" s="1"/>
  <c r="AL71" i="3"/>
  <c r="AN71" i="3" s="1"/>
  <c r="BP72" i="3"/>
  <c r="BN72" i="3"/>
  <c r="AE73" i="3"/>
  <c r="AH73" i="3" s="1"/>
  <c r="BN76" i="3"/>
  <c r="AL75" i="3"/>
  <c r="AN75" i="3" s="1"/>
  <c r="BJ80" i="3"/>
  <c r="AD71" i="3"/>
  <c r="AG71" i="3" s="1"/>
  <c r="BL79" i="3"/>
  <c r="BI79" i="3"/>
  <c r="AD79" i="3"/>
  <c r="AG79" i="3" s="1"/>
  <c r="AM80" i="3"/>
  <c r="AO80" i="3" s="1"/>
  <c r="BG80" i="3" s="1"/>
  <c r="AF77" i="3"/>
  <c r="AI77" i="3" s="1"/>
  <c r="AF79" i="3"/>
  <c r="AI79" i="3" s="1"/>
  <c r="AL79" i="3"/>
  <c r="AD80" i="3"/>
  <c r="AG80" i="3" s="1"/>
  <c r="AM79" i="3"/>
  <c r="BI81" i="3"/>
  <c r="BK83" i="3"/>
  <c r="BH83" i="3"/>
  <c r="AM81" i="3"/>
  <c r="AO81" i="3" s="1"/>
  <c r="BM85" i="3"/>
  <c r="BJ85" i="3"/>
  <c r="AD81" i="3"/>
  <c r="AG81" i="3" s="1"/>
  <c r="AF81" i="3"/>
  <c r="AI81" i="3" s="1"/>
  <c r="AM84" i="3"/>
  <c r="AO84" i="3" s="1"/>
  <c r="AL84" i="3"/>
  <c r="AN84" i="3" s="1"/>
  <c r="AF84" i="3"/>
  <c r="AI84" i="3" s="1"/>
  <c r="AD84" i="3"/>
  <c r="AG84" i="3" s="1"/>
  <c r="AL83" i="3"/>
  <c r="AM85" i="3"/>
  <c r="AO85" i="3" s="1"/>
  <c r="BG85" i="3" s="1"/>
  <c r="AL85" i="3"/>
  <c r="AN85" i="3" s="1"/>
  <c r="BD85" i="3" s="1"/>
  <c r="AD85" i="3"/>
  <c r="AG85" i="3" s="1"/>
  <c r="AM56" i="3"/>
  <c r="AO56" i="3" s="1"/>
  <c r="AF60" i="3"/>
  <c r="AI60" i="3" s="1"/>
  <c r="AD63" i="3"/>
  <c r="AG63" i="3" s="1"/>
  <c r="AD69" i="3"/>
  <c r="AG69" i="3" s="1"/>
  <c r="AE63" i="3"/>
  <c r="AF69" i="3"/>
  <c r="AI69" i="3" s="1"/>
  <c r="AD65" i="3"/>
  <c r="AL67" i="3"/>
  <c r="AF65" i="3"/>
  <c r="AM63" i="3"/>
  <c r="BJ63" i="3"/>
  <c r="BM63" i="3"/>
  <c r="BI64" i="3"/>
  <c r="BL64" i="3"/>
  <c r="BN68" i="3"/>
  <c r="BP68" i="3"/>
  <c r="AL63" i="3"/>
  <c r="AN63" i="3" s="1"/>
  <c r="BD63" i="3" s="1"/>
  <c r="AF64" i="3"/>
  <c r="AI64" i="3" s="1"/>
  <c r="BQ67" i="3"/>
  <c r="AE68" i="3"/>
  <c r="AH68" i="3" s="1"/>
  <c r="AD68" i="3"/>
  <c r="AG68" i="3" s="1"/>
  <c r="AM68" i="3"/>
  <c r="AO68" i="3" s="1"/>
  <c r="AL64" i="3"/>
  <c r="AM64" i="3"/>
  <c r="AO64" i="3" s="1"/>
  <c r="BF64" i="3" s="1"/>
  <c r="AF67" i="3"/>
  <c r="AI67" i="3" s="1"/>
  <c r="AE67" i="3"/>
  <c r="AH67" i="3" s="1"/>
  <c r="AD67" i="3"/>
  <c r="AG67" i="3" s="1"/>
  <c r="AF68" i="3"/>
  <c r="AI68" i="3" s="1"/>
  <c r="AD64" i="3"/>
  <c r="AG64" i="3" s="1"/>
  <c r="AE65" i="3"/>
  <c r="AH65" i="3" s="1"/>
  <c r="AE69" i="3"/>
  <c r="AH69" i="3" s="1"/>
  <c r="AL65" i="3"/>
  <c r="AN65" i="3" s="1"/>
  <c r="AL69" i="3"/>
  <c r="AN69" i="3" s="1"/>
  <c r="AM65" i="3"/>
  <c r="AO65" i="3" s="1"/>
  <c r="AM69" i="3"/>
  <c r="AO69" i="3" s="1"/>
  <c r="AD57" i="3"/>
  <c r="AD61" i="3"/>
  <c r="AF57" i="3"/>
  <c r="AD55" i="3"/>
  <c r="AG55" i="3" s="1"/>
  <c r="AE55" i="3"/>
  <c r="AF55" i="3"/>
  <c r="AI55" i="3" s="1"/>
  <c r="AM55" i="3"/>
  <c r="AO55" i="3" s="1"/>
  <c r="BN55" i="3"/>
  <c r="BP55" i="3"/>
  <c r="BN56" i="3"/>
  <c r="BP56" i="3"/>
  <c r="BP59" i="3"/>
  <c r="BN59" i="3"/>
  <c r="BI60" i="3"/>
  <c r="BL60" i="3"/>
  <c r="AE56" i="3"/>
  <c r="AH56" i="3" s="1"/>
  <c r="AD56" i="3"/>
  <c r="AG56" i="3" s="1"/>
  <c r="AF56" i="3"/>
  <c r="AI56" i="3" s="1"/>
  <c r="AF59" i="3"/>
  <c r="AI59" i="3" s="1"/>
  <c r="AE59" i="3"/>
  <c r="AH59" i="3" s="1"/>
  <c r="AD59" i="3"/>
  <c r="AG59" i="3" s="1"/>
  <c r="AM59" i="3"/>
  <c r="AO59" i="3" s="1"/>
  <c r="AE57" i="3"/>
  <c r="AH57" i="3" s="1"/>
  <c r="AE61" i="3"/>
  <c r="AH61" i="3" s="1"/>
  <c r="AL60" i="3"/>
  <c r="AF61" i="3"/>
  <c r="AI61" i="3" s="1"/>
  <c r="AL57" i="3"/>
  <c r="AN57" i="3" s="1"/>
  <c r="AM60" i="3"/>
  <c r="AO60" i="3" s="1"/>
  <c r="BF60" i="3" s="1"/>
  <c r="AL61" i="3"/>
  <c r="AN61" i="3" s="1"/>
  <c r="AM57" i="3"/>
  <c r="AO57" i="3" s="1"/>
  <c r="AD60" i="3"/>
  <c r="AG60" i="3" s="1"/>
  <c r="AM61" i="3"/>
  <c r="AO61" i="3" s="1"/>
  <c r="AM52" i="3"/>
  <c r="AD52" i="3"/>
  <c r="AG52" i="3" s="1"/>
  <c r="AD53" i="3"/>
  <c r="AF51" i="3"/>
  <c r="AI51" i="3" s="1"/>
  <c r="AE52" i="3"/>
  <c r="AF52" i="3"/>
  <c r="AI52" i="3" s="1"/>
  <c r="AD47" i="3"/>
  <c r="AF48" i="3"/>
  <c r="AF47" i="3"/>
  <c r="AL47" i="3"/>
  <c r="AN47" i="3" s="1"/>
  <c r="BO48" i="3"/>
  <c r="BQ48" i="3"/>
  <c r="BQ47" i="3"/>
  <c r="BO47" i="3"/>
  <c r="AE49" i="3"/>
  <c r="AH49" i="3" s="1"/>
  <c r="BN51" i="3"/>
  <c r="AM49" i="3"/>
  <c r="AO49" i="3" s="1"/>
  <c r="AD49" i="3"/>
  <c r="AG49" i="3" s="1"/>
  <c r="BP51" i="3"/>
  <c r="AF49" i="3"/>
  <c r="AI49" i="3" s="1"/>
  <c r="AL49" i="3"/>
  <c r="AN49" i="3" s="1"/>
  <c r="AE47" i="3"/>
  <c r="AH47" i="3" s="1"/>
  <c r="AE48" i="3"/>
  <c r="AH48" i="3" s="1"/>
  <c r="AD48" i="3"/>
  <c r="AG48" i="3" s="1"/>
  <c r="AL48" i="3"/>
  <c r="AN48" i="3" s="1"/>
  <c r="AE51" i="3"/>
  <c r="AH51" i="3" s="1"/>
  <c r="AM51" i="3"/>
  <c r="AO51" i="3" s="1"/>
  <c r="AD51" i="3"/>
  <c r="AG51" i="3" s="1"/>
  <c r="AL52" i="3"/>
  <c r="AN52" i="3" s="1"/>
  <c r="AM53" i="3"/>
  <c r="AO53" i="3" s="1"/>
  <c r="AL53" i="3"/>
  <c r="AN53" i="3" s="1"/>
  <c r="AE53" i="3"/>
  <c r="AH53" i="3" s="1"/>
  <c r="BM53" i="3"/>
  <c r="AM40" i="3"/>
  <c r="AO40" i="3" s="1"/>
  <c r="AE43" i="3"/>
  <c r="AE45" i="3"/>
  <c r="AH45" i="3" s="1"/>
  <c r="AD45" i="3"/>
  <c r="AF41" i="3"/>
  <c r="BN40" i="3"/>
  <c r="BP40" i="3"/>
  <c r="AE39" i="3"/>
  <c r="AH39" i="3" s="1"/>
  <c r="AF39" i="3"/>
  <c r="AI39" i="3" s="1"/>
  <c r="AD39" i="3"/>
  <c r="AG39" i="3" s="1"/>
  <c r="AM39" i="3"/>
  <c r="AO39" i="3" s="1"/>
  <c r="BN39" i="3"/>
  <c r="AE40" i="3"/>
  <c r="AH40" i="3" s="1"/>
  <c r="AD40" i="3"/>
  <c r="AG40" i="3" s="1"/>
  <c r="AF40" i="3"/>
  <c r="AI40" i="3" s="1"/>
  <c r="BP43" i="3"/>
  <c r="BN43" i="3"/>
  <c r="AE41" i="3"/>
  <c r="AH41" i="3" s="1"/>
  <c r="AM41" i="3"/>
  <c r="AO41" i="3" s="1"/>
  <c r="AF43" i="3"/>
  <c r="AI43" i="3" s="1"/>
  <c r="AE44" i="3"/>
  <c r="AH44" i="3" s="1"/>
  <c r="AD44" i="3"/>
  <c r="AG44" i="3" s="1"/>
  <c r="AD41" i="3"/>
  <c r="AG41" i="3" s="1"/>
  <c r="AL41" i="3"/>
  <c r="AN41" i="3" s="1"/>
  <c r="AL44" i="3"/>
  <c r="AN44" i="3" s="1"/>
  <c r="AD43" i="3"/>
  <c r="AG43" i="3" s="1"/>
  <c r="AM43" i="3"/>
  <c r="AO43" i="3" s="1"/>
  <c r="AF44" i="3"/>
  <c r="AI44" i="3" s="1"/>
  <c r="AM44" i="3"/>
  <c r="AO44" i="3" s="1"/>
  <c r="BM45" i="3"/>
  <c r="AM45" i="3"/>
  <c r="AO45" i="3" s="1"/>
  <c r="BG45" i="3" s="1"/>
  <c r="AL45" i="3"/>
  <c r="AN45" i="3" s="1"/>
  <c r="BD45" i="3" s="1"/>
  <c r="BJ45" i="3"/>
  <c r="AM38" i="3"/>
  <c r="AO38" i="3" s="1"/>
  <c r="AD38" i="3"/>
  <c r="AG38" i="3" s="1"/>
  <c r="AL35" i="3"/>
  <c r="AN35" i="3" s="1"/>
  <c r="AL31" i="3"/>
  <c r="AN31" i="3" s="1"/>
  <c r="AE30" i="3"/>
  <c r="AH30" i="3" s="1"/>
  <c r="BB141" i="3" l="1"/>
  <c r="BE140" i="3"/>
  <c r="BB134" i="3"/>
  <c r="BD136" i="3"/>
  <c r="BE141" i="3"/>
  <c r="BG140" i="3"/>
  <c r="BD131" i="3"/>
  <c r="BG131" i="3"/>
  <c r="BB40" i="3"/>
  <c r="BE40" i="3"/>
  <c r="BC49" i="3"/>
  <c r="BF49" i="3"/>
  <c r="BE60" i="3"/>
  <c r="BG64" i="3"/>
  <c r="BG60" i="3"/>
  <c r="BC108" i="3"/>
  <c r="BF108" i="3"/>
  <c r="BD100" i="3"/>
  <c r="BG100" i="3"/>
  <c r="BL105" i="3"/>
  <c r="AH105" i="3"/>
  <c r="BB121" i="3"/>
  <c r="BE121" i="3"/>
  <c r="AE46" i="3"/>
  <c r="AF46" i="3"/>
  <c r="AI46" i="3" s="1"/>
  <c r="AM46" i="3"/>
  <c r="AO46" i="3" s="1"/>
  <c r="BF131" i="3"/>
  <c r="BC131" i="3"/>
  <c r="BF139" i="3"/>
  <c r="BC139" i="3"/>
  <c r="BB69" i="3"/>
  <c r="BE69" i="3"/>
  <c r="BC111" i="3"/>
  <c r="BB63" i="3"/>
  <c r="BE91" i="3"/>
  <c r="BB91" i="3"/>
  <c r="BD108" i="3"/>
  <c r="BG108" i="3"/>
  <c r="BC125" i="3"/>
  <c r="BF125" i="3"/>
  <c r="BD121" i="3"/>
  <c r="BG121" i="3"/>
  <c r="BH73" i="3"/>
  <c r="AG73" i="3"/>
  <c r="BQ52" i="3"/>
  <c r="AO52" i="3"/>
  <c r="BG52" i="3" s="1"/>
  <c r="BB108" i="3"/>
  <c r="BE108" i="3"/>
  <c r="BF40" i="3"/>
  <c r="BC40" i="3"/>
  <c r="BF80" i="3"/>
  <c r="BF99" i="3"/>
  <c r="BC99" i="3"/>
  <c r="BD44" i="3"/>
  <c r="BG44" i="3"/>
  <c r="BB85" i="3"/>
  <c r="BE85" i="3"/>
  <c r="AT79" i="3"/>
  <c r="CB79" i="3" s="1"/>
  <c r="CN79" i="3" s="1"/>
  <c r="AO79" i="3"/>
  <c r="BF79" i="3" s="1"/>
  <c r="BJ83" i="3"/>
  <c r="AI83" i="3"/>
  <c r="BD91" i="3"/>
  <c r="BG91" i="3"/>
  <c r="BJ87" i="3"/>
  <c r="AI87" i="3"/>
  <c r="AS101" i="3"/>
  <c r="BU101" i="3" s="1"/>
  <c r="CG101" i="3" s="1"/>
  <c r="AG101" i="3"/>
  <c r="BB125" i="3"/>
  <c r="BE125" i="3"/>
  <c r="BG112" i="3"/>
  <c r="BD112" i="3"/>
  <c r="AD82" i="3"/>
  <c r="AG82" i="3" s="1"/>
  <c r="AE82" i="3"/>
  <c r="BD76" i="3"/>
  <c r="BE139" i="3"/>
  <c r="BB139" i="3"/>
  <c r="BC53" i="3"/>
  <c r="BF53" i="3"/>
  <c r="BL71" i="3"/>
  <c r="AH71" i="3"/>
  <c r="AT124" i="3"/>
  <c r="CB124" i="3" s="1"/>
  <c r="CN124" i="3" s="1"/>
  <c r="AO124" i="3"/>
  <c r="BF124" i="3" s="1"/>
  <c r="BJ103" i="3"/>
  <c r="AI103" i="3"/>
  <c r="BE51" i="3"/>
  <c r="BB51" i="3"/>
  <c r="BC69" i="3"/>
  <c r="BF69" i="3"/>
  <c r="BE80" i="3"/>
  <c r="BF72" i="3"/>
  <c r="BC72" i="3"/>
  <c r="BL88" i="3"/>
  <c r="AH88" i="3"/>
  <c r="BD107" i="3"/>
  <c r="BG107" i="3"/>
  <c r="BB95" i="3"/>
  <c r="AQ91" i="3"/>
  <c r="BS91" i="3" s="1"/>
  <c r="CE91" i="3" s="1"/>
  <c r="AH91" i="3"/>
  <c r="AW91" i="3" s="1"/>
  <c r="BD125" i="3"/>
  <c r="BG125" i="3"/>
  <c r="BC121" i="3"/>
  <c r="BF121" i="3"/>
  <c r="BL120" i="3"/>
  <c r="AH120" i="3"/>
  <c r="AM102" i="3"/>
  <c r="AE102" i="3"/>
  <c r="AU105" i="3"/>
  <c r="BW105" i="3" s="1"/>
  <c r="CI105" i="3" s="1"/>
  <c r="AO105" i="3"/>
  <c r="BG105" i="3" s="1"/>
  <c r="AQ81" i="3"/>
  <c r="BS81" i="3" s="1"/>
  <c r="CE81" i="3" s="1"/>
  <c r="AN81" i="3"/>
  <c r="BC81" i="3" s="1"/>
  <c r="BF115" i="3"/>
  <c r="BC115" i="3"/>
  <c r="BM116" i="3"/>
  <c r="AI116" i="3"/>
  <c r="AX116" i="3" s="1"/>
  <c r="AF74" i="3"/>
  <c r="AI74" i="3" s="1"/>
  <c r="AD74" i="3"/>
  <c r="AG74" i="3" s="1"/>
  <c r="AM74" i="3"/>
  <c r="AO74" i="3" s="1"/>
  <c r="AD97" i="3"/>
  <c r="AM97" i="3"/>
  <c r="BD135" i="3"/>
  <c r="BG135" i="3"/>
  <c r="BK57" i="3"/>
  <c r="AG57" i="3"/>
  <c r="BC93" i="3"/>
  <c r="BF93" i="3"/>
  <c r="BD115" i="3"/>
  <c r="BG115" i="3"/>
  <c r="BB39" i="3"/>
  <c r="BE39" i="3"/>
  <c r="BC65" i="3"/>
  <c r="BF65" i="3"/>
  <c r="BF75" i="3"/>
  <c r="BC75" i="3"/>
  <c r="BD39" i="3"/>
  <c r="BG39" i="3"/>
  <c r="BF51" i="3"/>
  <c r="BC51" i="3"/>
  <c r="BD61" i="3"/>
  <c r="BG61" i="3"/>
  <c r="BE64" i="3"/>
  <c r="AP83" i="3"/>
  <c r="BX83" i="3" s="1"/>
  <c r="CJ83" i="3" s="1"/>
  <c r="AN83" i="3"/>
  <c r="BB83" i="3" s="1"/>
  <c r="BL83" i="3"/>
  <c r="AH83" i="3"/>
  <c r="BB87" i="3"/>
  <c r="BE87" i="3"/>
  <c r="BK88" i="3"/>
  <c r="AG88" i="3"/>
  <c r="BC100" i="3"/>
  <c r="BF100" i="3"/>
  <c r="BD123" i="3"/>
  <c r="BQ111" i="3"/>
  <c r="AO111" i="3"/>
  <c r="BF111" i="3" s="1"/>
  <c r="BE43" i="3"/>
  <c r="BB43" i="3"/>
  <c r="AQ79" i="3"/>
  <c r="BY79" i="3" s="1"/>
  <c r="CK79" i="3" s="1"/>
  <c r="AN79" i="3"/>
  <c r="BC79" i="3" s="1"/>
  <c r="BD68" i="3"/>
  <c r="BG68" i="3"/>
  <c r="BE75" i="3"/>
  <c r="BB75" i="3"/>
  <c r="BF107" i="3"/>
  <c r="BC107" i="3"/>
  <c r="BJ95" i="3"/>
  <c r="AI95" i="3"/>
  <c r="AM122" i="3"/>
  <c r="AL122" i="3"/>
  <c r="AN122" i="3" s="1"/>
  <c r="BK123" i="3"/>
  <c r="AG123" i="3"/>
  <c r="AV123" i="3" s="1"/>
  <c r="BB120" i="3"/>
  <c r="BE120" i="3"/>
  <c r="BF112" i="3"/>
  <c r="BC112" i="3"/>
  <c r="BC73" i="3"/>
  <c r="BF73" i="3"/>
  <c r="BE99" i="3"/>
  <c r="BB99" i="3"/>
  <c r="BE115" i="3"/>
  <c r="BB115" i="3"/>
  <c r="BI85" i="3"/>
  <c r="AH85" i="3"/>
  <c r="AQ60" i="3"/>
  <c r="BS60" i="3" s="1"/>
  <c r="CE60" i="3" s="1"/>
  <c r="AN60" i="3"/>
  <c r="BC60" i="3" s="1"/>
  <c r="BD77" i="3"/>
  <c r="BJ72" i="3"/>
  <c r="AI72" i="3"/>
  <c r="BH93" i="3"/>
  <c r="AG93" i="3"/>
  <c r="BC101" i="3"/>
  <c r="BF101" i="3"/>
  <c r="BI96" i="3"/>
  <c r="AH96" i="3"/>
  <c r="BB41" i="3"/>
  <c r="BE41" i="3"/>
  <c r="BB48" i="3"/>
  <c r="BE48" i="3"/>
  <c r="BJ48" i="3"/>
  <c r="AI48" i="3"/>
  <c r="BC61" i="3"/>
  <c r="BF61" i="3"/>
  <c r="BE67" i="3"/>
  <c r="BD84" i="3"/>
  <c r="BG84" i="3"/>
  <c r="BH72" i="3"/>
  <c r="AG72" i="3"/>
  <c r="BE109" i="3"/>
  <c r="AQ103" i="3"/>
  <c r="BY103" i="3" s="1"/>
  <c r="CK103" i="3" s="1"/>
  <c r="AN103" i="3"/>
  <c r="BC103" i="3" s="1"/>
  <c r="BD101" i="3"/>
  <c r="BG101" i="3"/>
  <c r="BL77" i="3"/>
  <c r="AH77" i="3"/>
  <c r="AW77" i="3" s="1"/>
  <c r="BD119" i="3"/>
  <c r="BO123" i="3"/>
  <c r="AO123" i="3"/>
  <c r="BG123" i="3" s="1"/>
  <c r="AD94" i="3"/>
  <c r="AG94" i="3" s="1"/>
  <c r="AF94" i="3"/>
  <c r="AI94" i="3" s="1"/>
  <c r="AM94" i="3"/>
  <c r="BG120" i="3"/>
  <c r="BD120" i="3"/>
  <c r="BB111" i="3"/>
  <c r="AL118" i="3"/>
  <c r="AD118" i="3"/>
  <c r="AG118" i="3" s="1"/>
  <c r="AF118" i="3"/>
  <c r="AM118" i="3"/>
  <c r="AE42" i="3"/>
  <c r="AF42" i="3"/>
  <c r="AI42" i="3" s="1"/>
  <c r="AD42" i="3"/>
  <c r="BU141" i="3"/>
  <c r="CG141" i="3" s="1"/>
  <c r="BD134" i="3"/>
  <c r="BB56" i="3"/>
  <c r="BE56" i="3"/>
  <c r="AQ92" i="3"/>
  <c r="BY92" i="3" s="1"/>
  <c r="CK92" i="3" s="1"/>
  <c r="AN92" i="3"/>
  <c r="BC92" i="3" s="1"/>
  <c r="BB135" i="3"/>
  <c r="BE135" i="3"/>
  <c r="BD99" i="3"/>
  <c r="BG99" i="3"/>
  <c r="BO76" i="3"/>
  <c r="AO76" i="3"/>
  <c r="BG76" i="3" s="1"/>
  <c r="BC39" i="3"/>
  <c r="BF39" i="3"/>
  <c r="AU47" i="3"/>
  <c r="CC47" i="3" s="1"/>
  <c r="CO47" i="3" s="1"/>
  <c r="AI47" i="3"/>
  <c r="BB84" i="3"/>
  <c r="BE84" i="3"/>
  <c r="BB44" i="3"/>
  <c r="BE44" i="3"/>
  <c r="BF48" i="3"/>
  <c r="BC48" i="3"/>
  <c r="AS47" i="3"/>
  <c r="AG47" i="3"/>
  <c r="BC57" i="3"/>
  <c r="BF57" i="3"/>
  <c r="BF67" i="3"/>
  <c r="BO63" i="3"/>
  <c r="AO63" i="3"/>
  <c r="BG63" i="3" s="1"/>
  <c r="BD89" i="3"/>
  <c r="BG89" i="3"/>
  <c r="BE107" i="3"/>
  <c r="BB107" i="3"/>
  <c r="BB96" i="3"/>
  <c r="BE96" i="3"/>
  <c r="BO119" i="3"/>
  <c r="AO119" i="3"/>
  <c r="BG119" i="3" s="1"/>
  <c r="AL66" i="3"/>
  <c r="AD66" i="3"/>
  <c r="AG66" i="3" s="1"/>
  <c r="AF66" i="3"/>
  <c r="AI66" i="3" s="1"/>
  <c r="AM66" i="3"/>
  <c r="AO66" i="3" s="1"/>
  <c r="BM111" i="3"/>
  <c r="AI111" i="3"/>
  <c r="AL126" i="3"/>
  <c r="AD126" i="3"/>
  <c r="AE126" i="3"/>
  <c r="AF126" i="3"/>
  <c r="AM126" i="3"/>
  <c r="AF54" i="3"/>
  <c r="AM54" i="3"/>
  <c r="AD54" i="3"/>
  <c r="AL54" i="3"/>
  <c r="AE54" i="3"/>
  <c r="AH54" i="3" s="1"/>
  <c r="BC136" i="3"/>
  <c r="BF136" i="3"/>
  <c r="BD53" i="3"/>
  <c r="BG53" i="3"/>
  <c r="BG40" i="3"/>
  <c r="BD40" i="3"/>
  <c r="BC44" i="3"/>
  <c r="BF44" i="3"/>
  <c r="BJ41" i="3"/>
  <c r="AI41" i="3"/>
  <c r="BD52" i="3"/>
  <c r="BD55" i="3"/>
  <c r="BG55" i="3"/>
  <c r="BD75" i="3"/>
  <c r="BG75" i="3"/>
  <c r="BB89" i="3"/>
  <c r="BE89" i="3"/>
  <c r="BC119" i="3"/>
  <c r="AM62" i="3"/>
  <c r="AO62" i="3" s="1"/>
  <c r="AE62" i="3"/>
  <c r="AL62" i="3"/>
  <c r="AF62" i="3"/>
  <c r="AI62" i="3" s="1"/>
  <c r="AD62" i="3"/>
  <c r="BF81" i="3"/>
  <c r="BF56" i="3"/>
  <c r="BC56" i="3"/>
  <c r="BQ77" i="3"/>
  <c r="AO77" i="3"/>
  <c r="BG77" i="3" s="1"/>
  <c r="BC47" i="3"/>
  <c r="BF47" i="3"/>
  <c r="BG67" i="3"/>
  <c r="BJ65" i="3"/>
  <c r="AI65" i="3"/>
  <c r="AQ109" i="3"/>
  <c r="BS109" i="3" s="1"/>
  <c r="CE109" i="3" s="1"/>
  <c r="AN109" i="3"/>
  <c r="BC109" i="3" s="1"/>
  <c r="BG104" i="3"/>
  <c r="BP104" i="3"/>
  <c r="AN104" i="3"/>
  <c r="BD104" i="3" s="1"/>
  <c r="BH77" i="3"/>
  <c r="AG77" i="3"/>
  <c r="AV77" i="3" s="1"/>
  <c r="BB112" i="3"/>
  <c r="BE112" i="3"/>
  <c r="AL58" i="3"/>
  <c r="AE58" i="3"/>
  <c r="AH58" i="3" s="1"/>
  <c r="AF58" i="3"/>
  <c r="AI58" i="3" s="1"/>
  <c r="AD58" i="3"/>
  <c r="AM58" i="3"/>
  <c r="BD43" i="3"/>
  <c r="BG43" i="3"/>
  <c r="BH45" i="3"/>
  <c r="AG45" i="3"/>
  <c r="BL52" i="3"/>
  <c r="AH52" i="3"/>
  <c r="BE59" i="3"/>
  <c r="BB59" i="3"/>
  <c r="AQ55" i="3"/>
  <c r="BS55" i="3" s="1"/>
  <c r="CE55" i="3" s="1"/>
  <c r="AH55" i="3"/>
  <c r="AW55" i="3" s="1"/>
  <c r="BP67" i="3"/>
  <c r="AN67" i="3"/>
  <c r="BD67" i="3" s="1"/>
  <c r="BG81" i="3"/>
  <c r="BE92" i="3"/>
  <c r="BG109" i="3"/>
  <c r="AT95" i="3"/>
  <c r="AO95" i="3"/>
  <c r="BF95" i="3" s="1"/>
  <c r="BH76" i="3"/>
  <c r="AG76" i="3"/>
  <c r="BL84" i="3"/>
  <c r="AH84" i="3"/>
  <c r="AL70" i="3"/>
  <c r="AD70" i="3"/>
  <c r="AG70" i="3" s="1"/>
  <c r="AE70" i="3"/>
  <c r="AF70" i="3"/>
  <c r="AI70" i="3" s="1"/>
  <c r="AM70" i="3"/>
  <c r="AO70" i="3" s="1"/>
  <c r="BC137" i="3"/>
  <c r="BF137" i="3"/>
  <c r="BC68" i="3"/>
  <c r="BF68" i="3"/>
  <c r="BC45" i="3"/>
  <c r="BF45" i="3"/>
  <c r="BF59" i="3"/>
  <c r="BC59" i="3"/>
  <c r="AQ64" i="3"/>
  <c r="BS64" i="3" s="1"/>
  <c r="CE64" i="3" s="1"/>
  <c r="AN64" i="3"/>
  <c r="BC64" i="3" s="1"/>
  <c r="BB71" i="3"/>
  <c r="BE71" i="3"/>
  <c r="BE104" i="3"/>
  <c r="BG96" i="3"/>
  <c r="BD96" i="3"/>
  <c r="BL76" i="3"/>
  <c r="AH76" i="3"/>
  <c r="BF104" i="3"/>
  <c r="BB117" i="3"/>
  <c r="BE117" i="3"/>
  <c r="AL78" i="3"/>
  <c r="AD78" i="3"/>
  <c r="AG78" i="3" s="1"/>
  <c r="AE78" i="3"/>
  <c r="AF78" i="3"/>
  <c r="AM78" i="3"/>
  <c r="AO78" i="3" s="1"/>
  <c r="AD113" i="3"/>
  <c r="AE113" i="3"/>
  <c r="AF113" i="3"/>
  <c r="AI113" i="3" s="1"/>
  <c r="AM113" i="3"/>
  <c r="AL113" i="3"/>
  <c r="AN113" i="3" s="1"/>
  <c r="BJ71" i="3"/>
  <c r="AI71" i="3"/>
  <c r="BP80" i="3"/>
  <c r="AN80" i="3"/>
  <c r="BD80" i="3" s="1"/>
  <c r="BE38" i="3"/>
  <c r="BD49" i="3"/>
  <c r="BG49" i="3"/>
  <c r="BB55" i="3"/>
  <c r="BE55" i="3"/>
  <c r="BK65" i="3"/>
  <c r="AG65" i="3"/>
  <c r="BC41" i="3"/>
  <c r="BF41" i="3"/>
  <c r="BL43" i="3"/>
  <c r="AH43" i="3"/>
  <c r="BK53" i="3"/>
  <c r="AG53" i="3"/>
  <c r="BD73" i="3"/>
  <c r="BG73" i="3"/>
  <c r="BC89" i="3"/>
  <c r="BF89" i="3"/>
  <c r="AR105" i="3"/>
  <c r="BT105" i="3" s="1"/>
  <c r="CF105" i="3" s="1"/>
  <c r="AN105" i="3"/>
  <c r="BD105" i="3" s="1"/>
  <c r="BM92" i="3"/>
  <c r="AI92" i="3"/>
  <c r="BC117" i="3"/>
  <c r="BF117" i="3"/>
  <c r="BJ88" i="3"/>
  <c r="AI88" i="3"/>
  <c r="AL86" i="3"/>
  <c r="AN86" i="3" s="1"/>
  <c r="AD86" i="3"/>
  <c r="AE86" i="3"/>
  <c r="AF86" i="3"/>
  <c r="AM86" i="3"/>
  <c r="AO86" i="3" s="1"/>
  <c r="BM124" i="3"/>
  <c r="AI124" i="3"/>
  <c r="BG137" i="3"/>
  <c r="BD137" i="3"/>
  <c r="BF103" i="3"/>
  <c r="BC141" i="3"/>
  <c r="BF141" i="3"/>
  <c r="BC123" i="3"/>
  <c r="BD51" i="3"/>
  <c r="BG51" i="3"/>
  <c r="BE81" i="3"/>
  <c r="BD59" i="3"/>
  <c r="BG59" i="3"/>
  <c r="BJ57" i="3"/>
  <c r="AI57" i="3"/>
  <c r="BD69" i="3"/>
  <c r="BG69" i="3"/>
  <c r="BE103" i="3"/>
  <c r="BB49" i="3"/>
  <c r="BE49" i="3"/>
  <c r="BB52" i="3"/>
  <c r="BG56" i="3"/>
  <c r="BD56" i="3"/>
  <c r="BH61" i="3"/>
  <c r="AG61" i="3"/>
  <c r="BB68" i="3"/>
  <c r="BE68" i="3"/>
  <c r="BL63" i="3"/>
  <c r="AH63" i="3"/>
  <c r="BD93" i="3"/>
  <c r="BG93" i="3"/>
  <c r="BK100" i="3"/>
  <c r="AG100" i="3"/>
  <c r="AQ124" i="3"/>
  <c r="BY124" i="3" s="1"/>
  <c r="CK124" i="3" s="1"/>
  <c r="AN124" i="3"/>
  <c r="BC124" i="3" s="1"/>
  <c r="BC116" i="3"/>
  <c r="BF116" i="3"/>
  <c r="BD117" i="3"/>
  <c r="BG117" i="3"/>
  <c r="AF110" i="3"/>
  <c r="AM110" i="3"/>
  <c r="AO110" i="3" s="1"/>
  <c r="AD110" i="3"/>
  <c r="AG110" i="3" s="1"/>
  <c r="AE110" i="3"/>
  <c r="AH110" i="3" s="1"/>
  <c r="AL110" i="3"/>
  <c r="AL90" i="3"/>
  <c r="AE90" i="3"/>
  <c r="AH90" i="3" s="1"/>
  <c r="AF90" i="3"/>
  <c r="AD90" i="3"/>
  <c r="AG90" i="3" s="1"/>
  <c r="AM90" i="3"/>
  <c r="AO90" i="3" s="1"/>
  <c r="BB119" i="3"/>
  <c r="BB116" i="3"/>
  <c r="BE116" i="3"/>
  <c r="AL102" i="3"/>
  <c r="AN102" i="3" s="1"/>
  <c r="AD102" i="3"/>
  <c r="AG102" i="3" s="1"/>
  <c r="AF102" i="3"/>
  <c r="AE50" i="3"/>
  <c r="AM50" i="3"/>
  <c r="AL50" i="3"/>
  <c r="AN50" i="3" s="1"/>
  <c r="AD50" i="3"/>
  <c r="AG50" i="3" s="1"/>
  <c r="AF50" i="3"/>
  <c r="AL46" i="3"/>
  <c r="AN46" i="3" s="1"/>
  <c r="AD46" i="3"/>
  <c r="AG46" i="3" s="1"/>
  <c r="AL82" i="3"/>
  <c r="AN82" i="3" s="1"/>
  <c r="AM82" i="3"/>
  <c r="AF82" i="3"/>
  <c r="AI82" i="3" s="1"/>
  <c r="AL74" i="3"/>
  <c r="AN74" i="3" s="1"/>
  <c r="AE74" i="3"/>
  <c r="AH74" i="3" s="1"/>
  <c r="AE97" i="3"/>
  <c r="AF97" i="3"/>
  <c r="AI97" i="3" s="1"/>
  <c r="AL97" i="3"/>
  <c r="AL106" i="3"/>
  <c r="AM106" i="3"/>
  <c r="AD106" i="3"/>
  <c r="AE106" i="3"/>
  <c r="AH106" i="3" s="1"/>
  <c r="AF106" i="3"/>
  <c r="AI106" i="3" s="1"/>
  <c r="AD122" i="3"/>
  <c r="AG122" i="3" s="1"/>
  <c r="AE122" i="3"/>
  <c r="AH122" i="3" s="1"/>
  <c r="AF122" i="3"/>
  <c r="AI122" i="3" s="1"/>
  <c r="AL94" i="3"/>
  <c r="AN94" i="3" s="1"/>
  <c r="AE94" i="3"/>
  <c r="AH94" i="3" s="1"/>
  <c r="AE118" i="3"/>
  <c r="AL42" i="3"/>
  <c r="AM42" i="3"/>
  <c r="AE66" i="3"/>
  <c r="BR141" i="3"/>
  <c r="CD141" i="3" s="1"/>
  <c r="AX131" i="3"/>
  <c r="AV136" i="3"/>
  <c r="AX136" i="3"/>
  <c r="BX139" i="3"/>
  <c r="CJ139" i="3" s="1"/>
  <c r="BS141" i="3"/>
  <c r="CE141" i="3" s="1"/>
  <c r="AX137" i="3"/>
  <c r="BW131" i="3"/>
  <c r="CI131" i="3" s="1"/>
  <c r="BU128" i="3"/>
  <c r="CG128" i="3" s="1"/>
  <c r="BV133" i="3"/>
  <c r="CH133" i="3" s="1"/>
  <c r="BU139" i="3"/>
  <c r="CG139" i="3" s="1"/>
  <c r="CB137" i="3"/>
  <c r="CN137" i="3" s="1"/>
  <c r="CB136" i="3"/>
  <c r="CN136" i="3" s="1"/>
  <c r="BS136" i="3"/>
  <c r="CE136" i="3" s="1"/>
  <c r="AW141" i="3"/>
  <c r="AZ139" i="3"/>
  <c r="BS137" i="3"/>
  <c r="CE137" i="3" s="1"/>
  <c r="CA131" i="3"/>
  <c r="CM131" i="3" s="1"/>
  <c r="AV141" i="3"/>
  <c r="AY131" i="3"/>
  <c r="AX141" i="3"/>
  <c r="BA131" i="3"/>
  <c r="BT135" i="3"/>
  <c r="CF135" i="3" s="1"/>
  <c r="BR135" i="3"/>
  <c r="CD135" i="3" s="1"/>
  <c r="CA137" i="3"/>
  <c r="CM137" i="3" s="1"/>
  <c r="BA136" i="3"/>
  <c r="AV139" i="3"/>
  <c r="AV137" i="3"/>
  <c r="AW137" i="3"/>
  <c r="AZ131" i="3"/>
  <c r="AY139" i="3"/>
  <c r="BV139" i="3"/>
  <c r="CH139" i="3" s="1"/>
  <c r="BQ76" i="3"/>
  <c r="BA137" i="3"/>
  <c r="BR137" i="3"/>
  <c r="CD137" i="3" s="1"/>
  <c r="AZ137" i="3"/>
  <c r="AW136" i="3"/>
  <c r="AV128" i="3"/>
  <c r="BU132" i="3"/>
  <c r="CG132" i="3" s="1"/>
  <c r="AY128" i="3"/>
  <c r="CC137" i="3"/>
  <c r="CO137" i="3" s="1"/>
  <c r="BZ137" i="3"/>
  <c r="CL137" i="3" s="1"/>
  <c r="BT141" i="3"/>
  <c r="CF141" i="3" s="1"/>
  <c r="BZ141" i="3"/>
  <c r="CL141" i="3" s="1"/>
  <c r="BR133" i="3"/>
  <c r="CD133" i="3" s="1"/>
  <c r="BY139" i="3"/>
  <c r="CK139" i="3" s="1"/>
  <c r="BJ76" i="3"/>
  <c r="AR76" i="3"/>
  <c r="BT76" i="3" s="1"/>
  <c r="CF76" i="3" s="1"/>
  <c r="AX135" i="3"/>
  <c r="AV135" i="3"/>
  <c r="BR128" i="3"/>
  <c r="CD128" i="3" s="1"/>
  <c r="BV131" i="3"/>
  <c r="CH131" i="3" s="1"/>
  <c r="BY131" i="3"/>
  <c r="CK131" i="3" s="1"/>
  <c r="AZ136" i="3"/>
  <c r="BO111" i="3"/>
  <c r="AY133" i="3"/>
  <c r="AV133" i="3"/>
  <c r="BK73" i="3"/>
  <c r="AS73" i="3"/>
  <c r="CA73" i="3" s="1"/>
  <c r="CM73" i="3" s="1"/>
  <c r="BR136" i="3"/>
  <c r="CD136" i="3" s="1"/>
  <c r="BX136" i="3"/>
  <c r="CJ136" i="3" s="1"/>
  <c r="BZ136" i="3"/>
  <c r="CL136" i="3" s="1"/>
  <c r="BT136" i="3"/>
  <c r="CF136" i="3" s="1"/>
  <c r="BW135" i="3"/>
  <c r="CI135" i="3" s="1"/>
  <c r="AW131" i="3"/>
  <c r="AX133" i="3"/>
  <c r="AW134" i="3"/>
  <c r="AZ134" i="3"/>
  <c r="BY138" i="3"/>
  <c r="CK138" i="3" s="1"/>
  <c r="BS138" i="3"/>
  <c r="CE138" i="3" s="1"/>
  <c r="BX132" i="3"/>
  <c r="CJ132" i="3" s="1"/>
  <c r="BR132" i="3"/>
  <c r="CD132" i="3" s="1"/>
  <c r="BA140" i="3"/>
  <c r="AX140" i="3"/>
  <c r="BW136" i="3"/>
  <c r="CI136" i="3" s="1"/>
  <c r="CC136" i="3"/>
  <c r="CO136" i="3" s="1"/>
  <c r="BZ139" i="3"/>
  <c r="CL139" i="3" s="1"/>
  <c r="BT139" i="3"/>
  <c r="CF139" i="3" s="1"/>
  <c r="BX131" i="3"/>
  <c r="CJ131" i="3" s="1"/>
  <c r="BR131" i="3"/>
  <c r="CD131" i="3" s="1"/>
  <c r="AZ129" i="3"/>
  <c r="AW129" i="3"/>
  <c r="BY127" i="3"/>
  <c r="CK127" i="3" s="1"/>
  <c r="BS127" i="3"/>
  <c r="CE127" i="3" s="1"/>
  <c r="BA135" i="3"/>
  <c r="BZ138" i="3"/>
  <c r="CL138" i="3" s="1"/>
  <c r="BT138" i="3"/>
  <c r="CF138" i="3" s="1"/>
  <c r="BU133" i="3"/>
  <c r="CG133" i="3" s="1"/>
  <c r="CA133" i="3"/>
  <c r="CM133" i="3" s="1"/>
  <c r="BA141" i="3"/>
  <c r="BZ132" i="3"/>
  <c r="CL132" i="3" s="1"/>
  <c r="BT132" i="3"/>
  <c r="CF132" i="3" s="1"/>
  <c r="CB134" i="3"/>
  <c r="CN134" i="3" s="1"/>
  <c r="BV134" i="3"/>
  <c r="CH134" i="3" s="1"/>
  <c r="AW138" i="3"/>
  <c r="AZ138" i="3"/>
  <c r="CC133" i="3"/>
  <c r="CO133" i="3" s="1"/>
  <c r="BW133" i="3"/>
  <c r="CI133" i="3" s="1"/>
  <c r="BZ140" i="3"/>
  <c r="CL140" i="3" s="1"/>
  <c r="BT140" i="3"/>
  <c r="CF140" i="3" s="1"/>
  <c r="AY135" i="3"/>
  <c r="BW142" i="3"/>
  <c r="CI142" i="3" s="1"/>
  <c r="CC142" i="3"/>
  <c r="CO142" i="3" s="1"/>
  <c r="BA133" i="3"/>
  <c r="BA134" i="3"/>
  <c r="AX134" i="3"/>
  <c r="BX134" i="3"/>
  <c r="CJ134" i="3" s="1"/>
  <c r="BR134" i="3"/>
  <c r="CD134" i="3" s="1"/>
  <c r="BS135" i="3"/>
  <c r="CE135" i="3" s="1"/>
  <c r="BY135" i="3"/>
  <c r="CK135" i="3" s="1"/>
  <c r="CB132" i="3"/>
  <c r="CN132" i="3" s="1"/>
  <c r="BV132" i="3"/>
  <c r="CH132" i="3" s="1"/>
  <c r="BY140" i="3"/>
  <c r="CK140" i="3" s="1"/>
  <c r="BS140" i="3"/>
  <c r="CE140" i="3" s="1"/>
  <c r="AV140" i="3"/>
  <c r="AY140" i="3"/>
  <c r="BR140" i="3"/>
  <c r="CD140" i="3" s="1"/>
  <c r="BX140" i="3"/>
  <c r="CJ140" i="3" s="1"/>
  <c r="CA127" i="3"/>
  <c r="CM127" i="3" s="1"/>
  <c r="BU127" i="3"/>
  <c r="CG127" i="3" s="1"/>
  <c r="BY129" i="3"/>
  <c r="CK129" i="3" s="1"/>
  <c r="BS129" i="3"/>
  <c r="CE129" i="3" s="1"/>
  <c r="AW127" i="3"/>
  <c r="AZ127" i="3"/>
  <c r="CB141" i="3"/>
  <c r="CN141" i="3" s="1"/>
  <c r="BV141" i="3"/>
  <c r="CH141" i="3" s="1"/>
  <c r="BR142" i="3"/>
  <c r="CD142" i="3" s="1"/>
  <c r="BX142" i="3"/>
  <c r="CJ142" i="3" s="1"/>
  <c r="CB138" i="3"/>
  <c r="CN138" i="3" s="1"/>
  <c r="BV138" i="3"/>
  <c r="CH138" i="3" s="1"/>
  <c r="AY138" i="3"/>
  <c r="AV138" i="3"/>
  <c r="AW133" i="3"/>
  <c r="BW134" i="3"/>
  <c r="CI134" i="3" s="1"/>
  <c r="CC134" i="3"/>
  <c r="CO134" i="3" s="1"/>
  <c r="AW135" i="3"/>
  <c r="AZ135" i="3"/>
  <c r="BA129" i="3"/>
  <c r="AX129" i="3"/>
  <c r="AZ140" i="3"/>
  <c r="AW140" i="3"/>
  <c r="AV142" i="3"/>
  <c r="AY142" i="3"/>
  <c r="BR138" i="3"/>
  <c r="CD138" i="3" s="1"/>
  <c r="BX138" i="3"/>
  <c r="CJ138" i="3" s="1"/>
  <c r="BV129" i="3"/>
  <c r="CH129" i="3" s="1"/>
  <c r="CB129" i="3"/>
  <c r="CN129" i="3" s="1"/>
  <c r="AX128" i="3"/>
  <c r="BA128" i="3"/>
  <c r="BY133" i="3"/>
  <c r="CK133" i="3" s="1"/>
  <c r="BS133" i="3"/>
  <c r="CE133" i="3" s="1"/>
  <c r="AY141" i="3"/>
  <c r="CA142" i="3"/>
  <c r="CM142" i="3" s="1"/>
  <c r="BU142" i="3"/>
  <c r="CG142" i="3" s="1"/>
  <c r="AV129" i="3"/>
  <c r="AY129" i="3"/>
  <c r="CA138" i="3"/>
  <c r="CM138" i="3" s="1"/>
  <c r="BU138" i="3"/>
  <c r="CG138" i="3" s="1"/>
  <c r="CB128" i="3"/>
  <c r="CN128" i="3" s="1"/>
  <c r="BV128" i="3"/>
  <c r="CH128" i="3" s="1"/>
  <c r="AY134" i="3"/>
  <c r="AV134" i="3"/>
  <c r="AZ141" i="3"/>
  <c r="BZ129" i="3"/>
  <c r="CL129" i="3" s="1"/>
  <c r="BT129" i="3"/>
  <c r="CF129" i="3" s="1"/>
  <c r="BZ133" i="3"/>
  <c r="CL133" i="3" s="1"/>
  <c r="BT133" i="3"/>
  <c r="CF133" i="3" s="1"/>
  <c r="AX127" i="3"/>
  <c r="BA127" i="3"/>
  <c r="BW129" i="3"/>
  <c r="CI129" i="3" s="1"/>
  <c r="CC129" i="3"/>
  <c r="CO129" i="3" s="1"/>
  <c r="CC128" i="3"/>
  <c r="CO128" i="3" s="1"/>
  <c r="BW128" i="3"/>
  <c r="CI128" i="3" s="1"/>
  <c r="AX138" i="3"/>
  <c r="BA138" i="3"/>
  <c r="BX127" i="3"/>
  <c r="CJ127" i="3" s="1"/>
  <c r="BR127" i="3"/>
  <c r="CD127" i="3" s="1"/>
  <c r="AX132" i="3"/>
  <c r="BA132" i="3"/>
  <c r="AY136" i="3"/>
  <c r="BR129" i="3"/>
  <c r="CD129" i="3" s="1"/>
  <c r="BX129" i="3"/>
  <c r="CJ129" i="3" s="1"/>
  <c r="BW140" i="3"/>
  <c r="CI140" i="3" s="1"/>
  <c r="CC140" i="3"/>
  <c r="CO140" i="3" s="1"/>
  <c r="BW139" i="3"/>
  <c r="CI139" i="3" s="1"/>
  <c r="CC139" i="3"/>
  <c r="CO139" i="3" s="1"/>
  <c r="BT131" i="3"/>
  <c r="CF131" i="3" s="1"/>
  <c r="BZ131" i="3"/>
  <c r="CL131" i="3" s="1"/>
  <c r="BU134" i="3"/>
  <c r="CG134" i="3" s="1"/>
  <c r="CA134" i="3"/>
  <c r="CM134" i="3" s="1"/>
  <c r="CB135" i="3"/>
  <c r="CN135" i="3" s="1"/>
  <c r="BV135" i="3"/>
  <c r="CH135" i="3" s="1"/>
  <c r="AV131" i="3"/>
  <c r="AZ142" i="3"/>
  <c r="AW142" i="3"/>
  <c r="BZ127" i="3"/>
  <c r="CL127" i="3" s="1"/>
  <c r="BT127" i="3"/>
  <c r="CF127" i="3" s="1"/>
  <c r="BW138" i="3"/>
  <c r="CI138" i="3" s="1"/>
  <c r="CC138" i="3"/>
  <c r="CO138" i="3" s="1"/>
  <c r="AY127" i="3"/>
  <c r="AV127" i="3"/>
  <c r="BY134" i="3"/>
  <c r="CK134" i="3" s="1"/>
  <c r="BS134" i="3"/>
  <c r="CE134" i="3" s="1"/>
  <c r="AY132" i="3"/>
  <c r="CB142" i="3"/>
  <c r="CN142" i="3" s="1"/>
  <c r="BV142" i="3"/>
  <c r="CH142" i="3" s="1"/>
  <c r="BZ142" i="3"/>
  <c r="CL142" i="3" s="1"/>
  <c r="BT142" i="3"/>
  <c r="CF142" i="3" s="1"/>
  <c r="AW128" i="3"/>
  <c r="AZ128" i="3"/>
  <c r="BS132" i="3"/>
  <c r="CE132" i="3" s="1"/>
  <c r="BY132" i="3"/>
  <c r="CK132" i="3" s="1"/>
  <c r="CB140" i="3"/>
  <c r="CN140" i="3" s="1"/>
  <c r="BV140" i="3"/>
  <c r="CH140" i="3" s="1"/>
  <c r="CC141" i="3"/>
  <c r="CO141" i="3" s="1"/>
  <c r="BW141" i="3"/>
  <c r="CI141" i="3" s="1"/>
  <c r="BT134" i="3"/>
  <c r="CF134" i="3" s="1"/>
  <c r="BZ134" i="3"/>
  <c r="CL134" i="3" s="1"/>
  <c r="BZ128" i="3"/>
  <c r="CL128" i="3" s="1"/>
  <c r="BT128" i="3"/>
  <c r="CF128" i="3" s="1"/>
  <c r="BV127" i="3"/>
  <c r="CH127" i="3" s="1"/>
  <c r="CB127" i="3"/>
  <c r="CN127" i="3" s="1"/>
  <c r="CA140" i="3"/>
  <c r="CM140" i="3" s="1"/>
  <c r="BU140" i="3"/>
  <c r="CG140" i="3" s="1"/>
  <c r="CC127" i="3"/>
  <c r="CO127" i="3" s="1"/>
  <c r="BW127" i="3"/>
  <c r="CI127" i="3" s="1"/>
  <c r="BU135" i="3"/>
  <c r="CG135" i="3" s="1"/>
  <c r="CA135" i="3"/>
  <c r="CM135" i="3" s="1"/>
  <c r="CA136" i="3"/>
  <c r="CM136" i="3" s="1"/>
  <c r="BU136" i="3"/>
  <c r="CG136" i="3" s="1"/>
  <c r="BW132" i="3"/>
  <c r="CI132" i="3" s="1"/>
  <c r="CC132" i="3"/>
  <c r="CO132" i="3" s="1"/>
  <c r="CA129" i="3"/>
  <c r="CM129" i="3" s="1"/>
  <c r="BU129" i="3"/>
  <c r="CG129" i="3" s="1"/>
  <c r="BY142" i="3"/>
  <c r="CK142" i="3" s="1"/>
  <c r="BS142" i="3"/>
  <c r="CE142" i="3" s="1"/>
  <c r="AX139" i="3"/>
  <c r="BA139" i="3"/>
  <c r="BA142" i="3"/>
  <c r="AX142" i="3"/>
  <c r="BY128" i="3"/>
  <c r="CK128" i="3" s="1"/>
  <c r="BS128" i="3"/>
  <c r="CE128" i="3" s="1"/>
  <c r="AZ132" i="3"/>
  <c r="AW132" i="3"/>
  <c r="AY101" i="3"/>
  <c r="AP116" i="3"/>
  <c r="BX116" i="3" s="1"/>
  <c r="CJ116" i="3" s="1"/>
  <c r="BI112" i="3"/>
  <c r="BL112" i="3"/>
  <c r="AT112" i="3"/>
  <c r="BV112" i="3" s="1"/>
  <c r="CH112" i="3" s="1"/>
  <c r="AP73" i="3"/>
  <c r="BX73" i="3" s="1"/>
  <c r="CJ73" i="3" s="1"/>
  <c r="AQ84" i="3"/>
  <c r="BY84" i="3" s="1"/>
  <c r="CK84" i="3" s="1"/>
  <c r="AZ112" i="3"/>
  <c r="BH115" i="3"/>
  <c r="BK115" i="3"/>
  <c r="AS119" i="3"/>
  <c r="BU119" i="3" s="1"/>
  <c r="CG119" i="3" s="1"/>
  <c r="AP115" i="3"/>
  <c r="BX115" i="3" s="1"/>
  <c r="CJ115" i="3" s="1"/>
  <c r="AS115" i="3"/>
  <c r="CA115" i="3" s="1"/>
  <c r="CM115" i="3" s="1"/>
  <c r="BM120" i="3"/>
  <c r="BJ120" i="3"/>
  <c r="BO77" i="3"/>
  <c r="BH120" i="3"/>
  <c r="AP96" i="3"/>
  <c r="BR96" i="3" s="1"/>
  <c r="CD96" i="3" s="1"/>
  <c r="BK120" i="3"/>
  <c r="BK116" i="3"/>
  <c r="BI120" i="3"/>
  <c r="AR111" i="3"/>
  <c r="BT111" i="3" s="1"/>
  <c r="CF111" i="3" s="1"/>
  <c r="AR123" i="3"/>
  <c r="BZ123" i="3" s="1"/>
  <c r="CL123" i="3" s="1"/>
  <c r="BJ111" i="3"/>
  <c r="AQ120" i="3"/>
  <c r="BS120" i="3" s="1"/>
  <c r="CE120" i="3" s="1"/>
  <c r="AU111" i="3"/>
  <c r="BW111" i="3" s="1"/>
  <c r="CI111" i="3" s="1"/>
  <c r="BO116" i="3"/>
  <c r="BH116" i="3"/>
  <c r="BQ116" i="3"/>
  <c r="BK119" i="3"/>
  <c r="BH96" i="3"/>
  <c r="BJ124" i="3"/>
  <c r="AS116" i="3"/>
  <c r="BU116" i="3" s="1"/>
  <c r="CG116" i="3" s="1"/>
  <c r="BH100" i="3"/>
  <c r="AR120" i="3"/>
  <c r="BZ120" i="3" s="1"/>
  <c r="CL120" i="3" s="1"/>
  <c r="BH119" i="3"/>
  <c r="BN81" i="3"/>
  <c r="AU76" i="3"/>
  <c r="BW76" i="3" s="1"/>
  <c r="CI76" i="3" s="1"/>
  <c r="BM76" i="3"/>
  <c r="AV111" i="3"/>
  <c r="BJ123" i="3"/>
  <c r="AP111" i="3"/>
  <c r="BR111" i="3" s="1"/>
  <c r="CD111" i="3" s="1"/>
  <c r="AS111" i="3"/>
  <c r="BU111" i="3" s="1"/>
  <c r="CG111" i="3" s="1"/>
  <c r="BK111" i="3"/>
  <c r="BH111" i="3"/>
  <c r="AU123" i="3"/>
  <c r="CC123" i="3" s="1"/>
  <c r="CO123" i="3" s="1"/>
  <c r="BM88" i="3"/>
  <c r="BQ123" i="3"/>
  <c r="BI84" i="3"/>
  <c r="BH123" i="3"/>
  <c r="AS123" i="3"/>
  <c r="BU123" i="3" s="1"/>
  <c r="CG123" i="3" s="1"/>
  <c r="AP123" i="3"/>
  <c r="BX123" i="3" s="1"/>
  <c r="CJ123" i="3" s="1"/>
  <c r="AU88" i="3"/>
  <c r="BW88" i="3" s="1"/>
  <c r="CI88" i="3" s="1"/>
  <c r="BK101" i="3"/>
  <c r="BJ92" i="3"/>
  <c r="AT91" i="3"/>
  <c r="CB91" i="3" s="1"/>
  <c r="CN91" i="3" s="1"/>
  <c r="BI91" i="3"/>
  <c r="AU92" i="3"/>
  <c r="CC92" i="3" s="1"/>
  <c r="CO92" i="3" s="1"/>
  <c r="BL91" i="3"/>
  <c r="BO107" i="3"/>
  <c r="BP105" i="3"/>
  <c r="BQ107" i="3"/>
  <c r="AT103" i="3"/>
  <c r="BV103" i="3" s="1"/>
  <c r="CH103" i="3" s="1"/>
  <c r="BI104" i="3"/>
  <c r="BO103" i="3"/>
  <c r="BL104" i="3"/>
  <c r="BQ103" i="3"/>
  <c r="BM103" i="3"/>
  <c r="AU103" i="3"/>
  <c r="CC103" i="3" s="1"/>
  <c r="CO103" i="3" s="1"/>
  <c r="BK77" i="3"/>
  <c r="AQ105" i="3"/>
  <c r="BY105" i="3" s="1"/>
  <c r="CK105" i="3" s="1"/>
  <c r="AT100" i="3"/>
  <c r="BV100" i="3" s="1"/>
  <c r="CH100" i="3" s="1"/>
  <c r="BH107" i="3"/>
  <c r="BI100" i="3"/>
  <c r="BI105" i="3"/>
  <c r="AP120" i="3"/>
  <c r="BX120" i="3" s="1"/>
  <c r="CJ120" i="3" s="1"/>
  <c r="AP77" i="3"/>
  <c r="BX77" i="3" s="1"/>
  <c r="CJ77" i="3" s="1"/>
  <c r="BN104" i="3"/>
  <c r="BK96" i="3"/>
  <c r="AQ104" i="3"/>
  <c r="BY104" i="3" s="1"/>
  <c r="CK104" i="3" s="1"/>
  <c r="BL100" i="3"/>
  <c r="BP120" i="3"/>
  <c r="AS77" i="3"/>
  <c r="CA77" i="3" s="1"/>
  <c r="CM77" i="3" s="1"/>
  <c r="BN117" i="3"/>
  <c r="BP117" i="3"/>
  <c r="BJ116" i="3"/>
  <c r="BM123" i="3"/>
  <c r="BP123" i="3"/>
  <c r="BN123" i="3"/>
  <c r="BN120" i="3"/>
  <c r="AU124" i="3"/>
  <c r="CC124" i="3" s="1"/>
  <c r="CO124" i="3" s="1"/>
  <c r="AR116" i="3"/>
  <c r="BZ116" i="3" s="1"/>
  <c r="CL116" i="3" s="1"/>
  <c r="AU116" i="3"/>
  <c r="CC116" i="3" s="1"/>
  <c r="CO116" i="3" s="1"/>
  <c r="BQ119" i="3"/>
  <c r="BJ117" i="3"/>
  <c r="AR117" i="3"/>
  <c r="BM117" i="3"/>
  <c r="AU117" i="3"/>
  <c r="BK69" i="3"/>
  <c r="AS93" i="3"/>
  <c r="CA93" i="3" s="1"/>
  <c r="CM93" i="3" s="1"/>
  <c r="BK93" i="3"/>
  <c r="BH101" i="3"/>
  <c r="AP124" i="3"/>
  <c r="BH124" i="3"/>
  <c r="AS124" i="3"/>
  <c r="BK124" i="3"/>
  <c r="BQ125" i="3"/>
  <c r="BO125" i="3"/>
  <c r="BP119" i="3"/>
  <c r="BN119" i="3"/>
  <c r="AP121" i="3"/>
  <c r="BH121" i="3"/>
  <c r="AS121" i="3"/>
  <c r="BK121" i="3"/>
  <c r="BN124" i="3"/>
  <c r="BP124" i="3"/>
  <c r="AQ119" i="3"/>
  <c r="BI119" i="3"/>
  <c r="AT119" i="3"/>
  <c r="BL119" i="3"/>
  <c r="AU121" i="3"/>
  <c r="BJ121" i="3"/>
  <c r="BM121" i="3"/>
  <c r="AR121" i="3"/>
  <c r="BI77" i="3"/>
  <c r="BI125" i="3"/>
  <c r="AT125" i="3"/>
  <c r="BL125" i="3"/>
  <c r="AQ125" i="3"/>
  <c r="BP121" i="3"/>
  <c r="BN121" i="3"/>
  <c r="AT77" i="3"/>
  <c r="CB77" i="3" s="1"/>
  <c r="CN77" i="3" s="1"/>
  <c r="BN105" i="3"/>
  <c r="AQ123" i="3"/>
  <c r="BL123" i="3"/>
  <c r="BI123" i="3"/>
  <c r="AT123" i="3"/>
  <c r="AR124" i="3"/>
  <c r="BH125" i="3"/>
  <c r="AS125" i="3"/>
  <c r="AP125" i="3"/>
  <c r="BK125" i="3"/>
  <c r="BQ120" i="3"/>
  <c r="AU120" i="3"/>
  <c r="BO120" i="3"/>
  <c r="AT120" i="3"/>
  <c r="BM115" i="3"/>
  <c r="AR115" i="3"/>
  <c r="AU115" i="3"/>
  <c r="BJ115" i="3"/>
  <c r="BO117" i="3"/>
  <c r="BQ117" i="3"/>
  <c r="AR112" i="3"/>
  <c r="BJ112" i="3"/>
  <c r="BM112" i="3"/>
  <c r="AU112" i="3"/>
  <c r="BL116" i="3"/>
  <c r="AQ116" i="3"/>
  <c r="BI116" i="3"/>
  <c r="AT116" i="3"/>
  <c r="AY115" i="3"/>
  <c r="BM125" i="3"/>
  <c r="AR125" i="3"/>
  <c r="BJ125" i="3"/>
  <c r="AU125" i="3"/>
  <c r="BN115" i="3"/>
  <c r="AV115" i="3"/>
  <c r="BP115" i="3"/>
  <c r="AQ111" i="3"/>
  <c r="BI111" i="3"/>
  <c r="AT111" i="3"/>
  <c r="BL111" i="3"/>
  <c r="AQ77" i="3"/>
  <c r="BS77" i="3" s="1"/>
  <c r="CE77" i="3" s="1"/>
  <c r="BL115" i="3"/>
  <c r="AQ115" i="3"/>
  <c r="AT115" i="3"/>
  <c r="BI115" i="3"/>
  <c r="AV116" i="3"/>
  <c r="AY116" i="3"/>
  <c r="BP112" i="3"/>
  <c r="BN112" i="3"/>
  <c r="BH117" i="3"/>
  <c r="AP117" i="3"/>
  <c r="AS117" i="3"/>
  <c r="BK117" i="3"/>
  <c r="AQ80" i="3"/>
  <c r="BS80" i="3" s="1"/>
  <c r="CE80" i="3" s="1"/>
  <c r="BO124" i="3"/>
  <c r="BQ124" i="3"/>
  <c r="BN125" i="3"/>
  <c r="BP125" i="3"/>
  <c r="BJ119" i="3"/>
  <c r="AU119" i="3"/>
  <c r="AR119" i="3"/>
  <c r="BM119" i="3"/>
  <c r="AQ121" i="3"/>
  <c r="BI121" i="3"/>
  <c r="AT121" i="3"/>
  <c r="BL121" i="3"/>
  <c r="AS120" i="3"/>
  <c r="BK112" i="3"/>
  <c r="BH112" i="3"/>
  <c r="AS112" i="3"/>
  <c r="AP112" i="3"/>
  <c r="AP119" i="3"/>
  <c r="BL117" i="3"/>
  <c r="BI117" i="3"/>
  <c r="AQ117" i="3"/>
  <c r="AT117" i="3"/>
  <c r="AQ112" i="3"/>
  <c r="BP81" i="3"/>
  <c r="BK63" i="3"/>
  <c r="AU57" i="3"/>
  <c r="BW57" i="3" s="1"/>
  <c r="CI57" i="3" s="1"/>
  <c r="BH69" i="3"/>
  <c r="BI63" i="3"/>
  <c r="AP88" i="3"/>
  <c r="BR88" i="3" s="1"/>
  <c r="CD88" i="3" s="1"/>
  <c r="BI83" i="3"/>
  <c r="AQ71" i="3"/>
  <c r="BY71" i="3" s="1"/>
  <c r="CK71" i="3" s="1"/>
  <c r="AP76" i="3"/>
  <c r="BR76" i="3" s="1"/>
  <c r="CD76" i="3" s="1"/>
  <c r="AR57" i="3"/>
  <c r="BZ57" i="3" s="1"/>
  <c r="CL57" i="3" s="1"/>
  <c r="AS69" i="3"/>
  <c r="CA69" i="3" s="1"/>
  <c r="CM69" i="3" s="1"/>
  <c r="AP69" i="3"/>
  <c r="BR69" i="3" s="1"/>
  <c r="CD69" i="3" s="1"/>
  <c r="AS76" i="3"/>
  <c r="CA76" i="3" s="1"/>
  <c r="CM76" i="3" s="1"/>
  <c r="AS100" i="3"/>
  <c r="CA100" i="3" s="1"/>
  <c r="CM100" i="3" s="1"/>
  <c r="BK76" i="3"/>
  <c r="BQ88" i="3"/>
  <c r="BM83" i="3"/>
  <c r="AS72" i="3"/>
  <c r="BU72" i="3" s="1"/>
  <c r="CG72" i="3" s="1"/>
  <c r="BH88" i="3"/>
  <c r="BL96" i="3"/>
  <c r="BK72" i="3"/>
  <c r="AT76" i="3"/>
  <c r="BV76" i="3" s="1"/>
  <c r="CH76" i="3" s="1"/>
  <c r="BK107" i="3"/>
  <c r="AP107" i="3"/>
  <c r="BX107" i="3" s="1"/>
  <c r="CJ107" i="3" s="1"/>
  <c r="BI80" i="3"/>
  <c r="AP72" i="3"/>
  <c r="BX72" i="3" s="1"/>
  <c r="CJ72" i="3" s="1"/>
  <c r="AQ76" i="3"/>
  <c r="BY76" i="3" s="1"/>
  <c r="CK76" i="3" s="1"/>
  <c r="BI76" i="3"/>
  <c r="BM69" i="3"/>
  <c r="AR80" i="3"/>
  <c r="BT80" i="3" s="1"/>
  <c r="CF80" i="3" s="1"/>
  <c r="BM65" i="3"/>
  <c r="BN80" i="3"/>
  <c r="BQ72" i="3"/>
  <c r="AS107" i="3"/>
  <c r="BU107" i="3" s="1"/>
  <c r="CG107" i="3" s="1"/>
  <c r="BM95" i="3"/>
  <c r="CB95" i="3"/>
  <c r="CN95" i="3" s="1"/>
  <c r="BV95" i="3"/>
  <c r="CH95" i="3" s="1"/>
  <c r="BQ104" i="3"/>
  <c r="BO104" i="3"/>
  <c r="BO72" i="3"/>
  <c r="AS88" i="3"/>
  <c r="CA88" i="3" s="1"/>
  <c r="CM88" i="3" s="1"/>
  <c r="AT105" i="3"/>
  <c r="AZ103" i="3"/>
  <c r="AT104" i="3"/>
  <c r="AP95" i="3"/>
  <c r="BH95" i="3"/>
  <c r="AS95" i="3"/>
  <c r="BK95" i="3"/>
  <c r="BM96" i="3"/>
  <c r="AU96" i="3"/>
  <c r="AR96" i="3"/>
  <c r="BJ96" i="3"/>
  <c r="AU95" i="3"/>
  <c r="AR109" i="3"/>
  <c r="BJ109" i="3"/>
  <c r="BM109" i="3"/>
  <c r="AU109" i="3"/>
  <c r="BM60" i="3"/>
  <c r="BK109" i="3"/>
  <c r="AS109" i="3"/>
  <c r="BH109" i="3"/>
  <c r="AP109" i="3"/>
  <c r="BQ109" i="3"/>
  <c r="BO109" i="3"/>
  <c r="BK105" i="3"/>
  <c r="BH105" i="3"/>
  <c r="AS105" i="3"/>
  <c r="AP105" i="3"/>
  <c r="AS108" i="3"/>
  <c r="BH108" i="3"/>
  <c r="BK108" i="3"/>
  <c r="AP108" i="3"/>
  <c r="BO108" i="3"/>
  <c r="BQ108" i="3"/>
  <c r="AV107" i="3"/>
  <c r="AY107" i="3"/>
  <c r="AP104" i="3"/>
  <c r="BK104" i="3"/>
  <c r="BH104" i="3"/>
  <c r="AS104" i="3"/>
  <c r="BK99" i="3"/>
  <c r="AP99" i="3"/>
  <c r="BH99" i="3"/>
  <c r="AS99" i="3"/>
  <c r="BO105" i="3"/>
  <c r="BQ105" i="3"/>
  <c r="BQ96" i="3"/>
  <c r="BO96" i="3"/>
  <c r="BL85" i="3"/>
  <c r="AU71" i="3"/>
  <c r="BW71" i="3" s="1"/>
  <c r="CI71" i="3" s="1"/>
  <c r="BP109" i="3"/>
  <c r="BN109" i="3"/>
  <c r="AT109" i="3"/>
  <c r="BL108" i="3"/>
  <c r="BI108" i="3"/>
  <c r="AQ108" i="3"/>
  <c r="AT108" i="3"/>
  <c r="AQ107" i="3"/>
  <c r="AT107" i="3"/>
  <c r="BL107" i="3"/>
  <c r="BI107" i="3"/>
  <c r="BL101" i="3"/>
  <c r="BI101" i="3"/>
  <c r="AQ101" i="3"/>
  <c r="AT101" i="3"/>
  <c r="BP95" i="3"/>
  <c r="BN95" i="3"/>
  <c r="BJ108" i="3"/>
  <c r="AR108" i="3"/>
  <c r="AU108" i="3"/>
  <c r="BM108" i="3"/>
  <c r="BP101" i="3"/>
  <c r="BN101" i="3"/>
  <c r="AR100" i="3"/>
  <c r="BJ100" i="3"/>
  <c r="BM100" i="3"/>
  <c r="AU100" i="3"/>
  <c r="BM101" i="3"/>
  <c r="BJ101" i="3"/>
  <c r="AR101" i="3"/>
  <c r="AU101" i="3"/>
  <c r="AZ100" i="3"/>
  <c r="BN67" i="3"/>
  <c r="BH63" i="3"/>
  <c r="AT85" i="3"/>
  <c r="CB85" i="3" s="1"/>
  <c r="CN85" i="3" s="1"/>
  <c r="BP108" i="3"/>
  <c r="BN108" i="3"/>
  <c r="BP100" i="3"/>
  <c r="BN100" i="3"/>
  <c r="BP96" i="3"/>
  <c r="AV96" i="3"/>
  <c r="BN96" i="3"/>
  <c r="AP100" i="3"/>
  <c r="AP101" i="3"/>
  <c r="AQ96" i="3"/>
  <c r="AQ100" i="3"/>
  <c r="AP103" i="3"/>
  <c r="AS103" i="3"/>
  <c r="BK103" i="3"/>
  <c r="BH103" i="3"/>
  <c r="BN103" i="3"/>
  <c r="BP103" i="3"/>
  <c r="BM104" i="3"/>
  <c r="AU104" i="3"/>
  <c r="AR104" i="3"/>
  <c r="BJ104" i="3"/>
  <c r="BQ99" i="3"/>
  <c r="BO99" i="3"/>
  <c r="AR103" i="3"/>
  <c r="AQ95" i="3"/>
  <c r="AT96" i="3"/>
  <c r="AS96" i="3"/>
  <c r="BY109" i="3"/>
  <c r="CK109" i="3" s="1"/>
  <c r="BP99" i="3"/>
  <c r="BN99" i="3"/>
  <c r="BM107" i="3"/>
  <c r="AU107" i="3"/>
  <c r="BJ107" i="3"/>
  <c r="AR107" i="3"/>
  <c r="AU99" i="3"/>
  <c r="BJ99" i="3"/>
  <c r="AR99" i="3"/>
  <c r="BM99" i="3"/>
  <c r="AT99" i="3"/>
  <c r="AQ99" i="3"/>
  <c r="BL99" i="3"/>
  <c r="BI99" i="3"/>
  <c r="BO95" i="3"/>
  <c r="BQ95" i="3"/>
  <c r="AR95" i="3"/>
  <c r="AR87" i="3"/>
  <c r="BZ87" i="3" s="1"/>
  <c r="CL87" i="3" s="1"/>
  <c r="AT88" i="3"/>
  <c r="CB88" i="3" s="1"/>
  <c r="CN88" i="3" s="1"/>
  <c r="BO88" i="3"/>
  <c r="AR92" i="3"/>
  <c r="BT92" i="3" s="1"/>
  <c r="CF92" i="3" s="1"/>
  <c r="BI88" i="3"/>
  <c r="BM87" i="3"/>
  <c r="BK91" i="3"/>
  <c r="AP91" i="3"/>
  <c r="BH91" i="3"/>
  <c r="AS91" i="3"/>
  <c r="AT63" i="3"/>
  <c r="CB63" i="3" s="1"/>
  <c r="CN63" i="3" s="1"/>
  <c r="AU72" i="3"/>
  <c r="BW72" i="3" s="1"/>
  <c r="CI72" i="3" s="1"/>
  <c r="BI93" i="3"/>
  <c r="AT93" i="3"/>
  <c r="BL93" i="3"/>
  <c r="AQ93" i="3"/>
  <c r="AR91" i="3"/>
  <c r="BJ91" i="3"/>
  <c r="AU91" i="3"/>
  <c r="BM91" i="3"/>
  <c r="BH89" i="3"/>
  <c r="AS89" i="3"/>
  <c r="BK89" i="3"/>
  <c r="AP89" i="3"/>
  <c r="AR72" i="3"/>
  <c r="BZ72" i="3" s="1"/>
  <c r="CL72" i="3" s="1"/>
  <c r="AP87" i="3"/>
  <c r="BH87" i="3"/>
  <c r="AS87" i="3"/>
  <c r="BK87" i="3"/>
  <c r="BM89" i="3"/>
  <c r="AR89" i="3"/>
  <c r="AU89" i="3"/>
  <c r="BJ89" i="3"/>
  <c r="BN88" i="3"/>
  <c r="BP88" i="3"/>
  <c r="BI89" i="3"/>
  <c r="AT89" i="3"/>
  <c r="BL89" i="3"/>
  <c r="AQ89" i="3"/>
  <c r="AQ88" i="3"/>
  <c r="BM72" i="3"/>
  <c r="BO87" i="3"/>
  <c r="BQ87" i="3"/>
  <c r="AT87" i="3"/>
  <c r="AR88" i="3"/>
  <c r="BN87" i="3"/>
  <c r="BP87" i="3"/>
  <c r="BN89" i="3"/>
  <c r="BP89" i="3"/>
  <c r="AT83" i="3"/>
  <c r="BV83" i="3" s="1"/>
  <c r="CH83" i="3" s="1"/>
  <c r="BN93" i="3"/>
  <c r="BP93" i="3"/>
  <c r="BM93" i="3"/>
  <c r="AR93" i="3"/>
  <c r="AU93" i="3"/>
  <c r="BJ93" i="3"/>
  <c r="BO91" i="3"/>
  <c r="BQ91" i="3"/>
  <c r="AT92" i="3"/>
  <c r="BQ89" i="3"/>
  <c r="BO89" i="3"/>
  <c r="AU87" i="3"/>
  <c r="AP92" i="3"/>
  <c r="BH92" i="3"/>
  <c r="AS92" i="3"/>
  <c r="BK92" i="3"/>
  <c r="BQ93" i="3"/>
  <c r="BO93" i="3"/>
  <c r="BO92" i="3"/>
  <c r="BQ92" i="3"/>
  <c r="BN92" i="3"/>
  <c r="AW92" i="3"/>
  <c r="BP92" i="3"/>
  <c r="AP93" i="3"/>
  <c r="AQ87" i="3"/>
  <c r="BI72" i="3"/>
  <c r="AS83" i="3"/>
  <c r="BU83" i="3" s="1"/>
  <c r="CG83" i="3" s="1"/>
  <c r="BQ83" i="3"/>
  <c r="AZ72" i="3"/>
  <c r="AU83" i="3"/>
  <c r="CC83" i="3" s="1"/>
  <c r="CO83" i="3" s="1"/>
  <c r="BO83" i="3"/>
  <c r="BL72" i="3"/>
  <c r="AQ72" i="3"/>
  <c r="BS72" i="3" s="1"/>
  <c r="CE72" i="3" s="1"/>
  <c r="AT72" i="3"/>
  <c r="BV72" i="3" s="1"/>
  <c r="CH72" i="3" s="1"/>
  <c r="BL80" i="3"/>
  <c r="BM71" i="3"/>
  <c r="BI71" i="3"/>
  <c r="AR71" i="3"/>
  <c r="BT71" i="3" s="1"/>
  <c r="CF71" i="3" s="1"/>
  <c r="BO56" i="3"/>
  <c r="BQ56" i="3"/>
  <c r="AS63" i="3"/>
  <c r="CA63" i="3" s="1"/>
  <c r="CM63" i="3" s="1"/>
  <c r="BQ84" i="3"/>
  <c r="BO84" i="3"/>
  <c r="BH71" i="3"/>
  <c r="AS71" i="3"/>
  <c r="BK71" i="3"/>
  <c r="AP71" i="3"/>
  <c r="BO75" i="3"/>
  <c r="BQ75" i="3"/>
  <c r="BJ60" i="3"/>
  <c r="BJ81" i="3"/>
  <c r="BM81" i="3"/>
  <c r="AU81" i="3"/>
  <c r="AR81" i="3"/>
  <c r="AP75" i="3"/>
  <c r="BH75" i="3"/>
  <c r="AS75" i="3"/>
  <c r="BK75" i="3"/>
  <c r="BK79" i="3"/>
  <c r="AS79" i="3"/>
  <c r="AP79" i="3"/>
  <c r="BH79" i="3"/>
  <c r="BJ75" i="3"/>
  <c r="AU75" i="3"/>
  <c r="BM75" i="3"/>
  <c r="AR75" i="3"/>
  <c r="AT84" i="3"/>
  <c r="BN75" i="3"/>
  <c r="BP75" i="3"/>
  <c r="BQ73" i="3"/>
  <c r="BO73" i="3"/>
  <c r="BM79" i="3"/>
  <c r="AU79" i="3"/>
  <c r="BJ79" i="3"/>
  <c r="AR79" i="3"/>
  <c r="AS65" i="3"/>
  <c r="BU65" i="3" s="1"/>
  <c r="CG65" i="3" s="1"/>
  <c r="AP65" i="3"/>
  <c r="BR65" i="3" s="1"/>
  <c r="CD65" i="3" s="1"/>
  <c r="BN85" i="3"/>
  <c r="BP85" i="3"/>
  <c r="BP83" i="3"/>
  <c r="BN83" i="3"/>
  <c r="AR83" i="3"/>
  <c r="BH84" i="3"/>
  <c r="AS84" i="3"/>
  <c r="BK84" i="3"/>
  <c r="AP84" i="3"/>
  <c r="AP81" i="3"/>
  <c r="BK81" i="3"/>
  <c r="BH81" i="3"/>
  <c r="AS81" i="3"/>
  <c r="BO81" i="3"/>
  <c r="BQ81" i="3"/>
  <c r="AZ81" i="3"/>
  <c r="BM77" i="3"/>
  <c r="AR77" i="3"/>
  <c r="BJ77" i="3"/>
  <c r="AU77" i="3"/>
  <c r="AQ83" i="3"/>
  <c r="AX76" i="3"/>
  <c r="AQ85" i="3"/>
  <c r="BN71" i="3"/>
  <c r="BP71" i="3"/>
  <c r="BH65" i="3"/>
  <c r="BM84" i="3"/>
  <c r="AR84" i="3"/>
  <c r="BJ84" i="3"/>
  <c r="AU84" i="3"/>
  <c r="AT81" i="3"/>
  <c r="BP73" i="3"/>
  <c r="BN73" i="3"/>
  <c r="BH80" i="3"/>
  <c r="AS80" i="3"/>
  <c r="BK80" i="3"/>
  <c r="AP80" i="3"/>
  <c r="BQ85" i="3"/>
  <c r="BO85" i="3"/>
  <c r="AR85" i="3"/>
  <c r="BO80" i="3"/>
  <c r="BQ80" i="3"/>
  <c r="AT80" i="3"/>
  <c r="AQ73" i="3"/>
  <c r="BL73" i="3"/>
  <c r="AT73" i="3"/>
  <c r="BI73" i="3"/>
  <c r="BQ71" i="3"/>
  <c r="BO71" i="3"/>
  <c r="AT71" i="3"/>
  <c r="BH85" i="3"/>
  <c r="AS85" i="3"/>
  <c r="BK85" i="3"/>
  <c r="AP85" i="3"/>
  <c r="BN84" i="3"/>
  <c r="BP84" i="3"/>
  <c r="AU85" i="3"/>
  <c r="BQ79" i="3"/>
  <c r="AZ79" i="3"/>
  <c r="BO79" i="3"/>
  <c r="BP79" i="3"/>
  <c r="BN79" i="3"/>
  <c r="BI75" i="3"/>
  <c r="AT75" i="3"/>
  <c r="BL75" i="3"/>
  <c r="AQ75" i="3"/>
  <c r="AR73" i="3"/>
  <c r="BM73" i="3"/>
  <c r="BJ73" i="3"/>
  <c r="AU73" i="3"/>
  <c r="AU80" i="3"/>
  <c r="BQ63" i="3"/>
  <c r="AU63" i="3"/>
  <c r="BW63" i="3" s="1"/>
  <c r="CI63" i="3" s="1"/>
  <c r="BJ69" i="3"/>
  <c r="BH57" i="3"/>
  <c r="AR55" i="3"/>
  <c r="BT55" i="3" s="1"/>
  <c r="CF55" i="3" s="1"/>
  <c r="BL55" i="3"/>
  <c r="AP53" i="3"/>
  <c r="BX53" i="3" s="1"/>
  <c r="CJ53" i="3" s="1"/>
  <c r="BH52" i="3"/>
  <c r="AS61" i="3"/>
  <c r="CA61" i="3" s="1"/>
  <c r="CM61" i="3" s="1"/>
  <c r="AP68" i="3"/>
  <c r="BH68" i="3"/>
  <c r="AS68" i="3"/>
  <c r="BK68" i="3"/>
  <c r="BO55" i="3"/>
  <c r="BN63" i="3"/>
  <c r="BP63" i="3"/>
  <c r="AP63" i="3"/>
  <c r="AU55" i="3"/>
  <c r="BW55" i="3" s="1"/>
  <c r="CI55" i="3" s="1"/>
  <c r="AQ68" i="3"/>
  <c r="BI68" i="3"/>
  <c r="AT68" i="3"/>
  <c r="BL68" i="3"/>
  <c r="AU65" i="3"/>
  <c r="AP61" i="3"/>
  <c r="BR61" i="3" s="1"/>
  <c r="CD61" i="3" s="1"/>
  <c r="BM55" i="3"/>
  <c r="BK67" i="3"/>
  <c r="AP67" i="3"/>
  <c r="AS67" i="3"/>
  <c r="BH67" i="3"/>
  <c r="AU69" i="3"/>
  <c r="AR63" i="3"/>
  <c r="AQ63" i="3"/>
  <c r="BA69" i="3"/>
  <c r="BQ69" i="3"/>
  <c r="BO69" i="3"/>
  <c r="BN69" i="3"/>
  <c r="BP69" i="3"/>
  <c r="BI69" i="3"/>
  <c r="AT69" i="3"/>
  <c r="BL69" i="3"/>
  <c r="AQ69" i="3"/>
  <c r="BL67" i="3"/>
  <c r="AQ67" i="3"/>
  <c r="BI67" i="3"/>
  <c r="AT67" i="3"/>
  <c r="BK61" i="3"/>
  <c r="AT55" i="3"/>
  <c r="BV55" i="3" s="1"/>
  <c r="CH55" i="3" s="1"/>
  <c r="AP64" i="3"/>
  <c r="BH64" i="3"/>
  <c r="AS64" i="3"/>
  <c r="BK64" i="3"/>
  <c r="AR67" i="3"/>
  <c r="BJ67" i="3"/>
  <c r="AU67" i="3"/>
  <c r="BM67" i="3"/>
  <c r="BO64" i="3"/>
  <c r="AZ64" i="3"/>
  <c r="BQ64" i="3"/>
  <c r="BQ65" i="3"/>
  <c r="BO65" i="3"/>
  <c r="BN65" i="3"/>
  <c r="BP65" i="3"/>
  <c r="AR65" i="3"/>
  <c r="BI65" i="3"/>
  <c r="AT65" i="3"/>
  <c r="BL65" i="3"/>
  <c r="AQ65" i="3"/>
  <c r="AR69" i="3"/>
  <c r="BN64" i="3"/>
  <c r="BP64" i="3"/>
  <c r="BJ64" i="3"/>
  <c r="AU64" i="3"/>
  <c r="BM64" i="3"/>
  <c r="AR64" i="3"/>
  <c r="BQ55" i="3"/>
  <c r="BJ68" i="3"/>
  <c r="AU68" i="3"/>
  <c r="BM68" i="3"/>
  <c r="AR68" i="3"/>
  <c r="BO68" i="3"/>
  <c r="BQ68" i="3"/>
  <c r="AT64" i="3"/>
  <c r="BI55" i="3"/>
  <c r="AP55" i="3"/>
  <c r="BR55" i="3" s="1"/>
  <c r="CD55" i="3" s="1"/>
  <c r="BJ55" i="3"/>
  <c r="BK55" i="3"/>
  <c r="AS57" i="3"/>
  <c r="CA57" i="3" s="1"/>
  <c r="CM57" i="3" s="1"/>
  <c r="BM57" i="3"/>
  <c r="AS55" i="3"/>
  <c r="CA55" i="3" s="1"/>
  <c r="CM55" i="3" s="1"/>
  <c r="BH55" i="3"/>
  <c r="BK59" i="3"/>
  <c r="AP59" i="3"/>
  <c r="BH59" i="3"/>
  <c r="AS59" i="3"/>
  <c r="AR60" i="3"/>
  <c r="BJ52" i="3"/>
  <c r="BI61" i="3"/>
  <c r="AT61" i="3"/>
  <c r="BL61" i="3"/>
  <c r="AQ61" i="3"/>
  <c r="BL59" i="3"/>
  <c r="AQ59" i="3"/>
  <c r="BI59" i="3"/>
  <c r="AT59" i="3"/>
  <c r="BL56" i="3"/>
  <c r="AQ56" i="3"/>
  <c r="BI56" i="3"/>
  <c r="AT56" i="3"/>
  <c r="BY55" i="3"/>
  <c r="CK55" i="3" s="1"/>
  <c r="BQ61" i="3"/>
  <c r="BO61" i="3"/>
  <c r="AR59" i="3"/>
  <c r="BJ59" i="3"/>
  <c r="AU59" i="3"/>
  <c r="BM59" i="3"/>
  <c r="AP60" i="3"/>
  <c r="BH60" i="3"/>
  <c r="AS60" i="3"/>
  <c r="BK60" i="3"/>
  <c r="BM56" i="3"/>
  <c r="AR56" i="3"/>
  <c r="BJ56" i="3"/>
  <c r="AU56" i="3"/>
  <c r="AP57" i="3"/>
  <c r="BM52" i="3"/>
  <c r="BN61" i="3"/>
  <c r="BP61" i="3"/>
  <c r="BI57" i="3"/>
  <c r="AT57" i="3"/>
  <c r="BL57" i="3"/>
  <c r="AQ57" i="3"/>
  <c r="BN60" i="3"/>
  <c r="BP60" i="3"/>
  <c r="BO40" i="3"/>
  <c r="BO52" i="3"/>
  <c r="BQ57" i="3"/>
  <c r="BO57" i="3"/>
  <c r="BO60" i="3"/>
  <c r="BA60" i="3"/>
  <c r="BQ60" i="3"/>
  <c r="BK56" i="3"/>
  <c r="AP56" i="3"/>
  <c r="BH56" i="3"/>
  <c r="AS56" i="3"/>
  <c r="AU60" i="3"/>
  <c r="BN57" i="3"/>
  <c r="BP57" i="3"/>
  <c r="BQ40" i="3"/>
  <c r="BK52" i="3"/>
  <c r="BM61" i="3"/>
  <c r="AR61" i="3"/>
  <c r="AU61" i="3"/>
  <c r="BJ61" i="3"/>
  <c r="BO59" i="3"/>
  <c r="BQ59" i="3"/>
  <c r="AT60" i="3"/>
  <c r="AX55" i="3"/>
  <c r="BA55" i="3"/>
  <c r="AT52" i="3"/>
  <c r="BV52" i="3" s="1"/>
  <c r="CH52" i="3" s="1"/>
  <c r="AQ52" i="3"/>
  <c r="BS52" i="3" s="1"/>
  <c r="CE52" i="3" s="1"/>
  <c r="BI52" i="3"/>
  <c r="BL45" i="3"/>
  <c r="AQ45" i="3"/>
  <c r="BS45" i="3" s="1"/>
  <c r="CE45" i="3" s="1"/>
  <c r="BH53" i="3"/>
  <c r="AR51" i="3"/>
  <c r="BT51" i="3" s="1"/>
  <c r="CF51" i="3" s="1"/>
  <c r="AU52" i="3"/>
  <c r="CC52" i="3" s="1"/>
  <c r="CO52" i="3" s="1"/>
  <c r="AS52" i="3"/>
  <c r="BU52" i="3" s="1"/>
  <c r="CG52" i="3" s="1"/>
  <c r="BJ51" i="3"/>
  <c r="BM51" i="3"/>
  <c r="BM48" i="3"/>
  <c r="AU48" i="3"/>
  <c r="BW48" i="3" s="1"/>
  <c r="CI48" i="3" s="1"/>
  <c r="BH47" i="3"/>
  <c r="BK47" i="3"/>
  <c r="BJ47" i="3"/>
  <c r="BM47" i="3"/>
  <c r="BN47" i="3"/>
  <c r="AP47" i="3"/>
  <c r="BR47" i="3" s="1"/>
  <c r="CD47" i="3" s="1"/>
  <c r="AR47" i="3"/>
  <c r="BT47" i="3" s="1"/>
  <c r="CF47" i="3" s="1"/>
  <c r="BP47" i="3"/>
  <c r="BL48" i="3"/>
  <c r="AQ48" i="3"/>
  <c r="BI48" i="3"/>
  <c r="AT48" i="3"/>
  <c r="BJ49" i="3"/>
  <c r="AR49" i="3"/>
  <c r="BM49" i="3"/>
  <c r="AU49" i="3"/>
  <c r="BI49" i="3"/>
  <c r="AQ49" i="3"/>
  <c r="BL49" i="3"/>
  <c r="AT49" i="3"/>
  <c r="BH51" i="3"/>
  <c r="AS51" i="3"/>
  <c r="BK51" i="3"/>
  <c r="AP51" i="3"/>
  <c r="AQ51" i="3"/>
  <c r="AT51" i="3"/>
  <c r="BL51" i="3"/>
  <c r="BI51" i="3"/>
  <c r="BL47" i="3"/>
  <c r="AQ47" i="3"/>
  <c r="AT47" i="3"/>
  <c r="BI47" i="3"/>
  <c r="BQ53" i="3"/>
  <c r="BO53" i="3"/>
  <c r="AU53" i="3"/>
  <c r="BN52" i="3"/>
  <c r="AP52" i="3"/>
  <c r="BP52" i="3"/>
  <c r="AR52" i="3"/>
  <c r="BN49" i="3"/>
  <c r="BP49" i="3"/>
  <c r="BH49" i="3"/>
  <c r="AP49" i="3"/>
  <c r="BK49" i="3"/>
  <c r="AS49" i="3"/>
  <c r="BP48" i="3"/>
  <c r="BN48" i="3"/>
  <c r="BO49" i="3"/>
  <c r="BQ49" i="3"/>
  <c r="BO51" i="3"/>
  <c r="BQ51" i="3"/>
  <c r="BI53" i="3"/>
  <c r="AT53" i="3"/>
  <c r="BL53" i="3"/>
  <c r="AQ53" i="3"/>
  <c r="BU47" i="3"/>
  <c r="CG47" i="3" s="1"/>
  <c r="CA47" i="3"/>
  <c r="CM47" i="3" s="1"/>
  <c r="AS53" i="3"/>
  <c r="BN53" i="3"/>
  <c r="BP53" i="3"/>
  <c r="AR53" i="3"/>
  <c r="AP48" i="3"/>
  <c r="BK48" i="3"/>
  <c r="BH48" i="3"/>
  <c r="AS48" i="3"/>
  <c r="AU51" i="3"/>
  <c r="AR48" i="3"/>
  <c r="BK45" i="3"/>
  <c r="BI45" i="3"/>
  <c r="AT45" i="3"/>
  <c r="BV45" i="3" s="1"/>
  <c r="CH45" i="3" s="1"/>
  <c r="BI43" i="3"/>
  <c r="AQ43" i="3"/>
  <c r="BS43" i="3" s="1"/>
  <c r="CE43" i="3" s="1"/>
  <c r="BM41" i="3"/>
  <c r="AU41" i="3"/>
  <c r="BW41" i="3" s="1"/>
  <c r="CI41" i="3" s="1"/>
  <c r="BO43" i="3"/>
  <c r="BQ43" i="3"/>
  <c r="AR43" i="3"/>
  <c r="BM43" i="3"/>
  <c r="AU43" i="3"/>
  <c r="BJ43" i="3"/>
  <c r="AQ41" i="3"/>
  <c r="BI41" i="3"/>
  <c r="AT41" i="3"/>
  <c r="BL41" i="3"/>
  <c r="BK40" i="3"/>
  <c r="BH40" i="3"/>
  <c r="AP40" i="3"/>
  <c r="AS40" i="3"/>
  <c r="BL39" i="3"/>
  <c r="AQ39" i="3"/>
  <c r="AT39" i="3"/>
  <c r="BI39" i="3"/>
  <c r="BK43" i="3"/>
  <c r="AP43" i="3"/>
  <c r="AS43" i="3"/>
  <c r="BH43" i="3"/>
  <c r="BN44" i="3"/>
  <c r="BP44" i="3"/>
  <c r="BL40" i="3"/>
  <c r="AT40" i="3"/>
  <c r="BI40" i="3"/>
  <c r="AQ40" i="3"/>
  <c r="BN41" i="3"/>
  <c r="BP41" i="3"/>
  <c r="AT43" i="3"/>
  <c r="AR39" i="3"/>
  <c r="BJ39" i="3"/>
  <c r="AU39" i="3"/>
  <c r="BM39" i="3"/>
  <c r="BN45" i="3"/>
  <c r="BP45" i="3"/>
  <c r="BH41" i="3"/>
  <c r="AS41" i="3"/>
  <c r="AP41" i="3"/>
  <c r="BK41" i="3"/>
  <c r="AP45" i="3"/>
  <c r="AR41" i="3"/>
  <c r="BJ44" i="3"/>
  <c r="AU44" i="3"/>
  <c r="AR44" i="3"/>
  <c r="BM44" i="3"/>
  <c r="AZ45" i="3"/>
  <c r="BQ45" i="3"/>
  <c r="BO45" i="3"/>
  <c r="AU45" i="3"/>
  <c r="AP44" i="3"/>
  <c r="BH44" i="3"/>
  <c r="BK44" i="3"/>
  <c r="AS44" i="3"/>
  <c r="BJ40" i="3"/>
  <c r="AR40" i="3"/>
  <c r="BM40" i="3"/>
  <c r="AU40" i="3"/>
  <c r="BO39" i="3"/>
  <c r="BQ39" i="3"/>
  <c r="AR45" i="3"/>
  <c r="BO44" i="3"/>
  <c r="BQ44" i="3"/>
  <c r="BL44" i="3"/>
  <c r="AQ44" i="3"/>
  <c r="BI44" i="3"/>
  <c r="AT44" i="3"/>
  <c r="BO41" i="3"/>
  <c r="BQ41" i="3"/>
  <c r="AS45" i="3"/>
  <c r="BK39" i="3"/>
  <c r="AP39" i="3"/>
  <c r="AS39" i="3"/>
  <c r="BH39" i="3"/>
  <c r="AL30" i="3"/>
  <c r="AD35" i="3"/>
  <c r="AL29" i="3"/>
  <c r="AM29" i="3"/>
  <c r="AE35" i="3"/>
  <c r="AF34" i="3"/>
  <c r="AE31" i="3"/>
  <c r="AL33" i="3"/>
  <c r="AN33" i="3" s="1"/>
  <c r="AL34" i="3"/>
  <c r="AN34" i="3" s="1"/>
  <c r="AF35" i="3"/>
  <c r="AF30" i="3"/>
  <c r="AI30" i="3" s="1"/>
  <c r="AM33" i="3"/>
  <c r="AM34" i="3"/>
  <c r="AD33" i="3"/>
  <c r="AG33" i="3" s="1"/>
  <c r="AM30" i="3"/>
  <c r="AD29" i="3"/>
  <c r="AG29" i="3" s="1"/>
  <c r="BK38" i="3"/>
  <c r="AS38" i="3"/>
  <c r="BH38" i="3"/>
  <c r="BQ38" i="3"/>
  <c r="BO38" i="3"/>
  <c r="AE38" i="3"/>
  <c r="AH38" i="3" s="1"/>
  <c r="AF38" i="3"/>
  <c r="AI38" i="3" s="1"/>
  <c r="AL38" i="3"/>
  <c r="BN35" i="3"/>
  <c r="BP35" i="3"/>
  <c r="BN31" i="3"/>
  <c r="BP31" i="3"/>
  <c r="BI30" i="3"/>
  <c r="BL30" i="3"/>
  <c r="AM31" i="3"/>
  <c r="AO31" i="3" s="1"/>
  <c r="AD31" i="3"/>
  <c r="AG31" i="3" s="1"/>
  <c r="AF31" i="3"/>
  <c r="AI31" i="3" s="1"/>
  <c r="AD30" i="3"/>
  <c r="AG30" i="3" s="1"/>
  <c r="AF29" i="3"/>
  <c r="AI29" i="3" s="1"/>
  <c r="AE29" i="3"/>
  <c r="AH29" i="3" s="1"/>
  <c r="AF33" i="3"/>
  <c r="AI33" i="3" s="1"/>
  <c r="AE33" i="3"/>
  <c r="AH33" i="3" s="1"/>
  <c r="AE34" i="3"/>
  <c r="AH34" i="3" s="1"/>
  <c r="AD34" i="3"/>
  <c r="AG34" i="3" s="1"/>
  <c r="AM35" i="3"/>
  <c r="AO35" i="3" s="1"/>
  <c r="BY64" i="3" l="1"/>
  <c r="CK64" i="3" s="1"/>
  <c r="CA101" i="3"/>
  <c r="CM101" i="3" s="1"/>
  <c r="BZ105" i="3"/>
  <c r="CL105" i="3" s="1"/>
  <c r="BS79" i="3"/>
  <c r="CE79" i="3" s="1"/>
  <c r="AW109" i="3"/>
  <c r="BS92" i="3"/>
  <c r="CE92" i="3" s="1"/>
  <c r="AW124" i="3"/>
  <c r="AY52" i="3"/>
  <c r="BE52" i="3"/>
  <c r="BY81" i="3"/>
  <c r="CK81" i="3" s="1"/>
  <c r="BR83" i="3"/>
  <c r="CD83" i="3" s="1"/>
  <c r="BS103" i="3"/>
  <c r="CE103" i="3" s="1"/>
  <c r="BB103" i="3"/>
  <c r="BD81" i="3"/>
  <c r="BY91" i="3"/>
  <c r="CK91" i="3" s="1"/>
  <c r="BS124" i="3"/>
  <c r="CE124" i="3" s="1"/>
  <c r="CC105" i="3"/>
  <c r="CO105" i="3" s="1"/>
  <c r="BB81" i="3"/>
  <c r="BY60" i="3"/>
  <c r="CK60" i="3" s="1"/>
  <c r="AW104" i="3"/>
  <c r="BB104" i="3"/>
  <c r="BE111" i="3"/>
  <c r="BF119" i="3"/>
  <c r="AX60" i="3"/>
  <c r="AW64" i="3"/>
  <c r="BV79" i="3"/>
  <c r="CH79" i="3" s="1"/>
  <c r="BG79" i="3"/>
  <c r="BC104" i="3"/>
  <c r="BE79" i="3"/>
  <c r="BB67" i="3"/>
  <c r="BB79" i="3"/>
  <c r="BD109" i="3"/>
  <c r="AX105" i="3"/>
  <c r="BD79" i="3"/>
  <c r="BB92" i="3"/>
  <c r="BB105" i="3"/>
  <c r="BW47" i="3"/>
  <c r="CI47" i="3" s="1"/>
  <c r="BE119" i="3"/>
  <c r="BM90" i="3"/>
  <c r="AI90" i="3"/>
  <c r="BL42" i="3"/>
  <c r="AH42" i="3"/>
  <c r="BN90" i="3"/>
  <c r="AN90" i="3"/>
  <c r="BC90" i="3" s="1"/>
  <c r="BQ58" i="3"/>
  <c r="AO58" i="3"/>
  <c r="BF58" i="3" s="1"/>
  <c r="BF110" i="3"/>
  <c r="BM86" i="3"/>
  <c r="AI86" i="3"/>
  <c r="AX86" i="3" s="1"/>
  <c r="BE110" i="3"/>
  <c r="BL86" i="3"/>
  <c r="AH86" i="3"/>
  <c r="AW86" i="3" s="1"/>
  <c r="BI46" i="3"/>
  <c r="AH46" i="3"/>
  <c r="BI113" i="3"/>
  <c r="AH113" i="3"/>
  <c r="BP70" i="3"/>
  <c r="AN70" i="3"/>
  <c r="BD70" i="3" s="1"/>
  <c r="BO97" i="3"/>
  <c r="AO97" i="3"/>
  <c r="BG97" i="3" s="1"/>
  <c r="BM35" i="3"/>
  <c r="AI35" i="3"/>
  <c r="AX35" i="3" s="1"/>
  <c r="BP62" i="3"/>
  <c r="AN62" i="3"/>
  <c r="BD62" i="3" s="1"/>
  <c r="BI66" i="3"/>
  <c r="AH66" i="3"/>
  <c r="BB94" i="3"/>
  <c r="BH97" i="3"/>
  <c r="AG97" i="3"/>
  <c r="BM50" i="3"/>
  <c r="AI50" i="3"/>
  <c r="BJ110" i="3"/>
  <c r="AI110" i="3"/>
  <c r="BF43" i="3"/>
  <c r="BC43" i="3"/>
  <c r="BC67" i="3"/>
  <c r="BC71" i="3"/>
  <c r="BF71" i="3"/>
  <c r="BN110" i="3"/>
  <c r="AN110" i="3"/>
  <c r="BC110" i="3" s="1"/>
  <c r="BV124" i="3"/>
  <c r="CH124" i="3" s="1"/>
  <c r="BG62" i="3"/>
  <c r="BC74" i="3"/>
  <c r="BF74" i="3"/>
  <c r="BB50" i="3"/>
  <c r="BE78" i="3"/>
  <c r="BE123" i="3"/>
  <c r="BB123" i="3"/>
  <c r="BB101" i="3"/>
  <c r="BE101" i="3"/>
  <c r="BC80" i="3"/>
  <c r="BB60" i="3"/>
  <c r="BE66" i="3"/>
  <c r="BI62" i="3"/>
  <c r="AH62" i="3"/>
  <c r="BP66" i="3"/>
  <c r="AN66" i="3"/>
  <c r="BB66" i="3" s="1"/>
  <c r="BD122" i="3"/>
  <c r="BB74" i="3"/>
  <c r="BE74" i="3"/>
  <c r="BN78" i="3"/>
  <c r="AN78" i="3"/>
  <c r="BB78" i="3" s="1"/>
  <c r="BG88" i="3"/>
  <c r="BD88" i="3"/>
  <c r="BF88" i="3"/>
  <c r="BC88" i="3"/>
  <c r="BG72" i="3"/>
  <c r="BD72" i="3"/>
  <c r="BB88" i="3"/>
  <c r="BE88" i="3"/>
  <c r="BB34" i="3"/>
  <c r="BC34" i="3"/>
  <c r="BG38" i="3"/>
  <c r="BL31" i="3"/>
  <c r="AH31" i="3"/>
  <c r="BH42" i="3"/>
  <c r="AG42" i="3"/>
  <c r="BC122" i="3"/>
  <c r="BD74" i="3"/>
  <c r="BG74" i="3"/>
  <c r="BO50" i="3"/>
  <c r="AO50" i="3"/>
  <c r="BE50" i="3" s="1"/>
  <c r="BC77" i="3"/>
  <c r="BF77" i="3"/>
  <c r="BG48" i="3"/>
  <c r="BD48" i="3"/>
  <c r="BF83" i="3"/>
  <c r="BC83" i="3"/>
  <c r="BD87" i="3"/>
  <c r="BG87" i="3"/>
  <c r="BE63" i="3"/>
  <c r="BK62" i="3"/>
  <c r="AG62" i="3"/>
  <c r="BC33" i="3"/>
  <c r="BF38" i="3"/>
  <c r="BM34" i="3"/>
  <c r="AI34" i="3"/>
  <c r="BM54" i="3"/>
  <c r="AI54" i="3"/>
  <c r="BB122" i="3"/>
  <c r="BL50" i="3"/>
  <c r="AH50" i="3"/>
  <c r="BF123" i="3"/>
  <c r="BB65" i="3"/>
  <c r="BE65" i="3"/>
  <c r="BE105" i="3"/>
  <c r="BB47" i="3"/>
  <c r="BE47" i="3"/>
  <c r="BE124" i="3"/>
  <c r="BO94" i="3"/>
  <c r="AO94" i="3"/>
  <c r="BE94" i="3" s="1"/>
  <c r="BO42" i="3"/>
  <c r="AO42" i="3"/>
  <c r="BG42" i="3" s="1"/>
  <c r="BQ122" i="3"/>
  <c r="AO122" i="3"/>
  <c r="BG122" i="3" s="1"/>
  <c r="BJ102" i="3"/>
  <c r="AI102" i="3"/>
  <c r="BC55" i="3"/>
  <c r="BF55" i="3"/>
  <c r="BC85" i="3"/>
  <c r="BF85" i="3"/>
  <c r="BB124" i="3"/>
  <c r="AP38" i="3"/>
  <c r="BX38" i="3" s="1"/>
  <c r="CJ38" i="3" s="1"/>
  <c r="AN38" i="3"/>
  <c r="BB38" i="3" s="1"/>
  <c r="BL35" i="3"/>
  <c r="AH35" i="3"/>
  <c r="BE70" i="3"/>
  <c r="BH54" i="3"/>
  <c r="AG54" i="3"/>
  <c r="BP42" i="3"/>
  <c r="AN42" i="3"/>
  <c r="BD42" i="3" s="1"/>
  <c r="BD82" i="3"/>
  <c r="BO102" i="3"/>
  <c r="AO102" i="3"/>
  <c r="BE102" i="3" s="1"/>
  <c r="BH86" i="3"/>
  <c r="AG86" i="3"/>
  <c r="BD92" i="3"/>
  <c r="BG92" i="3"/>
  <c r="BB77" i="3"/>
  <c r="BE77" i="3"/>
  <c r="BF120" i="3"/>
  <c r="BC120" i="3"/>
  <c r="BC105" i="3"/>
  <c r="BF105" i="3"/>
  <c r="BL78" i="3"/>
  <c r="AH78" i="3"/>
  <c r="BQ29" i="3"/>
  <c r="AO29" i="3"/>
  <c r="BG29" i="3" s="1"/>
  <c r="BP29" i="3"/>
  <c r="AN29" i="3"/>
  <c r="BD29" i="3" s="1"/>
  <c r="BQ54" i="3"/>
  <c r="AO54" i="3"/>
  <c r="BF54" i="3" s="1"/>
  <c r="BB82" i="3"/>
  <c r="BL102" i="3"/>
  <c r="AH102" i="3"/>
  <c r="BB100" i="3"/>
  <c r="BE100" i="3"/>
  <c r="BC84" i="3"/>
  <c r="BF84" i="3"/>
  <c r="BB80" i="3"/>
  <c r="BD83" i="3"/>
  <c r="BG83" i="3"/>
  <c r="BB61" i="3"/>
  <c r="BE61" i="3"/>
  <c r="AP35" i="3"/>
  <c r="BR35" i="3" s="1"/>
  <c r="CD35" i="3" s="1"/>
  <c r="AG35" i="3"/>
  <c r="AL36" i="3"/>
  <c r="AN36" i="3" s="1"/>
  <c r="AD36" i="3"/>
  <c r="AG36" i="3" s="1"/>
  <c r="AE36" i="3"/>
  <c r="AF36" i="3"/>
  <c r="AM36" i="3"/>
  <c r="BG70" i="3"/>
  <c r="BP54" i="3"/>
  <c r="AN54" i="3"/>
  <c r="BC54" i="3" s="1"/>
  <c r="BL82" i="3"/>
  <c r="AH82" i="3"/>
  <c r="BB102" i="3"/>
  <c r="BD95" i="3"/>
  <c r="BG95" i="3"/>
  <c r="BI97" i="3"/>
  <c r="AH97" i="3"/>
  <c r="AL32" i="3"/>
  <c r="AN32" i="3" s="1"/>
  <c r="AD32" i="3"/>
  <c r="AE32" i="3"/>
  <c r="AH32" i="3" s="1"/>
  <c r="AF32" i="3"/>
  <c r="AM32" i="3"/>
  <c r="AO32" i="3" s="1"/>
  <c r="BL70" i="3"/>
  <c r="AH70" i="3"/>
  <c r="BI126" i="3"/>
  <c r="AH126" i="3"/>
  <c r="BP118" i="3"/>
  <c r="AN118" i="3"/>
  <c r="BB118" i="3" s="1"/>
  <c r="BK106" i="3"/>
  <c r="AG106" i="3"/>
  <c r="BO82" i="3"/>
  <c r="AO82" i="3"/>
  <c r="BG82" i="3" s="1"/>
  <c r="BD113" i="3"/>
  <c r="BB76" i="3"/>
  <c r="BE76" i="3"/>
  <c r="BC52" i="3"/>
  <c r="BF52" i="3"/>
  <c r="BD41" i="3"/>
  <c r="BG41" i="3"/>
  <c r="BF96" i="3"/>
  <c r="BC96" i="3"/>
  <c r="BD116" i="3"/>
  <c r="BG116" i="3"/>
  <c r="BB73" i="3"/>
  <c r="BE73" i="3"/>
  <c r="BD33" i="3"/>
  <c r="BD31" i="3"/>
  <c r="BG31" i="3"/>
  <c r="BN30" i="3"/>
  <c r="AN30" i="3"/>
  <c r="BC30" i="3" s="1"/>
  <c r="BB31" i="3"/>
  <c r="BE31" i="3"/>
  <c r="BQ126" i="3"/>
  <c r="AO126" i="3"/>
  <c r="BM118" i="3"/>
  <c r="AI118" i="3"/>
  <c r="BO106" i="3"/>
  <c r="AO106" i="3"/>
  <c r="BF106" i="3" s="1"/>
  <c r="BB109" i="3"/>
  <c r="BB64" i="3"/>
  <c r="BO30" i="3"/>
  <c r="AO30" i="3"/>
  <c r="BF30" i="3" s="1"/>
  <c r="BH58" i="3"/>
  <c r="AG58" i="3"/>
  <c r="BK126" i="3"/>
  <c r="AG126" i="3"/>
  <c r="BO118" i="3"/>
  <c r="AO118" i="3"/>
  <c r="BE118" i="3" s="1"/>
  <c r="BP106" i="3"/>
  <c r="AN106" i="3"/>
  <c r="BC106" i="3" s="1"/>
  <c r="BD46" i="3"/>
  <c r="BG46" i="3"/>
  <c r="BO113" i="3"/>
  <c r="AO113" i="3"/>
  <c r="BG113" i="3" s="1"/>
  <c r="BC63" i="3"/>
  <c r="BF63" i="3"/>
  <c r="BD57" i="3"/>
  <c r="BG57" i="3"/>
  <c r="BD124" i="3"/>
  <c r="BG124" i="3"/>
  <c r="BB45" i="3"/>
  <c r="BE45" i="3"/>
  <c r="BB72" i="3"/>
  <c r="BE72" i="3"/>
  <c r="BB57" i="3"/>
  <c r="BE57" i="3"/>
  <c r="BB33" i="3"/>
  <c r="BP126" i="3"/>
  <c r="AN126" i="3"/>
  <c r="BI118" i="3"/>
  <c r="AH118" i="3"/>
  <c r="BN97" i="3"/>
  <c r="AN97" i="3"/>
  <c r="BD97" i="3" s="1"/>
  <c r="BH113" i="3"/>
  <c r="AG113" i="3"/>
  <c r="BD47" i="3"/>
  <c r="BG47" i="3"/>
  <c r="BF91" i="3"/>
  <c r="BC91" i="3"/>
  <c r="BD103" i="3"/>
  <c r="BG103" i="3"/>
  <c r="BM126" i="3"/>
  <c r="AI126" i="3"/>
  <c r="BD94" i="3"/>
  <c r="BF90" i="3"/>
  <c r="BD111" i="3"/>
  <c r="BG111" i="3"/>
  <c r="BB93" i="3"/>
  <c r="BE93" i="3"/>
  <c r="BD60" i="3"/>
  <c r="BO34" i="3"/>
  <c r="AO34" i="3"/>
  <c r="BE34" i="3" s="1"/>
  <c r="BO33" i="3"/>
  <c r="AO33" i="3"/>
  <c r="BF33" i="3" s="1"/>
  <c r="BP58" i="3"/>
  <c r="AN58" i="3"/>
  <c r="BC58" i="3" s="1"/>
  <c r="BG66" i="3"/>
  <c r="BC94" i="3"/>
  <c r="BB46" i="3"/>
  <c r="BE46" i="3"/>
  <c r="BE90" i="3"/>
  <c r="BM78" i="3"/>
  <c r="AI78" i="3"/>
  <c r="BB53" i="3"/>
  <c r="BE53" i="3"/>
  <c r="BD71" i="3"/>
  <c r="BG71" i="3"/>
  <c r="BC76" i="3"/>
  <c r="BF76" i="3"/>
  <c r="BD65" i="3"/>
  <c r="BG65" i="3"/>
  <c r="BE95" i="3"/>
  <c r="BD64" i="3"/>
  <c r="BP102" i="3"/>
  <c r="BP82" i="3"/>
  <c r="BN82" i="3"/>
  <c r="AR82" i="3"/>
  <c r="BZ82" i="3" s="1"/>
  <c r="CL82" i="3" s="1"/>
  <c r="AP82" i="3"/>
  <c r="BX82" i="3" s="1"/>
  <c r="CJ82" i="3" s="1"/>
  <c r="BP50" i="3"/>
  <c r="BN50" i="3"/>
  <c r="BO110" i="3"/>
  <c r="BQ110" i="3"/>
  <c r="BP122" i="3"/>
  <c r="BN122" i="3"/>
  <c r="BQ66" i="3"/>
  <c r="BO66" i="3"/>
  <c r="AP122" i="3"/>
  <c r="BR122" i="3" s="1"/>
  <c r="CD122" i="3" s="1"/>
  <c r="AQ122" i="3"/>
  <c r="BS122" i="3" s="1"/>
  <c r="CE122" i="3" s="1"/>
  <c r="BK90" i="3"/>
  <c r="BH90" i="3"/>
  <c r="BN102" i="3"/>
  <c r="AS90" i="3"/>
  <c r="BU90" i="3" s="1"/>
  <c r="CG90" i="3" s="1"/>
  <c r="AS66" i="3"/>
  <c r="BU66" i="3" s="1"/>
  <c r="CG66" i="3" s="1"/>
  <c r="BJ46" i="3"/>
  <c r="BM46" i="3"/>
  <c r="BK94" i="3"/>
  <c r="AP94" i="3"/>
  <c r="BX94" i="3" s="1"/>
  <c r="CJ94" i="3" s="1"/>
  <c r="BH94" i="3"/>
  <c r="AU46" i="3"/>
  <c r="BW46" i="3" s="1"/>
  <c r="CI46" i="3" s="1"/>
  <c r="AR46" i="3"/>
  <c r="BZ46" i="3" s="1"/>
  <c r="CL46" i="3" s="1"/>
  <c r="AY111" i="3"/>
  <c r="AT50" i="3"/>
  <c r="CB50" i="3" s="1"/>
  <c r="CN50" i="3" s="1"/>
  <c r="BI50" i="3"/>
  <c r="AQ50" i="3"/>
  <c r="BS50" i="3" s="1"/>
  <c r="CE50" i="3" s="1"/>
  <c r="BQ50" i="3"/>
  <c r="AU50" i="3"/>
  <c r="CC50" i="3" s="1"/>
  <c r="CO50" i="3" s="1"/>
  <c r="BN46" i="3"/>
  <c r="BJ50" i="3"/>
  <c r="BI58" i="3"/>
  <c r="BP46" i="3"/>
  <c r="AS50" i="3"/>
  <c r="CA50" i="3" s="1"/>
  <c r="CM50" i="3" s="1"/>
  <c r="BL62" i="3"/>
  <c r="BH82" i="3"/>
  <c r="BJ106" i="3"/>
  <c r="BK82" i="3"/>
  <c r="BO54" i="3"/>
  <c r="BA124" i="3"/>
  <c r="BI70" i="3"/>
  <c r="BN66" i="3"/>
  <c r="AW81" i="3"/>
  <c r="BH62" i="3"/>
  <c r="BM82" i="3"/>
  <c r="AQ46" i="3"/>
  <c r="BY46" i="3" s="1"/>
  <c r="CK46" i="3" s="1"/>
  <c r="BM42" i="3"/>
  <c r="BH46" i="3"/>
  <c r="BP90" i="3"/>
  <c r="BN54" i="3"/>
  <c r="AT78" i="3"/>
  <c r="CB78" i="3" s="1"/>
  <c r="CN78" i="3" s="1"/>
  <c r="AT54" i="3"/>
  <c r="BV54" i="3" s="1"/>
  <c r="CH54" i="3" s="1"/>
  <c r="BN42" i="3"/>
  <c r="BI54" i="3"/>
  <c r="BM70" i="3"/>
  <c r="BM62" i="3"/>
  <c r="BQ78" i="3"/>
  <c r="BL54" i="3"/>
  <c r="BA76" i="3"/>
  <c r="AY73" i="3"/>
  <c r="BO78" i="3"/>
  <c r="BL97" i="3"/>
  <c r="BO46" i="3"/>
  <c r="AV73" i="3"/>
  <c r="BO58" i="3"/>
  <c r="BJ62" i="3"/>
  <c r="BJ70" i="3"/>
  <c r="AV101" i="3"/>
  <c r="AZ76" i="3"/>
  <c r="AY76" i="3"/>
  <c r="BQ46" i="3"/>
  <c r="AU58" i="3"/>
  <c r="BW58" i="3" s="1"/>
  <c r="CI58" i="3" s="1"/>
  <c r="AR90" i="3"/>
  <c r="BZ90" i="3" s="1"/>
  <c r="CL90" i="3" s="1"/>
  <c r="AT58" i="3"/>
  <c r="BV58" i="3" s="1"/>
  <c r="CH58" i="3" s="1"/>
  <c r="BK54" i="3"/>
  <c r="AU70" i="3"/>
  <c r="CC70" i="3" s="1"/>
  <c r="CO70" i="3" s="1"/>
  <c r="BJ74" i="3"/>
  <c r="AV61" i="3"/>
  <c r="AQ42" i="3"/>
  <c r="BS42" i="3" s="1"/>
  <c r="CE42" i="3" s="1"/>
  <c r="BL74" i="3"/>
  <c r="BX96" i="3"/>
  <c r="CJ96" i="3" s="1"/>
  <c r="BK46" i="3"/>
  <c r="BM94" i="3"/>
  <c r="AP90" i="3"/>
  <c r="BX90" i="3" s="1"/>
  <c r="CJ90" i="3" s="1"/>
  <c r="AR110" i="3"/>
  <c r="BT110" i="3" s="1"/>
  <c r="CF110" i="3" s="1"/>
  <c r="BV91" i="3"/>
  <c r="CH91" i="3" s="1"/>
  <c r="BI94" i="3"/>
  <c r="AS46" i="3"/>
  <c r="BU46" i="3" s="1"/>
  <c r="CG46" i="3" s="1"/>
  <c r="BP110" i="3"/>
  <c r="AP110" i="3"/>
  <c r="BX110" i="3" s="1"/>
  <c r="CJ110" i="3" s="1"/>
  <c r="AQ90" i="3"/>
  <c r="BY90" i="3" s="1"/>
  <c r="CK90" i="3" s="1"/>
  <c r="BJ90" i="3"/>
  <c r="BZ76" i="3"/>
  <c r="CL76" i="3" s="1"/>
  <c r="AQ58" i="3"/>
  <c r="BY58" i="3" s="1"/>
  <c r="CK58" i="3" s="1"/>
  <c r="AP46" i="3"/>
  <c r="BX46" i="3" s="1"/>
  <c r="CJ46" i="3" s="1"/>
  <c r="BQ42" i="3"/>
  <c r="BN94" i="3"/>
  <c r="BH110" i="3"/>
  <c r="BM106" i="3"/>
  <c r="BM110" i="3"/>
  <c r="BQ118" i="3"/>
  <c r="BL58" i="3"/>
  <c r="BP94" i="3"/>
  <c r="AS110" i="3"/>
  <c r="BU110" i="3" s="1"/>
  <c r="CG110" i="3" s="1"/>
  <c r="AU110" i="3"/>
  <c r="CC110" i="3" s="1"/>
  <c r="CO110" i="3" s="1"/>
  <c r="CB112" i="3"/>
  <c r="CN112" i="3" s="1"/>
  <c r="BJ54" i="3"/>
  <c r="BI78" i="3"/>
  <c r="BK110" i="3"/>
  <c r="BX111" i="3"/>
  <c r="CJ111" i="3" s="1"/>
  <c r="AR50" i="3"/>
  <c r="BT50" i="3" s="1"/>
  <c r="CF50" i="3" s="1"/>
  <c r="BT123" i="3"/>
  <c r="CF123" i="3" s="1"/>
  <c r="BN58" i="3"/>
  <c r="AQ66" i="3"/>
  <c r="BY66" i="3" s="1"/>
  <c r="CK66" i="3" s="1"/>
  <c r="BI74" i="3"/>
  <c r="BL66" i="3"/>
  <c r="BL90" i="3"/>
  <c r="CB100" i="3"/>
  <c r="CN100" i="3" s="1"/>
  <c r="BI90" i="3"/>
  <c r="AQ97" i="3"/>
  <c r="BY97" i="3" s="1"/>
  <c r="CK97" i="3" s="1"/>
  <c r="CB103" i="3"/>
  <c r="CN103" i="3" s="1"/>
  <c r="AT66" i="3"/>
  <c r="BV66" i="3" s="1"/>
  <c r="CH66" i="3" s="1"/>
  <c r="BM74" i="3"/>
  <c r="BH50" i="3"/>
  <c r="AX111" i="3"/>
  <c r="BT120" i="3"/>
  <c r="CF120" i="3" s="1"/>
  <c r="AS78" i="3"/>
  <c r="CA78" i="3" s="1"/>
  <c r="CM78" i="3" s="1"/>
  <c r="BU115" i="3"/>
  <c r="CG115" i="3" s="1"/>
  <c r="CC111" i="3"/>
  <c r="CO111" i="3" s="1"/>
  <c r="AQ110" i="3"/>
  <c r="BY110" i="3" s="1"/>
  <c r="CK110" i="3" s="1"/>
  <c r="BJ94" i="3"/>
  <c r="AQ94" i="3"/>
  <c r="BY94" i="3" s="1"/>
  <c r="CK94" i="3" s="1"/>
  <c r="BL94" i="3"/>
  <c r="AR94" i="3"/>
  <c r="BZ94" i="3" s="1"/>
  <c r="CL94" i="3" s="1"/>
  <c r="BZ111" i="3"/>
  <c r="CL111" i="3" s="1"/>
  <c r="BA111" i="3"/>
  <c r="BQ106" i="3"/>
  <c r="CC48" i="3"/>
  <c r="CO48" i="3" s="1"/>
  <c r="BL46" i="3"/>
  <c r="BJ58" i="3"/>
  <c r="AU42" i="3"/>
  <c r="BW42" i="3" s="1"/>
  <c r="CI42" i="3" s="1"/>
  <c r="BO90" i="3"/>
  <c r="BJ42" i="3"/>
  <c r="BQ90" i="3"/>
  <c r="AR58" i="3"/>
  <c r="BZ58" i="3" s="1"/>
  <c r="CL58" i="3" s="1"/>
  <c r="AR42" i="3"/>
  <c r="BT42" i="3" s="1"/>
  <c r="CF42" i="3" s="1"/>
  <c r="BJ82" i="3"/>
  <c r="BS84" i="3"/>
  <c r="CE84" i="3" s="1"/>
  <c r="BM58" i="3"/>
  <c r="AT46" i="3"/>
  <c r="BV46" i="3" s="1"/>
  <c r="CH46" i="3" s="1"/>
  <c r="BI86" i="3"/>
  <c r="BH102" i="3"/>
  <c r="AU90" i="3"/>
  <c r="CC90" i="3" s="1"/>
  <c r="CO90" i="3" s="1"/>
  <c r="AT90" i="3"/>
  <c r="BV90" i="3" s="1"/>
  <c r="CH90" i="3" s="1"/>
  <c r="AP102" i="3"/>
  <c r="BR102" i="3" s="1"/>
  <c r="CD102" i="3" s="1"/>
  <c r="AQ78" i="3"/>
  <c r="BY78" i="3" s="1"/>
  <c r="CK78" i="3" s="1"/>
  <c r="BK50" i="3"/>
  <c r="BU73" i="3"/>
  <c r="CG73" i="3" s="1"/>
  <c r="AP50" i="3"/>
  <c r="BX50" i="3" s="1"/>
  <c r="CJ50" i="3" s="1"/>
  <c r="AT118" i="3"/>
  <c r="CB118" i="3" s="1"/>
  <c r="CN118" i="3" s="1"/>
  <c r="BH66" i="3"/>
  <c r="BK70" i="3"/>
  <c r="BH74" i="3"/>
  <c r="BY80" i="3"/>
  <c r="CK80" i="3" s="1"/>
  <c r="AZ105" i="3"/>
  <c r="BL110" i="3"/>
  <c r="BA65" i="3"/>
  <c r="BR116" i="3"/>
  <c r="CD116" i="3" s="1"/>
  <c r="AT62" i="3"/>
  <c r="BV62" i="3" s="1"/>
  <c r="CH62" i="3" s="1"/>
  <c r="BK97" i="3"/>
  <c r="BL118" i="3"/>
  <c r="BK66" i="3"/>
  <c r="BK74" i="3"/>
  <c r="AU94" i="3"/>
  <c r="CC94" i="3" s="1"/>
  <c r="CO94" i="3" s="1"/>
  <c r="AQ118" i="3"/>
  <c r="BY118" i="3" s="1"/>
  <c r="CK118" i="3" s="1"/>
  <c r="BR115" i="3"/>
  <c r="CD115" i="3" s="1"/>
  <c r="BI110" i="3"/>
  <c r="AP66" i="3"/>
  <c r="BX66" i="3" s="1"/>
  <c r="CJ66" i="3" s="1"/>
  <c r="AT110" i="3"/>
  <c r="BV110" i="3" s="1"/>
  <c r="CH110" i="3" s="1"/>
  <c r="AU62" i="3"/>
  <c r="CC62" i="3" s="1"/>
  <c r="CO62" i="3" s="1"/>
  <c r="BH70" i="3"/>
  <c r="AQ86" i="3"/>
  <c r="BY86" i="3" s="1"/>
  <c r="CK86" i="3" s="1"/>
  <c r="AS94" i="3"/>
  <c r="BU94" i="3" s="1"/>
  <c r="CG94" i="3" s="1"/>
  <c r="AT94" i="3"/>
  <c r="BV94" i="3" s="1"/>
  <c r="CH94" i="3" s="1"/>
  <c r="AS62" i="3"/>
  <c r="BU62" i="3" s="1"/>
  <c r="CG62" i="3" s="1"/>
  <c r="AV119" i="3"/>
  <c r="BQ94" i="3"/>
  <c r="BK86" i="3"/>
  <c r="AY119" i="3"/>
  <c r="AV76" i="3"/>
  <c r="BM122" i="3"/>
  <c r="BR123" i="3"/>
  <c r="CD123" i="3" s="1"/>
  <c r="AT113" i="3"/>
  <c r="BV113" i="3" s="1"/>
  <c r="CH113" i="3" s="1"/>
  <c r="BQ113" i="3"/>
  <c r="BL113" i="3"/>
  <c r="BP78" i="3"/>
  <c r="CA107" i="3"/>
  <c r="CM107" i="3" s="1"/>
  <c r="AR113" i="3"/>
  <c r="BT113" i="3" s="1"/>
  <c r="CF113" i="3" s="1"/>
  <c r="BH106" i="3"/>
  <c r="BH126" i="3"/>
  <c r="BR120" i="3"/>
  <c r="CD120" i="3" s="1"/>
  <c r="CA116" i="3"/>
  <c r="CM116" i="3" s="1"/>
  <c r="AP74" i="3"/>
  <c r="BX74" i="3" s="1"/>
  <c r="CJ74" i="3" s="1"/>
  <c r="BM102" i="3"/>
  <c r="BR73" i="3"/>
  <c r="CD73" i="3" s="1"/>
  <c r="AT86" i="3"/>
  <c r="BV86" i="3" s="1"/>
  <c r="CH86" i="3" s="1"/>
  <c r="BS76" i="3"/>
  <c r="CE76" i="3" s="1"/>
  <c r="BS104" i="3"/>
  <c r="CE104" i="3" s="1"/>
  <c r="AP62" i="3"/>
  <c r="BR62" i="3" s="1"/>
  <c r="CD62" i="3" s="1"/>
  <c r="CA119" i="3"/>
  <c r="CM119" i="3" s="1"/>
  <c r="AR62" i="3"/>
  <c r="BZ62" i="3" s="1"/>
  <c r="CL62" i="3" s="1"/>
  <c r="AP70" i="3"/>
  <c r="BX70" i="3" s="1"/>
  <c r="CJ70" i="3" s="1"/>
  <c r="AQ62" i="3"/>
  <c r="BY62" i="3" s="1"/>
  <c r="CK62" i="3" s="1"/>
  <c r="AU78" i="3"/>
  <c r="BW78" i="3" s="1"/>
  <c r="CI78" i="3" s="1"/>
  <c r="AX80" i="3"/>
  <c r="BA123" i="3"/>
  <c r="BN70" i="3"/>
  <c r="BV77" i="3"/>
  <c r="CH77" i="3" s="1"/>
  <c r="AP78" i="3"/>
  <c r="BX78" i="3" s="1"/>
  <c r="CJ78" i="3" s="1"/>
  <c r="AT70" i="3"/>
  <c r="BV70" i="3" s="1"/>
  <c r="CH70" i="3" s="1"/>
  <c r="AR66" i="3"/>
  <c r="BZ66" i="3" s="1"/>
  <c r="CL66" i="3" s="1"/>
  <c r="BQ82" i="3"/>
  <c r="AU82" i="3"/>
  <c r="BW82" i="3" s="1"/>
  <c r="CI82" i="3" s="1"/>
  <c r="AW84" i="3"/>
  <c r="AX83" i="3"/>
  <c r="AU86" i="3"/>
  <c r="CC86" i="3" s="1"/>
  <c r="CO86" i="3" s="1"/>
  <c r="BU88" i="3"/>
  <c r="CG88" i="3" s="1"/>
  <c r="BU100" i="3"/>
  <c r="CG100" i="3" s="1"/>
  <c r="AU97" i="3"/>
  <c r="BW97" i="3" s="1"/>
  <c r="CI97" i="3" s="1"/>
  <c r="AY123" i="3"/>
  <c r="AQ54" i="3"/>
  <c r="BY54" i="3" s="1"/>
  <c r="CK54" i="3" s="1"/>
  <c r="AS70" i="3"/>
  <c r="BU70" i="3" s="1"/>
  <c r="CG70" i="3" s="1"/>
  <c r="AS86" i="3"/>
  <c r="BU86" i="3" s="1"/>
  <c r="CG86" i="3" s="1"/>
  <c r="BQ97" i="3"/>
  <c r="BO70" i="3"/>
  <c r="BZ80" i="3"/>
  <c r="CL80" i="3" s="1"/>
  <c r="BR77" i="3"/>
  <c r="CD77" i="3" s="1"/>
  <c r="BX76" i="3"/>
  <c r="CJ76" i="3" s="1"/>
  <c r="AZ96" i="3"/>
  <c r="BW123" i="3"/>
  <c r="CI123" i="3" s="1"/>
  <c r="BJ118" i="3"/>
  <c r="BY120" i="3"/>
  <c r="CK120" i="3" s="1"/>
  <c r="BQ70" i="3"/>
  <c r="BJ66" i="3"/>
  <c r="BN86" i="3"/>
  <c r="CC88" i="3"/>
  <c r="CO88" i="3" s="1"/>
  <c r="AS97" i="3"/>
  <c r="CA97" i="3" s="1"/>
  <c r="CM97" i="3" s="1"/>
  <c r="AU118" i="3"/>
  <c r="CC118" i="3" s="1"/>
  <c r="CO118" i="3" s="1"/>
  <c r="AS82" i="3"/>
  <c r="BU82" i="3" s="1"/>
  <c r="CG82" i="3" s="1"/>
  <c r="BP86" i="3"/>
  <c r="AP86" i="3"/>
  <c r="BR86" i="3" s="1"/>
  <c r="CD86" i="3" s="1"/>
  <c r="BO122" i="3"/>
  <c r="AQ74" i="3"/>
  <c r="BS74" i="3" s="1"/>
  <c r="CE74" i="3" s="1"/>
  <c r="BK42" i="3"/>
  <c r="BM66" i="3"/>
  <c r="AU54" i="3"/>
  <c r="BW54" i="3" s="1"/>
  <c r="CI54" i="3" s="1"/>
  <c r="AQ82" i="3"/>
  <c r="BS82" i="3" s="1"/>
  <c r="CE82" i="3" s="1"/>
  <c r="AT82" i="3"/>
  <c r="CB82" i="3" s="1"/>
  <c r="CN82" i="3" s="1"/>
  <c r="AS74" i="3"/>
  <c r="CA74" i="3" s="1"/>
  <c r="CM74" i="3" s="1"/>
  <c r="AP42" i="3"/>
  <c r="BR42" i="3" s="1"/>
  <c r="CD42" i="3" s="1"/>
  <c r="AR54" i="3"/>
  <c r="BZ54" i="3" s="1"/>
  <c r="CL54" i="3" s="1"/>
  <c r="AY72" i="3"/>
  <c r="BI82" i="3"/>
  <c r="CB76" i="3"/>
  <c r="CN76" i="3" s="1"/>
  <c r="BW124" i="3"/>
  <c r="CI124" i="3" s="1"/>
  <c r="AS42" i="3"/>
  <c r="BU42" i="3" s="1"/>
  <c r="CG42" i="3" s="1"/>
  <c r="AU106" i="3"/>
  <c r="CC106" i="3" s="1"/>
  <c r="CO106" i="3" s="1"/>
  <c r="BH118" i="3"/>
  <c r="AS58" i="3"/>
  <c r="BU58" i="3" s="1"/>
  <c r="CG58" i="3" s="1"/>
  <c r="AP58" i="3"/>
  <c r="BX58" i="3" s="1"/>
  <c r="CJ58" i="3" s="1"/>
  <c r="BK58" i="3"/>
  <c r="AS106" i="3"/>
  <c r="BU106" i="3" s="1"/>
  <c r="CG106" i="3" s="1"/>
  <c r="AS54" i="3"/>
  <c r="BU54" i="3" s="1"/>
  <c r="CG54" i="3" s="1"/>
  <c r="BN62" i="3"/>
  <c r="AQ70" i="3"/>
  <c r="BY70" i="3" s="1"/>
  <c r="CK70" i="3" s="1"/>
  <c r="AR74" i="3"/>
  <c r="BT74" i="3" s="1"/>
  <c r="CF74" i="3" s="1"/>
  <c r="BJ86" i="3"/>
  <c r="BU77" i="3"/>
  <c r="CG77" i="3" s="1"/>
  <c r="AT97" i="3"/>
  <c r="CB97" i="3" s="1"/>
  <c r="CN97" i="3" s="1"/>
  <c r="BT57" i="3"/>
  <c r="CF57" i="3" s="1"/>
  <c r="AR70" i="3"/>
  <c r="BZ70" i="3" s="1"/>
  <c r="CL70" i="3" s="1"/>
  <c r="CC76" i="3"/>
  <c r="CO76" i="3" s="1"/>
  <c r="AP97" i="3"/>
  <c r="BR97" i="3" s="1"/>
  <c r="CD97" i="3" s="1"/>
  <c r="AR86" i="3"/>
  <c r="BZ86" i="3" s="1"/>
  <c r="CL86" i="3" s="1"/>
  <c r="BN74" i="3"/>
  <c r="AR118" i="3"/>
  <c r="BZ118" i="3" s="1"/>
  <c r="CL118" i="3" s="1"/>
  <c r="BP74" i="3"/>
  <c r="BR107" i="3"/>
  <c r="CD107" i="3" s="1"/>
  <c r="BN106" i="3"/>
  <c r="BA103" i="3"/>
  <c r="AV72" i="3"/>
  <c r="BU69" i="3"/>
  <c r="CG69" i="3" s="1"/>
  <c r="AU113" i="3"/>
  <c r="BA88" i="3"/>
  <c r="BT116" i="3"/>
  <c r="CF116" i="3" s="1"/>
  <c r="CA123" i="3"/>
  <c r="CM123" i="3" s="1"/>
  <c r="BL126" i="3"/>
  <c r="AT42" i="3"/>
  <c r="CB42" i="3" s="1"/>
  <c r="CN42" i="3" s="1"/>
  <c r="AV93" i="3"/>
  <c r="BW103" i="3"/>
  <c r="CI103" i="3" s="1"/>
  <c r="AS118" i="3"/>
  <c r="CA118" i="3" s="1"/>
  <c r="CM118" i="3" s="1"/>
  <c r="AV120" i="3"/>
  <c r="BI42" i="3"/>
  <c r="BT72" i="3"/>
  <c r="CF72" i="3" s="1"/>
  <c r="CC71" i="3"/>
  <c r="CO71" i="3" s="1"/>
  <c r="BK102" i="3"/>
  <c r="BP97" i="3"/>
  <c r="AW120" i="3"/>
  <c r="BK118" i="3"/>
  <c r="AS126" i="3"/>
  <c r="BU126" i="3" s="1"/>
  <c r="CG126" i="3" s="1"/>
  <c r="AP54" i="3"/>
  <c r="BX54" i="3" s="1"/>
  <c r="CJ54" i="3" s="1"/>
  <c r="AU66" i="3"/>
  <c r="CC66" i="3" s="1"/>
  <c r="CO66" i="3" s="1"/>
  <c r="BY77" i="3"/>
  <c r="CK77" i="3" s="1"/>
  <c r="BX88" i="3"/>
  <c r="CJ88" i="3" s="1"/>
  <c r="AT106" i="3"/>
  <c r="CB106" i="3" s="1"/>
  <c r="CN106" i="3" s="1"/>
  <c r="CA111" i="3"/>
  <c r="CM111" i="3" s="1"/>
  <c r="BO126" i="3"/>
  <c r="AR126" i="3"/>
  <c r="BT126" i="3" s="1"/>
  <c r="CF126" i="3" s="1"/>
  <c r="BM113" i="3"/>
  <c r="BJ113" i="3"/>
  <c r="AT126" i="3"/>
  <c r="BV126" i="3" s="1"/>
  <c r="CH126" i="3" s="1"/>
  <c r="BN113" i="3"/>
  <c r="BV63" i="3"/>
  <c r="CH63" i="3" s="1"/>
  <c r="BV85" i="3"/>
  <c r="CH85" i="3" s="1"/>
  <c r="AQ106" i="3"/>
  <c r="BS106" i="3" s="1"/>
  <c r="CE106" i="3" s="1"/>
  <c r="BJ97" i="3"/>
  <c r="AP106" i="3"/>
  <c r="BR106" i="3" s="1"/>
  <c r="CD106" i="3" s="1"/>
  <c r="BP113" i="3"/>
  <c r="AT122" i="3"/>
  <c r="CB122" i="3" s="1"/>
  <c r="CN122" i="3" s="1"/>
  <c r="BN118" i="3"/>
  <c r="AY88" i="3"/>
  <c r="AR102" i="3"/>
  <c r="BT102" i="3" s="1"/>
  <c r="CF102" i="3" s="1"/>
  <c r="BM97" i="3"/>
  <c r="AQ126" i="3"/>
  <c r="BY126" i="3" s="1"/>
  <c r="CK126" i="3" s="1"/>
  <c r="AP126" i="3"/>
  <c r="BR126" i="3" s="1"/>
  <c r="CD126" i="3" s="1"/>
  <c r="AR78" i="3"/>
  <c r="BZ78" i="3" s="1"/>
  <c r="CL78" i="3" s="1"/>
  <c r="AQ113" i="3"/>
  <c r="BS113" i="3" s="1"/>
  <c r="CE113" i="3" s="1"/>
  <c r="AP118" i="3"/>
  <c r="BR118" i="3" s="1"/>
  <c r="CD118" i="3" s="1"/>
  <c r="AU126" i="3"/>
  <c r="BW126" i="3" s="1"/>
  <c r="CI126" i="3" s="1"/>
  <c r="BJ78" i="3"/>
  <c r="AR97" i="3"/>
  <c r="BZ97" i="3" s="1"/>
  <c r="CL97" i="3" s="1"/>
  <c r="BN126" i="3"/>
  <c r="BJ126" i="3"/>
  <c r="BK113" i="3"/>
  <c r="AS113" i="3"/>
  <c r="BT87" i="3"/>
  <c r="CF87" i="3" s="1"/>
  <c r="AP113" i="3"/>
  <c r="BX113" i="3" s="1"/>
  <c r="CJ113" i="3" s="1"/>
  <c r="BQ86" i="3"/>
  <c r="BO86" i="3"/>
  <c r="BK78" i="3"/>
  <c r="BH78" i="3"/>
  <c r="AR106" i="3"/>
  <c r="BZ106" i="3" s="1"/>
  <c r="CL106" i="3" s="1"/>
  <c r="BI106" i="3"/>
  <c r="BL106" i="3"/>
  <c r="BQ62" i="3"/>
  <c r="BO62" i="3"/>
  <c r="AT74" i="3"/>
  <c r="CB74" i="3" s="1"/>
  <c r="CN74" i="3" s="1"/>
  <c r="BQ74" i="3"/>
  <c r="AU102" i="3"/>
  <c r="BW102" i="3" s="1"/>
  <c r="CI102" i="3" s="1"/>
  <c r="BQ102" i="3"/>
  <c r="BO74" i="3"/>
  <c r="BA105" i="3"/>
  <c r="AW76" i="3"/>
  <c r="AR122" i="3"/>
  <c r="BZ122" i="3" s="1"/>
  <c r="CL122" i="3" s="1"/>
  <c r="AU74" i="3"/>
  <c r="CC74" i="3" s="1"/>
  <c r="CO74" i="3" s="1"/>
  <c r="BS71" i="3"/>
  <c r="CE71" i="3" s="1"/>
  <c r="BW92" i="3"/>
  <c r="CI92" i="3" s="1"/>
  <c r="AU122" i="3"/>
  <c r="BW122" i="3" s="1"/>
  <c r="CI122" i="3" s="1"/>
  <c r="AS102" i="3"/>
  <c r="CA102" i="3" s="1"/>
  <c r="CM102" i="3" s="1"/>
  <c r="BJ122" i="3"/>
  <c r="BS105" i="3"/>
  <c r="CE105" i="3" s="1"/>
  <c r="BI122" i="3"/>
  <c r="AS122" i="3"/>
  <c r="BU122" i="3" s="1"/>
  <c r="CG122" i="3" s="1"/>
  <c r="BL122" i="3"/>
  <c r="BH122" i="3"/>
  <c r="BK122" i="3"/>
  <c r="AW105" i="3"/>
  <c r="BR72" i="3"/>
  <c r="CD72" i="3" s="1"/>
  <c r="CC57" i="3"/>
  <c r="CO57" i="3" s="1"/>
  <c r="AT102" i="3"/>
  <c r="BV102" i="3" s="1"/>
  <c r="CH102" i="3" s="1"/>
  <c r="BX69" i="3"/>
  <c r="CJ69" i="3" s="1"/>
  <c r="AQ102" i="3"/>
  <c r="BS102" i="3" s="1"/>
  <c r="CE102" i="3" s="1"/>
  <c r="BI102" i="3"/>
  <c r="AZ77" i="3"/>
  <c r="BU93" i="3"/>
  <c r="CG93" i="3" s="1"/>
  <c r="AX87" i="3"/>
  <c r="BA87" i="3"/>
  <c r="AY77" i="3"/>
  <c r="BW116" i="3"/>
  <c r="CI116" i="3" s="1"/>
  <c r="AX120" i="3"/>
  <c r="AX123" i="3"/>
  <c r="BA116" i="3"/>
  <c r="BT119" i="3"/>
  <c r="CF119" i="3" s="1"/>
  <c r="BZ119" i="3"/>
  <c r="CL119" i="3" s="1"/>
  <c r="BY111" i="3"/>
  <c r="CK111" i="3" s="1"/>
  <c r="BS111" i="3"/>
  <c r="CE111" i="3" s="1"/>
  <c r="BT125" i="3"/>
  <c r="CF125" i="3" s="1"/>
  <c r="BZ125" i="3"/>
  <c r="CL125" i="3" s="1"/>
  <c r="CB116" i="3"/>
  <c r="CN116" i="3" s="1"/>
  <c r="BV116" i="3"/>
  <c r="CH116" i="3" s="1"/>
  <c r="BW112" i="3"/>
  <c r="CI112" i="3" s="1"/>
  <c r="CC112" i="3"/>
  <c r="CO112" i="3" s="1"/>
  <c r="AX115" i="3"/>
  <c r="BA115" i="3"/>
  <c r="CA125" i="3"/>
  <c r="CM125" i="3" s="1"/>
  <c r="BU125" i="3"/>
  <c r="CG125" i="3" s="1"/>
  <c r="BY123" i="3"/>
  <c r="CK123" i="3" s="1"/>
  <c r="BS123" i="3"/>
  <c r="CE123" i="3" s="1"/>
  <c r="BV119" i="3"/>
  <c r="CH119" i="3" s="1"/>
  <c r="CB119" i="3"/>
  <c r="CN119" i="3" s="1"/>
  <c r="CA124" i="3"/>
  <c r="CM124" i="3" s="1"/>
  <c r="BU124" i="3"/>
  <c r="CG124" i="3" s="1"/>
  <c r="BW119" i="3"/>
  <c r="CI119" i="3" s="1"/>
  <c r="CC119" i="3"/>
  <c r="CO119" i="3" s="1"/>
  <c r="BU117" i="3"/>
  <c r="CG117" i="3" s="1"/>
  <c r="CA117" i="3"/>
  <c r="CM117" i="3" s="1"/>
  <c r="BZ115" i="3"/>
  <c r="CL115" i="3" s="1"/>
  <c r="BT115" i="3"/>
  <c r="CF115" i="3" s="1"/>
  <c r="CC120" i="3"/>
  <c r="CO120" i="3" s="1"/>
  <c r="BW120" i="3"/>
  <c r="CI120" i="3" s="1"/>
  <c r="CC117" i="3"/>
  <c r="CO117" i="3" s="1"/>
  <c r="BW117" i="3"/>
  <c r="CI117" i="3" s="1"/>
  <c r="BX119" i="3"/>
  <c r="CJ119" i="3" s="1"/>
  <c r="BR119" i="3"/>
  <c r="CD119" i="3" s="1"/>
  <c r="BX117" i="3"/>
  <c r="CJ117" i="3" s="1"/>
  <c r="BR117" i="3"/>
  <c r="CD117" i="3" s="1"/>
  <c r="AW116" i="3"/>
  <c r="AZ116" i="3"/>
  <c r="BA120" i="3"/>
  <c r="BT124" i="3"/>
  <c r="CF124" i="3" s="1"/>
  <c r="BZ124" i="3"/>
  <c r="CL124" i="3" s="1"/>
  <c r="CB125" i="3"/>
  <c r="CN125" i="3" s="1"/>
  <c r="BV125" i="3"/>
  <c r="CH125" i="3" s="1"/>
  <c r="AZ119" i="3"/>
  <c r="AW119" i="3"/>
  <c r="AV121" i="3"/>
  <c r="AY121" i="3"/>
  <c r="AY124" i="3"/>
  <c r="AV124" i="3"/>
  <c r="AW72" i="3"/>
  <c r="AV112" i="3"/>
  <c r="AY112" i="3"/>
  <c r="AV117" i="3"/>
  <c r="AY117" i="3"/>
  <c r="BY116" i="3"/>
  <c r="CK116" i="3" s="1"/>
  <c r="BS116" i="3"/>
  <c r="CE116" i="3" s="1"/>
  <c r="CC121" i="3"/>
  <c r="CO121" i="3" s="1"/>
  <c r="BW121" i="3"/>
  <c r="CI121" i="3" s="1"/>
  <c r="BY119" i="3"/>
  <c r="CK119" i="3" s="1"/>
  <c r="BS119" i="3"/>
  <c r="CE119" i="3" s="1"/>
  <c r="CA121" i="3"/>
  <c r="CM121" i="3" s="1"/>
  <c r="BU121" i="3"/>
  <c r="CG121" i="3" s="1"/>
  <c r="BX124" i="3"/>
  <c r="CJ124" i="3" s="1"/>
  <c r="BR124" i="3"/>
  <c r="CD124" i="3" s="1"/>
  <c r="BZ117" i="3"/>
  <c r="CL117" i="3" s="1"/>
  <c r="BT117" i="3"/>
  <c r="CF117" i="3" s="1"/>
  <c r="CB72" i="3"/>
  <c r="CN72" i="3" s="1"/>
  <c r="BU76" i="3"/>
  <c r="CG76" i="3" s="1"/>
  <c r="AV88" i="3"/>
  <c r="CB117" i="3"/>
  <c r="CN117" i="3" s="1"/>
  <c r="BV117" i="3"/>
  <c r="CH117" i="3" s="1"/>
  <c r="BX112" i="3"/>
  <c r="CJ112" i="3" s="1"/>
  <c r="BR112" i="3"/>
  <c r="CD112" i="3" s="1"/>
  <c r="CB121" i="3"/>
  <c r="CN121" i="3" s="1"/>
  <c r="BV121" i="3"/>
  <c r="CH121" i="3" s="1"/>
  <c r="BV115" i="3"/>
  <c r="CH115" i="3" s="1"/>
  <c r="CB115" i="3"/>
  <c r="CN115" i="3" s="1"/>
  <c r="AZ120" i="3"/>
  <c r="BA112" i="3"/>
  <c r="AX112" i="3"/>
  <c r="BV123" i="3"/>
  <c r="CH123" i="3" s="1"/>
  <c r="CB123" i="3"/>
  <c r="CN123" i="3" s="1"/>
  <c r="AX124" i="3"/>
  <c r="AY120" i="3"/>
  <c r="AX117" i="3"/>
  <c r="BA117" i="3"/>
  <c r="AZ124" i="3"/>
  <c r="BU61" i="3"/>
  <c r="CG61" i="3" s="1"/>
  <c r="BU63" i="3"/>
  <c r="CG63" i="3" s="1"/>
  <c r="CA72" i="3"/>
  <c r="CM72" i="3" s="1"/>
  <c r="BY117" i="3"/>
  <c r="CK117" i="3" s="1"/>
  <c r="BS117" i="3"/>
  <c r="CE117" i="3" s="1"/>
  <c r="BU112" i="3"/>
  <c r="CG112" i="3" s="1"/>
  <c r="CA112" i="3"/>
  <c r="CM112" i="3" s="1"/>
  <c r="CA120" i="3"/>
  <c r="CM120" i="3" s="1"/>
  <c r="BU120" i="3"/>
  <c r="CG120" i="3" s="1"/>
  <c r="AW115" i="3"/>
  <c r="AZ115" i="3"/>
  <c r="CB111" i="3"/>
  <c r="CN111" i="3" s="1"/>
  <c r="BV111" i="3"/>
  <c r="CH111" i="3" s="1"/>
  <c r="BW125" i="3"/>
  <c r="CI125" i="3" s="1"/>
  <c r="CC125" i="3"/>
  <c r="CO125" i="3" s="1"/>
  <c r="BZ112" i="3"/>
  <c r="CL112" i="3" s="1"/>
  <c r="BT112" i="3"/>
  <c r="CF112" i="3" s="1"/>
  <c r="BR125" i="3"/>
  <c r="CD125" i="3" s="1"/>
  <c r="BX125" i="3"/>
  <c r="CJ125" i="3" s="1"/>
  <c r="BR121" i="3"/>
  <c r="CD121" i="3" s="1"/>
  <c r="BX121" i="3"/>
  <c r="CJ121" i="3" s="1"/>
  <c r="CB83" i="3"/>
  <c r="CN83" i="3" s="1"/>
  <c r="AY100" i="3"/>
  <c r="BS112" i="3"/>
  <c r="CE112" i="3" s="1"/>
  <c r="BY112" i="3"/>
  <c r="CK112" i="3" s="1"/>
  <c r="AW117" i="3"/>
  <c r="AZ117" i="3"/>
  <c r="AZ121" i="3"/>
  <c r="AW121" i="3"/>
  <c r="AW112" i="3"/>
  <c r="BY115" i="3"/>
  <c r="CK115" i="3" s="1"/>
  <c r="BS115" i="3"/>
  <c r="CE115" i="3" s="1"/>
  <c r="AX125" i="3"/>
  <c r="BA125" i="3"/>
  <c r="AV125" i="3"/>
  <c r="AY125" i="3"/>
  <c r="AW125" i="3"/>
  <c r="AZ125" i="3"/>
  <c r="BZ121" i="3"/>
  <c r="CL121" i="3" s="1"/>
  <c r="BT121" i="3"/>
  <c r="CF121" i="3" s="1"/>
  <c r="BY121" i="3"/>
  <c r="CK121" i="3" s="1"/>
  <c r="BS121" i="3"/>
  <c r="CE121" i="3" s="1"/>
  <c r="BA119" i="3"/>
  <c r="AX119" i="3"/>
  <c r="AZ111" i="3"/>
  <c r="AW111" i="3"/>
  <c r="BW115" i="3"/>
  <c r="CI115" i="3" s="1"/>
  <c r="CC115" i="3"/>
  <c r="CO115" i="3" s="1"/>
  <c r="CB120" i="3"/>
  <c r="CN120" i="3" s="1"/>
  <c r="BV120" i="3"/>
  <c r="CH120" i="3" s="1"/>
  <c r="AZ123" i="3"/>
  <c r="AW123" i="3"/>
  <c r="BS125" i="3"/>
  <c r="CE125" i="3" s="1"/>
  <c r="BY125" i="3"/>
  <c r="CK125" i="3" s="1"/>
  <c r="BA121" i="3"/>
  <c r="AX121" i="3"/>
  <c r="AX95" i="3"/>
  <c r="BV88" i="3"/>
  <c r="CH88" i="3" s="1"/>
  <c r="CC63" i="3"/>
  <c r="CO63" i="3" s="1"/>
  <c r="AZ109" i="3"/>
  <c r="BY72" i="3"/>
  <c r="CK72" i="3" s="1"/>
  <c r="AZ88" i="3"/>
  <c r="BA95" i="3"/>
  <c r="BA80" i="3"/>
  <c r="AW95" i="3"/>
  <c r="BZ55" i="3"/>
  <c r="CL55" i="3" s="1"/>
  <c r="CA83" i="3"/>
  <c r="CM83" i="3" s="1"/>
  <c r="BZ71" i="3"/>
  <c r="CL71" i="3" s="1"/>
  <c r="AW88" i="3"/>
  <c r="CB55" i="3"/>
  <c r="CN55" i="3" s="1"/>
  <c r="AX103" i="3"/>
  <c r="AW103" i="3"/>
  <c r="AZ95" i="3"/>
  <c r="BU103" i="3"/>
  <c r="CG103" i="3" s="1"/>
  <c r="CA103" i="3"/>
  <c r="CM103" i="3" s="1"/>
  <c r="AY83" i="3"/>
  <c r="CC107" i="3"/>
  <c r="CO107" i="3" s="1"/>
  <c r="BW107" i="3"/>
  <c r="CI107" i="3" s="1"/>
  <c r="AY103" i="3"/>
  <c r="AV103" i="3"/>
  <c r="BS96" i="3"/>
  <c r="CE96" i="3" s="1"/>
  <c r="BY96" i="3"/>
  <c r="CK96" i="3" s="1"/>
  <c r="AY104" i="3"/>
  <c r="AV104" i="3"/>
  <c r="CA105" i="3"/>
  <c r="CM105" i="3" s="1"/>
  <c r="BU105" i="3"/>
  <c r="CG105" i="3" s="1"/>
  <c r="BA109" i="3"/>
  <c r="AX109" i="3"/>
  <c r="BA96" i="3"/>
  <c r="AX96" i="3"/>
  <c r="AW80" i="3"/>
  <c r="AY93" i="3"/>
  <c r="AZ91" i="3"/>
  <c r="BA99" i="3"/>
  <c r="AX99" i="3"/>
  <c r="BX103" i="3"/>
  <c r="CJ103" i="3" s="1"/>
  <c r="BR103" i="3"/>
  <c r="CD103" i="3" s="1"/>
  <c r="BX100" i="3"/>
  <c r="CJ100" i="3" s="1"/>
  <c r="BR100" i="3"/>
  <c r="CD100" i="3" s="1"/>
  <c r="BW101" i="3"/>
  <c r="CI101" i="3" s="1"/>
  <c r="CC101" i="3"/>
  <c r="CO101" i="3" s="1"/>
  <c r="BA100" i="3"/>
  <c r="AX100" i="3"/>
  <c r="AW107" i="3"/>
  <c r="AZ107" i="3"/>
  <c r="BR104" i="3"/>
  <c r="CD104" i="3" s="1"/>
  <c r="BX104" i="3"/>
  <c r="CJ104" i="3" s="1"/>
  <c r="BU108" i="3"/>
  <c r="CG108" i="3" s="1"/>
  <c r="CA108" i="3"/>
  <c r="CM108" i="3" s="1"/>
  <c r="AV105" i="3"/>
  <c r="AY105" i="3"/>
  <c r="BZ109" i="3"/>
  <c r="CL109" i="3" s="1"/>
  <c r="BT109" i="3"/>
  <c r="CF109" i="3" s="1"/>
  <c r="AY95" i="3"/>
  <c r="AV95" i="3"/>
  <c r="BZ95" i="3"/>
  <c r="CL95" i="3" s="1"/>
  <c r="BT95" i="3"/>
  <c r="CF95" i="3" s="1"/>
  <c r="BZ99" i="3"/>
  <c r="CL99" i="3" s="1"/>
  <c r="BT99" i="3"/>
  <c r="CF99" i="3" s="1"/>
  <c r="BU96" i="3"/>
  <c r="CG96" i="3" s="1"/>
  <c r="CA96" i="3"/>
  <c r="CM96" i="3" s="1"/>
  <c r="BT103" i="3"/>
  <c r="CF103" i="3" s="1"/>
  <c r="BZ103" i="3"/>
  <c r="CL103" i="3" s="1"/>
  <c r="BX101" i="3"/>
  <c r="CJ101" i="3" s="1"/>
  <c r="BR101" i="3"/>
  <c r="CD101" i="3" s="1"/>
  <c r="AW100" i="3"/>
  <c r="BT101" i="3"/>
  <c r="CF101" i="3" s="1"/>
  <c r="BZ101" i="3"/>
  <c r="CL101" i="3" s="1"/>
  <c r="BW108" i="3"/>
  <c r="CI108" i="3" s="1"/>
  <c r="CC108" i="3"/>
  <c r="CO108" i="3" s="1"/>
  <c r="BV107" i="3"/>
  <c r="CH107" i="3" s="1"/>
  <c r="CB107" i="3"/>
  <c r="CN107" i="3" s="1"/>
  <c r="AW96" i="3"/>
  <c r="BZ96" i="3"/>
  <c r="CL96" i="3" s="1"/>
  <c r="BT96" i="3"/>
  <c r="CF96" i="3" s="1"/>
  <c r="BX95" i="3"/>
  <c r="CJ95" i="3" s="1"/>
  <c r="BR95" i="3"/>
  <c r="CD95" i="3" s="1"/>
  <c r="AW99" i="3"/>
  <c r="AZ99" i="3"/>
  <c r="CB96" i="3"/>
  <c r="CN96" i="3" s="1"/>
  <c r="BV96" i="3"/>
  <c r="CH96" i="3" s="1"/>
  <c r="AX104" i="3"/>
  <c r="BA104" i="3"/>
  <c r="BA101" i="3"/>
  <c r="AX101" i="3"/>
  <c r="BT100" i="3"/>
  <c r="CF100" i="3" s="1"/>
  <c r="BZ100" i="3"/>
  <c r="CL100" i="3" s="1"/>
  <c r="BZ108" i="3"/>
  <c r="CL108" i="3" s="1"/>
  <c r="BT108" i="3"/>
  <c r="CF108" i="3" s="1"/>
  <c r="BS107" i="3"/>
  <c r="CE107" i="3" s="1"/>
  <c r="BY107" i="3"/>
  <c r="CK107" i="3" s="1"/>
  <c r="BU99" i="3"/>
  <c r="CG99" i="3" s="1"/>
  <c r="CA99" i="3"/>
  <c r="CM99" i="3" s="1"/>
  <c r="AV109" i="3"/>
  <c r="AY109" i="3"/>
  <c r="CC95" i="3"/>
  <c r="CO95" i="3" s="1"/>
  <c r="BW95" i="3"/>
  <c r="CI95" i="3" s="1"/>
  <c r="BW96" i="3"/>
  <c r="CI96" i="3" s="1"/>
  <c r="CC96" i="3"/>
  <c r="CO96" i="3" s="1"/>
  <c r="CB104" i="3"/>
  <c r="CN104" i="3" s="1"/>
  <c r="BV104" i="3"/>
  <c r="CH104" i="3" s="1"/>
  <c r="BS100" i="3"/>
  <c r="CE100" i="3" s="1"/>
  <c r="BY100" i="3"/>
  <c r="CK100" i="3" s="1"/>
  <c r="BW100" i="3"/>
  <c r="CI100" i="3" s="1"/>
  <c r="CC100" i="3"/>
  <c r="CO100" i="3" s="1"/>
  <c r="BU95" i="3"/>
  <c r="CG95" i="3" s="1"/>
  <c r="CA95" i="3"/>
  <c r="CM95" i="3" s="1"/>
  <c r="BA83" i="3"/>
  <c r="BY99" i="3"/>
  <c r="CK99" i="3" s="1"/>
  <c r="BS99" i="3"/>
  <c r="CE99" i="3" s="1"/>
  <c r="CC99" i="3"/>
  <c r="CO99" i="3" s="1"/>
  <c r="BW99" i="3"/>
  <c r="CI99" i="3" s="1"/>
  <c r="BZ104" i="3"/>
  <c r="CL104" i="3" s="1"/>
  <c r="BT104" i="3"/>
  <c r="CF104" i="3" s="1"/>
  <c r="AX108" i="3"/>
  <c r="BA108" i="3"/>
  <c r="BV101" i="3"/>
  <c r="CH101" i="3" s="1"/>
  <c r="CB101" i="3"/>
  <c r="CN101" i="3" s="1"/>
  <c r="BV108" i="3"/>
  <c r="CH108" i="3" s="1"/>
  <c r="CB108" i="3"/>
  <c r="CN108" i="3" s="1"/>
  <c r="BU104" i="3"/>
  <c r="CG104" i="3" s="1"/>
  <c r="CA104" i="3"/>
  <c r="CM104" i="3" s="1"/>
  <c r="BR109" i="3"/>
  <c r="CD109" i="3" s="1"/>
  <c r="BX109" i="3"/>
  <c r="CJ109" i="3" s="1"/>
  <c r="AY96" i="3"/>
  <c r="AV108" i="3"/>
  <c r="AY108" i="3"/>
  <c r="CB105" i="3"/>
  <c r="CN105" i="3" s="1"/>
  <c r="BV105" i="3"/>
  <c r="CH105" i="3" s="1"/>
  <c r="BX65" i="3"/>
  <c r="CJ65" i="3" s="1"/>
  <c r="CC72" i="3"/>
  <c r="CO72" i="3" s="1"/>
  <c r="AZ80" i="3"/>
  <c r="BW83" i="3"/>
  <c r="CI83" i="3" s="1"/>
  <c r="AZ83" i="3"/>
  <c r="AW87" i="3"/>
  <c r="AX88" i="3"/>
  <c r="BA107" i="3"/>
  <c r="AX107" i="3"/>
  <c r="BY95" i="3"/>
  <c r="CK95" i="3" s="1"/>
  <c r="BS95" i="3"/>
  <c r="CE95" i="3" s="1"/>
  <c r="CC104" i="3"/>
  <c r="CO104" i="3" s="1"/>
  <c r="BW104" i="3"/>
  <c r="CI104" i="3" s="1"/>
  <c r="AZ101" i="3"/>
  <c r="AW101" i="3"/>
  <c r="BY108" i="3"/>
  <c r="CK108" i="3" s="1"/>
  <c r="BS108" i="3"/>
  <c r="CE108" i="3" s="1"/>
  <c r="BV109" i="3"/>
  <c r="CH109" i="3" s="1"/>
  <c r="CB109" i="3"/>
  <c r="CN109" i="3" s="1"/>
  <c r="AY99" i="3"/>
  <c r="AV99" i="3"/>
  <c r="BX108" i="3"/>
  <c r="CJ108" i="3" s="1"/>
  <c r="BR108" i="3"/>
  <c r="CD108" i="3" s="1"/>
  <c r="CC109" i="3"/>
  <c r="CO109" i="3" s="1"/>
  <c r="BW109" i="3"/>
  <c r="CI109" i="3" s="1"/>
  <c r="AV100" i="3"/>
  <c r="AZ104" i="3"/>
  <c r="BX105" i="3"/>
  <c r="CJ105" i="3" s="1"/>
  <c r="BR105" i="3"/>
  <c r="CD105" i="3" s="1"/>
  <c r="BV99" i="3"/>
  <c r="CH99" i="3" s="1"/>
  <c r="CB99" i="3"/>
  <c r="CN99" i="3" s="1"/>
  <c r="BT107" i="3"/>
  <c r="CF107" i="3" s="1"/>
  <c r="BZ107" i="3"/>
  <c r="CL107" i="3" s="1"/>
  <c r="BS101" i="3"/>
  <c r="CE101" i="3" s="1"/>
  <c r="BY101" i="3"/>
  <c r="CK101" i="3" s="1"/>
  <c r="AW108" i="3"/>
  <c r="AZ108" i="3"/>
  <c r="BR99" i="3"/>
  <c r="CD99" i="3" s="1"/>
  <c r="BX99" i="3"/>
  <c r="CJ99" i="3" s="1"/>
  <c r="CA109" i="3"/>
  <c r="CM109" i="3" s="1"/>
  <c r="BU109" i="3"/>
  <c r="CG109" i="3" s="1"/>
  <c r="BZ92" i="3"/>
  <c r="CL92" i="3" s="1"/>
  <c r="AZ87" i="3"/>
  <c r="CB87" i="3"/>
  <c r="CN87" i="3" s="1"/>
  <c r="BV87" i="3"/>
  <c r="CH87" i="3" s="1"/>
  <c r="CB89" i="3"/>
  <c r="CN89" i="3" s="1"/>
  <c r="BV89" i="3"/>
  <c r="CH89" i="3" s="1"/>
  <c r="CA91" i="3"/>
  <c r="CM91" i="3" s="1"/>
  <c r="BU91" i="3"/>
  <c r="CG91" i="3" s="1"/>
  <c r="CB93" i="3"/>
  <c r="CN93" i="3" s="1"/>
  <c r="BV93" i="3"/>
  <c r="CH93" i="3" s="1"/>
  <c r="AX72" i="3"/>
  <c r="CC87" i="3"/>
  <c r="CO87" i="3" s="1"/>
  <c r="BW87" i="3"/>
  <c r="CI87" i="3" s="1"/>
  <c r="BZ93" i="3"/>
  <c r="CL93" i="3" s="1"/>
  <c r="BT93" i="3"/>
  <c r="CF93" i="3" s="1"/>
  <c r="BZ89" i="3"/>
  <c r="CL89" i="3" s="1"/>
  <c r="BT89" i="3"/>
  <c r="CF89" i="3" s="1"/>
  <c r="AV89" i="3"/>
  <c r="AY89" i="3"/>
  <c r="AV91" i="3"/>
  <c r="AY91" i="3"/>
  <c r="AY92" i="3"/>
  <c r="AV92" i="3"/>
  <c r="CA65" i="3"/>
  <c r="CM65" i="3" s="1"/>
  <c r="BY87" i="3"/>
  <c r="CK87" i="3" s="1"/>
  <c r="BS87" i="3"/>
  <c r="CE87" i="3" s="1"/>
  <c r="BR93" i="3"/>
  <c r="CD93" i="3" s="1"/>
  <c r="BX93" i="3"/>
  <c r="CJ93" i="3" s="1"/>
  <c r="CB92" i="3"/>
  <c r="CN92" i="3" s="1"/>
  <c r="BV92" i="3"/>
  <c r="CH92" i="3" s="1"/>
  <c r="BA91" i="3"/>
  <c r="AX91" i="3"/>
  <c r="BX91" i="3"/>
  <c r="CJ91" i="3" s="1"/>
  <c r="BR91" i="3"/>
  <c r="CD91" i="3" s="1"/>
  <c r="BX92" i="3"/>
  <c r="CJ92" i="3" s="1"/>
  <c r="BR92" i="3"/>
  <c r="CD92" i="3" s="1"/>
  <c r="AX93" i="3"/>
  <c r="BA93" i="3"/>
  <c r="BX87" i="3"/>
  <c r="CJ87" i="3" s="1"/>
  <c r="BR87" i="3"/>
  <c r="CD87" i="3" s="1"/>
  <c r="CC91" i="3"/>
  <c r="CO91" i="3" s="1"/>
  <c r="BW91" i="3"/>
  <c r="CI91" i="3" s="1"/>
  <c r="AX48" i="3"/>
  <c r="BA92" i="3"/>
  <c r="AW89" i="3"/>
  <c r="AZ89" i="3"/>
  <c r="AZ92" i="3"/>
  <c r="BZ91" i="3"/>
  <c r="CL91" i="3" s="1"/>
  <c r="BT91" i="3"/>
  <c r="CF91" i="3" s="1"/>
  <c r="AY87" i="3"/>
  <c r="AV87" i="3"/>
  <c r="AX89" i="3"/>
  <c r="BA89" i="3"/>
  <c r="BR89" i="3"/>
  <c r="CD89" i="3" s="1"/>
  <c r="BX89" i="3"/>
  <c r="CJ89" i="3" s="1"/>
  <c r="BR53" i="3"/>
  <c r="CD53" i="3" s="1"/>
  <c r="AX92" i="3"/>
  <c r="BS89" i="3"/>
  <c r="CE89" i="3" s="1"/>
  <c r="BY89" i="3"/>
  <c r="CK89" i="3" s="1"/>
  <c r="CA89" i="3"/>
  <c r="CM89" i="3" s="1"/>
  <c r="BU89" i="3"/>
  <c r="CG89" i="3" s="1"/>
  <c r="AW93" i="3"/>
  <c r="AZ93" i="3"/>
  <c r="BW93" i="3"/>
  <c r="CI93" i="3" s="1"/>
  <c r="CC93" i="3"/>
  <c r="CO93" i="3" s="1"/>
  <c r="BW89" i="3"/>
  <c r="CI89" i="3" s="1"/>
  <c r="CC89" i="3"/>
  <c r="CO89" i="3" s="1"/>
  <c r="BA72" i="3"/>
  <c r="CA92" i="3"/>
  <c r="CM92" i="3" s="1"/>
  <c r="BU92" i="3"/>
  <c r="CG92" i="3" s="1"/>
  <c r="CA87" i="3"/>
  <c r="CM87" i="3" s="1"/>
  <c r="BU87" i="3"/>
  <c r="CG87" i="3" s="1"/>
  <c r="BS93" i="3"/>
  <c r="CE93" i="3" s="1"/>
  <c r="BY93" i="3"/>
  <c r="CK93" i="3" s="1"/>
  <c r="BT88" i="3"/>
  <c r="CF88" i="3" s="1"/>
  <c r="BZ88" i="3"/>
  <c r="CL88" i="3" s="1"/>
  <c r="BS88" i="3"/>
  <c r="CE88" i="3" s="1"/>
  <c r="BY88" i="3"/>
  <c r="CK88" i="3" s="1"/>
  <c r="AW83" i="3"/>
  <c r="AX71" i="3"/>
  <c r="CC55" i="3"/>
  <c r="CO55" i="3" s="1"/>
  <c r="BA63" i="3"/>
  <c r="AZ63" i="3"/>
  <c r="AY63" i="3"/>
  <c r="AW75" i="3"/>
  <c r="AZ75" i="3"/>
  <c r="CC80" i="3"/>
  <c r="CO80" i="3" s="1"/>
  <c r="BW80" i="3"/>
  <c r="CI80" i="3" s="1"/>
  <c r="BZ73" i="3"/>
  <c r="CL73" i="3" s="1"/>
  <c r="BT73" i="3"/>
  <c r="CF73" i="3" s="1"/>
  <c r="CB71" i="3"/>
  <c r="CN71" i="3" s="1"/>
  <c r="BV71" i="3"/>
  <c r="CH71" i="3" s="1"/>
  <c r="BW84" i="3"/>
  <c r="CI84" i="3" s="1"/>
  <c r="CC84" i="3"/>
  <c r="CO84" i="3" s="1"/>
  <c r="AW79" i="3"/>
  <c r="BW77" i="3"/>
  <c r="CI77" i="3" s="1"/>
  <c r="CC77" i="3"/>
  <c r="CO77" i="3" s="1"/>
  <c r="AV84" i="3"/>
  <c r="AY84" i="3"/>
  <c r="BW79" i="3"/>
  <c r="CI79" i="3" s="1"/>
  <c r="CC79" i="3"/>
  <c r="CO79" i="3" s="1"/>
  <c r="AY79" i="3"/>
  <c r="AV79" i="3"/>
  <c r="AV83" i="3"/>
  <c r="BA81" i="3"/>
  <c r="AX81" i="3"/>
  <c r="BR71" i="3"/>
  <c r="CD71" i="3" s="1"/>
  <c r="BX71" i="3"/>
  <c r="CJ71" i="3" s="1"/>
  <c r="BT75" i="3"/>
  <c r="CF75" i="3" s="1"/>
  <c r="BZ75" i="3"/>
  <c r="CL75" i="3" s="1"/>
  <c r="CB75" i="3"/>
  <c r="CN75" i="3" s="1"/>
  <c r="BV75" i="3"/>
  <c r="CH75" i="3" s="1"/>
  <c r="CA85" i="3"/>
  <c r="CM85" i="3" s="1"/>
  <c r="BU85" i="3"/>
  <c r="CG85" i="3" s="1"/>
  <c r="BT85" i="3"/>
  <c r="CF85" i="3" s="1"/>
  <c r="BZ85" i="3"/>
  <c r="CL85" i="3" s="1"/>
  <c r="BA71" i="3"/>
  <c r="AZ85" i="3"/>
  <c r="BR84" i="3"/>
  <c r="CD84" i="3" s="1"/>
  <c r="BX84" i="3"/>
  <c r="CJ84" i="3" s="1"/>
  <c r="BA85" i="3"/>
  <c r="BV84" i="3"/>
  <c r="CH84" i="3" s="1"/>
  <c r="CB84" i="3"/>
  <c r="CN84" i="3" s="1"/>
  <c r="AZ71" i="3"/>
  <c r="BA75" i="3"/>
  <c r="AX75" i="3"/>
  <c r="BR79" i="3"/>
  <c r="CD79" i="3" s="1"/>
  <c r="BX79" i="3"/>
  <c r="CJ79" i="3" s="1"/>
  <c r="AZ84" i="3"/>
  <c r="AW73" i="3"/>
  <c r="AZ73" i="3"/>
  <c r="CB80" i="3"/>
  <c r="CN80" i="3" s="1"/>
  <c r="BV80" i="3"/>
  <c r="CH80" i="3" s="1"/>
  <c r="AY80" i="3"/>
  <c r="AV80" i="3"/>
  <c r="AX84" i="3"/>
  <c r="BA84" i="3"/>
  <c r="BU81" i="3"/>
  <c r="CG81" i="3" s="1"/>
  <c r="CA81" i="3"/>
  <c r="CM81" i="3" s="1"/>
  <c r="BT83" i="3"/>
  <c r="CF83" i="3" s="1"/>
  <c r="BZ83" i="3"/>
  <c r="CL83" i="3" s="1"/>
  <c r="AW71" i="3"/>
  <c r="CC75" i="3"/>
  <c r="CO75" i="3" s="1"/>
  <c r="BW75" i="3"/>
  <c r="CI75" i="3" s="1"/>
  <c r="CA79" i="3"/>
  <c r="CM79" i="3" s="1"/>
  <c r="BU79" i="3"/>
  <c r="CG79" i="3" s="1"/>
  <c r="BR80" i="3"/>
  <c r="CD80" i="3" s="1"/>
  <c r="BX80" i="3"/>
  <c r="CJ80" i="3" s="1"/>
  <c r="BS85" i="3"/>
  <c r="CE85" i="3" s="1"/>
  <c r="BY85" i="3"/>
  <c r="CK85" i="3" s="1"/>
  <c r="BV73" i="3"/>
  <c r="CH73" i="3" s="1"/>
  <c r="CB73" i="3"/>
  <c r="CN73" i="3" s="1"/>
  <c r="BU80" i="3"/>
  <c r="CG80" i="3" s="1"/>
  <c r="CA80" i="3"/>
  <c r="CM80" i="3" s="1"/>
  <c r="AW85" i="3"/>
  <c r="BZ84" i="3"/>
  <c r="CL84" i="3" s="1"/>
  <c r="BT84" i="3"/>
  <c r="CF84" i="3" s="1"/>
  <c r="AX77" i="3"/>
  <c r="BA77" i="3"/>
  <c r="AX85" i="3"/>
  <c r="CA75" i="3"/>
  <c r="CM75" i="3" s="1"/>
  <c r="BU75" i="3"/>
  <c r="CG75" i="3" s="1"/>
  <c r="AY71" i="3"/>
  <c r="AV71" i="3"/>
  <c r="BW73" i="3"/>
  <c r="CI73" i="3" s="1"/>
  <c r="CC73" i="3"/>
  <c r="CO73" i="3" s="1"/>
  <c r="BW85" i="3"/>
  <c r="CI85" i="3" s="1"/>
  <c r="CC85" i="3"/>
  <c r="CO85" i="3" s="1"/>
  <c r="BZ77" i="3"/>
  <c r="CL77" i="3" s="1"/>
  <c r="BT77" i="3"/>
  <c r="CF77" i="3" s="1"/>
  <c r="CA84" i="3"/>
  <c r="CM84" i="3" s="1"/>
  <c r="BU84" i="3"/>
  <c r="CG84" i="3" s="1"/>
  <c r="BT79" i="3"/>
  <c r="CF79" i="3" s="1"/>
  <c r="BZ79" i="3"/>
  <c r="CL79" i="3" s="1"/>
  <c r="CA71" i="3"/>
  <c r="CM71" i="3" s="1"/>
  <c r="BU71" i="3"/>
  <c r="CG71" i="3" s="1"/>
  <c r="BA73" i="3"/>
  <c r="AX73" i="3"/>
  <c r="BX81" i="3"/>
  <c r="CJ81" i="3" s="1"/>
  <c r="BR81" i="3"/>
  <c r="CD81" i="3" s="1"/>
  <c r="BS75" i="3"/>
  <c r="CE75" i="3" s="1"/>
  <c r="BY75" i="3"/>
  <c r="CK75" i="3" s="1"/>
  <c r="BR85" i="3"/>
  <c r="CD85" i="3" s="1"/>
  <c r="BX85" i="3"/>
  <c r="CJ85" i="3" s="1"/>
  <c r="BY73" i="3"/>
  <c r="CK73" i="3" s="1"/>
  <c r="BS73" i="3"/>
  <c r="CE73" i="3" s="1"/>
  <c r="CB81" i="3"/>
  <c r="CN81" i="3" s="1"/>
  <c r="BV81" i="3"/>
  <c r="CH81" i="3" s="1"/>
  <c r="BA79" i="3"/>
  <c r="AX79" i="3"/>
  <c r="AY75" i="3"/>
  <c r="AV75" i="3"/>
  <c r="BZ81" i="3"/>
  <c r="CL81" i="3" s="1"/>
  <c r="BT81" i="3"/>
  <c r="CF81" i="3" s="1"/>
  <c r="AY85" i="3"/>
  <c r="AV85" i="3"/>
  <c r="BS83" i="3"/>
  <c r="CE83" i="3" s="1"/>
  <c r="BY83" i="3"/>
  <c r="CK83" i="3" s="1"/>
  <c r="AV81" i="3"/>
  <c r="AY81" i="3"/>
  <c r="BX75" i="3"/>
  <c r="CJ75" i="3" s="1"/>
  <c r="BR75" i="3"/>
  <c r="CD75" i="3" s="1"/>
  <c r="BW81" i="3"/>
  <c r="CI81" i="3" s="1"/>
  <c r="CC81" i="3"/>
  <c r="CO81" i="3" s="1"/>
  <c r="CB52" i="3"/>
  <c r="CN52" i="3" s="1"/>
  <c r="AX52" i="3"/>
  <c r="AY65" i="3"/>
  <c r="AZ55" i="3"/>
  <c r="BZ47" i="3"/>
  <c r="CL47" i="3" s="1"/>
  <c r="AX63" i="3"/>
  <c r="BZ51" i="3"/>
  <c r="CL51" i="3" s="1"/>
  <c r="BW52" i="3"/>
  <c r="CI52" i="3" s="1"/>
  <c r="AV65" i="3"/>
  <c r="BY52" i="3"/>
  <c r="CK52" i="3" s="1"/>
  <c r="BX55" i="3"/>
  <c r="CJ55" i="3" s="1"/>
  <c r="BA57" i="3"/>
  <c r="BX61" i="3"/>
  <c r="CJ61" i="3" s="1"/>
  <c r="BU55" i="3"/>
  <c r="CG55" i="3" s="1"/>
  <c r="AY55" i="3"/>
  <c r="BY45" i="3"/>
  <c r="CK45" i="3" s="1"/>
  <c r="BA52" i="3"/>
  <c r="AV55" i="3"/>
  <c r="AZ52" i="3"/>
  <c r="AV69" i="3"/>
  <c r="AX69" i="3"/>
  <c r="AW63" i="3"/>
  <c r="AV63" i="3"/>
  <c r="CA67" i="3"/>
  <c r="CM67" i="3" s="1"/>
  <c r="BU67" i="3"/>
  <c r="CG67" i="3" s="1"/>
  <c r="AX57" i="3"/>
  <c r="CB64" i="3"/>
  <c r="CN64" i="3" s="1"/>
  <c r="BV64" i="3"/>
  <c r="CH64" i="3" s="1"/>
  <c r="BZ67" i="3"/>
  <c r="CL67" i="3" s="1"/>
  <c r="BT67" i="3"/>
  <c r="CF67" i="3" s="1"/>
  <c r="AX65" i="3"/>
  <c r="CB69" i="3"/>
  <c r="CN69" i="3" s="1"/>
  <c r="BV69" i="3"/>
  <c r="CH69" i="3" s="1"/>
  <c r="AV67" i="3"/>
  <c r="AY67" i="3"/>
  <c r="CB65" i="3"/>
  <c r="CN65" i="3" s="1"/>
  <c r="BV65" i="3"/>
  <c r="CH65" i="3" s="1"/>
  <c r="CB67" i="3"/>
  <c r="CN67" i="3" s="1"/>
  <c r="BV67" i="3"/>
  <c r="CH67" i="3" s="1"/>
  <c r="BX67" i="3"/>
  <c r="CJ67" i="3" s="1"/>
  <c r="BR67" i="3"/>
  <c r="CD67" i="3" s="1"/>
  <c r="BX47" i="3"/>
  <c r="CJ47" i="3" s="1"/>
  <c r="AY57" i="3"/>
  <c r="BT68" i="3"/>
  <c r="CF68" i="3" s="1"/>
  <c r="BZ68" i="3"/>
  <c r="CL68" i="3" s="1"/>
  <c r="CC64" i="3"/>
  <c r="CO64" i="3" s="1"/>
  <c r="BW64" i="3"/>
  <c r="CI64" i="3" s="1"/>
  <c r="BY63" i="3"/>
  <c r="CK63" i="3" s="1"/>
  <c r="BS63" i="3"/>
  <c r="CE63" i="3" s="1"/>
  <c r="CA68" i="3"/>
  <c r="CM68" i="3" s="1"/>
  <c r="BU68" i="3"/>
  <c r="CG68" i="3" s="1"/>
  <c r="BT65" i="3"/>
  <c r="CF65" i="3" s="1"/>
  <c r="BZ65" i="3"/>
  <c r="CL65" i="3" s="1"/>
  <c r="CA64" i="3"/>
  <c r="CM64" i="3" s="1"/>
  <c r="BU64" i="3"/>
  <c r="CG64" i="3" s="1"/>
  <c r="AW67" i="3"/>
  <c r="AZ67" i="3"/>
  <c r="BZ63" i="3"/>
  <c r="CL63" i="3" s="1"/>
  <c r="BT63" i="3"/>
  <c r="CF63" i="3" s="1"/>
  <c r="BA68" i="3"/>
  <c r="AX68" i="3"/>
  <c r="BY67" i="3"/>
  <c r="CK67" i="3" s="1"/>
  <c r="BS67" i="3"/>
  <c r="CE67" i="3" s="1"/>
  <c r="AW69" i="3"/>
  <c r="AZ69" i="3"/>
  <c r="CB68" i="3"/>
  <c r="CN68" i="3" s="1"/>
  <c r="BV68" i="3"/>
  <c r="CH68" i="3" s="1"/>
  <c r="AY68" i="3"/>
  <c r="AV68" i="3"/>
  <c r="BT64" i="3"/>
  <c r="CF64" i="3" s="1"/>
  <c r="BZ64" i="3"/>
  <c r="CL64" i="3" s="1"/>
  <c r="BA67" i="3"/>
  <c r="AX67" i="3"/>
  <c r="BX63" i="3"/>
  <c r="CJ63" i="3" s="1"/>
  <c r="BR63" i="3"/>
  <c r="CD63" i="3" s="1"/>
  <c r="BA48" i="3"/>
  <c r="BU57" i="3"/>
  <c r="CG57" i="3" s="1"/>
  <c r="BZ69" i="3"/>
  <c r="CL69" i="3" s="1"/>
  <c r="BT69" i="3"/>
  <c r="CF69" i="3" s="1"/>
  <c r="AW65" i="3"/>
  <c r="AZ65" i="3"/>
  <c r="CC67" i="3"/>
  <c r="CO67" i="3" s="1"/>
  <c r="BW67" i="3"/>
  <c r="CI67" i="3" s="1"/>
  <c r="AY64" i="3"/>
  <c r="AV64" i="3"/>
  <c r="BS69" i="3"/>
  <c r="CE69" i="3" s="1"/>
  <c r="BY69" i="3"/>
  <c r="CK69" i="3" s="1"/>
  <c r="BW69" i="3"/>
  <c r="CI69" i="3" s="1"/>
  <c r="CC69" i="3"/>
  <c r="CO69" i="3" s="1"/>
  <c r="BW65" i="3"/>
  <c r="CI65" i="3" s="1"/>
  <c r="CC65" i="3"/>
  <c r="CO65" i="3" s="1"/>
  <c r="BX68" i="3"/>
  <c r="CJ68" i="3" s="1"/>
  <c r="BR68" i="3"/>
  <c r="CD68" i="3" s="1"/>
  <c r="BY68" i="3"/>
  <c r="CK68" i="3" s="1"/>
  <c r="BS68" i="3"/>
  <c r="CE68" i="3" s="1"/>
  <c r="AY69" i="3"/>
  <c r="CC68" i="3"/>
  <c r="CO68" i="3" s="1"/>
  <c r="BW68" i="3"/>
  <c r="CI68" i="3" s="1"/>
  <c r="AX64" i="3"/>
  <c r="BA64" i="3"/>
  <c r="BS65" i="3"/>
  <c r="CE65" i="3" s="1"/>
  <c r="BY65" i="3"/>
  <c r="CK65" i="3" s="1"/>
  <c r="BX64" i="3"/>
  <c r="CJ64" i="3" s="1"/>
  <c r="BR64" i="3"/>
  <c r="CD64" i="3" s="1"/>
  <c r="AZ68" i="3"/>
  <c r="AW68" i="3"/>
  <c r="AW60" i="3"/>
  <c r="AY61" i="3"/>
  <c r="BS57" i="3"/>
  <c r="CE57" i="3" s="1"/>
  <c r="BY57" i="3"/>
  <c r="CK57" i="3" s="1"/>
  <c r="AW52" i="3"/>
  <c r="AX61" i="3"/>
  <c r="BA61" i="3"/>
  <c r="CC56" i="3"/>
  <c r="CO56" i="3" s="1"/>
  <c r="BW56" i="3"/>
  <c r="CI56" i="3" s="1"/>
  <c r="BZ59" i="3"/>
  <c r="CL59" i="3" s="1"/>
  <c r="BT59" i="3"/>
  <c r="CF59" i="3" s="1"/>
  <c r="AW56" i="3"/>
  <c r="AZ56" i="3"/>
  <c r="BY59" i="3"/>
  <c r="CK59" i="3" s="1"/>
  <c r="BS59" i="3"/>
  <c r="CE59" i="3" s="1"/>
  <c r="CA59" i="3"/>
  <c r="CM59" i="3" s="1"/>
  <c r="BU59" i="3"/>
  <c r="CG59" i="3" s="1"/>
  <c r="BA59" i="3"/>
  <c r="AX59" i="3"/>
  <c r="AW59" i="3"/>
  <c r="AZ59" i="3"/>
  <c r="BT60" i="3"/>
  <c r="CF60" i="3" s="1"/>
  <c r="BZ60" i="3"/>
  <c r="CL60" i="3" s="1"/>
  <c r="CB60" i="3"/>
  <c r="CN60" i="3" s="1"/>
  <c r="BV60" i="3"/>
  <c r="CH60" i="3" s="1"/>
  <c r="BZ61" i="3"/>
  <c r="CL61" i="3" s="1"/>
  <c r="BT61" i="3"/>
  <c r="CF61" i="3" s="1"/>
  <c r="BU56" i="3"/>
  <c r="CG56" i="3" s="1"/>
  <c r="CA56" i="3"/>
  <c r="CM56" i="3" s="1"/>
  <c r="BY56" i="3"/>
  <c r="CK56" i="3" s="1"/>
  <c r="BS56" i="3"/>
  <c r="CE56" i="3" s="1"/>
  <c r="CB57" i="3"/>
  <c r="CN57" i="3" s="1"/>
  <c r="BV57" i="3"/>
  <c r="CH57" i="3" s="1"/>
  <c r="AX56" i="3"/>
  <c r="BA56" i="3"/>
  <c r="CA60" i="3"/>
  <c r="CM60" i="3" s="1"/>
  <c r="BU60" i="3"/>
  <c r="CG60" i="3" s="1"/>
  <c r="AW61" i="3"/>
  <c r="AZ61" i="3"/>
  <c r="AV59" i="3"/>
  <c r="AY59" i="3"/>
  <c r="CC60" i="3"/>
  <c r="CO60" i="3" s="1"/>
  <c r="BW60" i="3"/>
  <c r="CI60" i="3" s="1"/>
  <c r="AV56" i="3"/>
  <c r="AY56" i="3"/>
  <c r="BZ56" i="3"/>
  <c r="CL56" i="3" s="1"/>
  <c r="BT56" i="3"/>
  <c r="CF56" i="3" s="1"/>
  <c r="BS61" i="3"/>
  <c r="CE61" i="3" s="1"/>
  <c r="BY61" i="3"/>
  <c r="CK61" i="3" s="1"/>
  <c r="BX59" i="3"/>
  <c r="CJ59" i="3" s="1"/>
  <c r="BR59" i="3"/>
  <c r="CD59" i="3" s="1"/>
  <c r="AV57" i="3"/>
  <c r="BX56" i="3"/>
  <c r="CJ56" i="3" s="1"/>
  <c r="BR56" i="3"/>
  <c r="CD56" i="3" s="1"/>
  <c r="BR57" i="3"/>
  <c r="CD57" i="3" s="1"/>
  <c r="BX57" i="3"/>
  <c r="CJ57" i="3" s="1"/>
  <c r="AY60" i="3"/>
  <c r="AV60" i="3"/>
  <c r="AZ60" i="3"/>
  <c r="AX51" i="3"/>
  <c r="BX60" i="3"/>
  <c r="CJ60" i="3" s="1"/>
  <c r="BR60" i="3"/>
  <c r="CD60" i="3" s="1"/>
  <c r="CC59" i="3"/>
  <c r="CO59" i="3" s="1"/>
  <c r="BW59" i="3"/>
  <c r="CI59" i="3" s="1"/>
  <c r="CB59" i="3"/>
  <c r="CN59" i="3" s="1"/>
  <c r="BV59" i="3"/>
  <c r="CH59" i="3" s="1"/>
  <c r="BW61" i="3"/>
  <c r="CI61" i="3" s="1"/>
  <c r="CC61" i="3"/>
  <c r="CO61" i="3" s="1"/>
  <c r="AW57" i="3"/>
  <c r="AZ57" i="3"/>
  <c r="CB56" i="3"/>
  <c r="CN56" i="3" s="1"/>
  <c r="BV56" i="3"/>
  <c r="CH56" i="3" s="1"/>
  <c r="CB61" i="3"/>
  <c r="CN61" i="3" s="1"/>
  <c r="BV61" i="3"/>
  <c r="CH61" i="3" s="1"/>
  <c r="AW43" i="3"/>
  <c r="CA52" i="3"/>
  <c r="CM52" i="3" s="1"/>
  <c r="AY47" i="3"/>
  <c r="AX47" i="3"/>
  <c r="AV47" i="3"/>
  <c r="BA47" i="3"/>
  <c r="BA51" i="3"/>
  <c r="BW51" i="3"/>
  <c r="CI51" i="3" s="1"/>
  <c r="CC51" i="3"/>
  <c r="CO51" i="3" s="1"/>
  <c r="CA53" i="3"/>
  <c r="CM53" i="3" s="1"/>
  <c r="BU53" i="3"/>
  <c r="CG53" i="3" s="1"/>
  <c r="BX49" i="3"/>
  <c r="CJ49" i="3" s="1"/>
  <c r="BR49" i="3"/>
  <c r="CD49" i="3" s="1"/>
  <c r="BT52" i="3"/>
  <c r="CF52" i="3" s="1"/>
  <c r="BZ52" i="3"/>
  <c r="CL52" i="3" s="1"/>
  <c r="AW49" i="3"/>
  <c r="AZ49" i="3"/>
  <c r="BZ49" i="3"/>
  <c r="CL49" i="3" s="1"/>
  <c r="BT49" i="3"/>
  <c r="CF49" i="3" s="1"/>
  <c r="BU48" i="3"/>
  <c r="CG48" i="3" s="1"/>
  <c r="CA48" i="3"/>
  <c r="CM48" i="3" s="1"/>
  <c r="AV49" i="3"/>
  <c r="AY49" i="3"/>
  <c r="AY53" i="3"/>
  <c r="BA53" i="3"/>
  <c r="BV49" i="3"/>
  <c r="CH49" i="3" s="1"/>
  <c r="CB49" i="3"/>
  <c r="CN49" i="3" s="1"/>
  <c r="BA49" i="3"/>
  <c r="AX49" i="3"/>
  <c r="CB53" i="3"/>
  <c r="CN53" i="3" s="1"/>
  <c r="BV53" i="3"/>
  <c r="CH53" i="3" s="1"/>
  <c r="BY47" i="3"/>
  <c r="CK47" i="3" s="1"/>
  <c r="BS47" i="3"/>
  <c r="CE47" i="3" s="1"/>
  <c r="AY48" i="3"/>
  <c r="AV48" i="3"/>
  <c r="BR52" i="3"/>
  <c r="CD52" i="3" s="1"/>
  <c r="BX52" i="3"/>
  <c r="CJ52" i="3" s="1"/>
  <c r="AY51" i="3"/>
  <c r="AV51" i="3"/>
  <c r="CB48" i="3"/>
  <c r="CN48" i="3" s="1"/>
  <c r="BV48" i="3"/>
  <c r="CH48" i="3" s="1"/>
  <c r="BX48" i="3"/>
  <c r="CJ48" i="3" s="1"/>
  <c r="BR48" i="3"/>
  <c r="CD48" i="3" s="1"/>
  <c r="AW53" i="3"/>
  <c r="AZ53" i="3"/>
  <c r="CA51" i="3"/>
  <c r="CM51" i="3" s="1"/>
  <c r="BU51" i="3"/>
  <c r="CG51" i="3" s="1"/>
  <c r="BY49" i="3"/>
  <c r="CK49" i="3" s="1"/>
  <c r="BS49" i="3"/>
  <c r="CE49" i="3" s="1"/>
  <c r="BT48" i="3"/>
  <c r="CF48" i="3" s="1"/>
  <c r="BZ48" i="3"/>
  <c r="CL48" i="3" s="1"/>
  <c r="BZ53" i="3"/>
  <c r="CL53" i="3" s="1"/>
  <c r="BT53" i="3"/>
  <c r="CF53" i="3" s="1"/>
  <c r="BS53" i="3"/>
  <c r="CE53" i="3" s="1"/>
  <c r="BY53" i="3"/>
  <c r="CK53" i="3" s="1"/>
  <c r="AV52" i="3"/>
  <c r="BV51" i="3"/>
  <c r="CH51" i="3" s="1"/>
  <c r="CB51" i="3"/>
  <c r="CN51" i="3" s="1"/>
  <c r="AW48" i="3"/>
  <c r="AZ48" i="3"/>
  <c r="BR51" i="3"/>
  <c r="CD51" i="3" s="1"/>
  <c r="BX51" i="3"/>
  <c r="CJ51" i="3" s="1"/>
  <c r="BV47" i="3"/>
  <c r="CH47" i="3" s="1"/>
  <c r="CB47" i="3"/>
  <c r="CN47" i="3" s="1"/>
  <c r="AZ51" i="3"/>
  <c r="AW51" i="3"/>
  <c r="BY48" i="3"/>
  <c r="CK48" i="3" s="1"/>
  <c r="BS48" i="3"/>
  <c r="CE48" i="3" s="1"/>
  <c r="AV53" i="3"/>
  <c r="AX53" i="3"/>
  <c r="CA49" i="3"/>
  <c r="CM49" i="3" s="1"/>
  <c r="BU49" i="3"/>
  <c r="CG49" i="3" s="1"/>
  <c r="BW53" i="3"/>
  <c r="CI53" i="3" s="1"/>
  <c r="CC53" i="3"/>
  <c r="CO53" i="3" s="1"/>
  <c r="AW47" i="3"/>
  <c r="AZ47" i="3"/>
  <c r="BY51" i="3"/>
  <c r="CK51" i="3" s="1"/>
  <c r="BS51" i="3"/>
  <c r="CE51" i="3" s="1"/>
  <c r="CC49" i="3"/>
  <c r="CO49" i="3" s="1"/>
  <c r="BW49" i="3"/>
  <c r="CI49" i="3" s="1"/>
  <c r="CB45" i="3"/>
  <c r="CN45" i="3" s="1"/>
  <c r="BI31" i="3"/>
  <c r="BA41" i="3"/>
  <c r="AZ43" i="3"/>
  <c r="CC41" i="3"/>
  <c r="CO41" i="3" s="1"/>
  <c r="BY43" i="3"/>
  <c r="CK43" i="3" s="1"/>
  <c r="AW45" i="3"/>
  <c r="AY45" i="3"/>
  <c r="CA45" i="3"/>
  <c r="CM45" i="3" s="1"/>
  <c r="BU45" i="3"/>
  <c r="CG45" i="3" s="1"/>
  <c r="BZ39" i="3"/>
  <c r="CL39" i="3" s="1"/>
  <c r="BT39" i="3"/>
  <c r="CF39" i="3" s="1"/>
  <c r="BV43" i="3"/>
  <c r="CH43" i="3" s="1"/>
  <c r="CB43" i="3"/>
  <c r="CN43" i="3" s="1"/>
  <c r="BY40" i="3"/>
  <c r="CK40" i="3" s="1"/>
  <c r="BS40" i="3"/>
  <c r="CE40" i="3" s="1"/>
  <c r="BW43" i="3"/>
  <c r="CI43" i="3" s="1"/>
  <c r="CC43" i="3"/>
  <c r="CO43" i="3" s="1"/>
  <c r="CA41" i="3"/>
  <c r="CM41" i="3" s="1"/>
  <c r="BU41" i="3"/>
  <c r="CG41" i="3" s="1"/>
  <c r="CC40" i="3"/>
  <c r="CO40" i="3" s="1"/>
  <c r="BW40" i="3"/>
  <c r="CI40" i="3" s="1"/>
  <c r="CA44" i="3"/>
  <c r="CM44" i="3" s="1"/>
  <c r="BU44" i="3"/>
  <c r="CG44" i="3" s="1"/>
  <c r="AW40" i="3"/>
  <c r="AZ40" i="3"/>
  <c r="BW45" i="3"/>
  <c r="CI45" i="3" s="1"/>
  <c r="CC45" i="3"/>
  <c r="CO45" i="3" s="1"/>
  <c r="BR45" i="3"/>
  <c r="CD45" i="3" s="1"/>
  <c r="BX45" i="3"/>
  <c r="CJ45" i="3" s="1"/>
  <c r="AX41" i="3"/>
  <c r="BA45" i="3"/>
  <c r="BV39" i="3"/>
  <c r="CH39" i="3" s="1"/>
  <c r="CB39" i="3"/>
  <c r="CN39" i="3" s="1"/>
  <c r="BA43" i="3"/>
  <c r="AX43" i="3"/>
  <c r="AY41" i="3"/>
  <c r="AV41" i="3"/>
  <c r="BU40" i="3"/>
  <c r="CG40" i="3" s="1"/>
  <c r="CA40" i="3"/>
  <c r="CM40" i="3" s="1"/>
  <c r="CB41" i="3"/>
  <c r="CN41" i="3" s="1"/>
  <c r="BV41" i="3"/>
  <c r="CH41" i="3" s="1"/>
  <c r="BZ43" i="3"/>
  <c r="CL43" i="3" s="1"/>
  <c r="BT43" i="3"/>
  <c r="CF43" i="3" s="1"/>
  <c r="AV39" i="3"/>
  <c r="AY39" i="3"/>
  <c r="CB44" i="3"/>
  <c r="CN44" i="3" s="1"/>
  <c r="BV44" i="3"/>
  <c r="CH44" i="3" s="1"/>
  <c r="BT41" i="3"/>
  <c r="CF41" i="3" s="1"/>
  <c r="BZ41" i="3"/>
  <c r="CL41" i="3" s="1"/>
  <c r="AX40" i="3"/>
  <c r="BA40" i="3"/>
  <c r="AY44" i="3"/>
  <c r="AV44" i="3"/>
  <c r="BT44" i="3"/>
  <c r="CF44" i="3" s="1"/>
  <c r="BZ44" i="3"/>
  <c r="CL44" i="3" s="1"/>
  <c r="AV45" i="3"/>
  <c r="CB40" i="3"/>
  <c r="CN40" i="3" s="1"/>
  <c r="BV40" i="3"/>
  <c r="CH40" i="3" s="1"/>
  <c r="BU43" i="3"/>
  <c r="CG43" i="3" s="1"/>
  <c r="CA43" i="3"/>
  <c r="CM43" i="3" s="1"/>
  <c r="AX45" i="3"/>
  <c r="AW39" i="3"/>
  <c r="AZ39" i="3"/>
  <c r="BX40" i="3"/>
  <c r="CJ40" i="3" s="1"/>
  <c r="BR40" i="3"/>
  <c r="CD40" i="3" s="1"/>
  <c r="BY44" i="3"/>
  <c r="CK44" i="3" s="1"/>
  <c r="BS44" i="3"/>
  <c r="CE44" i="3" s="1"/>
  <c r="BA39" i="3"/>
  <c r="AX39" i="3"/>
  <c r="BX39" i="3"/>
  <c r="CJ39" i="3" s="1"/>
  <c r="BR39" i="3"/>
  <c r="CD39" i="3" s="1"/>
  <c r="BZ40" i="3"/>
  <c r="CL40" i="3" s="1"/>
  <c r="BT40" i="3"/>
  <c r="CF40" i="3" s="1"/>
  <c r="BA44" i="3"/>
  <c r="AX44" i="3"/>
  <c r="BP34" i="3"/>
  <c r="BT45" i="3"/>
  <c r="CF45" i="3" s="1"/>
  <c r="BZ45" i="3"/>
  <c r="CL45" i="3" s="1"/>
  <c r="BX44" i="3"/>
  <c r="CJ44" i="3" s="1"/>
  <c r="BR44" i="3"/>
  <c r="CD44" i="3" s="1"/>
  <c r="CC44" i="3"/>
  <c r="CO44" i="3" s="1"/>
  <c r="BW44" i="3"/>
  <c r="CI44" i="3" s="1"/>
  <c r="BR41" i="3"/>
  <c r="CD41" i="3" s="1"/>
  <c r="BX41" i="3"/>
  <c r="CJ41" i="3" s="1"/>
  <c r="CC39" i="3"/>
  <c r="CO39" i="3" s="1"/>
  <c r="BW39" i="3"/>
  <c r="CI39" i="3" s="1"/>
  <c r="AV43" i="3"/>
  <c r="AY43" i="3"/>
  <c r="BY39" i="3"/>
  <c r="CK39" i="3" s="1"/>
  <c r="BS39" i="3"/>
  <c r="CE39" i="3" s="1"/>
  <c r="AY40" i="3"/>
  <c r="AV40" i="3"/>
  <c r="AZ41" i="3"/>
  <c r="AW41" i="3"/>
  <c r="BU39" i="3"/>
  <c r="CG39" i="3" s="1"/>
  <c r="CA39" i="3"/>
  <c r="CM39" i="3" s="1"/>
  <c r="AW44" i="3"/>
  <c r="AZ44" i="3"/>
  <c r="BR43" i="3"/>
  <c r="CD43" i="3" s="1"/>
  <c r="BX43" i="3"/>
  <c r="CJ43" i="3" s="1"/>
  <c r="BY41" i="3"/>
  <c r="CK41" i="3" s="1"/>
  <c r="BS41" i="3"/>
  <c r="CE41" i="3" s="1"/>
  <c r="BP30" i="3"/>
  <c r="AP33" i="3"/>
  <c r="BR33" i="3" s="1"/>
  <c r="CD33" i="3" s="1"/>
  <c r="AQ30" i="3"/>
  <c r="BS30" i="3" s="1"/>
  <c r="CE30" i="3" s="1"/>
  <c r="BI35" i="3"/>
  <c r="BN34" i="3"/>
  <c r="BH35" i="3"/>
  <c r="BN29" i="3"/>
  <c r="BK35" i="3"/>
  <c r="AV33" i="3"/>
  <c r="AQ35" i="3"/>
  <c r="BS35" i="3" s="1"/>
  <c r="CE35" i="3" s="1"/>
  <c r="AQ31" i="3"/>
  <c r="BS31" i="3" s="1"/>
  <c r="CE31" i="3" s="1"/>
  <c r="BH33" i="3"/>
  <c r="AS29" i="3"/>
  <c r="CA29" i="3" s="1"/>
  <c r="CM29" i="3" s="1"/>
  <c r="AS33" i="3"/>
  <c r="BU33" i="3" s="1"/>
  <c r="CG33" i="3" s="1"/>
  <c r="BJ34" i="3"/>
  <c r="BO29" i="3"/>
  <c r="BP33" i="3"/>
  <c r="AR34" i="3"/>
  <c r="BZ34" i="3" s="1"/>
  <c r="CL34" i="3" s="1"/>
  <c r="BK33" i="3"/>
  <c r="BN33" i="3"/>
  <c r="AU30" i="3"/>
  <c r="CC30" i="3" s="1"/>
  <c r="CO30" i="3" s="1"/>
  <c r="AT30" i="3"/>
  <c r="BV30" i="3" s="1"/>
  <c r="CH30" i="3" s="1"/>
  <c r="BJ30" i="3"/>
  <c r="AP29" i="3"/>
  <c r="BR29" i="3" s="1"/>
  <c r="CD29" i="3" s="1"/>
  <c r="BK29" i="3"/>
  <c r="AU35" i="3"/>
  <c r="CC35" i="3" s="1"/>
  <c r="CO35" i="3" s="1"/>
  <c r="BM30" i="3"/>
  <c r="AR35" i="3"/>
  <c r="BZ35" i="3" s="1"/>
  <c r="CL35" i="3" s="1"/>
  <c r="AR30" i="3"/>
  <c r="BZ30" i="3" s="1"/>
  <c r="CL30" i="3" s="1"/>
  <c r="BQ30" i="3"/>
  <c r="BQ34" i="3"/>
  <c r="BJ35" i="3"/>
  <c r="AU34" i="3"/>
  <c r="CC34" i="3" s="1"/>
  <c r="CO34" i="3" s="1"/>
  <c r="BQ33" i="3"/>
  <c r="BH29" i="3"/>
  <c r="AY38" i="3"/>
  <c r="BU38" i="3"/>
  <c r="CG38" i="3" s="1"/>
  <c r="CA38" i="3"/>
  <c r="CM38" i="3" s="1"/>
  <c r="BM38" i="3"/>
  <c r="AR38" i="3"/>
  <c r="BJ38" i="3"/>
  <c r="AU38" i="3"/>
  <c r="BL38" i="3"/>
  <c r="AT38" i="3"/>
  <c r="AQ38" i="3"/>
  <c r="BI38" i="3"/>
  <c r="BP38" i="3"/>
  <c r="BN38" i="3"/>
  <c r="BL33" i="3"/>
  <c r="AQ33" i="3"/>
  <c r="AT33" i="3"/>
  <c r="BI33" i="3"/>
  <c r="AR33" i="3"/>
  <c r="BM33" i="3"/>
  <c r="AU33" i="3"/>
  <c r="BJ33" i="3"/>
  <c r="BH31" i="3"/>
  <c r="AS31" i="3"/>
  <c r="BK31" i="3"/>
  <c r="AP31" i="3"/>
  <c r="AU31" i="3"/>
  <c r="BM31" i="3"/>
  <c r="AR31" i="3"/>
  <c r="BJ31" i="3"/>
  <c r="BQ35" i="3"/>
  <c r="BO35" i="3"/>
  <c r="AQ29" i="3"/>
  <c r="BI29" i="3"/>
  <c r="BL29" i="3"/>
  <c r="AT29" i="3"/>
  <c r="BQ31" i="3"/>
  <c r="BO31" i="3"/>
  <c r="AT35" i="3"/>
  <c r="AR29" i="3"/>
  <c r="BM29" i="3"/>
  <c r="BJ29" i="3"/>
  <c r="AU29" i="3"/>
  <c r="AT31" i="3"/>
  <c r="AQ34" i="3"/>
  <c r="BI34" i="3"/>
  <c r="AT34" i="3"/>
  <c r="BL34" i="3"/>
  <c r="AP34" i="3"/>
  <c r="BK34" i="3"/>
  <c r="BH34" i="3"/>
  <c r="AS34" i="3"/>
  <c r="AS35" i="3"/>
  <c r="AP30" i="3"/>
  <c r="AS30" i="3"/>
  <c r="BH30" i="3"/>
  <c r="BK30" i="3"/>
  <c r="AY33" i="3" l="1"/>
  <c r="AV38" i="3"/>
  <c r="BX35" i="3"/>
  <c r="CJ35" i="3" s="1"/>
  <c r="BR82" i="3"/>
  <c r="CD82" i="3" s="1"/>
  <c r="BG58" i="3"/>
  <c r="BB90" i="3"/>
  <c r="BR38" i="3"/>
  <c r="CD38" i="3" s="1"/>
  <c r="BA113" i="3"/>
  <c r="BA42" i="3"/>
  <c r="BD66" i="3"/>
  <c r="BB70" i="3"/>
  <c r="BG106" i="3"/>
  <c r="BG33" i="3"/>
  <c r="AW58" i="3"/>
  <c r="BF94" i="3"/>
  <c r="BG94" i="3"/>
  <c r="BE122" i="3"/>
  <c r="BB29" i="3"/>
  <c r="BD30" i="3"/>
  <c r="BF32" i="3"/>
  <c r="BC32" i="3"/>
  <c r="BH32" i="3"/>
  <c r="AG32" i="3"/>
  <c r="BQ36" i="3"/>
  <c r="AO36" i="3"/>
  <c r="BE36" i="3" s="1"/>
  <c r="BM36" i="3"/>
  <c r="AI36" i="3"/>
  <c r="BB36" i="3"/>
  <c r="BB62" i="3"/>
  <c r="BE62" i="3"/>
  <c r="BC118" i="3"/>
  <c r="BF118" i="3"/>
  <c r="BF122" i="3"/>
  <c r="BG30" i="3"/>
  <c r="BC66" i="3"/>
  <c r="BF66" i="3"/>
  <c r="BC86" i="3"/>
  <c r="BF86" i="3"/>
  <c r="BD102" i="3"/>
  <c r="BG102" i="3"/>
  <c r="BB42" i="3"/>
  <c r="BE42" i="3"/>
  <c r="BC102" i="3"/>
  <c r="BF102" i="3"/>
  <c r="BB54" i="3"/>
  <c r="BE54" i="3"/>
  <c r="BC50" i="3"/>
  <c r="BF50" i="3"/>
  <c r="BB110" i="3"/>
  <c r="BD126" i="3"/>
  <c r="BG126" i="3"/>
  <c r="BB106" i="3"/>
  <c r="BE106" i="3"/>
  <c r="BC31" i="3"/>
  <c r="BF31" i="3"/>
  <c r="BD35" i="3"/>
  <c r="BG35" i="3"/>
  <c r="BD86" i="3"/>
  <c r="BG86" i="3"/>
  <c r="BD58" i="3"/>
  <c r="BE82" i="3"/>
  <c r="BE33" i="3"/>
  <c r="BD118" i="3"/>
  <c r="BG118" i="3"/>
  <c r="BE35" i="3"/>
  <c r="BB35" i="3"/>
  <c r="BJ32" i="3"/>
  <c r="AI32" i="3"/>
  <c r="BC82" i="3"/>
  <c r="BF82" i="3"/>
  <c r="BF29" i="3"/>
  <c r="BD38" i="3"/>
  <c r="BC126" i="3"/>
  <c r="BF126" i="3"/>
  <c r="BE30" i="3"/>
  <c r="BD106" i="3"/>
  <c r="BC29" i="3"/>
  <c r="BF34" i="3"/>
  <c r="BD110" i="3"/>
  <c r="BG110" i="3"/>
  <c r="BC78" i="3"/>
  <c r="BF78" i="3"/>
  <c r="BD78" i="3"/>
  <c r="BG78" i="3"/>
  <c r="BB30" i="3"/>
  <c r="BF35" i="3"/>
  <c r="BC35" i="3"/>
  <c r="BD54" i="3"/>
  <c r="BG54" i="3"/>
  <c r="BE29" i="3"/>
  <c r="BC70" i="3"/>
  <c r="BF70" i="3"/>
  <c r="BD50" i="3"/>
  <c r="BG50" i="3"/>
  <c r="BC113" i="3"/>
  <c r="BF113" i="3"/>
  <c r="BB86" i="3"/>
  <c r="BE86" i="3"/>
  <c r="BD34" i="3"/>
  <c r="BG34" i="3"/>
  <c r="BB113" i="3"/>
  <c r="BE113" i="3"/>
  <c r="BB126" i="3"/>
  <c r="BE126" i="3"/>
  <c r="BC62" i="3"/>
  <c r="BF62" i="3"/>
  <c r="BB97" i="3"/>
  <c r="BE97" i="3"/>
  <c r="BC42" i="3"/>
  <c r="BF42" i="3"/>
  <c r="BC97" i="3"/>
  <c r="BF97" i="3"/>
  <c r="BL36" i="3"/>
  <c r="AH36" i="3"/>
  <c r="BB58" i="3"/>
  <c r="BE58" i="3"/>
  <c r="BC38" i="3"/>
  <c r="BC46" i="3"/>
  <c r="BF46" i="3"/>
  <c r="BD90" i="3"/>
  <c r="BG90" i="3"/>
  <c r="AX122" i="3"/>
  <c r="AV102" i="3"/>
  <c r="AX102" i="3"/>
  <c r="AW102" i="3"/>
  <c r="CC46" i="3"/>
  <c r="CO46" i="3" s="1"/>
  <c r="BX122" i="3"/>
  <c r="CJ122" i="3" s="1"/>
  <c r="BT82" i="3"/>
  <c r="CF82" i="3" s="1"/>
  <c r="AW122" i="3"/>
  <c r="AW50" i="3"/>
  <c r="CA90" i="3"/>
  <c r="CM90" i="3" s="1"/>
  <c r="AX54" i="3"/>
  <c r="AX46" i="3"/>
  <c r="AZ46" i="3"/>
  <c r="BT46" i="3"/>
  <c r="CF46" i="3" s="1"/>
  <c r="BS70" i="3"/>
  <c r="CE70" i="3" s="1"/>
  <c r="AW82" i="3"/>
  <c r="AW62" i="3"/>
  <c r="BV50" i="3"/>
  <c r="CH50" i="3" s="1"/>
  <c r="BI36" i="3"/>
  <c r="CA66" i="3"/>
  <c r="CM66" i="3" s="1"/>
  <c r="BY122" i="3"/>
  <c r="CK122" i="3" s="1"/>
  <c r="BR94" i="3"/>
  <c r="CD94" i="3" s="1"/>
  <c r="AV94" i="3"/>
  <c r="BY50" i="3"/>
  <c r="CK50" i="3" s="1"/>
  <c r="AZ50" i="3"/>
  <c r="AW78" i="3"/>
  <c r="CC58" i="3"/>
  <c r="CO58" i="3" s="1"/>
  <c r="BS46" i="3"/>
  <c r="CE46" i="3" s="1"/>
  <c r="BK32" i="3"/>
  <c r="CA58" i="3"/>
  <c r="CM58" i="3" s="1"/>
  <c r="AZ70" i="3"/>
  <c r="BW50" i="3"/>
  <c r="CI50" i="3" s="1"/>
  <c r="AY90" i="3"/>
  <c r="AZ90" i="3"/>
  <c r="BS54" i="3"/>
  <c r="CE54" i="3" s="1"/>
  <c r="AX94" i="3"/>
  <c r="BS90" i="3"/>
  <c r="CE90" i="3" s="1"/>
  <c r="AV82" i="3"/>
  <c r="AY50" i="3"/>
  <c r="BA50" i="3"/>
  <c r="AZ42" i="3"/>
  <c r="BA90" i="3"/>
  <c r="BU50" i="3"/>
  <c r="CG50" i="3" s="1"/>
  <c r="AW46" i="3"/>
  <c r="AV46" i="3"/>
  <c r="BT58" i="3"/>
  <c r="CF58" i="3" s="1"/>
  <c r="AV66" i="3"/>
  <c r="CB110" i="3"/>
  <c r="CN110" i="3" s="1"/>
  <c r="CB94" i="3"/>
  <c r="CN94" i="3" s="1"/>
  <c r="AW42" i="3"/>
  <c r="BR50" i="3"/>
  <c r="CD50" i="3" s="1"/>
  <c r="AX82" i="3"/>
  <c r="BS94" i="3"/>
  <c r="CE94" i="3" s="1"/>
  <c r="BM32" i="3"/>
  <c r="BW74" i="3"/>
  <c r="CI74" i="3" s="1"/>
  <c r="CB90" i="3"/>
  <c r="CN90" i="3" s="1"/>
  <c r="AX42" i="3"/>
  <c r="BR110" i="3"/>
  <c r="CD110" i="3" s="1"/>
  <c r="BS58" i="3"/>
  <c r="CE58" i="3" s="1"/>
  <c r="BR66" i="3"/>
  <c r="CD66" i="3" s="1"/>
  <c r="AZ94" i="3"/>
  <c r="AW94" i="3"/>
  <c r="BA46" i="3"/>
  <c r="CB126" i="3"/>
  <c r="CN126" i="3" s="1"/>
  <c r="BT90" i="3"/>
  <c r="CF90" i="3" s="1"/>
  <c r="BV78" i="3"/>
  <c r="CH78" i="3" s="1"/>
  <c r="CC126" i="3"/>
  <c r="CO126" i="3" s="1"/>
  <c r="AY46" i="3"/>
  <c r="CC97" i="3"/>
  <c r="CO97" i="3" s="1"/>
  <c r="AU32" i="3"/>
  <c r="CC32" i="3" s="1"/>
  <c r="CO32" i="3" s="1"/>
  <c r="BA62" i="3"/>
  <c r="AZ58" i="3"/>
  <c r="CB58" i="3"/>
  <c r="CN58" i="3" s="1"/>
  <c r="AY62" i="3"/>
  <c r="AZ62" i="3"/>
  <c r="AV74" i="3"/>
  <c r="AQ36" i="3"/>
  <c r="BY36" i="3" s="1"/>
  <c r="CK36" i="3" s="1"/>
  <c r="BR58" i="3"/>
  <c r="CD58" i="3" s="1"/>
  <c r="AW74" i="3"/>
  <c r="BX126" i="3"/>
  <c r="CJ126" i="3" s="1"/>
  <c r="CB54" i="3"/>
  <c r="CN54" i="3" s="1"/>
  <c r="BX62" i="3"/>
  <c r="CJ62" i="3" s="1"/>
  <c r="AX74" i="3"/>
  <c r="BN36" i="3"/>
  <c r="AZ54" i="3"/>
  <c r="AX70" i="3"/>
  <c r="AZ78" i="3"/>
  <c r="AP36" i="3"/>
  <c r="BX36" i="3" s="1"/>
  <c r="CJ36" i="3" s="1"/>
  <c r="BP36" i="3"/>
  <c r="AW54" i="3"/>
  <c r="BS110" i="3"/>
  <c r="CE110" i="3" s="1"/>
  <c r="BZ110" i="3"/>
  <c r="CL110" i="3" s="1"/>
  <c r="CC54" i="3"/>
  <c r="CO54" i="3" s="1"/>
  <c r="AV70" i="3"/>
  <c r="BS118" i="3"/>
  <c r="CE118" i="3" s="1"/>
  <c r="BX42" i="3"/>
  <c r="CJ42" i="3" s="1"/>
  <c r="AY66" i="3"/>
  <c r="AW70" i="3"/>
  <c r="BA78" i="3"/>
  <c r="BO32" i="3"/>
  <c r="BQ32" i="3"/>
  <c r="BZ50" i="3"/>
  <c r="CL50" i="3" s="1"/>
  <c r="CA46" i="3"/>
  <c r="CM46" i="3" s="1"/>
  <c r="BY42" i="3"/>
  <c r="CK42" i="3" s="1"/>
  <c r="BW70" i="3"/>
  <c r="CI70" i="3" s="1"/>
  <c r="BA54" i="3"/>
  <c r="CC78" i="3"/>
  <c r="CO78" i="3" s="1"/>
  <c r="AX90" i="3"/>
  <c r="AZ86" i="3"/>
  <c r="AS32" i="3"/>
  <c r="BU32" i="3" s="1"/>
  <c r="CG32" i="3" s="1"/>
  <c r="CB66" i="3"/>
  <c r="CN66" i="3" s="1"/>
  <c r="AZ97" i="3"/>
  <c r="BT97" i="3"/>
  <c r="CF97" i="3" s="1"/>
  <c r="BA58" i="3"/>
  <c r="BR46" i="3"/>
  <c r="CD46" i="3" s="1"/>
  <c r="AV62" i="3"/>
  <c r="AX50" i="3"/>
  <c r="AY110" i="3"/>
  <c r="BW66" i="3"/>
  <c r="CI66" i="3" s="1"/>
  <c r="CB62" i="3"/>
  <c r="CN62" i="3" s="1"/>
  <c r="BR90" i="3"/>
  <c r="CD90" i="3" s="1"/>
  <c r="BA118" i="3"/>
  <c r="BO36" i="3"/>
  <c r="AT36" i="3"/>
  <c r="CB36" i="3" s="1"/>
  <c r="CN36" i="3" s="1"/>
  <c r="CA82" i="3"/>
  <c r="CM82" i="3" s="1"/>
  <c r="BA110" i="3"/>
  <c r="BS97" i="3"/>
  <c r="CE97" i="3" s="1"/>
  <c r="CC42" i="3"/>
  <c r="CO42" i="3" s="1"/>
  <c r="BW106" i="3"/>
  <c r="CI106" i="3" s="1"/>
  <c r="BS66" i="3"/>
  <c r="CE66" i="3" s="1"/>
  <c r="AZ66" i="3"/>
  <c r="AV110" i="3"/>
  <c r="AX110" i="3"/>
  <c r="AW66" i="3"/>
  <c r="CB70" i="3"/>
  <c r="CN70" i="3" s="1"/>
  <c r="AY82" i="3"/>
  <c r="AW90" i="3"/>
  <c r="AY118" i="3"/>
  <c r="BK36" i="3"/>
  <c r="BW110" i="3"/>
  <c r="CI110" i="3" s="1"/>
  <c r="AV90" i="3"/>
  <c r="BH36" i="3"/>
  <c r="BR74" i="3"/>
  <c r="CD74" i="3" s="1"/>
  <c r="BS78" i="3"/>
  <c r="CE78" i="3" s="1"/>
  <c r="AY113" i="3"/>
  <c r="AZ118" i="3"/>
  <c r="BZ74" i="3"/>
  <c r="CL74" i="3" s="1"/>
  <c r="BA82" i="3"/>
  <c r="AS36" i="3"/>
  <c r="CA36" i="3" s="1"/>
  <c r="CM36" i="3" s="1"/>
  <c r="CA62" i="3"/>
  <c r="CM62" i="3" s="1"/>
  <c r="CB113" i="3"/>
  <c r="CN113" i="3" s="1"/>
  <c r="AV54" i="3"/>
  <c r="CB46" i="3"/>
  <c r="CN46" i="3" s="1"/>
  <c r="AY54" i="3"/>
  <c r="CA110" i="3"/>
  <c r="CM110" i="3" s="1"/>
  <c r="AY106" i="3"/>
  <c r="BY102" i="3"/>
  <c r="CK102" i="3" s="1"/>
  <c r="BA106" i="3"/>
  <c r="BZ113" i="3"/>
  <c r="CL113" i="3" s="1"/>
  <c r="AX58" i="3"/>
  <c r="BN32" i="3"/>
  <c r="AP32" i="3"/>
  <c r="BR32" i="3" s="1"/>
  <c r="CD32" i="3" s="1"/>
  <c r="BP32" i="3"/>
  <c r="BR70" i="3"/>
  <c r="CD70" i="3" s="1"/>
  <c r="AY70" i="3"/>
  <c r="CA94" i="3"/>
  <c r="CM94" i="3" s="1"/>
  <c r="BW90" i="3"/>
  <c r="CI90" i="3" s="1"/>
  <c r="AV50" i="3"/>
  <c r="BA70" i="3"/>
  <c r="BU78" i="3"/>
  <c r="CG78" i="3" s="1"/>
  <c r="BT54" i="3"/>
  <c r="CF54" i="3" s="1"/>
  <c r="AQ32" i="3"/>
  <c r="BY32" i="3" s="1"/>
  <c r="CK32" i="3" s="1"/>
  <c r="AV58" i="3"/>
  <c r="BA97" i="3"/>
  <c r="BZ42" i="3"/>
  <c r="CL42" i="3" s="1"/>
  <c r="BU102" i="3"/>
  <c r="CG102" i="3" s="1"/>
  <c r="BW94" i="3"/>
  <c r="CI94" i="3" s="1"/>
  <c r="BT66" i="3"/>
  <c r="CF66" i="3" s="1"/>
  <c r="BU97" i="3"/>
  <c r="CG97" i="3" s="1"/>
  <c r="AZ82" i="3"/>
  <c r="BT94" i="3"/>
  <c r="CF94" i="3" s="1"/>
  <c r="BV97" i="3"/>
  <c r="CH97" i="3" s="1"/>
  <c r="BT86" i="3"/>
  <c r="CF86" i="3" s="1"/>
  <c r="BV118" i="3"/>
  <c r="CH118" i="3" s="1"/>
  <c r="CA70" i="3"/>
  <c r="CM70" i="3" s="1"/>
  <c r="AV106" i="3"/>
  <c r="BX102" i="3"/>
  <c r="CJ102" i="3" s="1"/>
  <c r="AX62" i="3"/>
  <c r="AR32" i="3"/>
  <c r="BZ32" i="3" s="1"/>
  <c r="CL32" i="3" s="1"/>
  <c r="BU118" i="3"/>
  <c r="CG118" i="3" s="1"/>
  <c r="AZ110" i="3"/>
  <c r="CA54" i="3"/>
  <c r="CM54" i="3" s="1"/>
  <c r="CB86" i="3"/>
  <c r="CN86" i="3" s="1"/>
  <c r="AW110" i="3"/>
  <c r="BI32" i="3"/>
  <c r="AT32" i="3"/>
  <c r="CB32" i="3" s="1"/>
  <c r="CN32" i="3" s="1"/>
  <c r="BW62" i="3"/>
  <c r="CI62" i="3" s="1"/>
  <c r="BL32" i="3"/>
  <c r="BJ36" i="3"/>
  <c r="AV42" i="3"/>
  <c r="AV86" i="3"/>
  <c r="BX97" i="3"/>
  <c r="CJ97" i="3" s="1"/>
  <c r="BS62" i="3"/>
  <c r="CE62" i="3" s="1"/>
  <c r="AY94" i="3"/>
  <c r="AY86" i="3"/>
  <c r="BA94" i="3"/>
  <c r="BV74" i="3"/>
  <c r="CH74" i="3" s="1"/>
  <c r="BR78" i="3"/>
  <c r="CD78" i="3" s="1"/>
  <c r="BV42" i="3"/>
  <c r="CH42" i="3" s="1"/>
  <c r="BT62" i="3"/>
  <c r="CF62" i="3" s="1"/>
  <c r="CA42" i="3"/>
  <c r="CM42" i="3" s="1"/>
  <c r="AZ74" i="3"/>
  <c r="AV97" i="3"/>
  <c r="BZ126" i="3"/>
  <c r="CL126" i="3" s="1"/>
  <c r="BW86" i="3"/>
  <c r="CI86" i="3" s="1"/>
  <c r="BT122" i="3"/>
  <c r="CF122" i="3" s="1"/>
  <c r="BW118" i="3"/>
  <c r="CI118" i="3" s="1"/>
  <c r="AW97" i="3"/>
  <c r="AY74" i="3"/>
  <c r="BU74" i="3"/>
  <c r="CG74" i="3" s="1"/>
  <c r="BS86" i="3"/>
  <c r="CE86" i="3" s="1"/>
  <c r="BA86" i="3"/>
  <c r="AY42" i="3"/>
  <c r="CA126" i="3"/>
  <c r="CM126" i="3" s="1"/>
  <c r="BR113" i="3"/>
  <c r="CD113" i="3" s="1"/>
  <c r="BT70" i="3"/>
  <c r="CF70" i="3" s="1"/>
  <c r="CA86" i="3"/>
  <c r="CM86" i="3" s="1"/>
  <c r="BT78" i="3"/>
  <c r="CF78" i="3" s="1"/>
  <c r="BA122" i="3"/>
  <c r="BT118" i="3"/>
  <c r="CF118" i="3" s="1"/>
  <c r="BY82" i="3"/>
  <c r="CK82" i="3" s="1"/>
  <c r="BY74" i="3"/>
  <c r="CK74" i="3" s="1"/>
  <c r="AX78" i="3"/>
  <c r="AV78" i="3"/>
  <c r="AY97" i="3"/>
  <c r="AX97" i="3"/>
  <c r="AX106" i="3"/>
  <c r="AZ113" i="3"/>
  <c r="BA66" i="3"/>
  <c r="AW113" i="3"/>
  <c r="CC102" i="3"/>
  <c r="CO102" i="3" s="1"/>
  <c r="BV106" i="3"/>
  <c r="CH106" i="3" s="1"/>
  <c r="BX86" i="3"/>
  <c r="CJ86" i="3" s="1"/>
  <c r="AZ102" i="3"/>
  <c r="CA122" i="3"/>
  <c r="CM122" i="3" s="1"/>
  <c r="CC82" i="3"/>
  <c r="CO82" i="3" s="1"/>
  <c r="BZ102" i="3"/>
  <c r="CL102" i="3" s="1"/>
  <c r="AR36" i="3"/>
  <c r="BZ36" i="3" s="1"/>
  <c r="CL36" i="3" s="1"/>
  <c r="AZ126" i="3"/>
  <c r="AY102" i="3"/>
  <c r="AY58" i="3"/>
  <c r="BR54" i="3"/>
  <c r="CD54" i="3" s="1"/>
  <c r="AV113" i="3"/>
  <c r="BV82" i="3"/>
  <c r="CH82" i="3" s="1"/>
  <c r="CA106" i="3"/>
  <c r="CM106" i="3" s="1"/>
  <c r="BY106" i="3"/>
  <c r="CK106" i="3" s="1"/>
  <c r="AV126" i="3"/>
  <c r="AX113" i="3"/>
  <c r="AU36" i="3"/>
  <c r="CC36" i="3" s="1"/>
  <c r="CO36" i="3" s="1"/>
  <c r="AW126" i="3"/>
  <c r="CC122" i="3"/>
  <c r="CO122" i="3" s="1"/>
  <c r="BT106" i="3"/>
  <c r="CF106" i="3" s="1"/>
  <c r="BX106" i="3"/>
  <c r="CJ106" i="3" s="1"/>
  <c r="BY113" i="3"/>
  <c r="CK113" i="3" s="1"/>
  <c r="BA126" i="3"/>
  <c r="BS126" i="3"/>
  <c r="CE126" i="3" s="1"/>
  <c r="AX126" i="3"/>
  <c r="AX66" i="3"/>
  <c r="BA74" i="3"/>
  <c r="BA102" i="3"/>
  <c r="AV122" i="3"/>
  <c r="CC113" i="3"/>
  <c r="CO113" i="3" s="1"/>
  <c r="BW113" i="3"/>
  <c r="CI113" i="3" s="1"/>
  <c r="CB102" i="3"/>
  <c r="CN102" i="3" s="1"/>
  <c r="AY122" i="3"/>
  <c r="AY126" i="3"/>
  <c r="BU113" i="3"/>
  <c r="CG113" i="3" s="1"/>
  <c r="CA113" i="3"/>
  <c r="CM113" i="3" s="1"/>
  <c r="AY78" i="3"/>
  <c r="AX118" i="3"/>
  <c r="BV122" i="3"/>
  <c r="CH122" i="3" s="1"/>
  <c r="AW118" i="3"/>
  <c r="BX118" i="3"/>
  <c r="CJ118" i="3" s="1"/>
  <c r="AV118" i="3"/>
  <c r="AZ106" i="3"/>
  <c r="AW106" i="3"/>
  <c r="AZ122" i="3"/>
  <c r="BX33" i="3"/>
  <c r="CJ33" i="3" s="1"/>
  <c r="BT30" i="3"/>
  <c r="CF30" i="3" s="1"/>
  <c r="AW30" i="3"/>
  <c r="AV35" i="3"/>
  <c r="BY35" i="3"/>
  <c r="CK35" i="3" s="1"/>
  <c r="BY30" i="3"/>
  <c r="CK30" i="3" s="1"/>
  <c r="AW35" i="3"/>
  <c r="CB30" i="3"/>
  <c r="CN30" i="3" s="1"/>
  <c r="AW31" i="3"/>
  <c r="BT34" i="3"/>
  <c r="CF34" i="3" s="1"/>
  <c r="BA34" i="3"/>
  <c r="BY31" i="3"/>
  <c r="CK31" i="3" s="1"/>
  <c r="BW30" i="3"/>
  <c r="CI30" i="3" s="1"/>
  <c r="BX29" i="3"/>
  <c r="CJ29" i="3" s="1"/>
  <c r="AX30" i="3"/>
  <c r="BW34" i="3"/>
  <c r="CI34" i="3" s="1"/>
  <c r="AX34" i="3"/>
  <c r="CA33" i="3"/>
  <c r="CM33" i="3" s="1"/>
  <c r="BT35" i="3"/>
  <c r="CF35" i="3" s="1"/>
  <c r="AZ31" i="3"/>
  <c r="AZ30" i="3"/>
  <c r="BW35" i="3"/>
  <c r="CI35" i="3" s="1"/>
  <c r="AY29" i="3"/>
  <c r="BU29" i="3"/>
  <c r="CG29" i="3" s="1"/>
  <c r="AV29" i="3"/>
  <c r="BA30" i="3"/>
  <c r="BA35" i="3"/>
  <c r="BV38" i="3"/>
  <c r="CH38" i="3" s="1"/>
  <c r="CB38" i="3"/>
  <c r="CN38" i="3" s="1"/>
  <c r="BZ38" i="3"/>
  <c r="CL38" i="3" s="1"/>
  <c r="BT38" i="3"/>
  <c r="CF38" i="3" s="1"/>
  <c r="AZ35" i="3"/>
  <c r="CC38" i="3"/>
  <c r="CO38" i="3" s="1"/>
  <c r="BW38" i="3"/>
  <c r="CI38" i="3" s="1"/>
  <c r="AW38" i="3"/>
  <c r="AZ38" i="3"/>
  <c r="AY35" i="3"/>
  <c r="BY38" i="3"/>
  <c r="CK38" i="3" s="1"/>
  <c r="BS38" i="3"/>
  <c r="CE38" i="3" s="1"/>
  <c r="AX38" i="3"/>
  <c r="BA38" i="3"/>
  <c r="AY34" i="3"/>
  <c r="AV34" i="3"/>
  <c r="AY30" i="3"/>
  <c r="AV30" i="3"/>
  <c r="BY33" i="3"/>
  <c r="CK33" i="3" s="1"/>
  <c r="BS33" i="3"/>
  <c r="CE33" i="3" s="1"/>
  <c r="BW29" i="3"/>
  <c r="CI29" i="3" s="1"/>
  <c r="CC29" i="3"/>
  <c r="CO29" i="3" s="1"/>
  <c r="BR31" i="3"/>
  <c r="CD31" i="3" s="1"/>
  <c r="BX31" i="3"/>
  <c r="CJ31" i="3" s="1"/>
  <c r="CA35" i="3"/>
  <c r="CM35" i="3" s="1"/>
  <c r="BU35" i="3"/>
  <c r="CG35" i="3" s="1"/>
  <c r="CB35" i="3"/>
  <c r="CN35" i="3" s="1"/>
  <c r="BV35" i="3"/>
  <c r="CH35" i="3" s="1"/>
  <c r="AZ29" i="3"/>
  <c r="AW29" i="3"/>
  <c r="AV31" i="3"/>
  <c r="AY31" i="3"/>
  <c r="CC33" i="3"/>
  <c r="CO33" i="3" s="1"/>
  <c r="BW33" i="3"/>
  <c r="CI33" i="3" s="1"/>
  <c r="AZ34" i="3"/>
  <c r="AW34" i="3"/>
  <c r="BW31" i="3"/>
  <c r="CI31" i="3" s="1"/>
  <c r="CC31" i="3"/>
  <c r="CO31" i="3" s="1"/>
  <c r="AW33" i="3"/>
  <c r="AZ33" i="3"/>
  <c r="BY34" i="3"/>
  <c r="CK34" i="3" s="1"/>
  <c r="BS34" i="3"/>
  <c r="CE34" i="3" s="1"/>
  <c r="BX30" i="3"/>
  <c r="CJ30" i="3" s="1"/>
  <c r="BR30" i="3"/>
  <c r="CD30" i="3" s="1"/>
  <c r="BU34" i="3"/>
  <c r="CG34" i="3" s="1"/>
  <c r="CA34" i="3"/>
  <c r="CM34" i="3" s="1"/>
  <c r="BY29" i="3"/>
  <c r="CK29" i="3" s="1"/>
  <c r="BS29" i="3"/>
  <c r="CE29" i="3" s="1"/>
  <c r="AX31" i="3"/>
  <c r="BA31" i="3"/>
  <c r="BA33" i="3"/>
  <c r="AX33" i="3"/>
  <c r="CB34" i="3"/>
  <c r="CN34" i="3" s="1"/>
  <c r="BV34" i="3"/>
  <c r="CH34" i="3" s="1"/>
  <c r="BA29" i="3"/>
  <c r="AX29" i="3"/>
  <c r="BT31" i="3"/>
  <c r="CF31" i="3" s="1"/>
  <c r="BZ31" i="3"/>
  <c r="CL31" i="3" s="1"/>
  <c r="BZ33" i="3"/>
  <c r="CL33" i="3" s="1"/>
  <c r="BT33" i="3"/>
  <c r="CF33" i="3" s="1"/>
  <c r="BU30" i="3"/>
  <c r="CG30" i="3" s="1"/>
  <c r="CA30" i="3"/>
  <c r="CM30" i="3" s="1"/>
  <c r="BX34" i="3"/>
  <c r="CJ34" i="3" s="1"/>
  <c r="BR34" i="3"/>
  <c r="CD34" i="3" s="1"/>
  <c r="CA31" i="3"/>
  <c r="CM31" i="3" s="1"/>
  <c r="BU31" i="3"/>
  <c r="CG31" i="3" s="1"/>
  <c r="CB31" i="3"/>
  <c r="CN31" i="3" s="1"/>
  <c r="BV31" i="3"/>
  <c r="CH31" i="3" s="1"/>
  <c r="BZ29" i="3"/>
  <c r="CL29" i="3" s="1"/>
  <c r="BT29" i="3"/>
  <c r="CF29" i="3" s="1"/>
  <c r="CB29" i="3"/>
  <c r="CN29" i="3" s="1"/>
  <c r="BV29" i="3"/>
  <c r="CH29" i="3" s="1"/>
  <c r="CB33" i="3"/>
  <c r="CN33" i="3" s="1"/>
  <c r="BV33" i="3"/>
  <c r="CH33" i="3" s="1"/>
  <c r="BD36" i="3" l="1"/>
  <c r="BG36" i="3"/>
  <c r="BB32" i="3"/>
  <c r="BE32" i="3"/>
  <c r="BC36" i="3"/>
  <c r="BF36" i="3"/>
  <c r="BG32" i="3"/>
  <c r="BD32" i="3"/>
  <c r="AW36" i="3"/>
  <c r="AY32" i="3"/>
  <c r="AV32" i="3"/>
  <c r="BS36" i="3"/>
  <c r="CE36" i="3" s="1"/>
  <c r="BU36" i="3"/>
  <c r="CG36" i="3" s="1"/>
  <c r="BW32" i="3"/>
  <c r="CI32" i="3" s="1"/>
  <c r="BR36" i="3"/>
  <c r="CD36" i="3" s="1"/>
  <c r="CA32" i="3"/>
  <c r="CM32" i="3" s="1"/>
  <c r="BW36" i="3"/>
  <c r="CI36" i="3" s="1"/>
  <c r="BV36" i="3"/>
  <c r="CH36" i="3" s="1"/>
  <c r="AZ36" i="3"/>
  <c r="AV36" i="3"/>
  <c r="BV32" i="3"/>
  <c r="CH32" i="3" s="1"/>
  <c r="AY36" i="3"/>
  <c r="BX32" i="3"/>
  <c r="CJ32" i="3" s="1"/>
  <c r="BS32" i="3"/>
  <c r="CE32" i="3" s="1"/>
  <c r="BT36" i="3"/>
  <c r="CF36" i="3" s="1"/>
  <c r="AZ32" i="3"/>
  <c r="AW32" i="3"/>
  <c r="BA32" i="3"/>
  <c r="AX32" i="3"/>
  <c r="BT32" i="3"/>
  <c r="CF32" i="3" s="1"/>
  <c r="BA36" i="3"/>
  <c r="AX36" i="3"/>
  <c r="AM27" i="3" l="1"/>
  <c r="AO27" i="3" s="1"/>
  <c r="AL27" i="3"/>
  <c r="AM26" i="3"/>
  <c r="AO26" i="3" s="1"/>
  <c r="AL26" i="3"/>
  <c r="AN26" i="3" s="1"/>
  <c r="AM25" i="3"/>
  <c r="AO25" i="3" s="1"/>
  <c r="AL25" i="3"/>
  <c r="AM23" i="3"/>
  <c r="AO23" i="3" s="1"/>
  <c r="AL23" i="3"/>
  <c r="AN23" i="3" s="1"/>
  <c r="AM22" i="3"/>
  <c r="AL22" i="3"/>
  <c r="AM21" i="3"/>
  <c r="AO21" i="3" s="1"/>
  <c r="AL21" i="3"/>
  <c r="AM19" i="3"/>
  <c r="AO19" i="3" s="1"/>
  <c r="AL19" i="3"/>
  <c r="AN19" i="3" s="1"/>
  <c r="AM18" i="3"/>
  <c r="AO18" i="3" s="1"/>
  <c r="AL18" i="3"/>
  <c r="AN18" i="3" s="1"/>
  <c r="AM17" i="3"/>
  <c r="AO17" i="3" s="1"/>
  <c r="AL17" i="3"/>
  <c r="AN17" i="3" s="1"/>
  <c r="AM15" i="3"/>
  <c r="AO15" i="3" s="1"/>
  <c r="AL15" i="3"/>
  <c r="AN15" i="3" s="1"/>
  <c r="AM14" i="3"/>
  <c r="AO14" i="3" s="1"/>
  <c r="AL14" i="3"/>
  <c r="AM13" i="3"/>
  <c r="AO13" i="3" s="1"/>
  <c r="AL13" i="3"/>
  <c r="AF27" i="3"/>
  <c r="AI27" i="3" s="1"/>
  <c r="AE27" i="3"/>
  <c r="AH27" i="3" s="1"/>
  <c r="AD27" i="3"/>
  <c r="AG27" i="3" s="1"/>
  <c r="AF26" i="3"/>
  <c r="AI26" i="3" s="1"/>
  <c r="AE26" i="3"/>
  <c r="AD26" i="3"/>
  <c r="AG26" i="3" s="1"/>
  <c r="AF25" i="3"/>
  <c r="AI25" i="3" s="1"/>
  <c r="AE25" i="3"/>
  <c r="AH25" i="3" s="1"/>
  <c r="AD25" i="3"/>
  <c r="AG25" i="3" s="1"/>
  <c r="AF23" i="3"/>
  <c r="AI23" i="3" s="1"/>
  <c r="AE23" i="3"/>
  <c r="AH23" i="3" s="1"/>
  <c r="AD23" i="3"/>
  <c r="AG23" i="3" s="1"/>
  <c r="AF22" i="3"/>
  <c r="AI22" i="3" s="1"/>
  <c r="AE22" i="3"/>
  <c r="AH22" i="3" s="1"/>
  <c r="AD22" i="3"/>
  <c r="AG22" i="3" s="1"/>
  <c r="AF21" i="3"/>
  <c r="AI21" i="3" s="1"/>
  <c r="AE21" i="3"/>
  <c r="AH21" i="3" s="1"/>
  <c r="AD21" i="3"/>
  <c r="AG21" i="3" s="1"/>
  <c r="AF19" i="3"/>
  <c r="AI19" i="3" s="1"/>
  <c r="AE19" i="3"/>
  <c r="AH19" i="3" s="1"/>
  <c r="AD19" i="3"/>
  <c r="AF18" i="3"/>
  <c r="AI18" i="3" s="1"/>
  <c r="AE18" i="3"/>
  <c r="AH18" i="3" s="1"/>
  <c r="AD18" i="3"/>
  <c r="AF17" i="3"/>
  <c r="AI17" i="3" s="1"/>
  <c r="AE17" i="3"/>
  <c r="AH17" i="3" s="1"/>
  <c r="AD17" i="3"/>
  <c r="AG17" i="3" s="1"/>
  <c r="AF15" i="3"/>
  <c r="AE15" i="3"/>
  <c r="AH15" i="3" s="1"/>
  <c r="AD15" i="3"/>
  <c r="AG15" i="3" s="1"/>
  <c r="AF14" i="3"/>
  <c r="AI14" i="3" s="1"/>
  <c r="AE14" i="3"/>
  <c r="AH14" i="3" s="1"/>
  <c r="AD14" i="3"/>
  <c r="AF13" i="3"/>
  <c r="AI13" i="3" s="1"/>
  <c r="AE13" i="3"/>
  <c r="AH13" i="3" s="1"/>
  <c r="AD13" i="3"/>
  <c r="AG13" i="3" s="1"/>
  <c r="BG21" i="3" l="1"/>
  <c r="BN13" i="3"/>
  <c r="AN13" i="3"/>
  <c r="BC13" i="3" s="1"/>
  <c r="BH19" i="3"/>
  <c r="AG19" i="3"/>
  <c r="BF19" i="3"/>
  <c r="BC19" i="3"/>
  <c r="BF13" i="3"/>
  <c r="BH14" i="3"/>
  <c r="AG14" i="3"/>
  <c r="BQ22" i="3"/>
  <c r="AO22" i="3"/>
  <c r="BF22" i="3" s="1"/>
  <c r="BG14" i="3"/>
  <c r="BD26" i="3"/>
  <c r="BG26" i="3"/>
  <c r="BP21" i="3"/>
  <c r="AN21" i="3"/>
  <c r="BD21" i="3" s="1"/>
  <c r="BE27" i="3"/>
  <c r="BE21" i="3"/>
  <c r="BN22" i="3"/>
  <c r="AN22" i="3"/>
  <c r="BB22" i="3" s="1"/>
  <c r="BG27" i="3"/>
  <c r="BF14" i="3"/>
  <c r="BB15" i="3"/>
  <c r="BE15" i="3"/>
  <c r="BP14" i="3"/>
  <c r="AN14" i="3"/>
  <c r="BD14" i="3" s="1"/>
  <c r="BP25" i="3"/>
  <c r="AN25" i="3"/>
  <c r="BD25" i="3" s="1"/>
  <c r="BL26" i="3"/>
  <c r="AH26" i="3"/>
  <c r="BE13" i="3"/>
  <c r="BD19" i="3"/>
  <c r="BG19" i="3"/>
  <c r="BG13" i="3"/>
  <c r="BF27" i="3"/>
  <c r="BF21" i="3"/>
  <c r="BC15" i="3"/>
  <c r="BF15" i="3"/>
  <c r="BB23" i="3"/>
  <c r="BE23" i="3"/>
  <c r="BB17" i="3"/>
  <c r="BE17" i="3"/>
  <c r="BM15" i="3"/>
  <c r="AI15" i="3"/>
  <c r="BC23" i="3"/>
  <c r="BF23" i="3"/>
  <c r="BC17" i="3"/>
  <c r="BF17" i="3"/>
  <c r="BD23" i="3"/>
  <c r="BG23" i="3"/>
  <c r="BN27" i="3"/>
  <c r="AN27" i="3"/>
  <c r="BD27" i="3" s="1"/>
  <c r="BD17" i="3"/>
  <c r="BG17" i="3"/>
  <c r="BE25" i="3"/>
  <c r="BK18" i="3"/>
  <c r="AG18" i="3"/>
  <c r="BF25" i="3"/>
  <c r="BC18" i="3"/>
  <c r="BF18" i="3"/>
  <c r="BG25" i="3"/>
  <c r="BD18" i="3"/>
  <c r="BG18" i="3"/>
  <c r="BB26" i="3"/>
  <c r="BE26" i="3"/>
  <c r="AR26" i="3"/>
  <c r="BT26" i="3" s="1"/>
  <c r="CF26" i="3" s="1"/>
  <c r="AS17" i="3"/>
  <c r="CA17" i="3" s="1"/>
  <c r="CM17" i="3" s="1"/>
  <c r="AP15" i="3"/>
  <c r="BR15" i="3" s="1"/>
  <c r="CD15" i="3" s="1"/>
  <c r="AR22" i="3"/>
  <c r="BZ22" i="3" s="1"/>
  <c r="CL22" i="3" s="1"/>
  <c r="BP15" i="3"/>
  <c r="BK27" i="3"/>
  <c r="BP27" i="3"/>
  <c r="BL13" i="3"/>
  <c r="BI13" i="3"/>
  <c r="AQ13" i="3"/>
  <c r="AT13" i="3"/>
  <c r="BI25" i="3"/>
  <c r="AQ25" i="3"/>
  <c r="BL25" i="3"/>
  <c r="AT25" i="3"/>
  <c r="BJ13" i="3"/>
  <c r="AU13" i="3"/>
  <c r="AR13" i="3"/>
  <c r="BM13" i="3"/>
  <c r="BJ25" i="3"/>
  <c r="BM25" i="3"/>
  <c r="AU25" i="3"/>
  <c r="AR25" i="3"/>
  <c r="AQ19" i="3"/>
  <c r="BL19" i="3"/>
  <c r="AT19" i="3"/>
  <c r="BJ19" i="3"/>
  <c r="BM19" i="3"/>
  <c r="AR19" i="3"/>
  <c r="AU19" i="3"/>
  <c r="AP13" i="3"/>
  <c r="BH13" i="3"/>
  <c r="BK13" i="3"/>
  <c r="AS19" i="3"/>
  <c r="BK19" i="3"/>
  <c r="BH21" i="3"/>
  <c r="AP21" i="3"/>
  <c r="BK21" i="3"/>
  <c r="AS21" i="3"/>
  <c r="AP25" i="3"/>
  <c r="AS25" i="3"/>
  <c r="BK25" i="3"/>
  <c r="BL15" i="3"/>
  <c r="AT15" i="3"/>
  <c r="BI15" i="3"/>
  <c r="BL21" i="3"/>
  <c r="AQ21" i="3"/>
  <c r="AT21" i="3"/>
  <c r="BI21" i="3"/>
  <c r="BL27" i="3"/>
  <c r="BI27" i="3"/>
  <c r="AQ27" i="3"/>
  <c r="BO14" i="3"/>
  <c r="BQ14" i="3"/>
  <c r="BQ18" i="3"/>
  <c r="BO18" i="3"/>
  <c r="BO22" i="3"/>
  <c r="BJ17" i="3"/>
  <c r="BM17" i="3"/>
  <c r="AU17" i="3"/>
  <c r="AR17" i="3"/>
  <c r="AU21" i="3"/>
  <c r="AR21" i="3"/>
  <c r="BJ21" i="3"/>
  <c r="BJ27" i="3"/>
  <c r="BM27" i="3"/>
  <c r="AR27" i="3"/>
  <c r="BN14" i="3"/>
  <c r="BM21" i="3"/>
  <c r="AS22" i="3"/>
  <c r="AP22" i="3"/>
  <c r="BH22" i="3"/>
  <c r="AU27" i="3"/>
  <c r="AP19" i="3"/>
  <c r="BL23" i="3"/>
  <c r="BI23" i="3"/>
  <c r="AQ23" i="3"/>
  <c r="AT23" i="3"/>
  <c r="AR15" i="3"/>
  <c r="BJ15" i="3"/>
  <c r="AU15" i="3"/>
  <c r="BO23" i="3"/>
  <c r="BQ23" i="3"/>
  <c r="BH15" i="3"/>
  <c r="BK15" i="3"/>
  <c r="AS15" i="3"/>
  <c r="BH17" i="3"/>
  <c r="AP17" i="3"/>
  <c r="BK17" i="3"/>
  <c r="BH23" i="3"/>
  <c r="BK23" i="3"/>
  <c r="AS23" i="3"/>
  <c r="AP23" i="3"/>
  <c r="AS27" i="3"/>
  <c r="BH27" i="3"/>
  <c r="AP27" i="3"/>
  <c r="BI19" i="3"/>
  <c r="BI17" i="3"/>
  <c r="BL17" i="3"/>
  <c r="AQ17" i="3"/>
  <c r="AT17" i="3"/>
  <c r="BO26" i="3"/>
  <c r="BQ26" i="3"/>
  <c r="BO27" i="3"/>
  <c r="BQ27" i="3"/>
  <c r="AU23" i="3"/>
  <c r="AS13" i="3"/>
  <c r="BJ23" i="3"/>
  <c r="AR23" i="3"/>
  <c r="BM23" i="3"/>
  <c r="BH25" i="3"/>
  <c r="BO17" i="3"/>
  <c r="BQ17" i="3"/>
  <c r="BO21" i="3"/>
  <c r="BQ21" i="3"/>
  <c r="BI18" i="3"/>
  <c r="AT18" i="3"/>
  <c r="BL18" i="3"/>
  <c r="AQ18" i="3"/>
  <c r="BI22" i="3"/>
  <c r="AT22" i="3"/>
  <c r="AQ22" i="3"/>
  <c r="BL22" i="3"/>
  <c r="AS26" i="3"/>
  <c r="AP26" i="3"/>
  <c r="BK26" i="3"/>
  <c r="BH26" i="3"/>
  <c r="BO13" i="3"/>
  <c r="BQ13" i="3"/>
  <c r="BO19" i="3"/>
  <c r="BQ19" i="3"/>
  <c r="BP18" i="3"/>
  <c r="BN18" i="3"/>
  <c r="AR18" i="3"/>
  <c r="AT27" i="3"/>
  <c r="AQ15" i="3"/>
  <c r="BK22" i="3"/>
  <c r="BN15" i="3"/>
  <c r="BN19" i="3"/>
  <c r="BP19" i="3"/>
  <c r="BN23" i="3"/>
  <c r="BO15" i="3"/>
  <c r="BQ15" i="3"/>
  <c r="AS14" i="3"/>
  <c r="AP14" i="3"/>
  <c r="BO25" i="3"/>
  <c r="BJ14" i="3"/>
  <c r="BM14" i="3"/>
  <c r="AU14" i="3"/>
  <c r="BJ18" i="3"/>
  <c r="BM18" i="3"/>
  <c r="AU18" i="3"/>
  <c r="BJ26" i="3"/>
  <c r="BM26" i="3"/>
  <c r="AU26" i="3"/>
  <c r="BI14" i="3"/>
  <c r="AT14" i="3"/>
  <c r="AR14" i="3"/>
  <c r="BK14" i="3"/>
  <c r="BQ25" i="3"/>
  <c r="BI26" i="3"/>
  <c r="AT26" i="3"/>
  <c r="BP13" i="3"/>
  <c r="BP17" i="3"/>
  <c r="BN17" i="3"/>
  <c r="BN21" i="3"/>
  <c r="AQ26" i="3"/>
  <c r="BP23" i="3"/>
  <c r="BP22" i="3"/>
  <c r="BJ22" i="3"/>
  <c r="BM22" i="3"/>
  <c r="AU22" i="3"/>
  <c r="AS18" i="3"/>
  <c r="AP18" i="3"/>
  <c r="BN26" i="3"/>
  <c r="BP26" i="3"/>
  <c r="AQ14" i="3"/>
  <c r="BH18" i="3"/>
  <c r="BL14" i="3"/>
  <c r="BN25" i="3"/>
  <c r="BG22" i="3" l="1"/>
  <c r="BB25" i="3"/>
  <c r="BC22" i="3"/>
  <c r="BE22" i="3"/>
  <c r="BB13" i="3"/>
  <c r="BD13" i="3"/>
  <c r="BB21" i="3"/>
  <c r="BD22" i="3"/>
  <c r="BC21" i="3"/>
  <c r="BC25" i="3"/>
  <c r="BC27" i="3"/>
  <c r="BB27" i="3"/>
  <c r="BB18" i="3"/>
  <c r="BE18" i="3"/>
  <c r="BD15" i="3"/>
  <c r="BG15" i="3"/>
  <c r="BC14" i="3"/>
  <c r="BE19" i="3"/>
  <c r="BB19" i="3"/>
  <c r="BC26" i="3"/>
  <c r="BF26" i="3"/>
  <c r="BB14" i="3"/>
  <c r="BE14" i="3"/>
  <c r="BZ26" i="3"/>
  <c r="CL26" i="3" s="1"/>
  <c r="BU17" i="3"/>
  <c r="CG17" i="3" s="1"/>
  <c r="BX15" i="3"/>
  <c r="CJ15" i="3" s="1"/>
  <c r="BT22" i="3"/>
  <c r="CF22" i="3" s="1"/>
  <c r="BV14" i="3"/>
  <c r="CH14" i="3" s="1"/>
  <c r="CB14" i="3"/>
  <c r="CN14" i="3" s="1"/>
  <c r="BS22" i="3"/>
  <c r="CE22" i="3" s="1"/>
  <c r="BY22" i="3"/>
  <c r="CK22" i="3" s="1"/>
  <c r="CC23" i="3"/>
  <c r="CO23" i="3" s="1"/>
  <c r="BW23" i="3"/>
  <c r="CI23" i="3" s="1"/>
  <c r="BR23" i="3"/>
  <c r="CD23" i="3" s="1"/>
  <c r="BX23" i="3"/>
  <c r="CJ23" i="3" s="1"/>
  <c r="BW25" i="3"/>
  <c r="CI25" i="3" s="1"/>
  <c r="CC25" i="3"/>
  <c r="CO25" i="3" s="1"/>
  <c r="BS13" i="3"/>
  <c r="CE13" i="3" s="1"/>
  <c r="BY13" i="3"/>
  <c r="CK13" i="3" s="1"/>
  <c r="BU23" i="3"/>
  <c r="CG23" i="3" s="1"/>
  <c r="CA23" i="3"/>
  <c r="CM23" i="3" s="1"/>
  <c r="BT15" i="3"/>
  <c r="CF15" i="3" s="1"/>
  <c r="BZ15" i="3"/>
  <c r="CL15" i="3" s="1"/>
  <c r="CA22" i="3"/>
  <c r="CM22" i="3" s="1"/>
  <c r="BU22" i="3"/>
  <c r="CG22" i="3" s="1"/>
  <c r="BT19" i="3"/>
  <c r="CF19" i="3" s="1"/>
  <c r="BZ19" i="3"/>
  <c r="CL19" i="3" s="1"/>
  <c r="BS25" i="3"/>
  <c r="CE25" i="3" s="1"/>
  <c r="BY25" i="3"/>
  <c r="CK25" i="3" s="1"/>
  <c r="BS14" i="3"/>
  <c r="CE14" i="3" s="1"/>
  <c r="BY14" i="3"/>
  <c r="CK14" i="3" s="1"/>
  <c r="CC18" i="3"/>
  <c r="CO18" i="3" s="1"/>
  <c r="BW18" i="3"/>
  <c r="CI18" i="3" s="1"/>
  <c r="BX18" i="3"/>
  <c r="CJ18" i="3" s="1"/>
  <c r="BR18" i="3"/>
  <c r="CD18" i="3" s="1"/>
  <c r="BZ18" i="3"/>
  <c r="CL18" i="3" s="1"/>
  <c r="BT18" i="3"/>
  <c r="CF18" i="3" s="1"/>
  <c r="BX21" i="3"/>
  <c r="CJ21" i="3" s="1"/>
  <c r="BR21" i="3"/>
  <c r="CD21" i="3" s="1"/>
  <c r="BS26" i="3"/>
  <c r="CE26" i="3" s="1"/>
  <c r="BY26" i="3"/>
  <c r="CK26" i="3" s="1"/>
  <c r="CC14" i="3"/>
  <c r="CO14" i="3" s="1"/>
  <c r="BW14" i="3"/>
  <c r="CI14" i="3" s="1"/>
  <c r="CA14" i="3"/>
  <c r="CM14" i="3" s="1"/>
  <c r="BU14" i="3"/>
  <c r="CG14" i="3" s="1"/>
  <c r="BV27" i="3"/>
  <c r="CH27" i="3" s="1"/>
  <c r="CB27" i="3"/>
  <c r="CN27" i="3" s="1"/>
  <c r="BU26" i="3"/>
  <c r="CG26" i="3" s="1"/>
  <c r="CA26" i="3"/>
  <c r="CM26" i="3" s="1"/>
  <c r="CA13" i="3"/>
  <c r="CM13" i="3" s="1"/>
  <c r="BU13" i="3"/>
  <c r="CG13" i="3" s="1"/>
  <c r="CB17" i="3"/>
  <c r="CN17" i="3" s="1"/>
  <c r="BV17" i="3"/>
  <c r="CH17" i="3" s="1"/>
  <c r="BX17" i="3"/>
  <c r="CJ17" i="3" s="1"/>
  <c r="BR17" i="3"/>
  <c r="CD17" i="3" s="1"/>
  <c r="BY23" i="3"/>
  <c r="CK23" i="3" s="1"/>
  <c r="BS23" i="3"/>
  <c r="CE23" i="3" s="1"/>
  <c r="BW27" i="3"/>
  <c r="CI27" i="3" s="1"/>
  <c r="CC27" i="3"/>
  <c r="CO27" i="3" s="1"/>
  <c r="CC17" i="3"/>
  <c r="CO17" i="3" s="1"/>
  <c r="BW17" i="3"/>
  <c r="CI17" i="3" s="1"/>
  <c r="CA25" i="3"/>
  <c r="CM25" i="3" s="1"/>
  <c r="BU25" i="3"/>
  <c r="CG25" i="3" s="1"/>
  <c r="BT13" i="3"/>
  <c r="CF13" i="3" s="1"/>
  <c r="BZ13" i="3"/>
  <c r="CL13" i="3" s="1"/>
  <c r="BV25" i="3"/>
  <c r="CH25" i="3" s="1"/>
  <c r="CB25" i="3"/>
  <c r="CN25" i="3" s="1"/>
  <c r="BV13" i="3"/>
  <c r="CH13" i="3" s="1"/>
  <c r="CB13" i="3"/>
  <c r="CN13" i="3" s="1"/>
  <c r="BT14" i="3"/>
  <c r="CF14" i="3" s="1"/>
  <c r="BZ14" i="3"/>
  <c r="CL14" i="3" s="1"/>
  <c r="BS17" i="3"/>
  <c r="CE17" i="3" s="1"/>
  <c r="BY17" i="3"/>
  <c r="CK17" i="3" s="1"/>
  <c r="BW15" i="3"/>
  <c r="CI15" i="3" s="1"/>
  <c r="CC15" i="3"/>
  <c r="CO15" i="3" s="1"/>
  <c r="BY27" i="3"/>
  <c r="CK27" i="3" s="1"/>
  <c r="BS27" i="3"/>
  <c r="CE27" i="3" s="1"/>
  <c r="BZ25" i="3"/>
  <c r="CL25" i="3" s="1"/>
  <c r="BT25" i="3"/>
  <c r="CF25" i="3" s="1"/>
  <c r="BW13" i="3"/>
  <c r="CI13" i="3" s="1"/>
  <c r="CC13" i="3"/>
  <c r="CO13" i="3" s="1"/>
  <c r="BV18" i="3"/>
  <c r="CH18" i="3" s="1"/>
  <c r="CB18" i="3"/>
  <c r="CN18" i="3" s="1"/>
  <c r="BR25" i="3"/>
  <c r="CD25" i="3" s="1"/>
  <c r="BX25" i="3"/>
  <c r="CJ25" i="3" s="1"/>
  <c r="BW22" i="3"/>
  <c r="CI22" i="3" s="1"/>
  <c r="CC22" i="3"/>
  <c r="CO22" i="3" s="1"/>
  <c r="BV22" i="3"/>
  <c r="CH22" i="3" s="1"/>
  <c r="CB22" i="3"/>
  <c r="CN22" i="3" s="1"/>
  <c r="BZ23" i="3"/>
  <c r="CL23" i="3" s="1"/>
  <c r="BT23" i="3"/>
  <c r="CF23" i="3" s="1"/>
  <c r="BV15" i="3"/>
  <c r="CH15" i="3" s="1"/>
  <c r="CB15" i="3"/>
  <c r="CN15" i="3" s="1"/>
  <c r="BU21" i="3"/>
  <c r="CG21" i="3" s="1"/>
  <c r="CA21" i="3"/>
  <c r="CM21" i="3" s="1"/>
  <c r="CC26" i="3"/>
  <c r="CO26" i="3" s="1"/>
  <c r="BW26" i="3"/>
  <c r="CI26" i="3" s="1"/>
  <c r="CA15" i="3"/>
  <c r="CM15" i="3" s="1"/>
  <c r="BU15" i="3"/>
  <c r="CG15" i="3" s="1"/>
  <c r="BV19" i="3"/>
  <c r="CH19" i="3" s="1"/>
  <c r="CB19" i="3"/>
  <c r="CN19" i="3" s="1"/>
  <c r="BY15" i="3"/>
  <c r="CK15" i="3" s="1"/>
  <c r="BS15" i="3"/>
  <c r="CE15" i="3" s="1"/>
  <c r="BX14" i="3"/>
  <c r="CJ14" i="3" s="1"/>
  <c r="BR14" i="3"/>
  <c r="CD14" i="3" s="1"/>
  <c r="BS18" i="3"/>
  <c r="CE18" i="3" s="1"/>
  <c r="BY18" i="3"/>
  <c r="CK18" i="3" s="1"/>
  <c r="BR19" i="3"/>
  <c r="CD19" i="3" s="1"/>
  <c r="BX19" i="3"/>
  <c r="CJ19" i="3" s="1"/>
  <c r="BW21" i="3"/>
  <c r="CI21" i="3" s="1"/>
  <c r="CC21" i="3"/>
  <c r="CO21" i="3" s="1"/>
  <c r="BV21" i="3"/>
  <c r="CH21" i="3" s="1"/>
  <c r="CB21" i="3"/>
  <c r="CN21" i="3" s="1"/>
  <c r="CA18" i="3"/>
  <c r="CM18" i="3" s="1"/>
  <c r="BU18" i="3"/>
  <c r="CG18" i="3" s="1"/>
  <c r="BR26" i="3"/>
  <c r="CD26" i="3" s="1"/>
  <c r="BX26" i="3"/>
  <c r="CJ26" i="3" s="1"/>
  <c r="BU27" i="3"/>
  <c r="CG27" i="3" s="1"/>
  <c r="CA27" i="3"/>
  <c r="CM27" i="3" s="1"/>
  <c r="BV23" i="3"/>
  <c r="CH23" i="3" s="1"/>
  <c r="CB23" i="3"/>
  <c r="CN23" i="3" s="1"/>
  <c r="BT27" i="3"/>
  <c r="CF27" i="3" s="1"/>
  <c r="BZ27" i="3"/>
  <c r="CL27" i="3" s="1"/>
  <c r="BT17" i="3"/>
  <c r="CF17" i="3" s="1"/>
  <c r="BZ17" i="3"/>
  <c r="CL17" i="3" s="1"/>
  <c r="BS21" i="3"/>
  <c r="CE21" i="3" s="1"/>
  <c r="BY21" i="3"/>
  <c r="CK21" i="3" s="1"/>
  <c r="BR13" i="3"/>
  <c r="CD13" i="3" s="1"/>
  <c r="BX13" i="3"/>
  <c r="CJ13" i="3" s="1"/>
  <c r="BY19" i="3"/>
  <c r="CK19" i="3" s="1"/>
  <c r="BS19" i="3"/>
  <c r="CE19" i="3" s="1"/>
  <c r="BX22" i="3"/>
  <c r="CJ22" i="3" s="1"/>
  <c r="BR22" i="3"/>
  <c r="CD22" i="3" s="1"/>
  <c r="CA19" i="3"/>
  <c r="CM19" i="3" s="1"/>
  <c r="BU19" i="3"/>
  <c r="CG19" i="3" s="1"/>
  <c r="CC19" i="3"/>
  <c r="CO19" i="3" s="1"/>
  <c r="BW19" i="3"/>
  <c r="CI19" i="3" s="1"/>
  <c r="BV26" i="3"/>
  <c r="CH26" i="3" s="1"/>
  <c r="CB26" i="3"/>
  <c r="CN26" i="3" s="1"/>
  <c r="BR27" i="3"/>
  <c r="CD27" i="3" s="1"/>
  <c r="BX27" i="3"/>
  <c r="CJ27" i="3" s="1"/>
  <c r="BZ21" i="3"/>
  <c r="CL21" i="3" s="1"/>
  <c r="BT21" i="3"/>
  <c r="CF21" i="3" s="1"/>
  <c r="AE6" i="3" l="1"/>
  <c r="AH6" i="3" s="1"/>
  <c r="AL6" i="3"/>
  <c r="AN6" i="3" s="1"/>
  <c r="AD6" i="3"/>
  <c r="AG6" i="3" s="1"/>
  <c r="AF6" i="3"/>
  <c r="AI6" i="3" s="1"/>
  <c r="AM6" i="3"/>
  <c r="AO6" i="3" s="1"/>
  <c r="AM11" i="3"/>
  <c r="AO11" i="3" s="1"/>
  <c r="AL11" i="3"/>
  <c r="AN11" i="3" s="1"/>
  <c r="AF11" i="3"/>
  <c r="AI11" i="3" s="1"/>
  <c r="AE11" i="3"/>
  <c r="AH11" i="3" s="1"/>
  <c r="AD11" i="3"/>
  <c r="AG11" i="3" s="1"/>
  <c r="AF5" i="3"/>
  <c r="AI5" i="3" s="1"/>
  <c r="AL5" i="3"/>
  <c r="AN5" i="3" s="1"/>
  <c r="AE5" i="3"/>
  <c r="AH5" i="3" s="1"/>
  <c r="AM5" i="3"/>
  <c r="AO5" i="3" s="1"/>
  <c r="AE10" i="3"/>
  <c r="AH10" i="3" s="1"/>
  <c r="AL10" i="3"/>
  <c r="AN10" i="3" s="1"/>
  <c r="AD10" i="3"/>
  <c r="AG10" i="3" s="1"/>
  <c r="AF10" i="3"/>
  <c r="AI10" i="3" s="1"/>
  <c r="AM10" i="3"/>
  <c r="AO10" i="3" s="1"/>
  <c r="AD7" i="3"/>
  <c r="AG7" i="3" s="1"/>
  <c r="AM7" i="3"/>
  <c r="AO7" i="3" s="1"/>
  <c r="AF7" i="3"/>
  <c r="AI7" i="3" s="1"/>
  <c r="AE7" i="3"/>
  <c r="AH7" i="3" s="1"/>
  <c r="AL7" i="3"/>
  <c r="AN7" i="3" s="1"/>
  <c r="AF9" i="3"/>
  <c r="AI9" i="3" s="1"/>
  <c r="AE9" i="3"/>
  <c r="AH9" i="3" s="1"/>
  <c r="AD9" i="3"/>
  <c r="AG9" i="3" s="1"/>
  <c r="AM9" i="3"/>
  <c r="AO9" i="3" s="1"/>
  <c r="AL9" i="3"/>
  <c r="AN9" i="3" s="1"/>
  <c r="AD5" i="3"/>
  <c r="AG5" i="3" s="1"/>
  <c r="AZ21" i="3"/>
  <c r="AW21" i="3"/>
  <c r="AY25" i="3"/>
  <c r="AZ25" i="3"/>
  <c r="AV25" i="3"/>
  <c r="AW25" i="3"/>
  <c r="AY21" i="3"/>
  <c r="AX18" i="3"/>
  <c r="AY17" i="3"/>
  <c r="BB7" i="3" l="1"/>
  <c r="BE7" i="3"/>
  <c r="BF11" i="3"/>
  <c r="BC11" i="3"/>
  <c r="BD11" i="3"/>
  <c r="BG11" i="3"/>
  <c r="BE11" i="3"/>
  <c r="BB11" i="3"/>
  <c r="BF5" i="3"/>
  <c r="BC5" i="3"/>
  <c r="BC6" i="3"/>
  <c r="BF6" i="3"/>
  <c r="BC7" i="3"/>
  <c r="BF7" i="3"/>
  <c r="BD10" i="3"/>
  <c r="BG10" i="3"/>
  <c r="BB10" i="3"/>
  <c r="BE10" i="3"/>
  <c r="BB9" i="3"/>
  <c r="BE9" i="3"/>
  <c r="BD7" i="3"/>
  <c r="BG7" i="3"/>
  <c r="BE5" i="3"/>
  <c r="BB5" i="3"/>
  <c r="BC9" i="3"/>
  <c r="BF9" i="3"/>
  <c r="BC10" i="3"/>
  <c r="BF10" i="3"/>
  <c r="BD6" i="3"/>
  <c r="BG6" i="3"/>
  <c r="BD9" i="3"/>
  <c r="BG9" i="3"/>
  <c r="BB6" i="3"/>
  <c r="BE6" i="3"/>
  <c r="BG5" i="3"/>
  <c r="BD5" i="3"/>
  <c r="BO6" i="3"/>
  <c r="BQ6" i="3"/>
  <c r="BN9" i="3"/>
  <c r="BP9" i="3"/>
  <c r="BQ10" i="3"/>
  <c r="BO10" i="3"/>
  <c r="BL11" i="3"/>
  <c r="AQ11" i="3"/>
  <c r="BI11" i="3"/>
  <c r="AT11" i="3"/>
  <c r="AR7" i="3"/>
  <c r="AU7" i="3"/>
  <c r="BM7" i="3"/>
  <c r="BJ7" i="3"/>
  <c r="AS9" i="3"/>
  <c r="AP9" i="3"/>
  <c r="BH9" i="3"/>
  <c r="BK9" i="3"/>
  <c r="BJ10" i="3"/>
  <c r="BM10" i="3"/>
  <c r="AR10" i="3"/>
  <c r="AU10" i="3"/>
  <c r="AT9" i="3"/>
  <c r="AQ9" i="3"/>
  <c r="BI9" i="3"/>
  <c r="BL9" i="3"/>
  <c r="BO7" i="3"/>
  <c r="BQ7" i="3"/>
  <c r="BH10" i="3"/>
  <c r="AP10" i="3"/>
  <c r="BK10" i="3"/>
  <c r="AS10" i="3"/>
  <c r="BO11" i="3"/>
  <c r="BQ11" i="3"/>
  <c r="BN6" i="3"/>
  <c r="BP6" i="3"/>
  <c r="BH11" i="3"/>
  <c r="BK11" i="3"/>
  <c r="AP11" i="3"/>
  <c r="AS11" i="3"/>
  <c r="BN7" i="3"/>
  <c r="BP7" i="3"/>
  <c r="BQ5" i="3"/>
  <c r="BO5" i="3"/>
  <c r="AR11" i="3"/>
  <c r="AU11" i="3"/>
  <c r="BM11" i="3"/>
  <c r="BJ11" i="3"/>
  <c r="BJ5" i="3"/>
  <c r="BM5" i="3"/>
  <c r="AU5" i="3"/>
  <c r="AR5" i="3"/>
  <c r="BH6" i="3"/>
  <c r="AS6" i="3"/>
  <c r="AP6" i="3"/>
  <c r="BK6" i="3"/>
  <c r="BJ9" i="3"/>
  <c r="AR9" i="3"/>
  <c r="BM9" i="3"/>
  <c r="AU9" i="3"/>
  <c r="BH7" i="3"/>
  <c r="BK7" i="3"/>
  <c r="AP7" i="3"/>
  <c r="AS7" i="3"/>
  <c r="BN10" i="3"/>
  <c r="BP10" i="3"/>
  <c r="BI6" i="3"/>
  <c r="AT6" i="3"/>
  <c r="BL6" i="3"/>
  <c r="AQ6" i="3"/>
  <c r="BL7" i="3"/>
  <c r="AQ7" i="3"/>
  <c r="AT7" i="3"/>
  <c r="BI7" i="3"/>
  <c r="BI5" i="3"/>
  <c r="AT5" i="3"/>
  <c r="AQ5" i="3"/>
  <c r="BL5" i="3"/>
  <c r="BJ6" i="3"/>
  <c r="BM6" i="3"/>
  <c r="AU6" i="3"/>
  <c r="AR6" i="3"/>
  <c r="BO9" i="3"/>
  <c r="BQ9" i="3"/>
  <c r="BN11" i="3"/>
  <c r="BP11" i="3"/>
  <c r="AS5" i="3"/>
  <c r="BH5" i="3"/>
  <c r="BI10" i="3"/>
  <c r="BL10" i="3"/>
  <c r="AQ10" i="3"/>
  <c r="AT10" i="3"/>
  <c r="BK5" i="3"/>
  <c r="BN5" i="3"/>
  <c r="BP5" i="3"/>
  <c r="AP5" i="3"/>
  <c r="BR5" i="3" s="1"/>
  <c r="CD5" i="3" s="1"/>
  <c r="BA21" i="3"/>
  <c r="AX21" i="3"/>
  <c r="AW27" i="3"/>
  <c r="AZ27" i="3"/>
  <c r="AX22" i="3"/>
  <c r="BA22" i="3"/>
  <c r="AY27" i="3"/>
  <c r="AV27" i="3"/>
  <c r="AW22" i="3"/>
  <c r="AZ22" i="3"/>
  <c r="AX25" i="3"/>
  <c r="BA25" i="3"/>
  <c r="AY23" i="3"/>
  <c r="AV23" i="3"/>
  <c r="AZ26" i="3"/>
  <c r="AW26" i="3"/>
  <c r="AZ23" i="3"/>
  <c r="AW23" i="3"/>
  <c r="BA26" i="3"/>
  <c r="AX26" i="3"/>
  <c r="AV26" i="3"/>
  <c r="AY26" i="3"/>
  <c r="AY22" i="3"/>
  <c r="AV22" i="3"/>
  <c r="BA23" i="3"/>
  <c r="AX23" i="3"/>
  <c r="AX27" i="3"/>
  <c r="BA27" i="3"/>
  <c r="AV21" i="3"/>
  <c r="AV17" i="3"/>
  <c r="BA18" i="3"/>
  <c r="AW19" i="3"/>
  <c r="AZ19" i="3"/>
  <c r="AZ18" i="3"/>
  <c r="AW18" i="3"/>
  <c r="BA19" i="3"/>
  <c r="AX19" i="3"/>
  <c r="AY18" i="3"/>
  <c r="AV18" i="3"/>
  <c r="AW17" i="3"/>
  <c r="AZ17" i="3"/>
  <c r="AV19" i="3"/>
  <c r="AY19" i="3"/>
  <c r="AX17" i="3"/>
  <c r="BA17" i="3"/>
  <c r="AW9" i="3" l="1"/>
  <c r="AZ9" i="3"/>
  <c r="AV11" i="3"/>
  <c r="AW11" i="3"/>
  <c r="AX11" i="3"/>
  <c r="BA11" i="3"/>
  <c r="BV7" i="3"/>
  <c r="CH7" i="3" s="1"/>
  <c r="CB7" i="3"/>
  <c r="CN7" i="3" s="1"/>
  <c r="CC6" i="3"/>
  <c r="CO6" i="3" s="1"/>
  <c r="BW6" i="3"/>
  <c r="CI6" i="3" s="1"/>
  <c r="BX7" i="3"/>
  <c r="CJ7" i="3" s="1"/>
  <c r="BR7" i="3"/>
  <c r="CD7" i="3" s="1"/>
  <c r="BX11" i="3"/>
  <c r="CJ11" i="3" s="1"/>
  <c r="BR11" i="3"/>
  <c r="CD11" i="3" s="1"/>
  <c r="CA7" i="3"/>
  <c r="CM7" i="3" s="1"/>
  <c r="BU7" i="3"/>
  <c r="CG7" i="3" s="1"/>
  <c r="BW5" i="3"/>
  <c r="CI5" i="3" s="1"/>
  <c r="CC5" i="3"/>
  <c r="CO5" i="3" s="1"/>
  <c r="BV11" i="3"/>
  <c r="CH11" i="3" s="1"/>
  <c r="CB11" i="3"/>
  <c r="CN11" i="3" s="1"/>
  <c r="BS10" i="3"/>
  <c r="CE10" i="3" s="1"/>
  <c r="BY10" i="3"/>
  <c r="CK10" i="3" s="1"/>
  <c r="BV6" i="3"/>
  <c r="CH6" i="3" s="1"/>
  <c r="CB6" i="3"/>
  <c r="CN6" i="3" s="1"/>
  <c r="BZ9" i="3"/>
  <c r="CL9" i="3" s="1"/>
  <c r="BT9" i="3"/>
  <c r="CF9" i="3" s="1"/>
  <c r="AV5" i="3"/>
  <c r="CB9" i="3"/>
  <c r="CN9" i="3" s="1"/>
  <c r="BV9" i="3"/>
  <c r="CH9" i="3" s="1"/>
  <c r="BS5" i="3"/>
  <c r="CE5" i="3" s="1"/>
  <c r="BY5" i="3"/>
  <c r="CK5" i="3" s="1"/>
  <c r="CA6" i="3"/>
  <c r="CM6" i="3" s="1"/>
  <c r="BU6" i="3"/>
  <c r="CG6" i="3" s="1"/>
  <c r="BZ10" i="3"/>
  <c r="CL10" i="3" s="1"/>
  <c r="BT10" i="3"/>
  <c r="CF10" i="3" s="1"/>
  <c r="BY11" i="3"/>
  <c r="CK11" i="3" s="1"/>
  <c r="BS11" i="3"/>
  <c r="CE11" i="3" s="1"/>
  <c r="CA5" i="3"/>
  <c r="CM5" i="3" s="1"/>
  <c r="BU5" i="3"/>
  <c r="CG5" i="3" s="1"/>
  <c r="CB5" i="3"/>
  <c r="CN5" i="3" s="1"/>
  <c r="BV5" i="3"/>
  <c r="CH5" i="3" s="1"/>
  <c r="CC11" i="3"/>
  <c r="CO11" i="3" s="1"/>
  <c r="BW11" i="3"/>
  <c r="CI11" i="3" s="1"/>
  <c r="BX9" i="3"/>
  <c r="CJ9" i="3" s="1"/>
  <c r="BR9" i="3"/>
  <c r="CD9" i="3" s="1"/>
  <c r="BT7" i="3"/>
  <c r="CF7" i="3" s="1"/>
  <c r="BZ7" i="3"/>
  <c r="CL7" i="3" s="1"/>
  <c r="AY11" i="3"/>
  <c r="BS9" i="3"/>
  <c r="CE9" i="3" s="1"/>
  <c r="BY9" i="3"/>
  <c r="CK9" i="3" s="1"/>
  <c r="CC10" i="3"/>
  <c r="CO10" i="3" s="1"/>
  <c r="BW10" i="3"/>
  <c r="CI10" i="3" s="1"/>
  <c r="CC7" i="3"/>
  <c r="CO7" i="3" s="1"/>
  <c r="BW7" i="3"/>
  <c r="CI7" i="3" s="1"/>
  <c r="AY10" i="3"/>
  <c r="CC9" i="3"/>
  <c r="CO9" i="3" s="1"/>
  <c r="BW9" i="3"/>
  <c r="CI9" i="3" s="1"/>
  <c r="BZ11" i="3"/>
  <c r="CL11" i="3" s="1"/>
  <c r="BT11" i="3"/>
  <c r="CF11" i="3" s="1"/>
  <c r="BU9" i="3"/>
  <c r="CG9" i="3" s="1"/>
  <c r="CA9" i="3"/>
  <c r="CM9" i="3" s="1"/>
  <c r="CA11" i="3"/>
  <c r="CM11" i="3" s="1"/>
  <c r="BU11" i="3"/>
  <c r="CG11" i="3" s="1"/>
  <c r="BS7" i="3"/>
  <c r="CE7" i="3" s="1"/>
  <c r="BY7" i="3"/>
  <c r="CK7" i="3" s="1"/>
  <c r="BX6" i="3"/>
  <c r="CJ6" i="3" s="1"/>
  <c r="BR6" i="3"/>
  <c r="CD6" i="3" s="1"/>
  <c r="BX10" i="3"/>
  <c r="CJ10" i="3" s="1"/>
  <c r="BR10" i="3"/>
  <c r="CD10" i="3" s="1"/>
  <c r="BV10" i="3"/>
  <c r="CH10" i="3" s="1"/>
  <c r="CB10" i="3"/>
  <c r="CN10" i="3" s="1"/>
  <c r="BZ6" i="3"/>
  <c r="CL6" i="3" s="1"/>
  <c r="BT6" i="3"/>
  <c r="CF6" i="3" s="1"/>
  <c r="BS6" i="3"/>
  <c r="CE6" i="3" s="1"/>
  <c r="BY6" i="3"/>
  <c r="CK6" i="3" s="1"/>
  <c r="BZ5" i="3"/>
  <c r="CL5" i="3" s="1"/>
  <c r="BT5" i="3"/>
  <c r="CF5" i="3" s="1"/>
  <c r="BU10" i="3"/>
  <c r="CG10" i="3" s="1"/>
  <c r="CA10" i="3"/>
  <c r="CM10" i="3" s="1"/>
  <c r="BX5" i="3"/>
  <c r="CJ5" i="3" s="1"/>
  <c r="AY9" i="3"/>
  <c r="AV9" i="3"/>
  <c r="BA9" i="3"/>
  <c r="AV10" i="3"/>
  <c r="AZ11" i="3"/>
  <c r="AZ10" i="3"/>
  <c r="AX9" i="3"/>
  <c r="AW10" i="3"/>
  <c r="AX10" i="3"/>
  <c r="BA10" i="3"/>
  <c r="AX13" i="3" l="1"/>
  <c r="BA13" i="3"/>
  <c r="AZ13" i="3"/>
  <c r="AW13" i="3"/>
  <c r="AX15" i="3"/>
  <c r="BA15" i="3"/>
  <c r="AV15" i="3"/>
  <c r="AY15" i="3"/>
  <c r="AY14" i="3"/>
  <c r="AV14" i="3"/>
  <c r="AV13" i="3"/>
  <c r="AY13" i="3"/>
  <c r="AW15" i="3"/>
  <c r="AZ15" i="3"/>
  <c r="AZ14" i="3"/>
  <c r="AW14" i="3"/>
  <c r="AX14" i="3"/>
  <c r="BA14" i="3"/>
  <c r="AZ6" i="3" l="1"/>
  <c r="BA5" i="3"/>
  <c r="AY5" i="3"/>
  <c r="AX5" i="3"/>
  <c r="AW7" i="3"/>
  <c r="BA7" i="3"/>
  <c r="BA6" i="3"/>
  <c r="AZ7" i="3"/>
  <c r="AZ5" i="3"/>
  <c r="AY6" i="3"/>
  <c r="AY7" i="3"/>
  <c r="AV6" i="3" l="1"/>
  <c r="AX7" i="3"/>
  <c r="AW6" i="3"/>
  <c r="AV7" i="3"/>
  <c r="AW5" i="3"/>
  <c r="AX6" i="3"/>
  <c r="H3" i="10" l="1"/>
  <c r="P240" i="3"/>
  <c r="P245" i="3"/>
  <c r="P235" i="3"/>
  <c r="P234" i="3"/>
  <c r="P239" i="3"/>
  <c r="P244" i="3"/>
  <c r="P233" i="3"/>
  <c r="P242" i="3"/>
  <c r="P231" i="3"/>
  <c r="P241" i="3"/>
  <c r="H21" i="10"/>
  <c r="R234" i="3" s="1"/>
  <c r="R240" i="3"/>
  <c r="P246" i="3"/>
  <c r="R237" i="3" l="1"/>
  <c r="R232" i="3"/>
  <c r="R243" i="3"/>
  <c r="R244" i="3"/>
  <c r="R245" i="3"/>
  <c r="R239" i="3"/>
  <c r="R8" i="3"/>
  <c r="R5" i="3"/>
  <c r="R9" i="3"/>
  <c r="R10" i="3"/>
  <c r="R11" i="3"/>
  <c r="R6" i="3"/>
  <c r="R12" i="3"/>
  <c r="R7" i="3"/>
  <c r="R246" i="3"/>
  <c r="AK246" i="3" s="1"/>
  <c r="AM246" i="3" s="1"/>
  <c r="BQ246" i="3" s="1"/>
  <c r="R238" i="3"/>
  <c r="AC238" i="3" s="1"/>
  <c r="AF238" i="3" s="1"/>
  <c r="AI238" i="3" s="1"/>
  <c r="P236" i="3"/>
  <c r="R235" i="3"/>
  <c r="P237" i="3"/>
  <c r="R241" i="3"/>
  <c r="P232" i="3"/>
  <c r="R236" i="3"/>
  <c r="P243" i="3"/>
  <c r="R231" i="3"/>
  <c r="P238" i="3"/>
  <c r="R242" i="3"/>
  <c r="R233" i="3"/>
  <c r="AA238" i="3" l="1"/>
  <c r="AD238" i="3" s="1"/>
  <c r="AG238" i="3" s="1"/>
  <c r="AB238" i="3"/>
  <c r="AE238" i="3" s="1"/>
  <c r="AH238" i="3" s="1"/>
  <c r="AK238" i="3"/>
  <c r="AM238" i="3" s="1"/>
  <c r="AU238" i="3" s="1"/>
  <c r="AB246" i="3"/>
  <c r="AE246" i="3" s="1"/>
  <c r="BL246" i="3" s="1"/>
  <c r="BJ238" i="3"/>
  <c r="AJ238" i="3"/>
  <c r="AL238" i="3" s="1"/>
  <c r="BN238" i="3" s="1"/>
  <c r="BM238" i="3"/>
  <c r="AJ246" i="3"/>
  <c r="AL246" i="3" s="1"/>
  <c r="BN246" i="3" s="1"/>
  <c r="AO246" i="3"/>
  <c r="AB8" i="3"/>
  <c r="AE8" i="3" s="1"/>
  <c r="AC8" i="3"/>
  <c r="AF8" i="3" s="1"/>
  <c r="AJ8" i="3"/>
  <c r="AL8" i="3" s="1"/>
  <c r="AA8" i="3"/>
  <c r="AD8" i="3" s="1"/>
  <c r="AK8" i="3"/>
  <c r="AM8" i="3" s="1"/>
  <c r="BO246" i="3"/>
  <c r="AJ12" i="3"/>
  <c r="AL12" i="3" s="1"/>
  <c r="AB12" i="3"/>
  <c r="AE12" i="3" s="1"/>
  <c r="AA12" i="3"/>
  <c r="AD12" i="3" s="1"/>
  <c r="AC12" i="3"/>
  <c r="AF12" i="3" s="1"/>
  <c r="AK12" i="3"/>
  <c r="AM12" i="3" s="1"/>
  <c r="AA246" i="3"/>
  <c r="AD246" i="3" s="1"/>
  <c r="AC246" i="3"/>
  <c r="AF246" i="3" s="1"/>
  <c r="BJ246" i="3" s="1"/>
  <c r="AK242" i="3"/>
  <c r="AM242" i="3" s="1"/>
  <c r="AC242" i="3"/>
  <c r="AF242" i="3" s="1"/>
  <c r="AJ242" i="3"/>
  <c r="AL242" i="3" s="1"/>
  <c r="AB242" i="3"/>
  <c r="AE242" i="3" s="1"/>
  <c r="AA242" i="3"/>
  <c r="AD242" i="3" s="1"/>
  <c r="AC233" i="3"/>
  <c r="AF233" i="3" s="1"/>
  <c r="AA233" i="3"/>
  <c r="AD233" i="3" s="1"/>
  <c r="AB233" i="3"/>
  <c r="AE233" i="3" s="1"/>
  <c r="AJ233" i="3"/>
  <c r="AL233" i="3" s="1"/>
  <c r="AK233" i="3"/>
  <c r="AM233" i="3" s="1"/>
  <c r="AO238" i="3" l="1"/>
  <c r="BA238" i="3" s="1"/>
  <c r="BO238" i="3"/>
  <c r="BQ238" i="3"/>
  <c r="BH238" i="3"/>
  <c r="AS238" i="3"/>
  <c r="BU238" i="3" s="1"/>
  <c r="CG238" i="3" s="1"/>
  <c r="BK238" i="3"/>
  <c r="AT238" i="3"/>
  <c r="CB238" i="3" s="1"/>
  <c r="CN238" i="3" s="1"/>
  <c r="BL238" i="3"/>
  <c r="BI238" i="3"/>
  <c r="AT246" i="3"/>
  <c r="BV246" i="3" s="1"/>
  <c r="CH246" i="3" s="1"/>
  <c r="BI246" i="3"/>
  <c r="AH246" i="3"/>
  <c r="AZ246" i="3" s="1"/>
  <c r="AN238" i="3"/>
  <c r="BD238" i="3" s="1"/>
  <c r="AP238" i="3"/>
  <c r="BX238" i="3" s="1"/>
  <c r="CJ238" i="3" s="1"/>
  <c r="AR238" i="3"/>
  <c r="BZ238" i="3" s="1"/>
  <c r="CL238" i="3" s="1"/>
  <c r="BP238" i="3"/>
  <c r="AQ238" i="3"/>
  <c r="BS238" i="3" s="1"/>
  <c r="CE238" i="3" s="1"/>
  <c r="BP246" i="3"/>
  <c r="AQ246" i="3"/>
  <c r="BY246" i="3" s="1"/>
  <c r="CK246" i="3" s="1"/>
  <c r="AN246" i="3"/>
  <c r="AP246" i="3"/>
  <c r="BX246" i="3" s="1"/>
  <c r="CJ246" i="3" s="1"/>
  <c r="BK246" i="3"/>
  <c r="BM246" i="3"/>
  <c r="BH246" i="3"/>
  <c r="AO12" i="3"/>
  <c r="BO12" i="3"/>
  <c r="BQ12" i="3"/>
  <c r="AI12" i="3"/>
  <c r="AU12" i="3"/>
  <c r="AR12" i="3"/>
  <c r="BM12" i="3"/>
  <c r="BJ12" i="3"/>
  <c r="AG12" i="3"/>
  <c r="BK12" i="3"/>
  <c r="BH12" i="3"/>
  <c r="AP12" i="3"/>
  <c r="AS12" i="3"/>
  <c r="AH12" i="3"/>
  <c r="BI12" i="3"/>
  <c r="AQ12" i="3"/>
  <c r="BL12" i="3"/>
  <c r="AT12" i="3"/>
  <c r="AR246" i="3"/>
  <c r="BT246" i="3" s="1"/>
  <c r="CF246" i="3" s="1"/>
  <c r="AO8" i="3"/>
  <c r="BO8" i="3"/>
  <c r="BQ8" i="3"/>
  <c r="AN12" i="3"/>
  <c r="BP12" i="3"/>
  <c r="BN12" i="3"/>
  <c r="AS246" i="3"/>
  <c r="BU246" i="3" s="1"/>
  <c r="CG246" i="3" s="1"/>
  <c r="AU246" i="3"/>
  <c r="CC246" i="3" s="1"/>
  <c r="CO246" i="3" s="1"/>
  <c r="AG8" i="3"/>
  <c r="BH8" i="3"/>
  <c r="AP8" i="3"/>
  <c r="BK8" i="3"/>
  <c r="AS8" i="3"/>
  <c r="AI8" i="3"/>
  <c r="BJ8" i="3"/>
  <c r="BM8" i="3"/>
  <c r="AU8" i="3"/>
  <c r="AR8" i="3"/>
  <c r="AN8" i="3"/>
  <c r="BN8" i="3"/>
  <c r="BP8" i="3"/>
  <c r="AG246" i="3"/>
  <c r="BE246" i="3" s="1"/>
  <c r="AI246" i="3"/>
  <c r="AH8" i="3"/>
  <c r="BI8" i="3"/>
  <c r="AQ8" i="3"/>
  <c r="BL8" i="3"/>
  <c r="AT8" i="3"/>
  <c r="BK242" i="3"/>
  <c r="AS242" i="3"/>
  <c r="AG242" i="3"/>
  <c r="AP242" i="3"/>
  <c r="BH242" i="3"/>
  <c r="BN242" i="3"/>
  <c r="BP242" i="3"/>
  <c r="AN242" i="3"/>
  <c r="AU233" i="3"/>
  <c r="AR233" i="3"/>
  <c r="BM233" i="3"/>
  <c r="BJ233" i="3"/>
  <c r="AI233" i="3"/>
  <c r="AO242" i="3"/>
  <c r="BO242" i="3"/>
  <c r="BQ242" i="3"/>
  <c r="BL242" i="3"/>
  <c r="AT242" i="3"/>
  <c r="AH242" i="3"/>
  <c r="AQ242" i="3"/>
  <c r="BI242" i="3"/>
  <c r="AQ233" i="3"/>
  <c r="AT233" i="3"/>
  <c r="BL233" i="3"/>
  <c r="BI233" i="3"/>
  <c r="AH233" i="3"/>
  <c r="AP233" i="3"/>
  <c r="AS233" i="3"/>
  <c r="BK233" i="3"/>
  <c r="BH233" i="3"/>
  <c r="AG233" i="3"/>
  <c r="BJ242" i="3"/>
  <c r="AR242" i="3"/>
  <c r="AU242" i="3"/>
  <c r="AI242" i="3"/>
  <c r="BM242" i="3"/>
  <c r="CC238" i="3"/>
  <c r="CO238" i="3" s="1"/>
  <c r="BW238" i="3"/>
  <c r="CI238" i="3" s="1"/>
  <c r="BQ233" i="3"/>
  <c r="BO233" i="3"/>
  <c r="AO233" i="3"/>
  <c r="BP233" i="3"/>
  <c r="BN233" i="3"/>
  <c r="AN233" i="3"/>
  <c r="BF238" i="3" l="1"/>
  <c r="BE238" i="3"/>
  <c r="AZ238" i="3"/>
  <c r="BG238" i="3"/>
  <c r="AY238" i="3"/>
  <c r="BV238" i="3"/>
  <c r="CH238" i="3" s="1"/>
  <c r="CA238" i="3"/>
  <c r="CM238" i="3" s="1"/>
  <c r="BR246" i="3"/>
  <c r="CD246" i="3" s="1"/>
  <c r="CB246" i="3"/>
  <c r="CN246" i="3" s="1"/>
  <c r="BC238" i="3"/>
  <c r="BB238" i="3"/>
  <c r="AW238" i="3"/>
  <c r="AX238" i="3"/>
  <c r="BF246" i="3"/>
  <c r="AV238" i="3"/>
  <c r="BC246" i="3"/>
  <c r="BT238" i="3"/>
  <c r="CF238" i="3" s="1"/>
  <c r="BR238" i="3"/>
  <c r="CD238" i="3" s="1"/>
  <c r="BY238" i="3"/>
  <c r="CK238" i="3" s="1"/>
  <c r="BD246" i="3"/>
  <c r="AW246" i="3"/>
  <c r="BZ246" i="3"/>
  <c r="CL246" i="3" s="1"/>
  <c r="BS246" i="3"/>
  <c r="CE246" i="3" s="1"/>
  <c r="CA246" i="3"/>
  <c r="CM246" i="3" s="1"/>
  <c r="BB246" i="3"/>
  <c r="AV246" i="3"/>
  <c r="BR12" i="3"/>
  <c r="CD12" i="3" s="1"/>
  <c r="BX12" i="3"/>
  <c r="CJ12" i="3" s="1"/>
  <c r="BB12" i="3"/>
  <c r="BE12" i="3"/>
  <c r="AV12" i="3"/>
  <c r="AY12" i="3"/>
  <c r="BW246" i="3"/>
  <c r="CI246" i="3" s="1"/>
  <c r="BZ12" i="3"/>
  <c r="CL12" i="3" s="1"/>
  <c r="BT12" i="3"/>
  <c r="CF12" i="3" s="1"/>
  <c r="CC12" i="3"/>
  <c r="CO12" i="3" s="1"/>
  <c r="BW12" i="3"/>
  <c r="CI12" i="3" s="1"/>
  <c r="BB8" i="3"/>
  <c r="BE8" i="3"/>
  <c r="AV8" i="3"/>
  <c r="AY8" i="3"/>
  <c r="BF8" i="3"/>
  <c r="BC8" i="3"/>
  <c r="AW8" i="3"/>
  <c r="AZ8" i="3"/>
  <c r="BG246" i="3"/>
  <c r="CC8" i="3"/>
  <c r="CO8" i="3" s="1"/>
  <c r="BW8" i="3"/>
  <c r="CI8" i="3" s="1"/>
  <c r="BD12" i="3"/>
  <c r="BG12" i="3"/>
  <c r="BA12" i="3"/>
  <c r="AX12" i="3"/>
  <c r="AX246" i="3"/>
  <c r="BA246" i="3"/>
  <c r="BG8" i="3"/>
  <c r="BD8" i="3"/>
  <c r="BA8" i="3"/>
  <c r="AX8" i="3"/>
  <c r="BT8" i="3"/>
  <c r="CF8" i="3" s="1"/>
  <c r="BZ8" i="3"/>
  <c r="CL8" i="3" s="1"/>
  <c r="BV12" i="3"/>
  <c r="CH12" i="3" s="1"/>
  <c r="CB12" i="3"/>
  <c r="CN12" i="3" s="1"/>
  <c r="AY246" i="3"/>
  <c r="CA8" i="3"/>
  <c r="CM8" i="3" s="1"/>
  <c r="BU8" i="3"/>
  <c r="CG8" i="3" s="1"/>
  <c r="BY12" i="3"/>
  <c r="CK12" i="3" s="1"/>
  <c r="BS12" i="3"/>
  <c r="CE12" i="3" s="1"/>
  <c r="BV8" i="3"/>
  <c r="CH8" i="3" s="1"/>
  <c r="CB8" i="3"/>
  <c r="CN8" i="3" s="1"/>
  <c r="BX8" i="3"/>
  <c r="CJ8" i="3" s="1"/>
  <c r="BR8" i="3"/>
  <c r="CD8" i="3" s="1"/>
  <c r="BC12" i="3"/>
  <c r="BF12" i="3"/>
  <c r="AZ12" i="3"/>
  <c r="AW12" i="3"/>
  <c r="BY8" i="3"/>
  <c r="CK8" i="3" s="1"/>
  <c r="BS8" i="3"/>
  <c r="CE8" i="3" s="1"/>
  <c r="CA12" i="3"/>
  <c r="CM12" i="3" s="1"/>
  <c r="BU12" i="3"/>
  <c r="CG12" i="3" s="1"/>
  <c r="BC233" i="3"/>
  <c r="BF233" i="3"/>
  <c r="AW233" i="3"/>
  <c r="AZ233" i="3"/>
  <c r="AX233" i="3"/>
  <c r="BD233" i="3"/>
  <c r="BG233" i="3"/>
  <c r="BA233" i="3"/>
  <c r="BY233" i="3"/>
  <c r="CK233" i="3" s="1"/>
  <c r="BS233" i="3"/>
  <c r="CE233" i="3" s="1"/>
  <c r="CA233" i="3"/>
  <c r="CM233" i="3" s="1"/>
  <c r="BU233" i="3"/>
  <c r="CG233" i="3" s="1"/>
  <c r="BR233" i="3"/>
  <c r="CD233" i="3" s="1"/>
  <c r="BX233" i="3"/>
  <c r="CJ233" i="3" s="1"/>
  <c r="BZ233" i="3"/>
  <c r="CL233" i="3" s="1"/>
  <c r="BT233" i="3"/>
  <c r="CF233" i="3" s="1"/>
  <c r="CB233" i="3"/>
  <c r="CN233" i="3" s="1"/>
  <c r="BV233" i="3"/>
  <c r="CH233" i="3" s="1"/>
  <c r="CC233" i="3"/>
  <c r="CO233" i="3" s="1"/>
  <c r="BW233" i="3"/>
  <c r="CI233" i="3" s="1"/>
  <c r="AX242" i="3"/>
  <c r="BA242" i="3"/>
  <c r="BG242" i="3"/>
  <c r="BD242" i="3"/>
  <c r="BW242" i="3"/>
  <c r="CI242" i="3" s="1"/>
  <c r="CC242" i="3"/>
  <c r="CO242" i="3" s="1"/>
  <c r="BS242" i="3"/>
  <c r="CE242" i="3" s="1"/>
  <c r="BY242" i="3"/>
  <c r="CK242" i="3" s="1"/>
  <c r="BX242" i="3"/>
  <c r="CJ242" i="3" s="1"/>
  <c r="BR242" i="3"/>
  <c r="CD242" i="3" s="1"/>
  <c r="BT242" i="3"/>
  <c r="CF242" i="3" s="1"/>
  <c r="BZ242" i="3"/>
  <c r="CL242" i="3" s="1"/>
  <c r="AW242" i="3"/>
  <c r="AZ242" i="3"/>
  <c r="BF242" i="3"/>
  <c r="BC242" i="3"/>
  <c r="AY242" i="3"/>
  <c r="AV242" i="3"/>
  <c r="BB242" i="3"/>
  <c r="BE242" i="3"/>
  <c r="BV242" i="3"/>
  <c r="CH242" i="3" s="1"/>
  <c r="CB242" i="3"/>
  <c r="CN242" i="3" s="1"/>
  <c r="BU242" i="3"/>
  <c r="CG242" i="3" s="1"/>
  <c r="CA242" i="3"/>
  <c r="CM242" i="3" s="1"/>
  <c r="BB233" i="3"/>
  <c r="AY233" i="3"/>
  <c r="AV233" i="3"/>
  <c r="BE233" i="3"/>
  <c r="K20" i="3"/>
  <c r="M20" i="3" s="1"/>
  <c r="K24" i="3"/>
  <c r="M24" i="3" s="1"/>
  <c r="K28" i="3"/>
  <c r="M28" i="3" s="1"/>
  <c r="K16" i="3"/>
  <c r="M16" i="3" s="1"/>
  <c r="K25" i="3"/>
  <c r="M25" i="3" s="1"/>
  <c r="K17" i="3"/>
  <c r="M17" i="3" s="1"/>
  <c r="K23" i="3"/>
  <c r="M23" i="3" s="1"/>
  <c r="K15" i="3"/>
  <c r="M15" i="3" s="1"/>
  <c r="K22" i="3"/>
  <c r="M22" i="3" s="1"/>
  <c r="K14" i="3"/>
  <c r="M14" i="3" s="1"/>
  <c r="K21" i="3"/>
  <c r="M21" i="3" s="1"/>
  <c r="K13" i="3"/>
  <c r="M13" i="3" s="1"/>
  <c r="K27" i="3"/>
  <c r="M27" i="3" s="1"/>
  <c r="K19" i="3"/>
  <c r="M19" i="3" s="1"/>
  <c r="K26" i="3"/>
  <c r="M26" i="3" s="1"/>
  <c r="K18" i="3"/>
  <c r="M18" i="3" s="1"/>
  <c r="AJ28" i="3" l="1"/>
  <c r="AL28" i="3" s="1"/>
  <c r="BN28" i="3" s="1"/>
  <c r="AB28" i="3"/>
  <c r="AE28" i="3" s="1"/>
  <c r="BI28" i="3" s="1"/>
  <c r="AA28" i="3"/>
  <c r="AD28" i="3" s="1"/>
  <c r="AG28" i="3" s="1"/>
  <c r="AK28" i="3"/>
  <c r="AM28" i="3" s="1"/>
  <c r="BO28" i="3" s="1"/>
  <c r="AC28" i="3"/>
  <c r="AF28" i="3" s="1"/>
  <c r="AI28" i="3" s="1"/>
  <c r="AK20" i="3"/>
  <c r="AM20" i="3" s="1"/>
  <c r="AA20" i="3"/>
  <c r="AD20" i="3" s="1"/>
  <c r="AB20" i="3"/>
  <c r="AE20" i="3" s="1"/>
  <c r="AJ20" i="3"/>
  <c r="AL20" i="3" s="1"/>
  <c r="AC20" i="3"/>
  <c r="AF20" i="3" s="1"/>
  <c r="AK24" i="3"/>
  <c r="AM24" i="3" s="1"/>
  <c r="AA24" i="3"/>
  <c r="AD24" i="3" s="1"/>
  <c r="AJ24" i="3"/>
  <c r="AL24" i="3" s="1"/>
  <c r="AB24" i="3"/>
  <c r="AE24" i="3" s="1"/>
  <c r="AC24" i="3"/>
  <c r="AF24" i="3" s="1"/>
  <c r="AA16" i="3"/>
  <c r="AD16" i="3" s="1"/>
  <c r="AB16" i="3"/>
  <c r="AE16" i="3" s="1"/>
  <c r="AC16" i="3"/>
  <c r="AF16" i="3" s="1"/>
  <c r="AJ16" i="3"/>
  <c r="AL16" i="3" s="1"/>
  <c r="AK16" i="3"/>
  <c r="AM16" i="3" s="1"/>
  <c r="BL28" i="3" l="1"/>
  <c r="AH28" i="3"/>
  <c r="AQ28" i="3"/>
  <c r="BS28" i="3" s="1"/>
  <c r="CE28" i="3" s="1"/>
  <c r="AN28" i="3"/>
  <c r="BB28" i="3" s="1"/>
  <c r="BP28" i="3"/>
  <c r="AP28" i="3"/>
  <c r="BX28" i="3" s="1"/>
  <c r="CJ28" i="3" s="1"/>
  <c r="AT28" i="3"/>
  <c r="BV28" i="3" s="1"/>
  <c r="CH28" i="3" s="1"/>
  <c r="AO28" i="3"/>
  <c r="AY28" i="3" s="1"/>
  <c r="AS28" i="3"/>
  <c r="BU28" i="3" s="1"/>
  <c r="CG28" i="3" s="1"/>
  <c r="BH28" i="3"/>
  <c r="AU28" i="3"/>
  <c r="BW28" i="3" s="1"/>
  <c r="CI28" i="3" s="1"/>
  <c r="BQ28" i="3"/>
  <c r="BM28" i="3"/>
  <c r="BK28" i="3"/>
  <c r="BJ28" i="3"/>
  <c r="AR28" i="3"/>
  <c r="BZ28" i="3" s="1"/>
  <c r="CL28" i="3" s="1"/>
  <c r="AN24" i="3"/>
  <c r="BP24" i="3"/>
  <c r="BN24" i="3"/>
  <c r="AU16" i="3"/>
  <c r="AI16" i="3"/>
  <c r="BJ16" i="3"/>
  <c r="AR16" i="3"/>
  <c r="BM16" i="3"/>
  <c r="BI16" i="3"/>
  <c r="BL16" i="3"/>
  <c r="AH16" i="3"/>
  <c r="AQ16" i="3"/>
  <c r="AT16" i="3"/>
  <c r="AG16" i="3"/>
  <c r="BH16" i="3"/>
  <c r="BK16" i="3"/>
  <c r="AP16" i="3"/>
  <c r="AS16" i="3"/>
  <c r="BN20" i="3"/>
  <c r="AN20" i="3"/>
  <c r="BP20" i="3"/>
  <c r="BK24" i="3"/>
  <c r="BH24" i="3"/>
  <c r="AS24" i="3"/>
  <c r="AP24" i="3"/>
  <c r="AG24" i="3"/>
  <c r="BO16" i="3"/>
  <c r="AO16" i="3"/>
  <c r="BQ16" i="3"/>
  <c r="AS20" i="3"/>
  <c r="AG20" i="3"/>
  <c r="BH20" i="3"/>
  <c r="BK20" i="3"/>
  <c r="AP20" i="3"/>
  <c r="AO20" i="3"/>
  <c r="BO20" i="3"/>
  <c r="BQ20" i="3"/>
  <c r="BI24" i="3"/>
  <c r="AH24" i="3"/>
  <c r="AQ24" i="3"/>
  <c r="AT24" i="3"/>
  <c r="BL24" i="3"/>
  <c r="AO24" i="3"/>
  <c r="BQ24" i="3"/>
  <c r="BO24" i="3"/>
  <c r="AU20" i="3"/>
  <c r="AI20" i="3"/>
  <c r="BJ20" i="3"/>
  <c r="AR20" i="3"/>
  <c r="BM20" i="3"/>
  <c r="AH20" i="3"/>
  <c r="AQ20" i="3"/>
  <c r="AT20" i="3"/>
  <c r="BL20" i="3"/>
  <c r="BI20" i="3"/>
  <c r="BN16" i="3"/>
  <c r="BP16" i="3"/>
  <c r="AN16" i="3"/>
  <c r="AU24" i="3"/>
  <c r="BM24" i="3"/>
  <c r="AR24" i="3"/>
  <c r="AI24" i="3"/>
  <c r="BJ24" i="3"/>
  <c r="AV28" i="3" l="1"/>
  <c r="AX28" i="3"/>
  <c r="BD28" i="3"/>
  <c r="BR28" i="3"/>
  <c r="CD28" i="3" s="1"/>
  <c r="AW28" i="3"/>
  <c r="BC28" i="3"/>
  <c r="BY28" i="3"/>
  <c r="CK28" i="3" s="1"/>
  <c r="AZ28" i="3"/>
  <c r="BG28" i="3"/>
  <c r="BF28" i="3"/>
  <c r="BA28" i="3"/>
  <c r="BE28" i="3"/>
  <c r="CA28" i="3"/>
  <c r="CM28" i="3" s="1"/>
  <c r="CB28" i="3"/>
  <c r="CN28" i="3" s="1"/>
  <c r="CC28" i="3"/>
  <c r="CO28" i="3" s="1"/>
  <c r="BT28" i="3"/>
  <c r="CF28" i="3" s="1"/>
  <c r="BU16" i="3"/>
  <c r="CG16" i="3" s="1"/>
  <c r="CA16" i="3"/>
  <c r="CM16" i="3" s="1"/>
  <c r="BW24" i="3"/>
  <c r="CI24" i="3" s="1"/>
  <c r="CC24" i="3"/>
  <c r="CO24" i="3" s="1"/>
  <c r="AY16" i="3"/>
  <c r="BE16" i="3"/>
  <c r="BB16" i="3"/>
  <c r="AV16" i="3"/>
  <c r="CA20" i="3"/>
  <c r="CM20" i="3" s="1"/>
  <c r="BU20" i="3"/>
  <c r="CG20" i="3" s="1"/>
  <c r="CB24" i="3"/>
  <c r="CN24" i="3" s="1"/>
  <c r="BV24" i="3"/>
  <c r="CH24" i="3" s="1"/>
  <c r="BG20" i="3"/>
  <c r="BA20" i="3"/>
  <c r="AX20" i="3"/>
  <c r="BD20" i="3"/>
  <c r="BV20" i="3"/>
  <c r="CH20" i="3" s="1"/>
  <c r="CB20" i="3"/>
  <c r="CN20" i="3" s="1"/>
  <c r="BV16" i="3"/>
  <c r="CH16" i="3" s="1"/>
  <c r="CB16" i="3"/>
  <c r="CN16" i="3" s="1"/>
  <c r="AY24" i="3"/>
  <c r="BB24" i="3"/>
  <c r="AV24" i="3"/>
  <c r="BE24" i="3"/>
  <c r="BY16" i="3"/>
  <c r="CK16" i="3" s="1"/>
  <c r="BS16" i="3"/>
  <c r="CE16" i="3" s="1"/>
  <c r="BC20" i="3"/>
  <c r="BF20" i="3"/>
  <c r="AW20" i="3"/>
  <c r="AZ20" i="3"/>
  <c r="BR24" i="3"/>
  <c r="CD24" i="3" s="1"/>
  <c r="BX24" i="3"/>
  <c r="CJ24" i="3" s="1"/>
  <c r="AW16" i="3"/>
  <c r="BF16" i="3"/>
  <c r="BC16" i="3"/>
  <c r="AZ16" i="3"/>
  <c r="BR20" i="3"/>
  <c r="CD20" i="3" s="1"/>
  <c r="BX20" i="3"/>
  <c r="CJ20" i="3" s="1"/>
  <c r="BU24" i="3"/>
  <c r="CG24" i="3" s="1"/>
  <c r="CA24" i="3"/>
  <c r="CM24" i="3" s="1"/>
  <c r="BY24" i="3"/>
  <c r="CK24" i="3" s="1"/>
  <c r="BS24" i="3"/>
  <c r="CE24" i="3" s="1"/>
  <c r="AW24" i="3"/>
  <c r="BC24" i="3"/>
  <c r="BF24" i="3"/>
  <c r="AZ24" i="3"/>
  <c r="BY20" i="3"/>
  <c r="CK20" i="3" s="1"/>
  <c r="BS20" i="3"/>
  <c r="CE20" i="3" s="1"/>
  <c r="BZ20" i="3"/>
  <c r="CL20" i="3" s="1"/>
  <c r="BT20" i="3"/>
  <c r="CF20" i="3" s="1"/>
  <c r="BZ16" i="3"/>
  <c r="CL16" i="3" s="1"/>
  <c r="BT16" i="3"/>
  <c r="CF16" i="3" s="1"/>
  <c r="BA16" i="3"/>
  <c r="AX16" i="3"/>
  <c r="BD16" i="3"/>
  <c r="BG16" i="3"/>
  <c r="BD24" i="3"/>
  <c r="AX24" i="3"/>
  <c r="BA24" i="3"/>
  <c r="BG24" i="3"/>
  <c r="BW20" i="3"/>
  <c r="CI20" i="3" s="1"/>
  <c r="CC20" i="3"/>
  <c r="CO20" i="3" s="1"/>
  <c r="AV20" i="3"/>
  <c r="BE20" i="3"/>
  <c r="BB20" i="3"/>
  <c r="AY20" i="3"/>
  <c r="BT24" i="3"/>
  <c r="CF24" i="3" s="1"/>
  <c r="BZ24" i="3"/>
  <c r="CL24" i="3" s="1"/>
  <c r="BW16" i="3"/>
  <c r="CI16" i="3" s="1"/>
  <c r="CC16" i="3"/>
  <c r="CO16" i="3" s="1"/>
  <c r="BR16" i="3"/>
  <c r="CD16" i="3" s="1"/>
  <c r="BX16" i="3"/>
  <c r="CJ16" i="3" s="1"/>
</calcChain>
</file>

<file path=xl/sharedStrings.xml><?xml version="1.0" encoding="utf-8"?>
<sst xmlns="http://schemas.openxmlformats.org/spreadsheetml/2006/main" count="11912" uniqueCount="483">
  <si>
    <t>CHEMICAL INFO</t>
  </si>
  <si>
    <t>Green cells = input required to perform calculations</t>
  </si>
  <si>
    <t>Active ingredient:</t>
  </si>
  <si>
    <t>Toxicity</t>
  </si>
  <si>
    <t>Dermal</t>
  </si>
  <si>
    <t>Non-cancer</t>
  </si>
  <si>
    <t>Short-term</t>
  </si>
  <si>
    <t>POD (mg/kg/day)</t>
  </si>
  <si>
    <t>POD source/study</t>
  </si>
  <si>
    <t>LOC</t>
  </si>
  <si>
    <t>Intermediate-term</t>
  </si>
  <si>
    <t>Absorption</t>
  </si>
  <si>
    <t>Fraction (0-1)</t>
  </si>
  <si>
    <t>Absorption source/study</t>
  </si>
  <si>
    <t>Inhalation</t>
  </si>
  <si>
    <t>POD (mg/kg/day) - oral dose or inhalation HED</t>
  </si>
  <si>
    <t>Cancer</t>
  </si>
  <si>
    <r>
      <t>Q* (mg/kg-day)</t>
    </r>
    <r>
      <rPr>
        <vertAlign val="superscript"/>
        <sz val="12"/>
        <rFont val="Times New Roman"/>
        <family val="1"/>
      </rPr>
      <t>-1</t>
    </r>
  </si>
  <si>
    <t>Q* source/study</t>
  </si>
  <si>
    <t>Body Weight (kg)</t>
  </si>
  <si>
    <t>For non-cancer risks</t>
  </si>
  <si>
    <t>Adults</t>
  </si>
  <si>
    <t>For cancer risks</t>
  </si>
  <si>
    <t>Lifetime Exposure</t>
  </si>
  <si>
    <t>Handler Job Tenure (years)</t>
  </si>
  <si>
    <t>Life Expectancy (years)</t>
  </si>
  <si>
    <t>Body Weight Pick List Reference (DO NOT DELETE)</t>
  </si>
  <si>
    <t>POD Type</t>
  </si>
  <si>
    <t>Lifestage</t>
  </si>
  <si>
    <t>Mean Body Weight (kg)</t>
  </si>
  <si>
    <t>General</t>
  </si>
  <si>
    <t>Combined Adults (16 &lt; 80 years old)</t>
  </si>
  <si>
    <t>Female-specific</t>
  </si>
  <si>
    <t>Female Adults (13 &lt; 49 years old)</t>
  </si>
  <si>
    <t>Male-specific</t>
  </si>
  <si>
    <t>Male Adults (16 &lt; 80 years old)</t>
  </si>
  <si>
    <t>Toxicity Source/Study Pick List (DO NOT DELETE)</t>
  </si>
  <si>
    <t>POD</t>
  </si>
  <si>
    <t>Route-specific</t>
  </si>
  <si>
    <t>Human study</t>
  </si>
  <si>
    <t>Oral</t>
  </si>
  <si>
    <t>Animal study</t>
  </si>
  <si>
    <t>Estimated by POD or LOAEL/NOAEL comparison</t>
  </si>
  <si>
    <r>
      <rPr>
        <i/>
        <sz val="10"/>
        <rFont val="Times New Roman"/>
        <family val="1"/>
      </rPr>
      <t>In vitro</t>
    </r>
    <r>
      <rPr>
        <sz val="10"/>
        <rFont val="Times New Roman"/>
        <family val="1"/>
      </rPr>
      <t xml:space="preserve"> study</t>
    </r>
  </si>
  <si>
    <t>Other</t>
  </si>
  <si>
    <t>Exposure Duration Pick List (Do Not Delete)</t>
  </si>
  <si>
    <t>Short-Term</t>
  </si>
  <si>
    <t>Intermediate-Term</t>
  </si>
  <si>
    <t>Exposure Scenario</t>
  </si>
  <si>
    <t>Crop / Seed</t>
  </si>
  <si>
    <t>Application Rate</t>
  </si>
  <si>
    <t>Yearly Frequency (exposure days/year)</t>
  </si>
  <si>
    <r>
      <t>Dermal Unit Exposures
(</t>
    </r>
    <r>
      <rPr>
        <b/>
        <sz val="9"/>
        <rFont val="Calibri"/>
        <family val="2"/>
      </rPr>
      <t>µ</t>
    </r>
    <r>
      <rPr>
        <b/>
        <sz val="9"/>
        <rFont val="Times New Roman"/>
        <family val="1"/>
      </rPr>
      <t>g/lb ai; for "Cleaning", units are (µg ai/hr)/(lb ai/lb seed)</t>
    </r>
  </si>
  <si>
    <t>Inhalation Unit Exposures
(µg/lb ai; for "Cleaning", units are (µg ai/hr)/(lb ai/lb seed)</t>
  </si>
  <si>
    <t>Dermal Exposure (mg/day)</t>
  </si>
  <si>
    <t>Dermal Dose (mg/kg/day)</t>
  </si>
  <si>
    <t>Dermal MOE</t>
  </si>
  <si>
    <t>Inhalation Exposure (mg/day)</t>
  </si>
  <si>
    <t>Inhalation Dose (mg/kg-day)</t>
  </si>
  <si>
    <t>Inhalation MOE</t>
  </si>
  <si>
    <t>Combined Dose (mg/kg-day)</t>
  </si>
  <si>
    <t>Combined MOE</t>
  </si>
  <si>
    <t>ARI</t>
  </si>
  <si>
    <t>Lifetime Average Dermal Dose (mg/kg/day)</t>
  </si>
  <si>
    <t>Lifetime Average Inhalation Dose (mg/kg-day)</t>
  </si>
  <si>
    <t>Lifetime Average Combined Dose (mg/kg-day)</t>
  </si>
  <si>
    <t>Cancer Risk</t>
  </si>
  <si>
    <t>Data Source</t>
  </si>
  <si>
    <t>Private/Farmer Handler</t>
  </si>
  <si>
    <t>Contract/Commercial Handler</t>
  </si>
  <si>
    <t>Treatment Equipment</t>
  </si>
  <si>
    <t>Formulation</t>
  </si>
  <si>
    <t>Specialized Treatment</t>
  </si>
  <si>
    <t>Activity</t>
  </si>
  <si>
    <t>Exposure Duration</t>
  </si>
  <si>
    <t>Value</t>
  </si>
  <si>
    <t>Unit</t>
  </si>
  <si>
    <t>Planting Density
(# seeds/acre)</t>
  </si>
  <si>
    <t>Area Planted (acre)</t>
  </si>
  <si>
    <t>Private/Farmer</t>
  </si>
  <si>
    <t>Contract/Commercial</t>
  </si>
  <si>
    <t>SL/No G</t>
  </si>
  <si>
    <t xml:space="preserve">SL/G </t>
  </si>
  <si>
    <t xml:space="preserve">DL/G </t>
  </si>
  <si>
    <t>No-R</t>
  </si>
  <si>
    <t>PF10 R</t>
  </si>
  <si>
    <t>SL/G</t>
  </si>
  <si>
    <t>DL/G</t>
  </si>
  <si>
    <t>SL/No G + No-R</t>
  </si>
  <si>
    <t>SL/G + No-R</t>
  </si>
  <si>
    <t>DL/G + No-R</t>
  </si>
  <si>
    <t>SL/No G  + PF10 R</t>
  </si>
  <si>
    <t xml:space="preserve"> SL/G  + PF10 R</t>
  </si>
  <si>
    <t>DL/G  + PF10 R</t>
  </si>
  <si>
    <t>Category</t>
  </si>
  <si>
    <t>MRID</t>
  </si>
  <si>
    <t>Description</t>
  </si>
  <si>
    <t>DER</t>
  </si>
  <si>
    <t>Commercial</t>
  </si>
  <si>
    <t>All formulations</t>
  </si>
  <si>
    <t>N/A</t>
  </si>
  <si>
    <t>Treating</t>
  </si>
  <si>
    <t>ST</t>
  </si>
  <si>
    <t>Alfalfa</t>
  </si>
  <si>
    <t>mg ai/seed</t>
  </si>
  <si>
    <t>lb ai/lb seed</t>
  </si>
  <si>
    <t>AHETF / Proprietary</t>
  </si>
  <si>
    <t>49338201 / 49421402</t>
  </si>
  <si>
    <t>AHETF, 2014 (AHE1008; Commercial Seed Treatment Scenarios) / Lange, 2014 (Dermal and Inhalation Exposure of Workers in Commercial Seed Treatment Facilities to Abamectin)</t>
  </si>
  <si>
    <t>D460312</t>
  </si>
  <si>
    <t>Packaging</t>
  </si>
  <si>
    <t>Cleaning</t>
  </si>
  <si>
    <t>IT</t>
  </si>
  <si>
    <t>Film-coated</t>
  </si>
  <si>
    <t>Asparagus</t>
  </si>
  <si>
    <t>Encrusted/Pelleted</t>
  </si>
  <si>
    <t>Barley</t>
  </si>
  <si>
    <t>On-farm</t>
  </si>
  <si>
    <t>Liquid</t>
  </si>
  <si>
    <t>Treating &amp; Planting</t>
  </si>
  <si>
    <t>AHETF</t>
  </si>
  <si>
    <t>AHETF, 2014 (AHE1010; On-Farm Seed Treatment with Liquids Scenario)</t>
  </si>
  <si>
    <t>D419862</t>
  </si>
  <si>
    <t>Dust/Powder [Solids]</t>
  </si>
  <si>
    <t>AHETF, 2008 (AHE1002; Hopper Box Seed Treatment with a Solid Formulation and Planting of Treated Seed)</t>
  </si>
  <si>
    <t>D460314</t>
  </si>
  <si>
    <t>Bean, dry</t>
  </si>
  <si>
    <t>Bean, lima</t>
  </si>
  <si>
    <t>Bean, navy</t>
  </si>
  <si>
    <t>Bean, snap</t>
  </si>
  <si>
    <t>Beet, garden</t>
  </si>
  <si>
    <t>Beet, sugar</t>
  </si>
  <si>
    <t>Broccoli</t>
  </si>
  <si>
    <t>Brussels sprout</t>
  </si>
  <si>
    <t>Cabbage</t>
  </si>
  <si>
    <t>Cabbage, Chinese</t>
  </si>
  <si>
    <t>Canola</t>
  </si>
  <si>
    <t>Cantaloupe</t>
  </si>
  <si>
    <t>Carrot</t>
  </si>
  <si>
    <t>Cauliflower</t>
  </si>
  <si>
    <t>Celery</t>
  </si>
  <si>
    <t>Chicory</t>
  </si>
  <si>
    <t>Chive</t>
  </si>
  <si>
    <t>Collards</t>
  </si>
  <si>
    <t>Corn, field</t>
  </si>
  <si>
    <t>Corn, pop</t>
  </si>
  <si>
    <t>Corn, sweet</t>
  </si>
  <si>
    <t>Cotton</t>
  </si>
  <si>
    <t>Cowpea</t>
  </si>
  <si>
    <t>Cucumber</t>
  </si>
  <si>
    <t>Eggplant</t>
  </si>
  <si>
    <t>Endive</t>
  </si>
  <si>
    <t>Flax</t>
  </si>
  <si>
    <t>Kale</t>
  </si>
  <si>
    <t>Kohlrabi</t>
  </si>
  <si>
    <t>Leek</t>
  </si>
  <si>
    <t>Lentil</t>
  </si>
  <si>
    <t>Lespedeza</t>
  </si>
  <si>
    <t>Lettuce, head</t>
  </si>
  <si>
    <t>Lettuce, leaf</t>
  </si>
  <si>
    <t>Millet, Japanese</t>
  </si>
  <si>
    <t>Millet, pearl</t>
  </si>
  <si>
    <t>Millet, proso</t>
  </si>
  <si>
    <t>Mint</t>
  </si>
  <si>
    <t>Muskmelon</t>
  </si>
  <si>
    <t>Mustard seed</t>
  </si>
  <si>
    <t>Oat</t>
  </si>
  <si>
    <t>Okra</t>
  </si>
  <si>
    <t>Onion, dry, bulb</t>
  </si>
  <si>
    <t>Onion, green</t>
  </si>
  <si>
    <t>Parsley</t>
  </si>
  <si>
    <t>Parsnip</t>
  </si>
  <si>
    <t>Pea, garden</t>
  </si>
  <si>
    <t>Peanut</t>
  </si>
  <si>
    <t>Pepper</t>
  </si>
  <si>
    <t>Potato</t>
  </si>
  <si>
    <t>Pumpkin</t>
  </si>
  <si>
    <t>Radish</t>
  </si>
  <si>
    <t>Rice</t>
  </si>
  <si>
    <t>Rutubaga</t>
  </si>
  <si>
    <t>Rye</t>
  </si>
  <si>
    <t>Safflower</t>
  </si>
  <si>
    <t>Sesame</t>
  </si>
  <si>
    <t>Sorghum, grain</t>
  </si>
  <si>
    <t>Soybean</t>
  </si>
  <si>
    <t>Spinach</t>
  </si>
  <si>
    <t>Squash, summer</t>
  </si>
  <si>
    <t>Squash, winter</t>
  </si>
  <si>
    <t>Sunflower</t>
  </si>
  <si>
    <t>Swiss Chard</t>
  </si>
  <si>
    <t>Tomato</t>
  </si>
  <si>
    <t>Triticale</t>
  </si>
  <si>
    <t>Turnip</t>
  </si>
  <si>
    <t>Watermelon</t>
  </si>
  <si>
    <t>Wheat</t>
  </si>
  <si>
    <t>Crop</t>
  </si>
  <si>
    <t>40 CFR 180 (Tolerance Groups)</t>
  </si>
  <si>
    <t>Seed Treatment Category</t>
  </si>
  <si>
    <t>Group #</t>
  </si>
  <si>
    <t>Group Name</t>
  </si>
  <si>
    <t>Sub-group #</t>
  </si>
  <si>
    <t>Sub-group Name</t>
  </si>
  <si>
    <t>NA</t>
  </si>
  <si>
    <t>Not yet determined</t>
  </si>
  <si>
    <t>Almond</t>
  </si>
  <si>
    <t>14-12</t>
  </si>
  <si>
    <t>Apple</t>
  </si>
  <si>
    <t>11-10</t>
  </si>
  <si>
    <t>Apricot</t>
  </si>
  <si>
    <t>12-12</t>
  </si>
  <si>
    <t>12-12B</t>
  </si>
  <si>
    <t>Artichoke, globe</t>
  </si>
  <si>
    <t>22</t>
  </si>
  <si>
    <t>22A</t>
  </si>
  <si>
    <t>Small seeded vegetable</t>
  </si>
  <si>
    <t>Avocado</t>
  </si>
  <si>
    <t>24</t>
  </si>
  <si>
    <t>24B</t>
  </si>
  <si>
    <t>Banana</t>
  </si>
  <si>
    <t>Bean, dry, and Pea, dry</t>
  </si>
  <si>
    <t>6C</t>
  </si>
  <si>
    <t>6A</t>
  </si>
  <si>
    <t>Large seeded vegetable</t>
  </si>
  <si>
    <t>1A</t>
  </si>
  <si>
    <t>Blackberry</t>
  </si>
  <si>
    <t>13-07</t>
  </si>
  <si>
    <t>13-07A</t>
  </si>
  <si>
    <t>Blueberry, highbush</t>
  </si>
  <si>
    <t>13-07B</t>
  </si>
  <si>
    <t>Blueberry, lowbush</t>
  </si>
  <si>
    <t>13-07G</t>
  </si>
  <si>
    <t>13-07H</t>
  </si>
  <si>
    <t>5-16</t>
  </si>
  <si>
    <t>5A</t>
  </si>
  <si>
    <t>Brussels Sprouts</t>
  </si>
  <si>
    <t>Cabbage, chinese, Bok choy</t>
  </si>
  <si>
    <t>4-16</t>
  </si>
  <si>
    <t>4-16B</t>
  </si>
  <si>
    <t>5B</t>
  </si>
  <si>
    <t>Cabbage, chinese, Napa</t>
  </si>
  <si>
    <t>20A</t>
  </si>
  <si>
    <t>9A</t>
  </si>
  <si>
    <t>1B</t>
  </si>
  <si>
    <t>22B</t>
  </si>
  <si>
    <t>4B</t>
  </si>
  <si>
    <t>Cherry</t>
  </si>
  <si>
    <t>12-12A</t>
  </si>
  <si>
    <t>Chickpea</t>
  </si>
  <si>
    <t>Christmas tree</t>
  </si>
  <si>
    <t>Corn, field, grain</t>
  </si>
  <si>
    <t>Corn, field, seed</t>
  </si>
  <si>
    <t>Corn, pop, grain</t>
  </si>
  <si>
    <t>Corn, pop, seed</t>
  </si>
  <si>
    <t>Corn, sweet, grain</t>
  </si>
  <si>
    <t>Corn, sweet, seed</t>
  </si>
  <si>
    <t>Corn, sweet, processing</t>
  </si>
  <si>
    <t>20C</t>
  </si>
  <si>
    <t>Cranberry</t>
  </si>
  <si>
    <t>Cranberry, highbush</t>
  </si>
  <si>
    <t>9B</t>
  </si>
  <si>
    <t>Date</t>
  </si>
  <si>
    <t>23</t>
  </si>
  <si>
    <t>23C</t>
  </si>
  <si>
    <t>Dillweed</t>
  </si>
  <si>
    <t>4-16A</t>
  </si>
  <si>
    <t>19A</t>
  </si>
  <si>
    <t>Dillweed, dried leaves</t>
  </si>
  <si>
    <t>25B</t>
  </si>
  <si>
    <t>Dragonfruit</t>
  </si>
  <si>
    <t>24D</t>
  </si>
  <si>
    <t>8-10</t>
  </si>
  <si>
    <t>8-10B</t>
  </si>
  <si>
    <t>Fig</t>
  </si>
  <si>
    <t>23B</t>
  </si>
  <si>
    <t>Floriculture Crop</t>
  </si>
  <si>
    <t>Grasses Grown for Seed</t>
  </si>
  <si>
    <t>Forage Crop</t>
  </si>
  <si>
    <t>Forestry</t>
  </si>
  <si>
    <t>Golf Course</t>
  </si>
  <si>
    <t>Gourd</t>
  </si>
  <si>
    <t>Grape, wine</t>
  </si>
  <si>
    <t>13-07F</t>
  </si>
  <si>
    <t>13-07D</t>
  </si>
  <si>
    <t>Grape, juice</t>
  </si>
  <si>
    <t>Grape, table</t>
  </si>
  <si>
    <t>Grape, raisin</t>
  </si>
  <si>
    <t>Grapefruit</t>
  </si>
  <si>
    <t>10-10</t>
  </si>
  <si>
    <t>10-10C</t>
  </si>
  <si>
    <t>Greenhouse vegetable</t>
  </si>
  <si>
    <t>Greens, leafy</t>
  </si>
  <si>
    <t>4A</t>
  </si>
  <si>
    <t>Hazelnut</t>
  </si>
  <si>
    <t>Hop</t>
  </si>
  <si>
    <t>Kiwifruit</t>
  </si>
  <si>
    <t>13-07E</t>
  </si>
  <si>
    <t>Lemon</t>
  </si>
  <si>
    <t>10-10B</t>
  </si>
  <si>
    <t>Lychee</t>
  </si>
  <si>
    <t>24A</t>
  </si>
  <si>
    <t>Macadamia nut</t>
  </si>
  <si>
    <t>Mango</t>
  </si>
  <si>
    <t>Mint, fresh leaves</t>
  </si>
  <si>
    <t>Mint, dried leaves</t>
  </si>
  <si>
    <t>25A</t>
  </si>
  <si>
    <t>Mustard Green</t>
  </si>
  <si>
    <t>Nectarine</t>
  </si>
  <si>
    <t>Nursery Crop (Ornamentals, Non-bearing Plants)</t>
  </si>
  <si>
    <t>Greenhouse Crop (Ornamentals, Non-bearing Plants)</t>
  </si>
  <si>
    <t>Olive</t>
  </si>
  <si>
    <t>23A</t>
  </si>
  <si>
    <t>Onion, bulb</t>
  </si>
  <si>
    <t>3-07</t>
  </si>
  <si>
    <t>3-07A</t>
  </si>
  <si>
    <t>3-07B</t>
  </si>
  <si>
    <t>Orange</t>
  </si>
  <si>
    <t>10-10A</t>
  </si>
  <si>
    <t>Papaya</t>
  </si>
  <si>
    <t>Parsley, fresh leaves</t>
  </si>
  <si>
    <t>Parsley, dried leaves</t>
  </si>
  <si>
    <t>Passionfruit</t>
  </si>
  <si>
    <t>24E</t>
  </si>
  <si>
    <t>Pea, Green</t>
  </si>
  <si>
    <t>6B</t>
  </si>
  <si>
    <t>Peach</t>
  </si>
  <si>
    <t>Pear</t>
  </si>
  <si>
    <t>Pecan</t>
  </si>
  <si>
    <t>Pepper, bell</t>
  </si>
  <si>
    <t>Pepper, chili</t>
  </si>
  <si>
    <t>Pineapple</t>
  </si>
  <si>
    <t>24C</t>
  </si>
  <si>
    <t>Pistachio</t>
  </si>
  <si>
    <t>Plum, prune</t>
  </si>
  <si>
    <t>12-12C</t>
  </si>
  <si>
    <t>Pomegranate</t>
  </si>
  <si>
    <t>1C</t>
  </si>
  <si>
    <t>Potato, Sweet</t>
  </si>
  <si>
    <t>1D</t>
  </si>
  <si>
    <t>Raspberry</t>
  </si>
  <si>
    <t>20B</t>
  </si>
  <si>
    <t>Sod</t>
  </si>
  <si>
    <t>Strawberry</t>
  </si>
  <si>
    <t>Sugar Apple</t>
  </si>
  <si>
    <t>Sugarcane</t>
  </si>
  <si>
    <t>Tobacco</t>
  </si>
  <si>
    <t>8-10A</t>
  </si>
  <si>
    <t>Tomato, processing</t>
  </si>
  <si>
    <t>Walnut, English</t>
  </si>
  <si>
    <t>Watercress</t>
  </si>
  <si>
    <t>Wheat, spring</t>
  </si>
  <si>
    <t>Wheat, winter</t>
  </si>
  <si>
    <t>Crop Group #</t>
  </si>
  <si>
    <t>Crop Group Name</t>
  </si>
  <si>
    <t>Crop Sub-Group #</t>
  </si>
  <si>
    <t>Crop Sub-Group Name</t>
  </si>
  <si>
    <t>vegetable, root and tuber</t>
  </si>
  <si>
    <t>vegetable, root</t>
  </si>
  <si>
    <t>vegetable, leaves of root and tuber</t>
  </si>
  <si>
    <t>vegetable, root (except sugar beet)</t>
  </si>
  <si>
    <t>vegetable, bulb</t>
  </si>
  <si>
    <t>vegetable, tuberous and corm</t>
  </si>
  <si>
    <t>vegetable, leafy, except brassica</t>
  </si>
  <si>
    <t>vegetable, tuberous and corm, except potato</t>
  </si>
  <si>
    <t>vegetable, leafy</t>
  </si>
  <si>
    <t>onion, bulb</t>
  </si>
  <si>
    <t>vegetable, brassica leafy</t>
  </si>
  <si>
    <t>onion, green</t>
  </si>
  <si>
    <t>brassica, head and stem</t>
  </si>
  <si>
    <t>leafy greens</t>
  </si>
  <si>
    <t>vegetable, legume</t>
  </si>
  <si>
    <t>leaf petiole</t>
  </si>
  <si>
    <t>vegetable, foliage of legume</t>
  </si>
  <si>
    <t>vegetable, fruiting</t>
  </si>
  <si>
    <t>brassica, leafy greens</t>
  </si>
  <si>
    <t>vegetable, cucurbit</t>
  </si>
  <si>
    <t>fruit, citrus</t>
  </si>
  <si>
    <t>fruit, pome</t>
  </si>
  <si>
    <t>vegetable, legume, edible, podded</t>
  </si>
  <si>
    <t>fruit, stone</t>
  </si>
  <si>
    <t>pea and bean, succulent shelled</t>
  </si>
  <si>
    <t>fruit, berry and small fruit</t>
  </si>
  <si>
    <t>pea and bean, dried shelled, except soybean</t>
  </si>
  <si>
    <t>nut, tree</t>
  </si>
  <si>
    <t>7A</t>
  </si>
  <si>
    <t>vegetable, foliage of legume, except soybean</t>
  </si>
  <si>
    <t>grain, cereal</t>
  </si>
  <si>
    <t>tomato</t>
  </si>
  <si>
    <t>grain, cereal, forage, fodder and straw</t>
  </si>
  <si>
    <t>pepper/eggplant</t>
  </si>
  <si>
    <t>grass, forage, fodder and hay</t>
  </si>
  <si>
    <t>8-10C</t>
  </si>
  <si>
    <t>nonbell pepper/eggplant</t>
  </si>
  <si>
    <t>animal feed, nongrass</t>
  </si>
  <si>
    <t>melon</t>
  </si>
  <si>
    <t>herbs and spices</t>
  </si>
  <si>
    <t>squash/cucumber</t>
  </si>
  <si>
    <t>oilseed</t>
  </si>
  <si>
    <t>orange</t>
  </si>
  <si>
    <t>edible fungi</t>
  </si>
  <si>
    <t>lemon/lime</t>
  </si>
  <si>
    <t>stalk, stem, leaf petiole</t>
  </si>
  <si>
    <t>grapefruit</t>
  </si>
  <si>
    <t>tropical/sub-tropical fruit, edible peel</t>
  </si>
  <si>
    <t>cherry</t>
  </si>
  <si>
    <t>tropical/sub-tropical fruit, inedible peel</t>
  </si>
  <si>
    <t>peach</t>
  </si>
  <si>
    <t>herbs</t>
  </si>
  <si>
    <t>plum</t>
  </si>
  <si>
    <t>spices</t>
  </si>
  <si>
    <t>caneberry</t>
  </si>
  <si>
    <t>no group name</t>
  </si>
  <si>
    <t>bushberry</t>
  </si>
  <si>
    <t>no crop group</t>
  </si>
  <si>
    <t>13-07C</t>
  </si>
  <si>
    <t>berry, large shrub/tree</t>
  </si>
  <si>
    <t>fruit, small vine climbing</t>
  </si>
  <si>
    <t>fruit, small vine climbing, except grape</t>
  </si>
  <si>
    <t>fruit, small vine climbing, except fuzzy kiwifruit</t>
  </si>
  <si>
    <t>berry, low growing</t>
  </si>
  <si>
    <t>berry, low growing, except strawberry</t>
  </si>
  <si>
    <t>herb</t>
  </si>
  <si>
    <t>19B</t>
  </si>
  <si>
    <t>spice</t>
  </si>
  <si>
    <t>rapeseed</t>
  </si>
  <si>
    <t>sunflower</t>
  </si>
  <si>
    <t>cottonseed</t>
  </si>
  <si>
    <t>vegetable, stalk and stem</t>
  </si>
  <si>
    <t>vegetable, leaf petiole</t>
  </si>
  <si>
    <t>tropical/sub-tropical fruit, edible peel, small fruit</t>
  </si>
  <si>
    <t>tropical/sub-tropical fruit, edible peel, medium-to-large fruit</t>
  </si>
  <si>
    <t>tropical/sub-tropical fruit, edible peel, palm fruit</t>
  </si>
  <si>
    <t>tropical/sub-tropical fruit, inedible peel, small fruit</t>
  </si>
  <si>
    <t>tropical/sub-tropical fruit, inedible peel, smooth, medium-to-large fruit</t>
  </si>
  <si>
    <t>tropical/sub-tropical fruit, inedible peel, rough or hairy, medium-to-large fruit</t>
  </si>
  <si>
    <t>tropical/sub-tropical fruit, inedible peel, cactus</t>
  </si>
  <si>
    <t>tropical/sub-tropical fruit, inedible peel, vine</t>
  </si>
  <si>
    <t>herb, fresh leaves</t>
  </si>
  <si>
    <t>herb, dried leaves</t>
  </si>
  <si>
    <t>no subgroup</t>
  </si>
  <si>
    <t>Documentation of "Seed Treatment/Planting Exposure Calculator" Revisions</t>
  </si>
  <si>
    <t>AHETF Seed Treatment monographs (Commercial, On-farm, Loader/Planter) reviewed and accepted</t>
  </si>
  <si>
    <t>First release/version of Seed Treatment/Planting calculator</t>
  </si>
  <si>
    <t>Loading/Planting</t>
  </si>
  <si>
    <t>Value
(lb ai/lb seed)</t>
  </si>
  <si>
    <t>Amount Seed Treated (lb seed)</t>
  </si>
  <si>
    <t>Activity Duration (hours)</t>
  </si>
  <si>
    <t>Low-end
(# seeds/lb seed)</t>
  </si>
  <si>
    <t>High-end
(# seeds/lb seed)</t>
  </si>
  <si>
    <t>Seed Count</t>
  </si>
  <si>
    <t>Value
(lb ai/seed)</t>
  </si>
  <si>
    <t>Seed Count, low-end
(# seeds/lb seed)</t>
  </si>
  <si>
    <t>Amount Seed Planted</t>
  </si>
  <si>
    <t>Seed Count, high-end
(# seeds/lb seed)</t>
  </si>
  <si>
    <t>Seeding Rate, high-end
(lb seed/acre)</t>
  </si>
  <si>
    <t>Corrected seed count entries for swiss chard.  Value of 19,200 seeds/lb was from a previous version of ExpoSAC Policy 15.</t>
  </si>
  <si>
    <t>Notes</t>
  </si>
  <si>
    <t># Seeds Planted</t>
  </si>
  <si>
    <t>Seeding Rate, low-end (lb seed/acre)</t>
  </si>
  <si>
    <t>lb Seed Planted</t>
  </si>
  <si>
    <t>Not yet estimated</t>
  </si>
  <si>
    <t>High-end seed count calculated from Planting Density and Low-end seeding rate from BEAD, 2011 (Table 10)</t>
  </si>
  <si>
    <t>Seed count entered as-is from BEAD, 2011 (Table B-1)</t>
  </si>
  <si>
    <t>Seed count estimated from Seeding Rate (BEAD, 2011 Table 10) and Planting Density (BEAD, 2011 Table 10)</t>
  </si>
  <si>
    <t>High-end seed count calculated from Planting Density and Low-end seeding rate from BEAD, 2011 reference: https://edis.ifas.ufl.edu/pdf%5CCV%5CCV125%5CCV125-Dp3jjgffey.pdf</t>
  </si>
  <si>
    <t>High-end seed count estimated from Low-end Seeding Rate (BEAD, 2011 Table 10) and Planting Density (BEAD, 2011 Table 10)</t>
  </si>
  <si>
    <t>High-end seed count estimated from low-end Seeding Rate (from reference https://www.outsidepride.com/seed/flower-seed/chicory-wildflower-seed.html) and Planting Density</t>
  </si>
  <si>
    <t>High-end seed count from reference:  https://www.outsidepride.com/seed/herb-seed/chives/chives-garlic.html</t>
  </si>
  <si>
    <t>High-end seed count from reference:  https://cals.arizona.edu/crop/cotton/cropmgt/population_evaluation.html#:~:text=Commonly%20for%20example%2C%20there%20are,39%2C200%20ppa%20might%20be%20expected.</t>
  </si>
  <si>
    <t>High-end seed count estimated from low-end Seeding Rate (from reference http://edis.ifas.ufl.edu/pdffiles/cv/cv12400.pdf) and Planting Density</t>
  </si>
  <si>
    <t>High-end seed count estimated from low-end Seeding Rate (from reference http://ufdcimages.uflib.ufl.edu/IR/00/00/34/79/00001/CV12600.pdf) and Planting Density</t>
  </si>
  <si>
    <t>High-end seed count estimated from low-end Seeding Rate (from reference https://www.ndsu.edu/agriculture/ag-hub/ag-topics/crop-production/crops/flax/flax-production-north-dakota#section-4) and Planting Density</t>
  </si>
  <si>
    <t>High-end seed count from reference:  https://horticulture.oregonstate.edu/oregon-vegetables/leeks-0</t>
  </si>
  <si>
    <t>High-end seed count estimated from low-end Seeding Rate (BEAD, 2011 Table 10) and Planting Density (BEAD, 2011 Table 10)</t>
  </si>
  <si>
    <t>High-end seed count estimated from low-end Seeding Rate (BEAD, 2011 Table 9) and Planting Density</t>
  </si>
  <si>
    <t>High-end seed count estimated from low-end Seeding Rate (BEAD, 2011 Table 10) and Planting Density</t>
  </si>
  <si>
    <t>Seed count range yet to be determined.</t>
  </si>
  <si>
    <t>High-end seed count from reference:  https://horticulture.oregonstate.edu/oregon-vegetables/okra-0</t>
  </si>
  <si>
    <t>High-end seed count estimated from low-end Seeding Rate (from reference https://nevegetable.org/crops/carrot-and-parsnip) and Planting Density</t>
  </si>
  <si>
    <t>High-end seed count from reference:  https://www.pioneer.com/us/agronomy/planting_rate.html#:~:text=Grain%20sorghum%20seed%20size%20is,to%2022%2C000%20seeds%20per%20pound.</t>
  </si>
  <si>
    <t>High-end seed count estimated from low-end Seeding Rate (from reference http://aggie-horticulture.tamu.edu/vegetable/files/2011/10/swisschard.pdf) and Planting Density</t>
  </si>
  <si>
    <t>Application Rate conversions from mg ai/seed to lb ai/lb seed were incorrectly using the low-end seed count (with the exception of snap bean, navy bean, and alfalfa), thereby underestimating the amount of active ingredient that could potentially be handled by seed treaters.  Revision corrects this by using the high-end seed count when only the mg ai/seed is entered.  When the lb ai/lb seed rate is entered, that value is used as-is.</t>
  </si>
  <si>
    <t>New tab created (Amount Seed Planted_variables) to document estimation of Amount of Seed Planted (# Seeds Planted and/or lbs Seed Planted).</t>
  </si>
  <si>
    <t>Corrected Loader/Planter calculations and On-farm (Treating/Planting) calculations to now be based on the application rate in units "amount ai per seed" and "# of Seeds Planted" using either the label-specified "amount ai/seed" rate or conversion to "amount ai per seed" from "lb ai/lb seed" rate using the low-end seed count.  (Using the low-end seed count provides a conservative "amount ai per seed" rate estimate when that rate is not specified by the product label.)
Previously, Loader/Planter and On-farm exposure calculations were being overestimated when the application rate used in the calculation was in terms of "amount ai/seed".  Because planting exposure was estimated based on "lbs Seed Planted", rates in units "amount ai/seed" required conversion to units "lb ai/lb seed", but were converted using the high-end seed count.  Use of the high-end seed count resulted in effectively planting seed treated that exceeded the label-specified "amount ai per seed" rate.  Note, however, that despite now being based on "# Seeds Planted", when the product label only specifies the application rate as "amount ai/lb seed", exposure and risk results remain unchanged from previous results based on "lb Seed Planted".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</si>
</sst>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E+00"/>
    <numFmt numFmtId="165" formatCode="#,##0.0"/>
    <numFmt numFmtId="166" formatCode="#,##0.000"/>
  </numFmts>
  <fonts count="26" x14ac:knownFonts="1">
    <font>
      <sz val="11"/>
      <color theme="1"/>
      <name val="Calibri"/>
      <family val="2"/>
      <scheme val="minor"/>
    </font>
    <font>
      <sz val="10"/>
      <name val="Arial"/>
      <family val="2"/>
    </font>
    <font>
      <sz val="10"/>
      <name val="Times New Roman"/>
      <family val="1"/>
    </font>
    <font>
      <b/>
      <sz val="10"/>
      <name val="Times New Roman"/>
      <family val="1"/>
    </font>
    <font>
      <sz val="10"/>
      <name val="Arial"/>
      <family val="2"/>
    </font>
    <font>
      <b/>
      <sz val="18"/>
      <name val="Times New Roman"/>
      <family val="1"/>
    </font>
    <font>
      <b/>
      <sz val="12"/>
      <name val="Times New Roman"/>
      <family val="1"/>
    </font>
    <font>
      <sz val="12"/>
      <name val="Times New Roman"/>
      <family val="1"/>
    </font>
    <font>
      <i/>
      <sz val="10"/>
      <name val="Times New Roman"/>
      <family val="1"/>
    </font>
    <font>
      <sz val="9"/>
      <color theme="1"/>
      <name val="Times New Roman"/>
      <family val="1"/>
    </font>
    <font>
      <b/>
      <sz val="9"/>
      <color theme="1"/>
      <name val="Times New Roman"/>
      <family val="1"/>
    </font>
    <font>
      <b/>
      <sz val="9"/>
      <name val="Times New Roman"/>
      <family val="1"/>
    </font>
    <font>
      <sz val="9"/>
      <name val="Times New Roman"/>
      <family val="1"/>
    </font>
    <font>
      <sz val="9"/>
      <color indexed="8"/>
      <name val="Times New Roman"/>
      <family val="1"/>
    </font>
    <font>
      <sz val="10"/>
      <name val="Arial"/>
      <family val="2"/>
    </font>
    <font>
      <b/>
      <sz val="14"/>
      <name val="Times New Roman"/>
      <family val="1"/>
    </font>
    <font>
      <sz val="14"/>
      <name val="Times New Roman"/>
      <family val="1"/>
    </font>
    <font>
      <b/>
      <sz val="14"/>
      <name val="Arial"/>
      <family val="2"/>
    </font>
    <font>
      <sz val="14"/>
      <name val="Arial"/>
      <family val="2"/>
    </font>
    <font>
      <vertAlign val="superscript"/>
      <sz val="12"/>
      <name val="Times New Roman"/>
      <family val="1"/>
    </font>
    <font>
      <sz val="11"/>
      <color theme="1"/>
      <name val="Calibri"/>
      <family val="2"/>
      <scheme val="minor"/>
    </font>
    <font>
      <sz val="12"/>
      <name val="Arial"/>
      <family val="2"/>
    </font>
    <font>
      <b/>
      <sz val="11"/>
      <color theme="1"/>
      <name val="Calibri"/>
      <family val="2"/>
      <scheme val="minor"/>
    </font>
    <font>
      <b/>
      <sz val="9"/>
      <name val="Calibri"/>
      <family val="2"/>
    </font>
    <font>
      <sz val="14"/>
      <color theme="1"/>
      <name val="Arial"/>
      <family val="2"/>
    </font>
    <font>
      <sz val="14"/>
      <color theme="1"/>
      <name val="Times New Roman"/>
      <family val="1"/>
    </font>
  </fonts>
  <fills count="10">
    <fill>
      <patternFill patternType="none"/>
    </fill>
    <fill>
      <patternFill patternType="gray125"/>
    </fill>
    <fill>
      <patternFill patternType="solid">
        <fgColor theme="6" tint="0.39997558519241921"/>
        <bgColor indexed="64"/>
      </patternFill>
    </fill>
    <fill>
      <patternFill patternType="solid">
        <fgColor theme="8" tint="0.59999389629810485"/>
        <bgColor indexed="64"/>
      </patternFill>
    </fill>
    <fill>
      <patternFill patternType="solid">
        <fgColor indexed="22"/>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style="medium">
        <color indexed="64"/>
      </bottom>
      <diagonal/>
    </border>
    <border>
      <left style="medium">
        <color indexed="64"/>
      </left>
      <right style="medium">
        <color indexed="64"/>
      </right>
      <top/>
      <bottom style="dotted">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s>
  <cellStyleXfs count="12">
    <xf numFmtId="0" fontId="0" fillId="0" borderId="0"/>
    <xf numFmtId="0" fontId="1" fillId="0" borderId="0"/>
    <xf numFmtId="0" fontId="1" fillId="0" borderId="0"/>
    <xf numFmtId="0" fontId="4" fillId="0" borderId="0"/>
    <xf numFmtId="43" fontId="4" fillId="0" borderId="0" applyFont="0" applyFill="0" applyBorder="0" applyAlignment="0" applyProtection="0"/>
    <xf numFmtId="0" fontId="4" fillId="0" borderId="0"/>
    <xf numFmtId="0" fontId="4" fillId="0" borderId="0"/>
    <xf numFmtId="0" fontId="14" fillId="0" borderId="0"/>
    <xf numFmtId="0" fontId="21" fillId="0" borderId="0"/>
    <xf numFmtId="9" fontId="20" fillId="0" borderId="0" applyFont="0" applyFill="0" applyBorder="0" applyAlignment="0" applyProtection="0"/>
    <xf numFmtId="0" fontId="1" fillId="0" borderId="0"/>
    <xf numFmtId="0" fontId="1" fillId="0" borderId="0"/>
  </cellStyleXfs>
  <cellXfs count="178">
    <xf numFmtId="0" fontId="0" fillId="0" borderId="0" xfId="0"/>
    <xf numFmtId="0" fontId="7" fillId="0" borderId="0" xfId="3" applyFont="1" applyFill="1" applyBorder="1" applyAlignment="1">
      <alignment horizontal="left" vertical="center"/>
    </xf>
    <xf numFmtId="0" fontId="7" fillId="0" borderId="0" xfId="3" applyFont="1"/>
    <xf numFmtId="0" fontId="7" fillId="0" borderId="0" xfId="3" applyFont="1" applyFill="1" applyBorder="1"/>
    <xf numFmtId="0" fontId="7" fillId="0" borderId="0" xfId="3" applyFont="1" applyFill="1"/>
    <xf numFmtId="0" fontId="7" fillId="0" borderId="0" xfId="3" applyFont="1" applyFill="1" applyBorder="1" applyAlignment="1">
      <alignment horizontal="left"/>
    </xf>
    <xf numFmtId="0" fontId="7" fillId="0" borderId="1" xfId="3" applyFont="1" applyFill="1" applyBorder="1" applyAlignment="1">
      <alignment horizontal="left" vertical="center" wrapText="1"/>
    </xf>
    <xf numFmtId="0" fontId="6" fillId="2" borderId="5" xfId="3" applyFont="1" applyFill="1" applyBorder="1" applyAlignment="1">
      <alignment horizontal="left" vertical="center" wrapText="1"/>
    </xf>
    <xf numFmtId="0" fontId="7" fillId="0" borderId="0" xfId="3" applyFont="1" applyAlignment="1">
      <alignment vertical="center"/>
    </xf>
    <xf numFmtId="0" fontId="6" fillId="0" borderId="0" xfId="3" applyFont="1" applyAlignment="1">
      <alignment vertical="center"/>
    </xf>
    <xf numFmtId="0" fontId="3" fillId="3" borderId="1" xfId="3" applyFont="1" applyFill="1" applyBorder="1" applyAlignment="1">
      <alignment vertical="center"/>
    </xf>
    <xf numFmtId="0" fontId="2" fillId="3" borderId="1" xfId="3" applyFont="1" applyFill="1" applyBorder="1" applyAlignment="1">
      <alignment vertical="center"/>
    </xf>
    <xf numFmtId="0" fontId="7" fillId="2" borderId="16" xfId="3" applyNumberFormat="1" applyFont="1" applyFill="1" applyBorder="1" applyAlignment="1">
      <alignment horizontal="center" vertical="center" wrapText="1"/>
    </xf>
    <xf numFmtId="0" fontId="7" fillId="0" borderId="20" xfId="3" applyFont="1" applyFill="1" applyBorder="1" applyAlignment="1">
      <alignment horizontal="left" vertical="center" wrapText="1"/>
    </xf>
    <xf numFmtId="0" fontId="7" fillId="2" borderId="21" xfId="3" applyNumberFormat="1" applyFont="1" applyFill="1" applyBorder="1" applyAlignment="1">
      <alignment horizontal="center" vertical="center" wrapText="1"/>
    </xf>
    <xf numFmtId="0" fontId="3" fillId="3" borderId="15" xfId="3" applyFont="1" applyFill="1" applyBorder="1" applyAlignment="1">
      <alignment vertical="center"/>
    </xf>
    <xf numFmtId="0" fontId="3" fillId="3" borderId="16" xfId="3" applyFont="1" applyFill="1" applyBorder="1" applyAlignment="1">
      <alignment vertical="center"/>
    </xf>
    <xf numFmtId="0" fontId="2" fillId="3" borderId="15" xfId="3" applyFont="1" applyFill="1" applyBorder="1" applyAlignment="1">
      <alignment vertical="center"/>
    </xf>
    <xf numFmtId="0" fontId="2" fillId="3" borderId="16" xfId="3" applyFont="1" applyFill="1" applyBorder="1" applyAlignment="1">
      <alignment vertical="center"/>
    </xf>
    <xf numFmtId="0" fontId="2" fillId="3" borderId="19" xfId="3" applyFont="1" applyFill="1" applyBorder="1" applyAlignment="1">
      <alignment vertical="center"/>
    </xf>
    <xf numFmtId="0" fontId="2" fillId="3" borderId="20" xfId="3" applyFont="1" applyFill="1" applyBorder="1" applyAlignment="1">
      <alignment vertical="center"/>
    </xf>
    <xf numFmtId="0" fontId="2" fillId="3" borderId="21" xfId="3" applyFont="1" applyFill="1" applyBorder="1" applyAlignment="1">
      <alignment vertical="center"/>
    </xf>
    <xf numFmtId="0" fontId="2" fillId="3" borderId="15" xfId="3" applyFont="1" applyFill="1" applyBorder="1" applyAlignment="1">
      <alignment horizontal="center" vertical="center"/>
    </xf>
    <xf numFmtId="0" fontId="3" fillId="3" borderId="15" xfId="3" applyFont="1" applyFill="1" applyBorder="1" applyAlignment="1">
      <alignment horizontal="center"/>
    </xf>
    <xf numFmtId="0" fontId="3" fillId="3" borderId="16" xfId="3" applyFont="1" applyFill="1" applyBorder="1" applyAlignment="1">
      <alignment horizontal="center"/>
    </xf>
    <xf numFmtId="0" fontId="2" fillId="3" borderId="16" xfId="3" applyFont="1" applyFill="1" applyBorder="1" applyAlignment="1">
      <alignment horizontal="center"/>
    </xf>
    <xf numFmtId="0" fontId="2" fillId="3" borderId="15" xfId="3" applyFont="1" applyFill="1" applyBorder="1" applyAlignment="1">
      <alignment horizontal="center"/>
    </xf>
    <xf numFmtId="0" fontId="2" fillId="3" borderId="19" xfId="3" applyFont="1" applyFill="1" applyBorder="1" applyAlignment="1">
      <alignment horizontal="center"/>
    </xf>
    <xf numFmtId="0" fontId="2" fillId="3" borderId="21" xfId="3" applyFont="1" applyFill="1" applyBorder="1" applyAlignment="1">
      <alignment horizontal="center"/>
    </xf>
    <xf numFmtId="0" fontId="3" fillId="3" borderId="22" xfId="0" applyFont="1" applyFill="1" applyBorder="1" applyAlignment="1"/>
    <xf numFmtId="0" fontId="3" fillId="3" borderId="23" xfId="0" applyFont="1" applyFill="1" applyBorder="1" applyAlignment="1"/>
    <xf numFmtId="0" fontId="2" fillId="3" borderId="17" xfId="0" applyFont="1" applyFill="1" applyBorder="1" applyAlignment="1"/>
    <xf numFmtId="0" fontId="2" fillId="3" borderId="18" xfId="0" applyFont="1" applyFill="1" applyBorder="1" applyAlignment="1"/>
    <xf numFmtId="0" fontId="10" fillId="0" borderId="0" xfId="0" applyNumberFormat="1" applyFont="1" applyFill="1" applyBorder="1" applyAlignment="1">
      <alignment horizontal="center" vertical="center" wrapText="1"/>
    </xf>
    <xf numFmtId="0" fontId="9" fillId="0" borderId="0" xfId="0" applyNumberFormat="1" applyFont="1" applyFill="1" applyBorder="1" applyAlignment="1">
      <alignment horizontal="center" vertical="center" wrapText="1"/>
    </xf>
    <xf numFmtId="0" fontId="12" fillId="0" borderId="0" xfId="3" applyNumberFormat="1" applyFont="1" applyFill="1" applyBorder="1" applyAlignment="1">
      <alignment horizontal="center" vertical="center" wrapText="1"/>
    </xf>
    <xf numFmtId="0" fontId="13" fillId="0" borderId="0" xfId="1" applyNumberFormat="1" applyFont="1" applyFill="1" applyBorder="1" applyAlignment="1">
      <alignment horizontal="center" vertical="center" wrapText="1"/>
    </xf>
    <xf numFmtId="0" fontId="12" fillId="0" borderId="0" xfId="1" applyNumberFormat="1" applyFont="1" applyFill="1" applyBorder="1" applyAlignment="1">
      <alignment horizontal="center" vertical="center" wrapText="1"/>
    </xf>
    <xf numFmtId="0" fontId="9" fillId="0" borderId="27" xfId="0" applyNumberFormat="1" applyFont="1" applyFill="1" applyBorder="1" applyAlignment="1">
      <alignment horizontal="center" vertical="center" wrapText="1"/>
    </xf>
    <xf numFmtId="0" fontId="9" fillId="0" borderId="28" xfId="0" applyNumberFormat="1" applyFont="1" applyFill="1" applyBorder="1" applyAlignment="1">
      <alignment horizontal="center" vertical="center" wrapText="1"/>
    </xf>
    <xf numFmtId="0" fontId="9" fillId="0" borderId="31" xfId="0" applyNumberFormat="1" applyFont="1" applyFill="1" applyBorder="1" applyAlignment="1">
      <alignment horizontal="center" vertical="center" wrapText="1"/>
    </xf>
    <xf numFmtId="0" fontId="12" fillId="0" borderId="27" xfId="3" applyNumberFormat="1" applyFont="1" applyFill="1" applyBorder="1" applyAlignment="1">
      <alignment horizontal="center" vertical="center" wrapText="1"/>
    </xf>
    <xf numFmtId="0" fontId="12" fillId="0" borderId="27" xfId="1" applyNumberFormat="1" applyFont="1" applyFill="1" applyBorder="1" applyAlignment="1">
      <alignment horizontal="center" vertical="center" wrapText="1"/>
    </xf>
    <xf numFmtId="0" fontId="13" fillId="2" borderId="27" xfId="1" applyNumberFormat="1" applyFont="1" applyFill="1" applyBorder="1" applyAlignment="1">
      <alignment horizontal="center" vertical="center" wrapText="1"/>
    </xf>
    <xf numFmtId="0" fontId="3" fillId="3" borderId="22" xfId="3" applyFont="1" applyFill="1" applyBorder="1" applyAlignment="1">
      <alignment vertical="center"/>
    </xf>
    <xf numFmtId="0" fontId="3" fillId="3" borderId="23" xfId="3" applyFont="1" applyFill="1" applyBorder="1" applyAlignment="1">
      <alignment vertical="center"/>
    </xf>
    <xf numFmtId="0" fontId="7" fillId="8" borderId="4" xfId="3" applyFont="1" applyFill="1" applyBorder="1" applyAlignment="1">
      <alignment horizontal="left" vertical="center"/>
    </xf>
    <xf numFmtId="0" fontId="7" fillId="8" borderId="16" xfId="3" applyNumberFormat="1" applyFont="1" applyFill="1" applyBorder="1" applyAlignment="1">
      <alignment horizontal="center" vertical="center" wrapText="1"/>
    </xf>
    <xf numFmtId="0" fontId="6" fillId="7" borderId="1" xfId="3" applyFont="1" applyFill="1" applyBorder="1" applyAlignment="1">
      <alignment vertical="center"/>
    </xf>
    <xf numFmtId="0" fontId="6" fillId="7" borderId="20" xfId="3" applyFont="1" applyFill="1" applyBorder="1" applyAlignment="1">
      <alignment vertical="center"/>
    </xf>
    <xf numFmtId="0" fontId="12" fillId="0" borderId="33" xfId="1" applyNumberFormat="1" applyFont="1" applyFill="1" applyBorder="1" applyAlignment="1">
      <alignment horizontal="center" vertical="center" wrapText="1"/>
    </xf>
    <xf numFmtId="0" fontId="12" fillId="0" borderId="9" xfId="1" applyNumberFormat="1" applyFont="1" applyFill="1" applyBorder="1" applyAlignment="1">
      <alignment horizontal="center" vertical="center" wrapText="1"/>
    </xf>
    <xf numFmtId="0" fontId="7" fillId="8" borderId="21" xfId="3" applyNumberFormat="1" applyFont="1" applyFill="1" applyBorder="1" applyAlignment="1">
      <alignment horizontal="center" vertical="center" wrapText="1"/>
    </xf>
    <xf numFmtId="0" fontId="7" fillId="0" borderId="1" xfId="3" applyFont="1" applyBorder="1"/>
    <xf numFmtId="0" fontId="7" fillId="0" borderId="20" xfId="3" applyFont="1" applyBorder="1"/>
    <xf numFmtId="164" fontId="12" fillId="0" borderId="33" xfId="1" applyNumberFormat="1" applyFont="1" applyFill="1" applyBorder="1" applyAlignment="1">
      <alignment horizontal="center" vertical="center" wrapText="1"/>
    </xf>
    <xf numFmtId="164" fontId="12" fillId="0" borderId="9" xfId="1" applyNumberFormat="1" applyFont="1" applyFill="1" applyBorder="1" applyAlignment="1">
      <alignment horizontal="center" vertical="center" wrapText="1"/>
    </xf>
    <xf numFmtId="164" fontId="12" fillId="0" borderId="0" xfId="1" applyNumberFormat="1" applyFont="1" applyFill="1" applyBorder="1" applyAlignment="1">
      <alignment horizontal="center" vertical="center" wrapText="1"/>
    </xf>
    <xf numFmtId="164" fontId="12" fillId="0" borderId="27" xfId="1" applyNumberFormat="1" applyFont="1" applyFill="1" applyBorder="1" applyAlignment="1">
      <alignment horizontal="center" vertical="center" wrapText="1"/>
    </xf>
    <xf numFmtId="11" fontId="7" fillId="2" borderId="16" xfId="3" applyNumberFormat="1" applyFont="1" applyFill="1" applyBorder="1" applyAlignment="1">
      <alignment horizontal="center" vertical="center" wrapText="1"/>
    </xf>
    <xf numFmtId="0" fontId="1" fillId="0" borderId="0" xfId="1"/>
    <xf numFmtId="0" fontId="7" fillId="0" borderId="16" xfId="3" applyNumberFormat="1" applyFont="1" applyFill="1" applyBorder="1" applyAlignment="1">
      <alignment horizontal="center" vertical="center" wrapText="1"/>
    </xf>
    <xf numFmtId="0" fontId="7" fillId="0" borderId="21" xfId="3" applyNumberFormat="1" applyFont="1" applyFill="1" applyBorder="1" applyAlignment="1">
      <alignment horizontal="center" vertical="center" wrapText="1"/>
    </xf>
    <xf numFmtId="0" fontId="2" fillId="8" borderId="40" xfId="1" applyFont="1" applyFill="1" applyBorder="1" applyAlignment="1">
      <alignment horizontal="left" vertical="center" wrapText="1"/>
    </xf>
    <xf numFmtId="0" fontId="2" fillId="8" borderId="41" xfId="1" applyFont="1" applyFill="1" applyBorder="1" applyAlignment="1">
      <alignment horizontal="left" vertical="center" wrapText="1"/>
    </xf>
    <xf numFmtId="0" fontId="3" fillId="9" borderId="38" xfId="1" applyFont="1" applyFill="1" applyBorder="1" applyAlignment="1">
      <alignment vertical="center" wrapText="1"/>
    </xf>
    <xf numFmtId="0" fontId="3" fillId="9" borderId="5" xfId="1" applyFont="1" applyFill="1" applyBorder="1" applyAlignment="1">
      <alignment vertical="center" wrapText="1"/>
    </xf>
    <xf numFmtId="0" fontId="13" fillId="2" borderId="0" xfId="1" applyNumberFormat="1" applyFont="1" applyFill="1" applyBorder="1" applyAlignment="1">
      <alignment horizontal="center" vertical="center" wrapText="1"/>
    </xf>
    <xf numFmtId="1" fontId="9" fillId="0" borderId="0" xfId="0" applyNumberFormat="1" applyFont="1" applyFill="1" applyBorder="1" applyAlignment="1">
      <alignment horizontal="center" vertical="center" wrapText="1"/>
    </xf>
    <xf numFmtId="0" fontId="16" fillId="0" borderId="0" xfId="11" applyFont="1" applyBorder="1" applyAlignment="1">
      <alignment horizontal="center"/>
    </xf>
    <xf numFmtId="0" fontId="16" fillId="0" borderId="0" xfId="11" applyNumberFormat="1" applyFont="1" applyFill="1" applyBorder="1" applyAlignment="1" applyProtection="1">
      <alignment horizontal="center" vertical="center"/>
      <protection locked="0"/>
    </xf>
    <xf numFmtId="0" fontId="16" fillId="0" borderId="0" xfId="11" applyFont="1" applyFill="1" applyBorder="1" applyAlignment="1">
      <alignment horizontal="center" vertical="center"/>
    </xf>
    <xf numFmtId="49" fontId="16" fillId="0" borderId="0" xfId="11" applyNumberFormat="1" applyFont="1" applyBorder="1" applyAlignment="1">
      <alignment horizontal="center"/>
    </xf>
    <xf numFmtId="0" fontId="16" fillId="0" borderId="0" xfId="11" applyFont="1" applyFill="1" applyBorder="1" applyAlignment="1">
      <alignment horizontal="center" vertical="center" wrapText="1"/>
    </xf>
    <xf numFmtId="0" fontId="16" fillId="0" borderId="0" xfId="11" applyFont="1" applyFill="1" applyBorder="1" applyAlignment="1">
      <alignment horizontal="center"/>
    </xf>
    <xf numFmtId="0" fontId="17" fillId="4" borderId="1" xfId="11" applyFont="1" applyFill="1" applyBorder="1" applyAlignment="1">
      <alignment horizontal="center" vertical="center"/>
    </xf>
    <xf numFmtId="0" fontId="1" fillId="0" borderId="0" xfId="11"/>
    <xf numFmtId="0" fontId="18" fillId="6" borderId="1" xfId="11" applyFont="1" applyFill="1" applyBorder="1" applyAlignment="1">
      <alignment horizontal="center" vertical="center"/>
    </xf>
    <xf numFmtId="0" fontId="18" fillId="6" borderId="1" xfId="0" applyFont="1" applyFill="1" applyBorder="1" applyAlignment="1">
      <alignment horizontal="center" vertical="center"/>
    </xf>
    <xf numFmtId="0" fontId="1" fillId="0" borderId="0" xfId="11" applyNumberFormat="1"/>
    <xf numFmtId="0" fontId="18" fillId="6" borderId="1" xfId="11" applyFont="1" applyFill="1" applyBorder="1" applyAlignment="1" applyProtection="1">
      <alignment horizontal="center" vertical="center"/>
      <protection locked="0"/>
    </xf>
    <xf numFmtId="0" fontId="18" fillId="6" borderId="1" xfId="0" applyFont="1" applyFill="1" applyBorder="1" applyAlignment="1" applyProtection="1">
      <alignment horizontal="center" vertical="center"/>
      <protection locked="0"/>
    </xf>
    <xf numFmtId="0" fontId="24" fillId="6" borderId="1" xfId="0" applyFont="1" applyFill="1" applyBorder="1" applyAlignment="1">
      <alignment horizontal="center" vertical="center"/>
    </xf>
    <xf numFmtId="0" fontId="25" fillId="0" borderId="0" xfId="11" applyFont="1" applyAlignment="1" applyProtection="1">
      <alignment horizontal="center" vertical="center"/>
      <protection locked="0"/>
    </xf>
    <xf numFmtId="0" fontId="25" fillId="0" borderId="0" xfId="11" applyFont="1" applyAlignment="1">
      <alignment horizontal="center"/>
    </xf>
    <xf numFmtId="0" fontId="16" fillId="0" borderId="0" xfId="11" applyFont="1" applyAlignment="1">
      <alignment horizontal="center"/>
    </xf>
    <xf numFmtId="0" fontId="10" fillId="7" borderId="38" xfId="0" applyNumberFormat="1" applyFont="1" applyFill="1" applyBorder="1" applyAlignment="1">
      <alignment horizontal="center" vertical="center" wrapText="1"/>
    </xf>
    <xf numFmtId="0" fontId="12" fillId="0" borderId="31" xfId="3" applyNumberFormat="1" applyFont="1" applyFill="1" applyBorder="1" applyAlignment="1">
      <alignment horizontal="center" vertical="center" wrapText="1"/>
    </xf>
    <xf numFmtId="0" fontId="10" fillId="7" borderId="38" xfId="0" applyNumberFormat="1" applyFont="1" applyFill="1" applyBorder="1" applyAlignment="1">
      <alignment horizontal="center" vertical="center" wrapText="1"/>
    </xf>
    <xf numFmtId="1" fontId="10" fillId="7" borderId="38" xfId="0" applyNumberFormat="1" applyFont="1" applyFill="1" applyBorder="1" applyAlignment="1">
      <alignment horizontal="center" vertical="center" wrapText="1"/>
    </xf>
    <xf numFmtId="0" fontId="2" fillId="8" borderId="32" xfId="1" applyFont="1" applyFill="1" applyBorder="1" applyAlignment="1">
      <alignment horizontal="left" vertical="center" wrapText="1"/>
    </xf>
    <xf numFmtId="3" fontId="10" fillId="7" borderId="5" xfId="0" applyNumberFormat="1" applyFont="1" applyFill="1" applyBorder="1" applyAlignment="1">
      <alignment horizontal="center" vertical="center" wrapText="1"/>
    </xf>
    <xf numFmtId="3" fontId="10" fillId="7" borderId="38" xfId="0" applyNumberFormat="1" applyFont="1" applyFill="1" applyBorder="1" applyAlignment="1">
      <alignment horizontal="center" vertical="center" wrapText="1"/>
    </xf>
    <xf numFmtId="3" fontId="12" fillId="0" borderId="0" xfId="3" applyNumberFormat="1" applyFont="1" applyFill="1" applyBorder="1" applyAlignment="1">
      <alignment horizontal="center" vertical="center" wrapText="1"/>
    </xf>
    <xf numFmtId="3" fontId="0" fillId="0" borderId="0" xfId="0" applyNumberFormat="1"/>
    <xf numFmtId="3" fontId="9" fillId="0" borderId="0" xfId="0" applyNumberFormat="1" applyFont="1" applyFill="1" applyBorder="1" applyAlignment="1">
      <alignment horizontal="center" vertical="center" wrapText="1"/>
    </xf>
    <xf numFmtId="165" fontId="12" fillId="0" borderId="0" xfId="3" applyNumberFormat="1" applyFont="1" applyFill="1" applyBorder="1" applyAlignment="1">
      <alignment horizontal="center" vertical="center" wrapText="1"/>
    </xf>
    <xf numFmtId="4" fontId="12" fillId="0" borderId="0" xfId="3" applyNumberFormat="1" applyFont="1" applyFill="1" applyBorder="1" applyAlignment="1">
      <alignment horizontal="center" vertical="center" wrapText="1"/>
    </xf>
    <xf numFmtId="0" fontId="12" fillId="0" borderId="0" xfId="0" applyNumberFormat="1" applyFont="1" applyFill="1" applyBorder="1" applyAlignment="1">
      <alignment horizontal="center" vertical="center" wrapText="1"/>
    </xf>
    <xf numFmtId="166" fontId="12" fillId="0" borderId="0" xfId="3" applyNumberFormat="1" applyFont="1" applyFill="1" applyBorder="1" applyAlignment="1">
      <alignment horizontal="center" vertical="center" wrapText="1"/>
    </xf>
    <xf numFmtId="3" fontId="13" fillId="0" borderId="0" xfId="1" applyNumberFormat="1" applyFont="1" applyFill="1" applyBorder="1" applyAlignment="1">
      <alignment horizontal="center" vertical="center" wrapText="1"/>
    </xf>
    <xf numFmtId="3" fontId="12" fillId="0" borderId="31" xfId="3" applyNumberFormat="1" applyFont="1" applyFill="1" applyBorder="1" applyAlignment="1">
      <alignment horizontal="center" vertical="center" wrapText="1"/>
    </xf>
    <xf numFmtId="0" fontId="2" fillId="8" borderId="52" xfId="1" applyFont="1" applyFill="1" applyBorder="1" applyAlignment="1">
      <alignment horizontal="left" vertical="center" wrapText="1"/>
    </xf>
    <xf numFmtId="0" fontId="2" fillId="8" borderId="53" xfId="1" applyFont="1" applyFill="1" applyBorder="1" applyAlignment="1">
      <alignment horizontal="left" vertical="center" wrapText="1"/>
    </xf>
    <xf numFmtId="0" fontId="6" fillId="7" borderId="42" xfId="3" applyFont="1" applyFill="1" applyBorder="1" applyAlignment="1">
      <alignment horizontal="center" vertical="center"/>
    </xf>
    <xf numFmtId="0" fontId="6" fillId="7" borderId="43" xfId="3" applyFont="1" applyFill="1" applyBorder="1" applyAlignment="1">
      <alignment horizontal="center" vertical="center"/>
    </xf>
    <xf numFmtId="0" fontId="6" fillId="7" borderId="44" xfId="3" applyFont="1" applyFill="1" applyBorder="1" applyAlignment="1">
      <alignment horizontal="center" vertical="center"/>
    </xf>
    <xf numFmtId="0" fontId="6" fillId="7" borderId="45" xfId="3" applyFont="1" applyFill="1" applyBorder="1" applyAlignment="1">
      <alignment horizontal="center" vertical="center"/>
    </xf>
    <xf numFmtId="0" fontId="6" fillId="7" borderId="46" xfId="3" applyFont="1" applyFill="1" applyBorder="1" applyAlignment="1">
      <alignment horizontal="center" vertical="center"/>
    </xf>
    <xf numFmtId="0" fontId="6" fillId="7" borderId="26" xfId="3" applyFont="1" applyFill="1" applyBorder="1" applyAlignment="1">
      <alignment horizontal="center" vertical="center"/>
    </xf>
    <xf numFmtId="0" fontId="3" fillId="3" borderId="22" xfId="3" applyFont="1" applyFill="1" applyBorder="1" applyAlignment="1">
      <alignment horizontal="center" vertical="center"/>
    </xf>
    <xf numFmtId="0" fontId="3" fillId="3" borderId="8" xfId="3" applyFont="1" applyFill="1" applyBorder="1" applyAlignment="1">
      <alignment horizontal="center" vertical="center"/>
    </xf>
    <xf numFmtId="0" fontId="3" fillId="3" borderId="23" xfId="3" applyFont="1" applyFill="1" applyBorder="1" applyAlignment="1">
      <alignment horizontal="center" vertical="center"/>
    </xf>
    <xf numFmtId="0" fontId="6" fillId="7" borderId="17" xfId="3" applyFont="1" applyFill="1" applyBorder="1" applyAlignment="1">
      <alignment horizontal="center" vertical="center"/>
    </xf>
    <xf numFmtId="0" fontId="6" fillId="7" borderId="2" xfId="3" applyFont="1" applyFill="1" applyBorder="1" applyAlignment="1">
      <alignment horizontal="center" vertical="center"/>
    </xf>
    <xf numFmtId="0" fontId="6" fillId="7" borderId="34" xfId="3" applyFont="1" applyFill="1" applyBorder="1" applyAlignment="1">
      <alignment horizontal="center" vertical="center"/>
    </xf>
    <xf numFmtId="0" fontId="6" fillId="7" borderId="24" xfId="3" applyFont="1" applyFill="1" applyBorder="1" applyAlignment="1">
      <alignment horizontal="center" vertical="center"/>
    </xf>
    <xf numFmtId="0" fontId="6" fillId="7" borderId="35" xfId="3" applyFont="1" applyFill="1" applyBorder="1" applyAlignment="1">
      <alignment horizontal="center" vertical="center"/>
    </xf>
    <xf numFmtId="0" fontId="6" fillId="7" borderId="37" xfId="3" applyFont="1" applyFill="1" applyBorder="1" applyAlignment="1">
      <alignment horizontal="center" vertical="center"/>
    </xf>
    <xf numFmtId="0" fontId="6" fillId="7" borderId="15" xfId="3" applyFont="1" applyFill="1" applyBorder="1" applyAlignment="1">
      <alignment horizontal="center" vertical="center"/>
    </xf>
    <xf numFmtId="0" fontId="6" fillId="7" borderId="19" xfId="3" applyFont="1" applyFill="1" applyBorder="1" applyAlignment="1">
      <alignment horizontal="center" vertical="center"/>
    </xf>
    <xf numFmtId="0" fontId="6" fillId="7" borderId="12" xfId="3" applyFont="1" applyFill="1" applyBorder="1" applyAlignment="1">
      <alignment horizontal="center" vertical="center" wrapText="1"/>
    </xf>
    <xf numFmtId="0" fontId="6" fillId="7" borderId="36" xfId="3" applyFont="1" applyFill="1" applyBorder="1" applyAlignment="1">
      <alignment horizontal="center" vertical="center" wrapText="1"/>
    </xf>
    <xf numFmtId="0" fontId="6" fillId="7" borderId="13" xfId="3" applyFont="1" applyFill="1" applyBorder="1" applyAlignment="1">
      <alignment horizontal="center" vertical="center" wrapText="1"/>
    </xf>
    <xf numFmtId="0" fontId="6" fillId="7" borderId="14" xfId="3" applyFont="1" applyFill="1" applyBorder="1" applyAlignment="1">
      <alignment horizontal="center" vertical="center" wrapText="1"/>
    </xf>
    <xf numFmtId="0" fontId="5" fillId="7" borderId="10" xfId="3" applyFont="1" applyFill="1" applyBorder="1" applyAlignment="1">
      <alignment horizontal="center" vertical="center"/>
    </xf>
    <xf numFmtId="0" fontId="5" fillId="7" borderId="7" xfId="3" applyFont="1" applyFill="1" applyBorder="1" applyAlignment="1">
      <alignment horizontal="center" vertical="center"/>
    </xf>
    <xf numFmtId="0" fontId="5" fillId="7" borderId="5" xfId="3" applyFont="1" applyFill="1" applyBorder="1" applyAlignment="1">
      <alignment horizontal="center" vertical="center"/>
    </xf>
    <xf numFmtId="0" fontId="7" fillId="0" borderId="7" xfId="3" applyFont="1" applyBorder="1" applyAlignment="1">
      <alignment horizontal="center" vertical="center" wrapText="1"/>
    </xf>
    <xf numFmtId="0" fontId="6" fillId="7" borderId="3" xfId="3" applyFont="1" applyFill="1" applyBorder="1" applyAlignment="1">
      <alignment horizontal="center" vertical="center"/>
    </xf>
    <xf numFmtId="0" fontId="6" fillId="7" borderId="11" xfId="3" applyFont="1" applyFill="1" applyBorder="1" applyAlignment="1">
      <alignment horizontal="center" vertical="center"/>
    </xf>
    <xf numFmtId="0" fontId="6" fillId="7" borderId="6" xfId="3" applyFont="1" applyFill="1" applyBorder="1" applyAlignment="1">
      <alignment horizontal="center" vertical="center"/>
    </xf>
    <xf numFmtId="0" fontId="6" fillId="0" borderId="9" xfId="3" applyFont="1" applyFill="1" applyBorder="1" applyAlignment="1" applyProtection="1">
      <alignment horizontal="center" vertical="center"/>
      <protection locked="0"/>
    </xf>
    <xf numFmtId="0" fontId="7" fillId="0" borderId="0" xfId="3" applyFont="1" applyBorder="1" applyAlignment="1">
      <alignment horizontal="center" vertical="center"/>
    </xf>
    <xf numFmtId="0" fontId="6" fillId="7" borderId="15" xfId="3" applyFont="1" applyFill="1" applyBorder="1" applyAlignment="1">
      <alignment horizontal="center" vertical="center" wrapText="1"/>
    </xf>
    <xf numFmtId="0" fontId="6" fillId="7" borderId="47" xfId="3" applyFont="1" applyFill="1" applyBorder="1" applyAlignment="1">
      <alignment horizontal="center" vertical="center"/>
    </xf>
    <xf numFmtId="0" fontId="6" fillId="7" borderId="48" xfId="3" applyFont="1" applyFill="1" applyBorder="1" applyAlignment="1">
      <alignment horizontal="center" vertical="center"/>
    </xf>
    <xf numFmtId="0" fontId="6" fillId="7" borderId="29" xfId="3" applyFont="1" applyFill="1" applyBorder="1" applyAlignment="1">
      <alignment horizontal="center" vertical="center"/>
    </xf>
    <xf numFmtId="0" fontId="6" fillId="7" borderId="30" xfId="3" applyFont="1" applyFill="1" applyBorder="1" applyAlignment="1">
      <alignment horizontal="center" vertical="center"/>
    </xf>
    <xf numFmtId="0" fontId="6" fillId="7" borderId="49" xfId="3" applyFont="1" applyFill="1" applyBorder="1" applyAlignment="1">
      <alignment horizontal="center" vertical="center"/>
    </xf>
    <xf numFmtId="0" fontId="6" fillId="7" borderId="22" xfId="3" applyFont="1" applyFill="1" applyBorder="1" applyAlignment="1">
      <alignment horizontal="center" vertical="center"/>
    </xf>
    <xf numFmtId="0" fontId="6" fillId="7" borderId="8" xfId="3" applyFont="1" applyFill="1" applyBorder="1" applyAlignment="1">
      <alignment horizontal="center" vertical="center"/>
    </xf>
    <xf numFmtId="0" fontId="6" fillId="7" borderId="23" xfId="3" applyFont="1" applyFill="1" applyBorder="1" applyAlignment="1">
      <alignment horizontal="center" vertical="center"/>
    </xf>
    <xf numFmtId="0" fontId="10" fillId="7" borderId="39" xfId="0" applyNumberFormat="1" applyFont="1" applyFill="1" applyBorder="1" applyAlignment="1">
      <alignment horizontal="center" vertical="center" wrapText="1"/>
    </xf>
    <xf numFmtId="0" fontId="10" fillId="7" borderId="32" xfId="0" applyNumberFormat="1" applyFont="1" applyFill="1" applyBorder="1" applyAlignment="1">
      <alignment horizontal="center" vertical="center" wrapText="1"/>
    </xf>
    <xf numFmtId="0" fontId="11" fillId="7" borderId="39" xfId="1" applyNumberFormat="1" applyFont="1" applyFill="1" applyBorder="1" applyAlignment="1">
      <alignment horizontal="center" vertical="center" wrapText="1"/>
    </xf>
    <xf numFmtId="0" fontId="11" fillId="7" borderId="32" xfId="1" applyNumberFormat="1" applyFont="1" applyFill="1" applyBorder="1" applyAlignment="1">
      <alignment horizontal="center" vertical="center" wrapText="1"/>
    </xf>
    <xf numFmtId="0" fontId="11" fillId="7" borderId="39" xfId="2" applyNumberFormat="1" applyFont="1" applyFill="1" applyBorder="1" applyAlignment="1">
      <alignment horizontal="center" vertical="center" wrapText="1"/>
    </xf>
    <xf numFmtId="0" fontId="11" fillId="7" borderId="32" xfId="2" applyNumberFormat="1" applyFont="1" applyFill="1" applyBorder="1" applyAlignment="1">
      <alignment horizontal="center" vertical="center" wrapText="1"/>
    </xf>
    <xf numFmtId="0" fontId="11" fillId="7" borderId="38" xfId="1" applyNumberFormat="1" applyFont="1" applyFill="1" applyBorder="1" applyAlignment="1">
      <alignment horizontal="center" vertical="center" wrapText="1"/>
    </xf>
    <xf numFmtId="0" fontId="10" fillId="7" borderId="38" xfId="0" applyNumberFormat="1" applyFont="1" applyFill="1" applyBorder="1" applyAlignment="1">
      <alignment horizontal="center" vertical="center" wrapText="1"/>
    </xf>
    <xf numFmtId="1" fontId="10" fillId="7" borderId="38" xfId="0" applyNumberFormat="1" applyFont="1" applyFill="1" applyBorder="1" applyAlignment="1">
      <alignment horizontal="center" vertical="center" wrapText="1"/>
    </xf>
    <xf numFmtId="0" fontId="10" fillId="7" borderId="5" xfId="0" applyFont="1" applyFill="1" applyBorder="1" applyAlignment="1">
      <alignment horizontal="center" vertical="center" wrapText="1"/>
    </xf>
    <xf numFmtId="0" fontId="10" fillId="7" borderId="38" xfId="0" applyFont="1" applyFill="1" applyBorder="1" applyAlignment="1">
      <alignment horizontal="center" vertical="center" wrapText="1"/>
    </xf>
    <xf numFmtId="0" fontId="22" fillId="0" borderId="38" xfId="0" applyFont="1" applyBorder="1" applyAlignment="1"/>
    <xf numFmtId="0" fontId="10" fillId="7" borderId="31" xfId="0" applyNumberFormat="1" applyFont="1" applyFill="1" applyBorder="1" applyAlignment="1">
      <alignment horizontal="center" vertical="center" wrapText="1"/>
    </xf>
    <xf numFmtId="0" fontId="10" fillId="7" borderId="39" xfId="0" applyFont="1" applyFill="1" applyBorder="1" applyAlignment="1">
      <alignment horizontal="center" vertical="center" wrapText="1"/>
    </xf>
    <xf numFmtId="0" fontId="10" fillId="7" borderId="32" xfId="0" applyFont="1" applyFill="1" applyBorder="1" applyAlignment="1">
      <alignment horizontal="center" vertical="center" wrapText="1"/>
    </xf>
    <xf numFmtId="0" fontId="10" fillId="7" borderId="27" xfId="0" applyNumberFormat="1" applyFont="1" applyFill="1" applyBorder="1" applyAlignment="1">
      <alignment horizontal="center" vertical="center" wrapText="1"/>
    </xf>
    <xf numFmtId="0" fontId="10" fillId="7" borderId="0" xfId="0" applyNumberFormat="1" applyFont="1" applyFill="1" applyBorder="1" applyAlignment="1">
      <alignment horizontal="center" vertical="center" wrapText="1"/>
    </xf>
    <xf numFmtId="0" fontId="10" fillId="7" borderId="28" xfId="0" applyNumberFormat="1" applyFont="1" applyFill="1" applyBorder="1" applyAlignment="1">
      <alignment horizontal="center" vertical="center" wrapText="1"/>
    </xf>
    <xf numFmtId="0" fontId="10" fillId="7" borderId="29" xfId="0" applyNumberFormat="1" applyFont="1" applyFill="1" applyBorder="1" applyAlignment="1">
      <alignment horizontal="center" vertical="center" wrapText="1"/>
    </xf>
    <xf numFmtId="0" fontId="10" fillId="7" borderId="30" xfId="0" applyNumberFormat="1" applyFont="1" applyFill="1" applyBorder="1" applyAlignment="1">
      <alignment horizontal="center" vertical="center" wrapText="1"/>
    </xf>
    <xf numFmtId="0" fontId="10" fillId="7" borderId="50" xfId="0" applyNumberFormat="1" applyFont="1" applyFill="1" applyBorder="1" applyAlignment="1">
      <alignment horizontal="center" vertical="center" wrapText="1"/>
    </xf>
    <xf numFmtId="0" fontId="10" fillId="7" borderId="10" xfId="0" applyNumberFormat="1" applyFont="1" applyFill="1" applyBorder="1" applyAlignment="1">
      <alignment horizontal="center" vertical="center" wrapText="1"/>
    </xf>
    <xf numFmtId="0" fontId="10" fillId="7" borderId="5" xfId="0" applyNumberFormat="1" applyFont="1" applyFill="1" applyBorder="1" applyAlignment="1">
      <alignment horizontal="center" vertical="center" wrapText="1"/>
    </xf>
    <xf numFmtId="0" fontId="10" fillId="7" borderId="51" xfId="0" applyNumberFormat="1" applyFont="1" applyFill="1" applyBorder="1" applyAlignment="1">
      <alignment horizontal="center" vertical="center" wrapText="1"/>
    </xf>
    <xf numFmtId="1" fontId="10" fillId="7" borderId="39" xfId="0" applyNumberFormat="1" applyFont="1" applyFill="1" applyBorder="1" applyAlignment="1">
      <alignment horizontal="center" vertical="center" wrapText="1"/>
    </xf>
    <xf numFmtId="1" fontId="10" fillId="7" borderId="32" xfId="0" applyNumberFormat="1" applyFont="1" applyFill="1" applyBorder="1" applyAlignment="1">
      <alignment horizontal="center" vertical="center" wrapText="1"/>
    </xf>
    <xf numFmtId="0" fontId="15" fillId="4" borderId="25" xfId="11" applyNumberFormat="1" applyFont="1" applyFill="1" applyBorder="1" applyAlignment="1" applyProtection="1">
      <alignment horizontal="center" vertical="center"/>
      <protection locked="0"/>
    </xf>
    <xf numFmtId="0" fontId="15" fillId="4" borderId="26" xfId="11" applyNumberFormat="1" applyFont="1" applyFill="1" applyBorder="1" applyAlignment="1" applyProtection="1">
      <alignment horizontal="center" vertical="center"/>
      <protection locked="0"/>
    </xf>
    <xf numFmtId="49" fontId="15" fillId="5" borderId="1" xfId="0" applyNumberFormat="1" applyFont="1" applyFill="1" applyBorder="1" applyAlignment="1">
      <alignment horizontal="center"/>
    </xf>
    <xf numFmtId="0" fontId="15" fillId="4" borderId="1" xfId="11" applyNumberFormat="1" applyFont="1" applyFill="1" applyBorder="1" applyAlignment="1" applyProtection="1">
      <alignment horizontal="center" vertical="center"/>
      <protection locked="0"/>
    </xf>
    <xf numFmtId="49" fontId="15" fillId="4" borderId="1" xfId="0" applyNumberFormat="1" applyFont="1" applyFill="1" applyBorder="1" applyAlignment="1" applyProtection="1">
      <alignment horizontal="center" vertical="center"/>
      <protection locked="0"/>
    </xf>
    <xf numFmtId="0" fontId="15" fillId="4" borderId="1" xfId="0" applyNumberFormat="1" applyFont="1" applyFill="1" applyBorder="1" applyAlignment="1" applyProtection="1">
      <alignment horizontal="center" vertical="center"/>
      <protection locked="0"/>
    </xf>
    <xf numFmtId="17" fontId="2" fillId="0" borderId="39" xfId="1" applyNumberFormat="1" applyFont="1" applyBorder="1" applyAlignment="1">
      <alignment horizontal="center" vertical="center" wrapText="1"/>
    </xf>
    <xf numFmtId="17" fontId="2" fillId="0" borderId="32" xfId="1" applyNumberFormat="1" applyFont="1" applyBorder="1" applyAlignment="1">
      <alignment horizontal="center" vertical="center" wrapText="1"/>
    </xf>
    <xf numFmtId="17" fontId="2" fillId="0" borderId="31" xfId="1" applyNumberFormat="1" applyFont="1" applyBorder="1" applyAlignment="1">
      <alignment horizontal="center" vertical="center" wrapText="1"/>
    </xf>
  </cellXfs>
  <cellStyles count="12">
    <cellStyle name="Comma 2" xfId="4" xr:uid="{00000000-0005-0000-0000-000000000000}"/>
    <cellStyle name="Normal" xfId="0" builtinId="0"/>
    <cellStyle name="Normal 2" xfId="1" xr:uid="{00000000-0005-0000-0000-000002000000}"/>
    <cellStyle name="Normal 2 2" xfId="5" xr:uid="{00000000-0005-0000-0000-000003000000}"/>
    <cellStyle name="Normal 3" xfId="3" xr:uid="{00000000-0005-0000-0000-000004000000}"/>
    <cellStyle name="Normal 3 2" xfId="10" xr:uid="{00000000-0005-0000-0000-000005000000}"/>
    <cellStyle name="Normal 4" xfId="6" xr:uid="{00000000-0005-0000-0000-000006000000}"/>
    <cellStyle name="Normal 5" xfId="7" xr:uid="{00000000-0005-0000-0000-000007000000}"/>
    <cellStyle name="Normal 5 2" xfId="8" xr:uid="{00000000-0005-0000-0000-000008000000}"/>
    <cellStyle name="Normal 5 3" xfId="11" xr:uid="{00000000-0005-0000-0000-000009000000}"/>
    <cellStyle name="Normal_PHED Data" xfId="2" xr:uid="{00000000-0005-0000-0000-00000A000000}"/>
    <cellStyle name="Percent 2" xfId="9" xr:uid="{00000000-0005-0000-0000-00000B000000}"/>
  </cellStyles>
  <dxfs count="0"/>
  <tableStyles count="0" defaultTableStyle="TableStyleMedium9" defaultPivotStyle="PivotStyleLight16"/>
  <colors>
    <mruColors>
      <color rgb="FF66FF66"/>
      <color rgb="FFFF00FF"/>
      <color rgb="FF3333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usepa.sharepoint.com/MC/Occupational%20Handler%20Revision/Miscellaneous%20files/Handler%20Calculator%20Tool/June%202018%20work/USEPA-OPP-HED_Occupational%20Handler%20Exposure_DRAFT_June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TOX and EXPO INPUTS"/>
      <sheetName val="OccHndler_Non-cancer"/>
      <sheetName val="Summary Report_Non-cancer"/>
      <sheetName val="OccHndler_Cancer"/>
      <sheetName val="Summary Report_Cancer"/>
      <sheetName val="Crop-Target Category Lookup"/>
      <sheetName val="40CFR180 Crop Groups"/>
      <sheetName val="Breathing Rates"/>
      <sheetName val="Update Timeline"/>
    </sheetNames>
    <sheetDataSet>
      <sheetData sheetId="0"/>
      <sheetData sheetId="1"/>
      <sheetData sheetId="2">
        <row r="3">
          <cell r="A3" t="str">
            <v>M/L</v>
          </cell>
          <cell r="B3" t="str">
            <v>Dry Flowable</v>
          </cell>
          <cell r="C3" t="str">
            <v>Aerial</v>
          </cell>
          <cell r="D3" t="str">
            <v>Broadcast</v>
          </cell>
          <cell r="E3" t="str">
            <v>Roads, parking lots, etc. (pre-paving)</v>
          </cell>
        </row>
        <row r="4">
          <cell r="A4" t="str">
            <v>M/L</v>
          </cell>
          <cell r="B4" t="str">
            <v>Dry Flowable</v>
          </cell>
          <cell r="C4" t="str">
            <v>Aerial</v>
          </cell>
          <cell r="D4" t="str">
            <v>Broadcast</v>
          </cell>
          <cell r="E4" t="str">
            <v>Nursery (ornamentals, vegetables, trees, container stock)</v>
          </cell>
        </row>
        <row r="5">
          <cell r="A5" t="str">
            <v>M/L</v>
          </cell>
          <cell r="B5" t="str">
            <v>Dry Flowable</v>
          </cell>
          <cell r="C5" t="str">
            <v>Aerial</v>
          </cell>
          <cell r="D5" t="str">
            <v>Broadcast</v>
          </cell>
          <cell r="E5" t="str">
            <v>Orchard/Vineyard</v>
          </cell>
        </row>
        <row r="6">
          <cell r="A6" t="str">
            <v>M/L</v>
          </cell>
          <cell r="B6" t="str">
            <v>Dry Flowable</v>
          </cell>
          <cell r="C6" t="str">
            <v>Aerial</v>
          </cell>
          <cell r="D6" t="str">
            <v>Broadcast</v>
          </cell>
          <cell r="E6" t="str">
            <v>Sod</v>
          </cell>
        </row>
        <row r="7">
          <cell r="A7" t="str">
            <v>M/L</v>
          </cell>
          <cell r="B7" t="str">
            <v>Dry Flowable</v>
          </cell>
          <cell r="C7" t="str">
            <v>Aerial</v>
          </cell>
          <cell r="D7" t="str">
            <v>Broadcast</v>
          </cell>
          <cell r="E7" t="str">
            <v>Field crop, typical</v>
          </cell>
        </row>
        <row r="8">
          <cell r="A8" t="str">
            <v>M/L</v>
          </cell>
          <cell r="B8" t="str">
            <v>Dry Flowable</v>
          </cell>
          <cell r="C8" t="str">
            <v>Aerial</v>
          </cell>
          <cell r="D8" t="str">
            <v>Broadcast</v>
          </cell>
          <cell r="E8" t="str">
            <v xml:space="preserve">Vector control (e.g., mosquitocides), aquatic areas </v>
          </cell>
        </row>
        <row r="9">
          <cell r="A9" t="str">
            <v>M/L</v>
          </cell>
          <cell r="B9" t="str">
            <v>Dry Flowable</v>
          </cell>
          <cell r="C9" t="str">
            <v>Aerial</v>
          </cell>
          <cell r="D9" t="str">
            <v>Broadcast</v>
          </cell>
          <cell r="E9" t="str">
            <v>Aquatic areas, non-flowing water (e.g., ponds, lakes, fountains)</v>
          </cell>
        </row>
        <row r="10">
          <cell r="A10" t="str">
            <v>M/L</v>
          </cell>
          <cell r="B10" t="str">
            <v>Dry Flowable</v>
          </cell>
          <cell r="C10" t="str">
            <v>Impregnation</v>
          </cell>
          <cell r="D10" t="str">
            <v>Commercial treatment</v>
          </cell>
          <cell r="E10" t="str">
            <v>Fertilizer, dry bulk, impregnated</v>
          </cell>
        </row>
        <row r="11">
          <cell r="A11" t="str">
            <v>M/L</v>
          </cell>
          <cell r="B11" t="str">
            <v>Dry Flowable</v>
          </cell>
          <cell r="C11" t="str">
            <v>Impregnation</v>
          </cell>
          <cell r="D11" t="str">
            <v>On-farm treatment</v>
          </cell>
          <cell r="E11" t="str">
            <v>Fertilizer, dry bulk, impregnated</v>
          </cell>
        </row>
        <row r="12">
          <cell r="A12" t="str">
            <v>M/L</v>
          </cell>
          <cell r="B12" t="str">
            <v>Water-soluble Packet</v>
          </cell>
          <cell r="C12" t="str">
            <v>Backpack</v>
          </cell>
          <cell r="D12" t="str">
            <v>Broadcast</v>
          </cell>
          <cell r="E12" t="str">
            <v>Rights-of-way (e.g., utilities, railroad, roadways)</v>
          </cell>
        </row>
        <row r="13">
          <cell r="A13" t="str">
            <v>M/L</v>
          </cell>
          <cell r="B13" t="str">
            <v>Water-soluble Packet</v>
          </cell>
          <cell r="C13" t="str">
            <v>Mechanically-pressurized Handgun</v>
          </cell>
          <cell r="D13" t="str">
            <v>Broadcast</v>
          </cell>
          <cell r="E13" t="str">
            <v>Rights-of-way (e.g., utilities, railroad, roadways)</v>
          </cell>
        </row>
        <row r="14">
          <cell r="A14" t="str">
            <v>M/L</v>
          </cell>
          <cell r="B14" t="str">
            <v>Water-soluble Packet</v>
          </cell>
          <cell r="C14" t="str">
            <v>Dip (swim vat)</v>
          </cell>
          <cell r="D14" t="str">
            <v>Broadcast</v>
          </cell>
          <cell r="E14" t="str">
            <v>Animal (direct), livestock</v>
          </cell>
        </row>
        <row r="15">
          <cell r="A15" t="str">
            <v>M/L</v>
          </cell>
          <cell r="B15" t="str">
            <v>Wettable Powder</v>
          </cell>
          <cell r="C15" t="str">
            <v>Backpack</v>
          </cell>
          <cell r="D15" t="str">
            <v>Broadcast</v>
          </cell>
          <cell r="E15" t="str">
            <v>Rights-of-way (e.g., utilities, railroad, roadways)</v>
          </cell>
        </row>
        <row r="16">
          <cell r="A16" t="str">
            <v>M/L</v>
          </cell>
          <cell r="B16" t="str">
            <v>Wettable Powder</v>
          </cell>
          <cell r="C16" t="str">
            <v>Mechanically-pressurized Handgun</v>
          </cell>
          <cell r="D16" t="str">
            <v>Broadcast</v>
          </cell>
          <cell r="E16" t="str">
            <v>Rights-of-way (e.g., utilities, railroad, roadways)</v>
          </cell>
        </row>
        <row r="17">
          <cell r="A17" t="str">
            <v>M/L</v>
          </cell>
          <cell r="B17" t="str">
            <v>Wettable Powder</v>
          </cell>
          <cell r="C17" t="str">
            <v>Dip (swim vat)</v>
          </cell>
          <cell r="D17" t="str">
            <v>Broadcast</v>
          </cell>
          <cell r="E17" t="str">
            <v>Animal (direct), livestock</v>
          </cell>
        </row>
        <row r="18">
          <cell r="A18" t="str">
            <v>M/L</v>
          </cell>
          <cell r="B18" t="str">
            <v>Liquid</v>
          </cell>
          <cell r="C18" t="str">
            <v>Backpack</v>
          </cell>
          <cell r="D18" t="str">
            <v>Broadcast</v>
          </cell>
          <cell r="E18" t="str">
            <v>Rights-of-way (e.g., utilities, railroad, roadways)</v>
          </cell>
        </row>
        <row r="19">
          <cell r="A19" t="str">
            <v>M/L</v>
          </cell>
          <cell r="B19" t="str">
            <v>Liquid</v>
          </cell>
          <cell r="C19" t="str">
            <v>Mechanically-pressurized Handgun</v>
          </cell>
          <cell r="D19" t="str">
            <v>Broadcast</v>
          </cell>
          <cell r="E19" t="str">
            <v>Rights-of-way (e.g., utilities, railroad, roadways)</v>
          </cell>
        </row>
        <row r="20">
          <cell r="A20" t="str">
            <v>M/L</v>
          </cell>
          <cell r="B20" t="str">
            <v>Liquid</v>
          </cell>
          <cell r="C20" t="str">
            <v>Dip (swim vat)</v>
          </cell>
          <cell r="D20" t="str">
            <v>Broadcast</v>
          </cell>
          <cell r="E20" t="str">
            <v>Animal (direct), livestock</v>
          </cell>
        </row>
        <row r="21">
          <cell r="A21" t="str">
            <v>M/L</v>
          </cell>
          <cell r="B21" t="str">
            <v>Microencapsulate</v>
          </cell>
          <cell r="C21" t="str">
            <v>Backpack</v>
          </cell>
          <cell r="D21" t="str">
            <v>Broadcast</v>
          </cell>
          <cell r="E21" t="str">
            <v>Rights-of-way (e.g., utilities, railroad, roadways)</v>
          </cell>
        </row>
        <row r="22">
          <cell r="A22" t="str">
            <v>M/L</v>
          </cell>
          <cell r="B22" t="str">
            <v>Microencapsulate</v>
          </cell>
          <cell r="C22" t="str">
            <v>Mechanically-pressurized Handgun</v>
          </cell>
          <cell r="D22" t="str">
            <v>Broadcast</v>
          </cell>
          <cell r="E22" t="str">
            <v>Rights-of-way (e.g., utilities, railroad, roadways)</v>
          </cell>
        </row>
        <row r="23">
          <cell r="A23" t="str">
            <v>M/L</v>
          </cell>
          <cell r="B23" t="str">
            <v>Microencapsulate</v>
          </cell>
          <cell r="C23" t="str">
            <v>Dip (swim vat)</v>
          </cell>
          <cell r="D23" t="str">
            <v>Broadcast</v>
          </cell>
          <cell r="E23" t="str">
            <v>Animal (direct), livestock</v>
          </cell>
        </row>
        <row r="24">
          <cell r="A24" t="str">
            <v>M/L</v>
          </cell>
          <cell r="B24" t="str">
            <v>Dry Flowable</v>
          </cell>
          <cell r="C24" t="str">
            <v>Backpack</v>
          </cell>
          <cell r="D24" t="str">
            <v>Broadcast</v>
          </cell>
          <cell r="E24" t="str">
            <v>Rights-of-way (e.g., utilities, railroad, roadways)</v>
          </cell>
        </row>
        <row r="25">
          <cell r="A25" t="str">
            <v>M/L</v>
          </cell>
          <cell r="B25" t="str">
            <v>Dry Flowable</v>
          </cell>
          <cell r="C25" t="str">
            <v>Mechanically-pressurized Handgun</v>
          </cell>
          <cell r="D25" t="str">
            <v>Broadcast</v>
          </cell>
          <cell r="E25" t="str">
            <v>Rights-of-way (e.g., utilities, railroad, roadways)</v>
          </cell>
        </row>
        <row r="26">
          <cell r="A26" t="str">
            <v>M/L</v>
          </cell>
          <cell r="B26" t="str">
            <v>Dry Flowable</v>
          </cell>
          <cell r="C26" t="str">
            <v>Dip (swim vat)</v>
          </cell>
          <cell r="D26" t="str">
            <v>Broadcast</v>
          </cell>
          <cell r="E26" t="str">
            <v>Animal (direct), livestock</v>
          </cell>
        </row>
        <row r="27">
          <cell r="A27" t="str">
            <v>M/L</v>
          </cell>
          <cell r="B27" t="str">
            <v>Dry Flowable</v>
          </cell>
          <cell r="C27" t="str">
            <v>Aerial</v>
          </cell>
          <cell r="D27" t="str">
            <v>Broadcast</v>
          </cell>
          <cell r="E27" t="str">
            <v>Field crop, high-acreage</v>
          </cell>
        </row>
        <row r="28">
          <cell r="A28" t="str">
            <v>M/L</v>
          </cell>
          <cell r="B28" t="str">
            <v>Dry Flowable</v>
          </cell>
          <cell r="C28" t="str">
            <v>Aerial</v>
          </cell>
          <cell r="D28" t="str">
            <v>Broadcast</v>
          </cell>
          <cell r="E28" t="str">
            <v>Forestry</v>
          </cell>
        </row>
        <row r="29">
          <cell r="A29" t="str">
            <v>M/L</v>
          </cell>
          <cell r="B29" t="str">
            <v>Dry Flowable</v>
          </cell>
          <cell r="C29" t="str">
            <v>Aerial</v>
          </cell>
          <cell r="D29" t="str">
            <v>ULV / Wide-area</v>
          </cell>
          <cell r="E29" t="str">
            <v>Forestry</v>
          </cell>
        </row>
        <row r="30">
          <cell r="A30" t="str">
            <v>M/L</v>
          </cell>
          <cell r="B30" t="str">
            <v>Dry Flowable</v>
          </cell>
          <cell r="C30" t="str">
            <v>Aerial</v>
          </cell>
          <cell r="D30" t="str">
            <v>ULV / Wide-area</v>
          </cell>
          <cell r="E30" t="str">
            <v xml:space="preserve">Vector control (e.g., mosquitocides), terrestrial areas </v>
          </cell>
        </row>
        <row r="31">
          <cell r="A31" t="str">
            <v>M/L</v>
          </cell>
          <cell r="B31" t="str">
            <v>Dry Flowable</v>
          </cell>
          <cell r="C31" t="str">
            <v>Truck-mounted Fogger/Mister</v>
          </cell>
          <cell r="D31" t="str">
            <v>ULV / Wide-area</v>
          </cell>
          <cell r="E31" t="str">
            <v xml:space="preserve">Vector control (e.g., mosquitocides), terrestrial areas </v>
          </cell>
        </row>
        <row r="32">
          <cell r="A32" t="str">
            <v>M/L</v>
          </cell>
          <cell r="B32" t="str">
            <v>Dry Flowable</v>
          </cell>
          <cell r="C32" t="str">
            <v>Truck-mounted Fogger/Mister</v>
          </cell>
          <cell r="D32" t="str">
            <v>Broadcast</v>
          </cell>
          <cell r="E32" t="str">
            <v xml:space="preserve">Vector control (e.g., mosquitocides), terrestrial areas </v>
          </cell>
        </row>
        <row r="33">
          <cell r="A33" t="str">
            <v>M/L</v>
          </cell>
          <cell r="B33" t="str">
            <v>Dry Flowable</v>
          </cell>
          <cell r="C33" t="str">
            <v>Airblast</v>
          </cell>
          <cell r="D33" t="str">
            <v>Broadcast</v>
          </cell>
          <cell r="E33" t="str">
            <v>Nursery (ornamentals, vegetables, trees, container stock)</v>
          </cell>
        </row>
        <row r="34">
          <cell r="A34" t="str">
            <v>M/L</v>
          </cell>
          <cell r="B34" t="str">
            <v>Dry Flowable</v>
          </cell>
          <cell r="C34" t="str">
            <v>Airblast</v>
          </cell>
          <cell r="D34" t="str">
            <v>Broadcast</v>
          </cell>
          <cell r="E34" t="str">
            <v>Orchard/Vineyard</v>
          </cell>
        </row>
        <row r="35">
          <cell r="A35" t="str">
            <v>M/L</v>
          </cell>
          <cell r="B35" t="str">
            <v>Dry Flowable</v>
          </cell>
          <cell r="C35" t="str">
            <v>Chemigation</v>
          </cell>
          <cell r="D35" t="str">
            <v>Broadcast</v>
          </cell>
          <cell r="E35" t="str">
            <v>Orchard/Vineyard</v>
          </cell>
        </row>
        <row r="36">
          <cell r="A36" t="str">
            <v>M/L</v>
          </cell>
          <cell r="B36" t="str">
            <v>Dry Flowable</v>
          </cell>
          <cell r="C36" t="str">
            <v>Chemigation</v>
          </cell>
          <cell r="D36" t="str">
            <v>Broadcast</v>
          </cell>
          <cell r="E36" t="str">
            <v>Sod</v>
          </cell>
        </row>
        <row r="37">
          <cell r="A37" t="str">
            <v>M/L</v>
          </cell>
          <cell r="B37" t="str">
            <v>Dry Flowable</v>
          </cell>
          <cell r="C37" t="str">
            <v>Chemigation</v>
          </cell>
          <cell r="D37" t="str">
            <v>Broadcast</v>
          </cell>
          <cell r="E37" t="str">
            <v>Field crop, typical</v>
          </cell>
        </row>
        <row r="38">
          <cell r="A38" t="str">
            <v>M/L</v>
          </cell>
          <cell r="B38" t="str">
            <v>Dry Flowable</v>
          </cell>
          <cell r="C38" t="str">
            <v>Chemigation</v>
          </cell>
          <cell r="D38" t="str">
            <v>Broadcast</v>
          </cell>
          <cell r="E38" t="str">
            <v>Field crop, high-acreage</v>
          </cell>
        </row>
        <row r="39">
          <cell r="A39" t="str">
            <v>M/L</v>
          </cell>
          <cell r="B39" t="str">
            <v>Dry Flowable</v>
          </cell>
          <cell r="C39" t="str">
            <v>Chemigation</v>
          </cell>
          <cell r="D39" t="str">
            <v>Broadcast</v>
          </cell>
          <cell r="E39" t="str">
            <v>Greenhouse (ornamentals, roses, cut flowers, container stock, vegetables)</v>
          </cell>
        </row>
        <row r="40">
          <cell r="A40" t="str">
            <v>M/L</v>
          </cell>
          <cell r="B40" t="str">
            <v>Dry Flowable</v>
          </cell>
          <cell r="C40" t="str">
            <v>Chemigation</v>
          </cell>
          <cell r="D40" t="str">
            <v>Broadcast</v>
          </cell>
          <cell r="E40" t="str">
            <v>Nursery (ornamentals, vegetables, trees, container stock)</v>
          </cell>
        </row>
        <row r="41">
          <cell r="A41" t="str">
            <v>M/L</v>
          </cell>
          <cell r="B41" t="str">
            <v>Dry Flowable</v>
          </cell>
          <cell r="C41" t="str">
            <v>Groundboom</v>
          </cell>
          <cell r="D41" t="str">
            <v>Broadcast</v>
          </cell>
          <cell r="E41" t="str">
            <v>Roads, parking lots, etc. (pre-paving)</v>
          </cell>
        </row>
        <row r="42">
          <cell r="A42" t="str">
            <v>M/L</v>
          </cell>
          <cell r="B42" t="str">
            <v>Dry Flowable</v>
          </cell>
          <cell r="C42" t="str">
            <v>Groundboom</v>
          </cell>
          <cell r="D42" t="str">
            <v>Broadcast</v>
          </cell>
          <cell r="E42" t="str">
            <v>Golf course (tees and greens only)</v>
          </cell>
        </row>
        <row r="43">
          <cell r="A43" t="str">
            <v>M/L</v>
          </cell>
          <cell r="B43" t="str">
            <v>Dry Flowable</v>
          </cell>
          <cell r="C43" t="str">
            <v>Groundboom</v>
          </cell>
          <cell r="D43" t="str">
            <v>Broadcast</v>
          </cell>
          <cell r="E43" t="str">
            <v>Landscaping, turf (lawns, athletic fields, parks, etc.)</v>
          </cell>
        </row>
        <row r="44">
          <cell r="A44" t="str">
            <v>M/L</v>
          </cell>
          <cell r="B44" t="str">
            <v>Dry Flowable</v>
          </cell>
          <cell r="C44" t="str">
            <v>Groundboom</v>
          </cell>
          <cell r="D44" t="str">
            <v>Broadcast</v>
          </cell>
          <cell r="E44" t="str">
            <v>Golf course (fairways, tees, greens)</v>
          </cell>
        </row>
        <row r="45">
          <cell r="A45" t="str">
            <v>M/L</v>
          </cell>
          <cell r="B45" t="str">
            <v>Dry Flowable</v>
          </cell>
          <cell r="C45" t="str">
            <v>Groundboom</v>
          </cell>
          <cell r="D45" t="str">
            <v>Broadcast</v>
          </cell>
          <cell r="E45" t="str">
            <v>Field-grown ornamental crops</v>
          </cell>
        </row>
        <row r="46">
          <cell r="A46" t="str">
            <v>M/L</v>
          </cell>
          <cell r="B46" t="str">
            <v>Dry Flowable</v>
          </cell>
          <cell r="C46" t="str">
            <v>Groundboom</v>
          </cell>
          <cell r="D46" t="str">
            <v>Broadcast</v>
          </cell>
          <cell r="E46" t="str">
            <v>Nursery (ornamentals, vegetables, trees, container stock)</v>
          </cell>
        </row>
        <row r="47">
          <cell r="A47" t="str">
            <v>M/L</v>
          </cell>
          <cell r="B47" t="str">
            <v>Dry Flowable</v>
          </cell>
          <cell r="C47" t="str">
            <v>Groundboom</v>
          </cell>
          <cell r="D47" t="str">
            <v>Broadcast</v>
          </cell>
          <cell r="E47" t="str">
            <v>Greenhouse (ornamentals, roses, cut flowers, container stock, vegetables)</v>
          </cell>
        </row>
        <row r="48">
          <cell r="A48" t="str">
            <v>M/L</v>
          </cell>
          <cell r="B48" t="str">
            <v>Dry Flowable</v>
          </cell>
          <cell r="C48" t="str">
            <v>Groundboom</v>
          </cell>
          <cell r="D48" t="str">
            <v>Broadcast</v>
          </cell>
          <cell r="E48" t="str">
            <v>Sod</v>
          </cell>
        </row>
        <row r="49">
          <cell r="A49" t="str">
            <v>M/L</v>
          </cell>
          <cell r="B49" t="str">
            <v>Dry Flowable</v>
          </cell>
          <cell r="C49" t="str">
            <v>Groundboom</v>
          </cell>
          <cell r="D49" t="str">
            <v>Broadcast</v>
          </cell>
          <cell r="E49" t="str">
            <v>Orchard/Vineyard</v>
          </cell>
        </row>
        <row r="50">
          <cell r="A50" t="str">
            <v>M/L</v>
          </cell>
          <cell r="B50" t="str">
            <v>Dry Flowable</v>
          </cell>
          <cell r="C50" t="str">
            <v>Groundboom</v>
          </cell>
          <cell r="D50" t="str">
            <v>Broadcast</v>
          </cell>
          <cell r="E50" t="str">
            <v>Field crop, typical</v>
          </cell>
        </row>
        <row r="51">
          <cell r="A51" t="str">
            <v>M/L</v>
          </cell>
          <cell r="B51" t="str">
            <v>Dry Flowable</v>
          </cell>
          <cell r="C51" t="str">
            <v>Boom Sprayer (boat)</v>
          </cell>
          <cell r="D51" t="str">
            <v>Broadcast</v>
          </cell>
          <cell r="E51" t="str">
            <v xml:space="preserve">Vector control (e.g., mosquitocides), aquatic areas </v>
          </cell>
        </row>
        <row r="52">
          <cell r="A52" t="str">
            <v>M/L</v>
          </cell>
          <cell r="B52" t="str">
            <v>Dry Flowable</v>
          </cell>
          <cell r="C52" t="str">
            <v>Boom Sprayer (boat)</v>
          </cell>
          <cell r="D52" t="str">
            <v>Broadcast</v>
          </cell>
          <cell r="E52" t="str">
            <v>Aquatic areas, non-flowing water (e.g., ponds, lakes, fountains)</v>
          </cell>
        </row>
        <row r="53">
          <cell r="A53" t="str">
            <v>M/L</v>
          </cell>
          <cell r="B53" t="str">
            <v>Dry Flowable</v>
          </cell>
          <cell r="C53" t="str">
            <v>Boom Sprayer (boat)</v>
          </cell>
          <cell r="D53" t="str">
            <v>Broadcast</v>
          </cell>
          <cell r="E53" t="str">
            <v>Aquatic areas, flowing water (e.g., tributaries, canals)</v>
          </cell>
        </row>
        <row r="54">
          <cell r="A54" t="str">
            <v>M/L</v>
          </cell>
          <cell r="B54" t="str">
            <v>Dry Flowable</v>
          </cell>
          <cell r="C54" t="str">
            <v>Groundboom</v>
          </cell>
          <cell r="D54" t="str">
            <v>Broadcast</v>
          </cell>
          <cell r="E54" t="str">
            <v>Field crop, high-acreage</v>
          </cell>
        </row>
        <row r="55">
          <cell r="A55" t="str">
            <v>M/L/A</v>
          </cell>
          <cell r="B55" t="str">
            <v>Dry Flowable</v>
          </cell>
          <cell r="C55" t="str">
            <v>Stationary/Automatic Fogger/Mister (without re-entry restriction)</v>
          </cell>
          <cell r="D55" t="str">
            <v>Broadcast</v>
          </cell>
          <cell r="E55" t="str">
            <v>Mushroom house</v>
          </cell>
        </row>
        <row r="56">
          <cell r="A56" t="str">
            <v>M/L/A</v>
          </cell>
          <cell r="B56" t="str">
            <v>Dry Flowable</v>
          </cell>
          <cell r="C56" t="str">
            <v>Stationary/Automatic Fogger/Mister (without re-entry restriction)</v>
          </cell>
          <cell r="D56" t="str">
            <v>Broadcast</v>
          </cell>
          <cell r="E56" t="str">
            <v>Greenhouse (ornamentals, roses, cut flowers, container stock, vegetables)</v>
          </cell>
        </row>
        <row r="57">
          <cell r="A57" t="str">
            <v>M/L/A</v>
          </cell>
          <cell r="B57" t="str">
            <v>Dry Flowable</v>
          </cell>
          <cell r="C57" t="str">
            <v>Stationary/Automatic Fogger/Mister (without re-entry restriction)</v>
          </cell>
          <cell r="D57" t="str">
            <v>Broadcast</v>
          </cell>
          <cell r="E57" t="str">
            <v>Food handling establishment</v>
          </cell>
        </row>
        <row r="58">
          <cell r="A58" t="str">
            <v>M/L/A</v>
          </cell>
          <cell r="B58" t="str">
            <v>Dry Flowable</v>
          </cell>
          <cell r="C58" t="str">
            <v>Stationary/Automatic Fogger/Mister (without re-entry restriction)</v>
          </cell>
          <cell r="D58" t="str">
            <v>Broadcast</v>
          </cell>
          <cell r="E58" t="str">
            <v>Warehouse</v>
          </cell>
        </row>
        <row r="59">
          <cell r="A59" t="str">
            <v>M/L/A</v>
          </cell>
          <cell r="B59" t="str">
            <v>Dry Flowable</v>
          </cell>
          <cell r="C59" t="str">
            <v>Stationary/Automatic Fogger/Mister (without re-entry restriction)</v>
          </cell>
          <cell r="D59" t="str">
            <v>Broadcast</v>
          </cell>
          <cell r="E59" t="str">
            <v>Poultry/livestock house/horse barn/feed lot</v>
          </cell>
        </row>
        <row r="60">
          <cell r="A60" t="str">
            <v>M/L</v>
          </cell>
          <cell r="B60" t="str">
            <v>Dry Flowable</v>
          </cell>
          <cell r="C60" t="str">
            <v>Stationary/Automatic Fogger/Mister (with re-entry restriction)</v>
          </cell>
          <cell r="D60" t="str">
            <v>Broadcast</v>
          </cell>
          <cell r="E60" t="str">
            <v>Mushroom house</v>
          </cell>
        </row>
        <row r="61">
          <cell r="A61" t="str">
            <v>M/L</v>
          </cell>
          <cell r="B61" t="str">
            <v>Dry Flowable</v>
          </cell>
          <cell r="C61" t="str">
            <v>Stationary/Automatic Fogger/Mister (with re-entry restriction)</v>
          </cell>
          <cell r="D61" t="str">
            <v>Broadcast</v>
          </cell>
          <cell r="E61" t="str">
            <v>Greenhouse (ornamentals, roses, cut flowers, container stock, vegetables)</v>
          </cell>
        </row>
        <row r="62">
          <cell r="A62" t="str">
            <v>M/L</v>
          </cell>
          <cell r="B62" t="str">
            <v>Dry Flowable</v>
          </cell>
          <cell r="C62" t="str">
            <v>Stationary/Automatic Fogger/Mister (with re-entry restriction)</v>
          </cell>
          <cell r="D62" t="str">
            <v>Broadcast</v>
          </cell>
          <cell r="E62" t="str">
            <v>Food handling establishment</v>
          </cell>
        </row>
        <row r="63">
          <cell r="A63" t="str">
            <v>M/L</v>
          </cell>
          <cell r="B63" t="str">
            <v>Dry Flowable</v>
          </cell>
          <cell r="C63" t="str">
            <v>Stationary/Automatic Fogger/Mister (with re-entry restriction)</v>
          </cell>
          <cell r="D63" t="str">
            <v>Broadcast</v>
          </cell>
          <cell r="E63" t="str">
            <v>Warehouse</v>
          </cell>
        </row>
        <row r="64">
          <cell r="A64" t="str">
            <v>M/L</v>
          </cell>
          <cell r="B64" t="str">
            <v>Dry Flowable</v>
          </cell>
          <cell r="C64" t="str">
            <v>Stationary/Automatic Fogger/Mister (with re-entry restriction)</v>
          </cell>
          <cell r="D64" t="str">
            <v>Broadcast</v>
          </cell>
          <cell r="E64" t="str">
            <v>Poultry/livestock house/horse barn/feed lot</v>
          </cell>
        </row>
        <row r="65">
          <cell r="A65" t="str">
            <v>M/L</v>
          </cell>
          <cell r="B65" t="str">
            <v>Granule</v>
          </cell>
          <cell r="C65" t="str">
            <v>Aerial</v>
          </cell>
          <cell r="D65" t="str">
            <v>Broadcast</v>
          </cell>
          <cell r="E65" t="str">
            <v>Orchard/Vineyard</v>
          </cell>
        </row>
        <row r="66">
          <cell r="A66" t="str">
            <v>M/L</v>
          </cell>
          <cell r="B66" t="str">
            <v>Granule</v>
          </cell>
          <cell r="C66" t="str">
            <v>Aerial</v>
          </cell>
          <cell r="D66" t="str">
            <v>Broadcast</v>
          </cell>
          <cell r="E66" t="str">
            <v>Sod</v>
          </cell>
        </row>
        <row r="67">
          <cell r="A67" t="str">
            <v>M/L</v>
          </cell>
          <cell r="B67" t="str">
            <v>Granule</v>
          </cell>
          <cell r="C67" t="str">
            <v>Aerial</v>
          </cell>
          <cell r="D67" t="str">
            <v>Broadcast</v>
          </cell>
          <cell r="E67" t="str">
            <v>Field crop, typical</v>
          </cell>
        </row>
        <row r="68">
          <cell r="A68" t="str">
            <v>M/L</v>
          </cell>
          <cell r="B68" t="str">
            <v>Granule</v>
          </cell>
          <cell r="C68" t="str">
            <v>Aerial</v>
          </cell>
          <cell r="D68" t="str">
            <v>Broadcast</v>
          </cell>
          <cell r="E68" t="str">
            <v xml:space="preserve">Vector control (e.g., mosquitocides), aquatic areas </v>
          </cell>
        </row>
        <row r="69">
          <cell r="A69" t="str">
            <v>M/L</v>
          </cell>
          <cell r="B69" t="str">
            <v>Granule</v>
          </cell>
          <cell r="C69" t="str">
            <v>Aerial</v>
          </cell>
          <cell r="D69" t="str">
            <v>Broadcast</v>
          </cell>
          <cell r="E69" t="str">
            <v>Aquatic areas, non-flowing water (e.g., ponds, lakes, fountains)</v>
          </cell>
        </row>
        <row r="70">
          <cell r="A70" t="str">
            <v>M/L</v>
          </cell>
          <cell r="B70" t="str">
            <v>Granule</v>
          </cell>
          <cell r="C70" t="str">
            <v>Impregnation</v>
          </cell>
          <cell r="D70" t="str">
            <v>Commercial treatment</v>
          </cell>
          <cell r="E70" t="str">
            <v>Fertilizer, dry bulk, impregnated</v>
          </cell>
        </row>
        <row r="71">
          <cell r="A71" t="str">
            <v>M/L</v>
          </cell>
          <cell r="B71" t="str">
            <v>Granule</v>
          </cell>
          <cell r="C71" t="str">
            <v>Impregnation</v>
          </cell>
          <cell r="D71" t="str">
            <v>On-farm treatment</v>
          </cell>
          <cell r="E71" t="str">
            <v>Fertilizer, dry bulk, impregnated</v>
          </cell>
        </row>
        <row r="72">
          <cell r="A72" t="str">
            <v>M/L</v>
          </cell>
          <cell r="B72" t="str">
            <v>Granule</v>
          </cell>
          <cell r="C72" t="str">
            <v>Aerial</v>
          </cell>
          <cell r="D72" t="str">
            <v>Broadcast</v>
          </cell>
          <cell r="E72" t="str">
            <v>Field crop, high-acreage</v>
          </cell>
        </row>
        <row r="73">
          <cell r="A73" t="str">
            <v>M/L</v>
          </cell>
          <cell r="B73" t="str">
            <v>Granule</v>
          </cell>
          <cell r="C73" t="str">
            <v>Aerial</v>
          </cell>
          <cell r="D73" t="str">
            <v>Broadcast</v>
          </cell>
          <cell r="E73" t="str">
            <v>Forestry</v>
          </cell>
        </row>
        <row r="74">
          <cell r="A74" t="str">
            <v>M/L</v>
          </cell>
          <cell r="B74" t="str">
            <v>Granule</v>
          </cell>
          <cell r="C74" t="str">
            <v>Aerial</v>
          </cell>
          <cell r="D74" t="str">
            <v>Broadcast</v>
          </cell>
          <cell r="E74" t="str">
            <v>Roads, parking lots, etc. (pre-paving)</v>
          </cell>
        </row>
        <row r="75">
          <cell r="A75" t="str">
            <v>M/L</v>
          </cell>
          <cell r="B75" t="str">
            <v>Granule</v>
          </cell>
          <cell r="C75" t="str">
            <v>Aerial</v>
          </cell>
          <cell r="D75" t="str">
            <v>Broadcast</v>
          </cell>
          <cell r="E75" t="str">
            <v>Nursery (ornamentals, vegetables, trees, container stock)</v>
          </cell>
        </row>
        <row r="76">
          <cell r="A76" t="str">
            <v>M/L</v>
          </cell>
          <cell r="B76" t="str">
            <v>Granule</v>
          </cell>
          <cell r="C76" t="str">
            <v>Tractor-drawn Spreader</v>
          </cell>
          <cell r="D76" t="str">
            <v>Broadcast</v>
          </cell>
          <cell r="E76" t="str">
            <v>Field-grown ornamental crops</v>
          </cell>
        </row>
        <row r="77">
          <cell r="A77" t="str">
            <v>M/L</v>
          </cell>
          <cell r="B77" t="str">
            <v>Granule</v>
          </cell>
          <cell r="C77" t="str">
            <v>Tractor-drawn Spreader</v>
          </cell>
          <cell r="D77" t="str">
            <v>Broadcast</v>
          </cell>
          <cell r="E77" t="str">
            <v>Golf course (fairways, tees, greens)</v>
          </cell>
        </row>
        <row r="78">
          <cell r="A78" t="str">
            <v>M/L</v>
          </cell>
          <cell r="B78" t="str">
            <v>Granule</v>
          </cell>
          <cell r="C78" t="str">
            <v>Tractor-drawn Spreader</v>
          </cell>
          <cell r="D78" t="str">
            <v>Broadcast</v>
          </cell>
          <cell r="E78" t="str">
            <v>Roads, parking lots, etc. (pre-paving)</v>
          </cell>
        </row>
        <row r="79">
          <cell r="A79" t="str">
            <v>M/L</v>
          </cell>
          <cell r="B79" t="str">
            <v>Granule</v>
          </cell>
          <cell r="C79" t="str">
            <v>Tractor-drawn Spreader</v>
          </cell>
          <cell r="D79" t="str">
            <v>Broadcast</v>
          </cell>
          <cell r="E79" t="str">
            <v>Golf course (tees and greens only)</v>
          </cell>
        </row>
        <row r="80">
          <cell r="A80" t="str">
            <v>M/L</v>
          </cell>
          <cell r="B80" t="str">
            <v>Granule</v>
          </cell>
          <cell r="C80" t="str">
            <v>Tractor-drawn Spreader</v>
          </cell>
          <cell r="D80" t="str">
            <v>Broadcast</v>
          </cell>
          <cell r="E80" t="str">
            <v>Landscaping, turf (lawns, athletic fields, parks, etc.)</v>
          </cell>
        </row>
        <row r="81">
          <cell r="A81" t="str">
            <v>M/L</v>
          </cell>
          <cell r="B81" t="str">
            <v>Granule</v>
          </cell>
          <cell r="C81" t="str">
            <v>Tractor-drawn Spreader</v>
          </cell>
          <cell r="D81" t="str">
            <v>Broadcast</v>
          </cell>
          <cell r="E81" t="str">
            <v>Sod</v>
          </cell>
        </row>
        <row r="82">
          <cell r="A82" t="str">
            <v>M/L</v>
          </cell>
          <cell r="B82" t="str">
            <v>Granule</v>
          </cell>
          <cell r="C82" t="str">
            <v>Tractor-drawn Spreader</v>
          </cell>
          <cell r="D82" t="str">
            <v>Broadcast</v>
          </cell>
          <cell r="E82" t="str">
            <v>Field crop, typical</v>
          </cell>
        </row>
        <row r="83">
          <cell r="A83" t="str">
            <v>M/L</v>
          </cell>
          <cell r="B83" t="str">
            <v>Granule</v>
          </cell>
          <cell r="C83" t="str">
            <v>Solid Spreader (boat)</v>
          </cell>
          <cell r="D83" t="str">
            <v>Broadcast</v>
          </cell>
          <cell r="E83" t="str">
            <v xml:space="preserve">Vector control (e.g., mosquitocides), aquatic areas </v>
          </cell>
        </row>
        <row r="84">
          <cell r="A84" t="str">
            <v>M/L</v>
          </cell>
          <cell r="B84" t="str">
            <v>Granule</v>
          </cell>
          <cell r="C84" t="str">
            <v>Solid Spreader (boat)</v>
          </cell>
          <cell r="D84" t="str">
            <v>Broadcast</v>
          </cell>
          <cell r="E84" t="str">
            <v>Aquatic areas, non-flowing water (e.g., ponds, lakes, fountains)</v>
          </cell>
        </row>
        <row r="85">
          <cell r="A85" t="str">
            <v>M/L</v>
          </cell>
          <cell r="B85" t="str">
            <v>Granule</v>
          </cell>
          <cell r="C85" t="str">
            <v>Solid Spreader (boat)</v>
          </cell>
          <cell r="D85" t="str">
            <v>Broadcast</v>
          </cell>
          <cell r="E85" t="str">
            <v>Aquatic areas, flowing water (e.g., tributaries, canals)</v>
          </cell>
        </row>
        <row r="86">
          <cell r="A86" t="str">
            <v>M/L</v>
          </cell>
          <cell r="B86" t="str">
            <v>Granule</v>
          </cell>
          <cell r="C86" t="str">
            <v>Tractor-drawn Spreader</v>
          </cell>
          <cell r="D86" t="str">
            <v>Broadcast</v>
          </cell>
          <cell r="E86" t="str">
            <v>Field crop, high-acreage</v>
          </cell>
        </row>
        <row r="87">
          <cell r="A87" t="str">
            <v>M/L</v>
          </cell>
          <cell r="B87" t="str">
            <v>Granule</v>
          </cell>
          <cell r="C87" t="str">
            <v>Tractor-drawn Spreader</v>
          </cell>
          <cell r="D87" t="str">
            <v>Broadcast</v>
          </cell>
          <cell r="E87" t="str">
            <v>Nursery (ornamentals, vegetables, trees, container stock)</v>
          </cell>
        </row>
        <row r="88">
          <cell r="A88" t="str">
            <v>M/L</v>
          </cell>
          <cell r="B88" t="str">
            <v>Granule</v>
          </cell>
          <cell r="C88" t="str">
            <v>Tractor-drawn Spreader</v>
          </cell>
          <cell r="D88" t="str">
            <v>Broadcast</v>
          </cell>
          <cell r="E88" t="str">
            <v>Greenhouse (ornamentals, roses, cut flowers, container stock, vegetables)</v>
          </cell>
        </row>
        <row r="89">
          <cell r="A89" t="str">
            <v>M/L</v>
          </cell>
          <cell r="B89" t="str">
            <v>Liquid</v>
          </cell>
          <cell r="C89" t="str">
            <v>Aerial</v>
          </cell>
          <cell r="D89" t="str">
            <v>Broadcast</v>
          </cell>
          <cell r="E89" t="str">
            <v>Roads, parking lots, etc. (pre-paving)</v>
          </cell>
        </row>
        <row r="90">
          <cell r="A90" t="str">
            <v>M/L</v>
          </cell>
          <cell r="B90" t="str">
            <v>Liquid</v>
          </cell>
          <cell r="C90" t="str">
            <v>Aerial</v>
          </cell>
          <cell r="D90" t="str">
            <v>Broadcast</v>
          </cell>
          <cell r="E90" t="str">
            <v>Nursery (ornamentals, vegetables, trees, container stock)</v>
          </cell>
        </row>
        <row r="91">
          <cell r="A91" t="str">
            <v>M/L</v>
          </cell>
          <cell r="B91" t="str">
            <v>Liquid</v>
          </cell>
          <cell r="C91" t="str">
            <v>Aerial</v>
          </cell>
          <cell r="D91" t="str">
            <v>Broadcast</v>
          </cell>
          <cell r="E91" t="str">
            <v>Orchard/Vineyard</v>
          </cell>
        </row>
        <row r="92">
          <cell r="A92" t="str">
            <v>M/L</v>
          </cell>
          <cell r="B92" t="str">
            <v>Liquid</v>
          </cell>
          <cell r="C92" t="str">
            <v>Aerial</v>
          </cell>
          <cell r="D92" t="str">
            <v>Broadcast</v>
          </cell>
          <cell r="E92" t="str">
            <v>Sod</v>
          </cell>
        </row>
        <row r="93">
          <cell r="A93" t="str">
            <v>M/L</v>
          </cell>
          <cell r="B93" t="str">
            <v>Liquid</v>
          </cell>
          <cell r="C93" t="str">
            <v>Aerial</v>
          </cell>
          <cell r="D93" t="str">
            <v>Broadcast</v>
          </cell>
          <cell r="E93" t="str">
            <v>Field crop, typical</v>
          </cell>
        </row>
        <row r="94">
          <cell r="A94" t="str">
            <v>M/L</v>
          </cell>
          <cell r="B94" t="str">
            <v>Liquid</v>
          </cell>
          <cell r="C94" t="str">
            <v>Aerial</v>
          </cell>
          <cell r="D94" t="str">
            <v>Broadcast</v>
          </cell>
          <cell r="E94" t="str">
            <v xml:space="preserve">Vector control (e.g., mosquitocides), aquatic areas </v>
          </cell>
        </row>
        <row r="95">
          <cell r="A95" t="str">
            <v>M/L</v>
          </cell>
          <cell r="B95" t="str">
            <v>Liquid</v>
          </cell>
          <cell r="C95" t="str">
            <v>Aerial</v>
          </cell>
          <cell r="D95" t="str">
            <v>Broadcast</v>
          </cell>
          <cell r="E95" t="str">
            <v>Aquatic areas, non-flowing water (e.g., ponds, lakes, fountains)</v>
          </cell>
        </row>
        <row r="96">
          <cell r="A96" t="str">
            <v>M/L</v>
          </cell>
          <cell r="B96" t="str">
            <v>Liquid</v>
          </cell>
          <cell r="C96" t="str">
            <v>Impregnation</v>
          </cell>
          <cell r="D96" t="str">
            <v>Commercial treatment</v>
          </cell>
          <cell r="E96" t="str">
            <v>Fertilizer, dry bulk, impregnated</v>
          </cell>
        </row>
        <row r="97">
          <cell r="A97" t="str">
            <v>M/L</v>
          </cell>
          <cell r="B97" t="str">
            <v>Liquid</v>
          </cell>
          <cell r="C97" t="str">
            <v>Impregnation</v>
          </cell>
          <cell r="D97" t="str">
            <v>On-farm treatment</v>
          </cell>
          <cell r="E97" t="str">
            <v>Fertilizer, dry bulk, impregnated</v>
          </cell>
        </row>
        <row r="98">
          <cell r="A98" t="str">
            <v>M/L</v>
          </cell>
          <cell r="B98" t="str">
            <v>Liquid</v>
          </cell>
          <cell r="C98" t="str">
            <v>Aerial</v>
          </cell>
          <cell r="D98" t="str">
            <v>Broadcast</v>
          </cell>
          <cell r="E98" t="str">
            <v>Field crop, high-acreage</v>
          </cell>
        </row>
        <row r="99">
          <cell r="A99" t="str">
            <v>M/L</v>
          </cell>
          <cell r="B99" t="str">
            <v>Liquid</v>
          </cell>
          <cell r="C99" t="str">
            <v>Aerial</v>
          </cell>
          <cell r="D99" t="str">
            <v>Broadcast</v>
          </cell>
          <cell r="E99" t="str">
            <v>Forestry</v>
          </cell>
        </row>
        <row r="100">
          <cell r="A100" t="str">
            <v>M/L</v>
          </cell>
          <cell r="B100" t="str">
            <v>Liquid</v>
          </cell>
          <cell r="C100" t="str">
            <v>Injection equipment</v>
          </cell>
          <cell r="D100" t="str">
            <v>Tree Injection</v>
          </cell>
          <cell r="E100" t="str">
            <v>Landscaping, trees/shrubs/bushes</v>
          </cell>
        </row>
        <row r="101">
          <cell r="A101" t="str">
            <v>M/L</v>
          </cell>
          <cell r="B101" t="str">
            <v>Liquid</v>
          </cell>
          <cell r="C101" t="str">
            <v>Injection equipment</v>
          </cell>
          <cell r="D101" t="str">
            <v>Tree Injection</v>
          </cell>
          <cell r="E101" t="str">
            <v>Nursery (ornamentals, vegetables, trees, container stock)</v>
          </cell>
        </row>
        <row r="102">
          <cell r="A102" t="str">
            <v>M/L</v>
          </cell>
          <cell r="B102" t="str">
            <v>Liquid</v>
          </cell>
          <cell r="C102" t="str">
            <v>Injection equipment</v>
          </cell>
          <cell r="D102" t="str">
            <v>Tree Injection</v>
          </cell>
          <cell r="E102" t="str">
            <v>Rights-of-way (e.g., utilities, railroad, roadways)</v>
          </cell>
        </row>
        <row r="103">
          <cell r="A103" t="str">
            <v>M/L</v>
          </cell>
          <cell r="B103" t="str">
            <v>Liquid</v>
          </cell>
          <cell r="C103" t="str">
            <v>Injection equipment</v>
          </cell>
          <cell r="D103" t="str">
            <v>Tree Injection</v>
          </cell>
          <cell r="E103" t="str">
            <v>Forestry</v>
          </cell>
        </row>
        <row r="104">
          <cell r="A104" t="str">
            <v>M/L</v>
          </cell>
          <cell r="B104" t="str">
            <v>Liquid</v>
          </cell>
          <cell r="C104" t="str">
            <v>Aerial</v>
          </cell>
          <cell r="D104" t="str">
            <v>ULV / Wide-area</v>
          </cell>
          <cell r="E104" t="str">
            <v>Forestry</v>
          </cell>
        </row>
        <row r="105">
          <cell r="A105" t="str">
            <v>M/L</v>
          </cell>
          <cell r="B105" t="str">
            <v>Liquid</v>
          </cell>
          <cell r="C105" t="str">
            <v>Aerial</v>
          </cell>
          <cell r="D105" t="str">
            <v>ULV / Wide-area</v>
          </cell>
          <cell r="E105" t="str">
            <v xml:space="preserve">Vector control (e.g., mosquitocides), terrestrial areas </v>
          </cell>
        </row>
        <row r="106">
          <cell r="A106" t="str">
            <v>M/L</v>
          </cell>
          <cell r="B106" t="str">
            <v>Liquid</v>
          </cell>
          <cell r="C106" t="str">
            <v>Truck-mounted Fogger/Mister</v>
          </cell>
          <cell r="D106" t="str">
            <v>ULV / Wide-area</v>
          </cell>
          <cell r="E106" t="str">
            <v xml:space="preserve">Vector control (e.g., mosquitocides), terrestrial areas </v>
          </cell>
        </row>
        <row r="107">
          <cell r="A107" t="str">
            <v>M/L</v>
          </cell>
          <cell r="B107" t="str">
            <v>Liquid</v>
          </cell>
          <cell r="C107" t="str">
            <v>Truck-mounted Fogger/Mister</v>
          </cell>
          <cell r="D107" t="str">
            <v>Broadcast</v>
          </cell>
          <cell r="E107" t="str">
            <v xml:space="preserve">Vector control (e.g., mosquitocides), terrestrial areas </v>
          </cell>
        </row>
        <row r="108">
          <cell r="A108" t="str">
            <v>M/L</v>
          </cell>
          <cell r="B108" t="str">
            <v>Liquid</v>
          </cell>
          <cell r="C108" t="str">
            <v>Airblast</v>
          </cell>
          <cell r="D108" t="str">
            <v>Broadcast</v>
          </cell>
          <cell r="E108" t="str">
            <v>Nursery (ornamentals, vegetables, trees, container stock)</v>
          </cell>
        </row>
        <row r="109">
          <cell r="A109" t="str">
            <v>M/L</v>
          </cell>
          <cell r="B109" t="str">
            <v>Liquid</v>
          </cell>
          <cell r="C109" t="str">
            <v>Airblast</v>
          </cell>
          <cell r="D109" t="str">
            <v>Broadcast</v>
          </cell>
          <cell r="E109" t="str">
            <v>Orchard/Vineyard</v>
          </cell>
        </row>
        <row r="110">
          <cell r="A110" t="str">
            <v>M/L</v>
          </cell>
          <cell r="B110" t="str">
            <v>Liquid</v>
          </cell>
          <cell r="C110" t="str">
            <v>Chemigation</v>
          </cell>
          <cell r="D110" t="str">
            <v>Broadcast</v>
          </cell>
          <cell r="E110" t="str">
            <v>Orchard/Vineyard</v>
          </cell>
        </row>
        <row r="111">
          <cell r="A111" t="str">
            <v>M/L</v>
          </cell>
          <cell r="B111" t="str">
            <v>Liquid</v>
          </cell>
          <cell r="C111" t="str">
            <v>Chemigation</v>
          </cell>
          <cell r="D111" t="str">
            <v>Broadcast</v>
          </cell>
          <cell r="E111" t="str">
            <v>Sod</v>
          </cell>
        </row>
        <row r="112">
          <cell r="A112" t="str">
            <v>M/L</v>
          </cell>
          <cell r="B112" t="str">
            <v>Liquid</v>
          </cell>
          <cell r="C112" t="str">
            <v>Chemigation</v>
          </cell>
          <cell r="D112" t="str">
            <v>Broadcast</v>
          </cell>
          <cell r="E112" t="str">
            <v>Field crop, typical</v>
          </cell>
        </row>
        <row r="113">
          <cell r="A113" t="str">
            <v>M/L</v>
          </cell>
          <cell r="B113" t="str">
            <v>Liquid</v>
          </cell>
          <cell r="C113" t="str">
            <v>Chemigation</v>
          </cell>
          <cell r="D113" t="str">
            <v>Broadcast</v>
          </cell>
          <cell r="E113" t="str">
            <v>Field crop, high-acreage</v>
          </cell>
        </row>
        <row r="114">
          <cell r="A114" t="str">
            <v>M/L</v>
          </cell>
          <cell r="B114" t="str">
            <v>Liquid</v>
          </cell>
          <cell r="C114" t="str">
            <v>Chemigation</v>
          </cell>
          <cell r="D114" t="str">
            <v>Broadcast</v>
          </cell>
          <cell r="E114" t="str">
            <v>Greenhouse (ornamentals, roses, cut flowers, container stock, vegetables)</v>
          </cell>
        </row>
        <row r="115">
          <cell r="A115" t="str">
            <v>M/L</v>
          </cell>
          <cell r="B115" t="str">
            <v>Liquid</v>
          </cell>
          <cell r="C115" t="str">
            <v>Chemigation</v>
          </cell>
          <cell r="D115" t="str">
            <v>Broadcast</v>
          </cell>
          <cell r="E115" t="str">
            <v>Nursery (ornamentals, vegetables, trees, container stock)</v>
          </cell>
        </row>
        <row r="116">
          <cell r="A116" t="str">
            <v>M/L</v>
          </cell>
          <cell r="B116" t="str">
            <v>Liquid</v>
          </cell>
          <cell r="C116" t="str">
            <v>Groundboom</v>
          </cell>
          <cell r="D116" t="str">
            <v>Broadcast</v>
          </cell>
          <cell r="E116" t="str">
            <v>Roads, parking lots, etc. (pre-paving)</v>
          </cell>
        </row>
        <row r="117">
          <cell r="A117" t="str">
            <v>M/L</v>
          </cell>
          <cell r="B117" t="str">
            <v>Liquid</v>
          </cell>
          <cell r="C117" t="str">
            <v>Groundboom</v>
          </cell>
          <cell r="D117" t="str">
            <v>Broadcast</v>
          </cell>
          <cell r="E117" t="str">
            <v>Golf course (tees and greens only)</v>
          </cell>
        </row>
        <row r="118">
          <cell r="A118" t="str">
            <v>M/L</v>
          </cell>
          <cell r="B118" t="str">
            <v>Liquid</v>
          </cell>
          <cell r="C118" t="str">
            <v>Groundboom</v>
          </cell>
          <cell r="D118" t="str">
            <v>Broadcast</v>
          </cell>
          <cell r="E118" t="str">
            <v>Landscaping, turf (lawns, athletic fields, parks, etc.)</v>
          </cell>
        </row>
        <row r="119">
          <cell r="A119" t="str">
            <v>M/L</v>
          </cell>
          <cell r="B119" t="str">
            <v>Liquid</v>
          </cell>
          <cell r="C119" t="str">
            <v>Groundboom</v>
          </cell>
          <cell r="D119" t="str">
            <v>Broadcast</v>
          </cell>
          <cell r="E119" t="str">
            <v>Golf course (fairways, tees, greens)</v>
          </cell>
        </row>
        <row r="120">
          <cell r="A120" t="str">
            <v>M/L</v>
          </cell>
          <cell r="B120" t="str">
            <v>Liquid</v>
          </cell>
          <cell r="C120" t="str">
            <v>Groundboom</v>
          </cell>
          <cell r="D120" t="str">
            <v>Broadcast</v>
          </cell>
          <cell r="E120" t="str">
            <v>Field-grown ornamental crops</v>
          </cell>
        </row>
        <row r="121">
          <cell r="A121" t="str">
            <v>M/L</v>
          </cell>
          <cell r="B121" t="str">
            <v>Liquid</v>
          </cell>
          <cell r="C121" t="str">
            <v>Groundboom</v>
          </cell>
          <cell r="D121" t="str">
            <v>Broadcast</v>
          </cell>
          <cell r="E121" t="str">
            <v>Nursery (ornamentals, vegetables, trees, container stock)</v>
          </cell>
        </row>
        <row r="122">
          <cell r="A122" t="str">
            <v>M/L</v>
          </cell>
          <cell r="B122" t="str">
            <v>Liquid</v>
          </cell>
          <cell r="C122" t="str">
            <v>Groundboom</v>
          </cell>
          <cell r="D122" t="str">
            <v>Broadcast</v>
          </cell>
          <cell r="E122" t="str">
            <v>Greenhouse (ornamentals, roses, cut flowers, container stock, vegetables)</v>
          </cell>
        </row>
        <row r="123">
          <cell r="A123" t="str">
            <v>M/L</v>
          </cell>
          <cell r="B123" t="str">
            <v>Liquid</v>
          </cell>
          <cell r="C123" t="str">
            <v>Groundboom</v>
          </cell>
          <cell r="D123" t="str">
            <v>Broadcast</v>
          </cell>
          <cell r="E123" t="str">
            <v>Sod</v>
          </cell>
        </row>
        <row r="124">
          <cell r="A124" t="str">
            <v>M/L</v>
          </cell>
          <cell r="B124" t="str">
            <v>Liquid</v>
          </cell>
          <cell r="C124" t="str">
            <v>Groundboom</v>
          </cell>
          <cell r="D124" t="str">
            <v>Broadcast</v>
          </cell>
          <cell r="E124" t="str">
            <v>Orchard/Vineyard</v>
          </cell>
        </row>
        <row r="125">
          <cell r="A125" t="str">
            <v>M/L</v>
          </cell>
          <cell r="B125" t="str">
            <v>Liquid</v>
          </cell>
          <cell r="C125" t="str">
            <v>Groundboom</v>
          </cell>
          <cell r="D125" t="str">
            <v>Broadcast</v>
          </cell>
          <cell r="E125" t="str">
            <v>Field crop, typical</v>
          </cell>
        </row>
        <row r="126">
          <cell r="A126" t="str">
            <v>M/L</v>
          </cell>
          <cell r="B126" t="str">
            <v>Liquid</v>
          </cell>
          <cell r="C126" t="str">
            <v>Boom Sprayer (boat)</v>
          </cell>
          <cell r="D126" t="str">
            <v>Broadcast</v>
          </cell>
          <cell r="E126" t="str">
            <v xml:space="preserve">Vector control (e.g., mosquitocides), aquatic areas </v>
          </cell>
        </row>
        <row r="127">
          <cell r="A127" t="str">
            <v>M/L</v>
          </cell>
          <cell r="B127" t="str">
            <v>Liquid</v>
          </cell>
          <cell r="C127" t="str">
            <v>Boom Sprayer (boat)</v>
          </cell>
          <cell r="D127" t="str">
            <v>Broadcast</v>
          </cell>
          <cell r="E127" t="str">
            <v>Aquatic areas, non-flowing water (e.g., ponds, lakes, fountains)</v>
          </cell>
        </row>
        <row r="128">
          <cell r="A128" t="str">
            <v>M/L</v>
          </cell>
          <cell r="B128" t="str">
            <v>Liquid</v>
          </cell>
          <cell r="C128" t="str">
            <v>Boom Sprayer (boat)</v>
          </cell>
          <cell r="D128" t="str">
            <v>Broadcast</v>
          </cell>
          <cell r="E128" t="str">
            <v>Aquatic areas, flowing water (e.g., tributaries, canals)</v>
          </cell>
        </row>
        <row r="129">
          <cell r="A129" t="str">
            <v>M/L</v>
          </cell>
          <cell r="B129" t="str">
            <v>Liquid</v>
          </cell>
          <cell r="C129" t="str">
            <v>Groundboom</v>
          </cell>
          <cell r="D129" t="str">
            <v>Broadcast</v>
          </cell>
          <cell r="E129" t="str">
            <v>Field crop, high-acreage</v>
          </cell>
        </row>
        <row r="130">
          <cell r="A130" t="str">
            <v>M/L</v>
          </cell>
          <cell r="B130" t="str">
            <v>Liquid</v>
          </cell>
          <cell r="C130" t="str">
            <v>Misting system</v>
          </cell>
          <cell r="D130" t="str">
            <v>Broadcast</v>
          </cell>
          <cell r="E130" t="str">
            <v>Poultry/livestock house/horse barn/feed lot</v>
          </cell>
        </row>
        <row r="131">
          <cell r="A131" t="str">
            <v>M/L</v>
          </cell>
          <cell r="B131" t="str">
            <v>Liquid</v>
          </cell>
          <cell r="C131" t="str">
            <v>Misting system</v>
          </cell>
          <cell r="D131" t="str">
            <v>Broadcast</v>
          </cell>
          <cell r="E131" t="str">
            <v>Residential backyards/Parks/Restaurants</v>
          </cell>
        </row>
        <row r="132">
          <cell r="A132" t="str">
            <v>M/L/A</v>
          </cell>
          <cell r="B132" t="str">
            <v>Liquid</v>
          </cell>
          <cell r="C132" t="str">
            <v>Stationary/Automatic Fogger/Mister (without re-entry restriction)</v>
          </cell>
          <cell r="D132" t="str">
            <v>Broadcast</v>
          </cell>
          <cell r="E132" t="str">
            <v>Mushroom house</v>
          </cell>
        </row>
        <row r="133">
          <cell r="A133" t="str">
            <v>M/L/A</v>
          </cell>
          <cell r="B133" t="str">
            <v>Liquid</v>
          </cell>
          <cell r="C133" t="str">
            <v>Stationary/Automatic Fogger/Mister (without re-entry restriction)</v>
          </cell>
          <cell r="D133" t="str">
            <v>Broadcast</v>
          </cell>
          <cell r="E133" t="str">
            <v>Greenhouse (ornamentals, roses, cut flowers, container stock, vegetables)</v>
          </cell>
        </row>
        <row r="134">
          <cell r="A134" t="str">
            <v>M/L/A</v>
          </cell>
          <cell r="B134" t="str">
            <v>Liquid</v>
          </cell>
          <cell r="C134" t="str">
            <v>Stationary/Automatic Fogger/Mister (without re-entry restriction)</v>
          </cell>
          <cell r="D134" t="str">
            <v>Broadcast</v>
          </cell>
          <cell r="E134" t="str">
            <v>Food handling establishment</v>
          </cell>
        </row>
        <row r="135">
          <cell r="A135" t="str">
            <v>M/L/A</v>
          </cell>
          <cell r="B135" t="str">
            <v>Liquid</v>
          </cell>
          <cell r="C135" t="str">
            <v>Stationary/Automatic Fogger/Mister (without re-entry restriction)</v>
          </cell>
          <cell r="D135" t="str">
            <v>Broadcast</v>
          </cell>
          <cell r="E135" t="str">
            <v>Warehouse</v>
          </cell>
        </row>
        <row r="136">
          <cell r="A136" t="str">
            <v>M/L/A</v>
          </cell>
          <cell r="B136" t="str">
            <v>Liquid</v>
          </cell>
          <cell r="C136" t="str">
            <v>Stationary/Automatic Fogger/Mister (without re-entry restriction)</v>
          </cell>
          <cell r="D136" t="str">
            <v>Broadcast</v>
          </cell>
          <cell r="E136" t="str">
            <v>Poultry/livestock house/horse barn/feed lot</v>
          </cell>
        </row>
        <row r="137">
          <cell r="A137" t="str">
            <v>M/L</v>
          </cell>
          <cell r="B137" t="str">
            <v>Liquid</v>
          </cell>
          <cell r="C137" t="str">
            <v>Stationary/Automatic Fogger/Mister (with re-entry restriction)</v>
          </cell>
          <cell r="D137" t="str">
            <v>Broadcast</v>
          </cell>
          <cell r="E137" t="str">
            <v>Mushroom house</v>
          </cell>
        </row>
        <row r="138">
          <cell r="A138" t="str">
            <v>M/L</v>
          </cell>
          <cell r="B138" t="str">
            <v>Liquid</v>
          </cell>
          <cell r="C138" t="str">
            <v>Stationary/Automatic Fogger/Mister (with re-entry restriction)</v>
          </cell>
          <cell r="D138" t="str">
            <v>Broadcast</v>
          </cell>
          <cell r="E138" t="str">
            <v>Greenhouse (ornamentals, roses, cut flowers, container stock, vegetables)</v>
          </cell>
        </row>
        <row r="139">
          <cell r="A139" t="str">
            <v>M/L</v>
          </cell>
          <cell r="B139" t="str">
            <v>Liquid</v>
          </cell>
          <cell r="C139" t="str">
            <v>Stationary/Automatic Fogger/Mister (with re-entry restriction)</v>
          </cell>
          <cell r="D139" t="str">
            <v>Broadcast</v>
          </cell>
          <cell r="E139" t="str">
            <v>Food handling establishment</v>
          </cell>
        </row>
        <row r="140">
          <cell r="A140" t="str">
            <v>M/L</v>
          </cell>
          <cell r="B140" t="str">
            <v>Liquid</v>
          </cell>
          <cell r="C140" t="str">
            <v>Stationary/Automatic Fogger/Mister (with re-entry restriction)</v>
          </cell>
          <cell r="D140" t="str">
            <v>Broadcast</v>
          </cell>
          <cell r="E140" t="str">
            <v>Warehouse</v>
          </cell>
        </row>
        <row r="141">
          <cell r="A141" t="str">
            <v>M/L</v>
          </cell>
          <cell r="B141" t="str">
            <v>Liquid</v>
          </cell>
          <cell r="C141" t="str">
            <v>Stationary/Automatic Fogger/Mister (with re-entry restriction)</v>
          </cell>
          <cell r="D141" t="str">
            <v>Broadcast</v>
          </cell>
          <cell r="E141" t="str">
            <v>Poultry/livestock house/horse barn/feed lot</v>
          </cell>
        </row>
        <row r="142">
          <cell r="A142" t="str">
            <v>M/L</v>
          </cell>
          <cell r="B142" t="str">
            <v>Microencapsulate</v>
          </cell>
          <cell r="C142" t="str">
            <v>Aerial</v>
          </cell>
          <cell r="D142" t="str">
            <v>Broadcast</v>
          </cell>
          <cell r="E142" t="str">
            <v>Roads, parking lots, etc. (pre-paving)</v>
          </cell>
        </row>
        <row r="143">
          <cell r="A143" t="str">
            <v>M/L</v>
          </cell>
          <cell r="B143" t="str">
            <v>Microencapsulate</v>
          </cell>
          <cell r="C143" t="str">
            <v>Aerial</v>
          </cell>
          <cell r="D143" t="str">
            <v>Broadcast</v>
          </cell>
          <cell r="E143" t="str">
            <v>Nursery (ornamentals, vegetables, trees, container stock)</v>
          </cell>
        </row>
        <row r="144">
          <cell r="A144" t="str">
            <v>M/L</v>
          </cell>
          <cell r="B144" t="str">
            <v>Microencapsulate</v>
          </cell>
          <cell r="C144" t="str">
            <v>Aerial</v>
          </cell>
          <cell r="D144" t="str">
            <v>Broadcast</v>
          </cell>
          <cell r="E144" t="str">
            <v>Orchard/Vineyard</v>
          </cell>
        </row>
        <row r="145">
          <cell r="A145" t="str">
            <v>M/L</v>
          </cell>
          <cell r="B145" t="str">
            <v>Microencapsulate</v>
          </cell>
          <cell r="C145" t="str">
            <v>Aerial</v>
          </cell>
          <cell r="D145" t="str">
            <v>Broadcast</v>
          </cell>
          <cell r="E145" t="str">
            <v>Sod</v>
          </cell>
        </row>
        <row r="146">
          <cell r="A146" t="str">
            <v>M/L</v>
          </cell>
          <cell r="B146" t="str">
            <v>Microencapsulate</v>
          </cell>
          <cell r="C146" t="str">
            <v>Aerial</v>
          </cell>
          <cell r="D146" t="str">
            <v>Broadcast</v>
          </cell>
          <cell r="E146" t="str">
            <v>Field crop, typical</v>
          </cell>
        </row>
        <row r="147">
          <cell r="A147" t="str">
            <v>M/L</v>
          </cell>
          <cell r="B147" t="str">
            <v>Microencapsulate</v>
          </cell>
          <cell r="C147" t="str">
            <v>Aerial</v>
          </cell>
          <cell r="D147" t="str">
            <v>Broadcast</v>
          </cell>
          <cell r="E147" t="str">
            <v xml:space="preserve">Vector control (e.g., mosquitocides), aquatic areas </v>
          </cell>
        </row>
        <row r="148">
          <cell r="A148" t="str">
            <v>M/L</v>
          </cell>
          <cell r="B148" t="str">
            <v>Microencapsulate</v>
          </cell>
          <cell r="C148" t="str">
            <v>Aerial</v>
          </cell>
          <cell r="D148" t="str">
            <v>Broadcast</v>
          </cell>
          <cell r="E148" t="str">
            <v>Aquatic areas, non-flowing water (e.g., ponds, lakes, fountains)</v>
          </cell>
        </row>
        <row r="149">
          <cell r="A149" t="str">
            <v>M/L</v>
          </cell>
          <cell r="B149" t="str">
            <v>Microencapsulate</v>
          </cell>
          <cell r="C149" t="str">
            <v>Impregnation</v>
          </cell>
          <cell r="D149" t="str">
            <v>Commercial treatment</v>
          </cell>
          <cell r="E149" t="str">
            <v>Fertilizer, dry bulk, impregnated</v>
          </cell>
        </row>
        <row r="150">
          <cell r="A150" t="str">
            <v>M/L</v>
          </cell>
          <cell r="B150" t="str">
            <v>Microencapsulate</v>
          </cell>
          <cell r="C150" t="str">
            <v>Impregnation</v>
          </cell>
          <cell r="D150" t="str">
            <v>On-farm treatment</v>
          </cell>
          <cell r="E150" t="str">
            <v>Fertilizer, dry bulk, impregnated</v>
          </cell>
        </row>
        <row r="151">
          <cell r="A151" t="str">
            <v>M/L</v>
          </cell>
          <cell r="B151" t="str">
            <v>Microencapsulate</v>
          </cell>
          <cell r="C151" t="str">
            <v>Aerial</v>
          </cell>
          <cell r="D151" t="str">
            <v>Broadcast</v>
          </cell>
          <cell r="E151" t="str">
            <v>Field crop, high-acreage</v>
          </cell>
        </row>
        <row r="152">
          <cell r="A152" t="str">
            <v>M/L</v>
          </cell>
          <cell r="B152" t="str">
            <v>Microencapsulate</v>
          </cell>
          <cell r="C152" t="str">
            <v>Aerial</v>
          </cell>
          <cell r="D152" t="str">
            <v>Broadcast</v>
          </cell>
          <cell r="E152" t="str">
            <v>Forestry</v>
          </cell>
        </row>
        <row r="153">
          <cell r="A153" t="str">
            <v>M/L</v>
          </cell>
          <cell r="B153" t="str">
            <v>Microencapsulate</v>
          </cell>
          <cell r="C153" t="str">
            <v>Injection equipment</v>
          </cell>
          <cell r="D153" t="str">
            <v>Tree Injection</v>
          </cell>
          <cell r="E153" t="str">
            <v>Landscaping, trees/shrubs/bushes</v>
          </cell>
        </row>
        <row r="154">
          <cell r="A154" t="str">
            <v>M/L</v>
          </cell>
          <cell r="B154" t="str">
            <v>Microencapsulate</v>
          </cell>
          <cell r="C154" t="str">
            <v>Injection equipment</v>
          </cell>
          <cell r="D154" t="str">
            <v>Tree Injection</v>
          </cell>
          <cell r="E154" t="str">
            <v>Nursery (ornamentals, vegetables, trees, container stock)</v>
          </cell>
        </row>
        <row r="155">
          <cell r="A155" t="str">
            <v>M/L</v>
          </cell>
          <cell r="B155" t="str">
            <v>Microencapsulate</v>
          </cell>
          <cell r="C155" t="str">
            <v>Injection equipment</v>
          </cell>
          <cell r="D155" t="str">
            <v>Tree Injection</v>
          </cell>
          <cell r="E155" t="str">
            <v>Rights-of-way (e.g., utilities, railroad, roadways)</v>
          </cell>
        </row>
        <row r="156">
          <cell r="A156" t="str">
            <v>M/L</v>
          </cell>
          <cell r="B156" t="str">
            <v>Microencapsulate</v>
          </cell>
          <cell r="C156" t="str">
            <v>Injection equipment</v>
          </cell>
          <cell r="D156" t="str">
            <v>Tree Injection</v>
          </cell>
          <cell r="E156" t="str">
            <v>Forestry</v>
          </cell>
        </row>
        <row r="157">
          <cell r="A157" t="str">
            <v>M/L</v>
          </cell>
          <cell r="B157" t="str">
            <v>Microencapsulate</v>
          </cell>
          <cell r="C157" t="str">
            <v>Aerial</v>
          </cell>
          <cell r="D157" t="str">
            <v>ULV / Wide-area</v>
          </cell>
          <cell r="E157" t="str">
            <v>Forestry</v>
          </cell>
        </row>
        <row r="158">
          <cell r="A158" t="str">
            <v>M/L</v>
          </cell>
          <cell r="B158" t="str">
            <v>Microencapsulate</v>
          </cell>
          <cell r="C158" t="str">
            <v>Aerial</v>
          </cell>
          <cell r="D158" t="str">
            <v>ULV / Wide-area</v>
          </cell>
          <cell r="E158" t="str">
            <v xml:space="preserve">Vector control (e.g., mosquitocides), terrestrial areas </v>
          </cell>
        </row>
        <row r="159">
          <cell r="A159" t="str">
            <v>M/L</v>
          </cell>
          <cell r="B159" t="str">
            <v>Microencapsulate</v>
          </cell>
          <cell r="C159" t="str">
            <v>Truck-mounted Fogger/Mister</v>
          </cell>
          <cell r="D159" t="str">
            <v>ULV / Wide-area</v>
          </cell>
          <cell r="E159" t="str">
            <v xml:space="preserve">Vector control (e.g., mosquitocides), terrestrial areas </v>
          </cell>
        </row>
        <row r="160">
          <cell r="A160" t="str">
            <v>M/L</v>
          </cell>
          <cell r="B160" t="str">
            <v>Microencapsulate</v>
          </cell>
          <cell r="C160" t="str">
            <v>Truck-mounted Fogger/Mister</v>
          </cell>
          <cell r="D160" t="str">
            <v>Broadcast</v>
          </cell>
          <cell r="E160" t="str">
            <v xml:space="preserve">Vector control (e.g., mosquitocides), terrestrial areas </v>
          </cell>
        </row>
        <row r="161">
          <cell r="A161" t="str">
            <v>M/L</v>
          </cell>
          <cell r="B161" t="str">
            <v>Microencapsulate</v>
          </cell>
          <cell r="C161" t="str">
            <v>Airblast</v>
          </cell>
          <cell r="D161" t="str">
            <v>Broadcast</v>
          </cell>
          <cell r="E161" t="str">
            <v>Nursery (ornamentals, vegetables, trees, container stock)</v>
          </cell>
        </row>
        <row r="162">
          <cell r="A162" t="str">
            <v>M/L</v>
          </cell>
          <cell r="B162" t="str">
            <v>Microencapsulate</v>
          </cell>
          <cell r="C162" t="str">
            <v>Airblast</v>
          </cell>
          <cell r="D162" t="str">
            <v>Broadcast</v>
          </cell>
          <cell r="E162" t="str">
            <v>Orchard/Vineyard</v>
          </cell>
        </row>
        <row r="163">
          <cell r="A163" t="str">
            <v>M/L</v>
          </cell>
          <cell r="B163" t="str">
            <v>Microencapsulate</v>
          </cell>
          <cell r="C163" t="str">
            <v>Chemigation</v>
          </cell>
          <cell r="D163" t="str">
            <v>Broadcast</v>
          </cell>
          <cell r="E163" t="str">
            <v>Orchard/Vineyard</v>
          </cell>
        </row>
        <row r="164">
          <cell r="A164" t="str">
            <v>M/L</v>
          </cell>
          <cell r="B164" t="str">
            <v>Microencapsulate</v>
          </cell>
          <cell r="C164" t="str">
            <v>Chemigation</v>
          </cell>
          <cell r="D164" t="str">
            <v>Broadcast</v>
          </cell>
          <cell r="E164" t="str">
            <v>Sod</v>
          </cell>
        </row>
        <row r="165">
          <cell r="A165" t="str">
            <v>M/L</v>
          </cell>
          <cell r="B165" t="str">
            <v>Microencapsulate</v>
          </cell>
          <cell r="C165" t="str">
            <v>Chemigation</v>
          </cell>
          <cell r="D165" t="str">
            <v>Broadcast</v>
          </cell>
          <cell r="E165" t="str">
            <v>Field crop, typical</v>
          </cell>
        </row>
        <row r="166">
          <cell r="A166" t="str">
            <v>M/L</v>
          </cell>
          <cell r="B166" t="str">
            <v>Microencapsulate</v>
          </cell>
          <cell r="C166" t="str">
            <v>Chemigation</v>
          </cell>
          <cell r="D166" t="str">
            <v>Broadcast</v>
          </cell>
          <cell r="E166" t="str">
            <v>Field crop, high-acreage</v>
          </cell>
        </row>
        <row r="167">
          <cell r="A167" t="str">
            <v>M/L</v>
          </cell>
          <cell r="B167" t="str">
            <v>Microencapsulate</v>
          </cell>
          <cell r="C167" t="str">
            <v>Chemigation</v>
          </cell>
          <cell r="D167" t="str">
            <v>Broadcast</v>
          </cell>
          <cell r="E167" t="str">
            <v>Greenhouse (ornamentals, roses, cut flowers, container stock, vegetables)</v>
          </cell>
        </row>
        <row r="168">
          <cell r="A168" t="str">
            <v>M/L</v>
          </cell>
          <cell r="B168" t="str">
            <v>Microencapsulate</v>
          </cell>
          <cell r="C168" t="str">
            <v>Chemigation</v>
          </cell>
          <cell r="D168" t="str">
            <v>Broadcast</v>
          </cell>
          <cell r="E168" t="str">
            <v>Nursery (ornamentals, vegetables, trees, container stock)</v>
          </cell>
        </row>
        <row r="169">
          <cell r="A169" t="str">
            <v>M/L</v>
          </cell>
          <cell r="B169" t="str">
            <v>Microencapsulate</v>
          </cell>
          <cell r="C169" t="str">
            <v>Groundboom</v>
          </cell>
          <cell r="D169" t="str">
            <v>Broadcast</v>
          </cell>
          <cell r="E169" t="str">
            <v>Roads, parking lots, etc. (pre-paving)</v>
          </cell>
        </row>
        <row r="170">
          <cell r="A170" t="str">
            <v>M/L</v>
          </cell>
          <cell r="B170" t="str">
            <v>Microencapsulate</v>
          </cell>
          <cell r="C170" t="str">
            <v>Groundboom</v>
          </cell>
          <cell r="D170" t="str">
            <v>Broadcast</v>
          </cell>
          <cell r="E170" t="str">
            <v>Golf course (tees and greens only)</v>
          </cell>
        </row>
        <row r="171">
          <cell r="A171" t="str">
            <v>M/L</v>
          </cell>
          <cell r="B171" t="str">
            <v>Microencapsulate</v>
          </cell>
          <cell r="C171" t="str">
            <v>Groundboom</v>
          </cell>
          <cell r="D171" t="str">
            <v>Broadcast</v>
          </cell>
          <cell r="E171" t="str">
            <v>Landscaping, turf (lawns, athletic fields, parks, etc.)</v>
          </cell>
        </row>
        <row r="172">
          <cell r="A172" t="str">
            <v>M/L</v>
          </cell>
          <cell r="B172" t="str">
            <v>Microencapsulate</v>
          </cell>
          <cell r="C172" t="str">
            <v>Groundboom</v>
          </cell>
          <cell r="D172" t="str">
            <v>Broadcast</v>
          </cell>
          <cell r="E172" t="str">
            <v>Golf course (fairways, tees, greens)</v>
          </cell>
        </row>
        <row r="173">
          <cell r="A173" t="str">
            <v>M/L</v>
          </cell>
          <cell r="B173" t="str">
            <v>Microencapsulate</v>
          </cell>
          <cell r="C173" t="str">
            <v>Groundboom</v>
          </cell>
          <cell r="D173" t="str">
            <v>Broadcast</v>
          </cell>
          <cell r="E173" t="str">
            <v>Field-grown ornamental crops</v>
          </cell>
        </row>
        <row r="174">
          <cell r="A174" t="str">
            <v>M/L</v>
          </cell>
          <cell r="B174" t="str">
            <v>Microencapsulate</v>
          </cell>
          <cell r="C174" t="str">
            <v>Groundboom</v>
          </cell>
          <cell r="D174" t="str">
            <v>Broadcast</v>
          </cell>
          <cell r="E174" t="str">
            <v>Nursery (ornamentals, vegetables, trees, container stock)</v>
          </cell>
        </row>
        <row r="175">
          <cell r="A175" t="str">
            <v>M/L</v>
          </cell>
          <cell r="B175" t="str">
            <v>Microencapsulate</v>
          </cell>
          <cell r="C175" t="str">
            <v>Groundboom</v>
          </cell>
          <cell r="D175" t="str">
            <v>Broadcast</v>
          </cell>
          <cell r="E175" t="str">
            <v>Greenhouse (ornamentals, roses, cut flowers, container stock, vegetables)</v>
          </cell>
        </row>
        <row r="176">
          <cell r="A176" t="str">
            <v>M/L</v>
          </cell>
          <cell r="B176" t="str">
            <v>Microencapsulate</v>
          </cell>
          <cell r="C176" t="str">
            <v>Groundboom</v>
          </cell>
          <cell r="D176" t="str">
            <v>Broadcast</v>
          </cell>
          <cell r="E176" t="str">
            <v>Sod</v>
          </cell>
        </row>
        <row r="177">
          <cell r="A177" t="str">
            <v>M/L</v>
          </cell>
          <cell r="B177" t="str">
            <v>Microencapsulate</v>
          </cell>
          <cell r="C177" t="str">
            <v>Groundboom</v>
          </cell>
          <cell r="D177" t="str">
            <v>Broadcast</v>
          </cell>
          <cell r="E177" t="str">
            <v>Orchard/Vineyard</v>
          </cell>
        </row>
        <row r="178">
          <cell r="A178" t="str">
            <v>M/L</v>
          </cell>
          <cell r="B178" t="str">
            <v>Microencapsulate</v>
          </cell>
          <cell r="C178" t="str">
            <v>Groundboom</v>
          </cell>
          <cell r="D178" t="str">
            <v>Broadcast</v>
          </cell>
          <cell r="E178" t="str">
            <v>Field crop, typical</v>
          </cell>
        </row>
        <row r="179">
          <cell r="A179" t="str">
            <v>M/L</v>
          </cell>
          <cell r="B179" t="str">
            <v>Microencapsulate</v>
          </cell>
          <cell r="C179" t="str">
            <v>Boom Sprayer (boat)</v>
          </cell>
          <cell r="D179" t="str">
            <v>Broadcast</v>
          </cell>
          <cell r="E179" t="str">
            <v xml:space="preserve">Vector control (e.g., mosquitocides), aquatic areas </v>
          </cell>
        </row>
        <row r="180">
          <cell r="A180" t="str">
            <v>M/L</v>
          </cell>
          <cell r="B180" t="str">
            <v>Microencapsulate</v>
          </cell>
          <cell r="C180" t="str">
            <v>Boom Sprayer (boat)</v>
          </cell>
          <cell r="D180" t="str">
            <v>Broadcast</v>
          </cell>
          <cell r="E180" t="str">
            <v>Aquatic areas, non-flowing water (e.g., ponds, lakes, fountains)</v>
          </cell>
        </row>
        <row r="181">
          <cell r="A181" t="str">
            <v>M/L</v>
          </cell>
          <cell r="B181" t="str">
            <v>Microencapsulate</v>
          </cell>
          <cell r="C181" t="str">
            <v>Boom Sprayer (boat)</v>
          </cell>
          <cell r="D181" t="str">
            <v>Broadcast</v>
          </cell>
          <cell r="E181" t="str">
            <v>Aquatic areas, flowing water (e.g., tributaries, canals)</v>
          </cell>
        </row>
        <row r="182">
          <cell r="A182" t="str">
            <v>M/L</v>
          </cell>
          <cell r="B182" t="str">
            <v>Microencapsulate</v>
          </cell>
          <cell r="C182" t="str">
            <v>Groundboom</v>
          </cell>
          <cell r="D182" t="str">
            <v>Broadcast</v>
          </cell>
          <cell r="E182" t="str">
            <v>Field crop, high-acreage</v>
          </cell>
        </row>
        <row r="183">
          <cell r="A183" t="str">
            <v>M/L</v>
          </cell>
          <cell r="B183" t="str">
            <v>Microencapsulate</v>
          </cell>
          <cell r="C183" t="str">
            <v>Misting system</v>
          </cell>
          <cell r="D183" t="str">
            <v>Broadcast</v>
          </cell>
          <cell r="E183" t="str">
            <v>Poultry/livestock house/horse barn/feed lot</v>
          </cell>
        </row>
        <row r="184">
          <cell r="A184" t="str">
            <v>M/L</v>
          </cell>
          <cell r="B184" t="str">
            <v>Microencapsulate</v>
          </cell>
          <cell r="C184" t="str">
            <v>Misting system</v>
          </cell>
          <cell r="D184" t="str">
            <v>Broadcast</v>
          </cell>
          <cell r="E184" t="str">
            <v>Residential backyards/Parks/Restaurants</v>
          </cell>
        </row>
        <row r="185">
          <cell r="A185" t="str">
            <v>M/L/A</v>
          </cell>
          <cell r="B185" t="str">
            <v>Microencapsulate</v>
          </cell>
          <cell r="C185" t="str">
            <v>Stationary/Automatic Fogger/Mister (without re-entry restriction)</v>
          </cell>
          <cell r="D185" t="str">
            <v>Broadcast</v>
          </cell>
          <cell r="E185" t="str">
            <v>Mushroom house</v>
          </cell>
        </row>
        <row r="186">
          <cell r="A186" t="str">
            <v>M/L/A</v>
          </cell>
          <cell r="B186" t="str">
            <v>Microencapsulate</v>
          </cell>
          <cell r="C186" t="str">
            <v>Stationary/Automatic Fogger/Mister (without re-entry restriction)</v>
          </cell>
          <cell r="D186" t="str">
            <v>Broadcast</v>
          </cell>
          <cell r="E186" t="str">
            <v>Greenhouse (ornamentals, roses, cut flowers, container stock, vegetables)</v>
          </cell>
        </row>
        <row r="187">
          <cell r="A187" t="str">
            <v>M/L/A</v>
          </cell>
          <cell r="B187" t="str">
            <v>Microencapsulate</v>
          </cell>
          <cell r="C187" t="str">
            <v>Stationary/Automatic Fogger/Mister (without re-entry restriction)</v>
          </cell>
          <cell r="D187" t="str">
            <v>Broadcast</v>
          </cell>
          <cell r="E187" t="str">
            <v>Food handling establishment</v>
          </cell>
        </row>
        <row r="188">
          <cell r="A188" t="str">
            <v>M/L/A</v>
          </cell>
          <cell r="B188" t="str">
            <v>Microencapsulate</v>
          </cell>
          <cell r="C188" t="str">
            <v>Stationary/Automatic Fogger/Mister (without re-entry restriction)</v>
          </cell>
          <cell r="D188" t="str">
            <v>Broadcast</v>
          </cell>
          <cell r="E188" t="str">
            <v>Warehouse</v>
          </cell>
        </row>
        <row r="189">
          <cell r="A189" t="str">
            <v>M/L/A</v>
          </cell>
          <cell r="B189" t="str">
            <v>Microencapsulate</v>
          </cell>
          <cell r="C189" t="str">
            <v>Stationary/Automatic Fogger/Mister (without re-entry restriction)</v>
          </cell>
          <cell r="D189" t="str">
            <v>Broadcast</v>
          </cell>
          <cell r="E189" t="str">
            <v>Poultry/livestock house/horse barn/feed lot</v>
          </cell>
        </row>
        <row r="190">
          <cell r="A190" t="str">
            <v>M/L</v>
          </cell>
          <cell r="B190" t="str">
            <v>Microencapsulate</v>
          </cell>
          <cell r="C190" t="str">
            <v>Stationary/Automatic Fogger/Mister (with re-entry restriction)</v>
          </cell>
          <cell r="D190" t="str">
            <v>Broadcast</v>
          </cell>
          <cell r="E190" t="str">
            <v>Mushroom house</v>
          </cell>
        </row>
        <row r="191">
          <cell r="A191" t="str">
            <v>M/L</v>
          </cell>
          <cell r="B191" t="str">
            <v>Microencapsulate</v>
          </cell>
          <cell r="C191" t="str">
            <v>Stationary/Automatic Fogger/Mister (with re-entry restriction)</v>
          </cell>
          <cell r="D191" t="str">
            <v>Broadcast</v>
          </cell>
          <cell r="E191" t="str">
            <v>Greenhouse (ornamentals, roses, cut flowers, container stock, vegetables)</v>
          </cell>
        </row>
        <row r="192">
          <cell r="A192" t="str">
            <v>M/L</v>
          </cell>
          <cell r="B192" t="str">
            <v>Microencapsulate</v>
          </cell>
          <cell r="C192" t="str">
            <v>Stationary/Automatic Fogger/Mister (with re-entry restriction)</v>
          </cell>
          <cell r="D192" t="str">
            <v>Broadcast</v>
          </cell>
          <cell r="E192" t="str">
            <v>Food handling establishment</v>
          </cell>
        </row>
        <row r="193">
          <cell r="A193" t="str">
            <v>M/L</v>
          </cell>
          <cell r="B193" t="str">
            <v>Microencapsulate</v>
          </cell>
          <cell r="C193" t="str">
            <v>Stationary/Automatic Fogger/Mister (with re-entry restriction)</v>
          </cell>
          <cell r="D193" t="str">
            <v>Broadcast</v>
          </cell>
          <cell r="E193" t="str">
            <v>Warehouse</v>
          </cell>
        </row>
        <row r="194">
          <cell r="A194" t="str">
            <v>M/L</v>
          </cell>
          <cell r="B194" t="str">
            <v>Microencapsulate</v>
          </cell>
          <cell r="C194" t="str">
            <v>Stationary/Automatic Fogger/Mister (with re-entry restriction)</v>
          </cell>
          <cell r="D194" t="str">
            <v>Broadcast</v>
          </cell>
          <cell r="E194" t="str">
            <v>Poultry/livestock house/horse barn/feed lot</v>
          </cell>
        </row>
        <row r="195">
          <cell r="A195" t="str">
            <v>M/L</v>
          </cell>
          <cell r="B195" t="str">
            <v>Wettable Powder</v>
          </cell>
          <cell r="C195" t="str">
            <v>Aerial</v>
          </cell>
          <cell r="D195" t="str">
            <v>Broadcast</v>
          </cell>
          <cell r="E195" t="str">
            <v>Roads, parking lots, etc. (pre-paving)</v>
          </cell>
        </row>
        <row r="196">
          <cell r="A196" t="str">
            <v>M/L</v>
          </cell>
          <cell r="B196" t="str">
            <v>Wettable Powder</v>
          </cell>
          <cell r="C196" t="str">
            <v>Aerial</v>
          </cell>
          <cell r="D196" t="str">
            <v>Broadcast</v>
          </cell>
          <cell r="E196" t="str">
            <v>Nursery (ornamentals, vegetables, trees, container stock)</v>
          </cell>
        </row>
        <row r="197">
          <cell r="A197" t="str">
            <v>M/L</v>
          </cell>
          <cell r="B197" t="str">
            <v>Wettable Powder</v>
          </cell>
          <cell r="C197" t="str">
            <v>Aerial</v>
          </cell>
          <cell r="D197" t="str">
            <v>Broadcast</v>
          </cell>
          <cell r="E197" t="str">
            <v>Orchard/Vineyard</v>
          </cell>
        </row>
        <row r="198">
          <cell r="A198" t="str">
            <v>M/L</v>
          </cell>
          <cell r="B198" t="str">
            <v>Wettable Powder</v>
          </cell>
          <cell r="C198" t="str">
            <v>Aerial</v>
          </cell>
          <cell r="D198" t="str">
            <v>Broadcast</v>
          </cell>
          <cell r="E198" t="str">
            <v>Sod</v>
          </cell>
        </row>
        <row r="199">
          <cell r="A199" t="str">
            <v>M/L</v>
          </cell>
          <cell r="B199" t="str">
            <v>Wettable Powder</v>
          </cell>
          <cell r="C199" t="str">
            <v>Aerial</v>
          </cell>
          <cell r="D199" t="str">
            <v>Broadcast</v>
          </cell>
          <cell r="E199" t="str">
            <v>Field crop, typical</v>
          </cell>
        </row>
        <row r="200">
          <cell r="A200" t="str">
            <v>M/L</v>
          </cell>
          <cell r="B200" t="str">
            <v>Wettable Powder</v>
          </cell>
          <cell r="C200" t="str">
            <v>Aerial</v>
          </cell>
          <cell r="D200" t="str">
            <v>Broadcast</v>
          </cell>
          <cell r="E200" t="str">
            <v xml:space="preserve">Vector control (e.g., mosquitocides), aquatic areas </v>
          </cell>
        </row>
        <row r="201">
          <cell r="A201" t="str">
            <v>M/L</v>
          </cell>
          <cell r="B201" t="str">
            <v>Wettable Powder</v>
          </cell>
          <cell r="C201" t="str">
            <v>Aerial</v>
          </cell>
          <cell r="D201" t="str">
            <v>Broadcast</v>
          </cell>
          <cell r="E201" t="str">
            <v>Aquatic areas, non-flowing water (e.g., ponds, lakes, fountains)</v>
          </cell>
        </row>
        <row r="202">
          <cell r="A202" t="str">
            <v>M/L</v>
          </cell>
          <cell r="B202" t="str">
            <v>Wettable Powder</v>
          </cell>
          <cell r="C202" t="str">
            <v>Impregnation</v>
          </cell>
          <cell r="D202" t="str">
            <v>Commercial treatment</v>
          </cell>
          <cell r="E202" t="str">
            <v>Fertilizer, dry bulk, impregnated</v>
          </cell>
        </row>
        <row r="203">
          <cell r="A203" t="str">
            <v>M/L</v>
          </cell>
          <cell r="B203" t="str">
            <v>Wettable Powder</v>
          </cell>
          <cell r="C203" t="str">
            <v>Impregnation</v>
          </cell>
          <cell r="D203" t="str">
            <v>On-farm treatment</v>
          </cell>
          <cell r="E203" t="str">
            <v>Fertilizer, dry bulk, impregnated</v>
          </cell>
        </row>
        <row r="204">
          <cell r="A204" t="str">
            <v>M/L</v>
          </cell>
          <cell r="B204" t="str">
            <v>Wettable Powder</v>
          </cell>
          <cell r="C204" t="str">
            <v>Aerial</v>
          </cell>
          <cell r="D204" t="str">
            <v>Broadcast</v>
          </cell>
          <cell r="E204" t="str">
            <v>Forestry</v>
          </cell>
        </row>
        <row r="205">
          <cell r="A205" t="str">
            <v>M/L</v>
          </cell>
          <cell r="B205" t="str">
            <v>Wettable Powder</v>
          </cell>
          <cell r="C205" t="str">
            <v>Aerial</v>
          </cell>
          <cell r="D205" t="str">
            <v>Broadcast</v>
          </cell>
          <cell r="E205" t="str">
            <v>Field crop, high-acreage</v>
          </cell>
        </row>
        <row r="206">
          <cell r="A206" t="str">
            <v>M/L</v>
          </cell>
          <cell r="B206" t="str">
            <v>Wettable Powder</v>
          </cell>
          <cell r="C206" t="str">
            <v>Aerial</v>
          </cell>
          <cell r="D206" t="str">
            <v>ULV / Wide-area</v>
          </cell>
          <cell r="E206" t="str">
            <v>Forestry</v>
          </cell>
        </row>
        <row r="207">
          <cell r="A207" t="str">
            <v>M/L</v>
          </cell>
          <cell r="B207" t="str">
            <v>Wettable Powder</v>
          </cell>
          <cell r="C207" t="str">
            <v>Aerial</v>
          </cell>
          <cell r="D207" t="str">
            <v>ULV / Wide-area</v>
          </cell>
          <cell r="E207" t="str">
            <v xml:space="preserve">Vector control (e.g., mosquitocides), terrestrial areas </v>
          </cell>
        </row>
        <row r="208">
          <cell r="A208" t="str">
            <v>M/L</v>
          </cell>
          <cell r="B208" t="str">
            <v>Wettable Powder</v>
          </cell>
          <cell r="C208" t="str">
            <v>Truck-mounted Fogger/Mister</v>
          </cell>
          <cell r="D208" t="str">
            <v>ULV / Wide-area</v>
          </cell>
          <cell r="E208" t="str">
            <v xml:space="preserve">Vector control (e.g., mosquitocides), terrestrial areas </v>
          </cell>
        </row>
        <row r="209">
          <cell r="A209" t="str">
            <v>M/L</v>
          </cell>
          <cell r="B209" t="str">
            <v>Wettable Powder</v>
          </cell>
          <cell r="C209" t="str">
            <v>Truck-mounted Fogger/Mister</v>
          </cell>
          <cell r="D209" t="str">
            <v>Broadcast</v>
          </cell>
          <cell r="E209" t="str">
            <v xml:space="preserve">Vector control (e.g., mosquitocides), terrestrial areas </v>
          </cell>
        </row>
        <row r="210">
          <cell r="A210" t="str">
            <v>M/L</v>
          </cell>
          <cell r="B210" t="str">
            <v>Wettable Powder</v>
          </cell>
          <cell r="C210" t="str">
            <v>Airblast</v>
          </cell>
          <cell r="D210" t="str">
            <v>Broadcast</v>
          </cell>
          <cell r="E210" t="str">
            <v>Nursery (ornamentals, vegetables, trees, container stock)</v>
          </cell>
        </row>
        <row r="211">
          <cell r="A211" t="str">
            <v>M/L</v>
          </cell>
          <cell r="B211" t="str">
            <v>Wettable Powder</v>
          </cell>
          <cell r="C211" t="str">
            <v>Airblast</v>
          </cell>
          <cell r="D211" t="str">
            <v>Broadcast</v>
          </cell>
          <cell r="E211" t="str">
            <v>Orchard/Vineyard</v>
          </cell>
        </row>
        <row r="212">
          <cell r="A212" t="str">
            <v>M/L</v>
          </cell>
          <cell r="B212" t="str">
            <v>Wettable Powder</v>
          </cell>
          <cell r="C212" t="str">
            <v>Chemigation</v>
          </cell>
          <cell r="D212" t="str">
            <v>Broadcast</v>
          </cell>
          <cell r="E212" t="str">
            <v>Orchard/Vineyard</v>
          </cell>
        </row>
        <row r="213">
          <cell r="A213" t="str">
            <v>M/L</v>
          </cell>
          <cell r="B213" t="str">
            <v>Wettable Powder</v>
          </cell>
          <cell r="C213" t="str">
            <v>Chemigation</v>
          </cell>
          <cell r="D213" t="str">
            <v>Broadcast</v>
          </cell>
          <cell r="E213" t="str">
            <v>Sod</v>
          </cell>
        </row>
        <row r="214">
          <cell r="A214" t="str">
            <v>M/L</v>
          </cell>
          <cell r="B214" t="str">
            <v>Wettable Powder</v>
          </cell>
          <cell r="C214" t="str">
            <v>Chemigation</v>
          </cell>
          <cell r="D214" t="str">
            <v>Broadcast</v>
          </cell>
          <cell r="E214" t="str">
            <v>Field crop, typical</v>
          </cell>
        </row>
        <row r="215">
          <cell r="A215" t="str">
            <v>M/L</v>
          </cell>
          <cell r="B215" t="str">
            <v>Wettable Powder</v>
          </cell>
          <cell r="C215" t="str">
            <v>Chemigation</v>
          </cell>
          <cell r="D215" t="str">
            <v>Broadcast</v>
          </cell>
          <cell r="E215" t="str">
            <v>Field crop, high-acreage</v>
          </cell>
        </row>
        <row r="216">
          <cell r="A216" t="str">
            <v>M/L</v>
          </cell>
          <cell r="B216" t="str">
            <v>Wettable Powder</v>
          </cell>
          <cell r="C216" t="str">
            <v>Chemigation</v>
          </cell>
          <cell r="D216" t="str">
            <v>Broadcast</v>
          </cell>
          <cell r="E216" t="str">
            <v>Greenhouse (ornamentals, roses, cut flowers, container stock, vegetables)</v>
          </cell>
        </row>
        <row r="217">
          <cell r="A217" t="str">
            <v>M/L</v>
          </cell>
          <cell r="B217" t="str">
            <v>Wettable Powder</v>
          </cell>
          <cell r="C217" t="str">
            <v>Chemigation</v>
          </cell>
          <cell r="D217" t="str">
            <v>Broadcast</v>
          </cell>
          <cell r="E217" t="str">
            <v>Nursery (ornamentals, vegetables, trees, container stock)</v>
          </cell>
        </row>
        <row r="218">
          <cell r="A218" t="str">
            <v>M/L</v>
          </cell>
          <cell r="B218" t="str">
            <v>Wettable Powder</v>
          </cell>
          <cell r="C218" t="str">
            <v>Groundboom</v>
          </cell>
          <cell r="D218" t="str">
            <v>Broadcast</v>
          </cell>
          <cell r="E218" t="str">
            <v>Roads, parking lots, etc. (pre-paving)</v>
          </cell>
        </row>
        <row r="219">
          <cell r="A219" t="str">
            <v>M/L</v>
          </cell>
          <cell r="B219" t="str">
            <v>Wettable Powder</v>
          </cell>
          <cell r="C219" t="str">
            <v>Groundboom</v>
          </cell>
          <cell r="D219" t="str">
            <v>Broadcast</v>
          </cell>
          <cell r="E219" t="str">
            <v>Golf course (tees and greens only)</v>
          </cell>
        </row>
        <row r="220">
          <cell r="A220" t="str">
            <v>M/L</v>
          </cell>
          <cell r="B220" t="str">
            <v>Wettable Powder</v>
          </cell>
          <cell r="C220" t="str">
            <v>Groundboom</v>
          </cell>
          <cell r="D220" t="str">
            <v>Broadcast</v>
          </cell>
          <cell r="E220" t="str">
            <v>Landscaping, turf (lawns, athletic fields, parks, etc.)</v>
          </cell>
        </row>
        <row r="221">
          <cell r="A221" t="str">
            <v>M/L</v>
          </cell>
          <cell r="B221" t="str">
            <v>Wettable Powder</v>
          </cell>
          <cell r="C221" t="str">
            <v>Groundboom</v>
          </cell>
          <cell r="D221" t="str">
            <v>Broadcast</v>
          </cell>
          <cell r="E221" t="str">
            <v>Golf course (fairways, tees, greens)</v>
          </cell>
        </row>
        <row r="222">
          <cell r="A222" t="str">
            <v>M/L</v>
          </cell>
          <cell r="B222" t="str">
            <v>Wettable Powder</v>
          </cell>
          <cell r="C222" t="str">
            <v>Groundboom</v>
          </cell>
          <cell r="D222" t="str">
            <v>Broadcast</v>
          </cell>
          <cell r="E222" t="str">
            <v>Field-grown ornamental crops</v>
          </cell>
        </row>
        <row r="223">
          <cell r="A223" t="str">
            <v>M/L</v>
          </cell>
          <cell r="B223" t="str">
            <v>Wettable Powder</v>
          </cell>
          <cell r="C223" t="str">
            <v>Groundboom</v>
          </cell>
          <cell r="D223" t="str">
            <v>Broadcast</v>
          </cell>
          <cell r="E223" t="str">
            <v>Nursery (ornamentals, vegetables, trees, container stock)</v>
          </cell>
        </row>
        <row r="224">
          <cell r="A224" t="str">
            <v>M/L</v>
          </cell>
          <cell r="B224" t="str">
            <v>Wettable Powder</v>
          </cell>
          <cell r="C224" t="str">
            <v>Groundboom</v>
          </cell>
          <cell r="D224" t="str">
            <v>Broadcast</v>
          </cell>
          <cell r="E224" t="str">
            <v>Greenhouse (ornamentals, roses, cut flowers, container stock, vegetables)</v>
          </cell>
        </row>
        <row r="225">
          <cell r="A225" t="str">
            <v>M/L</v>
          </cell>
          <cell r="B225" t="str">
            <v>Wettable Powder</v>
          </cell>
          <cell r="C225" t="str">
            <v>Groundboom</v>
          </cell>
          <cell r="D225" t="str">
            <v>Broadcast</v>
          </cell>
          <cell r="E225" t="str">
            <v>Sod</v>
          </cell>
        </row>
        <row r="226">
          <cell r="A226" t="str">
            <v>M/L</v>
          </cell>
          <cell r="B226" t="str">
            <v>Wettable Powder</v>
          </cell>
          <cell r="C226" t="str">
            <v>Groundboom</v>
          </cell>
          <cell r="D226" t="str">
            <v>Broadcast</v>
          </cell>
          <cell r="E226" t="str">
            <v>Orchard/Vineyard</v>
          </cell>
        </row>
        <row r="227">
          <cell r="A227" t="str">
            <v>M/L</v>
          </cell>
          <cell r="B227" t="str">
            <v>Wettable Powder</v>
          </cell>
          <cell r="C227" t="str">
            <v>Groundboom</v>
          </cell>
          <cell r="D227" t="str">
            <v>Broadcast</v>
          </cell>
          <cell r="E227" t="str">
            <v>Field crop, typical</v>
          </cell>
        </row>
        <row r="228">
          <cell r="A228" t="str">
            <v>M/L</v>
          </cell>
          <cell r="B228" t="str">
            <v>Wettable Powder</v>
          </cell>
          <cell r="C228" t="str">
            <v>Boom Sprayer (boat)</v>
          </cell>
          <cell r="D228" t="str">
            <v>Broadcast</v>
          </cell>
          <cell r="E228" t="str">
            <v xml:space="preserve">Vector control (e.g., mosquitocides), aquatic areas </v>
          </cell>
        </row>
        <row r="229">
          <cell r="A229" t="str">
            <v>M/L</v>
          </cell>
          <cell r="B229" t="str">
            <v>Wettable Powder</v>
          </cell>
          <cell r="C229" t="str">
            <v>Boom Sprayer (boat)</v>
          </cell>
          <cell r="D229" t="str">
            <v>Broadcast</v>
          </cell>
          <cell r="E229" t="str">
            <v>Aquatic areas, non-flowing water (e.g., ponds, lakes, fountains)</v>
          </cell>
        </row>
        <row r="230">
          <cell r="A230" t="str">
            <v>M/L</v>
          </cell>
          <cell r="B230" t="str">
            <v>Wettable Powder</v>
          </cell>
          <cell r="C230" t="str">
            <v>Boom Sprayer (boat)</v>
          </cell>
          <cell r="D230" t="str">
            <v>Broadcast</v>
          </cell>
          <cell r="E230" t="str">
            <v>Aquatic areas, flowing water (e.g., tributaries, canals)</v>
          </cell>
        </row>
        <row r="231">
          <cell r="A231" t="str">
            <v>M/L</v>
          </cell>
          <cell r="B231" t="str">
            <v>Wettable Powder</v>
          </cell>
          <cell r="C231" t="str">
            <v>Groundboom</v>
          </cell>
          <cell r="D231" t="str">
            <v>Broadcast</v>
          </cell>
          <cell r="E231" t="str">
            <v>Field crop, high-acreage</v>
          </cell>
        </row>
        <row r="232">
          <cell r="A232" t="str">
            <v>M/L/A</v>
          </cell>
          <cell r="B232" t="str">
            <v>Wettable Powder</v>
          </cell>
          <cell r="C232" t="str">
            <v>Stationary/Automatic Fogger/Mister (without re-entry restriction)</v>
          </cell>
          <cell r="D232" t="str">
            <v>Broadcast</v>
          </cell>
          <cell r="E232" t="str">
            <v>Mushroom house</v>
          </cell>
        </row>
        <row r="233">
          <cell r="A233" t="str">
            <v>M/L/A</v>
          </cell>
          <cell r="B233" t="str">
            <v>Wettable Powder</v>
          </cell>
          <cell r="C233" t="str">
            <v>Stationary/Automatic Fogger/Mister (without re-entry restriction)</v>
          </cell>
          <cell r="D233" t="str">
            <v>Broadcast</v>
          </cell>
          <cell r="E233" t="str">
            <v>Greenhouse (ornamentals, roses, cut flowers, container stock, vegetables)</v>
          </cell>
        </row>
        <row r="234">
          <cell r="A234" t="str">
            <v>M/L/A</v>
          </cell>
          <cell r="B234" t="str">
            <v>Wettable Powder</v>
          </cell>
          <cell r="C234" t="str">
            <v>Stationary/Automatic Fogger/Mister (without re-entry restriction)</v>
          </cell>
          <cell r="D234" t="str">
            <v>Broadcast</v>
          </cell>
          <cell r="E234" t="str">
            <v>Food handling establishment</v>
          </cell>
        </row>
        <row r="235">
          <cell r="A235" t="str">
            <v>M/L/A</v>
          </cell>
          <cell r="B235" t="str">
            <v>Wettable Powder</v>
          </cell>
          <cell r="C235" t="str">
            <v>Stationary/Automatic Fogger/Mister (without re-entry restriction)</v>
          </cell>
          <cell r="D235" t="str">
            <v>Broadcast</v>
          </cell>
          <cell r="E235" t="str">
            <v>Warehouse</v>
          </cell>
        </row>
        <row r="236">
          <cell r="A236" t="str">
            <v>M/L/A</v>
          </cell>
          <cell r="B236" t="str">
            <v>Wettable Powder</v>
          </cell>
          <cell r="C236" t="str">
            <v>Stationary/Automatic Fogger/Mister (without re-entry restriction)</v>
          </cell>
          <cell r="D236" t="str">
            <v>Broadcast</v>
          </cell>
          <cell r="E236" t="str">
            <v>Poultry/livestock house/horse barn/feed lot</v>
          </cell>
        </row>
        <row r="237">
          <cell r="A237" t="str">
            <v>M/L</v>
          </cell>
          <cell r="B237" t="str">
            <v>Wettable Powder</v>
          </cell>
          <cell r="C237" t="str">
            <v>Stationary/Automatic Fogger/Mister (with re-entry restriction)</v>
          </cell>
          <cell r="D237" t="str">
            <v>Broadcast</v>
          </cell>
          <cell r="E237" t="str">
            <v>Mushroom house</v>
          </cell>
        </row>
        <row r="238">
          <cell r="A238" t="str">
            <v>M/L</v>
          </cell>
          <cell r="B238" t="str">
            <v>Wettable Powder</v>
          </cell>
          <cell r="C238" t="str">
            <v>Stationary/Automatic Fogger/Mister (with re-entry restriction)</v>
          </cell>
          <cell r="D238" t="str">
            <v>Broadcast</v>
          </cell>
          <cell r="E238" t="str">
            <v>Greenhouse (ornamentals, roses, cut flowers, container stock, vegetables)</v>
          </cell>
        </row>
        <row r="239">
          <cell r="A239" t="str">
            <v>M/L</v>
          </cell>
          <cell r="B239" t="str">
            <v>Wettable Powder</v>
          </cell>
          <cell r="C239" t="str">
            <v>Stationary/Automatic Fogger/Mister (with re-entry restriction)</v>
          </cell>
          <cell r="D239" t="str">
            <v>Broadcast</v>
          </cell>
          <cell r="E239" t="str">
            <v>Food handling establishment</v>
          </cell>
        </row>
        <row r="240">
          <cell r="A240" t="str">
            <v>M/L</v>
          </cell>
          <cell r="B240" t="str">
            <v>Wettable Powder</v>
          </cell>
          <cell r="C240" t="str">
            <v>Stationary/Automatic Fogger/Mister (with re-entry restriction)</v>
          </cell>
          <cell r="D240" t="str">
            <v>Broadcast</v>
          </cell>
          <cell r="E240" t="str">
            <v>Warehouse</v>
          </cell>
        </row>
        <row r="241">
          <cell r="A241" t="str">
            <v>M/L</v>
          </cell>
          <cell r="B241" t="str">
            <v>Wettable Powder</v>
          </cell>
          <cell r="C241" t="str">
            <v>Stationary/Automatic Fogger/Mister (with re-entry restriction)</v>
          </cell>
          <cell r="D241" t="str">
            <v>Broadcast</v>
          </cell>
          <cell r="E241" t="str">
            <v>Poultry/livestock house/horse barn/feed lot</v>
          </cell>
        </row>
        <row r="242">
          <cell r="A242" t="str">
            <v>M/L</v>
          </cell>
          <cell r="B242" t="str">
            <v>Water-soluble Packet</v>
          </cell>
          <cell r="C242" t="str">
            <v>Aerial</v>
          </cell>
          <cell r="D242" t="str">
            <v>Broadcast</v>
          </cell>
          <cell r="E242" t="str">
            <v>Roads, parking lots, etc. (pre-paving)</v>
          </cell>
        </row>
        <row r="243">
          <cell r="A243" t="str">
            <v>M/L</v>
          </cell>
          <cell r="B243" t="str">
            <v>Water-soluble Packet</v>
          </cell>
          <cell r="C243" t="str">
            <v>Aerial</v>
          </cell>
          <cell r="D243" t="str">
            <v>Broadcast</v>
          </cell>
          <cell r="E243" t="str">
            <v>Nursery (ornamentals, vegetables, trees, container stock)</v>
          </cell>
        </row>
        <row r="244">
          <cell r="A244" t="str">
            <v>M/L</v>
          </cell>
          <cell r="B244" t="str">
            <v>Water-soluble Packet</v>
          </cell>
          <cell r="C244" t="str">
            <v>Aerial</v>
          </cell>
          <cell r="D244" t="str">
            <v>Broadcast</v>
          </cell>
          <cell r="E244" t="str">
            <v>Orchard/Vineyard</v>
          </cell>
        </row>
        <row r="245">
          <cell r="A245" t="str">
            <v>M/L</v>
          </cell>
          <cell r="B245" t="str">
            <v>Water-soluble Packet</v>
          </cell>
          <cell r="C245" t="str">
            <v>Aerial</v>
          </cell>
          <cell r="D245" t="str">
            <v>Broadcast</v>
          </cell>
          <cell r="E245" t="str">
            <v>Sod</v>
          </cell>
        </row>
        <row r="246">
          <cell r="A246" t="str">
            <v>M/L</v>
          </cell>
          <cell r="B246" t="str">
            <v>Water-soluble Packet</v>
          </cell>
          <cell r="C246" t="str">
            <v>Aerial</v>
          </cell>
          <cell r="D246" t="str">
            <v>Broadcast</v>
          </cell>
          <cell r="E246" t="str">
            <v>Field crop, typical</v>
          </cell>
        </row>
        <row r="247">
          <cell r="A247" t="str">
            <v>M/L</v>
          </cell>
          <cell r="B247" t="str">
            <v>Water-soluble Packet</v>
          </cell>
          <cell r="C247" t="str">
            <v>Aerial</v>
          </cell>
          <cell r="D247" t="str">
            <v>Broadcast</v>
          </cell>
          <cell r="E247" t="str">
            <v xml:space="preserve">Vector control (e.g., mosquitocides), aquatic areas </v>
          </cell>
        </row>
        <row r="248">
          <cell r="A248" t="str">
            <v>M/L</v>
          </cell>
          <cell r="B248" t="str">
            <v>Water-soluble Packet</v>
          </cell>
          <cell r="C248" t="str">
            <v>Aerial</v>
          </cell>
          <cell r="D248" t="str">
            <v>Broadcast</v>
          </cell>
          <cell r="E248" t="str">
            <v>Aquatic areas, non-flowing water (e.g., ponds, lakes, fountains)</v>
          </cell>
        </row>
        <row r="249">
          <cell r="A249" t="str">
            <v>M/L</v>
          </cell>
          <cell r="B249" t="str">
            <v>Water-soluble Packet</v>
          </cell>
          <cell r="C249" t="str">
            <v>Impregnation</v>
          </cell>
          <cell r="D249" t="str">
            <v>Commercial treatment</v>
          </cell>
          <cell r="E249" t="str">
            <v>Fertilizer, dry bulk, impregnated</v>
          </cell>
        </row>
        <row r="250">
          <cell r="A250" t="str">
            <v>M/L</v>
          </cell>
          <cell r="B250" t="str">
            <v>Water-soluble Packet</v>
          </cell>
          <cell r="C250" t="str">
            <v>Impregnation</v>
          </cell>
          <cell r="D250" t="str">
            <v>On-farm treatment</v>
          </cell>
          <cell r="E250" t="str">
            <v>Fertilizer, dry bulk, impregnated</v>
          </cell>
        </row>
        <row r="251">
          <cell r="A251" t="str">
            <v>M/L</v>
          </cell>
          <cell r="B251" t="str">
            <v>Water-soluble Packet</v>
          </cell>
          <cell r="C251" t="str">
            <v>Aerial</v>
          </cell>
          <cell r="D251" t="str">
            <v>Broadcast</v>
          </cell>
          <cell r="E251" t="str">
            <v>Forestry</v>
          </cell>
        </row>
        <row r="252">
          <cell r="A252" t="str">
            <v>M/L</v>
          </cell>
          <cell r="B252" t="str">
            <v>Water-soluble Packet</v>
          </cell>
          <cell r="C252" t="str">
            <v>Aerial</v>
          </cell>
          <cell r="D252" t="str">
            <v>Broadcast</v>
          </cell>
          <cell r="E252" t="str">
            <v>Field crop, high-acreage</v>
          </cell>
        </row>
        <row r="253">
          <cell r="A253" t="str">
            <v>M/L</v>
          </cell>
          <cell r="B253" t="str">
            <v>Water-soluble Packet</v>
          </cell>
          <cell r="C253" t="str">
            <v>Aerial</v>
          </cell>
          <cell r="D253" t="str">
            <v>ULV / Wide-area</v>
          </cell>
          <cell r="E253" t="str">
            <v>Forestry</v>
          </cell>
        </row>
        <row r="254">
          <cell r="A254" t="str">
            <v>M/L</v>
          </cell>
          <cell r="B254" t="str">
            <v>Water-soluble Packet</v>
          </cell>
          <cell r="C254" t="str">
            <v>Aerial</v>
          </cell>
          <cell r="D254" t="str">
            <v>ULV / Wide-area</v>
          </cell>
          <cell r="E254" t="str">
            <v xml:space="preserve">Vector control (e.g., mosquitocides), terrestrial areas </v>
          </cell>
        </row>
        <row r="255">
          <cell r="A255" t="str">
            <v>M/L</v>
          </cell>
          <cell r="B255" t="str">
            <v>Water-soluble Packet</v>
          </cell>
          <cell r="C255" t="str">
            <v>Truck-mounted Fogger/Mister</v>
          </cell>
          <cell r="D255" t="str">
            <v>ULV / Wide-area</v>
          </cell>
          <cell r="E255" t="str">
            <v xml:space="preserve">Vector control (e.g., mosquitocides), terrestrial areas </v>
          </cell>
        </row>
        <row r="256">
          <cell r="A256" t="str">
            <v>M/L</v>
          </cell>
          <cell r="B256" t="str">
            <v>Water-soluble Packet</v>
          </cell>
          <cell r="C256" t="str">
            <v>Truck-mounted Fogger/Mister</v>
          </cell>
          <cell r="D256" t="str">
            <v>Broadcast</v>
          </cell>
          <cell r="E256" t="str">
            <v xml:space="preserve">Vector control (e.g., mosquitocides), terrestrial areas </v>
          </cell>
        </row>
        <row r="257">
          <cell r="A257" t="str">
            <v>M/L</v>
          </cell>
          <cell r="B257" t="str">
            <v>Water-soluble Packet</v>
          </cell>
          <cell r="C257" t="str">
            <v>Airblast</v>
          </cell>
          <cell r="D257" t="str">
            <v>Broadcast</v>
          </cell>
          <cell r="E257" t="str">
            <v>Nursery (ornamentals, vegetables, trees, container stock)</v>
          </cell>
        </row>
        <row r="258">
          <cell r="A258" t="str">
            <v>M/L</v>
          </cell>
          <cell r="B258" t="str">
            <v>Water-soluble Packet</v>
          </cell>
          <cell r="C258" t="str">
            <v>Airblast</v>
          </cell>
          <cell r="D258" t="str">
            <v>Broadcast</v>
          </cell>
          <cell r="E258" t="str">
            <v>Orchard/Vineyard</v>
          </cell>
        </row>
        <row r="259">
          <cell r="A259" t="str">
            <v>M/L</v>
          </cell>
          <cell r="B259" t="str">
            <v>Water-soluble Packet</v>
          </cell>
          <cell r="C259" t="str">
            <v>Chemigation</v>
          </cell>
          <cell r="D259" t="str">
            <v>Broadcast</v>
          </cell>
          <cell r="E259" t="str">
            <v>Orchard/Vineyard</v>
          </cell>
        </row>
        <row r="260">
          <cell r="A260" t="str">
            <v>M/L</v>
          </cell>
          <cell r="B260" t="str">
            <v>Water-soluble Packet</v>
          </cell>
          <cell r="C260" t="str">
            <v>Chemigation</v>
          </cell>
          <cell r="D260" t="str">
            <v>Broadcast</v>
          </cell>
          <cell r="E260" t="str">
            <v>Sod</v>
          </cell>
        </row>
        <row r="261">
          <cell r="A261" t="str">
            <v>M/L</v>
          </cell>
          <cell r="B261" t="str">
            <v>Water-soluble Packet</v>
          </cell>
          <cell r="C261" t="str">
            <v>Chemigation</v>
          </cell>
          <cell r="D261" t="str">
            <v>Broadcast</v>
          </cell>
          <cell r="E261" t="str">
            <v>Field crop, typical</v>
          </cell>
        </row>
        <row r="262">
          <cell r="A262" t="str">
            <v>M/L</v>
          </cell>
          <cell r="B262" t="str">
            <v>Water-soluble Packet</v>
          </cell>
          <cell r="C262" t="str">
            <v>Chemigation</v>
          </cell>
          <cell r="D262" t="str">
            <v>Broadcast</v>
          </cell>
          <cell r="E262" t="str">
            <v>Field crop, high-acreage</v>
          </cell>
        </row>
        <row r="263">
          <cell r="A263" t="str">
            <v>M/L</v>
          </cell>
          <cell r="B263" t="str">
            <v>Water-soluble Packet</v>
          </cell>
          <cell r="C263" t="str">
            <v>Chemigation</v>
          </cell>
          <cell r="D263" t="str">
            <v>Broadcast</v>
          </cell>
          <cell r="E263" t="str">
            <v>Greenhouse (ornamentals, roses, cut flowers, container stock, vegetables)</v>
          </cell>
        </row>
        <row r="264">
          <cell r="A264" t="str">
            <v>M/L</v>
          </cell>
          <cell r="B264" t="str">
            <v>Water-soluble Packet</v>
          </cell>
          <cell r="C264" t="str">
            <v>Chemigation</v>
          </cell>
          <cell r="D264" t="str">
            <v>Broadcast</v>
          </cell>
          <cell r="E264" t="str">
            <v>Nursery (ornamentals, vegetables, trees, container stock)</v>
          </cell>
        </row>
        <row r="265">
          <cell r="A265" t="str">
            <v>M/L</v>
          </cell>
          <cell r="B265" t="str">
            <v>Water-soluble Packet</v>
          </cell>
          <cell r="C265" t="str">
            <v>Groundboom</v>
          </cell>
          <cell r="D265" t="str">
            <v>Broadcast</v>
          </cell>
          <cell r="E265" t="str">
            <v>Roads, parking lots, etc. (pre-paving)</v>
          </cell>
        </row>
        <row r="266">
          <cell r="A266" t="str">
            <v>M/L</v>
          </cell>
          <cell r="B266" t="str">
            <v>Water-soluble Packet</v>
          </cell>
          <cell r="C266" t="str">
            <v>Groundboom</v>
          </cell>
          <cell r="D266" t="str">
            <v>Broadcast</v>
          </cell>
          <cell r="E266" t="str">
            <v>Golf course (tees and greens only)</v>
          </cell>
        </row>
        <row r="267">
          <cell r="A267" t="str">
            <v>M/L</v>
          </cell>
          <cell r="B267" t="str">
            <v>Water-soluble Packet</v>
          </cell>
          <cell r="C267" t="str">
            <v>Groundboom</v>
          </cell>
          <cell r="D267" t="str">
            <v>Broadcast</v>
          </cell>
          <cell r="E267" t="str">
            <v>Landscaping, turf (lawns, athletic fields, parks, etc.)</v>
          </cell>
        </row>
        <row r="268">
          <cell r="A268" t="str">
            <v>M/L</v>
          </cell>
          <cell r="B268" t="str">
            <v>Water-soluble Packet</v>
          </cell>
          <cell r="C268" t="str">
            <v>Groundboom</v>
          </cell>
          <cell r="D268" t="str">
            <v>Broadcast</v>
          </cell>
          <cell r="E268" t="str">
            <v>Golf course (fairways, tees, greens)</v>
          </cell>
        </row>
        <row r="269">
          <cell r="A269" t="str">
            <v>M/L</v>
          </cell>
          <cell r="B269" t="str">
            <v>Water-soluble Packet</v>
          </cell>
          <cell r="C269" t="str">
            <v>Groundboom</v>
          </cell>
          <cell r="D269" t="str">
            <v>Broadcast</v>
          </cell>
          <cell r="E269" t="str">
            <v>Field-grown ornamental crops</v>
          </cell>
        </row>
        <row r="270">
          <cell r="A270" t="str">
            <v>M/L</v>
          </cell>
          <cell r="B270" t="str">
            <v>Water-soluble Packet</v>
          </cell>
          <cell r="C270" t="str">
            <v>Groundboom</v>
          </cell>
          <cell r="D270" t="str">
            <v>Broadcast</v>
          </cell>
          <cell r="E270" t="str">
            <v>Nursery (ornamentals, vegetables, trees, container stock)</v>
          </cell>
        </row>
        <row r="271">
          <cell r="A271" t="str">
            <v>M/L</v>
          </cell>
          <cell r="B271" t="str">
            <v>Water-soluble Packet</v>
          </cell>
          <cell r="C271" t="str">
            <v>Groundboom</v>
          </cell>
          <cell r="D271" t="str">
            <v>Broadcast</v>
          </cell>
          <cell r="E271" t="str">
            <v>Greenhouse (ornamentals, roses, cut flowers, container stock, vegetables)</v>
          </cell>
        </row>
        <row r="272">
          <cell r="A272" t="str">
            <v>M/L</v>
          </cell>
          <cell r="B272" t="str">
            <v>Water-soluble Packet</v>
          </cell>
          <cell r="C272" t="str">
            <v>Groundboom</v>
          </cell>
          <cell r="D272" t="str">
            <v>Broadcast</v>
          </cell>
          <cell r="E272" t="str">
            <v>Sod</v>
          </cell>
        </row>
        <row r="273">
          <cell r="A273" t="str">
            <v>M/L</v>
          </cell>
          <cell r="B273" t="str">
            <v>Water-soluble Packet</v>
          </cell>
          <cell r="C273" t="str">
            <v>Groundboom</v>
          </cell>
          <cell r="D273" t="str">
            <v>Broadcast</v>
          </cell>
          <cell r="E273" t="str">
            <v>Orchard/Vineyard</v>
          </cell>
        </row>
        <row r="274">
          <cell r="A274" t="str">
            <v>M/L</v>
          </cell>
          <cell r="B274" t="str">
            <v>Water-soluble Packet</v>
          </cell>
          <cell r="C274" t="str">
            <v>Groundboom</v>
          </cell>
          <cell r="D274" t="str">
            <v>Broadcast</v>
          </cell>
          <cell r="E274" t="str">
            <v>Field crop, typical</v>
          </cell>
        </row>
        <row r="275">
          <cell r="A275" t="str">
            <v>M/L</v>
          </cell>
          <cell r="B275" t="str">
            <v>Water-soluble Packet</v>
          </cell>
          <cell r="C275" t="str">
            <v>Boom Sprayer (boat)</v>
          </cell>
          <cell r="D275" t="str">
            <v>Broadcast</v>
          </cell>
          <cell r="E275" t="str">
            <v xml:space="preserve">Vector control (e.g., mosquitocides), aquatic areas </v>
          </cell>
        </row>
        <row r="276">
          <cell r="A276" t="str">
            <v>M/L</v>
          </cell>
          <cell r="B276" t="str">
            <v>Water-soluble Packet</v>
          </cell>
          <cell r="C276" t="str">
            <v>Boom Sprayer (boat)</v>
          </cell>
          <cell r="D276" t="str">
            <v>Broadcast</v>
          </cell>
          <cell r="E276" t="str">
            <v>Aquatic areas, non-flowing water (e.g., ponds, lakes, fountains)</v>
          </cell>
        </row>
        <row r="277">
          <cell r="A277" t="str">
            <v>M/L</v>
          </cell>
          <cell r="B277" t="str">
            <v>Water-soluble Packet</v>
          </cell>
          <cell r="C277" t="str">
            <v>Boom Sprayer (boat)</v>
          </cell>
          <cell r="D277" t="str">
            <v>Broadcast</v>
          </cell>
          <cell r="E277" t="str">
            <v>Aquatic areas, flowing water (e.g., tributaries, canals)</v>
          </cell>
        </row>
        <row r="278">
          <cell r="A278" t="str">
            <v>M/L</v>
          </cell>
          <cell r="B278" t="str">
            <v>Water-soluble Packet</v>
          </cell>
          <cell r="C278" t="str">
            <v>Groundboom</v>
          </cell>
          <cell r="D278" t="str">
            <v>Broadcast</v>
          </cell>
          <cell r="E278" t="str">
            <v>Field crop, high-acreage</v>
          </cell>
        </row>
        <row r="279">
          <cell r="A279" t="str">
            <v>M/L/A</v>
          </cell>
          <cell r="B279" t="str">
            <v>Water-soluble Packet</v>
          </cell>
          <cell r="C279" t="str">
            <v>Stationary/Automatic Fogger/Mister (without re-entry restriction)</v>
          </cell>
          <cell r="D279" t="str">
            <v>Broadcast</v>
          </cell>
          <cell r="E279" t="str">
            <v>Mushroom house</v>
          </cell>
        </row>
        <row r="280">
          <cell r="A280" t="str">
            <v>M/L/A</v>
          </cell>
          <cell r="B280" t="str">
            <v>Water-soluble Packet</v>
          </cell>
          <cell r="C280" t="str">
            <v>Stationary/Automatic Fogger/Mister (without re-entry restriction)</v>
          </cell>
          <cell r="D280" t="str">
            <v>Broadcast</v>
          </cell>
          <cell r="E280" t="str">
            <v>Greenhouse (ornamentals, roses, cut flowers, container stock, vegetables)</v>
          </cell>
        </row>
        <row r="281">
          <cell r="A281" t="str">
            <v>M/L/A</v>
          </cell>
          <cell r="B281" t="str">
            <v>Water-soluble Packet</v>
          </cell>
          <cell r="C281" t="str">
            <v>Stationary/Automatic Fogger/Mister (without re-entry restriction)</v>
          </cell>
          <cell r="D281" t="str">
            <v>Broadcast</v>
          </cell>
          <cell r="E281" t="str">
            <v>Food handling establishment</v>
          </cell>
        </row>
        <row r="282">
          <cell r="A282" t="str">
            <v>M/L/A</v>
          </cell>
          <cell r="B282" t="str">
            <v>Water-soluble Packet</v>
          </cell>
          <cell r="C282" t="str">
            <v>Stationary/Automatic Fogger/Mister (without re-entry restriction)</v>
          </cell>
          <cell r="D282" t="str">
            <v>Broadcast</v>
          </cell>
          <cell r="E282" t="str">
            <v>Warehouse</v>
          </cell>
        </row>
        <row r="283">
          <cell r="A283" t="str">
            <v>M/L/A</v>
          </cell>
          <cell r="B283" t="str">
            <v>Water-soluble Packet</v>
          </cell>
          <cell r="C283" t="str">
            <v>Stationary/Automatic Fogger/Mister (without re-entry restriction)</v>
          </cell>
          <cell r="D283" t="str">
            <v>Broadcast</v>
          </cell>
          <cell r="E283" t="str">
            <v>Poultry/livestock house/horse barn/feed lot</v>
          </cell>
        </row>
        <row r="284">
          <cell r="A284" t="str">
            <v>M/L</v>
          </cell>
          <cell r="B284" t="str">
            <v>Water-soluble Packet</v>
          </cell>
          <cell r="C284" t="str">
            <v>Stationary/Automatic Fogger/Mister (with re-entry restriction)</v>
          </cell>
          <cell r="D284" t="str">
            <v>Broadcast</v>
          </cell>
          <cell r="E284" t="str">
            <v>Mushroom house</v>
          </cell>
        </row>
        <row r="285">
          <cell r="A285" t="str">
            <v>M/L</v>
          </cell>
          <cell r="B285" t="str">
            <v>Water-soluble Packet</v>
          </cell>
          <cell r="C285" t="str">
            <v>Stationary/Automatic Fogger/Mister (with re-entry restriction)</v>
          </cell>
          <cell r="D285" t="str">
            <v>Broadcast</v>
          </cell>
          <cell r="E285" t="str">
            <v>Greenhouse (ornamentals, roses, cut flowers, container stock, vegetables)</v>
          </cell>
        </row>
        <row r="286">
          <cell r="A286" t="str">
            <v>M/L</v>
          </cell>
          <cell r="B286" t="str">
            <v>Water-soluble Packet</v>
          </cell>
          <cell r="C286" t="str">
            <v>Stationary/Automatic Fogger/Mister (with re-entry restriction)</v>
          </cell>
          <cell r="D286" t="str">
            <v>Broadcast</v>
          </cell>
          <cell r="E286" t="str">
            <v>Food handling establishment</v>
          </cell>
        </row>
        <row r="287">
          <cell r="A287" t="str">
            <v>M/L</v>
          </cell>
          <cell r="B287" t="str">
            <v>Water-soluble Packet</v>
          </cell>
          <cell r="C287" t="str">
            <v>Stationary/Automatic Fogger/Mister (with re-entry restriction)</v>
          </cell>
          <cell r="D287" t="str">
            <v>Broadcast</v>
          </cell>
          <cell r="E287" t="str">
            <v>Warehouse</v>
          </cell>
        </row>
        <row r="288">
          <cell r="A288" t="str">
            <v>M/L</v>
          </cell>
          <cell r="B288" t="str">
            <v>Water-soluble Packet</v>
          </cell>
          <cell r="C288" t="str">
            <v>Stationary/Automatic Fogger/Mister (with re-entry restriction)</v>
          </cell>
          <cell r="D288" t="str">
            <v>Broadcast</v>
          </cell>
          <cell r="E288" t="str">
            <v>Poultry/livestock house/horse barn/feed lot</v>
          </cell>
        </row>
        <row r="289">
          <cell r="A289" t="str">
            <v>Applicator</v>
          </cell>
          <cell r="B289" t="str">
            <v>Pellet/tablet</v>
          </cell>
          <cell r="C289" t="str">
            <v>Hand dispersal</v>
          </cell>
          <cell r="D289" t="str">
            <v>Broadcast</v>
          </cell>
          <cell r="E289" t="str">
            <v>Orchard/Vineyard</v>
          </cell>
        </row>
        <row r="290">
          <cell r="A290" t="str">
            <v>Applicator</v>
          </cell>
          <cell r="B290" t="str">
            <v>Pellet/tablet</v>
          </cell>
          <cell r="C290" t="str">
            <v>Hand dispersal</v>
          </cell>
          <cell r="D290" t="str">
            <v>Broadcast</v>
          </cell>
          <cell r="E290" t="str">
            <v>Greenhouse (ornamentals, roses, cut flowers, container stock, vegetables)</v>
          </cell>
        </row>
        <row r="291">
          <cell r="A291" t="str">
            <v>Applicator</v>
          </cell>
          <cell r="B291" t="str">
            <v>Pellet/tablet</v>
          </cell>
          <cell r="C291" t="str">
            <v>Hand dispersal</v>
          </cell>
          <cell r="D291" t="str">
            <v>Broadcast</v>
          </cell>
          <cell r="E291" t="str">
            <v>Wildlife management</v>
          </cell>
        </row>
        <row r="292">
          <cell r="A292" t="str">
            <v>Applicator</v>
          </cell>
          <cell r="B292" t="str">
            <v>Pellet/tablet</v>
          </cell>
          <cell r="C292" t="str">
            <v>Hand dispersal</v>
          </cell>
          <cell r="D292" t="str">
            <v>Broadcast</v>
          </cell>
          <cell r="E292" t="str">
            <v>Christmas Tree farm</v>
          </cell>
        </row>
        <row r="293">
          <cell r="A293" t="str">
            <v>Applicator</v>
          </cell>
          <cell r="B293" t="str">
            <v>Pellet/tablet</v>
          </cell>
          <cell r="C293" t="str">
            <v>Hand dispersal</v>
          </cell>
          <cell r="D293" t="str">
            <v>Broadcast</v>
          </cell>
          <cell r="E293" t="str">
            <v>Nursery (ornamentals, vegetables, trees, container stock)</v>
          </cell>
        </row>
        <row r="294">
          <cell r="A294" t="str">
            <v>Applicator</v>
          </cell>
          <cell r="B294" t="str">
            <v>Pellet/tablet</v>
          </cell>
          <cell r="C294" t="str">
            <v>Hand dispersal</v>
          </cell>
          <cell r="D294" t="str">
            <v>Broadcast</v>
          </cell>
          <cell r="E294" t="str">
            <v>Landscaping, trees/shrubs/bushes</v>
          </cell>
        </row>
        <row r="295">
          <cell r="A295" t="str">
            <v>Applicator</v>
          </cell>
          <cell r="B295" t="str">
            <v>Pellet/tablet</v>
          </cell>
          <cell r="C295" t="str">
            <v>Hand dispersal</v>
          </cell>
          <cell r="D295" t="str">
            <v>Broadcast</v>
          </cell>
          <cell r="E295" t="str">
            <v>Landscaping, plants/flowers</v>
          </cell>
        </row>
        <row r="296">
          <cell r="A296" t="str">
            <v>Applicator</v>
          </cell>
          <cell r="B296" t="str">
            <v>Pellet/tablet</v>
          </cell>
          <cell r="C296" t="str">
            <v>Hand dispersal</v>
          </cell>
          <cell r="D296" t="str">
            <v>Broadcast</v>
          </cell>
          <cell r="E296" t="str">
            <v>Industrial/commercial (tires, rail yards, junk yards, etc.)</v>
          </cell>
        </row>
        <row r="297">
          <cell r="A297" t="str">
            <v>Applicator</v>
          </cell>
          <cell r="B297" t="str">
            <v>Pellet/tablet</v>
          </cell>
          <cell r="C297" t="str">
            <v>Hand dispersal</v>
          </cell>
          <cell r="D297" t="str">
            <v>Broadcast</v>
          </cell>
          <cell r="E297" t="str">
            <v>Warehouse</v>
          </cell>
        </row>
        <row r="298">
          <cell r="A298" t="str">
            <v>Applicator</v>
          </cell>
          <cell r="B298" t="str">
            <v>Pellet/tablet</v>
          </cell>
          <cell r="C298" t="str">
            <v>Hand dispersal</v>
          </cell>
          <cell r="D298" t="str">
            <v>Broadcast</v>
          </cell>
          <cell r="E298" t="str">
            <v>Poultry/livestock house/horse barn/feed lot</v>
          </cell>
        </row>
        <row r="299">
          <cell r="A299" t="str">
            <v>Applicator</v>
          </cell>
          <cell r="B299" t="str">
            <v>Pellet/tablet</v>
          </cell>
          <cell r="C299" t="str">
            <v>Hand dispersal</v>
          </cell>
          <cell r="D299" t="str">
            <v>Broadcast</v>
          </cell>
          <cell r="E299" t="str">
            <v>Exterior Building Components (e.g., foundations, perimeters, door/window frames, etc.)</v>
          </cell>
        </row>
        <row r="300">
          <cell r="A300" t="str">
            <v>Applicator</v>
          </cell>
          <cell r="B300" t="str">
            <v>Pellet/tablet</v>
          </cell>
          <cell r="C300" t="str">
            <v>Hand dispersal</v>
          </cell>
          <cell r="D300" t="str">
            <v>Spot</v>
          </cell>
          <cell r="E300" t="str">
            <v>Mounds/nests</v>
          </cell>
        </row>
        <row r="301">
          <cell r="A301" t="str">
            <v>Applicator</v>
          </cell>
          <cell r="B301" t="str">
            <v>Granule</v>
          </cell>
          <cell r="C301" t="str">
            <v>Hand dispersal</v>
          </cell>
          <cell r="D301" t="str">
            <v>Broadcast</v>
          </cell>
          <cell r="E301" t="str">
            <v xml:space="preserve">Vector control (e.g., mosquitocides), aquatic areas </v>
          </cell>
        </row>
        <row r="302">
          <cell r="A302" t="str">
            <v>Applicator</v>
          </cell>
          <cell r="B302" t="str">
            <v>Granule</v>
          </cell>
          <cell r="C302" t="str">
            <v>Hand dispersal</v>
          </cell>
          <cell r="D302" t="str">
            <v>Broadcast</v>
          </cell>
          <cell r="E302" t="str">
            <v>Aquatic areas, non-flowing water (e.g., ponds, lakes, fountains)</v>
          </cell>
        </row>
        <row r="303">
          <cell r="A303" t="str">
            <v>Applicator</v>
          </cell>
          <cell r="B303" t="str">
            <v>Child-resistant Packaging</v>
          </cell>
          <cell r="C303" t="str">
            <v>Trap/bait station, single-use</v>
          </cell>
          <cell r="D303" t="str">
            <v>NA</v>
          </cell>
          <cell r="E303" t="str">
            <v>Mushroom house</v>
          </cell>
        </row>
        <row r="304">
          <cell r="A304" t="str">
            <v>Applicator</v>
          </cell>
          <cell r="B304" t="str">
            <v>Child-resistant Packaging</v>
          </cell>
          <cell r="C304" t="str">
            <v>Trap/bait station, single-use</v>
          </cell>
          <cell r="D304" t="str">
            <v>NA</v>
          </cell>
          <cell r="E304" t="str">
            <v>Industrial/commercial (tires, rail yards, junk yards, etc.)</v>
          </cell>
        </row>
        <row r="305">
          <cell r="A305" t="str">
            <v>Applicator</v>
          </cell>
          <cell r="B305" t="str">
            <v>Child-resistant Packaging</v>
          </cell>
          <cell r="C305" t="str">
            <v>Trap/bait station, single-use</v>
          </cell>
          <cell r="D305" t="str">
            <v>NA</v>
          </cell>
          <cell r="E305" t="str">
            <v>Food handling establishment</v>
          </cell>
        </row>
        <row r="306">
          <cell r="A306" t="str">
            <v>Applicator</v>
          </cell>
          <cell r="B306" t="str">
            <v>Child-resistant Packaging</v>
          </cell>
          <cell r="C306" t="str">
            <v>Trap/bait station, single-use</v>
          </cell>
          <cell r="D306" t="str">
            <v>NA</v>
          </cell>
          <cell r="E306" t="str">
            <v>Warehouse</v>
          </cell>
        </row>
        <row r="307">
          <cell r="A307" t="str">
            <v>Applicator</v>
          </cell>
          <cell r="B307" t="str">
            <v>Child-resistant Packaging</v>
          </cell>
          <cell r="C307" t="str">
            <v>Trap/bait station, single-use</v>
          </cell>
          <cell r="D307" t="str">
            <v>NA</v>
          </cell>
          <cell r="E307" t="str">
            <v>Poultry/livestock house/horse barn/feed lot</v>
          </cell>
        </row>
        <row r="308">
          <cell r="A308" t="str">
            <v>Applicator</v>
          </cell>
          <cell r="B308" t="str">
            <v>Child-resistant Packaging</v>
          </cell>
          <cell r="C308" t="str">
            <v>Trap/bait station, single-use</v>
          </cell>
          <cell r="D308" t="str">
            <v>NA</v>
          </cell>
          <cell r="E308" t="str">
            <v>Exterior Building Components (e.g., foundations, perimeters, door/window frames, etc.)</v>
          </cell>
        </row>
        <row r="309">
          <cell r="A309" t="str">
            <v>Applicator</v>
          </cell>
          <cell r="B309" t="str">
            <v>Child-resistant Packaging</v>
          </cell>
          <cell r="C309" t="str">
            <v>Trap/bait station, single-use</v>
          </cell>
          <cell r="D309" t="str">
            <v>NA</v>
          </cell>
          <cell r="E309" t="str">
            <v>Residential Living Spaces (homes, apartments)</v>
          </cell>
        </row>
        <row r="310">
          <cell r="A310" t="str">
            <v>Applicator</v>
          </cell>
          <cell r="B310" t="str">
            <v>Child-resistant Packaging</v>
          </cell>
          <cell r="C310" t="str">
            <v>Trap/bait station, single-use</v>
          </cell>
          <cell r="D310" t="str">
            <v>NA</v>
          </cell>
          <cell r="E310" t="str">
            <v>Childcare center/schools/institutions</v>
          </cell>
        </row>
        <row r="311">
          <cell r="A311" t="str">
            <v>Applicator</v>
          </cell>
          <cell r="B311" t="str">
            <v>Dust</v>
          </cell>
          <cell r="C311" t="str">
            <v>Dust bag</v>
          </cell>
          <cell r="D311" t="str">
            <v>Broadcast</v>
          </cell>
          <cell r="E311" t="str">
            <v>Animal (direct), livestock</v>
          </cell>
        </row>
        <row r="312">
          <cell r="A312" t="str">
            <v>Applicator</v>
          </cell>
          <cell r="B312" t="str">
            <v>Dust</v>
          </cell>
          <cell r="C312" t="str">
            <v>Feed-through</v>
          </cell>
          <cell r="D312" t="str">
            <v>Broadcast</v>
          </cell>
          <cell r="E312" t="str">
            <v>Animal (direct), livestock</v>
          </cell>
        </row>
        <row r="313">
          <cell r="A313" t="str">
            <v>Applicator</v>
          </cell>
          <cell r="B313" t="str">
            <v>Spray
 (all starting formulations)</v>
          </cell>
          <cell r="C313" t="str">
            <v>Aerial</v>
          </cell>
          <cell r="D313" t="str">
            <v>Broadcast</v>
          </cell>
          <cell r="E313" t="str">
            <v>Roads, parking lots, etc. (pre-paving)</v>
          </cell>
        </row>
        <row r="314">
          <cell r="A314" t="str">
            <v>Applicator</v>
          </cell>
          <cell r="B314" t="str">
            <v>Spray
 (all starting formulations)</v>
          </cell>
          <cell r="C314" t="str">
            <v>Aerial</v>
          </cell>
          <cell r="D314" t="str">
            <v>Broadcast</v>
          </cell>
          <cell r="E314" t="str">
            <v>Nursery (ornamentals, vegetables, trees, container stock)</v>
          </cell>
        </row>
        <row r="315">
          <cell r="A315" t="str">
            <v>Applicator</v>
          </cell>
          <cell r="B315" t="str">
            <v>Spray
 (all starting formulations)</v>
          </cell>
          <cell r="C315" t="str">
            <v>Aerial</v>
          </cell>
          <cell r="D315" t="str">
            <v>Broadcast</v>
          </cell>
          <cell r="E315" t="str">
            <v>Orchard/Vineyard</v>
          </cell>
        </row>
        <row r="316">
          <cell r="A316" t="str">
            <v>Applicator</v>
          </cell>
          <cell r="B316" t="str">
            <v>Spray
 (all starting formulations)</v>
          </cell>
          <cell r="C316" t="str">
            <v>Aerial</v>
          </cell>
          <cell r="D316" t="str">
            <v>Broadcast</v>
          </cell>
          <cell r="E316" t="str">
            <v>Sod</v>
          </cell>
        </row>
        <row r="317">
          <cell r="A317" t="str">
            <v>Applicator</v>
          </cell>
          <cell r="B317" t="str">
            <v>Spray
 (all starting formulations)</v>
          </cell>
          <cell r="C317" t="str">
            <v>Aerial</v>
          </cell>
          <cell r="D317" t="str">
            <v>Broadcast</v>
          </cell>
          <cell r="E317" t="str">
            <v>Field crop, typical</v>
          </cell>
        </row>
        <row r="318">
          <cell r="A318" t="str">
            <v>Applicator</v>
          </cell>
          <cell r="B318" t="str">
            <v>Spray
 (all starting formulations)</v>
          </cell>
          <cell r="C318" t="str">
            <v>Aerial</v>
          </cell>
          <cell r="D318" t="str">
            <v>Broadcast</v>
          </cell>
          <cell r="E318" t="str">
            <v xml:space="preserve">Vector control (e.g., mosquitocides), aquatic areas </v>
          </cell>
        </row>
        <row r="319">
          <cell r="A319" t="str">
            <v>Applicator</v>
          </cell>
          <cell r="B319" t="str">
            <v>Spray
 (all starting formulations)</v>
          </cell>
          <cell r="C319" t="str">
            <v>Aerial</v>
          </cell>
          <cell r="D319" t="str">
            <v>Broadcast</v>
          </cell>
          <cell r="E319" t="str">
            <v>Aquatic areas, non-flowing water (e.g., ponds, lakes, fountains)</v>
          </cell>
        </row>
        <row r="320">
          <cell r="A320" t="str">
            <v>Applicator</v>
          </cell>
          <cell r="B320" t="str">
            <v>Spray
 (all starting formulations)</v>
          </cell>
          <cell r="C320" t="str">
            <v>Aerial</v>
          </cell>
          <cell r="D320" t="str">
            <v>Broadcast</v>
          </cell>
          <cell r="E320" t="str">
            <v>Field crop, high-acreage</v>
          </cell>
        </row>
        <row r="321">
          <cell r="A321" t="str">
            <v>Applicator</v>
          </cell>
          <cell r="B321" t="str">
            <v>Spray
 (all starting formulations)</v>
          </cell>
          <cell r="C321" t="str">
            <v>Aerial</v>
          </cell>
          <cell r="D321" t="str">
            <v>Broadcast</v>
          </cell>
          <cell r="E321" t="str">
            <v>Forestry</v>
          </cell>
        </row>
        <row r="322">
          <cell r="A322" t="str">
            <v>Applicator</v>
          </cell>
          <cell r="B322" t="str">
            <v>Spray
 (all starting formulations)</v>
          </cell>
          <cell r="C322" t="str">
            <v>Aerial</v>
          </cell>
          <cell r="D322" t="str">
            <v>ULV / Wide-area</v>
          </cell>
          <cell r="E322" t="str">
            <v>Forestry</v>
          </cell>
        </row>
        <row r="323">
          <cell r="A323" t="str">
            <v>Applicator</v>
          </cell>
          <cell r="B323" t="str">
            <v>Spray
 (all starting formulations)</v>
          </cell>
          <cell r="C323" t="str">
            <v>Aerial</v>
          </cell>
          <cell r="D323" t="str">
            <v>ULV / Wide-area</v>
          </cell>
          <cell r="E323" t="str">
            <v xml:space="preserve">Vector control (e.g., mosquitocides), terrestrial areas </v>
          </cell>
        </row>
        <row r="324">
          <cell r="A324" t="str">
            <v>Applicator</v>
          </cell>
          <cell r="B324" t="str">
            <v>Spray
 (all starting formulations)</v>
          </cell>
          <cell r="C324" t="str">
            <v>Truck-mounted Fogger/Mister</v>
          </cell>
          <cell r="D324" t="str">
            <v>ULV / Wide-area</v>
          </cell>
          <cell r="E324" t="str">
            <v xml:space="preserve">Vector control (e.g., mosquitocides), terrestrial areas </v>
          </cell>
        </row>
        <row r="325">
          <cell r="A325" t="str">
            <v>Applicator</v>
          </cell>
          <cell r="B325" t="str">
            <v>Spray
 (all starting formulations)</v>
          </cell>
          <cell r="C325" t="str">
            <v>Truck-mounted Fogger/Mister</v>
          </cell>
          <cell r="D325" t="str">
            <v>Broadcast</v>
          </cell>
          <cell r="E325" t="str">
            <v xml:space="preserve">Vector control (e.g., mosquitocides), terrestrial areas </v>
          </cell>
        </row>
        <row r="326">
          <cell r="A326" t="str">
            <v>Applicator</v>
          </cell>
          <cell r="B326" t="str">
            <v>Spray
 (all starting formulations)</v>
          </cell>
          <cell r="C326" t="str">
            <v>Airblast</v>
          </cell>
          <cell r="D326" t="str">
            <v>Broadcast</v>
          </cell>
          <cell r="E326" t="str">
            <v>Nursery (ornamentals, vegetables, trees, container stock)</v>
          </cell>
        </row>
        <row r="327">
          <cell r="A327" t="str">
            <v>Applicator</v>
          </cell>
          <cell r="B327" t="str">
            <v>Spray
 (all starting formulations)</v>
          </cell>
          <cell r="C327" t="str">
            <v>Airblast</v>
          </cell>
          <cell r="D327" t="str">
            <v>Broadcast</v>
          </cell>
          <cell r="E327" t="str">
            <v>Orchard/Vineyard</v>
          </cell>
        </row>
        <row r="328">
          <cell r="A328" t="str">
            <v>Applicator</v>
          </cell>
          <cell r="B328" t="str">
            <v>Spray
 (all starting formulations)</v>
          </cell>
          <cell r="C328" t="str">
            <v>Groundboom</v>
          </cell>
          <cell r="D328" t="str">
            <v>Broadcast</v>
          </cell>
          <cell r="E328" t="str">
            <v>Roads, parking lots, etc. (pre-paving)</v>
          </cell>
        </row>
        <row r="329">
          <cell r="A329" t="str">
            <v>Applicator</v>
          </cell>
          <cell r="B329" t="str">
            <v>Spray
 (all starting formulations)</v>
          </cell>
          <cell r="C329" t="str">
            <v>Groundboom</v>
          </cell>
          <cell r="D329" t="str">
            <v>Broadcast</v>
          </cell>
          <cell r="E329" t="str">
            <v>Golf course (tees and greens only)</v>
          </cell>
        </row>
        <row r="330">
          <cell r="A330" t="str">
            <v>Applicator</v>
          </cell>
          <cell r="B330" t="str">
            <v>Spray
 (all starting formulations)</v>
          </cell>
          <cell r="C330" t="str">
            <v>Groundboom</v>
          </cell>
          <cell r="D330" t="str">
            <v>Broadcast</v>
          </cell>
          <cell r="E330" t="str">
            <v>Landscaping, turf (lawns, athletic fields, parks, etc.)</v>
          </cell>
        </row>
        <row r="331">
          <cell r="A331" t="str">
            <v>Applicator</v>
          </cell>
          <cell r="B331" t="str">
            <v>Spray
 (all starting formulations)</v>
          </cell>
          <cell r="C331" t="str">
            <v>Groundboom</v>
          </cell>
          <cell r="D331" t="str">
            <v>Broadcast</v>
          </cell>
          <cell r="E331" t="str">
            <v>Golf course (fairways, tees, greens)</v>
          </cell>
        </row>
        <row r="332">
          <cell r="A332" t="str">
            <v>Applicator</v>
          </cell>
          <cell r="B332" t="str">
            <v>Spray
 (all starting formulations)</v>
          </cell>
          <cell r="C332" t="str">
            <v>Groundboom</v>
          </cell>
          <cell r="D332" t="str">
            <v>Broadcast</v>
          </cell>
          <cell r="E332" t="str">
            <v>Field-grown ornamental crops</v>
          </cell>
        </row>
        <row r="333">
          <cell r="A333" t="str">
            <v>Applicator</v>
          </cell>
          <cell r="B333" t="str">
            <v>Spray
 (all starting formulations)</v>
          </cell>
          <cell r="C333" t="str">
            <v>Groundboom</v>
          </cell>
          <cell r="D333" t="str">
            <v>Broadcast</v>
          </cell>
          <cell r="E333" t="str">
            <v>Nursery (ornamentals, vegetables, trees, container stock)</v>
          </cell>
        </row>
        <row r="334">
          <cell r="A334" t="str">
            <v>Applicator</v>
          </cell>
          <cell r="B334" t="str">
            <v>Spray
 (all starting formulations)</v>
          </cell>
          <cell r="C334" t="str">
            <v>Groundboom</v>
          </cell>
          <cell r="D334" t="str">
            <v>Broadcast</v>
          </cell>
          <cell r="E334" t="str">
            <v>Greenhouse (ornamentals, roses, cut flowers, container stock, vegetables)</v>
          </cell>
        </row>
        <row r="335">
          <cell r="A335" t="str">
            <v>Applicator</v>
          </cell>
          <cell r="B335" t="str">
            <v>Spray
 (all starting formulations)</v>
          </cell>
          <cell r="C335" t="str">
            <v>Groundboom</v>
          </cell>
          <cell r="D335" t="str">
            <v>Broadcast</v>
          </cell>
          <cell r="E335" t="str">
            <v>Sod</v>
          </cell>
        </row>
        <row r="336">
          <cell r="A336" t="str">
            <v>Applicator</v>
          </cell>
          <cell r="B336" t="str">
            <v>Spray
 (all starting formulations)</v>
          </cell>
          <cell r="C336" t="str">
            <v>Groundboom</v>
          </cell>
          <cell r="D336" t="str">
            <v>Broadcast</v>
          </cell>
          <cell r="E336" t="str">
            <v>Orchard/Vineyard</v>
          </cell>
        </row>
        <row r="337">
          <cell r="A337" t="str">
            <v>Applicator</v>
          </cell>
          <cell r="B337" t="str">
            <v>Spray
 (all starting formulations)</v>
          </cell>
          <cell r="C337" t="str">
            <v>Groundboom</v>
          </cell>
          <cell r="D337" t="str">
            <v>Broadcast</v>
          </cell>
          <cell r="E337" t="str">
            <v>Field crop, typical</v>
          </cell>
        </row>
        <row r="338">
          <cell r="A338" t="str">
            <v>Applicator</v>
          </cell>
          <cell r="B338" t="str">
            <v>Spray
 (all starting formulations)</v>
          </cell>
          <cell r="C338" t="str">
            <v>Boom Sprayer (boat)</v>
          </cell>
          <cell r="D338" t="str">
            <v>Broadcast</v>
          </cell>
          <cell r="E338" t="str">
            <v xml:space="preserve">Vector control (e.g., mosquitocides), aquatic areas </v>
          </cell>
        </row>
        <row r="339">
          <cell r="A339" t="str">
            <v>Applicator</v>
          </cell>
          <cell r="B339" t="str">
            <v>Spray
 (all starting formulations)</v>
          </cell>
          <cell r="C339" t="str">
            <v>Boom Sprayer (boat)</v>
          </cell>
          <cell r="D339" t="str">
            <v>Broadcast</v>
          </cell>
          <cell r="E339" t="str">
            <v>Aquatic areas, non-flowing water (e.g., ponds, lakes, fountains)</v>
          </cell>
        </row>
        <row r="340">
          <cell r="A340" t="str">
            <v>Applicator</v>
          </cell>
          <cell r="B340" t="str">
            <v>Spray
 (all starting formulations)</v>
          </cell>
          <cell r="C340" t="str">
            <v>Boom Sprayer (boat)</v>
          </cell>
          <cell r="D340" t="str">
            <v>Broadcast</v>
          </cell>
          <cell r="E340" t="str">
            <v>Aquatic areas, flowing water (e.g., tributaries, canals)</v>
          </cell>
        </row>
        <row r="341">
          <cell r="A341" t="str">
            <v>Applicator</v>
          </cell>
          <cell r="B341" t="str">
            <v>Spray
 (all starting formulations)</v>
          </cell>
          <cell r="C341" t="str">
            <v>Groundboom</v>
          </cell>
          <cell r="D341" t="str">
            <v>Broadcast</v>
          </cell>
          <cell r="E341" t="str">
            <v>Field crop, high-acreage</v>
          </cell>
        </row>
        <row r="342">
          <cell r="A342" t="str">
            <v>Applicator</v>
          </cell>
          <cell r="B342" t="str">
            <v>Spray
 (all starting formulations)</v>
          </cell>
          <cell r="C342" t="str">
            <v>Mechanically-pressurized Handgun</v>
          </cell>
          <cell r="D342" t="str">
            <v>Broadcast</v>
          </cell>
          <cell r="E342" t="str">
            <v>Rights-of-way (e.g., utilities, railroad, roadways)</v>
          </cell>
        </row>
        <row r="343">
          <cell r="A343" t="str">
            <v>Applicator</v>
          </cell>
          <cell r="B343" t="str">
            <v>Fertilizer, dry bulk, impregnated</v>
          </cell>
          <cell r="C343" t="str">
            <v>Tractor-drawn Spreader</v>
          </cell>
          <cell r="D343" t="str">
            <v>Commercial treatment</v>
          </cell>
          <cell r="E343" t="str">
            <v>Field crop, typical</v>
          </cell>
        </row>
        <row r="344">
          <cell r="A344" t="str">
            <v>Applicator</v>
          </cell>
          <cell r="B344" t="str">
            <v>Fertilizer, dry bulk, impregnated</v>
          </cell>
          <cell r="C344" t="str">
            <v>Tractor-drawn Spreader</v>
          </cell>
          <cell r="D344" t="str">
            <v>On-farm treatment</v>
          </cell>
          <cell r="E344" t="str">
            <v>Field crop, typical</v>
          </cell>
        </row>
        <row r="345">
          <cell r="A345" t="str">
            <v>Applicator</v>
          </cell>
          <cell r="B345" t="str">
            <v>Fertilizer, dry bulk, impregnated</v>
          </cell>
          <cell r="C345" t="str">
            <v>Tractor-drawn Spreader</v>
          </cell>
          <cell r="D345" t="str">
            <v>Commercial treatment</v>
          </cell>
          <cell r="E345" t="str">
            <v>Field crop, high-acreage</v>
          </cell>
        </row>
        <row r="346">
          <cell r="A346" t="str">
            <v>Applicator</v>
          </cell>
          <cell r="B346" t="str">
            <v>Fertilizer, dry bulk, impregnated</v>
          </cell>
          <cell r="C346" t="str">
            <v>Tractor-drawn Spreader</v>
          </cell>
          <cell r="D346" t="str">
            <v>On-farm treatment</v>
          </cell>
          <cell r="E346" t="str">
            <v>Field crop, high-acreage</v>
          </cell>
        </row>
        <row r="347">
          <cell r="A347" t="str">
            <v>Applicator</v>
          </cell>
          <cell r="B347" t="str">
            <v>Granule</v>
          </cell>
          <cell r="C347" t="str">
            <v>Aerial</v>
          </cell>
          <cell r="D347" t="str">
            <v>Broadcast</v>
          </cell>
          <cell r="E347" t="str">
            <v>Orchard/Vineyard</v>
          </cell>
        </row>
        <row r="348">
          <cell r="A348" t="str">
            <v>Applicator</v>
          </cell>
          <cell r="B348" t="str">
            <v>Granule</v>
          </cell>
          <cell r="C348" t="str">
            <v>Aerial</v>
          </cell>
          <cell r="D348" t="str">
            <v>Broadcast</v>
          </cell>
          <cell r="E348" t="str">
            <v>Sod</v>
          </cell>
        </row>
        <row r="349">
          <cell r="A349" t="str">
            <v>Applicator</v>
          </cell>
          <cell r="B349" t="str">
            <v>Granule</v>
          </cell>
          <cell r="C349" t="str">
            <v>Aerial</v>
          </cell>
          <cell r="D349" t="str">
            <v>Broadcast</v>
          </cell>
          <cell r="E349" t="str">
            <v>Field crop, typical</v>
          </cell>
        </row>
        <row r="350">
          <cell r="A350" t="str">
            <v>Applicator</v>
          </cell>
          <cell r="B350" t="str">
            <v>Granule</v>
          </cell>
          <cell r="C350" t="str">
            <v>Aerial</v>
          </cell>
          <cell r="D350" t="str">
            <v>Broadcast</v>
          </cell>
          <cell r="E350" t="str">
            <v xml:space="preserve">Vector control (e.g., mosquitocides), aquatic areas </v>
          </cell>
        </row>
        <row r="351">
          <cell r="A351" t="str">
            <v>Applicator</v>
          </cell>
          <cell r="B351" t="str">
            <v>Granule</v>
          </cell>
          <cell r="C351" t="str">
            <v>Aerial</v>
          </cell>
          <cell r="D351" t="str">
            <v>Broadcast</v>
          </cell>
          <cell r="E351" t="str">
            <v>Aquatic areas, non-flowing water (e.g., ponds, lakes, fountains)</v>
          </cell>
        </row>
        <row r="352">
          <cell r="A352" t="str">
            <v>Applicator</v>
          </cell>
          <cell r="B352" t="str">
            <v>Granule</v>
          </cell>
          <cell r="C352" t="str">
            <v>Aerial</v>
          </cell>
          <cell r="D352" t="str">
            <v>Broadcast</v>
          </cell>
          <cell r="E352" t="str">
            <v>Forestry</v>
          </cell>
        </row>
        <row r="353">
          <cell r="A353" t="str">
            <v>Applicator</v>
          </cell>
          <cell r="B353" t="str">
            <v>Granule</v>
          </cell>
          <cell r="C353" t="str">
            <v>Aerial</v>
          </cell>
          <cell r="D353" t="str">
            <v>Broadcast</v>
          </cell>
          <cell r="E353" t="str">
            <v>Field crop, high-acreage</v>
          </cell>
        </row>
        <row r="354">
          <cell r="A354" t="str">
            <v>Applicator</v>
          </cell>
          <cell r="B354" t="str">
            <v>Granule</v>
          </cell>
          <cell r="C354" t="str">
            <v>Aerial</v>
          </cell>
          <cell r="D354" t="str">
            <v>Broadcast</v>
          </cell>
          <cell r="E354" t="str">
            <v>Roads, parking lots, etc. (pre-paving)</v>
          </cell>
        </row>
        <row r="355">
          <cell r="A355" t="str">
            <v>Applicator</v>
          </cell>
          <cell r="B355" t="str">
            <v>Granule</v>
          </cell>
          <cell r="C355" t="str">
            <v>Aerial</v>
          </cell>
          <cell r="D355" t="str">
            <v>Broadcast</v>
          </cell>
          <cell r="E355" t="str">
            <v>Nursery (ornamentals, vegetables, trees, container stock)</v>
          </cell>
        </row>
        <row r="356">
          <cell r="A356" t="str">
            <v>Applicator</v>
          </cell>
          <cell r="B356" t="str">
            <v>Granule</v>
          </cell>
          <cell r="C356" t="str">
            <v>Hand dispersal</v>
          </cell>
          <cell r="D356" t="str">
            <v>Broadcast</v>
          </cell>
          <cell r="E356" t="str">
            <v>Orchard/Vineyard</v>
          </cell>
        </row>
        <row r="357">
          <cell r="A357" t="str">
            <v>Applicator</v>
          </cell>
          <cell r="B357" t="str">
            <v>Granule</v>
          </cell>
          <cell r="C357" t="str">
            <v>Hand dispersal</v>
          </cell>
          <cell r="D357" t="str">
            <v>Broadcast</v>
          </cell>
          <cell r="E357" t="str">
            <v>Greenhouse (ornamentals, roses, cut flowers, container stock, vegetables)</v>
          </cell>
        </row>
        <row r="358">
          <cell r="A358" t="str">
            <v>Applicator</v>
          </cell>
          <cell r="B358" t="str">
            <v>Granule</v>
          </cell>
          <cell r="C358" t="str">
            <v>Hand dispersal</v>
          </cell>
          <cell r="D358" t="str">
            <v>Broadcast</v>
          </cell>
          <cell r="E358" t="str">
            <v>Wildlife management</v>
          </cell>
        </row>
        <row r="359">
          <cell r="A359" t="str">
            <v>Applicator</v>
          </cell>
          <cell r="B359" t="str">
            <v>Granule</v>
          </cell>
          <cell r="C359" t="str">
            <v>Hand dispersal</v>
          </cell>
          <cell r="D359" t="str">
            <v>Broadcast</v>
          </cell>
          <cell r="E359" t="str">
            <v>Christmas Tree farm</v>
          </cell>
        </row>
        <row r="360">
          <cell r="A360" t="str">
            <v>Applicator</v>
          </cell>
          <cell r="B360" t="str">
            <v>Granule</v>
          </cell>
          <cell r="C360" t="str">
            <v>Hand dispersal</v>
          </cell>
          <cell r="D360" t="str">
            <v>Broadcast</v>
          </cell>
          <cell r="E360" t="str">
            <v>Nursery (ornamentals, vegetables, trees, container stock)</v>
          </cell>
        </row>
        <row r="361">
          <cell r="A361" t="str">
            <v>Applicator</v>
          </cell>
          <cell r="B361" t="str">
            <v>Granule</v>
          </cell>
          <cell r="C361" t="str">
            <v>Hand dispersal</v>
          </cell>
          <cell r="D361" t="str">
            <v>Broadcast</v>
          </cell>
          <cell r="E361" t="str">
            <v>Landscaping, trees/shrubs/bushes</v>
          </cell>
        </row>
        <row r="362">
          <cell r="A362" t="str">
            <v>Applicator</v>
          </cell>
          <cell r="B362" t="str">
            <v>Granule</v>
          </cell>
          <cell r="C362" t="str">
            <v>Hand dispersal</v>
          </cell>
          <cell r="D362" t="str">
            <v>Broadcast</v>
          </cell>
          <cell r="E362" t="str">
            <v>Landscaping, plants/flowers</v>
          </cell>
        </row>
        <row r="363">
          <cell r="A363" t="str">
            <v>Applicator</v>
          </cell>
          <cell r="B363" t="str">
            <v>Granule</v>
          </cell>
          <cell r="C363" t="str">
            <v>Hand dispersal</v>
          </cell>
          <cell r="D363" t="str">
            <v>Broadcast</v>
          </cell>
          <cell r="E363" t="str">
            <v>Industrial/commercial (tires, rail yards, junk yards, etc.)</v>
          </cell>
        </row>
        <row r="364">
          <cell r="A364" t="str">
            <v>Applicator</v>
          </cell>
          <cell r="B364" t="str">
            <v>Granule</v>
          </cell>
          <cell r="C364" t="str">
            <v>Hand dispersal</v>
          </cell>
          <cell r="D364" t="str">
            <v>Broadcast</v>
          </cell>
          <cell r="E364" t="str">
            <v>Warehouse</v>
          </cell>
        </row>
        <row r="365">
          <cell r="A365" t="str">
            <v>Applicator</v>
          </cell>
          <cell r="B365" t="str">
            <v>Granule</v>
          </cell>
          <cell r="C365" t="str">
            <v>Hand dispersal</v>
          </cell>
          <cell r="D365" t="str">
            <v>Broadcast</v>
          </cell>
          <cell r="E365" t="str">
            <v>Poultry/livestock house/horse barn/feed lot</v>
          </cell>
        </row>
        <row r="366">
          <cell r="A366" t="str">
            <v>Applicator</v>
          </cell>
          <cell r="B366" t="str">
            <v>Granule</v>
          </cell>
          <cell r="C366" t="str">
            <v>Hand dispersal</v>
          </cell>
          <cell r="D366" t="str">
            <v>Broadcast</v>
          </cell>
          <cell r="E366" t="str">
            <v>Exterior Building Components (e.g., foundations, perimeters, door/window frames, etc.)</v>
          </cell>
        </row>
        <row r="367">
          <cell r="A367" t="str">
            <v>Applicator</v>
          </cell>
          <cell r="B367" t="str">
            <v>Granule</v>
          </cell>
          <cell r="C367" t="str">
            <v>Hand dispersal</v>
          </cell>
          <cell r="D367" t="str">
            <v>Spot</v>
          </cell>
          <cell r="E367" t="str">
            <v>Mounds/nests</v>
          </cell>
        </row>
        <row r="368">
          <cell r="A368" t="str">
            <v>Applicator</v>
          </cell>
          <cell r="B368" t="str">
            <v>Granule</v>
          </cell>
          <cell r="C368" t="str">
            <v>Tractor-drawn Spreader</v>
          </cell>
          <cell r="D368" t="str">
            <v>Broadcast</v>
          </cell>
          <cell r="E368" t="str">
            <v>Greenhouse (ornamentals, roses, cut flowers, container stock, vegetables)</v>
          </cell>
        </row>
        <row r="369">
          <cell r="A369" t="str">
            <v>Applicator</v>
          </cell>
          <cell r="B369" t="str">
            <v>Granule</v>
          </cell>
          <cell r="C369" t="str">
            <v>Tractor-drawn Spreader</v>
          </cell>
          <cell r="D369" t="str">
            <v>Broadcast</v>
          </cell>
          <cell r="E369" t="str">
            <v>Field-grown ornamental crops</v>
          </cell>
        </row>
        <row r="370">
          <cell r="A370" t="str">
            <v>Applicator</v>
          </cell>
          <cell r="B370" t="str">
            <v>Granule</v>
          </cell>
          <cell r="C370" t="str">
            <v>Tractor-drawn Spreader</v>
          </cell>
          <cell r="D370" t="str">
            <v>Broadcast</v>
          </cell>
          <cell r="E370" t="str">
            <v>Golf course (fairways, tees, greens)</v>
          </cell>
        </row>
        <row r="371">
          <cell r="A371" t="str">
            <v>Applicator</v>
          </cell>
          <cell r="B371" t="str">
            <v>Granule</v>
          </cell>
          <cell r="C371" t="str">
            <v>Tractor-drawn Spreader</v>
          </cell>
          <cell r="D371" t="str">
            <v>Broadcast</v>
          </cell>
          <cell r="E371" t="str">
            <v>Roads, parking lots, etc. (pre-paving)</v>
          </cell>
        </row>
        <row r="372">
          <cell r="A372" t="str">
            <v>Applicator</v>
          </cell>
          <cell r="B372" t="str">
            <v>Granule</v>
          </cell>
          <cell r="C372" t="str">
            <v>Tractor-drawn Spreader</v>
          </cell>
          <cell r="D372" t="str">
            <v>Broadcast</v>
          </cell>
          <cell r="E372" t="str">
            <v>Golf course (tees and greens only)</v>
          </cell>
        </row>
        <row r="373">
          <cell r="A373" t="str">
            <v>Applicator</v>
          </cell>
          <cell r="B373" t="str">
            <v>Granule</v>
          </cell>
          <cell r="C373" t="str">
            <v>Tractor-drawn Spreader</v>
          </cell>
          <cell r="D373" t="str">
            <v>Broadcast</v>
          </cell>
          <cell r="E373" t="str">
            <v>Landscaping, turf (lawns, athletic fields, parks, etc.)</v>
          </cell>
        </row>
        <row r="374">
          <cell r="A374" t="str">
            <v>Applicator</v>
          </cell>
          <cell r="B374" t="str">
            <v>Granule</v>
          </cell>
          <cell r="C374" t="str">
            <v>Tractor-drawn Spreader</v>
          </cell>
          <cell r="D374" t="str">
            <v>Broadcast</v>
          </cell>
          <cell r="E374" t="str">
            <v>Sod</v>
          </cell>
        </row>
        <row r="375">
          <cell r="A375" t="str">
            <v>Applicator</v>
          </cell>
          <cell r="B375" t="str">
            <v>Granule</v>
          </cell>
          <cell r="C375" t="str">
            <v>Tractor-drawn Spreader</v>
          </cell>
          <cell r="D375" t="str">
            <v>Broadcast</v>
          </cell>
          <cell r="E375" t="str">
            <v>Field crop, typical</v>
          </cell>
        </row>
        <row r="376">
          <cell r="A376" t="str">
            <v>Applicator</v>
          </cell>
          <cell r="B376" t="str">
            <v>Granule</v>
          </cell>
          <cell r="C376" t="str">
            <v>Solid Spreader (boat)</v>
          </cell>
          <cell r="D376" t="str">
            <v>Broadcast</v>
          </cell>
          <cell r="E376" t="str">
            <v xml:space="preserve">Vector control (e.g., mosquitocides), aquatic areas </v>
          </cell>
        </row>
        <row r="377">
          <cell r="A377" t="str">
            <v>Applicator</v>
          </cell>
          <cell r="B377" t="str">
            <v>Granule</v>
          </cell>
          <cell r="C377" t="str">
            <v>Solid Spreader (boat)</v>
          </cell>
          <cell r="D377" t="str">
            <v>Broadcast</v>
          </cell>
          <cell r="E377" t="str">
            <v>Aquatic areas, non-flowing water (e.g., ponds, lakes, fountains)</v>
          </cell>
        </row>
        <row r="378">
          <cell r="A378" t="str">
            <v>Applicator</v>
          </cell>
          <cell r="B378" t="str">
            <v>Granule</v>
          </cell>
          <cell r="C378" t="str">
            <v>Solid Spreader (boat)</v>
          </cell>
          <cell r="D378" t="str">
            <v>Broadcast</v>
          </cell>
          <cell r="E378" t="str">
            <v>Aquatic areas, flowing water (e.g., tributaries, canals)</v>
          </cell>
        </row>
        <row r="379">
          <cell r="A379" t="str">
            <v>Applicator</v>
          </cell>
          <cell r="B379" t="str">
            <v>Granule</v>
          </cell>
          <cell r="C379" t="str">
            <v>Tractor-drawn Spreader</v>
          </cell>
          <cell r="D379" t="str">
            <v>Broadcast</v>
          </cell>
          <cell r="E379" t="str">
            <v>Field crop, high-acreage</v>
          </cell>
        </row>
        <row r="380">
          <cell r="A380" t="str">
            <v>Applicator</v>
          </cell>
          <cell r="B380" t="str">
            <v>Granule</v>
          </cell>
          <cell r="C380" t="str">
            <v>Tractor-drawn Spreader</v>
          </cell>
          <cell r="D380" t="str">
            <v>Broadcast</v>
          </cell>
          <cell r="E380" t="str">
            <v>Nursery (ornamentals, vegetables, trees, container stock)</v>
          </cell>
        </row>
        <row r="381">
          <cell r="A381" t="str">
            <v>Applicator</v>
          </cell>
          <cell r="B381" t="str">
            <v>Gel/paste</v>
          </cell>
          <cell r="C381" t="str">
            <v>Injection equipment</v>
          </cell>
          <cell r="D381" t="str">
            <v>C&amp;C</v>
          </cell>
          <cell r="E381" t="str">
            <v>Food handling establishment</v>
          </cell>
        </row>
        <row r="382">
          <cell r="A382" t="str">
            <v>Applicator</v>
          </cell>
          <cell r="B382" t="str">
            <v>Gel/paste</v>
          </cell>
          <cell r="C382" t="str">
            <v>Injection equipment</v>
          </cell>
          <cell r="D382" t="str">
            <v>C&amp;C</v>
          </cell>
          <cell r="E382" t="str">
            <v>Warehouse</v>
          </cell>
        </row>
        <row r="383">
          <cell r="A383" t="str">
            <v>Applicator</v>
          </cell>
          <cell r="B383" t="str">
            <v>Gel/paste</v>
          </cell>
          <cell r="C383" t="str">
            <v>Injection equipment</v>
          </cell>
          <cell r="D383" t="str">
            <v>Void</v>
          </cell>
          <cell r="E383" t="str">
            <v>Exterior Building Components (e.g., foundations, perimeters, door/window frames, etc.)</v>
          </cell>
        </row>
        <row r="384">
          <cell r="A384" t="str">
            <v>Applicator</v>
          </cell>
          <cell r="B384" t="str">
            <v>Gel/paste</v>
          </cell>
          <cell r="C384" t="str">
            <v>Injection equipment</v>
          </cell>
          <cell r="D384" t="str">
            <v>Void</v>
          </cell>
          <cell r="E384" t="str">
            <v>Structural components (e.g., walls, framing, voids, slabs, beams, lumber, etc.)</v>
          </cell>
        </row>
        <row r="385">
          <cell r="A385" t="str">
            <v>Applicator</v>
          </cell>
          <cell r="B385" t="str">
            <v>Gel/paste</v>
          </cell>
          <cell r="C385" t="str">
            <v>Injection equipment</v>
          </cell>
          <cell r="D385" t="str">
            <v>C&amp;C</v>
          </cell>
          <cell r="E385" t="str">
            <v>Residential Living Spaces (homes, apartments)</v>
          </cell>
        </row>
        <row r="386">
          <cell r="A386" t="str">
            <v>Applicator</v>
          </cell>
          <cell r="B386" t="str">
            <v>Gel/paste</v>
          </cell>
          <cell r="C386" t="str">
            <v>Injection equipment</v>
          </cell>
          <cell r="D386" t="str">
            <v>C&amp;C</v>
          </cell>
          <cell r="E386" t="str">
            <v>Childcare center/schools/institutions</v>
          </cell>
        </row>
        <row r="387">
          <cell r="A387" t="str">
            <v>Applicator</v>
          </cell>
          <cell r="B387" t="str">
            <v>Liquid</v>
          </cell>
          <cell r="C387" t="str">
            <v>Back rubber</v>
          </cell>
          <cell r="D387" t="str">
            <v>Broadcast</v>
          </cell>
          <cell r="E387" t="str">
            <v>Animal (direct), livestock</v>
          </cell>
        </row>
        <row r="388">
          <cell r="A388" t="str">
            <v>Applicator</v>
          </cell>
          <cell r="B388" t="str">
            <v>Liquid</v>
          </cell>
          <cell r="C388" t="str">
            <v>Dip (manual)</v>
          </cell>
          <cell r="D388" t="str">
            <v>Broadcast</v>
          </cell>
          <cell r="E388" t="str">
            <v>Animal (direct), livestock</v>
          </cell>
        </row>
        <row r="389">
          <cell r="A389" t="str">
            <v>Applicator</v>
          </cell>
          <cell r="B389" t="str">
            <v>Liquid</v>
          </cell>
          <cell r="C389" t="str">
            <v>Dip (manual)</v>
          </cell>
          <cell r="D389" t="str">
            <v>Broadcast</v>
          </cell>
          <cell r="E389" t="str">
            <v>Animal (direct), veterinary/groomer</v>
          </cell>
        </row>
        <row r="390">
          <cell r="A390" t="str">
            <v>Applicator</v>
          </cell>
          <cell r="B390" t="str">
            <v>Microencapsulate</v>
          </cell>
          <cell r="C390" t="str">
            <v>Back rubber</v>
          </cell>
          <cell r="D390" t="str">
            <v>Broadcast</v>
          </cell>
          <cell r="E390" t="str">
            <v>Animal (direct), livestock</v>
          </cell>
        </row>
        <row r="391">
          <cell r="A391" t="str">
            <v>Applicator</v>
          </cell>
          <cell r="B391" t="str">
            <v>Granule</v>
          </cell>
          <cell r="C391" t="str">
            <v>Feed-through</v>
          </cell>
          <cell r="D391" t="str">
            <v>Broadcast</v>
          </cell>
          <cell r="E391" t="str">
            <v>Animal (direct), livestock</v>
          </cell>
        </row>
        <row r="392">
          <cell r="A392" t="str">
            <v>Applicator</v>
          </cell>
          <cell r="B392" t="str">
            <v>Liquid</v>
          </cell>
          <cell r="C392" t="str">
            <v>Feed-through</v>
          </cell>
          <cell r="D392" t="str">
            <v>Broadcast</v>
          </cell>
          <cell r="E392" t="str">
            <v>Animal (direct), livestock</v>
          </cell>
        </row>
        <row r="393">
          <cell r="A393" t="str">
            <v>Applicator</v>
          </cell>
          <cell r="B393" t="str">
            <v>Liquid</v>
          </cell>
          <cell r="C393" t="str">
            <v>Pour-in/on</v>
          </cell>
          <cell r="D393" t="str">
            <v>Broadcast</v>
          </cell>
          <cell r="E393" t="str">
            <v>Animal (direct), livestock</v>
          </cell>
        </row>
        <row r="394">
          <cell r="A394" t="str">
            <v>Applicator</v>
          </cell>
          <cell r="B394" t="str">
            <v>Liquid</v>
          </cell>
          <cell r="C394" t="str">
            <v>Pour-in/on</v>
          </cell>
          <cell r="D394" t="str">
            <v>Broadcast</v>
          </cell>
          <cell r="E394" t="str">
            <v>Animal (direct), veterinary/groomer</v>
          </cell>
        </row>
        <row r="395">
          <cell r="A395" t="str">
            <v>Applicator</v>
          </cell>
          <cell r="B395" t="str">
            <v>Liquid</v>
          </cell>
          <cell r="C395" t="str">
            <v>Shampoo</v>
          </cell>
          <cell r="D395" t="str">
            <v>Broadcast</v>
          </cell>
          <cell r="E395" t="str">
            <v>Animal (direct), veterinary/groomer</v>
          </cell>
        </row>
        <row r="396">
          <cell r="A396" t="str">
            <v>Applicator</v>
          </cell>
          <cell r="B396" t="str">
            <v>Liquid</v>
          </cell>
          <cell r="C396" t="str">
            <v>Sponge</v>
          </cell>
          <cell r="D396" t="str">
            <v>Broadcast</v>
          </cell>
          <cell r="E396" t="str">
            <v>Animal (direct), livestock</v>
          </cell>
        </row>
        <row r="397">
          <cell r="A397" t="str">
            <v>Applicator</v>
          </cell>
          <cell r="B397" t="str">
            <v>Liquid</v>
          </cell>
          <cell r="C397" t="str">
            <v>Sponge</v>
          </cell>
          <cell r="D397" t="str">
            <v>Broadcast</v>
          </cell>
          <cell r="E397" t="str">
            <v>Animal (direct), veterinary/groomer</v>
          </cell>
        </row>
        <row r="398">
          <cell r="A398" t="str">
            <v>Applicator</v>
          </cell>
          <cell r="B398" t="str">
            <v>Microencapsulate</v>
          </cell>
          <cell r="C398" t="str">
            <v>Feed-through</v>
          </cell>
          <cell r="D398" t="str">
            <v>Broadcast</v>
          </cell>
          <cell r="E398" t="str">
            <v>Animal (direct), livestock</v>
          </cell>
        </row>
        <row r="399">
          <cell r="A399" t="str">
            <v>Applicator</v>
          </cell>
          <cell r="B399" t="str">
            <v>Microencapsulate</v>
          </cell>
          <cell r="C399" t="str">
            <v>Pour-in/on</v>
          </cell>
          <cell r="D399" t="str">
            <v>Broadcast</v>
          </cell>
          <cell r="E399" t="str">
            <v>Animal (direct), livestock</v>
          </cell>
        </row>
        <row r="400">
          <cell r="A400" t="str">
            <v>Applicator</v>
          </cell>
          <cell r="B400" t="str">
            <v>Microencapsulate</v>
          </cell>
          <cell r="C400" t="str">
            <v>Pour-in/on</v>
          </cell>
          <cell r="D400" t="str">
            <v>Broadcast</v>
          </cell>
          <cell r="E400" t="str">
            <v>Animal (direct), veterinary/groomer</v>
          </cell>
        </row>
        <row r="401">
          <cell r="A401" t="str">
            <v>Applicator</v>
          </cell>
          <cell r="B401" t="str">
            <v>Dust</v>
          </cell>
          <cell r="C401" t="str">
            <v>Shaker can</v>
          </cell>
          <cell r="D401" t="str">
            <v>Broadcast</v>
          </cell>
          <cell r="E401" t="str">
            <v>Greenhouse (ornamentals, roses, cut flowers, container stock, vegetables)</v>
          </cell>
        </row>
        <row r="402">
          <cell r="A402" t="str">
            <v>Applicator</v>
          </cell>
          <cell r="B402" t="str">
            <v>Dust</v>
          </cell>
          <cell r="C402" t="str">
            <v>Shaker can</v>
          </cell>
          <cell r="D402" t="str">
            <v>Broadcast</v>
          </cell>
          <cell r="E402" t="str">
            <v>Nursery (ornamentals, vegetables, trees, container stock)</v>
          </cell>
        </row>
        <row r="403">
          <cell r="A403" t="str">
            <v>Applicator</v>
          </cell>
          <cell r="B403" t="str">
            <v>Dust</v>
          </cell>
          <cell r="C403" t="str">
            <v>Shaker can</v>
          </cell>
          <cell r="D403" t="str">
            <v>Broadcast</v>
          </cell>
          <cell r="E403" t="str">
            <v>Landscaping, plants/flowers</v>
          </cell>
        </row>
        <row r="404">
          <cell r="A404" t="str">
            <v>Applicator</v>
          </cell>
          <cell r="B404" t="str">
            <v>Dust</v>
          </cell>
          <cell r="C404" t="str">
            <v>Shaker can</v>
          </cell>
          <cell r="D404" t="str">
            <v>Broadcast</v>
          </cell>
          <cell r="E404" t="str">
            <v>Warehouse</v>
          </cell>
        </row>
        <row r="405">
          <cell r="A405" t="str">
            <v>Applicator</v>
          </cell>
          <cell r="B405" t="str">
            <v>Dust</v>
          </cell>
          <cell r="C405" t="str">
            <v>Shaker can</v>
          </cell>
          <cell r="D405" t="str">
            <v>Broadcast</v>
          </cell>
          <cell r="E405" t="str">
            <v>Poultry/livestock house/horse barn/feed lot</v>
          </cell>
        </row>
        <row r="406">
          <cell r="A406" t="str">
            <v>Applicator</v>
          </cell>
          <cell r="B406" t="str">
            <v>Dust</v>
          </cell>
          <cell r="C406" t="str">
            <v>Shaker can</v>
          </cell>
          <cell r="D406" t="str">
            <v>Broadcast</v>
          </cell>
          <cell r="E406" t="str">
            <v>Animal (direct), livestock</v>
          </cell>
        </row>
        <row r="407">
          <cell r="A407" t="str">
            <v>Applicator</v>
          </cell>
          <cell r="B407" t="str">
            <v>Dust</v>
          </cell>
          <cell r="C407" t="str">
            <v>Shaker can</v>
          </cell>
          <cell r="D407" t="str">
            <v>Broadcast</v>
          </cell>
          <cell r="E407" t="str">
            <v>Animal (direct), veterinary/groomer</v>
          </cell>
        </row>
        <row r="408">
          <cell r="A408" t="str">
            <v>Applicator</v>
          </cell>
          <cell r="B408" t="str">
            <v>Dust</v>
          </cell>
          <cell r="C408" t="str">
            <v>Shaker can</v>
          </cell>
          <cell r="D408" t="str">
            <v>Broadcast</v>
          </cell>
          <cell r="E408" t="str">
            <v>Exterior Building Components (e.g., foundations, perimeters, door/window frames, etc.)</v>
          </cell>
        </row>
        <row r="409">
          <cell r="A409" t="str">
            <v>Applicator</v>
          </cell>
          <cell r="B409" t="str">
            <v>Dust</v>
          </cell>
          <cell r="C409" t="str">
            <v>Shaker can</v>
          </cell>
          <cell r="D409" t="str">
            <v>Broadcast</v>
          </cell>
          <cell r="E409" t="str">
            <v>Interior landscaping</v>
          </cell>
        </row>
        <row r="410">
          <cell r="A410" t="str">
            <v>Applicator</v>
          </cell>
          <cell r="B410" t="str">
            <v>Granule</v>
          </cell>
          <cell r="C410" t="str">
            <v>Shaker can</v>
          </cell>
          <cell r="D410" t="str">
            <v>Broadcast</v>
          </cell>
          <cell r="E410" t="str">
            <v>Orchard/Vineyard</v>
          </cell>
        </row>
        <row r="411">
          <cell r="A411" t="str">
            <v>Applicator</v>
          </cell>
          <cell r="B411" t="str">
            <v>Granule</v>
          </cell>
          <cell r="C411" t="str">
            <v>Shaker can</v>
          </cell>
          <cell r="D411" t="str">
            <v>Broadcast</v>
          </cell>
          <cell r="E411" t="str">
            <v>Greenhouse (ornamentals, roses, cut flowers, container stock, vegetables)</v>
          </cell>
        </row>
        <row r="412">
          <cell r="A412" t="str">
            <v>Applicator</v>
          </cell>
          <cell r="B412" t="str">
            <v>Granule</v>
          </cell>
          <cell r="C412" t="str">
            <v>Shaker can</v>
          </cell>
          <cell r="D412" t="str">
            <v>Broadcast</v>
          </cell>
          <cell r="E412" t="str">
            <v>Christmas Tree farm</v>
          </cell>
        </row>
        <row r="413">
          <cell r="A413" t="str">
            <v>Applicator</v>
          </cell>
          <cell r="B413" t="str">
            <v>Granule</v>
          </cell>
          <cell r="C413" t="str">
            <v>Shaker can</v>
          </cell>
          <cell r="D413" t="str">
            <v>Broadcast</v>
          </cell>
          <cell r="E413" t="str">
            <v>Nursery (ornamentals, vegetables, trees, container stock)</v>
          </cell>
        </row>
        <row r="414">
          <cell r="A414" t="str">
            <v>Applicator</v>
          </cell>
          <cell r="B414" t="str">
            <v>Granule</v>
          </cell>
          <cell r="C414" t="str">
            <v>Shaker can</v>
          </cell>
          <cell r="D414" t="str">
            <v>Broadcast</v>
          </cell>
          <cell r="E414" t="str">
            <v>Landscaping, trees/shrubs/bushes</v>
          </cell>
        </row>
        <row r="415">
          <cell r="A415" t="str">
            <v>Applicator</v>
          </cell>
          <cell r="B415" t="str">
            <v>Granule</v>
          </cell>
          <cell r="C415" t="str">
            <v>Shaker can</v>
          </cell>
          <cell r="D415" t="str">
            <v>Broadcast</v>
          </cell>
          <cell r="E415" t="str">
            <v>Landscaping, plants/flowers</v>
          </cell>
        </row>
        <row r="416">
          <cell r="A416" t="str">
            <v>Applicator</v>
          </cell>
          <cell r="B416" t="str">
            <v>Granule</v>
          </cell>
          <cell r="C416" t="str">
            <v>Shaker can</v>
          </cell>
          <cell r="D416" t="str">
            <v>Broadcast</v>
          </cell>
          <cell r="E416" t="str">
            <v>Industrial/commercial (tires, rail yards, junk yards, etc.)</v>
          </cell>
        </row>
        <row r="417">
          <cell r="A417" t="str">
            <v>Applicator</v>
          </cell>
          <cell r="B417" t="str">
            <v>Granule</v>
          </cell>
          <cell r="C417" t="str">
            <v>Shaker can</v>
          </cell>
          <cell r="D417" t="str">
            <v>Broadcast</v>
          </cell>
          <cell r="E417" t="str">
            <v>Warehouse</v>
          </cell>
        </row>
        <row r="418">
          <cell r="A418" t="str">
            <v>Applicator</v>
          </cell>
          <cell r="B418" t="str">
            <v>Granule</v>
          </cell>
          <cell r="C418" t="str">
            <v>Shaker can</v>
          </cell>
          <cell r="D418" t="str">
            <v>Broadcast</v>
          </cell>
          <cell r="E418" t="str">
            <v>Poultry/livestock house/horse barn/feed lot</v>
          </cell>
        </row>
        <row r="419">
          <cell r="A419" t="str">
            <v>Applicator</v>
          </cell>
          <cell r="B419" t="str">
            <v>Granule</v>
          </cell>
          <cell r="C419" t="str">
            <v>Shaker can</v>
          </cell>
          <cell r="D419" t="str">
            <v>Broadcast</v>
          </cell>
          <cell r="E419" t="str">
            <v>Exterior Building Components (e.g., foundations, perimeters, door/window frames, etc.)</v>
          </cell>
        </row>
        <row r="420">
          <cell r="A420" t="str">
            <v>Applicator</v>
          </cell>
          <cell r="B420" t="str">
            <v>Granule</v>
          </cell>
          <cell r="C420" t="str">
            <v>Shaker can</v>
          </cell>
          <cell r="D420" t="str">
            <v>Broadcast</v>
          </cell>
          <cell r="E420" t="str">
            <v>Mounds/nests</v>
          </cell>
        </row>
        <row r="421">
          <cell r="A421" t="str">
            <v>Applicator</v>
          </cell>
          <cell r="B421" t="str">
            <v>Granule</v>
          </cell>
          <cell r="C421" t="str">
            <v>Shaker can</v>
          </cell>
          <cell r="D421" t="str">
            <v>Broadcast</v>
          </cell>
          <cell r="E421" t="str">
            <v>Interior landscaping</v>
          </cell>
        </row>
        <row r="422">
          <cell r="A422" t="str">
            <v>Applicator</v>
          </cell>
          <cell r="B422" t="str">
            <v>Liquid</v>
          </cell>
          <cell r="C422" t="str">
            <v>Spot-on</v>
          </cell>
          <cell r="D422" t="str">
            <v>Broadcast</v>
          </cell>
          <cell r="E422" t="str">
            <v>Animal (direct), livestock</v>
          </cell>
        </row>
        <row r="423">
          <cell r="A423" t="str">
            <v>Applicator</v>
          </cell>
          <cell r="B423" t="str">
            <v>Liquid</v>
          </cell>
          <cell r="C423" t="str">
            <v>Spot-on</v>
          </cell>
          <cell r="D423" t="str">
            <v>Broadcast</v>
          </cell>
          <cell r="E423" t="str">
            <v>Animal (direct), veterinary/groomer</v>
          </cell>
        </row>
        <row r="424">
          <cell r="A424" t="str">
            <v>Applicator</v>
          </cell>
          <cell r="B424" t="str">
            <v>Liquid</v>
          </cell>
          <cell r="C424" t="str">
            <v>Trigger-spray bottle</v>
          </cell>
          <cell r="D424" t="str">
            <v>Broadcast</v>
          </cell>
          <cell r="E424" t="str">
            <v>Food handling establishment</v>
          </cell>
        </row>
        <row r="425">
          <cell r="A425" t="str">
            <v>Applicator</v>
          </cell>
          <cell r="B425" t="str">
            <v>Liquid</v>
          </cell>
          <cell r="C425" t="str">
            <v>Trigger-spray bottle</v>
          </cell>
          <cell r="D425" t="str">
            <v>C&amp;C</v>
          </cell>
          <cell r="E425" t="str">
            <v>Food handling establishment</v>
          </cell>
        </row>
        <row r="426">
          <cell r="A426" t="str">
            <v>Applicator</v>
          </cell>
          <cell r="B426" t="str">
            <v>Liquid</v>
          </cell>
          <cell r="C426" t="str">
            <v>Trigger-spray bottle</v>
          </cell>
          <cell r="D426" t="str">
            <v>Broadcast</v>
          </cell>
          <cell r="E426" t="str">
            <v>Warehouse</v>
          </cell>
        </row>
        <row r="427">
          <cell r="A427" t="str">
            <v>Applicator</v>
          </cell>
          <cell r="B427" t="str">
            <v>Liquid</v>
          </cell>
          <cell r="C427" t="str">
            <v>Trigger-spray bottle</v>
          </cell>
          <cell r="D427" t="str">
            <v>C&amp;C</v>
          </cell>
          <cell r="E427" t="str">
            <v>Warehouse</v>
          </cell>
        </row>
        <row r="428">
          <cell r="A428" t="str">
            <v>Applicator</v>
          </cell>
          <cell r="B428" t="str">
            <v>Liquid</v>
          </cell>
          <cell r="C428" t="str">
            <v>Trigger-spray bottle</v>
          </cell>
          <cell r="D428" t="str">
            <v>Broadcast</v>
          </cell>
          <cell r="E428" t="str">
            <v>Animal (direct), livestock</v>
          </cell>
        </row>
        <row r="429">
          <cell r="A429" t="str">
            <v>Applicator</v>
          </cell>
          <cell r="B429" t="str">
            <v>Liquid</v>
          </cell>
          <cell r="C429" t="str">
            <v>Trigger-spray bottle</v>
          </cell>
          <cell r="D429" t="str">
            <v>Broadcast</v>
          </cell>
          <cell r="E429" t="str">
            <v>Animal (direct), veterinary/groomer</v>
          </cell>
        </row>
        <row r="430">
          <cell r="A430" t="str">
            <v>Applicator</v>
          </cell>
          <cell r="B430" t="str">
            <v>Liquid</v>
          </cell>
          <cell r="C430" t="str">
            <v>Trigger-spray bottle</v>
          </cell>
          <cell r="D430" t="str">
            <v>Broadcast</v>
          </cell>
          <cell r="E430" t="str">
            <v>Exterior Building Components (e.g., foundations, perimeters, door/window frames, etc.)</v>
          </cell>
        </row>
        <row r="431">
          <cell r="A431" t="str">
            <v>Applicator</v>
          </cell>
          <cell r="B431" t="str">
            <v>Liquid</v>
          </cell>
          <cell r="C431" t="str">
            <v>Trigger-spray bottle</v>
          </cell>
          <cell r="D431" t="str">
            <v>Spot</v>
          </cell>
          <cell r="E431" t="str">
            <v>Mounds/nests</v>
          </cell>
        </row>
        <row r="432">
          <cell r="A432" t="str">
            <v>Applicator</v>
          </cell>
          <cell r="B432" t="str">
            <v>Liquid</v>
          </cell>
          <cell r="C432" t="str">
            <v>Trigger-spray bottle</v>
          </cell>
          <cell r="D432" t="str">
            <v>Broadcast</v>
          </cell>
          <cell r="E432" t="str">
            <v>Residential Living Spaces (homes, apartments)</v>
          </cell>
        </row>
        <row r="433">
          <cell r="A433" t="str">
            <v>Applicator</v>
          </cell>
          <cell r="B433" t="str">
            <v>Liquid</v>
          </cell>
          <cell r="C433" t="str">
            <v>Trigger-spray bottle</v>
          </cell>
          <cell r="D433" t="str">
            <v>C&amp;C</v>
          </cell>
          <cell r="E433" t="str">
            <v>Residential Living Spaces (homes, apartments)</v>
          </cell>
        </row>
        <row r="434">
          <cell r="A434" t="str">
            <v>Applicator</v>
          </cell>
          <cell r="B434" t="str">
            <v>Liquid</v>
          </cell>
          <cell r="C434" t="str">
            <v>Trigger-spray bottle</v>
          </cell>
          <cell r="D434" t="str">
            <v>Broadcast</v>
          </cell>
          <cell r="E434" t="str">
            <v>Childcare center/schools/institutions</v>
          </cell>
        </row>
        <row r="435">
          <cell r="A435" t="str">
            <v>Applicator</v>
          </cell>
          <cell r="B435" t="str">
            <v>Liquid</v>
          </cell>
          <cell r="C435" t="str">
            <v>Trigger-spray bottle</v>
          </cell>
          <cell r="D435" t="str">
            <v>C&amp;C</v>
          </cell>
          <cell r="E435" t="str">
            <v>Childcare center/schools/institutions</v>
          </cell>
        </row>
        <row r="436">
          <cell r="A436" t="str">
            <v>Applicator</v>
          </cell>
          <cell r="B436" t="str">
            <v>Liquid</v>
          </cell>
          <cell r="C436" t="str">
            <v>Trigger-spray bottle</v>
          </cell>
          <cell r="D436" t="str">
            <v>Broadcast</v>
          </cell>
          <cell r="E436" t="str">
            <v>Interior landscaping</v>
          </cell>
        </row>
        <row r="437">
          <cell r="A437" t="str">
            <v>Applicator</v>
          </cell>
          <cell r="B437" t="str">
            <v>Liquid</v>
          </cell>
          <cell r="C437" t="str">
            <v>Trigger-spray bottle</v>
          </cell>
          <cell r="D437" t="str">
            <v>Broadcast (foliar)</v>
          </cell>
          <cell r="E437" t="str">
            <v>Landscaping, plants/flowers</v>
          </cell>
        </row>
        <row r="438">
          <cell r="A438" t="str">
            <v>Applicator</v>
          </cell>
          <cell r="B438" t="str">
            <v>Liquid</v>
          </cell>
          <cell r="C438" t="str">
            <v>Trigger-spray bottle</v>
          </cell>
          <cell r="D438" t="str">
            <v>Spot</v>
          </cell>
          <cell r="E438" t="str">
            <v>Landscaping, turf (lawns, athletic fields, parks, etc.)</v>
          </cell>
        </row>
        <row r="439">
          <cell r="A439" t="str">
            <v>Applicator</v>
          </cell>
          <cell r="B439" t="str">
            <v>Pressurized Liquid</v>
          </cell>
          <cell r="C439" t="str">
            <v>Aerosol can</v>
          </cell>
          <cell r="D439" t="str">
            <v>Broadcast</v>
          </cell>
          <cell r="E439" t="str">
            <v>Food handling establishment</v>
          </cell>
        </row>
        <row r="440">
          <cell r="A440" t="str">
            <v>Applicator</v>
          </cell>
          <cell r="B440" t="str">
            <v>Pressurized Liquid</v>
          </cell>
          <cell r="C440" t="str">
            <v>Aerosol can</v>
          </cell>
          <cell r="D440" t="str">
            <v>C&amp;C</v>
          </cell>
          <cell r="E440" t="str">
            <v>Food handling establishment</v>
          </cell>
        </row>
        <row r="441">
          <cell r="A441" t="str">
            <v>Applicator</v>
          </cell>
          <cell r="B441" t="str">
            <v>Pressurized Liquid</v>
          </cell>
          <cell r="C441" t="str">
            <v>Aerosol can</v>
          </cell>
          <cell r="D441" t="str">
            <v>Broadcast</v>
          </cell>
          <cell r="E441" t="str">
            <v>Warehouse</v>
          </cell>
        </row>
        <row r="442">
          <cell r="A442" t="str">
            <v>Applicator</v>
          </cell>
          <cell r="B442" t="str">
            <v>Pressurized Liquid</v>
          </cell>
          <cell r="C442" t="str">
            <v>Aerosol can</v>
          </cell>
          <cell r="D442" t="str">
            <v>C&amp;C</v>
          </cell>
          <cell r="E442" t="str">
            <v>Warehouse</v>
          </cell>
        </row>
        <row r="443">
          <cell r="A443" t="str">
            <v>Applicator</v>
          </cell>
          <cell r="B443" t="str">
            <v>Pressurized Liquid</v>
          </cell>
          <cell r="C443" t="str">
            <v>Aerosol can</v>
          </cell>
          <cell r="D443" t="str">
            <v>Broadcast</v>
          </cell>
          <cell r="E443" t="str">
            <v>Animal (direct), livestock</v>
          </cell>
        </row>
        <row r="444">
          <cell r="A444" t="str">
            <v>Applicator</v>
          </cell>
          <cell r="B444" t="str">
            <v>Pressurized Liquid</v>
          </cell>
          <cell r="C444" t="str">
            <v>Aerosol can</v>
          </cell>
          <cell r="D444" t="str">
            <v>Broadcast</v>
          </cell>
          <cell r="E444" t="str">
            <v>Animal (direct), veterinary/groomer</v>
          </cell>
        </row>
        <row r="445">
          <cell r="A445" t="str">
            <v>Applicator</v>
          </cell>
          <cell r="B445" t="str">
            <v>Pressurized Liquid</v>
          </cell>
          <cell r="C445" t="str">
            <v>Aerosol can</v>
          </cell>
          <cell r="D445" t="str">
            <v>Broadcast</v>
          </cell>
          <cell r="E445" t="str">
            <v>Exterior Building Components (e.g., foundations, perimeters, door/window frames, etc.)</v>
          </cell>
        </row>
        <row r="446">
          <cell r="A446" t="str">
            <v>Applicator</v>
          </cell>
          <cell r="B446" t="str">
            <v>Pressurized Liquid</v>
          </cell>
          <cell r="C446" t="str">
            <v>Aerosol can</v>
          </cell>
          <cell r="D446" t="str">
            <v>Spot</v>
          </cell>
          <cell r="E446" t="str">
            <v>Mounds/nests</v>
          </cell>
        </row>
        <row r="447">
          <cell r="A447" t="str">
            <v>Applicator</v>
          </cell>
          <cell r="B447" t="str">
            <v>Pressurized Liquid</v>
          </cell>
          <cell r="C447" t="str">
            <v>Aerosol can</v>
          </cell>
          <cell r="D447" t="str">
            <v>Broadcast</v>
          </cell>
          <cell r="E447" t="str">
            <v>Residential Living Spaces (homes, apartments)</v>
          </cell>
        </row>
        <row r="448">
          <cell r="A448" t="str">
            <v>Applicator</v>
          </cell>
          <cell r="B448" t="str">
            <v>Pressurized Liquid</v>
          </cell>
          <cell r="C448" t="str">
            <v>Aerosol can</v>
          </cell>
          <cell r="D448" t="str">
            <v>C&amp;C</v>
          </cell>
          <cell r="E448" t="str">
            <v>Residential Living Spaces (homes, apartments)</v>
          </cell>
        </row>
        <row r="449">
          <cell r="A449" t="str">
            <v>Applicator</v>
          </cell>
          <cell r="B449" t="str">
            <v>Pressurized Liquid</v>
          </cell>
          <cell r="C449" t="str">
            <v>Aerosol can</v>
          </cell>
          <cell r="D449" t="str">
            <v>Broadcast</v>
          </cell>
          <cell r="E449" t="str">
            <v>Childcare center/schools/institutions</v>
          </cell>
        </row>
        <row r="450">
          <cell r="A450" t="str">
            <v>Applicator</v>
          </cell>
          <cell r="B450" t="str">
            <v>Pressurized Liquid</v>
          </cell>
          <cell r="C450" t="str">
            <v>Aerosol can</v>
          </cell>
          <cell r="D450" t="str">
            <v>C&amp;C</v>
          </cell>
          <cell r="E450" t="str">
            <v>Childcare center/schools/institutions</v>
          </cell>
        </row>
        <row r="451">
          <cell r="A451" t="str">
            <v>Applicator</v>
          </cell>
          <cell r="B451" t="str">
            <v>Pressurized Liquid</v>
          </cell>
          <cell r="C451" t="str">
            <v>Aerosol can</v>
          </cell>
          <cell r="D451" t="str">
            <v>Broadcast</v>
          </cell>
          <cell r="E451" t="str">
            <v>Interior landscaping</v>
          </cell>
        </row>
        <row r="452">
          <cell r="A452" t="str">
            <v>Applicator</v>
          </cell>
          <cell r="B452" t="str">
            <v>Pressurized Liquid</v>
          </cell>
          <cell r="C452" t="str">
            <v>Aerosol can</v>
          </cell>
          <cell r="D452" t="str">
            <v>Broadcast (foliar)</v>
          </cell>
          <cell r="E452" t="str">
            <v>Landscaping, plants/flowers</v>
          </cell>
        </row>
        <row r="453">
          <cell r="A453" t="str">
            <v>Applicator</v>
          </cell>
          <cell r="B453" t="str">
            <v>Liquid</v>
          </cell>
          <cell r="C453" t="str">
            <v>Injection equipment</v>
          </cell>
          <cell r="D453" t="str">
            <v>Tree Injection</v>
          </cell>
          <cell r="E453" t="str">
            <v>Rights-of-way (e.g., utilities, railroad, roadways)</v>
          </cell>
        </row>
        <row r="454">
          <cell r="A454" t="str">
            <v>Applicator</v>
          </cell>
          <cell r="B454" t="str">
            <v>Liquid</v>
          </cell>
          <cell r="C454" t="str">
            <v>Injection equipment</v>
          </cell>
          <cell r="D454" t="str">
            <v>Tree Injection</v>
          </cell>
          <cell r="E454" t="str">
            <v>Forestry</v>
          </cell>
        </row>
        <row r="455">
          <cell r="A455" t="str">
            <v>Applicator</v>
          </cell>
          <cell r="B455" t="str">
            <v>Microencapsulate</v>
          </cell>
          <cell r="C455" t="str">
            <v>Injection equipment</v>
          </cell>
          <cell r="D455" t="str">
            <v>Tree Injection</v>
          </cell>
          <cell r="E455" t="str">
            <v>Rights-of-way (e.g., utilities, railroad, roadways)</v>
          </cell>
        </row>
        <row r="456">
          <cell r="A456" t="str">
            <v>Applicator</v>
          </cell>
          <cell r="B456" t="str">
            <v>Microencapsulate</v>
          </cell>
          <cell r="C456" t="str">
            <v>Injection equipment</v>
          </cell>
          <cell r="D456" t="str">
            <v>Tree Injection</v>
          </cell>
          <cell r="E456" t="str">
            <v>Forestry</v>
          </cell>
        </row>
        <row r="457">
          <cell r="A457" t="str">
            <v>Applicator</v>
          </cell>
          <cell r="B457" t="str">
            <v>Pressurized Liquid</v>
          </cell>
          <cell r="C457" t="str">
            <v>Total-release Fogger</v>
          </cell>
          <cell r="D457" t="str">
            <v>Broadcast</v>
          </cell>
          <cell r="E457" t="str">
            <v>Mushroom house</v>
          </cell>
        </row>
        <row r="458">
          <cell r="A458" t="str">
            <v>Applicator</v>
          </cell>
          <cell r="B458" t="str">
            <v>Pressurized Liquid</v>
          </cell>
          <cell r="C458" t="str">
            <v>Total-release Fogger</v>
          </cell>
          <cell r="D458" t="str">
            <v>Broadcast</v>
          </cell>
          <cell r="E458" t="str">
            <v>Greenhouse (ornamentals, roses, cut flowers, container stock, vegetables)</v>
          </cell>
        </row>
        <row r="459">
          <cell r="A459" t="str">
            <v>Applicator</v>
          </cell>
          <cell r="B459" t="str">
            <v>Pressurized Liquid</v>
          </cell>
          <cell r="C459" t="str">
            <v>Total-release Fogger</v>
          </cell>
          <cell r="D459" t="str">
            <v>Broadcast</v>
          </cell>
          <cell r="E459" t="str">
            <v>Poultry/livestock house/horse barn/feed lot</v>
          </cell>
        </row>
        <row r="460">
          <cell r="A460" t="str">
            <v>Applicator</v>
          </cell>
          <cell r="B460" t="str">
            <v>Pressurized Liquid</v>
          </cell>
          <cell r="C460" t="str">
            <v>Total-release Fogger</v>
          </cell>
          <cell r="D460" t="str">
            <v>Broadcast</v>
          </cell>
          <cell r="E460" t="str">
            <v>Food handling establishment</v>
          </cell>
        </row>
        <row r="461">
          <cell r="A461" t="str">
            <v>Applicator</v>
          </cell>
          <cell r="B461" t="str">
            <v>Pressurized Liquid</v>
          </cell>
          <cell r="C461" t="str">
            <v>Total-release Fogger</v>
          </cell>
          <cell r="D461" t="str">
            <v>Broadcast</v>
          </cell>
          <cell r="E461" t="str">
            <v>Warehouse</v>
          </cell>
        </row>
        <row r="462">
          <cell r="A462" t="str">
            <v>Applicator</v>
          </cell>
          <cell r="B462" t="str">
            <v>Pressurized Liquid</v>
          </cell>
          <cell r="C462" t="str">
            <v>Total-release Fogger</v>
          </cell>
          <cell r="D462" t="str">
            <v>Broadcast</v>
          </cell>
          <cell r="E462" t="str">
            <v>Residential backyards/Parks/Restaurants</v>
          </cell>
        </row>
        <row r="463">
          <cell r="A463" t="str">
            <v>Applicator</v>
          </cell>
          <cell r="B463" t="str">
            <v>Pressurized Liquid</v>
          </cell>
          <cell r="C463" t="str">
            <v>Total-release Fogger</v>
          </cell>
          <cell r="D463" t="str">
            <v>Broadcast</v>
          </cell>
          <cell r="E463" t="str">
            <v>Residential Living Spaces (homes, apartments)</v>
          </cell>
        </row>
        <row r="464">
          <cell r="A464" t="str">
            <v>Applicator</v>
          </cell>
          <cell r="B464" t="str">
            <v>Pressurized Liquid</v>
          </cell>
          <cell r="C464" t="str">
            <v>Total-release Fogger</v>
          </cell>
          <cell r="D464" t="str">
            <v>Broadcast</v>
          </cell>
          <cell r="E464" t="str">
            <v>Childcare center/schools/institutions</v>
          </cell>
        </row>
        <row r="465">
          <cell r="A465" t="str">
            <v>Applicator</v>
          </cell>
          <cell r="B465" t="str">
            <v>Impregnated Material</v>
          </cell>
          <cell r="C465" t="str">
            <v>Collar</v>
          </cell>
          <cell r="D465" t="str">
            <v>Broadcast</v>
          </cell>
          <cell r="E465" t="str">
            <v>Animal (direct), veterinary/groomer</v>
          </cell>
        </row>
        <row r="466">
          <cell r="A466" t="str">
            <v>Applicator</v>
          </cell>
          <cell r="B466" t="str">
            <v>Impregnated Material</v>
          </cell>
          <cell r="C466" t="str">
            <v>Collar</v>
          </cell>
          <cell r="D466" t="str">
            <v>Broadcast</v>
          </cell>
          <cell r="E466" t="str">
            <v>Animal (direct), livestock</v>
          </cell>
        </row>
        <row r="467">
          <cell r="A467" t="str">
            <v>Applicator</v>
          </cell>
          <cell r="B467" t="str">
            <v>Impregnated Material</v>
          </cell>
          <cell r="C467" t="str">
            <v>Ear tag</v>
          </cell>
          <cell r="D467" t="str">
            <v>NA</v>
          </cell>
          <cell r="E467" t="str">
            <v>Animal (direct), livestock</v>
          </cell>
        </row>
        <row r="468">
          <cell r="A468" t="str">
            <v>Applicator</v>
          </cell>
          <cell r="B468" t="str">
            <v>Pellet/tablet</v>
          </cell>
          <cell r="C468" t="str">
            <v>Trap/bait station, refillable</v>
          </cell>
          <cell r="D468" t="str">
            <v>NA</v>
          </cell>
          <cell r="E468" t="str">
            <v>Mushroom house</v>
          </cell>
        </row>
        <row r="469">
          <cell r="A469" t="str">
            <v>Applicator</v>
          </cell>
          <cell r="B469" t="str">
            <v>Pellet/tablet</v>
          </cell>
          <cell r="C469" t="str">
            <v>Trap/bait station, refillable</v>
          </cell>
          <cell r="D469" t="str">
            <v>NA</v>
          </cell>
          <cell r="E469" t="str">
            <v>Industrial/commercial (tires, rail yards, junk yards, etc.)</v>
          </cell>
        </row>
        <row r="470">
          <cell r="A470" t="str">
            <v>Applicator</v>
          </cell>
          <cell r="B470" t="str">
            <v>Pellet/tablet</v>
          </cell>
          <cell r="C470" t="str">
            <v>Trap/bait station, refillable</v>
          </cell>
          <cell r="D470" t="str">
            <v>NA</v>
          </cell>
          <cell r="E470" t="str">
            <v>Food handling establishment</v>
          </cell>
        </row>
        <row r="471">
          <cell r="A471" t="str">
            <v>Applicator</v>
          </cell>
          <cell r="B471" t="str">
            <v>Pellet/tablet</v>
          </cell>
          <cell r="C471" t="str">
            <v>Trap/bait station, refillable</v>
          </cell>
          <cell r="D471" t="str">
            <v>NA</v>
          </cell>
          <cell r="E471" t="str">
            <v>Warehouse</v>
          </cell>
        </row>
        <row r="472">
          <cell r="A472" t="str">
            <v>Applicator</v>
          </cell>
          <cell r="B472" t="str">
            <v>Pellet/tablet</v>
          </cell>
          <cell r="C472" t="str">
            <v>Trap/bait station, refillable</v>
          </cell>
          <cell r="D472" t="str">
            <v>NA</v>
          </cell>
          <cell r="E472" t="str">
            <v>Poultry/livestock house/horse barn/feed lot</v>
          </cell>
        </row>
        <row r="473">
          <cell r="A473" t="str">
            <v>Applicator</v>
          </cell>
          <cell r="B473" t="str">
            <v>Pellet/tablet</v>
          </cell>
          <cell r="C473" t="str">
            <v>Trap/bait station, refillable</v>
          </cell>
          <cell r="D473" t="str">
            <v>NA</v>
          </cell>
          <cell r="E473" t="str">
            <v>Exterior Building Components (e.g., foundations, perimeters, door/window frames, etc.)</v>
          </cell>
        </row>
        <row r="474">
          <cell r="A474" t="str">
            <v>Applicator</v>
          </cell>
          <cell r="B474" t="str">
            <v>Pellet/tablet</v>
          </cell>
          <cell r="C474" t="str">
            <v>Trap/bait station, refillable</v>
          </cell>
          <cell r="D474" t="str">
            <v>NA</v>
          </cell>
          <cell r="E474" t="str">
            <v>Residential Living Spaces (homes, apartments)</v>
          </cell>
        </row>
        <row r="475">
          <cell r="A475" t="str">
            <v>Applicator</v>
          </cell>
          <cell r="B475" t="str">
            <v>Pellet/tablet</v>
          </cell>
          <cell r="C475" t="str">
            <v>Trap/bait station, refillable</v>
          </cell>
          <cell r="D475" t="str">
            <v>NA</v>
          </cell>
          <cell r="E475" t="str">
            <v>Childcare center/schools/institutions</v>
          </cell>
        </row>
        <row r="476">
          <cell r="A476" t="str">
            <v>Flagger</v>
          </cell>
          <cell r="B476" t="str">
            <v>Spray
 (all starting formulations)</v>
          </cell>
          <cell r="C476" t="str">
            <v>Aerial</v>
          </cell>
          <cell r="D476" t="str">
            <v>Broadcast</v>
          </cell>
          <cell r="E476" t="str">
            <v>Nursery (ornamentals, vegetables, trees, container stock)</v>
          </cell>
        </row>
        <row r="477">
          <cell r="A477" t="str">
            <v>Flagger</v>
          </cell>
          <cell r="B477" t="str">
            <v>Spray
 (all starting formulations)</v>
          </cell>
          <cell r="C477" t="str">
            <v>Aerial</v>
          </cell>
          <cell r="D477" t="str">
            <v>Broadcast</v>
          </cell>
          <cell r="E477" t="str">
            <v>Orchard/Vineyard</v>
          </cell>
        </row>
        <row r="478">
          <cell r="A478" t="str">
            <v>Flagger</v>
          </cell>
          <cell r="B478" t="str">
            <v>Spray
 (all starting formulations)</v>
          </cell>
          <cell r="C478" t="str">
            <v>Aerial</v>
          </cell>
          <cell r="D478" t="str">
            <v>Broadcast</v>
          </cell>
          <cell r="E478" t="str">
            <v>Sod</v>
          </cell>
        </row>
        <row r="479">
          <cell r="A479" t="str">
            <v>Flagger</v>
          </cell>
          <cell r="B479" t="str">
            <v>Spray
 (all starting formulations)</v>
          </cell>
          <cell r="C479" t="str">
            <v>Aerial</v>
          </cell>
          <cell r="D479" t="str">
            <v>Broadcast</v>
          </cell>
          <cell r="E479" t="str">
            <v>Field crop, typical</v>
          </cell>
        </row>
        <row r="480">
          <cell r="A480" t="str">
            <v>Flagger</v>
          </cell>
          <cell r="B480" t="str">
            <v>Spray
 (all starting formulations)</v>
          </cell>
          <cell r="C480" t="str">
            <v>Aerial</v>
          </cell>
          <cell r="D480" t="str">
            <v>Broadcast</v>
          </cell>
          <cell r="E480" t="str">
            <v>Field crop, high-acreage</v>
          </cell>
        </row>
        <row r="481">
          <cell r="A481" t="str">
            <v>Flagger</v>
          </cell>
          <cell r="B481" t="str">
            <v>Granule</v>
          </cell>
          <cell r="C481" t="str">
            <v>Aerial</v>
          </cell>
          <cell r="D481" t="str">
            <v>Broadcast</v>
          </cell>
          <cell r="E481" t="str">
            <v>Orchard/Vineyard</v>
          </cell>
        </row>
        <row r="482">
          <cell r="A482" t="str">
            <v>Flagger</v>
          </cell>
          <cell r="B482" t="str">
            <v>Granule</v>
          </cell>
          <cell r="C482" t="str">
            <v>Aerial</v>
          </cell>
          <cell r="D482" t="str">
            <v>Broadcast</v>
          </cell>
          <cell r="E482" t="str">
            <v>Sod</v>
          </cell>
        </row>
        <row r="483">
          <cell r="A483" t="str">
            <v>Flagger</v>
          </cell>
          <cell r="B483" t="str">
            <v>Granule</v>
          </cell>
          <cell r="C483" t="str">
            <v>Aerial</v>
          </cell>
          <cell r="D483" t="str">
            <v>Broadcast</v>
          </cell>
          <cell r="E483" t="str">
            <v>Field crop, typical</v>
          </cell>
        </row>
        <row r="484">
          <cell r="A484" t="str">
            <v>Flagger</v>
          </cell>
          <cell r="B484" t="str">
            <v>Granule</v>
          </cell>
          <cell r="C484" t="str">
            <v>Aerial</v>
          </cell>
          <cell r="D484" t="str">
            <v>Broadcast</v>
          </cell>
          <cell r="E484" t="str">
            <v>Field crop, high-acreage</v>
          </cell>
        </row>
        <row r="485">
          <cell r="A485" t="str">
            <v>Flagger</v>
          </cell>
          <cell r="B485" t="str">
            <v>Granule</v>
          </cell>
          <cell r="C485" t="str">
            <v>Aerial</v>
          </cell>
          <cell r="D485" t="str">
            <v>Broadcast</v>
          </cell>
          <cell r="E485" t="str">
            <v>Nursery (ornamentals, vegetables, trees, container stock)</v>
          </cell>
        </row>
        <row r="486">
          <cell r="A486" t="str">
            <v>M/L/A</v>
          </cell>
          <cell r="B486" t="str">
            <v>Dry Flowable</v>
          </cell>
          <cell r="C486" t="str">
            <v>Backpack</v>
          </cell>
          <cell r="D486" t="str">
            <v>Ground/soil-directed</v>
          </cell>
          <cell r="E486" t="str">
            <v>Orchard/Vineyard</v>
          </cell>
        </row>
        <row r="487">
          <cell r="A487" t="str">
            <v>M/L/A</v>
          </cell>
          <cell r="B487" t="str">
            <v>Dry Flowable</v>
          </cell>
          <cell r="C487" t="str">
            <v>Backpack</v>
          </cell>
          <cell r="D487" t="str">
            <v>Broadcast</v>
          </cell>
          <cell r="E487" t="str">
            <v>Greenhouse (ornamentals, roses, cut flowers, container stock, vegetables)</v>
          </cell>
        </row>
        <row r="488">
          <cell r="A488" t="str">
            <v>M/L/A</v>
          </cell>
          <cell r="B488" t="str">
            <v>Dry Flowable</v>
          </cell>
          <cell r="C488" t="str">
            <v>Backpack</v>
          </cell>
          <cell r="D488" t="str">
            <v>Ground/soil-directed</v>
          </cell>
          <cell r="E488" t="str">
            <v>Wildlife management</v>
          </cell>
        </row>
        <row r="489">
          <cell r="A489" t="str">
            <v>M/L/A</v>
          </cell>
          <cell r="B489" t="str">
            <v>Dry Flowable</v>
          </cell>
          <cell r="C489" t="str">
            <v>Trigger-spray bottle</v>
          </cell>
          <cell r="D489" t="str">
            <v>Frill (hack-and-squirt)</v>
          </cell>
          <cell r="E489" t="str">
            <v>Rights-of-way (e.g., utilities, railroad, roadways)</v>
          </cell>
        </row>
        <row r="490">
          <cell r="A490" t="str">
            <v>M/L/A</v>
          </cell>
          <cell r="B490" t="str">
            <v>Dry Flowable</v>
          </cell>
          <cell r="C490" t="str">
            <v>Trigger-spray bottle</v>
          </cell>
          <cell r="D490" t="str">
            <v>Frill (hack-and-squirt)</v>
          </cell>
          <cell r="E490" t="str">
            <v>Forestry</v>
          </cell>
        </row>
        <row r="491">
          <cell r="A491" t="str">
            <v>M/L/A</v>
          </cell>
          <cell r="B491" t="str">
            <v>Dry Flowable</v>
          </cell>
          <cell r="C491" t="str">
            <v>Backpack</v>
          </cell>
          <cell r="D491" t="str">
            <v>Broadcast</v>
          </cell>
          <cell r="E491" t="str">
            <v>Wildlife management</v>
          </cell>
        </row>
        <row r="492">
          <cell r="A492" t="str">
            <v>L/A</v>
          </cell>
          <cell r="B492" t="str">
            <v>Dry Flowable</v>
          </cell>
          <cell r="C492" t="str">
            <v>Backpack</v>
          </cell>
          <cell r="D492" t="str">
            <v>Broadcast</v>
          </cell>
          <cell r="E492" t="str">
            <v>Rights-of-way (e.g., utilities, railroad, roadways)</v>
          </cell>
        </row>
        <row r="493">
          <cell r="A493" t="str">
            <v>M/L/A</v>
          </cell>
          <cell r="B493" t="str">
            <v>Dry Flowable</v>
          </cell>
          <cell r="C493" t="str">
            <v>Backpack</v>
          </cell>
          <cell r="D493" t="str">
            <v>Broadcast (foliar)</v>
          </cell>
          <cell r="E493" t="str">
            <v>Christmas Tree farm</v>
          </cell>
        </row>
        <row r="494">
          <cell r="A494" t="str">
            <v>M/L/A</v>
          </cell>
          <cell r="B494" t="str">
            <v>Dry Flowable</v>
          </cell>
          <cell r="C494" t="str">
            <v>Backpack</v>
          </cell>
          <cell r="D494" t="str">
            <v>Ground/soil-directed</v>
          </cell>
          <cell r="E494" t="str">
            <v>Christmas Tree farm</v>
          </cell>
        </row>
        <row r="495">
          <cell r="A495" t="str">
            <v>M/L/A</v>
          </cell>
          <cell r="B495" t="str">
            <v>Dry Flowable</v>
          </cell>
          <cell r="C495" t="str">
            <v>Backpack</v>
          </cell>
          <cell r="D495" t="str">
            <v>Ground/soil-directed</v>
          </cell>
          <cell r="E495" t="str">
            <v>Forestry</v>
          </cell>
        </row>
        <row r="496">
          <cell r="A496" t="str">
            <v>M/L/A</v>
          </cell>
          <cell r="B496" t="str">
            <v>Dry Flowable</v>
          </cell>
          <cell r="C496" t="str">
            <v>Backpack</v>
          </cell>
          <cell r="D496" t="str">
            <v>Broadcast</v>
          </cell>
          <cell r="E496" t="str">
            <v>Forestry</v>
          </cell>
        </row>
        <row r="497">
          <cell r="A497" t="str">
            <v>M/L/A</v>
          </cell>
          <cell r="B497" t="str">
            <v>Dry Flowable</v>
          </cell>
          <cell r="C497" t="str">
            <v>Backpack</v>
          </cell>
          <cell r="D497" t="str">
            <v>Broadcast (foliar)</v>
          </cell>
          <cell r="E497" t="str">
            <v>Nursery (ornamentals, vegetables, trees, container stock)</v>
          </cell>
        </row>
        <row r="498">
          <cell r="A498" t="str">
            <v>M/L/A</v>
          </cell>
          <cell r="B498" t="str">
            <v>Dry Flowable</v>
          </cell>
          <cell r="C498" t="str">
            <v>Backpack</v>
          </cell>
          <cell r="D498" t="str">
            <v>Ground/soil-directed</v>
          </cell>
          <cell r="E498" t="str">
            <v>Nursery (ornamentals, vegetables, trees, container stock)</v>
          </cell>
        </row>
        <row r="499">
          <cell r="A499" t="str">
            <v>M/L/A</v>
          </cell>
          <cell r="B499" t="str">
            <v>Dry Flowable</v>
          </cell>
          <cell r="C499" t="str">
            <v>Backpack</v>
          </cell>
          <cell r="D499" t="str">
            <v>Broadcast (foliar)</v>
          </cell>
          <cell r="E499" t="str">
            <v>Landscaping, trees/shrubs/bushes</v>
          </cell>
        </row>
        <row r="500">
          <cell r="A500" t="str">
            <v>M/L/A</v>
          </cell>
          <cell r="B500" t="str">
            <v>Dry Flowable</v>
          </cell>
          <cell r="C500" t="str">
            <v>Backpack</v>
          </cell>
          <cell r="D500" t="str">
            <v>Broadcast (foliar)</v>
          </cell>
          <cell r="E500" t="str">
            <v>Landscaping, plants/flowers</v>
          </cell>
        </row>
        <row r="501">
          <cell r="A501" t="str">
            <v>M/L/A</v>
          </cell>
          <cell r="B501" t="str">
            <v>Dry Flowable</v>
          </cell>
          <cell r="C501" t="str">
            <v>Backpack</v>
          </cell>
          <cell r="D501" t="str">
            <v>Broadcast</v>
          </cell>
          <cell r="E501" t="str">
            <v>Landscaping, turf (lawns, athletic fields, parks, etc.)</v>
          </cell>
        </row>
        <row r="502">
          <cell r="A502" t="str">
            <v>M/L/A</v>
          </cell>
          <cell r="B502" t="str">
            <v>Dry Flowable</v>
          </cell>
          <cell r="C502" t="str">
            <v>Backpack</v>
          </cell>
          <cell r="D502" t="str">
            <v>Spot</v>
          </cell>
          <cell r="E502" t="str">
            <v>Landscaping, turf (lawns, athletic fields, parks, etc.)</v>
          </cell>
        </row>
        <row r="503">
          <cell r="A503" t="str">
            <v>M/L/A</v>
          </cell>
          <cell r="B503" t="str">
            <v>Dry Flowable</v>
          </cell>
          <cell r="C503" t="str">
            <v>Backpack</v>
          </cell>
          <cell r="D503" t="str">
            <v>Broadcast</v>
          </cell>
          <cell r="E503" t="str">
            <v>Structural components (e.g., walls, framing, voids, slabs, beams, lumber, etc.)</v>
          </cell>
        </row>
        <row r="504">
          <cell r="A504" t="str">
            <v>M/L/A</v>
          </cell>
          <cell r="B504" t="str">
            <v>Dry Flowable</v>
          </cell>
          <cell r="C504" t="str">
            <v>Backpack</v>
          </cell>
          <cell r="D504" t="str">
            <v>Broadcast</v>
          </cell>
          <cell r="E504" t="str">
            <v>Industrial/commercial (tires, rail yards, junk yards, etc.)</v>
          </cell>
        </row>
        <row r="505">
          <cell r="A505" t="str">
            <v>M/L/A</v>
          </cell>
          <cell r="B505" t="str">
            <v>Dry Flowable</v>
          </cell>
          <cell r="C505" t="str">
            <v>Backpack</v>
          </cell>
          <cell r="D505" t="str">
            <v>Broadcast</v>
          </cell>
          <cell r="E505" t="str">
            <v>Animal (direct), livestock</v>
          </cell>
        </row>
        <row r="506">
          <cell r="A506" t="str">
            <v>M/L/A</v>
          </cell>
          <cell r="B506" t="str">
            <v>Dry Flowable</v>
          </cell>
          <cell r="C506" t="str">
            <v>Backpack</v>
          </cell>
          <cell r="D506" t="str">
            <v>Broadcast</v>
          </cell>
          <cell r="E506" t="str">
            <v>Poultry/livestock house/horse barn/feed lot</v>
          </cell>
        </row>
        <row r="507">
          <cell r="A507" t="str">
            <v>M/L/A</v>
          </cell>
          <cell r="B507" t="str">
            <v>Dry Flowable</v>
          </cell>
          <cell r="C507" t="str">
            <v>Backpack</v>
          </cell>
          <cell r="D507" t="str">
            <v>Broadcast</v>
          </cell>
          <cell r="E507" t="str">
            <v>Exterior Building Components (e.g., foundations, perimeters, door/window frames, etc.)</v>
          </cell>
        </row>
        <row r="508">
          <cell r="A508" t="str">
            <v>M/L/A</v>
          </cell>
          <cell r="B508" t="str">
            <v>Dry Flowable</v>
          </cell>
          <cell r="C508" t="str">
            <v>Backpack</v>
          </cell>
          <cell r="D508" t="str">
            <v>Broadcast</v>
          </cell>
          <cell r="E508" t="str">
            <v xml:space="preserve">Vector control (e.g., mosquitocides), aquatic areas </v>
          </cell>
        </row>
        <row r="509">
          <cell r="A509" t="str">
            <v>M/L/A</v>
          </cell>
          <cell r="B509" t="str">
            <v>Dry Flowable</v>
          </cell>
          <cell r="C509" t="str">
            <v>Backpack</v>
          </cell>
          <cell r="D509" t="str">
            <v>Broadcast</v>
          </cell>
          <cell r="E509" t="str">
            <v>Aquatic areas, non-flowing water (e.g., ponds, lakes, fountains)</v>
          </cell>
        </row>
        <row r="510">
          <cell r="A510" t="str">
            <v>M/L/A</v>
          </cell>
          <cell r="B510" t="str">
            <v>Dry Flowable</v>
          </cell>
          <cell r="C510" t="str">
            <v>Backpack</v>
          </cell>
          <cell r="D510" t="str">
            <v>Broadcast</v>
          </cell>
          <cell r="E510" t="str">
            <v>Aquatic areas, flowing water (e.g., tributaries, canals)</v>
          </cell>
        </row>
        <row r="511">
          <cell r="A511" t="str">
            <v>M/L/A</v>
          </cell>
          <cell r="B511" t="str">
            <v>Dry Flowable</v>
          </cell>
          <cell r="C511" t="str">
            <v>Handheld/Portable Fogger/Mister</v>
          </cell>
          <cell r="D511" t="str">
            <v>Broadcast</v>
          </cell>
          <cell r="E511" t="str">
            <v>Nursery (ornamentals, vegetables, trees, container stock)</v>
          </cell>
        </row>
        <row r="512">
          <cell r="A512" t="str">
            <v>M/L/A</v>
          </cell>
          <cell r="B512" t="str">
            <v>Dry Flowable</v>
          </cell>
          <cell r="C512" t="str">
            <v>Handheld/Portable Fogger/Mister</v>
          </cell>
          <cell r="D512" t="str">
            <v>Broadcast</v>
          </cell>
          <cell r="E512" t="str">
            <v>Orchard/Vineyard</v>
          </cell>
        </row>
        <row r="513">
          <cell r="A513" t="str">
            <v>M/L/A</v>
          </cell>
          <cell r="B513" t="str">
            <v>Dry Flowable</v>
          </cell>
          <cell r="C513" t="str">
            <v>Handheld/Portable Fogger/Mister</v>
          </cell>
          <cell r="D513" t="str">
            <v>Broadcast</v>
          </cell>
          <cell r="E513" t="str">
            <v>Forestry</v>
          </cell>
        </row>
        <row r="514">
          <cell r="A514" t="str">
            <v>M/L/A</v>
          </cell>
          <cell r="B514" t="str">
            <v>Dry Flowable</v>
          </cell>
          <cell r="C514" t="str">
            <v>Handheld/Portable Fogger/Mister</v>
          </cell>
          <cell r="D514" t="str">
            <v>Broadcast</v>
          </cell>
          <cell r="E514" t="str">
            <v>Field crop, typical</v>
          </cell>
        </row>
        <row r="515">
          <cell r="A515" t="str">
            <v>M/L/A</v>
          </cell>
          <cell r="B515" t="str">
            <v>Dry Flowable</v>
          </cell>
          <cell r="C515" t="str">
            <v>Handheld/Portable Fogger/Mister</v>
          </cell>
          <cell r="D515" t="str">
            <v>Broadcast</v>
          </cell>
          <cell r="E515" t="str">
            <v>Christmas Tree farm</v>
          </cell>
        </row>
        <row r="516">
          <cell r="A516" t="str">
            <v>M/L/A</v>
          </cell>
          <cell r="B516" t="str">
            <v>Dry Flowable</v>
          </cell>
          <cell r="C516" t="str">
            <v>Handheld/Portable Fogger/Mister</v>
          </cell>
          <cell r="D516" t="str">
            <v>Broadcast</v>
          </cell>
          <cell r="E516" t="str">
            <v>Industrial/commercial (tires, rail yards, junk yards, etc.)</v>
          </cell>
        </row>
        <row r="517">
          <cell r="A517" t="str">
            <v>M/L/A</v>
          </cell>
          <cell r="B517" t="str">
            <v>Dry Flowable</v>
          </cell>
          <cell r="C517" t="str">
            <v>Handheld/Portable Fogger/Mister</v>
          </cell>
          <cell r="D517" t="str">
            <v>Broadcast</v>
          </cell>
          <cell r="E517" t="str">
            <v>Exterior Building Components (e.g., foundations, perimeters, door/window frames, etc.)</v>
          </cell>
        </row>
        <row r="518">
          <cell r="A518" t="str">
            <v>M/L/A</v>
          </cell>
          <cell r="B518" t="str">
            <v>Dry Flowable</v>
          </cell>
          <cell r="C518" t="str">
            <v>Handheld/Portable Fogger/Mister</v>
          </cell>
          <cell r="D518" t="str">
            <v>Broadcast</v>
          </cell>
          <cell r="E518" t="str">
            <v>Structural components (e.g., walls, framing, voids, slabs, beams, lumber, etc.)</v>
          </cell>
        </row>
        <row r="519">
          <cell r="A519" t="str">
            <v>M/L/A</v>
          </cell>
          <cell r="B519" t="str">
            <v>Dry Flowable</v>
          </cell>
          <cell r="C519" t="str">
            <v>Handheld/Portable Fogger/Mister</v>
          </cell>
          <cell r="D519" t="str">
            <v>Broadcast</v>
          </cell>
          <cell r="E519" t="str">
            <v>Interior landscaping</v>
          </cell>
        </row>
        <row r="520">
          <cell r="A520" t="str">
            <v>M/L/A</v>
          </cell>
          <cell r="B520" t="str">
            <v>Dry Flowable</v>
          </cell>
          <cell r="C520" t="str">
            <v>Handheld/Portable Fogger/Mister</v>
          </cell>
          <cell r="D520" t="str">
            <v>Broadcast</v>
          </cell>
          <cell r="E520" t="str">
            <v>Mushroom house</v>
          </cell>
        </row>
        <row r="521">
          <cell r="A521" t="str">
            <v>M/L/A</v>
          </cell>
          <cell r="B521" t="str">
            <v>Dry Flowable</v>
          </cell>
          <cell r="C521" t="str">
            <v>Handheld/Portable Fogger/Mister</v>
          </cell>
          <cell r="D521" t="str">
            <v>Broadcast</v>
          </cell>
          <cell r="E521" t="str">
            <v>Field-grown ornamental crops</v>
          </cell>
        </row>
        <row r="522">
          <cell r="A522" t="str">
            <v>M/L/A</v>
          </cell>
          <cell r="B522" t="str">
            <v>Dry Flowable</v>
          </cell>
          <cell r="C522" t="str">
            <v>Handheld/Portable Fogger/Mister</v>
          </cell>
          <cell r="D522" t="str">
            <v>Broadcast</v>
          </cell>
          <cell r="E522" t="str">
            <v>Greenhouse (ornamentals, roses, cut flowers, container stock, vegetables)</v>
          </cell>
        </row>
        <row r="523">
          <cell r="A523" t="str">
            <v>M/L/A</v>
          </cell>
          <cell r="B523" t="str">
            <v>Dry Flowable</v>
          </cell>
          <cell r="C523" t="str">
            <v>Handheld/Portable Fogger/Mister</v>
          </cell>
          <cell r="D523" t="str">
            <v>Broadcast</v>
          </cell>
          <cell r="E523" t="str">
            <v>Food handling establishment</v>
          </cell>
        </row>
        <row r="524">
          <cell r="A524" t="str">
            <v>M/L/A</v>
          </cell>
          <cell r="B524" t="str">
            <v>Dry Flowable</v>
          </cell>
          <cell r="C524" t="str">
            <v>Handheld/Portable Fogger/Mister</v>
          </cell>
          <cell r="D524" t="str">
            <v>Broadcast</v>
          </cell>
          <cell r="E524" t="str">
            <v>Warehouse</v>
          </cell>
        </row>
        <row r="525">
          <cell r="A525" t="str">
            <v>M/L/A</v>
          </cell>
          <cell r="B525" t="str">
            <v>Dry Flowable</v>
          </cell>
          <cell r="C525" t="str">
            <v>Handheld/Portable Fogger/Mister</v>
          </cell>
          <cell r="D525" t="str">
            <v>Broadcast</v>
          </cell>
          <cell r="E525" t="str">
            <v>Poultry/livestock house/horse barn/feed lot</v>
          </cell>
        </row>
        <row r="526">
          <cell r="A526" t="str">
            <v>M/L/A</v>
          </cell>
          <cell r="B526" t="str">
            <v>Dry Flowable</v>
          </cell>
          <cell r="C526" t="str">
            <v>Handheld/Portable Fogger/Mister</v>
          </cell>
          <cell r="D526" t="str">
            <v>Broadcast</v>
          </cell>
          <cell r="E526" t="str">
            <v>Residential backyards/Parks/Restaurants</v>
          </cell>
        </row>
        <row r="527">
          <cell r="A527" t="str">
            <v>M/L/A</v>
          </cell>
          <cell r="B527" t="str">
            <v>Dry Flowable</v>
          </cell>
          <cell r="C527" t="str">
            <v>Handheld/Portable Fogger/Mister</v>
          </cell>
          <cell r="D527" t="str">
            <v>Broadcast</v>
          </cell>
          <cell r="E527" t="str">
            <v>Residential Living Spaces (homes, apartments)</v>
          </cell>
        </row>
        <row r="528">
          <cell r="A528" t="str">
            <v>M/L/A</v>
          </cell>
          <cell r="B528" t="str">
            <v>Dry Flowable</v>
          </cell>
          <cell r="C528" t="str">
            <v>Handheld/Portable Fogger/Mister</v>
          </cell>
          <cell r="D528" t="str">
            <v>Broadcast</v>
          </cell>
          <cell r="E528" t="str">
            <v>Childcare center/schools/institutions</v>
          </cell>
        </row>
        <row r="529">
          <cell r="A529" t="str">
            <v>M/L/A</v>
          </cell>
          <cell r="B529" t="str">
            <v>Dry Flowable</v>
          </cell>
          <cell r="C529" t="str">
            <v>Manually-pressurized Handwand</v>
          </cell>
          <cell r="D529" t="str">
            <v>Broadcast</v>
          </cell>
          <cell r="E529" t="str">
            <v>Greenhouse (ornamentals, roses, cut flowers, container stock, vegetables)</v>
          </cell>
        </row>
        <row r="530">
          <cell r="A530" t="str">
            <v>M/L/A</v>
          </cell>
          <cell r="B530" t="str">
            <v>Dry Flowable</v>
          </cell>
          <cell r="C530" t="str">
            <v>Manually-pressurized Handwand</v>
          </cell>
          <cell r="D530" t="str">
            <v>Broadcast</v>
          </cell>
          <cell r="E530" t="str">
            <v>Wildlife management</v>
          </cell>
        </row>
        <row r="531">
          <cell r="A531" t="str">
            <v>M/L/A</v>
          </cell>
          <cell r="B531" t="str">
            <v>Dry Flowable</v>
          </cell>
          <cell r="C531" t="str">
            <v>Manually-pressurized Handwand</v>
          </cell>
          <cell r="D531" t="str">
            <v>Broadcast (foliar)</v>
          </cell>
          <cell r="E531" t="str">
            <v>Christmas Tree farm</v>
          </cell>
        </row>
        <row r="532">
          <cell r="A532" t="str">
            <v>M/L/A</v>
          </cell>
          <cell r="B532" t="str">
            <v>Dry Flowable</v>
          </cell>
          <cell r="C532" t="str">
            <v>Manually-pressurized Handwand</v>
          </cell>
          <cell r="D532" t="str">
            <v>Broadcast (foliar)</v>
          </cell>
          <cell r="E532" t="str">
            <v>Nursery (ornamentals, vegetables, trees, container stock)</v>
          </cell>
        </row>
        <row r="533">
          <cell r="A533" t="str">
            <v>M/L/A</v>
          </cell>
          <cell r="B533" t="str">
            <v>Dry Flowable</v>
          </cell>
          <cell r="C533" t="str">
            <v>Manually-pressurized Handwand</v>
          </cell>
          <cell r="D533" t="str">
            <v>Broadcast (foliar)</v>
          </cell>
          <cell r="E533" t="str">
            <v>Landscaping, trees/shrubs/bushes</v>
          </cell>
        </row>
        <row r="534">
          <cell r="A534" t="str">
            <v>M/L/A</v>
          </cell>
          <cell r="B534" t="str">
            <v>Dry Flowable</v>
          </cell>
          <cell r="C534" t="str">
            <v>Manually-pressurized Handwand</v>
          </cell>
          <cell r="D534" t="str">
            <v>Broadcast (foliar)</v>
          </cell>
          <cell r="E534" t="str">
            <v>Landscaping, plants/flowers</v>
          </cell>
        </row>
        <row r="535">
          <cell r="A535" t="str">
            <v>M/L/A</v>
          </cell>
          <cell r="B535" t="str">
            <v>Dry Flowable</v>
          </cell>
          <cell r="C535" t="str">
            <v>Manually-pressurized Handwand</v>
          </cell>
          <cell r="D535" t="str">
            <v>Broadcast</v>
          </cell>
          <cell r="E535" t="str">
            <v>Landscaping, turf (lawns, athletic fields, parks, etc.)</v>
          </cell>
        </row>
        <row r="536">
          <cell r="A536" t="str">
            <v>M/L/A</v>
          </cell>
          <cell r="B536" t="str">
            <v>Dry Flowable</v>
          </cell>
          <cell r="C536" t="str">
            <v>Manually-pressurized Handwand</v>
          </cell>
          <cell r="D536" t="str">
            <v>Broadcast</v>
          </cell>
          <cell r="E536" t="str">
            <v>Industrial/commercial (tires, rail yards, junk yards, etc.)</v>
          </cell>
        </row>
        <row r="537">
          <cell r="A537" t="str">
            <v>M/L/A</v>
          </cell>
          <cell r="B537" t="str">
            <v>Dry Flowable</v>
          </cell>
          <cell r="C537" t="str">
            <v>Manually-pressurized Handwand</v>
          </cell>
          <cell r="D537" t="str">
            <v>Broadcast</v>
          </cell>
          <cell r="E537" t="str">
            <v>Food handling establishment</v>
          </cell>
        </row>
        <row r="538">
          <cell r="A538" t="str">
            <v>M/L/A</v>
          </cell>
          <cell r="B538" t="str">
            <v>Dry Flowable</v>
          </cell>
          <cell r="C538" t="str">
            <v>Manually-pressurized Handwand</v>
          </cell>
          <cell r="D538" t="str">
            <v>C&amp;C</v>
          </cell>
          <cell r="E538" t="str">
            <v>Food handling establishment</v>
          </cell>
        </row>
        <row r="539">
          <cell r="A539" t="str">
            <v>M/L/A</v>
          </cell>
          <cell r="B539" t="str">
            <v>Dry Flowable</v>
          </cell>
          <cell r="C539" t="str">
            <v>Manually-pressurized Handwand</v>
          </cell>
          <cell r="D539" t="str">
            <v>Broadcast</v>
          </cell>
          <cell r="E539" t="str">
            <v>Warehouse</v>
          </cell>
        </row>
        <row r="540">
          <cell r="A540" t="str">
            <v>M/L/A</v>
          </cell>
          <cell r="B540" t="str">
            <v>Dry Flowable</v>
          </cell>
          <cell r="C540" t="str">
            <v>Manually-pressurized Handwand</v>
          </cell>
          <cell r="D540" t="str">
            <v>C&amp;C</v>
          </cell>
          <cell r="E540" t="str">
            <v>Warehouse</v>
          </cell>
        </row>
        <row r="541">
          <cell r="A541" t="str">
            <v>M/L/A</v>
          </cell>
          <cell r="B541" t="str">
            <v>Dry Flowable</v>
          </cell>
          <cell r="C541" t="str">
            <v>Manually-pressurized Handwand</v>
          </cell>
          <cell r="D541" t="str">
            <v>Broadcast</v>
          </cell>
          <cell r="E541" t="str">
            <v>Poultry/livestock house/horse barn/feed lot</v>
          </cell>
        </row>
        <row r="542">
          <cell r="A542" t="str">
            <v>M/L/A</v>
          </cell>
          <cell r="B542" t="str">
            <v>Dry Flowable</v>
          </cell>
          <cell r="C542" t="str">
            <v>Manually-pressurized Handwand</v>
          </cell>
          <cell r="D542" t="str">
            <v>Broadcast</v>
          </cell>
          <cell r="E542" t="str">
            <v>Animal (direct), livestock</v>
          </cell>
        </row>
        <row r="543">
          <cell r="A543" t="str">
            <v>M/L/A</v>
          </cell>
          <cell r="B543" t="str">
            <v>Dry Flowable</v>
          </cell>
          <cell r="C543" t="str">
            <v>Manually-pressurized Handwand</v>
          </cell>
          <cell r="D543" t="str">
            <v>Broadcast</v>
          </cell>
          <cell r="E543" t="str">
            <v>Exterior Building Components (e.g., foundations, perimeters, door/window frames, etc.)</v>
          </cell>
        </row>
        <row r="544">
          <cell r="A544" t="str">
            <v>M/L/A</v>
          </cell>
          <cell r="B544" t="str">
            <v>Dry Flowable</v>
          </cell>
          <cell r="C544" t="str">
            <v>Manually-pressurized Handwand</v>
          </cell>
          <cell r="D544" t="str">
            <v>Spot</v>
          </cell>
          <cell r="E544" t="str">
            <v>Mounds/nests</v>
          </cell>
        </row>
        <row r="545">
          <cell r="A545" t="str">
            <v>M/L/A</v>
          </cell>
          <cell r="B545" t="str">
            <v>Dry Flowable</v>
          </cell>
          <cell r="C545" t="str">
            <v>Manually-pressurized Handwand</v>
          </cell>
          <cell r="D545" t="str">
            <v>Broadcast</v>
          </cell>
          <cell r="E545" t="str">
            <v>Residential Living Spaces (homes, apartments)</v>
          </cell>
        </row>
        <row r="546">
          <cell r="A546" t="str">
            <v>M/L/A</v>
          </cell>
          <cell r="B546" t="str">
            <v>Dry Flowable</v>
          </cell>
          <cell r="C546" t="str">
            <v>Manually-pressurized Handwand</v>
          </cell>
          <cell r="D546" t="str">
            <v>C&amp;C</v>
          </cell>
          <cell r="E546" t="str">
            <v>Residential Living Spaces (homes, apartments)</v>
          </cell>
        </row>
        <row r="547">
          <cell r="A547" t="str">
            <v>M/L/A</v>
          </cell>
          <cell r="B547" t="str">
            <v>Dry Flowable</v>
          </cell>
          <cell r="C547" t="str">
            <v>Manually-pressurized Handwand</v>
          </cell>
          <cell r="D547" t="str">
            <v>Broadcast</v>
          </cell>
          <cell r="E547" t="str">
            <v>Childcare center/schools/institutions</v>
          </cell>
        </row>
        <row r="548">
          <cell r="A548" t="str">
            <v>M/L/A</v>
          </cell>
          <cell r="B548" t="str">
            <v>Dry Flowable</v>
          </cell>
          <cell r="C548" t="str">
            <v>Manually-pressurized Handwand</v>
          </cell>
          <cell r="D548" t="str">
            <v>C&amp;C</v>
          </cell>
          <cell r="E548" t="str">
            <v>Childcare center/schools/institutions</v>
          </cell>
        </row>
        <row r="549">
          <cell r="A549" t="str">
            <v>M/L/A</v>
          </cell>
          <cell r="B549" t="str">
            <v>Dry Flowable</v>
          </cell>
          <cell r="C549" t="str">
            <v>Manually-pressurized Handwand</v>
          </cell>
          <cell r="D549" t="str">
            <v>Broadcast (foliar)</v>
          </cell>
          <cell r="E549" t="str">
            <v>Interior landscaping</v>
          </cell>
        </row>
        <row r="550">
          <cell r="A550" t="str">
            <v>M/L/A</v>
          </cell>
          <cell r="B550" t="str">
            <v>Dry Flowable</v>
          </cell>
          <cell r="C550" t="str">
            <v>Manually-pressurized Handwand</v>
          </cell>
          <cell r="D550" t="str">
            <v>Broadcast</v>
          </cell>
          <cell r="E550" t="str">
            <v>Structural components (e.g., walls, framing, voids, slabs, beams, lumber, etc.)</v>
          </cell>
        </row>
        <row r="551">
          <cell r="A551" t="str">
            <v>M/L/A</v>
          </cell>
          <cell r="B551" t="str">
            <v>Dry Flowable</v>
          </cell>
          <cell r="C551" t="str">
            <v>Mechanically-pressurized Handgun</v>
          </cell>
          <cell r="D551" t="str">
            <v>Broadcast (foliar)</v>
          </cell>
          <cell r="E551" t="str">
            <v>Orchard/Vineyard</v>
          </cell>
        </row>
        <row r="552">
          <cell r="A552" t="str">
            <v>M/L/A</v>
          </cell>
          <cell r="B552" t="str">
            <v>Dry Flowable</v>
          </cell>
          <cell r="C552" t="str">
            <v>Mechanically-pressurized Handgun</v>
          </cell>
          <cell r="D552" t="str">
            <v>Drench/Soil-/Ground-directed</v>
          </cell>
          <cell r="E552" t="str">
            <v>Orchard/Vineyard</v>
          </cell>
        </row>
        <row r="553">
          <cell r="A553" t="str">
            <v>M/L/A</v>
          </cell>
          <cell r="B553" t="str">
            <v>Dry Flowable</v>
          </cell>
          <cell r="C553" t="str">
            <v>Mechanically-pressurized Handgun</v>
          </cell>
          <cell r="D553" t="str">
            <v>Broadcast (foliar)</v>
          </cell>
          <cell r="E553" t="str">
            <v>Wildlife management</v>
          </cell>
        </row>
        <row r="554">
          <cell r="A554" t="str">
            <v>M/L/A</v>
          </cell>
          <cell r="B554" t="str">
            <v>Dry Flowable</v>
          </cell>
          <cell r="C554" t="str">
            <v>Mechanically-pressurized Handgun</v>
          </cell>
          <cell r="D554" t="str">
            <v>Broadcast</v>
          </cell>
          <cell r="E554" t="str">
            <v>Greenhouse (ornamentals, roses, cut flowers, container stock, vegetables)</v>
          </cell>
        </row>
        <row r="555">
          <cell r="A555" t="str">
            <v>M/L/A</v>
          </cell>
          <cell r="B555" t="str">
            <v>Dry Flowable</v>
          </cell>
          <cell r="C555" t="str">
            <v>Manually-pressurized Handwand</v>
          </cell>
          <cell r="D555" t="str">
            <v>Broadcast</v>
          </cell>
          <cell r="E555" t="str">
            <v>Mushroom house</v>
          </cell>
        </row>
        <row r="556">
          <cell r="A556" t="str">
            <v>M/L/A</v>
          </cell>
          <cell r="B556" t="str">
            <v>Dry Flowable</v>
          </cell>
          <cell r="C556" t="str">
            <v>Mechanically-pressurized Handgun</v>
          </cell>
          <cell r="D556" t="str">
            <v>Broadcast</v>
          </cell>
          <cell r="E556" t="str">
            <v>Mushroom house</v>
          </cell>
        </row>
        <row r="557">
          <cell r="A557" t="str">
            <v>M/L/A</v>
          </cell>
          <cell r="B557" t="str">
            <v>Dry Flowable</v>
          </cell>
          <cell r="C557" t="str">
            <v>Mechanically-pressurized Handgun</v>
          </cell>
          <cell r="D557" t="str">
            <v>Drench/Soil-/Ground-directed</v>
          </cell>
          <cell r="E557" t="str">
            <v>Greenhouse (ornamentals, roses, cut flowers, container stock, vegetables)</v>
          </cell>
        </row>
        <row r="558">
          <cell r="A558" t="str">
            <v>M/L/A</v>
          </cell>
          <cell r="B558" t="str">
            <v>Dry Flowable</v>
          </cell>
          <cell r="C558" t="str">
            <v>Mechanically-pressurized Handgun</v>
          </cell>
          <cell r="D558" t="str">
            <v>Broadcast</v>
          </cell>
          <cell r="E558" t="str">
            <v>Golf course (tees and greens only)</v>
          </cell>
        </row>
        <row r="559">
          <cell r="A559" t="str">
            <v>M/L/A</v>
          </cell>
          <cell r="B559" t="str">
            <v>Dry Flowable</v>
          </cell>
          <cell r="C559" t="str">
            <v>Mechanically-pressurized Handgun</v>
          </cell>
          <cell r="D559" t="str">
            <v>Broadcast</v>
          </cell>
          <cell r="E559" t="str">
            <v>Golf course (fairways, tees, greens)</v>
          </cell>
        </row>
        <row r="560">
          <cell r="A560" t="str">
            <v>M/L/A</v>
          </cell>
          <cell r="B560" t="str">
            <v>Dry Flowable</v>
          </cell>
          <cell r="C560" t="str">
            <v>Mechanically-pressurized Handgun</v>
          </cell>
          <cell r="D560" t="str">
            <v>Broadcast (foliar)</v>
          </cell>
          <cell r="E560" t="str">
            <v>Christmas Tree farm</v>
          </cell>
        </row>
        <row r="561">
          <cell r="A561" t="str">
            <v>M/L/A</v>
          </cell>
          <cell r="B561" t="str">
            <v>Dry Flowable</v>
          </cell>
          <cell r="C561" t="str">
            <v>Mechanically-pressurized Handgun</v>
          </cell>
          <cell r="D561" t="str">
            <v>Broadcast (foliar)</v>
          </cell>
          <cell r="E561" t="str">
            <v>Nursery (ornamentals, vegetables, trees, container stock)</v>
          </cell>
        </row>
        <row r="562">
          <cell r="A562" t="str">
            <v>M/L/A</v>
          </cell>
          <cell r="B562" t="str">
            <v>Dry Flowable</v>
          </cell>
          <cell r="C562" t="str">
            <v>Mechanically-pressurized Handgun</v>
          </cell>
          <cell r="D562" t="str">
            <v>Drench/Soil-/Ground-directed</v>
          </cell>
          <cell r="E562" t="str">
            <v>Nursery (ornamentals, vegetables, trees, container stock)</v>
          </cell>
        </row>
        <row r="563">
          <cell r="A563" t="str">
            <v>M/L/A</v>
          </cell>
          <cell r="B563" t="str">
            <v>Dry Flowable</v>
          </cell>
          <cell r="C563" t="str">
            <v>Mechanically-pressurized Handgun</v>
          </cell>
          <cell r="D563" t="str">
            <v>Broadcast (foliar)</v>
          </cell>
          <cell r="E563" t="str">
            <v>Landscaping, trees/shrubs/bushes</v>
          </cell>
        </row>
        <row r="564">
          <cell r="A564" t="str">
            <v>M/L/A</v>
          </cell>
          <cell r="B564" t="str">
            <v>Dry Flowable</v>
          </cell>
          <cell r="C564" t="str">
            <v>Mechanically-pressurized Handgun</v>
          </cell>
          <cell r="D564" t="str">
            <v>Broadcast</v>
          </cell>
          <cell r="E564" t="str">
            <v>Landscaping, turf (lawns, athletic fields, parks, etc.)</v>
          </cell>
        </row>
        <row r="565">
          <cell r="A565" t="str">
            <v>M/L/A</v>
          </cell>
          <cell r="B565" t="str">
            <v>Dry Flowable</v>
          </cell>
          <cell r="C565" t="str">
            <v>Mechanically-pressurized Handgun</v>
          </cell>
          <cell r="D565" t="str">
            <v>Broadcast</v>
          </cell>
          <cell r="E565" t="str">
            <v>Industrial/commercial (tires, rail yards, junk yards, etc.)</v>
          </cell>
        </row>
        <row r="566">
          <cell r="A566" t="str">
            <v>M/L/A</v>
          </cell>
          <cell r="B566" t="str">
            <v>Dry Flowable</v>
          </cell>
          <cell r="C566" t="str">
            <v>Mechanically-pressurized Handgun</v>
          </cell>
          <cell r="D566" t="str">
            <v>Broadcast</v>
          </cell>
          <cell r="E566" t="str">
            <v>Structural components (e.g., walls, framing, voids, slabs, beams, lumber, etc.)</v>
          </cell>
        </row>
        <row r="567">
          <cell r="A567" t="str">
            <v>M/L/A</v>
          </cell>
          <cell r="B567" t="str">
            <v>Dry Flowable</v>
          </cell>
          <cell r="C567" t="str">
            <v>Mechanically-pressurized Handgun</v>
          </cell>
          <cell r="D567" t="str">
            <v>Broadcast</v>
          </cell>
          <cell r="E567" t="str">
            <v>Warehouse</v>
          </cell>
        </row>
        <row r="568">
          <cell r="A568" t="str">
            <v>M/L/A</v>
          </cell>
          <cell r="B568" t="str">
            <v>Dry Flowable</v>
          </cell>
          <cell r="C568" t="str">
            <v>Mechanically-pressurized Handgun</v>
          </cell>
          <cell r="D568" t="str">
            <v>Broadcast</v>
          </cell>
          <cell r="E568" t="str">
            <v>Animal (direct), livestock</v>
          </cell>
        </row>
        <row r="569">
          <cell r="A569" t="str">
            <v>M/L/A</v>
          </cell>
          <cell r="B569" t="str">
            <v>Dry Flowable</v>
          </cell>
          <cell r="C569" t="str">
            <v>Mechanically-pressurized Handgun</v>
          </cell>
          <cell r="D569" t="str">
            <v>Broadcast</v>
          </cell>
          <cell r="E569" t="str">
            <v>Poultry/livestock house/horse barn/feed lot</v>
          </cell>
        </row>
        <row r="570">
          <cell r="A570" t="str">
            <v>M/L/A</v>
          </cell>
          <cell r="B570" t="str">
            <v>Dry Flowable</v>
          </cell>
          <cell r="C570" t="str">
            <v>Mechanically-pressurized Handgun</v>
          </cell>
          <cell r="D570" t="str">
            <v>Broadcast</v>
          </cell>
          <cell r="E570" t="str">
            <v xml:space="preserve">Vector control (e.g., mosquitocides), aquatic areas </v>
          </cell>
        </row>
        <row r="571">
          <cell r="A571" t="str">
            <v>M/L/A</v>
          </cell>
          <cell r="B571" t="str">
            <v>Dry Flowable</v>
          </cell>
          <cell r="C571" t="str">
            <v>Mechanically-pressurized Handgun</v>
          </cell>
          <cell r="D571" t="str">
            <v>Broadcast</v>
          </cell>
          <cell r="E571" t="str">
            <v>Aquatic areas, non-flowing water (e.g., ponds, lakes, fountains)</v>
          </cell>
        </row>
        <row r="572">
          <cell r="A572" t="str">
            <v>M/L/A</v>
          </cell>
          <cell r="B572" t="str">
            <v>Dry Flowable</v>
          </cell>
          <cell r="C572" t="str">
            <v>Mechanically-pressurized Handgun</v>
          </cell>
          <cell r="D572" t="str">
            <v>Broadcast</v>
          </cell>
          <cell r="E572" t="str">
            <v>Aquatic areas, flowing water (e.g., tributaries, canals)</v>
          </cell>
        </row>
        <row r="573">
          <cell r="A573" t="str">
            <v>M/L/A</v>
          </cell>
          <cell r="B573" t="str">
            <v>Dry Flowable</v>
          </cell>
          <cell r="C573" t="str">
            <v>Mechanically-pressurized Handgun</v>
          </cell>
          <cell r="D573" t="str">
            <v>Broadcast (foliar)</v>
          </cell>
          <cell r="E573" t="str">
            <v>Field crop, typical</v>
          </cell>
        </row>
        <row r="574">
          <cell r="A574" t="str">
            <v>M/L/A</v>
          </cell>
          <cell r="B574" t="str">
            <v>Dry Flowable</v>
          </cell>
          <cell r="C574" t="str">
            <v>Mechanically-pressurized Handgun</v>
          </cell>
          <cell r="D574" t="str">
            <v>Drench/Soil-/Ground-directed</v>
          </cell>
          <cell r="E574" t="str">
            <v>Field crop, typical</v>
          </cell>
        </row>
        <row r="575">
          <cell r="A575" t="str">
            <v>M/L/A</v>
          </cell>
          <cell r="B575" t="str">
            <v>Liquid</v>
          </cell>
          <cell r="C575" t="str">
            <v>Backpack</v>
          </cell>
          <cell r="D575" t="str">
            <v>Ground/soil-directed</v>
          </cell>
          <cell r="E575" t="str">
            <v>Orchard/Vineyard</v>
          </cell>
        </row>
        <row r="576">
          <cell r="A576" t="str">
            <v>M/L/A</v>
          </cell>
          <cell r="B576" t="str">
            <v>Liquid</v>
          </cell>
          <cell r="C576" t="str">
            <v>Backpack</v>
          </cell>
          <cell r="D576" t="str">
            <v>Broadcast</v>
          </cell>
          <cell r="E576" t="str">
            <v>Greenhouse (ornamentals, roses, cut flowers, container stock, vegetables)</v>
          </cell>
        </row>
        <row r="577">
          <cell r="A577" t="str">
            <v>M/L/A</v>
          </cell>
          <cell r="B577" t="str">
            <v>Liquid</v>
          </cell>
          <cell r="C577" t="str">
            <v>Backpack</v>
          </cell>
          <cell r="D577" t="str">
            <v>Ground/soil-directed</v>
          </cell>
          <cell r="E577" t="str">
            <v>Wildlife management</v>
          </cell>
        </row>
        <row r="578">
          <cell r="A578" t="str">
            <v>M/L/A</v>
          </cell>
          <cell r="B578" t="str">
            <v>Liquid</v>
          </cell>
          <cell r="C578" t="str">
            <v>Backpack</v>
          </cell>
          <cell r="D578" t="str">
            <v>Broadcast</v>
          </cell>
          <cell r="E578" t="str">
            <v>Wildlife management</v>
          </cell>
        </row>
        <row r="579">
          <cell r="A579" t="str">
            <v>M/L/A</v>
          </cell>
          <cell r="B579" t="str">
            <v>Liquid</v>
          </cell>
          <cell r="C579" t="str">
            <v>Trigger-spray bottle</v>
          </cell>
          <cell r="D579" t="str">
            <v>Frill (hack-and-squirt)</v>
          </cell>
          <cell r="E579" t="str">
            <v>Rights-of-way (e.g., utilities, railroad, roadways)</v>
          </cell>
        </row>
        <row r="580">
          <cell r="A580" t="str">
            <v>M/L/A</v>
          </cell>
          <cell r="B580" t="str">
            <v>Liquid</v>
          </cell>
          <cell r="C580" t="str">
            <v>Trigger-spray bottle</v>
          </cell>
          <cell r="D580" t="str">
            <v>Frill (hack-and-squirt)</v>
          </cell>
          <cell r="E580" t="str">
            <v>Forestry</v>
          </cell>
        </row>
        <row r="581">
          <cell r="A581" t="str">
            <v>L/A</v>
          </cell>
          <cell r="B581" t="str">
            <v>Liquid</v>
          </cell>
          <cell r="C581" t="str">
            <v>Backpack</v>
          </cell>
          <cell r="D581" t="str">
            <v>Broadcast</v>
          </cell>
          <cell r="E581" t="str">
            <v>Rights-of-way (e.g., utilities, railroad, roadways)</v>
          </cell>
        </row>
        <row r="582">
          <cell r="A582" t="str">
            <v>M/L/A</v>
          </cell>
          <cell r="B582" t="str">
            <v>Liquid</v>
          </cell>
          <cell r="C582" t="str">
            <v>Backpack</v>
          </cell>
          <cell r="D582" t="str">
            <v>Broadcast (foliar)</v>
          </cell>
          <cell r="E582" t="str">
            <v>Christmas Tree farm</v>
          </cell>
        </row>
        <row r="583">
          <cell r="A583" t="str">
            <v>M/L/A</v>
          </cell>
          <cell r="B583" t="str">
            <v>Liquid</v>
          </cell>
          <cell r="C583" t="str">
            <v>Backpack</v>
          </cell>
          <cell r="D583" t="str">
            <v>Ground/soil-directed</v>
          </cell>
          <cell r="E583" t="str">
            <v>Christmas Tree farm</v>
          </cell>
        </row>
        <row r="584">
          <cell r="A584" t="str">
            <v>M/L/A</v>
          </cell>
          <cell r="B584" t="str">
            <v>Liquid</v>
          </cell>
          <cell r="C584" t="str">
            <v>Backpack</v>
          </cell>
          <cell r="D584" t="str">
            <v>Ground/soil-directed</v>
          </cell>
          <cell r="E584" t="str">
            <v>Forestry</v>
          </cell>
        </row>
        <row r="585">
          <cell r="A585" t="str">
            <v>M/L/A</v>
          </cell>
          <cell r="B585" t="str">
            <v>Liquid</v>
          </cell>
          <cell r="C585" t="str">
            <v>Backpack</v>
          </cell>
          <cell r="D585" t="str">
            <v>Broadcast</v>
          </cell>
          <cell r="E585" t="str">
            <v>Forestry</v>
          </cell>
        </row>
        <row r="586">
          <cell r="A586" t="str">
            <v>M/L/A</v>
          </cell>
          <cell r="B586" t="str">
            <v>Liquid</v>
          </cell>
          <cell r="C586" t="str">
            <v>Backpack</v>
          </cell>
          <cell r="D586" t="str">
            <v>Broadcast (foliar)</v>
          </cell>
          <cell r="E586" t="str">
            <v>Nursery (ornamentals, vegetables, trees, container stock)</v>
          </cell>
        </row>
        <row r="587">
          <cell r="A587" t="str">
            <v>M/L/A</v>
          </cell>
          <cell r="B587" t="str">
            <v>Liquid</v>
          </cell>
          <cell r="C587" t="str">
            <v>Backpack</v>
          </cell>
          <cell r="D587" t="str">
            <v>Ground/soil-directed</v>
          </cell>
          <cell r="E587" t="str">
            <v>Nursery (ornamentals, vegetables, trees, container stock)</v>
          </cell>
        </row>
        <row r="588">
          <cell r="A588" t="str">
            <v>M/L/A</v>
          </cell>
          <cell r="B588" t="str">
            <v>Liquid</v>
          </cell>
          <cell r="C588" t="str">
            <v>Backpack</v>
          </cell>
          <cell r="D588" t="str">
            <v>Broadcast (foliar)</v>
          </cell>
          <cell r="E588" t="str">
            <v>Landscaping, trees/shrubs/bushes</v>
          </cell>
        </row>
        <row r="589">
          <cell r="A589" t="str">
            <v>M/L/A</v>
          </cell>
          <cell r="B589" t="str">
            <v>Liquid</v>
          </cell>
          <cell r="C589" t="str">
            <v>Backpack</v>
          </cell>
          <cell r="D589" t="str">
            <v>Broadcast (foliar)</v>
          </cell>
          <cell r="E589" t="str">
            <v>Landscaping, plants/flowers</v>
          </cell>
        </row>
        <row r="590">
          <cell r="A590" t="str">
            <v>M/L/A</v>
          </cell>
          <cell r="B590" t="str">
            <v>Liquid</v>
          </cell>
          <cell r="C590" t="str">
            <v>Backpack</v>
          </cell>
          <cell r="D590" t="str">
            <v>Broadcast</v>
          </cell>
          <cell r="E590" t="str">
            <v>Landscaping, turf (lawns, athletic fields, parks, etc.)</v>
          </cell>
        </row>
        <row r="591">
          <cell r="A591" t="str">
            <v>M/L/A</v>
          </cell>
          <cell r="B591" t="str">
            <v>Liquid</v>
          </cell>
          <cell r="C591" t="str">
            <v>Backpack</v>
          </cell>
          <cell r="D591" t="str">
            <v>Spot</v>
          </cell>
          <cell r="E591" t="str">
            <v>Landscaping, turf (lawns, athletic fields, parks, etc.)</v>
          </cell>
        </row>
        <row r="592">
          <cell r="A592" t="str">
            <v>M/L/A</v>
          </cell>
          <cell r="B592" t="str">
            <v>Liquid</v>
          </cell>
          <cell r="C592" t="str">
            <v>Backpack</v>
          </cell>
          <cell r="D592" t="str">
            <v>Broadcast</v>
          </cell>
          <cell r="E592" t="str">
            <v>Structural components (e.g., walls, framing, voids, slabs, beams, lumber, etc.)</v>
          </cell>
        </row>
        <row r="593">
          <cell r="A593" t="str">
            <v>M/L/A</v>
          </cell>
          <cell r="B593" t="str">
            <v>Liquid</v>
          </cell>
          <cell r="C593" t="str">
            <v>Backpack</v>
          </cell>
          <cell r="D593" t="str">
            <v>Broadcast</v>
          </cell>
          <cell r="E593" t="str">
            <v>Industrial/commercial (tires, rail yards, junk yards, etc.)</v>
          </cell>
        </row>
        <row r="594">
          <cell r="A594" t="str">
            <v>M/L/A</v>
          </cell>
          <cell r="B594" t="str">
            <v>Liquid</v>
          </cell>
          <cell r="C594" t="str">
            <v>Backpack</v>
          </cell>
          <cell r="D594" t="str">
            <v>Broadcast</v>
          </cell>
          <cell r="E594" t="str">
            <v>Animal (direct), livestock</v>
          </cell>
        </row>
        <row r="595">
          <cell r="A595" t="str">
            <v>M/L/A</v>
          </cell>
          <cell r="B595" t="str">
            <v>Liquid</v>
          </cell>
          <cell r="C595" t="str">
            <v>Backpack</v>
          </cell>
          <cell r="D595" t="str">
            <v>Broadcast</v>
          </cell>
          <cell r="E595" t="str">
            <v>Poultry/livestock house/horse barn/feed lot</v>
          </cell>
        </row>
        <row r="596">
          <cell r="A596" t="str">
            <v>M/L/A</v>
          </cell>
          <cell r="B596" t="str">
            <v>Liquid</v>
          </cell>
          <cell r="C596" t="str">
            <v>Backpack</v>
          </cell>
          <cell r="D596" t="str">
            <v>Broadcast</v>
          </cell>
          <cell r="E596" t="str">
            <v>Exterior Building Components (e.g., foundations, perimeters, door/window frames, etc.)</v>
          </cell>
        </row>
        <row r="597">
          <cell r="A597" t="str">
            <v>M/L/A</v>
          </cell>
          <cell r="B597" t="str">
            <v>Liquid</v>
          </cell>
          <cell r="C597" t="str">
            <v>Backpack</v>
          </cell>
          <cell r="D597" t="str">
            <v>Broadcast</v>
          </cell>
          <cell r="E597" t="str">
            <v xml:space="preserve">Vector control (e.g., mosquitocides), aquatic areas </v>
          </cell>
        </row>
        <row r="598">
          <cell r="A598" t="str">
            <v>M/L/A</v>
          </cell>
          <cell r="B598" t="str">
            <v>Liquid</v>
          </cell>
          <cell r="C598" t="str">
            <v>Backpack</v>
          </cell>
          <cell r="D598" t="str">
            <v>Broadcast</v>
          </cell>
          <cell r="E598" t="str">
            <v>Aquatic areas, non-flowing water (e.g., ponds, lakes, fountains)</v>
          </cell>
        </row>
        <row r="599">
          <cell r="A599" t="str">
            <v>M/L/A</v>
          </cell>
          <cell r="B599" t="str">
            <v>Liquid</v>
          </cell>
          <cell r="C599" t="str">
            <v>Backpack</v>
          </cell>
          <cell r="D599" t="str">
            <v>Broadcast</v>
          </cell>
          <cell r="E599" t="str">
            <v>Aquatic areas, flowing water (e.g., tributaries, canals)</v>
          </cell>
        </row>
        <row r="600">
          <cell r="A600" t="str">
            <v>M/L/A</v>
          </cell>
          <cell r="B600" t="str">
            <v>Liquid</v>
          </cell>
          <cell r="C600" t="str">
            <v>Handheld/Portable Fogger/Mister</v>
          </cell>
          <cell r="D600" t="str">
            <v>Broadcast</v>
          </cell>
          <cell r="E600" t="str">
            <v>Nursery (ornamentals, vegetables, trees, container stock)</v>
          </cell>
        </row>
        <row r="601">
          <cell r="A601" t="str">
            <v>M/L/A</v>
          </cell>
          <cell r="B601" t="str">
            <v>Liquid</v>
          </cell>
          <cell r="C601" t="str">
            <v>Handheld/Portable Fogger/Mister</v>
          </cell>
          <cell r="D601" t="str">
            <v>Broadcast</v>
          </cell>
          <cell r="E601" t="str">
            <v>Orchard/Vineyard</v>
          </cell>
        </row>
        <row r="602">
          <cell r="A602" t="str">
            <v>M/L/A</v>
          </cell>
          <cell r="B602" t="str">
            <v>Liquid</v>
          </cell>
          <cell r="C602" t="str">
            <v>Handheld/Portable Fogger/Mister</v>
          </cell>
          <cell r="D602" t="str">
            <v>Broadcast</v>
          </cell>
          <cell r="E602" t="str">
            <v>Forestry</v>
          </cell>
        </row>
        <row r="603">
          <cell r="A603" t="str">
            <v>M/L/A</v>
          </cell>
          <cell r="B603" t="str">
            <v>Liquid</v>
          </cell>
          <cell r="C603" t="str">
            <v>Handheld/Portable Fogger/Mister</v>
          </cell>
          <cell r="D603" t="str">
            <v>Broadcast</v>
          </cell>
          <cell r="E603" t="str">
            <v>Field crop, typical</v>
          </cell>
        </row>
        <row r="604">
          <cell r="A604" t="str">
            <v>M/L/A</v>
          </cell>
          <cell r="B604" t="str">
            <v>Liquid</v>
          </cell>
          <cell r="C604" t="str">
            <v>Handheld/Portable Fogger/Mister</v>
          </cell>
          <cell r="D604" t="str">
            <v>Broadcast</v>
          </cell>
          <cell r="E604" t="str">
            <v>Christmas Tree farm</v>
          </cell>
        </row>
        <row r="605">
          <cell r="A605" t="str">
            <v>M/L/A</v>
          </cell>
          <cell r="B605" t="str">
            <v>Liquid</v>
          </cell>
          <cell r="C605" t="str">
            <v>Handheld/Portable Fogger/Mister</v>
          </cell>
          <cell r="D605" t="str">
            <v>Broadcast</v>
          </cell>
          <cell r="E605" t="str">
            <v>Industrial/commercial (tires, rail yards, junk yards, etc.)</v>
          </cell>
        </row>
        <row r="606">
          <cell r="A606" t="str">
            <v>M/L/A</v>
          </cell>
          <cell r="B606" t="str">
            <v>Liquid</v>
          </cell>
          <cell r="C606" t="str">
            <v>Handheld/Portable Fogger/Mister</v>
          </cell>
          <cell r="D606" t="str">
            <v>Broadcast</v>
          </cell>
          <cell r="E606" t="str">
            <v>Exterior Building Components (e.g., foundations, perimeters, door/window frames, etc.)</v>
          </cell>
        </row>
        <row r="607">
          <cell r="A607" t="str">
            <v>M/L/A</v>
          </cell>
          <cell r="B607" t="str">
            <v>Liquid</v>
          </cell>
          <cell r="C607" t="str">
            <v>Handheld/Portable Fogger/Mister</v>
          </cell>
          <cell r="D607" t="str">
            <v>Broadcast</v>
          </cell>
          <cell r="E607" t="str">
            <v>Structural components (e.g., walls, framing, voids, slabs, beams, lumber, etc.)</v>
          </cell>
        </row>
        <row r="608">
          <cell r="A608" t="str">
            <v>M/L/A</v>
          </cell>
          <cell r="B608" t="str">
            <v>Liquid</v>
          </cell>
          <cell r="C608" t="str">
            <v>Handheld/Portable Fogger/Mister</v>
          </cell>
          <cell r="D608" t="str">
            <v>Broadcast</v>
          </cell>
          <cell r="E608" t="str">
            <v>Interior landscaping</v>
          </cell>
        </row>
        <row r="609">
          <cell r="A609" t="str">
            <v>M/L/A</v>
          </cell>
          <cell r="B609" t="str">
            <v>Liquid</v>
          </cell>
          <cell r="C609" t="str">
            <v>Handheld/Portable Fogger/Mister</v>
          </cell>
          <cell r="D609" t="str">
            <v>Broadcast</v>
          </cell>
          <cell r="E609" t="str">
            <v>Mushroom house</v>
          </cell>
        </row>
        <row r="610">
          <cell r="A610" t="str">
            <v>M/L/A</v>
          </cell>
          <cell r="B610" t="str">
            <v>Liquid</v>
          </cell>
          <cell r="C610" t="str">
            <v>Handheld/Portable Fogger/Mister</v>
          </cell>
          <cell r="D610" t="str">
            <v>Broadcast</v>
          </cell>
          <cell r="E610" t="str">
            <v>Field-grown ornamental crops</v>
          </cell>
        </row>
        <row r="611">
          <cell r="A611" t="str">
            <v>M/L/A</v>
          </cell>
          <cell r="B611" t="str">
            <v>Liquid</v>
          </cell>
          <cell r="C611" t="str">
            <v>Handheld/Portable Fogger/Mister</v>
          </cell>
          <cell r="D611" t="str">
            <v>Broadcast</v>
          </cell>
          <cell r="E611" t="str">
            <v>Greenhouse (ornamentals, roses, cut flowers, container stock, vegetables)</v>
          </cell>
        </row>
        <row r="612">
          <cell r="A612" t="str">
            <v>M/L/A</v>
          </cell>
          <cell r="B612" t="str">
            <v>Liquid</v>
          </cell>
          <cell r="C612" t="str">
            <v>Handheld/Portable Fogger/Mister</v>
          </cell>
          <cell r="D612" t="str">
            <v>Broadcast</v>
          </cell>
          <cell r="E612" t="str">
            <v>Food handling establishment</v>
          </cell>
        </row>
        <row r="613">
          <cell r="A613" t="str">
            <v>M/L/A</v>
          </cell>
          <cell r="B613" t="str">
            <v>Liquid</v>
          </cell>
          <cell r="C613" t="str">
            <v>Handheld/Portable Fogger/Mister</v>
          </cell>
          <cell r="D613" t="str">
            <v>Broadcast</v>
          </cell>
          <cell r="E613" t="str">
            <v>Warehouse</v>
          </cell>
        </row>
        <row r="614">
          <cell r="A614" t="str">
            <v>M/L/A</v>
          </cell>
          <cell r="B614" t="str">
            <v>Liquid</v>
          </cell>
          <cell r="C614" t="str">
            <v>Handheld/Portable Fogger/Mister</v>
          </cell>
          <cell r="D614" t="str">
            <v>Broadcast</v>
          </cell>
          <cell r="E614" t="str">
            <v>Poultry/livestock house/horse barn/feed lot</v>
          </cell>
        </row>
        <row r="615">
          <cell r="A615" t="str">
            <v>M/L/A</v>
          </cell>
          <cell r="B615" t="str">
            <v>Liquid</v>
          </cell>
          <cell r="C615" t="str">
            <v>Handheld/Portable Fogger/Mister</v>
          </cell>
          <cell r="D615" t="str">
            <v>Broadcast</v>
          </cell>
          <cell r="E615" t="str">
            <v>Residential backyards/Parks/Restaurants</v>
          </cell>
        </row>
        <row r="616">
          <cell r="A616" t="str">
            <v>M/L/A</v>
          </cell>
          <cell r="B616" t="str">
            <v>Liquid</v>
          </cell>
          <cell r="C616" t="str">
            <v>Handheld/Portable Fogger/Mister</v>
          </cell>
          <cell r="D616" t="str">
            <v>Broadcast</v>
          </cell>
          <cell r="E616" t="str">
            <v>Residential Living Spaces (homes, apartments)</v>
          </cell>
        </row>
        <row r="617">
          <cell r="A617" t="str">
            <v>M/L/A</v>
          </cell>
          <cell r="B617" t="str">
            <v>Liquid</v>
          </cell>
          <cell r="C617" t="str">
            <v>Handheld/Portable Fogger/Mister</v>
          </cell>
          <cell r="D617" t="str">
            <v>Broadcast</v>
          </cell>
          <cell r="E617" t="str">
            <v>Childcare center/schools/institutions</v>
          </cell>
        </row>
        <row r="618">
          <cell r="A618" t="str">
            <v>M/L/A</v>
          </cell>
          <cell r="B618" t="str">
            <v>Liquid</v>
          </cell>
          <cell r="C618" t="str">
            <v>Injection equipment</v>
          </cell>
          <cell r="D618" t="str">
            <v>Soil injection (e.g., termiticide)</v>
          </cell>
          <cell r="E618" t="str">
            <v>Structural components (e.g., walls, framing, voids, slabs, beams, lumber, etc.)</v>
          </cell>
        </row>
        <row r="619">
          <cell r="A619" t="str">
            <v>M/L/A</v>
          </cell>
          <cell r="B619" t="str">
            <v>Liquid</v>
          </cell>
          <cell r="C619" t="str">
            <v>Manually-pressurized Handwand</v>
          </cell>
          <cell r="D619" t="str">
            <v>Broadcast</v>
          </cell>
          <cell r="E619" t="str">
            <v>Greenhouse (ornamentals, roses, cut flowers, container stock, vegetables)</v>
          </cell>
        </row>
        <row r="620">
          <cell r="A620" t="str">
            <v>M/L/A</v>
          </cell>
          <cell r="B620" t="str">
            <v>Liquid</v>
          </cell>
          <cell r="C620" t="str">
            <v>Manually-pressurized Handwand</v>
          </cell>
          <cell r="D620" t="str">
            <v>Broadcast</v>
          </cell>
          <cell r="E620" t="str">
            <v>Wildlife management</v>
          </cell>
        </row>
        <row r="621">
          <cell r="A621" t="str">
            <v>M/L/A</v>
          </cell>
          <cell r="B621" t="str">
            <v>Liquid</v>
          </cell>
          <cell r="C621" t="str">
            <v>Manually-pressurized Handwand</v>
          </cell>
          <cell r="D621" t="str">
            <v>Broadcast</v>
          </cell>
          <cell r="E621" t="str">
            <v>Mushroom house</v>
          </cell>
        </row>
        <row r="622">
          <cell r="A622" t="str">
            <v>M/L/A</v>
          </cell>
          <cell r="B622" t="str">
            <v>Liquid</v>
          </cell>
          <cell r="C622" t="str">
            <v>Manually-pressurized Handwand</v>
          </cell>
          <cell r="D622" t="str">
            <v>Broadcast (foliar)</v>
          </cell>
          <cell r="E622" t="str">
            <v>Christmas Tree farm</v>
          </cell>
        </row>
        <row r="623">
          <cell r="A623" t="str">
            <v>M/L/A</v>
          </cell>
          <cell r="B623" t="str">
            <v>Liquid</v>
          </cell>
          <cell r="C623" t="str">
            <v>Manually-pressurized Handwand</v>
          </cell>
          <cell r="D623" t="str">
            <v>Broadcast (foliar)</v>
          </cell>
          <cell r="E623" t="str">
            <v>Nursery (ornamentals, vegetables, trees, container stock)</v>
          </cell>
        </row>
        <row r="624">
          <cell r="A624" t="str">
            <v>M/L/A</v>
          </cell>
          <cell r="B624" t="str">
            <v>Liquid</v>
          </cell>
          <cell r="C624" t="str">
            <v>Manually-pressurized Handwand</v>
          </cell>
          <cell r="D624" t="str">
            <v>Broadcast (foliar)</v>
          </cell>
          <cell r="E624" t="str">
            <v>Landscaping, trees/shrubs/bushes</v>
          </cell>
        </row>
        <row r="625">
          <cell r="A625" t="str">
            <v>M/L/A</v>
          </cell>
          <cell r="B625" t="str">
            <v>Liquid</v>
          </cell>
          <cell r="C625" t="str">
            <v>Manually-pressurized Handwand</v>
          </cell>
          <cell r="D625" t="str">
            <v>Broadcast (foliar)</v>
          </cell>
          <cell r="E625" t="str">
            <v>Landscaping, plants/flowers</v>
          </cell>
        </row>
        <row r="626">
          <cell r="A626" t="str">
            <v>M/L/A</v>
          </cell>
          <cell r="B626" t="str">
            <v>Liquid</v>
          </cell>
          <cell r="C626" t="str">
            <v>Manually-pressurized Handwand</v>
          </cell>
          <cell r="D626" t="str">
            <v>Broadcast</v>
          </cell>
          <cell r="E626" t="str">
            <v>Landscaping, turf (lawns, athletic fields, parks, etc.)</v>
          </cell>
        </row>
        <row r="627">
          <cell r="A627" t="str">
            <v>M/L/A</v>
          </cell>
          <cell r="B627" t="str">
            <v>Liquid</v>
          </cell>
          <cell r="C627" t="str">
            <v>Manually-pressurized Handwand</v>
          </cell>
          <cell r="D627" t="str">
            <v>Broadcast</v>
          </cell>
          <cell r="E627" t="str">
            <v>Industrial/commercial (tires, rail yards, junk yards, etc.)</v>
          </cell>
        </row>
        <row r="628">
          <cell r="A628" t="str">
            <v>M/L/A</v>
          </cell>
          <cell r="B628" t="str">
            <v>Liquid</v>
          </cell>
          <cell r="C628" t="str">
            <v>Manually-pressurized Handwand</v>
          </cell>
          <cell r="D628" t="str">
            <v>Broadcast</v>
          </cell>
          <cell r="E628" t="str">
            <v>Food handling establishment</v>
          </cell>
        </row>
        <row r="629">
          <cell r="A629" t="str">
            <v>M/L/A</v>
          </cell>
          <cell r="B629" t="str">
            <v>Liquid</v>
          </cell>
          <cell r="C629" t="str">
            <v>Manually-pressurized Handwand</v>
          </cell>
          <cell r="D629" t="str">
            <v>C&amp;C</v>
          </cell>
          <cell r="E629" t="str">
            <v>Food handling establishment</v>
          </cell>
        </row>
        <row r="630">
          <cell r="A630" t="str">
            <v>M/L/A</v>
          </cell>
          <cell r="B630" t="str">
            <v>Liquid</v>
          </cell>
          <cell r="C630" t="str">
            <v>Manually-pressurized Handwand</v>
          </cell>
          <cell r="D630" t="str">
            <v>Broadcast</v>
          </cell>
          <cell r="E630" t="str">
            <v>Warehouse</v>
          </cell>
        </row>
        <row r="631">
          <cell r="A631" t="str">
            <v>M/L/A</v>
          </cell>
          <cell r="B631" t="str">
            <v>Liquid</v>
          </cell>
          <cell r="C631" t="str">
            <v>Manually-pressurized Handwand</v>
          </cell>
          <cell r="D631" t="str">
            <v>C&amp;C</v>
          </cell>
          <cell r="E631" t="str">
            <v>Warehouse</v>
          </cell>
        </row>
        <row r="632">
          <cell r="A632" t="str">
            <v>M/L/A</v>
          </cell>
          <cell r="B632" t="str">
            <v>Liquid</v>
          </cell>
          <cell r="C632" t="str">
            <v>Manually-pressurized Handwand</v>
          </cell>
          <cell r="D632" t="str">
            <v>Broadcast</v>
          </cell>
          <cell r="E632" t="str">
            <v>Poultry/livestock house/horse barn/feed lot</v>
          </cell>
        </row>
        <row r="633">
          <cell r="A633" t="str">
            <v>M/L/A</v>
          </cell>
          <cell r="B633" t="str">
            <v>Liquid</v>
          </cell>
          <cell r="C633" t="str">
            <v>Manually-pressurized Handwand</v>
          </cell>
          <cell r="D633" t="str">
            <v>Broadcast</v>
          </cell>
          <cell r="E633" t="str">
            <v>Animal (direct), livestock</v>
          </cell>
        </row>
        <row r="634">
          <cell r="A634" t="str">
            <v>M/L/A</v>
          </cell>
          <cell r="B634" t="str">
            <v>Liquid</v>
          </cell>
          <cell r="C634" t="str">
            <v>Manually-pressurized Handwand</v>
          </cell>
          <cell r="D634" t="str">
            <v>Broadcast</v>
          </cell>
          <cell r="E634" t="str">
            <v>Exterior Building Components (e.g., foundations, perimeters, door/window frames, etc.)</v>
          </cell>
        </row>
        <row r="635">
          <cell r="A635" t="str">
            <v>M/L/A</v>
          </cell>
          <cell r="B635" t="str">
            <v>Liquid</v>
          </cell>
          <cell r="C635" t="str">
            <v>Manually-pressurized Handwand</v>
          </cell>
          <cell r="D635" t="str">
            <v>Spot</v>
          </cell>
          <cell r="E635" t="str">
            <v>Mounds/nests</v>
          </cell>
        </row>
        <row r="636">
          <cell r="A636" t="str">
            <v>M/L/A</v>
          </cell>
          <cell r="B636" t="str">
            <v>Liquid</v>
          </cell>
          <cell r="C636" t="str">
            <v>Manually-pressurized Handwand</v>
          </cell>
          <cell r="D636" t="str">
            <v>Broadcast</v>
          </cell>
          <cell r="E636" t="str">
            <v>Residential Living Spaces (homes, apartments)</v>
          </cell>
        </row>
        <row r="637">
          <cell r="A637" t="str">
            <v>M/L/A</v>
          </cell>
          <cell r="B637" t="str">
            <v>Liquid</v>
          </cell>
          <cell r="C637" t="str">
            <v>Manually-pressurized Handwand</v>
          </cell>
          <cell r="D637" t="str">
            <v>C&amp;C</v>
          </cell>
          <cell r="E637" t="str">
            <v>Residential Living Spaces (homes, apartments)</v>
          </cell>
        </row>
        <row r="638">
          <cell r="A638" t="str">
            <v>M/L/A</v>
          </cell>
          <cell r="B638" t="str">
            <v>Liquid</v>
          </cell>
          <cell r="C638" t="str">
            <v>Manually-pressurized Handwand</v>
          </cell>
          <cell r="D638" t="str">
            <v>Broadcast</v>
          </cell>
          <cell r="E638" t="str">
            <v>Childcare center/schools/institutions</v>
          </cell>
        </row>
        <row r="639">
          <cell r="A639" t="str">
            <v>M/L/A</v>
          </cell>
          <cell r="B639" t="str">
            <v>Liquid</v>
          </cell>
          <cell r="C639" t="str">
            <v>Manually-pressurized Handwand</v>
          </cell>
          <cell r="D639" t="str">
            <v>Broadcast (foliar)</v>
          </cell>
          <cell r="E639" t="str">
            <v>Interior landscaping</v>
          </cell>
        </row>
        <row r="640">
          <cell r="A640" t="str">
            <v>M/L/A</v>
          </cell>
          <cell r="B640" t="str">
            <v>Liquid</v>
          </cell>
          <cell r="C640" t="str">
            <v>Manually-pressurized Handwand</v>
          </cell>
          <cell r="D640" t="str">
            <v>Broadcast</v>
          </cell>
          <cell r="E640" t="str">
            <v>Structural components (e.g., walls, framing, voids, slabs, beams, lumber, etc.)</v>
          </cell>
        </row>
        <row r="641">
          <cell r="A641" t="str">
            <v>M/L/A</v>
          </cell>
          <cell r="B641" t="str">
            <v>Liquid</v>
          </cell>
          <cell r="C641" t="str">
            <v>Mechanically-pressurized Handgun</v>
          </cell>
          <cell r="D641" t="str">
            <v>Broadcast (foliar)</v>
          </cell>
          <cell r="E641" t="str">
            <v>Orchard/Vineyard</v>
          </cell>
        </row>
        <row r="642">
          <cell r="A642" t="str">
            <v>M/L/A</v>
          </cell>
          <cell r="B642" t="str">
            <v>Liquid</v>
          </cell>
          <cell r="C642" t="str">
            <v>Mechanically-pressurized Handgun</v>
          </cell>
          <cell r="D642" t="str">
            <v>Drench/Soil-/Ground-directed</v>
          </cell>
          <cell r="E642" t="str">
            <v>Orchard/Vineyard</v>
          </cell>
        </row>
        <row r="643">
          <cell r="A643" t="str">
            <v>M/L/A</v>
          </cell>
          <cell r="B643" t="str">
            <v>Liquid</v>
          </cell>
          <cell r="C643" t="str">
            <v>Mechanically-pressurized Handgun</v>
          </cell>
          <cell r="D643" t="str">
            <v>Broadcast (foliar)</v>
          </cell>
          <cell r="E643" t="str">
            <v>Wildlife management</v>
          </cell>
        </row>
        <row r="644">
          <cell r="A644" t="str">
            <v>M/L/A</v>
          </cell>
          <cell r="B644" t="str">
            <v>Liquid</v>
          </cell>
          <cell r="C644" t="str">
            <v>Mechanically-pressurized Handgun</v>
          </cell>
          <cell r="D644" t="str">
            <v>Broadcast</v>
          </cell>
          <cell r="E644" t="str">
            <v>Greenhouse (ornamentals, roses, cut flowers, container stock, vegetables)</v>
          </cell>
        </row>
        <row r="645">
          <cell r="A645" t="str">
            <v>M/L/A</v>
          </cell>
          <cell r="B645" t="str">
            <v>Liquid</v>
          </cell>
          <cell r="C645" t="str">
            <v>Mechanically-pressurized Handgun</v>
          </cell>
          <cell r="D645" t="str">
            <v>Broadcast</v>
          </cell>
          <cell r="E645" t="str">
            <v>Mushroom house</v>
          </cell>
        </row>
        <row r="646">
          <cell r="A646" t="str">
            <v>M/L/A</v>
          </cell>
          <cell r="B646" t="str">
            <v>Liquid</v>
          </cell>
          <cell r="C646" t="str">
            <v>Mechanically-pressurized Handgun</v>
          </cell>
          <cell r="D646" t="str">
            <v>Drench/Soil-/Ground-directed</v>
          </cell>
          <cell r="E646" t="str">
            <v>Greenhouse (ornamentals, roses, cut flowers, container stock, vegetables)</v>
          </cell>
        </row>
        <row r="647">
          <cell r="A647" t="str">
            <v>M/L/A</v>
          </cell>
          <cell r="B647" t="str">
            <v>Liquid</v>
          </cell>
          <cell r="C647" t="str">
            <v>Mechanically-pressurized Handgun</v>
          </cell>
          <cell r="D647" t="str">
            <v>Broadcast</v>
          </cell>
          <cell r="E647" t="str">
            <v>Golf course (tees and greens only)</v>
          </cell>
        </row>
        <row r="648">
          <cell r="A648" t="str">
            <v>M/L/A</v>
          </cell>
          <cell r="B648" t="str">
            <v>Liquid</v>
          </cell>
          <cell r="C648" t="str">
            <v>Mechanically-pressurized Handgun</v>
          </cell>
          <cell r="D648" t="str">
            <v>Broadcast</v>
          </cell>
          <cell r="E648" t="str">
            <v>Golf course (fairways, tees, greens)</v>
          </cell>
        </row>
        <row r="649">
          <cell r="A649" t="str">
            <v>M/L/A</v>
          </cell>
          <cell r="B649" t="str">
            <v>Liquid</v>
          </cell>
          <cell r="C649" t="str">
            <v>Mechanically-pressurized Handgun</v>
          </cell>
          <cell r="D649" t="str">
            <v>Broadcast (foliar)</v>
          </cell>
          <cell r="E649" t="str">
            <v>Christmas Tree farm</v>
          </cell>
        </row>
        <row r="650">
          <cell r="A650" t="str">
            <v>M/L/A</v>
          </cell>
          <cell r="B650" t="str">
            <v>Liquid</v>
          </cell>
          <cell r="C650" t="str">
            <v>Mechanically-pressurized Handgun</v>
          </cell>
          <cell r="D650" t="str">
            <v>Broadcast (foliar)</v>
          </cell>
          <cell r="E650" t="str">
            <v>Nursery (ornamentals, vegetables, trees, container stock)</v>
          </cell>
        </row>
        <row r="651">
          <cell r="A651" t="str">
            <v>M/L/A</v>
          </cell>
          <cell r="B651" t="str">
            <v>Liquid</v>
          </cell>
          <cell r="C651" t="str">
            <v>Mechanically-pressurized Handgun</v>
          </cell>
          <cell r="D651" t="str">
            <v>Drench/Soil-/Ground-directed</v>
          </cell>
          <cell r="E651" t="str">
            <v>Nursery (ornamentals, vegetables, trees, container stock)</v>
          </cell>
        </row>
        <row r="652">
          <cell r="A652" t="str">
            <v>M/L/A</v>
          </cell>
          <cell r="B652" t="str">
            <v>Liquid</v>
          </cell>
          <cell r="C652" t="str">
            <v>Mechanically-pressurized Handgun</v>
          </cell>
          <cell r="D652" t="str">
            <v>Broadcast (foliar)</v>
          </cell>
          <cell r="E652" t="str">
            <v>Landscaping, trees/shrubs/bushes</v>
          </cell>
        </row>
        <row r="653">
          <cell r="A653" t="str">
            <v>M/L/A</v>
          </cell>
          <cell r="B653" t="str">
            <v>Liquid</v>
          </cell>
          <cell r="C653" t="str">
            <v>Mechanically-pressurized Handgun</v>
          </cell>
          <cell r="D653" t="str">
            <v>Broadcast</v>
          </cell>
          <cell r="E653" t="str">
            <v>Landscaping, turf (lawns, athletic fields, parks, etc.)</v>
          </cell>
        </row>
        <row r="654">
          <cell r="A654" t="str">
            <v>M/L/A</v>
          </cell>
          <cell r="B654" t="str">
            <v>Liquid</v>
          </cell>
          <cell r="C654" t="str">
            <v>Mechanically-pressurized Handgun</v>
          </cell>
          <cell r="D654" t="str">
            <v>Broadcast</v>
          </cell>
          <cell r="E654" t="str">
            <v>Industrial/commercial (tires, rail yards, junk yards, etc.)</v>
          </cell>
        </row>
        <row r="655">
          <cell r="A655" t="str">
            <v>M/L/A</v>
          </cell>
          <cell r="B655" t="str">
            <v>Liquid</v>
          </cell>
          <cell r="C655" t="str">
            <v>Mechanically-pressurized Handgun</v>
          </cell>
          <cell r="D655" t="str">
            <v>Broadcast</v>
          </cell>
          <cell r="E655" t="str">
            <v>Structural components (e.g., walls, framing, voids, slabs, beams, lumber, etc.)</v>
          </cell>
        </row>
        <row r="656">
          <cell r="A656" t="str">
            <v>M/L/A</v>
          </cell>
          <cell r="B656" t="str">
            <v>Liquid</v>
          </cell>
          <cell r="C656" t="str">
            <v>Mechanically-pressurized Handgun</v>
          </cell>
          <cell r="D656" t="str">
            <v>Broadcast</v>
          </cell>
          <cell r="E656" t="str">
            <v>Warehouse</v>
          </cell>
        </row>
        <row r="657">
          <cell r="A657" t="str">
            <v>M/L/A</v>
          </cell>
          <cell r="B657" t="str">
            <v>Liquid</v>
          </cell>
          <cell r="C657" t="str">
            <v>Mechanically-pressurized Handgun</v>
          </cell>
          <cell r="D657" t="str">
            <v>Broadcast</v>
          </cell>
          <cell r="E657" t="str">
            <v>Animal (direct), livestock</v>
          </cell>
        </row>
        <row r="658">
          <cell r="A658" t="str">
            <v>M/L/A</v>
          </cell>
          <cell r="B658" t="str">
            <v>Liquid</v>
          </cell>
          <cell r="C658" t="str">
            <v>Mechanically-pressurized Handgun</v>
          </cell>
          <cell r="D658" t="str">
            <v>Broadcast</v>
          </cell>
          <cell r="E658" t="str">
            <v>Poultry/livestock house/horse barn/feed lot</v>
          </cell>
        </row>
        <row r="659">
          <cell r="A659" t="str">
            <v>M/L/A</v>
          </cell>
          <cell r="B659" t="str">
            <v>Liquid</v>
          </cell>
          <cell r="C659" t="str">
            <v>Mechanically-pressurized Handgun</v>
          </cell>
          <cell r="D659" t="str">
            <v>Broadcast</v>
          </cell>
          <cell r="E659" t="str">
            <v xml:space="preserve">Vector control (e.g., mosquitocides), aquatic areas </v>
          </cell>
        </row>
        <row r="660">
          <cell r="A660" t="str">
            <v>M/L/A</v>
          </cell>
          <cell r="B660" t="str">
            <v>Liquid</v>
          </cell>
          <cell r="C660" t="str">
            <v>Mechanically-pressurized Handgun</v>
          </cell>
          <cell r="D660" t="str">
            <v>Broadcast</v>
          </cell>
          <cell r="E660" t="str">
            <v>Aquatic areas, non-flowing water (e.g., ponds, lakes, fountains)</v>
          </cell>
        </row>
        <row r="661">
          <cell r="A661" t="str">
            <v>M/L/A</v>
          </cell>
          <cell r="B661" t="str">
            <v>Liquid</v>
          </cell>
          <cell r="C661" t="str">
            <v>Mechanically-pressurized Handgun</v>
          </cell>
          <cell r="D661" t="str">
            <v>Broadcast</v>
          </cell>
          <cell r="E661" t="str">
            <v>Aquatic areas, flowing water (e.g., tributaries, canals)</v>
          </cell>
        </row>
        <row r="662">
          <cell r="A662" t="str">
            <v>M/L/A</v>
          </cell>
          <cell r="B662" t="str">
            <v>Liquid</v>
          </cell>
          <cell r="C662" t="str">
            <v>Mechanically-pressurized Handgun</v>
          </cell>
          <cell r="D662" t="str">
            <v>Broadcast (foliar)</v>
          </cell>
          <cell r="E662" t="str">
            <v>Field crop, typical</v>
          </cell>
        </row>
        <row r="663">
          <cell r="A663" t="str">
            <v>M/L/A</v>
          </cell>
          <cell r="B663" t="str">
            <v>Liquid</v>
          </cell>
          <cell r="C663" t="str">
            <v>Mechanically-pressurized Handgun</v>
          </cell>
          <cell r="D663" t="str">
            <v>Drench/Soil-/Ground-directed</v>
          </cell>
          <cell r="E663" t="str">
            <v>Field crop, typical</v>
          </cell>
        </row>
        <row r="664">
          <cell r="A664" t="str">
            <v>M/L/A</v>
          </cell>
          <cell r="B664" t="str">
            <v>Microencapsulate</v>
          </cell>
          <cell r="C664" t="str">
            <v>Backpack</v>
          </cell>
          <cell r="D664" t="str">
            <v>Ground/soil-directed</v>
          </cell>
          <cell r="E664" t="str">
            <v>Orchard/Vineyard</v>
          </cell>
        </row>
        <row r="665">
          <cell r="A665" t="str">
            <v>M/L/A</v>
          </cell>
          <cell r="B665" t="str">
            <v>Microencapsulate</v>
          </cell>
          <cell r="C665" t="str">
            <v>Backpack</v>
          </cell>
          <cell r="D665" t="str">
            <v>Broadcast</v>
          </cell>
          <cell r="E665" t="str">
            <v>Greenhouse (ornamentals, roses, cut flowers, container stock, vegetables)</v>
          </cell>
        </row>
        <row r="666">
          <cell r="A666" t="str">
            <v>M/L/A</v>
          </cell>
          <cell r="B666" t="str">
            <v>Microencapsulate</v>
          </cell>
          <cell r="C666" t="str">
            <v>Backpack</v>
          </cell>
          <cell r="D666" t="str">
            <v>Ground/soil-directed</v>
          </cell>
          <cell r="E666" t="str">
            <v>Wildlife management</v>
          </cell>
        </row>
        <row r="667">
          <cell r="A667" t="str">
            <v>M/L/A</v>
          </cell>
          <cell r="B667" t="str">
            <v>Microencapsulate</v>
          </cell>
          <cell r="C667" t="str">
            <v>Backpack</v>
          </cell>
          <cell r="D667" t="str">
            <v>Broadcast</v>
          </cell>
          <cell r="E667" t="str">
            <v>Wildlife management</v>
          </cell>
        </row>
        <row r="668">
          <cell r="A668" t="str">
            <v>L/A</v>
          </cell>
          <cell r="B668" t="str">
            <v>Microencapsulate</v>
          </cell>
          <cell r="C668" t="str">
            <v>Backpack</v>
          </cell>
          <cell r="D668" t="str">
            <v>Broadcast</v>
          </cell>
          <cell r="E668" t="str">
            <v>Rights-of-way (e.g., utilities, railroad, roadways)</v>
          </cell>
        </row>
        <row r="669">
          <cell r="A669" t="str">
            <v>M/L/A</v>
          </cell>
          <cell r="B669" t="str">
            <v>Microencapsulate</v>
          </cell>
          <cell r="C669" t="str">
            <v>Backpack</v>
          </cell>
          <cell r="D669" t="str">
            <v>Broadcast (foliar)</v>
          </cell>
          <cell r="E669" t="str">
            <v>Christmas Tree farm</v>
          </cell>
        </row>
        <row r="670">
          <cell r="A670" t="str">
            <v>M/L/A</v>
          </cell>
          <cell r="B670" t="str">
            <v>Microencapsulate</v>
          </cell>
          <cell r="C670" t="str">
            <v>Backpack</v>
          </cell>
          <cell r="D670" t="str">
            <v>Ground/soil-directed</v>
          </cell>
          <cell r="E670" t="str">
            <v>Christmas Tree farm</v>
          </cell>
        </row>
        <row r="671">
          <cell r="A671" t="str">
            <v>M/L/A</v>
          </cell>
          <cell r="B671" t="str">
            <v>Microencapsulate</v>
          </cell>
          <cell r="C671" t="str">
            <v>Backpack</v>
          </cell>
          <cell r="D671" t="str">
            <v>Ground/soil-directed</v>
          </cell>
          <cell r="E671" t="str">
            <v>Forestry</v>
          </cell>
        </row>
        <row r="672">
          <cell r="A672" t="str">
            <v>M/L/A</v>
          </cell>
          <cell r="B672" t="str">
            <v>Microencapsulate</v>
          </cell>
          <cell r="C672" t="str">
            <v>Backpack</v>
          </cell>
          <cell r="D672" t="str">
            <v>Broadcast</v>
          </cell>
          <cell r="E672" t="str">
            <v>Forestry</v>
          </cell>
        </row>
        <row r="673">
          <cell r="A673" t="str">
            <v>M/L/A</v>
          </cell>
          <cell r="B673" t="str">
            <v>Microencapsulate</v>
          </cell>
          <cell r="C673" t="str">
            <v>Backpack</v>
          </cell>
          <cell r="D673" t="str">
            <v>Broadcast (foliar)</v>
          </cell>
          <cell r="E673" t="str">
            <v>Nursery (ornamentals, vegetables, trees, container stock)</v>
          </cell>
        </row>
        <row r="674">
          <cell r="A674" t="str">
            <v>M/L/A</v>
          </cell>
          <cell r="B674" t="str">
            <v>Microencapsulate</v>
          </cell>
          <cell r="C674" t="str">
            <v>Backpack</v>
          </cell>
          <cell r="D674" t="str">
            <v>Ground/soil-directed</v>
          </cell>
          <cell r="E674" t="str">
            <v>Nursery (ornamentals, vegetables, trees, container stock)</v>
          </cell>
        </row>
        <row r="675">
          <cell r="A675" t="str">
            <v>M/L/A</v>
          </cell>
          <cell r="B675" t="str">
            <v>Microencapsulate</v>
          </cell>
          <cell r="C675" t="str">
            <v>Backpack</v>
          </cell>
          <cell r="D675" t="str">
            <v>Broadcast (foliar)</v>
          </cell>
          <cell r="E675" t="str">
            <v>Landscaping, trees/shrubs/bushes</v>
          </cell>
        </row>
        <row r="676">
          <cell r="A676" t="str">
            <v>M/L/A</v>
          </cell>
          <cell r="B676" t="str">
            <v>Microencapsulate</v>
          </cell>
          <cell r="C676" t="str">
            <v>Backpack</v>
          </cell>
          <cell r="D676" t="str">
            <v>Broadcast (foliar)</v>
          </cell>
          <cell r="E676" t="str">
            <v>Landscaping, plants/flowers</v>
          </cell>
        </row>
        <row r="677">
          <cell r="A677" t="str">
            <v>M/L/A</v>
          </cell>
          <cell r="B677" t="str">
            <v>Microencapsulate</v>
          </cell>
          <cell r="C677" t="str">
            <v>Backpack</v>
          </cell>
          <cell r="D677" t="str">
            <v>Broadcast</v>
          </cell>
          <cell r="E677" t="str">
            <v>Landscaping, turf (lawns, athletic fields, parks, etc.)</v>
          </cell>
        </row>
        <row r="678">
          <cell r="A678" t="str">
            <v>M/L/A</v>
          </cell>
          <cell r="B678" t="str">
            <v>Microencapsulate</v>
          </cell>
          <cell r="C678" t="str">
            <v>Backpack</v>
          </cell>
          <cell r="D678" t="str">
            <v>Spot</v>
          </cell>
          <cell r="E678" t="str">
            <v>Landscaping, turf (lawns, athletic fields, parks, etc.)</v>
          </cell>
        </row>
        <row r="679">
          <cell r="A679" t="str">
            <v>M/L/A</v>
          </cell>
          <cell r="B679" t="str">
            <v>Microencapsulate</v>
          </cell>
          <cell r="C679" t="str">
            <v>Backpack</v>
          </cell>
          <cell r="D679" t="str">
            <v>Broadcast</v>
          </cell>
          <cell r="E679" t="str">
            <v>Structural components (e.g., walls, framing, voids, slabs, beams, lumber, etc.)</v>
          </cell>
        </row>
        <row r="680">
          <cell r="A680" t="str">
            <v>M/L/A</v>
          </cell>
          <cell r="B680" t="str">
            <v>Microencapsulate</v>
          </cell>
          <cell r="C680" t="str">
            <v>Backpack</v>
          </cell>
          <cell r="D680" t="str">
            <v>Broadcast</v>
          </cell>
          <cell r="E680" t="str">
            <v>Industrial/commercial (tires, rail yards, junk yards, etc.)</v>
          </cell>
        </row>
        <row r="681">
          <cell r="A681" t="str">
            <v>M/L/A</v>
          </cell>
          <cell r="B681" t="str">
            <v>Microencapsulate</v>
          </cell>
          <cell r="C681" t="str">
            <v>Backpack</v>
          </cell>
          <cell r="D681" t="str">
            <v>Broadcast</v>
          </cell>
          <cell r="E681" t="str">
            <v>Animal (direct), livestock</v>
          </cell>
        </row>
        <row r="682">
          <cell r="A682" t="str">
            <v>M/L/A</v>
          </cell>
          <cell r="B682" t="str">
            <v>Microencapsulate</v>
          </cell>
          <cell r="C682" t="str">
            <v>Backpack</v>
          </cell>
          <cell r="D682" t="str">
            <v>Broadcast</v>
          </cell>
          <cell r="E682" t="str">
            <v>Poultry/livestock house/horse barn/feed lot</v>
          </cell>
        </row>
        <row r="683">
          <cell r="A683" t="str">
            <v>M/L/A</v>
          </cell>
          <cell r="B683" t="str">
            <v>Microencapsulate</v>
          </cell>
          <cell r="C683" t="str">
            <v>Backpack</v>
          </cell>
          <cell r="D683" t="str">
            <v>Broadcast</v>
          </cell>
          <cell r="E683" t="str">
            <v>Exterior Building Components (e.g., foundations, perimeters, door/window frames, etc.)</v>
          </cell>
        </row>
        <row r="684">
          <cell r="A684" t="str">
            <v>M/L/A</v>
          </cell>
          <cell r="B684" t="str">
            <v>Microencapsulate</v>
          </cell>
          <cell r="C684" t="str">
            <v>Backpack</v>
          </cell>
          <cell r="D684" t="str">
            <v>Broadcast</v>
          </cell>
          <cell r="E684" t="str">
            <v xml:space="preserve">Vector control (e.g., mosquitocides), aquatic areas </v>
          </cell>
        </row>
        <row r="685">
          <cell r="A685" t="str">
            <v>M/L/A</v>
          </cell>
          <cell r="B685" t="str">
            <v>Microencapsulate</v>
          </cell>
          <cell r="C685" t="str">
            <v>Backpack</v>
          </cell>
          <cell r="D685" t="str">
            <v>Broadcast</v>
          </cell>
          <cell r="E685" t="str">
            <v>Aquatic areas, non-flowing water (e.g., ponds, lakes, fountains)</v>
          </cell>
        </row>
        <row r="686">
          <cell r="A686" t="str">
            <v>M/L/A</v>
          </cell>
          <cell r="B686" t="str">
            <v>Microencapsulate</v>
          </cell>
          <cell r="C686" t="str">
            <v>Backpack</v>
          </cell>
          <cell r="D686" t="str">
            <v>Broadcast</v>
          </cell>
          <cell r="E686" t="str">
            <v>Aquatic areas, flowing water (e.g., tributaries, canals)</v>
          </cell>
        </row>
        <row r="687">
          <cell r="A687" t="str">
            <v>M/L/A</v>
          </cell>
          <cell r="B687" t="str">
            <v>Microencapsulate</v>
          </cell>
          <cell r="C687" t="str">
            <v>Handheld/Portable Fogger/Mister</v>
          </cell>
          <cell r="D687" t="str">
            <v>Broadcast</v>
          </cell>
          <cell r="E687" t="str">
            <v>Nursery (ornamentals, vegetables, trees, container stock)</v>
          </cell>
        </row>
        <row r="688">
          <cell r="A688" t="str">
            <v>M/L/A</v>
          </cell>
          <cell r="B688" t="str">
            <v>Microencapsulate</v>
          </cell>
          <cell r="C688" t="str">
            <v>Handheld/Portable Fogger/Mister</v>
          </cell>
          <cell r="D688" t="str">
            <v>Broadcast</v>
          </cell>
          <cell r="E688" t="str">
            <v>Orchard/Vineyard</v>
          </cell>
        </row>
        <row r="689">
          <cell r="A689" t="str">
            <v>M/L/A</v>
          </cell>
          <cell r="B689" t="str">
            <v>Microencapsulate</v>
          </cell>
          <cell r="C689" t="str">
            <v>Handheld/Portable Fogger/Mister</v>
          </cell>
          <cell r="D689" t="str">
            <v>Broadcast</v>
          </cell>
          <cell r="E689" t="str">
            <v>Forestry</v>
          </cell>
        </row>
        <row r="690">
          <cell r="A690" t="str">
            <v>M/L/A</v>
          </cell>
          <cell r="B690" t="str">
            <v>Microencapsulate</v>
          </cell>
          <cell r="C690" t="str">
            <v>Handheld/Portable Fogger/Mister</v>
          </cell>
          <cell r="D690" t="str">
            <v>Broadcast</v>
          </cell>
          <cell r="E690" t="str">
            <v>Field crop, typical</v>
          </cell>
        </row>
        <row r="691">
          <cell r="A691" t="str">
            <v>M/L/A</v>
          </cell>
          <cell r="B691" t="str">
            <v>Microencapsulate</v>
          </cell>
          <cell r="C691" t="str">
            <v>Handheld/Portable Fogger/Mister</v>
          </cell>
          <cell r="D691" t="str">
            <v>Broadcast</v>
          </cell>
          <cell r="E691" t="str">
            <v>Christmas Tree farm</v>
          </cell>
        </row>
        <row r="692">
          <cell r="A692" t="str">
            <v>M/L/A</v>
          </cell>
          <cell r="B692" t="str">
            <v>Microencapsulate</v>
          </cell>
          <cell r="C692" t="str">
            <v>Handheld/Portable Fogger/Mister</v>
          </cell>
          <cell r="D692" t="str">
            <v>Broadcast</v>
          </cell>
          <cell r="E692" t="str">
            <v>Industrial/commercial (tires, rail yards, junk yards, etc.)</v>
          </cell>
        </row>
        <row r="693">
          <cell r="A693" t="str">
            <v>M/L/A</v>
          </cell>
          <cell r="B693" t="str">
            <v>Microencapsulate</v>
          </cell>
          <cell r="C693" t="str">
            <v>Handheld/Portable Fogger/Mister</v>
          </cell>
          <cell r="D693" t="str">
            <v>Broadcast</v>
          </cell>
          <cell r="E693" t="str">
            <v>Exterior Building Components (e.g., foundations, perimeters, door/window frames, etc.)</v>
          </cell>
        </row>
        <row r="694">
          <cell r="A694" t="str">
            <v>M/L/A</v>
          </cell>
          <cell r="B694" t="str">
            <v>Microencapsulate</v>
          </cell>
          <cell r="C694" t="str">
            <v>Handheld/Portable Fogger/Mister</v>
          </cell>
          <cell r="D694" t="str">
            <v>Broadcast</v>
          </cell>
          <cell r="E694" t="str">
            <v>Structural components (e.g., walls, framing, voids, slabs, beams, lumber, etc.)</v>
          </cell>
        </row>
        <row r="695">
          <cell r="A695" t="str">
            <v>M/L/A</v>
          </cell>
          <cell r="B695" t="str">
            <v>Microencapsulate</v>
          </cell>
          <cell r="C695" t="str">
            <v>Handheld/Portable Fogger/Mister</v>
          </cell>
          <cell r="D695" t="str">
            <v>Broadcast</v>
          </cell>
          <cell r="E695" t="str">
            <v>Interior landscaping</v>
          </cell>
        </row>
        <row r="696">
          <cell r="A696" t="str">
            <v>M/L/A</v>
          </cell>
          <cell r="B696" t="str">
            <v>Microencapsulate</v>
          </cell>
          <cell r="C696" t="str">
            <v>Handheld/Portable Fogger/Mister</v>
          </cell>
          <cell r="D696" t="str">
            <v>Broadcast</v>
          </cell>
          <cell r="E696" t="str">
            <v>Mushroom house</v>
          </cell>
        </row>
        <row r="697">
          <cell r="A697" t="str">
            <v>M/L/A</v>
          </cell>
          <cell r="B697" t="str">
            <v>Microencapsulate</v>
          </cell>
          <cell r="C697" t="str">
            <v>Handheld/Portable Fogger/Mister</v>
          </cell>
          <cell r="D697" t="str">
            <v>Broadcast</v>
          </cell>
          <cell r="E697" t="str">
            <v>Field-grown ornamental crops</v>
          </cell>
        </row>
        <row r="698">
          <cell r="A698" t="str">
            <v>M/L/A</v>
          </cell>
          <cell r="B698" t="str">
            <v>Microencapsulate</v>
          </cell>
          <cell r="C698" t="str">
            <v>Handheld/Portable Fogger/Mister</v>
          </cell>
          <cell r="D698" t="str">
            <v>Broadcast</v>
          </cell>
          <cell r="E698" t="str">
            <v>Greenhouse (ornamentals, roses, cut flowers, container stock, vegetables)</v>
          </cell>
        </row>
        <row r="699">
          <cell r="A699" t="str">
            <v>M/L/A</v>
          </cell>
          <cell r="B699" t="str">
            <v>Microencapsulate</v>
          </cell>
          <cell r="C699" t="str">
            <v>Handheld/Portable Fogger/Mister</v>
          </cell>
          <cell r="D699" t="str">
            <v>Broadcast</v>
          </cell>
          <cell r="E699" t="str">
            <v>Food handling establishment</v>
          </cell>
        </row>
        <row r="700">
          <cell r="A700" t="str">
            <v>M/L/A</v>
          </cell>
          <cell r="B700" t="str">
            <v>Microencapsulate</v>
          </cell>
          <cell r="C700" t="str">
            <v>Handheld/Portable Fogger/Mister</v>
          </cell>
          <cell r="D700" t="str">
            <v>Broadcast</v>
          </cell>
          <cell r="E700" t="str">
            <v>Warehouse</v>
          </cell>
        </row>
        <row r="701">
          <cell r="A701" t="str">
            <v>M/L/A</v>
          </cell>
          <cell r="B701" t="str">
            <v>Microencapsulate</v>
          </cell>
          <cell r="C701" t="str">
            <v>Handheld/Portable Fogger/Mister</v>
          </cell>
          <cell r="D701" t="str">
            <v>Broadcast</v>
          </cell>
          <cell r="E701" t="str">
            <v>Poultry/livestock house/horse barn/feed lot</v>
          </cell>
        </row>
        <row r="702">
          <cell r="A702" t="str">
            <v>M/L/A</v>
          </cell>
          <cell r="B702" t="str">
            <v>Microencapsulate</v>
          </cell>
          <cell r="C702" t="str">
            <v>Handheld/Portable Fogger/Mister</v>
          </cell>
          <cell r="D702" t="str">
            <v>Broadcast</v>
          </cell>
          <cell r="E702" t="str">
            <v>Residential backyards/Parks/Restaurants</v>
          </cell>
        </row>
        <row r="703">
          <cell r="A703" t="str">
            <v>M/L/A</v>
          </cell>
          <cell r="B703" t="str">
            <v>Microencapsulate</v>
          </cell>
          <cell r="C703" t="str">
            <v>Handheld/Portable Fogger/Mister</v>
          </cell>
          <cell r="D703" t="str">
            <v>Broadcast</v>
          </cell>
          <cell r="E703" t="str">
            <v>Residential Living Spaces (homes, apartments)</v>
          </cell>
        </row>
        <row r="704">
          <cell r="A704" t="str">
            <v>M/L/A</v>
          </cell>
          <cell r="B704" t="str">
            <v>Microencapsulate</v>
          </cell>
          <cell r="C704" t="str">
            <v>Handheld/Portable Fogger/Mister</v>
          </cell>
          <cell r="D704" t="str">
            <v>Broadcast</v>
          </cell>
          <cell r="E704" t="str">
            <v>Childcare center/schools/institutions</v>
          </cell>
        </row>
        <row r="705">
          <cell r="A705" t="str">
            <v>M/L/A</v>
          </cell>
          <cell r="B705" t="str">
            <v>Microencapsulate</v>
          </cell>
          <cell r="C705" t="str">
            <v>Injection equipment</v>
          </cell>
          <cell r="D705" t="str">
            <v>Soil injection (e.g., termiticide)</v>
          </cell>
          <cell r="E705" t="str">
            <v>Structural components (e.g., walls, framing, voids, slabs, beams, lumber, etc.)</v>
          </cell>
        </row>
        <row r="706">
          <cell r="A706" t="str">
            <v>M/L/A</v>
          </cell>
          <cell r="B706" t="str">
            <v>Microencapsulate</v>
          </cell>
          <cell r="C706" t="str">
            <v>Manually-pressurized Handwand</v>
          </cell>
          <cell r="D706" t="str">
            <v>Broadcast</v>
          </cell>
          <cell r="E706" t="str">
            <v>Greenhouse (ornamentals, roses, cut flowers, container stock, vegetables)</v>
          </cell>
        </row>
        <row r="707">
          <cell r="A707" t="str">
            <v>M/L/A</v>
          </cell>
          <cell r="B707" t="str">
            <v>Microencapsulate</v>
          </cell>
          <cell r="C707" t="str">
            <v>Manually-pressurized Handwand</v>
          </cell>
          <cell r="D707" t="str">
            <v>Broadcast</v>
          </cell>
          <cell r="E707" t="str">
            <v>Wildlife management</v>
          </cell>
        </row>
        <row r="708">
          <cell r="A708" t="str">
            <v>M/L/A</v>
          </cell>
          <cell r="B708" t="str">
            <v>Microencapsulate</v>
          </cell>
          <cell r="C708" t="str">
            <v>Manually-pressurized Handwand</v>
          </cell>
          <cell r="D708" t="str">
            <v>Broadcast</v>
          </cell>
          <cell r="E708" t="str">
            <v>Mushroom house</v>
          </cell>
        </row>
        <row r="709">
          <cell r="A709" t="str">
            <v>M/L/A</v>
          </cell>
          <cell r="B709" t="str">
            <v>Microencapsulate</v>
          </cell>
          <cell r="C709" t="str">
            <v>Manually-pressurized Handwand</v>
          </cell>
          <cell r="D709" t="str">
            <v>Broadcast (foliar)</v>
          </cell>
          <cell r="E709" t="str">
            <v>Christmas Tree farm</v>
          </cell>
        </row>
        <row r="710">
          <cell r="A710" t="str">
            <v>M/L/A</v>
          </cell>
          <cell r="B710" t="str">
            <v>Microencapsulate</v>
          </cell>
          <cell r="C710" t="str">
            <v>Manually-pressurized Handwand</v>
          </cell>
          <cell r="D710" t="str">
            <v>Broadcast (foliar)</v>
          </cell>
          <cell r="E710" t="str">
            <v>Nursery (ornamentals, vegetables, trees, container stock)</v>
          </cell>
        </row>
        <row r="711">
          <cell r="A711" t="str">
            <v>M/L/A</v>
          </cell>
          <cell r="B711" t="str">
            <v>Microencapsulate</v>
          </cell>
          <cell r="C711" t="str">
            <v>Manually-pressurized Handwand</v>
          </cell>
          <cell r="D711" t="str">
            <v>Broadcast (foliar)</v>
          </cell>
          <cell r="E711" t="str">
            <v>Landscaping, trees/shrubs/bushes</v>
          </cell>
        </row>
        <row r="712">
          <cell r="A712" t="str">
            <v>M/L/A</v>
          </cell>
          <cell r="B712" t="str">
            <v>Microencapsulate</v>
          </cell>
          <cell r="C712" t="str">
            <v>Manually-pressurized Handwand</v>
          </cell>
          <cell r="D712" t="str">
            <v>Broadcast (foliar)</v>
          </cell>
          <cell r="E712" t="str">
            <v>Landscaping, plants/flowers</v>
          </cell>
        </row>
        <row r="713">
          <cell r="A713" t="str">
            <v>M/L/A</v>
          </cell>
          <cell r="B713" t="str">
            <v>Microencapsulate</v>
          </cell>
          <cell r="C713" t="str">
            <v>Manually-pressurized Handwand</v>
          </cell>
          <cell r="D713" t="str">
            <v>Broadcast</v>
          </cell>
          <cell r="E713" t="str">
            <v>Landscaping, turf (lawns, athletic fields, parks, etc.)</v>
          </cell>
        </row>
        <row r="714">
          <cell r="A714" t="str">
            <v>M/L/A</v>
          </cell>
          <cell r="B714" t="str">
            <v>Microencapsulate</v>
          </cell>
          <cell r="C714" t="str">
            <v>Manually-pressurized Handwand</v>
          </cell>
          <cell r="D714" t="str">
            <v>Broadcast</v>
          </cell>
          <cell r="E714" t="str">
            <v>Industrial/commercial (tires, rail yards, junk yards, etc.)</v>
          </cell>
        </row>
        <row r="715">
          <cell r="A715" t="str">
            <v>M/L/A</v>
          </cell>
          <cell r="B715" t="str">
            <v>Microencapsulate</v>
          </cell>
          <cell r="C715" t="str">
            <v>Manually-pressurized Handwand</v>
          </cell>
          <cell r="D715" t="str">
            <v>Broadcast</v>
          </cell>
          <cell r="E715" t="str">
            <v>Food handling establishment</v>
          </cell>
        </row>
        <row r="716">
          <cell r="A716" t="str">
            <v>M/L/A</v>
          </cell>
          <cell r="B716" t="str">
            <v>Microencapsulate</v>
          </cell>
          <cell r="C716" t="str">
            <v>Manually-pressurized Handwand</v>
          </cell>
          <cell r="D716" t="str">
            <v>C&amp;C</v>
          </cell>
          <cell r="E716" t="str">
            <v>Food handling establishment</v>
          </cell>
        </row>
        <row r="717">
          <cell r="A717" t="str">
            <v>M/L/A</v>
          </cell>
          <cell r="B717" t="str">
            <v>Microencapsulate</v>
          </cell>
          <cell r="C717" t="str">
            <v>Manually-pressurized Handwand</v>
          </cell>
          <cell r="D717" t="str">
            <v>Broadcast</v>
          </cell>
          <cell r="E717" t="str">
            <v>Warehouse</v>
          </cell>
        </row>
        <row r="718">
          <cell r="A718" t="str">
            <v>M/L/A</v>
          </cell>
          <cell r="B718" t="str">
            <v>Microencapsulate</v>
          </cell>
          <cell r="C718" t="str">
            <v>Manually-pressurized Handwand</v>
          </cell>
          <cell r="D718" t="str">
            <v>C&amp;C</v>
          </cell>
          <cell r="E718" t="str">
            <v>Warehouse</v>
          </cell>
        </row>
        <row r="719">
          <cell r="A719" t="str">
            <v>M/L/A</v>
          </cell>
          <cell r="B719" t="str">
            <v>Microencapsulate</v>
          </cell>
          <cell r="C719" t="str">
            <v>Manually-pressurized Handwand</v>
          </cell>
          <cell r="D719" t="str">
            <v>Broadcast</v>
          </cell>
          <cell r="E719" t="str">
            <v>Poultry/livestock house/horse barn/feed lot</v>
          </cell>
        </row>
        <row r="720">
          <cell r="A720" t="str">
            <v>M/L/A</v>
          </cell>
          <cell r="B720" t="str">
            <v>Microencapsulate</v>
          </cell>
          <cell r="C720" t="str">
            <v>Manually-pressurized Handwand</v>
          </cell>
          <cell r="D720" t="str">
            <v>Broadcast</v>
          </cell>
          <cell r="E720" t="str">
            <v>Animal (direct), livestock</v>
          </cell>
        </row>
        <row r="721">
          <cell r="A721" t="str">
            <v>M/L/A</v>
          </cell>
          <cell r="B721" t="str">
            <v>Microencapsulate</v>
          </cell>
          <cell r="C721" t="str">
            <v>Manually-pressurized Handwand</v>
          </cell>
          <cell r="D721" t="str">
            <v>Broadcast</v>
          </cell>
          <cell r="E721" t="str">
            <v>Exterior Building Components (e.g., foundations, perimeters, door/window frames, etc.)</v>
          </cell>
        </row>
        <row r="722">
          <cell r="A722" t="str">
            <v>M/L/A</v>
          </cell>
          <cell r="B722" t="str">
            <v>Microencapsulate</v>
          </cell>
          <cell r="C722" t="str">
            <v>Manually-pressurized Handwand</v>
          </cell>
          <cell r="D722" t="str">
            <v>Spot</v>
          </cell>
          <cell r="E722" t="str">
            <v>Mounds/nests</v>
          </cell>
        </row>
        <row r="723">
          <cell r="A723" t="str">
            <v>M/L/A</v>
          </cell>
          <cell r="B723" t="str">
            <v>Microencapsulate</v>
          </cell>
          <cell r="C723" t="str">
            <v>Manually-pressurized Handwand</v>
          </cell>
          <cell r="D723" t="str">
            <v>Broadcast</v>
          </cell>
          <cell r="E723" t="str">
            <v>Residential Living Spaces (homes, apartments)</v>
          </cell>
        </row>
        <row r="724">
          <cell r="A724" t="str">
            <v>M/L/A</v>
          </cell>
          <cell r="B724" t="str">
            <v>Microencapsulate</v>
          </cell>
          <cell r="C724" t="str">
            <v>Manually-pressurized Handwand</v>
          </cell>
          <cell r="D724" t="str">
            <v>C&amp;C</v>
          </cell>
          <cell r="E724" t="str">
            <v>Residential Living Spaces (homes, apartments)</v>
          </cell>
        </row>
        <row r="725">
          <cell r="A725" t="str">
            <v>M/L/A</v>
          </cell>
          <cell r="B725" t="str">
            <v>Microencapsulate</v>
          </cell>
          <cell r="C725" t="str">
            <v>Manually-pressurized Handwand</v>
          </cell>
          <cell r="D725" t="str">
            <v>Broadcast</v>
          </cell>
          <cell r="E725" t="str">
            <v>Childcare center/schools/institutions</v>
          </cell>
        </row>
        <row r="726">
          <cell r="A726" t="str">
            <v>M/L/A</v>
          </cell>
          <cell r="B726" t="str">
            <v>Microencapsulate</v>
          </cell>
          <cell r="C726" t="str">
            <v>Manually-pressurized Handwand</v>
          </cell>
          <cell r="D726" t="str">
            <v>Broadcast (foliar)</v>
          </cell>
          <cell r="E726" t="str">
            <v>Interior landscaping</v>
          </cell>
        </row>
        <row r="727">
          <cell r="A727" t="str">
            <v>M/L/A</v>
          </cell>
          <cell r="B727" t="str">
            <v>Microencapsulate</v>
          </cell>
          <cell r="C727" t="str">
            <v>Manually-pressurized Handwand</v>
          </cell>
          <cell r="D727" t="str">
            <v>Broadcast</v>
          </cell>
          <cell r="E727" t="str">
            <v>Structural components (e.g., walls, framing, voids, slabs, beams, lumber, etc.)</v>
          </cell>
        </row>
        <row r="728">
          <cell r="A728" t="str">
            <v>M/L/A</v>
          </cell>
          <cell r="B728" t="str">
            <v>Microencapsulate</v>
          </cell>
          <cell r="C728" t="str">
            <v>Mechanically-pressurized Handgun</v>
          </cell>
          <cell r="D728" t="str">
            <v>Broadcast (foliar)</v>
          </cell>
          <cell r="E728" t="str">
            <v>Orchard/Vineyard</v>
          </cell>
        </row>
        <row r="729">
          <cell r="A729" t="str">
            <v>M/L/A</v>
          </cell>
          <cell r="B729" t="str">
            <v>Microencapsulate</v>
          </cell>
          <cell r="C729" t="str">
            <v>Mechanically-pressurized Handgun</v>
          </cell>
          <cell r="D729" t="str">
            <v>Drench/Soil-/Ground-directed</v>
          </cell>
          <cell r="E729" t="str">
            <v>Orchard/Vineyard</v>
          </cell>
        </row>
        <row r="730">
          <cell r="A730" t="str">
            <v>M/L/A</v>
          </cell>
          <cell r="B730" t="str">
            <v>Microencapsulate</v>
          </cell>
          <cell r="C730" t="str">
            <v>Mechanically-pressurized Handgun</v>
          </cell>
          <cell r="D730" t="str">
            <v>Broadcast (foliar)</v>
          </cell>
          <cell r="E730" t="str">
            <v>Wildlife management</v>
          </cell>
        </row>
        <row r="731">
          <cell r="A731" t="str">
            <v>M/L/A</v>
          </cell>
          <cell r="B731" t="str">
            <v>Microencapsulate</v>
          </cell>
          <cell r="C731" t="str">
            <v>Mechanically-pressurized Handgun</v>
          </cell>
          <cell r="D731" t="str">
            <v>Broadcast</v>
          </cell>
          <cell r="E731" t="str">
            <v>Greenhouse (ornamentals, roses, cut flowers, container stock, vegetables)</v>
          </cell>
        </row>
        <row r="732">
          <cell r="A732" t="str">
            <v>M/L/A</v>
          </cell>
          <cell r="B732" t="str">
            <v>Microencapsulate</v>
          </cell>
          <cell r="C732" t="str">
            <v>Mechanically-pressurized Handgun</v>
          </cell>
          <cell r="D732" t="str">
            <v>Broadcast</v>
          </cell>
          <cell r="E732" t="str">
            <v>Mushroom house</v>
          </cell>
        </row>
        <row r="733">
          <cell r="A733" t="str">
            <v>M/L/A</v>
          </cell>
          <cell r="B733" t="str">
            <v>Microencapsulate</v>
          </cell>
          <cell r="C733" t="str">
            <v>Mechanically-pressurized Handgun</v>
          </cell>
          <cell r="D733" t="str">
            <v>Drench/Soil-/Ground-directed</v>
          </cell>
          <cell r="E733" t="str">
            <v>Greenhouse (ornamentals, roses, cut flowers, container stock, vegetables)</v>
          </cell>
        </row>
        <row r="734">
          <cell r="A734" t="str">
            <v>M/L/A</v>
          </cell>
          <cell r="B734" t="str">
            <v>Microencapsulate</v>
          </cell>
          <cell r="C734" t="str">
            <v>Mechanically-pressurized Handgun</v>
          </cell>
          <cell r="D734" t="str">
            <v>Broadcast</v>
          </cell>
          <cell r="E734" t="str">
            <v>Golf course (tees and greens only)</v>
          </cell>
        </row>
        <row r="735">
          <cell r="A735" t="str">
            <v>M/L/A</v>
          </cell>
          <cell r="B735" t="str">
            <v>Microencapsulate</v>
          </cell>
          <cell r="C735" t="str">
            <v>Mechanically-pressurized Handgun</v>
          </cell>
          <cell r="D735" t="str">
            <v>Broadcast</v>
          </cell>
          <cell r="E735" t="str">
            <v>Golf course (fairways, tees, greens)</v>
          </cell>
        </row>
        <row r="736">
          <cell r="A736" t="str">
            <v>M/L/A</v>
          </cell>
          <cell r="B736" t="str">
            <v>Microencapsulate</v>
          </cell>
          <cell r="C736" t="str">
            <v>Mechanically-pressurized Handgun</v>
          </cell>
          <cell r="D736" t="str">
            <v>Broadcast (foliar)</v>
          </cell>
          <cell r="E736" t="str">
            <v>Christmas Tree farm</v>
          </cell>
        </row>
        <row r="737">
          <cell r="A737" t="str">
            <v>M/L/A</v>
          </cell>
          <cell r="B737" t="str">
            <v>Microencapsulate</v>
          </cell>
          <cell r="C737" t="str">
            <v>Mechanically-pressurized Handgun</v>
          </cell>
          <cell r="D737" t="str">
            <v>Broadcast (foliar)</v>
          </cell>
          <cell r="E737" t="str">
            <v>Nursery (ornamentals, vegetables, trees, container stock)</v>
          </cell>
        </row>
        <row r="738">
          <cell r="A738" t="str">
            <v>M/L/A</v>
          </cell>
          <cell r="B738" t="str">
            <v>Microencapsulate</v>
          </cell>
          <cell r="C738" t="str">
            <v>Mechanically-pressurized Handgun</v>
          </cell>
          <cell r="D738" t="str">
            <v>Drench/Soil-/Ground-directed</v>
          </cell>
          <cell r="E738" t="str">
            <v>Nursery (ornamentals, vegetables, trees, container stock)</v>
          </cell>
        </row>
        <row r="739">
          <cell r="A739" t="str">
            <v>M/L/A</v>
          </cell>
          <cell r="B739" t="str">
            <v>Microencapsulate</v>
          </cell>
          <cell r="C739" t="str">
            <v>Mechanically-pressurized Handgun</v>
          </cell>
          <cell r="D739" t="str">
            <v>Broadcast (foliar)</v>
          </cell>
          <cell r="E739" t="str">
            <v>Landscaping, trees/shrubs/bushes</v>
          </cell>
        </row>
        <row r="740">
          <cell r="A740" t="str">
            <v>M/L/A</v>
          </cell>
          <cell r="B740" t="str">
            <v>Microencapsulate</v>
          </cell>
          <cell r="C740" t="str">
            <v>Mechanically-pressurized Handgun</v>
          </cell>
          <cell r="D740" t="str">
            <v>Broadcast</v>
          </cell>
          <cell r="E740" t="str">
            <v>Landscaping, turf (lawns, athletic fields, parks, etc.)</v>
          </cell>
        </row>
        <row r="741">
          <cell r="A741" t="str">
            <v>M/L/A</v>
          </cell>
          <cell r="B741" t="str">
            <v>Microencapsulate</v>
          </cell>
          <cell r="C741" t="str">
            <v>Mechanically-pressurized Handgun</v>
          </cell>
          <cell r="D741" t="str">
            <v>Broadcast</v>
          </cell>
          <cell r="E741" t="str">
            <v>Industrial/commercial (tires, rail yards, junk yards, etc.)</v>
          </cell>
        </row>
        <row r="742">
          <cell r="A742" t="str">
            <v>M/L/A</v>
          </cell>
          <cell r="B742" t="str">
            <v>Microencapsulate</v>
          </cell>
          <cell r="C742" t="str">
            <v>Mechanically-pressurized Handgun</v>
          </cell>
          <cell r="D742" t="str">
            <v>Broadcast</v>
          </cell>
          <cell r="E742" t="str">
            <v>Structural components (e.g., walls, framing, voids, slabs, beams, lumber, etc.)</v>
          </cell>
        </row>
        <row r="743">
          <cell r="A743" t="str">
            <v>M/L/A</v>
          </cell>
          <cell r="B743" t="str">
            <v>Microencapsulate</v>
          </cell>
          <cell r="C743" t="str">
            <v>Mechanically-pressurized Handgun</v>
          </cell>
          <cell r="D743" t="str">
            <v>Broadcast</v>
          </cell>
          <cell r="E743" t="str">
            <v>Warehouse</v>
          </cell>
        </row>
        <row r="744">
          <cell r="A744" t="str">
            <v>M/L/A</v>
          </cell>
          <cell r="B744" t="str">
            <v>Microencapsulate</v>
          </cell>
          <cell r="C744" t="str">
            <v>Mechanically-pressurized Handgun</v>
          </cell>
          <cell r="D744" t="str">
            <v>Broadcast</v>
          </cell>
          <cell r="E744" t="str">
            <v>Animal (direct), livestock</v>
          </cell>
        </row>
        <row r="745">
          <cell r="A745" t="str">
            <v>M/L/A</v>
          </cell>
          <cell r="B745" t="str">
            <v>Microencapsulate</v>
          </cell>
          <cell r="C745" t="str">
            <v>Mechanically-pressurized Handgun</v>
          </cell>
          <cell r="D745" t="str">
            <v>Broadcast</v>
          </cell>
          <cell r="E745" t="str">
            <v>Poultry/livestock house/horse barn/feed lot</v>
          </cell>
        </row>
        <row r="746">
          <cell r="A746" t="str">
            <v>M/L/A</v>
          </cell>
          <cell r="B746" t="str">
            <v>Microencapsulate</v>
          </cell>
          <cell r="C746" t="str">
            <v>Mechanically-pressurized Handgun</v>
          </cell>
          <cell r="D746" t="str">
            <v>Broadcast</v>
          </cell>
          <cell r="E746" t="str">
            <v xml:space="preserve">Vector control (e.g., mosquitocides), aquatic areas </v>
          </cell>
        </row>
        <row r="747">
          <cell r="A747" t="str">
            <v>M/L/A</v>
          </cell>
          <cell r="B747" t="str">
            <v>Microencapsulate</v>
          </cell>
          <cell r="C747" t="str">
            <v>Mechanically-pressurized Handgun</v>
          </cell>
          <cell r="D747" t="str">
            <v>Broadcast</v>
          </cell>
          <cell r="E747" t="str">
            <v>Aquatic areas, non-flowing water (e.g., ponds, lakes, fountains)</v>
          </cell>
        </row>
        <row r="748">
          <cell r="A748" t="str">
            <v>M/L/A</v>
          </cell>
          <cell r="B748" t="str">
            <v>Microencapsulate</v>
          </cell>
          <cell r="C748" t="str">
            <v>Mechanically-pressurized Handgun</v>
          </cell>
          <cell r="D748" t="str">
            <v>Broadcast</v>
          </cell>
          <cell r="E748" t="str">
            <v>Aquatic areas, flowing water (e.g., tributaries, canals)</v>
          </cell>
        </row>
        <row r="749">
          <cell r="A749" t="str">
            <v>M/L/A</v>
          </cell>
          <cell r="B749" t="str">
            <v>Microencapsulate</v>
          </cell>
          <cell r="C749" t="str">
            <v>Mechanically-pressurized Handgun</v>
          </cell>
          <cell r="D749" t="str">
            <v>Broadcast (foliar)</v>
          </cell>
          <cell r="E749" t="str">
            <v>Field crop, typical</v>
          </cell>
        </row>
        <row r="750">
          <cell r="A750" t="str">
            <v>M/L/A</v>
          </cell>
          <cell r="B750" t="str">
            <v>Microencapsulate</v>
          </cell>
          <cell r="C750" t="str">
            <v>Mechanically-pressurized Handgun</v>
          </cell>
          <cell r="D750" t="str">
            <v>Drench/Soil-/Ground-directed</v>
          </cell>
          <cell r="E750" t="str">
            <v>Field crop, typical</v>
          </cell>
        </row>
        <row r="751">
          <cell r="A751" t="str">
            <v>M/L/A</v>
          </cell>
          <cell r="B751" t="str">
            <v>Wettable Powder</v>
          </cell>
          <cell r="C751" t="str">
            <v>Backpack</v>
          </cell>
          <cell r="D751" t="str">
            <v>Ground/soil-directed</v>
          </cell>
          <cell r="E751" t="str">
            <v>Orchard/Vineyard</v>
          </cell>
        </row>
        <row r="752">
          <cell r="A752" t="str">
            <v>M/L/A</v>
          </cell>
          <cell r="B752" t="str">
            <v>Wettable Powder</v>
          </cell>
          <cell r="C752" t="str">
            <v>Backpack</v>
          </cell>
          <cell r="D752" t="str">
            <v>Broadcast</v>
          </cell>
          <cell r="E752" t="str">
            <v>Greenhouse (ornamentals, roses, cut flowers, container stock, vegetables)</v>
          </cell>
        </row>
        <row r="753">
          <cell r="A753" t="str">
            <v>M/L/A</v>
          </cell>
          <cell r="B753" t="str">
            <v>Wettable Powder</v>
          </cell>
          <cell r="C753" t="str">
            <v>Backpack</v>
          </cell>
          <cell r="D753" t="str">
            <v>Ground/soil-directed</v>
          </cell>
          <cell r="E753" t="str">
            <v>Wildlife management</v>
          </cell>
        </row>
        <row r="754">
          <cell r="A754" t="str">
            <v>M/L/A</v>
          </cell>
          <cell r="B754" t="str">
            <v>Wettable Powder</v>
          </cell>
          <cell r="C754" t="str">
            <v>Trigger-spray bottle</v>
          </cell>
          <cell r="D754" t="str">
            <v>Frill (hack-and-squirt)</v>
          </cell>
          <cell r="E754" t="str">
            <v>Rights-of-way (e.g., utilities, railroad, roadways)</v>
          </cell>
        </row>
        <row r="755">
          <cell r="A755" t="str">
            <v>M/L/A</v>
          </cell>
          <cell r="B755" t="str">
            <v>Wettable Powder</v>
          </cell>
          <cell r="C755" t="str">
            <v>Trigger-spray bottle</v>
          </cell>
          <cell r="D755" t="str">
            <v>Frill (hack-and-squirt)</v>
          </cell>
          <cell r="E755" t="str">
            <v>Forestry</v>
          </cell>
        </row>
        <row r="756">
          <cell r="A756" t="str">
            <v>M/L/A</v>
          </cell>
          <cell r="B756" t="str">
            <v>Wettable Powder</v>
          </cell>
          <cell r="C756" t="str">
            <v>Backpack</v>
          </cell>
          <cell r="D756" t="str">
            <v>Broadcast</v>
          </cell>
          <cell r="E756" t="str">
            <v>Wildlife management</v>
          </cell>
        </row>
        <row r="757">
          <cell r="A757" t="str">
            <v>L/A</v>
          </cell>
          <cell r="B757" t="str">
            <v>Wettable Powder</v>
          </cell>
          <cell r="C757" t="str">
            <v>Backpack</v>
          </cell>
          <cell r="D757" t="str">
            <v>Broadcast</v>
          </cell>
          <cell r="E757" t="str">
            <v>Rights-of-way (e.g., utilities, railroad, roadways)</v>
          </cell>
        </row>
        <row r="758">
          <cell r="A758" t="str">
            <v>M/L/A</v>
          </cell>
          <cell r="B758" t="str">
            <v>Wettable Powder</v>
          </cell>
          <cell r="C758" t="str">
            <v>Backpack</v>
          </cell>
          <cell r="D758" t="str">
            <v>Broadcast (foliar)</v>
          </cell>
          <cell r="E758" t="str">
            <v>Christmas Tree farm</v>
          </cell>
        </row>
        <row r="759">
          <cell r="A759" t="str">
            <v>M/L/A</v>
          </cell>
          <cell r="B759" t="str">
            <v>Wettable Powder</v>
          </cell>
          <cell r="C759" t="str">
            <v>Backpack</v>
          </cell>
          <cell r="D759" t="str">
            <v>Ground/soil-directed</v>
          </cell>
          <cell r="E759" t="str">
            <v>Christmas Tree farm</v>
          </cell>
        </row>
        <row r="760">
          <cell r="A760" t="str">
            <v>M/L/A</v>
          </cell>
          <cell r="B760" t="str">
            <v>Wettable Powder</v>
          </cell>
          <cell r="C760" t="str">
            <v>Backpack</v>
          </cell>
          <cell r="D760" t="str">
            <v>Ground/soil-directed</v>
          </cell>
          <cell r="E760" t="str">
            <v>Forestry</v>
          </cell>
        </row>
        <row r="761">
          <cell r="A761" t="str">
            <v>M/L/A</v>
          </cell>
          <cell r="B761" t="str">
            <v>Wettable Powder</v>
          </cell>
          <cell r="C761" t="str">
            <v>Backpack</v>
          </cell>
          <cell r="D761" t="str">
            <v>Broadcast</v>
          </cell>
          <cell r="E761" t="str">
            <v>Forestry</v>
          </cell>
        </row>
        <row r="762">
          <cell r="A762" t="str">
            <v>M/L/A</v>
          </cell>
          <cell r="B762" t="str">
            <v>Wettable Powder</v>
          </cell>
          <cell r="C762" t="str">
            <v>Backpack</v>
          </cell>
          <cell r="D762" t="str">
            <v>Broadcast (foliar)</v>
          </cell>
          <cell r="E762" t="str">
            <v>Nursery (ornamentals, vegetables, trees, container stock)</v>
          </cell>
        </row>
        <row r="763">
          <cell r="A763" t="str">
            <v>M/L/A</v>
          </cell>
          <cell r="B763" t="str">
            <v>Wettable Powder</v>
          </cell>
          <cell r="C763" t="str">
            <v>Backpack</v>
          </cell>
          <cell r="D763" t="str">
            <v>Ground/soil-directed</v>
          </cell>
          <cell r="E763" t="str">
            <v>Nursery (ornamentals, vegetables, trees, container stock)</v>
          </cell>
        </row>
        <row r="764">
          <cell r="A764" t="str">
            <v>M/L/A</v>
          </cell>
          <cell r="B764" t="str">
            <v>Wettable Powder</v>
          </cell>
          <cell r="C764" t="str">
            <v>Backpack</v>
          </cell>
          <cell r="D764" t="str">
            <v>Broadcast (foliar)</v>
          </cell>
          <cell r="E764" t="str">
            <v>Landscaping, trees/shrubs/bushes</v>
          </cell>
        </row>
        <row r="765">
          <cell r="A765" t="str">
            <v>M/L/A</v>
          </cell>
          <cell r="B765" t="str">
            <v>Wettable Powder</v>
          </cell>
          <cell r="C765" t="str">
            <v>Backpack</v>
          </cell>
          <cell r="D765" t="str">
            <v>Broadcast (foliar)</v>
          </cell>
          <cell r="E765" t="str">
            <v>Landscaping, plants/flowers</v>
          </cell>
        </row>
        <row r="766">
          <cell r="A766" t="str">
            <v>M/L/A</v>
          </cell>
          <cell r="B766" t="str">
            <v>Wettable Powder</v>
          </cell>
          <cell r="C766" t="str">
            <v>Backpack</v>
          </cell>
          <cell r="D766" t="str">
            <v>Broadcast</v>
          </cell>
          <cell r="E766" t="str">
            <v>Landscaping, turf (lawns, athletic fields, parks, etc.)</v>
          </cell>
        </row>
        <row r="767">
          <cell r="A767" t="str">
            <v>M/L/A</v>
          </cell>
          <cell r="B767" t="str">
            <v>Wettable Powder</v>
          </cell>
          <cell r="C767" t="str">
            <v>Backpack</v>
          </cell>
          <cell r="D767" t="str">
            <v>Spot</v>
          </cell>
          <cell r="E767" t="str">
            <v>Landscaping, turf (lawns, athletic fields, parks, etc.)</v>
          </cell>
        </row>
        <row r="768">
          <cell r="A768" t="str">
            <v>M/L/A</v>
          </cell>
          <cell r="B768" t="str">
            <v>Wettable Powder</v>
          </cell>
          <cell r="C768" t="str">
            <v>Backpack</v>
          </cell>
          <cell r="D768" t="str">
            <v>Broadcast</v>
          </cell>
          <cell r="E768" t="str">
            <v>Structural components (e.g., walls, framing, voids, slabs, beams, lumber, etc.)</v>
          </cell>
        </row>
        <row r="769">
          <cell r="A769" t="str">
            <v>M/L/A</v>
          </cell>
          <cell r="B769" t="str">
            <v>Wettable Powder</v>
          </cell>
          <cell r="C769" t="str">
            <v>Backpack</v>
          </cell>
          <cell r="D769" t="str">
            <v>Broadcast</v>
          </cell>
          <cell r="E769" t="str">
            <v>Industrial/commercial (tires, rail yards, junk yards, etc.)</v>
          </cell>
        </row>
        <row r="770">
          <cell r="A770" t="str">
            <v>M/L/A</v>
          </cell>
          <cell r="B770" t="str">
            <v>Wettable Powder</v>
          </cell>
          <cell r="C770" t="str">
            <v>Backpack</v>
          </cell>
          <cell r="D770" t="str">
            <v>Broadcast</v>
          </cell>
          <cell r="E770" t="str">
            <v>Animal (direct), livestock</v>
          </cell>
        </row>
        <row r="771">
          <cell r="A771" t="str">
            <v>M/L/A</v>
          </cell>
          <cell r="B771" t="str">
            <v>Wettable Powder</v>
          </cell>
          <cell r="C771" t="str">
            <v>Backpack</v>
          </cell>
          <cell r="D771" t="str">
            <v>Broadcast</v>
          </cell>
          <cell r="E771" t="str">
            <v>Poultry/livestock house/horse barn/feed lot</v>
          </cell>
        </row>
        <row r="772">
          <cell r="A772" t="str">
            <v>M/L/A</v>
          </cell>
          <cell r="B772" t="str">
            <v>Wettable Powder</v>
          </cell>
          <cell r="C772" t="str">
            <v>Backpack</v>
          </cell>
          <cell r="D772" t="str">
            <v>Broadcast</v>
          </cell>
          <cell r="E772" t="str">
            <v>Exterior Building Components (e.g., foundations, perimeters, door/window frames, etc.)</v>
          </cell>
        </row>
        <row r="773">
          <cell r="A773" t="str">
            <v>M/L/A</v>
          </cell>
          <cell r="B773" t="str">
            <v>Wettable Powder</v>
          </cell>
          <cell r="C773" t="str">
            <v>Backpack</v>
          </cell>
          <cell r="D773" t="str">
            <v>Broadcast</v>
          </cell>
          <cell r="E773" t="str">
            <v xml:space="preserve">Vector control (e.g., mosquitocides), aquatic areas </v>
          </cell>
        </row>
        <row r="774">
          <cell r="A774" t="str">
            <v>M/L/A</v>
          </cell>
          <cell r="B774" t="str">
            <v>Wettable Powder</v>
          </cell>
          <cell r="C774" t="str">
            <v>Backpack</v>
          </cell>
          <cell r="D774" t="str">
            <v>Broadcast</v>
          </cell>
          <cell r="E774" t="str">
            <v>Aquatic areas, non-flowing water (e.g., ponds, lakes, fountains)</v>
          </cell>
        </row>
        <row r="775">
          <cell r="A775" t="str">
            <v>M/L/A</v>
          </cell>
          <cell r="B775" t="str">
            <v>Wettable Powder</v>
          </cell>
          <cell r="C775" t="str">
            <v>Backpack</v>
          </cell>
          <cell r="D775" t="str">
            <v>Broadcast</v>
          </cell>
          <cell r="E775" t="str">
            <v>Aquatic areas, flowing water (e.g., tributaries, canals)</v>
          </cell>
        </row>
        <row r="776">
          <cell r="A776" t="str">
            <v>M/L/A</v>
          </cell>
          <cell r="B776" t="str">
            <v>Wettable Powder</v>
          </cell>
          <cell r="C776" t="str">
            <v>Handheld/Portable Fogger/Mister</v>
          </cell>
          <cell r="D776" t="str">
            <v>Broadcast</v>
          </cell>
          <cell r="E776" t="str">
            <v>Nursery (ornamentals, vegetables, trees, container stock)</v>
          </cell>
        </row>
        <row r="777">
          <cell r="A777" t="str">
            <v>M/L/A</v>
          </cell>
          <cell r="B777" t="str">
            <v>Wettable Powder</v>
          </cell>
          <cell r="C777" t="str">
            <v>Handheld/Portable Fogger/Mister</v>
          </cell>
          <cell r="D777" t="str">
            <v>Broadcast</v>
          </cell>
          <cell r="E777" t="str">
            <v>Orchard/Vineyard</v>
          </cell>
        </row>
        <row r="778">
          <cell r="A778" t="str">
            <v>M/L/A</v>
          </cell>
          <cell r="B778" t="str">
            <v>Wettable Powder</v>
          </cell>
          <cell r="C778" t="str">
            <v>Handheld/Portable Fogger/Mister</v>
          </cell>
          <cell r="D778" t="str">
            <v>Broadcast</v>
          </cell>
          <cell r="E778" t="str">
            <v>Forestry</v>
          </cell>
        </row>
        <row r="779">
          <cell r="A779" t="str">
            <v>M/L/A</v>
          </cell>
          <cell r="B779" t="str">
            <v>Wettable Powder</v>
          </cell>
          <cell r="C779" t="str">
            <v>Handheld/Portable Fogger/Mister</v>
          </cell>
          <cell r="D779" t="str">
            <v>Broadcast</v>
          </cell>
          <cell r="E779" t="str">
            <v>Field crop, typical</v>
          </cell>
        </row>
        <row r="780">
          <cell r="A780" t="str">
            <v>M/L/A</v>
          </cell>
          <cell r="B780" t="str">
            <v>Wettable Powder</v>
          </cell>
          <cell r="C780" t="str">
            <v>Handheld/Portable Fogger/Mister</v>
          </cell>
          <cell r="D780" t="str">
            <v>Broadcast</v>
          </cell>
          <cell r="E780" t="str">
            <v>Christmas Tree farm</v>
          </cell>
        </row>
        <row r="781">
          <cell r="A781" t="str">
            <v>M/L/A</v>
          </cell>
          <cell r="B781" t="str">
            <v>Wettable Powder</v>
          </cell>
          <cell r="C781" t="str">
            <v>Handheld/Portable Fogger/Mister</v>
          </cell>
          <cell r="D781" t="str">
            <v>Broadcast</v>
          </cell>
          <cell r="E781" t="str">
            <v>Industrial/commercial (tires, rail yards, junk yards, etc.)</v>
          </cell>
        </row>
        <row r="782">
          <cell r="A782" t="str">
            <v>M/L/A</v>
          </cell>
          <cell r="B782" t="str">
            <v>Wettable Powder</v>
          </cell>
          <cell r="C782" t="str">
            <v>Handheld/Portable Fogger/Mister</v>
          </cell>
          <cell r="D782" t="str">
            <v>Broadcast</v>
          </cell>
          <cell r="E782" t="str">
            <v>Exterior Building Components (e.g., foundations, perimeters, door/window frames, etc.)</v>
          </cell>
        </row>
        <row r="783">
          <cell r="A783" t="str">
            <v>M/L/A</v>
          </cell>
          <cell r="B783" t="str">
            <v>Wettable Powder</v>
          </cell>
          <cell r="C783" t="str">
            <v>Handheld/Portable Fogger/Mister</v>
          </cell>
          <cell r="D783" t="str">
            <v>Broadcast</v>
          </cell>
          <cell r="E783" t="str">
            <v>Structural components (e.g., walls, framing, voids, slabs, beams, lumber, etc.)</v>
          </cell>
        </row>
        <row r="784">
          <cell r="A784" t="str">
            <v>M/L/A</v>
          </cell>
          <cell r="B784" t="str">
            <v>Wettable Powder</v>
          </cell>
          <cell r="C784" t="str">
            <v>Handheld/Portable Fogger/Mister</v>
          </cell>
          <cell r="D784" t="str">
            <v>Broadcast</v>
          </cell>
          <cell r="E784" t="str">
            <v>Interior landscaping</v>
          </cell>
        </row>
        <row r="785">
          <cell r="A785" t="str">
            <v>M/L/A</v>
          </cell>
          <cell r="B785" t="str">
            <v>Wettable Powder</v>
          </cell>
          <cell r="C785" t="str">
            <v>Handheld/Portable Fogger/Mister</v>
          </cell>
          <cell r="D785" t="str">
            <v>Broadcast</v>
          </cell>
          <cell r="E785" t="str">
            <v>Mushroom house</v>
          </cell>
        </row>
        <row r="786">
          <cell r="A786" t="str">
            <v>M/L/A</v>
          </cell>
          <cell r="B786" t="str">
            <v>Wettable Powder</v>
          </cell>
          <cell r="C786" t="str">
            <v>Handheld/Portable Fogger/Mister</v>
          </cell>
          <cell r="D786" t="str">
            <v>Broadcast</v>
          </cell>
          <cell r="E786" t="str">
            <v>Field-grown ornamental crops</v>
          </cell>
        </row>
        <row r="787">
          <cell r="A787" t="str">
            <v>M/L/A</v>
          </cell>
          <cell r="B787" t="str">
            <v>Wettable Powder</v>
          </cell>
          <cell r="C787" t="str">
            <v>Handheld/Portable Fogger/Mister</v>
          </cell>
          <cell r="D787" t="str">
            <v>Broadcast</v>
          </cell>
          <cell r="E787" t="str">
            <v>Greenhouse (ornamentals, roses, cut flowers, container stock, vegetables)</v>
          </cell>
        </row>
        <row r="788">
          <cell r="A788" t="str">
            <v>M/L/A</v>
          </cell>
          <cell r="B788" t="str">
            <v>Wettable Powder</v>
          </cell>
          <cell r="C788" t="str">
            <v>Handheld/Portable Fogger/Mister</v>
          </cell>
          <cell r="D788" t="str">
            <v>Broadcast</v>
          </cell>
          <cell r="E788" t="str">
            <v>Food handling establishment</v>
          </cell>
        </row>
        <row r="789">
          <cell r="A789" t="str">
            <v>M/L/A</v>
          </cell>
          <cell r="B789" t="str">
            <v>Wettable Powder</v>
          </cell>
          <cell r="C789" t="str">
            <v>Handheld/Portable Fogger/Mister</v>
          </cell>
          <cell r="D789" t="str">
            <v>Broadcast</v>
          </cell>
          <cell r="E789" t="str">
            <v>Warehouse</v>
          </cell>
        </row>
        <row r="790">
          <cell r="A790" t="str">
            <v>M/L/A</v>
          </cell>
          <cell r="B790" t="str">
            <v>Wettable Powder</v>
          </cell>
          <cell r="C790" t="str">
            <v>Handheld/Portable Fogger/Mister</v>
          </cell>
          <cell r="D790" t="str">
            <v>Broadcast</v>
          </cell>
          <cell r="E790" t="str">
            <v>Poultry/livestock house/horse barn/feed lot</v>
          </cell>
        </row>
        <row r="791">
          <cell r="A791" t="str">
            <v>M/L/A</v>
          </cell>
          <cell r="B791" t="str">
            <v>Wettable Powder</v>
          </cell>
          <cell r="C791" t="str">
            <v>Handheld/Portable Fogger/Mister</v>
          </cell>
          <cell r="D791" t="str">
            <v>Broadcast</v>
          </cell>
          <cell r="E791" t="str">
            <v>Residential backyards/Parks/Restaurants</v>
          </cell>
        </row>
        <row r="792">
          <cell r="A792" t="str">
            <v>M/L/A</v>
          </cell>
          <cell r="B792" t="str">
            <v>Wettable Powder</v>
          </cell>
          <cell r="C792" t="str">
            <v>Handheld/Portable Fogger/Mister</v>
          </cell>
          <cell r="D792" t="str">
            <v>Broadcast</v>
          </cell>
          <cell r="E792" t="str">
            <v>Residential Living Spaces (homes, apartments)</v>
          </cell>
        </row>
        <row r="793">
          <cell r="A793" t="str">
            <v>M/L/A</v>
          </cell>
          <cell r="B793" t="str">
            <v>Wettable Powder</v>
          </cell>
          <cell r="C793" t="str">
            <v>Handheld/Portable Fogger/Mister</v>
          </cell>
          <cell r="D793" t="str">
            <v>Broadcast</v>
          </cell>
          <cell r="E793" t="str">
            <v>Childcare center/schools/institutions</v>
          </cell>
        </row>
        <row r="794">
          <cell r="A794" t="str">
            <v>M/L/A</v>
          </cell>
          <cell r="B794" t="str">
            <v>Wettable Powder</v>
          </cell>
          <cell r="C794" t="str">
            <v>Manually-pressurized Handwand</v>
          </cell>
          <cell r="D794" t="str">
            <v>Broadcast</v>
          </cell>
          <cell r="E794" t="str">
            <v>Greenhouse (ornamentals, roses, cut flowers, container stock, vegetables)</v>
          </cell>
        </row>
        <row r="795">
          <cell r="A795" t="str">
            <v>M/L/A</v>
          </cell>
          <cell r="B795" t="str">
            <v>Wettable Powder</v>
          </cell>
          <cell r="C795" t="str">
            <v>Manually-pressurized Handwand</v>
          </cell>
          <cell r="D795" t="str">
            <v>Broadcast</v>
          </cell>
          <cell r="E795" t="str">
            <v>Wildlife management</v>
          </cell>
        </row>
        <row r="796">
          <cell r="A796" t="str">
            <v>M/L/A</v>
          </cell>
          <cell r="B796" t="str">
            <v>Wettable Powder</v>
          </cell>
          <cell r="C796" t="str">
            <v>Manually-pressurized Handwand</v>
          </cell>
          <cell r="D796" t="str">
            <v>Broadcast</v>
          </cell>
          <cell r="E796" t="str">
            <v>Mushroom house</v>
          </cell>
        </row>
        <row r="797">
          <cell r="A797" t="str">
            <v>M/L/A</v>
          </cell>
          <cell r="B797" t="str">
            <v>Wettable Powder</v>
          </cell>
          <cell r="C797" t="str">
            <v>Manually-pressurized Handwand</v>
          </cell>
          <cell r="D797" t="str">
            <v>Broadcast (foliar)</v>
          </cell>
          <cell r="E797" t="str">
            <v>Christmas Tree farm</v>
          </cell>
        </row>
        <row r="798">
          <cell r="A798" t="str">
            <v>M/L/A</v>
          </cell>
          <cell r="B798" t="str">
            <v>Wettable Powder</v>
          </cell>
          <cell r="C798" t="str">
            <v>Manually-pressurized Handwand</v>
          </cell>
          <cell r="D798" t="str">
            <v>Broadcast (foliar)</v>
          </cell>
          <cell r="E798" t="str">
            <v>Nursery (ornamentals, vegetables, trees, container stock)</v>
          </cell>
        </row>
        <row r="799">
          <cell r="A799" t="str">
            <v>M/L/A</v>
          </cell>
          <cell r="B799" t="str">
            <v>Wettable Powder</v>
          </cell>
          <cell r="C799" t="str">
            <v>Manually-pressurized Handwand</v>
          </cell>
          <cell r="D799" t="str">
            <v>Broadcast (foliar)</v>
          </cell>
          <cell r="E799" t="str">
            <v>Landscaping, trees/shrubs/bushes</v>
          </cell>
        </row>
        <row r="800">
          <cell r="A800" t="str">
            <v>M/L/A</v>
          </cell>
          <cell r="B800" t="str">
            <v>Wettable Powder</v>
          </cell>
          <cell r="C800" t="str">
            <v>Manually-pressurized Handwand</v>
          </cell>
          <cell r="D800" t="str">
            <v>Broadcast (foliar)</v>
          </cell>
          <cell r="E800" t="str">
            <v>Landscaping, plants/flowers</v>
          </cell>
        </row>
        <row r="801">
          <cell r="A801" t="str">
            <v>M/L/A</v>
          </cell>
          <cell r="B801" t="str">
            <v>Wettable Powder</v>
          </cell>
          <cell r="C801" t="str">
            <v>Manually-pressurized Handwand</v>
          </cell>
          <cell r="D801" t="str">
            <v>Broadcast</v>
          </cell>
          <cell r="E801" t="str">
            <v>Landscaping, turf (lawns, athletic fields, parks, etc.)</v>
          </cell>
        </row>
        <row r="802">
          <cell r="A802" t="str">
            <v>M/L/A</v>
          </cell>
          <cell r="B802" t="str">
            <v>Wettable Powder</v>
          </cell>
          <cell r="C802" t="str">
            <v>Manually-pressurized Handwand</v>
          </cell>
          <cell r="D802" t="str">
            <v>Broadcast</v>
          </cell>
          <cell r="E802" t="str">
            <v>Industrial/commercial (tires, rail yards, junk yards, etc.)</v>
          </cell>
        </row>
        <row r="803">
          <cell r="A803" t="str">
            <v>M/L/A</v>
          </cell>
          <cell r="B803" t="str">
            <v>Wettable Powder</v>
          </cell>
          <cell r="C803" t="str">
            <v>Manually-pressurized Handwand</v>
          </cell>
          <cell r="D803" t="str">
            <v>Broadcast</v>
          </cell>
          <cell r="E803" t="str">
            <v>Food handling establishment</v>
          </cell>
        </row>
        <row r="804">
          <cell r="A804" t="str">
            <v>M/L/A</v>
          </cell>
          <cell r="B804" t="str">
            <v>Wettable Powder</v>
          </cell>
          <cell r="C804" t="str">
            <v>Manually-pressurized Handwand</v>
          </cell>
          <cell r="D804" t="str">
            <v>C&amp;C</v>
          </cell>
          <cell r="E804" t="str">
            <v>Food handling establishment</v>
          </cell>
        </row>
        <row r="805">
          <cell r="A805" t="str">
            <v>M/L/A</v>
          </cell>
          <cell r="B805" t="str">
            <v>Wettable Powder</v>
          </cell>
          <cell r="C805" t="str">
            <v>Manually-pressurized Handwand</v>
          </cell>
          <cell r="D805" t="str">
            <v>Broadcast</v>
          </cell>
          <cell r="E805" t="str">
            <v>Warehouse</v>
          </cell>
        </row>
        <row r="806">
          <cell r="A806" t="str">
            <v>M/L/A</v>
          </cell>
          <cell r="B806" t="str">
            <v>Wettable Powder</v>
          </cell>
          <cell r="C806" t="str">
            <v>Manually-pressurized Handwand</v>
          </cell>
          <cell r="D806" t="str">
            <v>C&amp;C</v>
          </cell>
          <cell r="E806" t="str">
            <v>Warehouse</v>
          </cell>
        </row>
        <row r="807">
          <cell r="A807" t="str">
            <v>M/L/A</v>
          </cell>
          <cell r="B807" t="str">
            <v>Wettable Powder</v>
          </cell>
          <cell r="C807" t="str">
            <v>Manually-pressurized Handwand</v>
          </cell>
          <cell r="D807" t="str">
            <v>Broadcast</v>
          </cell>
          <cell r="E807" t="str">
            <v>Poultry/livestock house/horse barn/feed lot</v>
          </cell>
        </row>
        <row r="808">
          <cell r="A808" t="str">
            <v>M/L/A</v>
          </cell>
          <cell r="B808" t="str">
            <v>Wettable Powder</v>
          </cell>
          <cell r="C808" t="str">
            <v>Manually-pressurized Handwand</v>
          </cell>
          <cell r="D808" t="str">
            <v>Broadcast</v>
          </cell>
          <cell r="E808" t="str">
            <v>Animal (direct), livestock</v>
          </cell>
        </row>
        <row r="809">
          <cell r="A809" t="str">
            <v>M/L/A</v>
          </cell>
          <cell r="B809" t="str">
            <v>Wettable Powder</v>
          </cell>
          <cell r="C809" t="str">
            <v>Manually-pressurized Handwand</v>
          </cell>
          <cell r="D809" t="str">
            <v>Broadcast</v>
          </cell>
          <cell r="E809" t="str">
            <v>Exterior Building Components (e.g., foundations, perimeters, door/window frames, etc.)</v>
          </cell>
        </row>
        <row r="810">
          <cell r="A810" t="str">
            <v>M/L/A</v>
          </cell>
          <cell r="B810" t="str">
            <v>Wettable Powder</v>
          </cell>
          <cell r="C810" t="str">
            <v>Manually-pressurized Handwand</v>
          </cell>
          <cell r="D810" t="str">
            <v>Spot</v>
          </cell>
          <cell r="E810" t="str">
            <v>Mounds/nests</v>
          </cell>
        </row>
        <row r="811">
          <cell r="A811" t="str">
            <v>M/L/A</v>
          </cell>
          <cell r="B811" t="str">
            <v>Wettable Powder</v>
          </cell>
          <cell r="C811" t="str">
            <v>Manually-pressurized Handwand</v>
          </cell>
          <cell r="D811" t="str">
            <v>Broadcast</v>
          </cell>
          <cell r="E811" t="str">
            <v>Residential Living Spaces (homes, apartments)</v>
          </cell>
        </row>
        <row r="812">
          <cell r="A812" t="str">
            <v>M/L/A</v>
          </cell>
          <cell r="B812" t="str">
            <v>Wettable Powder</v>
          </cell>
          <cell r="C812" t="str">
            <v>Manually-pressurized Handwand</v>
          </cell>
          <cell r="D812" t="str">
            <v>C&amp;C</v>
          </cell>
          <cell r="E812" t="str">
            <v>Residential Living Spaces (homes, apartments)</v>
          </cell>
        </row>
        <row r="813">
          <cell r="A813" t="str">
            <v>M/L/A</v>
          </cell>
          <cell r="B813" t="str">
            <v>Wettable Powder</v>
          </cell>
          <cell r="C813" t="str">
            <v>Manually-pressurized Handwand</v>
          </cell>
          <cell r="D813" t="str">
            <v>Broadcast</v>
          </cell>
          <cell r="E813" t="str">
            <v>Childcare center/schools/institutions</v>
          </cell>
        </row>
        <row r="814">
          <cell r="A814" t="str">
            <v>M/L/A</v>
          </cell>
          <cell r="B814" t="str">
            <v>Wettable Powder</v>
          </cell>
          <cell r="C814" t="str">
            <v>Manually-pressurized Handwand</v>
          </cell>
          <cell r="D814" t="str">
            <v>C&amp;C</v>
          </cell>
          <cell r="E814" t="str">
            <v>Childcare center/schools/institutions</v>
          </cell>
        </row>
        <row r="815">
          <cell r="A815" t="str">
            <v>M/L/A</v>
          </cell>
          <cell r="B815" t="str">
            <v>Wettable Powder</v>
          </cell>
          <cell r="C815" t="str">
            <v>Manually-pressurized Handwand</v>
          </cell>
          <cell r="D815" t="str">
            <v>Broadcast (foliar)</v>
          </cell>
          <cell r="E815" t="str">
            <v>Interior landscaping</v>
          </cell>
        </row>
        <row r="816">
          <cell r="A816" t="str">
            <v>M/L/A</v>
          </cell>
          <cell r="B816" t="str">
            <v>Wettable Powder</v>
          </cell>
          <cell r="C816" t="str">
            <v>Manually-pressurized Handwand</v>
          </cell>
          <cell r="D816" t="str">
            <v>Broadcast</v>
          </cell>
          <cell r="E816" t="str">
            <v>Structural components (e.g., walls, framing, voids, slabs, beams, lumber, etc.)</v>
          </cell>
        </row>
        <row r="817">
          <cell r="A817" t="str">
            <v>M/L/A</v>
          </cell>
          <cell r="B817" t="str">
            <v>Wettable Powder</v>
          </cell>
          <cell r="C817" t="str">
            <v>Mechanically-pressurized Handgun</v>
          </cell>
          <cell r="D817" t="str">
            <v>Broadcast (foliar)</v>
          </cell>
          <cell r="E817" t="str">
            <v>Orchard/Vineyard</v>
          </cell>
        </row>
        <row r="818">
          <cell r="A818" t="str">
            <v>M/L/A</v>
          </cell>
          <cell r="B818" t="str">
            <v>Wettable Powder</v>
          </cell>
          <cell r="C818" t="str">
            <v>Mechanically-pressurized Handgun</v>
          </cell>
          <cell r="D818" t="str">
            <v>Drench/Soil-/Ground-directed</v>
          </cell>
          <cell r="E818" t="str">
            <v>Orchard/Vineyard</v>
          </cell>
        </row>
        <row r="819">
          <cell r="A819" t="str">
            <v>M/L/A</v>
          </cell>
          <cell r="B819" t="str">
            <v>Wettable Powder</v>
          </cell>
          <cell r="C819" t="str">
            <v>Mechanically-pressurized Handgun</v>
          </cell>
          <cell r="D819" t="str">
            <v>Broadcast (foliar)</v>
          </cell>
          <cell r="E819" t="str">
            <v>Wildlife management</v>
          </cell>
        </row>
        <row r="820">
          <cell r="A820" t="str">
            <v>M/L/A</v>
          </cell>
          <cell r="B820" t="str">
            <v>Wettable Powder</v>
          </cell>
          <cell r="C820" t="str">
            <v>Mechanically-pressurized Handgun</v>
          </cell>
          <cell r="D820" t="str">
            <v>Broadcast</v>
          </cell>
          <cell r="E820" t="str">
            <v>Greenhouse (ornamentals, roses, cut flowers, container stock, vegetables)</v>
          </cell>
        </row>
        <row r="821">
          <cell r="A821" t="str">
            <v>M/L/A</v>
          </cell>
          <cell r="B821" t="str">
            <v>Wettable Powder</v>
          </cell>
          <cell r="C821" t="str">
            <v>Mechanically-pressurized Handgun</v>
          </cell>
          <cell r="D821" t="str">
            <v>Broadcast</v>
          </cell>
          <cell r="E821" t="str">
            <v>Mushroom house</v>
          </cell>
        </row>
        <row r="822">
          <cell r="A822" t="str">
            <v>M/L/A</v>
          </cell>
          <cell r="B822" t="str">
            <v>Wettable Powder</v>
          </cell>
          <cell r="C822" t="str">
            <v>Mechanically-pressurized Handgun</v>
          </cell>
          <cell r="D822" t="str">
            <v>Drench/Soil-/Ground-directed</v>
          </cell>
          <cell r="E822" t="str">
            <v>Greenhouse (ornamentals, roses, cut flowers, container stock, vegetables)</v>
          </cell>
        </row>
        <row r="823">
          <cell r="A823" t="str">
            <v>M/L/A</v>
          </cell>
          <cell r="B823" t="str">
            <v>Wettable Powder</v>
          </cell>
          <cell r="C823" t="str">
            <v>Mechanically-pressurized Handgun</v>
          </cell>
          <cell r="D823" t="str">
            <v>Broadcast</v>
          </cell>
          <cell r="E823" t="str">
            <v>Golf course (tees and greens only)</v>
          </cell>
        </row>
        <row r="824">
          <cell r="A824" t="str">
            <v>M/L/A</v>
          </cell>
          <cell r="B824" t="str">
            <v>Wettable Powder</v>
          </cell>
          <cell r="C824" t="str">
            <v>Mechanically-pressurized Handgun</v>
          </cell>
          <cell r="D824" t="str">
            <v>Broadcast</v>
          </cell>
          <cell r="E824" t="str">
            <v>Golf course (fairways, tees, greens)</v>
          </cell>
        </row>
        <row r="825">
          <cell r="A825" t="str">
            <v>M/L/A</v>
          </cell>
          <cell r="B825" t="str">
            <v>Wettable Powder</v>
          </cell>
          <cell r="C825" t="str">
            <v>Mechanically-pressurized Handgun</v>
          </cell>
          <cell r="D825" t="str">
            <v>Broadcast (foliar)</v>
          </cell>
          <cell r="E825" t="str">
            <v>Christmas Tree farm</v>
          </cell>
        </row>
        <row r="826">
          <cell r="A826" t="str">
            <v>M/L/A</v>
          </cell>
          <cell r="B826" t="str">
            <v>Wettable Powder</v>
          </cell>
          <cell r="C826" t="str">
            <v>Mechanically-pressurized Handgun</v>
          </cell>
          <cell r="D826" t="str">
            <v>Broadcast (foliar)</v>
          </cell>
          <cell r="E826" t="str">
            <v>Nursery (ornamentals, vegetables, trees, container stock)</v>
          </cell>
        </row>
        <row r="827">
          <cell r="A827" t="str">
            <v>M/L/A</v>
          </cell>
          <cell r="B827" t="str">
            <v>Wettable Powder</v>
          </cell>
          <cell r="C827" t="str">
            <v>Mechanically-pressurized Handgun</v>
          </cell>
          <cell r="D827" t="str">
            <v>Drench/Soil-/Ground-directed</v>
          </cell>
          <cell r="E827" t="str">
            <v>Nursery (ornamentals, vegetables, trees, container stock)</v>
          </cell>
        </row>
        <row r="828">
          <cell r="A828" t="str">
            <v>M/L/A</v>
          </cell>
          <cell r="B828" t="str">
            <v>Wettable Powder</v>
          </cell>
          <cell r="C828" t="str">
            <v>Mechanically-pressurized Handgun</v>
          </cell>
          <cell r="D828" t="str">
            <v>Broadcast (foliar)</v>
          </cell>
          <cell r="E828" t="str">
            <v>Landscaping, trees/shrubs/bushes</v>
          </cell>
        </row>
        <row r="829">
          <cell r="A829" t="str">
            <v>M/L/A</v>
          </cell>
          <cell r="B829" t="str">
            <v>Wettable Powder</v>
          </cell>
          <cell r="C829" t="str">
            <v>Mechanically-pressurized Handgun</v>
          </cell>
          <cell r="D829" t="str">
            <v>Broadcast</v>
          </cell>
          <cell r="E829" t="str">
            <v>Landscaping, turf (lawns, athletic fields, parks, etc.)</v>
          </cell>
        </row>
        <row r="830">
          <cell r="A830" t="str">
            <v>M/L/A</v>
          </cell>
          <cell r="B830" t="str">
            <v>Wettable Powder</v>
          </cell>
          <cell r="C830" t="str">
            <v>Mechanically-pressurized Handgun</v>
          </cell>
          <cell r="D830" t="str">
            <v>Broadcast</v>
          </cell>
          <cell r="E830" t="str">
            <v>Industrial/commercial (tires, rail yards, junk yards, etc.)</v>
          </cell>
        </row>
        <row r="831">
          <cell r="A831" t="str">
            <v>M/L/A</v>
          </cell>
          <cell r="B831" t="str">
            <v>Wettable Powder</v>
          </cell>
          <cell r="C831" t="str">
            <v>Mechanically-pressurized Handgun</v>
          </cell>
          <cell r="D831" t="str">
            <v>Broadcast</v>
          </cell>
          <cell r="E831" t="str">
            <v>Structural components (e.g., walls, framing, voids, slabs, beams, lumber, etc.)</v>
          </cell>
        </row>
        <row r="832">
          <cell r="A832" t="str">
            <v>M/L/A</v>
          </cell>
          <cell r="B832" t="str">
            <v>Wettable Powder</v>
          </cell>
          <cell r="C832" t="str">
            <v>Mechanically-pressurized Handgun</v>
          </cell>
          <cell r="D832" t="str">
            <v>Broadcast</v>
          </cell>
          <cell r="E832" t="str">
            <v>Warehouse</v>
          </cell>
        </row>
        <row r="833">
          <cell r="A833" t="str">
            <v>M/L/A</v>
          </cell>
          <cell r="B833" t="str">
            <v>Wettable Powder</v>
          </cell>
          <cell r="C833" t="str">
            <v>Mechanically-pressurized Handgun</v>
          </cell>
          <cell r="D833" t="str">
            <v>Broadcast</v>
          </cell>
          <cell r="E833" t="str">
            <v>Animal (direct), livestock</v>
          </cell>
        </row>
        <row r="834">
          <cell r="A834" t="str">
            <v>M/L/A</v>
          </cell>
          <cell r="B834" t="str">
            <v>Wettable Powder</v>
          </cell>
          <cell r="C834" t="str">
            <v>Mechanically-pressurized Handgun</v>
          </cell>
          <cell r="D834" t="str">
            <v>Broadcast</v>
          </cell>
          <cell r="E834" t="str">
            <v>Poultry/livestock house/horse barn/feed lot</v>
          </cell>
        </row>
        <row r="835">
          <cell r="A835" t="str">
            <v>M/L/A</v>
          </cell>
          <cell r="B835" t="str">
            <v>Wettable Powder</v>
          </cell>
          <cell r="C835" t="str">
            <v>Mechanically-pressurized Handgun</v>
          </cell>
          <cell r="D835" t="str">
            <v>Broadcast</v>
          </cell>
          <cell r="E835" t="str">
            <v xml:space="preserve">Vector control (e.g., mosquitocides), aquatic areas </v>
          </cell>
        </row>
        <row r="836">
          <cell r="A836" t="str">
            <v>M/L/A</v>
          </cell>
          <cell r="B836" t="str">
            <v>Wettable Powder</v>
          </cell>
          <cell r="C836" t="str">
            <v>Mechanically-pressurized Handgun</v>
          </cell>
          <cell r="D836" t="str">
            <v>Broadcast</v>
          </cell>
          <cell r="E836" t="str">
            <v>Aquatic areas, non-flowing water (e.g., ponds, lakes, fountains)</v>
          </cell>
        </row>
        <row r="837">
          <cell r="A837" t="str">
            <v>M/L/A</v>
          </cell>
          <cell r="B837" t="str">
            <v>Wettable Powder</v>
          </cell>
          <cell r="C837" t="str">
            <v>Mechanically-pressurized Handgun</v>
          </cell>
          <cell r="D837" t="str">
            <v>Broadcast</v>
          </cell>
          <cell r="E837" t="str">
            <v>Aquatic areas, flowing water (e.g., tributaries, canals)</v>
          </cell>
        </row>
        <row r="838">
          <cell r="A838" t="str">
            <v>M/L/A</v>
          </cell>
          <cell r="B838" t="str">
            <v>Wettable Powder</v>
          </cell>
          <cell r="C838" t="str">
            <v>Mechanically-pressurized Handgun</v>
          </cell>
          <cell r="D838" t="str">
            <v>Broadcast (foliar)</v>
          </cell>
          <cell r="E838" t="str">
            <v>Field crop, typical</v>
          </cell>
        </row>
        <row r="839">
          <cell r="A839" t="str">
            <v>M/L/A</v>
          </cell>
          <cell r="B839" t="str">
            <v>Wettable Powder</v>
          </cell>
          <cell r="C839" t="str">
            <v>Mechanically-pressurized Handgun</v>
          </cell>
          <cell r="D839" t="str">
            <v>Drench/Soil-/Ground-directed</v>
          </cell>
          <cell r="E839" t="str">
            <v>Field crop, typical</v>
          </cell>
        </row>
        <row r="840">
          <cell r="A840" t="str">
            <v>M/L/A</v>
          </cell>
          <cell r="B840" t="str">
            <v>Water-soluble Packet</v>
          </cell>
          <cell r="C840" t="str">
            <v>Backpack</v>
          </cell>
          <cell r="D840" t="str">
            <v>Ground/soil-directed</v>
          </cell>
          <cell r="E840" t="str">
            <v>Orchard/Vineyard</v>
          </cell>
        </row>
        <row r="841">
          <cell r="A841" t="str">
            <v>M/L/A</v>
          </cell>
          <cell r="B841" t="str">
            <v>Water-soluble Packet</v>
          </cell>
          <cell r="C841" t="str">
            <v>Backpack</v>
          </cell>
          <cell r="D841" t="str">
            <v>Broadcast</v>
          </cell>
          <cell r="E841" t="str">
            <v>Greenhouse (ornamentals, roses, cut flowers, container stock, vegetables)</v>
          </cell>
        </row>
        <row r="842">
          <cell r="A842" t="str">
            <v>M/L/A</v>
          </cell>
          <cell r="B842" t="str">
            <v>Water-soluble Packet</v>
          </cell>
          <cell r="C842" t="str">
            <v>Backpack</v>
          </cell>
          <cell r="D842" t="str">
            <v>Ground/soil-directed</v>
          </cell>
          <cell r="E842" t="str">
            <v>Wildlife management</v>
          </cell>
        </row>
        <row r="843">
          <cell r="A843" t="str">
            <v>M/L/A</v>
          </cell>
          <cell r="B843" t="str">
            <v>Water-soluble Packet</v>
          </cell>
          <cell r="C843" t="str">
            <v>Trigger-spray bottle</v>
          </cell>
          <cell r="D843" t="str">
            <v>Frill (hack-and-squirt)</v>
          </cell>
          <cell r="E843" t="str">
            <v>Rights-of-way (e.g., utilities, railroad, roadways)</v>
          </cell>
        </row>
        <row r="844">
          <cell r="A844" t="str">
            <v>M/L/A</v>
          </cell>
          <cell r="B844" t="str">
            <v>Water-soluble Packet</v>
          </cell>
          <cell r="C844" t="str">
            <v>Trigger-spray bottle</v>
          </cell>
          <cell r="D844" t="str">
            <v>Frill (hack-and-squirt)</v>
          </cell>
          <cell r="E844" t="str">
            <v>Forestry</v>
          </cell>
        </row>
        <row r="845">
          <cell r="A845" t="str">
            <v>M/L/A</v>
          </cell>
          <cell r="B845" t="str">
            <v>Water-soluble Packet</v>
          </cell>
          <cell r="C845" t="str">
            <v>Backpack</v>
          </cell>
          <cell r="D845" t="str">
            <v>Broadcast</v>
          </cell>
          <cell r="E845" t="str">
            <v>Wildlife management</v>
          </cell>
        </row>
        <row r="846">
          <cell r="A846" t="str">
            <v>L/A</v>
          </cell>
          <cell r="B846" t="str">
            <v>Water-soluble Packet</v>
          </cell>
          <cell r="C846" t="str">
            <v>Backpack</v>
          </cell>
          <cell r="D846" t="str">
            <v>Broadcast</v>
          </cell>
          <cell r="E846" t="str">
            <v>Rights-of-way (e.g., utilities, railroad, roadways)</v>
          </cell>
        </row>
        <row r="847">
          <cell r="A847" t="str">
            <v>M/L/A</v>
          </cell>
          <cell r="B847" t="str">
            <v>Water-soluble Packet</v>
          </cell>
          <cell r="C847" t="str">
            <v>Backpack</v>
          </cell>
          <cell r="D847" t="str">
            <v>Broadcast (foliar)</v>
          </cell>
          <cell r="E847" t="str">
            <v>Christmas Tree farm</v>
          </cell>
        </row>
        <row r="848">
          <cell r="A848" t="str">
            <v>M/L/A</v>
          </cell>
          <cell r="B848" t="str">
            <v>Water-soluble Packet</v>
          </cell>
          <cell r="C848" t="str">
            <v>Backpack</v>
          </cell>
          <cell r="D848" t="str">
            <v>Ground/soil-directed</v>
          </cell>
          <cell r="E848" t="str">
            <v>Christmas Tree farm</v>
          </cell>
        </row>
        <row r="849">
          <cell r="A849" t="str">
            <v>M/L/A</v>
          </cell>
          <cell r="B849" t="str">
            <v>Water-soluble Packet</v>
          </cell>
          <cell r="C849" t="str">
            <v>Backpack</v>
          </cell>
          <cell r="D849" t="str">
            <v>Ground/soil-directed</v>
          </cell>
          <cell r="E849" t="str">
            <v>Forestry</v>
          </cell>
        </row>
        <row r="850">
          <cell r="A850" t="str">
            <v>M/L/A</v>
          </cell>
          <cell r="B850" t="str">
            <v>Water-soluble Packet</v>
          </cell>
          <cell r="C850" t="str">
            <v>Backpack</v>
          </cell>
          <cell r="D850" t="str">
            <v>Broadcast</v>
          </cell>
          <cell r="E850" t="str">
            <v>Forestry</v>
          </cell>
        </row>
        <row r="851">
          <cell r="A851" t="str">
            <v>M/L/A</v>
          </cell>
          <cell r="B851" t="str">
            <v>Water-soluble Packet</v>
          </cell>
          <cell r="C851" t="str">
            <v>Backpack</v>
          </cell>
          <cell r="D851" t="str">
            <v>Broadcast (foliar)</v>
          </cell>
          <cell r="E851" t="str">
            <v>Nursery (ornamentals, vegetables, trees, container stock)</v>
          </cell>
        </row>
        <row r="852">
          <cell r="A852" t="str">
            <v>M/L/A</v>
          </cell>
          <cell r="B852" t="str">
            <v>Water-soluble Packet</v>
          </cell>
          <cell r="C852" t="str">
            <v>Backpack</v>
          </cell>
          <cell r="D852" t="str">
            <v>Ground/soil-directed</v>
          </cell>
          <cell r="E852" t="str">
            <v>Nursery (ornamentals, vegetables, trees, container stock)</v>
          </cell>
        </row>
        <row r="853">
          <cell r="A853" t="str">
            <v>M/L/A</v>
          </cell>
          <cell r="B853" t="str">
            <v>Water-soluble Packet</v>
          </cell>
          <cell r="C853" t="str">
            <v>Backpack</v>
          </cell>
          <cell r="D853" t="str">
            <v>Broadcast (foliar)</v>
          </cell>
          <cell r="E853" t="str">
            <v>Landscaping, trees/shrubs/bushes</v>
          </cell>
        </row>
        <row r="854">
          <cell r="A854" t="str">
            <v>M/L/A</v>
          </cell>
          <cell r="B854" t="str">
            <v>Water-soluble Packet</v>
          </cell>
          <cell r="C854" t="str">
            <v>Backpack</v>
          </cell>
          <cell r="D854" t="str">
            <v>Broadcast (foliar)</v>
          </cell>
          <cell r="E854" t="str">
            <v>Landscaping, plants/flowers</v>
          </cell>
        </row>
        <row r="855">
          <cell r="A855" t="str">
            <v>M/L/A</v>
          </cell>
          <cell r="B855" t="str">
            <v>Water-soluble Packet</v>
          </cell>
          <cell r="C855" t="str">
            <v>Backpack</v>
          </cell>
          <cell r="D855" t="str">
            <v>Broadcast</v>
          </cell>
          <cell r="E855" t="str">
            <v>Landscaping, turf (lawns, athletic fields, parks, etc.)</v>
          </cell>
        </row>
        <row r="856">
          <cell r="A856" t="str">
            <v>M/L/A</v>
          </cell>
          <cell r="B856" t="str">
            <v>Water-soluble Packet</v>
          </cell>
          <cell r="C856" t="str">
            <v>Backpack</v>
          </cell>
          <cell r="D856" t="str">
            <v>Spot</v>
          </cell>
          <cell r="E856" t="str">
            <v>Landscaping, turf (lawns, athletic fields, parks, etc.)</v>
          </cell>
        </row>
        <row r="857">
          <cell r="A857" t="str">
            <v>M/L/A</v>
          </cell>
          <cell r="B857" t="str">
            <v>Water-soluble Packet</v>
          </cell>
          <cell r="C857" t="str">
            <v>Backpack</v>
          </cell>
          <cell r="D857" t="str">
            <v>Broadcast</v>
          </cell>
          <cell r="E857" t="str">
            <v>Structural components (e.g., walls, framing, voids, slabs, beams, lumber, etc.)</v>
          </cell>
        </row>
        <row r="858">
          <cell r="A858" t="str">
            <v>M/L/A</v>
          </cell>
          <cell r="B858" t="str">
            <v>Water-soluble Packet</v>
          </cell>
          <cell r="C858" t="str">
            <v>Backpack</v>
          </cell>
          <cell r="D858" t="str">
            <v>Broadcast</v>
          </cell>
          <cell r="E858" t="str">
            <v>Industrial/commercial (tires, rail yards, junk yards, etc.)</v>
          </cell>
        </row>
        <row r="859">
          <cell r="A859" t="str">
            <v>M/L/A</v>
          </cell>
          <cell r="B859" t="str">
            <v>Water-soluble Packet</v>
          </cell>
          <cell r="C859" t="str">
            <v>Backpack</v>
          </cell>
          <cell r="D859" t="str">
            <v>Broadcast</v>
          </cell>
          <cell r="E859" t="str">
            <v>Animal (direct), livestock</v>
          </cell>
        </row>
        <row r="860">
          <cell r="A860" t="str">
            <v>M/L/A</v>
          </cell>
          <cell r="B860" t="str">
            <v>Water-soluble Packet</v>
          </cell>
          <cell r="C860" t="str">
            <v>Backpack</v>
          </cell>
          <cell r="D860" t="str">
            <v>Broadcast</v>
          </cell>
          <cell r="E860" t="str">
            <v>Poultry/livestock house/horse barn/feed lot</v>
          </cell>
        </row>
        <row r="861">
          <cell r="A861" t="str">
            <v>M/L/A</v>
          </cell>
          <cell r="B861" t="str">
            <v>Water-soluble Packet</v>
          </cell>
          <cell r="C861" t="str">
            <v>Backpack</v>
          </cell>
          <cell r="D861" t="str">
            <v>Broadcast</v>
          </cell>
          <cell r="E861" t="str">
            <v>Exterior Building Components (e.g., foundations, perimeters, door/window frames, etc.)</v>
          </cell>
        </row>
        <row r="862">
          <cell r="A862" t="str">
            <v>M/L/A</v>
          </cell>
          <cell r="B862" t="str">
            <v>Water-soluble Packet</v>
          </cell>
          <cell r="C862" t="str">
            <v>Backpack</v>
          </cell>
          <cell r="D862" t="str">
            <v>Broadcast</v>
          </cell>
          <cell r="E862" t="str">
            <v xml:space="preserve">Vector control (e.g., mosquitocides), aquatic areas </v>
          </cell>
        </row>
        <row r="863">
          <cell r="A863" t="str">
            <v>M/L/A</v>
          </cell>
          <cell r="B863" t="str">
            <v>Water-soluble Packet</v>
          </cell>
          <cell r="C863" t="str">
            <v>Backpack</v>
          </cell>
          <cell r="D863" t="str">
            <v>Broadcast</v>
          </cell>
          <cell r="E863" t="str">
            <v>Aquatic areas, non-flowing water (e.g., ponds, lakes, fountains)</v>
          </cell>
        </row>
        <row r="864">
          <cell r="A864" t="str">
            <v>M/L/A</v>
          </cell>
          <cell r="B864" t="str">
            <v>Water-soluble Packet</v>
          </cell>
          <cell r="C864" t="str">
            <v>Backpack</v>
          </cell>
          <cell r="D864" t="str">
            <v>Broadcast</v>
          </cell>
          <cell r="E864" t="str">
            <v>Aquatic areas, flowing water (e.g., tributaries, canals)</v>
          </cell>
        </row>
        <row r="865">
          <cell r="A865" t="str">
            <v>M/L/A</v>
          </cell>
          <cell r="B865" t="str">
            <v>Water-soluble Packet</v>
          </cell>
          <cell r="C865" t="str">
            <v>Handheld/Portable Fogger/Mister</v>
          </cell>
          <cell r="D865" t="str">
            <v>Broadcast</v>
          </cell>
          <cell r="E865" t="str">
            <v>Nursery (ornamentals, vegetables, trees, container stock)</v>
          </cell>
        </row>
        <row r="866">
          <cell r="A866" t="str">
            <v>M/L/A</v>
          </cell>
          <cell r="B866" t="str">
            <v>Water-soluble Packet</v>
          </cell>
          <cell r="C866" t="str">
            <v>Handheld/Portable Fogger/Mister</v>
          </cell>
          <cell r="D866" t="str">
            <v>Broadcast</v>
          </cell>
          <cell r="E866" t="str">
            <v>Orchard/Vineyard</v>
          </cell>
        </row>
        <row r="867">
          <cell r="A867" t="str">
            <v>M/L/A</v>
          </cell>
          <cell r="B867" t="str">
            <v>Water-soluble Packet</v>
          </cell>
          <cell r="C867" t="str">
            <v>Handheld/Portable Fogger/Mister</v>
          </cell>
          <cell r="D867" t="str">
            <v>Broadcast</v>
          </cell>
          <cell r="E867" t="str">
            <v>Forestry</v>
          </cell>
        </row>
        <row r="868">
          <cell r="A868" t="str">
            <v>M/L/A</v>
          </cell>
          <cell r="B868" t="str">
            <v>Water-soluble Packet</v>
          </cell>
          <cell r="C868" t="str">
            <v>Handheld/Portable Fogger/Mister</v>
          </cell>
          <cell r="D868" t="str">
            <v>Broadcast</v>
          </cell>
          <cell r="E868" t="str">
            <v>Field crop, typical</v>
          </cell>
        </row>
        <row r="869">
          <cell r="A869" t="str">
            <v>M/L/A</v>
          </cell>
          <cell r="B869" t="str">
            <v>Water-soluble Packet</v>
          </cell>
          <cell r="C869" t="str">
            <v>Handheld/Portable Fogger/Mister</v>
          </cell>
          <cell r="D869" t="str">
            <v>Broadcast</v>
          </cell>
          <cell r="E869" t="str">
            <v>Christmas Tree farm</v>
          </cell>
        </row>
        <row r="870">
          <cell r="A870" t="str">
            <v>M/L/A</v>
          </cell>
          <cell r="B870" t="str">
            <v>Water-soluble Packet</v>
          </cell>
          <cell r="C870" t="str">
            <v>Handheld/Portable Fogger/Mister</v>
          </cell>
          <cell r="D870" t="str">
            <v>Broadcast</v>
          </cell>
          <cell r="E870" t="str">
            <v>Industrial/commercial (tires, rail yards, junk yards, etc.)</v>
          </cell>
        </row>
        <row r="871">
          <cell r="A871" t="str">
            <v>M/L/A</v>
          </cell>
          <cell r="B871" t="str">
            <v>Water-soluble Packet</v>
          </cell>
          <cell r="C871" t="str">
            <v>Handheld/Portable Fogger/Mister</v>
          </cell>
          <cell r="D871" t="str">
            <v>Broadcast</v>
          </cell>
          <cell r="E871" t="str">
            <v>Exterior Building Components (e.g., foundations, perimeters, door/window frames, etc.)</v>
          </cell>
        </row>
        <row r="872">
          <cell r="A872" t="str">
            <v>M/L/A</v>
          </cell>
          <cell r="B872" t="str">
            <v>Water-soluble Packet</v>
          </cell>
          <cell r="C872" t="str">
            <v>Handheld/Portable Fogger/Mister</v>
          </cell>
          <cell r="D872" t="str">
            <v>Broadcast</v>
          </cell>
          <cell r="E872" t="str">
            <v>Structural components (e.g., walls, framing, voids, slabs, beams, lumber, etc.)</v>
          </cell>
        </row>
        <row r="873">
          <cell r="A873" t="str">
            <v>M/L/A</v>
          </cell>
          <cell r="B873" t="str">
            <v>Water-soluble Packet</v>
          </cell>
          <cell r="C873" t="str">
            <v>Handheld/Portable Fogger/Mister</v>
          </cell>
          <cell r="D873" t="str">
            <v>Broadcast</v>
          </cell>
          <cell r="E873" t="str">
            <v>Interior landscaping</v>
          </cell>
        </row>
        <row r="874">
          <cell r="A874" t="str">
            <v>M/L/A</v>
          </cell>
          <cell r="B874" t="str">
            <v>Water-soluble Packet</v>
          </cell>
          <cell r="C874" t="str">
            <v>Handheld/Portable Fogger/Mister</v>
          </cell>
          <cell r="D874" t="str">
            <v>Broadcast</v>
          </cell>
          <cell r="E874" t="str">
            <v>Mushroom house</v>
          </cell>
        </row>
        <row r="875">
          <cell r="A875" t="str">
            <v>M/L/A</v>
          </cell>
          <cell r="B875" t="str">
            <v>Water-soluble Packet</v>
          </cell>
          <cell r="C875" t="str">
            <v>Handheld/Portable Fogger/Mister</v>
          </cell>
          <cell r="D875" t="str">
            <v>Broadcast</v>
          </cell>
          <cell r="E875" t="str">
            <v>Field-grown ornamental crops</v>
          </cell>
        </row>
        <row r="876">
          <cell r="A876" t="str">
            <v>M/L/A</v>
          </cell>
          <cell r="B876" t="str">
            <v>Water-soluble Packet</v>
          </cell>
          <cell r="C876" t="str">
            <v>Handheld/Portable Fogger/Mister</v>
          </cell>
          <cell r="D876" t="str">
            <v>Broadcast</v>
          </cell>
          <cell r="E876" t="str">
            <v>Greenhouse (ornamentals, roses, cut flowers, container stock, vegetables)</v>
          </cell>
        </row>
        <row r="877">
          <cell r="A877" t="str">
            <v>M/L/A</v>
          </cell>
          <cell r="B877" t="str">
            <v>Water-soluble Packet</v>
          </cell>
          <cell r="C877" t="str">
            <v>Handheld/Portable Fogger/Mister</v>
          </cell>
          <cell r="D877" t="str">
            <v>Broadcast</v>
          </cell>
          <cell r="E877" t="str">
            <v>Food handling establishment</v>
          </cell>
        </row>
        <row r="878">
          <cell r="A878" t="str">
            <v>M/L/A</v>
          </cell>
          <cell r="B878" t="str">
            <v>Water-soluble Packet</v>
          </cell>
          <cell r="C878" t="str">
            <v>Handheld/Portable Fogger/Mister</v>
          </cell>
          <cell r="D878" t="str">
            <v>Broadcast</v>
          </cell>
          <cell r="E878" t="str">
            <v>Warehouse</v>
          </cell>
        </row>
        <row r="879">
          <cell r="A879" t="str">
            <v>M/L/A</v>
          </cell>
          <cell r="B879" t="str">
            <v>Water-soluble Packet</v>
          </cell>
          <cell r="C879" t="str">
            <v>Handheld/Portable Fogger/Mister</v>
          </cell>
          <cell r="D879" t="str">
            <v>Broadcast</v>
          </cell>
          <cell r="E879" t="str">
            <v>Poultry/livestock house/horse barn/feed lot</v>
          </cell>
        </row>
        <row r="880">
          <cell r="A880" t="str">
            <v>M/L/A</v>
          </cell>
          <cell r="B880" t="str">
            <v>Water-soluble Packet</v>
          </cell>
          <cell r="C880" t="str">
            <v>Handheld/Portable Fogger/Mister</v>
          </cell>
          <cell r="D880" t="str">
            <v>Broadcast</v>
          </cell>
          <cell r="E880" t="str">
            <v>Residential backyards/Parks/Restaurants</v>
          </cell>
        </row>
        <row r="881">
          <cell r="A881" t="str">
            <v>M/L/A</v>
          </cell>
          <cell r="B881" t="str">
            <v>Water-soluble Packet</v>
          </cell>
          <cell r="C881" t="str">
            <v>Handheld/Portable Fogger/Mister</v>
          </cell>
          <cell r="D881" t="str">
            <v>Broadcast</v>
          </cell>
          <cell r="E881" t="str">
            <v>Residential Living Spaces (homes, apartments)</v>
          </cell>
        </row>
        <row r="882">
          <cell r="A882" t="str">
            <v>M/L/A</v>
          </cell>
          <cell r="B882" t="str">
            <v>Water-soluble Packet</v>
          </cell>
          <cell r="C882" t="str">
            <v>Handheld/Portable Fogger/Mister</v>
          </cell>
          <cell r="D882" t="str">
            <v>Broadcast</v>
          </cell>
          <cell r="E882" t="str">
            <v>Childcare center/schools/institutions</v>
          </cell>
        </row>
        <row r="883">
          <cell r="A883" t="str">
            <v>M/L/A</v>
          </cell>
          <cell r="B883" t="str">
            <v>Water-soluble Packet</v>
          </cell>
          <cell r="C883" t="str">
            <v>Manually-pressurized Handwand</v>
          </cell>
          <cell r="D883" t="str">
            <v>Broadcast</v>
          </cell>
          <cell r="E883" t="str">
            <v>Greenhouse (ornamentals, roses, cut flowers, container stock, vegetables)</v>
          </cell>
        </row>
        <row r="884">
          <cell r="A884" t="str">
            <v>M/L/A</v>
          </cell>
          <cell r="B884" t="str">
            <v>Water-soluble Packet</v>
          </cell>
          <cell r="C884" t="str">
            <v>Manually-pressurized Handwand</v>
          </cell>
          <cell r="D884" t="str">
            <v>Broadcast</v>
          </cell>
          <cell r="E884" t="str">
            <v>Wildlife management</v>
          </cell>
        </row>
        <row r="885">
          <cell r="A885" t="str">
            <v>M/L/A</v>
          </cell>
          <cell r="B885" t="str">
            <v>Water-soluble Packet</v>
          </cell>
          <cell r="C885" t="str">
            <v>Manually-pressurized Handwand</v>
          </cell>
          <cell r="D885" t="str">
            <v>Broadcast</v>
          </cell>
          <cell r="E885" t="str">
            <v>Mushroom house</v>
          </cell>
        </row>
        <row r="886">
          <cell r="A886" t="str">
            <v>M/L/A</v>
          </cell>
          <cell r="B886" t="str">
            <v>Water-soluble Packet</v>
          </cell>
          <cell r="C886" t="str">
            <v>Manually-pressurized Handwand</v>
          </cell>
          <cell r="D886" t="str">
            <v>Broadcast (foliar)</v>
          </cell>
          <cell r="E886" t="str">
            <v>Christmas Tree farm</v>
          </cell>
        </row>
        <row r="887">
          <cell r="A887" t="str">
            <v>M/L/A</v>
          </cell>
          <cell r="B887" t="str">
            <v>Water-soluble Packet</v>
          </cell>
          <cell r="C887" t="str">
            <v>Manually-pressurized Handwand</v>
          </cell>
          <cell r="D887" t="str">
            <v>Broadcast (foliar)</v>
          </cell>
          <cell r="E887" t="str">
            <v>Nursery (ornamentals, vegetables, trees, container stock)</v>
          </cell>
        </row>
        <row r="888">
          <cell r="A888" t="str">
            <v>M/L/A</v>
          </cell>
          <cell r="B888" t="str">
            <v>Water-soluble Packet</v>
          </cell>
          <cell r="C888" t="str">
            <v>Manually-pressurized Handwand</v>
          </cell>
          <cell r="D888" t="str">
            <v>Broadcast (foliar)</v>
          </cell>
          <cell r="E888" t="str">
            <v>Landscaping, trees/shrubs/bushes</v>
          </cell>
        </row>
        <row r="889">
          <cell r="A889" t="str">
            <v>M/L/A</v>
          </cell>
          <cell r="B889" t="str">
            <v>Water-soluble Packet</v>
          </cell>
          <cell r="C889" t="str">
            <v>Manually-pressurized Handwand</v>
          </cell>
          <cell r="D889" t="str">
            <v>Broadcast (foliar)</v>
          </cell>
          <cell r="E889" t="str">
            <v>Landscaping, plants/flowers</v>
          </cell>
        </row>
        <row r="890">
          <cell r="A890" t="str">
            <v>M/L/A</v>
          </cell>
          <cell r="B890" t="str">
            <v>Water-soluble Packet</v>
          </cell>
          <cell r="C890" t="str">
            <v>Manually-pressurized Handwand</v>
          </cell>
          <cell r="D890" t="str">
            <v>Broadcast</v>
          </cell>
          <cell r="E890" t="str">
            <v>Landscaping, turf (lawns, athletic fields, parks, etc.)</v>
          </cell>
        </row>
        <row r="891">
          <cell r="A891" t="str">
            <v>M/L/A</v>
          </cell>
          <cell r="B891" t="str">
            <v>Water-soluble Packet</v>
          </cell>
          <cell r="C891" t="str">
            <v>Manually-pressurized Handwand</v>
          </cell>
          <cell r="D891" t="str">
            <v>Broadcast</v>
          </cell>
          <cell r="E891" t="str">
            <v>Industrial/commercial (tires, rail yards, junk yards, etc.)</v>
          </cell>
        </row>
        <row r="892">
          <cell r="A892" t="str">
            <v>M/L/A</v>
          </cell>
          <cell r="B892" t="str">
            <v>Water-soluble Packet</v>
          </cell>
          <cell r="C892" t="str">
            <v>Manually-pressurized Handwand</v>
          </cell>
          <cell r="D892" t="str">
            <v>Broadcast</v>
          </cell>
          <cell r="E892" t="str">
            <v>Food handling establishment</v>
          </cell>
        </row>
        <row r="893">
          <cell r="A893" t="str">
            <v>M/L/A</v>
          </cell>
          <cell r="B893" t="str">
            <v>Water-soluble Packet</v>
          </cell>
          <cell r="C893" t="str">
            <v>Manually-pressurized Handwand</v>
          </cell>
          <cell r="D893" t="str">
            <v>C&amp;C</v>
          </cell>
          <cell r="E893" t="str">
            <v>Food handling establishment</v>
          </cell>
        </row>
        <row r="894">
          <cell r="A894" t="str">
            <v>M/L/A</v>
          </cell>
          <cell r="B894" t="str">
            <v>Water-soluble Packet</v>
          </cell>
          <cell r="C894" t="str">
            <v>Manually-pressurized Handwand</v>
          </cell>
          <cell r="D894" t="str">
            <v>Broadcast</v>
          </cell>
          <cell r="E894" t="str">
            <v>Warehouse</v>
          </cell>
        </row>
        <row r="895">
          <cell r="A895" t="str">
            <v>M/L/A</v>
          </cell>
          <cell r="B895" t="str">
            <v>Water-soluble Packet</v>
          </cell>
          <cell r="C895" t="str">
            <v>Manually-pressurized Handwand</v>
          </cell>
          <cell r="D895" t="str">
            <v>C&amp;C</v>
          </cell>
          <cell r="E895" t="str">
            <v>Warehouse</v>
          </cell>
        </row>
        <row r="896">
          <cell r="A896" t="str">
            <v>M/L/A</v>
          </cell>
          <cell r="B896" t="str">
            <v>Water-soluble Packet</v>
          </cell>
          <cell r="C896" t="str">
            <v>Manually-pressurized Handwand</v>
          </cell>
          <cell r="D896" t="str">
            <v>Broadcast</v>
          </cell>
          <cell r="E896" t="str">
            <v>Poultry/livestock house/horse barn/feed lot</v>
          </cell>
        </row>
        <row r="897">
          <cell r="A897" t="str">
            <v>M/L/A</v>
          </cell>
          <cell r="B897" t="str">
            <v>Water-soluble Packet</v>
          </cell>
          <cell r="C897" t="str">
            <v>Manually-pressurized Handwand</v>
          </cell>
          <cell r="D897" t="str">
            <v>Broadcast</v>
          </cell>
          <cell r="E897" t="str">
            <v>Animal (direct), livestock</v>
          </cell>
        </row>
        <row r="898">
          <cell r="A898" t="str">
            <v>M/L/A</v>
          </cell>
          <cell r="B898" t="str">
            <v>Water-soluble Packet</v>
          </cell>
          <cell r="C898" t="str">
            <v>Manually-pressurized Handwand</v>
          </cell>
          <cell r="D898" t="str">
            <v>Broadcast</v>
          </cell>
          <cell r="E898" t="str">
            <v>Exterior Building Components (e.g., foundations, perimeters, door/window frames, etc.)</v>
          </cell>
        </row>
        <row r="899">
          <cell r="A899" t="str">
            <v>M/L/A</v>
          </cell>
          <cell r="B899" t="str">
            <v>Water-soluble Packet</v>
          </cell>
          <cell r="C899" t="str">
            <v>Manually-pressurized Handwand</v>
          </cell>
          <cell r="D899" t="str">
            <v>Spot</v>
          </cell>
          <cell r="E899" t="str">
            <v>Mounds/nests</v>
          </cell>
        </row>
        <row r="900">
          <cell r="A900" t="str">
            <v>M/L/A</v>
          </cell>
          <cell r="B900" t="str">
            <v>Water-soluble Packet</v>
          </cell>
          <cell r="C900" t="str">
            <v>Manually-pressurized Handwand</v>
          </cell>
          <cell r="D900" t="str">
            <v>Broadcast</v>
          </cell>
          <cell r="E900" t="str">
            <v>Residential Living Spaces (homes, apartments)</v>
          </cell>
        </row>
        <row r="901">
          <cell r="A901" t="str">
            <v>M/L/A</v>
          </cell>
          <cell r="B901" t="str">
            <v>Water-soluble Packet</v>
          </cell>
          <cell r="C901" t="str">
            <v>Manually-pressurized Handwand</v>
          </cell>
          <cell r="D901" t="str">
            <v>C&amp;C</v>
          </cell>
          <cell r="E901" t="str">
            <v>Residential Living Spaces (homes, apartments)</v>
          </cell>
        </row>
        <row r="902">
          <cell r="A902" t="str">
            <v>M/L/A</v>
          </cell>
          <cell r="B902" t="str">
            <v>Water-soluble Packet</v>
          </cell>
          <cell r="C902" t="str">
            <v>Manually-pressurized Handwand</v>
          </cell>
          <cell r="D902" t="str">
            <v>Broadcast</v>
          </cell>
          <cell r="E902" t="str">
            <v>Childcare center/schools/institutions</v>
          </cell>
        </row>
        <row r="903">
          <cell r="A903" t="str">
            <v>M/L/A</v>
          </cell>
          <cell r="B903" t="str">
            <v>Water-soluble Packet</v>
          </cell>
          <cell r="C903" t="str">
            <v>Manually-pressurized Handwand</v>
          </cell>
          <cell r="D903" t="str">
            <v>C&amp;C</v>
          </cell>
          <cell r="E903" t="str">
            <v>Childcare center/schools/institutions</v>
          </cell>
        </row>
        <row r="904">
          <cell r="A904" t="str">
            <v>M/L/A</v>
          </cell>
          <cell r="B904" t="str">
            <v>Water-soluble Packet</v>
          </cell>
          <cell r="C904" t="str">
            <v>Manually-pressurized Handwand</v>
          </cell>
          <cell r="D904" t="str">
            <v>Broadcast (foliar)</v>
          </cell>
          <cell r="E904" t="str">
            <v>Interior landscaping</v>
          </cell>
        </row>
        <row r="905">
          <cell r="A905" t="str">
            <v>M/L/A</v>
          </cell>
          <cell r="B905" t="str">
            <v>Water-soluble Packet</v>
          </cell>
          <cell r="C905" t="str">
            <v>Manually-pressurized Handwand</v>
          </cell>
          <cell r="D905" t="str">
            <v>Broadcast</v>
          </cell>
          <cell r="E905" t="str">
            <v>Structural components (e.g., walls, framing, voids, slabs, beams, lumber, etc.)</v>
          </cell>
        </row>
        <row r="906">
          <cell r="A906" t="str">
            <v>M/L/A</v>
          </cell>
          <cell r="B906" t="str">
            <v>Water-soluble Packet</v>
          </cell>
          <cell r="C906" t="str">
            <v>Mechanically-pressurized Handgun</v>
          </cell>
          <cell r="D906" t="str">
            <v>Broadcast (foliar)</v>
          </cell>
          <cell r="E906" t="str">
            <v>Orchard/Vineyard</v>
          </cell>
        </row>
        <row r="907">
          <cell r="A907" t="str">
            <v>M/L/A</v>
          </cell>
          <cell r="B907" t="str">
            <v>Water-soluble Packet</v>
          </cell>
          <cell r="C907" t="str">
            <v>Mechanically-pressurized Handgun</v>
          </cell>
          <cell r="D907" t="str">
            <v>Drench/Soil-/Ground-directed</v>
          </cell>
          <cell r="E907" t="str">
            <v>Orchard/Vineyard</v>
          </cell>
        </row>
        <row r="908">
          <cell r="A908" t="str">
            <v>M/L/A</v>
          </cell>
          <cell r="B908" t="str">
            <v>Water-soluble Packet</v>
          </cell>
          <cell r="C908" t="str">
            <v>Mechanically-pressurized Handgun</v>
          </cell>
          <cell r="D908" t="str">
            <v>Broadcast (foliar)</v>
          </cell>
          <cell r="E908" t="str">
            <v>Wildlife management</v>
          </cell>
        </row>
        <row r="909">
          <cell r="A909" t="str">
            <v>M/L/A</v>
          </cell>
          <cell r="B909" t="str">
            <v>Water-soluble Packet</v>
          </cell>
          <cell r="C909" t="str">
            <v>Mechanically-pressurized Handgun</v>
          </cell>
          <cell r="D909" t="str">
            <v>Broadcast</v>
          </cell>
          <cell r="E909" t="str">
            <v>Greenhouse (ornamentals, roses, cut flowers, container stock, vegetables)</v>
          </cell>
        </row>
        <row r="910">
          <cell r="A910" t="str">
            <v>M/L/A</v>
          </cell>
          <cell r="B910" t="str">
            <v>Water-soluble Packet</v>
          </cell>
          <cell r="C910" t="str">
            <v>Mechanically-pressurized Handgun</v>
          </cell>
          <cell r="D910" t="str">
            <v>Broadcast</v>
          </cell>
          <cell r="E910" t="str">
            <v>Mushroom house</v>
          </cell>
        </row>
        <row r="911">
          <cell r="A911" t="str">
            <v>M/L/A</v>
          </cell>
          <cell r="B911" t="str">
            <v>Water-soluble Packet</v>
          </cell>
          <cell r="C911" t="str">
            <v>Mechanically-pressurized Handgun</v>
          </cell>
          <cell r="D911" t="str">
            <v>Drench/Soil-/Ground-directed</v>
          </cell>
          <cell r="E911" t="str">
            <v>Greenhouse (ornamentals, roses, cut flowers, container stock, vegetables)</v>
          </cell>
        </row>
        <row r="912">
          <cell r="A912" t="str">
            <v>M/L/A</v>
          </cell>
          <cell r="B912" t="str">
            <v>Water-soluble Packet</v>
          </cell>
          <cell r="C912" t="str">
            <v>Mechanically-pressurized Handgun</v>
          </cell>
          <cell r="D912" t="str">
            <v>Broadcast</v>
          </cell>
          <cell r="E912" t="str">
            <v>Golf course (tees and greens only)</v>
          </cell>
        </row>
        <row r="913">
          <cell r="A913" t="str">
            <v>M/L/A</v>
          </cell>
          <cell r="B913" t="str">
            <v>Water-soluble Packet</v>
          </cell>
          <cell r="C913" t="str">
            <v>Mechanically-pressurized Handgun</v>
          </cell>
          <cell r="D913" t="str">
            <v>Broadcast</v>
          </cell>
          <cell r="E913" t="str">
            <v>Golf course (fairways, tees, greens)</v>
          </cell>
        </row>
        <row r="914">
          <cell r="A914" t="str">
            <v>M/L/A</v>
          </cell>
          <cell r="B914" t="str">
            <v>Water-soluble Packet</v>
          </cell>
          <cell r="C914" t="str">
            <v>Mechanically-pressurized Handgun</v>
          </cell>
          <cell r="D914" t="str">
            <v>Broadcast (foliar)</v>
          </cell>
          <cell r="E914" t="str">
            <v>Christmas Tree farm</v>
          </cell>
        </row>
        <row r="915">
          <cell r="A915" t="str">
            <v>M/L/A</v>
          </cell>
          <cell r="B915" t="str">
            <v>Water-soluble Packet</v>
          </cell>
          <cell r="C915" t="str">
            <v>Mechanically-pressurized Handgun</v>
          </cell>
          <cell r="D915" t="str">
            <v>Broadcast (foliar)</v>
          </cell>
          <cell r="E915" t="str">
            <v>Nursery (ornamentals, vegetables, trees, container stock)</v>
          </cell>
        </row>
        <row r="916">
          <cell r="A916" t="str">
            <v>M/L/A</v>
          </cell>
          <cell r="B916" t="str">
            <v>Water-soluble Packet</v>
          </cell>
          <cell r="C916" t="str">
            <v>Mechanically-pressurized Handgun</v>
          </cell>
          <cell r="D916" t="str">
            <v>Drench/Soil-/Ground-directed</v>
          </cell>
          <cell r="E916" t="str">
            <v>Nursery (ornamentals, vegetables, trees, container stock)</v>
          </cell>
        </row>
        <row r="917">
          <cell r="A917" t="str">
            <v>M/L/A</v>
          </cell>
          <cell r="B917" t="str">
            <v>Water-soluble Packet</v>
          </cell>
          <cell r="C917" t="str">
            <v>Mechanically-pressurized Handgun</v>
          </cell>
          <cell r="D917" t="str">
            <v>Broadcast (foliar)</v>
          </cell>
          <cell r="E917" t="str">
            <v>Landscaping, trees/shrubs/bushes</v>
          </cell>
        </row>
        <row r="918">
          <cell r="A918" t="str">
            <v>M/L/A</v>
          </cell>
          <cell r="B918" t="str">
            <v>Water-soluble Packet</v>
          </cell>
          <cell r="C918" t="str">
            <v>Mechanically-pressurized Handgun</v>
          </cell>
          <cell r="D918" t="str">
            <v>Broadcast</v>
          </cell>
          <cell r="E918" t="str">
            <v>Landscaping, turf (lawns, athletic fields, parks, etc.)</v>
          </cell>
        </row>
        <row r="919">
          <cell r="A919" t="str">
            <v>M/L/A</v>
          </cell>
          <cell r="B919" t="str">
            <v>Water-soluble Packet</v>
          </cell>
          <cell r="C919" t="str">
            <v>Mechanically-pressurized Handgun</v>
          </cell>
          <cell r="D919" t="str">
            <v>Broadcast</v>
          </cell>
          <cell r="E919" t="str">
            <v>Industrial/commercial (tires, rail yards, junk yards, etc.)</v>
          </cell>
        </row>
        <row r="920">
          <cell r="A920" t="str">
            <v>M/L/A</v>
          </cell>
          <cell r="B920" t="str">
            <v>Water-soluble Packet</v>
          </cell>
          <cell r="C920" t="str">
            <v>Mechanically-pressurized Handgun</v>
          </cell>
          <cell r="D920" t="str">
            <v>Broadcast</v>
          </cell>
          <cell r="E920" t="str">
            <v>Structural components (e.g., walls, framing, voids, slabs, beams, lumber, etc.)</v>
          </cell>
        </row>
        <row r="921">
          <cell r="A921" t="str">
            <v>M/L/A</v>
          </cell>
          <cell r="B921" t="str">
            <v>Water-soluble Packet</v>
          </cell>
          <cell r="C921" t="str">
            <v>Mechanically-pressurized Handgun</v>
          </cell>
          <cell r="D921" t="str">
            <v>Broadcast</v>
          </cell>
          <cell r="E921" t="str">
            <v>Warehouse</v>
          </cell>
        </row>
        <row r="922">
          <cell r="A922" t="str">
            <v>M/L/A</v>
          </cell>
          <cell r="B922" t="str">
            <v>Water-soluble Packet</v>
          </cell>
          <cell r="C922" t="str">
            <v>Mechanically-pressurized Handgun</v>
          </cell>
          <cell r="D922" t="str">
            <v>Broadcast</v>
          </cell>
          <cell r="E922" t="str">
            <v>Animal (direct), livestock</v>
          </cell>
        </row>
        <row r="923">
          <cell r="A923" t="str">
            <v>M/L/A</v>
          </cell>
          <cell r="B923" t="str">
            <v>Water-soluble Packet</v>
          </cell>
          <cell r="C923" t="str">
            <v>Mechanically-pressurized Handgun</v>
          </cell>
          <cell r="D923" t="str">
            <v>Broadcast</v>
          </cell>
          <cell r="E923" t="str">
            <v>Poultry/livestock house/horse barn/feed lot</v>
          </cell>
        </row>
        <row r="924">
          <cell r="A924" t="str">
            <v>M/L/A</v>
          </cell>
          <cell r="B924" t="str">
            <v>Water-soluble Packet</v>
          </cell>
          <cell r="C924" t="str">
            <v>Mechanically-pressurized Handgun</v>
          </cell>
          <cell r="D924" t="str">
            <v>Broadcast</v>
          </cell>
          <cell r="E924" t="str">
            <v xml:space="preserve">Vector control (e.g., mosquitocides), aquatic areas </v>
          </cell>
        </row>
        <row r="925">
          <cell r="A925" t="str">
            <v>M/L/A</v>
          </cell>
          <cell r="B925" t="str">
            <v>Water-soluble Packet</v>
          </cell>
          <cell r="C925" t="str">
            <v>Mechanically-pressurized Handgun</v>
          </cell>
          <cell r="D925" t="str">
            <v>Broadcast</v>
          </cell>
          <cell r="E925" t="str">
            <v>Aquatic areas, non-flowing water (e.g., ponds, lakes, fountains)</v>
          </cell>
        </row>
        <row r="926">
          <cell r="A926" t="str">
            <v>M/L/A</v>
          </cell>
          <cell r="B926" t="str">
            <v>Water-soluble Packet</v>
          </cell>
          <cell r="C926" t="str">
            <v>Mechanically-pressurized Handgun</v>
          </cell>
          <cell r="D926" t="str">
            <v>Broadcast</v>
          </cell>
          <cell r="E926" t="str">
            <v>Aquatic areas, flowing water (e.g., tributaries, canals)</v>
          </cell>
        </row>
        <row r="927">
          <cell r="A927" t="str">
            <v>M/L/A</v>
          </cell>
          <cell r="B927" t="str">
            <v>Water-soluble Packet</v>
          </cell>
          <cell r="C927" t="str">
            <v>Mechanically-pressurized Handgun</v>
          </cell>
          <cell r="D927" t="str">
            <v>Broadcast (foliar)</v>
          </cell>
          <cell r="E927" t="str">
            <v>Field crop, typical</v>
          </cell>
        </row>
        <row r="928">
          <cell r="A928" t="str">
            <v>M/L/A</v>
          </cell>
          <cell r="B928" t="str">
            <v>Water-soluble Packet</v>
          </cell>
          <cell r="C928" t="str">
            <v>Mechanically-pressurized Handgun</v>
          </cell>
          <cell r="D928" t="str">
            <v>Drench/Soil-/Ground-directed</v>
          </cell>
          <cell r="E928" t="str">
            <v>Field crop, typical</v>
          </cell>
        </row>
        <row r="929">
          <cell r="A929" t="str">
            <v>L/A</v>
          </cell>
          <cell r="B929" t="str">
            <v>Pellet/tablet</v>
          </cell>
          <cell r="C929" t="str">
            <v>Belly grinder</v>
          </cell>
          <cell r="D929" t="str">
            <v>Broadcast</v>
          </cell>
          <cell r="E929" t="str">
            <v>Orchard/Vineyard</v>
          </cell>
        </row>
        <row r="930">
          <cell r="A930" t="str">
            <v>L/A</v>
          </cell>
          <cell r="B930" t="str">
            <v>Pellet/tablet</v>
          </cell>
          <cell r="C930" t="str">
            <v>Belly grinder</v>
          </cell>
          <cell r="D930" t="str">
            <v>Broadcast</v>
          </cell>
          <cell r="E930" t="str">
            <v>Greenhouse (ornamentals, roses, cut flowers, container stock, vegetables)</v>
          </cell>
        </row>
        <row r="931">
          <cell r="A931" t="str">
            <v>L/A</v>
          </cell>
          <cell r="B931" t="str">
            <v>Pellet/tablet</v>
          </cell>
          <cell r="C931" t="str">
            <v>Belly grinder</v>
          </cell>
          <cell r="D931" t="str">
            <v>Broadcast</v>
          </cell>
          <cell r="E931" t="str">
            <v>Wildlife management</v>
          </cell>
        </row>
        <row r="932">
          <cell r="A932" t="str">
            <v>L/A</v>
          </cell>
          <cell r="B932" t="str">
            <v>Pellet/tablet</v>
          </cell>
          <cell r="C932" t="str">
            <v>Belly grinder</v>
          </cell>
          <cell r="D932" t="str">
            <v>Broadcast</v>
          </cell>
          <cell r="E932" t="str">
            <v>Christmas Tree farm</v>
          </cell>
        </row>
        <row r="933">
          <cell r="A933" t="str">
            <v>L/A</v>
          </cell>
          <cell r="B933" t="str">
            <v>Pellet/tablet</v>
          </cell>
          <cell r="C933" t="str">
            <v>Belly grinder</v>
          </cell>
          <cell r="D933" t="str">
            <v>Broadcast</v>
          </cell>
          <cell r="E933" t="str">
            <v>Nursery (ornamentals, vegetables, trees, container stock)</v>
          </cell>
        </row>
        <row r="934">
          <cell r="A934" t="str">
            <v>L/A</v>
          </cell>
          <cell r="B934" t="str">
            <v>Pellet/tablet</v>
          </cell>
          <cell r="C934" t="str">
            <v>Belly grinder</v>
          </cell>
          <cell r="D934" t="str">
            <v>Broadcast</v>
          </cell>
          <cell r="E934" t="str">
            <v>Landscaping, trees/shrubs/bushes</v>
          </cell>
        </row>
        <row r="935">
          <cell r="A935" t="str">
            <v>L/A</v>
          </cell>
          <cell r="B935" t="str">
            <v>Pellet/tablet</v>
          </cell>
          <cell r="C935" t="str">
            <v>Belly grinder</v>
          </cell>
          <cell r="D935" t="str">
            <v>Broadcast</v>
          </cell>
          <cell r="E935" t="str">
            <v>Landscaping, plants/flowers</v>
          </cell>
        </row>
        <row r="936">
          <cell r="A936" t="str">
            <v>L/A</v>
          </cell>
          <cell r="B936" t="str">
            <v>Pellet/tablet</v>
          </cell>
          <cell r="C936" t="str">
            <v>Belly grinder</v>
          </cell>
          <cell r="D936" t="str">
            <v>Broadcast</v>
          </cell>
          <cell r="E936" t="str">
            <v>Landscaping, turf (lawns, athletic fields, parks, etc.)</v>
          </cell>
        </row>
        <row r="937">
          <cell r="A937" t="str">
            <v>L/A</v>
          </cell>
          <cell r="B937" t="str">
            <v>Pellet/tablet</v>
          </cell>
          <cell r="C937" t="str">
            <v>Belly grinder</v>
          </cell>
          <cell r="D937" t="str">
            <v>Broadcast</v>
          </cell>
          <cell r="E937" t="str">
            <v>Industrial/commercial (tires, rail yards, junk yards, etc.)</v>
          </cell>
        </row>
        <row r="938">
          <cell r="A938" t="str">
            <v>L/A</v>
          </cell>
          <cell r="B938" t="str">
            <v>Pellet/tablet</v>
          </cell>
          <cell r="C938" t="str">
            <v>Belly grinder</v>
          </cell>
          <cell r="D938" t="str">
            <v>Broadcast</v>
          </cell>
          <cell r="E938" t="str">
            <v>Poultry/livestock house/horse barn/feed lot</v>
          </cell>
        </row>
        <row r="939">
          <cell r="A939" t="str">
            <v>L/A</v>
          </cell>
          <cell r="B939" t="str">
            <v>Pellet/tablet</v>
          </cell>
          <cell r="C939" t="str">
            <v>Belly grinder</v>
          </cell>
          <cell r="D939" t="str">
            <v>Broadcast</v>
          </cell>
          <cell r="E939" t="str">
            <v>Exterior Building Components (e.g., foundations, perimeters, door/window frames, etc.)</v>
          </cell>
        </row>
        <row r="940">
          <cell r="A940" t="str">
            <v>L/A</v>
          </cell>
          <cell r="B940" t="str">
            <v>Pellet/tablet</v>
          </cell>
          <cell r="C940" t="str">
            <v>Rotary spreader</v>
          </cell>
          <cell r="D940" t="str">
            <v>Broadcast</v>
          </cell>
          <cell r="E940" t="str">
            <v>Orchard/Vineyard</v>
          </cell>
        </row>
        <row r="941">
          <cell r="A941" t="str">
            <v>L/A</v>
          </cell>
          <cell r="B941" t="str">
            <v>Pellet/tablet</v>
          </cell>
          <cell r="C941" t="str">
            <v>Rotary spreader</v>
          </cell>
          <cell r="D941" t="str">
            <v>Broadcast</v>
          </cell>
          <cell r="E941" t="str">
            <v>Nursery (ornamentals, vegetables, trees, container stock)</v>
          </cell>
        </row>
        <row r="942">
          <cell r="A942" t="str">
            <v>L/A</v>
          </cell>
          <cell r="B942" t="str">
            <v>Pellet/tablet</v>
          </cell>
          <cell r="C942" t="str">
            <v>Rotary spreader</v>
          </cell>
          <cell r="D942" t="str">
            <v>Broadcast</v>
          </cell>
          <cell r="E942" t="str">
            <v>Greenhouse (ornamentals, roses, cut flowers, container stock, vegetables)</v>
          </cell>
        </row>
        <row r="943">
          <cell r="A943" t="str">
            <v>L/A</v>
          </cell>
          <cell r="B943" t="str">
            <v>Pellet/tablet</v>
          </cell>
          <cell r="C943" t="str">
            <v>Rotary spreader</v>
          </cell>
          <cell r="D943" t="str">
            <v>Broadcast</v>
          </cell>
          <cell r="E943" t="str">
            <v>Golf course (tees and greens only)</v>
          </cell>
        </row>
        <row r="944">
          <cell r="A944" t="str">
            <v>L/A</v>
          </cell>
          <cell r="B944" t="str">
            <v>Pellet/tablet</v>
          </cell>
          <cell r="C944" t="str">
            <v>Rotary spreader</v>
          </cell>
          <cell r="D944" t="str">
            <v>Broadcast</v>
          </cell>
          <cell r="E944" t="str">
            <v>Golf course (fairways, tees, greens)</v>
          </cell>
        </row>
        <row r="945">
          <cell r="A945" t="str">
            <v>L/A</v>
          </cell>
          <cell r="B945" t="str">
            <v>Pellet/tablet</v>
          </cell>
          <cell r="C945" t="str">
            <v>Rotary spreader</v>
          </cell>
          <cell r="D945" t="str">
            <v>Broadcast</v>
          </cell>
          <cell r="E945" t="str">
            <v>Landscaping, turf (lawns, athletic fields, parks, etc.)</v>
          </cell>
        </row>
        <row r="946">
          <cell r="A946" t="str">
            <v>L/A</v>
          </cell>
          <cell r="B946" t="str">
            <v>Pellet/tablet</v>
          </cell>
          <cell r="C946" t="str">
            <v>Rotary spreader</v>
          </cell>
          <cell r="D946" t="str">
            <v>Broadcast</v>
          </cell>
          <cell r="E946" t="str">
            <v>Industrial/commercial (tires, rail yards, junk yards, etc.)</v>
          </cell>
        </row>
        <row r="947">
          <cell r="A947" t="str">
            <v>L/A</v>
          </cell>
          <cell r="B947" t="str">
            <v>Dust</v>
          </cell>
          <cell r="C947" t="str">
            <v>Bulb duster</v>
          </cell>
          <cell r="D947" t="str">
            <v>C&amp;C</v>
          </cell>
          <cell r="E947" t="str">
            <v>Food handling establishment</v>
          </cell>
        </row>
        <row r="948">
          <cell r="A948" t="str">
            <v>L/A</v>
          </cell>
          <cell r="B948" t="str">
            <v>Dust</v>
          </cell>
          <cell r="C948" t="str">
            <v>Bulb duster</v>
          </cell>
          <cell r="D948" t="str">
            <v>C&amp;C</v>
          </cell>
          <cell r="E948" t="str">
            <v>Warehouse</v>
          </cell>
        </row>
        <row r="949">
          <cell r="A949" t="str">
            <v>L/A</v>
          </cell>
          <cell r="B949" t="str">
            <v>Dust</v>
          </cell>
          <cell r="C949" t="str">
            <v>Bulb duster</v>
          </cell>
          <cell r="D949" t="str">
            <v>C&amp;C</v>
          </cell>
          <cell r="E949" t="str">
            <v>Residential Living Spaces (homes, apartments)</v>
          </cell>
        </row>
        <row r="950">
          <cell r="A950" t="str">
            <v>L/A</v>
          </cell>
          <cell r="B950" t="str">
            <v>Dust</v>
          </cell>
          <cell r="C950" t="str">
            <v>Bulb duster</v>
          </cell>
          <cell r="D950" t="str">
            <v>C&amp;C</v>
          </cell>
          <cell r="E950" t="str">
            <v>Childcare center/schools/institutions</v>
          </cell>
        </row>
        <row r="951">
          <cell r="A951" t="str">
            <v>L/A</v>
          </cell>
          <cell r="B951" t="str">
            <v>Dust</v>
          </cell>
          <cell r="C951" t="str">
            <v>Plunger duster</v>
          </cell>
          <cell r="D951" t="str">
            <v>Broadcast</v>
          </cell>
          <cell r="E951" t="str">
            <v>Exterior Building Components (e.g., foundations, perimeters, door/window frames, etc.)</v>
          </cell>
        </row>
        <row r="952">
          <cell r="A952" t="str">
            <v>L/A</v>
          </cell>
          <cell r="B952" t="str">
            <v>Dust</v>
          </cell>
          <cell r="C952" t="str">
            <v>Plunger duster</v>
          </cell>
          <cell r="D952" t="str">
            <v>Broadcast</v>
          </cell>
          <cell r="E952" t="str">
            <v>Interior landscaping</v>
          </cell>
        </row>
        <row r="953">
          <cell r="A953" t="str">
            <v>L/A</v>
          </cell>
          <cell r="B953" t="str">
            <v>Granule</v>
          </cell>
          <cell r="C953" t="str">
            <v>Backpack</v>
          </cell>
          <cell r="D953" t="str">
            <v>Ground/soil-directed</v>
          </cell>
          <cell r="E953" t="str">
            <v>Orchard/Vineyard</v>
          </cell>
        </row>
        <row r="954">
          <cell r="A954" t="str">
            <v>L/A</v>
          </cell>
          <cell r="B954" t="str">
            <v>Granule</v>
          </cell>
          <cell r="C954" t="str">
            <v>Backpack</v>
          </cell>
          <cell r="D954" t="str">
            <v>Ground/soil-directed</v>
          </cell>
          <cell r="E954" t="str">
            <v>Greenhouse (ornamentals, roses, cut flowers, container stock, vegetables)</v>
          </cell>
        </row>
        <row r="955">
          <cell r="A955" t="str">
            <v>L/A</v>
          </cell>
          <cell r="B955" t="str">
            <v>Granule</v>
          </cell>
          <cell r="C955" t="str">
            <v>Backpack</v>
          </cell>
          <cell r="D955" t="str">
            <v>Ground/soil-directed</v>
          </cell>
          <cell r="E955" t="str">
            <v>Christmas Tree farm</v>
          </cell>
        </row>
        <row r="956">
          <cell r="A956" t="str">
            <v>L/A</v>
          </cell>
          <cell r="B956" t="str">
            <v>Granule</v>
          </cell>
          <cell r="C956" t="str">
            <v>Backpack</v>
          </cell>
          <cell r="D956" t="str">
            <v>Ground/soil-directed</v>
          </cell>
          <cell r="E956" t="str">
            <v>Forestry</v>
          </cell>
        </row>
        <row r="957">
          <cell r="A957" t="str">
            <v>L/A</v>
          </cell>
          <cell r="B957" t="str">
            <v>Granule</v>
          </cell>
          <cell r="C957" t="str">
            <v>Backpack</v>
          </cell>
          <cell r="D957" t="str">
            <v>Ground/soil-directed</v>
          </cell>
          <cell r="E957" t="str">
            <v>Nursery (ornamentals, vegetables, trees, container stock)</v>
          </cell>
        </row>
        <row r="958">
          <cell r="A958" t="str">
            <v>L/A</v>
          </cell>
          <cell r="B958" t="str">
            <v>Granule</v>
          </cell>
          <cell r="C958" t="str">
            <v>Backpack</v>
          </cell>
          <cell r="D958" t="str">
            <v>Ground/soil-directed (spot)</v>
          </cell>
          <cell r="E958" t="str">
            <v>Poultry/livestock house/horse barn/feed lot</v>
          </cell>
        </row>
        <row r="959">
          <cell r="A959" t="str">
            <v>L/A</v>
          </cell>
          <cell r="B959" t="str">
            <v>Granule</v>
          </cell>
          <cell r="C959" t="str">
            <v>Backpack</v>
          </cell>
          <cell r="D959" t="str">
            <v>Ground/soil-directed (spot)</v>
          </cell>
          <cell r="E959" t="str">
            <v>Industrial/commercial (tires, rail yards, junk yards, etc.)</v>
          </cell>
        </row>
        <row r="960">
          <cell r="A960" t="str">
            <v>L/A</v>
          </cell>
          <cell r="B960" t="str">
            <v>Granule</v>
          </cell>
          <cell r="C960" t="str">
            <v>Backpack</v>
          </cell>
          <cell r="D960" t="str">
            <v>Broadcast</v>
          </cell>
          <cell r="E960" t="str">
            <v>Industrial/commercial (tires, rail yards, junk yards, etc.)</v>
          </cell>
        </row>
        <row r="961">
          <cell r="A961" t="str">
            <v>L/A</v>
          </cell>
          <cell r="B961" t="str">
            <v>Granule</v>
          </cell>
          <cell r="C961" t="str">
            <v>Backpack</v>
          </cell>
          <cell r="D961" t="str">
            <v>Broadcast</v>
          </cell>
          <cell r="E961" t="str">
            <v xml:space="preserve">Vector control (e.g., mosquitocides), aquatic areas </v>
          </cell>
        </row>
        <row r="962">
          <cell r="A962" t="str">
            <v>L/A</v>
          </cell>
          <cell r="B962" t="str">
            <v>Granule</v>
          </cell>
          <cell r="C962" t="str">
            <v>Backpack</v>
          </cell>
          <cell r="D962" t="str">
            <v>Broadcast</v>
          </cell>
          <cell r="E962" t="str">
            <v>Aquatic areas, non-flowing water (e.g., ponds, lakes, fountains)</v>
          </cell>
        </row>
        <row r="963">
          <cell r="A963" t="str">
            <v>L/A</v>
          </cell>
          <cell r="B963" t="str">
            <v>Granule</v>
          </cell>
          <cell r="C963" t="str">
            <v>Backpack</v>
          </cell>
          <cell r="D963" t="str">
            <v>Broadcast</v>
          </cell>
          <cell r="E963" t="str">
            <v>Aquatic areas, flowing water (e.g., tributaries, canals)</v>
          </cell>
        </row>
        <row r="964">
          <cell r="A964" t="str">
            <v>L/A</v>
          </cell>
          <cell r="B964" t="str">
            <v>Granule</v>
          </cell>
          <cell r="C964" t="str">
            <v>Belly grinder</v>
          </cell>
          <cell r="D964" t="str">
            <v>Broadcast</v>
          </cell>
          <cell r="E964" t="str">
            <v>Orchard/Vineyard</v>
          </cell>
        </row>
        <row r="965">
          <cell r="A965" t="str">
            <v>L/A</v>
          </cell>
          <cell r="B965" t="str">
            <v>Granule</v>
          </cell>
          <cell r="C965" t="str">
            <v>Belly grinder</v>
          </cell>
          <cell r="D965" t="str">
            <v>Broadcast</v>
          </cell>
          <cell r="E965" t="str">
            <v>Greenhouse (ornamentals, roses, cut flowers, container stock, vegetables)</v>
          </cell>
        </row>
        <row r="966">
          <cell r="A966" t="str">
            <v>L/A</v>
          </cell>
          <cell r="B966" t="str">
            <v>Granule</v>
          </cell>
          <cell r="C966" t="str">
            <v>Belly grinder</v>
          </cell>
          <cell r="D966" t="str">
            <v>Broadcast</v>
          </cell>
          <cell r="E966" t="str">
            <v>Wildlife management</v>
          </cell>
        </row>
        <row r="967">
          <cell r="A967" t="str">
            <v>L/A</v>
          </cell>
          <cell r="B967" t="str">
            <v>Granule</v>
          </cell>
          <cell r="C967" t="str">
            <v>Belly grinder</v>
          </cell>
          <cell r="D967" t="str">
            <v>Broadcast</v>
          </cell>
          <cell r="E967" t="str">
            <v>Christmas Tree farm</v>
          </cell>
        </row>
        <row r="968">
          <cell r="A968" t="str">
            <v>L/A</v>
          </cell>
          <cell r="B968" t="str">
            <v>Granule</v>
          </cell>
          <cell r="C968" t="str">
            <v>Belly grinder</v>
          </cell>
          <cell r="D968" t="str">
            <v>Broadcast</v>
          </cell>
          <cell r="E968" t="str">
            <v>Nursery (ornamentals, vegetables, trees, container stock)</v>
          </cell>
        </row>
        <row r="969">
          <cell r="A969" t="str">
            <v>L/A</v>
          </cell>
          <cell r="B969" t="str">
            <v>Granule</v>
          </cell>
          <cell r="C969" t="str">
            <v>Belly grinder</v>
          </cell>
          <cell r="D969" t="str">
            <v>Broadcast</v>
          </cell>
          <cell r="E969" t="str">
            <v>Landscaping, trees/shrubs/bushes</v>
          </cell>
        </row>
        <row r="970">
          <cell r="A970" t="str">
            <v>L/A</v>
          </cell>
          <cell r="B970" t="str">
            <v>Granule</v>
          </cell>
          <cell r="C970" t="str">
            <v>Belly grinder</v>
          </cell>
          <cell r="D970" t="str">
            <v>Broadcast</v>
          </cell>
          <cell r="E970" t="str">
            <v>Landscaping, plants/flowers</v>
          </cell>
        </row>
        <row r="971">
          <cell r="A971" t="str">
            <v>L/A</v>
          </cell>
          <cell r="B971" t="str">
            <v>Granule</v>
          </cell>
          <cell r="C971" t="str">
            <v>Belly grinder</v>
          </cell>
          <cell r="D971" t="str">
            <v>Broadcast</v>
          </cell>
          <cell r="E971" t="str">
            <v>Landscaping, turf (lawns, athletic fields, parks, etc.)</v>
          </cell>
        </row>
        <row r="972">
          <cell r="A972" t="str">
            <v>L/A</v>
          </cell>
          <cell r="B972" t="str">
            <v>Granule</v>
          </cell>
          <cell r="C972" t="str">
            <v>Belly grinder</v>
          </cell>
          <cell r="D972" t="str">
            <v>Broadcast</v>
          </cell>
          <cell r="E972" t="str">
            <v>Industrial/commercial (tires, rail yards, junk yards, etc.)</v>
          </cell>
        </row>
        <row r="973">
          <cell r="A973" t="str">
            <v>L/A</v>
          </cell>
          <cell r="B973" t="str">
            <v>Granule</v>
          </cell>
          <cell r="C973" t="str">
            <v>Belly grinder</v>
          </cell>
          <cell r="D973" t="str">
            <v>Broadcast</v>
          </cell>
          <cell r="E973" t="str">
            <v>Poultry/livestock house/horse barn/feed lot</v>
          </cell>
        </row>
        <row r="974">
          <cell r="A974" t="str">
            <v>L/A</v>
          </cell>
          <cell r="B974" t="str">
            <v>Granule</v>
          </cell>
          <cell r="C974" t="str">
            <v>Belly grinder</v>
          </cell>
          <cell r="D974" t="str">
            <v>Broadcast</v>
          </cell>
          <cell r="E974" t="str">
            <v>Exterior Building Components (e.g., foundations, perimeters, door/window frames, etc.)</v>
          </cell>
        </row>
        <row r="975">
          <cell r="A975" t="str">
            <v>L/A</v>
          </cell>
          <cell r="B975" t="str">
            <v>Granule</v>
          </cell>
          <cell r="C975" t="str">
            <v>Cup</v>
          </cell>
          <cell r="D975" t="str">
            <v>Broadcast</v>
          </cell>
          <cell r="E975" t="str">
            <v>Orchard/Vineyard</v>
          </cell>
        </row>
        <row r="976">
          <cell r="A976" t="str">
            <v>L/A</v>
          </cell>
          <cell r="B976" t="str">
            <v>Granule</v>
          </cell>
          <cell r="C976" t="str">
            <v>Cup</v>
          </cell>
          <cell r="D976" t="str">
            <v>Broadcast</v>
          </cell>
          <cell r="E976" t="str">
            <v>Greenhouse (ornamentals, roses, cut flowers, container stock, vegetables)</v>
          </cell>
        </row>
        <row r="977">
          <cell r="A977" t="str">
            <v>L/A</v>
          </cell>
          <cell r="B977" t="str">
            <v>Granule</v>
          </cell>
          <cell r="C977" t="str">
            <v>Cup</v>
          </cell>
          <cell r="D977" t="str">
            <v>Broadcast</v>
          </cell>
          <cell r="E977" t="str">
            <v>Christmas Tree farm</v>
          </cell>
        </row>
        <row r="978">
          <cell r="A978" t="str">
            <v>L/A</v>
          </cell>
          <cell r="B978" t="str">
            <v>Granule</v>
          </cell>
          <cell r="C978" t="str">
            <v>Cup</v>
          </cell>
          <cell r="D978" t="str">
            <v>Broadcast</v>
          </cell>
          <cell r="E978" t="str">
            <v>Nursery (ornamentals, vegetables, trees, container stock)</v>
          </cell>
        </row>
        <row r="979">
          <cell r="A979" t="str">
            <v>L/A</v>
          </cell>
          <cell r="B979" t="str">
            <v>Granule</v>
          </cell>
          <cell r="C979" t="str">
            <v>Cup</v>
          </cell>
          <cell r="D979" t="str">
            <v>Broadcast</v>
          </cell>
          <cell r="E979" t="str">
            <v>Landscaping, trees/shrubs/bushes</v>
          </cell>
        </row>
        <row r="980">
          <cell r="A980" t="str">
            <v>L/A</v>
          </cell>
          <cell r="B980" t="str">
            <v>Granule</v>
          </cell>
          <cell r="C980" t="str">
            <v>Cup</v>
          </cell>
          <cell r="D980" t="str">
            <v>Broadcast</v>
          </cell>
          <cell r="E980" t="str">
            <v>Landscaping, plants/flowers</v>
          </cell>
        </row>
        <row r="981">
          <cell r="A981" t="str">
            <v>L/A</v>
          </cell>
          <cell r="B981" t="str">
            <v>Granule</v>
          </cell>
          <cell r="C981" t="str">
            <v>Cup</v>
          </cell>
          <cell r="D981" t="str">
            <v>Broadcast</v>
          </cell>
          <cell r="E981" t="str">
            <v>Industrial/commercial (tires, rail yards, junk yards, etc.)</v>
          </cell>
        </row>
        <row r="982">
          <cell r="A982" t="str">
            <v>L/A</v>
          </cell>
          <cell r="B982" t="str">
            <v>Granule</v>
          </cell>
          <cell r="C982" t="str">
            <v>Cup</v>
          </cell>
          <cell r="D982" t="str">
            <v>Broadcast</v>
          </cell>
          <cell r="E982" t="str">
            <v>Warehouse</v>
          </cell>
        </row>
        <row r="983">
          <cell r="A983" t="str">
            <v>L/A</v>
          </cell>
          <cell r="B983" t="str">
            <v>Granule</v>
          </cell>
          <cell r="C983" t="str">
            <v>Cup</v>
          </cell>
          <cell r="D983" t="str">
            <v>Broadcast</v>
          </cell>
          <cell r="E983" t="str">
            <v>Poultry/livestock house/horse barn/feed lot</v>
          </cell>
        </row>
        <row r="984">
          <cell r="A984" t="str">
            <v>L/A</v>
          </cell>
          <cell r="B984" t="str">
            <v>Granule</v>
          </cell>
          <cell r="C984" t="str">
            <v>Cup</v>
          </cell>
          <cell r="D984" t="str">
            <v>Broadcast</v>
          </cell>
          <cell r="E984" t="str">
            <v>Exterior Building Components (e.g., foundations, perimeters, door/window frames, etc.)</v>
          </cell>
        </row>
        <row r="985">
          <cell r="A985" t="str">
            <v>L/A</v>
          </cell>
          <cell r="B985" t="str">
            <v>Granule</v>
          </cell>
          <cell r="C985" t="str">
            <v>Cup</v>
          </cell>
          <cell r="D985" t="str">
            <v>Broadcast</v>
          </cell>
          <cell r="E985" t="str">
            <v>Mounds/nests</v>
          </cell>
        </row>
        <row r="986">
          <cell r="A986" t="str">
            <v>L/A</v>
          </cell>
          <cell r="B986" t="str">
            <v>Granule</v>
          </cell>
          <cell r="C986" t="str">
            <v>Cup</v>
          </cell>
          <cell r="D986" t="str">
            <v>Broadcast</v>
          </cell>
          <cell r="E986" t="str">
            <v>Interior landscaping</v>
          </cell>
        </row>
        <row r="987">
          <cell r="A987" t="str">
            <v>L/A</v>
          </cell>
          <cell r="B987" t="str">
            <v>Granule</v>
          </cell>
          <cell r="C987" t="str">
            <v>Cup</v>
          </cell>
          <cell r="D987" t="str">
            <v>Broadcast</v>
          </cell>
          <cell r="E987" t="str">
            <v>Aquatic areas, non-flowing water (e.g., ponds, lakes, fountains)</v>
          </cell>
        </row>
        <row r="988">
          <cell r="A988" t="str">
            <v>L/A</v>
          </cell>
          <cell r="B988" t="str">
            <v>Granule</v>
          </cell>
          <cell r="C988" t="str">
            <v>Rotary spreader</v>
          </cell>
          <cell r="D988" t="str">
            <v>Broadcast</v>
          </cell>
          <cell r="E988" t="str">
            <v>Orchard/Vineyard</v>
          </cell>
        </row>
        <row r="989">
          <cell r="A989" t="str">
            <v>L/A</v>
          </cell>
          <cell r="B989" t="str">
            <v>Granule</v>
          </cell>
          <cell r="C989" t="str">
            <v>Rotary spreader</v>
          </cell>
          <cell r="D989" t="str">
            <v>Broadcast</v>
          </cell>
          <cell r="E989" t="str">
            <v>Greenhouse (ornamentals, roses, cut flowers, container stock, vegetables)</v>
          </cell>
        </row>
        <row r="990">
          <cell r="A990" t="str">
            <v>L/A</v>
          </cell>
          <cell r="B990" t="str">
            <v>Granule</v>
          </cell>
          <cell r="C990" t="str">
            <v>Rotary spreader</v>
          </cell>
          <cell r="D990" t="str">
            <v>Broadcast</v>
          </cell>
          <cell r="E990" t="str">
            <v>Golf course (tees and greens only)</v>
          </cell>
        </row>
        <row r="991">
          <cell r="A991" t="str">
            <v>L/A</v>
          </cell>
          <cell r="B991" t="str">
            <v>Granule</v>
          </cell>
          <cell r="C991" t="str">
            <v>Rotary spreader</v>
          </cell>
          <cell r="D991" t="str">
            <v>Broadcast</v>
          </cell>
          <cell r="E991" t="str">
            <v>Golf course (fairways, tees, greens)</v>
          </cell>
        </row>
        <row r="992">
          <cell r="A992" t="str">
            <v>L/A</v>
          </cell>
          <cell r="B992" t="str">
            <v>Granule</v>
          </cell>
          <cell r="C992" t="str">
            <v>Rotary spreader</v>
          </cell>
          <cell r="D992" t="str">
            <v>Broadcast</v>
          </cell>
          <cell r="E992" t="str">
            <v>Landscaping, turf (lawns, athletic fields, parks, etc.)</v>
          </cell>
        </row>
        <row r="993">
          <cell r="A993" t="str">
            <v>L/A</v>
          </cell>
          <cell r="B993" t="str">
            <v>Granule</v>
          </cell>
          <cell r="C993" t="str">
            <v>Rotary spreader</v>
          </cell>
          <cell r="D993" t="str">
            <v>Broadcast</v>
          </cell>
          <cell r="E993" t="str">
            <v>Industrial/commercial (tires, rail yards, junk yards, etc.)</v>
          </cell>
        </row>
        <row r="994">
          <cell r="A994" t="str">
            <v>L/A</v>
          </cell>
          <cell r="B994" t="str">
            <v>Granule</v>
          </cell>
          <cell r="C994" t="str">
            <v>Spoon</v>
          </cell>
          <cell r="D994" t="str">
            <v>Broadcast</v>
          </cell>
          <cell r="E994" t="str">
            <v>Orchard/Vineyard</v>
          </cell>
        </row>
        <row r="995">
          <cell r="A995" t="str">
            <v>L/A</v>
          </cell>
          <cell r="B995" t="str">
            <v>Granule</v>
          </cell>
          <cell r="C995" t="str">
            <v>Spoon</v>
          </cell>
          <cell r="D995" t="str">
            <v>Ground/soil-directed</v>
          </cell>
          <cell r="E995" t="str">
            <v>Greenhouse (ornamentals, roses, cut flowers, container stock, vegetables)</v>
          </cell>
        </row>
        <row r="996">
          <cell r="A996" t="str">
            <v>L/A</v>
          </cell>
          <cell r="B996" t="str">
            <v>Granule</v>
          </cell>
          <cell r="C996" t="str">
            <v>Spoon</v>
          </cell>
          <cell r="D996" t="str">
            <v>Ground/soil-directed</v>
          </cell>
          <cell r="E996" t="str">
            <v>Christmas Tree farm</v>
          </cell>
        </row>
        <row r="997">
          <cell r="A997" t="str">
            <v>L/A</v>
          </cell>
          <cell r="B997" t="str">
            <v>Granule</v>
          </cell>
          <cell r="C997" t="str">
            <v>Spoon</v>
          </cell>
          <cell r="D997" t="str">
            <v>Ground/soil-directed</v>
          </cell>
          <cell r="E997" t="str">
            <v>Nursery (ornamentals, vegetables, trees, container stock)</v>
          </cell>
        </row>
        <row r="998">
          <cell r="A998" t="str">
            <v>L/A</v>
          </cell>
          <cell r="B998" t="str">
            <v>Granule</v>
          </cell>
          <cell r="C998" t="str">
            <v>Spoon</v>
          </cell>
          <cell r="D998" t="str">
            <v>Ground/soil-directed</v>
          </cell>
          <cell r="E998" t="str">
            <v>Landscaping, trees/shrubs/bushes</v>
          </cell>
        </row>
        <row r="999">
          <cell r="A999" t="str">
            <v>L/A</v>
          </cell>
          <cell r="B999" t="str">
            <v>Granule</v>
          </cell>
          <cell r="C999" t="str">
            <v>Spoon</v>
          </cell>
          <cell r="D999" t="str">
            <v>Ground/soil-directed</v>
          </cell>
          <cell r="E999" t="str">
            <v>Landscaping, plants/flowers</v>
          </cell>
        </row>
        <row r="1000">
          <cell r="A1000" t="str">
            <v>L/A</v>
          </cell>
          <cell r="B1000" t="str">
            <v>Granule</v>
          </cell>
          <cell r="C1000" t="str">
            <v>Spoon</v>
          </cell>
          <cell r="D1000" t="str">
            <v>Ground/soil-directed</v>
          </cell>
          <cell r="E1000" t="str">
            <v>Industrial/commercial (tires, rail yards, junk yards, etc.)</v>
          </cell>
        </row>
        <row r="1001">
          <cell r="A1001" t="str">
            <v>L/A</v>
          </cell>
          <cell r="B1001" t="str">
            <v>Granule</v>
          </cell>
          <cell r="C1001" t="str">
            <v>Rotary spreader</v>
          </cell>
          <cell r="D1001" t="str">
            <v>Broadcast</v>
          </cell>
          <cell r="E1001" t="str">
            <v>Poultry/livestock house/horse barn/feed lot</v>
          </cell>
        </row>
        <row r="1002">
          <cell r="A1002" t="str">
            <v>L/A</v>
          </cell>
          <cell r="B1002" t="str">
            <v>Granule</v>
          </cell>
          <cell r="C1002" t="str">
            <v>Spoon</v>
          </cell>
          <cell r="D1002" t="str">
            <v>Ground/soil-directed</v>
          </cell>
          <cell r="E1002" t="str">
            <v>Poultry/livestock house/horse barn/feed lot</v>
          </cell>
        </row>
        <row r="1003">
          <cell r="A1003" t="str">
            <v>L/A</v>
          </cell>
          <cell r="B1003" t="str">
            <v>Granule</v>
          </cell>
          <cell r="C1003" t="str">
            <v>Spoon</v>
          </cell>
          <cell r="D1003" t="str">
            <v>Ground/soil-directed</v>
          </cell>
          <cell r="E1003" t="str">
            <v>Exterior Building Components (e.g., foundations, perimeters, door/window frames, etc.)</v>
          </cell>
        </row>
        <row r="1004">
          <cell r="A1004" t="str">
            <v>L/A</v>
          </cell>
          <cell r="B1004" t="str">
            <v>Granule</v>
          </cell>
          <cell r="C1004" t="str">
            <v>Spoon</v>
          </cell>
          <cell r="D1004" t="str">
            <v>Ground/soil-directed</v>
          </cell>
          <cell r="E1004" t="str">
            <v>Mounds/nests</v>
          </cell>
        </row>
        <row r="1005">
          <cell r="A1005" t="str">
            <v>L/A</v>
          </cell>
          <cell r="B1005" t="str">
            <v>Paint/stain</v>
          </cell>
          <cell r="C1005" t="str">
            <v>Airless Sprayer</v>
          </cell>
          <cell r="D1005" t="str">
            <v>Broadcast</v>
          </cell>
          <cell r="E1005" t="str">
            <v>Structural components (e.g., walls, framing, voids, slabs, beams, lumber, etc.)</v>
          </cell>
        </row>
        <row r="1006">
          <cell r="A1006" t="str">
            <v>L/A</v>
          </cell>
          <cell r="B1006" t="str">
            <v>Paint/stain</v>
          </cell>
          <cell r="C1006" t="str">
            <v>Brush/roller</v>
          </cell>
          <cell r="D1006" t="str">
            <v>Broadcast</v>
          </cell>
          <cell r="E1006" t="str">
            <v>Poultry/livestock house/horse barn/feed lot</v>
          </cell>
        </row>
        <row r="1007">
          <cell r="A1007" t="str">
            <v>L/A</v>
          </cell>
          <cell r="B1007" t="str">
            <v>Paint/stain</v>
          </cell>
          <cell r="C1007" t="str">
            <v>Brush/roller</v>
          </cell>
          <cell r="D1007" t="str">
            <v>Broadcast</v>
          </cell>
          <cell r="E1007" t="str">
            <v>Structural components (e.g., walls, framing, voids, slabs, beams, lumber, etc.)</v>
          </cell>
        </row>
        <row r="1008">
          <cell r="A1008" t="str">
            <v>Applicator</v>
          </cell>
          <cell r="B1008" t="str">
            <v>Liquid</v>
          </cell>
          <cell r="C1008" t="str">
            <v>Wipe/Towelette</v>
          </cell>
          <cell r="D1008" t="str">
            <v>Broadcast</v>
          </cell>
          <cell r="E1008" t="str">
            <v>Animal (direct), veterinary/groomer</v>
          </cell>
        </row>
        <row r="1009">
          <cell r="A1009" t="str">
            <v>Applicator</v>
          </cell>
          <cell r="B1009" t="str">
            <v>Liquid</v>
          </cell>
          <cell r="C1009" t="str">
            <v>Wipe/Towelette</v>
          </cell>
          <cell r="D1009" t="str">
            <v>Broadcast</v>
          </cell>
          <cell r="E1009" t="str">
            <v>Animal (direct), livestock</v>
          </cell>
        </row>
        <row r="1010">
          <cell r="A1010" t="str">
            <v>Applicator</v>
          </cell>
          <cell r="B1010" t="str">
            <v>Dust</v>
          </cell>
          <cell r="C1010" t="str">
            <v>Pour-in/on</v>
          </cell>
          <cell r="D1010" t="str">
            <v>Broadcast</v>
          </cell>
          <cell r="E1010" t="str">
            <v>Aquatic areas, non-flowing water (e.g., ponds, lakes, fountains)</v>
          </cell>
        </row>
        <row r="1011">
          <cell r="A1011" t="str">
            <v>Applicator</v>
          </cell>
          <cell r="B1011" t="str">
            <v>Dust</v>
          </cell>
          <cell r="C1011" t="str">
            <v>Pour-in/on</v>
          </cell>
          <cell r="D1011" t="str">
            <v>Broadcast</v>
          </cell>
          <cell r="E1011" t="str">
            <v>Aquatic areas, flowing water (e.g., tributaries, canals)</v>
          </cell>
        </row>
        <row r="1012">
          <cell r="A1012" t="str">
            <v>Applicator</v>
          </cell>
          <cell r="B1012" t="str">
            <v>Granule</v>
          </cell>
          <cell r="C1012" t="str">
            <v>Pour-in/on</v>
          </cell>
          <cell r="D1012" t="str">
            <v>Broadcast</v>
          </cell>
          <cell r="E1012" t="str">
            <v>Aquatic areas, non-flowing water (e.g., ponds, lakes, fountains)</v>
          </cell>
        </row>
        <row r="1013">
          <cell r="A1013" t="str">
            <v>Applicator</v>
          </cell>
          <cell r="B1013" t="str">
            <v>Granule</v>
          </cell>
          <cell r="C1013" t="str">
            <v>Pour-in/on</v>
          </cell>
          <cell r="D1013" t="str">
            <v>Broadcast</v>
          </cell>
          <cell r="E1013" t="str">
            <v>Aquatic areas, flowing water (e.g., tributaries, canals)</v>
          </cell>
        </row>
        <row r="1014">
          <cell r="A1014" t="str">
            <v>Applicator</v>
          </cell>
          <cell r="B1014" t="str">
            <v>Liquid</v>
          </cell>
          <cell r="C1014" t="str">
            <v>Pour-in/on</v>
          </cell>
          <cell r="D1014" t="str">
            <v>Broadcast</v>
          </cell>
          <cell r="E1014" t="str">
            <v>Aquatic areas, non-flowing water (e.g., ponds, lakes, fountains)</v>
          </cell>
        </row>
        <row r="1015">
          <cell r="A1015" t="str">
            <v>Applicator</v>
          </cell>
          <cell r="B1015" t="str">
            <v>Liquid</v>
          </cell>
          <cell r="C1015" t="str">
            <v>Pour-in/on</v>
          </cell>
          <cell r="D1015" t="str">
            <v>Broadcast</v>
          </cell>
          <cell r="E1015" t="str">
            <v>Aquatic areas, flowing water (e.g., tributaries, canals)</v>
          </cell>
        </row>
        <row r="1016">
          <cell r="A1016" t="str">
            <v>Applicator</v>
          </cell>
          <cell r="B1016" t="str">
            <v>Microencapsulate</v>
          </cell>
          <cell r="C1016" t="str">
            <v>Pour-in/on</v>
          </cell>
          <cell r="D1016" t="str">
            <v>Broadcast</v>
          </cell>
          <cell r="E1016" t="str">
            <v>Aquatic areas, non-flowing water (e.g., ponds, lakes, fountains)</v>
          </cell>
        </row>
        <row r="1017">
          <cell r="A1017" t="str">
            <v>Applicator</v>
          </cell>
          <cell r="B1017" t="str">
            <v>Microencapsulate</v>
          </cell>
          <cell r="C1017" t="str">
            <v>Pour-in/on</v>
          </cell>
          <cell r="D1017" t="str">
            <v>Broadcast</v>
          </cell>
          <cell r="E1017" t="str">
            <v>Aquatic areas, flowing water (e.g., tributaries, canals)</v>
          </cell>
        </row>
      </sheetData>
      <sheetData sheetId="3"/>
      <sheetData sheetId="4">
        <row r="4">
          <cell r="A4" t="str">
            <v>M/L</v>
          </cell>
          <cell r="B4" t="str">
            <v>Dry Flowable</v>
          </cell>
          <cell r="C4" t="str">
            <v>Aerial</v>
          </cell>
          <cell r="D4" t="str">
            <v>Broadcast</v>
          </cell>
        </row>
        <row r="5">
          <cell r="A5" t="str">
            <v>M/L</v>
          </cell>
          <cell r="B5" t="str">
            <v>Dry Flowable</v>
          </cell>
          <cell r="C5" t="str">
            <v>Aerial</v>
          </cell>
          <cell r="D5" t="str">
            <v>Broadcast</v>
          </cell>
          <cell r="F5">
            <v>0</v>
          </cell>
        </row>
        <row r="6">
          <cell r="A6" t="str">
            <v>M/L</v>
          </cell>
          <cell r="B6" t="str">
            <v>Dry Flowable</v>
          </cell>
          <cell r="C6" t="str">
            <v>Aerial</v>
          </cell>
          <cell r="D6" t="str">
            <v>Broadcast</v>
          </cell>
          <cell r="F6">
            <v>0</v>
          </cell>
        </row>
        <row r="7">
          <cell r="A7" t="str">
            <v>M/L</v>
          </cell>
          <cell r="B7" t="str">
            <v>Dry Flowable</v>
          </cell>
          <cell r="C7" t="str">
            <v>Aerial</v>
          </cell>
          <cell r="D7" t="str">
            <v>Broadcast</v>
          </cell>
          <cell r="F7">
            <v>0</v>
          </cell>
        </row>
        <row r="8">
          <cell r="A8" t="str">
            <v>M/L</v>
          </cell>
          <cell r="B8" t="str">
            <v>Dry Flowable</v>
          </cell>
          <cell r="C8" t="str">
            <v>Impregnation</v>
          </cell>
          <cell r="D8" t="str">
            <v>Commercial treatment</v>
          </cell>
          <cell r="F8">
            <v>0</v>
          </cell>
        </row>
        <row r="9">
          <cell r="A9" t="str">
            <v>M/L</v>
          </cell>
          <cell r="B9" t="str">
            <v>Dry Flowable</v>
          </cell>
          <cell r="C9" t="str">
            <v>Impregnation</v>
          </cell>
          <cell r="D9" t="str">
            <v>On-farm treatment</v>
          </cell>
          <cell r="F9">
            <v>0</v>
          </cell>
        </row>
        <row r="10">
          <cell r="A10" t="str">
            <v>M/L</v>
          </cell>
          <cell r="B10" t="str">
            <v>Dry Flowable</v>
          </cell>
          <cell r="C10" t="str">
            <v>Aerial</v>
          </cell>
          <cell r="D10" t="str">
            <v>Broadcast</v>
          </cell>
          <cell r="F10">
            <v>0</v>
          </cell>
        </row>
        <row r="11">
          <cell r="A11" t="str">
            <v>M/L</v>
          </cell>
          <cell r="B11" t="str">
            <v>Dry Flowable</v>
          </cell>
          <cell r="C11" t="str">
            <v>Aerial</v>
          </cell>
          <cell r="D11" t="str">
            <v>Broadcast</v>
          </cell>
          <cell r="F11">
            <v>0</v>
          </cell>
        </row>
        <row r="12">
          <cell r="A12" t="str">
            <v>M/L</v>
          </cell>
          <cell r="B12" t="str">
            <v>Dry Flowable</v>
          </cell>
          <cell r="C12" t="str">
            <v>Aerial</v>
          </cell>
          <cell r="D12" t="str">
            <v>Broadcast</v>
          </cell>
          <cell r="F12">
            <v>0</v>
          </cell>
        </row>
        <row r="13">
          <cell r="A13" t="str">
            <v>M/L</v>
          </cell>
          <cell r="B13" t="str">
            <v>Water-soluble Packet</v>
          </cell>
          <cell r="C13" t="str">
            <v>Backpack</v>
          </cell>
          <cell r="D13" t="str">
            <v>Broadcast</v>
          </cell>
          <cell r="F13">
            <v>0</v>
          </cell>
        </row>
        <row r="14">
          <cell r="A14" t="str">
            <v>M/L</v>
          </cell>
          <cell r="B14" t="str">
            <v>Water-soluble Packet</v>
          </cell>
          <cell r="C14" t="str">
            <v>Mechanically-pressurized Handgun</v>
          </cell>
          <cell r="D14" t="str">
            <v>Broadcast</v>
          </cell>
          <cell r="F14">
            <v>0</v>
          </cell>
        </row>
        <row r="15">
          <cell r="A15" t="str">
            <v>M/L</v>
          </cell>
          <cell r="B15" t="str">
            <v>Water-soluble Packet</v>
          </cell>
          <cell r="C15" t="str">
            <v>Dip (swim vat)</v>
          </cell>
          <cell r="D15" t="str">
            <v>Broadcast</v>
          </cell>
          <cell r="F15">
            <v>0</v>
          </cell>
        </row>
        <row r="16">
          <cell r="A16" t="str">
            <v>M/L</v>
          </cell>
          <cell r="B16" t="str">
            <v>Wettable Powder</v>
          </cell>
          <cell r="C16" t="str">
            <v>Backpack</v>
          </cell>
          <cell r="D16" t="str">
            <v>Broadcast</v>
          </cell>
          <cell r="F16">
            <v>0</v>
          </cell>
        </row>
        <row r="17">
          <cell r="A17" t="str">
            <v>M/L</v>
          </cell>
          <cell r="B17" t="str">
            <v>Wettable Powder</v>
          </cell>
          <cell r="C17" t="str">
            <v>Mechanically-pressurized Handgun</v>
          </cell>
          <cell r="D17" t="str">
            <v>Broadcast</v>
          </cell>
          <cell r="F17">
            <v>0</v>
          </cell>
        </row>
        <row r="18">
          <cell r="A18" t="str">
            <v>M/L</v>
          </cell>
          <cell r="B18" t="str">
            <v>Wettable Powder</v>
          </cell>
          <cell r="C18" t="str">
            <v>Dip (swim vat)</v>
          </cell>
          <cell r="D18" t="str">
            <v>Broadcast</v>
          </cell>
          <cell r="F18">
            <v>0</v>
          </cell>
        </row>
        <row r="19">
          <cell r="A19" t="str">
            <v>M/L</v>
          </cell>
          <cell r="B19" t="str">
            <v>Liquid</v>
          </cell>
          <cell r="C19" t="str">
            <v>Backpack</v>
          </cell>
          <cell r="D19" t="str">
            <v>Broadcast</v>
          </cell>
          <cell r="F19">
            <v>0</v>
          </cell>
        </row>
        <row r="20">
          <cell r="A20" t="str">
            <v>M/L</v>
          </cell>
          <cell r="B20" t="str">
            <v>Liquid</v>
          </cell>
          <cell r="C20" t="str">
            <v>Mechanically-pressurized Handgun</v>
          </cell>
          <cell r="D20" t="str">
            <v>Broadcast</v>
          </cell>
          <cell r="F20">
            <v>0</v>
          </cell>
        </row>
        <row r="21">
          <cell r="A21" t="str">
            <v>M/L</v>
          </cell>
          <cell r="B21" t="str">
            <v>Liquid</v>
          </cell>
          <cell r="C21" t="str">
            <v>Dip (swim vat)</v>
          </cell>
          <cell r="D21" t="str">
            <v>Broadcast</v>
          </cell>
          <cell r="F21">
            <v>0</v>
          </cell>
        </row>
        <row r="22">
          <cell r="A22" t="str">
            <v>M/L</v>
          </cell>
          <cell r="B22" t="str">
            <v>Microencapsulate</v>
          </cell>
          <cell r="C22" t="str">
            <v>Backpack</v>
          </cell>
          <cell r="D22" t="str">
            <v>Broadcast</v>
          </cell>
          <cell r="F22">
            <v>0</v>
          </cell>
        </row>
        <row r="23">
          <cell r="A23" t="str">
            <v>M/L</v>
          </cell>
          <cell r="B23" t="str">
            <v>Microencapsulate</v>
          </cell>
          <cell r="C23" t="str">
            <v>Mechanically-pressurized Handgun</v>
          </cell>
          <cell r="D23" t="str">
            <v>Broadcast</v>
          </cell>
          <cell r="F23">
            <v>0</v>
          </cell>
        </row>
        <row r="24">
          <cell r="A24" t="str">
            <v>M/L</v>
          </cell>
          <cell r="B24" t="str">
            <v>Microencapsulate</v>
          </cell>
          <cell r="C24" t="str">
            <v>Dip (swim vat)</v>
          </cell>
          <cell r="D24" t="str">
            <v>Broadcast</v>
          </cell>
          <cell r="F24">
            <v>0</v>
          </cell>
        </row>
        <row r="25">
          <cell r="A25" t="str">
            <v>M/L</v>
          </cell>
          <cell r="B25" t="str">
            <v>Dry Flowable</v>
          </cell>
          <cell r="C25" t="str">
            <v>Dip (swim vat)</v>
          </cell>
          <cell r="D25" t="str">
            <v>Broadcast</v>
          </cell>
          <cell r="F25">
            <v>0</v>
          </cell>
        </row>
        <row r="26">
          <cell r="A26" t="str">
            <v>M/L</v>
          </cell>
          <cell r="B26" t="str">
            <v>Dry Flowable</v>
          </cell>
          <cell r="C26" t="str">
            <v>Aerial</v>
          </cell>
          <cell r="D26" t="str">
            <v>Broadcast</v>
          </cell>
          <cell r="F26">
            <v>0</v>
          </cell>
        </row>
        <row r="27">
          <cell r="A27" t="str">
            <v>M/L</v>
          </cell>
          <cell r="B27" t="str">
            <v>Dry Flowable</v>
          </cell>
          <cell r="C27" t="str">
            <v>Aerial</v>
          </cell>
          <cell r="D27" t="str">
            <v>Broadcast</v>
          </cell>
          <cell r="F27">
            <v>0</v>
          </cell>
        </row>
        <row r="28">
          <cell r="A28" t="str">
            <v>M/L</v>
          </cell>
          <cell r="B28" t="str">
            <v>Dry Flowable</v>
          </cell>
          <cell r="C28" t="str">
            <v>Aerial</v>
          </cell>
          <cell r="D28" t="str">
            <v>ULV / Wide-area</v>
          </cell>
          <cell r="F28">
            <v>0</v>
          </cell>
        </row>
        <row r="29">
          <cell r="A29" t="str">
            <v>M/L</v>
          </cell>
          <cell r="B29" t="str">
            <v>Dry Flowable</v>
          </cell>
          <cell r="C29" t="str">
            <v>Backpack</v>
          </cell>
          <cell r="D29" t="str">
            <v>Broadcast</v>
          </cell>
          <cell r="F29">
            <v>0</v>
          </cell>
        </row>
        <row r="30">
          <cell r="A30" t="str">
            <v>M/L</v>
          </cell>
          <cell r="B30" t="str">
            <v>Dry Flowable</v>
          </cell>
          <cell r="C30" t="str">
            <v>Mechanically-pressurized Handgun</v>
          </cell>
          <cell r="D30" t="str">
            <v>Broadcast</v>
          </cell>
          <cell r="F30">
            <v>0</v>
          </cell>
        </row>
        <row r="31">
          <cell r="A31" t="str">
            <v>M/L</v>
          </cell>
          <cell r="B31" t="str">
            <v>Dry Flowable</v>
          </cell>
          <cell r="C31" t="str">
            <v>Aerial</v>
          </cell>
          <cell r="D31" t="str">
            <v>ULV / Wide-area</v>
          </cell>
          <cell r="F31">
            <v>0</v>
          </cell>
        </row>
        <row r="32">
          <cell r="A32" t="str">
            <v>M/L</v>
          </cell>
          <cell r="B32" t="str">
            <v>Dry Flowable</v>
          </cell>
          <cell r="C32" t="str">
            <v>Truck-mounted Fogger/Mister</v>
          </cell>
          <cell r="D32" t="str">
            <v>ULV / Wide-area</v>
          </cell>
          <cell r="F32">
            <v>0</v>
          </cell>
        </row>
        <row r="33">
          <cell r="A33" t="str">
            <v>M/L</v>
          </cell>
          <cell r="B33" t="str">
            <v>Dry Flowable</v>
          </cell>
          <cell r="C33" t="str">
            <v>Truck-mounted Fogger/Mister</v>
          </cell>
          <cell r="D33" t="str">
            <v>Broadcast</v>
          </cell>
          <cell r="F33">
            <v>0</v>
          </cell>
        </row>
        <row r="34">
          <cell r="A34" t="str">
            <v>M/L</v>
          </cell>
          <cell r="B34" t="str">
            <v>Dry Flowable</v>
          </cell>
          <cell r="C34" t="str">
            <v>Airblast</v>
          </cell>
          <cell r="D34" t="str">
            <v>Broadcast</v>
          </cell>
          <cell r="F34">
            <v>0</v>
          </cell>
        </row>
        <row r="35">
          <cell r="A35" t="str">
            <v>M/L</v>
          </cell>
          <cell r="B35" t="str">
            <v>Dry Flowable</v>
          </cell>
          <cell r="C35" t="str">
            <v>Airblast</v>
          </cell>
          <cell r="D35" t="str">
            <v>Broadcast</v>
          </cell>
          <cell r="F35">
            <v>0</v>
          </cell>
        </row>
        <row r="36">
          <cell r="A36" t="str">
            <v>M/L</v>
          </cell>
          <cell r="B36" t="str">
            <v>Dry Flowable</v>
          </cell>
          <cell r="C36" t="str">
            <v>Chemigation</v>
          </cell>
          <cell r="D36" t="str">
            <v>Broadcast</v>
          </cell>
          <cell r="F36">
            <v>0</v>
          </cell>
        </row>
        <row r="37">
          <cell r="A37" t="str">
            <v>M/L</v>
          </cell>
          <cell r="B37" t="str">
            <v>Dry Flowable</v>
          </cell>
          <cell r="C37" t="str">
            <v>Chemigation</v>
          </cell>
          <cell r="D37" t="str">
            <v>Broadcast</v>
          </cell>
          <cell r="F37">
            <v>0</v>
          </cell>
        </row>
        <row r="38">
          <cell r="A38" t="str">
            <v>M/L</v>
          </cell>
          <cell r="B38" t="str">
            <v>Dry Flowable</v>
          </cell>
          <cell r="C38" t="str">
            <v>Chemigation</v>
          </cell>
          <cell r="D38" t="str">
            <v>Broadcast</v>
          </cell>
          <cell r="F38">
            <v>0</v>
          </cell>
        </row>
        <row r="39">
          <cell r="A39" t="str">
            <v>M/L</v>
          </cell>
          <cell r="B39" t="str">
            <v>Dry Flowable</v>
          </cell>
          <cell r="C39" t="str">
            <v>Chemigation</v>
          </cell>
          <cell r="D39" t="str">
            <v>Broadcast</v>
          </cell>
          <cell r="F39">
            <v>0</v>
          </cell>
        </row>
        <row r="40">
          <cell r="A40" t="str">
            <v>M/L</v>
          </cell>
          <cell r="B40" t="str">
            <v>Dry Flowable</v>
          </cell>
          <cell r="C40" t="str">
            <v>Chemigation</v>
          </cell>
          <cell r="D40" t="str">
            <v>Broadcast</v>
          </cell>
          <cell r="F40">
            <v>0</v>
          </cell>
        </row>
        <row r="41">
          <cell r="A41" t="str">
            <v>M/L</v>
          </cell>
          <cell r="B41" t="str">
            <v>Dry Flowable</v>
          </cell>
          <cell r="C41" t="str">
            <v>Chemigation</v>
          </cell>
          <cell r="D41" t="str">
            <v>Broadcast</v>
          </cell>
          <cell r="F41">
            <v>0</v>
          </cell>
        </row>
        <row r="42">
          <cell r="A42" t="str">
            <v>M/L</v>
          </cell>
          <cell r="B42" t="str">
            <v>Dry Flowable</v>
          </cell>
          <cell r="C42" t="str">
            <v>Groundboom</v>
          </cell>
          <cell r="D42" t="str">
            <v>Broadcast</v>
          </cell>
          <cell r="F42">
            <v>0</v>
          </cell>
        </row>
        <row r="43">
          <cell r="A43" t="str">
            <v>M/L</v>
          </cell>
          <cell r="B43" t="str">
            <v>Dry Flowable</v>
          </cell>
          <cell r="C43" t="str">
            <v>Groundboom</v>
          </cell>
          <cell r="D43" t="str">
            <v>Broadcast</v>
          </cell>
          <cell r="F43">
            <v>0</v>
          </cell>
        </row>
        <row r="44">
          <cell r="A44" t="str">
            <v>M/L</v>
          </cell>
          <cell r="B44" t="str">
            <v>Dry Flowable</v>
          </cell>
          <cell r="C44" t="str">
            <v>Groundboom</v>
          </cell>
          <cell r="D44" t="str">
            <v>Broadcast</v>
          </cell>
          <cell r="F44">
            <v>0</v>
          </cell>
        </row>
        <row r="45">
          <cell r="A45" t="str">
            <v>M/L</v>
          </cell>
          <cell r="B45" t="str">
            <v>Dry Flowable</v>
          </cell>
          <cell r="C45" t="str">
            <v>Groundboom</v>
          </cell>
          <cell r="D45" t="str">
            <v>Broadcast</v>
          </cell>
          <cell r="F45">
            <v>0</v>
          </cell>
        </row>
        <row r="46">
          <cell r="A46" t="str">
            <v>M/L</v>
          </cell>
          <cell r="B46" t="str">
            <v>Dry Flowable</v>
          </cell>
          <cell r="C46" t="str">
            <v>Groundboom</v>
          </cell>
          <cell r="D46" t="str">
            <v>Broadcast</v>
          </cell>
          <cell r="F46">
            <v>0</v>
          </cell>
        </row>
        <row r="47">
          <cell r="A47" t="str">
            <v>M/L</v>
          </cell>
          <cell r="B47" t="str">
            <v>Dry Flowable</v>
          </cell>
          <cell r="C47" t="str">
            <v>Groundboom</v>
          </cell>
          <cell r="D47" t="str">
            <v>Broadcast</v>
          </cell>
          <cell r="F47">
            <v>0</v>
          </cell>
        </row>
        <row r="48">
          <cell r="A48" t="str">
            <v>M/L</v>
          </cell>
          <cell r="B48" t="str">
            <v>Dry Flowable</v>
          </cell>
          <cell r="C48" t="str">
            <v>Groundboom</v>
          </cell>
          <cell r="D48" t="str">
            <v>Broadcast</v>
          </cell>
          <cell r="F48">
            <v>0</v>
          </cell>
        </row>
        <row r="49">
          <cell r="A49" t="str">
            <v>M/L</v>
          </cell>
          <cell r="B49" t="str">
            <v>Dry Flowable</v>
          </cell>
          <cell r="C49" t="str">
            <v>Groundboom</v>
          </cell>
          <cell r="D49" t="str">
            <v>Broadcast</v>
          </cell>
          <cell r="F49">
            <v>0</v>
          </cell>
        </row>
        <row r="50">
          <cell r="A50" t="str">
            <v>M/L</v>
          </cell>
          <cell r="B50" t="str">
            <v>Dry Flowable</v>
          </cell>
          <cell r="C50" t="str">
            <v>Groundboom</v>
          </cell>
          <cell r="D50" t="str">
            <v>Broadcast</v>
          </cell>
          <cell r="F50">
            <v>0</v>
          </cell>
        </row>
        <row r="51">
          <cell r="A51" t="str">
            <v>M/L</v>
          </cell>
          <cell r="B51" t="str">
            <v>Dry Flowable</v>
          </cell>
          <cell r="C51" t="str">
            <v>Groundboom</v>
          </cell>
          <cell r="D51" t="str">
            <v>Broadcast</v>
          </cell>
          <cell r="F51">
            <v>0</v>
          </cell>
        </row>
        <row r="52">
          <cell r="A52" t="str">
            <v>M/L</v>
          </cell>
          <cell r="B52" t="str">
            <v>Dry Flowable</v>
          </cell>
          <cell r="C52" t="str">
            <v>Boom Sprayer (boat)</v>
          </cell>
          <cell r="D52" t="str">
            <v>Broadcast</v>
          </cell>
          <cell r="F52">
            <v>0</v>
          </cell>
        </row>
        <row r="53">
          <cell r="A53" t="str">
            <v>M/L</v>
          </cell>
          <cell r="B53" t="str">
            <v>Dry Flowable</v>
          </cell>
          <cell r="C53" t="str">
            <v>Boom Sprayer (boat)</v>
          </cell>
          <cell r="D53" t="str">
            <v>Broadcast</v>
          </cell>
          <cell r="F53">
            <v>0</v>
          </cell>
        </row>
        <row r="54">
          <cell r="A54" t="str">
            <v>M/L</v>
          </cell>
          <cell r="B54" t="str">
            <v>Dry Flowable</v>
          </cell>
          <cell r="C54" t="str">
            <v>Boom Sprayer (boat)</v>
          </cell>
          <cell r="D54" t="str">
            <v>Broadcast</v>
          </cell>
          <cell r="F54">
            <v>0</v>
          </cell>
        </row>
        <row r="55">
          <cell r="A55" t="str">
            <v>M/L</v>
          </cell>
          <cell r="B55" t="str">
            <v>Dry Flowable</v>
          </cell>
          <cell r="C55" t="str">
            <v>Groundboom</v>
          </cell>
          <cell r="D55" t="str">
            <v>Broadcast</v>
          </cell>
          <cell r="F55">
            <v>0</v>
          </cell>
        </row>
        <row r="56">
          <cell r="A56" t="str">
            <v>M/L/A</v>
          </cell>
          <cell r="B56" t="str">
            <v>Dry Flowable</v>
          </cell>
          <cell r="C56" t="str">
            <v>Stationary/Automatic Fogger/Mister (without re-entry restriction)</v>
          </cell>
          <cell r="D56" t="str">
            <v>Broadcast</v>
          </cell>
          <cell r="F56">
            <v>0</v>
          </cell>
        </row>
        <row r="57">
          <cell r="A57" t="str">
            <v>M/L/A</v>
          </cell>
          <cell r="B57" t="str">
            <v>Dry Flowable</v>
          </cell>
          <cell r="C57" t="str">
            <v>Stationary/Automatic Fogger/Mister (without re-entry restriction)</v>
          </cell>
          <cell r="D57" t="str">
            <v>Broadcast</v>
          </cell>
          <cell r="F57">
            <v>0</v>
          </cell>
        </row>
        <row r="58">
          <cell r="A58" t="str">
            <v>M/L/A</v>
          </cell>
          <cell r="B58" t="str">
            <v>Dry Flowable</v>
          </cell>
          <cell r="C58" t="str">
            <v>Stationary/Automatic Fogger/Mister (without re-entry restriction)</v>
          </cell>
          <cell r="D58" t="str">
            <v>Broadcast</v>
          </cell>
          <cell r="F58">
            <v>0</v>
          </cell>
        </row>
        <row r="59">
          <cell r="A59" t="str">
            <v>M/L/A</v>
          </cell>
          <cell r="B59" t="str">
            <v>Dry Flowable</v>
          </cell>
          <cell r="C59" t="str">
            <v>Stationary/Automatic Fogger/Mister (without re-entry restriction)</v>
          </cell>
          <cell r="D59" t="str">
            <v>Broadcast</v>
          </cell>
          <cell r="F59">
            <v>0</v>
          </cell>
        </row>
        <row r="60">
          <cell r="A60" t="str">
            <v>M/L/A</v>
          </cell>
          <cell r="B60" t="str">
            <v>Dry Flowable</v>
          </cell>
          <cell r="C60" t="str">
            <v>Stationary/Automatic Fogger/Mister (without re-entry restriction)</v>
          </cell>
          <cell r="D60" t="str">
            <v>Broadcast</v>
          </cell>
          <cell r="F60">
            <v>0</v>
          </cell>
        </row>
        <row r="61">
          <cell r="A61" t="str">
            <v>M/L</v>
          </cell>
          <cell r="B61" t="str">
            <v>Dry Flowable</v>
          </cell>
          <cell r="C61" t="str">
            <v>Stationary/Automatic Fogger/Mister (with re-entry restriction)</v>
          </cell>
          <cell r="D61" t="str">
            <v>Broadcast</v>
          </cell>
          <cell r="F61">
            <v>0</v>
          </cell>
        </row>
        <row r="62">
          <cell r="A62" t="str">
            <v>M/L</v>
          </cell>
          <cell r="B62" t="str">
            <v>Dry Flowable</v>
          </cell>
          <cell r="C62" t="str">
            <v>Stationary/Automatic Fogger/Mister (with re-entry restriction)</v>
          </cell>
          <cell r="D62" t="str">
            <v>Broadcast</v>
          </cell>
          <cell r="F62">
            <v>0</v>
          </cell>
        </row>
        <row r="63">
          <cell r="A63" t="str">
            <v>M/L</v>
          </cell>
          <cell r="B63" t="str">
            <v>Dry Flowable</v>
          </cell>
          <cell r="C63" t="str">
            <v>Stationary/Automatic Fogger/Mister (with re-entry restriction)</v>
          </cell>
          <cell r="D63" t="str">
            <v>Broadcast</v>
          </cell>
          <cell r="F63">
            <v>0</v>
          </cell>
        </row>
        <row r="64">
          <cell r="A64" t="str">
            <v>M/L</v>
          </cell>
          <cell r="B64" t="str">
            <v>Dry Flowable</v>
          </cell>
          <cell r="C64" t="str">
            <v>Stationary/Automatic Fogger/Mister (with re-entry restriction)</v>
          </cell>
          <cell r="D64" t="str">
            <v>Broadcast</v>
          </cell>
          <cell r="F64">
            <v>0</v>
          </cell>
        </row>
        <row r="65">
          <cell r="A65" t="str">
            <v>M/L</v>
          </cell>
          <cell r="B65" t="str">
            <v>Dry Flowable</v>
          </cell>
          <cell r="C65" t="str">
            <v>Stationary/Automatic Fogger/Mister (with re-entry restriction)</v>
          </cell>
          <cell r="D65" t="str">
            <v>Broadcast</v>
          </cell>
          <cell r="F65">
            <v>0</v>
          </cell>
        </row>
        <row r="66">
          <cell r="A66" t="str">
            <v>M/L</v>
          </cell>
          <cell r="B66" t="str">
            <v>Granule</v>
          </cell>
          <cell r="C66" t="str">
            <v>Aerial</v>
          </cell>
          <cell r="D66" t="str">
            <v>Broadcast</v>
          </cell>
          <cell r="F66">
            <v>0</v>
          </cell>
        </row>
        <row r="67">
          <cell r="A67" t="str">
            <v>M/L</v>
          </cell>
          <cell r="B67" t="str">
            <v>Granule</v>
          </cell>
          <cell r="C67" t="str">
            <v>Aerial</v>
          </cell>
          <cell r="D67" t="str">
            <v>Broadcast</v>
          </cell>
          <cell r="F67">
            <v>0</v>
          </cell>
        </row>
        <row r="68">
          <cell r="A68" t="str">
            <v>M/L</v>
          </cell>
          <cell r="B68" t="str">
            <v>Granule</v>
          </cell>
          <cell r="C68" t="str">
            <v>Impregnation</v>
          </cell>
          <cell r="D68" t="str">
            <v>Commercial treatment</v>
          </cell>
          <cell r="F68">
            <v>0</v>
          </cell>
        </row>
        <row r="69">
          <cell r="A69" t="str">
            <v>M/L</v>
          </cell>
          <cell r="B69" t="str">
            <v>Granule</v>
          </cell>
          <cell r="C69" t="str">
            <v>Impregnation</v>
          </cell>
          <cell r="D69" t="str">
            <v>On-farm treatment</v>
          </cell>
          <cell r="F69">
            <v>0</v>
          </cell>
        </row>
        <row r="70">
          <cell r="A70" t="str">
            <v>M/L</v>
          </cell>
          <cell r="B70" t="str">
            <v>Granule</v>
          </cell>
          <cell r="C70" t="str">
            <v>Aerial</v>
          </cell>
          <cell r="D70" t="str">
            <v>Broadcast</v>
          </cell>
          <cell r="F70">
            <v>0</v>
          </cell>
        </row>
        <row r="71">
          <cell r="A71" t="str">
            <v>M/L</v>
          </cell>
          <cell r="B71" t="str">
            <v>Granule</v>
          </cell>
          <cell r="C71" t="str">
            <v>Aerial</v>
          </cell>
          <cell r="D71" t="str">
            <v>Broadcast</v>
          </cell>
          <cell r="F71">
            <v>0</v>
          </cell>
        </row>
        <row r="72">
          <cell r="A72" t="str">
            <v>M/L</v>
          </cell>
          <cell r="B72" t="str">
            <v>Granule</v>
          </cell>
          <cell r="C72" t="str">
            <v>Aerial</v>
          </cell>
          <cell r="D72" t="str">
            <v>Broadcast</v>
          </cell>
          <cell r="F72">
            <v>0</v>
          </cell>
        </row>
        <row r="73">
          <cell r="A73" t="str">
            <v>M/L</v>
          </cell>
          <cell r="B73" t="str">
            <v>Granule</v>
          </cell>
          <cell r="C73" t="str">
            <v>Aerial</v>
          </cell>
          <cell r="D73" t="str">
            <v>Broadcast</v>
          </cell>
          <cell r="F73">
            <v>0</v>
          </cell>
        </row>
        <row r="74">
          <cell r="A74" t="str">
            <v>M/L</v>
          </cell>
          <cell r="B74" t="str">
            <v>Granule</v>
          </cell>
          <cell r="C74" t="str">
            <v>Aerial</v>
          </cell>
          <cell r="D74" t="str">
            <v>Broadcast</v>
          </cell>
          <cell r="F74">
            <v>0</v>
          </cell>
        </row>
        <row r="75">
          <cell r="A75" t="str">
            <v>M/L</v>
          </cell>
          <cell r="B75" t="str">
            <v>Granule</v>
          </cell>
          <cell r="C75" t="str">
            <v>Aerial</v>
          </cell>
          <cell r="D75" t="str">
            <v>Broadcast</v>
          </cell>
          <cell r="F75">
            <v>0</v>
          </cell>
        </row>
        <row r="76">
          <cell r="A76" t="str">
            <v>M/L</v>
          </cell>
          <cell r="B76" t="str">
            <v>Granule</v>
          </cell>
          <cell r="C76" t="str">
            <v>Aerial</v>
          </cell>
          <cell r="D76" t="str">
            <v>Broadcast</v>
          </cell>
          <cell r="F76">
            <v>0</v>
          </cell>
        </row>
        <row r="77">
          <cell r="A77" t="str">
            <v>M/L</v>
          </cell>
          <cell r="B77" t="str">
            <v>Granule</v>
          </cell>
          <cell r="C77" t="str">
            <v>Tractor-drawn Spreader</v>
          </cell>
          <cell r="D77" t="str">
            <v>Broadcast</v>
          </cell>
          <cell r="F77">
            <v>0</v>
          </cell>
        </row>
        <row r="78">
          <cell r="A78" t="str">
            <v>M/L</v>
          </cell>
          <cell r="B78" t="str">
            <v>Granule</v>
          </cell>
          <cell r="C78" t="str">
            <v>Tractor-drawn Spreader</v>
          </cell>
          <cell r="D78" t="str">
            <v>Broadcast</v>
          </cell>
          <cell r="F78">
            <v>0</v>
          </cell>
        </row>
        <row r="79">
          <cell r="A79" t="str">
            <v>M/L</v>
          </cell>
          <cell r="B79" t="str">
            <v>Granule</v>
          </cell>
          <cell r="C79" t="str">
            <v>Tractor-drawn Spreader</v>
          </cell>
          <cell r="D79" t="str">
            <v>Broadcast</v>
          </cell>
          <cell r="F79">
            <v>0</v>
          </cell>
        </row>
        <row r="80">
          <cell r="A80" t="str">
            <v>M/L</v>
          </cell>
          <cell r="B80" t="str">
            <v>Granule</v>
          </cell>
          <cell r="C80" t="str">
            <v>Tractor-drawn Spreader</v>
          </cell>
          <cell r="D80" t="str">
            <v>Broadcast</v>
          </cell>
          <cell r="F80">
            <v>0</v>
          </cell>
        </row>
        <row r="81">
          <cell r="A81" t="str">
            <v>M/L</v>
          </cell>
          <cell r="B81" t="str">
            <v>Granule</v>
          </cell>
          <cell r="C81" t="str">
            <v>Tractor-drawn Spreader</v>
          </cell>
          <cell r="D81" t="str">
            <v>Broadcast</v>
          </cell>
          <cell r="F81">
            <v>0</v>
          </cell>
        </row>
        <row r="82">
          <cell r="A82" t="str">
            <v>M/L</v>
          </cell>
          <cell r="B82" t="str">
            <v>Granule</v>
          </cell>
          <cell r="C82" t="str">
            <v>Tractor-drawn Spreader</v>
          </cell>
          <cell r="D82" t="str">
            <v>Broadcast</v>
          </cell>
          <cell r="F82">
            <v>0</v>
          </cell>
        </row>
        <row r="83">
          <cell r="A83" t="str">
            <v>M/L</v>
          </cell>
          <cell r="B83" t="str">
            <v>Granule</v>
          </cell>
          <cell r="C83" t="str">
            <v>Tractor-drawn Spreader</v>
          </cell>
          <cell r="D83" t="str">
            <v>Broadcast</v>
          </cell>
          <cell r="F83">
            <v>0</v>
          </cell>
        </row>
        <row r="84">
          <cell r="A84" t="str">
            <v>M/L</v>
          </cell>
          <cell r="B84" t="str">
            <v>Granule</v>
          </cell>
          <cell r="C84" t="str">
            <v>Solid Spreader (boat)</v>
          </cell>
          <cell r="D84" t="str">
            <v>Broadcast</v>
          </cell>
          <cell r="F84">
            <v>0</v>
          </cell>
        </row>
        <row r="85">
          <cell r="A85" t="str">
            <v>M/L</v>
          </cell>
          <cell r="B85" t="str">
            <v>Granule</v>
          </cell>
          <cell r="C85" t="str">
            <v>Solid Spreader (boat)</v>
          </cell>
          <cell r="D85" t="str">
            <v>Broadcast</v>
          </cell>
          <cell r="F85">
            <v>0</v>
          </cell>
        </row>
        <row r="86">
          <cell r="A86" t="str">
            <v>M/L</v>
          </cell>
          <cell r="B86" t="str">
            <v>Granule</v>
          </cell>
          <cell r="C86" t="str">
            <v>Solid Spreader (boat)</v>
          </cell>
          <cell r="D86" t="str">
            <v>Broadcast</v>
          </cell>
          <cell r="F86">
            <v>0</v>
          </cell>
        </row>
        <row r="87">
          <cell r="A87" t="str">
            <v>M/L</v>
          </cell>
          <cell r="B87" t="str">
            <v>Granule</v>
          </cell>
          <cell r="C87" t="str">
            <v>Tractor-drawn Spreader</v>
          </cell>
          <cell r="D87" t="str">
            <v>Broadcast</v>
          </cell>
          <cell r="F87">
            <v>0</v>
          </cell>
        </row>
        <row r="88">
          <cell r="A88" t="str">
            <v>M/L</v>
          </cell>
          <cell r="B88" t="str">
            <v>Granule</v>
          </cell>
          <cell r="C88" t="str">
            <v>Tractor-drawn Spreader</v>
          </cell>
          <cell r="D88" t="str">
            <v>Broadcast</v>
          </cell>
          <cell r="F88">
            <v>0</v>
          </cell>
        </row>
        <row r="89">
          <cell r="A89" t="str">
            <v>M/L</v>
          </cell>
          <cell r="B89" t="str">
            <v>Granule</v>
          </cell>
          <cell r="C89" t="str">
            <v>Tractor-drawn Spreader</v>
          </cell>
          <cell r="D89" t="str">
            <v>Broadcast</v>
          </cell>
          <cell r="F89">
            <v>0</v>
          </cell>
        </row>
        <row r="90">
          <cell r="A90" t="str">
            <v>M/L</v>
          </cell>
          <cell r="B90" t="str">
            <v>Liquid</v>
          </cell>
          <cell r="C90" t="str">
            <v>Aerial</v>
          </cell>
          <cell r="D90" t="str">
            <v>Broadcast</v>
          </cell>
          <cell r="F90">
            <v>0</v>
          </cell>
        </row>
        <row r="91">
          <cell r="A91" t="str">
            <v>M/L</v>
          </cell>
          <cell r="B91" t="str">
            <v>Liquid</v>
          </cell>
          <cell r="C91" t="str">
            <v>Aerial</v>
          </cell>
          <cell r="D91" t="str">
            <v>Broadcast</v>
          </cell>
          <cell r="F91">
            <v>0</v>
          </cell>
        </row>
        <row r="92">
          <cell r="A92" t="str">
            <v>M/L</v>
          </cell>
          <cell r="B92" t="str">
            <v>Liquid</v>
          </cell>
          <cell r="C92" t="str">
            <v>Aerial</v>
          </cell>
          <cell r="D92" t="str">
            <v>Broadcast</v>
          </cell>
          <cell r="F92">
            <v>0</v>
          </cell>
        </row>
        <row r="93">
          <cell r="A93" t="str">
            <v>M/L</v>
          </cell>
          <cell r="B93" t="str">
            <v>Liquid</v>
          </cell>
          <cell r="C93" t="str">
            <v>Aerial</v>
          </cell>
          <cell r="D93" t="str">
            <v>Broadcast</v>
          </cell>
          <cell r="F93">
            <v>0</v>
          </cell>
        </row>
        <row r="94">
          <cell r="A94" t="str">
            <v>M/L</v>
          </cell>
          <cell r="B94" t="str">
            <v>Liquid</v>
          </cell>
          <cell r="C94" t="str">
            <v>Impregnation</v>
          </cell>
          <cell r="D94" t="str">
            <v>Commercial treatment</v>
          </cell>
          <cell r="F94">
            <v>0</v>
          </cell>
        </row>
        <row r="95">
          <cell r="A95" t="str">
            <v>M/L</v>
          </cell>
          <cell r="B95" t="str">
            <v>Liquid</v>
          </cell>
          <cell r="C95" t="str">
            <v>Impregnation</v>
          </cell>
          <cell r="D95" t="str">
            <v>On-farm treatment</v>
          </cell>
          <cell r="F95">
            <v>0</v>
          </cell>
        </row>
        <row r="96">
          <cell r="A96" t="str">
            <v>M/L</v>
          </cell>
          <cell r="B96" t="str">
            <v>Liquid</v>
          </cell>
          <cell r="C96" t="str">
            <v>Aerial</v>
          </cell>
          <cell r="D96" t="str">
            <v>Broadcast</v>
          </cell>
          <cell r="F96">
            <v>0</v>
          </cell>
        </row>
        <row r="97">
          <cell r="A97" t="str">
            <v>M/L</v>
          </cell>
          <cell r="B97" t="str">
            <v>Liquid</v>
          </cell>
          <cell r="C97" t="str">
            <v>Aerial</v>
          </cell>
          <cell r="D97" t="str">
            <v>Broadcast</v>
          </cell>
          <cell r="F97">
            <v>0</v>
          </cell>
        </row>
        <row r="98">
          <cell r="A98" t="str">
            <v>M/L</v>
          </cell>
          <cell r="B98" t="str">
            <v>Liquid</v>
          </cell>
          <cell r="C98" t="str">
            <v>Aerial</v>
          </cell>
          <cell r="D98" t="str">
            <v>Broadcast</v>
          </cell>
          <cell r="F98">
            <v>0</v>
          </cell>
        </row>
        <row r="99">
          <cell r="A99" t="str">
            <v>M/L</v>
          </cell>
          <cell r="B99" t="str">
            <v>Liquid</v>
          </cell>
          <cell r="C99" t="str">
            <v>Aerial</v>
          </cell>
          <cell r="D99" t="str">
            <v>Broadcast</v>
          </cell>
          <cell r="F99">
            <v>0</v>
          </cell>
        </row>
        <row r="100">
          <cell r="A100" t="str">
            <v>M/L</v>
          </cell>
          <cell r="B100" t="str">
            <v>Liquid</v>
          </cell>
          <cell r="C100" t="str">
            <v>Aerial</v>
          </cell>
          <cell r="D100" t="str">
            <v>Broadcast</v>
          </cell>
          <cell r="F100">
            <v>0</v>
          </cell>
        </row>
        <row r="101">
          <cell r="A101" t="str">
            <v>M/L</v>
          </cell>
          <cell r="B101" t="str">
            <v>Liquid</v>
          </cell>
          <cell r="C101" t="str">
            <v>Aerial</v>
          </cell>
          <cell r="D101" t="str">
            <v>ULV / Wide-area</v>
          </cell>
          <cell r="F101">
            <v>0</v>
          </cell>
        </row>
        <row r="102">
          <cell r="A102" t="str">
            <v>M/L</v>
          </cell>
          <cell r="B102" t="str">
            <v>Liquid</v>
          </cell>
          <cell r="C102" t="str">
            <v>Aerial</v>
          </cell>
          <cell r="D102" t="str">
            <v>ULV / Wide-area</v>
          </cell>
          <cell r="F102">
            <v>0</v>
          </cell>
        </row>
        <row r="103">
          <cell r="A103" t="str">
            <v>M/L</v>
          </cell>
          <cell r="B103" t="str">
            <v>Liquid</v>
          </cell>
          <cell r="C103" t="str">
            <v>Truck-mounted Fogger/Mister</v>
          </cell>
          <cell r="D103" t="str">
            <v>ULV / Wide-area</v>
          </cell>
          <cell r="F103">
            <v>0</v>
          </cell>
        </row>
        <row r="104">
          <cell r="A104" t="str">
            <v>M/L</v>
          </cell>
          <cell r="B104" t="str">
            <v>Liquid</v>
          </cell>
          <cell r="C104" t="str">
            <v>Truck-mounted Fogger/Mister</v>
          </cell>
          <cell r="D104" t="str">
            <v>Broadcast</v>
          </cell>
          <cell r="F104">
            <v>0</v>
          </cell>
        </row>
        <row r="105">
          <cell r="A105" t="str">
            <v>M/L</v>
          </cell>
          <cell r="B105" t="str">
            <v>Liquid</v>
          </cell>
          <cell r="C105" t="str">
            <v>Airblast</v>
          </cell>
          <cell r="D105" t="str">
            <v>Broadcast</v>
          </cell>
          <cell r="F105">
            <v>0</v>
          </cell>
        </row>
        <row r="106">
          <cell r="A106" t="str">
            <v>M/L</v>
          </cell>
          <cell r="B106" t="str">
            <v>Liquid</v>
          </cell>
          <cell r="C106" t="str">
            <v>Airblast</v>
          </cell>
          <cell r="D106" t="str">
            <v>Broadcast</v>
          </cell>
          <cell r="F106">
            <v>0</v>
          </cell>
        </row>
        <row r="107">
          <cell r="A107" t="str">
            <v>M/L</v>
          </cell>
          <cell r="B107" t="str">
            <v>Liquid</v>
          </cell>
          <cell r="C107" t="str">
            <v>Chemigation</v>
          </cell>
          <cell r="D107" t="str">
            <v>Broadcast</v>
          </cell>
          <cell r="F107">
            <v>0</v>
          </cell>
        </row>
        <row r="108">
          <cell r="A108" t="str">
            <v>M/L</v>
          </cell>
          <cell r="B108" t="str">
            <v>Liquid</v>
          </cell>
          <cell r="C108" t="str">
            <v>Chemigation</v>
          </cell>
          <cell r="D108" t="str">
            <v>Broadcast</v>
          </cell>
          <cell r="F108">
            <v>0</v>
          </cell>
        </row>
        <row r="109">
          <cell r="A109" t="str">
            <v>M/L</v>
          </cell>
          <cell r="B109" t="str">
            <v>Liquid</v>
          </cell>
          <cell r="C109" t="str">
            <v>Injection equipment</v>
          </cell>
          <cell r="D109" t="str">
            <v>Tree Injection</v>
          </cell>
          <cell r="F109">
            <v>0</v>
          </cell>
        </row>
        <row r="110">
          <cell r="A110" t="str">
            <v>M/L</v>
          </cell>
          <cell r="B110" t="str">
            <v>Liquid</v>
          </cell>
          <cell r="C110" t="str">
            <v>Injection equipment</v>
          </cell>
          <cell r="D110" t="str">
            <v>Tree Injection</v>
          </cell>
          <cell r="F110">
            <v>0</v>
          </cell>
        </row>
        <row r="111">
          <cell r="A111" t="str">
            <v>M/L</v>
          </cell>
          <cell r="B111" t="str">
            <v>Liquid</v>
          </cell>
          <cell r="C111" t="str">
            <v>Injection equipment</v>
          </cell>
          <cell r="D111" t="str">
            <v>Tree Injection</v>
          </cell>
          <cell r="F111">
            <v>0</v>
          </cell>
        </row>
        <row r="112">
          <cell r="A112" t="str">
            <v>M/L</v>
          </cell>
          <cell r="B112" t="str">
            <v>Liquid</v>
          </cell>
          <cell r="C112" t="str">
            <v>Injection equipment</v>
          </cell>
          <cell r="D112" t="str">
            <v>Tree Injection</v>
          </cell>
          <cell r="F112">
            <v>0</v>
          </cell>
        </row>
        <row r="113">
          <cell r="A113" t="str">
            <v>M/L</v>
          </cell>
          <cell r="B113" t="str">
            <v>Liquid</v>
          </cell>
          <cell r="C113" t="str">
            <v>Chemigation</v>
          </cell>
          <cell r="D113" t="str">
            <v>Broadcast</v>
          </cell>
          <cell r="F113">
            <v>0</v>
          </cell>
        </row>
        <row r="114">
          <cell r="A114" t="str">
            <v>M/L</v>
          </cell>
          <cell r="B114" t="str">
            <v>Liquid</v>
          </cell>
          <cell r="C114" t="str">
            <v>Chemigation</v>
          </cell>
          <cell r="D114" t="str">
            <v>Broadcast</v>
          </cell>
          <cell r="F114">
            <v>0</v>
          </cell>
        </row>
        <row r="115">
          <cell r="A115" t="str">
            <v>M/L</v>
          </cell>
          <cell r="B115" t="str">
            <v>Liquid</v>
          </cell>
          <cell r="C115" t="str">
            <v>Chemigation</v>
          </cell>
          <cell r="D115" t="str">
            <v>Broadcast</v>
          </cell>
          <cell r="F115">
            <v>0</v>
          </cell>
        </row>
        <row r="116">
          <cell r="A116" t="str">
            <v>M/L</v>
          </cell>
          <cell r="B116" t="str">
            <v>Liquid</v>
          </cell>
          <cell r="C116" t="str">
            <v>Chemigation</v>
          </cell>
          <cell r="D116" t="str">
            <v>Broadcast</v>
          </cell>
          <cell r="F116">
            <v>0</v>
          </cell>
        </row>
        <row r="117">
          <cell r="A117" t="str">
            <v>M/L</v>
          </cell>
          <cell r="B117" t="str">
            <v>Liquid</v>
          </cell>
          <cell r="C117" t="str">
            <v>Groundboom</v>
          </cell>
          <cell r="D117" t="str">
            <v>Broadcast</v>
          </cell>
          <cell r="F117">
            <v>0</v>
          </cell>
        </row>
        <row r="118">
          <cell r="A118" t="str">
            <v>M/L</v>
          </cell>
          <cell r="B118" t="str">
            <v>Liquid</v>
          </cell>
          <cell r="C118" t="str">
            <v>Groundboom</v>
          </cell>
          <cell r="D118" t="str">
            <v>Broadcast</v>
          </cell>
          <cell r="F118">
            <v>0</v>
          </cell>
        </row>
        <row r="119">
          <cell r="A119" t="str">
            <v>M/L</v>
          </cell>
          <cell r="B119" t="str">
            <v>Liquid</v>
          </cell>
          <cell r="C119" t="str">
            <v>Groundboom</v>
          </cell>
          <cell r="D119" t="str">
            <v>Broadcast</v>
          </cell>
          <cell r="F119">
            <v>0</v>
          </cell>
        </row>
        <row r="120">
          <cell r="A120" t="str">
            <v>M/L</v>
          </cell>
          <cell r="B120" t="str">
            <v>Liquid</v>
          </cell>
          <cell r="C120" t="str">
            <v>Groundboom</v>
          </cell>
          <cell r="D120" t="str">
            <v>Broadcast</v>
          </cell>
          <cell r="F120">
            <v>0</v>
          </cell>
        </row>
        <row r="121">
          <cell r="A121" t="str">
            <v>M/L</v>
          </cell>
          <cell r="B121" t="str">
            <v>Liquid</v>
          </cell>
          <cell r="C121" t="str">
            <v>Groundboom</v>
          </cell>
          <cell r="D121" t="str">
            <v>Broadcast</v>
          </cell>
          <cell r="F121">
            <v>0</v>
          </cell>
        </row>
        <row r="122">
          <cell r="A122" t="str">
            <v>M/L</v>
          </cell>
          <cell r="B122" t="str">
            <v>Liquid</v>
          </cell>
          <cell r="C122" t="str">
            <v>Groundboom</v>
          </cell>
          <cell r="D122" t="str">
            <v>Broadcast</v>
          </cell>
          <cell r="F122">
            <v>0</v>
          </cell>
        </row>
        <row r="123">
          <cell r="A123" t="str">
            <v>M/L</v>
          </cell>
          <cell r="B123" t="str">
            <v>Liquid</v>
          </cell>
          <cell r="C123" t="str">
            <v>Groundboom</v>
          </cell>
          <cell r="D123" t="str">
            <v>Broadcast</v>
          </cell>
          <cell r="F123">
            <v>0</v>
          </cell>
        </row>
        <row r="124">
          <cell r="A124" t="str">
            <v>M/L</v>
          </cell>
          <cell r="B124" t="str">
            <v>Liquid</v>
          </cell>
          <cell r="C124" t="str">
            <v>Groundboom</v>
          </cell>
          <cell r="D124" t="str">
            <v>Broadcast</v>
          </cell>
          <cell r="F124">
            <v>0</v>
          </cell>
        </row>
        <row r="125">
          <cell r="A125" t="str">
            <v>M/L</v>
          </cell>
          <cell r="B125" t="str">
            <v>Liquid</v>
          </cell>
          <cell r="C125" t="str">
            <v>Groundboom</v>
          </cell>
          <cell r="D125" t="str">
            <v>Broadcast</v>
          </cell>
          <cell r="F125">
            <v>0</v>
          </cell>
        </row>
        <row r="126">
          <cell r="A126" t="str">
            <v>M/L</v>
          </cell>
          <cell r="B126" t="str">
            <v>Liquid</v>
          </cell>
          <cell r="C126" t="str">
            <v>Groundboom</v>
          </cell>
          <cell r="D126" t="str">
            <v>Broadcast</v>
          </cell>
          <cell r="F126">
            <v>0</v>
          </cell>
        </row>
        <row r="127">
          <cell r="A127" t="str">
            <v>M/L</v>
          </cell>
          <cell r="B127" t="str">
            <v>Liquid</v>
          </cell>
          <cell r="C127" t="str">
            <v>Boom Sprayer (boat)</v>
          </cell>
          <cell r="D127" t="str">
            <v>Broadcast</v>
          </cell>
          <cell r="F127">
            <v>0</v>
          </cell>
        </row>
        <row r="128">
          <cell r="A128" t="str">
            <v>M/L</v>
          </cell>
          <cell r="B128" t="str">
            <v>Liquid</v>
          </cell>
          <cell r="C128" t="str">
            <v>Boom Sprayer (boat)</v>
          </cell>
          <cell r="D128" t="str">
            <v>Broadcast</v>
          </cell>
          <cell r="F128">
            <v>0</v>
          </cell>
        </row>
        <row r="129">
          <cell r="A129" t="str">
            <v>M/L</v>
          </cell>
          <cell r="B129" t="str">
            <v>Liquid</v>
          </cell>
          <cell r="C129" t="str">
            <v>Boom Sprayer (boat)</v>
          </cell>
          <cell r="D129" t="str">
            <v>Broadcast</v>
          </cell>
          <cell r="F129">
            <v>0</v>
          </cell>
        </row>
        <row r="130">
          <cell r="A130" t="str">
            <v>M/L</v>
          </cell>
          <cell r="B130" t="str">
            <v>Liquid</v>
          </cell>
          <cell r="C130" t="str">
            <v>Groundboom</v>
          </cell>
          <cell r="D130" t="str">
            <v>Broadcast</v>
          </cell>
          <cell r="F130">
            <v>0</v>
          </cell>
        </row>
        <row r="131">
          <cell r="A131" t="str">
            <v>M/L</v>
          </cell>
          <cell r="B131" t="str">
            <v>Liquid</v>
          </cell>
          <cell r="C131" t="str">
            <v>Misting system</v>
          </cell>
          <cell r="D131" t="str">
            <v>Broadcast</v>
          </cell>
          <cell r="F131">
            <v>0</v>
          </cell>
        </row>
        <row r="132">
          <cell r="A132" t="str">
            <v>M/L</v>
          </cell>
          <cell r="B132" t="str">
            <v>Liquid</v>
          </cell>
          <cell r="C132" t="str">
            <v>Misting system</v>
          </cell>
          <cell r="D132" t="str">
            <v>Broadcast</v>
          </cell>
          <cell r="F132">
            <v>0</v>
          </cell>
        </row>
        <row r="133">
          <cell r="A133" t="str">
            <v>M/L/A</v>
          </cell>
          <cell r="B133" t="str">
            <v>Liquid</v>
          </cell>
          <cell r="C133" t="str">
            <v>Stationary/Automatic Fogger/Mister (without re-entry restriction)</v>
          </cell>
          <cell r="D133" t="str">
            <v>Broadcast</v>
          </cell>
          <cell r="F133">
            <v>0</v>
          </cell>
        </row>
        <row r="134">
          <cell r="A134" t="str">
            <v>M/L/A</v>
          </cell>
          <cell r="B134" t="str">
            <v>Liquid</v>
          </cell>
          <cell r="C134" t="str">
            <v>Stationary/Automatic Fogger/Mister (without re-entry restriction)</v>
          </cell>
          <cell r="D134" t="str">
            <v>Broadcast</v>
          </cell>
          <cell r="F134">
            <v>0</v>
          </cell>
        </row>
        <row r="135">
          <cell r="A135" t="str">
            <v>M/L/A</v>
          </cell>
          <cell r="B135" t="str">
            <v>Liquid</v>
          </cell>
          <cell r="C135" t="str">
            <v>Stationary/Automatic Fogger/Mister (without re-entry restriction)</v>
          </cell>
          <cell r="D135" t="str">
            <v>Broadcast</v>
          </cell>
          <cell r="F135">
            <v>0</v>
          </cell>
        </row>
        <row r="136">
          <cell r="A136" t="str">
            <v>M/L/A</v>
          </cell>
          <cell r="B136" t="str">
            <v>Liquid</v>
          </cell>
          <cell r="C136" t="str">
            <v>Stationary/Automatic Fogger/Mister (without re-entry restriction)</v>
          </cell>
          <cell r="D136" t="str">
            <v>Broadcast</v>
          </cell>
          <cell r="F136">
            <v>0</v>
          </cell>
        </row>
        <row r="137">
          <cell r="A137" t="str">
            <v>M/L/A</v>
          </cell>
          <cell r="B137" t="str">
            <v>Liquid</v>
          </cell>
          <cell r="C137" t="str">
            <v>Stationary/Automatic Fogger/Mister (without re-entry restriction)</v>
          </cell>
          <cell r="D137" t="str">
            <v>Broadcast</v>
          </cell>
          <cell r="F137">
            <v>0</v>
          </cell>
        </row>
        <row r="138">
          <cell r="A138" t="str">
            <v>M/L</v>
          </cell>
          <cell r="B138" t="str">
            <v>Liquid</v>
          </cell>
          <cell r="C138" t="str">
            <v>Stationary/Automatic Fogger/Mister (with re-entry restriction)</v>
          </cell>
          <cell r="D138" t="str">
            <v>Broadcast</v>
          </cell>
          <cell r="F138">
            <v>0</v>
          </cell>
        </row>
        <row r="139">
          <cell r="A139" t="str">
            <v>M/L</v>
          </cell>
          <cell r="B139" t="str">
            <v>Liquid</v>
          </cell>
          <cell r="C139" t="str">
            <v>Stationary/Automatic Fogger/Mister (with re-entry restriction)</v>
          </cell>
          <cell r="D139" t="str">
            <v>Broadcast</v>
          </cell>
          <cell r="F139">
            <v>0</v>
          </cell>
        </row>
        <row r="140">
          <cell r="A140" t="str">
            <v>M/L</v>
          </cell>
          <cell r="B140" t="str">
            <v>Liquid</v>
          </cell>
          <cell r="C140" t="str">
            <v>Stationary/Automatic Fogger/Mister (with re-entry restriction)</v>
          </cell>
          <cell r="D140" t="str">
            <v>Broadcast</v>
          </cell>
          <cell r="F140">
            <v>0</v>
          </cell>
        </row>
        <row r="141">
          <cell r="A141" t="str">
            <v>M/L</v>
          </cell>
          <cell r="B141" t="str">
            <v>Liquid</v>
          </cell>
          <cell r="C141" t="str">
            <v>Stationary/Automatic Fogger/Mister (with re-entry restriction)</v>
          </cell>
          <cell r="D141" t="str">
            <v>Broadcast</v>
          </cell>
          <cell r="F141">
            <v>0</v>
          </cell>
        </row>
        <row r="142">
          <cell r="A142" t="str">
            <v>M/L</v>
          </cell>
          <cell r="B142" t="str">
            <v>Liquid</v>
          </cell>
          <cell r="C142" t="str">
            <v>Stationary/Automatic Fogger/Mister (with re-entry restriction)</v>
          </cell>
          <cell r="D142" t="str">
            <v>Broadcast</v>
          </cell>
          <cell r="F142">
            <v>0</v>
          </cell>
        </row>
        <row r="143">
          <cell r="A143" t="str">
            <v>M/L</v>
          </cell>
          <cell r="B143" t="str">
            <v>Microencapsulate</v>
          </cell>
          <cell r="C143" t="str">
            <v>Aerial</v>
          </cell>
          <cell r="D143" t="str">
            <v>Broadcast</v>
          </cell>
          <cell r="F143">
            <v>0</v>
          </cell>
        </row>
        <row r="144">
          <cell r="A144" t="str">
            <v>M/L</v>
          </cell>
          <cell r="B144" t="str">
            <v>Microencapsulate</v>
          </cell>
          <cell r="C144" t="str">
            <v>Aerial</v>
          </cell>
          <cell r="D144" t="str">
            <v>Broadcast</v>
          </cell>
          <cell r="F144">
            <v>0</v>
          </cell>
        </row>
        <row r="145">
          <cell r="A145" t="str">
            <v>M/L</v>
          </cell>
          <cell r="B145" t="str">
            <v>Microencapsulate</v>
          </cell>
          <cell r="C145" t="str">
            <v>Aerial</v>
          </cell>
          <cell r="D145" t="str">
            <v>Broadcast</v>
          </cell>
          <cell r="F145">
            <v>0</v>
          </cell>
        </row>
        <row r="146">
          <cell r="A146" t="str">
            <v>M/L</v>
          </cell>
          <cell r="B146" t="str">
            <v>Microencapsulate</v>
          </cell>
          <cell r="C146" t="str">
            <v>Aerial</v>
          </cell>
          <cell r="D146" t="str">
            <v>Broadcast</v>
          </cell>
          <cell r="F146">
            <v>0</v>
          </cell>
        </row>
        <row r="147">
          <cell r="A147" t="str">
            <v>M/L</v>
          </cell>
          <cell r="B147" t="str">
            <v>Microencapsulate</v>
          </cell>
          <cell r="C147" t="str">
            <v>Impregnation</v>
          </cell>
          <cell r="D147" t="str">
            <v>Commercial treatment</v>
          </cell>
          <cell r="F147">
            <v>0</v>
          </cell>
        </row>
        <row r="148">
          <cell r="A148" t="str">
            <v>M/L</v>
          </cell>
          <cell r="B148" t="str">
            <v>Microencapsulate</v>
          </cell>
          <cell r="C148" t="str">
            <v>Impregnation</v>
          </cell>
          <cell r="D148" t="str">
            <v>On-farm treatment</v>
          </cell>
          <cell r="F148">
            <v>0</v>
          </cell>
        </row>
        <row r="149">
          <cell r="A149" t="str">
            <v>M/L</v>
          </cell>
          <cell r="B149" t="str">
            <v>Microencapsulate</v>
          </cell>
          <cell r="C149" t="str">
            <v>Aerial</v>
          </cell>
          <cell r="D149" t="str">
            <v>Broadcast</v>
          </cell>
          <cell r="F149">
            <v>0</v>
          </cell>
        </row>
        <row r="150">
          <cell r="A150" t="str">
            <v>M/L</v>
          </cell>
          <cell r="B150" t="str">
            <v>Microencapsulate</v>
          </cell>
          <cell r="C150" t="str">
            <v>Aerial</v>
          </cell>
          <cell r="D150" t="str">
            <v>Broadcast</v>
          </cell>
          <cell r="F150">
            <v>0</v>
          </cell>
        </row>
        <row r="151">
          <cell r="A151" t="str">
            <v>M/L</v>
          </cell>
          <cell r="B151" t="str">
            <v>Microencapsulate</v>
          </cell>
          <cell r="C151" t="str">
            <v>Aerial</v>
          </cell>
          <cell r="D151" t="str">
            <v>Broadcast</v>
          </cell>
          <cell r="F151">
            <v>0</v>
          </cell>
        </row>
        <row r="152">
          <cell r="A152" t="str">
            <v>M/L</v>
          </cell>
          <cell r="B152" t="str">
            <v>Microencapsulate</v>
          </cell>
          <cell r="C152" t="str">
            <v>Aerial</v>
          </cell>
          <cell r="D152" t="str">
            <v>Broadcast</v>
          </cell>
          <cell r="F152">
            <v>0</v>
          </cell>
        </row>
        <row r="153">
          <cell r="A153" t="str">
            <v>M/L</v>
          </cell>
          <cell r="B153" t="str">
            <v>Microencapsulate</v>
          </cell>
          <cell r="C153" t="str">
            <v>Aerial</v>
          </cell>
          <cell r="D153" t="str">
            <v>Broadcast</v>
          </cell>
          <cell r="F153">
            <v>0</v>
          </cell>
        </row>
        <row r="154">
          <cell r="A154" t="str">
            <v>M/L</v>
          </cell>
          <cell r="B154" t="str">
            <v>Microencapsulate</v>
          </cell>
          <cell r="C154" t="str">
            <v>Aerial</v>
          </cell>
          <cell r="D154" t="str">
            <v>ULV / Wide-area</v>
          </cell>
          <cell r="F154">
            <v>0</v>
          </cell>
        </row>
        <row r="155">
          <cell r="A155" t="str">
            <v>M/L</v>
          </cell>
          <cell r="B155" t="str">
            <v>Microencapsulate</v>
          </cell>
          <cell r="C155" t="str">
            <v>Aerial</v>
          </cell>
          <cell r="D155" t="str">
            <v>ULV / Wide-area</v>
          </cell>
          <cell r="F155">
            <v>0</v>
          </cell>
        </row>
        <row r="156">
          <cell r="A156" t="str">
            <v>M/L</v>
          </cell>
          <cell r="B156" t="str">
            <v>Microencapsulate</v>
          </cell>
          <cell r="C156" t="str">
            <v>Truck-mounted Fogger/Mister</v>
          </cell>
          <cell r="D156" t="str">
            <v>ULV / Wide-area</v>
          </cell>
          <cell r="F156">
            <v>0</v>
          </cell>
        </row>
        <row r="157">
          <cell r="A157" t="str">
            <v>M/L</v>
          </cell>
          <cell r="B157" t="str">
            <v>Microencapsulate</v>
          </cell>
          <cell r="C157" t="str">
            <v>Truck-mounted Fogger/Mister</v>
          </cell>
          <cell r="D157" t="str">
            <v>Broadcast</v>
          </cell>
          <cell r="F157">
            <v>0</v>
          </cell>
        </row>
        <row r="158">
          <cell r="A158" t="str">
            <v>M/L</v>
          </cell>
          <cell r="B158" t="str">
            <v>Microencapsulate</v>
          </cell>
          <cell r="C158" t="str">
            <v>Airblast</v>
          </cell>
          <cell r="D158" t="str">
            <v>Broadcast</v>
          </cell>
          <cell r="F158">
            <v>0</v>
          </cell>
        </row>
        <row r="159">
          <cell r="A159" t="str">
            <v>M/L</v>
          </cell>
          <cell r="B159" t="str">
            <v>Microencapsulate</v>
          </cell>
          <cell r="C159" t="str">
            <v>Airblast</v>
          </cell>
          <cell r="D159" t="str">
            <v>Broadcast</v>
          </cell>
          <cell r="F159">
            <v>0</v>
          </cell>
        </row>
        <row r="160">
          <cell r="A160" t="str">
            <v>M/L</v>
          </cell>
          <cell r="B160" t="str">
            <v>Microencapsulate</v>
          </cell>
          <cell r="C160" t="str">
            <v>Chemigation</v>
          </cell>
          <cell r="D160" t="str">
            <v>Broadcast</v>
          </cell>
          <cell r="F160">
            <v>0</v>
          </cell>
        </row>
        <row r="161">
          <cell r="A161" t="str">
            <v>M/L</v>
          </cell>
          <cell r="B161" t="str">
            <v>Microencapsulate</v>
          </cell>
          <cell r="C161" t="str">
            <v>Chemigation</v>
          </cell>
          <cell r="D161" t="str">
            <v>Broadcast</v>
          </cell>
          <cell r="F161">
            <v>0</v>
          </cell>
        </row>
        <row r="162">
          <cell r="A162" t="str">
            <v>M/L</v>
          </cell>
          <cell r="B162" t="str">
            <v>Microencapsulate</v>
          </cell>
          <cell r="C162" t="str">
            <v>Injection equipment</v>
          </cell>
          <cell r="D162" t="str">
            <v>Tree Injection</v>
          </cell>
          <cell r="F162">
            <v>0</v>
          </cell>
        </row>
        <row r="163">
          <cell r="A163" t="str">
            <v>M/L</v>
          </cell>
          <cell r="B163" t="str">
            <v>Microencapsulate</v>
          </cell>
          <cell r="C163" t="str">
            <v>Injection equipment</v>
          </cell>
          <cell r="D163" t="str">
            <v>Tree Injection</v>
          </cell>
          <cell r="F163">
            <v>0</v>
          </cell>
        </row>
        <row r="164">
          <cell r="A164" t="str">
            <v>M/L</v>
          </cell>
          <cell r="B164" t="str">
            <v>Microencapsulate</v>
          </cell>
          <cell r="C164" t="str">
            <v>Injection equipment</v>
          </cell>
          <cell r="D164" t="str">
            <v>Tree Injection</v>
          </cell>
          <cell r="F164">
            <v>0</v>
          </cell>
        </row>
        <row r="165">
          <cell r="A165" t="str">
            <v>M/L</v>
          </cell>
          <cell r="B165" t="str">
            <v>Microencapsulate</v>
          </cell>
          <cell r="C165" t="str">
            <v>Injection equipment</v>
          </cell>
          <cell r="D165" t="str">
            <v>Tree Injection</v>
          </cell>
          <cell r="F165">
            <v>0</v>
          </cell>
        </row>
        <row r="166">
          <cell r="A166" t="str">
            <v>M/L</v>
          </cell>
          <cell r="B166" t="str">
            <v>Microencapsulate</v>
          </cell>
          <cell r="C166" t="str">
            <v>Chemigation</v>
          </cell>
          <cell r="D166" t="str">
            <v>Broadcast</v>
          </cell>
          <cell r="F166">
            <v>0</v>
          </cell>
        </row>
        <row r="167">
          <cell r="A167" t="str">
            <v>M/L</v>
          </cell>
          <cell r="B167" t="str">
            <v>Microencapsulate</v>
          </cell>
          <cell r="C167" t="str">
            <v>Chemigation</v>
          </cell>
          <cell r="D167" t="str">
            <v>Broadcast</v>
          </cell>
          <cell r="F167">
            <v>0</v>
          </cell>
        </row>
        <row r="168">
          <cell r="A168" t="str">
            <v>M/L</v>
          </cell>
          <cell r="B168" t="str">
            <v>Microencapsulate</v>
          </cell>
          <cell r="C168" t="str">
            <v>Chemigation</v>
          </cell>
          <cell r="D168" t="str">
            <v>Broadcast</v>
          </cell>
          <cell r="F168">
            <v>0</v>
          </cell>
        </row>
        <row r="169">
          <cell r="A169" t="str">
            <v>M/L</v>
          </cell>
          <cell r="B169" t="str">
            <v>Microencapsulate</v>
          </cell>
          <cell r="C169" t="str">
            <v>Chemigation</v>
          </cell>
          <cell r="D169" t="str">
            <v>Broadcast</v>
          </cell>
          <cell r="F169">
            <v>0</v>
          </cell>
        </row>
        <row r="170">
          <cell r="A170" t="str">
            <v>M/L</v>
          </cell>
          <cell r="B170" t="str">
            <v>Microencapsulate</v>
          </cell>
          <cell r="C170" t="str">
            <v>Groundboom</v>
          </cell>
          <cell r="D170" t="str">
            <v>Broadcast</v>
          </cell>
          <cell r="F170">
            <v>0</v>
          </cell>
        </row>
        <row r="171">
          <cell r="A171" t="str">
            <v>M/L</v>
          </cell>
          <cell r="B171" t="str">
            <v>Microencapsulate</v>
          </cell>
          <cell r="C171" t="str">
            <v>Groundboom</v>
          </cell>
          <cell r="D171" t="str">
            <v>Broadcast</v>
          </cell>
          <cell r="F171">
            <v>0</v>
          </cell>
        </row>
        <row r="172">
          <cell r="A172" t="str">
            <v>M/L</v>
          </cell>
          <cell r="B172" t="str">
            <v>Microencapsulate</v>
          </cell>
          <cell r="C172" t="str">
            <v>Groundboom</v>
          </cell>
          <cell r="D172" t="str">
            <v>Broadcast</v>
          </cell>
          <cell r="F172">
            <v>0</v>
          </cell>
        </row>
        <row r="173">
          <cell r="A173" t="str">
            <v>M/L</v>
          </cell>
          <cell r="B173" t="str">
            <v>Microencapsulate</v>
          </cell>
          <cell r="C173" t="str">
            <v>Groundboom</v>
          </cell>
          <cell r="D173" t="str">
            <v>Broadcast</v>
          </cell>
          <cell r="F173">
            <v>0</v>
          </cell>
        </row>
        <row r="174">
          <cell r="A174" t="str">
            <v>M/L</v>
          </cell>
          <cell r="B174" t="str">
            <v>Microencapsulate</v>
          </cell>
          <cell r="C174" t="str">
            <v>Groundboom</v>
          </cell>
          <cell r="D174" t="str">
            <v>Broadcast</v>
          </cell>
          <cell r="F174">
            <v>0</v>
          </cell>
        </row>
        <row r="175">
          <cell r="A175" t="str">
            <v>M/L</v>
          </cell>
          <cell r="B175" t="str">
            <v>Microencapsulate</v>
          </cell>
          <cell r="C175" t="str">
            <v>Groundboom</v>
          </cell>
          <cell r="D175" t="str">
            <v>Broadcast</v>
          </cell>
          <cell r="F175">
            <v>0</v>
          </cell>
        </row>
        <row r="176">
          <cell r="A176" t="str">
            <v>M/L</v>
          </cell>
          <cell r="B176" t="str">
            <v>Microencapsulate</v>
          </cell>
          <cell r="C176" t="str">
            <v>Groundboom</v>
          </cell>
          <cell r="D176" t="str">
            <v>Broadcast</v>
          </cell>
          <cell r="F176">
            <v>0</v>
          </cell>
        </row>
        <row r="177">
          <cell r="A177" t="str">
            <v>M/L</v>
          </cell>
          <cell r="B177" t="str">
            <v>Microencapsulate</v>
          </cell>
          <cell r="C177" t="str">
            <v>Groundboom</v>
          </cell>
          <cell r="D177" t="str">
            <v>Broadcast</v>
          </cell>
          <cell r="F177">
            <v>0</v>
          </cell>
        </row>
        <row r="178">
          <cell r="A178" t="str">
            <v>M/L</v>
          </cell>
          <cell r="B178" t="str">
            <v>Microencapsulate</v>
          </cell>
          <cell r="C178" t="str">
            <v>Groundboom</v>
          </cell>
          <cell r="D178" t="str">
            <v>Broadcast</v>
          </cell>
          <cell r="F178">
            <v>0</v>
          </cell>
        </row>
        <row r="179">
          <cell r="A179" t="str">
            <v>M/L</v>
          </cell>
          <cell r="B179" t="str">
            <v>Microencapsulate</v>
          </cell>
          <cell r="C179" t="str">
            <v>Groundboom</v>
          </cell>
          <cell r="D179" t="str">
            <v>Broadcast</v>
          </cell>
          <cell r="F179">
            <v>0</v>
          </cell>
        </row>
        <row r="180">
          <cell r="A180" t="str">
            <v>M/L</v>
          </cell>
          <cell r="B180" t="str">
            <v>Microencapsulate</v>
          </cell>
          <cell r="C180" t="str">
            <v>Boom Sprayer (boat)</v>
          </cell>
          <cell r="D180" t="str">
            <v>Broadcast</v>
          </cell>
          <cell r="F180">
            <v>0</v>
          </cell>
        </row>
        <row r="181">
          <cell r="A181" t="str">
            <v>M/L</v>
          </cell>
          <cell r="B181" t="str">
            <v>Microencapsulate</v>
          </cell>
          <cell r="C181" t="str">
            <v>Boom Sprayer (boat)</v>
          </cell>
          <cell r="D181" t="str">
            <v>Broadcast</v>
          </cell>
          <cell r="F181">
            <v>0</v>
          </cell>
        </row>
        <row r="182">
          <cell r="A182" t="str">
            <v>M/L</v>
          </cell>
          <cell r="B182" t="str">
            <v>Microencapsulate</v>
          </cell>
          <cell r="C182" t="str">
            <v>Boom Sprayer (boat)</v>
          </cell>
          <cell r="D182" t="str">
            <v>Broadcast</v>
          </cell>
          <cell r="F182">
            <v>0</v>
          </cell>
        </row>
        <row r="183">
          <cell r="A183" t="str">
            <v>M/L</v>
          </cell>
          <cell r="B183" t="str">
            <v>Microencapsulate</v>
          </cell>
          <cell r="C183" t="str">
            <v>Groundboom</v>
          </cell>
          <cell r="D183" t="str">
            <v>Broadcast</v>
          </cell>
          <cell r="F183">
            <v>0</v>
          </cell>
        </row>
        <row r="184">
          <cell r="A184" t="str">
            <v>M/L</v>
          </cell>
          <cell r="B184" t="str">
            <v>Microencapsulate</v>
          </cell>
          <cell r="C184" t="str">
            <v>Misting system</v>
          </cell>
          <cell r="D184" t="str">
            <v>Broadcast</v>
          </cell>
          <cell r="F184">
            <v>0</v>
          </cell>
        </row>
        <row r="185">
          <cell r="A185" t="str">
            <v>M/L</v>
          </cell>
          <cell r="B185" t="str">
            <v>Microencapsulate</v>
          </cell>
          <cell r="C185" t="str">
            <v>Misting system</v>
          </cell>
          <cell r="D185" t="str">
            <v>Broadcast</v>
          </cell>
          <cell r="F185">
            <v>0</v>
          </cell>
        </row>
        <row r="186">
          <cell r="A186" t="str">
            <v>M/L/A</v>
          </cell>
          <cell r="B186" t="str">
            <v>Microencapsulate</v>
          </cell>
          <cell r="C186" t="str">
            <v>Stationary/Automatic Fogger/Mister (without re-entry restriction)</v>
          </cell>
          <cell r="D186" t="str">
            <v>Broadcast</v>
          </cell>
          <cell r="F186">
            <v>0</v>
          </cell>
        </row>
        <row r="187">
          <cell r="A187" t="str">
            <v>M/L/A</v>
          </cell>
          <cell r="B187" t="str">
            <v>Microencapsulate</v>
          </cell>
          <cell r="C187" t="str">
            <v>Stationary/Automatic Fogger/Mister (without re-entry restriction)</v>
          </cell>
          <cell r="D187" t="str">
            <v>Broadcast</v>
          </cell>
          <cell r="F187">
            <v>0</v>
          </cell>
        </row>
        <row r="188">
          <cell r="A188" t="str">
            <v>M/L/A</v>
          </cell>
          <cell r="B188" t="str">
            <v>Microencapsulate</v>
          </cell>
          <cell r="C188" t="str">
            <v>Stationary/Automatic Fogger/Mister (without re-entry restriction)</v>
          </cell>
          <cell r="D188" t="str">
            <v>Broadcast</v>
          </cell>
          <cell r="F188">
            <v>0</v>
          </cell>
        </row>
        <row r="189">
          <cell r="A189" t="str">
            <v>M/L/A</v>
          </cell>
          <cell r="B189" t="str">
            <v>Microencapsulate</v>
          </cell>
          <cell r="C189" t="str">
            <v>Stationary/Automatic Fogger/Mister (without re-entry restriction)</v>
          </cell>
          <cell r="D189" t="str">
            <v>Broadcast</v>
          </cell>
          <cell r="F189">
            <v>0</v>
          </cell>
        </row>
        <row r="190">
          <cell r="A190" t="str">
            <v>M/L/A</v>
          </cell>
          <cell r="B190" t="str">
            <v>Microencapsulate</v>
          </cell>
          <cell r="C190" t="str">
            <v>Stationary/Automatic Fogger/Mister (without re-entry restriction)</v>
          </cell>
          <cell r="D190" t="str">
            <v>Broadcast</v>
          </cell>
          <cell r="F190">
            <v>0</v>
          </cell>
        </row>
        <row r="191">
          <cell r="A191" t="str">
            <v>M/L</v>
          </cell>
          <cell r="B191" t="str">
            <v>Microencapsulate</v>
          </cell>
          <cell r="C191" t="str">
            <v>Stationary/Automatic Fogger/Mister (with re-entry restriction)</v>
          </cell>
          <cell r="D191" t="str">
            <v>Broadcast</v>
          </cell>
          <cell r="F191">
            <v>0</v>
          </cell>
        </row>
        <row r="192">
          <cell r="A192" t="str">
            <v>M/L</v>
          </cell>
          <cell r="B192" t="str">
            <v>Microencapsulate</v>
          </cell>
          <cell r="C192" t="str">
            <v>Stationary/Automatic Fogger/Mister (with re-entry restriction)</v>
          </cell>
          <cell r="D192" t="str">
            <v>Broadcast</v>
          </cell>
          <cell r="F192">
            <v>0</v>
          </cell>
        </row>
        <row r="193">
          <cell r="A193" t="str">
            <v>M/L</v>
          </cell>
          <cell r="B193" t="str">
            <v>Microencapsulate</v>
          </cell>
          <cell r="C193" t="str">
            <v>Stationary/Automatic Fogger/Mister (with re-entry restriction)</v>
          </cell>
          <cell r="D193" t="str">
            <v>Broadcast</v>
          </cell>
          <cell r="F193">
            <v>0</v>
          </cell>
        </row>
        <row r="194">
          <cell r="A194" t="str">
            <v>M/L</v>
          </cell>
          <cell r="B194" t="str">
            <v>Microencapsulate</v>
          </cell>
          <cell r="C194" t="str">
            <v>Stationary/Automatic Fogger/Mister (with re-entry restriction)</v>
          </cell>
          <cell r="D194" t="str">
            <v>Broadcast</v>
          </cell>
          <cell r="F194">
            <v>0</v>
          </cell>
        </row>
        <row r="195">
          <cell r="A195" t="str">
            <v>M/L</v>
          </cell>
          <cell r="B195" t="str">
            <v>Microencapsulate</v>
          </cell>
          <cell r="C195" t="str">
            <v>Stationary/Automatic Fogger/Mister (with re-entry restriction)</v>
          </cell>
          <cell r="D195" t="str">
            <v>Broadcast</v>
          </cell>
          <cell r="F195">
            <v>0</v>
          </cell>
        </row>
        <row r="196">
          <cell r="A196" t="str">
            <v>M/L</v>
          </cell>
          <cell r="B196" t="str">
            <v>Wettable Powder</v>
          </cell>
          <cell r="C196" t="str">
            <v>Aerial</v>
          </cell>
          <cell r="D196" t="str">
            <v>Broadcast</v>
          </cell>
          <cell r="F196">
            <v>0</v>
          </cell>
        </row>
        <row r="197">
          <cell r="A197" t="str">
            <v>M/L</v>
          </cell>
          <cell r="B197" t="str">
            <v>Wettable Powder</v>
          </cell>
          <cell r="C197" t="str">
            <v>Aerial</v>
          </cell>
          <cell r="D197" t="str">
            <v>Broadcast</v>
          </cell>
          <cell r="F197">
            <v>0</v>
          </cell>
        </row>
        <row r="198">
          <cell r="A198" t="str">
            <v>M/L</v>
          </cell>
          <cell r="B198" t="str">
            <v>Wettable Powder</v>
          </cell>
          <cell r="C198" t="str">
            <v>Aerial</v>
          </cell>
          <cell r="D198" t="str">
            <v>Broadcast</v>
          </cell>
          <cell r="F198">
            <v>0</v>
          </cell>
        </row>
        <row r="199">
          <cell r="A199" t="str">
            <v>M/L</v>
          </cell>
          <cell r="B199" t="str">
            <v>Wettable Powder</v>
          </cell>
          <cell r="C199" t="str">
            <v>Aerial</v>
          </cell>
          <cell r="D199" t="str">
            <v>Broadcast</v>
          </cell>
          <cell r="F199">
            <v>0</v>
          </cell>
        </row>
        <row r="200">
          <cell r="A200" t="str">
            <v>M/L</v>
          </cell>
          <cell r="B200" t="str">
            <v>Wettable Powder</v>
          </cell>
          <cell r="C200" t="str">
            <v>Impregnation</v>
          </cell>
          <cell r="D200" t="str">
            <v>Commercial treatment</v>
          </cell>
          <cell r="F200">
            <v>0</v>
          </cell>
        </row>
        <row r="201">
          <cell r="A201" t="str">
            <v>M/L</v>
          </cell>
          <cell r="B201" t="str">
            <v>Wettable Powder</v>
          </cell>
          <cell r="C201" t="str">
            <v>Impregnation</v>
          </cell>
          <cell r="D201" t="str">
            <v>On-farm treatment</v>
          </cell>
          <cell r="F201">
            <v>0</v>
          </cell>
        </row>
        <row r="202">
          <cell r="A202" t="str">
            <v>M/L</v>
          </cell>
          <cell r="B202" t="str">
            <v>Wettable Powder</v>
          </cell>
          <cell r="C202" t="str">
            <v>Aerial</v>
          </cell>
          <cell r="D202" t="str">
            <v>Broadcast</v>
          </cell>
          <cell r="F202">
            <v>0</v>
          </cell>
        </row>
        <row r="203">
          <cell r="A203" t="str">
            <v>M/L</v>
          </cell>
          <cell r="B203" t="str">
            <v>Wettable Powder</v>
          </cell>
          <cell r="C203" t="str">
            <v>Aerial</v>
          </cell>
          <cell r="D203" t="str">
            <v>Broadcast</v>
          </cell>
          <cell r="F203">
            <v>0</v>
          </cell>
        </row>
        <row r="204">
          <cell r="A204" t="str">
            <v>M/L</v>
          </cell>
          <cell r="B204" t="str">
            <v>Wettable Powder</v>
          </cell>
          <cell r="C204" t="str">
            <v>Aerial</v>
          </cell>
          <cell r="D204" t="str">
            <v>Broadcast</v>
          </cell>
          <cell r="F204">
            <v>0</v>
          </cell>
        </row>
        <row r="205">
          <cell r="A205" t="str">
            <v>M/L</v>
          </cell>
          <cell r="B205" t="str">
            <v>Wettable Powder</v>
          </cell>
          <cell r="C205" t="str">
            <v>Aerial</v>
          </cell>
          <cell r="D205" t="str">
            <v>Broadcast</v>
          </cell>
          <cell r="F205">
            <v>0</v>
          </cell>
        </row>
        <row r="206">
          <cell r="A206" t="str">
            <v>M/L</v>
          </cell>
          <cell r="B206" t="str">
            <v>Wettable Powder</v>
          </cell>
          <cell r="C206" t="str">
            <v>Aerial</v>
          </cell>
          <cell r="D206" t="str">
            <v>Broadcast</v>
          </cell>
          <cell r="F206">
            <v>0</v>
          </cell>
        </row>
        <row r="207">
          <cell r="A207" t="str">
            <v>M/L</v>
          </cell>
          <cell r="B207" t="str">
            <v>Wettable Powder</v>
          </cell>
          <cell r="C207" t="str">
            <v>Aerial</v>
          </cell>
          <cell r="D207" t="str">
            <v>ULV / Wide-area</v>
          </cell>
          <cell r="F207">
            <v>0</v>
          </cell>
        </row>
        <row r="208">
          <cell r="A208" t="str">
            <v>M/L</v>
          </cell>
          <cell r="B208" t="str">
            <v>Wettable Powder</v>
          </cell>
          <cell r="C208" t="str">
            <v>Aerial</v>
          </cell>
          <cell r="D208" t="str">
            <v>ULV / Wide-area</v>
          </cell>
          <cell r="F208">
            <v>0</v>
          </cell>
        </row>
        <row r="209">
          <cell r="A209" t="str">
            <v>M/L</v>
          </cell>
          <cell r="B209" t="str">
            <v>Wettable Powder</v>
          </cell>
          <cell r="C209" t="str">
            <v>Truck-mounted Fogger/Mister</v>
          </cell>
          <cell r="D209" t="str">
            <v>ULV / Wide-area</v>
          </cell>
          <cell r="F209">
            <v>0</v>
          </cell>
        </row>
        <row r="210">
          <cell r="A210" t="str">
            <v>M/L</v>
          </cell>
          <cell r="B210" t="str">
            <v>Wettable Powder</v>
          </cell>
          <cell r="C210" t="str">
            <v>Truck-mounted Fogger/Mister</v>
          </cell>
          <cell r="D210" t="str">
            <v>Broadcast</v>
          </cell>
          <cell r="F210">
            <v>0</v>
          </cell>
        </row>
        <row r="211">
          <cell r="A211" t="str">
            <v>M/L</v>
          </cell>
          <cell r="B211" t="str">
            <v>Wettable Powder</v>
          </cell>
          <cell r="C211" t="str">
            <v>Airblast</v>
          </cell>
          <cell r="D211" t="str">
            <v>Broadcast</v>
          </cell>
          <cell r="F211">
            <v>0</v>
          </cell>
        </row>
        <row r="212">
          <cell r="A212" t="str">
            <v>M/L</v>
          </cell>
          <cell r="B212" t="str">
            <v>Wettable Powder</v>
          </cell>
          <cell r="C212" t="str">
            <v>Airblast</v>
          </cell>
          <cell r="D212" t="str">
            <v>Broadcast</v>
          </cell>
          <cell r="F212">
            <v>0</v>
          </cell>
        </row>
        <row r="213">
          <cell r="A213" t="str">
            <v>M/L</v>
          </cell>
          <cell r="B213" t="str">
            <v>Wettable Powder</v>
          </cell>
          <cell r="C213" t="str">
            <v>Chemigation</v>
          </cell>
          <cell r="D213" t="str">
            <v>Broadcast</v>
          </cell>
          <cell r="F213">
            <v>0</v>
          </cell>
        </row>
        <row r="214">
          <cell r="A214" t="str">
            <v>M/L</v>
          </cell>
          <cell r="B214" t="str">
            <v>Wettable Powder</v>
          </cell>
          <cell r="C214" t="str">
            <v>Chemigation</v>
          </cell>
          <cell r="D214" t="str">
            <v>Broadcast</v>
          </cell>
          <cell r="F214">
            <v>0</v>
          </cell>
        </row>
        <row r="215">
          <cell r="A215" t="str">
            <v>M/L</v>
          </cell>
          <cell r="B215" t="str">
            <v>Wettable Powder</v>
          </cell>
          <cell r="C215" t="str">
            <v>Chemigation</v>
          </cell>
          <cell r="D215" t="str">
            <v>Broadcast</v>
          </cell>
          <cell r="F215">
            <v>0</v>
          </cell>
        </row>
        <row r="216">
          <cell r="A216" t="str">
            <v>M/L</v>
          </cell>
          <cell r="B216" t="str">
            <v>Wettable Powder</v>
          </cell>
          <cell r="C216" t="str">
            <v>Chemigation</v>
          </cell>
          <cell r="D216" t="str">
            <v>Broadcast</v>
          </cell>
          <cell r="F216">
            <v>0</v>
          </cell>
        </row>
        <row r="217">
          <cell r="A217" t="str">
            <v>M/L</v>
          </cell>
          <cell r="B217" t="str">
            <v>Wettable Powder</v>
          </cell>
          <cell r="C217" t="str">
            <v>Chemigation</v>
          </cell>
          <cell r="D217" t="str">
            <v>Broadcast</v>
          </cell>
          <cell r="F217">
            <v>0</v>
          </cell>
        </row>
        <row r="218">
          <cell r="A218" t="str">
            <v>M/L</v>
          </cell>
          <cell r="B218" t="str">
            <v>Wettable Powder</v>
          </cell>
          <cell r="C218" t="str">
            <v>Chemigation</v>
          </cell>
          <cell r="D218" t="str">
            <v>Broadcast</v>
          </cell>
          <cell r="F218">
            <v>0</v>
          </cell>
        </row>
        <row r="219">
          <cell r="A219" t="str">
            <v>M/L</v>
          </cell>
          <cell r="B219" t="str">
            <v>Wettable Powder</v>
          </cell>
          <cell r="C219" t="str">
            <v>Groundboom</v>
          </cell>
          <cell r="D219" t="str">
            <v>Broadcast</v>
          </cell>
          <cell r="F219">
            <v>0</v>
          </cell>
        </row>
        <row r="220">
          <cell r="A220" t="str">
            <v>M/L</v>
          </cell>
          <cell r="B220" t="str">
            <v>Wettable Powder</v>
          </cell>
          <cell r="C220" t="str">
            <v>Groundboom</v>
          </cell>
          <cell r="D220" t="str">
            <v>Broadcast</v>
          </cell>
          <cell r="F220">
            <v>0</v>
          </cell>
        </row>
        <row r="221">
          <cell r="A221" t="str">
            <v>M/L</v>
          </cell>
          <cell r="B221" t="str">
            <v>Wettable Powder</v>
          </cell>
          <cell r="C221" t="str">
            <v>Groundboom</v>
          </cell>
          <cell r="D221" t="str">
            <v>Broadcast</v>
          </cell>
          <cell r="F221">
            <v>0</v>
          </cell>
        </row>
        <row r="222">
          <cell r="A222" t="str">
            <v>M/L</v>
          </cell>
          <cell r="B222" t="str">
            <v>Wettable Powder</v>
          </cell>
          <cell r="C222" t="str">
            <v>Groundboom</v>
          </cell>
          <cell r="D222" t="str">
            <v>Broadcast</v>
          </cell>
          <cell r="F222">
            <v>0</v>
          </cell>
        </row>
        <row r="223">
          <cell r="A223" t="str">
            <v>M/L</v>
          </cell>
          <cell r="B223" t="str">
            <v>Wettable Powder</v>
          </cell>
          <cell r="C223" t="str">
            <v>Groundboom</v>
          </cell>
          <cell r="D223" t="str">
            <v>Broadcast</v>
          </cell>
          <cell r="F223">
            <v>0</v>
          </cell>
        </row>
        <row r="224">
          <cell r="A224" t="str">
            <v>M/L</v>
          </cell>
          <cell r="B224" t="str">
            <v>Wettable Powder</v>
          </cell>
          <cell r="C224" t="str">
            <v>Groundboom</v>
          </cell>
          <cell r="D224" t="str">
            <v>Broadcast</v>
          </cell>
          <cell r="F224">
            <v>0</v>
          </cell>
        </row>
        <row r="225">
          <cell r="A225" t="str">
            <v>M/L</v>
          </cell>
          <cell r="B225" t="str">
            <v>Wettable Powder</v>
          </cell>
          <cell r="C225" t="str">
            <v>Groundboom</v>
          </cell>
          <cell r="D225" t="str">
            <v>Broadcast</v>
          </cell>
          <cell r="F225">
            <v>0</v>
          </cell>
        </row>
        <row r="226">
          <cell r="A226" t="str">
            <v>M/L</v>
          </cell>
          <cell r="B226" t="str">
            <v>Wettable Powder</v>
          </cell>
          <cell r="C226" t="str">
            <v>Groundboom</v>
          </cell>
          <cell r="D226" t="str">
            <v>Broadcast</v>
          </cell>
          <cell r="F226">
            <v>0</v>
          </cell>
        </row>
        <row r="227">
          <cell r="A227" t="str">
            <v>M/L</v>
          </cell>
          <cell r="B227" t="str">
            <v>Wettable Powder</v>
          </cell>
          <cell r="C227" t="str">
            <v>Groundboom</v>
          </cell>
          <cell r="D227" t="str">
            <v>Broadcast</v>
          </cell>
          <cell r="F227">
            <v>0</v>
          </cell>
        </row>
        <row r="228">
          <cell r="A228" t="str">
            <v>M/L</v>
          </cell>
          <cell r="B228" t="str">
            <v>Wettable Powder</v>
          </cell>
          <cell r="C228" t="str">
            <v>Groundboom</v>
          </cell>
          <cell r="D228" t="str">
            <v>Broadcast</v>
          </cell>
          <cell r="F228">
            <v>0</v>
          </cell>
        </row>
        <row r="229">
          <cell r="A229" t="str">
            <v>M/L</v>
          </cell>
          <cell r="B229" t="str">
            <v>Wettable Powder</v>
          </cell>
          <cell r="C229" t="str">
            <v>Boom Sprayer (boat)</v>
          </cell>
          <cell r="D229" t="str">
            <v>Broadcast</v>
          </cell>
          <cell r="F229">
            <v>0</v>
          </cell>
        </row>
        <row r="230">
          <cell r="A230" t="str">
            <v>M/L</v>
          </cell>
          <cell r="B230" t="str">
            <v>Wettable Powder</v>
          </cell>
          <cell r="C230" t="str">
            <v>Boom Sprayer (boat)</v>
          </cell>
          <cell r="D230" t="str">
            <v>Broadcast</v>
          </cell>
          <cell r="F230">
            <v>0</v>
          </cell>
        </row>
        <row r="231">
          <cell r="A231" t="str">
            <v>M/L</v>
          </cell>
          <cell r="B231" t="str">
            <v>Wettable Powder</v>
          </cell>
          <cell r="C231" t="str">
            <v>Boom Sprayer (boat)</v>
          </cell>
          <cell r="D231" t="str">
            <v>Broadcast</v>
          </cell>
          <cell r="F231">
            <v>0</v>
          </cell>
        </row>
        <row r="232">
          <cell r="A232" t="str">
            <v>M/L</v>
          </cell>
          <cell r="B232" t="str">
            <v>Wettable Powder</v>
          </cell>
          <cell r="C232" t="str">
            <v>Groundboom</v>
          </cell>
          <cell r="D232" t="str">
            <v>Broadcast</v>
          </cell>
          <cell r="F232">
            <v>0</v>
          </cell>
        </row>
        <row r="233">
          <cell r="A233" t="str">
            <v>M/L/A</v>
          </cell>
          <cell r="B233" t="str">
            <v>Wettable Powder</v>
          </cell>
          <cell r="C233" t="str">
            <v>Stationary/Automatic Fogger/Mister (without re-entry restriction)</v>
          </cell>
          <cell r="D233" t="str">
            <v>Broadcast</v>
          </cell>
          <cell r="F233">
            <v>0</v>
          </cell>
        </row>
        <row r="234">
          <cell r="A234" t="str">
            <v>M/L/A</v>
          </cell>
          <cell r="B234" t="str">
            <v>Wettable Powder</v>
          </cell>
          <cell r="C234" t="str">
            <v>Stationary/Automatic Fogger/Mister (without re-entry restriction)</v>
          </cell>
          <cell r="D234" t="str">
            <v>Broadcast</v>
          </cell>
          <cell r="F234">
            <v>0</v>
          </cell>
        </row>
        <row r="235">
          <cell r="A235" t="str">
            <v>M/L/A</v>
          </cell>
          <cell r="B235" t="str">
            <v>Wettable Powder</v>
          </cell>
          <cell r="C235" t="str">
            <v>Stationary/Automatic Fogger/Mister (without re-entry restriction)</v>
          </cell>
          <cell r="D235" t="str">
            <v>Broadcast</v>
          </cell>
          <cell r="F235">
            <v>0</v>
          </cell>
        </row>
        <row r="236">
          <cell r="A236" t="str">
            <v>M/L/A</v>
          </cell>
          <cell r="B236" t="str">
            <v>Wettable Powder</v>
          </cell>
          <cell r="C236" t="str">
            <v>Stationary/Automatic Fogger/Mister (without re-entry restriction)</v>
          </cell>
          <cell r="D236" t="str">
            <v>Broadcast</v>
          </cell>
          <cell r="F236">
            <v>0</v>
          </cell>
        </row>
        <row r="237">
          <cell r="A237" t="str">
            <v>M/L/A</v>
          </cell>
          <cell r="B237" t="str">
            <v>Wettable Powder</v>
          </cell>
          <cell r="C237" t="str">
            <v>Stationary/Automatic Fogger/Mister (without re-entry restriction)</v>
          </cell>
          <cell r="D237" t="str">
            <v>Broadcast</v>
          </cell>
          <cell r="F237">
            <v>0</v>
          </cell>
        </row>
        <row r="238">
          <cell r="A238" t="str">
            <v>M/L</v>
          </cell>
          <cell r="B238" t="str">
            <v>Wettable Powder</v>
          </cell>
          <cell r="C238" t="str">
            <v>Stationary/Automatic Fogger/Mister (with re-entry restriction)</v>
          </cell>
          <cell r="D238" t="str">
            <v>Broadcast</v>
          </cell>
          <cell r="F238">
            <v>0</v>
          </cell>
        </row>
        <row r="239">
          <cell r="A239" t="str">
            <v>M/L</v>
          </cell>
          <cell r="B239" t="str">
            <v>Wettable Powder</v>
          </cell>
          <cell r="C239" t="str">
            <v>Stationary/Automatic Fogger/Mister (with re-entry restriction)</v>
          </cell>
          <cell r="D239" t="str">
            <v>Broadcast</v>
          </cell>
          <cell r="F239">
            <v>0</v>
          </cell>
        </row>
        <row r="240">
          <cell r="A240" t="str">
            <v>M/L</v>
          </cell>
          <cell r="B240" t="str">
            <v>Wettable Powder</v>
          </cell>
          <cell r="C240" t="str">
            <v>Stationary/Automatic Fogger/Mister (with re-entry restriction)</v>
          </cell>
          <cell r="D240" t="str">
            <v>Broadcast</v>
          </cell>
          <cell r="F240">
            <v>0</v>
          </cell>
        </row>
        <row r="241">
          <cell r="A241" t="str">
            <v>M/L</v>
          </cell>
          <cell r="B241" t="str">
            <v>Wettable Powder</v>
          </cell>
          <cell r="C241" t="str">
            <v>Stationary/Automatic Fogger/Mister (with re-entry restriction)</v>
          </cell>
          <cell r="D241" t="str">
            <v>Broadcast</v>
          </cell>
          <cell r="F241">
            <v>0</v>
          </cell>
        </row>
        <row r="242">
          <cell r="A242" t="str">
            <v>M/L</v>
          </cell>
          <cell r="B242" t="str">
            <v>Wettable Powder</v>
          </cell>
          <cell r="C242" t="str">
            <v>Stationary/Automatic Fogger/Mister (with re-entry restriction)</v>
          </cell>
          <cell r="D242" t="str">
            <v>Broadcast</v>
          </cell>
          <cell r="F242">
            <v>0</v>
          </cell>
        </row>
        <row r="243">
          <cell r="A243" t="str">
            <v>M/L</v>
          </cell>
          <cell r="B243" t="str">
            <v>Water-soluble Packet</v>
          </cell>
          <cell r="C243" t="str">
            <v>Aerial</v>
          </cell>
          <cell r="D243" t="str">
            <v>Broadcast</v>
          </cell>
          <cell r="F243">
            <v>0</v>
          </cell>
        </row>
        <row r="244">
          <cell r="A244" t="str">
            <v>M/L</v>
          </cell>
          <cell r="B244" t="str">
            <v>Water-soluble Packet</v>
          </cell>
          <cell r="C244" t="str">
            <v>Aerial</v>
          </cell>
          <cell r="D244" t="str">
            <v>Broadcast</v>
          </cell>
          <cell r="F244">
            <v>0</v>
          </cell>
        </row>
        <row r="245">
          <cell r="A245" t="str">
            <v>M/L</v>
          </cell>
          <cell r="B245" t="str">
            <v>Water-soluble Packet</v>
          </cell>
          <cell r="C245" t="str">
            <v>Aerial</v>
          </cell>
          <cell r="D245" t="str">
            <v>Broadcast</v>
          </cell>
          <cell r="F245">
            <v>0</v>
          </cell>
        </row>
        <row r="246">
          <cell r="A246" t="str">
            <v>M/L</v>
          </cell>
          <cell r="B246" t="str">
            <v>Water-soluble Packet</v>
          </cell>
          <cell r="C246" t="str">
            <v>Aerial</v>
          </cell>
          <cell r="D246" t="str">
            <v>Broadcast</v>
          </cell>
          <cell r="F246">
            <v>0</v>
          </cell>
        </row>
        <row r="247">
          <cell r="A247" t="str">
            <v>M/L</v>
          </cell>
          <cell r="B247" t="str">
            <v>Water-soluble Packet</v>
          </cell>
          <cell r="C247" t="str">
            <v>Impregnation</v>
          </cell>
          <cell r="D247" t="str">
            <v>Commercial treatment</v>
          </cell>
          <cell r="F247">
            <v>0</v>
          </cell>
        </row>
        <row r="248">
          <cell r="A248" t="str">
            <v>M/L</v>
          </cell>
          <cell r="B248" t="str">
            <v>Water-soluble Packet</v>
          </cell>
          <cell r="C248" t="str">
            <v>Impregnation</v>
          </cell>
          <cell r="D248" t="str">
            <v>On-farm treatment</v>
          </cell>
          <cell r="F248">
            <v>0</v>
          </cell>
        </row>
        <row r="249">
          <cell r="A249" t="str">
            <v>M/L</v>
          </cell>
          <cell r="B249" t="str">
            <v>Water-soluble Packet</v>
          </cell>
          <cell r="C249" t="str">
            <v>Aerial</v>
          </cell>
          <cell r="D249" t="str">
            <v>Broadcast</v>
          </cell>
          <cell r="F249">
            <v>0</v>
          </cell>
        </row>
        <row r="250">
          <cell r="A250" t="str">
            <v>M/L</v>
          </cell>
          <cell r="B250" t="str">
            <v>Water-soluble Packet</v>
          </cell>
          <cell r="C250" t="str">
            <v>Aerial</v>
          </cell>
          <cell r="D250" t="str">
            <v>Broadcast</v>
          </cell>
          <cell r="F250">
            <v>0</v>
          </cell>
        </row>
        <row r="251">
          <cell r="A251" t="str">
            <v>M/L</v>
          </cell>
          <cell r="B251" t="str">
            <v>Water-soluble Packet</v>
          </cell>
          <cell r="C251" t="str">
            <v>Aerial</v>
          </cell>
          <cell r="D251" t="str">
            <v>Broadcast</v>
          </cell>
          <cell r="F251">
            <v>0</v>
          </cell>
        </row>
        <row r="252">
          <cell r="A252" t="str">
            <v>M/L</v>
          </cell>
          <cell r="B252" t="str">
            <v>Water-soluble Packet</v>
          </cell>
          <cell r="C252" t="str">
            <v>Aerial</v>
          </cell>
          <cell r="D252" t="str">
            <v>Broadcast</v>
          </cell>
          <cell r="F252">
            <v>0</v>
          </cell>
        </row>
        <row r="253">
          <cell r="A253" t="str">
            <v>M/L</v>
          </cell>
          <cell r="B253" t="str">
            <v>Water-soluble Packet</v>
          </cell>
          <cell r="C253" t="str">
            <v>Aerial</v>
          </cell>
          <cell r="D253" t="str">
            <v>Broadcast</v>
          </cell>
          <cell r="F253">
            <v>0</v>
          </cell>
        </row>
        <row r="254">
          <cell r="A254" t="str">
            <v>M/L</v>
          </cell>
          <cell r="B254" t="str">
            <v>Water-soluble Packet</v>
          </cell>
          <cell r="C254" t="str">
            <v>Aerial</v>
          </cell>
          <cell r="D254" t="str">
            <v>ULV / Wide-area</v>
          </cell>
          <cell r="F254">
            <v>0</v>
          </cell>
        </row>
        <row r="255">
          <cell r="A255" t="str">
            <v>M/L</v>
          </cell>
          <cell r="B255" t="str">
            <v>Water-soluble Packet</v>
          </cell>
          <cell r="C255" t="str">
            <v>Aerial</v>
          </cell>
          <cell r="D255" t="str">
            <v>ULV / Wide-area</v>
          </cell>
          <cell r="F255">
            <v>0</v>
          </cell>
        </row>
        <row r="256">
          <cell r="A256" t="str">
            <v>M/L</v>
          </cell>
          <cell r="B256" t="str">
            <v>Water-soluble Packet</v>
          </cell>
          <cell r="C256" t="str">
            <v>Truck-mounted Fogger/Mister</v>
          </cell>
          <cell r="D256" t="str">
            <v>ULV / Wide-area</v>
          </cell>
          <cell r="F256">
            <v>0</v>
          </cell>
        </row>
        <row r="257">
          <cell r="A257" t="str">
            <v>M/L</v>
          </cell>
          <cell r="B257" t="str">
            <v>Water-soluble Packet</v>
          </cell>
          <cell r="C257" t="str">
            <v>Truck-mounted Fogger/Mister</v>
          </cell>
          <cell r="D257" t="str">
            <v>Broadcast</v>
          </cell>
          <cell r="F257">
            <v>0</v>
          </cell>
        </row>
        <row r="258">
          <cell r="A258" t="str">
            <v>M/L</v>
          </cell>
          <cell r="B258" t="str">
            <v>Water-soluble Packet</v>
          </cell>
          <cell r="C258" t="str">
            <v>Airblast</v>
          </cell>
          <cell r="D258" t="str">
            <v>Broadcast</v>
          </cell>
          <cell r="F258">
            <v>0</v>
          </cell>
        </row>
        <row r="259">
          <cell r="A259" t="str">
            <v>M/L</v>
          </cell>
          <cell r="B259" t="str">
            <v>Water-soluble Packet</v>
          </cell>
          <cell r="C259" t="str">
            <v>Airblast</v>
          </cell>
          <cell r="D259" t="str">
            <v>Broadcast</v>
          </cell>
          <cell r="F259">
            <v>0</v>
          </cell>
        </row>
        <row r="260">
          <cell r="A260" t="str">
            <v>M/L</v>
          </cell>
          <cell r="B260" t="str">
            <v>Water-soluble Packet</v>
          </cell>
          <cell r="C260" t="str">
            <v>Chemigation</v>
          </cell>
          <cell r="D260" t="str">
            <v>Broadcast</v>
          </cell>
          <cell r="F260">
            <v>0</v>
          </cell>
        </row>
        <row r="261">
          <cell r="A261" t="str">
            <v>M/L</v>
          </cell>
          <cell r="B261" t="str">
            <v>Water-soluble Packet</v>
          </cell>
          <cell r="C261" t="str">
            <v>Chemigation</v>
          </cell>
          <cell r="D261" t="str">
            <v>Broadcast</v>
          </cell>
          <cell r="F261">
            <v>0</v>
          </cell>
        </row>
        <row r="262">
          <cell r="A262" t="str">
            <v>M/L</v>
          </cell>
          <cell r="B262" t="str">
            <v>Water-soluble Packet</v>
          </cell>
          <cell r="C262" t="str">
            <v>Chemigation</v>
          </cell>
          <cell r="D262" t="str">
            <v>Broadcast</v>
          </cell>
          <cell r="F262">
            <v>0</v>
          </cell>
        </row>
        <row r="263">
          <cell r="A263" t="str">
            <v>M/L</v>
          </cell>
          <cell r="B263" t="str">
            <v>Water-soluble Packet</v>
          </cell>
          <cell r="C263" t="str">
            <v>Chemigation</v>
          </cell>
          <cell r="D263" t="str">
            <v>Broadcast</v>
          </cell>
          <cell r="F263">
            <v>0</v>
          </cell>
        </row>
        <row r="264">
          <cell r="A264" t="str">
            <v>M/L</v>
          </cell>
          <cell r="B264" t="str">
            <v>Water-soluble Packet</v>
          </cell>
          <cell r="C264" t="str">
            <v>Chemigation</v>
          </cell>
          <cell r="D264" t="str">
            <v>Broadcast</v>
          </cell>
          <cell r="F264">
            <v>0</v>
          </cell>
        </row>
        <row r="265">
          <cell r="A265" t="str">
            <v>M/L</v>
          </cell>
          <cell r="B265" t="str">
            <v>Water-soluble Packet</v>
          </cell>
          <cell r="C265" t="str">
            <v>Chemigation</v>
          </cell>
          <cell r="D265" t="str">
            <v>Broadcast</v>
          </cell>
          <cell r="F265">
            <v>0</v>
          </cell>
        </row>
        <row r="266">
          <cell r="A266" t="str">
            <v>M/L</v>
          </cell>
          <cell r="B266" t="str">
            <v>Water-soluble Packet</v>
          </cell>
          <cell r="C266" t="str">
            <v>Groundboom</v>
          </cell>
          <cell r="D266" t="str">
            <v>Broadcast</v>
          </cell>
          <cell r="F266">
            <v>0</v>
          </cell>
        </row>
        <row r="267">
          <cell r="A267" t="str">
            <v>M/L</v>
          </cell>
          <cell r="B267" t="str">
            <v>Water-soluble Packet</v>
          </cell>
          <cell r="C267" t="str">
            <v>Groundboom</v>
          </cell>
          <cell r="D267" t="str">
            <v>Broadcast</v>
          </cell>
          <cell r="F267">
            <v>0</v>
          </cell>
        </row>
        <row r="268">
          <cell r="A268" t="str">
            <v>M/L</v>
          </cell>
          <cell r="B268" t="str">
            <v>Water-soluble Packet</v>
          </cell>
          <cell r="C268" t="str">
            <v>Groundboom</v>
          </cell>
          <cell r="D268" t="str">
            <v>Broadcast</v>
          </cell>
          <cell r="F268">
            <v>0</v>
          </cell>
        </row>
        <row r="269">
          <cell r="A269" t="str">
            <v>M/L</v>
          </cell>
          <cell r="B269" t="str">
            <v>Water-soluble Packet</v>
          </cell>
          <cell r="C269" t="str">
            <v>Groundboom</v>
          </cell>
          <cell r="D269" t="str">
            <v>Broadcast</v>
          </cell>
          <cell r="F269">
            <v>0</v>
          </cell>
        </row>
        <row r="270">
          <cell r="A270" t="str">
            <v>M/L</v>
          </cell>
          <cell r="B270" t="str">
            <v>Water-soluble Packet</v>
          </cell>
          <cell r="C270" t="str">
            <v>Groundboom</v>
          </cell>
          <cell r="D270" t="str">
            <v>Broadcast</v>
          </cell>
          <cell r="F270">
            <v>0</v>
          </cell>
        </row>
        <row r="271">
          <cell r="A271" t="str">
            <v>M/L</v>
          </cell>
          <cell r="B271" t="str">
            <v>Water-soluble Packet</v>
          </cell>
          <cell r="C271" t="str">
            <v>Groundboom</v>
          </cell>
          <cell r="D271" t="str">
            <v>Broadcast</v>
          </cell>
          <cell r="F271">
            <v>0</v>
          </cell>
        </row>
        <row r="272">
          <cell r="A272" t="str">
            <v>M/L</v>
          </cell>
          <cell r="B272" t="str">
            <v>Water-soluble Packet</v>
          </cell>
          <cell r="C272" t="str">
            <v>Groundboom</v>
          </cell>
          <cell r="D272" t="str">
            <v>Broadcast</v>
          </cell>
          <cell r="F272">
            <v>0</v>
          </cell>
        </row>
        <row r="273">
          <cell r="A273" t="str">
            <v>M/L</v>
          </cell>
          <cell r="B273" t="str">
            <v>Water-soluble Packet</v>
          </cell>
          <cell r="C273" t="str">
            <v>Groundboom</v>
          </cell>
          <cell r="D273" t="str">
            <v>Broadcast</v>
          </cell>
          <cell r="F273">
            <v>0</v>
          </cell>
        </row>
        <row r="274">
          <cell r="A274" t="str">
            <v>M/L</v>
          </cell>
          <cell r="B274" t="str">
            <v>Water-soluble Packet</v>
          </cell>
          <cell r="C274" t="str">
            <v>Groundboom</v>
          </cell>
          <cell r="D274" t="str">
            <v>Broadcast</v>
          </cell>
          <cell r="F274">
            <v>0</v>
          </cell>
        </row>
        <row r="275">
          <cell r="A275" t="str">
            <v>M/L</v>
          </cell>
          <cell r="B275" t="str">
            <v>Water-soluble Packet</v>
          </cell>
          <cell r="C275" t="str">
            <v>Groundboom</v>
          </cell>
          <cell r="D275" t="str">
            <v>Broadcast</v>
          </cell>
          <cell r="F275">
            <v>0</v>
          </cell>
        </row>
        <row r="276">
          <cell r="A276" t="str">
            <v>M/L</v>
          </cell>
          <cell r="B276" t="str">
            <v>Water-soluble Packet</v>
          </cell>
          <cell r="C276" t="str">
            <v>Boom Sprayer (boat)</v>
          </cell>
          <cell r="D276" t="str">
            <v>Broadcast</v>
          </cell>
          <cell r="F276">
            <v>0</v>
          </cell>
        </row>
        <row r="277">
          <cell r="A277" t="str">
            <v>M/L</v>
          </cell>
          <cell r="B277" t="str">
            <v>Water-soluble Packet</v>
          </cell>
          <cell r="C277" t="str">
            <v>Boom Sprayer (boat)</v>
          </cell>
          <cell r="D277" t="str">
            <v>Broadcast</v>
          </cell>
          <cell r="F277">
            <v>0</v>
          </cell>
        </row>
        <row r="278">
          <cell r="A278" t="str">
            <v>M/L</v>
          </cell>
          <cell r="B278" t="str">
            <v>Water-soluble Packet</v>
          </cell>
          <cell r="C278" t="str">
            <v>Boom Sprayer (boat)</v>
          </cell>
          <cell r="D278" t="str">
            <v>Broadcast</v>
          </cell>
          <cell r="F278">
            <v>0</v>
          </cell>
        </row>
        <row r="279">
          <cell r="A279" t="str">
            <v>M/L</v>
          </cell>
          <cell r="B279" t="str">
            <v>Water-soluble Packet</v>
          </cell>
          <cell r="C279" t="str">
            <v>Groundboom</v>
          </cell>
          <cell r="D279" t="str">
            <v>Broadcast</v>
          </cell>
          <cell r="F279">
            <v>0</v>
          </cell>
        </row>
        <row r="280">
          <cell r="A280" t="str">
            <v>M/L/A</v>
          </cell>
          <cell r="B280" t="str">
            <v>Water-soluble Packet</v>
          </cell>
          <cell r="C280" t="str">
            <v>Stationary/Automatic Fogger/Mister (without re-entry restriction)</v>
          </cell>
          <cell r="D280" t="str">
            <v>Broadcast</v>
          </cell>
          <cell r="F280">
            <v>0</v>
          </cell>
        </row>
        <row r="281">
          <cell r="A281" t="str">
            <v>M/L/A</v>
          </cell>
          <cell r="B281" t="str">
            <v>Water-soluble Packet</v>
          </cell>
          <cell r="C281" t="str">
            <v>Stationary/Automatic Fogger/Mister (without re-entry restriction)</v>
          </cell>
          <cell r="D281" t="str">
            <v>Broadcast</v>
          </cell>
          <cell r="F281">
            <v>0</v>
          </cell>
        </row>
        <row r="282">
          <cell r="A282" t="str">
            <v>M/L/A</v>
          </cell>
          <cell r="B282" t="str">
            <v>Water-soluble Packet</v>
          </cell>
          <cell r="C282" t="str">
            <v>Stationary/Automatic Fogger/Mister (without re-entry restriction)</v>
          </cell>
          <cell r="D282" t="str">
            <v>Broadcast</v>
          </cell>
          <cell r="F282">
            <v>0</v>
          </cell>
        </row>
        <row r="283">
          <cell r="A283" t="str">
            <v>M/L/A</v>
          </cell>
          <cell r="B283" t="str">
            <v>Water-soluble Packet</v>
          </cell>
          <cell r="C283" t="str">
            <v>Stationary/Automatic Fogger/Mister (without re-entry restriction)</v>
          </cell>
          <cell r="D283" t="str">
            <v>Broadcast</v>
          </cell>
          <cell r="F283">
            <v>0</v>
          </cell>
        </row>
        <row r="284">
          <cell r="A284" t="str">
            <v>M/L/A</v>
          </cell>
          <cell r="B284" t="str">
            <v>Water-soluble Packet</v>
          </cell>
          <cell r="C284" t="str">
            <v>Stationary/Automatic Fogger/Mister (without re-entry restriction)</v>
          </cell>
          <cell r="D284" t="str">
            <v>Broadcast</v>
          </cell>
          <cell r="F284">
            <v>0</v>
          </cell>
        </row>
        <row r="285">
          <cell r="A285" t="str">
            <v>M/L</v>
          </cell>
          <cell r="B285" t="str">
            <v>Water-soluble Packet</v>
          </cell>
          <cell r="C285" t="str">
            <v>Stationary/Automatic Fogger/Mister (with re-entry restriction)</v>
          </cell>
          <cell r="D285" t="str">
            <v>Broadcast</v>
          </cell>
          <cell r="F285">
            <v>0</v>
          </cell>
        </row>
        <row r="286">
          <cell r="A286" t="str">
            <v>M/L</v>
          </cell>
          <cell r="B286" t="str">
            <v>Water-soluble Packet</v>
          </cell>
          <cell r="C286" t="str">
            <v>Stationary/Automatic Fogger/Mister (with re-entry restriction)</v>
          </cell>
          <cell r="D286" t="str">
            <v>Broadcast</v>
          </cell>
          <cell r="F286">
            <v>0</v>
          </cell>
        </row>
        <row r="287">
          <cell r="A287" t="str">
            <v>M/L</v>
          </cell>
          <cell r="B287" t="str">
            <v>Water-soluble Packet</v>
          </cell>
          <cell r="C287" t="str">
            <v>Stationary/Automatic Fogger/Mister (with re-entry restriction)</v>
          </cell>
          <cell r="D287" t="str">
            <v>Broadcast</v>
          </cell>
          <cell r="F287">
            <v>0</v>
          </cell>
        </row>
        <row r="288">
          <cell r="A288" t="str">
            <v>M/L</v>
          </cell>
          <cell r="B288" t="str">
            <v>Water-soluble Packet</v>
          </cell>
          <cell r="C288" t="str">
            <v>Stationary/Automatic Fogger/Mister (with re-entry restriction)</v>
          </cell>
          <cell r="D288" t="str">
            <v>Broadcast</v>
          </cell>
          <cell r="F288">
            <v>0</v>
          </cell>
        </row>
        <row r="289">
          <cell r="A289" t="str">
            <v>M/L</v>
          </cell>
          <cell r="B289" t="str">
            <v>Water-soluble Packet</v>
          </cell>
          <cell r="C289" t="str">
            <v>Stationary/Automatic Fogger/Mister (with re-entry restriction)</v>
          </cell>
          <cell r="D289" t="str">
            <v>Broadcast</v>
          </cell>
          <cell r="F289">
            <v>0</v>
          </cell>
        </row>
        <row r="290">
          <cell r="A290" t="str">
            <v>Applicator</v>
          </cell>
          <cell r="B290" t="str">
            <v>Pellet/tablet</v>
          </cell>
          <cell r="C290" t="str">
            <v>Hand dispersal</v>
          </cell>
          <cell r="D290" t="str">
            <v>Broadcast</v>
          </cell>
          <cell r="F290">
            <v>0</v>
          </cell>
        </row>
        <row r="291">
          <cell r="A291" t="str">
            <v>Applicator</v>
          </cell>
          <cell r="B291" t="str">
            <v>Pellet/tablet</v>
          </cell>
          <cell r="C291" t="str">
            <v>Hand dispersal</v>
          </cell>
          <cell r="D291" t="str">
            <v>Broadcast</v>
          </cell>
          <cell r="F291">
            <v>0</v>
          </cell>
        </row>
        <row r="292">
          <cell r="A292" t="str">
            <v>Applicator</v>
          </cell>
          <cell r="B292" t="str">
            <v>Pellet/tablet</v>
          </cell>
          <cell r="C292" t="str">
            <v>Hand dispersal</v>
          </cell>
          <cell r="D292" t="str">
            <v>Broadcast</v>
          </cell>
          <cell r="F292">
            <v>0</v>
          </cell>
        </row>
        <row r="293">
          <cell r="A293" t="str">
            <v>Applicator</v>
          </cell>
          <cell r="B293" t="str">
            <v>Pellet/tablet</v>
          </cell>
          <cell r="C293" t="str">
            <v>Hand dispersal</v>
          </cell>
          <cell r="D293" t="str">
            <v>Broadcast</v>
          </cell>
          <cell r="F293">
            <v>0</v>
          </cell>
        </row>
        <row r="294">
          <cell r="A294" t="str">
            <v>Applicator</v>
          </cell>
          <cell r="B294" t="str">
            <v>Pellet/tablet</v>
          </cell>
          <cell r="C294" t="str">
            <v>Hand dispersal</v>
          </cell>
          <cell r="D294" t="str">
            <v>Broadcast</v>
          </cell>
          <cell r="F294">
            <v>0</v>
          </cell>
        </row>
        <row r="295">
          <cell r="A295" t="str">
            <v>Applicator</v>
          </cell>
          <cell r="B295" t="str">
            <v>Pellet/tablet</v>
          </cell>
          <cell r="C295" t="str">
            <v>Hand dispersal</v>
          </cell>
          <cell r="D295" t="str">
            <v>Broadcast</v>
          </cell>
          <cell r="F295">
            <v>0</v>
          </cell>
        </row>
        <row r="296">
          <cell r="A296" t="str">
            <v>Applicator</v>
          </cell>
          <cell r="B296" t="str">
            <v>Pellet/tablet</v>
          </cell>
          <cell r="C296" t="str">
            <v>Hand dispersal</v>
          </cell>
          <cell r="D296" t="str">
            <v>Broadcast</v>
          </cell>
          <cell r="F296">
            <v>0</v>
          </cell>
        </row>
        <row r="297">
          <cell r="A297" t="str">
            <v>Applicator</v>
          </cell>
          <cell r="B297" t="str">
            <v>Pellet/tablet</v>
          </cell>
          <cell r="C297" t="str">
            <v>Hand dispersal</v>
          </cell>
          <cell r="D297" t="str">
            <v>Broadcast</v>
          </cell>
          <cell r="F297">
            <v>0</v>
          </cell>
        </row>
        <row r="298">
          <cell r="A298" t="str">
            <v>Applicator</v>
          </cell>
          <cell r="B298" t="str">
            <v>Pellet/tablet</v>
          </cell>
          <cell r="C298" t="str">
            <v>Hand dispersal</v>
          </cell>
          <cell r="D298" t="str">
            <v>Broadcast</v>
          </cell>
          <cell r="F298">
            <v>0</v>
          </cell>
        </row>
        <row r="299">
          <cell r="A299" t="str">
            <v>Applicator</v>
          </cell>
          <cell r="B299" t="str">
            <v>Pellet/tablet</v>
          </cell>
          <cell r="C299" t="str">
            <v>Hand dispersal</v>
          </cell>
          <cell r="D299" t="str">
            <v>Broadcast</v>
          </cell>
          <cell r="F299">
            <v>0</v>
          </cell>
        </row>
        <row r="300">
          <cell r="A300" t="str">
            <v>Applicator</v>
          </cell>
          <cell r="B300" t="str">
            <v>Pellet/tablet</v>
          </cell>
          <cell r="C300" t="str">
            <v>Hand dispersal</v>
          </cell>
          <cell r="D300" t="str">
            <v>Broadcast</v>
          </cell>
          <cell r="F300">
            <v>0</v>
          </cell>
        </row>
        <row r="301">
          <cell r="A301" t="str">
            <v>Applicator</v>
          </cell>
          <cell r="B301" t="str">
            <v>Pellet/tablet</v>
          </cell>
          <cell r="C301" t="str">
            <v>Hand dispersal</v>
          </cell>
          <cell r="D301" t="str">
            <v>Spot</v>
          </cell>
          <cell r="F301">
            <v>0</v>
          </cell>
        </row>
        <row r="302">
          <cell r="A302" t="str">
            <v>Applicator</v>
          </cell>
          <cell r="B302" t="str">
            <v>Granule</v>
          </cell>
          <cell r="C302" t="str">
            <v>Hand dispersal</v>
          </cell>
          <cell r="D302" t="str">
            <v>Broadcast</v>
          </cell>
          <cell r="F302">
            <v>0</v>
          </cell>
        </row>
        <row r="303">
          <cell r="A303" t="str">
            <v>Applicator</v>
          </cell>
          <cell r="B303" t="str">
            <v>Granule</v>
          </cell>
          <cell r="C303" t="str">
            <v>Hand dispersal</v>
          </cell>
          <cell r="D303" t="str">
            <v>Broadcast</v>
          </cell>
          <cell r="F303">
            <v>0</v>
          </cell>
        </row>
        <row r="304">
          <cell r="A304" t="str">
            <v>Applicator</v>
          </cell>
          <cell r="B304" t="str">
            <v>Child-resistant Packaging</v>
          </cell>
          <cell r="C304" t="str">
            <v>Trap/bait station, single-use</v>
          </cell>
          <cell r="D304" t="str">
            <v>NA</v>
          </cell>
          <cell r="F304">
            <v>0</v>
          </cell>
        </row>
        <row r="305">
          <cell r="A305" t="str">
            <v>Applicator</v>
          </cell>
          <cell r="B305" t="str">
            <v>Child-resistant Packaging</v>
          </cell>
          <cell r="C305" t="str">
            <v>Trap/bait station, single-use</v>
          </cell>
          <cell r="D305" t="str">
            <v>NA</v>
          </cell>
          <cell r="F305">
            <v>0</v>
          </cell>
        </row>
        <row r="306">
          <cell r="A306" t="str">
            <v>Applicator</v>
          </cell>
          <cell r="B306" t="str">
            <v>Child-resistant Packaging</v>
          </cell>
          <cell r="C306" t="str">
            <v>Trap/bait station, single-use</v>
          </cell>
          <cell r="D306" t="str">
            <v>NA</v>
          </cell>
          <cell r="F306">
            <v>0</v>
          </cell>
        </row>
        <row r="307">
          <cell r="A307" t="str">
            <v>Applicator</v>
          </cell>
          <cell r="B307" t="str">
            <v>Child-resistant Packaging</v>
          </cell>
          <cell r="C307" t="str">
            <v>Trap/bait station, single-use</v>
          </cell>
          <cell r="D307" t="str">
            <v>NA</v>
          </cell>
          <cell r="F307">
            <v>0</v>
          </cell>
        </row>
        <row r="308">
          <cell r="A308" t="str">
            <v>Applicator</v>
          </cell>
          <cell r="B308" t="str">
            <v>Child-resistant Packaging</v>
          </cell>
          <cell r="C308" t="str">
            <v>Trap/bait station, single-use</v>
          </cell>
          <cell r="D308" t="str">
            <v>NA</v>
          </cell>
          <cell r="F308">
            <v>0</v>
          </cell>
        </row>
        <row r="309">
          <cell r="A309" t="str">
            <v>Applicator</v>
          </cell>
          <cell r="B309" t="str">
            <v>Child-resistant Packaging</v>
          </cell>
          <cell r="C309" t="str">
            <v>Trap/bait station, single-use</v>
          </cell>
          <cell r="D309" t="str">
            <v>NA</v>
          </cell>
          <cell r="F309">
            <v>0</v>
          </cell>
        </row>
        <row r="310">
          <cell r="A310" t="str">
            <v>Applicator</v>
          </cell>
          <cell r="B310" t="str">
            <v>Child-resistant Packaging</v>
          </cell>
          <cell r="C310" t="str">
            <v>Trap/bait station, single-use</v>
          </cell>
          <cell r="D310" t="str">
            <v>NA</v>
          </cell>
          <cell r="F310">
            <v>0</v>
          </cell>
        </row>
        <row r="311">
          <cell r="A311" t="str">
            <v>Applicator</v>
          </cell>
          <cell r="B311" t="str">
            <v>Child-resistant Packaging</v>
          </cell>
          <cell r="C311" t="str">
            <v>Trap/bait station, single-use</v>
          </cell>
          <cell r="D311" t="str">
            <v>NA</v>
          </cell>
          <cell r="F311">
            <v>0</v>
          </cell>
        </row>
        <row r="312">
          <cell r="A312" t="str">
            <v>Applicator</v>
          </cell>
          <cell r="B312" t="str">
            <v>Dust</v>
          </cell>
          <cell r="C312" t="str">
            <v>Dust bag</v>
          </cell>
          <cell r="D312" t="str">
            <v>Broadcast</v>
          </cell>
          <cell r="F312">
            <v>0</v>
          </cell>
        </row>
        <row r="313">
          <cell r="A313" t="str">
            <v>Applicator</v>
          </cell>
          <cell r="B313" t="str">
            <v>Dust</v>
          </cell>
          <cell r="C313" t="str">
            <v>Feed-through</v>
          </cell>
          <cell r="D313" t="str">
            <v>Broadcast</v>
          </cell>
          <cell r="F313">
            <v>0</v>
          </cell>
        </row>
        <row r="314">
          <cell r="A314" t="str">
            <v>Applicator</v>
          </cell>
          <cell r="B314" t="str">
            <v>Spray
 (all starting formulations)</v>
          </cell>
          <cell r="C314" t="str">
            <v>Aerial</v>
          </cell>
          <cell r="D314" t="str">
            <v>Broadcast</v>
          </cell>
          <cell r="F314">
            <v>0</v>
          </cell>
        </row>
        <row r="315">
          <cell r="A315" t="str">
            <v>Applicator</v>
          </cell>
          <cell r="B315" t="str">
            <v>Spray
 (all starting formulations)</v>
          </cell>
          <cell r="C315" t="str">
            <v>Aerial</v>
          </cell>
          <cell r="D315" t="str">
            <v>Broadcast</v>
          </cell>
          <cell r="F315">
            <v>0</v>
          </cell>
        </row>
        <row r="316">
          <cell r="A316" t="str">
            <v>Applicator</v>
          </cell>
          <cell r="B316" t="str">
            <v>Spray
 (all starting formulations)</v>
          </cell>
          <cell r="C316" t="str">
            <v>Aerial</v>
          </cell>
          <cell r="D316" t="str">
            <v>Broadcast</v>
          </cell>
          <cell r="F316">
            <v>0</v>
          </cell>
        </row>
        <row r="317">
          <cell r="A317" t="str">
            <v>Applicator</v>
          </cell>
          <cell r="B317" t="str">
            <v>Spray
 (all starting formulations)</v>
          </cell>
          <cell r="C317" t="str">
            <v>Aerial</v>
          </cell>
          <cell r="D317" t="str">
            <v>Broadcast</v>
          </cell>
          <cell r="F317">
            <v>0</v>
          </cell>
        </row>
        <row r="318">
          <cell r="A318" t="str">
            <v>Applicator</v>
          </cell>
          <cell r="B318" t="str">
            <v>Spray
 (all starting formulations)</v>
          </cell>
          <cell r="C318" t="str">
            <v>Aerial</v>
          </cell>
          <cell r="D318" t="str">
            <v>Broadcast</v>
          </cell>
          <cell r="F318">
            <v>0</v>
          </cell>
        </row>
        <row r="319">
          <cell r="A319" t="str">
            <v>Applicator</v>
          </cell>
          <cell r="B319" t="str">
            <v>Spray
 (all starting formulations)</v>
          </cell>
          <cell r="C319" t="str">
            <v>Aerial</v>
          </cell>
          <cell r="D319" t="str">
            <v>Broadcast</v>
          </cell>
          <cell r="F319">
            <v>0</v>
          </cell>
        </row>
        <row r="320">
          <cell r="A320" t="str">
            <v>Applicator</v>
          </cell>
          <cell r="B320" t="str">
            <v>Spray
 (all starting formulations)</v>
          </cell>
          <cell r="C320" t="str">
            <v>Aerial</v>
          </cell>
          <cell r="D320" t="str">
            <v>Broadcast</v>
          </cell>
          <cell r="F320">
            <v>0</v>
          </cell>
        </row>
        <row r="321">
          <cell r="A321" t="str">
            <v>Applicator</v>
          </cell>
          <cell r="B321" t="str">
            <v>Spray
 (all starting formulations)</v>
          </cell>
          <cell r="C321" t="str">
            <v>Aerial</v>
          </cell>
          <cell r="D321" t="str">
            <v>Broadcast</v>
          </cell>
          <cell r="F321">
            <v>0</v>
          </cell>
        </row>
        <row r="322">
          <cell r="A322" t="str">
            <v>Applicator</v>
          </cell>
          <cell r="B322" t="str">
            <v>Spray
 (all starting formulations)</v>
          </cell>
          <cell r="C322" t="str">
            <v>Aerial</v>
          </cell>
          <cell r="D322" t="str">
            <v>Broadcast</v>
          </cell>
          <cell r="F322">
            <v>0</v>
          </cell>
        </row>
        <row r="323">
          <cell r="A323" t="str">
            <v>Applicator</v>
          </cell>
          <cell r="B323" t="str">
            <v>Spray
 (all starting formulations)</v>
          </cell>
          <cell r="C323" t="str">
            <v>Aerial</v>
          </cell>
          <cell r="D323" t="str">
            <v>ULV / Wide-area</v>
          </cell>
          <cell r="F323">
            <v>0</v>
          </cell>
        </row>
        <row r="324">
          <cell r="A324" t="str">
            <v>Applicator</v>
          </cell>
          <cell r="B324" t="str">
            <v>Spray
 (all starting formulations)</v>
          </cell>
          <cell r="C324" t="str">
            <v>Aerial</v>
          </cell>
          <cell r="D324" t="str">
            <v>ULV / Wide-area</v>
          </cell>
          <cell r="F324">
            <v>0</v>
          </cell>
        </row>
        <row r="325">
          <cell r="A325" t="str">
            <v>Applicator</v>
          </cell>
          <cell r="B325" t="str">
            <v>Spray
 (all starting formulations)</v>
          </cell>
          <cell r="C325" t="str">
            <v>Truck-mounted Fogger/Mister</v>
          </cell>
          <cell r="D325" t="str">
            <v>ULV / Wide-area</v>
          </cell>
          <cell r="F325">
            <v>0</v>
          </cell>
        </row>
        <row r="326">
          <cell r="A326" t="str">
            <v>Applicator</v>
          </cell>
          <cell r="B326" t="str">
            <v>Spray
 (all starting formulations)</v>
          </cell>
          <cell r="C326" t="str">
            <v>Truck-mounted Fogger/Mister</v>
          </cell>
          <cell r="D326" t="str">
            <v>Broadcast</v>
          </cell>
          <cell r="F326">
            <v>0</v>
          </cell>
        </row>
        <row r="327">
          <cell r="A327" t="str">
            <v>Applicator</v>
          </cell>
          <cell r="B327" t="str">
            <v>Spray
 (all starting formulations)</v>
          </cell>
          <cell r="C327" t="str">
            <v>Airblast</v>
          </cell>
          <cell r="D327" t="str">
            <v>Broadcast</v>
          </cell>
          <cell r="F327">
            <v>0</v>
          </cell>
        </row>
        <row r="328">
          <cell r="A328" t="str">
            <v>Applicator</v>
          </cell>
          <cell r="B328" t="str">
            <v>Spray
 (all starting formulations)</v>
          </cell>
          <cell r="C328" t="str">
            <v>Airblast</v>
          </cell>
          <cell r="D328" t="str">
            <v>Broadcast</v>
          </cell>
          <cell r="F328">
            <v>0</v>
          </cell>
        </row>
        <row r="329">
          <cell r="A329" t="str">
            <v>Applicator</v>
          </cell>
          <cell r="B329" t="str">
            <v>Spray
 (all starting formulations)</v>
          </cell>
          <cell r="C329" t="str">
            <v>Groundboom</v>
          </cell>
          <cell r="D329" t="str">
            <v>Broadcast</v>
          </cell>
          <cell r="F329">
            <v>0</v>
          </cell>
        </row>
        <row r="330">
          <cell r="A330" t="str">
            <v>Applicator</v>
          </cell>
          <cell r="B330" t="str">
            <v>Spray
 (all starting formulations)</v>
          </cell>
          <cell r="C330" t="str">
            <v>Groundboom</v>
          </cell>
          <cell r="D330" t="str">
            <v>Broadcast</v>
          </cell>
          <cell r="F330">
            <v>0</v>
          </cell>
        </row>
        <row r="331">
          <cell r="A331" t="str">
            <v>Applicator</v>
          </cell>
          <cell r="B331" t="str">
            <v>Spray
 (all starting formulations)</v>
          </cell>
          <cell r="C331" t="str">
            <v>Groundboom</v>
          </cell>
          <cell r="D331" t="str">
            <v>Broadcast</v>
          </cell>
          <cell r="F331">
            <v>0</v>
          </cell>
        </row>
        <row r="332">
          <cell r="A332" t="str">
            <v>Applicator</v>
          </cell>
          <cell r="B332" t="str">
            <v>Spray
 (all starting formulations)</v>
          </cell>
          <cell r="C332" t="str">
            <v>Groundboom</v>
          </cell>
          <cell r="D332" t="str">
            <v>Broadcast</v>
          </cell>
          <cell r="F332">
            <v>0</v>
          </cell>
        </row>
        <row r="333">
          <cell r="A333" t="str">
            <v>Applicator</v>
          </cell>
          <cell r="B333" t="str">
            <v>Spray
 (all starting formulations)</v>
          </cell>
          <cell r="C333" t="str">
            <v>Groundboom</v>
          </cell>
          <cell r="D333" t="str">
            <v>Broadcast</v>
          </cell>
          <cell r="F333">
            <v>0</v>
          </cell>
        </row>
        <row r="334">
          <cell r="A334" t="str">
            <v>Applicator</v>
          </cell>
          <cell r="B334" t="str">
            <v>Spray
 (all starting formulations)</v>
          </cell>
          <cell r="C334" t="str">
            <v>Groundboom</v>
          </cell>
          <cell r="D334" t="str">
            <v>Broadcast</v>
          </cell>
          <cell r="F334">
            <v>0</v>
          </cell>
        </row>
        <row r="335">
          <cell r="A335" t="str">
            <v>Applicator</v>
          </cell>
          <cell r="B335" t="str">
            <v>Spray
 (all starting formulations)</v>
          </cell>
          <cell r="C335" t="str">
            <v>Groundboom</v>
          </cell>
          <cell r="D335" t="str">
            <v>Broadcast</v>
          </cell>
          <cell r="F335">
            <v>0</v>
          </cell>
        </row>
        <row r="336">
          <cell r="A336" t="str">
            <v>Applicator</v>
          </cell>
          <cell r="B336" t="str">
            <v>Spray
 (all starting formulations)</v>
          </cell>
          <cell r="C336" t="str">
            <v>Groundboom</v>
          </cell>
          <cell r="D336" t="str">
            <v>Broadcast</v>
          </cell>
          <cell r="F336">
            <v>0</v>
          </cell>
        </row>
        <row r="337">
          <cell r="A337" t="str">
            <v>Applicator</v>
          </cell>
          <cell r="B337" t="str">
            <v>Spray
 (all starting formulations)</v>
          </cell>
          <cell r="C337" t="str">
            <v>Groundboom</v>
          </cell>
          <cell r="D337" t="str">
            <v>Broadcast</v>
          </cell>
          <cell r="F337">
            <v>0</v>
          </cell>
        </row>
        <row r="338">
          <cell r="A338" t="str">
            <v>Applicator</v>
          </cell>
          <cell r="B338" t="str">
            <v>Spray
 (all starting formulations)</v>
          </cell>
          <cell r="C338" t="str">
            <v>Groundboom</v>
          </cell>
          <cell r="D338" t="str">
            <v>Broadcast</v>
          </cell>
          <cell r="F338">
            <v>0</v>
          </cell>
        </row>
        <row r="339">
          <cell r="A339" t="str">
            <v>Applicator</v>
          </cell>
          <cell r="B339" t="str">
            <v>Spray
 (all starting formulations)</v>
          </cell>
          <cell r="C339" t="str">
            <v>Boom Sprayer (boat)</v>
          </cell>
          <cell r="D339" t="str">
            <v>Broadcast</v>
          </cell>
          <cell r="F339">
            <v>0</v>
          </cell>
        </row>
        <row r="340">
          <cell r="A340" t="str">
            <v>Applicator</v>
          </cell>
          <cell r="B340" t="str">
            <v>Spray
 (all starting formulations)</v>
          </cell>
          <cell r="C340" t="str">
            <v>Boom Sprayer (boat)</v>
          </cell>
          <cell r="D340" t="str">
            <v>Broadcast</v>
          </cell>
          <cell r="F340">
            <v>0</v>
          </cell>
        </row>
        <row r="341">
          <cell r="A341" t="str">
            <v>Applicator</v>
          </cell>
          <cell r="B341" t="str">
            <v>Spray
 (all starting formulations)</v>
          </cell>
          <cell r="C341" t="str">
            <v>Boom Sprayer (boat)</v>
          </cell>
          <cell r="D341" t="str">
            <v>Broadcast</v>
          </cell>
          <cell r="F341">
            <v>0</v>
          </cell>
        </row>
        <row r="342">
          <cell r="A342" t="str">
            <v>Applicator</v>
          </cell>
          <cell r="B342" t="str">
            <v>Spray
 (all starting formulations)</v>
          </cell>
          <cell r="C342" t="str">
            <v>Groundboom</v>
          </cell>
          <cell r="D342" t="str">
            <v>Broadcast</v>
          </cell>
          <cell r="F342">
            <v>0</v>
          </cell>
        </row>
        <row r="343">
          <cell r="A343" t="str">
            <v>Applicator</v>
          </cell>
          <cell r="B343" t="str">
            <v>Spray
 (all starting formulations)</v>
          </cell>
          <cell r="C343" t="str">
            <v>Mechanically-pressurized Handgun</v>
          </cell>
          <cell r="D343" t="str">
            <v>Broadcast</v>
          </cell>
          <cell r="F343">
            <v>0</v>
          </cell>
        </row>
        <row r="344">
          <cell r="A344" t="str">
            <v>Applicator</v>
          </cell>
          <cell r="B344" t="str">
            <v>Fertilizer, dry bulk, impregnated</v>
          </cell>
          <cell r="C344" t="str">
            <v>Tractor-drawn Spreader</v>
          </cell>
          <cell r="D344" t="str">
            <v>Commercial treatment</v>
          </cell>
          <cell r="F344">
            <v>0</v>
          </cell>
        </row>
        <row r="345">
          <cell r="A345" t="str">
            <v>Applicator</v>
          </cell>
          <cell r="B345" t="str">
            <v>Fertilizer, dry bulk, impregnated</v>
          </cell>
          <cell r="C345" t="str">
            <v>Tractor-drawn Spreader</v>
          </cell>
          <cell r="D345" t="str">
            <v>On-farm treatment</v>
          </cell>
          <cell r="F345">
            <v>0</v>
          </cell>
        </row>
        <row r="346">
          <cell r="A346" t="str">
            <v>Applicator</v>
          </cell>
          <cell r="B346" t="str">
            <v>Fertilizer, dry bulk, impregnated</v>
          </cell>
          <cell r="C346" t="str">
            <v>Tractor-drawn Spreader</v>
          </cell>
          <cell r="D346" t="str">
            <v>Commercial treatment</v>
          </cell>
          <cell r="F346">
            <v>0</v>
          </cell>
        </row>
        <row r="347">
          <cell r="A347" t="str">
            <v>Applicator</v>
          </cell>
          <cell r="B347" t="str">
            <v>Fertilizer, dry bulk, impregnated</v>
          </cell>
          <cell r="C347" t="str">
            <v>Tractor-drawn Spreader</v>
          </cell>
          <cell r="D347" t="str">
            <v>On-farm treatment</v>
          </cell>
          <cell r="F347">
            <v>0</v>
          </cell>
        </row>
        <row r="348">
          <cell r="A348" t="str">
            <v>Applicator</v>
          </cell>
          <cell r="B348" t="str">
            <v>Granule</v>
          </cell>
          <cell r="C348" t="str">
            <v>Aerial</v>
          </cell>
          <cell r="D348" t="str">
            <v>Broadcast</v>
          </cell>
          <cell r="F348">
            <v>0</v>
          </cell>
        </row>
        <row r="349">
          <cell r="A349" t="str">
            <v>Applicator</v>
          </cell>
          <cell r="B349" t="str">
            <v>Granule</v>
          </cell>
          <cell r="C349" t="str">
            <v>Aerial</v>
          </cell>
          <cell r="D349" t="str">
            <v>Broadcast</v>
          </cell>
          <cell r="F349">
            <v>0</v>
          </cell>
        </row>
        <row r="350">
          <cell r="A350" t="str">
            <v>Applicator</v>
          </cell>
          <cell r="B350" t="str">
            <v>Granule</v>
          </cell>
          <cell r="C350" t="str">
            <v>Aerial</v>
          </cell>
          <cell r="D350" t="str">
            <v>Broadcast</v>
          </cell>
          <cell r="F350">
            <v>0</v>
          </cell>
        </row>
        <row r="351">
          <cell r="A351" t="str">
            <v>Applicator</v>
          </cell>
          <cell r="B351" t="str">
            <v>Granule</v>
          </cell>
          <cell r="C351" t="str">
            <v>Aerial</v>
          </cell>
          <cell r="D351" t="str">
            <v>Broadcast</v>
          </cell>
          <cell r="F351">
            <v>0</v>
          </cell>
        </row>
        <row r="352">
          <cell r="A352" t="str">
            <v>Applicator</v>
          </cell>
          <cell r="B352" t="str">
            <v>Granule</v>
          </cell>
          <cell r="C352" t="str">
            <v>Aerial</v>
          </cell>
          <cell r="D352" t="str">
            <v>Broadcast</v>
          </cell>
          <cell r="F352">
            <v>0</v>
          </cell>
        </row>
        <row r="353">
          <cell r="A353" t="str">
            <v>Applicator</v>
          </cell>
          <cell r="B353" t="str">
            <v>Granule</v>
          </cell>
          <cell r="C353" t="str">
            <v>Aerial</v>
          </cell>
          <cell r="D353" t="str">
            <v>Broadcast</v>
          </cell>
          <cell r="F353">
            <v>0</v>
          </cell>
        </row>
        <row r="354">
          <cell r="A354" t="str">
            <v>Applicator</v>
          </cell>
          <cell r="B354" t="str">
            <v>Granule</v>
          </cell>
          <cell r="C354" t="str">
            <v>Aerial</v>
          </cell>
          <cell r="D354" t="str">
            <v>Broadcast</v>
          </cell>
          <cell r="F354">
            <v>0</v>
          </cell>
        </row>
        <row r="355">
          <cell r="A355" t="str">
            <v>Applicator</v>
          </cell>
          <cell r="B355" t="str">
            <v>Granule</v>
          </cell>
          <cell r="C355" t="str">
            <v>Aerial</v>
          </cell>
          <cell r="D355" t="str">
            <v>Broadcast</v>
          </cell>
          <cell r="F355">
            <v>0</v>
          </cell>
        </row>
        <row r="356">
          <cell r="A356" t="str">
            <v>Applicator</v>
          </cell>
          <cell r="B356" t="str">
            <v>Granule</v>
          </cell>
          <cell r="C356" t="str">
            <v>Aerial</v>
          </cell>
          <cell r="D356" t="str">
            <v>Broadcast</v>
          </cell>
          <cell r="F356">
            <v>0</v>
          </cell>
        </row>
        <row r="357">
          <cell r="A357" t="str">
            <v>Applicator</v>
          </cell>
          <cell r="B357" t="str">
            <v>Granule</v>
          </cell>
          <cell r="C357" t="str">
            <v>Hand dispersal</v>
          </cell>
          <cell r="D357" t="str">
            <v>Broadcast</v>
          </cell>
          <cell r="F357">
            <v>0</v>
          </cell>
        </row>
        <row r="358">
          <cell r="A358" t="str">
            <v>Applicator</v>
          </cell>
          <cell r="B358" t="str">
            <v>Granule</v>
          </cell>
          <cell r="C358" t="str">
            <v>Hand dispersal</v>
          </cell>
          <cell r="D358" t="str">
            <v>Broadcast</v>
          </cell>
          <cell r="F358">
            <v>0</v>
          </cell>
        </row>
        <row r="359">
          <cell r="A359" t="str">
            <v>Applicator</v>
          </cell>
          <cell r="B359" t="str">
            <v>Granule</v>
          </cell>
          <cell r="C359" t="str">
            <v>Hand dispersal</v>
          </cell>
          <cell r="D359" t="str">
            <v>Broadcast</v>
          </cell>
          <cell r="F359">
            <v>0</v>
          </cell>
        </row>
        <row r="360">
          <cell r="A360" t="str">
            <v>Applicator</v>
          </cell>
          <cell r="B360" t="str">
            <v>Granule</v>
          </cell>
          <cell r="C360" t="str">
            <v>Hand dispersal</v>
          </cell>
          <cell r="D360" t="str">
            <v>Broadcast</v>
          </cell>
          <cell r="F360">
            <v>0</v>
          </cell>
        </row>
        <row r="361">
          <cell r="A361" t="str">
            <v>Applicator</v>
          </cell>
          <cell r="B361" t="str">
            <v>Granule</v>
          </cell>
          <cell r="C361" t="str">
            <v>Hand dispersal</v>
          </cell>
          <cell r="D361" t="str">
            <v>Broadcast</v>
          </cell>
          <cell r="F361">
            <v>0</v>
          </cell>
        </row>
        <row r="362">
          <cell r="A362" t="str">
            <v>Applicator</v>
          </cell>
          <cell r="B362" t="str">
            <v>Granule</v>
          </cell>
          <cell r="C362" t="str">
            <v>Hand dispersal</v>
          </cell>
          <cell r="D362" t="str">
            <v>Broadcast</v>
          </cell>
          <cell r="F362">
            <v>0</v>
          </cell>
        </row>
        <row r="363">
          <cell r="A363" t="str">
            <v>Applicator</v>
          </cell>
          <cell r="B363" t="str">
            <v>Granule</v>
          </cell>
          <cell r="C363" t="str">
            <v>Hand dispersal</v>
          </cell>
          <cell r="D363" t="str">
            <v>Broadcast</v>
          </cell>
          <cell r="F363">
            <v>0</v>
          </cell>
        </row>
        <row r="364">
          <cell r="A364" t="str">
            <v>Applicator</v>
          </cell>
          <cell r="B364" t="str">
            <v>Granule</v>
          </cell>
          <cell r="C364" t="str">
            <v>Hand dispersal</v>
          </cell>
          <cell r="D364" t="str">
            <v>Broadcast</v>
          </cell>
          <cell r="F364">
            <v>0</v>
          </cell>
        </row>
        <row r="365">
          <cell r="A365" t="str">
            <v>Applicator</v>
          </cell>
          <cell r="B365" t="str">
            <v>Granule</v>
          </cell>
          <cell r="C365" t="str">
            <v>Hand dispersal</v>
          </cell>
          <cell r="D365" t="str">
            <v>Broadcast</v>
          </cell>
          <cell r="F365">
            <v>0</v>
          </cell>
        </row>
        <row r="366">
          <cell r="A366" t="str">
            <v>Applicator</v>
          </cell>
          <cell r="B366" t="str">
            <v>Granule</v>
          </cell>
          <cell r="C366" t="str">
            <v>Hand dispersal</v>
          </cell>
          <cell r="D366" t="str">
            <v>Broadcast</v>
          </cell>
          <cell r="F366">
            <v>0</v>
          </cell>
        </row>
        <row r="367">
          <cell r="A367" t="str">
            <v>Applicator</v>
          </cell>
          <cell r="B367" t="str">
            <v>Granule</v>
          </cell>
          <cell r="C367" t="str">
            <v>Hand dispersal</v>
          </cell>
          <cell r="D367" t="str">
            <v>Broadcast</v>
          </cell>
          <cell r="F367">
            <v>0</v>
          </cell>
        </row>
        <row r="368">
          <cell r="A368" t="str">
            <v>Applicator</v>
          </cell>
          <cell r="B368" t="str">
            <v>Granule</v>
          </cell>
          <cell r="C368" t="str">
            <v>Hand dispersal</v>
          </cell>
          <cell r="D368" t="str">
            <v>Spot</v>
          </cell>
          <cell r="F368">
            <v>0</v>
          </cell>
        </row>
        <row r="369">
          <cell r="A369" t="str">
            <v>Applicator</v>
          </cell>
          <cell r="B369" t="str">
            <v>Granule</v>
          </cell>
          <cell r="C369" t="str">
            <v>Tractor-drawn Spreader</v>
          </cell>
          <cell r="D369" t="str">
            <v>Broadcast</v>
          </cell>
          <cell r="F369">
            <v>0</v>
          </cell>
        </row>
        <row r="370">
          <cell r="A370" t="str">
            <v>Applicator</v>
          </cell>
          <cell r="B370" t="str">
            <v>Granule</v>
          </cell>
          <cell r="C370" t="str">
            <v>Tractor-drawn Spreader</v>
          </cell>
          <cell r="D370" t="str">
            <v>Broadcast</v>
          </cell>
          <cell r="F370">
            <v>0</v>
          </cell>
        </row>
        <row r="371">
          <cell r="A371" t="str">
            <v>Applicator</v>
          </cell>
          <cell r="B371" t="str">
            <v>Granule</v>
          </cell>
          <cell r="C371" t="str">
            <v>Tractor-drawn Spreader</v>
          </cell>
          <cell r="D371" t="str">
            <v>Broadcast</v>
          </cell>
          <cell r="F371">
            <v>0</v>
          </cell>
        </row>
        <row r="372">
          <cell r="A372" t="str">
            <v>Applicator</v>
          </cell>
          <cell r="B372" t="str">
            <v>Granule</v>
          </cell>
          <cell r="C372" t="str">
            <v>Tractor-drawn Spreader</v>
          </cell>
          <cell r="D372" t="str">
            <v>Broadcast</v>
          </cell>
          <cell r="F372">
            <v>0</v>
          </cell>
        </row>
        <row r="373">
          <cell r="A373" t="str">
            <v>Applicator</v>
          </cell>
          <cell r="B373" t="str">
            <v>Granule</v>
          </cell>
          <cell r="C373" t="str">
            <v>Tractor-drawn Spreader</v>
          </cell>
          <cell r="D373" t="str">
            <v>Broadcast</v>
          </cell>
          <cell r="F373">
            <v>0</v>
          </cell>
        </row>
        <row r="374">
          <cell r="A374" t="str">
            <v>Applicator</v>
          </cell>
          <cell r="B374" t="str">
            <v>Granule</v>
          </cell>
          <cell r="C374" t="str">
            <v>Tractor-drawn Spreader</v>
          </cell>
          <cell r="D374" t="str">
            <v>Broadcast</v>
          </cell>
          <cell r="F374">
            <v>0</v>
          </cell>
        </row>
        <row r="375">
          <cell r="A375" t="str">
            <v>Applicator</v>
          </cell>
          <cell r="B375" t="str">
            <v>Granule</v>
          </cell>
          <cell r="C375" t="str">
            <v>Tractor-drawn Spreader</v>
          </cell>
          <cell r="D375" t="str">
            <v>Broadcast</v>
          </cell>
          <cell r="F375">
            <v>0</v>
          </cell>
        </row>
        <row r="376">
          <cell r="A376" t="str">
            <v>Applicator</v>
          </cell>
          <cell r="B376" t="str">
            <v>Granule</v>
          </cell>
          <cell r="C376" t="str">
            <v>Tractor-drawn Spreader</v>
          </cell>
          <cell r="D376" t="str">
            <v>Broadcast</v>
          </cell>
          <cell r="F376">
            <v>0</v>
          </cell>
        </row>
        <row r="377">
          <cell r="A377" t="str">
            <v>Applicator</v>
          </cell>
          <cell r="B377" t="str">
            <v>Granule</v>
          </cell>
          <cell r="C377" t="str">
            <v>Solid Spreader (boat)</v>
          </cell>
          <cell r="D377" t="str">
            <v>Broadcast</v>
          </cell>
          <cell r="F377">
            <v>0</v>
          </cell>
        </row>
        <row r="378">
          <cell r="A378" t="str">
            <v>Applicator</v>
          </cell>
          <cell r="B378" t="str">
            <v>Granule</v>
          </cell>
          <cell r="C378" t="str">
            <v>Solid Spreader (boat)</v>
          </cell>
          <cell r="D378" t="str">
            <v>Broadcast</v>
          </cell>
          <cell r="F378">
            <v>0</v>
          </cell>
        </row>
        <row r="379">
          <cell r="A379" t="str">
            <v>Applicator</v>
          </cell>
          <cell r="B379" t="str">
            <v>Granule</v>
          </cell>
          <cell r="C379" t="str">
            <v>Solid Spreader (boat)</v>
          </cell>
          <cell r="D379" t="str">
            <v>Broadcast</v>
          </cell>
          <cell r="F379">
            <v>0</v>
          </cell>
        </row>
        <row r="380">
          <cell r="A380" t="str">
            <v>Applicator</v>
          </cell>
          <cell r="B380" t="str">
            <v>Granule</v>
          </cell>
          <cell r="C380" t="str">
            <v>Tractor-drawn Spreader</v>
          </cell>
          <cell r="D380" t="str">
            <v>Broadcast</v>
          </cell>
          <cell r="F380">
            <v>0</v>
          </cell>
        </row>
        <row r="381">
          <cell r="A381" t="str">
            <v>Applicator</v>
          </cell>
          <cell r="B381" t="str">
            <v>Granule</v>
          </cell>
          <cell r="C381" t="str">
            <v>Tractor-drawn Spreader</v>
          </cell>
          <cell r="D381" t="str">
            <v>Broadcast</v>
          </cell>
          <cell r="F381">
            <v>0</v>
          </cell>
        </row>
        <row r="382">
          <cell r="A382" t="str">
            <v>Applicator</v>
          </cell>
          <cell r="B382" t="str">
            <v>Gel/paste</v>
          </cell>
          <cell r="C382" t="str">
            <v>Injection equipment</v>
          </cell>
          <cell r="D382" t="str">
            <v>C&amp;C</v>
          </cell>
          <cell r="F382">
            <v>0</v>
          </cell>
        </row>
        <row r="383">
          <cell r="A383" t="str">
            <v>Applicator</v>
          </cell>
          <cell r="B383" t="str">
            <v>Gel/paste</v>
          </cell>
          <cell r="C383" t="str">
            <v>Injection equipment</v>
          </cell>
          <cell r="D383" t="str">
            <v>C&amp;C</v>
          </cell>
          <cell r="F383">
            <v>0</v>
          </cell>
        </row>
        <row r="384">
          <cell r="A384" t="str">
            <v>Applicator</v>
          </cell>
          <cell r="B384" t="str">
            <v>Gel/paste</v>
          </cell>
          <cell r="C384" t="str">
            <v>Injection equipment</v>
          </cell>
          <cell r="D384" t="str">
            <v>Void</v>
          </cell>
          <cell r="F384">
            <v>0</v>
          </cell>
        </row>
        <row r="385">
          <cell r="A385" t="str">
            <v>Applicator</v>
          </cell>
          <cell r="B385" t="str">
            <v>Gel/paste</v>
          </cell>
          <cell r="C385" t="str">
            <v>Injection equipment</v>
          </cell>
          <cell r="D385" t="str">
            <v>Void</v>
          </cell>
          <cell r="F385">
            <v>0</v>
          </cell>
        </row>
        <row r="386">
          <cell r="A386" t="str">
            <v>Applicator</v>
          </cell>
          <cell r="B386" t="str">
            <v>Gel/paste</v>
          </cell>
          <cell r="C386" t="str">
            <v>Injection equipment</v>
          </cell>
          <cell r="D386" t="str">
            <v>C&amp;C</v>
          </cell>
          <cell r="F386">
            <v>0</v>
          </cell>
        </row>
        <row r="387">
          <cell r="A387" t="str">
            <v>Applicator</v>
          </cell>
          <cell r="B387" t="str">
            <v>Gel/paste</v>
          </cell>
          <cell r="C387" t="str">
            <v>Injection equipment</v>
          </cell>
          <cell r="D387" t="str">
            <v>C&amp;C</v>
          </cell>
          <cell r="F387">
            <v>0</v>
          </cell>
        </row>
        <row r="388">
          <cell r="A388" t="str">
            <v>Applicator</v>
          </cell>
          <cell r="B388" t="str">
            <v>Liquid</v>
          </cell>
          <cell r="C388" t="str">
            <v>Back rubber</v>
          </cell>
          <cell r="D388" t="str">
            <v>Broadcast</v>
          </cell>
          <cell r="F388">
            <v>0</v>
          </cell>
        </row>
        <row r="389">
          <cell r="A389" t="str">
            <v>Applicator</v>
          </cell>
          <cell r="B389" t="str">
            <v>Microencapsulate</v>
          </cell>
          <cell r="C389" t="str">
            <v>Back rubber</v>
          </cell>
          <cell r="D389" t="str">
            <v>Broadcast</v>
          </cell>
          <cell r="F389">
            <v>0</v>
          </cell>
        </row>
        <row r="390">
          <cell r="A390" t="str">
            <v>Applicator</v>
          </cell>
          <cell r="B390" t="str">
            <v>Liquid</v>
          </cell>
          <cell r="C390" t="str">
            <v>Dip (manual)</v>
          </cell>
          <cell r="D390" t="str">
            <v>Broadcast</v>
          </cell>
          <cell r="F390">
            <v>0</v>
          </cell>
        </row>
        <row r="391">
          <cell r="A391" t="str">
            <v>Applicator</v>
          </cell>
          <cell r="B391" t="str">
            <v>Liquid</v>
          </cell>
          <cell r="C391" t="str">
            <v>Dip (manual)</v>
          </cell>
          <cell r="D391" t="str">
            <v>Broadcast</v>
          </cell>
          <cell r="F391">
            <v>0</v>
          </cell>
        </row>
        <row r="392">
          <cell r="A392" t="str">
            <v>Applicator</v>
          </cell>
          <cell r="B392" t="str">
            <v>Granule</v>
          </cell>
          <cell r="C392" t="str">
            <v>Feed-through</v>
          </cell>
          <cell r="D392" t="str">
            <v>Broadcast</v>
          </cell>
          <cell r="F392">
            <v>0</v>
          </cell>
        </row>
        <row r="393">
          <cell r="A393" t="str">
            <v>Applicator</v>
          </cell>
          <cell r="B393" t="str">
            <v>Liquid</v>
          </cell>
          <cell r="C393" t="str">
            <v>Feed-through</v>
          </cell>
          <cell r="D393" t="str">
            <v>Broadcast</v>
          </cell>
          <cell r="F393">
            <v>0</v>
          </cell>
        </row>
        <row r="394">
          <cell r="A394" t="str">
            <v>Applicator</v>
          </cell>
          <cell r="B394" t="str">
            <v>Liquid</v>
          </cell>
          <cell r="C394" t="str">
            <v>Pour-in/on</v>
          </cell>
          <cell r="D394" t="str">
            <v>Broadcast</v>
          </cell>
          <cell r="F394">
            <v>0</v>
          </cell>
        </row>
        <row r="395">
          <cell r="A395" t="str">
            <v>Applicator</v>
          </cell>
          <cell r="B395" t="str">
            <v>Liquid</v>
          </cell>
          <cell r="C395" t="str">
            <v>Pour-in/on</v>
          </cell>
          <cell r="D395" t="str">
            <v>Broadcast</v>
          </cell>
          <cell r="F395">
            <v>0</v>
          </cell>
        </row>
        <row r="396">
          <cell r="A396" t="str">
            <v>Applicator</v>
          </cell>
          <cell r="B396" t="str">
            <v>Microencapsulate</v>
          </cell>
          <cell r="C396" t="str">
            <v>Feed-through</v>
          </cell>
          <cell r="D396" t="str">
            <v>Broadcast</v>
          </cell>
          <cell r="F396">
            <v>0</v>
          </cell>
        </row>
        <row r="397">
          <cell r="A397" t="str">
            <v>Applicator</v>
          </cell>
          <cell r="B397" t="str">
            <v>Microencapsulate</v>
          </cell>
          <cell r="C397" t="str">
            <v>Pour-in/on</v>
          </cell>
          <cell r="D397" t="str">
            <v>Broadcast</v>
          </cell>
          <cell r="F397">
            <v>0</v>
          </cell>
        </row>
        <row r="398">
          <cell r="A398" t="str">
            <v>Applicator</v>
          </cell>
          <cell r="B398" t="str">
            <v>Microencapsulate</v>
          </cell>
          <cell r="C398" t="str">
            <v>Pour-in/on</v>
          </cell>
          <cell r="D398" t="str">
            <v>Broadcast</v>
          </cell>
          <cell r="F398">
            <v>0</v>
          </cell>
        </row>
        <row r="399">
          <cell r="A399" t="str">
            <v>Applicator</v>
          </cell>
          <cell r="B399" t="str">
            <v>Liquid</v>
          </cell>
          <cell r="C399" t="str">
            <v>Shampoo</v>
          </cell>
          <cell r="D399" t="str">
            <v>Broadcast</v>
          </cell>
          <cell r="F399">
            <v>0</v>
          </cell>
        </row>
        <row r="400">
          <cell r="A400" t="str">
            <v>Applicator</v>
          </cell>
          <cell r="B400" t="str">
            <v>Liquid</v>
          </cell>
          <cell r="C400" t="str">
            <v>Sponge</v>
          </cell>
          <cell r="D400" t="str">
            <v>Broadcast</v>
          </cell>
          <cell r="F400">
            <v>0</v>
          </cell>
        </row>
        <row r="401">
          <cell r="A401" t="str">
            <v>Applicator</v>
          </cell>
          <cell r="B401" t="str">
            <v>Liquid</v>
          </cell>
          <cell r="C401" t="str">
            <v>Sponge</v>
          </cell>
          <cell r="D401" t="str">
            <v>Broadcast</v>
          </cell>
          <cell r="F401">
            <v>0</v>
          </cell>
        </row>
        <row r="402">
          <cell r="A402" t="str">
            <v>Applicator</v>
          </cell>
          <cell r="B402" t="str">
            <v>Dust</v>
          </cell>
          <cell r="C402" t="str">
            <v>Shaker can</v>
          </cell>
          <cell r="D402" t="str">
            <v>Broadcast</v>
          </cell>
          <cell r="F402">
            <v>0</v>
          </cell>
        </row>
        <row r="403">
          <cell r="A403" t="str">
            <v>Applicator</v>
          </cell>
          <cell r="B403" t="str">
            <v>Dust</v>
          </cell>
          <cell r="C403" t="str">
            <v>Shaker can</v>
          </cell>
          <cell r="D403" t="str">
            <v>Broadcast</v>
          </cell>
          <cell r="F403">
            <v>0</v>
          </cell>
        </row>
        <row r="404">
          <cell r="A404" t="str">
            <v>Applicator</v>
          </cell>
          <cell r="B404" t="str">
            <v>Dust</v>
          </cell>
          <cell r="C404" t="str">
            <v>Shaker can</v>
          </cell>
          <cell r="D404" t="str">
            <v>Broadcast</v>
          </cell>
          <cell r="F404">
            <v>0</v>
          </cell>
        </row>
        <row r="405">
          <cell r="A405" t="str">
            <v>Applicator</v>
          </cell>
          <cell r="B405" t="str">
            <v>Dust</v>
          </cell>
          <cell r="C405" t="str">
            <v>Shaker can</v>
          </cell>
          <cell r="D405" t="str">
            <v>Broadcast</v>
          </cell>
          <cell r="F405">
            <v>0</v>
          </cell>
        </row>
        <row r="406">
          <cell r="A406" t="str">
            <v>Applicator</v>
          </cell>
          <cell r="B406" t="str">
            <v>Dust</v>
          </cell>
          <cell r="C406" t="str">
            <v>Shaker can</v>
          </cell>
          <cell r="D406" t="str">
            <v>Broadcast</v>
          </cell>
          <cell r="F406">
            <v>0</v>
          </cell>
        </row>
        <row r="407">
          <cell r="A407" t="str">
            <v>Applicator</v>
          </cell>
          <cell r="B407" t="str">
            <v>Dust</v>
          </cell>
          <cell r="C407" t="str">
            <v>Shaker can</v>
          </cell>
          <cell r="D407" t="str">
            <v>Broadcast</v>
          </cell>
          <cell r="F407">
            <v>0</v>
          </cell>
        </row>
        <row r="408">
          <cell r="A408" t="str">
            <v>Applicator</v>
          </cell>
          <cell r="B408" t="str">
            <v>Dust</v>
          </cell>
          <cell r="C408" t="str">
            <v>Shaker can</v>
          </cell>
          <cell r="D408" t="str">
            <v>Broadcast</v>
          </cell>
          <cell r="F408">
            <v>0</v>
          </cell>
        </row>
        <row r="409">
          <cell r="A409" t="str">
            <v>Applicator</v>
          </cell>
          <cell r="B409" t="str">
            <v>Dust</v>
          </cell>
          <cell r="C409" t="str">
            <v>Shaker can</v>
          </cell>
          <cell r="D409" t="str">
            <v>Broadcast</v>
          </cell>
          <cell r="F409">
            <v>0</v>
          </cell>
        </row>
        <row r="410">
          <cell r="A410" t="str">
            <v>Applicator</v>
          </cell>
          <cell r="B410" t="str">
            <v>Dust</v>
          </cell>
          <cell r="C410" t="str">
            <v>Shaker can</v>
          </cell>
          <cell r="D410" t="str">
            <v>Broadcast</v>
          </cell>
          <cell r="F410">
            <v>0</v>
          </cell>
        </row>
        <row r="411">
          <cell r="A411" t="str">
            <v>Applicator</v>
          </cell>
          <cell r="B411" t="str">
            <v>Granule</v>
          </cell>
          <cell r="C411" t="str">
            <v>Shaker can</v>
          </cell>
          <cell r="D411" t="str">
            <v>Broadcast</v>
          </cell>
          <cell r="F411">
            <v>0</v>
          </cell>
        </row>
        <row r="412">
          <cell r="A412" t="str">
            <v>Applicator</v>
          </cell>
          <cell r="B412" t="str">
            <v>Granule</v>
          </cell>
          <cell r="C412" t="str">
            <v>Shaker can</v>
          </cell>
          <cell r="D412" t="str">
            <v>Broadcast</v>
          </cell>
          <cell r="F412">
            <v>0</v>
          </cell>
        </row>
        <row r="413">
          <cell r="A413" t="str">
            <v>Applicator</v>
          </cell>
          <cell r="B413" t="str">
            <v>Granule</v>
          </cell>
          <cell r="C413" t="str">
            <v>Shaker can</v>
          </cell>
          <cell r="D413" t="str">
            <v>Broadcast</v>
          </cell>
          <cell r="F413">
            <v>0</v>
          </cell>
        </row>
        <row r="414">
          <cell r="A414" t="str">
            <v>Applicator</v>
          </cell>
          <cell r="B414" t="str">
            <v>Granule</v>
          </cell>
          <cell r="C414" t="str">
            <v>Shaker can</v>
          </cell>
          <cell r="D414" t="str">
            <v>Broadcast</v>
          </cell>
          <cell r="F414">
            <v>0</v>
          </cell>
        </row>
        <row r="415">
          <cell r="A415" t="str">
            <v>Applicator</v>
          </cell>
          <cell r="B415" t="str">
            <v>Granule</v>
          </cell>
          <cell r="C415" t="str">
            <v>Shaker can</v>
          </cell>
          <cell r="D415" t="str">
            <v>Broadcast</v>
          </cell>
          <cell r="F415">
            <v>0</v>
          </cell>
        </row>
        <row r="416">
          <cell r="A416" t="str">
            <v>Applicator</v>
          </cell>
          <cell r="B416" t="str">
            <v>Granule</v>
          </cell>
          <cell r="C416" t="str">
            <v>Shaker can</v>
          </cell>
          <cell r="D416" t="str">
            <v>Broadcast</v>
          </cell>
          <cell r="F416">
            <v>0</v>
          </cell>
        </row>
        <row r="417">
          <cell r="A417" t="str">
            <v>Applicator</v>
          </cell>
          <cell r="B417" t="str">
            <v>Granule</v>
          </cell>
          <cell r="C417" t="str">
            <v>Shaker can</v>
          </cell>
          <cell r="D417" t="str">
            <v>Broadcast</v>
          </cell>
          <cell r="F417">
            <v>0</v>
          </cell>
        </row>
        <row r="418">
          <cell r="A418" t="str">
            <v>Applicator</v>
          </cell>
          <cell r="B418" t="str">
            <v>Granule</v>
          </cell>
          <cell r="C418" t="str">
            <v>Shaker can</v>
          </cell>
          <cell r="D418" t="str">
            <v>Broadcast</v>
          </cell>
          <cell r="F418">
            <v>0</v>
          </cell>
        </row>
        <row r="419">
          <cell r="A419" t="str">
            <v>Applicator</v>
          </cell>
          <cell r="B419" t="str">
            <v>Granule</v>
          </cell>
          <cell r="C419" t="str">
            <v>Shaker can</v>
          </cell>
          <cell r="D419" t="str">
            <v>Broadcast</v>
          </cell>
          <cell r="F419">
            <v>0</v>
          </cell>
        </row>
        <row r="420">
          <cell r="A420" t="str">
            <v>Applicator</v>
          </cell>
          <cell r="B420" t="str">
            <v>Granule</v>
          </cell>
          <cell r="C420" t="str">
            <v>Shaker can</v>
          </cell>
          <cell r="D420" t="str">
            <v>Broadcast</v>
          </cell>
          <cell r="F420">
            <v>0</v>
          </cell>
        </row>
        <row r="421">
          <cell r="A421" t="str">
            <v>Applicator</v>
          </cell>
          <cell r="B421" t="str">
            <v>Granule</v>
          </cell>
          <cell r="C421" t="str">
            <v>Shaker can</v>
          </cell>
          <cell r="D421" t="str">
            <v>Broadcast</v>
          </cell>
          <cell r="F421">
            <v>0</v>
          </cell>
        </row>
        <row r="422">
          <cell r="A422" t="str">
            <v>Applicator</v>
          </cell>
          <cell r="B422" t="str">
            <v>Granule</v>
          </cell>
          <cell r="C422" t="str">
            <v>Shaker can</v>
          </cell>
          <cell r="D422" t="str">
            <v>Broadcast</v>
          </cell>
          <cell r="F422">
            <v>0</v>
          </cell>
        </row>
        <row r="423">
          <cell r="A423" t="str">
            <v>Applicator</v>
          </cell>
          <cell r="B423" t="str">
            <v>Liquid</v>
          </cell>
          <cell r="C423" t="str">
            <v>Spot-on</v>
          </cell>
          <cell r="D423" t="str">
            <v>Broadcast</v>
          </cell>
          <cell r="F423">
            <v>0</v>
          </cell>
        </row>
        <row r="424">
          <cell r="A424" t="str">
            <v>Applicator</v>
          </cell>
          <cell r="B424" t="str">
            <v>Liquid</v>
          </cell>
          <cell r="C424" t="str">
            <v>Spot-on</v>
          </cell>
          <cell r="D424" t="str">
            <v>Broadcast</v>
          </cell>
          <cell r="F424">
            <v>0</v>
          </cell>
        </row>
        <row r="425">
          <cell r="A425" t="str">
            <v>Applicator</v>
          </cell>
          <cell r="B425" t="str">
            <v>Liquid</v>
          </cell>
          <cell r="C425" t="str">
            <v>Trigger-spray bottle</v>
          </cell>
          <cell r="D425" t="str">
            <v>Broadcast</v>
          </cell>
          <cell r="F425">
            <v>0</v>
          </cell>
        </row>
        <row r="426">
          <cell r="A426" t="str">
            <v>Applicator</v>
          </cell>
          <cell r="B426" t="str">
            <v>Liquid</v>
          </cell>
          <cell r="C426" t="str">
            <v>Trigger-spray bottle</v>
          </cell>
          <cell r="D426" t="str">
            <v>C&amp;C</v>
          </cell>
          <cell r="F426">
            <v>0</v>
          </cell>
        </row>
        <row r="427">
          <cell r="A427" t="str">
            <v>Applicator</v>
          </cell>
          <cell r="B427" t="str">
            <v>Liquid</v>
          </cell>
          <cell r="C427" t="str">
            <v>Trigger-spray bottle</v>
          </cell>
          <cell r="D427" t="str">
            <v>Broadcast</v>
          </cell>
          <cell r="F427">
            <v>0</v>
          </cell>
        </row>
        <row r="428">
          <cell r="A428" t="str">
            <v>Applicator</v>
          </cell>
          <cell r="B428" t="str">
            <v>Liquid</v>
          </cell>
          <cell r="C428" t="str">
            <v>Trigger-spray bottle</v>
          </cell>
          <cell r="D428" t="str">
            <v>C&amp;C</v>
          </cell>
          <cell r="F428">
            <v>0</v>
          </cell>
        </row>
        <row r="429">
          <cell r="A429" t="str">
            <v>Applicator</v>
          </cell>
          <cell r="B429" t="str">
            <v>Liquid</v>
          </cell>
          <cell r="C429" t="str">
            <v>Trigger-spray bottle</v>
          </cell>
          <cell r="D429" t="str">
            <v>Broadcast</v>
          </cell>
          <cell r="F429">
            <v>0</v>
          </cell>
        </row>
        <row r="430">
          <cell r="A430" t="str">
            <v>Applicator</v>
          </cell>
          <cell r="B430" t="str">
            <v>Liquid</v>
          </cell>
          <cell r="C430" t="str">
            <v>Trigger-spray bottle</v>
          </cell>
          <cell r="D430" t="str">
            <v>Broadcast</v>
          </cell>
          <cell r="F430">
            <v>0</v>
          </cell>
        </row>
        <row r="431">
          <cell r="A431" t="str">
            <v>Applicator</v>
          </cell>
          <cell r="B431" t="str">
            <v>Liquid</v>
          </cell>
          <cell r="C431" t="str">
            <v>Trigger-spray bottle</v>
          </cell>
          <cell r="D431" t="str">
            <v>Broadcast</v>
          </cell>
          <cell r="F431">
            <v>0</v>
          </cell>
        </row>
        <row r="432">
          <cell r="A432" t="str">
            <v>Applicator</v>
          </cell>
          <cell r="B432" t="str">
            <v>Liquid</v>
          </cell>
          <cell r="C432" t="str">
            <v>Trigger-spray bottle</v>
          </cell>
          <cell r="D432" t="str">
            <v>Spot</v>
          </cell>
          <cell r="F432">
            <v>0</v>
          </cell>
        </row>
        <row r="433">
          <cell r="A433" t="str">
            <v>Applicator</v>
          </cell>
          <cell r="B433" t="str">
            <v>Liquid</v>
          </cell>
          <cell r="C433" t="str">
            <v>Trigger-spray bottle</v>
          </cell>
          <cell r="D433" t="str">
            <v>Broadcast</v>
          </cell>
          <cell r="F433">
            <v>0</v>
          </cell>
        </row>
        <row r="434">
          <cell r="A434" t="str">
            <v>Applicator</v>
          </cell>
          <cell r="B434" t="str">
            <v>Liquid</v>
          </cell>
          <cell r="C434" t="str">
            <v>Trigger-spray bottle</v>
          </cell>
          <cell r="D434" t="str">
            <v>C&amp;C</v>
          </cell>
          <cell r="F434">
            <v>0</v>
          </cell>
        </row>
        <row r="435">
          <cell r="A435" t="str">
            <v>Applicator</v>
          </cell>
          <cell r="B435" t="str">
            <v>Liquid</v>
          </cell>
          <cell r="C435" t="str">
            <v>Trigger-spray bottle</v>
          </cell>
          <cell r="D435" t="str">
            <v>Broadcast</v>
          </cell>
          <cell r="F435">
            <v>0</v>
          </cell>
        </row>
        <row r="436">
          <cell r="A436" t="str">
            <v>Applicator</v>
          </cell>
          <cell r="B436" t="str">
            <v>Liquid</v>
          </cell>
          <cell r="C436" t="str">
            <v>Trigger-spray bottle</v>
          </cell>
          <cell r="D436" t="str">
            <v>C&amp;C</v>
          </cell>
          <cell r="F436">
            <v>0</v>
          </cell>
        </row>
        <row r="437">
          <cell r="A437" t="str">
            <v>Applicator</v>
          </cell>
          <cell r="B437" t="str">
            <v>Liquid</v>
          </cell>
          <cell r="C437" t="str">
            <v>Trigger-spray bottle</v>
          </cell>
          <cell r="D437" t="str">
            <v>Broadcast</v>
          </cell>
          <cell r="F437">
            <v>0</v>
          </cell>
        </row>
        <row r="438">
          <cell r="A438" t="str">
            <v>Applicator</v>
          </cell>
          <cell r="B438" t="str">
            <v>Liquid</v>
          </cell>
          <cell r="C438" t="str">
            <v>Trigger-spray bottle</v>
          </cell>
          <cell r="D438" t="str">
            <v>Broadcast (foliar)</v>
          </cell>
          <cell r="F438">
            <v>0</v>
          </cell>
        </row>
        <row r="439">
          <cell r="A439" t="str">
            <v>Applicator</v>
          </cell>
          <cell r="B439" t="str">
            <v>Liquid</v>
          </cell>
          <cell r="C439" t="str">
            <v>Trigger-spray bottle</v>
          </cell>
          <cell r="D439" t="str">
            <v>Spot</v>
          </cell>
          <cell r="F439">
            <v>0</v>
          </cell>
        </row>
        <row r="440">
          <cell r="A440" t="str">
            <v>Applicator</v>
          </cell>
          <cell r="B440" t="str">
            <v>Pressurized Liquid</v>
          </cell>
          <cell r="C440" t="str">
            <v>Aerosol can</v>
          </cell>
          <cell r="D440" t="str">
            <v>Broadcast</v>
          </cell>
          <cell r="F440">
            <v>0</v>
          </cell>
        </row>
        <row r="441">
          <cell r="A441" t="str">
            <v>Applicator</v>
          </cell>
          <cell r="B441" t="str">
            <v>Pressurized Liquid</v>
          </cell>
          <cell r="C441" t="str">
            <v>Aerosol can</v>
          </cell>
          <cell r="D441" t="str">
            <v>C&amp;C</v>
          </cell>
          <cell r="F441">
            <v>0</v>
          </cell>
        </row>
        <row r="442">
          <cell r="A442" t="str">
            <v>Applicator</v>
          </cell>
          <cell r="B442" t="str">
            <v>Pressurized Liquid</v>
          </cell>
          <cell r="C442" t="str">
            <v>Aerosol can</v>
          </cell>
          <cell r="D442" t="str">
            <v>Broadcast</v>
          </cell>
          <cell r="F442">
            <v>0</v>
          </cell>
        </row>
        <row r="443">
          <cell r="A443" t="str">
            <v>Applicator</v>
          </cell>
          <cell r="B443" t="str">
            <v>Pressurized Liquid</v>
          </cell>
          <cell r="C443" t="str">
            <v>Aerosol can</v>
          </cell>
          <cell r="D443" t="str">
            <v>C&amp;C</v>
          </cell>
          <cell r="F443">
            <v>0</v>
          </cell>
        </row>
        <row r="444">
          <cell r="A444" t="str">
            <v>Applicator</v>
          </cell>
          <cell r="B444" t="str">
            <v>Pressurized Liquid</v>
          </cell>
          <cell r="C444" t="str">
            <v>Aerosol can</v>
          </cell>
          <cell r="D444" t="str">
            <v>Broadcast</v>
          </cell>
          <cell r="F444">
            <v>0</v>
          </cell>
        </row>
        <row r="445">
          <cell r="A445" t="str">
            <v>Applicator</v>
          </cell>
          <cell r="B445" t="str">
            <v>Pressurized Liquid</v>
          </cell>
          <cell r="C445" t="str">
            <v>Aerosol can</v>
          </cell>
          <cell r="D445" t="str">
            <v>Broadcast</v>
          </cell>
          <cell r="F445">
            <v>0</v>
          </cell>
        </row>
        <row r="446">
          <cell r="A446" t="str">
            <v>Applicator</v>
          </cell>
          <cell r="B446" t="str">
            <v>Pressurized Liquid</v>
          </cell>
          <cell r="C446" t="str">
            <v>Aerosol can</v>
          </cell>
          <cell r="D446" t="str">
            <v>Broadcast</v>
          </cell>
          <cell r="F446">
            <v>0</v>
          </cell>
        </row>
        <row r="447">
          <cell r="A447" t="str">
            <v>Applicator</v>
          </cell>
          <cell r="B447" t="str">
            <v>Pressurized Liquid</v>
          </cell>
          <cell r="C447" t="str">
            <v>Aerosol can</v>
          </cell>
          <cell r="D447" t="str">
            <v>Spot</v>
          </cell>
          <cell r="F447">
            <v>0</v>
          </cell>
        </row>
        <row r="448">
          <cell r="A448" t="str">
            <v>Applicator</v>
          </cell>
          <cell r="B448" t="str">
            <v>Pressurized Liquid</v>
          </cell>
          <cell r="C448" t="str">
            <v>Aerosol can</v>
          </cell>
          <cell r="D448" t="str">
            <v>Broadcast</v>
          </cell>
          <cell r="F448">
            <v>0</v>
          </cell>
        </row>
        <row r="449">
          <cell r="A449" t="str">
            <v>Applicator</v>
          </cell>
          <cell r="B449" t="str">
            <v>Pressurized Liquid</v>
          </cell>
          <cell r="C449" t="str">
            <v>Aerosol can</v>
          </cell>
          <cell r="D449" t="str">
            <v>C&amp;C</v>
          </cell>
          <cell r="F449">
            <v>0</v>
          </cell>
        </row>
        <row r="450">
          <cell r="A450" t="str">
            <v>Applicator</v>
          </cell>
          <cell r="B450" t="str">
            <v>Pressurized Liquid</v>
          </cell>
          <cell r="C450" t="str">
            <v>Aerosol can</v>
          </cell>
          <cell r="D450" t="str">
            <v>Broadcast</v>
          </cell>
          <cell r="F450">
            <v>0</v>
          </cell>
        </row>
        <row r="451">
          <cell r="A451" t="str">
            <v>Applicator</v>
          </cell>
          <cell r="B451" t="str">
            <v>Pressurized Liquid</v>
          </cell>
          <cell r="C451" t="str">
            <v>Aerosol can</v>
          </cell>
          <cell r="D451" t="str">
            <v>C&amp;C</v>
          </cell>
          <cell r="F451">
            <v>0</v>
          </cell>
        </row>
        <row r="452">
          <cell r="A452" t="str">
            <v>Applicator</v>
          </cell>
          <cell r="B452" t="str">
            <v>Pressurized Liquid</v>
          </cell>
          <cell r="C452" t="str">
            <v>Aerosol can</v>
          </cell>
          <cell r="D452" t="str">
            <v>Broadcast</v>
          </cell>
          <cell r="F452">
            <v>0</v>
          </cell>
        </row>
        <row r="453">
          <cell r="A453" t="str">
            <v>Applicator</v>
          </cell>
          <cell r="B453" t="str">
            <v>Pressurized Liquid</v>
          </cell>
          <cell r="C453" t="str">
            <v>Aerosol can</v>
          </cell>
          <cell r="D453" t="str">
            <v>Broadcast (foliar)</v>
          </cell>
          <cell r="F453">
            <v>0</v>
          </cell>
        </row>
        <row r="454">
          <cell r="A454" t="str">
            <v>Applicator</v>
          </cell>
          <cell r="B454" t="str">
            <v>Pressurized Liquid</v>
          </cell>
          <cell r="C454" t="str">
            <v>Total-release Fogger</v>
          </cell>
          <cell r="D454" t="str">
            <v>Broadcast</v>
          </cell>
          <cell r="F454">
            <v>0</v>
          </cell>
        </row>
        <row r="455">
          <cell r="A455" t="str">
            <v>Applicator</v>
          </cell>
          <cell r="B455" t="str">
            <v>Pressurized Liquid</v>
          </cell>
          <cell r="C455" t="str">
            <v>Total-release Fogger</v>
          </cell>
          <cell r="D455" t="str">
            <v>Broadcast</v>
          </cell>
          <cell r="F455">
            <v>0</v>
          </cell>
        </row>
        <row r="456">
          <cell r="A456" t="str">
            <v>Applicator</v>
          </cell>
          <cell r="B456" t="str">
            <v>Pressurized Liquid</v>
          </cell>
          <cell r="C456" t="str">
            <v>Total-release Fogger</v>
          </cell>
          <cell r="D456" t="str">
            <v>Broadcast</v>
          </cell>
          <cell r="F456">
            <v>0</v>
          </cell>
        </row>
        <row r="457">
          <cell r="A457" t="str">
            <v>Applicator</v>
          </cell>
          <cell r="B457" t="str">
            <v>Pressurized Liquid</v>
          </cell>
          <cell r="C457" t="str">
            <v>Total-release Fogger</v>
          </cell>
          <cell r="D457" t="str">
            <v>Broadcast</v>
          </cell>
          <cell r="F457">
            <v>0</v>
          </cell>
        </row>
        <row r="458">
          <cell r="A458" t="str">
            <v>Applicator</v>
          </cell>
          <cell r="B458" t="str">
            <v>Pressurized Liquid</v>
          </cell>
          <cell r="C458" t="str">
            <v>Total-release Fogger</v>
          </cell>
          <cell r="D458" t="str">
            <v>Broadcast</v>
          </cell>
          <cell r="F458">
            <v>0</v>
          </cell>
        </row>
        <row r="459">
          <cell r="A459" t="str">
            <v>Applicator</v>
          </cell>
          <cell r="B459" t="str">
            <v>Pressurized Liquid</v>
          </cell>
          <cell r="C459" t="str">
            <v>Total-release Fogger</v>
          </cell>
          <cell r="D459" t="str">
            <v>Broadcast</v>
          </cell>
          <cell r="F459">
            <v>0</v>
          </cell>
        </row>
        <row r="460">
          <cell r="A460" t="str">
            <v>Applicator</v>
          </cell>
          <cell r="B460" t="str">
            <v>Pressurized Liquid</v>
          </cell>
          <cell r="C460" t="str">
            <v>Total-release Fogger</v>
          </cell>
          <cell r="D460" t="str">
            <v>Broadcast</v>
          </cell>
          <cell r="F460">
            <v>0</v>
          </cell>
        </row>
        <row r="461">
          <cell r="A461" t="str">
            <v>Applicator</v>
          </cell>
          <cell r="B461" t="str">
            <v>Pressurized Liquid</v>
          </cell>
          <cell r="C461" t="str">
            <v>Total-release Fogger</v>
          </cell>
          <cell r="D461" t="str">
            <v>Broadcast</v>
          </cell>
          <cell r="F461">
            <v>0</v>
          </cell>
        </row>
        <row r="462">
          <cell r="A462" t="str">
            <v>Applicator</v>
          </cell>
          <cell r="B462" t="str">
            <v>Liquid</v>
          </cell>
          <cell r="C462" t="str">
            <v>Injection equipment</v>
          </cell>
          <cell r="D462" t="str">
            <v>Tree Injection</v>
          </cell>
          <cell r="F462">
            <v>0</v>
          </cell>
        </row>
        <row r="463">
          <cell r="A463" t="str">
            <v>Applicator</v>
          </cell>
          <cell r="B463" t="str">
            <v>Liquid</v>
          </cell>
          <cell r="C463" t="str">
            <v>Injection equipment</v>
          </cell>
          <cell r="D463" t="str">
            <v>Tree Injection</v>
          </cell>
          <cell r="F463">
            <v>0</v>
          </cell>
        </row>
        <row r="464">
          <cell r="A464" t="str">
            <v>Applicator</v>
          </cell>
          <cell r="B464" t="str">
            <v>Microencapsulate</v>
          </cell>
          <cell r="C464" t="str">
            <v>Injection equipment</v>
          </cell>
          <cell r="D464" t="str">
            <v>Tree Injection</v>
          </cell>
          <cell r="F464">
            <v>0</v>
          </cell>
        </row>
        <row r="465">
          <cell r="A465" t="str">
            <v>Applicator</v>
          </cell>
          <cell r="B465" t="str">
            <v>Microencapsulate</v>
          </cell>
          <cell r="C465" t="str">
            <v>Injection equipment</v>
          </cell>
          <cell r="D465" t="str">
            <v>Tree Injection</v>
          </cell>
          <cell r="F465">
            <v>0</v>
          </cell>
        </row>
        <row r="466">
          <cell r="A466" t="str">
            <v>Applicator</v>
          </cell>
          <cell r="B466" t="str">
            <v>Impregnated Material</v>
          </cell>
          <cell r="C466" t="str">
            <v>Collar</v>
          </cell>
          <cell r="D466" t="str">
            <v>Broadcast</v>
          </cell>
          <cell r="F466">
            <v>0</v>
          </cell>
        </row>
        <row r="467">
          <cell r="A467" t="str">
            <v>Applicator</v>
          </cell>
          <cell r="B467" t="str">
            <v>Impregnated Material</v>
          </cell>
          <cell r="C467" t="str">
            <v>Collar</v>
          </cell>
          <cell r="D467" t="str">
            <v>Broadcast</v>
          </cell>
          <cell r="F467">
            <v>0</v>
          </cell>
        </row>
        <row r="468">
          <cell r="A468" t="str">
            <v>Applicator</v>
          </cell>
          <cell r="B468" t="str">
            <v>Impregnated Material</v>
          </cell>
          <cell r="C468" t="str">
            <v>Ear tag</v>
          </cell>
          <cell r="D468" t="str">
            <v>NA</v>
          </cell>
          <cell r="F468">
            <v>0</v>
          </cell>
        </row>
        <row r="469">
          <cell r="A469" t="str">
            <v>Applicator</v>
          </cell>
          <cell r="B469" t="str">
            <v>Pellet/tablet</v>
          </cell>
          <cell r="C469" t="str">
            <v>Trap/bait station, refillable</v>
          </cell>
          <cell r="D469" t="str">
            <v>NA</v>
          </cell>
          <cell r="F469">
            <v>0</v>
          </cell>
        </row>
        <row r="470">
          <cell r="A470" t="str">
            <v>Applicator</v>
          </cell>
          <cell r="B470" t="str">
            <v>Pellet/tablet</v>
          </cell>
          <cell r="C470" t="str">
            <v>Trap/bait station, refillable</v>
          </cell>
          <cell r="D470" t="str">
            <v>NA</v>
          </cell>
          <cell r="F470">
            <v>0</v>
          </cell>
        </row>
        <row r="471">
          <cell r="A471" t="str">
            <v>Applicator</v>
          </cell>
          <cell r="B471" t="str">
            <v>Pellet/tablet</v>
          </cell>
          <cell r="C471" t="str">
            <v>Trap/bait station, refillable</v>
          </cell>
          <cell r="D471" t="str">
            <v>NA</v>
          </cell>
          <cell r="F471">
            <v>0</v>
          </cell>
        </row>
        <row r="472">
          <cell r="A472" t="str">
            <v>Applicator</v>
          </cell>
          <cell r="B472" t="str">
            <v>Pellet/tablet</v>
          </cell>
          <cell r="C472" t="str">
            <v>Trap/bait station, refillable</v>
          </cell>
          <cell r="D472" t="str">
            <v>NA</v>
          </cell>
          <cell r="F472">
            <v>0</v>
          </cell>
        </row>
        <row r="473">
          <cell r="A473" t="str">
            <v>Applicator</v>
          </cell>
          <cell r="B473" t="str">
            <v>Pellet/tablet</v>
          </cell>
          <cell r="C473" t="str">
            <v>Trap/bait station, refillable</v>
          </cell>
          <cell r="D473" t="str">
            <v>NA</v>
          </cell>
          <cell r="F473">
            <v>0</v>
          </cell>
        </row>
        <row r="474">
          <cell r="A474" t="str">
            <v>Applicator</v>
          </cell>
          <cell r="B474" t="str">
            <v>Pellet/tablet</v>
          </cell>
          <cell r="C474" t="str">
            <v>Trap/bait station, refillable</v>
          </cell>
          <cell r="D474" t="str">
            <v>NA</v>
          </cell>
          <cell r="F474">
            <v>0</v>
          </cell>
        </row>
        <row r="475">
          <cell r="A475" t="str">
            <v>Applicator</v>
          </cell>
          <cell r="B475" t="str">
            <v>Pellet/tablet</v>
          </cell>
          <cell r="C475" t="str">
            <v>Trap/bait station, refillable</v>
          </cell>
          <cell r="D475" t="str">
            <v>NA</v>
          </cell>
          <cell r="F475">
            <v>0</v>
          </cell>
        </row>
        <row r="476">
          <cell r="A476" t="str">
            <v>Applicator</v>
          </cell>
          <cell r="B476" t="str">
            <v>Pellet/tablet</v>
          </cell>
          <cell r="C476" t="str">
            <v>Trap/bait station, refillable</v>
          </cell>
          <cell r="D476" t="str">
            <v>NA</v>
          </cell>
          <cell r="F476">
            <v>0</v>
          </cell>
        </row>
        <row r="477">
          <cell r="A477" t="str">
            <v>Flagger</v>
          </cell>
          <cell r="B477" t="str">
            <v>Spray
 (all starting formulations)</v>
          </cell>
          <cell r="C477" t="str">
            <v>Aerial</v>
          </cell>
          <cell r="D477" t="str">
            <v>Broadcast</v>
          </cell>
          <cell r="F477">
            <v>0</v>
          </cell>
        </row>
        <row r="478">
          <cell r="A478" t="str">
            <v>Flagger</v>
          </cell>
          <cell r="B478" t="str">
            <v>Spray
 (all starting formulations)</v>
          </cell>
          <cell r="C478" t="str">
            <v>Aerial</v>
          </cell>
          <cell r="D478" t="str">
            <v>Broadcast</v>
          </cell>
          <cell r="F478">
            <v>0</v>
          </cell>
        </row>
        <row r="479">
          <cell r="A479" t="str">
            <v>Flagger</v>
          </cell>
          <cell r="B479" t="str">
            <v>Spray
 (all starting formulations)</v>
          </cell>
          <cell r="C479" t="str">
            <v>Aerial</v>
          </cell>
          <cell r="D479" t="str">
            <v>Broadcast</v>
          </cell>
          <cell r="F479">
            <v>0</v>
          </cell>
        </row>
        <row r="480">
          <cell r="A480" t="str">
            <v>Flagger</v>
          </cell>
          <cell r="B480" t="str">
            <v>Spray
 (all starting formulations)</v>
          </cell>
          <cell r="C480" t="str">
            <v>Aerial</v>
          </cell>
          <cell r="D480" t="str">
            <v>Broadcast</v>
          </cell>
          <cell r="F480">
            <v>0</v>
          </cell>
        </row>
        <row r="481">
          <cell r="A481" t="str">
            <v>Flagger</v>
          </cell>
          <cell r="B481" t="str">
            <v>Spray
 (all starting formulations)</v>
          </cell>
          <cell r="C481" t="str">
            <v>Aerial</v>
          </cell>
          <cell r="D481" t="str">
            <v>Broadcast</v>
          </cell>
          <cell r="F481">
            <v>0</v>
          </cell>
        </row>
        <row r="482">
          <cell r="A482" t="str">
            <v>Flagger</v>
          </cell>
          <cell r="B482" t="str">
            <v>Granule</v>
          </cell>
          <cell r="C482" t="str">
            <v>Aerial</v>
          </cell>
          <cell r="D482" t="str">
            <v>Broadcast</v>
          </cell>
          <cell r="F482">
            <v>0</v>
          </cell>
        </row>
        <row r="483">
          <cell r="A483" t="str">
            <v>Flagger</v>
          </cell>
          <cell r="B483" t="str">
            <v>Granule</v>
          </cell>
          <cell r="C483" t="str">
            <v>Aerial</v>
          </cell>
          <cell r="D483" t="str">
            <v>Broadcast</v>
          </cell>
          <cell r="F483">
            <v>0</v>
          </cell>
        </row>
        <row r="484">
          <cell r="A484" t="str">
            <v>Flagger</v>
          </cell>
          <cell r="B484" t="str">
            <v>Granule</v>
          </cell>
          <cell r="C484" t="str">
            <v>Aerial</v>
          </cell>
          <cell r="D484" t="str">
            <v>Broadcast</v>
          </cell>
          <cell r="F484">
            <v>0</v>
          </cell>
        </row>
        <row r="485">
          <cell r="A485" t="str">
            <v>Flagger</v>
          </cell>
          <cell r="B485" t="str">
            <v>Granule</v>
          </cell>
          <cell r="C485" t="str">
            <v>Aerial</v>
          </cell>
          <cell r="D485" t="str">
            <v>Broadcast</v>
          </cell>
          <cell r="F485">
            <v>0</v>
          </cell>
        </row>
        <row r="486">
          <cell r="A486" t="str">
            <v>Flagger</v>
          </cell>
          <cell r="B486" t="str">
            <v>Granule</v>
          </cell>
          <cell r="C486" t="str">
            <v>Aerial</v>
          </cell>
          <cell r="D486" t="str">
            <v>Broadcast</v>
          </cell>
          <cell r="F486">
            <v>0</v>
          </cell>
        </row>
        <row r="487">
          <cell r="A487" t="str">
            <v>M/L/A</v>
          </cell>
          <cell r="B487" t="str">
            <v>Dry Flowable</v>
          </cell>
          <cell r="C487" t="str">
            <v>Backpack</v>
          </cell>
          <cell r="D487" t="str">
            <v>Ground/soil-directed</v>
          </cell>
          <cell r="F487">
            <v>0</v>
          </cell>
        </row>
        <row r="488">
          <cell r="A488" t="str">
            <v>M/L/A</v>
          </cell>
          <cell r="B488" t="str">
            <v>Dry Flowable</v>
          </cell>
          <cell r="C488" t="str">
            <v>Backpack</v>
          </cell>
          <cell r="D488" t="str">
            <v>Broadcast</v>
          </cell>
          <cell r="F488">
            <v>0</v>
          </cell>
        </row>
        <row r="489">
          <cell r="A489" t="str">
            <v>M/L/A</v>
          </cell>
          <cell r="B489" t="str">
            <v>Dry Flowable</v>
          </cell>
          <cell r="C489" t="str">
            <v>Backpack</v>
          </cell>
          <cell r="D489" t="str">
            <v>Ground/soil-directed</v>
          </cell>
          <cell r="F489">
            <v>0</v>
          </cell>
        </row>
        <row r="490">
          <cell r="A490" t="str">
            <v>M/L/A</v>
          </cell>
          <cell r="B490" t="str">
            <v>Dry Flowable</v>
          </cell>
          <cell r="C490" t="str">
            <v>Trigger-spray bottle</v>
          </cell>
          <cell r="D490" t="str">
            <v>Frill (hack-and-squirt)</v>
          </cell>
          <cell r="F490">
            <v>0</v>
          </cell>
        </row>
        <row r="491">
          <cell r="A491" t="str">
            <v>M/L/A</v>
          </cell>
          <cell r="B491" t="str">
            <v>Dry Flowable</v>
          </cell>
          <cell r="C491" t="str">
            <v>Trigger-spray bottle</v>
          </cell>
          <cell r="D491" t="str">
            <v>Frill (hack-and-squirt)</v>
          </cell>
          <cell r="F491">
            <v>0</v>
          </cell>
        </row>
        <row r="492">
          <cell r="A492" t="str">
            <v>M/L/A</v>
          </cell>
          <cell r="B492" t="str">
            <v>Dry Flowable</v>
          </cell>
          <cell r="C492" t="str">
            <v>Backpack</v>
          </cell>
          <cell r="D492" t="str">
            <v>Broadcast</v>
          </cell>
          <cell r="F492">
            <v>0</v>
          </cell>
        </row>
        <row r="493">
          <cell r="A493" t="str">
            <v>L/A</v>
          </cell>
          <cell r="B493" t="str">
            <v>Dry Flowable</v>
          </cell>
          <cell r="C493" t="str">
            <v>Backpack</v>
          </cell>
          <cell r="D493" t="str">
            <v>Broadcast</v>
          </cell>
          <cell r="F493">
            <v>0</v>
          </cell>
        </row>
        <row r="494">
          <cell r="A494" t="str">
            <v>M/L/A</v>
          </cell>
          <cell r="B494" t="str">
            <v>Dry Flowable</v>
          </cell>
          <cell r="C494" t="str">
            <v>Backpack</v>
          </cell>
          <cell r="D494" t="str">
            <v>Broadcast (foliar)</v>
          </cell>
          <cell r="F494">
            <v>0</v>
          </cell>
        </row>
        <row r="495">
          <cell r="A495" t="str">
            <v>M/L/A</v>
          </cell>
          <cell r="B495" t="str">
            <v>Dry Flowable</v>
          </cell>
          <cell r="C495" t="str">
            <v>Backpack</v>
          </cell>
          <cell r="D495" t="str">
            <v>Ground/soil-directed</v>
          </cell>
          <cell r="F495">
            <v>0</v>
          </cell>
        </row>
        <row r="496">
          <cell r="A496" t="str">
            <v>M/L/A</v>
          </cell>
          <cell r="B496" t="str">
            <v>Dry Flowable</v>
          </cell>
          <cell r="C496" t="str">
            <v>Backpack</v>
          </cell>
          <cell r="D496" t="str">
            <v>Ground/soil-directed</v>
          </cell>
          <cell r="F496">
            <v>0</v>
          </cell>
        </row>
        <row r="497">
          <cell r="A497" t="str">
            <v>M/L/A</v>
          </cell>
          <cell r="B497" t="str">
            <v>Dry Flowable</v>
          </cell>
          <cell r="C497" t="str">
            <v>Backpack</v>
          </cell>
          <cell r="D497" t="str">
            <v>Broadcast</v>
          </cell>
          <cell r="F497">
            <v>0</v>
          </cell>
        </row>
        <row r="498">
          <cell r="A498" t="str">
            <v>M/L/A</v>
          </cell>
          <cell r="B498" t="str">
            <v>Dry Flowable</v>
          </cell>
          <cell r="C498" t="str">
            <v>Backpack</v>
          </cell>
          <cell r="D498" t="str">
            <v>Broadcast (foliar)</v>
          </cell>
          <cell r="F498">
            <v>0</v>
          </cell>
        </row>
        <row r="499">
          <cell r="A499" t="str">
            <v>M/L/A</v>
          </cell>
          <cell r="B499" t="str">
            <v>Dry Flowable</v>
          </cell>
          <cell r="C499" t="str">
            <v>Backpack</v>
          </cell>
          <cell r="D499" t="str">
            <v>Ground/soil-directed</v>
          </cell>
          <cell r="F499">
            <v>0</v>
          </cell>
        </row>
        <row r="500">
          <cell r="A500" t="str">
            <v>M/L/A</v>
          </cell>
          <cell r="B500" t="str">
            <v>Dry Flowable</v>
          </cell>
          <cell r="C500" t="str">
            <v>Backpack</v>
          </cell>
          <cell r="D500" t="str">
            <v>Broadcast (foliar)</v>
          </cell>
          <cell r="F500">
            <v>0</v>
          </cell>
        </row>
        <row r="501">
          <cell r="A501" t="str">
            <v>M/L/A</v>
          </cell>
          <cell r="B501" t="str">
            <v>Dry Flowable</v>
          </cell>
          <cell r="C501" t="str">
            <v>Backpack</v>
          </cell>
          <cell r="D501" t="str">
            <v>Broadcast (foliar)</v>
          </cell>
          <cell r="F501">
            <v>0</v>
          </cell>
        </row>
        <row r="502">
          <cell r="A502" t="str">
            <v>M/L/A</v>
          </cell>
          <cell r="B502" t="str">
            <v>Dry Flowable</v>
          </cell>
          <cell r="C502" t="str">
            <v>Backpack</v>
          </cell>
          <cell r="D502" t="str">
            <v>Broadcast</v>
          </cell>
          <cell r="F502">
            <v>0</v>
          </cell>
        </row>
        <row r="503">
          <cell r="A503" t="str">
            <v>M/L/A</v>
          </cell>
          <cell r="B503" t="str">
            <v>Dry Flowable</v>
          </cell>
          <cell r="C503" t="str">
            <v>Backpack</v>
          </cell>
          <cell r="D503" t="str">
            <v>Spot</v>
          </cell>
          <cell r="F503">
            <v>0</v>
          </cell>
        </row>
        <row r="504">
          <cell r="A504" t="str">
            <v>M/L/A</v>
          </cell>
          <cell r="B504" t="str">
            <v>Dry Flowable</v>
          </cell>
          <cell r="C504" t="str">
            <v>Backpack</v>
          </cell>
          <cell r="D504" t="str">
            <v>Broadcast</v>
          </cell>
          <cell r="F504">
            <v>0</v>
          </cell>
        </row>
        <row r="505">
          <cell r="A505" t="str">
            <v>M/L/A</v>
          </cell>
          <cell r="B505" t="str">
            <v>Dry Flowable</v>
          </cell>
          <cell r="C505" t="str">
            <v>Backpack</v>
          </cell>
          <cell r="D505" t="str">
            <v>Broadcast</v>
          </cell>
          <cell r="F505">
            <v>0</v>
          </cell>
        </row>
        <row r="506">
          <cell r="A506" t="str">
            <v>M/L/A</v>
          </cell>
          <cell r="B506" t="str">
            <v>Dry Flowable</v>
          </cell>
          <cell r="C506" t="str">
            <v>Backpack</v>
          </cell>
          <cell r="D506" t="str">
            <v>Broadcast</v>
          </cell>
          <cell r="F506">
            <v>0</v>
          </cell>
        </row>
        <row r="507">
          <cell r="A507" t="str">
            <v>M/L/A</v>
          </cell>
          <cell r="B507" t="str">
            <v>Dry Flowable</v>
          </cell>
          <cell r="C507" t="str">
            <v>Backpack</v>
          </cell>
          <cell r="D507" t="str">
            <v>Broadcast</v>
          </cell>
          <cell r="F507">
            <v>0</v>
          </cell>
        </row>
        <row r="508">
          <cell r="A508" t="str">
            <v>M/L/A</v>
          </cell>
          <cell r="B508" t="str">
            <v>Dry Flowable</v>
          </cell>
          <cell r="C508" t="str">
            <v>Backpack</v>
          </cell>
          <cell r="D508" t="str">
            <v>Broadcast</v>
          </cell>
          <cell r="F508">
            <v>0</v>
          </cell>
        </row>
        <row r="509">
          <cell r="A509" t="str">
            <v>M/L/A</v>
          </cell>
          <cell r="B509" t="str">
            <v>Dry Flowable</v>
          </cell>
          <cell r="C509" t="str">
            <v>Backpack</v>
          </cell>
          <cell r="D509" t="str">
            <v>Broadcast</v>
          </cell>
          <cell r="F509">
            <v>0</v>
          </cell>
        </row>
        <row r="510">
          <cell r="A510" t="str">
            <v>M/L/A</v>
          </cell>
          <cell r="B510" t="str">
            <v>Dry Flowable</v>
          </cell>
          <cell r="C510" t="str">
            <v>Backpack</v>
          </cell>
          <cell r="D510" t="str">
            <v>Broadcast</v>
          </cell>
          <cell r="F510">
            <v>0</v>
          </cell>
        </row>
        <row r="511">
          <cell r="A511" t="str">
            <v>M/L/A</v>
          </cell>
          <cell r="B511" t="str">
            <v>Dry Flowable</v>
          </cell>
          <cell r="C511" t="str">
            <v>Backpack</v>
          </cell>
          <cell r="D511" t="str">
            <v>Broadcast</v>
          </cell>
          <cell r="F511">
            <v>0</v>
          </cell>
        </row>
        <row r="512">
          <cell r="A512" t="str">
            <v>M/L/A</v>
          </cell>
          <cell r="B512" t="str">
            <v>Dry Flowable</v>
          </cell>
          <cell r="C512" t="str">
            <v>Handheld/Portable Fogger/Mister</v>
          </cell>
          <cell r="D512" t="str">
            <v>Broadcast</v>
          </cell>
          <cell r="F512">
            <v>0</v>
          </cell>
        </row>
        <row r="513">
          <cell r="A513" t="str">
            <v>M/L/A</v>
          </cell>
          <cell r="B513" t="str">
            <v>Dry Flowable</v>
          </cell>
          <cell r="C513" t="str">
            <v>Handheld/Portable Fogger/Mister</v>
          </cell>
          <cell r="D513" t="str">
            <v>Broadcast</v>
          </cell>
          <cell r="F513">
            <v>0</v>
          </cell>
        </row>
        <row r="514">
          <cell r="A514" t="str">
            <v>M/L/A</v>
          </cell>
          <cell r="B514" t="str">
            <v>Dry Flowable</v>
          </cell>
          <cell r="C514" t="str">
            <v>Handheld/Portable Fogger/Mister</v>
          </cell>
          <cell r="D514" t="str">
            <v>Broadcast</v>
          </cell>
          <cell r="F514">
            <v>0</v>
          </cell>
        </row>
        <row r="515">
          <cell r="A515" t="str">
            <v>M/L/A</v>
          </cell>
          <cell r="B515" t="str">
            <v>Dry Flowable</v>
          </cell>
          <cell r="C515" t="str">
            <v>Handheld/Portable Fogger/Mister</v>
          </cell>
          <cell r="D515" t="str">
            <v>Broadcast</v>
          </cell>
          <cell r="F515">
            <v>0</v>
          </cell>
        </row>
        <row r="516">
          <cell r="A516" t="str">
            <v>M/L/A</v>
          </cell>
          <cell r="B516" t="str">
            <v>Dry Flowable</v>
          </cell>
          <cell r="C516" t="str">
            <v>Handheld/Portable Fogger/Mister</v>
          </cell>
          <cell r="D516" t="str">
            <v>Broadcast</v>
          </cell>
          <cell r="F516">
            <v>0</v>
          </cell>
        </row>
        <row r="517">
          <cell r="A517" t="str">
            <v>M/L/A</v>
          </cell>
          <cell r="B517" t="str">
            <v>Dry Flowable</v>
          </cell>
          <cell r="C517" t="str">
            <v>Handheld/Portable Fogger/Mister</v>
          </cell>
          <cell r="D517" t="str">
            <v>Broadcast</v>
          </cell>
          <cell r="F517">
            <v>0</v>
          </cell>
        </row>
        <row r="518">
          <cell r="A518" t="str">
            <v>M/L/A</v>
          </cell>
          <cell r="B518" t="str">
            <v>Dry Flowable</v>
          </cell>
          <cell r="C518" t="str">
            <v>Handheld/Portable Fogger/Mister</v>
          </cell>
          <cell r="D518" t="str">
            <v>Broadcast</v>
          </cell>
          <cell r="F518">
            <v>0</v>
          </cell>
        </row>
        <row r="519">
          <cell r="A519" t="str">
            <v>M/L/A</v>
          </cell>
          <cell r="B519" t="str">
            <v>Dry Flowable</v>
          </cell>
          <cell r="C519" t="str">
            <v>Handheld/Portable Fogger/Mister</v>
          </cell>
          <cell r="D519" t="str">
            <v>Broadcast</v>
          </cell>
          <cell r="F519">
            <v>0</v>
          </cell>
        </row>
        <row r="520">
          <cell r="A520" t="str">
            <v>M/L/A</v>
          </cell>
          <cell r="B520" t="str">
            <v>Dry Flowable</v>
          </cell>
          <cell r="C520" t="str">
            <v>Handheld/Portable Fogger/Mister</v>
          </cell>
          <cell r="D520" t="str">
            <v>Broadcast</v>
          </cell>
          <cell r="F520">
            <v>0</v>
          </cell>
        </row>
        <row r="521">
          <cell r="A521" t="str">
            <v>M/L/A</v>
          </cell>
          <cell r="B521" t="str">
            <v>Dry Flowable</v>
          </cell>
          <cell r="C521" t="str">
            <v>Handheld/Portable Fogger/Mister</v>
          </cell>
          <cell r="D521" t="str">
            <v>Broadcast</v>
          </cell>
          <cell r="F521">
            <v>0</v>
          </cell>
        </row>
        <row r="522">
          <cell r="A522" t="str">
            <v>M/L/A</v>
          </cell>
          <cell r="B522" t="str">
            <v>Dry Flowable</v>
          </cell>
          <cell r="C522" t="str">
            <v>Handheld/Portable Fogger/Mister</v>
          </cell>
          <cell r="D522" t="str">
            <v>Broadcast</v>
          </cell>
          <cell r="F522">
            <v>0</v>
          </cell>
        </row>
        <row r="523">
          <cell r="A523" t="str">
            <v>M/L/A</v>
          </cell>
          <cell r="B523" t="str">
            <v>Dry Flowable</v>
          </cell>
          <cell r="C523" t="str">
            <v>Handheld/Portable Fogger/Mister</v>
          </cell>
          <cell r="D523" t="str">
            <v>Broadcast</v>
          </cell>
          <cell r="F523">
            <v>0</v>
          </cell>
        </row>
        <row r="524">
          <cell r="A524" t="str">
            <v>M/L/A</v>
          </cell>
          <cell r="B524" t="str">
            <v>Dry Flowable</v>
          </cell>
          <cell r="C524" t="str">
            <v>Handheld/Portable Fogger/Mister</v>
          </cell>
          <cell r="D524" t="str">
            <v>Broadcast</v>
          </cell>
          <cell r="F524">
            <v>0</v>
          </cell>
        </row>
        <row r="525">
          <cell r="A525" t="str">
            <v>M/L/A</v>
          </cell>
          <cell r="B525" t="str">
            <v>Dry Flowable</v>
          </cell>
          <cell r="C525" t="str">
            <v>Handheld/Portable Fogger/Mister</v>
          </cell>
          <cell r="D525" t="str">
            <v>Broadcast</v>
          </cell>
          <cell r="F525">
            <v>0</v>
          </cell>
        </row>
        <row r="526">
          <cell r="A526" t="str">
            <v>M/L/A</v>
          </cell>
          <cell r="B526" t="str">
            <v>Dry Flowable</v>
          </cell>
          <cell r="C526" t="str">
            <v>Handheld/Portable Fogger/Mister</v>
          </cell>
          <cell r="D526" t="str">
            <v>Broadcast</v>
          </cell>
          <cell r="F526">
            <v>0</v>
          </cell>
        </row>
        <row r="527">
          <cell r="A527" t="str">
            <v>M/L/A</v>
          </cell>
          <cell r="B527" t="str">
            <v>Dry Flowable</v>
          </cell>
          <cell r="C527" t="str">
            <v>Handheld/Portable Fogger/Mister</v>
          </cell>
          <cell r="D527" t="str">
            <v>Broadcast</v>
          </cell>
          <cell r="F527">
            <v>0</v>
          </cell>
        </row>
        <row r="528">
          <cell r="A528" t="str">
            <v>M/L/A</v>
          </cell>
          <cell r="B528" t="str">
            <v>Dry Flowable</v>
          </cell>
          <cell r="C528" t="str">
            <v>Handheld/Portable Fogger/Mister</v>
          </cell>
          <cell r="D528" t="str">
            <v>Broadcast</v>
          </cell>
          <cell r="F528">
            <v>0</v>
          </cell>
        </row>
        <row r="529">
          <cell r="A529" t="str">
            <v>M/L/A</v>
          </cell>
          <cell r="B529" t="str">
            <v>Dry Flowable</v>
          </cell>
          <cell r="C529" t="str">
            <v>Handheld/Portable Fogger/Mister</v>
          </cell>
          <cell r="D529" t="str">
            <v>Broadcast</v>
          </cell>
          <cell r="F529">
            <v>0</v>
          </cell>
        </row>
        <row r="530">
          <cell r="A530" t="str">
            <v>M/L/A</v>
          </cell>
          <cell r="B530" t="str">
            <v>Dry Flowable</v>
          </cell>
          <cell r="C530" t="str">
            <v>Manually-pressurized Handwand</v>
          </cell>
          <cell r="D530" t="str">
            <v>Broadcast</v>
          </cell>
          <cell r="F530">
            <v>0</v>
          </cell>
        </row>
        <row r="531">
          <cell r="A531" t="str">
            <v>M/L/A</v>
          </cell>
          <cell r="B531" t="str">
            <v>Dry Flowable</v>
          </cell>
          <cell r="C531" t="str">
            <v>Manually-pressurized Handwand</v>
          </cell>
          <cell r="D531" t="str">
            <v>Broadcast</v>
          </cell>
          <cell r="F531">
            <v>0</v>
          </cell>
        </row>
        <row r="532">
          <cell r="A532" t="str">
            <v>M/L/A</v>
          </cell>
          <cell r="B532" t="str">
            <v>Dry Flowable</v>
          </cell>
          <cell r="C532" t="str">
            <v>Manually-pressurized Handwand</v>
          </cell>
          <cell r="D532" t="str">
            <v>Broadcast</v>
          </cell>
          <cell r="F532">
            <v>0</v>
          </cell>
        </row>
        <row r="533">
          <cell r="A533" t="str">
            <v>M/L/A</v>
          </cell>
          <cell r="B533" t="str">
            <v>Dry Flowable</v>
          </cell>
          <cell r="C533" t="str">
            <v>Manually-pressurized Handwand</v>
          </cell>
          <cell r="D533" t="str">
            <v>Broadcast (foliar)</v>
          </cell>
          <cell r="F533">
            <v>0</v>
          </cell>
        </row>
        <row r="534">
          <cell r="A534" t="str">
            <v>M/L/A</v>
          </cell>
          <cell r="B534" t="str">
            <v>Dry Flowable</v>
          </cell>
          <cell r="C534" t="str">
            <v>Manually-pressurized Handwand</v>
          </cell>
          <cell r="D534" t="str">
            <v>Broadcast (foliar)</v>
          </cell>
          <cell r="F534">
            <v>0</v>
          </cell>
        </row>
        <row r="535">
          <cell r="A535" t="str">
            <v>M/L/A</v>
          </cell>
          <cell r="B535" t="str">
            <v>Dry Flowable</v>
          </cell>
          <cell r="C535" t="str">
            <v>Manually-pressurized Handwand</v>
          </cell>
          <cell r="D535" t="str">
            <v>Broadcast (foliar)</v>
          </cell>
          <cell r="F535">
            <v>0</v>
          </cell>
        </row>
        <row r="536">
          <cell r="A536" t="str">
            <v>M/L/A</v>
          </cell>
          <cell r="B536" t="str">
            <v>Dry Flowable</v>
          </cell>
          <cell r="C536" t="str">
            <v>Manually-pressurized Handwand</v>
          </cell>
          <cell r="D536" t="str">
            <v>Broadcast (foliar)</v>
          </cell>
          <cell r="F536">
            <v>0</v>
          </cell>
        </row>
        <row r="537">
          <cell r="A537" t="str">
            <v>M/L/A</v>
          </cell>
          <cell r="B537" t="str">
            <v>Dry Flowable</v>
          </cell>
          <cell r="C537" t="str">
            <v>Manually-pressurized Handwand</v>
          </cell>
          <cell r="D537" t="str">
            <v>Broadcast</v>
          </cell>
          <cell r="F537">
            <v>0</v>
          </cell>
        </row>
        <row r="538">
          <cell r="A538" t="str">
            <v>M/L/A</v>
          </cell>
          <cell r="B538" t="str">
            <v>Dry Flowable</v>
          </cell>
          <cell r="C538" t="str">
            <v>Manually-pressurized Handwand</v>
          </cell>
          <cell r="D538" t="str">
            <v>Broadcast</v>
          </cell>
          <cell r="F538">
            <v>0</v>
          </cell>
        </row>
        <row r="539">
          <cell r="A539" t="str">
            <v>M/L/A</v>
          </cell>
          <cell r="B539" t="str">
            <v>Dry Flowable</v>
          </cell>
          <cell r="C539" t="str">
            <v>Manually-pressurized Handwand</v>
          </cell>
          <cell r="D539" t="str">
            <v>Broadcast</v>
          </cell>
          <cell r="F539">
            <v>0</v>
          </cell>
        </row>
        <row r="540">
          <cell r="A540" t="str">
            <v>M/L/A</v>
          </cell>
          <cell r="B540" t="str">
            <v>Dry Flowable</v>
          </cell>
          <cell r="C540" t="str">
            <v>Manually-pressurized Handwand</v>
          </cell>
          <cell r="D540" t="str">
            <v>C&amp;C</v>
          </cell>
          <cell r="F540">
            <v>0</v>
          </cell>
        </row>
        <row r="541">
          <cell r="A541" t="str">
            <v>M/L/A</v>
          </cell>
          <cell r="B541" t="str">
            <v>Dry Flowable</v>
          </cell>
          <cell r="C541" t="str">
            <v>Manually-pressurized Handwand</v>
          </cell>
          <cell r="D541" t="str">
            <v>Broadcast</v>
          </cell>
          <cell r="F541">
            <v>0</v>
          </cell>
        </row>
        <row r="542">
          <cell r="A542" t="str">
            <v>M/L/A</v>
          </cell>
          <cell r="B542" t="str">
            <v>Dry Flowable</v>
          </cell>
          <cell r="C542" t="str">
            <v>Manually-pressurized Handwand</v>
          </cell>
          <cell r="D542" t="str">
            <v>C&amp;C</v>
          </cell>
          <cell r="F542">
            <v>0</v>
          </cell>
        </row>
        <row r="543">
          <cell r="A543" t="str">
            <v>M/L/A</v>
          </cell>
          <cell r="B543" t="str">
            <v>Dry Flowable</v>
          </cell>
          <cell r="C543" t="str">
            <v>Manually-pressurized Handwand</v>
          </cell>
          <cell r="D543" t="str">
            <v>Broadcast</v>
          </cell>
          <cell r="F543">
            <v>0</v>
          </cell>
        </row>
        <row r="544">
          <cell r="A544" t="str">
            <v>M/L/A</v>
          </cell>
          <cell r="B544" t="str">
            <v>Dry Flowable</v>
          </cell>
          <cell r="C544" t="str">
            <v>Manually-pressurized Handwand</v>
          </cell>
          <cell r="D544" t="str">
            <v>Broadcast</v>
          </cell>
          <cell r="F544">
            <v>0</v>
          </cell>
        </row>
        <row r="545">
          <cell r="A545" t="str">
            <v>M/L/A</v>
          </cell>
          <cell r="B545" t="str">
            <v>Dry Flowable</v>
          </cell>
          <cell r="C545" t="str">
            <v>Manually-pressurized Handwand</v>
          </cell>
          <cell r="D545" t="str">
            <v>Broadcast</v>
          </cell>
          <cell r="F545">
            <v>0</v>
          </cell>
        </row>
        <row r="546">
          <cell r="A546" t="str">
            <v>M/L/A</v>
          </cell>
          <cell r="B546" t="str">
            <v>Dry Flowable</v>
          </cell>
          <cell r="C546" t="str">
            <v>Manually-pressurized Handwand</v>
          </cell>
          <cell r="D546" t="str">
            <v>Spot</v>
          </cell>
          <cell r="F546">
            <v>0</v>
          </cell>
        </row>
        <row r="547">
          <cell r="A547" t="str">
            <v>M/L/A</v>
          </cell>
          <cell r="B547" t="str">
            <v>Dry Flowable</v>
          </cell>
          <cell r="C547" t="str">
            <v>Manually-pressurized Handwand</v>
          </cell>
          <cell r="D547" t="str">
            <v>Broadcast</v>
          </cell>
          <cell r="F547">
            <v>0</v>
          </cell>
        </row>
        <row r="548">
          <cell r="A548" t="str">
            <v>M/L/A</v>
          </cell>
          <cell r="B548" t="str">
            <v>Dry Flowable</v>
          </cell>
          <cell r="C548" t="str">
            <v>Manually-pressurized Handwand</v>
          </cell>
          <cell r="D548" t="str">
            <v>C&amp;C</v>
          </cell>
          <cell r="F548">
            <v>0</v>
          </cell>
        </row>
        <row r="549">
          <cell r="A549" t="str">
            <v>M/L/A</v>
          </cell>
          <cell r="B549" t="str">
            <v>Dry Flowable</v>
          </cell>
          <cell r="C549" t="str">
            <v>Manually-pressurized Handwand</v>
          </cell>
          <cell r="D549" t="str">
            <v>Broadcast</v>
          </cell>
          <cell r="F549">
            <v>0</v>
          </cell>
        </row>
        <row r="550">
          <cell r="A550" t="str">
            <v>M/L/A</v>
          </cell>
          <cell r="B550" t="str">
            <v>Dry Flowable</v>
          </cell>
          <cell r="C550" t="str">
            <v>Manually-pressurized Handwand</v>
          </cell>
          <cell r="D550" t="str">
            <v>C&amp;C</v>
          </cell>
          <cell r="F550">
            <v>0</v>
          </cell>
        </row>
        <row r="551">
          <cell r="A551" t="str">
            <v>M/L/A</v>
          </cell>
          <cell r="B551" t="str">
            <v>Dry Flowable</v>
          </cell>
          <cell r="C551" t="str">
            <v>Manually-pressurized Handwand</v>
          </cell>
          <cell r="D551" t="str">
            <v>Broadcast (foliar)</v>
          </cell>
          <cell r="F551">
            <v>0</v>
          </cell>
        </row>
        <row r="552">
          <cell r="A552" t="str">
            <v>M/L/A</v>
          </cell>
          <cell r="B552" t="str">
            <v>Dry Flowable</v>
          </cell>
          <cell r="C552" t="str">
            <v>Manually-pressurized Handwand</v>
          </cell>
          <cell r="D552" t="str">
            <v>Broadcast</v>
          </cell>
          <cell r="F552">
            <v>0</v>
          </cell>
        </row>
        <row r="553">
          <cell r="A553" t="str">
            <v>M/L/A</v>
          </cell>
          <cell r="B553" t="str">
            <v>Dry Flowable</v>
          </cell>
          <cell r="C553" t="str">
            <v>Mechanically-pressurized Handgun</v>
          </cell>
          <cell r="D553" t="str">
            <v>Broadcast (foliar)</v>
          </cell>
          <cell r="F553">
            <v>0</v>
          </cell>
        </row>
        <row r="554">
          <cell r="A554" t="str">
            <v>M/L/A</v>
          </cell>
          <cell r="B554" t="str">
            <v>Dry Flowable</v>
          </cell>
          <cell r="C554" t="str">
            <v>Mechanically-pressurized Handgun</v>
          </cell>
          <cell r="D554" t="str">
            <v>Drench/Soil-/Ground-directed</v>
          </cell>
          <cell r="F554">
            <v>0</v>
          </cell>
        </row>
        <row r="555">
          <cell r="A555" t="str">
            <v>M/L/A</v>
          </cell>
          <cell r="B555" t="str">
            <v>Dry Flowable</v>
          </cell>
          <cell r="C555" t="str">
            <v>Mechanically-pressurized Handgun</v>
          </cell>
          <cell r="D555" t="str">
            <v>Broadcast (foliar)</v>
          </cell>
          <cell r="F555">
            <v>0</v>
          </cell>
        </row>
        <row r="556">
          <cell r="A556" t="str">
            <v>M/L/A</v>
          </cell>
          <cell r="B556" t="str">
            <v>Dry Flowable</v>
          </cell>
          <cell r="C556" t="str">
            <v>Mechanically-pressurized Handgun</v>
          </cell>
          <cell r="D556" t="str">
            <v>Broadcast</v>
          </cell>
          <cell r="F556">
            <v>0</v>
          </cell>
        </row>
        <row r="557">
          <cell r="A557" t="str">
            <v>M/L/A</v>
          </cell>
          <cell r="B557" t="str">
            <v>Dry Flowable</v>
          </cell>
          <cell r="C557" t="str">
            <v>Mechanically-pressurized Handgun</v>
          </cell>
          <cell r="D557" t="str">
            <v>Broadcast</v>
          </cell>
          <cell r="F557">
            <v>0</v>
          </cell>
        </row>
        <row r="558">
          <cell r="A558" t="str">
            <v>M/L/A</v>
          </cell>
          <cell r="B558" t="str">
            <v>Dry Flowable</v>
          </cell>
          <cell r="C558" t="str">
            <v>Mechanically-pressurized Handgun</v>
          </cell>
          <cell r="D558" t="str">
            <v>Drench/Soil-/Ground-directed</v>
          </cell>
          <cell r="F558">
            <v>0</v>
          </cell>
        </row>
        <row r="559">
          <cell r="A559" t="str">
            <v>M/L/A</v>
          </cell>
          <cell r="B559" t="str">
            <v>Dry Flowable</v>
          </cell>
          <cell r="C559" t="str">
            <v>Mechanically-pressurized Handgun</v>
          </cell>
          <cell r="D559" t="str">
            <v>Broadcast</v>
          </cell>
          <cell r="F559">
            <v>0</v>
          </cell>
        </row>
        <row r="560">
          <cell r="A560" t="str">
            <v>M/L/A</v>
          </cell>
          <cell r="B560" t="str">
            <v>Dry Flowable</v>
          </cell>
          <cell r="C560" t="str">
            <v>Mechanically-pressurized Handgun</v>
          </cell>
          <cell r="D560" t="str">
            <v>Broadcast</v>
          </cell>
          <cell r="F560">
            <v>0</v>
          </cell>
        </row>
        <row r="561">
          <cell r="A561" t="str">
            <v>M/L/A</v>
          </cell>
          <cell r="B561" t="str">
            <v>Dry Flowable</v>
          </cell>
          <cell r="C561" t="str">
            <v>Mechanically-pressurized Handgun</v>
          </cell>
          <cell r="D561" t="str">
            <v>Broadcast (foliar)</v>
          </cell>
          <cell r="F561">
            <v>0</v>
          </cell>
        </row>
        <row r="562">
          <cell r="A562" t="str">
            <v>M/L/A</v>
          </cell>
          <cell r="B562" t="str">
            <v>Dry Flowable</v>
          </cell>
          <cell r="C562" t="str">
            <v>Mechanically-pressurized Handgun</v>
          </cell>
          <cell r="D562" t="str">
            <v>Broadcast (foliar)</v>
          </cell>
          <cell r="F562">
            <v>0</v>
          </cell>
        </row>
        <row r="563">
          <cell r="A563" t="str">
            <v>M/L/A</v>
          </cell>
          <cell r="B563" t="str">
            <v>Dry Flowable</v>
          </cell>
          <cell r="C563" t="str">
            <v>Mechanically-pressurized Handgun</v>
          </cell>
          <cell r="D563" t="str">
            <v>Drench/Soil-/Ground-directed</v>
          </cell>
          <cell r="F563">
            <v>0</v>
          </cell>
        </row>
        <row r="564">
          <cell r="A564" t="str">
            <v>M/L/A</v>
          </cell>
          <cell r="B564" t="str">
            <v>Dry Flowable</v>
          </cell>
          <cell r="C564" t="str">
            <v>Mechanically-pressurized Handgun</v>
          </cell>
          <cell r="D564" t="str">
            <v>Broadcast (foliar)</v>
          </cell>
          <cell r="F564">
            <v>0</v>
          </cell>
        </row>
        <row r="565">
          <cell r="A565" t="str">
            <v>M/L/A</v>
          </cell>
          <cell r="B565" t="str">
            <v>Dry Flowable</v>
          </cell>
          <cell r="C565" t="str">
            <v>Mechanically-pressurized Handgun</v>
          </cell>
          <cell r="D565" t="str">
            <v>Broadcast</v>
          </cell>
          <cell r="F565">
            <v>0</v>
          </cell>
        </row>
        <row r="566">
          <cell r="A566" t="str">
            <v>M/L/A</v>
          </cell>
          <cell r="B566" t="str">
            <v>Dry Flowable</v>
          </cell>
          <cell r="C566" t="str">
            <v>Mechanically-pressurized Handgun</v>
          </cell>
          <cell r="D566" t="str">
            <v>Broadcast</v>
          </cell>
          <cell r="F566">
            <v>0</v>
          </cell>
        </row>
        <row r="567">
          <cell r="A567" t="str">
            <v>M/L/A</v>
          </cell>
          <cell r="B567" t="str">
            <v>Dry Flowable</v>
          </cell>
          <cell r="C567" t="str">
            <v>Mechanically-pressurized Handgun</v>
          </cell>
          <cell r="D567" t="str">
            <v>Broadcast</v>
          </cell>
          <cell r="F567">
            <v>0</v>
          </cell>
        </row>
        <row r="568">
          <cell r="A568" t="str">
            <v>M/L/A</v>
          </cell>
          <cell r="B568" t="str">
            <v>Dry Flowable</v>
          </cell>
          <cell r="C568" t="str">
            <v>Mechanically-pressurized Handgun</v>
          </cell>
          <cell r="D568" t="str">
            <v>Broadcast</v>
          </cell>
          <cell r="F568">
            <v>0</v>
          </cell>
        </row>
        <row r="569">
          <cell r="A569" t="str">
            <v>M/L/A</v>
          </cell>
          <cell r="B569" t="str">
            <v>Dry Flowable</v>
          </cell>
          <cell r="C569" t="str">
            <v>Mechanically-pressurized Handgun</v>
          </cell>
          <cell r="D569" t="str">
            <v>Broadcast</v>
          </cell>
          <cell r="F569">
            <v>0</v>
          </cell>
        </row>
        <row r="570">
          <cell r="A570" t="str">
            <v>M/L/A</v>
          </cell>
          <cell r="B570" t="str">
            <v>Dry Flowable</v>
          </cell>
          <cell r="C570" t="str">
            <v>Mechanically-pressurized Handgun</v>
          </cell>
          <cell r="D570" t="str">
            <v>Broadcast</v>
          </cell>
          <cell r="F570">
            <v>0</v>
          </cell>
        </row>
        <row r="571">
          <cell r="A571" t="str">
            <v>M/L/A</v>
          </cell>
          <cell r="B571" t="str">
            <v>Dry Flowable</v>
          </cell>
          <cell r="C571" t="str">
            <v>Mechanically-pressurized Handgun</v>
          </cell>
          <cell r="D571" t="str">
            <v>Broadcast</v>
          </cell>
          <cell r="F571">
            <v>0</v>
          </cell>
        </row>
        <row r="572">
          <cell r="A572" t="str">
            <v>M/L/A</v>
          </cell>
          <cell r="B572" t="str">
            <v>Dry Flowable</v>
          </cell>
          <cell r="C572" t="str">
            <v>Mechanically-pressurized Handgun</v>
          </cell>
          <cell r="D572" t="str">
            <v>Broadcast</v>
          </cell>
          <cell r="F572">
            <v>0</v>
          </cell>
        </row>
        <row r="573">
          <cell r="A573" t="str">
            <v>M/L/A</v>
          </cell>
          <cell r="B573" t="str">
            <v>Dry Flowable</v>
          </cell>
          <cell r="C573" t="str">
            <v>Mechanically-pressurized Handgun</v>
          </cell>
          <cell r="D573" t="str">
            <v>Broadcast</v>
          </cell>
          <cell r="F573">
            <v>0</v>
          </cell>
        </row>
        <row r="574">
          <cell r="A574" t="str">
            <v>M/L/A</v>
          </cell>
          <cell r="B574" t="str">
            <v>Dry Flowable</v>
          </cell>
          <cell r="C574" t="str">
            <v>Mechanically-pressurized Handgun</v>
          </cell>
          <cell r="D574" t="str">
            <v>Broadcast (foliar)</v>
          </cell>
          <cell r="F574">
            <v>0</v>
          </cell>
        </row>
        <row r="575">
          <cell r="A575" t="str">
            <v>M/L/A</v>
          </cell>
          <cell r="B575" t="str">
            <v>Dry Flowable</v>
          </cell>
          <cell r="C575" t="str">
            <v>Mechanically-pressurized Handgun</v>
          </cell>
          <cell r="D575" t="str">
            <v>Drench/Soil-/Ground-directed</v>
          </cell>
          <cell r="F575">
            <v>0</v>
          </cell>
        </row>
        <row r="576">
          <cell r="A576" t="str">
            <v>M/L/A</v>
          </cell>
          <cell r="B576" t="str">
            <v>Liquid</v>
          </cell>
          <cell r="C576" t="str">
            <v>Backpack</v>
          </cell>
          <cell r="D576" t="str">
            <v>Ground/soil-directed</v>
          </cell>
          <cell r="F576">
            <v>0</v>
          </cell>
        </row>
        <row r="577">
          <cell r="A577" t="str">
            <v>M/L/A</v>
          </cell>
          <cell r="B577" t="str">
            <v>Liquid</v>
          </cell>
          <cell r="C577" t="str">
            <v>Backpack</v>
          </cell>
          <cell r="D577" t="str">
            <v>Broadcast</v>
          </cell>
          <cell r="F577">
            <v>0</v>
          </cell>
        </row>
        <row r="578">
          <cell r="A578" t="str">
            <v>M/L/A</v>
          </cell>
          <cell r="B578" t="str">
            <v>Liquid</v>
          </cell>
          <cell r="C578" t="str">
            <v>Backpack</v>
          </cell>
          <cell r="D578" t="str">
            <v>Ground/soil-directed</v>
          </cell>
          <cell r="F578">
            <v>0</v>
          </cell>
        </row>
        <row r="579">
          <cell r="A579" t="str">
            <v>M/L/A</v>
          </cell>
          <cell r="B579" t="str">
            <v>Liquid</v>
          </cell>
          <cell r="C579" t="str">
            <v>Backpack</v>
          </cell>
          <cell r="D579" t="str">
            <v>Broadcast</v>
          </cell>
          <cell r="F579">
            <v>0</v>
          </cell>
        </row>
        <row r="580">
          <cell r="A580" t="str">
            <v>M/L/A</v>
          </cell>
          <cell r="B580" t="str">
            <v>Microencapsulate</v>
          </cell>
          <cell r="C580" t="str">
            <v>Backpack</v>
          </cell>
          <cell r="D580" t="str">
            <v>Ground/soil-directed</v>
          </cell>
          <cell r="F580">
            <v>0</v>
          </cell>
        </row>
        <row r="581">
          <cell r="A581" t="str">
            <v>M/L/A</v>
          </cell>
          <cell r="B581" t="str">
            <v>Microencapsulate</v>
          </cell>
          <cell r="C581" t="str">
            <v>Backpack</v>
          </cell>
          <cell r="D581" t="str">
            <v>Broadcast</v>
          </cell>
          <cell r="F581">
            <v>0</v>
          </cell>
        </row>
        <row r="582">
          <cell r="A582" t="str">
            <v>M/L/A</v>
          </cell>
          <cell r="B582" t="str">
            <v>Microencapsulate</v>
          </cell>
          <cell r="C582" t="str">
            <v>Backpack</v>
          </cell>
          <cell r="D582" t="str">
            <v>Ground/soil-directed</v>
          </cell>
          <cell r="F582">
            <v>0</v>
          </cell>
        </row>
        <row r="583">
          <cell r="A583" t="str">
            <v>M/L/A</v>
          </cell>
          <cell r="B583" t="str">
            <v>Microencapsulate</v>
          </cell>
          <cell r="C583" t="str">
            <v>Backpack</v>
          </cell>
          <cell r="D583" t="str">
            <v>Broadcast</v>
          </cell>
          <cell r="F583">
            <v>0</v>
          </cell>
        </row>
        <row r="584">
          <cell r="A584" t="str">
            <v>M/L/A</v>
          </cell>
          <cell r="B584" t="str">
            <v>Liquid</v>
          </cell>
          <cell r="C584" t="str">
            <v>Trigger-spray bottle</v>
          </cell>
          <cell r="D584" t="str">
            <v>Frill (hack-and-squirt)</v>
          </cell>
          <cell r="F584">
            <v>0</v>
          </cell>
        </row>
        <row r="585">
          <cell r="A585" t="str">
            <v>M/L/A</v>
          </cell>
          <cell r="B585" t="str">
            <v>Liquid</v>
          </cell>
          <cell r="C585" t="str">
            <v>Trigger-spray bottle</v>
          </cell>
          <cell r="D585" t="str">
            <v>Frill (hack-and-squirt)</v>
          </cell>
          <cell r="F585">
            <v>0</v>
          </cell>
        </row>
        <row r="586">
          <cell r="A586" t="str">
            <v>L/A</v>
          </cell>
          <cell r="B586" t="str">
            <v>Liquid</v>
          </cell>
          <cell r="C586" t="str">
            <v>Backpack</v>
          </cell>
          <cell r="D586" t="str">
            <v>Broadcast</v>
          </cell>
          <cell r="F586">
            <v>0</v>
          </cell>
        </row>
        <row r="587">
          <cell r="A587" t="str">
            <v>M/L/A</v>
          </cell>
          <cell r="B587" t="str">
            <v>Liquid</v>
          </cell>
          <cell r="C587" t="str">
            <v>Backpack</v>
          </cell>
          <cell r="D587" t="str">
            <v>Broadcast (foliar)</v>
          </cell>
          <cell r="F587">
            <v>0</v>
          </cell>
        </row>
        <row r="588">
          <cell r="A588" t="str">
            <v>M/L/A</v>
          </cell>
          <cell r="B588" t="str">
            <v>Liquid</v>
          </cell>
          <cell r="C588" t="str">
            <v>Backpack</v>
          </cell>
          <cell r="D588" t="str">
            <v>Ground/soil-directed</v>
          </cell>
          <cell r="F588">
            <v>0</v>
          </cell>
        </row>
        <row r="589">
          <cell r="A589" t="str">
            <v>M/L/A</v>
          </cell>
          <cell r="B589" t="str">
            <v>Liquid</v>
          </cell>
          <cell r="C589" t="str">
            <v>Backpack</v>
          </cell>
          <cell r="D589" t="str">
            <v>Ground/soil-directed</v>
          </cell>
          <cell r="F589">
            <v>0</v>
          </cell>
        </row>
        <row r="590">
          <cell r="A590" t="str">
            <v>M/L/A</v>
          </cell>
          <cell r="B590" t="str">
            <v>Liquid</v>
          </cell>
          <cell r="C590" t="str">
            <v>Backpack</v>
          </cell>
          <cell r="D590" t="str">
            <v>Broadcast</v>
          </cell>
          <cell r="F590">
            <v>0</v>
          </cell>
        </row>
        <row r="591">
          <cell r="A591" t="str">
            <v>M/L/A</v>
          </cell>
          <cell r="B591" t="str">
            <v>Liquid</v>
          </cell>
          <cell r="C591" t="str">
            <v>Backpack</v>
          </cell>
          <cell r="D591" t="str">
            <v>Broadcast (foliar)</v>
          </cell>
          <cell r="F591">
            <v>0</v>
          </cell>
        </row>
        <row r="592">
          <cell r="A592" t="str">
            <v>M/L/A</v>
          </cell>
          <cell r="B592" t="str">
            <v>Liquid</v>
          </cell>
          <cell r="C592" t="str">
            <v>Backpack</v>
          </cell>
          <cell r="D592" t="str">
            <v>Ground/soil-directed</v>
          </cell>
          <cell r="F592">
            <v>0</v>
          </cell>
        </row>
        <row r="593">
          <cell r="A593" t="str">
            <v>M/L/A</v>
          </cell>
          <cell r="B593" t="str">
            <v>Liquid</v>
          </cell>
          <cell r="C593" t="str">
            <v>Backpack</v>
          </cell>
          <cell r="D593" t="str">
            <v>Broadcast (foliar)</v>
          </cell>
          <cell r="F593">
            <v>0</v>
          </cell>
        </row>
        <row r="594">
          <cell r="A594" t="str">
            <v>M/L/A</v>
          </cell>
          <cell r="B594" t="str">
            <v>Liquid</v>
          </cell>
          <cell r="C594" t="str">
            <v>Backpack</v>
          </cell>
          <cell r="D594" t="str">
            <v>Broadcast (foliar)</v>
          </cell>
          <cell r="F594">
            <v>0</v>
          </cell>
        </row>
        <row r="595">
          <cell r="A595" t="str">
            <v>M/L/A</v>
          </cell>
          <cell r="B595" t="str">
            <v>Liquid</v>
          </cell>
          <cell r="C595" t="str">
            <v>Backpack</v>
          </cell>
          <cell r="D595" t="str">
            <v>Broadcast</v>
          </cell>
          <cell r="F595">
            <v>0</v>
          </cell>
        </row>
        <row r="596">
          <cell r="A596" t="str">
            <v>M/L/A</v>
          </cell>
          <cell r="B596" t="str">
            <v>Liquid</v>
          </cell>
          <cell r="C596" t="str">
            <v>Backpack</v>
          </cell>
          <cell r="D596" t="str">
            <v>Spot</v>
          </cell>
          <cell r="F596">
            <v>0</v>
          </cell>
        </row>
        <row r="597">
          <cell r="A597" t="str">
            <v>M/L/A</v>
          </cell>
          <cell r="B597" t="str">
            <v>Liquid</v>
          </cell>
          <cell r="C597" t="str">
            <v>Backpack</v>
          </cell>
          <cell r="D597" t="str">
            <v>Broadcast</v>
          </cell>
          <cell r="F597">
            <v>0</v>
          </cell>
        </row>
        <row r="598">
          <cell r="A598" t="str">
            <v>M/L/A</v>
          </cell>
          <cell r="B598" t="str">
            <v>Liquid</v>
          </cell>
          <cell r="C598" t="str">
            <v>Backpack</v>
          </cell>
          <cell r="D598" t="str">
            <v>Broadcast</v>
          </cell>
          <cell r="F598">
            <v>0</v>
          </cell>
        </row>
        <row r="599">
          <cell r="A599" t="str">
            <v>M/L/A</v>
          </cell>
          <cell r="B599" t="str">
            <v>Liquid</v>
          </cell>
          <cell r="C599" t="str">
            <v>Backpack</v>
          </cell>
          <cell r="D599" t="str">
            <v>Broadcast</v>
          </cell>
          <cell r="F599">
            <v>0</v>
          </cell>
        </row>
        <row r="600">
          <cell r="A600" t="str">
            <v>M/L/A</v>
          </cell>
          <cell r="B600" t="str">
            <v>Liquid</v>
          </cell>
          <cell r="C600" t="str">
            <v>Backpack</v>
          </cell>
          <cell r="D600" t="str">
            <v>Broadcast</v>
          </cell>
          <cell r="F600">
            <v>0</v>
          </cell>
        </row>
        <row r="601">
          <cell r="A601" t="str">
            <v>M/L/A</v>
          </cell>
          <cell r="B601" t="str">
            <v>Liquid</v>
          </cell>
          <cell r="C601" t="str">
            <v>Backpack</v>
          </cell>
          <cell r="D601" t="str">
            <v>Broadcast</v>
          </cell>
          <cell r="F601">
            <v>0</v>
          </cell>
        </row>
        <row r="602">
          <cell r="A602" t="str">
            <v>M/L/A</v>
          </cell>
          <cell r="B602" t="str">
            <v>Liquid</v>
          </cell>
          <cell r="C602" t="str">
            <v>Backpack</v>
          </cell>
          <cell r="D602" t="str">
            <v>Broadcast</v>
          </cell>
          <cell r="F602">
            <v>0</v>
          </cell>
        </row>
        <row r="603">
          <cell r="A603" t="str">
            <v>M/L/A</v>
          </cell>
          <cell r="B603" t="str">
            <v>Liquid</v>
          </cell>
          <cell r="C603" t="str">
            <v>Backpack</v>
          </cell>
          <cell r="D603" t="str">
            <v>Broadcast</v>
          </cell>
          <cell r="F603">
            <v>0</v>
          </cell>
        </row>
        <row r="604">
          <cell r="A604" t="str">
            <v>M/L/A</v>
          </cell>
          <cell r="B604" t="str">
            <v>Liquid</v>
          </cell>
          <cell r="C604" t="str">
            <v>Backpack</v>
          </cell>
          <cell r="D604" t="str">
            <v>Broadcast</v>
          </cell>
          <cell r="F604">
            <v>0</v>
          </cell>
        </row>
        <row r="605">
          <cell r="A605" t="str">
            <v>M/L/A</v>
          </cell>
          <cell r="B605" t="str">
            <v>Liquid</v>
          </cell>
          <cell r="C605" t="str">
            <v>Handheld/Portable Fogger/Mister</v>
          </cell>
          <cell r="D605" t="str">
            <v>Broadcast</v>
          </cell>
          <cell r="F605">
            <v>0</v>
          </cell>
        </row>
        <row r="606">
          <cell r="A606" t="str">
            <v>M/L/A</v>
          </cell>
          <cell r="B606" t="str">
            <v>Liquid</v>
          </cell>
          <cell r="C606" t="str">
            <v>Handheld/Portable Fogger/Mister</v>
          </cell>
          <cell r="D606" t="str">
            <v>Broadcast</v>
          </cell>
          <cell r="F606">
            <v>0</v>
          </cell>
        </row>
        <row r="607">
          <cell r="A607" t="str">
            <v>M/L/A</v>
          </cell>
          <cell r="B607" t="str">
            <v>Liquid</v>
          </cell>
          <cell r="C607" t="str">
            <v>Handheld/Portable Fogger/Mister</v>
          </cell>
          <cell r="D607" t="str">
            <v>Broadcast</v>
          </cell>
          <cell r="F607">
            <v>0</v>
          </cell>
        </row>
        <row r="608">
          <cell r="A608" t="str">
            <v>M/L/A</v>
          </cell>
          <cell r="B608" t="str">
            <v>Liquid</v>
          </cell>
          <cell r="C608" t="str">
            <v>Handheld/Portable Fogger/Mister</v>
          </cell>
          <cell r="D608" t="str">
            <v>Broadcast</v>
          </cell>
          <cell r="F608">
            <v>0</v>
          </cell>
        </row>
        <row r="609">
          <cell r="A609" t="str">
            <v>M/L/A</v>
          </cell>
          <cell r="B609" t="str">
            <v>Liquid</v>
          </cell>
          <cell r="C609" t="str">
            <v>Handheld/Portable Fogger/Mister</v>
          </cell>
          <cell r="D609" t="str">
            <v>Broadcast</v>
          </cell>
          <cell r="F609">
            <v>0</v>
          </cell>
        </row>
        <row r="610">
          <cell r="A610" t="str">
            <v>M/L/A</v>
          </cell>
          <cell r="B610" t="str">
            <v>Liquid</v>
          </cell>
          <cell r="C610" t="str">
            <v>Handheld/Portable Fogger/Mister</v>
          </cell>
          <cell r="D610" t="str">
            <v>Broadcast</v>
          </cell>
          <cell r="F610">
            <v>0</v>
          </cell>
        </row>
        <row r="611">
          <cell r="A611" t="str">
            <v>M/L/A</v>
          </cell>
          <cell r="B611" t="str">
            <v>Liquid</v>
          </cell>
          <cell r="C611" t="str">
            <v>Handheld/Portable Fogger/Mister</v>
          </cell>
          <cell r="D611" t="str">
            <v>Broadcast</v>
          </cell>
          <cell r="F611">
            <v>0</v>
          </cell>
        </row>
        <row r="612">
          <cell r="A612" t="str">
            <v>M/L/A</v>
          </cell>
          <cell r="B612" t="str">
            <v>Liquid</v>
          </cell>
          <cell r="C612" t="str">
            <v>Handheld/Portable Fogger/Mister</v>
          </cell>
          <cell r="D612" t="str">
            <v>Broadcast</v>
          </cell>
          <cell r="F612">
            <v>0</v>
          </cell>
        </row>
        <row r="613">
          <cell r="A613" t="str">
            <v>M/L/A</v>
          </cell>
          <cell r="B613" t="str">
            <v>Liquid</v>
          </cell>
          <cell r="C613" t="str">
            <v>Handheld/Portable Fogger/Mister</v>
          </cell>
          <cell r="D613" t="str">
            <v>Broadcast</v>
          </cell>
          <cell r="F613">
            <v>0</v>
          </cell>
        </row>
        <row r="614">
          <cell r="A614" t="str">
            <v>M/L/A</v>
          </cell>
          <cell r="B614" t="str">
            <v>Liquid</v>
          </cell>
          <cell r="C614" t="str">
            <v>Handheld/Portable Fogger/Mister</v>
          </cell>
          <cell r="D614" t="str">
            <v>Broadcast</v>
          </cell>
          <cell r="F614">
            <v>0</v>
          </cell>
        </row>
        <row r="615">
          <cell r="A615" t="str">
            <v>M/L/A</v>
          </cell>
          <cell r="B615" t="str">
            <v>Liquid</v>
          </cell>
          <cell r="C615" t="str">
            <v>Handheld/Portable Fogger/Mister</v>
          </cell>
          <cell r="D615" t="str">
            <v>Broadcast</v>
          </cell>
          <cell r="F615">
            <v>0</v>
          </cell>
        </row>
        <row r="616">
          <cell r="A616" t="str">
            <v>M/L/A</v>
          </cell>
          <cell r="B616" t="str">
            <v>Liquid</v>
          </cell>
          <cell r="C616" t="str">
            <v>Handheld/Portable Fogger/Mister</v>
          </cell>
          <cell r="D616" t="str">
            <v>Broadcast</v>
          </cell>
          <cell r="F616">
            <v>0</v>
          </cell>
        </row>
        <row r="617">
          <cell r="A617" t="str">
            <v>M/L/A</v>
          </cell>
          <cell r="B617" t="str">
            <v>Liquid</v>
          </cell>
          <cell r="C617" t="str">
            <v>Handheld/Portable Fogger/Mister</v>
          </cell>
          <cell r="D617" t="str">
            <v>Broadcast</v>
          </cell>
          <cell r="F617">
            <v>0</v>
          </cell>
        </row>
        <row r="618">
          <cell r="A618" t="str">
            <v>M/L/A</v>
          </cell>
          <cell r="B618" t="str">
            <v>Liquid</v>
          </cell>
          <cell r="C618" t="str">
            <v>Handheld/Portable Fogger/Mister</v>
          </cell>
          <cell r="D618" t="str">
            <v>Broadcast</v>
          </cell>
          <cell r="F618">
            <v>0</v>
          </cell>
        </row>
        <row r="619">
          <cell r="A619" t="str">
            <v>M/L/A</v>
          </cell>
          <cell r="B619" t="str">
            <v>Liquid</v>
          </cell>
          <cell r="C619" t="str">
            <v>Handheld/Portable Fogger/Mister</v>
          </cell>
          <cell r="D619" t="str">
            <v>Broadcast</v>
          </cell>
          <cell r="F619">
            <v>0</v>
          </cell>
        </row>
        <row r="620">
          <cell r="A620" t="str">
            <v>M/L/A</v>
          </cell>
          <cell r="B620" t="str">
            <v>Liquid</v>
          </cell>
          <cell r="C620" t="str">
            <v>Handheld/Portable Fogger/Mister</v>
          </cell>
          <cell r="D620" t="str">
            <v>Broadcast</v>
          </cell>
          <cell r="F620">
            <v>0</v>
          </cell>
        </row>
        <row r="621">
          <cell r="A621" t="str">
            <v>M/L/A</v>
          </cell>
          <cell r="B621" t="str">
            <v>Liquid</v>
          </cell>
          <cell r="C621" t="str">
            <v>Handheld/Portable Fogger/Mister</v>
          </cell>
          <cell r="D621" t="str">
            <v>Broadcast</v>
          </cell>
          <cell r="F621">
            <v>0</v>
          </cell>
        </row>
        <row r="622">
          <cell r="A622" t="str">
            <v>M/L/A</v>
          </cell>
          <cell r="B622" t="str">
            <v>Liquid</v>
          </cell>
          <cell r="C622" t="str">
            <v>Handheld/Portable Fogger/Mister</v>
          </cell>
          <cell r="D622" t="str">
            <v>Broadcast</v>
          </cell>
          <cell r="F622">
            <v>0</v>
          </cell>
        </row>
        <row r="623">
          <cell r="A623" t="str">
            <v>M/L/A</v>
          </cell>
          <cell r="B623" t="str">
            <v>Liquid</v>
          </cell>
          <cell r="C623" t="str">
            <v>Injection equipment</v>
          </cell>
          <cell r="D623" t="str">
            <v>Soil injection (e.g., termiticide)</v>
          </cell>
          <cell r="F623">
            <v>0</v>
          </cell>
        </row>
        <row r="624">
          <cell r="A624" t="str">
            <v>M/L/A</v>
          </cell>
          <cell r="B624" t="str">
            <v>Liquid</v>
          </cell>
          <cell r="C624" t="str">
            <v>Manually-pressurized Handwand</v>
          </cell>
          <cell r="D624" t="str">
            <v>Broadcast</v>
          </cell>
          <cell r="F624">
            <v>0</v>
          </cell>
        </row>
        <row r="625">
          <cell r="A625" t="str">
            <v>M/L/A</v>
          </cell>
          <cell r="B625" t="str">
            <v>Liquid</v>
          </cell>
          <cell r="C625" t="str">
            <v>Manually-pressurized Handwand</v>
          </cell>
          <cell r="D625" t="str">
            <v>Broadcast</v>
          </cell>
          <cell r="F625">
            <v>0</v>
          </cell>
        </row>
        <row r="626">
          <cell r="A626" t="str">
            <v>M/L/A</v>
          </cell>
          <cell r="B626" t="str">
            <v>Liquid</v>
          </cell>
          <cell r="C626" t="str">
            <v>Manually-pressurized Handwand</v>
          </cell>
          <cell r="D626" t="str">
            <v>Broadcast</v>
          </cell>
          <cell r="F626">
            <v>0</v>
          </cell>
        </row>
        <row r="627">
          <cell r="A627" t="str">
            <v>M/L/A</v>
          </cell>
          <cell r="B627" t="str">
            <v>Liquid</v>
          </cell>
          <cell r="C627" t="str">
            <v>Manually-pressurized Handwand</v>
          </cell>
          <cell r="D627" t="str">
            <v>Broadcast (foliar)</v>
          </cell>
          <cell r="F627">
            <v>0</v>
          </cell>
        </row>
        <row r="628">
          <cell r="A628" t="str">
            <v>M/L/A</v>
          </cell>
          <cell r="B628" t="str">
            <v>Liquid</v>
          </cell>
          <cell r="C628" t="str">
            <v>Manually-pressurized Handwand</v>
          </cell>
          <cell r="D628" t="str">
            <v>Broadcast (foliar)</v>
          </cell>
          <cell r="F628">
            <v>0</v>
          </cell>
        </row>
        <row r="629">
          <cell r="A629" t="str">
            <v>M/L/A</v>
          </cell>
          <cell r="B629" t="str">
            <v>Liquid</v>
          </cell>
          <cell r="C629" t="str">
            <v>Manually-pressurized Handwand</v>
          </cell>
          <cell r="D629" t="str">
            <v>Broadcast (foliar)</v>
          </cell>
          <cell r="F629">
            <v>0</v>
          </cell>
        </row>
        <row r="630">
          <cell r="A630" t="str">
            <v>M/L/A</v>
          </cell>
          <cell r="B630" t="str">
            <v>Liquid</v>
          </cell>
          <cell r="C630" t="str">
            <v>Manually-pressurized Handwand</v>
          </cell>
          <cell r="D630" t="str">
            <v>Broadcast (foliar)</v>
          </cell>
          <cell r="F630">
            <v>0</v>
          </cell>
        </row>
        <row r="631">
          <cell r="A631" t="str">
            <v>M/L/A</v>
          </cell>
          <cell r="B631" t="str">
            <v>Liquid</v>
          </cell>
          <cell r="C631" t="str">
            <v>Manually-pressurized Handwand</v>
          </cell>
          <cell r="D631" t="str">
            <v>Broadcast</v>
          </cell>
          <cell r="F631">
            <v>0</v>
          </cell>
        </row>
        <row r="632">
          <cell r="A632" t="str">
            <v>M/L/A</v>
          </cell>
          <cell r="B632" t="str">
            <v>Liquid</v>
          </cell>
          <cell r="C632" t="str">
            <v>Manually-pressurized Handwand</v>
          </cell>
          <cell r="D632" t="str">
            <v>Broadcast</v>
          </cell>
          <cell r="F632">
            <v>0</v>
          </cell>
        </row>
        <row r="633">
          <cell r="A633" t="str">
            <v>M/L/A</v>
          </cell>
          <cell r="B633" t="str">
            <v>Liquid</v>
          </cell>
          <cell r="C633" t="str">
            <v>Manually-pressurized Handwand</v>
          </cell>
          <cell r="D633" t="str">
            <v>Broadcast</v>
          </cell>
          <cell r="F633">
            <v>0</v>
          </cell>
        </row>
        <row r="634">
          <cell r="A634" t="str">
            <v>M/L/A</v>
          </cell>
          <cell r="B634" t="str">
            <v>Liquid</v>
          </cell>
          <cell r="C634" t="str">
            <v>Manually-pressurized Handwand</v>
          </cell>
          <cell r="D634" t="str">
            <v>C&amp;C</v>
          </cell>
          <cell r="F634">
            <v>0</v>
          </cell>
        </row>
        <row r="635">
          <cell r="A635" t="str">
            <v>M/L/A</v>
          </cell>
          <cell r="B635" t="str">
            <v>Liquid</v>
          </cell>
          <cell r="C635" t="str">
            <v>Manually-pressurized Handwand</v>
          </cell>
          <cell r="D635" t="str">
            <v>Broadcast</v>
          </cell>
          <cell r="F635">
            <v>0</v>
          </cell>
        </row>
        <row r="636">
          <cell r="A636" t="str">
            <v>M/L/A</v>
          </cell>
          <cell r="B636" t="str">
            <v>Liquid</v>
          </cell>
          <cell r="C636" t="str">
            <v>Manually-pressurized Handwand</v>
          </cell>
          <cell r="D636" t="str">
            <v>C&amp;C</v>
          </cell>
          <cell r="F636">
            <v>0</v>
          </cell>
        </row>
        <row r="637">
          <cell r="A637" t="str">
            <v>M/L/A</v>
          </cell>
          <cell r="B637" t="str">
            <v>Liquid</v>
          </cell>
          <cell r="C637" t="str">
            <v>Manually-pressurized Handwand</v>
          </cell>
          <cell r="D637" t="str">
            <v>Broadcast</v>
          </cell>
          <cell r="F637">
            <v>0</v>
          </cell>
        </row>
        <row r="638">
          <cell r="A638" t="str">
            <v>M/L/A</v>
          </cell>
          <cell r="B638" t="str">
            <v>Liquid</v>
          </cell>
          <cell r="C638" t="str">
            <v>Manually-pressurized Handwand</v>
          </cell>
          <cell r="D638" t="str">
            <v>Broadcast</v>
          </cell>
          <cell r="F638">
            <v>0</v>
          </cell>
        </row>
        <row r="639">
          <cell r="A639" t="str">
            <v>M/L/A</v>
          </cell>
          <cell r="B639" t="str">
            <v>Liquid</v>
          </cell>
          <cell r="C639" t="str">
            <v>Manually-pressurized Handwand</v>
          </cell>
          <cell r="D639" t="str">
            <v>Broadcast</v>
          </cell>
          <cell r="F639">
            <v>0</v>
          </cell>
        </row>
        <row r="640">
          <cell r="A640" t="str">
            <v>M/L/A</v>
          </cell>
          <cell r="B640" t="str">
            <v>Liquid</v>
          </cell>
          <cell r="C640" t="str">
            <v>Manually-pressurized Handwand</v>
          </cell>
          <cell r="D640" t="str">
            <v>Spot</v>
          </cell>
          <cell r="F640">
            <v>0</v>
          </cell>
        </row>
        <row r="641">
          <cell r="A641" t="str">
            <v>M/L/A</v>
          </cell>
          <cell r="B641" t="str">
            <v>Liquid</v>
          </cell>
          <cell r="C641" t="str">
            <v>Manually-pressurized Handwand</v>
          </cell>
          <cell r="D641" t="str">
            <v>Broadcast</v>
          </cell>
          <cell r="F641">
            <v>0</v>
          </cell>
        </row>
        <row r="642">
          <cell r="A642" t="str">
            <v>M/L/A</v>
          </cell>
          <cell r="B642" t="str">
            <v>Liquid</v>
          </cell>
          <cell r="C642" t="str">
            <v>Manually-pressurized Handwand</v>
          </cell>
          <cell r="D642" t="str">
            <v>C&amp;C</v>
          </cell>
          <cell r="F642">
            <v>0</v>
          </cell>
        </row>
        <row r="643">
          <cell r="A643" t="str">
            <v>M/L/A</v>
          </cell>
          <cell r="B643" t="str">
            <v>Liquid</v>
          </cell>
          <cell r="C643" t="str">
            <v>Manually-pressurized Handwand</v>
          </cell>
          <cell r="D643" t="str">
            <v>Broadcast</v>
          </cell>
          <cell r="F643">
            <v>0</v>
          </cell>
        </row>
        <row r="644">
          <cell r="A644" t="str">
            <v>M/L/A</v>
          </cell>
          <cell r="B644" t="str">
            <v>Liquid</v>
          </cell>
          <cell r="C644" t="str">
            <v>Manually-pressurized Handwand</v>
          </cell>
          <cell r="D644" t="str">
            <v>Broadcast (foliar)</v>
          </cell>
          <cell r="F644">
            <v>0</v>
          </cell>
        </row>
        <row r="645">
          <cell r="A645" t="str">
            <v>M/L/A</v>
          </cell>
          <cell r="B645" t="str">
            <v>Liquid</v>
          </cell>
          <cell r="C645" t="str">
            <v>Manually-pressurized Handwand</v>
          </cell>
          <cell r="D645" t="str">
            <v>Broadcast</v>
          </cell>
          <cell r="F645">
            <v>0</v>
          </cell>
        </row>
        <row r="646">
          <cell r="A646" t="str">
            <v>M/L/A</v>
          </cell>
          <cell r="B646" t="str">
            <v>Liquid</v>
          </cell>
          <cell r="C646" t="str">
            <v>Mechanically-pressurized Handgun</v>
          </cell>
          <cell r="D646" t="str">
            <v>Broadcast (foliar)</v>
          </cell>
          <cell r="F646">
            <v>0</v>
          </cell>
        </row>
        <row r="647">
          <cell r="A647" t="str">
            <v>M/L/A</v>
          </cell>
          <cell r="B647" t="str">
            <v>Liquid</v>
          </cell>
          <cell r="C647" t="str">
            <v>Mechanically-pressurized Handgun</v>
          </cell>
          <cell r="D647" t="str">
            <v>Drench/Soil-/Ground-directed</v>
          </cell>
          <cell r="F647">
            <v>0</v>
          </cell>
        </row>
        <row r="648">
          <cell r="A648" t="str">
            <v>M/L/A</v>
          </cell>
          <cell r="B648" t="str">
            <v>Liquid</v>
          </cell>
          <cell r="C648" t="str">
            <v>Mechanically-pressurized Handgun</v>
          </cell>
          <cell r="D648" t="str">
            <v>Broadcast (foliar)</v>
          </cell>
          <cell r="F648">
            <v>0</v>
          </cell>
        </row>
        <row r="649">
          <cell r="A649" t="str">
            <v>M/L/A</v>
          </cell>
          <cell r="B649" t="str">
            <v>Liquid</v>
          </cell>
          <cell r="C649" t="str">
            <v>Mechanically-pressurized Handgun</v>
          </cell>
          <cell r="D649" t="str">
            <v>Broadcast</v>
          </cell>
          <cell r="F649">
            <v>0</v>
          </cell>
        </row>
        <row r="650">
          <cell r="A650" t="str">
            <v>M/L/A</v>
          </cell>
          <cell r="B650" t="str">
            <v>Liquid</v>
          </cell>
          <cell r="C650" t="str">
            <v>Mechanically-pressurized Handgun</v>
          </cell>
          <cell r="D650" t="str">
            <v>Broadcast</v>
          </cell>
          <cell r="F650">
            <v>0</v>
          </cell>
        </row>
        <row r="651">
          <cell r="A651" t="str">
            <v>M/L/A</v>
          </cell>
          <cell r="B651" t="str">
            <v>Liquid</v>
          </cell>
          <cell r="C651" t="str">
            <v>Mechanically-pressurized Handgun</v>
          </cell>
          <cell r="D651" t="str">
            <v>Drench/Soil-/Ground-directed</v>
          </cell>
          <cell r="F651">
            <v>0</v>
          </cell>
        </row>
        <row r="652">
          <cell r="A652" t="str">
            <v>M/L/A</v>
          </cell>
          <cell r="B652" t="str">
            <v>Liquid</v>
          </cell>
          <cell r="C652" t="str">
            <v>Mechanically-pressurized Handgun</v>
          </cell>
          <cell r="D652" t="str">
            <v>Broadcast</v>
          </cell>
          <cell r="F652">
            <v>0</v>
          </cell>
        </row>
        <row r="653">
          <cell r="A653" t="str">
            <v>M/L/A</v>
          </cell>
          <cell r="B653" t="str">
            <v>Liquid</v>
          </cell>
          <cell r="C653" t="str">
            <v>Mechanically-pressurized Handgun</v>
          </cell>
          <cell r="D653" t="str">
            <v>Broadcast</v>
          </cell>
          <cell r="F653">
            <v>0</v>
          </cell>
        </row>
        <row r="654">
          <cell r="A654" t="str">
            <v>M/L/A</v>
          </cell>
          <cell r="B654" t="str">
            <v>Liquid</v>
          </cell>
          <cell r="C654" t="str">
            <v>Mechanically-pressurized Handgun</v>
          </cell>
          <cell r="D654" t="str">
            <v>Broadcast (foliar)</v>
          </cell>
          <cell r="F654">
            <v>0</v>
          </cell>
        </row>
        <row r="655">
          <cell r="A655" t="str">
            <v>M/L/A</v>
          </cell>
          <cell r="B655" t="str">
            <v>Liquid</v>
          </cell>
          <cell r="C655" t="str">
            <v>Mechanically-pressurized Handgun</v>
          </cell>
          <cell r="D655" t="str">
            <v>Broadcast (foliar)</v>
          </cell>
          <cell r="F655">
            <v>0</v>
          </cell>
        </row>
        <row r="656">
          <cell r="A656" t="str">
            <v>M/L/A</v>
          </cell>
          <cell r="B656" t="str">
            <v>Liquid</v>
          </cell>
          <cell r="C656" t="str">
            <v>Mechanically-pressurized Handgun</v>
          </cell>
          <cell r="D656" t="str">
            <v>Drench/Soil-/Ground-directed</v>
          </cell>
          <cell r="F656">
            <v>0</v>
          </cell>
        </row>
        <row r="657">
          <cell r="A657" t="str">
            <v>M/L/A</v>
          </cell>
          <cell r="B657" t="str">
            <v>Liquid</v>
          </cell>
          <cell r="C657" t="str">
            <v>Mechanically-pressurized Handgun</v>
          </cell>
          <cell r="D657" t="str">
            <v>Broadcast (foliar)</v>
          </cell>
          <cell r="F657">
            <v>0</v>
          </cell>
        </row>
        <row r="658">
          <cell r="A658" t="str">
            <v>M/L/A</v>
          </cell>
          <cell r="B658" t="str">
            <v>Liquid</v>
          </cell>
          <cell r="C658" t="str">
            <v>Mechanically-pressurized Handgun</v>
          </cell>
          <cell r="D658" t="str">
            <v>Broadcast</v>
          </cell>
          <cell r="F658">
            <v>0</v>
          </cell>
        </row>
        <row r="659">
          <cell r="A659" t="str">
            <v>M/L/A</v>
          </cell>
          <cell r="B659" t="str">
            <v>Liquid</v>
          </cell>
          <cell r="C659" t="str">
            <v>Mechanically-pressurized Handgun</v>
          </cell>
          <cell r="D659" t="str">
            <v>Broadcast</v>
          </cell>
          <cell r="F659">
            <v>0</v>
          </cell>
        </row>
        <row r="660">
          <cell r="A660" t="str">
            <v>M/L/A</v>
          </cell>
          <cell r="B660" t="str">
            <v>Liquid</v>
          </cell>
          <cell r="C660" t="str">
            <v>Mechanically-pressurized Handgun</v>
          </cell>
          <cell r="D660" t="str">
            <v>Broadcast</v>
          </cell>
          <cell r="F660">
            <v>0</v>
          </cell>
        </row>
        <row r="661">
          <cell r="A661" t="str">
            <v>M/L/A</v>
          </cell>
          <cell r="B661" t="str">
            <v>Liquid</v>
          </cell>
          <cell r="C661" t="str">
            <v>Mechanically-pressurized Handgun</v>
          </cell>
          <cell r="D661" t="str">
            <v>Broadcast</v>
          </cell>
          <cell r="F661">
            <v>0</v>
          </cell>
        </row>
        <row r="662">
          <cell r="A662" t="str">
            <v>M/L/A</v>
          </cell>
          <cell r="B662" t="str">
            <v>Liquid</v>
          </cell>
          <cell r="C662" t="str">
            <v>Mechanically-pressurized Handgun</v>
          </cell>
          <cell r="D662" t="str">
            <v>Broadcast</v>
          </cell>
          <cell r="F662">
            <v>0</v>
          </cell>
        </row>
        <row r="663">
          <cell r="A663" t="str">
            <v>M/L/A</v>
          </cell>
          <cell r="B663" t="str">
            <v>Liquid</v>
          </cell>
          <cell r="C663" t="str">
            <v>Mechanically-pressurized Handgun</v>
          </cell>
          <cell r="D663" t="str">
            <v>Broadcast</v>
          </cell>
          <cell r="F663">
            <v>0</v>
          </cell>
        </row>
        <row r="664">
          <cell r="A664" t="str">
            <v>M/L/A</v>
          </cell>
          <cell r="B664" t="str">
            <v>Liquid</v>
          </cell>
          <cell r="C664" t="str">
            <v>Mechanically-pressurized Handgun</v>
          </cell>
          <cell r="D664" t="str">
            <v>Broadcast</v>
          </cell>
          <cell r="F664">
            <v>0</v>
          </cell>
        </row>
        <row r="665">
          <cell r="A665" t="str">
            <v>M/L/A</v>
          </cell>
          <cell r="B665" t="str">
            <v>Liquid</v>
          </cell>
          <cell r="C665" t="str">
            <v>Mechanically-pressurized Handgun</v>
          </cell>
          <cell r="D665" t="str">
            <v>Broadcast</v>
          </cell>
          <cell r="F665">
            <v>0</v>
          </cell>
        </row>
        <row r="666">
          <cell r="A666" t="str">
            <v>M/L/A</v>
          </cell>
          <cell r="B666" t="str">
            <v>Liquid</v>
          </cell>
          <cell r="C666" t="str">
            <v>Mechanically-pressurized Handgun</v>
          </cell>
          <cell r="D666" t="str">
            <v>Broadcast</v>
          </cell>
          <cell r="F666">
            <v>0</v>
          </cell>
        </row>
        <row r="667">
          <cell r="A667" t="str">
            <v>M/L/A</v>
          </cell>
          <cell r="B667" t="str">
            <v>Liquid</v>
          </cell>
          <cell r="C667" t="str">
            <v>Mechanically-pressurized Handgun</v>
          </cell>
          <cell r="D667" t="str">
            <v>Broadcast (foliar)</v>
          </cell>
          <cell r="F667">
            <v>0</v>
          </cell>
        </row>
        <row r="668">
          <cell r="A668" t="str">
            <v>M/L/A</v>
          </cell>
          <cell r="B668" t="str">
            <v>Liquid</v>
          </cell>
          <cell r="C668" t="str">
            <v>Mechanically-pressurized Handgun</v>
          </cell>
          <cell r="D668" t="str">
            <v>Drench/Soil-/Ground-directed</v>
          </cell>
          <cell r="F668">
            <v>0</v>
          </cell>
        </row>
        <row r="669">
          <cell r="A669" t="str">
            <v>L/A</v>
          </cell>
          <cell r="B669" t="str">
            <v>Microencapsulate</v>
          </cell>
          <cell r="C669" t="str">
            <v>Backpack</v>
          </cell>
          <cell r="D669" t="str">
            <v>Broadcast</v>
          </cell>
          <cell r="F669">
            <v>0</v>
          </cell>
        </row>
        <row r="670">
          <cell r="A670" t="str">
            <v>M/L/A</v>
          </cell>
          <cell r="B670" t="str">
            <v>Microencapsulate</v>
          </cell>
          <cell r="C670" t="str">
            <v>Backpack</v>
          </cell>
          <cell r="D670" t="str">
            <v>Broadcast (foliar)</v>
          </cell>
          <cell r="F670">
            <v>0</v>
          </cell>
        </row>
        <row r="671">
          <cell r="A671" t="str">
            <v>M/L/A</v>
          </cell>
          <cell r="B671" t="str">
            <v>Microencapsulate</v>
          </cell>
          <cell r="C671" t="str">
            <v>Backpack</v>
          </cell>
          <cell r="D671" t="str">
            <v>Ground/soil-directed</v>
          </cell>
          <cell r="F671">
            <v>0</v>
          </cell>
        </row>
        <row r="672">
          <cell r="A672" t="str">
            <v>M/L/A</v>
          </cell>
          <cell r="B672" t="str">
            <v>Microencapsulate</v>
          </cell>
          <cell r="C672" t="str">
            <v>Backpack</v>
          </cell>
          <cell r="D672" t="str">
            <v>Ground/soil-directed</v>
          </cell>
          <cell r="F672">
            <v>0</v>
          </cell>
        </row>
        <row r="673">
          <cell r="A673" t="str">
            <v>M/L/A</v>
          </cell>
          <cell r="B673" t="str">
            <v>Microencapsulate</v>
          </cell>
          <cell r="C673" t="str">
            <v>Backpack</v>
          </cell>
          <cell r="D673" t="str">
            <v>Broadcast</v>
          </cell>
          <cell r="F673">
            <v>0</v>
          </cell>
        </row>
        <row r="674">
          <cell r="A674" t="str">
            <v>M/L/A</v>
          </cell>
          <cell r="B674" t="str">
            <v>Microencapsulate</v>
          </cell>
          <cell r="C674" t="str">
            <v>Backpack</v>
          </cell>
          <cell r="D674" t="str">
            <v>Broadcast (foliar)</v>
          </cell>
          <cell r="F674">
            <v>0</v>
          </cell>
        </row>
        <row r="675">
          <cell r="A675" t="str">
            <v>M/L/A</v>
          </cell>
          <cell r="B675" t="str">
            <v>Microencapsulate</v>
          </cell>
          <cell r="C675" t="str">
            <v>Backpack</v>
          </cell>
          <cell r="D675" t="str">
            <v>Ground/soil-directed</v>
          </cell>
          <cell r="F675">
            <v>0</v>
          </cell>
        </row>
        <row r="676">
          <cell r="A676" t="str">
            <v>M/L/A</v>
          </cell>
          <cell r="B676" t="str">
            <v>Microencapsulate</v>
          </cell>
          <cell r="C676" t="str">
            <v>Backpack</v>
          </cell>
          <cell r="D676" t="str">
            <v>Broadcast (foliar)</v>
          </cell>
          <cell r="F676">
            <v>0</v>
          </cell>
        </row>
        <row r="677">
          <cell r="A677" t="str">
            <v>M/L/A</v>
          </cell>
          <cell r="B677" t="str">
            <v>Microencapsulate</v>
          </cell>
          <cell r="C677" t="str">
            <v>Backpack</v>
          </cell>
          <cell r="D677" t="str">
            <v>Broadcast (foliar)</v>
          </cell>
          <cell r="F677">
            <v>0</v>
          </cell>
        </row>
        <row r="678">
          <cell r="A678" t="str">
            <v>M/L/A</v>
          </cell>
          <cell r="B678" t="str">
            <v>Microencapsulate</v>
          </cell>
          <cell r="C678" t="str">
            <v>Backpack</v>
          </cell>
          <cell r="D678" t="str">
            <v>Broadcast</v>
          </cell>
          <cell r="F678">
            <v>0</v>
          </cell>
        </row>
        <row r="679">
          <cell r="A679" t="str">
            <v>M/L/A</v>
          </cell>
          <cell r="B679" t="str">
            <v>Microencapsulate</v>
          </cell>
          <cell r="C679" t="str">
            <v>Backpack</v>
          </cell>
          <cell r="D679" t="str">
            <v>Spot</v>
          </cell>
          <cell r="F679">
            <v>0</v>
          </cell>
        </row>
        <row r="680">
          <cell r="A680" t="str">
            <v>M/L/A</v>
          </cell>
          <cell r="B680" t="str">
            <v>Microencapsulate</v>
          </cell>
          <cell r="C680" t="str">
            <v>Backpack</v>
          </cell>
          <cell r="D680" t="str">
            <v>Broadcast</v>
          </cell>
          <cell r="F680">
            <v>0</v>
          </cell>
        </row>
        <row r="681">
          <cell r="A681" t="str">
            <v>M/L/A</v>
          </cell>
          <cell r="B681" t="str">
            <v>Microencapsulate</v>
          </cell>
          <cell r="C681" t="str">
            <v>Backpack</v>
          </cell>
          <cell r="D681" t="str">
            <v>Broadcast</v>
          </cell>
          <cell r="F681">
            <v>0</v>
          </cell>
        </row>
        <row r="682">
          <cell r="A682" t="str">
            <v>M/L/A</v>
          </cell>
          <cell r="B682" t="str">
            <v>Microencapsulate</v>
          </cell>
          <cell r="C682" t="str">
            <v>Backpack</v>
          </cell>
          <cell r="D682" t="str">
            <v>Broadcast</v>
          </cell>
          <cell r="F682">
            <v>0</v>
          </cell>
        </row>
        <row r="683">
          <cell r="A683" t="str">
            <v>M/L/A</v>
          </cell>
          <cell r="B683" t="str">
            <v>Microencapsulate</v>
          </cell>
          <cell r="C683" t="str">
            <v>Backpack</v>
          </cell>
          <cell r="D683" t="str">
            <v>Broadcast</v>
          </cell>
          <cell r="F683">
            <v>0</v>
          </cell>
        </row>
        <row r="684">
          <cell r="A684" t="str">
            <v>M/L/A</v>
          </cell>
          <cell r="B684" t="str">
            <v>Microencapsulate</v>
          </cell>
          <cell r="C684" t="str">
            <v>Backpack</v>
          </cell>
          <cell r="D684" t="str">
            <v>Broadcast</v>
          </cell>
          <cell r="F684">
            <v>0</v>
          </cell>
        </row>
        <row r="685">
          <cell r="A685" t="str">
            <v>M/L/A</v>
          </cell>
          <cell r="B685" t="str">
            <v>Microencapsulate</v>
          </cell>
          <cell r="C685" t="str">
            <v>Backpack</v>
          </cell>
          <cell r="D685" t="str">
            <v>Broadcast</v>
          </cell>
          <cell r="F685">
            <v>0</v>
          </cell>
        </row>
        <row r="686">
          <cell r="A686" t="str">
            <v>M/L/A</v>
          </cell>
          <cell r="B686" t="str">
            <v>Microencapsulate</v>
          </cell>
          <cell r="C686" t="str">
            <v>Backpack</v>
          </cell>
          <cell r="D686" t="str">
            <v>Broadcast</v>
          </cell>
          <cell r="F686">
            <v>0</v>
          </cell>
        </row>
        <row r="687">
          <cell r="A687" t="str">
            <v>M/L/A</v>
          </cell>
          <cell r="B687" t="str">
            <v>Microencapsulate</v>
          </cell>
          <cell r="C687" t="str">
            <v>Backpack</v>
          </cell>
          <cell r="D687" t="str">
            <v>Broadcast</v>
          </cell>
          <cell r="F687">
            <v>0</v>
          </cell>
        </row>
        <row r="688">
          <cell r="A688" t="str">
            <v>M/L/A</v>
          </cell>
          <cell r="B688" t="str">
            <v>Microencapsulate</v>
          </cell>
          <cell r="C688" t="str">
            <v>Handheld/Portable Fogger/Mister</v>
          </cell>
          <cell r="D688" t="str">
            <v>Broadcast</v>
          </cell>
          <cell r="F688">
            <v>0</v>
          </cell>
        </row>
        <row r="689">
          <cell r="A689" t="str">
            <v>M/L/A</v>
          </cell>
          <cell r="B689" t="str">
            <v>Microencapsulate</v>
          </cell>
          <cell r="C689" t="str">
            <v>Handheld/Portable Fogger/Mister</v>
          </cell>
          <cell r="D689" t="str">
            <v>Broadcast</v>
          </cell>
          <cell r="F689">
            <v>0</v>
          </cell>
        </row>
        <row r="690">
          <cell r="A690" t="str">
            <v>M/L/A</v>
          </cell>
          <cell r="B690" t="str">
            <v>Microencapsulate</v>
          </cell>
          <cell r="C690" t="str">
            <v>Handheld/Portable Fogger/Mister</v>
          </cell>
          <cell r="D690" t="str">
            <v>Broadcast</v>
          </cell>
          <cell r="F690">
            <v>0</v>
          </cell>
        </row>
        <row r="691">
          <cell r="A691" t="str">
            <v>M/L/A</v>
          </cell>
          <cell r="B691" t="str">
            <v>Microencapsulate</v>
          </cell>
          <cell r="C691" t="str">
            <v>Handheld/Portable Fogger/Mister</v>
          </cell>
          <cell r="D691" t="str">
            <v>Broadcast</v>
          </cell>
          <cell r="F691">
            <v>0</v>
          </cell>
        </row>
        <row r="692">
          <cell r="A692" t="str">
            <v>M/L/A</v>
          </cell>
          <cell r="B692" t="str">
            <v>Microencapsulate</v>
          </cell>
          <cell r="C692" t="str">
            <v>Handheld/Portable Fogger/Mister</v>
          </cell>
          <cell r="D692" t="str">
            <v>Broadcast</v>
          </cell>
          <cell r="F692">
            <v>0</v>
          </cell>
        </row>
        <row r="693">
          <cell r="A693" t="str">
            <v>M/L/A</v>
          </cell>
          <cell r="B693" t="str">
            <v>Microencapsulate</v>
          </cell>
          <cell r="C693" t="str">
            <v>Handheld/Portable Fogger/Mister</v>
          </cell>
          <cell r="D693" t="str">
            <v>Broadcast</v>
          </cell>
          <cell r="F693">
            <v>0</v>
          </cell>
        </row>
        <row r="694">
          <cell r="A694" t="str">
            <v>M/L/A</v>
          </cell>
          <cell r="B694" t="str">
            <v>Microencapsulate</v>
          </cell>
          <cell r="C694" t="str">
            <v>Handheld/Portable Fogger/Mister</v>
          </cell>
          <cell r="D694" t="str">
            <v>Broadcast</v>
          </cell>
          <cell r="F694">
            <v>0</v>
          </cell>
        </row>
        <row r="695">
          <cell r="A695" t="str">
            <v>M/L/A</v>
          </cell>
          <cell r="B695" t="str">
            <v>Microencapsulate</v>
          </cell>
          <cell r="C695" t="str">
            <v>Handheld/Portable Fogger/Mister</v>
          </cell>
          <cell r="D695" t="str">
            <v>Broadcast</v>
          </cell>
          <cell r="F695">
            <v>0</v>
          </cell>
        </row>
        <row r="696">
          <cell r="A696" t="str">
            <v>M/L/A</v>
          </cell>
          <cell r="B696" t="str">
            <v>Microencapsulate</v>
          </cell>
          <cell r="C696" t="str">
            <v>Handheld/Portable Fogger/Mister</v>
          </cell>
          <cell r="D696" t="str">
            <v>Broadcast</v>
          </cell>
          <cell r="F696">
            <v>0</v>
          </cell>
        </row>
        <row r="697">
          <cell r="A697" t="str">
            <v>M/L/A</v>
          </cell>
          <cell r="B697" t="str">
            <v>Microencapsulate</v>
          </cell>
          <cell r="C697" t="str">
            <v>Handheld/Portable Fogger/Mister</v>
          </cell>
          <cell r="D697" t="str">
            <v>Broadcast</v>
          </cell>
          <cell r="F697">
            <v>0</v>
          </cell>
        </row>
        <row r="698">
          <cell r="A698" t="str">
            <v>M/L/A</v>
          </cell>
          <cell r="B698" t="str">
            <v>Microencapsulate</v>
          </cell>
          <cell r="C698" t="str">
            <v>Handheld/Portable Fogger/Mister</v>
          </cell>
          <cell r="D698" t="str">
            <v>Broadcast</v>
          </cell>
          <cell r="F698">
            <v>0</v>
          </cell>
        </row>
        <row r="699">
          <cell r="A699" t="str">
            <v>M/L/A</v>
          </cell>
          <cell r="B699" t="str">
            <v>Microencapsulate</v>
          </cell>
          <cell r="C699" t="str">
            <v>Handheld/Portable Fogger/Mister</v>
          </cell>
          <cell r="D699" t="str">
            <v>Broadcast</v>
          </cell>
          <cell r="F699">
            <v>0</v>
          </cell>
        </row>
        <row r="700">
          <cell r="A700" t="str">
            <v>M/L/A</v>
          </cell>
          <cell r="B700" t="str">
            <v>Microencapsulate</v>
          </cell>
          <cell r="C700" t="str">
            <v>Handheld/Portable Fogger/Mister</v>
          </cell>
          <cell r="D700" t="str">
            <v>Broadcast</v>
          </cell>
          <cell r="F700">
            <v>0</v>
          </cell>
        </row>
        <row r="701">
          <cell r="A701" t="str">
            <v>M/L/A</v>
          </cell>
          <cell r="B701" t="str">
            <v>Microencapsulate</v>
          </cell>
          <cell r="C701" t="str">
            <v>Handheld/Portable Fogger/Mister</v>
          </cell>
          <cell r="D701" t="str">
            <v>Broadcast</v>
          </cell>
          <cell r="F701">
            <v>0</v>
          </cell>
        </row>
        <row r="702">
          <cell r="A702" t="str">
            <v>M/L/A</v>
          </cell>
          <cell r="B702" t="str">
            <v>Microencapsulate</v>
          </cell>
          <cell r="C702" t="str">
            <v>Handheld/Portable Fogger/Mister</v>
          </cell>
          <cell r="D702" t="str">
            <v>Broadcast</v>
          </cell>
          <cell r="F702">
            <v>0</v>
          </cell>
        </row>
        <row r="703">
          <cell r="A703" t="str">
            <v>M/L/A</v>
          </cell>
          <cell r="B703" t="str">
            <v>Microencapsulate</v>
          </cell>
          <cell r="C703" t="str">
            <v>Handheld/Portable Fogger/Mister</v>
          </cell>
          <cell r="D703" t="str">
            <v>Broadcast</v>
          </cell>
          <cell r="F703">
            <v>0</v>
          </cell>
        </row>
        <row r="704">
          <cell r="A704" t="str">
            <v>M/L/A</v>
          </cell>
          <cell r="B704" t="str">
            <v>Microencapsulate</v>
          </cell>
          <cell r="C704" t="str">
            <v>Handheld/Portable Fogger/Mister</v>
          </cell>
          <cell r="D704" t="str">
            <v>Broadcast</v>
          </cell>
          <cell r="F704">
            <v>0</v>
          </cell>
        </row>
        <row r="705">
          <cell r="A705" t="str">
            <v>M/L/A</v>
          </cell>
          <cell r="B705" t="str">
            <v>Microencapsulate</v>
          </cell>
          <cell r="C705" t="str">
            <v>Handheld/Portable Fogger/Mister</v>
          </cell>
          <cell r="D705" t="str">
            <v>Broadcast</v>
          </cell>
          <cell r="F705">
            <v>0</v>
          </cell>
        </row>
        <row r="706">
          <cell r="A706" t="str">
            <v>M/L/A</v>
          </cell>
          <cell r="B706" t="str">
            <v>Microencapsulate</v>
          </cell>
          <cell r="C706" t="str">
            <v>Injection equipment</v>
          </cell>
          <cell r="D706" t="str">
            <v>Soil injection (e.g., termiticide)</v>
          </cell>
          <cell r="F706">
            <v>0</v>
          </cell>
        </row>
        <row r="707">
          <cell r="A707" t="str">
            <v>M/L/A</v>
          </cell>
          <cell r="B707" t="str">
            <v>Microencapsulate</v>
          </cell>
          <cell r="C707" t="str">
            <v>Manually-pressurized Handwand</v>
          </cell>
          <cell r="D707" t="str">
            <v>Broadcast</v>
          </cell>
          <cell r="F707">
            <v>0</v>
          </cell>
        </row>
        <row r="708">
          <cell r="A708" t="str">
            <v>M/L/A</v>
          </cell>
          <cell r="B708" t="str">
            <v>Microencapsulate</v>
          </cell>
          <cell r="C708" t="str">
            <v>Manually-pressurized Handwand</v>
          </cell>
          <cell r="D708" t="str">
            <v>Broadcast</v>
          </cell>
          <cell r="F708">
            <v>0</v>
          </cell>
        </row>
        <row r="709">
          <cell r="A709" t="str">
            <v>M/L/A</v>
          </cell>
          <cell r="B709" t="str">
            <v>Microencapsulate</v>
          </cell>
          <cell r="C709" t="str">
            <v>Manually-pressurized Handwand</v>
          </cell>
          <cell r="D709" t="str">
            <v>Broadcast</v>
          </cell>
          <cell r="F709">
            <v>0</v>
          </cell>
        </row>
        <row r="710">
          <cell r="A710" t="str">
            <v>M/L/A</v>
          </cell>
          <cell r="B710" t="str">
            <v>Microencapsulate</v>
          </cell>
          <cell r="C710" t="str">
            <v>Manually-pressurized Handwand</v>
          </cell>
          <cell r="D710" t="str">
            <v>Broadcast (foliar)</v>
          </cell>
          <cell r="F710">
            <v>0</v>
          </cell>
        </row>
        <row r="711">
          <cell r="A711" t="str">
            <v>M/L/A</v>
          </cell>
          <cell r="B711" t="str">
            <v>Microencapsulate</v>
          </cell>
          <cell r="C711" t="str">
            <v>Manually-pressurized Handwand</v>
          </cell>
          <cell r="D711" t="str">
            <v>Broadcast (foliar)</v>
          </cell>
          <cell r="F711">
            <v>0</v>
          </cell>
        </row>
        <row r="712">
          <cell r="A712" t="str">
            <v>M/L/A</v>
          </cell>
          <cell r="B712" t="str">
            <v>Microencapsulate</v>
          </cell>
          <cell r="C712" t="str">
            <v>Manually-pressurized Handwand</v>
          </cell>
          <cell r="D712" t="str">
            <v>Broadcast (foliar)</v>
          </cell>
          <cell r="F712">
            <v>0</v>
          </cell>
        </row>
        <row r="713">
          <cell r="A713" t="str">
            <v>M/L/A</v>
          </cell>
          <cell r="B713" t="str">
            <v>Microencapsulate</v>
          </cell>
          <cell r="C713" t="str">
            <v>Manually-pressurized Handwand</v>
          </cell>
          <cell r="D713" t="str">
            <v>Broadcast (foliar)</v>
          </cell>
          <cell r="F713">
            <v>0</v>
          </cell>
        </row>
        <row r="714">
          <cell r="A714" t="str">
            <v>M/L/A</v>
          </cell>
          <cell r="B714" t="str">
            <v>Microencapsulate</v>
          </cell>
          <cell r="C714" t="str">
            <v>Manually-pressurized Handwand</v>
          </cell>
          <cell r="D714" t="str">
            <v>Broadcast</v>
          </cell>
          <cell r="F714">
            <v>0</v>
          </cell>
        </row>
        <row r="715">
          <cell r="A715" t="str">
            <v>M/L/A</v>
          </cell>
          <cell r="B715" t="str">
            <v>Microencapsulate</v>
          </cell>
          <cell r="C715" t="str">
            <v>Manually-pressurized Handwand</v>
          </cell>
          <cell r="D715" t="str">
            <v>Broadcast</v>
          </cell>
          <cell r="F715">
            <v>0</v>
          </cell>
        </row>
        <row r="716">
          <cell r="A716" t="str">
            <v>M/L/A</v>
          </cell>
          <cell r="B716" t="str">
            <v>Microencapsulate</v>
          </cell>
          <cell r="C716" t="str">
            <v>Manually-pressurized Handwand</v>
          </cell>
          <cell r="D716" t="str">
            <v>Broadcast</v>
          </cell>
          <cell r="F716">
            <v>0</v>
          </cell>
        </row>
        <row r="717">
          <cell r="A717" t="str">
            <v>M/L/A</v>
          </cell>
          <cell r="B717" t="str">
            <v>Microencapsulate</v>
          </cell>
          <cell r="C717" t="str">
            <v>Manually-pressurized Handwand</v>
          </cell>
          <cell r="D717" t="str">
            <v>C&amp;C</v>
          </cell>
          <cell r="F717">
            <v>0</v>
          </cell>
        </row>
        <row r="718">
          <cell r="A718" t="str">
            <v>M/L/A</v>
          </cell>
          <cell r="B718" t="str">
            <v>Microencapsulate</v>
          </cell>
          <cell r="C718" t="str">
            <v>Manually-pressurized Handwand</v>
          </cell>
          <cell r="D718" t="str">
            <v>Broadcast</v>
          </cell>
          <cell r="F718">
            <v>0</v>
          </cell>
        </row>
        <row r="719">
          <cell r="A719" t="str">
            <v>M/L/A</v>
          </cell>
          <cell r="B719" t="str">
            <v>Microencapsulate</v>
          </cell>
          <cell r="C719" t="str">
            <v>Manually-pressurized Handwand</v>
          </cell>
          <cell r="D719" t="str">
            <v>C&amp;C</v>
          </cell>
          <cell r="F719">
            <v>0</v>
          </cell>
        </row>
        <row r="720">
          <cell r="A720" t="str">
            <v>M/L/A</v>
          </cell>
          <cell r="B720" t="str">
            <v>Microencapsulate</v>
          </cell>
          <cell r="C720" t="str">
            <v>Manually-pressurized Handwand</v>
          </cell>
          <cell r="D720" t="str">
            <v>Broadcast</v>
          </cell>
          <cell r="F720">
            <v>0</v>
          </cell>
        </row>
        <row r="721">
          <cell r="A721" t="str">
            <v>M/L/A</v>
          </cell>
          <cell r="B721" t="str">
            <v>Microencapsulate</v>
          </cell>
          <cell r="C721" t="str">
            <v>Manually-pressurized Handwand</v>
          </cell>
          <cell r="D721" t="str">
            <v>Broadcast</v>
          </cell>
          <cell r="F721">
            <v>0</v>
          </cell>
        </row>
        <row r="722">
          <cell r="A722" t="str">
            <v>M/L/A</v>
          </cell>
          <cell r="B722" t="str">
            <v>Microencapsulate</v>
          </cell>
          <cell r="C722" t="str">
            <v>Manually-pressurized Handwand</v>
          </cell>
          <cell r="D722" t="str">
            <v>Broadcast</v>
          </cell>
          <cell r="F722">
            <v>0</v>
          </cell>
        </row>
        <row r="723">
          <cell r="A723" t="str">
            <v>M/L/A</v>
          </cell>
          <cell r="B723" t="str">
            <v>Microencapsulate</v>
          </cell>
          <cell r="C723" t="str">
            <v>Manually-pressurized Handwand</v>
          </cell>
          <cell r="D723" t="str">
            <v>Spot</v>
          </cell>
          <cell r="F723">
            <v>0</v>
          </cell>
        </row>
        <row r="724">
          <cell r="A724" t="str">
            <v>M/L/A</v>
          </cell>
          <cell r="B724" t="str">
            <v>Microencapsulate</v>
          </cell>
          <cell r="C724" t="str">
            <v>Manually-pressurized Handwand</v>
          </cell>
          <cell r="D724" t="str">
            <v>Broadcast</v>
          </cell>
          <cell r="F724">
            <v>0</v>
          </cell>
        </row>
        <row r="725">
          <cell r="A725" t="str">
            <v>M/L/A</v>
          </cell>
          <cell r="B725" t="str">
            <v>Microencapsulate</v>
          </cell>
          <cell r="C725" t="str">
            <v>Manually-pressurized Handwand</v>
          </cell>
          <cell r="D725" t="str">
            <v>C&amp;C</v>
          </cell>
          <cell r="F725">
            <v>0</v>
          </cell>
        </row>
        <row r="726">
          <cell r="A726" t="str">
            <v>M/L/A</v>
          </cell>
          <cell r="B726" t="str">
            <v>Microencapsulate</v>
          </cell>
          <cell r="C726" t="str">
            <v>Manually-pressurized Handwand</v>
          </cell>
          <cell r="D726" t="str">
            <v>Broadcast</v>
          </cell>
          <cell r="F726">
            <v>0</v>
          </cell>
        </row>
        <row r="727">
          <cell r="A727" t="str">
            <v>M/L/A</v>
          </cell>
          <cell r="B727" t="str">
            <v>Microencapsulate</v>
          </cell>
          <cell r="C727" t="str">
            <v>Manually-pressurized Handwand</v>
          </cell>
          <cell r="D727" t="str">
            <v>Broadcast (foliar)</v>
          </cell>
          <cell r="F727">
            <v>0</v>
          </cell>
        </row>
        <row r="728">
          <cell r="A728" t="str">
            <v>M/L/A</v>
          </cell>
          <cell r="B728" t="str">
            <v>Microencapsulate</v>
          </cell>
          <cell r="C728" t="str">
            <v>Manually-pressurized Handwand</v>
          </cell>
          <cell r="D728" t="str">
            <v>Broadcast</v>
          </cell>
          <cell r="F728">
            <v>0</v>
          </cell>
        </row>
        <row r="729">
          <cell r="A729" t="str">
            <v>M/L/A</v>
          </cell>
          <cell r="B729" t="str">
            <v>Microencapsulate</v>
          </cell>
          <cell r="C729" t="str">
            <v>Mechanically-pressurized Handgun</v>
          </cell>
          <cell r="D729" t="str">
            <v>Broadcast (foliar)</v>
          </cell>
          <cell r="F729">
            <v>0</v>
          </cell>
        </row>
        <row r="730">
          <cell r="A730" t="str">
            <v>M/L/A</v>
          </cell>
          <cell r="B730" t="str">
            <v>Microencapsulate</v>
          </cell>
          <cell r="C730" t="str">
            <v>Mechanically-pressurized Handgun</v>
          </cell>
          <cell r="D730" t="str">
            <v>Drench/Soil-/Ground-directed</v>
          </cell>
          <cell r="F730">
            <v>0</v>
          </cell>
        </row>
        <row r="731">
          <cell r="A731" t="str">
            <v>M/L/A</v>
          </cell>
          <cell r="B731" t="str">
            <v>Microencapsulate</v>
          </cell>
          <cell r="C731" t="str">
            <v>Mechanically-pressurized Handgun</v>
          </cell>
          <cell r="D731" t="str">
            <v>Broadcast (foliar)</v>
          </cell>
          <cell r="F731">
            <v>0</v>
          </cell>
        </row>
        <row r="732">
          <cell r="A732" t="str">
            <v>M/L/A</v>
          </cell>
          <cell r="B732" t="str">
            <v>Microencapsulate</v>
          </cell>
          <cell r="C732" t="str">
            <v>Mechanically-pressurized Handgun</v>
          </cell>
          <cell r="D732" t="str">
            <v>Broadcast</v>
          </cell>
          <cell r="F732">
            <v>0</v>
          </cell>
        </row>
        <row r="733">
          <cell r="A733" t="str">
            <v>M/L/A</v>
          </cell>
          <cell r="B733" t="str">
            <v>Microencapsulate</v>
          </cell>
          <cell r="C733" t="str">
            <v>Mechanically-pressurized Handgun</v>
          </cell>
          <cell r="D733" t="str">
            <v>Broadcast</v>
          </cell>
          <cell r="F733">
            <v>0</v>
          </cell>
        </row>
        <row r="734">
          <cell r="A734" t="str">
            <v>M/L/A</v>
          </cell>
          <cell r="B734" t="str">
            <v>Microencapsulate</v>
          </cell>
          <cell r="C734" t="str">
            <v>Mechanically-pressurized Handgun</v>
          </cell>
          <cell r="D734" t="str">
            <v>Drench/Soil-/Ground-directed</v>
          </cell>
          <cell r="F734">
            <v>0</v>
          </cell>
        </row>
        <row r="735">
          <cell r="A735" t="str">
            <v>M/L/A</v>
          </cell>
          <cell r="B735" t="str">
            <v>Microencapsulate</v>
          </cell>
          <cell r="C735" t="str">
            <v>Mechanically-pressurized Handgun</v>
          </cell>
          <cell r="D735" t="str">
            <v>Broadcast</v>
          </cell>
          <cell r="F735">
            <v>0</v>
          </cell>
        </row>
        <row r="736">
          <cell r="A736" t="str">
            <v>M/L/A</v>
          </cell>
          <cell r="B736" t="str">
            <v>Microencapsulate</v>
          </cell>
          <cell r="C736" t="str">
            <v>Mechanically-pressurized Handgun</v>
          </cell>
          <cell r="D736" t="str">
            <v>Broadcast</v>
          </cell>
          <cell r="F736">
            <v>0</v>
          </cell>
        </row>
        <row r="737">
          <cell r="A737" t="str">
            <v>M/L/A</v>
          </cell>
          <cell r="B737" t="str">
            <v>Microencapsulate</v>
          </cell>
          <cell r="C737" t="str">
            <v>Mechanically-pressurized Handgun</v>
          </cell>
          <cell r="D737" t="str">
            <v>Broadcast (foliar)</v>
          </cell>
          <cell r="F737">
            <v>0</v>
          </cell>
        </row>
        <row r="738">
          <cell r="A738" t="str">
            <v>M/L/A</v>
          </cell>
          <cell r="B738" t="str">
            <v>Microencapsulate</v>
          </cell>
          <cell r="C738" t="str">
            <v>Mechanically-pressurized Handgun</v>
          </cell>
          <cell r="D738" t="str">
            <v>Broadcast (foliar)</v>
          </cell>
          <cell r="F738">
            <v>0</v>
          </cell>
        </row>
        <row r="739">
          <cell r="A739" t="str">
            <v>M/L/A</v>
          </cell>
          <cell r="B739" t="str">
            <v>Microencapsulate</v>
          </cell>
          <cell r="C739" t="str">
            <v>Mechanically-pressurized Handgun</v>
          </cell>
          <cell r="D739" t="str">
            <v>Drench/Soil-/Ground-directed</v>
          </cell>
          <cell r="F739">
            <v>0</v>
          </cell>
        </row>
        <row r="740">
          <cell r="A740" t="str">
            <v>M/L/A</v>
          </cell>
          <cell r="B740" t="str">
            <v>Microencapsulate</v>
          </cell>
          <cell r="C740" t="str">
            <v>Mechanically-pressurized Handgun</v>
          </cell>
          <cell r="D740" t="str">
            <v>Broadcast (foliar)</v>
          </cell>
          <cell r="F740">
            <v>0</v>
          </cell>
        </row>
        <row r="741">
          <cell r="A741" t="str">
            <v>M/L/A</v>
          </cell>
          <cell r="B741" t="str">
            <v>Microencapsulate</v>
          </cell>
          <cell r="C741" t="str">
            <v>Mechanically-pressurized Handgun</v>
          </cell>
          <cell r="D741" t="str">
            <v>Broadcast</v>
          </cell>
          <cell r="F741">
            <v>0</v>
          </cell>
        </row>
        <row r="742">
          <cell r="A742" t="str">
            <v>M/L/A</v>
          </cell>
          <cell r="B742" t="str">
            <v>Microencapsulate</v>
          </cell>
          <cell r="C742" t="str">
            <v>Mechanically-pressurized Handgun</v>
          </cell>
          <cell r="D742" t="str">
            <v>Broadcast</v>
          </cell>
          <cell r="F742">
            <v>0</v>
          </cell>
        </row>
        <row r="743">
          <cell r="A743" t="str">
            <v>M/L/A</v>
          </cell>
          <cell r="B743" t="str">
            <v>Microencapsulate</v>
          </cell>
          <cell r="C743" t="str">
            <v>Mechanically-pressurized Handgun</v>
          </cell>
          <cell r="D743" t="str">
            <v>Broadcast</v>
          </cell>
          <cell r="F743">
            <v>0</v>
          </cell>
        </row>
        <row r="744">
          <cell r="A744" t="str">
            <v>M/L/A</v>
          </cell>
          <cell r="B744" t="str">
            <v>Microencapsulate</v>
          </cell>
          <cell r="C744" t="str">
            <v>Mechanically-pressurized Handgun</v>
          </cell>
          <cell r="D744" t="str">
            <v>Broadcast</v>
          </cell>
          <cell r="F744">
            <v>0</v>
          </cell>
        </row>
        <row r="745">
          <cell r="A745" t="str">
            <v>M/L/A</v>
          </cell>
          <cell r="B745" t="str">
            <v>Microencapsulate</v>
          </cell>
          <cell r="C745" t="str">
            <v>Mechanically-pressurized Handgun</v>
          </cell>
          <cell r="D745" t="str">
            <v>Broadcast</v>
          </cell>
          <cell r="F745">
            <v>0</v>
          </cell>
        </row>
        <row r="746">
          <cell r="A746" t="str">
            <v>M/L/A</v>
          </cell>
          <cell r="B746" t="str">
            <v>Microencapsulate</v>
          </cell>
          <cell r="C746" t="str">
            <v>Mechanically-pressurized Handgun</v>
          </cell>
          <cell r="D746" t="str">
            <v>Broadcast</v>
          </cell>
          <cell r="F746">
            <v>0</v>
          </cell>
        </row>
        <row r="747">
          <cell r="A747" t="str">
            <v>M/L/A</v>
          </cell>
          <cell r="B747" t="str">
            <v>Microencapsulate</v>
          </cell>
          <cell r="C747" t="str">
            <v>Mechanically-pressurized Handgun</v>
          </cell>
          <cell r="D747" t="str">
            <v>Broadcast</v>
          </cell>
          <cell r="F747">
            <v>0</v>
          </cell>
        </row>
        <row r="748">
          <cell r="A748" t="str">
            <v>M/L/A</v>
          </cell>
          <cell r="B748" t="str">
            <v>Microencapsulate</v>
          </cell>
          <cell r="C748" t="str">
            <v>Mechanically-pressurized Handgun</v>
          </cell>
          <cell r="D748" t="str">
            <v>Broadcast</v>
          </cell>
          <cell r="F748">
            <v>0</v>
          </cell>
        </row>
        <row r="749">
          <cell r="A749" t="str">
            <v>M/L/A</v>
          </cell>
          <cell r="B749" t="str">
            <v>Microencapsulate</v>
          </cell>
          <cell r="C749" t="str">
            <v>Mechanically-pressurized Handgun</v>
          </cell>
          <cell r="D749" t="str">
            <v>Broadcast</v>
          </cell>
          <cell r="F749">
            <v>0</v>
          </cell>
        </row>
        <row r="750">
          <cell r="A750" t="str">
            <v>M/L/A</v>
          </cell>
          <cell r="B750" t="str">
            <v>Microencapsulate</v>
          </cell>
          <cell r="C750" t="str">
            <v>Mechanically-pressurized Handgun</v>
          </cell>
          <cell r="D750" t="str">
            <v>Broadcast (foliar)</v>
          </cell>
          <cell r="F750">
            <v>0</v>
          </cell>
        </row>
        <row r="751">
          <cell r="A751" t="str">
            <v>M/L/A</v>
          </cell>
          <cell r="B751" t="str">
            <v>Microencapsulate</v>
          </cell>
          <cell r="C751" t="str">
            <v>Mechanically-pressurized Handgun</v>
          </cell>
          <cell r="D751" t="str">
            <v>Drench/Soil-/Ground-directed</v>
          </cell>
          <cell r="F751">
            <v>0</v>
          </cell>
        </row>
        <row r="752">
          <cell r="A752" t="str">
            <v>M/L/A</v>
          </cell>
          <cell r="B752" t="str">
            <v>Wettable Powder</v>
          </cell>
          <cell r="C752" t="str">
            <v>Backpack</v>
          </cell>
          <cell r="D752" t="str">
            <v>Ground/soil-directed</v>
          </cell>
          <cell r="F752">
            <v>0</v>
          </cell>
        </row>
        <row r="753">
          <cell r="A753" t="str">
            <v>M/L/A</v>
          </cell>
          <cell r="B753" t="str">
            <v>Wettable Powder</v>
          </cell>
          <cell r="C753" t="str">
            <v>Backpack</v>
          </cell>
          <cell r="D753" t="str">
            <v>Broadcast</v>
          </cell>
          <cell r="F753">
            <v>0</v>
          </cell>
        </row>
        <row r="754">
          <cell r="A754" t="str">
            <v>M/L/A</v>
          </cell>
          <cell r="B754" t="str">
            <v>Wettable Powder</v>
          </cell>
          <cell r="C754" t="str">
            <v>Backpack</v>
          </cell>
          <cell r="D754" t="str">
            <v>Ground/soil-directed</v>
          </cell>
          <cell r="F754">
            <v>0</v>
          </cell>
        </row>
        <row r="755">
          <cell r="A755" t="str">
            <v>M/L/A</v>
          </cell>
          <cell r="B755" t="str">
            <v>Wettable Powder</v>
          </cell>
          <cell r="C755" t="str">
            <v>Trigger-spray bottle</v>
          </cell>
          <cell r="D755" t="str">
            <v>Frill (hack-and-squirt)</v>
          </cell>
          <cell r="F755">
            <v>0</v>
          </cell>
        </row>
        <row r="756">
          <cell r="A756" t="str">
            <v>M/L/A</v>
          </cell>
          <cell r="B756" t="str">
            <v>Wettable Powder</v>
          </cell>
          <cell r="C756" t="str">
            <v>Trigger-spray bottle</v>
          </cell>
          <cell r="D756" t="str">
            <v>Frill (hack-and-squirt)</v>
          </cell>
          <cell r="F756">
            <v>0</v>
          </cell>
        </row>
        <row r="757">
          <cell r="A757" t="str">
            <v>M/L/A</v>
          </cell>
          <cell r="B757" t="str">
            <v>Wettable Powder</v>
          </cell>
          <cell r="C757" t="str">
            <v>Backpack</v>
          </cell>
          <cell r="D757" t="str">
            <v>Broadcast</v>
          </cell>
          <cell r="F757">
            <v>0</v>
          </cell>
        </row>
        <row r="758">
          <cell r="A758" t="str">
            <v>L/A</v>
          </cell>
          <cell r="B758" t="str">
            <v>Wettable Powder</v>
          </cell>
          <cell r="C758" t="str">
            <v>Backpack</v>
          </cell>
          <cell r="D758" t="str">
            <v>Broadcast</v>
          </cell>
          <cell r="F758">
            <v>0</v>
          </cell>
        </row>
        <row r="759">
          <cell r="A759" t="str">
            <v>M/L/A</v>
          </cell>
          <cell r="B759" t="str">
            <v>Wettable Powder</v>
          </cell>
          <cell r="C759" t="str">
            <v>Backpack</v>
          </cell>
          <cell r="D759" t="str">
            <v>Broadcast (foliar)</v>
          </cell>
          <cell r="F759">
            <v>0</v>
          </cell>
        </row>
        <row r="760">
          <cell r="A760" t="str">
            <v>M/L/A</v>
          </cell>
          <cell r="B760" t="str">
            <v>Wettable Powder</v>
          </cell>
          <cell r="C760" t="str">
            <v>Backpack</v>
          </cell>
          <cell r="D760" t="str">
            <v>Ground/soil-directed</v>
          </cell>
          <cell r="F760">
            <v>0</v>
          </cell>
        </row>
        <row r="761">
          <cell r="A761" t="str">
            <v>M/L/A</v>
          </cell>
          <cell r="B761" t="str">
            <v>Wettable Powder</v>
          </cell>
          <cell r="C761" t="str">
            <v>Backpack</v>
          </cell>
          <cell r="D761" t="str">
            <v>Ground/soil-directed</v>
          </cell>
          <cell r="F761">
            <v>0</v>
          </cell>
        </row>
        <row r="762">
          <cell r="A762" t="str">
            <v>M/L/A</v>
          </cell>
          <cell r="B762" t="str">
            <v>Wettable Powder</v>
          </cell>
          <cell r="C762" t="str">
            <v>Backpack</v>
          </cell>
          <cell r="D762" t="str">
            <v>Broadcast</v>
          </cell>
          <cell r="F762">
            <v>0</v>
          </cell>
        </row>
        <row r="763">
          <cell r="A763" t="str">
            <v>M/L/A</v>
          </cell>
          <cell r="B763" t="str">
            <v>Wettable Powder</v>
          </cell>
          <cell r="C763" t="str">
            <v>Backpack</v>
          </cell>
          <cell r="D763" t="str">
            <v>Broadcast (foliar)</v>
          </cell>
          <cell r="F763">
            <v>0</v>
          </cell>
        </row>
        <row r="764">
          <cell r="A764" t="str">
            <v>M/L/A</v>
          </cell>
          <cell r="B764" t="str">
            <v>Wettable Powder</v>
          </cell>
          <cell r="C764" t="str">
            <v>Backpack</v>
          </cell>
          <cell r="D764" t="str">
            <v>Ground/soil-directed</v>
          </cell>
          <cell r="F764">
            <v>0</v>
          </cell>
        </row>
        <row r="765">
          <cell r="A765" t="str">
            <v>M/L/A</v>
          </cell>
          <cell r="B765" t="str">
            <v>Wettable Powder</v>
          </cell>
          <cell r="C765" t="str">
            <v>Backpack</v>
          </cell>
          <cell r="D765" t="str">
            <v>Broadcast (foliar)</v>
          </cell>
          <cell r="F765">
            <v>0</v>
          </cell>
        </row>
        <row r="766">
          <cell r="A766" t="str">
            <v>M/L/A</v>
          </cell>
          <cell r="B766" t="str">
            <v>Wettable Powder</v>
          </cell>
          <cell r="C766" t="str">
            <v>Backpack</v>
          </cell>
          <cell r="D766" t="str">
            <v>Broadcast (foliar)</v>
          </cell>
          <cell r="F766">
            <v>0</v>
          </cell>
        </row>
        <row r="767">
          <cell r="A767" t="str">
            <v>M/L/A</v>
          </cell>
          <cell r="B767" t="str">
            <v>Wettable Powder</v>
          </cell>
          <cell r="C767" t="str">
            <v>Backpack</v>
          </cell>
          <cell r="D767" t="str">
            <v>Broadcast</v>
          </cell>
          <cell r="F767">
            <v>0</v>
          </cell>
        </row>
        <row r="768">
          <cell r="A768" t="str">
            <v>M/L/A</v>
          </cell>
          <cell r="B768" t="str">
            <v>Wettable Powder</v>
          </cell>
          <cell r="C768" t="str">
            <v>Backpack</v>
          </cell>
          <cell r="D768" t="str">
            <v>Spot</v>
          </cell>
          <cell r="F768">
            <v>0</v>
          </cell>
        </row>
        <row r="769">
          <cell r="A769" t="str">
            <v>M/L/A</v>
          </cell>
          <cell r="B769" t="str">
            <v>Wettable Powder</v>
          </cell>
          <cell r="C769" t="str">
            <v>Backpack</v>
          </cell>
          <cell r="D769" t="str">
            <v>Broadcast</v>
          </cell>
          <cell r="F769">
            <v>0</v>
          </cell>
        </row>
        <row r="770">
          <cell r="A770" t="str">
            <v>M/L/A</v>
          </cell>
          <cell r="B770" t="str">
            <v>Wettable Powder</v>
          </cell>
          <cell r="C770" t="str">
            <v>Backpack</v>
          </cell>
          <cell r="D770" t="str">
            <v>Broadcast</v>
          </cell>
          <cell r="F770">
            <v>0</v>
          </cell>
        </row>
        <row r="771">
          <cell r="A771" t="str">
            <v>M/L/A</v>
          </cell>
          <cell r="B771" t="str">
            <v>Wettable Powder</v>
          </cell>
          <cell r="C771" t="str">
            <v>Backpack</v>
          </cell>
          <cell r="D771" t="str">
            <v>Broadcast</v>
          </cell>
          <cell r="F771">
            <v>0</v>
          </cell>
        </row>
        <row r="772">
          <cell r="A772" t="str">
            <v>M/L/A</v>
          </cell>
          <cell r="B772" t="str">
            <v>Wettable Powder</v>
          </cell>
          <cell r="C772" t="str">
            <v>Backpack</v>
          </cell>
          <cell r="D772" t="str">
            <v>Broadcast</v>
          </cell>
          <cell r="F772">
            <v>0</v>
          </cell>
        </row>
        <row r="773">
          <cell r="A773" t="str">
            <v>M/L/A</v>
          </cell>
          <cell r="B773" t="str">
            <v>Wettable Powder</v>
          </cell>
          <cell r="C773" t="str">
            <v>Backpack</v>
          </cell>
          <cell r="D773" t="str">
            <v>Broadcast</v>
          </cell>
          <cell r="F773">
            <v>0</v>
          </cell>
        </row>
        <row r="774">
          <cell r="A774" t="str">
            <v>M/L/A</v>
          </cell>
          <cell r="B774" t="str">
            <v>Wettable Powder</v>
          </cell>
          <cell r="C774" t="str">
            <v>Backpack</v>
          </cell>
          <cell r="D774" t="str">
            <v>Broadcast</v>
          </cell>
          <cell r="F774">
            <v>0</v>
          </cell>
        </row>
        <row r="775">
          <cell r="A775" t="str">
            <v>M/L/A</v>
          </cell>
          <cell r="B775" t="str">
            <v>Wettable Powder</v>
          </cell>
          <cell r="C775" t="str">
            <v>Backpack</v>
          </cell>
          <cell r="D775" t="str">
            <v>Broadcast</v>
          </cell>
          <cell r="F775">
            <v>0</v>
          </cell>
        </row>
        <row r="776">
          <cell r="A776" t="str">
            <v>M/L/A</v>
          </cell>
          <cell r="B776" t="str">
            <v>Wettable Powder</v>
          </cell>
          <cell r="C776" t="str">
            <v>Backpack</v>
          </cell>
          <cell r="D776" t="str">
            <v>Broadcast</v>
          </cell>
          <cell r="F776">
            <v>0</v>
          </cell>
        </row>
        <row r="777">
          <cell r="A777" t="str">
            <v>M/L/A</v>
          </cell>
          <cell r="B777" t="str">
            <v>Wettable Powder</v>
          </cell>
          <cell r="C777" t="str">
            <v>Handheld/Portable Fogger/Mister</v>
          </cell>
          <cell r="D777" t="str">
            <v>Broadcast</v>
          </cell>
          <cell r="F777">
            <v>0</v>
          </cell>
        </row>
        <row r="778">
          <cell r="A778" t="str">
            <v>M/L/A</v>
          </cell>
          <cell r="B778" t="str">
            <v>Wettable Powder</v>
          </cell>
          <cell r="C778" t="str">
            <v>Handheld/Portable Fogger/Mister</v>
          </cell>
          <cell r="D778" t="str">
            <v>Broadcast</v>
          </cell>
          <cell r="F778">
            <v>0</v>
          </cell>
        </row>
        <row r="779">
          <cell r="A779" t="str">
            <v>M/L/A</v>
          </cell>
          <cell r="B779" t="str">
            <v>Wettable Powder</v>
          </cell>
          <cell r="C779" t="str">
            <v>Handheld/Portable Fogger/Mister</v>
          </cell>
          <cell r="D779" t="str">
            <v>Broadcast</v>
          </cell>
          <cell r="F779">
            <v>0</v>
          </cell>
        </row>
        <row r="780">
          <cell r="A780" t="str">
            <v>M/L/A</v>
          </cell>
          <cell r="B780" t="str">
            <v>Wettable Powder</v>
          </cell>
          <cell r="C780" t="str">
            <v>Handheld/Portable Fogger/Mister</v>
          </cell>
          <cell r="D780" t="str">
            <v>Broadcast</v>
          </cell>
          <cell r="F780">
            <v>0</v>
          </cell>
        </row>
        <row r="781">
          <cell r="A781" t="str">
            <v>M/L/A</v>
          </cell>
          <cell r="B781" t="str">
            <v>Wettable Powder</v>
          </cell>
          <cell r="C781" t="str">
            <v>Handheld/Portable Fogger/Mister</v>
          </cell>
          <cell r="D781" t="str">
            <v>Broadcast</v>
          </cell>
          <cell r="F781">
            <v>0</v>
          </cell>
        </row>
        <row r="782">
          <cell r="A782" t="str">
            <v>M/L/A</v>
          </cell>
          <cell r="B782" t="str">
            <v>Wettable Powder</v>
          </cell>
          <cell r="C782" t="str">
            <v>Handheld/Portable Fogger/Mister</v>
          </cell>
          <cell r="D782" t="str">
            <v>Broadcast</v>
          </cell>
          <cell r="F782">
            <v>0</v>
          </cell>
        </row>
        <row r="783">
          <cell r="A783" t="str">
            <v>M/L/A</v>
          </cell>
          <cell r="B783" t="str">
            <v>Wettable Powder</v>
          </cell>
          <cell r="C783" t="str">
            <v>Handheld/Portable Fogger/Mister</v>
          </cell>
          <cell r="D783" t="str">
            <v>Broadcast</v>
          </cell>
          <cell r="F783">
            <v>0</v>
          </cell>
        </row>
        <row r="784">
          <cell r="A784" t="str">
            <v>M/L/A</v>
          </cell>
          <cell r="B784" t="str">
            <v>Wettable Powder</v>
          </cell>
          <cell r="C784" t="str">
            <v>Handheld/Portable Fogger/Mister</v>
          </cell>
          <cell r="D784" t="str">
            <v>Broadcast</v>
          </cell>
          <cell r="F784">
            <v>0</v>
          </cell>
        </row>
        <row r="785">
          <cell r="A785" t="str">
            <v>M/L/A</v>
          </cell>
          <cell r="B785" t="str">
            <v>Wettable Powder</v>
          </cell>
          <cell r="C785" t="str">
            <v>Handheld/Portable Fogger/Mister</v>
          </cell>
          <cell r="D785" t="str">
            <v>Broadcast</v>
          </cell>
          <cell r="F785">
            <v>0</v>
          </cell>
        </row>
        <row r="786">
          <cell r="A786" t="str">
            <v>M/L/A</v>
          </cell>
          <cell r="B786" t="str">
            <v>Wettable Powder</v>
          </cell>
          <cell r="C786" t="str">
            <v>Handheld/Portable Fogger/Mister</v>
          </cell>
          <cell r="D786" t="str">
            <v>Broadcast</v>
          </cell>
          <cell r="F786">
            <v>0</v>
          </cell>
        </row>
        <row r="787">
          <cell r="A787" t="str">
            <v>M/L/A</v>
          </cell>
          <cell r="B787" t="str">
            <v>Wettable Powder</v>
          </cell>
          <cell r="C787" t="str">
            <v>Handheld/Portable Fogger/Mister</v>
          </cell>
          <cell r="D787" t="str">
            <v>Broadcast</v>
          </cell>
          <cell r="F787">
            <v>0</v>
          </cell>
        </row>
        <row r="788">
          <cell r="A788" t="str">
            <v>M/L/A</v>
          </cell>
          <cell r="B788" t="str">
            <v>Wettable Powder</v>
          </cell>
          <cell r="C788" t="str">
            <v>Handheld/Portable Fogger/Mister</v>
          </cell>
          <cell r="D788" t="str">
            <v>Broadcast</v>
          </cell>
          <cell r="F788">
            <v>0</v>
          </cell>
        </row>
        <row r="789">
          <cell r="A789" t="str">
            <v>M/L/A</v>
          </cell>
          <cell r="B789" t="str">
            <v>Wettable Powder</v>
          </cell>
          <cell r="C789" t="str">
            <v>Handheld/Portable Fogger/Mister</v>
          </cell>
          <cell r="D789" t="str">
            <v>Broadcast</v>
          </cell>
          <cell r="F789">
            <v>0</v>
          </cell>
        </row>
        <row r="790">
          <cell r="A790" t="str">
            <v>M/L/A</v>
          </cell>
          <cell r="B790" t="str">
            <v>Wettable Powder</v>
          </cell>
          <cell r="C790" t="str">
            <v>Handheld/Portable Fogger/Mister</v>
          </cell>
          <cell r="D790" t="str">
            <v>Broadcast</v>
          </cell>
          <cell r="F790">
            <v>0</v>
          </cell>
        </row>
        <row r="791">
          <cell r="A791" t="str">
            <v>M/L/A</v>
          </cell>
          <cell r="B791" t="str">
            <v>Wettable Powder</v>
          </cell>
          <cell r="C791" t="str">
            <v>Handheld/Portable Fogger/Mister</v>
          </cell>
          <cell r="D791" t="str">
            <v>Broadcast</v>
          </cell>
          <cell r="F791">
            <v>0</v>
          </cell>
        </row>
        <row r="792">
          <cell r="A792" t="str">
            <v>M/L/A</v>
          </cell>
          <cell r="B792" t="str">
            <v>Wettable Powder</v>
          </cell>
          <cell r="C792" t="str">
            <v>Handheld/Portable Fogger/Mister</v>
          </cell>
          <cell r="D792" t="str">
            <v>Broadcast</v>
          </cell>
          <cell r="F792">
            <v>0</v>
          </cell>
        </row>
        <row r="793">
          <cell r="A793" t="str">
            <v>M/L/A</v>
          </cell>
          <cell r="B793" t="str">
            <v>Wettable Powder</v>
          </cell>
          <cell r="C793" t="str">
            <v>Handheld/Portable Fogger/Mister</v>
          </cell>
          <cell r="D793" t="str">
            <v>Broadcast</v>
          </cell>
          <cell r="F793">
            <v>0</v>
          </cell>
        </row>
        <row r="794">
          <cell r="A794" t="str">
            <v>M/L/A</v>
          </cell>
          <cell r="B794" t="str">
            <v>Wettable Powder</v>
          </cell>
          <cell r="C794" t="str">
            <v>Handheld/Portable Fogger/Mister</v>
          </cell>
          <cell r="D794" t="str">
            <v>Broadcast</v>
          </cell>
          <cell r="F794">
            <v>0</v>
          </cell>
        </row>
        <row r="795">
          <cell r="A795" t="str">
            <v>M/L/A</v>
          </cell>
          <cell r="B795" t="str">
            <v>Wettable Powder</v>
          </cell>
          <cell r="C795" t="str">
            <v>Manually-pressurized Handwand</v>
          </cell>
          <cell r="D795" t="str">
            <v>Broadcast</v>
          </cell>
          <cell r="F795">
            <v>0</v>
          </cell>
        </row>
        <row r="796">
          <cell r="A796" t="str">
            <v>M/L/A</v>
          </cell>
          <cell r="B796" t="str">
            <v>Wettable Powder</v>
          </cell>
          <cell r="C796" t="str">
            <v>Manually-pressurized Handwand</v>
          </cell>
          <cell r="D796" t="str">
            <v>Broadcast</v>
          </cell>
          <cell r="F796">
            <v>0</v>
          </cell>
        </row>
        <row r="797">
          <cell r="A797" t="str">
            <v>M/L/A</v>
          </cell>
          <cell r="B797" t="str">
            <v>Wettable Powder</v>
          </cell>
          <cell r="C797" t="str">
            <v>Manually-pressurized Handwand</v>
          </cell>
          <cell r="D797" t="str">
            <v>Broadcast</v>
          </cell>
          <cell r="F797">
            <v>0</v>
          </cell>
        </row>
        <row r="798">
          <cell r="A798" t="str">
            <v>M/L/A</v>
          </cell>
          <cell r="B798" t="str">
            <v>Wettable Powder</v>
          </cell>
          <cell r="C798" t="str">
            <v>Manually-pressurized Handwand</v>
          </cell>
          <cell r="D798" t="str">
            <v>Broadcast (foliar)</v>
          </cell>
          <cell r="F798">
            <v>0</v>
          </cell>
        </row>
        <row r="799">
          <cell r="A799" t="str">
            <v>M/L/A</v>
          </cell>
          <cell r="B799" t="str">
            <v>Wettable Powder</v>
          </cell>
          <cell r="C799" t="str">
            <v>Manually-pressurized Handwand</v>
          </cell>
          <cell r="D799" t="str">
            <v>Broadcast (foliar)</v>
          </cell>
          <cell r="F799">
            <v>0</v>
          </cell>
        </row>
        <row r="800">
          <cell r="A800" t="str">
            <v>M/L/A</v>
          </cell>
          <cell r="B800" t="str">
            <v>Wettable Powder</v>
          </cell>
          <cell r="C800" t="str">
            <v>Manually-pressurized Handwand</v>
          </cell>
          <cell r="D800" t="str">
            <v>Broadcast (foliar)</v>
          </cell>
          <cell r="F800">
            <v>0</v>
          </cell>
        </row>
        <row r="801">
          <cell r="A801" t="str">
            <v>M/L/A</v>
          </cell>
          <cell r="B801" t="str">
            <v>Wettable Powder</v>
          </cell>
          <cell r="C801" t="str">
            <v>Manually-pressurized Handwand</v>
          </cell>
          <cell r="D801" t="str">
            <v>Broadcast (foliar)</v>
          </cell>
          <cell r="F801">
            <v>0</v>
          </cell>
        </row>
        <row r="802">
          <cell r="A802" t="str">
            <v>M/L/A</v>
          </cell>
          <cell r="B802" t="str">
            <v>Wettable Powder</v>
          </cell>
          <cell r="C802" t="str">
            <v>Manually-pressurized Handwand</v>
          </cell>
          <cell r="D802" t="str">
            <v>Broadcast</v>
          </cell>
          <cell r="F802">
            <v>0</v>
          </cell>
        </row>
        <row r="803">
          <cell r="A803" t="str">
            <v>M/L/A</v>
          </cell>
          <cell r="B803" t="str">
            <v>Wettable Powder</v>
          </cell>
          <cell r="C803" t="str">
            <v>Manually-pressurized Handwand</v>
          </cell>
          <cell r="D803" t="str">
            <v>Broadcast</v>
          </cell>
          <cell r="F803">
            <v>0</v>
          </cell>
        </row>
        <row r="804">
          <cell r="A804" t="str">
            <v>M/L/A</v>
          </cell>
          <cell r="B804" t="str">
            <v>Wettable Powder</v>
          </cell>
          <cell r="C804" t="str">
            <v>Manually-pressurized Handwand</v>
          </cell>
          <cell r="D804" t="str">
            <v>Broadcast</v>
          </cell>
          <cell r="F804">
            <v>0</v>
          </cell>
        </row>
        <row r="805">
          <cell r="A805" t="str">
            <v>M/L/A</v>
          </cell>
          <cell r="B805" t="str">
            <v>Wettable Powder</v>
          </cell>
          <cell r="C805" t="str">
            <v>Manually-pressurized Handwand</v>
          </cell>
          <cell r="D805" t="str">
            <v>C&amp;C</v>
          </cell>
          <cell r="F805">
            <v>0</v>
          </cell>
        </row>
        <row r="806">
          <cell r="A806" t="str">
            <v>M/L/A</v>
          </cell>
          <cell r="B806" t="str">
            <v>Wettable Powder</v>
          </cell>
          <cell r="C806" t="str">
            <v>Manually-pressurized Handwand</v>
          </cell>
          <cell r="D806" t="str">
            <v>Broadcast</v>
          </cell>
          <cell r="F806">
            <v>0</v>
          </cell>
        </row>
        <row r="807">
          <cell r="A807" t="str">
            <v>M/L/A</v>
          </cell>
          <cell r="B807" t="str">
            <v>Wettable Powder</v>
          </cell>
          <cell r="C807" t="str">
            <v>Manually-pressurized Handwand</v>
          </cell>
          <cell r="D807" t="str">
            <v>C&amp;C</v>
          </cell>
          <cell r="F807">
            <v>0</v>
          </cell>
        </row>
        <row r="808">
          <cell r="A808" t="str">
            <v>M/L/A</v>
          </cell>
          <cell r="B808" t="str">
            <v>Wettable Powder</v>
          </cell>
          <cell r="C808" t="str">
            <v>Manually-pressurized Handwand</v>
          </cell>
          <cell r="D808" t="str">
            <v>Broadcast</v>
          </cell>
          <cell r="F808">
            <v>0</v>
          </cell>
        </row>
        <row r="809">
          <cell r="A809" t="str">
            <v>M/L/A</v>
          </cell>
          <cell r="B809" t="str">
            <v>Wettable Powder</v>
          </cell>
          <cell r="C809" t="str">
            <v>Manually-pressurized Handwand</v>
          </cell>
          <cell r="D809" t="str">
            <v>Broadcast</v>
          </cell>
          <cell r="F809">
            <v>0</v>
          </cell>
        </row>
        <row r="810">
          <cell r="A810" t="str">
            <v>M/L/A</v>
          </cell>
          <cell r="B810" t="str">
            <v>Wettable Powder</v>
          </cell>
          <cell r="C810" t="str">
            <v>Manually-pressurized Handwand</v>
          </cell>
          <cell r="D810" t="str">
            <v>Broadcast</v>
          </cell>
          <cell r="F810">
            <v>0</v>
          </cell>
        </row>
        <row r="811">
          <cell r="A811" t="str">
            <v>M/L/A</v>
          </cell>
          <cell r="B811" t="str">
            <v>Wettable Powder</v>
          </cell>
          <cell r="C811" t="str">
            <v>Manually-pressurized Handwand</v>
          </cell>
          <cell r="D811" t="str">
            <v>Spot</v>
          </cell>
          <cell r="F811">
            <v>0</v>
          </cell>
        </row>
        <row r="812">
          <cell r="A812" t="str">
            <v>M/L/A</v>
          </cell>
          <cell r="B812" t="str">
            <v>Wettable Powder</v>
          </cell>
          <cell r="C812" t="str">
            <v>Manually-pressurized Handwand</v>
          </cell>
          <cell r="D812" t="str">
            <v>Broadcast</v>
          </cell>
          <cell r="F812">
            <v>0</v>
          </cell>
        </row>
        <row r="813">
          <cell r="A813" t="str">
            <v>M/L/A</v>
          </cell>
          <cell r="B813" t="str">
            <v>Wettable Powder</v>
          </cell>
          <cell r="C813" t="str">
            <v>Manually-pressurized Handwand</v>
          </cell>
          <cell r="D813" t="str">
            <v>C&amp;C</v>
          </cell>
          <cell r="F813">
            <v>0</v>
          </cell>
        </row>
        <row r="814">
          <cell r="A814" t="str">
            <v>M/L/A</v>
          </cell>
          <cell r="B814" t="str">
            <v>Wettable Powder</v>
          </cell>
          <cell r="C814" t="str">
            <v>Manually-pressurized Handwand</v>
          </cell>
          <cell r="D814" t="str">
            <v>Broadcast</v>
          </cell>
          <cell r="F814">
            <v>0</v>
          </cell>
        </row>
        <row r="815">
          <cell r="A815" t="str">
            <v>M/L/A</v>
          </cell>
          <cell r="B815" t="str">
            <v>Wettable Powder</v>
          </cell>
          <cell r="C815" t="str">
            <v>Manually-pressurized Handwand</v>
          </cell>
          <cell r="D815" t="str">
            <v>C&amp;C</v>
          </cell>
          <cell r="F815">
            <v>0</v>
          </cell>
        </row>
        <row r="816">
          <cell r="A816" t="str">
            <v>M/L/A</v>
          </cell>
          <cell r="B816" t="str">
            <v>Wettable Powder</v>
          </cell>
          <cell r="C816" t="str">
            <v>Manually-pressurized Handwand</v>
          </cell>
          <cell r="D816" t="str">
            <v>Broadcast (foliar)</v>
          </cell>
          <cell r="F816">
            <v>0</v>
          </cell>
        </row>
        <row r="817">
          <cell r="A817" t="str">
            <v>M/L/A</v>
          </cell>
          <cell r="B817" t="str">
            <v>Wettable Powder</v>
          </cell>
          <cell r="C817" t="str">
            <v>Manually-pressurized Handwand</v>
          </cell>
          <cell r="D817" t="str">
            <v>Broadcast</v>
          </cell>
          <cell r="F817">
            <v>0</v>
          </cell>
        </row>
        <row r="818">
          <cell r="A818" t="str">
            <v>M/L/A</v>
          </cell>
          <cell r="B818" t="str">
            <v>Wettable Powder</v>
          </cell>
          <cell r="C818" t="str">
            <v>Mechanically-pressurized Handgun</v>
          </cell>
          <cell r="D818" t="str">
            <v>Broadcast (foliar)</v>
          </cell>
          <cell r="F818">
            <v>0</v>
          </cell>
        </row>
        <row r="819">
          <cell r="A819" t="str">
            <v>M/L/A</v>
          </cell>
          <cell r="B819" t="str">
            <v>Wettable Powder</v>
          </cell>
          <cell r="C819" t="str">
            <v>Mechanically-pressurized Handgun</v>
          </cell>
          <cell r="D819" t="str">
            <v>Drench/Soil-/Ground-directed</v>
          </cell>
          <cell r="F819">
            <v>0</v>
          </cell>
        </row>
        <row r="820">
          <cell r="A820" t="str">
            <v>M/L/A</v>
          </cell>
          <cell r="B820" t="str">
            <v>Wettable Powder</v>
          </cell>
          <cell r="C820" t="str">
            <v>Mechanically-pressurized Handgun</v>
          </cell>
          <cell r="D820" t="str">
            <v>Broadcast (foliar)</v>
          </cell>
          <cell r="F820">
            <v>0</v>
          </cell>
        </row>
        <row r="821">
          <cell r="A821" t="str">
            <v>M/L/A</v>
          </cell>
          <cell r="B821" t="str">
            <v>Wettable Powder</v>
          </cell>
          <cell r="C821" t="str">
            <v>Mechanically-pressurized Handgun</v>
          </cell>
          <cell r="D821" t="str">
            <v>Broadcast</v>
          </cell>
          <cell r="F821">
            <v>0</v>
          </cell>
        </row>
        <row r="822">
          <cell r="A822" t="str">
            <v>M/L/A</v>
          </cell>
          <cell r="B822" t="str">
            <v>Wettable Powder</v>
          </cell>
          <cell r="C822" t="str">
            <v>Mechanically-pressurized Handgun</v>
          </cell>
          <cell r="D822" t="str">
            <v>Broadcast</v>
          </cell>
          <cell r="F822">
            <v>0</v>
          </cell>
        </row>
        <row r="823">
          <cell r="A823" t="str">
            <v>M/L/A</v>
          </cell>
          <cell r="B823" t="str">
            <v>Wettable Powder</v>
          </cell>
          <cell r="C823" t="str">
            <v>Mechanically-pressurized Handgun</v>
          </cell>
          <cell r="D823" t="str">
            <v>Drench/Soil-/Ground-directed</v>
          </cell>
          <cell r="F823">
            <v>0</v>
          </cell>
        </row>
        <row r="824">
          <cell r="A824" t="str">
            <v>M/L/A</v>
          </cell>
          <cell r="B824" t="str">
            <v>Wettable Powder</v>
          </cell>
          <cell r="C824" t="str">
            <v>Mechanically-pressurized Handgun</v>
          </cell>
          <cell r="D824" t="str">
            <v>Broadcast</v>
          </cell>
          <cell r="F824">
            <v>0</v>
          </cell>
        </row>
        <row r="825">
          <cell r="A825" t="str">
            <v>M/L/A</v>
          </cell>
          <cell r="B825" t="str">
            <v>Wettable Powder</v>
          </cell>
          <cell r="C825" t="str">
            <v>Mechanically-pressurized Handgun</v>
          </cell>
          <cell r="D825" t="str">
            <v>Broadcast</v>
          </cell>
          <cell r="F825">
            <v>0</v>
          </cell>
        </row>
        <row r="826">
          <cell r="A826" t="str">
            <v>M/L/A</v>
          </cell>
          <cell r="B826" t="str">
            <v>Wettable Powder</v>
          </cell>
          <cell r="C826" t="str">
            <v>Mechanically-pressurized Handgun</v>
          </cell>
          <cell r="D826" t="str">
            <v>Broadcast (foliar)</v>
          </cell>
          <cell r="F826">
            <v>0</v>
          </cell>
        </row>
        <row r="827">
          <cell r="A827" t="str">
            <v>M/L/A</v>
          </cell>
          <cell r="B827" t="str">
            <v>Wettable Powder</v>
          </cell>
          <cell r="C827" t="str">
            <v>Mechanically-pressurized Handgun</v>
          </cell>
          <cell r="D827" t="str">
            <v>Broadcast (foliar)</v>
          </cell>
          <cell r="F827">
            <v>0</v>
          </cell>
        </row>
        <row r="828">
          <cell r="A828" t="str">
            <v>M/L/A</v>
          </cell>
          <cell r="B828" t="str">
            <v>Wettable Powder</v>
          </cell>
          <cell r="C828" t="str">
            <v>Mechanically-pressurized Handgun</v>
          </cell>
          <cell r="D828" t="str">
            <v>Drench/Soil-/Ground-directed</v>
          </cell>
          <cell r="F828">
            <v>0</v>
          </cell>
        </row>
        <row r="829">
          <cell r="A829" t="str">
            <v>M/L/A</v>
          </cell>
          <cell r="B829" t="str">
            <v>Wettable Powder</v>
          </cell>
          <cell r="C829" t="str">
            <v>Mechanically-pressurized Handgun</v>
          </cell>
          <cell r="D829" t="str">
            <v>Broadcast (foliar)</v>
          </cell>
          <cell r="F829">
            <v>0</v>
          </cell>
        </row>
        <row r="830">
          <cell r="A830" t="str">
            <v>M/L/A</v>
          </cell>
          <cell r="B830" t="str">
            <v>Wettable Powder</v>
          </cell>
          <cell r="C830" t="str">
            <v>Mechanically-pressurized Handgun</v>
          </cell>
          <cell r="D830" t="str">
            <v>Broadcast</v>
          </cell>
          <cell r="F830">
            <v>0</v>
          </cell>
        </row>
        <row r="831">
          <cell r="A831" t="str">
            <v>M/L/A</v>
          </cell>
          <cell r="B831" t="str">
            <v>Wettable Powder</v>
          </cell>
          <cell r="C831" t="str">
            <v>Mechanically-pressurized Handgun</v>
          </cell>
          <cell r="D831" t="str">
            <v>Broadcast</v>
          </cell>
          <cell r="F831">
            <v>0</v>
          </cell>
        </row>
        <row r="832">
          <cell r="A832" t="str">
            <v>M/L/A</v>
          </cell>
          <cell r="B832" t="str">
            <v>Wettable Powder</v>
          </cell>
          <cell r="C832" t="str">
            <v>Mechanically-pressurized Handgun</v>
          </cell>
          <cell r="D832" t="str">
            <v>Broadcast</v>
          </cell>
          <cell r="F832">
            <v>0</v>
          </cell>
        </row>
        <row r="833">
          <cell r="A833" t="str">
            <v>M/L/A</v>
          </cell>
          <cell r="B833" t="str">
            <v>Wettable Powder</v>
          </cell>
          <cell r="C833" t="str">
            <v>Mechanically-pressurized Handgun</v>
          </cell>
          <cell r="D833" t="str">
            <v>Broadcast</v>
          </cell>
          <cell r="F833">
            <v>0</v>
          </cell>
        </row>
        <row r="834">
          <cell r="A834" t="str">
            <v>M/L/A</v>
          </cell>
          <cell r="B834" t="str">
            <v>Wettable Powder</v>
          </cell>
          <cell r="C834" t="str">
            <v>Mechanically-pressurized Handgun</v>
          </cell>
          <cell r="D834" t="str">
            <v>Broadcast</v>
          </cell>
          <cell r="F834">
            <v>0</v>
          </cell>
        </row>
        <row r="835">
          <cell r="A835" t="str">
            <v>M/L/A</v>
          </cell>
          <cell r="B835" t="str">
            <v>Wettable Powder</v>
          </cell>
          <cell r="C835" t="str">
            <v>Mechanically-pressurized Handgun</v>
          </cell>
          <cell r="D835" t="str">
            <v>Broadcast</v>
          </cell>
          <cell r="F835">
            <v>0</v>
          </cell>
        </row>
        <row r="836">
          <cell r="A836" t="str">
            <v>M/L/A</v>
          </cell>
          <cell r="B836" t="str">
            <v>Wettable Powder</v>
          </cell>
          <cell r="C836" t="str">
            <v>Mechanically-pressurized Handgun</v>
          </cell>
          <cell r="D836" t="str">
            <v>Broadcast</v>
          </cell>
          <cell r="F836">
            <v>0</v>
          </cell>
        </row>
        <row r="837">
          <cell r="A837" t="str">
            <v>M/L/A</v>
          </cell>
          <cell r="B837" t="str">
            <v>Wettable Powder</v>
          </cell>
          <cell r="C837" t="str">
            <v>Mechanically-pressurized Handgun</v>
          </cell>
          <cell r="D837" t="str">
            <v>Broadcast</v>
          </cell>
          <cell r="F837">
            <v>0</v>
          </cell>
        </row>
        <row r="838">
          <cell r="A838" t="str">
            <v>M/L/A</v>
          </cell>
          <cell r="B838" t="str">
            <v>Wettable Powder</v>
          </cell>
          <cell r="C838" t="str">
            <v>Mechanically-pressurized Handgun</v>
          </cell>
          <cell r="D838" t="str">
            <v>Broadcast</v>
          </cell>
          <cell r="F838">
            <v>0</v>
          </cell>
        </row>
        <row r="839">
          <cell r="A839" t="str">
            <v>M/L/A</v>
          </cell>
          <cell r="B839" t="str">
            <v>Wettable Powder</v>
          </cell>
          <cell r="C839" t="str">
            <v>Mechanically-pressurized Handgun</v>
          </cell>
          <cell r="D839" t="str">
            <v>Broadcast (foliar)</v>
          </cell>
          <cell r="F839">
            <v>0</v>
          </cell>
        </row>
        <row r="840">
          <cell r="A840" t="str">
            <v>M/L/A</v>
          </cell>
          <cell r="B840" t="str">
            <v>Wettable Powder</v>
          </cell>
          <cell r="C840" t="str">
            <v>Mechanically-pressurized Handgun</v>
          </cell>
          <cell r="D840" t="str">
            <v>Drench/Soil-/Ground-directed</v>
          </cell>
          <cell r="F840">
            <v>0</v>
          </cell>
        </row>
        <row r="841">
          <cell r="A841" t="str">
            <v>M/L/A</v>
          </cell>
          <cell r="B841" t="str">
            <v>Water-soluble Packet</v>
          </cell>
          <cell r="C841" t="str">
            <v>Backpack</v>
          </cell>
          <cell r="D841" t="str">
            <v>Ground/soil-directed</v>
          </cell>
          <cell r="F841">
            <v>0</v>
          </cell>
        </row>
        <row r="842">
          <cell r="A842" t="str">
            <v>M/L/A</v>
          </cell>
          <cell r="B842" t="str">
            <v>Water-soluble Packet</v>
          </cell>
          <cell r="C842" t="str">
            <v>Backpack</v>
          </cell>
          <cell r="D842" t="str">
            <v>Broadcast</v>
          </cell>
          <cell r="F842">
            <v>0</v>
          </cell>
        </row>
        <row r="843">
          <cell r="A843" t="str">
            <v>M/L/A</v>
          </cell>
          <cell r="B843" t="str">
            <v>Water-soluble Packet</v>
          </cell>
          <cell r="C843" t="str">
            <v>Backpack</v>
          </cell>
          <cell r="D843" t="str">
            <v>Ground/soil-directed</v>
          </cell>
          <cell r="F843">
            <v>0</v>
          </cell>
        </row>
        <row r="844">
          <cell r="A844" t="str">
            <v>M/L/A</v>
          </cell>
          <cell r="B844" t="str">
            <v>Water-soluble Packet</v>
          </cell>
          <cell r="C844" t="str">
            <v>Trigger-spray bottle</v>
          </cell>
          <cell r="D844" t="str">
            <v>Frill (hack-and-squirt)</v>
          </cell>
          <cell r="F844">
            <v>0</v>
          </cell>
        </row>
        <row r="845">
          <cell r="A845" t="str">
            <v>M/L/A</v>
          </cell>
          <cell r="B845" t="str">
            <v>Water-soluble Packet</v>
          </cell>
          <cell r="C845" t="str">
            <v>Trigger-spray bottle</v>
          </cell>
          <cell r="D845" t="str">
            <v>Frill (hack-and-squirt)</v>
          </cell>
          <cell r="F845">
            <v>0</v>
          </cell>
        </row>
        <row r="846">
          <cell r="A846" t="str">
            <v>M/L/A</v>
          </cell>
          <cell r="B846" t="str">
            <v>Water-soluble Packet</v>
          </cell>
          <cell r="C846" t="str">
            <v>Backpack</v>
          </cell>
          <cell r="D846" t="str">
            <v>Broadcast</v>
          </cell>
          <cell r="F846">
            <v>0</v>
          </cell>
        </row>
        <row r="847">
          <cell r="A847" t="str">
            <v>L/A</v>
          </cell>
          <cell r="B847" t="str">
            <v>Water-soluble Packet</v>
          </cell>
          <cell r="C847" t="str">
            <v>Backpack</v>
          </cell>
          <cell r="D847" t="str">
            <v>Broadcast</v>
          </cell>
          <cell r="F847">
            <v>0</v>
          </cell>
        </row>
        <row r="848">
          <cell r="A848" t="str">
            <v>M/L/A</v>
          </cell>
          <cell r="B848" t="str">
            <v>Water-soluble Packet</v>
          </cell>
          <cell r="C848" t="str">
            <v>Backpack</v>
          </cell>
          <cell r="D848" t="str">
            <v>Broadcast (foliar)</v>
          </cell>
          <cell r="F848">
            <v>0</v>
          </cell>
        </row>
        <row r="849">
          <cell r="A849" t="str">
            <v>M/L/A</v>
          </cell>
          <cell r="B849" t="str">
            <v>Water-soluble Packet</v>
          </cell>
          <cell r="C849" t="str">
            <v>Backpack</v>
          </cell>
          <cell r="D849" t="str">
            <v>Ground/soil-directed</v>
          </cell>
          <cell r="F849">
            <v>0</v>
          </cell>
        </row>
        <row r="850">
          <cell r="A850" t="str">
            <v>M/L/A</v>
          </cell>
          <cell r="B850" t="str">
            <v>Water-soluble Packet</v>
          </cell>
          <cell r="C850" t="str">
            <v>Backpack</v>
          </cell>
          <cell r="D850" t="str">
            <v>Ground/soil-directed</v>
          </cell>
          <cell r="F850">
            <v>0</v>
          </cell>
        </row>
        <row r="851">
          <cell r="A851" t="str">
            <v>M/L/A</v>
          </cell>
          <cell r="B851" t="str">
            <v>Water-soluble Packet</v>
          </cell>
          <cell r="C851" t="str">
            <v>Backpack</v>
          </cell>
          <cell r="D851" t="str">
            <v>Broadcast</v>
          </cell>
          <cell r="F851">
            <v>0</v>
          </cell>
        </row>
        <row r="852">
          <cell r="A852" t="str">
            <v>M/L/A</v>
          </cell>
          <cell r="B852" t="str">
            <v>Water-soluble Packet</v>
          </cell>
          <cell r="C852" t="str">
            <v>Backpack</v>
          </cell>
          <cell r="D852" t="str">
            <v>Broadcast (foliar)</v>
          </cell>
          <cell r="F852">
            <v>0</v>
          </cell>
        </row>
        <row r="853">
          <cell r="A853" t="str">
            <v>M/L/A</v>
          </cell>
          <cell r="B853" t="str">
            <v>Water-soluble Packet</v>
          </cell>
          <cell r="C853" t="str">
            <v>Backpack</v>
          </cell>
          <cell r="D853" t="str">
            <v>Ground/soil-directed</v>
          </cell>
          <cell r="F853">
            <v>0</v>
          </cell>
        </row>
        <row r="854">
          <cell r="A854" t="str">
            <v>M/L/A</v>
          </cell>
          <cell r="B854" t="str">
            <v>Water-soluble Packet</v>
          </cell>
          <cell r="C854" t="str">
            <v>Backpack</v>
          </cell>
          <cell r="D854" t="str">
            <v>Broadcast (foliar)</v>
          </cell>
          <cell r="F854">
            <v>0</v>
          </cell>
        </row>
        <row r="855">
          <cell r="A855" t="str">
            <v>M/L/A</v>
          </cell>
          <cell r="B855" t="str">
            <v>Water-soluble Packet</v>
          </cell>
          <cell r="C855" t="str">
            <v>Backpack</v>
          </cell>
          <cell r="D855" t="str">
            <v>Broadcast (foliar)</v>
          </cell>
          <cell r="F855">
            <v>0</v>
          </cell>
        </row>
        <row r="856">
          <cell r="A856" t="str">
            <v>M/L/A</v>
          </cell>
          <cell r="B856" t="str">
            <v>Water-soluble Packet</v>
          </cell>
          <cell r="C856" t="str">
            <v>Backpack</v>
          </cell>
          <cell r="D856" t="str">
            <v>Broadcast</v>
          </cell>
          <cell r="F856">
            <v>0</v>
          </cell>
        </row>
        <row r="857">
          <cell r="A857" t="str">
            <v>M/L/A</v>
          </cell>
          <cell r="B857" t="str">
            <v>Water-soluble Packet</v>
          </cell>
          <cell r="C857" t="str">
            <v>Backpack</v>
          </cell>
          <cell r="D857" t="str">
            <v>Spot</v>
          </cell>
          <cell r="F857">
            <v>0</v>
          </cell>
        </row>
        <row r="858">
          <cell r="A858" t="str">
            <v>M/L/A</v>
          </cell>
          <cell r="B858" t="str">
            <v>Water-soluble Packet</v>
          </cell>
          <cell r="C858" t="str">
            <v>Backpack</v>
          </cell>
          <cell r="D858" t="str">
            <v>Broadcast</v>
          </cell>
          <cell r="F858">
            <v>0</v>
          </cell>
        </row>
        <row r="859">
          <cell r="A859" t="str">
            <v>M/L/A</v>
          </cell>
          <cell r="B859" t="str">
            <v>Water-soluble Packet</v>
          </cell>
          <cell r="C859" t="str">
            <v>Backpack</v>
          </cell>
          <cell r="D859" t="str">
            <v>Broadcast</v>
          </cell>
          <cell r="F859">
            <v>0</v>
          </cell>
        </row>
        <row r="860">
          <cell r="A860" t="str">
            <v>M/L/A</v>
          </cell>
          <cell r="B860" t="str">
            <v>Water-soluble Packet</v>
          </cell>
          <cell r="C860" t="str">
            <v>Backpack</v>
          </cell>
          <cell r="D860" t="str">
            <v>Broadcast</v>
          </cell>
          <cell r="F860">
            <v>0</v>
          </cell>
        </row>
        <row r="861">
          <cell r="A861" t="str">
            <v>M/L/A</v>
          </cell>
          <cell r="B861" t="str">
            <v>Water-soluble Packet</v>
          </cell>
          <cell r="C861" t="str">
            <v>Backpack</v>
          </cell>
          <cell r="D861" t="str">
            <v>Broadcast</v>
          </cell>
          <cell r="F861">
            <v>0</v>
          </cell>
        </row>
        <row r="862">
          <cell r="A862" t="str">
            <v>M/L/A</v>
          </cell>
          <cell r="B862" t="str">
            <v>Water-soluble Packet</v>
          </cell>
          <cell r="C862" t="str">
            <v>Backpack</v>
          </cell>
          <cell r="D862" t="str">
            <v>Broadcast</v>
          </cell>
          <cell r="F862">
            <v>0</v>
          </cell>
        </row>
        <row r="863">
          <cell r="A863" t="str">
            <v>M/L/A</v>
          </cell>
          <cell r="B863" t="str">
            <v>Water-soluble Packet</v>
          </cell>
          <cell r="C863" t="str">
            <v>Backpack</v>
          </cell>
          <cell r="D863" t="str">
            <v>Broadcast</v>
          </cell>
          <cell r="F863">
            <v>0</v>
          </cell>
        </row>
        <row r="864">
          <cell r="A864" t="str">
            <v>M/L/A</v>
          </cell>
          <cell r="B864" t="str">
            <v>Water-soluble Packet</v>
          </cell>
          <cell r="C864" t="str">
            <v>Backpack</v>
          </cell>
          <cell r="D864" t="str">
            <v>Broadcast</v>
          </cell>
          <cell r="F864">
            <v>0</v>
          </cell>
        </row>
        <row r="865">
          <cell r="A865" t="str">
            <v>M/L/A</v>
          </cell>
          <cell r="B865" t="str">
            <v>Water-soluble Packet</v>
          </cell>
          <cell r="C865" t="str">
            <v>Backpack</v>
          </cell>
          <cell r="D865" t="str">
            <v>Broadcast</v>
          </cell>
          <cell r="F865">
            <v>0</v>
          </cell>
        </row>
        <row r="866">
          <cell r="A866" t="str">
            <v>M/L/A</v>
          </cell>
          <cell r="B866" t="str">
            <v>Water-soluble Packet</v>
          </cell>
          <cell r="C866" t="str">
            <v>Handheld/Portable Fogger/Mister</v>
          </cell>
          <cell r="D866" t="str">
            <v>Broadcast</v>
          </cell>
          <cell r="F866">
            <v>0</v>
          </cell>
        </row>
        <row r="867">
          <cell r="A867" t="str">
            <v>M/L/A</v>
          </cell>
          <cell r="B867" t="str">
            <v>Water-soluble Packet</v>
          </cell>
          <cell r="C867" t="str">
            <v>Handheld/Portable Fogger/Mister</v>
          </cell>
          <cell r="D867" t="str">
            <v>Broadcast</v>
          </cell>
          <cell r="F867">
            <v>0</v>
          </cell>
        </row>
        <row r="868">
          <cell r="A868" t="str">
            <v>M/L/A</v>
          </cell>
          <cell r="B868" t="str">
            <v>Water-soluble Packet</v>
          </cell>
          <cell r="C868" t="str">
            <v>Handheld/Portable Fogger/Mister</v>
          </cell>
          <cell r="D868" t="str">
            <v>Broadcast</v>
          </cell>
          <cell r="F868">
            <v>0</v>
          </cell>
        </row>
        <row r="869">
          <cell r="A869" t="str">
            <v>M/L/A</v>
          </cell>
          <cell r="B869" t="str">
            <v>Water-soluble Packet</v>
          </cell>
          <cell r="C869" t="str">
            <v>Handheld/Portable Fogger/Mister</v>
          </cell>
          <cell r="D869" t="str">
            <v>Broadcast</v>
          </cell>
          <cell r="F869">
            <v>0</v>
          </cell>
        </row>
        <row r="870">
          <cell r="A870" t="str">
            <v>M/L/A</v>
          </cell>
          <cell r="B870" t="str">
            <v>Water-soluble Packet</v>
          </cell>
          <cell r="C870" t="str">
            <v>Handheld/Portable Fogger/Mister</v>
          </cell>
          <cell r="D870" t="str">
            <v>Broadcast</v>
          </cell>
          <cell r="F870">
            <v>0</v>
          </cell>
        </row>
        <row r="871">
          <cell r="A871" t="str">
            <v>M/L/A</v>
          </cell>
          <cell r="B871" t="str">
            <v>Water-soluble Packet</v>
          </cell>
          <cell r="C871" t="str">
            <v>Handheld/Portable Fogger/Mister</v>
          </cell>
          <cell r="D871" t="str">
            <v>Broadcast</v>
          </cell>
          <cell r="F871">
            <v>0</v>
          </cell>
        </row>
        <row r="872">
          <cell r="A872" t="str">
            <v>M/L/A</v>
          </cell>
          <cell r="B872" t="str">
            <v>Water-soluble Packet</v>
          </cell>
          <cell r="C872" t="str">
            <v>Handheld/Portable Fogger/Mister</v>
          </cell>
          <cell r="D872" t="str">
            <v>Broadcast</v>
          </cell>
          <cell r="F872">
            <v>0</v>
          </cell>
        </row>
        <row r="873">
          <cell r="A873" t="str">
            <v>M/L/A</v>
          </cell>
          <cell r="B873" t="str">
            <v>Water-soluble Packet</v>
          </cell>
          <cell r="C873" t="str">
            <v>Handheld/Portable Fogger/Mister</v>
          </cell>
          <cell r="D873" t="str">
            <v>Broadcast</v>
          </cell>
          <cell r="F873">
            <v>0</v>
          </cell>
        </row>
        <row r="874">
          <cell r="A874" t="str">
            <v>M/L/A</v>
          </cell>
          <cell r="B874" t="str">
            <v>Water-soluble Packet</v>
          </cell>
          <cell r="C874" t="str">
            <v>Handheld/Portable Fogger/Mister</v>
          </cell>
          <cell r="D874" t="str">
            <v>Broadcast</v>
          </cell>
          <cell r="F874">
            <v>0</v>
          </cell>
        </row>
        <row r="875">
          <cell r="A875" t="str">
            <v>M/L/A</v>
          </cell>
          <cell r="B875" t="str">
            <v>Water-soluble Packet</v>
          </cell>
          <cell r="C875" t="str">
            <v>Handheld/Portable Fogger/Mister</v>
          </cell>
          <cell r="D875" t="str">
            <v>Broadcast</v>
          </cell>
          <cell r="F875">
            <v>0</v>
          </cell>
        </row>
        <row r="876">
          <cell r="A876" t="str">
            <v>M/L/A</v>
          </cell>
          <cell r="B876" t="str">
            <v>Water-soluble Packet</v>
          </cell>
          <cell r="C876" t="str">
            <v>Handheld/Portable Fogger/Mister</v>
          </cell>
          <cell r="D876" t="str">
            <v>Broadcast</v>
          </cell>
          <cell r="F876">
            <v>0</v>
          </cell>
        </row>
        <row r="877">
          <cell r="A877" t="str">
            <v>M/L/A</v>
          </cell>
          <cell r="B877" t="str">
            <v>Water-soluble Packet</v>
          </cell>
          <cell r="C877" t="str">
            <v>Handheld/Portable Fogger/Mister</v>
          </cell>
          <cell r="D877" t="str">
            <v>Broadcast</v>
          </cell>
          <cell r="F877">
            <v>0</v>
          </cell>
        </row>
        <row r="878">
          <cell r="A878" t="str">
            <v>M/L/A</v>
          </cell>
          <cell r="B878" t="str">
            <v>Water-soluble Packet</v>
          </cell>
          <cell r="C878" t="str">
            <v>Handheld/Portable Fogger/Mister</v>
          </cell>
          <cell r="D878" t="str">
            <v>Broadcast</v>
          </cell>
          <cell r="F878">
            <v>0</v>
          </cell>
        </row>
        <row r="879">
          <cell r="A879" t="str">
            <v>M/L/A</v>
          </cell>
          <cell r="B879" t="str">
            <v>Water-soluble Packet</v>
          </cell>
          <cell r="C879" t="str">
            <v>Handheld/Portable Fogger/Mister</v>
          </cell>
          <cell r="D879" t="str">
            <v>Broadcast</v>
          </cell>
          <cell r="F879">
            <v>0</v>
          </cell>
        </row>
        <row r="880">
          <cell r="A880" t="str">
            <v>M/L/A</v>
          </cell>
          <cell r="B880" t="str">
            <v>Water-soluble Packet</v>
          </cell>
          <cell r="C880" t="str">
            <v>Handheld/Portable Fogger/Mister</v>
          </cell>
          <cell r="D880" t="str">
            <v>Broadcast</v>
          </cell>
          <cell r="F880">
            <v>0</v>
          </cell>
        </row>
        <row r="881">
          <cell r="A881" t="str">
            <v>M/L/A</v>
          </cell>
          <cell r="B881" t="str">
            <v>Water-soluble Packet</v>
          </cell>
          <cell r="C881" t="str">
            <v>Handheld/Portable Fogger/Mister</v>
          </cell>
          <cell r="D881" t="str">
            <v>Broadcast</v>
          </cell>
          <cell r="F881">
            <v>0</v>
          </cell>
        </row>
        <row r="882">
          <cell r="A882" t="str">
            <v>M/L/A</v>
          </cell>
          <cell r="B882" t="str">
            <v>Water-soluble Packet</v>
          </cell>
          <cell r="C882" t="str">
            <v>Handheld/Portable Fogger/Mister</v>
          </cell>
          <cell r="D882" t="str">
            <v>Broadcast</v>
          </cell>
          <cell r="F882">
            <v>0</v>
          </cell>
        </row>
        <row r="883">
          <cell r="A883" t="str">
            <v>M/L/A</v>
          </cell>
          <cell r="B883" t="str">
            <v>Water-soluble Packet</v>
          </cell>
          <cell r="C883" t="str">
            <v>Handheld/Portable Fogger/Mister</v>
          </cell>
          <cell r="D883" t="str">
            <v>Broadcast</v>
          </cell>
          <cell r="F883">
            <v>0</v>
          </cell>
        </row>
        <row r="884">
          <cell r="A884" t="str">
            <v>M/L/A</v>
          </cell>
          <cell r="B884" t="str">
            <v>Water-soluble Packet</v>
          </cell>
          <cell r="C884" t="str">
            <v>Manually-pressurized Handwand</v>
          </cell>
          <cell r="D884" t="str">
            <v>Broadcast</v>
          </cell>
          <cell r="F884">
            <v>0</v>
          </cell>
        </row>
        <row r="885">
          <cell r="A885" t="str">
            <v>M/L/A</v>
          </cell>
          <cell r="B885" t="str">
            <v>Water-soluble Packet</v>
          </cell>
          <cell r="C885" t="str">
            <v>Manually-pressurized Handwand</v>
          </cell>
          <cell r="D885" t="str">
            <v>Broadcast</v>
          </cell>
          <cell r="F885">
            <v>0</v>
          </cell>
        </row>
        <row r="886">
          <cell r="A886" t="str">
            <v>M/L/A</v>
          </cell>
          <cell r="B886" t="str">
            <v>Water-soluble Packet</v>
          </cell>
          <cell r="C886" t="str">
            <v>Manually-pressurized Handwand</v>
          </cell>
          <cell r="D886" t="str">
            <v>Broadcast</v>
          </cell>
          <cell r="F886">
            <v>0</v>
          </cell>
        </row>
        <row r="887">
          <cell r="A887" t="str">
            <v>M/L/A</v>
          </cell>
          <cell r="B887" t="str">
            <v>Water-soluble Packet</v>
          </cell>
          <cell r="C887" t="str">
            <v>Manually-pressurized Handwand</v>
          </cell>
          <cell r="D887" t="str">
            <v>Broadcast (foliar)</v>
          </cell>
          <cell r="F887">
            <v>0</v>
          </cell>
        </row>
        <row r="888">
          <cell r="A888" t="str">
            <v>M/L/A</v>
          </cell>
          <cell r="B888" t="str">
            <v>Water-soluble Packet</v>
          </cell>
          <cell r="C888" t="str">
            <v>Manually-pressurized Handwand</v>
          </cell>
          <cell r="D888" t="str">
            <v>Broadcast (foliar)</v>
          </cell>
          <cell r="F888">
            <v>0</v>
          </cell>
        </row>
        <row r="889">
          <cell r="A889" t="str">
            <v>M/L/A</v>
          </cell>
          <cell r="B889" t="str">
            <v>Water-soluble Packet</v>
          </cell>
          <cell r="C889" t="str">
            <v>Manually-pressurized Handwand</v>
          </cell>
          <cell r="D889" t="str">
            <v>Broadcast (foliar)</v>
          </cell>
          <cell r="F889">
            <v>0</v>
          </cell>
        </row>
        <row r="890">
          <cell r="A890" t="str">
            <v>M/L/A</v>
          </cell>
          <cell r="B890" t="str">
            <v>Water-soluble Packet</v>
          </cell>
          <cell r="C890" t="str">
            <v>Manually-pressurized Handwand</v>
          </cell>
          <cell r="D890" t="str">
            <v>Broadcast (foliar)</v>
          </cell>
          <cell r="F890">
            <v>0</v>
          </cell>
        </row>
        <row r="891">
          <cell r="A891" t="str">
            <v>M/L/A</v>
          </cell>
          <cell r="B891" t="str">
            <v>Water-soluble Packet</v>
          </cell>
          <cell r="C891" t="str">
            <v>Manually-pressurized Handwand</v>
          </cell>
          <cell r="D891" t="str">
            <v>Broadcast</v>
          </cell>
          <cell r="F891">
            <v>0</v>
          </cell>
        </row>
        <row r="892">
          <cell r="A892" t="str">
            <v>M/L/A</v>
          </cell>
          <cell r="B892" t="str">
            <v>Water-soluble Packet</v>
          </cell>
          <cell r="C892" t="str">
            <v>Manually-pressurized Handwand</v>
          </cell>
          <cell r="D892" t="str">
            <v>Broadcast</v>
          </cell>
          <cell r="F892">
            <v>0</v>
          </cell>
        </row>
        <row r="893">
          <cell r="A893" t="str">
            <v>M/L/A</v>
          </cell>
          <cell r="B893" t="str">
            <v>Water-soluble Packet</v>
          </cell>
          <cell r="C893" t="str">
            <v>Manually-pressurized Handwand</v>
          </cell>
          <cell r="D893" t="str">
            <v>Broadcast</v>
          </cell>
          <cell r="F893">
            <v>0</v>
          </cell>
        </row>
        <row r="894">
          <cell r="A894" t="str">
            <v>M/L/A</v>
          </cell>
          <cell r="B894" t="str">
            <v>Water-soluble Packet</v>
          </cell>
          <cell r="C894" t="str">
            <v>Manually-pressurized Handwand</v>
          </cell>
          <cell r="D894" t="str">
            <v>C&amp;C</v>
          </cell>
          <cell r="F894">
            <v>0</v>
          </cell>
        </row>
        <row r="895">
          <cell r="A895" t="str">
            <v>M/L/A</v>
          </cell>
          <cell r="B895" t="str">
            <v>Water-soluble Packet</v>
          </cell>
          <cell r="C895" t="str">
            <v>Manually-pressurized Handwand</v>
          </cell>
          <cell r="D895" t="str">
            <v>Broadcast</v>
          </cell>
          <cell r="F895">
            <v>0</v>
          </cell>
        </row>
        <row r="896">
          <cell r="A896" t="str">
            <v>M/L/A</v>
          </cell>
          <cell r="B896" t="str">
            <v>Water-soluble Packet</v>
          </cell>
          <cell r="C896" t="str">
            <v>Manually-pressurized Handwand</v>
          </cell>
          <cell r="D896" t="str">
            <v>C&amp;C</v>
          </cell>
          <cell r="F896">
            <v>0</v>
          </cell>
        </row>
        <row r="897">
          <cell r="A897" t="str">
            <v>M/L/A</v>
          </cell>
          <cell r="B897" t="str">
            <v>Water-soluble Packet</v>
          </cell>
          <cell r="C897" t="str">
            <v>Manually-pressurized Handwand</v>
          </cell>
          <cell r="D897" t="str">
            <v>Broadcast</v>
          </cell>
          <cell r="F897">
            <v>0</v>
          </cell>
        </row>
        <row r="898">
          <cell r="A898" t="str">
            <v>M/L/A</v>
          </cell>
          <cell r="B898" t="str">
            <v>Water-soluble Packet</v>
          </cell>
          <cell r="C898" t="str">
            <v>Manually-pressurized Handwand</v>
          </cell>
          <cell r="D898" t="str">
            <v>Broadcast</v>
          </cell>
          <cell r="F898">
            <v>0</v>
          </cell>
        </row>
        <row r="899">
          <cell r="A899" t="str">
            <v>M/L/A</v>
          </cell>
          <cell r="B899" t="str">
            <v>Water-soluble Packet</v>
          </cell>
          <cell r="C899" t="str">
            <v>Manually-pressurized Handwand</v>
          </cell>
          <cell r="D899" t="str">
            <v>Broadcast</v>
          </cell>
          <cell r="F899">
            <v>0</v>
          </cell>
        </row>
        <row r="900">
          <cell r="A900" t="str">
            <v>M/L/A</v>
          </cell>
          <cell r="B900" t="str">
            <v>Water-soluble Packet</v>
          </cell>
          <cell r="C900" t="str">
            <v>Manually-pressurized Handwand</v>
          </cell>
          <cell r="D900" t="str">
            <v>Spot</v>
          </cell>
          <cell r="F900">
            <v>0</v>
          </cell>
        </row>
        <row r="901">
          <cell r="A901" t="str">
            <v>M/L/A</v>
          </cell>
          <cell r="B901" t="str">
            <v>Water-soluble Packet</v>
          </cell>
          <cell r="C901" t="str">
            <v>Manually-pressurized Handwand</v>
          </cell>
          <cell r="D901" t="str">
            <v>Broadcast</v>
          </cell>
          <cell r="F901">
            <v>0</v>
          </cell>
        </row>
        <row r="902">
          <cell r="A902" t="str">
            <v>M/L/A</v>
          </cell>
          <cell r="B902" t="str">
            <v>Water-soluble Packet</v>
          </cell>
          <cell r="C902" t="str">
            <v>Manually-pressurized Handwand</v>
          </cell>
          <cell r="D902" t="str">
            <v>C&amp;C</v>
          </cell>
          <cell r="F902">
            <v>0</v>
          </cell>
        </row>
        <row r="903">
          <cell r="A903" t="str">
            <v>M/L/A</v>
          </cell>
          <cell r="B903" t="str">
            <v>Water-soluble Packet</v>
          </cell>
          <cell r="C903" t="str">
            <v>Manually-pressurized Handwand</v>
          </cell>
          <cell r="D903" t="str">
            <v>Broadcast</v>
          </cell>
          <cell r="F903">
            <v>0</v>
          </cell>
        </row>
        <row r="904">
          <cell r="A904" t="str">
            <v>M/L/A</v>
          </cell>
          <cell r="B904" t="str">
            <v>Water-soluble Packet</v>
          </cell>
          <cell r="C904" t="str">
            <v>Manually-pressurized Handwand</v>
          </cell>
          <cell r="D904" t="str">
            <v>C&amp;C</v>
          </cell>
          <cell r="F904">
            <v>0</v>
          </cell>
        </row>
        <row r="905">
          <cell r="A905" t="str">
            <v>M/L/A</v>
          </cell>
          <cell r="B905" t="str">
            <v>Water-soluble Packet</v>
          </cell>
          <cell r="C905" t="str">
            <v>Manually-pressurized Handwand</v>
          </cell>
          <cell r="D905" t="str">
            <v>Broadcast (foliar)</v>
          </cell>
          <cell r="F905">
            <v>0</v>
          </cell>
        </row>
        <row r="906">
          <cell r="A906" t="str">
            <v>M/L/A</v>
          </cell>
          <cell r="B906" t="str">
            <v>Water-soluble Packet</v>
          </cell>
          <cell r="C906" t="str">
            <v>Manually-pressurized Handwand</v>
          </cell>
          <cell r="D906" t="str">
            <v>Broadcast</v>
          </cell>
          <cell r="F906">
            <v>0</v>
          </cell>
        </row>
        <row r="907">
          <cell r="A907" t="str">
            <v>M/L/A</v>
          </cell>
          <cell r="B907" t="str">
            <v>Water-soluble Packet</v>
          </cell>
          <cell r="C907" t="str">
            <v>Mechanically-pressurized Handgun</v>
          </cell>
          <cell r="D907" t="str">
            <v>Broadcast (foliar)</v>
          </cell>
          <cell r="F907">
            <v>0</v>
          </cell>
        </row>
        <row r="908">
          <cell r="A908" t="str">
            <v>M/L/A</v>
          </cell>
          <cell r="B908" t="str">
            <v>Water-soluble Packet</v>
          </cell>
          <cell r="C908" t="str">
            <v>Mechanically-pressurized Handgun</v>
          </cell>
          <cell r="D908" t="str">
            <v>Drench/Soil-/Ground-directed</v>
          </cell>
          <cell r="F908">
            <v>0</v>
          </cell>
        </row>
        <row r="909">
          <cell r="A909" t="str">
            <v>M/L/A</v>
          </cell>
          <cell r="B909" t="str">
            <v>Water-soluble Packet</v>
          </cell>
          <cell r="C909" t="str">
            <v>Mechanically-pressurized Handgun</v>
          </cell>
          <cell r="D909" t="str">
            <v>Broadcast (foliar)</v>
          </cell>
          <cell r="F909">
            <v>0</v>
          </cell>
        </row>
        <row r="910">
          <cell r="A910" t="str">
            <v>M/L/A</v>
          </cell>
          <cell r="B910" t="str">
            <v>Water-soluble Packet</v>
          </cell>
          <cell r="C910" t="str">
            <v>Mechanically-pressurized Handgun</v>
          </cell>
          <cell r="D910" t="str">
            <v>Broadcast</v>
          </cell>
          <cell r="F910">
            <v>0</v>
          </cell>
        </row>
        <row r="911">
          <cell r="A911" t="str">
            <v>M/L/A</v>
          </cell>
          <cell r="B911" t="str">
            <v>Water-soluble Packet</v>
          </cell>
          <cell r="C911" t="str">
            <v>Mechanically-pressurized Handgun</v>
          </cell>
          <cell r="D911" t="str">
            <v>Broadcast</v>
          </cell>
          <cell r="F911">
            <v>0</v>
          </cell>
        </row>
        <row r="912">
          <cell r="A912" t="str">
            <v>M/L/A</v>
          </cell>
          <cell r="B912" t="str">
            <v>Water-soluble Packet</v>
          </cell>
          <cell r="C912" t="str">
            <v>Mechanically-pressurized Handgun</v>
          </cell>
          <cell r="D912" t="str">
            <v>Drench/Soil-/Ground-directed</v>
          </cell>
          <cell r="F912">
            <v>0</v>
          </cell>
        </row>
        <row r="913">
          <cell r="A913" t="str">
            <v>M/L/A</v>
          </cell>
          <cell r="B913" t="str">
            <v>Water-soluble Packet</v>
          </cell>
          <cell r="C913" t="str">
            <v>Mechanically-pressurized Handgun</v>
          </cell>
          <cell r="D913" t="str">
            <v>Broadcast</v>
          </cell>
          <cell r="F913">
            <v>0</v>
          </cell>
        </row>
        <row r="914">
          <cell r="A914" t="str">
            <v>M/L/A</v>
          </cell>
          <cell r="B914" t="str">
            <v>Water-soluble Packet</v>
          </cell>
          <cell r="C914" t="str">
            <v>Mechanically-pressurized Handgun</v>
          </cell>
          <cell r="D914" t="str">
            <v>Broadcast</v>
          </cell>
          <cell r="F914">
            <v>0</v>
          </cell>
        </row>
        <row r="915">
          <cell r="A915" t="str">
            <v>M/L/A</v>
          </cell>
          <cell r="B915" t="str">
            <v>Water-soluble Packet</v>
          </cell>
          <cell r="C915" t="str">
            <v>Mechanically-pressurized Handgun</v>
          </cell>
          <cell r="D915" t="str">
            <v>Broadcast (foliar)</v>
          </cell>
          <cell r="F915">
            <v>0</v>
          </cell>
        </row>
        <row r="916">
          <cell r="A916" t="str">
            <v>M/L/A</v>
          </cell>
          <cell r="B916" t="str">
            <v>Water-soluble Packet</v>
          </cell>
          <cell r="C916" t="str">
            <v>Mechanically-pressurized Handgun</v>
          </cell>
          <cell r="D916" t="str">
            <v>Broadcast (foliar)</v>
          </cell>
          <cell r="F916">
            <v>0</v>
          </cell>
        </row>
        <row r="917">
          <cell r="A917" t="str">
            <v>M/L/A</v>
          </cell>
          <cell r="B917" t="str">
            <v>Water-soluble Packet</v>
          </cell>
          <cell r="C917" t="str">
            <v>Mechanically-pressurized Handgun</v>
          </cell>
          <cell r="D917" t="str">
            <v>Drench/Soil-/Ground-directed</v>
          </cell>
          <cell r="F917">
            <v>0</v>
          </cell>
        </row>
        <row r="918">
          <cell r="A918" t="str">
            <v>M/L/A</v>
          </cell>
          <cell r="B918" t="str">
            <v>Water-soluble Packet</v>
          </cell>
          <cell r="C918" t="str">
            <v>Mechanically-pressurized Handgun</v>
          </cell>
          <cell r="D918" t="str">
            <v>Broadcast (foliar)</v>
          </cell>
          <cell r="F918">
            <v>0</v>
          </cell>
        </row>
        <row r="919">
          <cell r="A919" t="str">
            <v>M/L/A</v>
          </cell>
          <cell r="B919" t="str">
            <v>Water-soluble Packet</v>
          </cell>
          <cell r="C919" t="str">
            <v>Mechanically-pressurized Handgun</v>
          </cell>
          <cell r="D919" t="str">
            <v>Broadcast</v>
          </cell>
          <cell r="F919">
            <v>0</v>
          </cell>
        </row>
        <row r="920">
          <cell r="A920" t="str">
            <v>M/L/A</v>
          </cell>
          <cell r="B920" t="str">
            <v>Water-soluble Packet</v>
          </cell>
          <cell r="C920" t="str">
            <v>Mechanically-pressurized Handgun</v>
          </cell>
          <cell r="D920" t="str">
            <v>Broadcast</v>
          </cell>
          <cell r="F920">
            <v>0</v>
          </cell>
        </row>
        <row r="921">
          <cell r="A921" t="str">
            <v>M/L/A</v>
          </cell>
          <cell r="B921" t="str">
            <v>Water-soluble Packet</v>
          </cell>
          <cell r="C921" t="str">
            <v>Mechanically-pressurized Handgun</v>
          </cell>
          <cell r="D921" t="str">
            <v>Broadcast</v>
          </cell>
          <cell r="F921">
            <v>0</v>
          </cell>
        </row>
        <row r="922">
          <cell r="A922" t="str">
            <v>M/L/A</v>
          </cell>
          <cell r="B922" t="str">
            <v>Water-soluble Packet</v>
          </cell>
          <cell r="C922" t="str">
            <v>Mechanically-pressurized Handgun</v>
          </cell>
          <cell r="D922" t="str">
            <v>Broadcast</v>
          </cell>
          <cell r="F922">
            <v>0</v>
          </cell>
        </row>
        <row r="923">
          <cell r="A923" t="str">
            <v>M/L/A</v>
          </cell>
          <cell r="B923" t="str">
            <v>Water-soluble Packet</v>
          </cell>
          <cell r="C923" t="str">
            <v>Mechanically-pressurized Handgun</v>
          </cell>
          <cell r="D923" t="str">
            <v>Broadcast</v>
          </cell>
          <cell r="F923">
            <v>0</v>
          </cell>
        </row>
        <row r="924">
          <cell r="A924" t="str">
            <v>M/L/A</v>
          </cell>
          <cell r="B924" t="str">
            <v>Water-soluble Packet</v>
          </cell>
          <cell r="C924" t="str">
            <v>Mechanically-pressurized Handgun</v>
          </cell>
          <cell r="D924" t="str">
            <v>Broadcast</v>
          </cell>
          <cell r="F924">
            <v>0</v>
          </cell>
        </row>
        <row r="925">
          <cell r="A925" t="str">
            <v>M/L/A</v>
          </cell>
          <cell r="B925" t="str">
            <v>Water-soluble Packet</v>
          </cell>
          <cell r="C925" t="str">
            <v>Mechanically-pressurized Handgun</v>
          </cell>
          <cell r="D925" t="str">
            <v>Broadcast</v>
          </cell>
          <cell r="F925">
            <v>0</v>
          </cell>
        </row>
        <row r="926">
          <cell r="A926" t="str">
            <v>M/L/A</v>
          </cell>
          <cell r="B926" t="str">
            <v>Water-soluble Packet</v>
          </cell>
          <cell r="C926" t="str">
            <v>Mechanically-pressurized Handgun</v>
          </cell>
          <cell r="D926" t="str">
            <v>Broadcast</v>
          </cell>
          <cell r="F926">
            <v>0</v>
          </cell>
        </row>
        <row r="927">
          <cell r="A927" t="str">
            <v>M/L/A</v>
          </cell>
          <cell r="B927" t="str">
            <v>Water-soluble Packet</v>
          </cell>
          <cell r="C927" t="str">
            <v>Mechanically-pressurized Handgun</v>
          </cell>
          <cell r="D927" t="str">
            <v>Broadcast</v>
          </cell>
          <cell r="F927">
            <v>0</v>
          </cell>
        </row>
        <row r="928">
          <cell r="A928" t="str">
            <v>M/L/A</v>
          </cell>
          <cell r="B928" t="str">
            <v>Water-soluble Packet</v>
          </cell>
          <cell r="C928" t="str">
            <v>Mechanically-pressurized Handgun</v>
          </cell>
          <cell r="D928" t="str">
            <v>Broadcast (foliar)</v>
          </cell>
          <cell r="F928">
            <v>0</v>
          </cell>
        </row>
        <row r="929">
          <cell r="A929" t="str">
            <v>M/L/A</v>
          </cell>
          <cell r="B929" t="str">
            <v>Water-soluble Packet</v>
          </cell>
          <cell r="C929" t="str">
            <v>Mechanically-pressurized Handgun</v>
          </cell>
          <cell r="D929" t="str">
            <v>Drench/Soil-/Ground-directed</v>
          </cell>
          <cell r="F929">
            <v>0</v>
          </cell>
        </row>
        <row r="930">
          <cell r="A930" t="str">
            <v>L/A</v>
          </cell>
          <cell r="B930" t="str">
            <v>Pellet/tablet</v>
          </cell>
          <cell r="C930" t="str">
            <v>Belly grinder</v>
          </cell>
          <cell r="D930" t="str">
            <v>Broadcast</v>
          </cell>
          <cell r="F930">
            <v>0</v>
          </cell>
        </row>
        <row r="931">
          <cell r="A931" t="str">
            <v>L/A</v>
          </cell>
          <cell r="B931" t="str">
            <v>Pellet/tablet</v>
          </cell>
          <cell r="C931" t="str">
            <v>Belly grinder</v>
          </cell>
          <cell r="D931" t="str">
            <v>Broadcast</v>
          </cell>
          <cell r="F931">
            <v>0</v>
          </cell>
        </row>
        <row r="932">
          <cell r="A932" t="str">
            <v>L/A</v>
          </cell>
          <cell r="B932" t="str">
            <v>Pellet/tablet</v>
          </cell>
          <cell r="C932" t="str">
            <v>Belly grinder</v>
          </cell>
          <cell r="D932" t="str">
            <v>Broadcast</v>
          </cell>
          <cell r="F932">
            <v>0</v>
          </cell>
        </row>
        <row r="933">
          <cell r="A933" t="str">
            <v>L/A</v>
          </cell>
          <cell r="B933" t="str">
            <v>Pellet/tablet</v>
          </cell>
          <cell r="C933" t="str">
            <v>Belly grinder</v>
          </cell>
          <cell r="D933" t="str">
            <v>Broadcast</v>
          </cell>
          <cell r="F933">
            <v>0</v>
          </cell>
        </row>
        <row r="934">
          <cell r="A934" t="str">
            <v>L/A</v>
          </cell>
          <cell r="B934" t="str">
            <v>Pellet/tablet</v>
          </cell>
          <cell r="C934" t="str">
            <v>Belly grinder</v>
          </cell>
          <cell r="D934" t="str">
            <v>Broadcast</v>
          </cell>
          <cell r="F934">
            <v>0</v>
          </cell>
        </row>
        <row r="935">
          <cell r="A935" t="str">
            <v>L/A</v>
          </cell>
          <cell r="B935" t="str">
            <v>Pellet/tablet</v>
          </cell>
          <cell r="C935" t="str">
            <v>Belly grinder</v>
          </cell>
          <cell r="D935" t="str">
            <v>Broadcast</v>
          </cell>
          <cell r="F935">
            <v>0</v>
          </cell>
        </row>
        <row r="936">
          <cell r="A936" t="str">
            <v>L/A</v>
          </cell>
          <cell r="B936" t="str">
            <v>Pellet/tablet</v>
          </cell>
          <cell r="C936" t="str">
            <v>Belly grinder</v>
          </cell>
          <cell r="D936" t="str">
            <v>Broadcast</v>
          </cell>
          <cell r="F936">
            <v>0</v>
          </cell>
        </row>
        <row r="937">
          <cell r="A937" t="str">
            <v>L/A</v>
          </cell>
          <cell r="B937" t="str">
            <v>Pellet/tablet</v>
          </cell>
          <cell r="C937" t="str">
            <v>Belly grinder</v>
          </cell>
          <cell r="D937" t="str">
            <v>Broadcast</v>
          </cell>
          <cell r="F937">
            <v>0</v>
          </cell>
        </row>
        <row r="938">
          <cell r="A938" t="str">
            <v>L/A</v>
          </cell>
          <cell r="B938" t="str">
            <v>Pellet/tablet</v>
          </cell>
          <cell r="C938" t="str">
            <v>Belly grinder</v>
          </cell>
          <cell r="D938" t="str">
            <v>Broadcast</v>
          </cell>
          <cell r="F938">
            <v>0</v>
          </cell>
        </row>
        <row r="939">
          <cell r="A939" t="str">
            <v>L/A</v>
          </cell>
          <cell r="B939" t="str">
            <v>Pellet/tablet</v>
          </cell>
          <cell r="C939" t="str">
            <v>Belly grinder</v>
          </cell>
          <cell r="D939" t="str">
            <v>Broadcast</v>
          </cell>
          <cell r="F939">
            <v>0</v>
          </cell>
        </row>
        <row r="940">
          <cell r="A940" t="str">
            <v>L/A</v>
          </cell>
          <cell r="B940" t="str">
            <v>Pellet/tablet</v>
          </cell>
          <cell r="C940" t="str">
            <v>Belly grinder</v>
          </cell>
          <cell r="D940" t="str">
            <v>Broadcast</v>
          </cell>
          <cell r="F940">
            <v>0</v>
          </cell>
        </row>
        <row r="941">
          <cell r="A941" t="str">
            <v>L/A</v>
          </cell>
          <cell r="B941" t="str">
            <v>Pellet/tablet</v>
          </cell>
          <cell r="C941" t="str">
            <v>Rotary spreader</v>
          </cell>
          <cell r="D941" t="str">
            <v>Broadcast</v>
          </cell>
          <cell r="F941">
            <v>0</v>
          </cell>
        </row>
        <row r="942">
          <cell r="A942" t="str">
            <v>L/A</v>
          </cell>
          <cell r="B942" t="str">
            <v>Pellet/tablet</v>
          </cell>
          <cell r="C942" t="str">
            <v>Rotary spreader</v>
          </cell>
          <cell r="D942" t="str">
            <v>Broadcast</v>
          </cell>
          <cell r="F942">
            <v>0</v>
          </cell>
        </row>
        <row r="943">
          <cell r="A943" t="str">
            <v>L/A</v>
          </cell>
          <cell r="B943" t="str">
            <v>Pellet/tablet</v>
          </cell>
          <cell r="C943" t="str">
            <v>Rotary spreader</v>
          </cell>
          <cell r="D943" t="str">
            <v>Broadcast</v>
          </cell>
          <cell r="F943">
            <v>0</v>
          </cell>
        </row>
        <row r="944">
          <cell r="A944" t="str">
            <v>L/A</v>
          </cell>
          <cell r="B944" t="str">
            <v>Pellet/tablet</v>
          </cell>
          <cell r="C944" t="str">
            <v>Rotary spreader</v>
          </cell>
          <cell r="D944" t="str">
            <v>Broadcast</v>
          </cell>
          <cell r="F944">
            <v>0</v>
          </cell>
        </row>
        <row r="945">
          <cell r="A945" t="str">
            <v>L/A</v>
          </cell>
          <cell r="B945" t="str">
            <v>Pellet/tablet</v>
          </cell>
          <cell r="C945" t="str">
            <v>Rotary spreader</v>
          </cell>
          <cell r="D945" t="str">
            <v>Broadcast</v>
          </cell>
          <cell r="F945">
            <v>0</v>
          </cell>
        </row>
        <row r="946">
          <cell r="A946" t="str">
            <v>L/A</v>
          </cell>
          <cell r="B946" t="str">
            <v>Pellet/tablet</v>
          </cell>
          <cell r="C946" t="str">
            <v>Rotary spreader</v>
          </cell>
          <cell r="D946" t="str">
            <v>Broadcast</v>
          </cell>
          <cell r="F946">
            <v>0</v>
          </cell>
        </row>
        <row r="947">
          <cell r="A947" t="str">
            <v>L/A</v>
          </cell>
          <cell r="B947" t="str">
            <v>Pellet/tablet</v>
          </cell>
          <cell r="C947" t="str">
            <v>Rotary spreader</v>
          </cell>
          <cell r="D947" t="str">
            <v>Broadcast</v>
          </cell>
          <cell r="F947">
            <v>0</v>
          </cell>
        </row>
        <row r="948">
          <cell r="A948" t="str">
            <v>L/A</v>
          </cell>
          <cell r="B948" t="str">
            <v>Dust</v>
          </cell>
          <cell r="C948" t="str">
            <v>Bulb duster</v>
          </cell>
          <cell r="D948" t="str">
            <v>C&amp;C</v>
          </cell>
          <cell r="F948">
            <v>0</v>
          </cell>
        </row>
        <row r="949">
          <cell r="A949" t="str">
            <v>L/A</v>
          </cell>
          <cell r="B949" t="str">
            <v>Dust</v>
          </cell>
          <cell r="C949" t="str">
            <v>Bulb duster</v>
          </cell>
          <cell r="D949" t="str">
            <v>C&amp;C</v>
          </cell>
          <cell r="F949">
            <v>0</v>
          </cell>
        </row>
        <row r="950">
          <cell r="A950" t="str">
            <v>L/A</v>
          </cell>
          <cell r="B950" t="str">
            <v>Dust</v>
          </cell>
          <cell r="C950" t="str">
            <v>Bulb duster</v>
          </cell>
          <cell r="D950" t="str">
            <v>C&amp;C</v>
          </cell>
          <cell r="F950">
            <v>0</v>
          </cell>
        </row>
        <row r="951">
          <cell r="A951" t="str">
            <v>L/A</v>
          </cell>
          <cell r="B951" t="str">
            <v>Dust</v>
          </cell>
          <cell r="C951" t="str">
            <v>Bulb duster</v>
          </cell>
          <cell r="D951" t="str">
            <v>C&amp;C</v>
          </cell>
          <cell r="F951">
            <v>0</v>
          </cell>
        </row>
        <row r="952">
          <cell r="A952" t="str">
            <v>L/A</v>
          </cell>
          <cell r="B952" t="str">
            <v>Dust</v>
          </cell>
          <cell r="C952" t="str">
            <v>Plunger duster</v>
          </cell>
          <cell r="D952" t="str">
            <v>Broadcast</v>
          </cell>
          <cell r="F952">
            <v>0</v>
          </cell>
        </row>
        <row r="953">
          <cell r="A953" t="str">
            <v>L/A</v>
          </cell>
          <cell r="B953" t="str">
            <v>Dust</v>
          </cell>
          <cell r="C953" t="str">
            <v>Plunger duster</v>
          </cell>
          <cell r="D953" t="str">
            <v>Broadcast</v>
          </cell>
          <cell r="F953">
            <v>0</v>
          </cell>
        </row>
        <row r="954">
          <cell r="A954" t="str">
            <v>L/A</v>
          </cell>
          <cell r="B954" t="str">
            <v>Granule</v>
          </cell>
          <cell r="C954" t="str">
            <v>Backpack</v>
          </cell>
          <cell r="D954" t="str">
            <v>Ground/soil-directed</v>
          </cell>
          <cell r="F954">
            <v>0</v>
          </cell>
        </row>
        <row r="955">
          <cell r="A955" t="str">
            <v>L/A</v>
          </cell>
          <cell r="B955" t="str">
            <v>Granule</v>
          </cell>
          <cell r="C955" t="str">
            <v>Backpack</v>
          </cell>
          <cell r="D955" t="str">
            <v>Ground/soil-directed</v>
          </cell>
          <cell r="F955">
            <v>0</v>
          </cell>
        </row>
        <row r="956">
          <cell r="A956" t="str">
            <v>L/A</v>
          </cell>
          <cell r="B956" t="str">
            <v>Granule</v>
          </cell>
          <cell r="C956" t="str">
            <v>Backpack</v>
          </cell>
          <cell r="D956" t="str">
            <v>Ground/soil-directed</v>
          </cell>
          <cell r="F956">
            <v>0</v>
          </cell>
        </row>
        <row r="957">
          <cell r="A957" t="str">
            <v>L/A</v>
          </cell>
          <cell r="B957" t="str">
            <v>Granule</v>
          </cell>
          <cell r="C957" t="str">
            <v>Backpack</v>
          </cell>
          <cell r="D957" t="str">
            <v>Ground/soil-directed</v>
          </cell>
          <cell r="F957">
            <v>0</v>
          </cell>
        </row>
        <row r="958">
          <cell r="A958" t="str">
            <v>L/A</v>
          </cell>
          <cell r="B958" t="str">
            <v>Granule</v>
          </cell>
          <cell r="C958" t="str">
            <v>Backpack</v>
          </cell>
          <cell r="D958" t="str">
            <v>Ground/soil-directed</v>
          </cell>
          <cell r="F958">
            <v>0</v>
          </cell>
        </row>
        <row r="959">
          <cell r="A959" t="str">
            <v>L/A</v>
          </cell>
          <cell r="B959" t="str">
            <v>Granule</v>
          </cell>
          <cell r="C959" t="str">
            <v>Backpack</v>
          </cell>
          <cell r="D959" t="str">
            <v>Ground/soil-directed (spot)</v>
          </cell>
          <cell r="F959">
            <v>0</v>
          </cell>
        </row>
        <row r="960">
          <cell r="A960" t="str">
            <v>L/A</v>
          </cell>
          <cell r="B960" t="str">
            <v>Granule</v>
          </cell>
          <cell r="C960" t="str">
            <v>Backpack</v>
          </cell>
          <cell r="D960" t="str">
            <v>Ground/soil-directed (spot)</v>
          </cell>
          <cell r="F960">
            <v>0</v>
          </cell>
        </row>
        <row r="961">
          <cell r="A961" t="str">
            <v>L/A</v>
          </cell>
          <cell r="B961" t="str">
            <v>Granule</v>
          </cell>
          <cell r="C961" t="str">
            <v>Backpack</v>
          </cell>
          <cell r="D961" t="str">
            <v>Broadcast</v>
          </cell>
          <cell r="F961">
            <v>0</v>
          </cell>
        </row>
        <row r="962">
          <cell r="A962" t="str">
            <v>L/A</v>
          </cell>
          <cell r="B962" t="str">
            <v>Granule</v>
          </cell>
          <cell r="C962" t="str">
            <v>Backpack</v>
          </cell>
          <cell r="D962" t="str">
            <v>Broadcast</v>
          </cell>
          <cell r="F962">
            <v>0</v>
          </cell>
        </row>
        <row r="963">
          <cell r="A963" t="str">
            <v>L/A</v>
          </cell>
          <cell r="B963" t="str">
            <v>Granule</v>
          </cell>
          <cell r="C963" t="str">
            <v>Backpack</v>
          </cell>
          <cell r="D963" t="str">
            <v>Broadcast</v>
          </cell>
          <cell r="F963">
            <v>0</v>
          </cell>
        </row>
        <row r="964">
          <cell r="A964" t="str">
            <v>L/A</v>
          </cell>
          <cell r="B964" t="str">
            <v>Granule</v>
          </cell>
          <cell r="C964" t="str">
            <v>Backpack</v>
          </cell>
          <cell r="D964" t="str">
            <v>Broadcast</v>
          </cell>
          <cell r="F964">
            <v>0</v>
          </cell>
        </row>
        <row r="965">
          <cell r="A965" t="str">
            <v>L/A</v>
          </cell>
          <cell r="B965" t="str">
            <v>Granule</v>
          </cell>
          <cell r="C965" t="str">
            <v>Belly grinder</v>
          </cell>
          <cell r="D965" t="str">
            <v>Broadcast</v>
          </cell>
          <cell r="F965">
            <v>0</v>
          </cell>
        </row>
        <row r="966">
          <cell r="A966" t="str">
            <v>L/A</v>
          </cell>
          <cell r="B966" t="str">
            <v>Granule</v>
          </cell>
          <cell r="C966" t="str">
            <v>Belly grinder</v>
          </cell>
          <cell r="D966" t="str">
            <v>Broadcast</v>
          </cell>
          <cell r="F966">
            <v>0</v>
          </cell>
        </row>
        <row r="967">
          <cell r="A967" t="str">
            <v>L/A</v>
          </cell>
          <cell r="B967" t="str">
            <v>Granule</v>
          </cell>
          <cell r="C967" t="str">
            <v>Belly grinder</v>
          </cell>
          <cell r="D967" t="str">
            <v>Broadcast</v>
          </cell>
          <cell r="F967">
            <v>0</v>
          </cell>
        </row>
        <row r="968">
          <cell r="A968" t="str">
            <v>L/A</v>
          </cell>
          <cell r="B968" t="str">
            <v>Granule</v>
          </cell>
          <cell r="C968" t="str">
            <v>Belly grinder</v>
          </cell>
          <cell r="D968" t="str">
            <v>Broadcast</v>
          </cell>
          <cell r="F968">
            <v>0</v>
          </cell>
        </row>
        <row r="969">
          <cell r="A969" t="str">
            <v>L/A</v>
          </cell>
          <cell r="B969" t="str">
            <v>Granule</v>
          </cell>
          <cell r="C969" t="str">
            <v>Belly grinder</v>
          </cell>
          <cell r="D969" t="str">
            <v>Broadcast</v>
          </cell>
          <cell r="F969">
            <v>0</v>
          </cell>
        </row>
        <row r="970">
          <cell r="A970" t="str">
            <v>L/A</v>
          </cell>
          <cell r="B970" t="str">
            <v>Granule</v>
          </cell>
          <cell r="C970" t="str">
            <v>Belly grinder</v>
          </cell>
          <cell r="D970" t="str">
            <v>Broadcast</v>
          </cell>
          <cell r="F970">
            <v>0</v>
          </cell>
        </row>
        <row r="971">
          <cell r="A971" t="str">
            <v>L/A</v>
          </cell>
          <cell r="B971" t="str">
            <v>Granule</v>
          </cell>
          <cell r="C971" t="str">
            <v>Belly grinder</v>
          </cell>
          <cell r="D971" t="str">
            <v>Broadcast</v>
          </cell>
          <cell r="F971">
            <v>0</v>
          </cell>
        </row>
        <row r="972">
          <cell r="A972" t="str">
            <v>L/A</v>
          </cell>
          <cell r="B972" t="str">
            <v>Granule</v>
          </cell>
          <cell r="C972" t="str">
            <v>Belly grinder</v>
          </cell>
          <cell r="D972" t="str">
            <v>Broadcast</v>
          </cell>
          <cell r="F972">
            <v>0</v>
          </cell>
        </row>
        <row r="973">
          <cell r="A973" t="str">
            <v>L/A</v>
          </cell>
          <cell r="B973" t="str">
            <v>Granule</v>
          </cell>
          <cell r="C973" t="str">
            <v>Belly grinder</v>
          </cell>
          <cell r="D973" t="str">
            <v>Broadcast</v>
          </cell>
          <cell r="F973">
            <v>0</v>
          </cell>
        </row>
        <row r="974">
          <cell r="A974" t="str">
            <v>L/A</v>
          </cell>
          <cell r="B974" t="str">
            <v>Granule</v>
          </cell>
          <cell r="C974" t="str">
            <v>Belly grinder</v>
          </cell>
          <cell r="D974" t="str">
            <v>Broadcast</v>
          </cell>
          <cell r="F974">
            <v>0</v>
          </cell>
        </row>
        <row r="975">
          <cell r="A975" t="str">
            <v>L/A</v>
          </cell>
          <cell r="B975" t="str">
            <v>Granule</v>
          </cell>
          <cell r="C975" t="str">
            <v>Belly grinder</v>
          </cell>
          <cell r="D975" t="str">
            <v>Broadcast</v>
          </cell>
          <cell r="F975">
            <v>0</v>
          </cell>
        </row>
        <row r="976">
          <cell r="A976" t="str">
            <v>L/A</v>
          </cell>
          <cell r="B976" t="str">
            <v>Granule</v>
          </cell>
          <cell r="C976" t="str">
            <v>Cup</v>
          </cell>
          <cell r="D976" t="str">
            <v>Broadcast</v>
          </cell>
          <cell r="F976">
            <v>0</v>
          </cell>
        </row>
        <row r="977">
          <cell r="A977" t="str">
            <v>L/A</v>
          </cell>
          <cell r="B977" t="str">
            <v>Granule</v>
          </cell>
          <cell r="C977" t="str">
            <v>Cup</v>
          </cell>
          <cell r="D977" t="str">
            <v>Broadcast</v>
          </cell>
          <cell r="F977">
            <v>0</v>
          </cell>
        </row>
        <row r="978">
          <cell r="A978" t="str">
            <v>L/A</v>
          </cell>
          <cell r="B978" t="str">
            <v>Granule</v>
          </cell>
          <cell r="C978" t="str">
            <v>Cup</v>
          </cell>
          <cell r="D978" t="str">
            <v>Broadcast</v>
          </cell>
          <cell r="F978">
            <v>0</v>
          </cell>
        </row>
        <row r="979">
          <cell r="A979" t="str">
            <v>L/A</v>
          </cell>
          <cell r="B979" t="str">
            <v>Granule</v>
          </cell>
          <cell r="C979" t="str">
            <v>Cup</v>
          </cell>
          <cell r="D979" t="str">
            <v>Broadcast</v>
          </cell>
          <cell r="F979">
            <v>0</v>
          </cell>
        </row>
        <row r="980">
          <cell r="A980" t="str">
            <v>L/A</v>
          </cell>
          <cell r="B980" t="str">
            <v>Granule</v>
          </cell>
          <cell r="C980" t="str">
            <v>Cup</v>
          </cell>
          <cell r="D980" t="str">
            <v>Broadcast</v>
          </cell>
          <cell r="F980">
            <v>0</v>
          </cell>
        </row>
        <row r="981">
          <cell r="A981" t="str">
            <v>L/A</v>
          </cell>
          <cell r="B981" t="str">
            <v>Granule</v>
          </cell>
          <cell r="C981" t="str">
            <v>Cup</v>
          </cell>
          <cell r="D981" t="str">
            <v>Broadcast</v>
          </cell>
          <cell r="F981">
            <v>0</v>
          </cell>
        </row>
        <row r="982">
          <cell r="A982" t="str">
            <v>L/A</v>
          </cell>
          <cell r="B982" t="str">
            <v>Granule</v>
          </cell>
          <cell r="C982" t="str">
            <v>Cup</v>
          </cell>
          <cell r="D982" t="str">
            <v>Broadcast</v>
          </cell>
          <cell r="F982">
            <v>0</v>
          </cell>
        </row>
        <row r="983">
          <cell r="A983" t="str">
            <v>L/A</v>
          </cell>
          <cell r="B983" t="str">
            <v>Granule</v>
          </cell>
          <cell r="C983" t="str">
            <v>Cup</v>
          </cell>
          <cell r="D983" t="str">
            <v>Broadcast</v>
          </cell>
          <cell r="F983">
            <v>0</v>
          </cell>
        </row>
        <row r="984">
          <cell r="A984" t="str">
            <v>L/A</v>
          </cell>
          <cell r="B984" t="str">
            <v>Granule</v>
          </cell>
          <cell r="C984" t="str">
            <v>Cup</v>
          </cell>
          <cell r="D984" t="str">
            <v>Broadcast</v>
          </cell>
          <cell r="F984">
            <v>0</v>
          </cell>
        </row>
        <row r="985">
          <cell r="A985" t="str">
            <v>L/A</v>
          </cell>
          <cell r="B985" t="str">
            <v>Granule</v>
          </cell>
          <cell r="C985" t="str">
            <v>Cup</v>
          </cell>
          <cell r="D985" t="str">
            <v>Broadcast</v>
          </cell>
          <cell r="F985">
            <v>0</v>
          </cell>
        </row>
        <row r="986">
          <cell r="A986" t="str">
            <v>L/A</v>
          </cell>
          <cell r="B986" t="str">
            <v>Granule</v>
          </cell>
          <cell r="C986" t="str">
            <v>Cup</v>
          </cell>
          <cell r="D986" t="str">
            <v>Broadcast</v>
          </cell>
          <cell r="F986">
            <v>0</v>
          </cell>
        </row>
        <row r="987">
          <cell r="A987" t="str">
            <v>L/A</v>
          </cell>
          <cell r="B987" t="str">
            <v>Granule</v>
          </cell>
          <cell r="C987" t="str">
            <v>Cup</v>
          </cell>
          <cell r="D987" t="str">
            <v>Broadcast</v>
          </cell>
          <cell r="F987">
            <v>0</v>
          </cell>
        </row>
        <row r="988">
          <cell r="A988" t="str">
            <v>L/A</v>
          </cell>
          <cell r="B988" t="str">
            <v>Granule</v>
          </cell>
          <cell r="C988" t="str">
            <v>Cup</v>
          </cell>
          <cell r="D988" t="str">
            <v>Broadcast</v>
          </cell>
          <cell r="F988">
            <v>0</v>
          </cell>
        </row>
        <row r="989">
          <cell r="A989" t="str">
            <v>L/A</v>
          </cell>
          <cell r="B989" t="str">
            <v>Granule</v>
          </cell>
          <cell r="C989" t="str">
            <v>Rotary spreader</v>
          </cell>
          <cell r="D989" t="str">
            <v>Broadcast</v>
          </cell>
          <cell r="F989">
            <v>0</v>
          </cell>
        </row>
        <row r="990">
          <cell r="A990" t="str">
            <v>L/A</v>
          </cell>
          <cell r="B990" t="str">
            <v>Granule</v>
          </cell>
          <cell r="C990" t="str">
            <v>Rotary spreader</v>
          </cell>
          <cell r="D990" t="str">
            <v>Broadcast</v>
          </cell>
          <cell r="F990">
            <v>0</v>
          </cell>
        </row>
        <row r="991">
          <cell r="A991" t="str">
            <v>L/A</v>
          </cell>
          <cell r="B991" t="str">
            <v>Granule</v>
          </cell>
          <cell r="C991" t="str">
            <v>Rotary spreader</v>
          </cell>
          <cell r="D991" t="str">
            <v>Broadcast</v>
          </cell>
          <cell r="F991">
            <v>0</v>
          </cell>
        </row>
        <row r="992">
          <cell r="A992" t="str">
            <v>L/A</v>
          </cell>
          <cell r="B992" t="str">
            <v>Granule</v>
          </cell>
          <cell r="C992" t="str">
            <v>Rotary spreader</v>
          </cell>
          <cell r="D992" t="str">
            <v>Broadcast</v>
          </cell>
          <cell r="F992">
            <v>0</v>
          </cell>
        </row>
        <row r="993">
          <cell r="A993" t="str">
            <v>L/A</v>
          </cell>
          <cell r="B993" t="str">
            <v>Granule</v>
          </cell>
          <cell r="C993" t="str">
            <v>Rotary spreader</v>
          </cell>
          <cell r="D993" t="str">
            <v>Broadcast</v>
          </cell>
          <cell r="F993">
            <v>0</v>
          </cell>
        </row>
        <row r="994">
          <cell r="A994" t="str">
            <v>L/A</v>
          </cell>
          <cell r="B994" t="str">
            <v>Granule</v>
          </cell>
          <cell r="C994" t="str">
            <v>Rotary spreader</v>
          </cell>
          <cell r="D994" t="str">
            <v>Broadcast</v>
          </cell>
          <cell r="F994">
            <v>0</v>
          </cell>
        </row>
        <row r="995">
          <cell r="A995" t="str">
            <v>L/A</v>
          </cell>
          <cell r="B995" t="str">
            <v>Granule</v>
          </cell>
          <cell r="C995" t="str">
            <v>Spoon</v>
          </cell>
          <cell r="D995" t="str">
            <v>Broadcast</v>
          </cell>
          <cell r="F995">
            <v>0</v>
          </cell>
        </row>
        <row r="996">
          <cell r="A996" t="str">
            <v>L/A</v>
          </cell>
          <cell r="B996" t="str">
            <v>Granule</v>
          </cell>
          <cell r="C996" t="str">
            <v>Spoon</v>
          </cell>
          <cell r="D996" t="str">
            <v>Ground/soil-directed</v>
          </cell>
          <cell r="F996">
            <v>0</v>
          </cell>
        </row>
        <row r="997">
          <cell r="A997" t="str">
            <v>L/A</v>
          </cell>
          <cell r="B997" t="str">
            <v>Granule</v>
          </cell>
          <cell r="C997" t="str">
            <v>Spoon</v>
          </cell>
          <cell r="D997" t="str">
            <v>Ground/soil-directed</v>
          </cell>
          <cell r="F997">
            <v>0</v>
          </cell>
        </row>
        <row r="998">
          <cell r="A998" t="str">
            <v>L/A</v>
          </cell>
          <cell r="B998" t="str">
            <v>Granule</v>
          </cell>
          <cell r="C998" t="str">
            <v>Spoon</v>
          </cell>
          <cell r="D998" t="str">
            <v>Ground/soil-directed</v>
          </cell>
          <cell r="F998">
            <v>0</v>
          </cell>
        </row>
        <row r="999">
          <cell r="A999" t="str">
            <v>L/A</v>
          </cell>
          <cell r="B999" t="str">
            <v>Granule</v>
          </cell>
          <cell r="C999" t="str">
            <v>Spoon</v>
          </cell>
          <cell r="D999" t="str">
            <v>Ground/soil-directed</v>
          </cell>
          <cell r="F999">
            <v>0</v>
          </cell>
        </row>
        <row r="1000">
          <cell r="A1000" t="str">
            <v>L/A</v>
          </cell>
          <cell r="B1000" t="str">
            <v>Granule</v>
          </cell>
          <cell r="C1000" t="str">
            <v>Spoon</v>
          </cell>
          <cell r="D1000" t="str">
            <v>Ground/soil-directed</v>
          </cell>
          <cell r="F1000">
            <v>0</v>
          </cell>
        </row>
        <row r="1001">
          <cell r="A1001" t="str">
            <v>L/A</v>
          </cell>
          <cell r="B1001" t="str">
            <v>Granule</v>
          </cell>
          <cell r="C1001" t="str">
            <v>Spoon</v>
          </cell>
          <cell r="D1001" t="str">
            <v>Ground/soil-directed</v>
          </cell>
          <cell r="F1001">
            <v>0</v>
          </cell>
        </row>
        <row r="1002">
          <cell r="A1002" t="str">
            <v>L/A</v>
          </cell>
          <cell r="B1002" t="str">
            <v>Granule</v>
          </cell>
          <cell r="C1002" t="str">
            <v>Rotary spreader</v>
          </cell>
          <cell r="D1002" t="str">
            <v>Broadcast</v>
          </cell>
          <cell r="F1002">
            <v>0</v>
          </cell>
        </row>
        <row r="1003">
          <cell r="A1003" t="str">
            <v>L/A</v>
          </cell>
          <cell r="B1003" t="str">
            <v>Granule</v>
          </cell>
          <cell r="C1003" t="str">
            <v>Spoon</v>
          </cell>
          <cell r="D1003" t="str">
            <v>Ground/soil-directed</v>
          </cell>
          <cell r="F1003">
            <v>0</v>
          </cell>
        </row>
        <row r="1004">
          <cell r="A1004" t="str">
            <v>L/A</v>
          </cell>
          <cell r="B1004" t="str">
            <v>Granule</v>
          </cell>
          <cell r="C1004" t="str">
            <v>Spoon</v>
          </cell>
          <cell r="D1004" t="str">
            <v>Ground/soil-directed</v>
          </cell>
          <cell r="F1004">
            <v>0</v>
          </cell>
        </row>
        <row r="1005">
          <cell r="A1005" t="str">
            <v>L/A</v>
          </cell>
          <cell r="B1005" t="str">
            <v>Granule</v>
          </cell>
          <cell r="C1005" t="str">
            <v>Spoon</v>
          </cell>
          <cell r="D1005" t="str">
            <v>Ground/soil-directed</v>
          </cell>
          <cell r="F1005">
            <v>0</v>
          </cell>
        </row>
        <row r="1006">
          <cell r="A1006" t="str">
            <v>L/A</v>
          </cell>
          <cell r="B1006" t="str">
            <v>Paint/stain</v>
          </cell>
          <cell r="C1006" t="str">
            <v>Airless Sprayer</v>
          </cell>
          <cell r="D1006" t="str">
            <v>Broadcast</v>
          </cell>
          <cell r="F1006">
            <v>0</v>
          </cell>
        </row>
        <row r="1007">
          <cell r="A1007" t="str">
            <v>L/A</v>
          </cell>
          <cell r="B1007" t="str">
            <v>Paint/stain</v>
          </cell>
          <cell r="C1007" t="str">
            <v>Brush/roller</v>
          </cell>
          <cell r="D1007" t="str">
            <v>Broadcast</v>
          </cell>
          <cell r="F1007">
            <v>0</v>
          </cell>
        </row>
        <row r="1008">
          <cell r="A1008" t="str">
            <v>L/A</v>
          </cell>
          <cell r="B1008" t="str">
            <v>Paint/stain</v>
          </cell>
          <cell r="C1008" t="str">
            <v>Brush/roller</v>
          </cell>
          <cell r="D1008" t="str">
            <v>Broadcast</v>
          </cell>
          <cell r="F1008">
            <v>0</v>
          </cell>
        </row>
        <row r="1009">
          <cell r="A1009" t="str">
            <v>Applicator</v>
          </cell>
          <cell r="B1009" t="str">
            <v>Liquid</v>
          </cell>
          <cell r="C1009" t="str">
            <v>Wipe/Towelette</v>
          </cell>
          <cell r="D1009" t="str">
            <v>Broadcast</v>
          </cell>
          <cell r="F1009">
            <v>0</v>
          </cell>
        </row>
        <row r="1010">
          <cell r="A1010" t="str">
            <v>Applicator</v>
          </cell>
          <cell r="B1010" t="str">
            <v>Liquid</v>
          </cell>
          <cell r="C1010" t="str">
            <v>Wipe/Towelette</v>
          </cell>
          <cell r="D1010" t="str">
            <v>Broadcast</v>
          </cell>
          <cell r="F1010">
            <v>0</v>
          </cell>
        </row>
        <row r="1011">
          <cell r="A1011" t="str">
            <v>Applicator</v>
          </cell>
          <cell r="B1011" t="str">
            <v>Dust</v>
          </cell>
          <cell r="C1011" t="str">
            <v>Pour-in/on</v>
          </cell>
          <cell r="D1011" t="str">
            <v>Broadcast</v>
          </cell>
          <cell r="F1011">
            <v>0</v>
          </cell>
        </row>
        <row r="1012">
          <cell r="A1012" t="str">
            <v>Applicator</v>
          </cell>
          <cell r="B1012" t="str">
            <v>Dust</v>
          </cell>
          <cell r="C1012" t="str">
            <v>Pour-in/on</v>
          </cell>
          <cell r="D1012" t="str">
            <v>Broadcast</v>
          </cell>
          <cell r="F1012">
            <v>0</v>
          </cell>
        </row>
        <row r="1013">
          <cell r="A1013" t="str">
            <v>Applicator</v>
          </cell>
          <cell r="B1013" t="str">
            <v>Granule</v>
          </cell>
          <cell r="C1013" t="str">
            <v>Pour-in/on</v>
          </cell>
          <cell r="D1013" t="str">
            <v>Broadcast</v>
          </cell>
          <cell r="F1013">
            <v>0</v>
          </cell>
        </row>
        <row r="1014">
          <cell r="A1014" t="str">
            <v>Applicator</v>
          </cell>
          <cell r="B1014" t="str">
            <v>Granule</v>
          </cell>
          <cell r="C1014" t="str">
            <v>Pour-in/on</v>
          </cell>
          <cell r="D1014" t="str">
            <v>Broadcast</v>
          </cell>
          <cell r="F1014">
            <v>0</v>
          </cell>
        </row>
        <row r="1015">
          <cell r="A1015" t="str">
            <v>Applicator</v>
          </cell>
          <cell r="B1015" t="str">
            <v>Liquid</v>
          </cell>
          <cell r="C1015" t="str">
            <v>Pour-in/on</v>
          </cell>
          <cell r="D1015" t="str">
            <v>Broadcast</v>
          </cell>
          <cell r="F1015">
            <v>0</v>
          </cell>
        </row>
        <row r="1016">
          <cell r="A1016" t="str">
            <v>Applicator</v>
          </cell>
          <cell r="B1016" t="str">
            <v>Liquid</v>
          </cell>
          <cell r="C1016" t="str">
            <v>Pour-in/on</v>
          </cell>
          <cell r="D1016" t="str">
            <v>Broadcast</v>
          </cell>
          <cell r="F1016">
            <v>0</v>
          </cell>
        </row>
        <row r="1017">
          <cell r="A1017" t="str">
            <v>Applicator</v>
          </cell>
          <cell r="B1017" t="str">
            <v>Microencapsulate</v>
          </cell>
          <cell r="C1017" t="str">
            <v>Pour-in/on</v>
          </cell>
          <cell r="D1017" t="str">
            <v>Broadcast</v>
          </cell>
          <cell r="F1017">
            <v>0</v>
          </cell>
        </row>
        <row r="1018">
          <cell r="A1018" t="str">
            <v>Applicator</v>
          </cell>
          <cell r="B1018" t="str">
            <v>Microencapsulate</v>
          </cell>
          <cell r="C1018" t="str">
            <v>Pour-in/on</v>
          </cell>
          <cell r="D1018" t="str">
            <v>Broadcast</v>
          </cell>
          <cell r="F1018">
            <v>0</v>
          </cell>
        </row>
      </sheetData>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M52"/>
  <sheetViews>
    <sheetView tabSelected="1" zoomScale="60" zoomScaleNormal="60" workbookViewId="0">
      <selection activeCell="A2" sqref="A2"/>
    </sheetView>
  </sheetViews>
  <sheetFormatPr defaultColWidth="9.28515625" defaultRowHeight="15.75" x14ac:dyDescent="0.25"/>
  <cols>
    <col min="1" max="1" width="9.28515625" style="2"/>
    <col min="2" max="2" width="14" style="2" customWidth="1"/>
    <col min="3" max="3" width="21.7109375" style="2" customWidth="1"/>
    <col min="4" max="4" width="48.42578125" style="2" customWidth="1"/>
    <col min="5" max="5" width="45.5703125" style="2" customWidth="1"/>
    <col min="6" max="6" width="20.5703125" style="2" customWidth="1"/>
    <col min="7" max="7" width="17.7109375" style="2" customWidth="1"/>
    <col min="8" max="8" width="45.5703125" style="2" bestFit="1" customWidth="1"/>
    <col min="9" max="9" width="29.5703125" style="2" customWidth="1"/>
    <col min="10" max="10" width="25.42578125" style="3" customWidth="1"/>
    <col min="11" max="13" width="9.28515625" style="4"/>
    <col min="14" max="16384" width="9.28515625" style="2"/>
  </cols>
  <sheetData>
    <row r="1" spans="2:10" ht="16.5" thickBot="1" x14ac:dyDescent="0.3"/>
    <row r="2" spans="2:10" ht="32.25" thickBot="1" x14ac:dyDescent="0.3">
      <c r="B2" s="125" t="s">
        <v>0</v>
      </c>
      <c r="C2" s="126"/>
      <c r="D2" s="127"/>
      <c r="E2" s="7" t="s">
        <v>1</v>
      </c>
      <c r="F2" s="1"/>
      <c r="G2" s="1"/>
    </row>
    <row r="3" spans="2:10" ht="16.5" thickBot="1" x14ac:dyDescent="0.3">
      <c r="B3" s="128"/>
      <c r="C3" s="128"/>
      <c r="D3" s="128"/>
      <c r="E3" s="128"/>
      <c r="F3" s="8"/>
    </row>
    <row r="4" spans="2:10" ht="16.5" customHeight="1" thickBot="1" x14ac:dyDescent="0.3">
      <c r="B4" s="129" t="s">
        <v>2</v>
      </c>
      <c r="C4" s="130"/>
      <c r="D4" s="131"/>
      <c r="E4" s="46"/>
      <c r="F4" s="8"/>
      <c r="J4" s="5"/>
    </row>
    <row r="5" spans="2:10" ht="20.25" customHeight="1" thickBot="1" x14ac:dyDescent="0.3">
      <c r="B5" s="132"/>
      <c r="C5" s="132"/>
      <c r="D5" s="132"/>
      <c r="E5" s="132"/>
      <c r="F5" s="9"/>
    </row>
    <row r="6" spans="2:10" x14ac:dyDescent="0.25">
      <c r="B6" s="140" t="s">
        <v>3</v>
      </c>
      <c r="C6" s="141"/>
      <c r="D6" s="141"/>
      <c r="E6" s="141"/>
      <c r="F6" s="142"/>
    </row>
    <row r="7" spans="2:10" ht="15.75" customHeight="1" x14ac:dyDescent="0.25">
      <c r="B7" s="134" t="s">
        <v>4</v>
      </c>
      <c r="C7" s="104" t="s">
        <v>5</v>
      </c>
      <c r="D7" s="104" t="s">
        <v>6</v>
      </c>
      <c r="E7" s="6" t="s">
        <v>7</v>
      </c>
      <c r="F7" s="12"/>
    </row>
    <row r="8" spans="2:10" x14ac:dyDescent="0.25">
      <c r="B8" s="134"/>
      <c r="C8" s="105"/>
      <c r="D8" s="105"/>
      <c r="E8" s="6" t="s">
        <v>8</v>
      </c>
      <c r="F8" s="47"/>
    </row>
    <row r="9" spans="2:10" x14ac:dyDescent="0.25">
      <c r="B9" s="134"/>
      <c r="C9" s="105"/>
      <c r="D9" s="105"/>
      <c r="E9" s="6" t="s">
        <v>9</v>
      </c>
      <c r="F9" s="12"/>
    </row>
    <row r="10" spans="2:10" x14ac:dyDescent="0.25">
      <c r="B10" s="134"/>
      <c r="C10" s="105"/>
      <c r="D10" s="104" t="s">
        <v>10</v>
      </c>
      <c r="E10" s="6" t="s">
        <v>7</v>
      </c>
      <c r="F10" s="12"/>
    </row>
    <row r="11" spans="2:10" x14ac:dyDescent="0.25">
      <c r="B11" s="134"/>
      <c r="C11" s="105"/>
      <c r="D11" s="105"/>
      <c r="E11" s="6" t="s">
        <v>8</v>
      </c>
      <c r="F11" s="47"/>
    </row>
    <row r="12" spans="2:10" x14ac:dyDescent="0.25">
      <c r="B12" s="134"/>
      <c r="C12" s="105"/>
      <c r="D12" s="105"/>
      <c r="E12" s="6" t="s">
        <v>9</v>
      </c>
      <c r="F12" s="12"/>
    </row>
    <row r="13" spans="2:10" x14ac:dyDescent="0.25">
      <c r="B13" s="134"/>
      <c r="C13" s="106" t="s">
        <v>11</v>
      </c>
      <c r="D13" s="107"/>
      <c r="E13" s="6" t="s">
        <v>12</v>
      </c>
      <c r="F13" s="12"/>
    </row>
    <row r="14" spans="2:10" x14ac:dyDescent="0.25">
      <c r="B14" s="134"/>
      <c r="C14" s="108"/>
      <c r="D14" s="109"/>
      <c r="E14" s="6" t="s">
        <v>13</v>
      </c>
      <c r="F14" s="47"/>
    </row>
    <row r="15" spans="2:10" ht="15.75" customHeight="1" x14ac:dyDescent="0.25">
      <c r="B15" s="134" t="s">
        <v>14</v>
      </c>
      <c r="C15" s="104" t="s">
        <v>5</v>
      </c>
      <c r="D15" s="104" t="s">
        <v>6</v>
      </c>
      <c r="E15" s="6" t="s">
        <v>15</v>
      </c>
      <c r="F15" s="12"/>
    </row>
    <row r="16" spans="2:10" x14ac:dyDescent="0.25">
      <c r="B16" s="134"/>
      <c r="C16" s="105"/>
      <c r="D16" s="105"/>
      <c r="E16" s="6" t="s">
        <v>8</v>
      </c>
      <c r="F16" s="61"/>
    </row>
    <row r="17" spans="2:6" x14ac:dyDescent="0.25">
      <c r="B17" s="134"/>
      <c r="C17" s="105"/>
      <c r="D17" s="105"/>
      <c r="E17" s="6" t="s">
        <v>9</v>
      </c>
      <c r="F17" s="12"/>
    </row>
    <row r="18" spans="2:6" x14ac:dyDescent="0.25">
      <c r="B18" s="134"/>
      <c r="C18" s="105"/>
      <c r="D18" s="104" t="s">
        <v>10</v>
      </c>
      <c r="E18" s="6" t="s">
        <v>15</v>
      </c>
      <c r="F18" s="12"/>
    </row>
    <row r="19" spans="2:6" x14ac:dyDescent="0.25">
      <c r="B19" s="134"/>
      <c r="C19" s="105"/>
      <c r="D19" s="105"/>
      <c r="E19" s="6" t="s">
        <v>8</v>
      </c>
      <c r="F19" s="61"/>
    </row>
    <row r="20" spans="2:6" x14ac:dyDescent="0.25">
      <c r="B20" s="134"/>
      <c r="C20" s="105"/>
      <c r="D20" s="105"/>
      <c r="E20" s="6" t="s">
        <v>9</v>
      </c>
      <c r="F20" s="12"/>
    </row>
    <row r="21" spans="2:6" x14ac:dyDescent="0.25">
      <c r="B21" s="134"/>
      <c r="C21" s="106" t="s">
        <v>11</v>
      </c>
      <c r="D21" s="107"/>
      <c r="E21" s="6" t="s">
        <v>12</v>
      </c>
      <c r="F21" s="12"/>
    </row>
    <row r="22" spans="2:6" x14ac:dyDescent="0.25">
      <c r="B22" s="134"/>
      <c r="C22" s="108"/>
      <c r="D22" s="109"/>
      <c r="E22" s="6" t="s">
        <v>13</v>
      </c>
      <c r="F22" s="47"/>
    </row>
    <row r="23" spans="2:6" ht="18.75" x14ac:dyDescent="0.25">
      <c r="B23" s="135" t="s">
        <v>16</v>
      </c>
      <c r="C23" s="136"/>
      <c r="D23" s="107"/>
      <c r="E23" s="53" t="s">
        <v>17</v>
      </c>
      <c r="F23" s="59"/>
    </row>
    <row r="24" spans="2:6" ht="16.5" thickBot="1" x14ac:dyDescent="0.3">
      <c r="B24" s="137"/>
      <c r="C24" s="138"/>
      <c r="D24" s="139"/>
      <c r="E24" s="54" t="s">
        <v>18</v>
      </c>
      <c r="F24" s="52"/>
    </row>
    <row r="25" spans="2:6" ht="16.5" thickBot="1" x14ac:dyDescent="0.3">
      <c r="B25" s="133"/>
      <c r="C25" s="133"/>
      <c r="D25" s="133"/>
      <c r="E25" s="133"/>
      <c r="F25" s="8"/>
    </row>
    <row r="26" spans="2:6" x14ac:dyDescent="0.25">
      <c r="B26" s="121" t="s">
        <v>19</v>
      </c>
      <c r="C26" s="123"/>
      <c r="D26" s="123"/>
      <c r="E26" s="124"/>
      <c r="F26" s="8"/>
    </row>
    <row r="27" spans="2:6" x14ac:dyDescent="0.25">
      <c r="B27" s="119" t="s">
        <v>4</v>
      </c>
      <c r="C27" s="48" t="s">
        <v>20</v>
      </c>
      <c r="D27" s="6" t="s">
        <v>21</v>
      </c>
      <c r="E27" s="12"/>
      <c r="F27" s="8"/>
    </row>
    <row r="28" spans="2:6" x14ac:dyDescent="0.25">
      <c r="B28" s="119"/>
      <c r="C28" s="48" t="s">
        <v>22</v>
      </c>
      <c r="D28" s="6" t="s">
        <v>21</v>
      </c>
      <c r="E28" s="12"/>
      <c r="F28" s="8"/>
    </row>
    <row r="29" spans="2:6" x14ac:dyDescent="0.25">
      <c r="B29" s="119" t="s">
        <v>14</v>
      </c>
      <c r="C29" s="48" t="s">
        <v>20</v>
      </c>
      <c r="D29" s="6" t="s">
        <v>21</v>
      </c>
      <c r="E29" s="12"/>
      <c r="F29" s="8"/>
    </row>
    <row r="30" spans="2:6" ht="16.5" thickBot="1" x14ac:dyDescent="0.3">
      <c r="B30" s="120"/>
      <c r="C30" s="49" t="s">
        <v>22</v>
      </c>
      <c r="D30" s="13" t="s">
        <v>21</v>
      </c>
      <c r="E30" s="14"/>
      <c r="F30" s="8"/>
    </row>
    <row r="31" spans="2:6" ht="16.5" thickBot="1" x14ac:dyDescent="0.3">
      <c r="B31" s="8"/>
      <c r="C31" s="8"/>
      <c r="D31" s="8"/>
      <c r="E31" s="8"/>
      <c r="F31" s="8"/>
    </row>
    <row r="32" spans="2:6" x14ac:dyDescent="0.25">
      <c r="B32" s="121" t="s">
        <v>23</v>
      </c>
      <c r="C32" s="122"/>
      <c r="D32" s="123"/>
      <c r="E32" s="124"/>
    </row>
    <row r="33" spans="2:13" x14ac:dyDescent="0.25">
      <c r="B33" s="113" t="s">
        <v>24</v>
      </c>
      <c r="C33" s="114"/>
      <c r="D33" s="115"/>
      <c r="E33" s="61">
        <v>35</v>
      </c>
    </row>
    <row r="34" spans="2:13" ht="16.5" thickBot="1" x14ac:dyDescent="0.3">
      <c r="B34" s="116" t="s">
        <v>25</v>
      </c>
      <c r="C34" s="117"/>
      <c r="D34" s="118"/>
      <c r="E34" s="62">
        <v>78</v>
      </c>
      <c r="F34" s="8"/>
    </row>
    <row r="35" spans="2:13" ht="16.5" thickBot="1" x14ac:dyDescent="0.3">
      <c r="B35" s="8"/>
      <c r="C35" s="8"/>
      <c r="D35" s="8"/>
      <c r="E35" s="8"/>
      <c r="F35" s="8"/>
    </row>
    <row r="36" spans="2:13" x14ac:dyDescent="0.25">
      <c r="C36" s="110" t="s">
        <v>26</v>
      </c>
      <c r="D36" s="111"/>
      <c r="E36" s="112"/>
    </row>
    <row r="37" spans="2:13" x14ac:dyDescent="0.25">
      <c r="C37" s="15" t="s">
        <v>27</v>
      </c>
      <c r="D37" s="10" t="s">
        <v>28</v>
      </c>
      <c r="E37" s="16" t="s">
        <v>29</v>
      </c>
    </row>
    <row r="38" spans="2:13" x14ac:dyDescent="0.25">
      <c r="C38" s="17" t="s">
        <v>30</v>
      </c>
      <c r="D38" s="11" t="s">
        <v>31</v>
      </c>
      <c r="E38" s="18">
        <v>80</v>
      </c>
    </row>
    <row r="39" spans="2:13" x14ac:dyDescent="0.25">
      <c r="C39" s="17" t="s">
        <v>32</v>
      </c>
      <c r="D39" s="11" t="s">
        <v>33</v>
      </c>
      <c r="E39" s="18">
        <v>69</v>
      </c>
    </row>
    <row r="40" spans="2:13" ht="16.5" thickBot="1" x14ac:dyDescent="0.3">
      <c r="C40" s="19" t="s">
        <v>34</v>
      </c>
      <c r="D40" s="20" t="s">
        <v>35</v>
      </c>
      <c r="E40" s="21">
        <v>86</v>
      </c>
    </row>
    <row r="41" spans="2:13" ht="16.5" thickBot="1" x14ac:dyDescent="0.3">
      <c r="B41" s="8"/>
      <c r="C41" s="8"/>
      <c r="D41" s="8"/>
      <c r="E41" s="8"/>
      <c r="F41" s="8"/>
    </row>
    <row r="42" spans="2:13" x14ac:dyDescent="0.25">
      <c r="C42" s="44" t="s">
        <v>36</v>
      </c>
      <c r="D42" s="45"/>
      <c r="E42" s="8"/>
      <c r="F42" s="8"/>
      <c r="H42" s="3"/>
      <c r="I42" s="4"/>
      <c r="J42" s="4"/>
      <c r="L42" s="2"/>
      <c r="M42" s="2"/>
    </row>
    <row r="43" spans="2:13" x14ac:dyDescent="0.25">
      <c r="C43" s="23" t="s">
        <v>37</v>
      </c>
      <c r="D43" s="24" t="s">
        <v>11</v>
      </c>
      <c r="E43" s="8"/>
      <c r="F43" s="8"/>
      <c r="H43" s="3"/>
      <c r="I43" s="4"/>
      <c r="J43" s="4"/>
      <c r="L43" s="2"/>
      <c r="M43" s="2"/>
    </row>
    <row r="44" spans="2:13" x14ac:dyDescent="0.25">
      <c r="C44" s="22" t="s">
        <v>38</v>
      </c>
      <c r="D44" s="25" t="s">
        <v>39</v>
      </c>
      <c r="E44" s="8"/>
      <c r="F44" s="8"/>
      <c r="H44" s="3"/>
      <c r="I44" s="4"/>
      <c r="J44" s="4"/>
      <c r="L44" s="2"/>
      <c r="M44" s="2"/>
    </row>
    <row r="45" spans="2:13" x14ac:dyDescent="0.25">
      <c r="C45" s="22" t="s">
        <v>40</v>
      </c>
      <c r="D45" s="25" t="s">
        <v>41</v>
      </c>
      <c r="E45" s="8"/>
      <c r="F45" s="8"/>
    </row>
    <row r="46" spans="2:13" x14ac:dyDescent="0.25">
      <c r="C46" s="22"/>
      <c r="D46" s="25" t="s">
        <v>42</v>
      </c>
      <c r="E46" s="8"/>
      <c r="F46" s="8"/>
    </row>
    <row r="47" spans="2:13" x14ac:dyDescent="0.25">
      <c r="C47" s="26"/>
      <c r="D47" s="25" t="s">
        <v>43</v>
      </c>
    </row>
    <row r="48" spans="2:13" ht="16.5" thickBot="1" x14ac:dyDescent="0.3">
      <c r="C48" s="27"/>
      <c r="D48" s="28" t="s">
        <v>44</v>
      </c>
    </row>
    <row r="49" spans="3:13" ht="16.5" thickBot="1" x14ac:dyDescent="0.3"/>
    <row r="50" spans="3:13" x14ac:dyDescent="0.25">
      <c r="C50" s="29" t="s">
        <v>45</v>
      </c>
      <c r="D50" s="30"/>
      <c r="I50" s="3"/>
      <c r="J50" s="4"/>
      <c r="M50" s="2"/>
    </row>
    <row r="51" spans="3:13" x14ac:dyDescent="0.25">
      <c r="C51" s="31" t="s">
        <v>46</v>
      </c>
      <c r="D51" s="32"/>
      <c r="I51" s="3"/>
      <c r="J51" s="4"/>
      <c r="M51" s="2"/>
    </row>
    <row r="52" spans="3:13" x14ac:dyDescent="0.25">
      <c r="C52" s="31" t="s">
        <v>47</v>
      </c>
      <c r="D52" s="32"/>
      <c r="I52" s="3"/>
      <c r="J52" s="4"/>
      <c r="M52" s="2"/>
    </row>
  </sheetData>
  <dataConsolidate link="1"/>
  <customSheetViews>
    <customSheetView guid="{AF06FEE1-B0CD-4345-9D13-7C8EA3122AE3}" scale="80">
      <selection activeCell="A29" sqref="A29"/>
      <pageMargins left="0" right="0" top="0" bottom="0" header="0" footer="0"/>
      <pageSetup orientation="portrait" r:id="rId1"/>
    </customSheetView>
  </customSheetViews>
  <mergeCells count="24">
    <mergeCell ref="B2:D2"/>
    <mergeCell ref="B3:E3"/>
    <mergeCell ref="B26:E26"/>
    <mergeCell ref="B4:D4"/>
    <mergeCell ref="B5:E5"/>
    <mergeCell ref="B25:E25"/>
    <mergeCell ref="B7:B14"/>
    <mergeCell ref="B15:B22"/>
    <mergeCell ref="C7:C12"/>
    <mergeCell ref="B23:D24"/>
    <mergeCell ref="D7:D9"/>
    <mergeCell ref="D10:D12"/>
    <mergeCell ref="C13:D14"/>
    <mergeCell ref="D15:D17"/>
    <mergeCell ref="B6:F6"/>
    <mergeCell ref="D18:D20"/>
    <mergeCell ref="C15:C20"/>
    <mergeCell ref="C21:D22"/>
    <mergeCell ref="C36:E36"/>
    <mergeCell ref="B33:D33"/>
    <mergeCell ref="B34:D34"/>
    <mergeCell ref="B27:B28"/>
    <mergeCell ref="B29:B30"/>
    <mergeCell ref="B32:E32"/>
  </mergeCells>
  <dataValidations count="6">
    <dataValidation type="list" allowBlank="1" showInputMessage="1" showErrorMessage="1" sqref="F22 F14" xr:uid="{00000000-0002-0000-0000-000000000000}">
      <formula1>$D$44:$D$48</formula1>
    </dataValidation>
    <dataValidation type="list" allowBlank="1" showInputMessage="1" showErrorMessage="1" sqref="E34" xr:uid="{00000000-0002-0000-0000-000001000000}">
      <formula1>$E$36:$E$37</formula1>
    </dataValidation>
    <dataValidation type="list" allowBlank="1" showInputMessage="1" showErrorMessage="1" sqref="E27:E30" xr:uid="{00000000-0002-0000-0000-000002000000}">
      <formula1>$E$38:$E$40</formula1>
    </dataValidation>
    <dataValidation type="list" allowBlank="1" showInputMessage="1" showErrorMessage="1" sqref="F16 F8 F11" xr:uid="{00000000-0002-0000-0000-000003000000}">
      <formula1>$C$44:$C$45</formula1>
    </dataValidation>
    <dataValidation allowBlank="1" showInputMessage="1" showErrorMessage="1" promptTitle="Absorption" prompt="If POD source (cell D10) is route-specific, enter &quot;1&quot;" sqref="F13" xr:uid="{00000000-0002-0000-0000-000004000000}"/>
    <dataValidation allowBlank="1" showInputMessage="1" showErrorMessage="1" promptTitle="Absorption" prompt="If POD source (cell E18) is route-specific, enter &quot;1&quot;" sqref="F21" xr:uid="{00000000-0002-0000-0000-000005000000}"/>
  </dataValidation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S906"/>
  <sheetViews>
    <sheetView zoomScale="70" zoomScaleNormal="70" zoomScaleSheetLayoutView="40" workbookViewId="0">
      <pane ySplit="4" topLeftCell="A5" activePane="bottomLeft" state="frozen"/>
      <selection activeCell="C1" sqref="C1"/>
      <selection pane="bottomLeft" activeCell="R5" sqref="R5"/>
    </sheetView>
  </sheetViews>
  <sheetFormatPr defaultColWidth="9.28515625" defaultRowHeight="12" x14ac:dyDescent="0.25"/>
  <cols>
    <col min="1" max="1" width="27.7109375" style="34" customWidth="1"/>
    <col min="2" max="2" width="23.7109375" style="34" customWidth="1"/>
    <col min="3" max="3" width="20.5703125" style="34" customWidth="1"/>
    <col min="4" max="4" width="21" style="34" customWidth="1"/>
    <col min="5" max="5" width="13.5703125" style="34" customWidth="1"/>
    <col min="6" max="6" width="20.42578125" style="34" customWidth="1"/>
    <col min="7" max="10" width="11.28515625" style="34" customWidth="1"/>
    <col min="11" max="13" width="22.5703125" style="34" customWidth="1"/>
    <col min="14" max="14" width="17.5703125" style="34" customWidth="1"/>
    <col min="15" max="15" width="10.5703125" style="34" customWidth="1"/>
    <col min="16" max="16" width="21.5703125" style="34" customWidth="1"/>
    <col min="17" max="17" width="15.28515625" style="34" customWidth="1"/>
    <col min="18" max="18" width="18.42578125" style="68" customWidth="1"/>
    <col min="19" max="19" width="10.5703125" style="34" customWidth="1"/>
    <col min="20" max="20" width="17.5703125" style="34" customWidth="1"/>
    <col min="21" max="21" width="24.5703125" style="34" customWidth="1"/>
    <col min="22" max="22" width="13" style="34" customWidth="1"/>
    <col min="23" max="24" width="10.42578125" style="34" customWidth="1"/>
    <col min="25" max="25" width="16.7109375" style="34" customWidth="1"/>
    <col min="26" max="26" width="16.28515625" style="34" customWidth="1"/>
    <col min="27" max="27" width="13" style="34" customWidth="1"/>
    <col min="28" max="29" width="10.42578125" style="34" customWidth="1"/>
    <col min="30" max="30" width="13" style="34" customWidth="1"/>
    <col min="31" max="32" width="10.42578125" style="34" customWidth="1"/>
    <col min="33" max="33" width="13" style="34" customWidth="1"/>
    <col min="34" max="36" width="10.42578125" style="34" customWidth="1"/>
    <col min="37" max="37" width="11.7109375" style="34" customWidth="1"/>
    <col min="38" max="38" width="10.42578125" style="34" customWidth="1"/>
    <col min="39" max="39" width="11.7109375" style="34" customWidth="1"/>
    <col min="40" max="40" width="11.28515625" style="34" customWidth="1"/>
    <col min="41" max="41" width="11.7109375" style="34" customWidth="1"/>
    <col min="42" max="42" width="19" style="34" customWidth="1"/>
    <col min="43" max="44" width="16.42578125" style="34" customWidth="1"/>
    <col min="45" max="45" width="21.42578125" style="34" customWidth="1"/>
    <col min="46" max="46" width="18.7109375" style="34" customWidth="1"/>
    <col min="47" max="47" width="18.5703125" style="34" customWidth="1"/>
    <col min="48" max="48" width="19" style="34" customWidth="1"/>
    <col min="49" max="50" width="16.42578125" style="34" customWidth="1"/>
    <col min="51" max="51" width="21.42578125" style="34" customWidth="1"/>
    <col min="52" max="52" width="18.7109375" style="34" customWidth="1"/>
    <col min="53" max="53" width="18.5703125" style="34" customWidth="1"/>
    <col min="54" max="54" width="19" style="34" customWidth="1"/>
    <col min="55" max="56" width="16.42578125" style="34" customWidth="1"/>
    <col min="57" max="57" width="21.42578125" style="34" customWidth="1"/>
    <col min="58" max="58" width="18.7109375" style="34" customWidth="1"/>
    <col min="59" max="59" width="18.5703125" style="34" customWidth="1"/>
    <col min="60" max="60" width="13" style="34" customWidth="1"/>
    <col min="61" max="62" width="10.42578125" style="34" customWidth="1"/>
    <col min="63" max="63" width="13" style="34" customWidth="1"/>
    <col min="64" max="66" width="10.42578125" style="34" customWidth="1"/>
    <col min="67" max="67" width="15" style="34" customWidth="1"/>
    <col min="68" max="68" width="10.42578125" style="34" customWidth="1"/>
    <col min="69" max="69" width="11.7109375" style="34" customWidth="1"/>
    <col min="70" max="70" width="19" style="34" customWidth="1"/>
    <col min="71" max="72" width="16.42578125" style="34" customWidth="1"/>
    <col min="73" max="73" width="21.42578125" style="34" customWidth="1"/>
    <col min="74" max="74" width="18.7109375" style="34" customWidth="1"/>
    <col min="75" max="75" width="18.5703125" style="34" customWidth="1"/>
    <col min="76" max="76" width="19" style="34" customWidth="1"/>
    <col min="77" max="78" width="16.42578125" style="34" customWidth="1"/>
    <col min="79" max="79" width="21.42578125" style="34" customWidth="1"/>
    <col min="80" max="80" width="18.7109375" style="34" customWidth="1"/>
    <col min="81" max="81" width="18.5703125" style="34" customWidth="1"/>
    <col min="82" max="82" width="19" style="34" customWidth="1"/>
    <col min="83" max="84" width="16.42578125" style="34" customWidth="1"/>
    <col min="85" max="85" width="21.42578125" style="34" customWidth="1"/>
    <col min="86" max="86" width="18.7109375" style="34" customWidth="1"/>
    <col min="87" max="87" width="18.5703125" style="34" customWidth="1"/>
    <col min="88" max="88" width="19" style="34" customWidth="1"/>
    <col min="89" max="90" width="16.42578125" style="34" customWidth="1"/>
    <col min="91" max="91" width="21.42578125" style="34" customWidth="1"/>
    <col min="92" max="92" width="18.7109375" style="34" customWidth="1"/>
    <col min="93" max="93" width="18.5703125" style="34" customWidth="1"/>
    <col min="94" max="94" width="13.7109375" style="34" bestFit="1" customWidth="1"/>
    <col min="95" max="95" width="12.5703125" style="34" bestFit="1" customWidth="1"/>
    <col min="96" max="96" width="17.42578125" style="34" bestFit="1" customWidth="1"/>
    <col min="97" max="97" width="13.28515625" style="34" bestFit="1" customWidth="1"/>
    <col min="98" max="16384" width="9.28515625" style="34"/>
  </cols>
  <sheetData>
    <row r="1" spans="1:97" ht="15" customHeight="1" thickBot="1" x14ac:dyDescent="0.3">
      <c r="A1" s="158" t="s">
        <v>48</v>
      </c>
      <c r="B1" s="159"/>
      <c r="C1" s="159"/>
      <c r="D1" s="159"/>
      <c r="E1" s="160"/>
      <c r="F1" s="150" t="s">
        <v>49</v>
      </c>
      <c r="G1" s="150" t="s">
        <v>50</v>
      </c>
      <c r="H1" s="150"/>
      <c r="I1" s="150"/>
      <c r="J1" s="150"/>
      <c r="K1" s="150"/>
      <c r="L1" s="150"/>
      <c r="M1" s="150"/>
      <c r="N1" s="150"/>
      <c r="O1" s="143" t="s">
        <v>444</v>
      </c>
      <c r="P1" s="150" t="s">
        <v>451</v>
      </c>
      <c r="Q1" s="150"/>
      <c r="R1" s="151"/>
      <c r="S1" s="143" t="s">
        <v>445</v>
      </c>
      <c r="T1" s="152" t="s">
        <v>51</v>
      </c>
      <c r="U1" s="153"/>
      <c r="V1" s="149" t="s">
        <v>52</v>
      </c>
      <c r="W1" s="149"/>
      <c r="X1" s="149"/>
      <c r="Y1" s="149" t="s">
        <v>53</v>
      </c>
      <c r="Z1" s="149"/>
      <c r="AA1" s="149" t="s">
        <v>54</v>
      </c>
      <c r="AB1" s="149"/>
      <c r="AC1" s="149"/>
      <c r="AD1" s="149" t="s">
        <v>55</v>
      </c>
      <c r="AE1" s="149"/>
      <c r="AF1" s="149"/>
      <c r="AG1" s="149" t="s">
        <v>56</v>
      </c>
      <c r="AH1" s="149"/>
      <c r="AI1" s="149"/>
      <c r="AJ1" s="149" t="s">
        <v>57</v>
      </c>
      <c r="AK1" s="149"/>
      <c r="AL1" s="149" t="s">
        <v>58</v>
      </c>
      <c r="AM1" s="149"/>
      <c r="AN1" s="149" t="s">
        <v>59</v>
      </c>
      <c r="AO1" s="149"/>
      <c r="AP1" s="149" t="s">
        <v>60</v>
      </c>
      <c r="AQ1" s="149"/>
      <c r="AR1" s="149"/>
      <c r="AS1" s="149"/>
      <c r="AT1" s="149"/>
      <c r="AU1" s="149"/>
      <c r="AV1" s="149" t="s">
        <v>61</v>
      </c>
      <c r="AW1" s="149"/>
      <c r="AX1" s="149"/>
      <c r="AY1" s="149"/>
      <c r="AZ1" s="149"/>
      <c r="BA1" s="149"/>
      <c r="BB1" s="149" t="s">
        <v>62</v>
      </c>
      <c r="BC1" s="149"/>
      <c r="BD1" s="149"/>
      <c r="BE1" s="149"/>
      <c r="BF1" s="149"/>
      <c r="BG1" s="149"/>
      <c r="BH1" s="149" t="s">
        <v>63</v>
      </c>
      <c r="BI1" s="149"/>
      <c r="BJ1" s="149"/>
      <c r="BK1" s="149"/>
      <c r="BL1" s="149"/>
      <c r="BM1" s="149"/>
      <c r="BN1" s="150" t="s">
        <v>64</v>
      </c>
      <c r="BO1" s="150"/>
      <c r="BP1" s="150"/>
      <c r="BQ1" s="150"/>
      <c r="BR1" s="150" t="s">
        <v>65</v>
      </c>
      <c r="BS1" s="150"/>
      <c r="BT1" s="150"/>
      <c r="BU1" s="150"/>
      <c r="BV1" s="150"/>
      <c r="BW1" s="150"/>
      <c r="BX1" s="150"/>
      <c r="BY1" s="150"/>
      <c r="BZ1" s="150"/>
      <c r="CA1" s="150"/>
      <c r="CB1" s="150"/>
      <c r="CC1" s="150"/>
      <c r="CD1" s="150" t="s">
        <v>66</v>
      </c>
      <c r="CE1" s="150"/>
      <c r="CF1" s="150"/>
      <c r="CG1" s="150"/>
      <c r="CH1" s="150"/>
      <c r="CI1" s="150"/>
      <c r="CJ1" s="150"/>
      <c r="CK1" s="150"/>
      <c r="CL1" s="150"/>
      <c r="CM1" s="150"/>
      <c r="CN1" s="150"/>
      <c r="CO1" s="150"/>
      <c r="CP1" s="150" t="s">
        <v>67</v>
      </c>
      <c r="CQ1" s="150"/>
      <c r="CR1" s="150"/>
      <c r="CS1" s="150"/>
    </row>
    <row r="2" spans="1:97" s="33" customFormat="1" ht="36" customHeight="1" thickBot="1" x14ac:dyDescent="0.3">
      <c r="A2" s="161"/>
      <c r="B2" s="162"/>
      <c r="C2" s="162"/>
      <c r="D2" s="162"/>
      <c r="E2" s="163"/>
      <c r="F2" s="150"/>
      <c r="G2" s="150"/>
      <c r="H2" s="150"/>
      <c r="I2" s="150"/>
      <c r="J2" s="150"/>
      <c r="K2" s="150"/>
      <c r="L2" s="150"/>
      <c r="M2" s="150"/>
      <c r="N2" s="150"/>
      <c r="O2" s="155"/>
      <c r="P2" s="150"/>
      <c r="Q2" s="150"/>
      <c r="R2" s="151"/>
      <c r="S2" s="155"/>
      <c r="T2" s="152"/>
      <c r="U2" s="153"/>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t="s">
        <v>68</v>
      </c>
      <c r="BI2" s="154"/>
      <c r="BJ2" s="154"/>
      <c r="BK2" s="149" t="s">
        <v>69</v>
      </c>
      <c r="BL2" s="154"/>
      <c r="BM2" s="154"/>
      <c r="BN2" s="149" t="s">
        <v>68</v>
      </c>
      <c r="BO2" s="149"/>
      <c r="BP2" s="149" t="s">
        <v>69</v>
      </c>
      <c r="BQ2" s="149"/>
      <c r="BR2" s="149" t="s">
        <v>68</v>
      </c>
      <c r="BS2" s="149"/>
      <c r="BT2" s="149"/>
      <c r="BU2" s="149"/>
      <c r="BV2" s="149"/>
      <c r="BW2" s="149"/>
      <c r="BX2" s="149" t="s">
        <v>69</v>
      </c>
      <c r="BY2" s="149"/>
      <c r="BZ2" s="149"/>
      <c r="CA2" s="149"/>
      <c r="CB2" s="149"/>
      <c r="CC2" s="149"/>
      <c r="CD2" s="149" t="s">
        <v>68</v>
      </c>
      <c r="CE2" s="149"/>
      <c r="CF2" s="149"/>
      <c r="CG2" s="149"/>
      <c r="CH2" s="149"/>
      <c r="CI2" s="149"/>
      <c r="CJ2" s="149" t="s">
        <v>69</v>
      </c>
      <c r="CK2" s="149"/>
      <c r="CL2" s="149"/>
      <c r="CM2" s="149"/>
      <c r="CN2" s="149"/>
      <c r="CO2" s="149"/>
      <c r="CP2" s="150"/>
      <c r="CQ2" s="150"/>
      <c r="CR2" s="150"/>
      <c r="CS2" s="150"/>
    </row>
    <row r="3" spans="1:97" s="33" customFormat="1" ht="36" customHeight="1" thickBot="1" x14ac:dyDescent="0.3">
      <c r="A3" s="143" t="s">
        <v>70</v>
      </c>
      <c r="B3" s="166" t="s">
        <v>71</v>
      </c>
      <c r="C3" s="143" t="s">
        <v>72</v>
      </c>
      <c r="D3" s="143" t="s">
        <v>73</v>
      </c>
      <c r="E3" s="166" t="s">
        <v>74</v>
      </c>
      <c r="F3" s="150"/>
      <c r="G3" s="143" t="s">
        <v>75</v>
      </c>
      <c r="H3" s="143" t="s">
        <v>76</v>
      </c>
      <c r="I3" s="143" t="s">
        <v>75</v>
      </c>
      <c r="J3" s="143" t="s">
        <v>76</v>
      </c>
      <c r="K3" s="164" t="s">
        <v>448</v>
      </c>
      <c r="L3" s="165"/>
      <c r="M3" s="143" t="s">
        <v>449</v>
      </c>
      <c r="N3" s="143" t="s">
        <v>443</v>
      </c>
      <c r="O3" s="155"/>
      <c r="P3" s="143" t="s">
        <v>77</v>
      </c>
      <c r="Q3" s="143" t="s">
        <v>78</v>
      </c>
      <c r="R3" s="167" t="s">
        <v>456</v>
      </c>
      <c r="S3" s="155"/>
      <c r="T3" s="156" t="s">
        <v>79</v>
      </c>
      <c r="U3" s="156" t="s">
        <v>80</v>
      </c>
      <c r="V3" s="145" t="s">
        <v>81</v>
      </c>
      <c r="W3" s="147" t="s">
        <v>82</v>
      </c>
      <c r="X3" s="145" t="s">
        <v>83</v>
      </c>
      <c r="Y3" s="147" t="s">
        <v>84</v>
      </c>
      <c r="Z3" s="147" t="s">
        <v>85</v>
      </c>
      <c r="AA3" s="145" t="s">
        <v>81</v>
      </c>
      <c r="AB3" s="147" t="s">
        <v>86</v>
      </c>
      <c r="AC3" s="145" t="s">
        <v>87</v>
      </c>
      <c r="AD3" s="145" t="s">
        <v>81</v>
      </c>
      <c r="AE3" s="147" t="s">
        <v>86</v>
      </c>
      <c r="AF3" s="145" t="s">
        <v>87</v>
      </c>
      <c r="AG3" s="145" t="s">
        <v>81</v>
      </c>
      <c r="AH3" s="147" t="s">
        <v>86</v>
      </c>
      <c r="AI3" s="145" t="s">
        <v>87</v>
      </c>
      <c r="AJ3" s="145" t="s">
        <v>84</v>
      </c>
      <c r="AK3" s="147" t="s">
        <v>85</v>
      </c>
      <c r="AL3" s="145" t="s">
        <v>84</v>
      </c>
      <c r="AM3" s="147" t="s">
        <v>85</v>
      </c>
      <c r="AN3" s="145" t="s">
        <v>84</v>
      </c>
      <c r="AO3" s="147" t="s">
        <v>85</v>
      </c>
      <c r="AP3" s="145" t="s">
        <v>88</v>
      </c>
      <c r="AQ3" s="145" t="s">
        <v>89</v>
      </c>
      <c r="AR3" s="145" t="s">
        <v>90</v>
      </c>
      <c r="AS3" s="145" t="s">
        <v>91</v>
      </c>
      <c r="AT3" s="145" t="s">
        <v>92</v>
      </c>
      <c r="AU3" s="145" t="s">
        <v>93</v>
      </c>
      <c r="AV3" s="145" t="s">
        <v>88</v>
      </c>
      <c r="AW3" s="145" t="s">
        <v>89</v>
      </c>
      <c r="AX3" s="145" t="s">
        <v>90</v>
      </c>
      <c r="AY3" s="145" t="s">
        <v>91</v>
      </c>
      <c r="AZ3" s="145" t="s">
        <v>92</v>
      </c>
      <c r="BA3" s="145" t="s">
        <v>93</v>
      </c>
      <c r="BB3" s="145" t="s">
        <v>88</v>
      </c>
      <c r="BC3" s="145" t="s">
        <v>89</v>
      </c>
      <c r="BD3" s="145" t="s">
        <v>90</v>
      </c>
      <c r="BE3" s="145" t="s">
        <v>91</v>
      </c>
      <c r="BF3" s="145" t="s">
        <v>92</v>
      </c>
      <c r="BG3" s="145" t="s">
        <v>93</v>
      </c>
      <c r="BH3" s="145" t="s">
        <v>81</v>
      </c>
      <c r="BI3" s="147" t="s">
        <v>86</v>
      </c>
      <c r="BJ3" s="145" t="s">
        <v>87</v>
      </c>
      <c r="BK3" s="145" t="s">
        <v>81</v>
      </c>
      <c r="BL3" s="147" t="s">
        <v>86</v>
      </c>
      <c r="BM3" s="145" t="s">
        <v>87</v>
      </c>
      <c r="BN3" s="145" t="s">
        <v>84</v>
      </c>
      <c r="BO3" s="147" t="s">
        <v>85</v>
      </c>
      <c r="BP3" s="145" t="s">
        <v>84</v>
      </c>
      <c r="BQ3" s="147" t="s">
        <v>85</v>
      </c>
      <c r="BR3" s="145" t="s">
        <v>88</v>
      </c>
      <c r="BS3" s="145" t="s">
        <v>89</v>
      </c>
      <c r="BT3" s="145" t="s">
        <v>90</v>
      </c>
      <c r="BU3" s="145" t="s">
        <v>91</v>
      </c>
      <c r="BV3" s="145" t="s">
        <v>92</v>
      </c>
      <c r="BW3" s="145" t="s">
        <v>93</v>
      </c>
      <c r="BX3" s="145" t="s">
        <v>88</v>
      </c>
      <c r="BY3" s="145" t="s">
        <v>89</v>
      </c>
      <c r="BZ3" s="145" t="s">
        <v>90</v>
      </c>
      <c r="CA3" s="145" t="s">
        <v>91</v>
      </c>
      <c r="CB3" s="145" t="s">
        <v>92</v>
      </c>
      <c r="CC3" s="145" t="s">
        <v>93</v>
      </c>
      <c r="CD3" s="145" t="s">
        <v>88</v>
      </c>
      <c r="CE3" s="145" t="s">
        <v>89</v>
      </c>
      <c r="CF3" s="145" t="s">
        <v>90</v>
      </c>
      <c r="CG3" s="145" t="s">
        <v>91</v>
      </c>
      <c r="CH3" s="145" t="s">
        <v>92</v>
      </c>
      <c r="CI3" s="145" t="s">
        <v>93</v>
      </c>
      <c r="CJ3" s="145" t="s">
        <v>88</v>
      </c>
      <c r="CK3" s="145" t="s">
        <v>89</v>
      </c>
      <c r="CL3" s="145" t="s">
        <v>90</v>
      </c>
      <c r="CM3" s="145" t="s">
        <v>91</v>
      </c>
      <c r="CN3" s="145" t="s">
        <v>92</v>
      </c>
      <c r="CO3" s="145" t="s">
        <v>93</v>
      </c>
      <c r="CP3" s="143" t="s">
        <v>94</v>
      </c>
      <c r="CQ3" s="143" t="s">
        <v>95</v>
      </c>
      <c r="CR3" s="143" t="s">
        <v>96</v>
      </c>
      <c r="CS3" s="143" t="s">
        <v>97</v>
      </c>
    </row>
    <row r="4" spans="1:97" s="33" customFormat="1" ht="59.65" customHeight="1" thickBot="1" x14ac:dyDescent="0.3">
      <c r="A4" s="144"/>
      <c r="B4" s="163"/>
      <c r="C4" s="144"/>
      <c r="D4" s="144"/>
      <c r="E4" s="163"/>
      <c r="F4" s="150"/>
      <c r="G4" s="144"/>
      <c r="H4" s="144"/>
      <c r="I4" s="144"/>
      <c r="J4" s="144"/>
      <c r="K4" s="86" t="s">
        <v>446</v>
      </c>
      <c r="L4" s="88" t="s">
        <v>447</v>
      </c>
      <c r="M4" s="144"/>
      <c r="N4" s="144"/>
      <c r="O4" s="144"/>
      <c r="P4" s="144"/>
      <c r="Q4" s="144"/>
      <c r="R4" s="168"/>
      <c r="S4" s="144"/>
      <c r="T4" s="157"/>
      <c r="U4" s="157"/>
      <c r="V4" s="146"/>
      <c r="W4" s="148"/>
      <c r="X4" s="146"/>
      <c r="Y4" s="148"/>
      <c r="Z4" s="148"/>
      <c r="AA4" s="146"/>
      <c r="AB4" s="148"/>
      <c r="AC4" s="146"/>
      <c r="AD4" s="146"/>
      <c r="AE4" s="148"/>
      <c r="AF4" s="146"/>
      <c r="AG4" s="146"/>
      <c r="AH4" s="148"/>
      <c r="AI4" s="146"/>
      <c r="AJ4" s="146"/>
      <c r="AK4" s="148"/>
      <c r="AL4" s="146"/>
      <c r="AM4" s="148"/>
      <c r="AN4" s="146"/>
      <c r="AO4" s="148"/>
      <c r="AP4" s="146"/>
      <c r="AQ4" s="146"/>
      <c r="AR4" s="146"/>
      <c r="AS4" s="146"/>
      <c r="AT4" s="146"/>
      <c r="AU4" s="146"/>
      <c r="AV4" s="146"/>
      <c r="AW4" s="146"/>
      <c r="AX4" s="146"/>
      <c r="AY4" s="146"/>
      <c r="AZ4" s="146"/>
      <c r="BA4" s="146"/>
      <c r="BB4" s="146"/>
      <c r="BC4" s="146"/>
      <c r="BD4" s="146"/>
      <c r="BE4" s="146"/>
      <c r="BF4" s="146"/>
      <c r="BG4" s="146"/>
      <c r="BH4" s="146"/>
      <c r="BI4" s="148"/>
      <c r="BJ4" s="146"/>
      <c r="BK4" s="146"/>
      <c r="BL4" s="148"/>
      <c r="BM4" s="146"/>
      <c r="BN4" s="146"/>
      <c r="BO4" s="148"/>
      <c r="BP4" s="146"/>
      <c r="BQ4" s="148"/>
      <c r="BR4" s="146"/>
      <c r="BS4" s="146"/>
      <c r="BT4" s="146"/>
      <c r="BU4" s="146"/>
      <c r="BV4" s="146"/>
      <c r="BW4" s="146"/>
      <c r="BX4" s="146"/>
      <c r="BY4" s="146"/>
      <c r="BZ4" s="146"/>
      <c r="CA4" s="146"/>
      <c r="CB4" s="146"/>
      <c r="CC4" s="146"/>
      <c r="CD4" s="146"/>
      <c r="CE4" s="146"/>
      <c r="CF4" s="146"/>
      <c r="CG4" s="146"/>
      <c r="CH4" s="146"/>
      <c r="CI4" s="146"/>
      <c r="CJ4" s="146"/>
      <c r="CK4" s="146"/>
      <c r="CL4" s="146"/>
      <c r="CM4" s="146"/>
      <c r="CN4" s="146"/>
      <c r="CO4" s="146"/>
      <c r="CP4" s="144"/>
      <c r="CQ4" s="144"/>
      <c r="CR4" s="144"/>
      <c r="CS4" s="144"/>
    </row>
    <row r="5" spans="1:97" ht="48" customHeight="1" x14ac:dyDescent="0.25">
      <c r="A5" s="34" t="s">
        <v>98</v>
      </c>
      <c r="B5" s="34" t="s">
        <v>99</v>
      </c>
      <c r="C5" s="34" t="s">
        <v>100</v>
      </c>
      <c r="D5" s="34" t="s">
        <v>101</v>
      </c>
      <c r="E5" s="39" t="s">
        <v>102</v>
      </c>
      <c r="F5" s="40" t="s">
        <v>103</v>
      </c>
      <c r="G5" s="43"/>
      <c r="H5" s="36" t="s">
        <v>104</v>
      </c>
      <c r="I5" s="67"/>
      <c r="J5" s="36" t="s">
        <v>105</v>
      </c>
      <c r="K5" s="100">
        <f>VLOOKUP(F5,'Amount Seed Planted_variables'!$A$3:$I$74,2,0)</f>
        <v>199000</v>
      </c>
      <c r="L5" s="100">
        <f>VLOOKUP(F5,'Amount Seed Planted_variables'!$A$3:$I$74,3,0)</f>
        <v>227000</v>
      </c>
      <c r="M5" s="36">
        <f>IF(G5="",(I5/K5),(G5/454000))</f>
        <v>0</v>
      </c>
      <c r="N5" s="35">
        <f>IF(I5="",(G5/454000*L5),I5)</f>
        <v>0</v>
      </c>
      <c r="O5" s="101">
        <v>125000</v>
      </c>
      <c r="P5" s="93">
        <f>VLOOKUP(F5,'Amount Seed Planted_variables'!$A$3:$I$74,4,0)</f>
        <v>3405000</v>
      </c>
      <c r="Q5" s="93">
        <f>VLOOKUP(F5,'Amount Seed Planted_variables'!$A$3:$I$74,7,0)</f>
        <v>200</v>
      </c>
      <c r="R5" s="93">
        <f>VLOOKUP(F5,'Amount Seed Planted_variables'!$A$3:$I$74,8,0)</f>
        <v>681000000</v>
      </c>
      <c r="S5" s="87" t="str">
        <f t="shared" ref="S5:S68" si="0">IF(D5="Cleaning",2.5,"NA")</f>
        <v>NA</v>
      </c>
      <c r="T5" s="35">
        <v>10</v>
      </c>
      <c r="U5" s="35">
        <v>30</v>
      </c>
      <c r="V5" s="41">
        <v>349</v>
      </c>
      <c r="W5" s="35">
        <v>51.2</v>
      </c>
      <c r="X5" s="35">
        <v>42.2</v>
      </c>
      <c r="Y5" s="41">
        <v>1.2</v>
      </c>
      <c r="Z5" s="35">
        <f>Y5*0.1</f>
        <v>0.12</v>
      </c>
      <c r="AA5" s="42">
        <f>IF($A5="On-farm",VALUE(TEXT(((V5/1000)*$M5*$R5),"0.00E+00")),IF($D5="Treating",VALUE(TEXT(((V5/1000)*$N5*$O5),"0.00E+00")),IF($D5="Packaging",VALUE(TEXT(((V5/1000)*$N5*$O5),"0.00E+00")),IF($D5="Cleaning",VALUE(TEXT(((V5/1000)*$N5*$S5),"0.00E+00")),IF($D5="Loading/Planting",VALUE(TEXT(((V5/1000)*$M5*$R5),"0.00E+00")))))))</f>
        <v>0</v>
      </c>
      <c r="AB5" s="37">
        <f t="shared" ref="AB5:AB7" si="1">IF($A5="On-farm",VALUE(TEXT(((W5/1000)*$M5*$R5),"0.00E+00")),IF($D5="Treating",VALUE(TEXT(((W5/1000)*$N5*$O5),"0.00E+00")),IF($D5="Packaging",VALUE(TEXT(((W5/1000)*$N5*$O5),"0.00E+00")),IF($D5="Cleaning",VALUE(TEXT(((W5/1000)*$N5*$S5),"0.00E+00")),IF($D5="Loading/Planting",VALUE(TEXT(((W5/1000)*$M5*$R5),"0.00E+00")))))))</f>
        <v>0</v>
      </c>
      <c r="AC5" s="37">
        <f t="shared" ref="AC5:AC7" si="2">IF($A5="On-farm",VALUE(TEXT(((X5/1000)*$M5*$R5),"0.00E+00")),IF($D5="Treating",VALUE(TEXT(((X5/1000)*$N5*$O5),"0.00E+00")),IF($D5="Packaging",VALUE(TEXT(((X5/1000)*$N5*$O5),"0.00E+00")),IF($D5="Cleaning",VALUE(TEXT(((X5/1000)*$N5*$S5),"0.00E+00")),IF($D5="Loading/Planting",VALUE(TEXT(((X5/1000)*$M5*$R5),"0.00E+00")))))))</f>
        <v>0</v>
      </c>
      <c r="AD5" s="42" t="e">
        <f>VALUE(TEXT(((AA5*'TOX and EXPO INPUTS'!$F$13)/'TOX and EXPO INPUTS'!$E$27),"0.00E+00"))</f>
        <v>#DIV/0!</v>
      </c>
      <c r="AE5" s="37" t="e">
        <f>VALUE(TEXT(((AB5*'TOX and EXPO INPUTS'!$F$13)/'TOX and EXPO INPUTS'!$E$27),"0.00E+00"))</f>
        <v>#DIV/0!</v>
      </c>
      <c r="AF5" s="37" t="e">
        <f>VALUE(TEXT(((AC5*'TOX and EXPO INPUTS'!$F$13)/'TOX and EXPO INPUTS'!$E$27),"0.00E+00"))</f>
        <v>#DIV/0!</v>
      </c>
      <c r="AG5" s="42" t="e">
        <f>IF($E5="ST",VALUE(TEXT(('TOX and EXPO INPUTS'!$F$7/AD5),"0.0E+00")),IF($E5="IT",VALUE(TEXT(('TOX and EXPO INPUTS'!$F$10/AD5),"0.0E+00"))))</f>
        <v>#DIV/0!</v>
      </c>
      <c r="AH5" s="37" t="e">
        <f>IF($E5="ST",VALUE(TEXT(('TOX and EXPO INPUTS'!$F$7/AE5),"0.0E+00")),IF($E5="IT",VALUE(TEXT(('TOX and EXPO INPUTS'!$F$10/AE5),"0.0E+00"))))</f>
        <v>#DIV/0!</v>
      </c>
      <c r="AI5" s="37" t="e">
        <f>IF($E5="ST",VALUE(TEXT(('TOX and EXPO INPUTS'!$F$7/AF5),"0.0E+00")),IF($E5="IT",VALUE(TEXT(('TOX and EXPO INPUTS'!$F$10/AF5),"0.0E+00"))))</f>
        <v>#DIV/0!</v>
      </c>
      <c r="AJ5" s="42">
        <f t="shared" ref="AJ5:AJ68" si="3">IF($A5="On-farm",VALUE(TEXT(((Y5/1000)*$M5*$R5),"0.00E+00")),IF($D5="Treating",VALUE(TEXT(((Y5/1000)*$N5*$O5),"0.00E+00")),IF($D5="Packaging",VALUE(TEXT(((Y5/1000)*$N5*$O5),"0.00E+00")),IF($D5="Cleaning",VALUE(TEXT(((Y5/1000)*$N5*$S5),"0.00E+00")),IF($D5="Loading/Planting",VALUE(TEXT(((Y5/1000)*$M5*$R5),"0.00E+00")))))))</f>
        <v>0</v>
      </c>
      <c r="AK5" s="37">
        <f t="shared" ref="AK5:AK68" si="4">IF($A5="On-farm",VALUE(TEXT(((Z5/1000)*$M5*$R5),"0.00E+00")),IF($D5="Treating",VALUE(TEXT(((Z5/1000)*$N5*$O5),"0.00E+00")),IF($D5="Packaging",VALUE(TEXT(((Z5/1000)*$N5*$O5),"0.00E+00")),IF($D5="Cleaning",VALUE(TEXT(((Z5/1000)*$N5*$S5),"0.00E+00")),IF($D5="Loading/Planting",VALUE(TEXT(((Z5/1000)*$M5*$R5),"0.00E+00")))))))</f>
        <v>0</v>
      </c>
      <c r="AL5" s="42" t="e">
        <f>VALUE(TEXT(((AJ5*'TOX and EXPO INPUTS'!$F$21)/'TOX and EXPO INPUTS'!$E$29),"0.00E+00"))</f>
        <v>#DIV/0!</v>
      </c>
      <c r="AM5" s="37" t="e">
        <f>VALUE(TEXT(((AK5*'TOX and EXPO INPUTS'!$F$21)/'TOX and EXPO INPUTS'!$E$29),"0.00E+00"))</f>
        <v>#DIV/0!</v>
      </c>
      <c r="AN5" s="42" t="e">
        <f>IF($E5="ST",VALUE(TEXT(('TOX and EXPO INPUTS'!$F$15/AL5),"0.0E+00")),IF($E5="IT",VALUE(TEXT(('TOX and EXPO INPUTS'!$F$18/AL5),"0.0E+00"))))</f>
        <v>#DIV/0!</v>
      </c>
      <c r="AO5" s="37" t="e">
        <f>IF($E5="ST",VALUE(TEXT(('TOX and EXPO INPUTS'!$F$15/AM5),"0.0E+00")),IF($E5="IT",VALUE(TEXT(('TOX and EXPO INPUTS'!$F$18/AM5),"0.0E+00"))))</f>
        <v>#DIV/0!</v>
      </c>
      <c r="AP5" s="42" t="e">
        <f t="shared" ref="AP5:AP60" si="5">VALUE(TEXT((AD5+AL5),"0.00E+00"))</f>
        <v>#DIV/0!</v>
      </c>
      <c r="AQ5" s="37" t="e">
        <f t="shared" ref="AQ5:AQ60" si="6">VALUE(TEXT((AE5+AL5),"0.00E+00"))</f>
        <v>#DIV/0!</v>
      </c>
      <c r="AR5" s="37" t="e">
        <f t="shared" ref="AR5:AR60" si="7">VALUE(TEXT((AF5+AL5),"0.00E+00"))</f>
        <v>#DIV/0!</v>
      </c>
      <c r="AS5" s="37" t="e">
        <f t="shared" ref="AS5:AS60" si="8">VALUE(TEXT((AD5+AM5),"0.00E+00"))</f>
        <v>#DIV/0!</v>
      </c>
      <c r="AT5" s="37" t="e">
        <f t="shared" ref="AT5:AT60" si="9">VALUE(TEXT((AE5+AM5),"0.00E+00"))</f>
        <v>#DIV/0!</v>
      </c>
      <c r="AU5" s="37" t="e">
        <f t="shared" ref="AU5:AU60" si="10">VALUE(TEXT((AF5+AM5),"0.00E+00"))</f>
        <v>#DIV/0!</v>
      </c>
      <c r="AV5" s="42" t="e">
        <f t="shared" ref="AV5:AV60" si="11">VALUE(TEXT(1/((1/AG5)+(1/AN5)),"0.0E+00"))</f>
        <v>#DIV/0!</v>
      </c>
      <c r="AW5" s="37" t="e">
        <f t="shared" ref="AW5:AW60" si="12">VALUE(TEXT(1/((1/AH5)+(1/AN5)),"0.0E+00"))</f>
        <v>#DIV/0!</v>
      </c>
      <c r="AX5" s="37" t="e">
        <f t="shared" ref="AX5:AX60" si="13">VALUE(TEXT(1/((1/AI5)+(1/AN5)),"0.0E+00"))</f>
        <v>#DIV/0!</v>
      </c>
      <c r="AY5" s="37" t="e">
        <f t="shared" ref="AY5:AY60" si="14">VALUE(TEXT(1/((1/AG5)+(1/AO5)),"0.0E+00"))</f>
        <v>#DIV/0!</v>
      </c>
      <c r="AZ5" s="37" t="e">
        <f t="shared" ref="AZ5:AZ60" si="15">VALUE(TEXT(1/((1/AH5)+(1/AO5)),"0.0E+00"))</f>
        <v>#DIV/0!</v>
      </c>
      <c r="BA5" s="37" t="e">
        <f t="shared" ref="BA5:BA60" si="16">VALUE(TEXT(1/((1/AI5)+(1/AO5)),"0.0E+00"))</f>
        <v>#DIV/0!</v>
      </c>
      <c r="BB5" s="42" t="e">
        <f>IF($E5="ST",VALUE(TEXT((1/(('TOX and EXPO INPUTS'!$F$9/AG5)+('TOX and EXPO INPUTS'!$F$17/AN5))),"0.0E+00")),IF($E5="IT",VALUE(TEXT((1/(('TOX and EXPO INPUTS'!$F$12/AG5)+('TOX and EXPO INPUTS'!$F$20/AN5))),"0.0E+00"))))</f>
        <v>#DIV/0!</v>
      </c>
      <c r="BC5" s="37" t="e">
        <f>IF($E5="ST",VALUE(TEXT((1/(('TOX and EXPO INPUTS'!$F$9/AH5)+('TOX and EXPO INPUTS'!$F$17/AN5))),"0.0E+00")),IF($E5="IT",VALUE(TEXT((1/(('TOX and EXPO INPUTS'!$F$12/AH5)+('TOX and EXPO INPUTS'!$F$20/AN5))),"0.0E+00"))))</f>
        <v>#DIV/0!</v>
      </c>
      <c r="BD5" s="37" t="e">
        <f>IF($E5="ST",VALUE(TEXT((1/(('TOX and EXPO INPUTS'!$F$9/AI5)+('TOX and EXPO INPUTS'!$F$17/AN5))),"0.0E+00")),IF($E5="IT",VALUE(TEXT((1/(('TOX and EXPO INPUTS'!$F$12/AI5)+('TOX and EXPO INPUTS'!$F$20/AN5))),"0.0E+00"))))</f>
        <v>#DIV/0!</v>
      </c>
      <c r="BE5" s="37" t="e">
        <f>IF($E5="ST",VALUE(TEXT((1/(('TOX and EXPO INPUTS'!$F$9/AG5)+('TOX and EXPO INPUTS'!$F$17/AO5))),"0.0E+00")),IF($E5="IT",VALUE(TEXT((1/(('TOX and EXPO INPUTS'!$F$12/AG5)+('TOX and EXPO INPUTS'!$F$20/AO5))),"0.0E+00"))))</f>
        <v>#DIV/0!</v>
      </c>
      <c r="BF5" s="37" t="e">
        <f>IF($E5="ST",VALUE(TEXT((1/(('TOX and EXPO INPUTS'!$F$9/AH5)+('TOX and EXPO INPUTS'!$F$17/AO5))),"0.0E+00")),IF($E5="IT",VALUE(TEXT((1/(('TOX and EXPO INPUTS'!$F$12/AH5)+('TOX and EXPO INPUTS'!$F$20/AO5))),"0.0E+00"))))</f>
        <v>#DIV/0!</v>
      </c>
      <c r="BG5" s="37" t="e">
        <f>IF($E5="ST",VALUE(TEXT((1/(('TOX and EXPO INPUTS'!$F$9/AI5)+('TOX and EXPO INPUTS'!$F$17/AO5))),"0.0E+00")),IF($E5="IT",VALUE(TEXT((1/(('TOX and EXPO INPUTS'!$F$12/AI5)+('TOX and EXPO INPUTS'!$F$20/AO5))),"0.0E+00"))))</f>
        <v>#DIV/0!</v>
      </c>
      <c r="BH5" s="42" t="e">
        <f>VALUE(TEXT((AD5*$T5/365*'TOX and EXPO INPUTS'!$E$33/'TOX and EXPO INPUTS'!$E$34),"0.00E+00"))</f>
        <v>#DIV/0!</v>
      </c>
      <c r="BI5" s="37" t="e">
        <f>VALUE(TEXT((AE5*$T5/365*'TOX and EXPO INPUTS'!$E$33/'TOX and EXPO INPUTS'!$E$34),"0.00E+00"))</f>
        <v>#DIV/0!</v>
      </c>
      <c r="BJ5" s="37" t="e">
        <f>VALUE(TEXT((AF5*$T5/365*'TOX and EXPO INPUTS'!$E$33/'TOX and EXPO INPUTS'!$E$34),"0.00E+00"))</f>
        <v>#DIV/0!</v>
      </c>
      <c r="BK5" s="42" t="e">
        <f>VALUE(TEXT((AD5*$U5/365*'TOX and EXPO INPUTS'!$E$33/'TOX and EXPO INPUTS'!$E$34),"0.00E+00"))</f>
        <v>#DIV/0!</v>
      </c>
      <c r="BL5" s="37" t="e">
        <f>VALUE(TEXT((AE5*$U5/365*'TOX and EXPO INPUTS'!$E$33/'TOX and EXPO INPUTS'!$E$34),"0.00E+00"))</f>
        <v>#DIV/0!</v>
      </c>
      <c r="BM5" s="37" t="e">
        <f>VALUE(TEXT((AF5*$U5/365*'TOX and EXPO INPUTS'!$E$33/'TOX and EXPO INPUTS'!$E$34),"0.00E+00"))</f>
        <v>#DIV/0!</v>
      </c>
      <c r="BN5" s="42" t="e">
        <f>VALUE(TEXT((AL5*$T5/365*'TOX and EXPO INPUTS'!$E$33/'TOX and EXPO INPUTS'!$E$34),"0.00E+00"))</f>
        <v>#DIV/0!</v>
      </c>
      <c r="BO5" s="37" t="e">
        <f>VALUE(TEXT((AM5*$T5/365*'TOX and EXPO INPUTS'!$E$33/'TOX and EXPO INPUTS'!$E$34),"0.00E+00"))</f>
        <v>#DIV/0!</v>
      </c>
      <c r="BP5" s="42" t="e">
        <f>VALUE(TEXT((AL5*$U5/365*'TOX and EXPO INPUTS'!$E$33/'TOX and EXPO INPUTS'!$E$34),"0.00E+00"))</f>
        <v>#DIV/0!</v>
      </c>
      <c r="BQ5" s="37" t="e">
        <f>VALUE(TEXT((AM5*$U5/365*'TOX and EXPO INPUTS'!$E$33/'TOX and EXPO INPUTS'!$E$34),"0.00E+00"))</f>
        <v>#DIV/0!</v>
      </c>
      <c r="BR5" s="50" t="e">
        <f>VALUE(TEXT((AP5*$T5/365*'TOX and EXPO INPUTS'!$E$33/'TOX and EXPO INPUTS'!$E$34),"0.00E+00"))</f>
        <v>#DIV/0!</v>
      </c>
      <c r="BS5" s="51" t="e">
        <f>VALUE(TEXT((AQ5*$T5/365*'TOX and EXPO INPUTS'!$E$33/'TOX and EXPO INPUTS'!$E$34),"0.00E+00"))</f>
        <v>#DIV/0!</v>
      </c>
      <c r="BT5" s="51" t="e">
        <f>VALUE(TEXT((AR5*$T5/365*'TOX and EXPO INPUTS'!$E$33/'TOX and EXPO INPUTS'!$E$34),"0.00E+00"))</f>
        <v>#DIV/0!</v>
      </c>
      <c r="BU5" s="37" t="e">
        <f>VALUE(TEXT((AS5*$T5/365*'TOX and EXPO INPUTS'!$E$33/'TOX and EXPO INPUTS'!$E$34),"0.00E+00"))</f>
        <v>#DIV/0!</v>
      </c>
      <c r="BV5" s="37" t="e">
        <f>VALUE(TEXT((AT5*$T5/365*'TOX and EXPO INPUTS'!$E$33/'TOX and EXPO INPUTS'!$E$34),"0.00E+00"))</f>
        <v>#DIV/0!</v>
      </c>
      <c r="BW5" s="37" t="e">
        <f>VALUE(TEXT((AU5*$T5/365*'TOX and EXPO INPUTS'!$E$33/'TOX and EXPO INPUTS'!$E$34),"0.00E+00"))</f>
        <v>#DIV/0!</v>
      </c>
      <c r="BX5" s="50" t="e">
        <f>VALUE(TEXT((AP5*$U5/365*'TOX and EXPO INPUTS'!$E$33/'TOX and EXPO INPUTS'!$E$34),"0.00E+00"))</f>
        <v>#DIV/0!</v>
      </c>
      <c r="BY5" s="51" t="e">
        <f>VALUE(TEXT((AQ5*$U5/365*'TOX and EXPO INPUTS'!$E$33/'TOX and EXPO INPUTS'!$E$34),"0.00E+00"))</f>
        <v>#DIV/0!</v>
      </c>
      <c r="BZ5" s="51" t="e">
        <f>VALUE(TEXT((AR5*$U5/365*'TOX and EXPO INPUTS'!$E$33/'TOX and EXPO INPUTS'!$E$34),"0.00E+00"))</f>
        <v>#DIV/0!</v>
      </c>
      <c r="CA5" s="37" t="e">
        <f>VALUE(TEXT((AS5*$U5/365*'TOX and EXPO INPUTS'!$E$33/'TOX and EXPO INPUTS'!$E$34),"0.00E+00"))</f>
        <v>#DIV/0!</v>
      </c>
      <c r="CB5" s="37" t="e">
        <f>VALUE(TEXT((AT5*$U5/365*'TOX and EXPO INPUTS'!$E$33/'TOX and EXPO INPUTS'!$E$34),"0.00E+00"))</f>
        <v>#DIV/0!</v>
      </c>
      <c r="CC5" s="37" t="e">
        <f>VALUE(TEXT((AU5*$U5/365*'TOX and EXPO INPUTS'!$E$33/'TOX and EXPO INPUTS'!$E$34),"0.00E+00"))</f>
        <v>#DIV/0!</v>
      </c>
      <c r="CD5" s="55" t="e">
        <f>VALUE(TEXT((BR5*'TOX and EXPO INPUTS'!$F$23),"0.00E+00"))</f>
        <v>#DIV/0!</v>
      </c>
      <c r="CE5" s="56" t="e">
        <f>VALUE(TEXT((BS5*'TOX and EXPO INPUTS'!$F$23),"0.00E+00"))</f>
        <v>#DIV/0!</v>
      </c>
      <c r="CF5" s="56" t="e">
        <f>VALUE(TEXT((BT5*'TOX and EXPO INPUTS'!$F$23),"0.00E+00"))</f>
        <v>#DIV/0!</v>
      </c>
      <c r="CG5" s="57" t="e">
        <f>VALUE(TEXT((BU5*'TOX and EXPO INPUTS'!$F$23),"0.00E+00"))</f>
        <v>#DIV/0!</v>
      </c>
      <c r="CH5" s="57" t="e">
        <f>VALUE(TEXT((BV5*'TOX and EXPO INPUTS'!$F$23),"0.00E+00"))</f>
        <v>#DIV/0!</v>
      </c>
      <c r="CI5" s="57" t="e">
        <f>VALUE(TEXT((BW5*'TOX and EXPO INPUTS'!$F$23),"0.00E+00"))</f>
        <v>#DIV/0!</v>
      </c>
      <c r="CJ5" s="55" t="e">
        <f>VALUE(TEXT((BX5*'TOX and EXPO INPUTS'!$F$23),"0.00E+00"))</f>
        <v>#DIV/0!</v>
      </c>
      <c r="CK5" s="56" t="e">
        <f>VALUE(TEXT((BY5*'TOX and EXPO INPUTS'!$F$23),"0.00E+00"))</f>
        <v>#DIV/0!</v>
      </c>
      <c r="CL5" s="56" t="e">
        <f>VALUE(TEXT((BZ5*'TOX and EXPO INPUTS'!$F$23),"0.00E+00"))</f>
        <v>#DIV/0!</v>
      </c>
      <c r="CM5" s="57" t="e">
        <f>VALUE(TEXT((CA5*'TOX and EXPO INPUTS'!$F$23),"0.00E+00"))</f>
        <v>#DIV/0!</v>
      </c>
      <c r="CN5" s="57" t="e">
        <f>VALUE(TEXT((CB5*'TOX and EXPO INPUTS'!$F$23),"0.00E+00"))</f>
        <v>#DIV/0!</v>
      </c>
      <c r="CO5" s="57" t="e">
        <f>VALUE(TEXT((CC5*'TOX and EXPO INPUTS'!$F$23),"0.00E+00"))</f>
        <v>#DIV/0!</v>
      </c>
      <c r="CP5" s="38" t="s">
        <v>106</v>
      </c>
      <c r="CQ5" s="34" t="s">
        <v>107</v>
      </c>
      <c r="CR5" s="34" t="s">
        <v>108</v>
      </c>
      <c r="CS5" s="39" t="s">
        <v>109</v>
      </c>
    </row>
    <row r="6" spans="1:97" ht="48" customHeight="1" x14ac:dyDescent="0.25">
      <c r="A6" s="34" t="s">
        <v>98</v>
      </c>
      <c r="B6" s="34" t="s">
        <v>99</v>
      </c>
      <c r="C6" s="34" t="s">
        <v>100</v>
      </c>
      <c r="D6" s="34" t="s">
        <v>110</v>
      </c>
      <c r="E6" s="39" t="s">
        <v>102</v>
      </c>
      <c r="F6" s="40" t="s">
        <v>103</v>
      </c>
      <c r="G6" s="43"/>
      <c r="H6" s="36" t="s">
        <v>104</v>
      </c>
      <c r="I6" s="67"/>
      <c r="J6" s="36" t="s">
        <v>105</v>
      </c>
      <c r="K6" s="100">
        <f>VLOOKUP(F6,'Amount Seed Planted_variables'!$A$3:$I$74,2,0)</f>
        <v>199000</v>
      </c>
      <c r="L6" s="100">
        <f>VLOOKUP(F6,'Amount Seed Planted_variables'!$A$3:$I$74,3,0)</f>
        <v>227000</v>
      </c>
      <c r="M6" s="36">
        <f t="shared" ref="M6:M69" si="17">IF(G6="",(I6/K6),(G6/454000))</f>
        <v>0</v>
      </c>
      <c r="N6" s="35">
        <f t="shared" ref="N6:N69" si="18">IF(I6="",(G6/454000*L6),I6)</f>
        <v>0</v>
      </c>
      <c r="O6" s="101">
        <v>125000</v>
      </c>
      <c r="P6" s="93">
        <f>VLOOKUP(F6,'Amount Seed Planted_variables'!$A$3:$I$74,4,0)</f>
        <v>3405000</v>
      </c>
      <c r="Q6" s="93">
        <f>VLOOKUP(F6,'Amount Seed Planted_variables'!$A$3:$I$74,7,0)</f>
        <v>200</v>
      </c>
      <c r="R6" s="93">
        <f>VLOOKUP(F6,'Amount Seed Planted_variables'!$A$3:$I$74,8,0)</f>
        <v>681000000</v>
      </c>
      <c r="S6" s="87" t="str">
        <f t="shared" si="0"/>
        <v>NA</v>
      </c>
      <c r="T6" s="35">
        <v>10</v>
      </c>
      <c r="U6" s="35">
        <v>30</v>
      </c>
      <c r="V6" s="41">
        <v>68</v>
      </c>
      <c r="W6" s="35">
        <v>16.899999999999999</v>
      </c>
      <c r="X6" s="35">
        <v>13.1</v>
      </c>
      <c r="Y6" s="41">
        <v>3.6</v>
      </c>
      <c r="Z6" s="35">
        <f t="shared" ref="Z6:Z61" si="19">Y6*0.1</f>
        <v>0.36000000000000004</v>
      </c>
      <c r="AA6" s="42">
        <f t="shared" ref="AA6:AA7" si="20">IF($A6="On-farm",VALUE(TEXT(((V6/1000)*$M6*$R6),"0.00E+00")),IF($D6="Treating",VALUE(TEXT(((V6/1000)*$N6*$O6),"0.00E+00")),IF($D6="Packaging",VALUE(TEXT(((V6/1000)*$N6*$O6),"0.00E+00")),IF($D6="Cleaning",VALUE(TEXT(((V6/1000)*$N6*$S6),"0.00E+00")),IF($D6="Loading/Planting",VALUE(TEXT(((V6/1000)*$M6*$R6),"0.00E+00")))))))</f>
        <v>0</v>
      </c>
      <c r="AB6" s="37">
        <f t="shared" si="1"/>
        <v>0</v>
      </c>
      <c r="AC6" s="37">
        <f t="shared" si="2"/>
        <v>0</v>
      </c>
      <c r="AD6" s="42" t="e">
        <f>VALUE(TEXT(((AA6*'TOX and EXPO INPUTS'!$F$13)/'TOX and EXPO INPUTS'!$E$27),"0.00E+00"))</f>
        <v>#DIV/0!</v>
      </c>
      <c r="AE6" s="37" t="e">
        <f>VALUE(TEXT(((AB6*'TOX and EXPO INPUTS'!$F$13)/'TOX and EXPO INPUTS'!$E$27),"0.00E+00"))</f>
        <v>#DIV/0!</v>
      </c>
      <c r="AF6" s="37" t="e">
        <f>VALUE(TEXT(((AC6*'TOX and EXPO INPUTS'!$F$13)/'TOX and EXPO INPUTS'!$E$27),"0.00E+00"))</f>
        <v>#DIV/0!</v>
      </c>
      <c r="AG6" s="42" t="e">
        <f>IF($E6="ST",VALUE(TEXT(('TOX and EXPO INPUTS'!$F$7/AD6),"0.0E+00")),IF($E6="IT",VALUE(TEXT(('TOX and EXPO INPUTS'!$F$10/AD6),"0.0E+00"))))</f>
        <v>#DIV/0!</v>
      </c>
      <c r="AH6" s="37" t="e">
        <f>IF($E6="ST",VALUE(TEXT(('TOX and EXPO INPUTS'!$F$7/AE6),"0.0E+00")),IF($E6="IT",VALUE(TEXT(('TOX and EXPO INPUTS'!$F$10/AE6),"0.0E+00"))))</f>
        <v>#DIV/0!</v>
      </c>
      <c r="AI6" s="37" t="e">
        <f>IF($E6="ST",VALUE(TEXT(('TOX and EXPO INPUTS'!$F$7/AF6),"0.0E+00")),IF($E6="IT",VALUE(TEXT(('TOX and EXPO INPUTS'!$F$10/AF6),"0.0E+00"))))</f>
        <v>#DIV/0!</v>
      </c>
      <c r="AJ6" s="42">
        <f t="shared" si="3"/>
        <v>0</v>
      </c>
      <c r="AK6" s="37">
        <f t="shared" si="4"/>
        <v>0</v>
      </c>
      <c r="AL6" s="42" t="e">
        <f>VALUE(TEXT(((AJ6*'TOX and EXPO INPUTS'!$F$21)/'TOX and EXPO INPUTS'!$E$29),"0.00E+00"))</f>
        <v>#DIV/0!</v>
      </c>
      <c r="AM6" s="37" t="e">
        <f>VALUE(TEXT(((AK6*'TOX and EXPO INPUTS'!$F$21)/'TOX and EXPO INPUTS'!$E$29),"0.00E+00"))</f>
        <v>#DIV/0!</v>
      </c>
      <c r="AN6" s="42" t="e">
        <f>IF($E6="ST",VALUE(TEXT(('TOX and EXPO INPUTS'!$F$15/AL6),"0.0E+00")),IF($E6="IT",VALUE(TEXT(('TOX and EXPO INPUTS'!$F$18/AL6),"0.0E+00"))))</f>
        <v>#DIV/0!</v>
      </c>
      <c r="AO6" s="37" t="e">
        <f>IF($E6="ST",VALUE(TEXT(('TOX and EXPO INPUTS'!$F$15/AM6),"0.0E+00")),IF($E6="IT",VALUE(TEXT(('TOX and EXPO INPUTS'!$F$18/AM6),"0.0E+00"))))</f>
        <v>#DIV/0!</v>
      </c>
      <c r="AP6" s="42" t="e">
        <f t="shared" si="5"/>
        <v>#DIV/0!</v>
      </c>
      <c r="AQ6" s="37" t="e">
        <f t="shared" si="6"/>
        <v>#DIV/0!</v>
      </c>
      <c r="AR6" s="37" t="e">
        <f t="shared" si="7"/>
        <v>#DIV/0!</v>
      </c>
      <c r="AS6" s="37" t="e">
        <f t="shared" si="8"/>
        <v>#DIV/0!</v>
      </c>
      <c r="AT6" s="37" t="e">
        <f t="shared" si="9"/>
        <v>#DIV/0!</v>
      </c>
      <c r="AU6" s="37" t="e">
        <f t="shared" si="10"/>
        <v>#DIV/0!</v>
      </c>
      <c r="AV6" s="42" t="e">
        <f t="shared" si="11"/>
        <v>#DIV/0!</v>
      </c>
      <c r="AW6" s="37" t="e">
        <f t="shared" si="12"/>
        <v>#DIV/0!</v>
      </c>
      <c r="AX6" s="37" t="e">
        <f t="shared" si="13"/>
        <v>#DIV/0!</v>
      </c>
      <c r="AY6" s="37" t="e">
        <f t="shared" si="14"/>
        <v>#DIV/0!</v>
      </c>
      <c r="AZ6" s="37" t="e">
        <f t="shared" si="15"/>
        <v>#DIV/0!</v>
      </c>
      <c r="BA6" s="37" t="e">
        <f t="shared" si="16"/>
        <v>#DIV/0!</v>
      </c>
      <c r="BB6" s="42" t="e">
        <f>IF($E6="ST",VALUE(TEXT((1/(('TOX and EXPO INPUTS'!$F$9/AG6)+('TOX and EXPO INPUTS'!$F$17/AN6))),"0.0E+00")),IF($E6="IT",VALUE(TEXT((1/(('TOX and EXPO INPUTS'!$F$12/AG6)+('TOX and EXPO INPUTS'!$F$20/AN6))),"0.0E+00"))))</f>
        <v>#DIV/0!</v>
      </c>
      <c r="BC6" s="37" t="e">
        <f>IF($E6="ST",VALUE(TEXT((1/(('TOX and EXPO INPUTS'!$F$9/AH6)+('TOX and EXPO INPUTS'!$F$17/AN6))),"0.0E+00")),IF($E6="IT",VALUE(TEXT((1/(('TOX and EXPO INPUTS'!$F$12/AH6)+('TOX and EXPO INPUTS'!$F$20/AN6))),"0.0E+00"))))</f>
        <v>#DIV/0!</v>
      </c>
      <c r="BD6" s="37" t="e">
        <f>IF($E6="ST",VALUE(TEXT((1/(('TOX and EXPO INPUTS'!$F$9/AI6)+('TOX and EXPO INPUTS'!$F$17/AN6))),"0.0E+00")),IF($E6="IT",VALUE(TEXT((1/(('TOX and EXPO INPUTS'!$F$12/AI6)+('TOX and EXPO INPUTS'!$F$20/AN6))),"0.0E+00"))))</f>
        <v>#DIV/0!</v>
      </c>
      <c r="BE6" s="37" t="e">
        <f>IF($E6="ST",VALUE(TEXT((1/(('TOX and EXPO INPUTS'!$F$9/AG6)+('TOX and EXPO INPUTS'!$F$17/AO6))),"0.0E+00")),IF($E6="IT",VALUE(TEXT((1/(('TOX and EXPO INPUTS'!$F$12/AG6)+('TOX and EXPO INPUTS'!$F$20/AO6))),"0.0E+00"))))</f>
        <v>#DIV/0!</v>
      </c>
      <c r="BF6" s="37" t="e">
        <f>IF($E6="ST",VALUE(TEXT((1/(('TOX and EXPO INPUTS'!$F$9/AH6)+('TOX and EXPO INPUTS'!$F$17/AO6))),"0.0E+00")),IF($E6="IT",VALUE(TEXT((1/(('TOX and EXPO INPUTS'!$F$12/AH6)+('TOX and EXPO INPUTS'!$F$20/AO6))),"0.0E+00"))))</f>
        <v>#DIV/0!</v>
      </c>
      <c r="BG6" s="37" t="e">
        <f>IF($E6="ST",VALUE(TEXT((1/(('TOX and EXPO INPUTS'!$F$9/AI6)+('TOX and EXPO INPUTS'!$F$17/AO6))),"0.0E+00")),IF($E6="IT",VALUE(TEXT((1/(('TOX and EXPO INPUTS'!$F$12/AI6)+('TOX and EXPO INPUTS'!$F$20/AO6))),"0.0E+00"))))</f>
        <v>#DIV/0!</v>
      </c>
      <c r="BH6" s="42" t="e">
        <f>VALUE(TEXT((AD6*$T6/365*'TOX and EXPO INPUTS'!$E$33/'TOX and EXPO INPUTS'!$E$34),"0.00E+00"))</f>
        <v>#DIV/0!</v>
      </c>
      <c r="BI6" s="37" t="e">
        <f>VALUE(TEXT((AE6*$T6/365*'TOX and EXPO INPUTS'!$E$33/'TOX and EXPO INPUTS'!$E$34),"0.00E+00"))</f>
        <v>#DIV/0!</v>
      </c>
      <c r="BJ6" s="37" t="e">
        <f>VALUE(TEXT((AF6*$T6/365*'TOX and EXPO INPUTS'!$E$33/'TOX and EXPO INPUTS'!$E$34),"0.00E+00"))</f>
        <v>#DIV/0!</v>
      </c>
      <c r="BK6" s="42" t="e">
        <f>VALUE(TEXT((AD6*$U6/365*'TOX and EXPO INPUTS'!$E$33/'TOX and EXPO INPUTS'!$E$34),"0.00E+00"))</f>
        <v>#DIV/0!</v>
      </c>
      <c r="BL6" s="37" t="e">
        <f>VALUE(TEXT((AE6*$U6/365*'TOX and EXPO INPUTS'!$E$33/'TOX and EXPO INPUTS'!$E$34),"0.00E+00"))</f>
        <v>#DIV/0!</v>
      </c>
      <c r="BM6" s="37" t="e">
        <f>VALUE(TEXT((AF6*$U6/365*'TOX and EXPO INPUTS'!$E$33/'TOX and EXPO INPUTS'!$E$34),"0.00E+00"))</f>
        <v>#DIV/0!</v>
      </c>
      <c r="BN6" s="42" t="e">
        <f>VALUE(TEXT((AL6*$T6/365*'TOX and EXPO INPUTS'!$E$33/'TOX and EXPO INPUTS'!$E$34),"0.00E+00"))</f>
        <v>#DIV/0!</v>
      </c>
      <c r="BO6" s="37" t="e">
        <f>VALUE(TEXT((AM6*$T6/365*'TOX and EXPO INPUTS'!$E$33/'TOX and EXPO INPUTS'!$E$34),"0.00E+00"))</f>
        <v>#DIV/0!</v>
      </c>
      <c r="BP6" s="42" t="e">
        <f>VALUE(TEXT((AL6*$U6/365*'TOX and EXPO INPUTS'!$E$33/'TOX and EXPO INPUTS'!$E$34),"0.00E+00"))</f>
        <v>#DIV/0!</v>
      </c>
      <c r="BQ6" s="37" t="e">
        <f>VALUE(TEXT((AM6*$U6/365*'TOX and EXPO INPUTS'!$E$33/'TOX and EXPO INPUTS'!$E$34),"0.00E+00"))</f>
        <v>#DIV/0!</v>
      </c>
      <c r="BR6" s="42" t="e">
        <f>VALUE(TEXT((AP6*$T6/365*'TOX and EXPO INPUTS'!$E$33/'TOX and EXPO INPUTS'!$E$34),"0.00E+00"))</f>
        <v>#DIV/0!</v>
      </c>
      <c r="BS6" s="37" t="e">
        <f>VALUE(TEXT((AQ6*$T6/365*'TOX and EXPO INPUTS'!$E$33/'TOX and EXPO INPUTS'!$E$34),"0.00E+00"))</f>
        <v>#DIV/0!</v>
      </c>
      <c r="BT6" s="37" t="e">
        <f>VALUE(TEXT((AR6*$T6/365*'TOX and EXPO INPUTS'!$E$33/'TOX and EXPO INPUTS'!$E$34),"0.00E+00"))</f>
        <v>#DIV/0!</v>
      </c>
      <c r="BU6" s="37" t="e">
        <f>VALUE(TEXT((AS6*$T6/365*'TOX and EXPO INPUTS'!$E$33/'TOX and EXPO INPUTS'!$E$34),"0.00E+00"))</f>
        <v>#DIV/0!</v>
      </c>
      <c r="BV6" s="37" t="e">
        <f>VALUE(TEXT((AT6*$T6/365*'TOX and EXPO INPUTS'!$E$33/'TOX and EXPO INPUTS'!$E$34),"0.00E+00"))</f>
        <v>#DIV/0!</v>
      </c>
      <c r="BW6" s="37" t="e">
        <f>VALUE(TEXT((AU6*$T6/365*'TOX and EXPO INPUTS'!$E$33/'TOX and EXPO INPUTS'!$E$34),"0.00E+00"))</f>
        <v>#DIV/0!</v>
      </c>
      <c r="BX6" s="42" t="e">
        <f>VALUE(TEXT((AP6*$U6/365*'TOX and EXPO INPUTS'!$E$33/'TOX and EXPO INPUTS'!$E$34),"0.00E+00"))</f>
        <v>#DIV/0!</v>
      </c>
      <c r="BY6" s="37" t="e">
        <f>VALUE(TEXT((AQ6*$U6/365*'TOX and EXPO INPUTS'!$E$33/'TOX and EXPO INPUTS'!$E$34),"0.00E+00"))</f>
        <v>#DIV/0!</v>
      </c>
      <c r="BZ6" s="37" t="e">
        <f>VALUE(TEXT((AR6*$U6/365*'TOX and EXPO INPUTS'!$E$33/'TOX and EXPO INPUTS'!$E$34),"0.00E+00"))</f>
        <v>#DIV/0!</v>
      </c>
      <c r="CA6" s="37" t="e">
        <f>VALUE(TEXT((AS6*$U6/365*'TOX and EXPO INPUTS'!$E$33/'TOX and EXPO INPUTS'!$E$34),"0.00E+00"))</f>
        <v>#DIV/0!</v>
      </c>
      <c r="CB6" s="37" t="e">
        <f>VALUE(TEXT((AT6*$U6/365*'TOX and EXPO INPUTS'!$E$33/'TOX and EXPO INPUTS'!$E$34),"0.00E+00"))</f>
        <v>#DIV/0!</v>
      </c>
      <c r="CC6" s="37" t="e">
        <f>VALUE(TEXT((AU6*$U6/365*'TOX and EXPO INPUTS'!$E$33/'TOX and EXPO INPUTS'!$E$34),"0.00E+00"))</f>
        <v>#DIV/0!</v>
      </c>
      <c r="CD6" s="58" t="e">
        <f>VALUE(TEXT((BR6*'TOX and EXPO INPUTS'!$F$23),"0.00E+00"))</f>
        <v>#DIV/0!</v>
      </c>
      <c r="CE6" s="57" t="e">
        <f>VALUE(TEXT((BS6*'TOX and EXPO INPUTS'!$F$23),"0.00E+00"))</f>
        <v>#DIV/0!</v>
      </c>
      <c r="CF6" s="57" t="e">
        <f>VALUE(TEXT((BT6*'TOX and EXPO INPUTS'!$F$23),"0.00E+00"))</f>
        <v>#DIV/0!</v>
      </c>
      <c r="CG6" s="57" t="e">
        <f>VALUE(TEXT((BU6*'TOX and EXPO INPUTS'!$F$23),"0.00E+00"))</f>
        <v>#DIV/0!</v>
      </c>
      <c r="CH6" s="57" t="e">
        <f>VALUE(TEXT((BV6*'TOX and EXPO INPUTS'!$F$23),"0.00E+00"))</f>
        <v>#DIV/0!</v>
      </c>
      <c r="CI6" s="57" t="e">
        <f>VALUE(TEXT((BW6*'TOX and EXPO INPUTS'!$F$23),"0.00E+00"))</f>
        <v>#DIV/0!</v>
      </c>
      <c r="CJ6" s="58" t="e">
        <f>VALUE(TEXT((BX6*'TOX and EXPO INPUTS'!$F$23),"0.00E+00"))</f>
        <v>#DIV/0!</v>
      </c>
      <c r="CK6" s="57" t="e">
        <f>VALUE(TEXT((BY6*'TOX and EXPO INPUTS'!$F$23),"0.00E+00"))</f>
        <v>#DIV/0!</v>
      </c>
      <c r="CL6" s="57" t="e">
        <f>VALUE(TEXT((BZ6*'TOX and EXPO INPUTS'!$F$23),"0.00E+00"))</f>
        <v>#DIV/0!</v>
      </c>
      <c r="CM6" s="57" t="e">
        <f>VALUE(TEXT((CA6*'TOX and EXPO INPUTS'!$F$23),"0.00E+00"))</f>
        <v>#DIV/0!</v>
      </c>
      <c r="CN6" s="57" t="e">
        <f>VALUE(TEXT((CB6*'TOX and EXPO INPUTS'!$F$23),"0.00E+00"))</f>
        <v>#DIV/0!</v>
      </c>
      <c r="CO6" s="57" t="e">
        <f>VALUE(TEXT((CC6*'TOX and EXPO INPUTS'!$F$23),"0.00E+00"))</f>
        <v>#DIV/0!</v>
      </c>
      <c r="CP6" s="38" t="s">
        <v>106</v>
      </c>
      <c r="CQ6" s="34" t="s">
        <v>107</v>
      </c>
      <c r="CR6" s="34" t="s">
        <v>108</v>
      </c>
      <c r="CS6" s="39" t="s">
        <v>109</v>
      </c>
    </row>
    <row r="7" spans="1:97" ht="48" customHeight="1" x14ac:dyDescent="0.25">
      <c r="A7" s="34" t="s">
        <v>98</v>
      </c>
      <c r="B7" s="34" t="s">
        <v>99</v>
      </c>
      <c r="C7" s="34" t="s">
        <v>100</v>
      </c>
      <c r="D7" s="34" t="s">
        <v>111</v>
      </c>
      <c r="E7" s="39" t="s">
        <v>102</v>
      </c>
      <c r="F7" s="40" t="s">
        <v>103</v>
      </c>
      <c r="G7" s="43"/>
      <c r="H7" s="36" t="s">
        <v>104</v>
      </c>
      <c r="I7" s="67"/>
      <c r="J7" s="36" t="s">
        <v>105</v>
      </c>
      <c r="K7" s="100">
        <f>VLOOKUP(F7,'Amount Seed Planted_variables'!$A$3:$I$74,2,0)</f>
        <v>199000</v>
      </c>
      <c r="L7" s="100">
        <f>VLOOKUP(F7,'Amount Seed Planted_variables'!$A$3:$I$74,3,0)</f>
        <v>227000</v>
      </c>
      <c r="M7" s="36">
        <f t="shared" si="17"/>
        <v>0</v>
      </c>
      <c r="N7" s="35">
        <f t="shared" si="18"/>
        <v>0</v>
      </c>
      <c r="O7" s="101">
        <v>125000</v>
      </c>
      <c r="P7" s="93">
        <f>VLOOKUP(F7,'Amount Seed Planted_variables'!$A$3:$I$74,4,0)</f>
        <v>3405000</v>
      </c>
      <c r="Q7" s="93">
        <f>VLOOKUP(F7,'Amount Seed Planted_variables'!$A$3:$I$74,7,0)</f>
        <v>200</v>
      </c>
      <c r="R7" s="93">
        <f>VLOOKUP(F7,'Amount Seed Planted_variables'!$A$3:$I$74,8,0)</f>
        <v>681000000</v>
      </c>
      <c r="S7" s="87">
        <f t="shared" si="0"/>
        <v>2.5</v>
      </c>
      <c r="T7" s="35">
        <v>10</v>
      </c>
      <c r="U7" s="35">
        <v>30</v>
      </c>
      <c r="V7" s="41">
        <v>138210600</v>
      </c>
      <c r="W7" s="35">
        <v>23262800</v>
      </c>
      <c r="X7" s="35">
        <v>21238200</v>
      </c>
      <c r="Y7" s="41">
        <v>106100</v>
      </c>
      <c r="Z7" s="35">
        <f t="shared" si="19"/>
        <v>10610</v>
      </c>
      <c r="AA7" s="42">
        <f t="shared" si="20"/>
        <v>0</v>
      </c>
      <c r="AB7" s="37">
        <f t="shared" si="1"/>
        <v>0</v>
      </c>
      <c r="AC7" s="37">
        <f t="shared" si="2"/>
        <v>0</v>
      </c>
      <c r="AD7" s="42" t="e">
        <f>VALUE(TEXT(((AA7*'TOX and EXPO INPUTS'!$F$13)/'TOX and EXPO INPUTS'!$E$27),"0.00E+00"))</f>
        <v>#DIV/0!</v>
      </c>
      <c r="AE7" s="37" t="e">
        <f>VALUE(TEXT(((AB7*'TOX and EXPO INPUTS'!$F$13)/'TOX and EXPO INPUTS'!$E$27),"0.00E+00"))</f>
        <v>#DIV/0!</v>
      </c>
      <c r="AF7" s="37" t="e">
        <f>VALUE(TEXT(((AC7*'TOX and EXPO INPUTS'!$F$13)/'TOX and EXPO INPUTS'!$E$27),"0.00E+00"))</f>
        <v>#DIV/0!</v>
      </c>
      <c r="AG7" s="42" t="e">
        <f>IF($E7="ST",VALUE(TEXT(('TOX and EXPO INPUTS'!$F$7/AD7),"0.0E+00")),IF($E7="IT",VALUE(TEXT(('TOX and EXPO INPUTS'!$F$10/AD7),"0.0E+00"))))</f>
        <v>#DIV/0!</v>
      </c>
      <c r="AH7" s="37" t="e">
        <f>IF($E7="ST",VALUE(TEXT(('TOX and EXPO INPUTS'!$F$7/AE7),"0.0E+00")),IF($E7="IT",VALUE(TEXT(('TOX and EXPO INPUTS'!$F$10/AE7),"0.0E+00"))))</f>
        <v>#DIV/0!</v>
      </c>
      <c r="AI7" s="37" t="e">
        <f>IF($E7="ST",VALUE(TEXT(('TOX and EXPO INPUTS'!$F$7/AF7),"0.0E+00")),IF($E7="IT",VALUE(TEXT(('TOX and EXPO INPUTS'!$F$10/AF7),"0.0E+00"))))</f>
        <v>#DIV/0!</v>
      </c>
      <c r="AJ7" s="42">
        <f t="shared" si="3"/>
        <v>0</v>
      </c>
      <c r="AK7" s="37">
        <f t="shared" si="4"/>
        <v>0</v>
      </c>
      <c r="AL7" s="42" t="e">
        <f>VALUE(TEXT(((AJ7*'TOX and EXPO INPUTS'!$F$21)/'TOX and EXPO INPUTS'!$E$29),"0.00E+00"))</f>
        <v>#DIV/0!</v>
      </c>
      <c r="AM7" s="37" t="e">
        <f>VALUE(TEXT(((AK7*'TOX and EXPO INPUTS'!$F$21)/'TOX and EXPO INPUTS'!$E$29),"0.00E+00"))</f>
        <v>#DIV/0!</v>
      </c>
      <c r="AN7" s="42" t="e">
        <f>IF($E7="ST",VALUE(TEXT(('TOX and EXPO INPUTS'!$F$15/AL7),"0.0E+00")),IF($E7="IT",VALUE(TEXT(('TOX and EXPO INPUTS'!$F$18/AL7),"0.0E+00"))))</f>
        <v>#DIV/0!</v>
      </c>
      <c r="AO7" s="37" t="e">
        <f>IF($E7="ST",VALUE(TEXT(('TOX and EXPO INPUTS'!$F$15/AM7),"0.0E+00")),IF($E7="IT",VALUE(TEXT(('TOX and EXPO INPUTS'!$F$18/AM7),"0.0E+00"))))</f>
        <v>#DIV/0!</v>
      </c>
      <c r="AP7" s="42" t="e">
        <f t="shared" si="5"/>
        <v>#DIV/0!</v>
      </c>
      <c r="AQ7" s="37" t="e">
        <f t="shared" si="6"/>
        <v>#DIV/0!</v>
      </c>
      <c r="AR7" s="37" t="e">
        <f t="shared" si="7"/>
        <v>#DIV/0!</v>
      </c>
      <c r="AS7" s="37" t="e">
        <f t="shared" si="8"/>
        <v>#DIV/0!</v>
      </c>
      <c r="AT7" s="37" t="e">
        <f t="shared" si="9"/>
        <v>#DIV/0!</v>
      </c>
      <c r="AU7" s="37" t="e">
        <f t="shared" si="10"/>
        <v>#DIV/0!</v>
      </c>
      <c r="AV7" s="42" t="e">
        <f t="shared" si="11"/>
        <v>#DIV/0!</v>
      </c>
      <c r="AW7" s="37" t="e">
        <f t="shared" si="12"/>
        <v>#DIV/0!</v>
      </c>
      <c r="AX7" s="37" t="e">
        <f t="shared" si="13"/>
        <v>#DIV/0!</v>
      </c>
      <c r="AY7" s="37" t="e">
        <f t="shared" si="14"/>
        <v>#DIV/0!</v>
      </c>
      <c r="AZ7" s="37" t="e">
        <f t="shared" si="15"/>
        <v>#DIV/0!</v>
      </c>
      <c r="BA7" s="37" t="e">
        <f t="shared" si="16"/>
        <v>#DIV/0!</v>
      </c>
      <c r="BB7" s="42" t="e">
        <f>IF($E7="ST",VALUE(TEXT((1/(('TOX and EXPO INPUTS'!$F$9/AG7)+('TOX and EXPO INPUTS'!$F$17/AN7))),"0.0E+00")),IF($E7="IT",VALUE(TEXT((1/(('TOX and EXPO INPUTS'!$F$12/AG7)+('TOX and EXPO INPUTS'!$F$20/AN7))),"0.0E+00"))))</f>
        <v>#DIV/0!</v>
      </c>
      <c r="BC7" s="37" t="e">
        <f>IF($E7="ST",VALUE(TEXT((1/(('TOX and EXPO INPUTS'!$F$9/AH7)+('TOX and EXPO INPUTS'!$F$17/AN7))),"0.0E+00")),IF($E7="IT",VALUE(TEXT((1/(('TOX and EXPO INPUTS'!$F$12/AH7)+('TOX and EXPO INPUTS'!$F$20/AN7))),"0.0E+00"))))</f>
        <v>#DIV/0!</v>
      </c>
      <c r="BD7" s="37" t="e">
        <f>IF($E7="ST",VALUE(TEXT((1/(('TOX and EXPO INPUTS'!$F$9/AI7)+('TOX and EXPO INPUTS'!$F$17/AN7))),"0.0E+00")),IF($E7="IT",VALUE(TEXT((1/(('TOX and EXPO INPUTS'!$F$12/AI7)+('TOX and EXPO INPUTS'!$F$20/AN7))),"0.0E+00"))))</f>
        <v>#DIV/0!</v>
      </c>
      <c r="BE7" s="37" t="e">
        <f>IF($E7="ST",VALUE(TEXT((1/(('TOX and EXPO INPUTS'!$F$9/AG7)+('TOX and EXPO INPUTS'!$F$17/AO7))),"0.0E+00")),IF($E7="IT",VALUE(TEXT((1/(('TOX and EXPO INPUTS'!$F$12/AG7)+('TOX and EXPO INPUTS'!$F$20/AO7))),"0.0E+00"))))</f>
        <v>#DIV/0!</v>
      </c>
      <c r="BF7" s="37" t="e">
        <f>IF($E7="ST",VALUE(TEXT((1/(('TOX and EXPO INPUTS'!$F$9/AH7)+('TOX and EXPO INPUTS'!$F$17/AO7))),"0.0E+00")),IF($E7="IT",VALUE(TEXT((1/(('TOX and EXPO INPUTS'!$F$12/AH7)+('TOX and EXPO INPUTS'!$F$20/AO7))),"0.0E+00"))))</f>
        <v>#DIV/0!</v>
      </c>
      <c r="BG7" s="37" t="e">
        <f>IF($E7="ST",VALUE(TEXT((1/(('TOX and EXPO INPUTS'!$F$9/AI7)+('TOX and EXPO INPUTS'!$F$17/AO7))),"0.0E+00")),IF($E7="IT",VALUE(TEXT((1/(('TOX and EXPO INPUTS'!$F$12/AI7)+('TOX and EXPO INPUTS'!$F$20/AO7))),"0.0E+00"))))</f>
        <v>#DIV/0!</v>
      </c>
      <c r="BH7" s="42" t="e">
        <f>VALUE(TEXT((AD7*$T7/365*'TOX and EXPO INPUTS'!$E$33/'TOX and EXPO INPUTS'!$E$34),"0.00E+00"))</f>
        <v>#DIV/0!</v>
      </c>
      <c r="BI7" s="37" t="e">
        <f>VALUE(TEXT((AE7*$T7/365*'TOX and EXPO INPUTS'!$E$33/'TOX and EXPO INPUTS'!$E$34),"0.00E+00"))</f>
        <v>#DIV/0!</v>
      </c>
      <c r="BJ7" s="37" t="e">
        <f>VALUE(TEXT((AF7*$T7/365*'TOX and EXPO INPUTS'!$E$33/'TOX and EXPO INPUTS'!$E$34),"0.00E+00"))</f>
        <v>#DIV/0!</v>
      </c>
      <c r="BK7" s="42" t="e">
        <f>VALUE(TEXT((AD7*$U7/365*'TOX and EXPO INPUTS'!$E$33/'TOX and EXPO INPUTS'!$E$34),"0.00E+00"))</f>
        <v>#DIV/0!</v>
      </c>
      <c r="BL7" s="37" t="e">
        <f>VALUE(TEXT((AE7*$U7/365*'TOX and EXPO INPUTS'!$E$33/'TOX and EXPO INPUTS'!$E$34),"0.00E+00"))</f>
        <v>#DIV/0!</v>
      </c>
      <c r="BM7" s="37" t="e">
        <f>VALUE(TEXT((AF7*$U7/365*'TOX and EXPO INPUTS'!$E$33/'TOX and EXPO INPUTS'!$E$34),"0.00E+00"))</f>
        <v>#DIV/0!</v>
      </c>
      <c r="BN7" s="42" t="e">
        <f>VALUE(TEXT((AL7*$T7/365*'TOX and EXPO INPUTS'!$E$33/'TOX and EXPO INPUTS'!$E$34),"0.00E+00"))</f>
        <v>#DIV/0!</v>
      </c>
      <c r="BO7" s="37" t="e">
        <f>VALUE(TEXT((AM7*$T7/365*'TOX and EXPO INPUTS'!$E$33/'TOX and EXPO INPUTS'!$E$34),"0.00E+00"))</f>
        <v>#DIV/0!</v>
      </c>
      <c r="BP7" s="42" t="e">
        <f>VALUE(TEXT((AL7*$U7/365*'TOX and EXPO INPUTS'!$E$33/'TOX and EXPO INPUTS'!$E$34),"0.00E+00"))</f>
        <v>#DIV/0!</v>
      </c>
      <c r="BQ7" s="37" t="e">
        <f>VALUE(TEXT((AM7*$U7/365*'TOX and EXPO INPUTS'!$E$33/'TOX and EXPO INPUTS'!$E$34),"0.00E+00"))</f>
        <v>#DIV/0!</v>
      </c>
      <c r="BR7" s="42" t="e">
        <f>VALUE(TEXT((AP7*$T7/365*'TOX and EXPO INPUTS'!$E$33/'TOX and EXPO INPUTS'!$E$34),"0.00E+00"))</f>
        <v>#DIV/0!</v>
      </c>
      <c r="BS7" s="37" t="e">
        <f>VALUE(TEXT((AQ7*$T7/365*'TOX and EXPO INPUTS'!$E$33/'TOX and EXPO INPUTS'!$E$34),"0.00E+00"))</f>
        <v>#DIV/0!</v>
      </c>
      <c r="BT7" s="37" t="e">
        <f>VALUE(TEXT((AR7*$T7/365*'TOX and EXPO INPUTS'!$E$33/'TOX and EXPO INPUTS'!$E$34),"0.00E+00"))</f>
        <v>#DIV/0!</v>
      </c>
      <c r="BU7" s="37" t="e">
        <f>VALUE(TEXT((AS7*$T7/365*'TOX and EXPO INPUTS'!$E$33/'TOX and EXPO INPUTS'!$E$34),"0.00E+00"))</f>
        <v>#DIV/0!</v>
      </c>
      <c r="BV7" s="37" t="e">
        <f>VALUE(TEXT((AT7*$T7/365*'TOX and EXPO INPUTS'!$E$33/'TOX and EXPO INPUTS'!$E$34),"0.00E+00"))</f>
        <v>#DIV/0!</v>
      </c>
      <c r="BW7" s="37" t="e">
        <f>VALUE(TEXT((AU7*$T7/365*'TOX and EXPO INPUTS'!$E$33/'TOX and EXPO INPUTS'!$E$34),"0.00E+00"))</f>
        <v>#DIV/0!</v>
      </c>
      <c r="BX7" s="42" t="e">
        <f>VALUE(TEXT((AP7*$U7/365*'TOX and EXPO INPUTS'!$E$33/'TOX and EXPO INPUTS'!$E$34),"0.00E+00"))</f>
        <v>#DIV/0!</v>
      </c>
      <c r="BY7" s="37" t="e">
        <f>VALUE(TEXT((AQ7*$U7/365*'TOX and EXPO INPUTS'!$E$33/'TOX and EXPO INPUTS'!$E$34),"0.00E+00"))</f>
        <v>#DIV/0!</v>
      </c>
      <c r="BZ7" s="37" t="e">
        <f>VALUE(TEXT((AR7*$U7/365*'TOX and EXPO INPUTS'!$E$33/'TOX and EXPO INPUTS'!$E$34),"0.00E+00"))</f>
        <v>#DIV/0!</v>
      </c>
      <c r="CA7" s="37" t="e">
        <f>VALUE(TEXT((AS7*$U7/365*'TOX and EXPO INPUTS'!$E$33/'TOX and EXPO INPUTS'!$E$34),"0.00E+00"))</f>
        <v>#DIV/0!</v>
      </c>
      <c r="CB7" s="37" t="e">
        <f>VALUE(TEXT((AT7*$U7/365*'TOX and EXPO INPUTS'!$E$33/'TOX and EXPO INPUTS'!$E$34),"0.00E+00"))</f>
        <v>#DIV/0!</v>
      </c>
      <c r="CC7" s="37" t="e">
        <f>VALUE(TEXT((AU7*$U7/365*'TOX and EXPO INPUTS'!$E$33/'TOX and EXPO INPUTS'!$E$34),"0.00E+00"))</f>
        <v>#DIV/0!</v>
      </c>
      <c r="CD7" s="58" t="e">
        <f>VALUE(TEXT((BR7*'TOX and EXPO INPUTS'!$F$23),"0.00E+00"))</f>
        <v>#DIV/0!</v>
      </c>
      <c r="CE7" s="57" t="e">
        <f>VALUE(TEXT((BS7*'TOX and EXPO INPUTS'!$F$23),"0.00E+00"))</f>
        <v>#DIV/0!</v>
      </c>
      <c r="CF7" s="57" t="e">
        <f>VALUE(TEXT((BT7*'TOX and EXPO INPUTS'!$F$23),"0.00E+00"))</f>
        <v>#DIV/0!</v>
      </c>
      <c r="CG7" s="57" t="e">
        <f>VALUE(TEXT((BU7*'TOX and EXPO INPUTS'!$F$23),"0.00E+00"))</f>
        <v>#DIV/0!</v>
      </c>
      <c r="CH7" s="57" t="e">
        <f>VALUE(TEXT((BV7*'TOX and EXPO INPUTS'!$F$23),"0.00E+00"))</f>
        <v>#DIV/0!</v>
      </c>
      <c r="CI7" s="57" t="e">
        <f>VALUE(TEXT((BW7*'TOX and EXPO INPUTS'!$F$23),"0.00E+00"))</f>
        <v>#DIV/0!</v>
      </c>
      <c r="CJ7" s="58" t="e">
        <f>VALUE(TEXT((BX7*'TOX and EXPO INPUTS'!$F$23),"0.00E+00"))</f>
        <v>#DIV/0!</v>
      </c>
      <c r="CK7" s="57" t="e">
        <f>VALUE(TEXT((BY7*'TOX and EXPO INPUTS'!$F$23),"0.00E+00"))</f>
        <v>#DIV/0!</v>
      </c>
      <c r="CL7" s="57" t="e">
        <f>VALUE(TEXT((BZ7*'TOX and EXPO INPUTS'!$F$23),"0.00E+00"))</f>
        <v>#DIV/0!</v>
      </c>
      <c r="CM7" s="57" t="e">
        <f>VALUE(TEXT((CA7*'TOX and EXPO INPUTS'!$F$23),"0.00E+00"))</f>
        <v>#DIV/0!</v>
      </c>
      <c r="CN7" s="57" t="e">
        <f>VALUE(TEXT((CB7*'TOX and EXPO INPUTS'!$F$23),"0.00E+00"))</f>
        <v>#DIV/0!</v>
      </c>
      <c r="CO7" s="57" t="e">
        <f>VALUE(TEXT((CC7*'TOX and EXPO INPUTS'!$F$23),"0.00E+00"))</f>
        <v>#DIV/0!</v>
      </c>
      <c r="CP7" s="38" t="s">
        <v>106</v>
      </c>
      <c r="CQ7" s="34" t="s">
        <v>107</v>
      </c>
      <c r="CR7" s="34" t="s">
        <v>108</v>
      </c>
      <c r="CS7" s="39" t="s">
        <v>109</v>
      </c>
    </row>
    <row r="8" spans="1:97" ht="48" customHeight="1" x14ac:dyDescent="0.25">
      <c r="A8" s="34" t="s">
        <v>98</v>
      </c>
      <c r="B8" s="34" t="s">
        <v>99</v>
      </c>
      <c r="C8" s="34" t="s">
        <v>100</v>
      </c>
      <c r="D8" s="34" t="s">
        <v>442</v>
      </c>
      <c r="E8" s="39" t="s">
        <v>102</v>
      </c>
      <c r="F8" s="40" t="s">
        <v>103</v>
      </c>
      <c r="G8" s="43"/>
      <c r="H8" s="36" t="s">
        <v>104</v>
      </c>
      <c r="I8" s="67"/>
      <c r="J8" s="36" t="s">
        <v>105</v>
      </c>
      <c r="K8" s="100">
        <f>VLOOKUP(F8,'Amount Seed Planted_variables'!$A$3:$I$74,2,0)</f>
        <v>199000</v>
      </c>
      <c r="L8" s="100">
        <f>VLOOKUP(F8,'Amount Seed Planted_variables'!$A$3:$I$74,3,0)</f>
        <v>227000</v>
      </c>
      <c r="M8" s="36">
        <f t="shared" si="17"/>
        <v>0</v>
      </c>
      <c r="N8" s="35">
        <f t="shared" si="18"/>
        <v>0</v>
      </c>
      <c r="O8" s="101">
        <v>125000</v>
      </c>
      <c r="P8" s="93">
        <f>VLOOKUP(F8,'Amount Seed Planted_variables'!$A$3:$I$74,4,0)</f>
        <v>3405000</v>
      </c>
      <c r="Q8" s="93">
        <f>VLOOKUP(F8,'Amount Seed Planted_variables'!$A$3:$I$74,7,0)</f>
        <v>200</v>
      </c>
      <c r="R8" s="93">
        <f>VLOOKUP(F8,'Amount Seed Planted_variables'!$A$3:$I$74,8,0)</f>
        <v>681000000</v>
      </c>
      <c r="S8" s="87" t="str">
        <f t="shared" si="0"/>
        <v>NA</v>
      </c>
      <c r="T8" s="35">
        <v>10</v>
      </c>
      <c r="U8" s="35">
        <v>30</v>
      </c>
      <c r="V8" s="41">
        <v>3994</v>
      </c>
      <c r="W8" s="35">
        <v>797</v>
      </c>
      <c r="X8" s="35">
        <v>530</v>
      </c>
      <c r="Y8" s="41">
        <v>66</v>
      </c>
      <c r="Z8" s="35">
        <f t="shared" si="19"/>
        <v>6.6000000000000005</v>
      </c>
      <c r="AA8" s="42">
        <f>IF($A8="On-farm",VALUE(TEXT(((V8/1000)*$M8*$R8),"0.00E+00")),IF($D8="Treating",VALUE(TEXT(((V8/1000)*$N8*$O8),"0.00E+00")),IF($D8="Packaging",VALUE(TEXT(((V8/1000)*$N8*$O8),"0.00E+00")),IF($D8="Cleaning",VALUE(TEXT(((V8/1000)*$N8*$S8),"0.00E+00")),IF($D8="Loading/Planting",VALUE(TEXT(((V8/1000)*$M8*$R8),"0.00E+00")))))))</f>
        <v>0</v>
      </c>
      <c r="AB8" s="37">
        <f>IF($A8="On-farm",VALUE(TEXT(((W8/1000)*$M8*$R8),"0.00E+00")),IF($D8="Treating",VALUE(TEXT(((W8/1000)*$N8*$O8),"0.00E+00")),IF($D8="Packaging",VALUE(TEXT(((W8/1000)*$N8*$O8),"0.00E+00")),IF($D8="Cleaning",VALUE(TEXT(((W8/1000)*$N8*$S8),"0.00E+00")),IF($D8="Loading/Planting",VALUE(TEXT(((W8/1000)*$M8*$R8),"0.00E+00")))))))</f>
        <v>0</v>
      </c>
      <c r="AC8" s="37">
        <f>IF($A8="On-farm",VALUE(TEXT(((X8/1000)*$M8*$R8),"0.00E+00")),IF($D8="Treating",VALUE(TEXT(((X8/1000)*$N8*$O8),"0.00E+00")),IF($D8="Packaging",VALUE(TEXT(((X8/1000)*$N8*$O8),"0.00E+00")),IF($D8="Cleaning",VALUE(TEXT(((X8/1000)*$N8*$S8),"0.00E+00")),IF($D8="Loading/Planting",VALUE(TEXT(((X8/1000)*$M8*$R8),"0.00E+00")))))))</f>
        <v>0</v>
      </c>
      <c r="AD8" s="42" t="e">
        <f>VALUE(TEXT(((AA8*'TOX and EXPO INPUTS'!$F$13)/'TOX and EXPO INPUTS'!$E$27),"0.00E+00"))</f>
        <v>#DIV/0!</v>
      </c>
      <c r="AE8" s="37" t="e">
        <f>VALUE(TEXT(((AB8*'TOX and EXPO INPUTS'!$F$13)/'TOX and EXPO INPUTS'!$E$27),"0.00E+00"))</f>
        <v>#DIV/0!</v>
      </c>
      <c r="AF8" s="37" t="e">
        <f>VALUE(TEXT(((AC8*'TOX and EXPO INPUTS'!$F$13)/'TOX and EXPO INPUTS'!$E$27),"0.00E+00"))</f>
        <v>#DIV/0!</v>
      </c>
      <c r="AG8" s="42" t="e">
        <f>IF($E8="ST",VALUE(TEXT(('TOX and EXPO INPUTS'!$F$7/AD8),"0.0E+00")),IF($E8="IT",VALUE(TEXT(('TOX and EXPO INPUTS'!$F$10/AD8),"0.0E+00"))))</f>
        <v>#DIV/0!</v>
      </c>
      <c r="AH8" s="37" t="e">
        <f>IF($E8="ST",VALUE(TEXT(('TOX and EXPO INPUTS'!$F$7/AE8),"0.0E+00")),IF($E8="IT",VALUE(TEXT(('TOX and EXPO INPUTS'!$F$10/AE8),"0.0E+00"))))</f>
        <v>#DIV/0!</v>
      </c>
      <c r="AI8" s="37" t="e">
        <f>IF($E8="ST",VALUE(TEXT(('TOX and EXPO INPUTS'!$F$7/AF8),"0.0E+00")),IF($E8="IT",VALUE(TEXT(('TOX and EXPO INPUTS'!$F$10/AF8),"0.0E+00"))))</f>
        <v>#DIV/0!</v>
      </c>
      <c r="AJ8" s="42">
        <f t="shared" si="3"/>
        <v>0</v>
      </c>
      <c r="AK8" s="37">
        <f t="shared" si="4"/>
        <v>0</v>
      </c>
      <c r="AL8" s="42" t="e">
        <f>VALUE(TEXT(((AJ8*'TOX and EXPO INPUTS'!$F$21)/'TOX and EXPO INPUTS'!$E$29),"0.00E+00"))</f>
        <v>#DIV/0!</v>
      </c>
      <c r="AM8" s="37" t="e">
        <f>VALUE(TEXT(((AK8*'TOX and EXPO INPUTS'!$F$21)/'TOX and EXPO INPUTS'!$E$29),"0.00E+00"))</f>
        <v>#DIV/0!</v>
      </c>
      <c r="AN8" s="42" t="e">
        <f>IF($E8="ST",VALUE(TEXT(('TOX and EXPO INPUTS'!$F$15/AL8),"0.0E+00")),IF($E8="IT",VALUE(TEXT(('TOX and EXPO INPUTS'!$F$18/AL8),"0.0E+00"))))</f>
        <v>#DIV/0!</v>
      </c>
      <c r="AO8" s="37" t="e">
        <f>IF($E8="ST",VALUE(TEXT(('TOX and EXPO INPUTS'!$F$15/AM8),"0.0E+00")),IF($E8="IT",VALUE(TEXT(('TOX and EXPO INPUTS'!$F$18/AM8),"0.0E+00"))))</f>
        <v>#DIV/0!</v>
      </c>
      <c r="AP8" s="42" t="e">
        <f t="shared" si="5"/>
        <v>#DIV/0!</v>
      </c>
      <c r="AQ8" s="37" t="e">
        <f t="shared" si="6"/>
        <v>#DIV/0!</v>
      </c>
      <c r="AR8" s="37" t="e">
        <f t="shared" si="7"/>
        <v>#DIV/0!</v>
      </c>
      <c r="AS8" s="37" t="e">
        <f t="shared" si="8"/>
        <v>#DIV/0!</v>
      </c>
      <c r="AT8" s="37" t="e">
        <f t="shared" si="9"/>
        <v>#DIV/0!</v>
      </c>
      <c r="AU8" s="37" t="e">
        <f t="shared" si="10"/>
        <v>#DIV/0!</v>
      </c>
      <c r="AV8" s="42" t="e">
        <f t="shared" si="11"/>
        <v>#DIV/0!</v>
      </c>
      <c r="AW8" s="37" t="e">
        <f t="shared" si="12"/>
        <v>#DIV/0!</v>
      </c>
      <c r="AX8" s="37" t="e">
        <f t="shared" si="13"/>
        <v>#DIV/0!</v>
      </c>
      <c r="AY8" s="37" t="e">
        <f t="shared" si="14"/>
        <v>#DIV/0!</v>
      </c>
      <c r="AZ8" s="37" t="e">
        <f t="shared" si="15"/>
        <v>#DIV/0!</v>
      </c>
      <c r="BA8" s="37" t="e">
        <f t="shared" si="16"/>
        <v>#DIV/0!</v>
      </c>
      <c r="BB8" s="42" t="e">
        <f>IF($E8="ST",VALUE(TEXT((1/(('TOX and EXPO INPUTS'!$F$9/AG8)+('TOX and EXPO INPUTS'!$F$17/AN8))),"0.0E+00")),IF($E8="IT",VALUE(TEXT((1/(('TOX and EXPO INPUTS'!$F$12/AG8)+('TOX and EXPO INPUTS'!$F$20/AN8))),"0.0E+00"))))</f>
        <v>#DIV/0!</v>
      </c>
      <c r="BC8" s="37" t="e">
        <f>IF($E8="ST",VALUE(TEXT((1/(('TOX and EXPO INPUTS'!$F$9/AH8)+('TOX and EXPO INPUTS'!$F$17/AN8))),"0.0E+00")),IF($E8="IT",VALUE(TEXT((1/(('TOX and EXPO INPUTS'!$F$12/AH8)+('TOX and EXPO INPUTS'!$F$20/AN8))),"0.0E+00"))))</f>
        <v>#DIV/0!</v>
      </c>
      <c r="BD8" s="37" t="e">
        <f>IF($E8="ST",VALUE(TEXT((1/(('TOX and EXPO INPUTS'!$F$9/AI8)+('TOX and EXPO INPUTS'!$F$17/AN8))),"0.0E+00")),IF($E8="IT",VALUE(TEXT((1/(('TOX and EXPO INPUTS'!$F$12/AI8)+('TOX and EXPO INPUTS'!$F$20/AN8))),"0.0E+00"))))</f>
        <v>#DIV/0!</v>
      </c>
      <c r="BE8" s="37" t="e">
        <f>IF($E8="ST",VALUE(TEXT((1/(('TOX and EXPO INPUTS'!$F$9/AG8)+('TOX and EXPO INPUTS'!$F$17/AO8))),"0.0E+00")),IF($E8="IT",VALUE(TEXT((1/(('TOX and EXPO INPUTS'!$F$12/AG8)+('TOX and EXPO INPUTS'!$F$20/AO8))),"0.0E+00"))))</f>
        <v>#DIV/0!</v>
      </c>
      <c r="BF8" s="37" t="e">
        <f>IF($E8="ST",VALUE(TEXT((1/(('TOX and EXPO INPUTS'!$F$9/AH8)+('TOX and EXPO INPUTS'!$F$17/AO8))),"0.0E+00")),IF($E8="IT",VALUE(TEXT((1/(('TOX and EXPO INPUTS'!$F$12/AH8)+('TOX and EXPO INPUTS'!$F$20/AO8))),"0.0E+00"))))</f>
        <v>#DIV/0!</v>
      </c>
      <c r="BG8" s="37" t="e">
        <f>IF($E8="ST",VALUE(TEXT((1/(('TOX and EXPO INPUTS'!$F$9/AI8)+('TOX and EXPO INPUTS'!$F$17/AO8))),"0.0E+00")),IF($E8="IT",VALUE(TEXT((1/(('TOX and EXPO INPUTS'!$F$12/AI8)+('TOX and EXPO INPUTS'!$F$20/AO8))),"0.0E+00"))))</f>
        <v>#DIV/0!</v>
      </c>
      <c r="BH8" s="42" t="e">
        <f>VALUE(TEXT((AD8*$T8/365*'TOX and EXPO INPUTS'!$E$33/'TOX and EXPO INPUTS'!$E$34),"0.00E+00"))</f>
        <v>#DIV/0!</v>
      </c>
      <c r="BI8" s="37" t="e">
        <f>VALUE(TEXT((AE8*$T8/365*'TOX and EXPO INPUTS'!$E$33/'TOX and EXPO INPUTS'!$E$34),"0.00E+00"))</f>
        <v>#DIV/0!</v>
      </c>
      <c r="BJ8" s="37" t="e">
        <f>VALUE(TEXT((AF8*$T8/365*'TOX and EXPO INPUTS'!$E$33/'TOX and EXPO INPUTS'!$E$34),"0.00E+00"))</f>
        <v>#DIV/0!</v>
      </c>
      <c r="BK8" s="42" t="e">
        <f>VALUE(TEXT((AD8*$U8/365*'TOX and EXPO INPUTS'!$E$33/'TOX and EXPO INPUTS'!$E$34),"0.00E+00"))</f>
        <v>#DIV/0!</v>
      </c>
      <c r="BL8" s="37" t="e">
        <f>VALUE(TEXT((AE8*$U8/365*'TOX and EXPO INPUTS'!$E$33/'TOX and EXPO INPUTS'!$E$34),"0.00E+00"))</f>
        <v>#DIV/0!</v>
      </c>
      <c r="BM8" s="37" t="e">
        <f>VALUE(TEXT((AF8*$U8/365*'TOX and EXPO INPUTS'!$E$33/'TOX and EXPO INPUTS'!$E$34),"0.00E+00"))</f>
        <v>#DIV/0!</v>
      </c>
      <c r="BN8" s="42" t="e">
        <f>VALUE(TEXT((AL8*$T8/365*'TOX and EXPO INPUTS'!$E$33/'TOX and EXPO INPUTS'!$E$34),"0.00E+00"))</f>
        <v>#DIV/0!</v>
      </c>
      <c r="BO8" s="37" t="e">
        <f>VALUE(TEXT((AM8*$T8/365*'TOX and EXPO INPUTS'!$E$33/'TOX and EXPO INPUTS'!$E$34),"0.00E+00"))</f>
        <v>#DIV/0!</v>
      </c>
      <c r="BP8" s="42" t="e">
        <f>VALUE(TEXT((AL8*$U8/365*'TOX and EXPO INPUTS'!$E$33/'TOX and EXPO INPUTS'!$E$34),"0.00E+00"))</f>
        <v>#DIV/0!</v>
      </c>
      <c r="BQ8" s="37" t="e">
        <f>VALUE(TEXT((AM8*$U8/365*'TOX and EXPO INPUTS'!$E$33/'TOX and EXPO INPUTS'!$E$34),"0.00E+00"))</f>
        <v>#DIV/0!</v>
      </c>
      <c r="BR8" s="42" t="e">
        <f>VALUE(TEXT((AP8*$T8/365*'TOX and EXPO INPUTS'!$E$33/'TOX and EXPO INPUTS'!$E$34),"0.00E+00"))</f>
        <v>#DIV/0!</v>
      </c>
      <c r="BS8" s="37" t="e">
        <f>VALUE(TEXT((AQ8*$T8/365*'TOX and EXPO INPUTS'!$E$33/'TOX and EXPO INPUTS'!$E$34),"0.00E+00"))</f>
        <v>#DIV/0!</v>
      </c>
      <c r="BT8" s="37" t="e">
        <f>VALUE(TEXT((AR8*$T8/365*'TOX and EXPO INPUTS'!$E$33/'TOX and EXPO INPUTS'!$E$34),"0.00E+00"))</f>
        <v>#DIV/0!</v>
      </c>
      <c r="BU8" s="37" t="e">
        <f>VALUE(TEXT((AS8*$T8/365*'TOX and EXPO INPUTS'!$E$33/'TOX and EXPO INPUTS'!$E$34),"0.00E+00"))</f>
        <v>#DIV/0!</v>
      </c>
      <c r="BV8" s="37" t="e">
        <f>VALUE(TEXT((AT8*$T8/365*'TOX and EXPO INPUTS'!$E$33/'TOX and EXPO INPUTS'!$E$34),"0.00E+00"))</f>
        <v>#DIV/0!</v>
      </c>
      <c r="BW8" s="37" t="e">
        <f>VALUE(TEXT((AU8*$T8/365*'TOX and EXPO INPUTS'!$E$33/'TOX and EXPO INPUTS'!$E$34),"0.00E+00"))</f>
        <v>#DIV/0!</v>
      </c>
      <c r="BX8" s="42" t="e">
        <f>VALUE(TEXT((AP8*$U8/365*'TOX and EXPO INPUTS'!$E$33/'TOX and EXPO INPUTS'!$E$34),"0.00E+00"))</f>
        <v>#DIV/0!</v>
      </c>
      <c r="BY8" s="37" t="e">
        <f>VALUE(TEXT((AQ8*$U8/365*'TOX and EXPO INPUTS'!$E$33/'TOX and EXPO INPUTS'!$E$34),"0.00E+00"))</f>
        <v>#DIV/0!</v>
      </c>
      <c r="BZ8" s="37" t="e">
        <f>VALUE(TEXT((AR8*$U8/365*'TOX and EXPO INPUTS'!$E$33/'TOX and EXPO INPUTS'!$E$34),"0.00E+00"))</f>
        <v>#DIV/0!</v>
      </c>
      <c r="CA8" s="37" t="e">
        <f>VALUE(TEXT((AS8*$U8/365*'TOX and EXPO INPUTS'!$E$33/'TOX and EXPO INPUTS'!$E$34),"0.00E+00"))</f>
        <v>#DIV/0!</v>
      </c>
      <c r="CB8" s="37" t="e">
        <f>VALUE(TEXT((AT8*$U8/365*'TOX and EXPO INPUTS'!$E$33/'TOX and EXPO INPUTS'!$E$34),"0.00E+00"))</f>
        <v>#DIV/0!</v>
      </c>
      <c r="CC8" s="37" t="e">
        <f>VALUE(TEXT((AU8*$U8/365*'TOX and EXPO INPUTS'!$E$33/'TOX and EXPO INPUTS'!$E$34),"0.00E+00"))</f>
        <v>#DIV/0!</v>
      </c>
      <c r="CD8" s="58" t="e">
        <f>VALUE(TEXT((BR8*'TOX and EXPO INPUTS'!$F$23),"0.00E+00"))</f>
        <v>#DIV/0!</v>
      </c>
      <c r="CE8" s="57" t="e">
        <f>VALUE(TEXT((BS8*'TOX and EXPO INPUTS'!$F$23),"0.00E+00"))</f>
        <v>#DIV/0!</v>
      </c>
      <c r="CF8" s="57" t="e">
        <f>VALUE(TEXT((BT8*'TOX and EXPO INPUTS'!$F$23),"0.00E+00"))</f>
        <v>#DIV/0!</v>
      </c>
      <c r="CG8" s="57" t="e">
        <f>VALUE(TEXT((BU8*'TOX and EXPO INPUTS'!$F$23),"0.00E+00"))</f>
        <v>#DIV/0!</v>
      </c>
      <c r="CH8" s="57" t="e">
        <f>VALUE(TEXT((BV8*'TOX and EXPO INPUTS'!$F$23),"0.00E+00"))</f>
        <v>#DIV/0!</v>
      </c>
      <c r="CI8" s="57" t="e">
        <f>VALUE(TEXT((BW8*'TOX and EXPO INPUTS'!$F$23),"0.00E+00"))</f>
        <v>#DIV/0!</v>
      </c>
      <c r="CJ8" s="58" t="e">
        <f>VALUE(TEXT((BX8*'TOX and EXPO INPUTS'!$F$23),"0.00E+00"))</f>
        <v>#DIV/0!</v>
      </c>
      <c r="CK8" s="57" t="e">
        <f>VALUE(TEXT((BY8*'TOX and EXPO INPUTS'!$F$23),"0.00E+00"))</f>
        <v>#DIV/0!</v>
      </c>
      <c r="CL8" s="57" t="e">
        <f>VALUE(TEXT((BZ8*'TOX and EXPO INPUTS'!$F$23),"0.00E+00"))</f>
        <v>#DIV/0!</v>
      </c>
      <c r="CM8" s="57" t="e">
        <f>VALUE(TEXT((CA8*'TOX and EXPO INPUTS'!$F$23),"0.00E+00"))</f>
        <v>#DIV/0!</v>
      </c>
      <c r="CN8" s="57" t="e">
        <f>VALUE(TEXT((CB8*'TOX and EXPO INPUTS'!$F$23),"0.00E+00"))</f>
        <v>#DIV/0!</v>
      </c>
      <c r="CO8" s="57" t="e">
        <f>VALUE(TEXT((CC8*'TOX and EXPO INPUTS'!$F$23),"0.00E+00"))</f>
        <v>#DIV/0!</v>
      </c>
      <c r="CP8" s="38" t="s">
        <v>106</v>
      </c>
      <c r="CQ8" s="34" t="s">
        <v>107</v>
      </c>
      <c r="CR8" s="34" t="s">
        <v>108</v>
      </c>
      <c r="CS8" s="39" t="s">
        <v>109</v>
      </c>
    </row>
    <row r="9" spans="1:97" ht="48" customHeight="1" x14ac:dyDescent="0.25">
      <c r="A9" s="34" t="s">
        <v>98</v>
      </c>
      <c r="B9" s="34" t="s">
        <v>99</v>
      </c>
      <c r="C9" s="34" t="s">
        <v>100</v>
      </c>
      <c r="D9" s="34" t="s">
        <v>101</v>
      </c>
      <c r="E9" s="39" t="s">
        <v>112</v>
      </c>
      <c r="F9" s="40" t="s">
        <v>103</v>
      </c>
      <c r="G9" s="43"/>
      <c r="H9" s="36" t="s">
        <v>104</v>
      </c>
      <c r="I9" s="67"/>
      <c r="J9" s="36" t="s">
        <v>105</v>
      </c>
      <c r="K9" s="100">
        <f>VLOOKUP(F9,'Amount Seed Planted_variables'!$A$3:$I$74,2,0)</f>
        <v>199000</v>
      </c>
      <c r="L9" s="100">
        <f>VLOOKUP(F9,'Amount Seed Planted_variables'!$A$3:$I$74,3,0)</f>
        <v>227000</v>
      </c>
      <c r="M9" s="36">
        <f t="shared" si="17"/>
        <v>0</v>
      </c>
      <c r="N9" s="35">
        <f t="shared" si="18"/>
        <v>0</v>
      </c>
      <c r="O9" s="101">
        <v>125000</v>
      </c>
      <c r="P9" s="93">
        <f>VLOOKUP(F9,'Amount Seed Planted_variables'!$A$3:$I$74,4,0)</f>
        <v>3405000</v>
      </c>
      <c r="Q9" s="93">
        <f>VLOOKUP(F9,'Amount Seed Planted_variables'!$A$3:$I$74,7,0)</f>
        <v>200</v>
      </c>
      <c r="R9" s="93">
        <f>VLOOKUP(F9,'Amount Seed Planted_variables'!$A$3:$I$74,8,0)</f>
        <v>681000000</v>
      </c>
      <c r="S9" s="87" t="str">
        <f t="shared" si="0"/>
        <v>NA</v>
      </c>
      <c r="T9" s="35">
        <v>10</v>
      </c>
      <c r="U9" s="35">
        <v>30</v>
      </c>
      <c r="V9" s="41">
        <v>349</v>
      </c>
      <c r="W9" s="35">
        <v>51.2</v>
      </c>
      <c r="X9" s="35">
        <v>42.2</v>
      </c>
      <c r="Y9" s="41">
        <v>1.2</v>
      </c>
      <c r="Z9" s="35">
        <f t="shared" si="19"/>
        <v>0.12</v>
      </c>
      <c r="AA9" s="42">
        <f t="shared" ref="AA9:AA72" si="21">IF($A9="On-farm",VALUE(TEXT(((V9/1000)*$M9*$R9),"0.00E+00")),IF($D9="Treating",VALUE(TEXT(((V9/1000)*$N9*$O9),"0.00E+00")),IF($D9="Packaging",VALUE(TEXT(((V9/1000)*$N9*$O9),"0.00E+00")),IF($D9="Cleaning",VALUE(TEXT(((V9/1000)*$N9*$S9),"0.00E+00")),IF($D9="Loading/Planting",VALUE(TEXT(((V9/1000)*$M9*$R9),"0.00E+00")))))))</f>
        <v>0</v>
      </c>
      <c r="AB9" s="37">
        <f t="shared" ref="AB9:AB72" si="22">IF($A9="On-farm",VALUE(TEXT(((W9/1000)*$M9*$R9),"0.00E+00")),IF($D9="Treating",VALUE(TEXT(((W9/1000)*$N9*$O9),"0.00E+00")),IF($D9="Packaging",VALUE(TEXT(((W9/1000)*$N9*$O9),"0.00E+00")),IF($D9="Cleaning",VALUE(TEXT(((W9/1000)*$N9*$S9),"0.00E+00")),IF($D9="Loading/Planting",VALUE(TEXT(((W9/1000)*$M9*$R9),"0.00E+00")))))))</f>
        <v>0</v>
      </c>
      <c r="AC9" s="37">
        <f t="shared" ref="AC9:AC72" si="23">IF($A9="On-farm",VALUE(TEXT(((X9/1000)*$M9*$R9),"0.00E+00")),IF($D9="Treating",VALUE(TEXT(((X9/1000)*$N9*$O9),"0.00E+00")),IF($D9="Packaging",VALUE(TEXT(((X9/1000)*$N9*$O9),"0.00E+00")),IF($D9="Cleaning",VALUE(TEXT(((X9/1000)*$N9*$S9),"0.00E+00")),IF($D9="Loading/Planting",VALUE(TEXT(((X9/1000)*$M9*$R9),"0.00E+00")))))))</f>
        <v>0</v>
      </c>
      <c r="AD9" s="42" t="e">
        <f>VALUE(TEXT(((AA9*'TOX and EXPO INPUTS'!$F$13)/'TOX and EXPO INPUTS'!$E$27),"0.00E+00"))</f>
        <v>#DIV/0!</v>
      </c>
      <c r="AE9" s="37" t="e">
        <f>VALUE(TEXT(((AB9*'TOX and EXPO INPUTS'!$F$13)/'TOX and EXPO INPUTS'!$E$27),"0.00E+00"))</f>
        <v>#DIV/0!</v>
      </c>
      <c r="AF9" s="37" t="e">
        <f>VALUE(TEXT(((AC9*'TOX and EXPO INPUTS'!$F$13)/'TOX and EXPO INPUTS'!$E$27),"0.00E+00"))</f>
        <v>#DIV/0!</v>
      </c>
      <c r="AG9" s="42" t="e">
        <f>IF($E9="ST",VALUE(TEXT(('TOX and EXPO INPUTS'!$F$7/AD9),"0.0E+00")),IF($E9="IT",VALUE(TEXT(('TOX and EXPO INPUTS'!$F$10/AD9),"0.0E+00"))))</f>
        <v>#DIV/0!</v>
      </c>
      <c r="AH9" s="37" t="e">
        <f>IF($E9="ST",VALUE(TEXT(('TOX and EXPO INPUTS'!$F$7/AE9),"0.0E+00")),IF($E9="IT",VALUE(TEXT(('TOX and EXPO INPUTS'!$F$10/AE9),"0.0E+00"))))</f>
        <v>#DIV/0!</v>
      </c>
      <c r="AI9" s="37" t="e">
        <f>IF($E9="ST",VALUE(TEXT(('TOX and EXPO INPUTS'!$F$7/AF9),"0.0E+00")),IF($E9="IT",VALUE(TEXT(('TOX and EXPO INPUTS'!$F$10/AF9),"0.0E+00"))))</f>
        <v>#DIV/0!</v>
      </c>
      <c r="AJ9" s="42">
        <f t="shared" si="3"/>
        <v>0</v>
      </c>
      <c r="AK9" s="37">
        <f t="shared" si="4"/>
        <v>0</v>
      </c>
      <c r="AL9" s="42" t="e">
        <f>VALUE(TEXT(((AJ9*'TOX and EXPO INPUTS'!$F$21)/'TOX and EXPO INPUTS'!$E$29),"0.00E+00"))</f>
        <v>#DIV/0!</v>
      </c>
      <c r="AM9" s="37" t="e">
        <f>VALUE(TEXT(((AK9*'TOX and EXPO INPUTS'!$F$21)/'TOX and EXPO INPUTS'!$E$29),"0.00E+00"))</f>
        <v>#DIV/0!</v>
      </c>
      <c r="AN9" s="42" t="e">
        <f>IF($E9="ST",VALUE(TEXT(('TOX and EXPO INPUTS'!$F$15/AL9),"0.0E+00")),IF($E9="IT",VALUE(TEXT(('TOX and EXPO INPUTS'!$F$18/AL9),"0.0E+00"))))</f>
        <v>#DIV/0!</v>
      </c>
      <c r="AO9" s="37" t="e">
        <f>IF($E9="ST",VALUE(TEXT(('TOX and EXPO INPUTS'!$F$15/AM9),"0.0E+00")),IF($E9="IT",VALUE(TEXT(('TOX and EXPO INPUTS'!$F$18/AM9),"0.0E+00"))))</f>
        <v>#DIV/0!</v>
      </c>
      <c r="AP9" s="42" t="e">
        <f t="shared" si="5"/>
        <v>#DIV/0!</v>
      </c>
      <c r="AQ9" s="37" t="e">
        <f t="shared" si="6"/>
        <v>#DIV/0!</v>
      </c>
      <c r="AR9" s="37" t="e">
        <f t="shared" si="7"/>
        <v>#DIV/0!</v>
      </c>
      <c r="AS9" s="37" t="e">
        <f t="shared" si="8"/>
        <v>#DIV/0!</v>
      </c>
      <c r="AT9" s="37" t="e">
        <f t="shared" si="9"/>
        <v>#DIV/0!</v>
      </c>
      <c r="AU9" s="37" t="e">
        <f t="shared" si="10"/>
        <v>#DIV/0!</v>
      </c>
      <c r="AV9" s="42" t="e">
        <f t="shared" si="11"/>
        <v>#DIV/0!</v>
      </c>
      <c r="AW9" s="37" t="e">
        <f t="shared" si="12"/>
        <v>#DIV/0!</v>
      </c>
      <c r="AX9" s="37" t="e">
        <f t="shared" si="13"/>
        <v>#DIV/0!</v>
      </c>
      <c r="AY9" s="37" t="e">
        <f t="shared" si="14"/>
        <v>#DIV/0!</v>
      </c>
      <c r="AZ9" s="37" t="e">
        <f t="shared" si="15"/>
        <v>#DIV/0!</v>
      </c>
      <c r="BA9" s="37" t="e">
        <f t="shared" si="16"/>
        <v>#DIV/0!</v>
      </c>
      <c r="BB9" s="42" t="e">
        <f>IF($E9="ST",VALUE(TEXT((1/(('TOX and EXPO INPUTS'!$F$9/AG9)+('TOX and EXPO INPUTS'!$F$17/AN9))),"0.0E+00")),IF($E9="IT",VALUE(TEXT((1/(('TOX and EXPO INPUTS'!$F$12/AG9)+('TOX and EXPO INPUTS'!$F$20/AN9))),"0.0E+00"))))</f>
        <v>#DIV/0!</v>
      </c>
      <c r="BC9" s="37" t="e">
        <f>IF($E9="ST",VALUE(TEXT((1/(('TOX and EXPO INPUTS'!$F$9/AH9)+('TOX and EXPO INPUTS'!$F$17/AN9))),"0.0E+00")),IF($E9="IT",VALUE(TEXT((1/(('TOX and EXPO INPUTS'!$F$12/AH9)+('TOX and EXPO INPUTS'!$F$20/AN9))),"0.0E+00"))))</f>
        <v>#DIV/0!</v>
      </c>
      <c r="BD9" s="37" t="e">
        <f>IF($E9="ST",VALUE(TEXT((1/(('TOX and EXPO INPUTS'!$F$9/AI9)+('TOX and EXPO INPUTS'!$F$17/AN9))),"0.0E+00")),IF($E9="IT",VALUE(TEXT((1/(('TOX and EXPO INPUTS'!$F$12/AI9)+('TOX and EXPO INPUTS'!$F$20/AN9))),"0.0E+00"))))</f>
        <v>#DIV/0!</v>
      </c>
      <c r="BE9" s="37" t="e">
        <f>IF($E9="ST",VALUE(TEXT((1/(('TOX and EXPO INPUTS'!$F$9/AG9)+('TOX and EXPO INPUTS'!$F$17/AO9))),"0.0E+00")),IF($E9="IT",VALUE(TEXT((1/(('TOX and EXPO INPUTS'!$F$12/AG9)+('TOX and EXPO INPUTS'!$F$20/AO9))),"0.0E+00"))))</f>
        <v>#DIV/0!</v>
      </c>
      <c r="BF9" s="37" t="e">
        <f>IF($E9="ST",VALUE(TEXT((1/(('TOX and EXPO INPUTS'!$F$9/AH9)+('TOX and EXPO INPUTS'!$F$17/AO9))),"0.0E+00")),IF($E9="IT",VALUE(TEXT((1/(('TOX and EXPO INPUTS'!$F$12/AH9)+('TOX and EXPO INPUTS'!$F$20/AO9))),"0.0E+00"))))</f>
        <v>#DIV/0!</v>
      </c>
      <c r="BG9" s="37" t="e">
        <f>IF($E9="ST",VALUE(TEXT((1/(('TOX and EXPO INPUTS'!$F$9/AI9)+('TOX and EXPO INPUTS'!$F$17/AO9))),"0.0E+00")),IF($E9="IT",VALUE(TEXT((1/(('TOX and EXPO INPUTS'!$F$12/AI9)+('TOX and EXPO INPUTS'!$F$20/AO9))),"0.0E+00"))))</f>
        <v>#DIV/0!</v>
      </c>
      <c r="BH9" s="42" t="e">
        <f>VALUE(TEXT((AD9*$T9/365*'TOX and EXPO INPUTS'!$E$33/'TOX and EXPO INPUTS'!$E$34),"0.00E+00"))</f>
        <v>#DIV/0!</v>
      </c>
      <c r="BI9" s="37" t="e">
        <f>VALUE(TEXT((AE9*$T9/365*'TOX and EXPO INPUTS'!$E$33/'TOX and EXPO INPUTS'!$E$34),"0.00E+00"))</f>
        <v>#DIV/0!</v>
      </c>
      <c r="BJ9" s="37" t="e">
        <f>VALUE(TEXT((AF9*$T9/365*'TOX and EXPO INPUTS'!$E$33/'TOX and EXPO INPUTS'!$E$34),"0.00E+00"))</f>
        <v>#DIV/0!</v>
      </c>
      <c r="BK9" s="42" t="e">
        <f>VALUE(TEXT((AD9*$U9/365*'TOX and EXPO INPUTS'!$E$33/'TOX and EXPO INPUTS'!$E$34),"0.00E+00"))</f>
        <v>#DIV/0!</v>
      </c>
      <c r="BL9" s="37" t="e">
        <f>VALUE(TEXT((AE9*$U9/365*'TOX and EXPO INPUTS'!$E$33/'TOX and EXPO INPUTS'!$E$34),"0.00E+00"))</f>
        <v>#DIV/0!</v>
      </c>
      <c r="BM9" s="37" t="e">
        <f>VALUE(TEXT((AF9*$U9/365*'TOX and EXPO INPUTS'!$E$33/'TOX and EXPO INPUTS'!$E$34),"0.00E+00"))</f>
        <v>#DIV/0!</v>
      </c>
      <c r="BN9" s="42" t="e">
        <f>VALUE(TEXT((AL9*$T9/365*'TOX and EXPO INPUTS'!$E$33/'TOX and EXPO INPUTS'!$E$34),"0.00E+00"))</f>
        <v>#DIV/0!</v>
      </c>
      <c r="BO9" s="37" t="e">
        <f>VALUE(TEXT((AM9*$T9/365*'TOX and EXPO INPUTS'!$E$33/'TOX and EXPO INPUTS'!$E$34),"0.00E+00"))</f>
        <v>#DIV/0!</v>
      </c>
      <c r="BP9" s="42" t="e">
        <f>VALUE(TEXT((AL9*$U9/365*'TOX and EXPO INPUTS'!$E$33/'TOX and EXPO INPUTS'!$E$34),"0.00E+00"))</f>
        <v>#DIV/0!</v>
      </c>
      <c r="BQ9" s="37" t="e">
        <f>VALUE(TEXT((AM9*$U9/365*'TOX and EXPO INPUTS'!$E$33/'TOX and EXPO INPUTS'!$E$34),"0.00E+00"))</f>
        <v>#DIV/0!</v>
      </c>
      <c r="BR9" s="42" t="e">
        <f>VALUE(TEXT((AP9*$T9/365*'TOX and EXPO INPUTS'!$E$33/'TOX and EXPO INPUTS'!$E$34),"0.00E+00"))</f>
        <v>#DIV/0!</v>
      </c>
      <c r="BS9" s="37" t="e">
        <f>VALUE(TEXT((AQ9*$T9/365*'TOX and EXPO INPUTS'!$E$33/'TOX and EXPO INPUTS'!$E$34),"0.00E+00"))</f>
        <v>#DIV/0!</v>
      </c>
      <c r="BT9" s="37" t="e">
        <f>VALUE(TEXT((AR9*$T9/365*'TOX and EXPO INPUTS'!$E$33/'TOX and EXPO INPUTS'!$E$34),"0.00E+00"))</f>
        <v>#DIV/0!</v>
      </c>
      <c r="BU9" s="37" t="e">
        <f>VALUE(TEXT((AS9*$T9/365*'TOX and EXPO INPUTS'!$E$33/'TOX and EXPO INPUTS'!$E$34),"0.00E+00"))</f>
        <v>#DIV/0!</v>
      </c>
      <c r="BV9" s="37" t="e">
        <f>VALUE(TEXT((AT9*$T9/365*'TOX and EXPO INPUTS'!$E$33/'TOX and EXPO INPUTS'!$E$34),"0.00E+00"))</f>
        <v>#DIV/0!</v>
      </c>
      <c r="BW9" s="37" t="e">
        <f>VALUE(TEXT((AU9*$T9/365*'TOX and EXPO INPUTS'!$E$33/'TOX and EXPO INPUTS'!$E$34),"0.00E+00"))</f>
        <v>#DIV/0!</v>
      </c>
      <c r="BX9" s="42" t="e">
        <f>VALUE(TEXT((AP9*$U9/365*'TOX and EXPO INPUTS'!$E$33/'TOX and EXPO INPUTS'!$E$34),"0.00E+00"))</f>
        <v>#DIV/0!</v>
      </c>
      <c r="BY9" s="37" t="e">
        <f>VALUE(TEXT((AQ9*$U9/365*'TOX and EXPO INPUTS'!$E$33/'TOX and EXPO INPUTS'!$E$34),"0.00E+00"))</f>
        <v>#DIV/0!</v>
      </c>
      <c r="BZ9" s="37" t="e">
        <f>VALUE(TEXT((AR9*$U9/365*'TOX and EXPO INPUTS'!$E$33/'TOX and EXPO INPUTS'!$E$34),"0.00E+00"))</f>
        <v>#DIV/0!</v>
      </c>
      <c r="CA9" s="37" t="e">
        <f>VALUE(TEXT((AS9*$U9/365*'TOX and EXPO INPUTS'!$E$33/'TOX and EXPO INPUTS'!$E$34),"0.00E+00"))</f>
        <v>#DIV/0!</v>
      </c>
      <c r="CB9" s="37" t="e">
        <f>VALUE(TEXT((AT9*$U9/365*'TOX and EXPO INPUTS'!$E$33/'TOX and EXPO INPUTS'!$E$34),"0.00E+00"))</f>
        <v>#DIV/0!</v>
      </c>
      <c r="CC9" s="37" t="e">
        <f>VALUE(TEXT((AU9*$U9/365*'TOX and EXPO INPUTS'!$E$33/'TOX and EXPO INPUTS'!$E$34),"0.00E+00"))</f>
        <v>#DIV/0!</v>
      </c>
      <c r="CD9" s="58" t="e">
        <f>VALUE(TEXT((BR9*'TOX and EXPO INPUTS'!$F$23),"0.00E+00"))</f>
        <v>#DIV/0!</v>
      </c>
      <c r="CE9" s="57" t="e">
        <f>VALUE(TEXT((BS9*'TOX and EXPO INPUTS'!$F$23),"0.00E+00"))</f>
        <v>#DIV/0!</v>
      </c>
      <c r="CF9" s="57" t="e">
        <f>VALUE(TEXT((BT9*'TOX and EXPO INPUTS'!$F$23),"0.00E+00"))</f>
        <v>#DIV/0!</v>
      </c>
      <c r="CG9" s="57" t="e">
        <f>VALUE(TEXT((BU9*'TOX and EXPO INPUTS'!$F$23),"0.00E+00"))</f>
        <v>#DIV/0!</v>
      </c>
      <c r="CH9" s="57" t="e">
        <f>VALUE(TEXT((BV9*'TOX and EXPO INPUTS'!$F$23),"0.00E+00"))</f>
        <v>#DIV/0!</v>
      </c>
      <c r="CI9" s="57" t="e">
        <f>VALUE(TEXT((BW9*'TOX and EXPO INPUTS'!$F$23),"0.00E+00"))</f>
        <v>#DIV/0!</v>
      </c>
      <c r="CJ9" s="58" t="e">
        <f>VALUE(TEXT((BX9*'TOX and EXPO INPUTS'!$F$23),"0.00E+00"))</f>
        <v>#DIV/0!</v>
      </c>
      <c r="CK9" s="57" t="e">
        <f>VALUE(TEXT((BY9*'TOX and EXPO INPUTS'!$F$23),"0.00E+00"))</f>
        <v>#DIV/0!</v>
      </c>
      <c r="CL9" s="57" t="e">
        <f>VALUE(TEXT((BZ9*'TOX and EXPO INPUTS'!$F$23),"0.00E+00"))</f>
        <v>#DIV/0!</v>
      </c>
      <c r="CM9" s="57" t="e">
        <f>VALUE(TEXT((CA9*'TOX and EXPO INPUTS'!$F$23),"0.00E+00"))</f>
        <v>#DIV/0!</v>
      </c>
      <c r="CN9" s="57" t="e">
        <f>VALUE(TEXT((CB9*'TOX and EXPO INPUTS'!$F$23),"0.00E+00"))</f>
        <v>#DIV/0!</v>
      </c>
      <c r="CO9" s="57" t="e">
        <f>VALUE(TEXT((CC9*'TOX and EXPO INPUTS'!$F$23),"0.00E+00"))</f>
        <v>#DIV/0!</v>
      </c>
      <c r="CP9" s="38" t="s">
        <v>106</v>
      </c>
      <c r="CQ9" s="34" t="s">
        <v>107</v>
      </c>
      <c r="CR9" s="34" t="s">
        <v>108</v>
      </c>
      <c r="CS9" s="39" t="s">
        <v>109</v>
      </c>
    </row>
    <row r="10" spans="1:97" ht="48" customHeight="1" x14ac:dyDescent="0.25">
      <c r="A10" s="34" t="s">
        <v>98</v>
      </c>
      <c r="B10" s="34" t="s">
        <v>99</v>
      </c>
      <c r="C10" s="34" t="s">
        <v>100</v>
      </c>
      <c r="D10" s="34" t="s">
        <v>110</v>
      </c>
      <c r="E10" s="39" t="s">
        <v>112</v>
      </c>
      <c r="F10" s="40" t="s">
        <v>103</v>
      </c>
      <c r="G10" s="43"/>
      <c r="H10" s="36" t="s">
        <v>104</v>
      </c>
      <c r="I10" s="67"/>
      <c r="J10" s="36" t="s">
        <v>105</v>
      </c>
      <c r="K10" s="100">
        <f>VLOOKUP(F10,'Amount Seed Planted_variables'!$A$3:$I$74,2,0)</f>
        <v>199000</v>
      </c>
      <c r="L10" s="100">
        <f>VLOOKUP(F10,'Amount Seed Planted_variables'!$A$3:$I$74,3,0)</f>
        <v>227000</v>
      </c>
      <c r="M10" s="36">
        <f t="shared" si="17"/>
        <v>0</v>
      </c>
      <c r="N10" s="35">
        <f t="shared" si="18"/>
        <v>0</v>
      </c>
      <c r="O10" s="101">
        <v>125000</v>
      </c>
      <c r="P10" s="93">
        <f>VLOOKUP(F10,'Amount Seed Planted_variables'!$A$3:$I$74,4,0)</f>
        <v>3405000</v>
      </c>
      <c r="Q10" s="93">
        <f>VLOOKUP(F10,'Amount Seed Planted_variables'!$A$3:$I$74,7,0)</f>
        <v>200</v>
      </c>
      <c r="R10" s="93">
        <f>VLOOKUP(F10,'Amount Seed Planted_variables'!$A$3:$I$74,8,0)</f>
        <v>681000000</v>
      </c>
      <c r="S10" s="87" t="str">
        <f t="shared" si="0"/>
        <v>NA</v>
      </c>
      <c r="T10" s="35">
        <v>10</v>
      </c>
      <c r="U10" s="35">
        <v>30</v>
      </c>
      <c r="V10" s="41">
        <v>68</v>
      </c>
      <c r="W10" s="35">
        <v>16.899999999999999</v>
      </c>
      <c r="X10" s="35">
        <v>13.1</v>
      </c>
      <c r="Y10" s="41">
        <v>3.6</v>
      </c>
      <c r="Z10" s="35">
        <f t="shared" si="19"/>
        <v>0.36000000000000004</v>
      </c>
      <c r="AA10" s="42">
        <f t="shared" si="21"/>
        <v>0</v>
      </c>
      <c r="AB10" s="37">
        <f t="shared" si="22"/>
        <v>0</v>
      </c>
      <c r="AC10" s="37">
        <f t="shared" si="23"/>
        <v>0</v>
      </c>
      <c r="AD10" s="42" t="e">
        <f>VALUE(TEXT(((AA10*'TOX and EXPO INPUTS'!$F$13)/'TOX and EXPO INPUTS'!$E$27),"0.00E+00"))</f>
        <v>#DIV/0!</v>
      </c>
      <c r="AE10" s="37" t="e">
        <f>VALUE(TEXT(((AB10*'TOX and EXPO INPUTS'!$F$13)/'TOX and EXPO INPUTS'!$E$27),"0.00E+00"))</f>
        <v>#DIV/0!</v>
      </c>
      <c r="AF10" s="37" t="e">
        <f>VALUE(TEXT(((AC10*'TOX and EXPO INPUTS'!$F$13)/'TOX and EXPO INPUTS'!$E$27),"0.00E+00"))</f>
        <v>#DIV/0!</v>
      </c>
      <c r="AG10" s="42" t="e">
        <f>IF($E10="ST",VALUE(TEXT(('TOX and EXPO INPUTS'!$F$7/AD10),"0.0E+00")),IF($E10="IT",VALUE(TEXT(('TOX and EXPO INPUTS'!$F$10/AD10),"0.0E+00"))))</f>
        <v>#DIV/0!</v>
      </c>
      <c r="AH10" s="37" t="e">
        <f>IF($E10="ST",VALUE(TEXT(('TOX and EXPO INPUTS'!$F$7/AE10),"0.0E+00")),IF($E10="IT",VALUE(TEXT(('TOX and EXPO INPUTS'!$F$10/AE10),"0.0E+00"))))</f>
        <v>#DIV/0!</v>
      </c>
      <c r="AI10" s="37" t="e">
        <f>IF($E10="ST",VALUE(TEXT(('TOX and EXPO INPUTS'!$F$7/AF10),"0.0E+00")),IF($E10="IT",VALUE(TEXT(('TOX and EXPO INPUTS'!$F$10/AF10),"0.0E+00"))))</f>
        <v>#DIV/0!</v>
      </c>
      <c r="AJ10" s="42">
        <f t="shared" si="3"/>
        <v>0</v>
      </c>
      <c r="AK10" s="37">
        <f t="shared" si="4"/>
        <v>0</v>
      </c>
      <c r="AL10" s="42" t="e">
        <f>VALUE(TEXT(((AJ10*'TOX and EXPO INPUTS'!$F$21)/'TOX and EXPO INPUTS'!$E$29),"0.00E+00"))</f>
        <v>#DIV/0!</v>
      </c>
      <c r="AM10" s="37" t="e">
        <f>VALUE(TEXT(((AK10*'TOX and EXPO INPUTS'!$F$21)/'TOX and EXPO INPUTS'!$E$29),"0.00E+00"))</f>
        <v>#DIV/0!</v>
      </c>
      <c r="AN10" s="42" t="e">
        <f>IF($E10="ST",VALUE(TEXT(('TOX and EXPO INPUTS'!$F$15/AL10),"0.0E+00")),IF($E10="IT",VALUE(TEXT(('TOX and EXPO INPUTS'!$F$18/AL10),"0.0E+00"))))</f>
        <v>#DIV/0!</v>
      </c>
      <c r="AO10" s="37" t="e">
        <f>IF($E10="ST",VALUE(TEXT(('TOX and EXPO INPUTS'!$F$15/AM10),"0.0E+00")),IF($E10="IT",VALUE(TEXT(('TOX and EXPO INPUTS'!$F$18/AM10),"0.0E+00"))))</f>
        <v>#DIV/0!</v>
      </c>
      <c r="AP10" s="42" t="e">
        <f t="shared" si="5"/>
        <v>#DIV/0!</v>
      </c>
      <c r="AQ10" s="37" t="e">
        <f t="shared" si="6"/>
        <v>#DIV/0!</v>
      </c>
      <c r="AR10" s="37" t="e">
        <f t="shared" si="7"/>
        <v>#DIV/0!</v>
      </c>
      <c r="AS10" s="37" t="e">
        <f t="shared" si="8"/>
        <v>#DIV/0!</v>
      </c>
      <c r="AT10" s="37" t="e">
        <f t="shared" si="9"/>
        <v>#DIV/0!</v>
      </c>
      <c r="AU10" s="37" t="e">
        <f t="shared" si="10"/>
        <v>#DIV/0!</v>
      </c>
      <c r="AV10" s="42" t="e">
        <f t="shared" si="11"/>
        <v>#DIV/0!</v>
      </c>
      <c r="AW10" s="37" t="e">
        <f t="shared" si="12"/>
        <v>#DIV/0!</v>
      </c>
      <c r="AX10" s="37" t="e">
        <f t="shared" si="13"/>
        <v>#DIV/0!</v>
      </c>
      <c r="AY10" s="37" t="e">
        <f t="shared" si="14"/>
        <v>#DIV/0!</v>
      </c>
      <c r="AZ10" s="37" t="e">
        <f t="shared" si="15"/>
        <v>#DIV/0!</v>
      </c>
      <c r="BA10" s="37" t="e">
        <f t="shared" si="16"/>
        <v>#DIV/0!</v>
      </c>
      <c r="BB10" s="42" t="e">
        <f>IF($E10="ST",VALUE(TEXT((1/(('TOX and EXPO INPUTS'!$F$9/AG10)+('TOX and EXPO INPUTS'!$F$17/AN10))),"0.0E+00")),IF($E10="IT",VALUE(TEXT((1/(('TOX and EXPO INPUTS'!$F$12/AG10)+('TOX and EXPO INPUTS'!$F$20/AN10))),"0.0E+00"))))</f>
        <v>#DIV/0!</v>
      </c>
      <c r="BC10" s="37" t="e">
        <f>IF($E10="ST",VALUE(TEXT((1/(('TOX and EXPO INPUTS'!$F$9/AH10)+('TOX and EXPO INPUTS'!$F$17/AN10))),"0.0E+00")),IF($E10="IT",VALUE(TEXT((1/(('TOX and EXPO INPUTS'!$F$12/AH10)+('TOX and EXPO INPUTS'!$F$20/AN10))),"0.0E+00"))))</f>
        <v>#DIV/0!</v>
      </c>
      <c r="BD10" s="37" t="e">
        <f>IF($E10="ST",VALUE(TEXT((1/(('TOX and EXPO INPUTS'!$F$9/AI10)+('TOX and EXPO INPUTS'!$F$17/AN10))),"0.0E+00")),IF($E10="IT",VALUE(TEXT((1/(('TOX and EXPO INPUTS'!$F$12/AI10)+('TOX and EXPO INPUTS'!$F$20/AN10))),"0.0E+00"))))</f>
        <v>#DIV/0!</v>
      </c>
      <c r="BE10" s="37" t="e">
        <f>IF($E10="ST",VALUE(TEXT((1/(('TOX and EXPO INPUTS'!$F$9/AG10)+('TOX and EXPO INPUTS'!$F$17/AO10))),"0.0E+00")),IF($E10="IT",VALUE(TEXT((1/(('TOX and EXPO INPUTS'!$F$12/AG10)+('TOX and EXPO INPUTS'!$F$20/AO10))),"0.0E+00"))))</f>
        <v>#DIV/0!</v>
      </c>
      <c r="BF10" s="37" t="e">
        <f>IF($E10="ST",VALUE(TEXT((1/(('TOX and EXPO INPUTS'!$F$9/AH10)+('TOX and EXPO INPUTS'!$F$17/AO10))),"0.0E+00")),IF($E10="IT",VALUE(TEXT((1/(('TOX and EXPO INPUTS'!$F$12/AH10)+('TOX and EXPO INPUTS'!$F$20/AO10))),"0.0E+00"))))</f>
        <v>#DIV/0!</v>
      </c>
      <c r="BG10" s="37" t="e">
        <f>IF($E10="ST",VALUE(TEXT((1/(('TOX and EXPO INPUTS'!$F$9/AI10)+('TOX and EXPO INPUTS'!$F$17/AO10))),"0.0E+00")),IF($E10="IT",VALUE(TEXT((1/(('TOX and EXPO INPUTS'!$F$12/AI10)+('TOX and EXPO INPUTS'!$F$20/AO10))),"0.0E+00"))))</f>
        <v>#DIV/0!</v>
      </c>
      <c r="BH10" s="42" t="e">
        <f>VALUE(TEXT((AD10*$T10/365*'TOX and EXPO INPUTS'!$E$33/'TOX and EXPO INPUTS'!$E$34),"0.00E+00"))</f>
        <v>#DIV/0!</v>
      </c>
      <c r="BI10" s="37" t="e">
        <f>VALUE(TEXT((AE10*$T10/365*'TOX and EXPO INPUTS'!$E$33/'TOX and EXPO INPUTS'!$E$34),"0.00E+00"))</f>
        <v>#DIV/0!</v>
      </c>
      <c r="BJ10" s="37" t="e">
        <f>VALUE(TEXT((AF10*$T10/365*'TOX and EXPO INPUTS'!$E$33/'TOX and EXPO INPUTS'!$E$34),"0.00E+00"))</f>
        <v>#DIV/0!</v>
      </c>
      <c r="BK10" s="42" t="e">
        <f>VALUE(TEXT((AD10*$U10/365*'TOX and EXPO INPUTS'!$E$33/'TOX and EXPO INPUTS'!$E$34),"0.00E+00"))</f>
        <v>#DIV/0!</v>
      </c>
      <c r="BL10" s="37" t="e">
        <f>VALUE(TEXT((AE10*$U10/365*'TOX and EXPO INPUTS'!$E$33/'TOX and EXPO INPUTS'!$E$34),"0.00E+00"))</f>
        <v>#DIV/0!</v>
      </c>
      <c r="BM10" s="37" t="e">
        <f>VALUE(TEXT((AF10*$U10/365*'TOX and EXPO INPUTS'!$E$33/'TOX and EXPO INPUTS'!$E$34),"0.00E+00"))</f>
        <v>#DIV/0!</v>
      </c>
      <c r="BN10" s="42" t="e">
        <f>VALUE(TEXT((AL10*$T10/365*'TOX and EXPO INPUTS'!$E$33/'TOX and EXPO INPUTS'!$E$34),"0.00E+00"))</f>
        <v>#DIV/0!</v>
      </c>
      <c r="BO10" s="37" t="e">
        <f>VALUE(TEXT((AM10*$T10/365*'TOX and EXPO INPUTS'!$E$33/'TOX and EXPO INPUTS'!$E$34),"0.00E+00"))</f>
        <v>#DIV/0!</v>
      </c>
      <c r="BP10" s="42" t="e">
        <f>VALUE(TEXT((AL10*$U10/365*'TOX and EXPO INPUTS'!$E$33/'TOX and EXPO INPUTS'!$E$34),"0.00E+00"))</f>
        <v>#DIV/0!</v>
      </c>
      <c r="BQ10" s="37" t="e">
        <f>VALUE(TEXT((AM10*$U10/365*'TOX and EXPO INPUTS'!$E$33/'TOX and EXPO INPUTS'!$E$34),"0.00E+00"))</f>
        <v>#DIV/0!</v>
      </c>
      <c r="BR10" s="42" t="e">
        <f>VALUE(TEXT((AP10*$T10/365*'TOX and EXPO INPUTS'!$E$33/'TOX and EXPO INPUTS'!$E$34),"0.00E+00"))</f>
        <v>#DIV/0!</v>
      </c>
      <c r="BS10" s="37" t="e">
        <f>VALUE(TEXT((AQ10*$T10/365*'TOX and EXPO INPUTS'!$E$33/'TOX and EXPO INPUTS'!$E$34),"0.00E+00"))</f>
        <v>#DIV/0!</v>
      </c>
      <c r="BT10" s="37" t="e">
        <f>VALUE(TEXT((AR10*$T10/365*'TOX and EXPO INPUTS'!$E$33/'TOX and EXPO INPUTS'!$E$34),"0.00E+00"))</f>
        <v>#DIV/0!</v>
      </c>
      <c r="BU10" s="37" t="e">
        <f>VALUE(TEXT((AS10*$T10/365*'TOX and EXPO INPUTS'!$E$33/'TOX and EXPO INPUTS'!$E$34),"0.00E+00"))</f>
        <v>#DIV/0!</v>
      </c>
      <c r="BV10" s="37" t="e">
        <f>VALUE(TEXT((AT10*$T10/365*'TOX and EXPO INPUTS'!$E$33/'TOX and EXPO INPUTS'!$E$34),"0.00E+00"))</f>
        <v>#DIV/0!</v>
      </c>
      <c r="BW10" s="37" t="e">
        <f>VALUE(TEXT((AU10*$T10/365*'TOX and EXPO INPUTS'!$E$33/'TOX and EXPO INPUTS'!$E$34),"0.00E+00"))</f>
        <v>#DIV/0!</v>
      </c>
      <c r="BX10" s="42" t="e">
        <f>VALUE(TEXT((AP10*$U10/365*'TOX and EXPO INPUTS'!$E$33/'TOX and EXPO INPUTS'!$E$34),"0.00E+00"))</f>
        <v>#DIV/0!</v>
      </c>
      <c r="BY10" s="37" t="e">
        <f>VALUE(TEXT((AQ10*$U10/365*'TOX and EXPO INPUTS'!$E$33/'TOX and EXPO INPUTS'!$E$34),"0.00E+00"))</f>
        <v>#DIV/0!</v>
      </c>
      <c r="BZ10" s="37" t="e">
        <f>VALUE(TEXT((AR10*$U10/365*'TOX and EXPO INPUTS'!$E$33/'TOX and EXPO INPUTS'!$E$34),"0.00E+00"))</f>
        <v>#DIV/0!</v>
      </c>
      <c r="CA10" s="37" t="e">
        <f>VALUE(TEXT((AS10*$U10/365*'TOX and EXPO INPUTS'!$E$33/'TOX and EXPO INPUTS'!$E$34),"0.00E+00"))</f>
        <v>#DIV/0!</v>
      </c>
      <c r="CB10" s="37" t="e">
        <f>VALUE(TEXT((AT10*$U10/365*'TOX and EXPO INPUTS'!$E$33/'TOX and EXPO INPUTS'!$E$34),"0.00E+00"))</f>
        <v>#DIV/0!</v>
      </c>
      <c r="CC10" s="37" t="e">
        <f>VALUE(TEXT((AU10*$U10/365*'TOX and EXPO INPUTS'!$E$33/'TOX and EXPO INPUTS'!$E$34),"0.00E+00"))</f>
        <v>#DIV/0!</v>
      </c>
      <c r="CD10" s="58" t="e">
        <f>VALUE(TEXT((BR10*'TOX and EXPO INPUTS'!$F$23),"0.00E+00"))</f>
        <v>#DIV/0!</v>
      </c>
      <c r="CE10" s="57" t="e">
        <f>VALUE(TEXT((BS10*'TOX and EXPO INPUTS'!$F$23),"0.00E+00"))</f>
        <v>#DIV/0!</v>
      </c>
      <c r="CF10" s="57" t="e">
        <f>VALUE(TEXT((BT10*'TOX and EXPO INPUTS'!$F$23),"0.00E+00"))</f>
        <v>#DIV/0!</v>
      </c>
      <c r="CG10" s="57" t="e">
        <f>VALUE(TEXT((BU10*'TOX and EXPO INPUTS'!$F$23),"0.00E+00"))</f>
        <v>#DIV/0!</v>
      </c>
      <c r="CH10" s="57" t="e">
        <f>VALUE(TEXT((BV10*'TOX and EXPO INPUTS'!$F$23),"0.00E+00"))</f>
        <v>#DIV/0!</v>
      </c>
      <c r="CI10" s="57" t="e">
        <f>VALUE(TEXT((BW10*'TOX and EXPO INPUTS'!$F$23),"0.00E+00"))</f>
        <v>#DIV/0!</v>
      </c>
      <c r="CJ10" s="58" t="e">
        <f>VALUE(TEXT((BX10*'TOX and EXPO INPUTS'!$F$23),"0.00E+00"))</f>
        <v>#DIV/0!</v>
      </c>
      <c r="CK10" s="57" t="e">
        <f>VALUE(TEXT((BY10*'TOX and EXPO INPUTS'!$F$23),"0.00E+00"))</f>
        <v>#DIV/0!</v>
      </c>
      <c r="CL10" s="57" t="e">
        <f>VALUE(TEXT((BZ10*'TOX and EXPO INPUTS'!$F$23),"0.00E+00"))</f>
        <v>#DIV/0!</v>
      </c>
      <c r="CM10" s="57" t="e">
        <f>VALUE(TEXT((CA10*'TOX and EXPO INPUTS'!$F$23),"0.00E+00"))</f>
        <v>#DIV/0!</v>
      </c>
      <c r="CN10" s="57" t="e">
        <f>VALUE(TEXT((CB10*'TOX and EXPO INPUTS'!$F$23),"0.00E+00"))</f>
        <v>#DIV/0!</v>
      </c>
      <c r="CO10" s="57" t="e">
        <f>VALUE(TEXT((CC10*'TOX and EXPO INPUTS'!$F$23),"0.00E+00"))</f>
        <v>#DIV/0!</v>
      </c>
      <c r="CP10" s="38" t="s">
        <v>106</v>
      </c>
      <c r="CQ10" s="34" t="s">
        <v>107</v>
      </c>
      <c r="CR10" s="34" t="s">
        <v>108</v>
      </c>
      <c r="CS10" s="39" t="s">
        <v>109</v>
      </c>
    </row>
    <row r="11" spans="1:97" ht="48" customHeight="1" x14ac:dyDescent="0.25">
      <c r="A11" s="34" t="s">
        <v>98</v>
      </c>
      <c r="B11" s="34" t="s">
        <v>99</v>
      </c>
      <c r="C11" s="34" t="s">
        <v>100</v>
      </c>
      <c r="D11" s="34" t="s">
        <v>111</v>
      </c>
      <c r="E11" s="39" t="s">
        <v>112</v>
      </c>
      <c r="F11" s="40" t="s">
        <v>103</v>
      </c>
      <c r="G11" s="43"/>
      <c r="H11" s="36" t="s">
        <v>104</v>
      </c>
      <c r="I11" s="67"/>
      <c r="J11" s="36" t="s">
        <v>105</v>
      </c>
      <c r="K11" s="100">
        <f>VLOOKUP(F11,'Amount Seed Planted_variables'!$A$3:$I$74,2,0)</f>
        <v>199000</v>
      </c>
      <c r="L11" s="100">
        <f>VLOOKUP(F11,'Amount Seed Planted_variables'!$A$3:$I$74,3,0)</f>
        <v>227000</v>
      </c>
      <c r="M11" s="36">
        <f t="shared" si="17"/>
        <v>0</v>
      </c>
      <c r="N11" s="35">
        <f t="shared" si="18"/>
        <v>0</v>
      </c>
      <c r="O11" s="101">
        <v>125000</v>
      </c>
      <c r="P11" s="93">
        <f>VLOOKUP(F11,'Amount Seed Planted_variables'!$A$3:$I$74,4,0)</f>
        <v>3405000</v>
      </c>
      <c r="Q11" s="93">
        <f>VLOOKUP(F11,'Amount Seed Planted_variables'!$A$3:$I$74,7,0)</f>
        <v>200</v>
      </c>
      <c r="R11" s="93">
        <f>VLOOKUP(F11,'Amount Seed Planted_variables'!$A$3:$I$74,8,0)</f>
        <v>681000000</v>
      </c>
      <c r="S11" s="87">
        <f t="shared" si="0"/>
        <v>2.5</v>
      </c>
      <c r="T11" s="35">
        <v>10</v>
      </c>
      <c r="U11" s="35">
        <v>30</v>
      </c>
      <c r="V11" s="41">
        <v>138210600</v>
      </c>
      <c r="W11" s="35">
        <v>23262800</v>
      </c>
      <c r="X11" s="35">
        <v>21238200</v>
      </c>
      <c r="Y11" s="41">
        <v>106100</v>
      </c>
      <c r="Z11" s="35">
        <f t="shared" si="19"/>
        <v>10610</v>
      </c>
      <c r="AA11" s="42">
        <f t="shared" si="21"/>
        <v>0</v>
      </c>
      <c r="AB11" s="37">
        <f t="shared" si="22"/>
        <v>0</v>
      </c>
      <c r="AC11" s="37">
        <f t="shared" si="23"/>
        <v>0</v>
      </c>
      <c r="AD11" s="42" t="e">
        <f>VALUE(TEXT(((AA11*'TOX and EXPO INPUTS'!$F$13)/'TOX and EXPO INPUTS'!$E$27),"0.00E+00"))</f>
        <v>#DIV/0!</v>
      </c>
      <c r="AE11" s="37" t="e">
        <f>VALUE(TEXT(((AB11*'TOX and EXPO INPUTS'!$F$13)/'TOX and EXPO INPUTS'!$E$27),"0.00E+00"))</f>
        <v>#DIV/0!</v>
      </c>
      <c r="AF11" s="37" t="e">
        <f>VALUE(TEXT(((AC11*'TOX and EXPO INPUTS'!$F$13)/'TOX and EXPO INPUTS'!$E$27),"0.00E+00"))</f>
        <v>#DIV/0!</v>
      </c>
      <c r="AG11" s="42" t="e">
        <f>IF($E11="ST",VALUE(TEXT(('TOX and EXPO INPUTS'!$F$7/AD11),"0.0E+00")),IF($E11="IT",VALUE(TEXT(('TOX and EXPO INPUTS'!$F$10/AD11),"0.0E+00"))))</f>
        <v>#DIV/0!</v>
      </c>
      <c r="AH11" s="37" t="e">
        <f>IF($E11="ST",VALUE(TEXT(('TOX and EXPO INPUTS'!$F$7/AE11),"0.0E+00")),IF($E11="IT",VALUE(TEXT(('TOX and EXPO INPUTS'!$F$10/AE11),"0.0E+00"))))</f>
        <v>#DIV/0!</v>
      </c>
      <c r="AI11" s="37" t="e">
        <f>IF($E11="ST",VALUE(TEXT(('TOX and EXPO INPUTS'!$F$7/AF11),"0.0E+00")),IF($E11="IT",VALUE(TEXT(('TOX and EXPO INPUTS'!$F$10/AF11),"0.0E+00"))))</f>
        <v>#DIV/0!</v>
      </c>
      <c r="AJ11" s="42">
        <f t="shared" si="3"/>
        <v>0</v>
      </c>
      <c r="AK11" s="37">
        <f t="shared" si="4"/>
        <v>0</v>
      </c>
      <c r="AL11" s="42" t="e">
        <f>VALUE(TEXT(((AJ11*'TOX and EXPO INPUTS'!$F$21)/'TOX and EXPO INPUTS'!$E$29),"0.00E+00"))</f>
        <v>#DIV/0!</v>
      </c>
      <c r="AM11" s="37" t="e">
        <f>VALUE(TEXT(((AK11*'TOX and EXPO INPUTS'!$F$21)/'TOX and EXPO INPUTS'!$E$29),"0.00E+00"))</f>
        <v>#DIV/0!</v>
      </c>
      <c r="AN11" s="42" t="e">
        <f>IF($E11="ST",VALUE(TEXT(('TOX and EXPO INPUTS'!$F$15/AL11),"0.0E+00")),IF($E11="IT",VALUE(TEXT(('TOX and EXPO INPUTS'!$F$18/AL11),"0.0E+00"))))</f>
        <v>#DIV/0!</v>
      </c>
      <c r="AO11" s="37" t="e">
        <f>IF($E11="ST",VALUE(TEXT(('TOX and EXPO INPUTS'!$F$15/AM11),"0.0E+00")),IF($E11="IT",VALUE(TEXT(('TOX and EXPO INPUTS'!$F$18/AM11),"0.0E+00"))))</f>
        <v>#DIV/0!</v>
      </c>
      <c r="AP11" s="42" t="e">
        <f t="shared" si="5"/>
        <v>#DIV/0!</v>
      </c>
      <c r="AQ11" s="37" t="e">
        <f t="shared" si="6"/>
        <v>#DIV/0!</v>
      </c>
      <c r="AR11" s="37" t="e">
        <f t="shared" si="7"/>
        <v>#DIV/0!</v>
      </c>
      <c r="AS11" s="37" t="e">
        <f t="shared" si="8"/>
        <v>#DIV/0!</v>
      </c>
      <c r="AT11" s="37" t="e">
        <f t="shared" si="9"/>
        <v>#DIV/0!</v>
      </c>
      <c r="AU11" s="37" t="e">
        <f t="shared" si="10"/>
        <v>#DIV/0!</v>
      </c>
      <c r="AV11" s="42" t="e">
        <f t="shared" si="11"/>
        <v>#DIV/0!</v>
      </c>
      <c r="AW11" s="37" t="e">
        <f t="shared" si="12"/>
        <v>#DIV/0!</v>
      </c>
      <c r="AX11" s="37" t="e">
        <f t="shared" si="13"/>
        <v>#DIV/0!</v>
      </c>
      <c r="AY11" s="37" t="e">
        <f t="shared" si="14"/>
        <v>#DIV/0!</v>
      </c>
      <c r="AZ11" s="37" t="e">
        <f t="shared" si="15"/>
        <v>#DIV/0!</v>
      </c>
      <c r="BA11" s="37" t="e">
        <f t="shared" si="16"/>
        <v>#DIV/0!</v>
      </c>
      <c r="BB11" s="42" t="e">
        <f>IF($E11="ST",VALUE(TEXT((1/(('TOX and EXPO INPUTS'!$F$9/AG11)+('TOX and EXPO INPUTS'!$F$17/AN11))),"0.0E+00")),IF($E11="IT",VALUE(TEXT((1/(('TOX and EXPO INPUTS'!$F$12/AG11)+('TOX and EXPO INPUTS'!$F$20/AN11))),"0.0E+00"))))</f>
        <v>#DIV/0!</v>
      </c>
      <c r="BC11" s="37" t="e">
        <f>IF($E11="ST",VALUE(TEXT((1/(('TOX and EXPO INPUTS'!$F$9/AH11)+('TOX and EXPO INPUTS'!$F$17/AN11))),"0.0E+00")),IF($E11="IT",VALUE(TEXT((1/(('TOX and EXPO INPUTS'!$F$12/AH11)+('TOX and EXPO INPUTS'!$F$20/AN11))),"0.0E+00"))))</f>
        <v>#DIV/0!</v>
      </c>
      <c r="BD11" s="37" t="e">
        <f>IF($E11="ST",VALUE(TEXT((1/(('TOX and EXPO INPUTS'!$F$9/AI11)+('TOX and EXPO INPUTS'!$F$17/AN11))),"0.0E+00")),IF($E11="IT",VALUE(TEXT((1/(('TOX and EXPO INPUTS'!$F$12/AI11)+('TOX and EXPO INPUTS'!$F$20/AN11))),"0.0E+00"))))</f>
        <v>#DIV/0!</v>
      </c>
      <c r="BE11" s="37" t="e">
        <f>IF($E11="ST",VALUE(TEXT((1/(('TOX and EXPO INPUTS'!$F$9/AG11)+('TOX and EXPO INPUTS'!$F$17/AO11))),"0.0E+00")),IF($E11="IT",VALUE(TEXT((1/(('TOX and EXPO INPUTS'!$F$12/AG11)+('TOX and EXPO INPUTS'!$F$20/AO11))),"0.0E+00"))))</f>
        <v>#DIV/0!</v>
      </c>
      <c r="BF11" s="37" t="e">
        <f>IF($E11="ST",VALUE(TEXT((1/(('TOX and EXPO INPUTS'!$F$9/AH11)+('TOX and EXPO INPUTS'!$F$17/AO11))),"0.0E+00")),IF($E11="IT",VALUE(TEXT((1/(('TOX and EXPO INPUTS'!$F$12/AH11)+('TOX and EXPO INPUTS'!$F$20/AO11))),"0.0E+00"))))</f>
        <v>#DIV/0!</v>
      </c>
      <c r="BG11" s="37" t="e">
        <f>IF($E11="ST",VALUE(TEXT((1/(('TOX and EXPO INPUTS'!$F$9/AI11)+('TOX and EXPO INPUTS'!$F$17/AO11))),"0.0E+00")),IF($E11="IT",VALUE(TEXT((1/(('TOX and EXPO INPUTS'!$F$12/AI11)+('TOX and EXPO INPUTS'!$F$20/AO11))),"0.0E+00"))))</f>
        <v>#DIV/0!</v>
      </c>
      <c r="BH11" s="42" t="e">
        <f>VALUE(TEXT((AD11*$T11/365*'TOX and EXPO INPUTS'!$E$33/'TOX and EXPO INPUTS'!$E$34),"0.00E+00"))</f>
        <v>#DIV/0!</v>
      </c>
      <c r="BI11" s="37" t="e">
        <f>VALUE(TEXT((AE11*$T11/365*'TOX and EXPO INPUTS'!$E$33/'TOX and EXPO INPUTS'!$E$34),"0.00E+00"))</f>
        <v>#DIV/0!</v>
      </c>
      <c r="BJ11" s="37" t="e">
        <f>VALUE(TEXT((AF11*$T11/365*'TOX and EXPO INPUTS'!$E$33/'TOX and EXPO INPUTS'!$E$34),"0.00E+00"))</f>
        <v>#DIV/0!</v>
      </c>
      <c r="BK11" s="42" t="e">
        <f>VALUE(TEXT((AD11*$U11/365*'TOX and EXPO INPUTS'!$E$33/'TOX and EXPO INPUTS'!$E$34),"0.00E+00"))</f>
        <v>#DIV/0!</v>
      </c>
      <c r="BL11" s="37" t="e">
        <f>VALUE(TEXT((AE11*$U11/365*'TOX and EXPO INPUTS'!$E$33/'TOX and EXPO INPUTS'!$E$34),"0.00E+00"))</f>
        <v>#DIV/0!</v>
      </c>
      <c r="BM11" s="37" t="e">
        <f>VALUE(TEXT((AF11*$U11/365*'TOX and EXPO INPUTS'!$E$33/'TOX and EXPO INPUTS'!$E$34),"0.00E+00"))</f>
        <v>#DIV/0!</v>
      </c>
      <c r="BN11" s="42" t="e">
        <f>VALUE(TEXT((AL11*$T11/365*'TOX and EXPO INPUTS'!$E$33/'TOX and EXPO INPUTS'!$E$34),"0.00E+00"))</f>
        <v>#DIV/0!</v>
      </c>
      <c r="BO11" s="37" t="e">
        <f>VALUE(TEXT((AM11*$T11/365*'TOX and EXPO INPUTS'!$E$33/'TOX and EXPO INPUTS'!$E$34),"0.00E+00"))</f>
        <v>#DIV/0!</v>
      </c>
      <c r="BP11" s="42" t="e">
        <f>VALUE(TEXT((AL11*$U11/365*'TOX and EXPO INPUTS'!$E$33/'TOX and EXPO INPUTS'!$E$34),"0.00E+00"))</f>
        <v>#DIV/0!</v>
      </c>
      <c r="BQ11" s="37" t="e">
        <f>VALUE(TEXT((AM11*$U11/365*'TOX and EXPO INPUTS'!$E$33/'TOX and EXPO INPUTS'!$E$34),"0.00E+00"))</f>
        <v>#DIV/0!</v>
      </c>
      <c r="BR11" s="42" t="e">
        <f>VALUE(TEXT((AP11*$T11/365*'TOX and EXPO INPUTS'!$E$33/'TOX and EXPO INPUTS'!$E$34),"0.00E+00"))</f>
        <v>#DIV/0!</v>
      </c>
      <c r="BS11" s="37" t="e">
        <f>VALUE(TEXT((AQ11*$T11/365*'TOX and EXPO INPUTS'!$E$33/'TOX and EXPO INPUTS'!$E$34),"0.00E+00"))</f>
        <v>#DIV/0!</v>
      </c>
      <c r="BT11" s="37" t="e">
        <f>VALUE(TEXT((AR11*$T11/365*'TOX and EXPO INPUTS'!$E$33/'TOX and EXPO INPUTS'!$E$34),"0.00E+00"))</f>
        <v>#DIV/0!</v>
      </c>
      <c r="BU11" s="37" t="e">
        <f>VALUE(TEXT((AS11*$T11/365*'TOX and EXPO INPUTS'!$E$33/'TOX and EXPO INPUTS'!$E$34),"0.00E+00"))</f>
        <v>#DIV/0!</v>
      </c>
      <c r="BV11" s="37" t="e">
        <f>VALUE(TEXT((AT11*$T11/365*'TOX and EXPO INPUTS'!$E$33/'TOX and EXPO INPUTS'!$E$34),"0.00E+00"))</f>
        <v>#DIV/0!</v>
      </c>
      <c r="BW11" s="37" t="e">
        <f>VALUE(TEXT((AU11*$T11/365*'TOX and EXPO INPUTS'!$E$33/'TOX and EXPO INPUTS'!$E$34),"0.00E+00"))</f>
        <v>#DIV/0!</v>
      </c>
      <c r="BX11" s="42" t="e">
        <f>VALUE(TEXT((AP11*$U11/365*'TOX and EXPO INPUTS'!$E$33/'TOX and EXPO INPUTS'!$E$34),"0.00E+00"))</f>
        <v>#DIV/0!</v>
      </c>
      <c r="BY11" s="37" t="e">
        <f>VALUE(TEXT((AQ11*$U11/365*'TOX and EXPO INPUTS'!$E$33/'TOX and EXPO INPUTS'!$E$34),"0.00E+00"))</f>
        <v>#DIV/0!</v>
      </c>
      <c r="BZ11" s="37" t="e">
        <f>VALUE(TEXT((AR11*$U11/365*'TOX and EXPO INPUTS'!$E$33/'TOX and EXPO INPUTS'!$E$34),"0.00E+00"))</f>
        <v>#DIV/0!</v>
      </c>
      <c r="CA11" s="37" t="e">
        <f>VALUE(TEXT((AS11*$U11/365*'TOX and EXPO INPUTS'!$E$33/'TOX and EXPO INPUTS'!$E$34),"0.00E+00"))</f>
        <v>#DIV/0!</v>
      </c>
      <c r="CB11" s="37" t="e">
        <f>VALUE(TEXT((AT11*$U11/365*'TOX and EXPO INPUTS'!$E$33/'TOX and EXPO INPUTS'!$E$34),"0.00E+00"))</f>
        <v>#DIV/0!</v>
      </c>
      <c r="CC11" s="37" t="e">
        <f>VALUE(TEXT((AU11*$U11/365*'TOX and EXPO INPUTS'!$E$33/'TOX and EXPO INPUTS'!$E$34),"0.00E+00"))</f>
        <v>#DIV/0!</v>
      </c>
      <c r="CD11" s="58" t="e">
        <f>VALUE(TEXT((BR11*'TOX and EXPO INPUTS'!$F$23),"0.00E+00"))</f>
        <v>#DIV/0!</v>
      </c>
      <c r="CE11" s="57" t="e">
        <f>VALUE(TEXT((BS11*'TOX and EXPO INPUTS'!$F$23),"0.00E+00"))</f>
        <v>#DIV/0!</v>
      </c>
      <c r="CF11" s="57" t="e">
        <f>VALUE(TEXT((BT11*'TOX and EXPO INPUTS'!$F$23),"0.00E+00"))</f>
        <v>#DIV/0!</v>
      </c>
      <c r="CG11" s="57" t="e">
        <f>VALUE(TEXT((BU11*'TOX and EXPO INPUTS'!$F$23),"0.00E+00"))</f>
        <v>#DIV/0!</v>
      </c>
      <c r="CH11" s="57" t="e">
        <f>VALUE(TEXT((BV11*'TOX and EXPO INPUTS'!$F$23),"0.00E+00"))</f>
        <v>#DIV/0!</v>
      </c>
      <c r="CI11" s="57" t="e">
        <f>VALUE(TEXT((BW11*'TOX and EXPO INPUTS'!$F$23),"0.00E+00"))</f>
        <v>#DIV/0!</v>
      </c>
      <c r="CJ11" s="58" t="e">
        <f>VALUE(TEXT((BX11*'TOX and EXPO INPUTS'!$F$23),"0.00E+00"))</f>
        <v>#DIV/0!</v>
      </c>
      <c r="CK11" s="57" t="e">
        <f>VALUE(TEXT((BY11*'TOX and EXPO INPUTS'!$F$23),"0.00E+00"))</f>
        <v>#DIV/0!</v>
      </c>
      <c r="CL11" s="57" t="e">
        <f>VALUE(TEXT((BZ11*'TOX and EXPO INPUTS'!$F$23),"0.00E+00"))</f>
        <v>#DIV/0!</v>
      </c>
      <c r="CM11" s="57" t="e">
        <f>VALUE(TEXT((CA11*'TOX and EXPO INPUTS'!$F$23),"0.00E+00"))</f>
        <v>#DIV/0!</v>
      </c>
      <c r="CN11" s="57" t="e">
        <f>VALUE(TEXT((CB11*'TOX and EXPO INPUTS'!$F$23),"0.00E+00"))</f>
        <v>#DIV/0!</v>
      </c>
      <c r="CO11" s="57" t="e">
        <f>VALUE(TEXT((CC11*'TOX and EXPO INPUTS'!$F$23),"0.00E+00"))</f>
        <v>#DIV/0!</v>
      </c>
      <c r="CP11" s="38" t="s">
        <v>106</v>
      </c>
      <c r="CQ11" s="34" t="s">
        <v>107</v>
      </c>
      <c r="CR11" s="34" t="s">
        <v>108</v>
      </c>
      <c r="CS11" s="39" t="s">
        <v>109</v>
      </c>
    </row>
    <row r="12" spans="1:97" ht="48" customHeight="1" x14ac:dyDescent="0.25">
      <c r="A12" s="34" t="s">
        <v>98</v>
      </c>
      <c r="B12" s="34" t="s">
        <v>99</v>
      </c>
      <c r="C12" s="34" t="s">
        <v>100</v>
      </c>
      <c r="D12" s="34" t="s">
        <v>442</v>
      </c>
      <c r="E12" s="39" t="s">
        <v>112</v>
      </c>
      <c r="F12" s="40" t="s">
        <v>103</v>
      </c>
      <c r="G12" s="43"/>
      <c r="H12" s="36" t="s">
        <v>104</v>
      </c>
      <c r="I12" s="67"/>
      <c r="J12" s="36" t="s">
        <v>105</v>
      </c>
      <c r="K12" s="100">
        <f>VLOOKUP(F12,'Amount Seed Planted_variables'!$A$3:$I$74,2,0)</f>
        <v>199000</v>
      </c>
      <c r="L12" s="100">
        <f>VLOOKUP(F12,'Amount Seed Planted_variables'!$A$3:$I$74,3,0)</f>
        <v>227000</v>
      </c>
      <c r="M12" s="36">
        <f t="shared" si="17"/>
        <v>0</v>
      </c>
      <c r="N12" s="35">
        <f t="shared" si="18"/>
        <v>0</v>
      </c>
      <c r="O12" s="101">
        <v>125000</v>
      </c>
      <c r="P12" s="93">
        <f>VLOOKUP(F12,'Amount Seed Planted_variables'!$A$3:$I$74,4,0)</f>
        <v>3405000</v>
      </c>
      <c r="Q12" s="93">
        <f>VLOOKUP(F12,'Amount Seed Planted_variables'!$A$3:$I$74,7,0)</f>
        <v>200</v>
      </c>
      <c r="R12" s="93">
        <f>VLOOKUP(F12,'Amount Seed Planted_variables'!$A$3:$I$74,8,0)</f>
        <v>681000000</v>
      </c>
      <c r="S12" s="87" t="str">
        <f t="shared" si="0"/>
        <v>NA</v>
      </c>
      <c r="T12" s="35">
        <v>10</v>
      </c>
      <c r="U12" s="35">
        <v>30</v>
      </c>
      <c r="V12" s="41">
        <v>3994</v>
      </c>
      <c r="W12" s="35">
        <v>797</v>
      </c>
      <c r="X12" s="35">
        <v>530</v>
      </c>
      <c r="Y12" s="41">
        <v>66</v>
      </c>
      <c r="Z12" s="35">
        <f t="shared" si="19"/>
        <v>6.6000000000000005</v>
      </c>
      <c r="AA12" s="42">
        <f t="shared" si="21"/>
        <v>0</v>
      </c>
      <c r="AB12" s="37">
        <f t="shared" si="22"/>
        <v>0</v>
      </c>
      <c r="AC12" s="37">
        <f t="shared" si="23"/>
        <v>0</v>
      </c>
      <c r="AD12" s="42" t="e">
        <f>VALUE(TEXT(((AA12*'TOX and EXPO INPUTS'!$F$13)/'TOX and EXPO INPUTS'!$E$27),"0.00E+00"))</f>
        <v>#DIV/0!</v>
      </c>
      <c r="AE12" s="37" t="e">
        <f>VALUE(TEXT(((AB12*'TOX and EXPO INPUTS'!$F$13)/'TOX and EXPO INPUTS'!$E$27),"0.00E+00"))</f>
        <v>#DIV/0!</v>
      </c>
      <c r="AF12" s="37" t="e">
        <f>VALUE(TEXT(((AC12*'TOX and EXPO INPUTS'!$F$13)/'TOX and EXPO INPUTS'!$E$27),"0.00E+00"))</f>
        <v>#DIV/0!</v>
      </c>
      <c r="AG12" s="42" t="e">
        <f>IF($E12="ST",VALUE(TEXT(('TOX and EXPO INPUTS'!$F$7/AD12),"0.0E+00")),IF($E12="IT",VALUE(TEXT(('TOX and EXPO INPUTS'!$F$10/AD12),"0.0E+00"))))</f>
        <v>#DIV/0!</v>
      </c>
      <c r="AH12" s="37" t="e">
        <f>IF($E12="ST",VALUE(TEXT(('TOX and EXPO INPUTS'!$F$7/AE12),"0.0E+00")),IF($E12="IT",VALUE(TEXT(('TOX and EXPO INPUTS'!$F$10/AE12),"0.0E+00"))))</f>
        <v>#DIV/0!</v>
      </c>
      <c r="AI12" s="37" t="e">
        <f>IF($E12="ST",VALUE(TEXT(('TOX and EXPO INPUTS'!$F$7/AF12),"0.0E+00")),IF($E12="IT",VALUE(TEXT(('TOX and EXPO INPUTS'!$F$10/AF12),"0.0E+00"))))</f>
        <v>#DIV/0!</v>
      </c>
      <c r="AJ12" s="42">
        <f t="shared" si="3"/>
        <v>0</v>
      </c>
      <c r="AK12" s="37">
        <f t="shared" si="4"/>
        <v>0</v>
      </c>
      <c r="AL12" s="42" t="e">
        <f>VALUE(TEXT(((AJ12*'TOX and EXPO INPUTS'!$F$21)/'TOX and EXPO INPUTS'!$E$29),"0.00E+00"))</f>
        <v>#DIV/0!</v>
      </c>
      <c r="AM12" s="37" t="e">
        <f>VALUE(TEXT(((AK12*'TOX and EXPO INPUTS'!$F$21)/'TOX and EXPO INPUTS'!$E$29),"0.00E+00"))</f>
        <v>#DIV/0!</v>
      </c>
      <c r="AN12" s="42" t="e">
        <f>IF($E12="ST",VALUE(TEXT(('TOX and EXPO INPUTS'!$F$15/AL12),"0.0E+00")),IF($E12="IT",VALUE(TEXT(('TOX and EXPO INPUTS'!$F$18/AL12),"0.0E+00"))))</f>
        <v>#DIV/0!</v>
      </c>
      <c r="AO12" s="37" t="e">
        <f>IF($E12="ST",VALUE(TEXT(('TOX and EXPO INPUTS'!$F$15/AM12),"0.0E+00")),IF($E12="IT",VALUE(TEXT(('TOX and EXPO INPUTS'!$F$18/AM12),"0.0E+00"))))</f>
        <v>#DIV/0!</v>
      </c>
      <c r="AP12" s="42" t="e">
        <f t="shared" si="5"/>
        <v>#DIV/0!</v>
      </c>
      <c r="AQ12" s="37" t="e">
        <f t="shared" si="6"/>
        <v>#DIV/0!</v>
      </c>
      <c r="AR12" s="37" t="e">
        <f t="shared" si="7"/>
        <v>#DIV/0!</v>
      </c>
      <c r="AS12" s="37" t="e">
        <f t="shared" si="8"/>
        <v>#DIV/0!</v>
      </c>
      <c r="AT12" s="37" t="e">
        <f t="shared" si="9"/>
        <v>#DIV/0!</v>
      </c>
      <c r="AU12" s="37" t="e">
        <f t="shared" si="10"/>
        <v>#DIV/0!</v>
      </c>
      <c r="AV12" s="42" t="e">
        <f t="shared" si="11"/>
        <v>#DIV/0!</v>
      </c>
      <c r="AW12" s="37" t="e">
        <f t="shared" si="12"/>
        <v>#DIV/0!</v>
      </c>
      <c r="AX12" s="37" t="e">
        <f t="shared" si="13"/>
        <v>#DIV/0!</v>
      </c>
      <c r="AY12" s="37" t="e">
        <f t="shared" si="14"/>
        <v>#DIV/0!</v>
      </c>
      <c r="AZ12" s="37" t="e">
        <f t="shared" si="15"/>
        <v>#DIV/0!</v>
      </c>
      <c r="BA12" s="37" t="e">
        <f t="shared" si="16"/>
        <v>#DIV/0!</v>
      </c>
      <c r="BB12" s="42" t="e">
        <f>IF($E12="ST",VALUE(TEXT((1/(('TOX and EXPO INPUTS'!$F$9/AG12)+('TOX and EXPO INPUTS'!$F$17/AN12))),"0.0E+00")),IF($E12="IT",VALUE(TEXT((1/(('TOX and EXPO INPUTS'!$F$12/AG12)+('TOX and EXPO INPUTS'!$F$20/AN12))),"0.0E+00"))))</f>
        <v>#DIV/0!</v>
      </c>
      <c r="BC12" s="37" t="e">
        <f>IF($E12="ST",VALUE(TEXT((1/(('TOX and EXPO INPUTS'!$F$9/AH12)+('TOX and EXPO INPUTS'!$F$17/AN12))),"0.0E+00")),IF($E12="IT",VALUE(TEXT((1/(('TOX and EXPO INPUTS'!$F$12/AH12)+('TOX and EXPO INPUTS'!$F$20/AN12))),"0.0E+00"))))</f>
        <v>#DIV/0!</v>
      </c>
      <c r="BD12" s="37" t="e">
        <f>IF($E12="ST",VALUE(TEXT((1/(('TOX and EXPO INPUTS'!$F$9/AI12)+('TOX and EXPO INPUTS'!$F$17/AN12))),"0.0E+00")),IF($E12="IT",VALUE(TEXT((1/(('TOX and EXPO INPUTS'!$F$12/AI12)+('TOX and EXPO INPUTS'!$F$20/AN12))),"0.0E+00"))))</f>
        <v>#DIV/0!</v>
      </c>
      <c r="BE12" s="37" t="e">
        <f>IF($E12="ST",VALUE(TEXT((1/(('TOX and EXPO INPUTS'!$F$9/AG12)+('TOX and EXPO INPUTS'!$F$17/AO12))),"0.0E+00")),IF($E12="IT",VALUE(TEXT((1/(('TOX and EXPO INPUTS'!$F$12/AG12)+('TOX and EXPO INPUTS'!$F$20/AO12))),"0.0E+00"))))</f>
        <v>#DIV/0!</v>
      </c>
      <c r="BF12" s="37" t="e">
        <f>IF($E12="ST",VALUE(TEXT((1/(('TOX and EXPO INPUTS'!$F$9/AH12)+('TOX and EXPO INPUTS'!$F$17/AO12))),"0.0E+00")),IF($E12="IT",VALUE(TEXT((1/(('TOX and EXPO INPUTS'!$F$12/AH12)+('TOX and EXPO INPUTS'!$F$20/AO12))),"0.0E+00"))))</f>
        <v>#DIV/0!</v>
      </c>
      <c r="BG12" s="37" t="e">
        <f>IF($E12="ST",VALUE(TEXT((1/(('TOX and EXPO INPUTS'!$F$9/AI12)+('TOX and EXPO INPUTS'!$F$17/AO12))),"0.0E+00")),IF($E12="IT",VALUE(TEXT((1/(('TOX and EXPO INPUTS'!$F$12/AI12)+('TOX and EXPO INPUTS'!$F$20/AO12))),"0.0E+00"))))</f>
        <v>#DIV/0!</v>
      </c>
      <c r="BH12" s="42" t="e">
        <f>VALUE(TEXT((AD12*$T12/365*'TOX and EXPO INPUTS'!$E$33/'TOX and EXPO INPUTS'!$E$34),"0.00E+00"))</f>
        <v>#DIV/0!</v>
      </c>
      <c r="BI12" s="37" t="e">
        <f>VALUE(TEXT((AE12*$T12/365*'TOX and EXPO INPUTS'!$E$33/'TOX and EXPO INPUTS'!$E$34),"0.00E+00"))</f>
        <v>#DIV/0!</v>
      </c>
      <c r="BJ12" s="37" t="e">
        <f>VALUE(TEXT((AF12*$T12/365*'TOX and EXPO INPUTS'!$E$33/'TOX and EXPO INPUTS'!$E$34),"0.00E+00"))</f>
        <v>#DIV/0!</v>
      </c>
      <c r="BK12" s="42" t="e">
        <f>VALUE(TEXT((AD12*$U12/365*'TOX and EXPO INPUTS'!$E$33/'TOX and EXPO INPUTS'!$E$34),"0.00E+00"))</f>
        <v>#DIV/0!</v>
      </c>
      <c r="BL12" s="37" t="e">
        <f>VALUE(TEXT((AE12*$U12/365*'TOX and EXPO INPUTS'!$E$33/'TOX and EXPO INPUTS'!$E$34),"0.00E+00"))</f>
        <v>#DIV/0!</v>
      </c>
      <c r="BM12" s="37" t="e">
        <f>VALUE(TEXT((AF12*$U12/365*'TOX and EXPO INPUTS'!$E$33/'TOX and EXPO INPUTS'!$E$34),"0.00E+00"))</f>
        <v>#DIV/0!</v>
      </c>
      <c r="BN12" s="42" t="e">
        <f>VALUE(TEXT((AL12*$T12/365*'TOX and EXPO INPUTS'!$E$33/'TOX and EXPO INPUTS'!$E$34),"0.00E+00"))</f>
        <v>#DIV/0!</v>
      </c>
      <c r="BO12" s="37" t="e">
        <f>VALUE(TEXT((AM12*$T12/365*'TOX and EXPO INPUTS'!$E$33/'TOX and EXPO INPUTS'!$E$34),"0.00E+00"))</f>
        <v>#DIV/0!</v>
      </c>
      <c r="BP12" s="42" t="e">
        <f>VALUE(TEXT((AL12*$U12/365*'TOX and EXPO INPUTS'!$E$33/'TOX and EXPO INPUTS'!$E$34),"0.00E+00"))</f>
        <v>#DIV/0!</v>
      </c>
      <c r="BQ12" s="37" t="e">
        <f>VALUE(TEXT((AM12*$U12/365*'TOX and EXPO INPUTS'!$E$33/'TOX and EXPO INPUTS'!$E$34),"0.00E+00"))</f>
        <v>#DIV/0!</v>
      </c>
      <c r="BR12" s="42" t="e">
        <f>VALUE(TEXT((AP12*$T12/365*'TOX and EXPO INPUTS'!$E$33/'TOX and EXPO INPUTS'!$E$34),"0.00E+00"))</f>
        <v>#DIV/0!</v>
      </c>
      <c r="BS12" s="37" t="e">
        <f>VALUE(TEXT((AQ12*$T12/365*'TOX and EXPO INPUTS'!$E$33/'TOX and EXPO INPUTS'!$E$34),"0.00E+00"))</f>
        <v>#DIV/0!</v>
      </c>
      <c r="BT12" s="37" t="e">
        <f>VALUE(TEXT((AR12*$T12/365*'TOX and EXPO INPUTS'!$E$33/'TOX and EXPO INPUTS'!$E$34),"0.00E+00"))</f>
        <v>#DIV/0!</v>
      </c>
      <c r="BU12" s="37" t="e">
        <f>VALUE(TEXT((AS12*$T12/365*'TOX and EXPO INPUTS'!$E$33/'TOX and EXPO INPUTS'!$E$34),"0.00E+00"))</f>
        <v>#DIV/0!</v>
      </c>
      <c r="BV12" s="37" t="e">
        <f>VALUE(TEXT((AT12*$T12/365*'TOX and EXPO INPUTS'!$E$33/'TOX and EXPO INPUTS'!$E$34),"0.00E+00"))</f>
        <v>#DIV/0!</v>
      </c>
      <c r="BW12" s="37" t="e">
        <f>VALUE(TEXT((AU12*$T12/365*'TOX and EXPO INPUTS'!$E$33/'TOX and EXPO INPUTS'!$E$34),"0.00E+00"))</f>
        <v>#DIV/0!</v>
      </c>
      <c r="BX12" s="42" t="e">
        <f>VALUE(TEXT((AP12*$U12/365*'TOX and EXPO INPUTS'!$E$33/'TOX and EXPO INPUTS'!$E$34),"0.00E+00"))</f>
        <v>#DIV/0!</v>
      </c>
      <c r="BY12" s="37" t="e">
        <f>VALUE(TEXT((AQ12*$U12/365*'TOX and EXPO INPUTS'!$E$33/'TOX and EXPO INPUTS'!$E$34),"0.00E+00"))</f>
        <v>#DIV/0!</v>
      </c>
      <c r="BZ12" s="37" t="e">
        <f>VALUE(TEXT((AR12*$U12/365*'TOX and EXPO INPUTS'!$E$33/'TOX and EXPO INPUTS'!$E$34),"0.00E+00"))</f>
        <v>#DIV/0!</v>
      </c>
      <c r="CA12" s="37" t="e">
        <f>VALUE(TEXT((AS12*$U12/365*'TOX and EXPO INPUTS'!$E$33/'TOX and EXPO INPUTS'!$E$34),"0.00E+00"))</f>
        <v>#DIV/0!</v>
      </c>
      <c r="CB12" s="37" t="e">
        <f>VALUE(TEXT((AT12*$U12/365*'TOX and EXPO INPUTS'!$E$33/'TOX and EXPO INPUTS'!$E$34),"0.00E+00"))</f>
        <v>#DIV/0!</v>
      </c>
      <c r="CC12" s="37" t="e">
        <f>VALUE(TEXT((AU12*$U12/365*'TOX and EXPO INPUTS'!$E$33/'TOX and EXPO INPUTS'!$E$34),"0.00E+00"))</f>
        <v>#DIV/0!</v>
      </c>
      <c r="CD12" s="58" t="e">
        <f>VALUE(TEXT((BR12*'TOX and EXPO INPUTS'!$F$23),"0.00E+00"))</f>
        <v>#DIV/0!</v>
      </c>
      <c r="CE12" s="57" t="e">
        <f>VALUE(TEXT((BS12*'TOX and EXPO INPUTS'!$F$23),"0.00E+00"))</f>
        <v>#DIV/0!</v>
      </c>
      <c r="CF12" s="57" t="e">
        <f>VALUE(TEXT((BT12*'TOX and EXPO INPUTS'!$F$23),"0.00E+00"))</f>
        <v>#DIV/0!</v>
      </c>
      <c r="CG12" s="57" t="e">
        <f>VALUE(TEXT((BU12*'TOX and EXPO INPUTS'!$F$23),"0.00E+00"))</f>
        <v>#DIV/0!</v>
      </c>
      <c r="CH12" s="57" t="e">
        <f>VALUE(TEXT((BV12*'TOX and EXPO INPUTS'!$F$23),"0.00E+00"))</f>
        <v>#DIV/0!</v>
      </c>
      <c r="CI12" s="57" t="e">
        <f>VALUE(TEXT((BW12*'TOX and EXPO INPUTS'!$F$23),"0.00E+00"))</f>
        <v>#DIV/0!</v>
      </c>
      <c r="CJ12" s="58" t="e">
        <f>VALUE(TEXT((BX12*'TOX and EXPO INPUTS'!$F$23),"0.00E+00"))</f>
        <v>#DIV/0!</v>
      </c>
      <c r="CK12" s="57" t="e">
        <f>VALUE(TEXT((BY12*'TOX and EXPO INPUTS'!$F$23),"0.00E+00"))</f>
        <v>#DIV/0!</v>
      </c>
      <c r="CL12" s="57" t="e">
        <f>VALUE(TEXT((BZ12*'TOX and EXPO INPUTS'!$F$23),"0.00E+00"))</f>
        <v>#DIV/0!</v>
      </c>
      <c r="CM12" s="57" t="e">
        <f>VALUE(TEXT((CA12*'TOX and EXPO INPUTS'!$F$23),"0.00E+00"))</f>
        <v>#DIV/0!</v>
      </c>
      <c r="CN12" s="57" t="e">
        <f>VALUE(TEXT((CB12*'TOX and EXPO INPUTS'!$F$23),"0.00E+00"))</f>
        <v>#DIV/0!</v>
      </c>
      <c r="CO12" s="57" t="e">
        <f>VALUE(TEXT((CC12*'TOX and EXPO INPUTS'!$F$23),"0.00E+00"))</f>
        <v>#DIV/0!</v>
      </c>
      <c r="CP12" s="38" t="s">
        <v>106</v>
      </c>
      <c r="CQ12" s="34" t="s">
        <v>107</v>
      </c>
      <c r="CR12" s="34" t="s">
        <v>108</v>
      </c>
      <c r="CS12" s="39" t="s">
        <v>109</v>
      </c>
    </row>
    <row r="13" spans="1:97" ht="48" customHeight="1" x14ac:dyDescent="0.25">
      <c r="A13" s="34" t="s">
        <v>98</v>
      </c>
      <c r="B13" s="34" t="s">
        <v>99</v>
      </c>
      <c r="C13" s="34" t="s">
        <v>113</v>
      </c>
      <c r="D13" s="34" t="s">
        <v>101</v>
      </c>
      <c r="E13" s="39" t="s">
        <v>102</v>
      </c>
      <c r="F13" s="40" t="s">
        <v>114</v>
      </c>
      <c r="G13" s="43"/>
      <c r="H13" s="36" t="s">
        <v>104</v>
      </c>
      <c r="I13" s="67"/>
      <c r="J13" s="36" t="s">
        <v>105</v>
      </c>
      <c r="K13" s="100">
        <f>VLOOKUP(F13,'Amount Seed Planted_variables'!$A$3:$I$74,2,0)</f>
        <v>15681.6</v>
      </c>
      <c r="L13" s="100">
        <f>VLOOKUP(F13,'Amount Seed Planted_variables'!$A$3:$I$74,3,0)</f>
        <v>19602</v>
      </c>
      <c r="M13" s="36">
        <f t="shared" si="17"/>
        <v>0</v>
      </c>
      <c r="N13" s="35">
        <f t="shared" si="18"/>
        <v>0</v>
      </c>
      <c r="O13" s="101">
        <v>3000</v>
      </c>
      <c r="P13" s="93">
        <f>VLOOKUP(F13,'Amount Seed Planted_variables'!$A$3:$I$74,4,0)</f>
        <v>156816</v>
      </c>
      <c r="Q13" s="93">
        <f>VLOOKUP(F13,'Amount Seed Planted_variables'!$A$3:$I$74,7,0)</f>
        <v>80</v>
      </c>
      <c r="R13" s="93">
        <f>VLOOKUP(F13,'Amount Seed Planted_variables'!$A$3:$I$74,8,0)</f>
        <v>12545280</v>
      </c>
      <c r="S13" s="87" t="str">
        <f t="shared" si="0"/>
        <v>NA</v>
      </c>
      <c r="T13" s="35">
        <v>10</v>
      </c>
      <c r="U13" s="35">
        <v>30</v>
      </c>
      <c r="V13" s="41">
        <v>349</v>
      </c>
      <c r="W13" s="35">
        <v>51.2</v>
      </c>
      <c r="X13" s="35">
        <v>42.2</v>
      </c>
      <c r="Y13" s="41">
        <v>1.2</v>
      </c>
      <c r="Z13" s="35">
        <f t="shared" si="19"/>
        <v>0.12</v>
      </c>
      <c r="AA13" s="42">
        <f t="shared" si="21"/>
        <v>0</v>
      </c>
      <c r="AB13" s="37">
        <f t="shared" si="22"/>
        <v>0</v>
      </c>
      <c r="AC13" s="37">
        <f t="shared" si="23"/>
        <v>0</v>
      </c>
      <c r="AD13" s="42" t="e">
        <f>VALUE(TEXT(((AA13*'TOX and EXPO INPUTS'!$F$13)/'TOX and EXPO INPUTS'!$E$27),"0.00E+00"))</f>
        <v>#DIV/0!</v>
      </c>
      <c r="AE13" s="37" t="e">
        <f>VALUE(TEXT(((AB13*'TOX and EXPO INPUTS'!$F$13)/'TOX and EXPO INPUTS'!$E$27),"0.00E+00"))</f>
        <v>#DIV/0!</v>
      </c>
      <c r="AF13" s="37" t="e">
        <f>VALUE(TEXT(((AC13*'TOX and EXPO INPUTS'!$F$13)/'TOX and EXPO INPUTS'!$E$27),"0.00E+00"))</f>
        <v>#DIV/0!</v>
      </c>
      <c r="AG13" s="42" t="e">
        <f>IF($E13="ST",VALUE(TEXT(('TOX and EXPO INPUTS'!$F$7/AD13),"0.0E+00")),IF($E13="IT",VALUE(TEXT(('TOX and EXPO INPUTS'!$F$10/AD13),"0.0E+00"))))</f>
        <v>#DIV/0!</v>
      </c>
      <c r="AH13" s="37" t="e">
        <f>IF($E13="ST",VALUE(TEXT(('TOX and EXPO INPUTS'!$F$7/AE13),"0.0E+00")),IF($E13="IT",VALUE(TEXT(('TOX and EXPO INPUTS'!$F$10/AE13),"0.0E+00"))))</f>
        <v>#DIV/0!</v>
      </c>
      <c r="AI13" s="37" t="e">
        <f>IF($E13="ST",VALUE(TEXT(('TOX and EXPO INPUTS'!$F$7/AF13),"0.0E+00")),IF($E13="IT",VALUE(TEXT(('TOX and EXPO INPUTS'!$F$10/AF13),"0.0E+00"))))</f>
        <v>#DIV/0!</v>
      </c>
      <c r="AJ13" s="42">
        <f t="shared" si="3"/>
        <v>0</v>
      </c>
      <c r="AK13" s="37">
        <f t="shared" si="4"/>
        <v>0</v>
      </c>
      <c r="AL13" s="42" t="e">
        <f>VALUE(TEXT(((AJ13*'TOX and EXPO INPUTS'!$F$21)/'TOX and EXPO INPUTS'!$E$29),"0.00E+00"))</f>
        <v>#DIV/0!</v>
      </c>
      <c r="AM13" s="37" t="e">
        <f>VALUE(TEXT(((AK13*'TOX and EXPO INPUTS'!$F$21)/'TOX and EXPO INPUTS'!$E$29),"0.00E+00"))</f>
        <v>#DIV/0!</v>
      </c>
      <c r="AN13" s="42" t="e">
        <f>IF($E13="ST",VALUE(TEXT(('TOX and EXPO INPUTS'!$F$15/AL13),"0.0E+00")),IF($E13="IT",VALUE(TEXT(('TOX and EXPO INPUTS'!$F$18/AL13),"0.0E+00"))))</f>
        <v>#DIV/0!</v>
      </c>
      <c r="AO13" s="37" t="e">
        <f>IF($E13="ST",VALUE(TEXT(('TOX and EXPO INPUTS'!$F$15/AM13),"0.0E+00")),IF($E13="IT",VALUE(TEXT(('TOX and EXPO INPUTS'!$F$18/AM13),"0.0E+00"))))</f>
        <v>#DIV/0!</v>
      </c>
      <c r="AP13" s="42" t="e">
        <f t="shared" si="5"/>
        <v>#DIV/0!</v>
      </c>
      <c r="AQ13" s="37" t="e">
        <f t="shared" si="6"/>
        <v>#DIV/0!</v>
      </c>
      <c r="AR13" s="37" t="e">
        <f t="shared" si="7"/>
        <v>#DIV/0!</v>
      </c>
      <c r="AS13" s="37" t="e">
        <f t="shared" si="8"/>
        <v>#DIV/0!</v>
      </c>
      <c r="AT13" s="37" t="e">
        <f t="shared" si="9"/>
        <v>#DIV/0!</v>
      </c>
      <c r="AU13" s="37" t="e">
        <f t="shared" si="10"/>
        <v>#DIV/0!</v>
      </c>
      <c r="AV13" s="42" t="e">
        <f t="shared" si="11"/>
        <v>#DIV/0!</v>
      </c>
      <c r="AW13" s="37" t="e">
        <f t="shared" si="12"/>
        <v>#DIV/0!</v>
      </c>
      <c r="AX13" s="37" t="e">
        <f t="shared" si="13"/>
        <v>#DIV/0!</v>
      </c>
      <c r="AY13" s="37" t="e">
        <f t="shared" si="14"/>
        <v>#DIV/0!</v>
      </c>
      <c r="AZ13" s="37" t="e">
        <f t="shared" si="15"/>
        <v>#DIV/0!</v>
      </c>
      <c r="BA13" s="37" t="e">
        <f t="shared" si="16"/>
        <v>#DIV/0!</v>
      </c>
      <c r="BB13" s="42" t="e">
        <f>IF($E13="ST",VALUE(TEXT((1/(('TOX and EXPO INPUTS'!$F$9/AG13)+('TOX and EXPO INPUTS'!$F$17/AN13))),"0.0E+00")),IF($E13="IT",VALUE(TEXT((1/(('TOX and EXPO INPUTS'!$F$12/AG13)+('TOX and EXPO INPUTS'!$F$20/AN13))),"0.0E+00"))))</f>
        <v>#DIV/0!</v>
      </c>
      <c r="BC13" s="37" t="e">
        <f>IF($E13="ST",VALUE(TEXT((1/(('TOX and EXPO INPUTS'!$F$9/AH13)+('TOX and EXPO INPUTS'!$F$17/AN13))),"0.0E+00")),IF($E13="IT",VALUE(TEXT((1/(('TOX and EXPO INPUTS'!$F$12/AH13)+('TOX and EXPO INPUTS'!$F$20/AN13))),"0.0E+00"))))</f>
        <v>#DIV/0!</v>
      </c>
      <c r="BD13" s="37" t="e">
        <f>IF($E13="ST",VALUE(TEXT((1/(('TOX and EXPO INPUTS'!$F$9/AI13)+('TOX and EXPO INPUTS'!$F$17/AN13))),"0.0E+00")),IF($E13="IT",VALUE(TEXT((1/(('TOX and EXPO INPUTS'!$F$12/AI13)+('TOX and EXPO INPUTS'!$F$20/AN13))),"0.0E+00"))))</f>
        <v>#DIV/0!</v>
      </c>
      <c r="BE13" s="37" t="e">
        <f>IF($E13="ST",VALUE(TEXT((1/(('TOX and EXPO INPUTS'!$F$9/AG13)+('TOX and EXPO INPUTS'!$F$17/AO13))),"0.0E+00")),IF($E13="IT",VALUE(TEXT((1/(('TOX and EXPO INPUTS'!$F$12/AG13)+('TOX and EXPO INPUTS'!$F$20/AO13))),"0.0E+00"))))</f>
        <v>#DIV/0!</v>
      </c>
      <c r="BF13" s="37" t="e">
        <f>IF($E13="ST",VALUE(TEXT((1/(('TOX and EXPO INPUTS'!$F$9/AH13)+('TOX and EXPO INPUTS'!$F$17/AO13))),"0.0E+00")),IF($E13="IT",VALUE(TEXT((1/(('TOX and EXPO INPUTS'!$F$12/AH13)+('TOX and EXPO INPUTS'!$F$20/AO13))),"0.0E+00"))))</f>
        <v>#DIV/0!</v>
      </c>
      <c r="BG13" s="37" t="e">
        <f>IF($E13="ST",VALUE(TEXT((1/(('TOX and EXPO INPUTS'!$F$9/AI13)+('TOX and EXPO INPUTS'!$F$17/AO13))),"0.0E+00")),IF($E13="IT",VALUE(TEXT((1/(('TOX and EXPO INPUTS'!$F$12/AI13)+('TOX and EXPO INPUTS'!$F$20/AO13))),"0.0E+00"))))</f>
        <v>#DIV/0!</v>
      </c>
      <c r="BH13" s="42" t="e">
        <f>VALUE(TEXT((AD13*$T13/365*'TOX and EXPO INPUTS'!$E$33/'TOX and EXPO INPUTS'!$E$34),"0.00E+00"))</f>
        <v>#DIV/0!</v>
      </c>
      <c r="BI13" s="37" t="e">
        <f>VALUE(TEXT((AE13*$T13/365*'TOX and EXPO INPUTS'!$E$33/'TOX and EXPO INPUTS'!$E$34),"0.00E+00"))</f>
        <v>#DIV/0!</v>
      </c>
      <c r="BJ13" s="37" t="e">
        <f>VALUE(TEXT((AF13*$T13/365*'TOX and EXPO INPUTS'!$E$33/'TOX and EXPO INPUTS'!$E$34),"0.00E+00"))</f>
        <v>#DIV/0!</v>
      </c>
      <c r="BK13" s="42" t="e">
        <f>VALUE(TEXT((AD13*$U13/365*'TOX and EXPO INPUTS'!$E$33/'TOX and EXPO INPUTS'!$E$34),"0.00E+00"))</f>
        <v>#DIV/0!</v>
      </c>
      <c r="BL13" s="37" t="e">
        <f>VALUE(TEXT((AE13*$U13/365*'TOX and EXPO INPUTS'!$E$33/'TOX and EXPO INPUTS'!$E$34),"0.00E+00"))</f>
        <v>#DIV/0!</v>
      </c>
      <c r="BM13" s="37" t="e">
        <f>VALUE(TEXT((AF13*$U13/365*'TOX and EXPO INPUTS'!$E$33/'TOX and EXPO INPUTS'!$E$34),"0.00E+00"))</f>
        <v>#DIV/0!</v>
      </c>
      <c r="BN13" s="42" t="e">
        <f>VALUE(TEXT((AL13*$T13/365*'TOX and EXPO INPUTS'!$E$33/'TOX and EXPO INPUTS'!$E$34),"0.00E+00"))</f>
        <v>#DIV/0!</v>
      </c>
      <c r="BO13" s="37" t="e">
        <f>VALUE(TEXT((AM13*$T13/365*'TOX and EXPO INPUTS'!$E$33/'TOX and EXPO INPUTS'!$E$34),"0.00E+00"))</f>
        <v>#DIV/0!</v>
      </c>
      <c r="BP13" s="42" t="e">
        <f>VALUE(TEXT((AL13*$U13/365*'TOX and EXPO INPUTS'!$E$33/'TOX and EXPO INPUTS'!$E$34),"0.00E+00"))</f>
        <v>#DIV/0!</v>
      </c>
      <c r="BQ13" s="37" t="e">
        <f>VALUE(TEXT((AM13*$U13/365*'TOX and EXPO INPUTS'!$E$33/'TOX and EXPO INPUTS'!$E$34),"0.00E+00"))</f>
        <v>#DIV/0!</v>
      </c>
      <c r="BR13" s="42" t="e">
        <f>VALUE(TEXT((AP13*$T13/365*'TOX and EXPO INPUTS'!$E$33/'TOX and EXPO INPUTS'!$E$34),"0.00E+00"))</f>
        <v>#DIV/0!</v>
      </c>
      <c r="BS13" s="37" t="e">
        <f>VALUE(TEXT((AQ13*$T13/365*'TOX and EXPO INPUTS'!$E$33/'TOX and EXPO INPUTS'!$E$34),"0.00E+00"))</f>
        <v>#DIV/0!</v>
      </c>
      <c r="BT13" s="37" t="e">
        <f>VALUE(TEXT((AR13*$T13/365*'TOX and EXPO INPUTS'!$E$33/'TOX and EXPO INPUTS'!$E$34),"0.00E+00"))</f>
        <v>#DIV/0!</v>
      </c>
      <c r="BU13" s="37" t="e">
        <f>VALUE(TEXT((AS13*$T13/365*'TOX and EXPO INPUTS'!$E$33/'TOX and EXPO INPUTS'!$E$34),"0.00E+00"))</f>
        <v>#DIV/0!</v>
      </c>
      <c r="BV13" s="37" t="e">
        <f>VALUE(TEXT((AT13*$T13/365*'TOX and EXPO INPUTS'!$E$33/'TOX and EXPO INPUTS'!$E$34),"0.00E+00"))</f>
        <v>#DIV/0!</v>
      </c>
      <c r="BW13" s="37" t="e">
        <f>VALUE(TEXT((AU13*$T13/365*'TOX and EXPO INPUTS'!$E$33/'TOX and EXPO INPUTS'!$E$34),"0.00E+00"))</f>
        <v>#DIV/0!</v>
      </c>
      <c r="BX13" s="42" t="e">
        <f>VALUE(TEXT((AP13*$U13/365*'TOX and EXPO INPUTS'!$E$33/'TOX and EXPO INPUTS'!$E$34),"0.00E+00"))</f>
        <v>#DIV/0!</v>
      </c>
      <c r="BY13" s="37" t="e">
        <f>VALUE(TEXT((AQ13*$U13/365*'TOX and EXPO INPUTS'!$E$33/'TOX and EXPO INPUTS'!$E$34),"0.00E+00"))</f>
        <v>#DIV/0!</v>
      </c>
      <c r="BZ13" s="37" t="e">
        <f>VALUE(TEXT((AR13*$U13/365*'TOX and EXPO INPUTS'!$E$33/'TOX and EXPO INPUTS'!$E$34),"0.00E+00"))</f>
        <v>#DIV/0!</v>
      </c>
      <c r="CA13" s="37" t="e">
        <f>VALUE(TEXT((AS13*$U13/365*'TOX and EXPO INPUTS'!$E$33/'TOX and EXPO INPUTS'!$E$34),"0.00E+00"))</f>
        <v>#DIV/0!</v>
      </c>
      <c r="CB13" s="37" t="e">
        <f>VALUE(TEXT((AT13*$U13/365*'TOX and EXPO INPUTS'!$E$33/'TOX and EXPO INPUTS'!$E$34),"0.00E+00"))</f>
        <v>#DIV/0!</v>
      </c>
      <c r="CC13" s="37" t="e">
        <f>VALUE(TEXT((AU13*$U13/365*'TOX and EXPO INPUTS'!$E$33/'TOX and EXPO INPUTS'!$E$34),"0.00E+00"))</f>
        <v>#DIV/0!</v>
      </c>
      <c r="CD13" s="58" t="e">
        <f>VALUE(TEXT((BR13*'TOX and EXPO INPUTS'!$F$23),"0.00E+00"))</f>
        <v>#DIV/0!</v>
      </c>
      <c r="CE13" s="57" t="e">
        <f>VALUE(TEXT((BS13*'TOX and EXPO INPUTS'!$F$23),"0.00E+00"))</f>
        <v>#DIV/0!</v>
      </c>
      <c r="CF13" s="57" t="e">
        <f>VALUE(TEXT((BT13*'TOX and EXPO INPUTS'!$F$23),"0.00E+00"))</f>
        <v>#DIV/0!</v>
      </c>
      <c r="CG13" s="57" t="e">
        <f>VALUE(TEXT((BU13*'TOX and EXPO INPUTS'!$F$23),"0.00E+00"))</f>
        <v>#DIV/0!</v>
      </c>
      <c r="CH13" s="57" t="e">
        <f>VALUE(TEXT((BV13*'TOX and EXPO INPUTS'!$F$23),"0.00E+00"))</f>
        <v>#DIV/0!</v>
      </c>
      <c r="CI13" s="57" t="e">
        <f>VALUE(TEXT((BW13*'TOX and EXPO INPUTS'!$F$23),"0.00E+00"))</f>
        <v>#DIV/0!</v>
      </c>
      <c r="CJ13" s="58" t="e">
        <f>VALUE(TEXT((BX13*'TOX and EXPO INPUTS'!$F$23),"0.00E+00"))</f>
        <v>#DIV/0!</v>
      </c>
      <c r="CK13" s="57" t="e">
        <f>VALUE(TEXT((BY13*'TOX and EXPO INPUTS'!$F$23),"0.00E+00"))</f>
        <v>#DIV/0!</v>
      </c>
      <c r="CL13" s="57" t="e">
        <f>VALUE(TEXT((BZ13*'TOX and EXPO INPUTS'!$F$23),"0.00E+00"))</f>
        <v>#DIV/0!</v>
      </c>
      <c r="CM13" s="57" t="e">
        <f>VALUE(TEXT((CA13*'TOX and EXPO INPUTS'!$F$23),"0.00E+00"))</f>
        <v>#DIV/0!</v>
      </c>
      <c r="CN13" s="57" t="e">
        <f>VALUE(TEXT((CB13*'TOX and EXPO INPUTS'!$F$23),"0.00E+00"))</f>
        <v>#DIV/0!</v>
      </c>
      <c r="CO13" s="57" t="e">
        <f>VALUE(TEXT((CC13*'TOX and EXPO INPUTS'!$F$23),"0.00E+00"))</f>
        <v>#DIV/0!</v>
      </c>
      <c r="CP13" s="38" t="s">
        <v>106</v>
      </c>
      <c r="CQ13" s="34" t="s">
        <v>107</v>
      </c>
      <c r="CR13" s="34" t="s">
        <v>108</v>
      </c>
      <c r="CS13" s="39" t="s">
        <v>109</v>
      </c>
    </row>
    <row r="14" spans="1:97" ht="48" customHeight="1" x14ac:dyDescent="0.25">
      <c r="A14" s="34" t="s">
        <v>98</v>
      </c>
      <c r="B14" s="34" t="s">
        <v>99</v>
      </c>
      <c r="C14" s="34" t="s">
        <v>113</v>
      </c>
      <c r="D14" s="34" t="s">
        <v>110</v>
      </c>
      <c r="E14" s="39" t="s">
        <v>102</v>
      </c>
      <c r="F14" s="40" t="s">
        <v>114</v>
      </c>
      <c r="G14" s="43"/>
      <c r="H14" s="36" t="s">
        <v>104</v>
      </c>
      <c r="I14" s="67"/>
      <c r="J14" s="36" t="s">
        <v>105</v>
      </c>
      <c r="K14" s="100">
        <f>VLOOKUP(F14,'Amount Seed Planted_variables'!$A$3:$I$74,2,0)</f>
        <v>15681.6</v>
      </c>
      <c r="L14" s="100">
        <f>VLOOKUP(F14,'Amount Seed Planted_variables'!$A$3:$I$74,3,0)</f>
        <v>19602</v>
      </c>
      <c r="M14" s="36">
        <f t="shared" si="17"/>
        <v>0</v>
      </c>
      <c r="N14" s="35">
        <f t="shared" si="18"/>
        <v>0</v>
      </c>
      <c r="O14" s="101">
        <v>3000</v>
      </c>
      <c r="P14" s="93">
        <f>VLOOKUP(F14,'Amount Seed Planted_variables'!$A$3:$I$74,4,0)</f>
        <v>156816</v>
      </c>
      <c r="Q14" s="93">
        <f>VLOOKUP(F14,'Amount Seed Planted_variables'!$A$3:$I$74,7,0)</f>
        <v>80</v>
      </c>
      <c r="R14" s="93">
        <f>VLOOKUP(F14,'Amount Seed Planted_variables'!$A$3:$I$74,8,0)</f>
        <v>12545280</v>
      </c>
      <c r="S14" s="87" t="str">
        <f t="shared" si="0"/>
        <v>NA</v>
      </c>
      <c r="T14" s="35">
        <v>10</v>
      </c>
      <c r="U14" s="35">
        <v>30</v>
      </c>
      <c r="V14" s="41">
        <v>68</v>
      </c>
      <c r="W14" s="35">
        <v>16.899999999999999</v>
      </c>
      <c r="X14" s="35">
        <v>13.1</v>
      </c>
      <c r="Y14" s="41">
        <v>3.6</v>
      </c>
      <c r="Z14" s="35">
        <f t="shared" si="19"/>
        <v>0.36000000000000004</v>
      </c>
      <c r="AA14" s="42">
        <f t="shared" si="21"/>
        <v>0</v>
      </c>
      <c r="AB14" s="37">
        <f t="shared" si="22"/>
        <v>0</v>
      </c>
      <c r="AC14" s="37">
        <f t="shared" si="23"/>
        <v>0</v>
      </c>
      <c r="AD14" s="42" t="e">
        <f>VALUE(TEXT(((AA14*'TOX and EXPO INPUTS'!$F$13)/'TOX and EXPO INPUTS'!$E$27),"0.00E+00"))</f>
        <v>#DIV/0!</v>
      </c>
      <c r="AE14" s="37" t="e">
        <f>VALUE(TEXT(((AB14*'TOX and EXPO INPUTS'!$F$13)/'TOX and EXPO INPUTS'!$E$27),"0.00E+00"))</f>
        <v>#DIV/0!</v>
      </c>
      <c r="AF14" s="37" t="e">
        <f>VALUE(TEXT(((AC14*'TOX and EXPO INPUTS'!$F$13)/'TOX and EXPO INPUTS'!$E$27),"0.00E+00"))</f>
        <v>#DIV/0!</v>
      </c>
      <c r="AG14" s="42" t="e">
        <f>IF($E14="ST",VALUE(TEXT(('TOX and EXPO INPUTS'!$F$7/AD14),"0.0E+00")),IF($E14="IT",VALUE(TEXT(('TOX and EXPO INPUTS'!$F$10/AD14),"0.0E+00"))))</f>
        <v>#DIV/0!</v>
      </c>
      <c r="AH14" s="37" t="e">
        <f>IF($E14="ST",VALUE(TEXT(('TOX and EXPO INPUTS'!$F$7/AE14),"0.0E+00")),IF($E14="IT",VALUE(TEXT(('TOX and EXPO INPUTS'!$F$10/AE14),"0.0E+00"))))</f>
        <v>#DIV/0!</v>
      </c>
      <c r="AI14" s="37" t="e">
        <f>IF($E14="ST",VALUE(TEXT(('TOX and EXPO INPUTS'!$F$7/AF14),"0.0E+00")),IF($E14="IT",VALUE(TEXT(('TOX and EXPO INPUTS'!$F$10/AF14),"0.0E+00"))))</f>
        <v>#DIV/0!</v>
      </c>
      <c r="AJ14" s="42">
        <f t="shared" si="3"/>
        <v>0</v>
      </c>
      <c r="AK14" s="37">
        <f t="shared" si="4"/>
        <v>0</v>
      </c>
      <c r="AL14" s="42" t="e">
        <f>VALUE(TEXT(((AJ14*'TOX and EXPO INPUTS'!$F$21)/'TOX and EXPO INPUTS'!$E$29),"0.00E+00"))</f>
        <v>#DIV/0!</v>
      </c>
      <c r="AM14" s="37" t="e">
        <f>VALUE(TEXT(((AK14*'TOX and EXPO INPUTS'!$F$21)/'TOX and EXPO INPUTS'!$E$29),"0.00E+00"))</f>
        <v>#DIV/0!</v>
      </c>
      <c r="AN14" s="42" t="e">
        <f>IF($E14="ST",VALUE(TEXT(('TOX and EXPO INPUTS'!$F$15/AL14),"0.0E+00")),IF($E14="IT",VALUE(TEXT(('TOX and EXPO INPUTS'!$F$18/AL14),"0.0E+00"))))</f>
        <v>#DIV/0!</v>
      </c>
      <c r="AO14" s="37" t="e">
        <f>IF($E14="ST",VALUE(TEXT(('TOX and EXPO INPUTS'!$F$15/AM14),"0.0E+00")),IF($E14="IT",VALUE(TEXT(('TOX and EXPO INPUTS'!$F$18/AM14),"0.0E+00"))))</f>
        <v>#DIV/0!</v>
      </c>
      <c r="AP14" s="42" t="e">
        <f t="shared" si="5"/>
        <v>#DIV/0!</v>
      </c>
      <c r="AQ14" s="37" t="e">
        <f t="shared" si="6"/>
        <v>#DIV/0!</v>
      </c>
      <c r="AR14" s="37" t="e">
        <f t="shared" si="7"/>
        <v>#DIV/0!</v>
      </c>
      <c r="AS14" s="37" t="e">
        <f t="shared" si="8"/>
        <v>#DIV/0!</v>
      </c>
      <c r="AT14" s="37" t="e">
        <f t="shared" si="9"/>
        <v>#DIV/0!</v>
      </c>
      <c r="AU14" s="37" t="e">
        <f t="shared" si="10"/>
        <v>#DIV/0!</v>
      </c>
      <c r="AV14" s="42" t="e">
        <f t="shared" si="11"/>
        <v>#DIV/0!</v>
      </c>
      <c r="AW14" s="37" t="e">
        <f t="shared" si="12"/>
        <v>#DIV/0!</v>
      </c>
      <c r="AX14" s="37" t="e">
        <f t="shared" si="13"/>
        <v>#DIV/0!</v>
      </c>
      <c r="AY14" s="37" t="e">
        <f t="shared" si="14"/>
        <v>#DIV/0!</v>
      </c>
      <c r="AZ14" s="37" t="e">
        <f t="shared" si="15"/>
        <v>#DIV/0!</v>
      </c>
      <c r="BA14" s="37" t="e">
        <f t="shared" si="16"/>
        <v>#DIV/0!</v>
      </c>
      <c r="BB14" s="42" t="e">
        <f>IF($E14="ST",VALUE(TEXT((1/(('TOX and EXPO INPUTS'!$F$9/AG14)+('TOX and EXPO INPUTS'!$F$17/AN14))),"0.0E+00")),IF($E14="IT",VALUE(TEXT((1/(('TOX and EXPO INPUTS'!$F$12/AG14)+('TOX and EXPO INPUTS'!$F$20/AN14))),"0.0E+00"))))</f>
        <v>#DIV/0!</v>
      </c>
      <c r="BC14" s="37" t="e">
        <f>IF($E14="ST",VALUE(TEXT((1/(('TOX and EXPO INPUTS'!$F$9/AH14)+('TOX and EXPO INPUTS'!$F$17/AN14))),"0.0E+00")),IF($E14="IT",VALUE(TEXT((1/(('TOX and EXPO INPUTS'!$F$12/AH14)+('TOX and EXPO INPUTS'!$F$20/AN14))),"0.0E+00"))))</f>
        <v>#DIV/0!</v>
      </c>
      <c r="BD14" s="37" t="e">
        <f>IF($E14="ST",VALUE(TEXT((1/(('TOX and EXPO INPUTS'!$F$9/AI14)+('TOX and EXPO INPUTS'!$F$17/AN14))),"0.0E+00")),IF($E14="IT",VALUE(TEXT((1/(('TOX and EXPO INPUTS'!$F$12/AI14)+('TOX and EXPO INPUTS'!$F$20/AN14))),"0.0E+00"))))</f>
        <v>#DIV/0!</v>
      </c>
      <c r="BE14" s="37" t="e">
        <f>IF($E14="ST",VALUE(TEXT((1/(('TOX and EXPO INPUTS'!$F$9/AG14)+('TOX and EXPO INPUTS'!$F$17/AO14))),"0.0E+00")),IF($E14="IT",VALUE(TEXT((1/(('TOX and EXPO INPUTS'!$F$12/AG14)+('TOX and EXPO INPUTS'!$F$20/AO14))),"0.0E+00"))))</f>
        <v>#DIV/0!</v>
      </c>
      <c r="BF14" s="37" t="e">
        <f>IF($E14="ST",VALUE(TEXT((1/(('TOX and EXPO INPUTS'!$F$9/AH14)+('TOX and EXPO INPUTS'!$F$17/AO14))),"0.0E+00")),IF($E14="IT",VALUE(TEXT((1/(('TOX and EXPO INPUTS'!$F$12/AH14)+('TOX and EXPO INPUTS'!$F$20/AO14))),"0.0E+00"))))</f>
        <v>#DIV/0!</v>
      </c>
      <c r="BG14" s="37" t="e">
        <f>IF($E14="ST",VALUE(TEXT((1/(('TOX and EXPO INPUTS'!$F$9/AI14)+('TOX and EXPO INPUTS'!$F$17/AO14))),"0.0E+00")),IF($E14="IT",VALUE(TEXT((1/(('TOX and EXPO INPUTS'!$F$12/AI14)+('TOX and EXPO INPUTS'!$F$20/AO14))),"0.0E+00"))))</f>
        <v>#DIV/0!</v>
      </c>
      <c r="BH14" s="42" t="e">
        <f>VALUE(TEXT((AD14*$T14/365*'TOX and EXPO INPUTS'!$E$33/'TOX and EXPO INPUTS'!$E$34),"0.00E+00"))</f>
        <v>#DIV/0!</v>
      </c>
      <c r="BI14" s="37" t="e">
        <f>VALUE(TEXT((AE14*$T14/365*'TOX and EXPO INPUTS'!$E$33/'TOX and EXPO INPUTS'!$E$34),"0.00E+00"))</f>
        <v>#DIV/0!</v>
      </c>
      <c r="BJ14" s="37" t="e">
        <f>VALUE(TEXT((AF14*$T14/365*'TOX and EXPO INPUTS'!$E$33/'TOX and EXPO INPUTS'!$E$34),"0.00E+00"))</f>
        <v>#DIV/0!</v>
      </c>
      <c r="BK14" s="42" t="e">
        <f>VALUE(TEXT((AD14*$U14/365*'TOX and EXPO INPUTS'!$E$33/'TOX and EXPO INPUTS'!$E$34),"0.00E+00"))</f>
        <v>#DIV/0!</v>
      </c>
      <c r="BL14" s="37" t="e">
        <f>VALUE(TEXT((AE14*$U14/365*'TOX and EXPO INPUTS'!$E$33/'TOX and EXPO INPUTS'!$E$34),"0.00E+00"))</f>
        <v>#DIV/0!</v>
      </c>
      <c r="BM14" s="37" t="e">
        <f>VALUE(TEXT((AF14*$U14/365*'TOX and EXPO INPUTS'!$E$33/'TOX and EXPO INPUTS'!$E$34),"0.00E+00"))</f>
        <v>#DIV/0!</v>
      </c>
      <c r="BN14" s="42" t="e">
        <f>VALUE(TEXT((AL14*$T14/365*'TOX and EXPO INPUTS'!$E$33/'TOX and EXPO INPUTS'!$E$34),"0.00E+00"))</f>
        <v>#DIV/0!</v>
      </c>
      <c r="BO14" s="37" t="e">
        <f>VALUE(TEXT((AM14*$T14/365*'TOX and EXPO INPUTS'!$E$33/'TOX and EXPO INPUTS'!$E$34),"0.00E+00"))</f>
        <v>#DIV/0!</v>
      </c>
      <c r="BP14" s="42" t="e">
        <f>VALUE(TEXT((AL14*$U14/365*'TOX and EXPO INPUTS'!$E$33/'TOX and EXPO INPUTS'!$E$34),"0.00E+00"))</f>
        <v>#DIV/0!</v>
      </c>
      <c r="BQ14" s="37" t="e">
        <f>VALUE(TEXT((AM14*$U14/365*'TOX and EXPO INPUTS'!$E$33/'TOX and EXPO INPUTS'!$E$34),"0.00E+00"))</f>
        <v>#DIV/0!</v>
      </c>
      <c r="BR14" s="42" t="e">
        <f>VALUE(TEXT((AP14*$T14/365*'TOX and EXPO INPUTS'!$E$33/'TOX and EXPO INPUTS'!$E$34),"0.00E+00"))</f>
        <v>#DIV/0!</v>
      </c>
      <c r="BS14" s="37" t="e">
        <f>VALUE(TEXT((AQ14*$T14/365*'TOX and EXPO INPUTS'!$E$33/'TOX and EXPO INPUTS'!$E$34),"0.00E+00"))</f>
        <v>#DIV/0!</v>
      </c>
      <c r="BT14" s="37" t="e">
        <f>VALUE(TEXT((AR14*$T14/365*'TOX and EXPO INPUTS'!$E$33/'TOX and EXPO INPUTS'!$E$34),"0.00E+00"))</f>
        <v>#DIV/0!</v>
      </c>
      <c r="BU14" s="37" t="e">
        <f>VALUE(TEXT((AS14*$T14/365*'TOX and EXPO INPUTS'!$E$33/'TOX and EXPO INPUTS'!$E$34),"0.00E+00"))</f>
        <v>#DIV/0!</v>
      </c>
      <c r="BV14" s="37" t="e">
        <f>VALUE(TEXT((AT14*$T14/365*'TOX and EXPO INPUTS'!$E$33/'TOX and EXPO INPUTS'!$E$34),"0.00E+00"))</f>
        <v>#DIV/0!</v>
      </c>
      <c r="BW14" s="37" t="e">
        <f>VALUE(TEXT((AU14*$T14/365*'TOX and EXPO INPUTS'!$E$33/'TOX and EXPO INPUTS'!$E$34),"0.00E+00"))</f>
        <v>#DIV/0!</v>
      </c>
      <c r="BX14" s="42" t="e">
        <f>VALUE(TEXT((AP14*$U14/365*'TOX and EXPO INPUTS'!$E$33/'TOX and EXPO INPUTS'!$E$34),"0.00E+00"))</f>
        <v>#DIV/0!</v>
      </c>
      <c r="BY14" s="37" t="e">
        <f>VALUE(TEXT((AQ14*$U14/365*'TOX and EXPO INPUTS'!$E$33/'TOX and EXPO INPUTS'!$E$34),"0.00E+00"))</f>
        <v>#DIV/0!</v>
      </c>
      <c r="BZ14" s="37" t="e">
        <f>VALUE(TEXT((AR14*$U14/365*'TOX and EXPO INPUTS'!$E$33/'TOX and EXPO INPUTS'!$E$34),"0.00E+00"))</f>
        <v>#DIV/0!</v>
      </c>
      <c r="CA14" s="37" t="e">
        <f>VALUE(TEXT((AS14*$U14/365*'TOX and EXPO INPUTS'!$E$33/'TOX and EXPO INPUTS'!$E$34),"0.00E+00"))</f>
        <v>#DIV/0!</v>
      </c>
      <c r="CB14" s="37" t="e">
        <f>VALUE(TEXT((AT14*$U14/365*'TOX and EXPO INPUTS'!$E$33/'TOX and EXPO INPUTS'!$E$34),"0.00E+00"))</f>
        <v>#DIV/0!</v>
      </c>
      <c r="CC14" s="37" t="e">
        <f>VALUE(TEXT((AU14*$U14/365*'TOX and EXPO INPUTS'!$E$33/'TOX and EXPO INPUTS'!$E$34),"0.00E+00"))</f>
        <v>#DIV/0!</v>
      </c>
      <c r="CD14" s="58" t="e">
        <f>VALUE(TEXT((BR14*'TOX and EXPO INPUTS'!$F$23),"0.00E+00"))</f>
        <v>#DIV/0!</v>
      </c>
      <c r="CE14" s="57" t="e">
        <f>VALUE(TEXT((BS14*'TOX and EXPO INPUTS'!$F$23),"0.00E+00"))</f>
        <v>#DIV/0!</v>
      </c>
      <c r="CF14" s="57" t="e">
        <f>VALUE(TEXT((BT14*'TOX and EXPO INPUTS'!$F$23),"0.00E+00"))</f>
        <v>#DIV/0!</v>
      </c>
      <c r="CG14" s="57" t="e">
        <f>VALUE(TEXT((BU14*'TOX and EXPO INPUTS'!$F$23),"0.00E+00"))</f>
        <v>#DIV/0!</v>
      </c>
      <c r="CH14" s="57" t="e">
        <f>VALUE(TEXT((BV14*'TOX and EXPO INPUTS'!$F$23),"0.00E+00"))</f>
        <v>#DIV/0!</v>
      </c>
      <c r="CI14" s="57" t="e">
        <f>VALUE(TEXT((BW14*'TOX and EXPO INPUTS'!$F$23),"0.00E+00"))</f>
        <v>#DIV/0!</v>
      </c>
      <c r="CJ14" s="58" t="e">
        <f>VALUE(TEXT((BX14*'TOX and EXPO INPUTS'!$F$23),"0.00E+00"))</f>
        <v>#DIV/0!</v>
      </c>
      <c r="CK14" s="57" t="e">
        <f>VALUE(TEXT((BY14*'TOX and EXPO INPUTS'!$F$23),"0.00E+00"))</f>
        <v>#DIV/0!</v>
      </c>
      <c r="CL14" s="57" t="e">
        <f>VALUE(TEXT((BZ14*'TOX and EXPO INPUTS'!$F$23),"0.00E+00"))</f>
        <v>#DIV/0!</v>
      </c>
      <c r="CM14" s="57" t="e">
        <f>VALUE(TEXT((CA14*'TOX and EXPO INPUTS'!$F$23),"0.00E+00"))</f>
        <v>#DIV/0!</v>
      </c>
      <c r="CN14" s="57" t="e">
        <f>VALUE(TEXT((CB14*'TOX and EXPO INPUTS'!$F$23),"0.00E+00"))</f>
        <v>#DIV/0!</v>
      </c>
      <c r="CO14" s="57" t="e">
        <f>VALUE(TEXT((CC14*'TOX and EXPO INPUTS'!$F$23),"0.00E+00"))</f>
        <v>#DIV/0!</v>
      </c>
      <c r="CP14" s="38" t="s">
        <v>106</v>
      </c>
      <c r="CQ14" s="34" t="s">
        <v>107</v>
      </c>
      <c r="CR14" s="34" t="s">
        <v>108</v>
      </c>
      <c r="CS14" s="39" t="s">
        <v>109</v>
      </c>
    </row>
    <row r="15" spans="1:97" ht="48" customHeight="1" x14ac:dyDescent="0.25">
      <c r="A15" s="34" t="s">
        <v>98</v>
      </c>
      <c r="B15" s="34" t="s">
        <v>99</v>
      </c>
      <c r="C15" s="34" t="s">
        <v>113</v>
      </c>
      <c r="D15" s="34" t="s">
        <v>111</v>
      </c>
      <c r="E15" s="39" t="s">
        <v>102</v>
      </c>
      <c r="F15" s="40" t="s">
        <v>114</v>
      </c>
      <c r="G15" s="43"/>
      <c r="H15" s="36" t="s">
        <v>104</v>
      </c>
      <c r="I15" s="67"/>
      <c r="J15" s="36" t="s">
        <v>105</v>
      </c>
      <c r="K15" s="100">
        <f>VLOOKUP(F15,'Amount Seed Planted_variables'!$A$3:$I$74,2,0)</f>
        <v>15681.6</v>
      </c>
      <c r="L15" s="100">
        <f>VLOOKUP(F15,'Amount Seed Planted_variables'!$A$3:$I$74,3,0)</f>
        <v>19602</v>
      </c>
      <c r="M15" s="36">
        <f t="shared" si="17"/>
        <v>0</v>
      </c>
      <c r="N15" s="35">
        <f t="shared" si="18"/>
        <v>0</v>
      </c>
      <c r="O15" s="101">
        <v>3000</v>
      </c>
      <c r="P15" s="93">
        <f>VLOOKUP(F15,'Amount Seed Planted_variables'!$A$3:$I$74,4,0)</f>
        <v>156816</v>
      </c>
      <c r="Q15" s="93">
        <f>VLOOKUP(F15,'Amount Seed Planted_variables'!$A$3:$I$74,7,0)</f>
        <v>80</v>
      </c>
      <c r="R15" s="93">
        <f>VLOOKUP(F15,'Amount Seed Planted_variables'!$A$3:$I$74,8,0)</f>
        <v>12545280</v>
      </c>
      <c r="S15" s="87">
        <f t="shared" si="0"/>
        <v>2.5</v>
      </c>
      <c r="T15" s="35">
        <v>10</v>
      </c>
      <c r="U15" s="35">
        <v>30</v>
      </c>
      <c r="V15" s="41">
        <v>138210600</v>
      </c>
      <c r="W15" s="35">
        <v>23262800</v>
      </c>
      <c r="X15" s="35">
        <v>21238200</v>
      </c>
      <c r="Y15" s="41">
        <v>106100</v>
      </c>
      <c r="Z15" s="35">
        <f t="shared" si="19"/>
        <v>10610</v>
      </c>
      <c r="AA15" s="42">
        <f t="shared" si="21"/>
        <v>0</v>
      </c>
      <c r="AB15" s="37">
        <f t="shared" si="22"/>
        <v>0</v>
      </c>
      <c r="AC15" s="37">
        <f t="shared" si="23"/>
        <v>0</v>
      </c>
      <c r="AD15" s="42" t="e">
        <f>VALUE(TEXT(((AA15*'TOX and EXPO INPUTS'!$F$13)/'TOX and EXPO INPUTS'!$E$27),"0.00E+00"))</f>
        <v>#DIV/0!</v>
      </c>
      <c r="AE15" s="37" t="e">
        <f>VALUE(TEXT(((AB15*'TOX and EXPO INPUTS'!$F$13)/'TOX and EXPO INPUTS'!$E$27),"0.00E+00"))</f>
        <v>#DIV/0!</v>
      </c>
      <c r="AF15" s="37" t="e">
        <f>VALUE(TEXT(((AC15*'TOX and EXPO INPUTS'!$F$13)/'TOX and EXPO INPUTS'!$E$27),"0.00E+00"))</f>
        <v>#DIV/0!</v>
      </c>
      <c r="AG15" s="42" t="e">
        <f>IF($E15="ST",VALUE(TEXT(('TOX and EXPO INPUTS'!$F$7/AD15),"0.0E+00")),IF($E15="IT",VALUE(TEXT(('TOX and EXPO INPUTS'!$F$10/AD15),"0.0E+00"))))</f>
        <v>#DIV/0!</v>
      </c>
      <c r="AH15" s="37" t="e">
        <f>IF($E15="ST",VALUE(TEXT(('TOX and EXPO INPUTS'!$F$7/AE15),"0.0E+00")),IF($E15="IT",VALUE(TEXT(('TOX and EXPO INPUTS'!$F$10/AE15),"0.0E+00"))))</f>
        <v>#DIV/0!</v>
      </c>
      <c r="AI15" s="37" t="e">
        <f>IF($E15="ST",VALUE(TEXT(('TOX and EXPO INPUTS'!$F$7/AF15),"0.0E+00")),IF($E15="IT",VALUE(TEXT(('TOX and EXPO INPUTS'!$F$10/AF15),"0.0E+00"))))</f>
        <v>#DIV/0!</v>
      </c>
      <c r="AJ15" s="42">
        <f t="shared" si="3"/>
        <v>0</v>
      </c>
      <c r="AK15" s="37">
        <f t="shared" si="4"/>
        <v>0</v>
      </c>
      <c r="AL15" s="42" t="e">
        <f>VALUE(TEXT(((AJ15*'TOX and EXPO INPUTS'!$F$21)/'TOX and EXPO INPUTS'!$E$29),"0.00E+00"))</f>
        <v>#DIV/0!</v>
      </c>
      <c r="AM15" s="37" t="e">
        <f>VALUE(TEXT(((AK15*'TOX and EXPO INPUTS'!$F$21)/'TOX and EXPO INPUTS'!$E$29),"0.00E+00"))</f>
        <v>#DIV/0!</v>
      </c>
      <c r="AN15" s="42" t="e">
        <f>IF($E15="ST",VALUE(TEXT(('TOX and EXPO INPUTS'!$F$15/AL15),"0.0E+00")),IF($E15="IT",VALUE(TEXT(('TOX and EXPO INPUTS'!$F$18/AL15),"0.0E+00"))))</f>
        <v>#DIV/0!</v>
      </c>
      <c r="AO15" s="37" t="e">
        <f>IF($E15="ST",VALUE(TEXT(('TOX and EXPO INPUTS'!$F$15/AM15),"0.0E+00")),IF($E15="IT",VALUE(TEXT(('TOX and EXPO INPUTS'!$F$18/AM15),"0.0E+00"))))</f>
        <v>#DIV/0!</v>
      </c>
      <c r="AP15" s="42" t="e">
        <f t="shared" si="5"/>
        <v>#DIV/0!</v>
      </c>
      <c r="AQ15" s="37" t="e">
        <f t="shared" si="6"/>
        <v>#DIV/0!</v>
      </c>
      <c r="AR15" s="37" t="e">
        <f t="shared" si="7"/>
        <v>#DIV/0!</v>
      </c>
      <c r="AS15" s="37" t="e">
        <f t="shared" si="8"/>
        <v>#DIV/0!</v>
      </c>
      <c r="AT15" s="37" t="e">
        <f t="shared" si="9"/>
        <v>#DIV/0!</v>
      </c>
      <c r="AU15" s="37" t="e">
        <f t="shared" si="10"/>
        <v>#DIV/0!</v>
      </c>
      <c r="AV15" s="42" t="e">
        <f t="shared" si="11"/>
        <v>#DIV/0!</v>
      </c>
      <c r="AW15" s="37" t="e">
        <f t="shared" si="12"/>
        <v>#DIV/0!</v>
      </c>
      <c r="AX15" s="37" t="e">
        <f t="shared" si="13"/>
        <v>#DIV/0!</v>
      </c>
      <c r="AY15" s="37" t="e">
        <f t="shared" si="14"/>
        <v>#DIV/0!</v>
      </c>
      <c r="AZ15" s="37" t="e">
        <f t="shared" si="15"/>
        <v>#DIV/0!</v>
      </c>
      <c r="BA15" s="37" t="e">
        <f t="shared" si="16"/>
        <v>#DIV/0!</v>
      </c>
      <c r="BB15" s="42" t="e">
        <f>IF($E15="ST",VALUE(TEXT((1/(('TOX and EXPO INPUTS'!$F$9/AG15)+('TOX and EXPO INPUTS'!$F$17/AN15))),"0.0E+00")),IF($E15="IT",VALUE(TEXT((1/(('TOX and EXPO INPUTS'!$F$12/AG15)+('TOX and EXPO INPUTS'!$F$20/AN15))),"0.0E+00"))))</f>
        <v>#DIV/0!</v>
      </c>
      <c r="BC15" s="37" t="e">
        <f>IF($E15="ST",VALUE(TEXT((1/(('TOX and EXPO INPUTS'!$F$9/AH15)+('TOX and EXPO INPUTS'!$F$17/AN15))),"0.0E+00")),IF($E15="IT",VALUE(TEXT((1/(('TOX and EXPO INPUTS'!$F$12/AH15)+('TOX and EXPO INPUTS'!$F$20/AN15))),"0.0E+00"))))</f>
        <v>#DIV/0!</v>
      </c>
      <c r="BD15" s="37" t="e">
        <f>IF($E15="ST",VALUE(TEXT((1/(('TOX and EXPO INPUTS'!$F$9/AI15)+('TOX and EXPO INPUTS'!$F$17/AN15))),"0.0E+00")),IF($E15="IT",VALUE(TEXT((1/(('TOX and EXPO INPUTS'!$F$12/AI15)+('TOX and EXPO INPUTS'!$F$20/AN15))),"0.0E+00"))))</f>
        <v>#DIV/0!</v>
      </c>
      <c r="BE15" s="37" t="e">
        <f>IF($E15="ST",VALUE(TEXT((1/(('TOX and EXPO INPUTS'!$F$9/AG15)+('TOX and EXPO INPUTS'!$F$17/AO15))),"0.0E+00")),IF($E15="IT",VALUE(TEXT((1/(('TOX and EXPO INPUTS'!$F$12/AG15)+('TOX and EXPO INPUTS'!$F$20/AO15))),"0.0E+00"))))</f>
        <v>#DIV/0!</v>
      </c>
      <c r="BF15" s="37" t="e">
        <f>IF($E15="ST",VALUE(TEXT((1/(('TOX and EXPO INPUTS'!$F$9/AH15)+('TOX and EXPO INPUTS'!$F$17/AO15))),"0.0E+00")),IF($E15="IT",VALUE(TEXT((1/(('TOX and EXPO INPUTS'!$F$12/AH15)+('TOX and EXPO INPUTS'!$F$20/AO15))),"0.0E+00"))))</f>
        <v>#DIV/0!</v>
      </c>
      <c r="BG15" s="37" t="e">
        <f>IF($E15="ST",VALUE(TEXT((1/(('TOX and EXPO INPUTS'!$F$9/AI15)+('TOX and EXPO INPUTS'!$F$17/AO15))),"0.0E+00")),IF($E15="IT",VALUE(TEXT((1/(('TOX and EXPO INPUTS'!$F$12/AI15)+('TOX and EXPO INPUTS'!$F$20/AO15))),"0.0E+00"))))</f>
        <v>#DIV/0!</v>
      </c>
      <c r="BH15" s="42" t="e">
        <f>VALUE(TEXT((AD15*$T15/365*'TOX and EXPO INPUTS'!$E$33/'TOX and EXPO INPUTS'!$E$34),"0.00E+00"))</f>
        <v>#DIV/0!</v>
      </c>
      <c r="BI15" s="37" t="e">
        <f>VALUE(TEXT((AE15*$T15/365*'TOX and EXPO INPUTS'!$E$33/'TOX and EXPO INPUTS'!$E$34),"0.00E+00"))</f>
        <v>#DIV/0!</v>
      </c>
      <c r="BJ15" s="37" t="e">
        <f>VALUE(TEXT((AF15*$T15/365*'TOX and EXPO INPUTS'!$E$33/'TOX and EXPO INPUTS'!$E$34),"0.00E+00"))</f>
        <v>#DIV/0!</v>
      </c>
      <c r="BK15" s="42" t="e">
        <f>VALUE(TEXT((AD15*$U15/365*'TOX and EXPO INPUTS'!$E$33/'TOX and EXPO INPUTS'!$E$34),"0.00E+00"))</f>
        <v>#DIV/0!</v>
      </c>
      <c r="BL15" s="37" t="e">
        <f>VALUE(TEXT((AE15*$U15/365*'TOX and EXPO INPUTS'!$E$33/'TOX and EXPO INPUTS'!$E$34),"0.00E+00"))</f>
        <v>#DIV/0!</v>
      </c>
      <c r="BM15" s="37" t="e">
        <f>VALUE(TEXT((AF15*$U15/365*'TOX and EXPO INPUTS'!$E$33/'TOX and EXPO INPUTS'!$E$34),"0.00E+00"))</f>
        <v>#DIV/0!</v>
      </c>
      <c r="BN15" s="42" t="e">
        <f>VALUE(TEXT((AL15*$T15/365*'TOX and EXPO INPUTS'!$E$33/'TOX and EXPO INPUTS'!$E$34),"0.00E+00"))</f>
        <v>#DIV/0!</v>
      </c>
      <c r="BO15" s="37" t="e">
        <f>VALUE(TEXT((AM15*$T15/365*'TOX and EXPO INPUTS'!$E$33/'TOX and EXPO INPUTS'!$E$34),"0.00E+00"))</f>
        <v>#DIV/0!</v>
      </c>
      <c r="BP15" s="42" t="e">
        <f>VALUE(TEXT((AL15*$U15/365*'TOX and EXPO INPUTS'!$E$33/'TOX and EXPO INPUTS'!$E$34),"0.00E+00"))</f>
        <v>#DIV/0!</v>
      </c>
      <c r="BQ15" s="37" t="e">
        <f>VALUE(TEXT((AM15*$U15/365*'TOX and EXPO INPUTS'!$E$33/'TOX and EXPO INPUTS'!$E$34),"0.00E+00"))</f>
        <v>#DIV/0!</v>
      </c>
      <c r="BR15" s="42" t="e">
        <f>VALUE(TEXT((AP15*$T15/365*'TOX and EXPO INPUTS'!$E$33/'TOX and EXPO INPUTS'!$E$34),"0.00E+00"))</f>
        <v>#DIV/0!</v>
      </c>
      <c r="BS15" s="37" t="e">
        <f>VALUE(TEXT((AQ15*$T15/365*'TOX and EXPO INPUTS'!$E$33/'TOX and EXPO INPUTS'!$E$34),"0.00E+00"))</f>
        <v>#DIV/0!</v>
      </c>
      <c r="BT15" s="37" t="e">
        <f>VALUE(TEXT((AR15*$T15/365*'TOX and EXPO INPUTS'!$E$33/'TOX and EXPO INPUTS'!$E$34),"0.00E+00"))</f>
        <v>#DIV/0!</v>
      </c>
      <c r="BU15" s="37" t="e">
        <f>VALUE(TEXT((AS15*$T15/365*'TOX and EXPO INPUTS'!$E$33/'TOX and EXPO INPUTS'!$E$34),"0.00E+00"))</f>
        <v>#DIV/0!</v>
      </c>
      <c r="BV15" s="37" t="e">
        <f>VALUE(TEXT((AT15*$T15/365*'TOX and EXPO INPUTS'!$E$33/'TOX and EXPO INPUTS'!$E$34),"0.00E+00"))</f>
        <v>#DIV/0!</v>
      </c>
      <c r="BW15" s="37" t="e">
        <f>VALUE(TEXT((AU15*$T15/365*'TOX and EXPO INPUTS'!$E$33/'TOX and EXPO INPUTS'!$E$34),"0.00E+00"))</f>
        <v>#DIV/0!</v>
      </c>
      <c r="BX15" s="42" t="e">
        <f>VALUE(TEXT((AP15*$U15/365*'TOX and EXPO INPUTS'!$E$33/'TOX and EXPO INPUTS'!$E$34),"0.00E+00"))</f>
        <v>#DIV/0!</v>
      </c>
      <c r="BY15" s="37" t="e">
        <f>VALUE(TEXT((AQ15*$U15/365*'TOX and EXPO INPUTS'!$E$33/'TOX and EXPO INPUTS'!$E$34),"0.00E+00"))</f>
        <v>#DIV/0!</v>
      </c>
      <c r="BZ15" s="37" t="e">
        <f>VALUE(TEXT((AR15*$U15/365*'TOX and EXPO INPUTS'!$E$33/'TOX and EXPO INPUTS'!$E$34),"0.00E+00"))</f>
        <v>#DIV/0!</v>
      </c>
      <c r="CA15" s="37" t="e">
        <f>VALUE(TEXT((AS15*$U15/365*'TOX and EXPO INPUTS'!$E$33/'TOX and EXPO INPUTS'!$E$34),"0.00E+00"))</f>
        <v>#DIV/0!</v>
      </c>
      <c r="CB15" s="37" t="e">
        <f>VALUE(TEXT((AT15*$U15/365*'TOX and EXPO INPUTS'!$E$33/'TOX and EXPO INPUTS'!$E$34),"0.00E+00"))</f>
        <v>#DIV/0!</v>
      </c>
      <c r="CC15" s="37" t="e">
        <f>VALUE(TEXT((AU15*$U15/365*'TOX and EXPO INPUTS'!$E$33/'TOX and EXPO INPUTS'!$E$34),"0.00E+00"))</f>
        <v>#DIV/0!</v>
      </c>
      <c r="CD15" s="58" t="e">
        <f>VALUE(TEXT((BR15*'TOX and EXPO INPUTS'!$F$23),"0.00E+00"))</f>
        <v>#DIV/0!</v>
      </c>
      <c r="CE15" s="57" t="e">
        <f>VALUE(TEXT((BS15*'TOX and EXPO INPUTS'!$F$23),"0.00E+00"))</f>
        <v>#DIV/0!</v>
      </c>
      <c r="CF15" s="57" t="e">
        <f>VALUE(TEXT((BT15*'TOX and EXPO INPUTS'!$F$23),"0.00E+00"))</f>
        <v>#DIV/0!</v>
      </c>
      <c r="CG15" s="57" t="e">
        <f>VALUE(TEXT((BU15*'TOX and EXPO INPUTS'!$F$23),"0.00E+00"))</f>
        <v>#DIV/0!</v>
      </c>
      <c r="CH15" s="57" t="e">
        <f>VALUE(TEXT((BV15*'TOX and EXPO INPUTS'!$F$23),"0.00E+00"))</f>
        <v>#DIV/0!</v>
      </c>
      <c r="CI15" s="57" t="e">
        <f>VALUE(TEXT((BW15*'TOX and EXPO INPUTS'!$F$23),"0.00E+00"))</f>
        <v>#DIV/0!</v>
      </c>
      <c r="CJ15" s="58" t="e">
        <f>VALUE(TEXT((BX15*'TOX and EXPO INPUTS'!$F$23),"0.00E+00"))</f>
        <v>#DIV/0!</v>
      </c>
      <c r="CK15" s="57" t="e">
        <f>VALUE(TEXT((BY15*'TOX and EXPO INPUTS'!$F$23),"0.00E+00"))</f>
        <v>#DIV/0!</v>
      </c>
      <c r="CL15" s="57" t="e">
        <f>VALUE(TEXT((BZ15*'TOX and EXPO INPUTS'!$F$23),"0.00E+00"))</f>
        <v>#DIV/0!</v>
      </c>
      <c r="CM15" s="57" t="e">
        <f>VALUE(TEXT((CA15*'TOX and EXPO INPUTS'!$F$23),"0.00E+00"))</f>
        <v>#DIV/0!</v>
      </c>
      <c r="CN15" s="57" t="e">
        <f>VALUE(TEXT((CB15*'TOX and EXPO INPUTS'!$F$23),"0.00E+00"))</f>
        <v>#DIV/0!</v>
      </c>
      <c r="CO15" s="57" t="e">
        <f>VALUE(TEXT((CC15*'TOX and EXPO INPUTS'!$F$23),"0.00E+00"))</f>
        <v>#DIV/0!</v>
      </c>
      <c r="CP15" s="38" t="s">
        <v>106</v>
      </c>
      <c r="CQ15" s="34" t="s">
        <v>107</v>
      </c>
      <c r="CR15" s="34" t="s">
        <v>108</v>
      </c>
      <c r="CS15" s="39" t="s">
        <v>109</v>
      </c>
    </row>
    <row r="16" spans="1:97" ht="48" customHeight="1" x14ac:dyDescent="0.25">
      <c r="A16" s="34" t="s">
        <v>98</v>
      </c>
      <c r="B16" s="34" t="s">
        <v>99</v>
      </c>
      <c r="C16" s="34" t="s">
        <v>113</v>
      </c>
      <c r="D16" s="34" t="s">
        <v>442</v>
      </c>
      <c r="E16" s="39" t="s">
        <v>102</v>
      </c>
      <c r="F16" s="40" t="s">
        <v>114</v>
      </c>
      <c r="G16" s="43"/>
      <c r="H16" s="36" t="s">
        <v>104</v>
      </c>
      <c r="I16" s="67"/>
      <c r="J16" s="36" t="s">
        <v>105</v>
      </c>
      <c r="K16" s="100">
        <f>VLOOKUP(F16,'Amount Seed Planted_variables'!$A$3:$I$74,2,0)</f>
        <v>15681.6</v>
      </c>
      <c r="L16" s="100">
        <f>VLOOKUP(F16,'Amount Seed Planted_variables'!$A$3:$I$74,3,0)</f>
        <v>19602</v>
      </c>
      <c r="M16" s="36">
        <f t="shared" si="17"/>
        <v>0</v>
      </c>
      <c r="N16" s="35">
        <f t="shared" si="18"/>
        <v>0</v>
      </c>
      <c r="O16" s="101">
        <v>3000</v>
      </c>
      <c r="P16" s="93">
        <f>VLOOKUP(F16,'Amount Seed Planted_variables'!$A$3:$I$74,4,0)</f>
        <v>156816</v>
      </c>
      <c r="Q16" s="93">
        <f>VLOOKUP(F16,'Amount Seed Planted_variables'!$A$3:$I$74,7,0)</f>
        <v>80</v>
      </c>
      <c r="R16" s="93">
        <f>VLOOKUP(F16,'Amount Seed Planted_variables'!$A$3:$I$74,8,0)</f>
        <v>12545280</v>
      </c>
      <c r="S16" s="87" t="str">
        <f t="shared" si="0"/>
        <v>NA</v>
      </c>
      <c r="T16" s="35">
        <v>10</v>
      </c>
      <c r="U16" s="35">
        <v>30</v>
      </c>
      <c r="V16" s="41">
        <v>3994</v>
      </c>
      <c r="W16" s="35">
        <v>797</v>
      </c>
      <c r="X16" s="35">
        <v>530</v>
      </c>
      <c r="Y16" s="41">
        <v>66</v>
      </c>
      <c r="Z16" s="35">
        <f t="shared" si="19"/>
        <v>6.6000000000000005</v>
      </c>
      <c r="AA16" s="42">
        <f t="shared" si="21"/>
        <v>0</v>
      </c>
      <c r="AB16" s="37">
        <f t="shared" si="22"/>
        <v>0</v>
      </c>
      <c r="AC16" s="37">
        <f t="shared" si="23"/>
        <v>0</v>
      </c>
      <c r="AD16" s="42" t="e">
        <f>VALUE(TEXT(((AA16*'TOX and EXPO INPUTS'!$F$13)/'TOX and EXPO INPUTS'!$E$27),"0.00E+00"))</f>
        <v>#DIV/0!</v>
      </c>
      <c r="AE16" s="37" t="e">
        <f>VALUE(TEXT(((AB16*'TOX and EXPO INPUTS'!$F$13)/'TOX and EXPO INPUTS'!$E$27),"0.00E+00"))</f>
        <v>#DIV/0!</v>
      </c>
      <c r="AF16" s="37" t="e">
        <f>VALUE(TEXT(((AC16*'TOX and EXPO INPUTS'!$F$13)/'TOX and EXPO INPUTS'!$E$27),"0.00E+00"))</f>
        <v>#DIV/0!</v>
      </c>
      <c r="AG16" s="42" t="e">
        <f>IF($E16="ST",VALUE(TEXT(('TOX and EXPO INPUTS'!$F$7/AD16),"0.0E+00")),IF($E16="IT",VALUE(TEXT(('TOX and EXPO INPUTS'!$F$10/AD16),"0.0E+00"))))</f>
        <v>#DIV/0!</v>
      </c>
      <c r="AH16" s="37" t="e">
        <f>IF($E16="ST",VALUE(TEXT(('TOX and EXPO INPUTS'!$F$7/AE16),"0.0E+00")),IF($E16="IT",VALUE(TEXT(('TOX and EXPO INPUTS'!$F$10/AE16),"0.0E+00"))))</f>
        <v>#DIV/0!</v>
      </c>
      <c r="AI16" s="37" t="e">
        <f>IF($E16="ST",VALUE(TEXT(('TOX and EXPO INPUTS'!$F$7/AF16),"0.0E+00")),IF($E16="IT",VALUE(TEXT(('TOX and EXPO INPUTS'!$F$10/AF16),"0.0E+00"))))</f>
        <v>#DIV/0!</v>
      </c>
      <c r="AJ16" s="42">
        <f t="shared" si="3"/>
        <v>0</v>
      </c>
      <c r="AK16" s="37">
        <f t="shared" si="4"/>
        <v>0</v>
      </c>
      <c r="AL16" s="42" t="e">
        <f>VALUE(TEXT(((AJ16*'TOX and EXPO INPUTS'!$F$21)/'TOX and EXPO INPUTS'!$E$29),"0.00E+00"))</f>
        <v>#DIV/0!</v>
      </c>
      <c r="AM16" s="37" t="e">
        <f>VALUE(TEXT(((AK16*'TOX and EXPO INPUTS'!$F$21)/'TOX and EXPO INPUTS'!$E$29),"0.00E+00"))</f>
        <v>#DIV/0!</v>
      </c>
      <c r="AN16" s="42" t="e">
        <f>IF($E16="ST",VALUE(TEXT(('TOX and EXPO INPUTS'!$F$15/AL16),"0.0E+00")),IF($E16="IT",VALUE(TEXT(('TOX and EXPO INPUTS'!$F$18/AL16),"0.0E+00"))))</f>
        <v>#DIV/0!</v>
      </c>
      <c r="AO16" s="37" t="e">
        <f>IF($E16="ST",VALUE(TEXT(('TOX and EXPO INPUTS'!$F$15/AM16),"0.0E+00")),IF($E16="IT",VALUE(TEXT(('TOX and EXPO INPUTS'!$F$18/AM16),"0.0E+00"))))</f>
        <v>#DIV/0!</v>
      </c>
      <c r="AP16" s="42" t="e">
        <f t="shared" si="5"/>
        <v>#DIV/0!</v>
      </c>
      <c r="AQ16" s="37" t="e">
        <f t="shared" si="6"/>
        <v>#DIV/0!</v>
      </c>
      <c r="AR16" s="37" t="e">
        <f t="shared" si="7"/>
        <v>#DIV/0!</v>
      </c>
      <c r="AS16" s="37" t="e">
        <f t="shared" si="8"/>
        <v>#DIV/0!</v>
      </c>
      <c r="AT16" s="37" t="e">
        <f t="shared" si="9"/>
        <v>#DIV/0!</v>
      </c>
      <c r="AU16" s="37" t="e">
        <f t="shared" si="10"/>
        <v>#DIV/0!</v>
      </c>
      <c r="AV16" s="42" t="e">
        <f t="shared" si="11"/>
        <v>#DIV/0!</v>
      </c>
      <c r="AW16" s="37" t="e">
        <f t="shared" si="12"/>
        <v>#DIV/0!</v>
      </c>
      <c r="AX16" s="37" t="e">
        <f t="shared" si="13"/>
        <v>#DIV/0!</v>
      </c>
      <c r="AY16" s="37" t="e">
        <f t="shared" si="14"/>
        <v>#DIV/0!</v>
      </c>
      <c r="AZ16" s="37" t="e">
        <f t="shared" si="15"/>
        <v>#DIV/0!</v>
      </c>
      <c r="BA16" s="37" t="e">
        <f t="shared" si="16"/>
        <v>#DIV/0!</v>
      </c>
      <c r="BB16" s="42" t="e">
        <f>IF($E16="ST",VALUE(TEXT((1/(('TOX and EXPO INPUTS'!$F$9/AG16)+('TOX and EXPO INPUTS'!$F$17/AN16))),"0.0E+00")),IF($E16="IT",VALUE(TEXT((1/(('TOX and EXPO INPUTS'!$F$12/AG16)+('TOX and EXPO INPUTS'!$F$20/AN16))),"0.0E+00"))))</f>
        <v>#DIV/0!</v>
      </c>
      <c r="BC16" s="37" t="e">
        <f>IF($E16="ST",VALUE(TEXT((1/(('TOX and EXPO INPUTS'!$F$9/AH16)+('TOX and EXPO INPUTS'!$F$17/AN16))),"0.0E+00")),IF($E16="IT",VALUE(TEXT((1/(('TOX and EXPO INPUTS'!$F$12/AH16)+('TOX and EXPO INPUTS'!$F$20/AN16))),"0.0E+00"))))</f>
        <v>#DIV/0!</v>
      </c>
      <c r="BD16" s="37" t="e">
        <f>IF($E16="ST",VALUE(TEXT((1/(('TOX and EXPO INPUTS'!$F$9/AI16)+('TOX and EXPO INPUTS'!$F$17/AN16))),"0.0E+00")),IF($E16="IT",VALUE(TEXT((1/(('TOX and EXPO INPUTS'!$F$12/AI16)+('TOX and EXPO INPUTS'!$F$20/AN16))),"0.0E+00"))))</f>
        <v>#DIV/0!</v>
      </c>
      <c r="BE16" s="37" t="e">
        <f>IF($E16="ST",VALUE(TEXT((1/(('TOX and EXPO INPUTS'!$F$9/AG16)+('TOX and EXPO INPUTS'!$F$17/AO16))),"0.0E+00")),IF($E16="IT",VALUE(TEXT((1/(('TOX and EXPO INPUTS'!$F$12/AG16)+('TOX and EXPO INPUTS'!$F$20/AO16))),"0.0E+00"))))</f>
        <v>#DIV/0!</v>
      </c>
      <c r="BF16" s="37" t="e">
        <f>IF($E16="ST",VALUE(TEXT((1/(('TOX and EXPO INPUTS'!$F$9/AH16)+('TOX and EXPO INPUTS'!$F$17/AO16))),"0.0E+00")),IF($E16="IT",VALUE(TEXT((1/(('TOX and EXPO INPUTS'!$F$12/AH16)+('TOX and EXPO INPUTS'!$F$20/AO16))),"0.0E+00"))))</f>
        <v>#DIV/0!</v>
      </c>
      <c r="BG16" s="37" t="e">
        <f>IF($E16="ST",VALUE(TEXT((1/(('TOX and EXPO INPUTS'!$F$9/AI16)+('TOX and EXPO INPUTS'!$F$17/AO16))),"0.0E+00")),IF($E16="IT",VALUE(TEXT((1/(('TOX and EXPO INPUTS'!$F$12/AI16)+('TOX and EXPO INPUTS'!$F$20/AO16))),"0.0E+00"))))</f>
        <v>#DIV/0!</v>
      </c>
      <c r="BH16" s="42" t="e">
        <f>VALUE(TEXT((AD16*$T16/365*'TOX and EXPO INPUTS'!$E$33/'TOX and EXPO INPUTS'!$E$34),"0.00E+00"))</f>
        <v>#DIV/0!</v>
      </c>
      <c r="BI16" s="37" t="e">
        <f>VALUE(TEXT((AE16*$T16/365*'TOX and EXPO INPUTS'!$E$33/'TOX and EXPO INPUTS'!$E$34),"0.00E+00"))</f>
        <v>#DIV/0!</v>
      </c>
      <c r="BJ16" s="37" t="e">
        <f>VALUE(TEXT((AF16*$T16/365*'TOX and EXPO INPUTS'!$E$33/'TOX and EXPO INPUTS'!$E$34),"0.00E+00"))</f>
        <v>#DIV/0!</v>
      </c>
      <c r="BK16" s="42" t="e">
        <f>VALUE(TEXT((AD16*$U16/365*'TOX and EXPO INPUTS'!$E$33/'TOX and EXPO INPUTS'!$E$34),"0.00E+00"))</f>
        <v>#DIV/0!</v>
      </c>
      <c r="BL16" s="37" t="e">
        <f>VALUE(TEXT((AE16*$U16/365*'TOX and EXPO INPUTS'!$E$33/'TOX and EXPO INPUTS'!$E$34),"0.00E+00"))</f>
        <v>#DIV/0!</v>
      </c>
      <c r="BM16" s="37" t="e">
        <f>VALUE(TEXT((AF16*$U16/365*'TOX and EXPO INPUTS'!$E$33/'TOX and EXPO INPUTS'!$E$34),"0.00E+00"))</f>
        <v>#DIV/0!</v>
      </c>
      <c r="BN16" s="42" t="e">
        <f>VALUE(TEXT((AL16*$T16/365*'TOX and EXPO INPUTS'!$E$33/'TOX and EXPO INPUTS'!$E$34),"0.00E+00"))</f>
        <v>#DIV/0!</v>
      </c>
      <c r="BO16" s="37" t="e">
        <f>VALUE(TEXT((AM16*$T16/365*'TOX and EXPO INPUTS'!$E$33/'TOX and EXPO INPUTS'!$E$34),"0.00E+00"))</f>
        <v>#DIV/0!</v>
      </c>
      <c r="BP16" s="42" t="e">
        <f>VALUE(TEXT((AL16*$U16/365*'TOX and EXPO INPUTS'!$E$33/'TOX and EXPO INPUTS'!$E$34),"0.00E+00"))</f>
        <v>#DIV/0!</v>
      </c>
      <c r="BQ16" s="37" t="e">
        <f>VALUE(TEXT((AM16*$U16/365*'TOX and EXPO INPUTS'!$E$33/'TOX and EXPO INPUTS'!$E$34),"0.00E+00"))</f>
        <v>#DIV/0!</v>
      </c>
      <c r="BR16" s="42" t="e">
        <f>VALUE(TEXT((AP16*$T16/365*'TOX and EXPO INPUTS'!$E$33/'TOX and EXPO INPUTS'!$E$34),"0.00E+00"))</f>
        <v>#DIV/0!</v>
      </c>
      <c r="BS16" s="37" t="e">
        <f>VALUE(TEXT((AQ16*$T16/365*'TOX and EXPO INPUTS'!$E$33/'TOX and EXPO INPUTS'!$E$34),"0.00E+00"))</f>
        <v>#DIV/0!</v>
      </c>
      <c r="BT16" s="37" t="e">
        <f>VALUE(TEXT((AR16*$T16/365*'TOX and EXPO INPUTS'!$E$33/'TOX and EXPO INPUTS'!$E$34),"0.00E+00"))</f>
        <v>#DIV/0!</v>
      </c>
      <c r="BU16" s="37" t="e">
        <f>VALUE(TEXT((AS16*$T16/365*'TOX and EXPO INPUTS'!$E$33/'TOX and EXPO INPUTS'!$E$34),"0.00E+00"))</f>
        <v>#DIV/0!</v>
      </c>
      <c r="BV16" s="37" t="e">
        <f>VALUE(TEXT((AT16*$T16/365*'TOX and EXPO INPUTS'!$E$33/'TOX and EXPO INPUTS'!$E$34),"0.00E+00"))</f>
        <v>#DIV/0!</v>
      </c>
      <c r="BW16" s="37" t="e">
        <f>VALUE(TEXT((AU16*$T16/365*'TOX and EXPO INPUTS'!$E$33/'TOX and EXPO INPUTS'!$E$34),"0.00E+00"))</f>
        <v>#DIV/0!</v>
      </c>
      <c r="BX16" s="42" t="e">
        <f>VALUE(TEXT((AP16*$U16/365*'TOX and EXPO INPUTS'!$E$33/'TOX and EXPO INPUTS'!$E$34),"0.00E+00"))</f>
        <v>#DIV/0!</v>
      </c>
      <c r="BY16" s="37" t="e">
        <f>VALUE(TEXT((AQ16*$U16/365*'TOX and EXPO INPUTS'!$E$33/'TOX and EXPO INPUTS'!$E$34),"0.00E+00"))</f>
        <v>#DIV/0!</v>
      </c>
      <c r="BZ16" s="37" t="e">
        <f>VALUE(TEXT((AR16*$U16/365*'TOX and EXPO INPUTS'!$E$33/'TOX and EXPO INPUTS'!$E$34),"0.00E+00"))</f>
        <v>#DIV/0!</v>
      </c>
      <c r="CA16" s="37" t="e">
        <f>VALUE(TEXT((AS16*$U16/365*'TOX and EXPO INPUTS'!$E$33/'TOX and EXPO INPUTS'!$E$34),"0.00E+00"))</f>
        <v>#DIV/0!</v>
      </c>
      <c r="CB16" s="37" t="e">
        <f>VALUE(TEXT((AT16*$U16/365*'TOX and EXPO INPUTS'!$E$33/'TOX and EXPO INPUTS'!$E$34),"0.00E+00"))</f>
        <v>#DIV/0!</v>
      </c>
      <c r="CC16" s="37" t="e">
        <f>VALUE(TEXT((AU16*$U16/365*'TOX and EXPO INPUTS'!$E$33/'TOX and EXPO INPUTS'!$E$34),"0.00E+00"))</f>
        <v>#DIV/0!</v>
      </c>
      <c r="CD16" s="58" t="e">
        <f>VALUE(TEXT((BR16*'TOX and EXPO INPUTS'!$F$23),"0.00E+00"))</f>
        <v>#DIV/0!</v>
      </c>
      <c r="CE16" s="57" t="e">
        <f>VALUE(TEXT((BS16*'TOX and EXPO INPUTS'!$F$23),"0.00E+00"))</f>
        <v>#DIV/0!</v>
      </c>
      <c r="CF16" s="57" t="e">
        <f>VALUE(TEXT((BT16*'TOX and EXPO INPUTS'!$F$23),"0.00E+00"))</f>
        <v>#DIV/0!</v>
      </c>
      <c r="CG16" s="57" t="e">
        <f>VALUE(TEXT((BU16*'TOX and EXPO INPUTS'!$F$23),"0.00E+00"))</f>
        <v>#DIV/0!</v>
      </c>
      <c r="CH16" s="57" t="e">
        <f>VALUE(TEXT((BV16*'TOX and EXPO INPUTS'!$F$23),"0.00E+00"))</f>
        <v>#DIV/0!</v>
      </c>
      <c r="CI16" s="57" t="e">
        <f>VALUE(TEXT((BW16*'TOX and EXPO INPUTS'!$F$23),"0.00E+00"))</f>
        <v>#DIV/0!</v>
      </c>
      <c r="CJ16" s="58" t="e">
        <f>VALUE(TEXT((BX16*'TOX and EXPO INPUTS'!$F$23),"0.00E+00"))</f>
        <v>#DIV/0!</v>
      </c>
      <c r="CK16" s="57" t="e">
        <f>VALUE(TEXT((BY16*'TOX and EXPO INPUTS'!$F$23),"0.00E+00"))</f>
        <v>#DIV/0!</v>
      </c>
      <c r="CL16" s="57" t="e">
        <f>VALUE(TEXT((BZ16*'TOX and EXPO INPUTS'!$F$23),"0.00E+00"))</f>
        <v>#DIV/0!</v>
      </c>
      <c r="CM16" s="57" t="e">
        <f>VALUE(TEXT((CA16*'TOX and EXPO INPUTS'!$F$23),"0.00E+00"))</f>
        <v>#DIV/0!</v>
      </c>
      <c r="CN16" s="57" t="e">
        <f>VALUE(TEXT((CB16*'TOX and EXPO INPUTS'!$F$23),"0.00E+00"))</f>
        <v>#DIV/0!</v>
      </c>
      <c r="CO16" s="57" t="e">
        <f>VALUE(TEXT((CC16*'TOX and EXPO INPUTS'!$F$23),"0.00E+00"))</f>
        <v>#DIV/0!</v>
      </c>
      <c r="CP16" s="38" t="s">
        <v>106</v>
      </c>
      <c r="CQ16" s="34" t="s">
        <v>107</v>
      </c>
      <c r="CR16" s="34" t="s">
        <v>108</v>
      </c>
      <c r="CS16" s="39" t="s">
        <v>109</v>
      </c>
    </row>
    <row r="17" spans="1:97" ht="48" customHeight="1" x14ac:dyDescent="0.25">
      <c r="A17" s="34" t="s">
        <v>98</v>
      </c>
      <c r="B17" s="34" t="s">
        <v>99</v>
      </c>
      <c r="C17" s="34" t="s">
        <v>113</v>
      </c>
      <c r="D17" s="34" t="s">
        <v>101</v>
      </c>
      <c r="E17" s="39" t="s">
        <v>112</v>
      </c>
      <c r="F17" s="40" t="s">
        <v>114</v>
      </c>
      <c r="G17" s="43"/>
      <c r="H17" s="36" t="s">
        <v>104</v>
      </c>
      <c r="I17" s="67"/>
      <c r="J17" s="36" t="s">
        <v>105</v>
      </c>
      <c r="K17" s="100">
        <f>VLOOKUP(F17,'Amount Seed Planted_variables'!$A$3:$I$74,2,0)</f>
        <v>15681.6</v>
      </c>
      <c r="L17" s="100">
        <f>VLOOKUP(F17,'Amount Seed Planted_variables'!$A$3:$I$74,3,0)</f>
        <v>19602</v>
      </c>
      <c r="M17" s="36">
        <f t="shared" si="17"/>
        <v>0</v>
      </c>
      <c r="N17" s="35">
        <f t="shared" si="18"/>
        <v>0</v>
      </c>
      <c r="O17" s="101">
        <v>3000</v>
      </c>
      <c r="P17" s="93">
        <f>VLOOKUP(F17,'Amount Seed Planted_variables'!$A$3:$I$74,4,0)</f>
        <v>156816</v>
      </c>
      <c r="Q17" s="93">
        <f>VLOOKUP(F17,'Amount Seed Planted_variables'!$A$3:$I$74,7,0)</f>
        <v>80</v>
      </c>
      <c r="R17" s="93">
        <f>VLOOKUP(F17,'Amount Seed Planted_variables'!$A$3:$I$74,8,0)</f>
        <v>12545280</v>
      </c>
      <c r="S17" s="87" t="str">
        <f t="shared" si="0"/>
        <v>NA</v>
      </c>
      <c r="T17" s="35">
        <v>10</v>
      </c>
      <c r="U17" s="35">
        <v>30</v>
      </c>
      <c r="V17" s="41">
        <v>349</v>
      </c>
      <c r="W17" s="35">
        <v>51.2</v>
      </c>
      <c r="X17" s="35">
        <v>42.2</v>
      </c>
      <c r="Y17" s="41">
        <v>1.2</v>
      </c>
      <c r="Z17" s="35">
        <f t="shared" si="19"/>
        <v>0.12</v>
      </c>
      <c r="AA17" s="42">
        <f t="shared" si="21"/>
        <v>0</v>
      </c>
      <c r="AB17" s="37">
        <f t="shared" si="22"/>
        <v>0</v>
      </c>
      <c r="AC17" s="37">
        <f t="shared" si="23"/>
        <v>0</v>
      </c>
      <c r="AD17" s="42" t="e">
        <f>VALUE(TEXT(((AA17*'TOX and EXPO INPUTS'!$F$13)/'TOX and EXPO INPUTS'!$E$27),"0.00E+00"))</f>
        <v>#DIV/0!</v>
      </c>
      <c r="AE17" s="37" t="e">
        <f>VALUE(TEXT(((AB17*'TOX and EXPO INPUTS'!$F$13)/'TOX and EXPO INPUTS'!$E$27),"0.00E+00"))</f>
        <v>#DIV/0!</v>
      </c>
      <c r="AF17" s="37" t="e">
        <f>VALUE(TEXT(((AC17*'TOX and EXPO INPUTS'!$F$13)/'TOX and EXPO INPUTS'!$E$27),"0.00E+00"))</f>
        <v>#DIV/0!</v>
      </c>
      <c r="AG17" s="42" t="e">
        <f>IF($E17="ST",VALUE(TEXT(('TOX and EXPO INPUTS'!$F$7/AD17),"0.0E+00")),IF($E17="IT",VALUE(TEXT(('TOX and EXPO INPUTS'!$F$10/AD17),"0.0E+00"))))</f>
        <v>#DIV/0!</v>
      </c>
      <c r="AH17" s="37" t="e">
        <f>IF($E17="ST",VALUE(TEXT(('TOX and EXPO INPUTS'!$F$7/AE17),"0.0E+00")),IF($E17="IT",VALUE(TEXT(('TOX and EXPO INPUTS'!$F$10/AE17),"0.0E+00"))))</f>
        <v>#DIV/0!</v>
      </c>
      <c r="AI17" s="37" t="e">
        <f>IF($E17="ST",VALUE(TEXT(('TOX and EXPO INPUTS'!$F$7/AF17),"0.0E+00")),IF($E17="IT",VALUE(TEXT(('TOX and EXPO INPUTS'!$F$10/AF17),"0.0E+00"))))</f>
        <v>#DIV/0!</v>
      </c>
      <c r="AJ17" s="42">
        <f t="shared" si="3"/>
        <v>0</v>
      </c>
      <c r="AK17" s="37">
        <f t="shared" si="4"/>
        <v>0</v>
      </c>
      <c r="AL17" s="42" t="e">
        <f>VALUE(TEXT(((AJ17*'TOX and EXPO INPUTS'!$F$21)/'TOX and EXPO INPUTS'!$E$29),"0.00E+00"))</f>
        <v>#DIV/0!</v>
      </c>
      <c r="AM17" s="37" t="e">
        <f>VALUE(TEXT(((AK17*'TOX and EXPO INPUTS'!$F$21)/'TOX and EXPO INPUTS'!$E$29),"0.00E+00"))</f>
        <v>#DIV/0!</v>
      </c>
      <c r="AN17" s="42" t="e">
        <f>IF($E17="ST",VALUE(TEXT(('TOX and EXPO INPUTS'!$F$15/AL17),"0.0E+00")),IF($E17="IT",VALUE(TEXT(('TOX and EXPO INPUTS'!$F$18/AL17),"0.0E+00"))))</f>
        <v>#DIV/0!</v>
      </c>
      <c r="AO17" s="37" t="e">
        <f>IF($E17="ST",VALUE(TEXT(('TOX and EXPO INPUTS'!$F$15/AM17),"0.0E+00")),IF($E17="IT",VALUE(TEXT(('TOX and EXPO INPUTS'!$F$18/AM17),"0.0E+00"))))</f>
        <v>#DIV/0!</v>
      </c>
      <c r="AP17" s="42" t="e">
        <f t="shared" si="5"/>
        <v>#DIV/0!</v>
      </c>
      <c r="AQ17" s="37" t="e">
        <f t="shared" si="6"/>
        <v>#DIV/0!</v>
      </c>
      <c r="AR17" s="37" t="e">
        <f t="shared" si="7"/>
        <v>#DIV/0!</v>
      </c>
      <c r="AS17" s="37" t="e">
        <f t="shared" si="8"/>
        <v>#DIV/0!</v>
      </c>
      <c r="AT17" s="37" t="e">
        <f t="shared" si="9"/>
        <v>#DIV/0!</v>
      </c>
      <c r="AU17" s="37" t="e">
        <f t="shared" si="10"/>
        <v>#DIV/0!</v>
      </c>
      <c r="AV17" s="42" t="e">
        <f t="shared" si="11"/>
        <v>#DIV/0!</v>
      </c>
      <c r="AW17" s="37" t="e">
        <f t="shared" si="12"/>
        <v>#DIV/0!</v>
      </c>
      <c r="AX17" s="37" t="e">
        <f t="shared" si="13"/>
        <v>#DIV/0!</v>
      </c>
      <c r="AY17" s="37" t="e">
        <f t="shared" si="14"/>
        <v>#DIV/0!</v>
      </c>
      <c r="AZ17" s="37" t="e">
        <f t="shared" si="15"/>
        <v>#DIV/0!</v>
      </c>
      <c r="BA17" s="37" t="e">
        <f t="shared" si="16"/>
        <v>#DIV/0!</v>
      </c>
      <c r="BB17" s="42" t="e">
        <f>IF($E17="ST",VALUE(TEXT((1/(('TOX and EXPO INPUTS'!$F$9/AG17)+('TOX and EXPO INPUTS'!$F$17/AN17))),"0.0E+00")),IF($E17="IT",VALUE(TEXT((1/(('TOX and EXPO INPUTS'!$F$12/AG17)+('TOX and EXPO INPUTS'!$F$20/AN17))),"0.0E+00"))))</f>
        <v>#DIV/0!</v>
      </c>
      <c r="BC17" s="37" t="e">
        <f>IF($E17="ST",VALUE(TEXT((1/(('TOX and EXPO INPUTS'!$F$9/AH17)+('TOX and EXPO INPUTS'!$F$17/AN17))),"0.0E+00")),IF($E17="IT",VALUE(TEXT((1/(('TOX and EXPO INPUTS'!$F$12/AH17)+('TOX and EXPO INPUTS'!$F$20/AN17))),"0.0E+00"))))</f>
        <v>#DIV/0!</v>
      </c>
      <c r="BD17" s="37" t="e">
        <f>IF($E17="ST",VALUE(TEXT((1/(('TOX and EXPO INPUTS'!$F$9/AI17)+('TOX and EXPO INPUTS'!$F$17/AN17))),"0.0E+00")),IF($E17="IT",VALUE(TEXT((1/(('TOX and EXPO INPUTS'!$F$12/AI17)+('TOX and EXPO INPUTS'!$F$20/AN17))),"0.0E+00"))))</f>
        <v>#DIV/0!</v>
      </c>
      <c r="BE17" s="37" t="e">
        <f>IF($E17="ST",VALUE(TEXT((1/(('TOX and EXPO INPUTS'!$F$9/AG17)+('TOX and EXPO INPUTS'!$F$17/AO17))),"0.0E+00")),IF($E17="IT",VALUE(TEXT((1/(('TOX and EXPO INPUTS'!$F$12/AG17)+('TOX and EXPO INPUTS'!$F$20/AO17))),"0.0E+00"))))</f>
        <v>#DIV/0!</v>
      </c>
      <c r="BF17" s="37" t="e">
        <f>IF($E17="ST",VALUE(TEXT((1/(('TOX and EXPO INPUTS'!$F$9/AH17)+('TOX and EXPO INPUTS'!$F$17/AO17))),"0.0E+00")),IF($E17="IT",VALUE(TEXT((1/(('TOX and EXPO INPUTS'!$F$12/AH17)+('TOX and EXPO INPUTS'!$F$20/AO17))),"0.0E+00"))))</f>
        <v>#DIV/0!</v>
      </c>
      <c r="BG17" s="37" t="e">
        <f>IF($E17="ST",VALUE(TEXT((1/(('TOX and EXPO INPUTS'!$F$9/AI17)+('TOX and EXPO INPUTS'!$F$17/AO17))),"0.0E+00")),IF($E17="IT",VALUE(TEXT((1/(('TOX and EXPO INPUTS'!$F$12/AI17)+('TOX and EXPO INPUTS'!$F$20/AO17))),"0.0E+00"))))</f>
        <v>#DIV/0!</v>
      </c>
      <c r="BH17" s="42" t="e">
        <f>VALUE(TEXT((AD17*$T17/365*'TOX and EXPO INPUTS'!$E$33/'TOX and EXPO INPUTS'!$E$34),"0.00E+00"))</f>
        <v>#DIV/0!</v>
      </c>
      <c r="BI17" s="37" t="e">
        <f>VALUE(TEXT((AE17*$T17/365*'TOX and EXPO INPUTS'!$E$33/'TOX and EXPO INPUTS'!$E$34),"0.00E+00"))</f>
        <v>#DIV/0!</v>
      </c>
      <c r="BJ17" s="37" t="e">
        <f>VALUE(TEXT((AF17*$T17/365*'TOX and EXPO INPUTS'!$E$33/'TOX and EXPO INPUTS'!$E$34),"0.00E+00"))</f>
        <v>#DIV/0!</v>
      </c>
      <c r="BK17" s="42" t="e">
        <f>VALUE(TEXT((AD17*$U17/365*'TOX and EXPO INPUTS'!$E$33/'TOX and EXPO INPUTS'!$E$34),"0.00E+00"))</f>
        <v>#DIV/0!</v>
      </c>
      <c r="BL17" s="37" t="e">
        <f>VALUE(TEXT((AE17*$U17/365*'TOX and EXPO INPUTS'!$E$33/'TOX and EXPO INPUTS'!$E$34),"0.00E+00"))</f>
        <v>#DIV/0!</v>
      </c>
      <c r="BM17" s="37" t="e">
        <f>VALUE(TEXT((AF17*$U17/365*'TOX and EXPO INPUTS'!$E$33/'TOX and EXPO INPUTS'!$E$34),"0.00E+00"))</f>
        <v>#DIV/0!</v>
      </c>
      <c r="BN17" s="42" t="e">
        <f>VALUE(TEXT((AL17*$T17/365*'TOX and EXPO INPUTS'!$E$33/'TOX and EXPO INPUTS'!$E$34),"0.00E+00"))</f>
        <v>#DIV/0!</v>
      </c>
      <c r="BO17" s="37" t="e">
        <f>VALUE(TEXT((AM17*$T17/365*'TOX and EXPO INPUTS'!$E$33/'TOX and EXPO INPUTS'!$E$34),"0.00E+00"))</f>
        <v>#DIV/0!</v>
      </c>
      <c r="BP17" s="42" t="e">
        <f>VALUE(TEXT((AL17*$U17/365*'TOX and EXPO INPUTS'!$E$33/'TOX and EXPO INPUTS'!$E$34),"0.00E+00"))</f>
        <v>#DIV/0!</v>
      </c>
      <c r="BQ17" s="37" t="e">
        <f>VALUE(TEXT((AM17*$U17/365*'TOX and EXPO INPUTS'!$E$33/'TOX and EXPO INPUTS'!$E$34),"0.00E+00"))</f>
        <v>#DIV/0!</v>
      </c>
      <c r="BR17" s="42" t="e">
        <f>VALUE(TEXT((AP17*$T17/365*'TOX and EXPO INPUTS'!$E$33/'TOX and EXPO INPUTS'!$E$34),"0.00E+00"))</f>
        <v>#DIV/0!</v>
      </c>
      <c r="BS17" s="37" t="e">
        <f>VALUE(TEXT((AQ17*$T17/365*'TOX and EXPO INPUTS'!$E$33/'TOX and EXPO INPUTS'!$E$34),"0.00E+00"))</f>
        <v>#DIV/0!</v>
      </c>
      <c r="BT17" s="37" t="e">
        <f>VALUE(TEXT((AR17*$T17/365*'TOX and EXPO INPUTS'!$E$33/'TOX and EXPO INPUTS'!$E$34),"0.00E+00"))</f>
        <v>#DIV/0!</v>
      </c>
      <c r="BU17" s="37" t="e">
        <f>VALUE(TEXT((AS17*$T17/365*'TOX and EXPO INPUTS'!$E$33/'TOX and EXPO INPUTS'!$E$34),"0.00E+00"))</f>
        <v>#DIV/0!</v>
      </c>
      <c r="BV17" s="37" t="e">
        <f>VALUE(TEXT((AT17*$T17/365*'TOX and EXPO INPUTS'!$E$33/'TOX and EXPO INPUTS'!$E$34),"0.00E+00"))</f>
        <v>#DIV/0!</v>
      </c>
      <c r="BW17" s="37" t="e">
        <f>VALUE(TEXT((AU17*$T17/365*'TOX and EXPO INPUTS'!$E$33/'TOX and EXPO INPUTS'!$E$34),"0.00E+00"))</f>
        <v>#DIV/0!</v>
      </c>
      <c r="BX17" s="42" t="e">
        <f>VALUE(TEXT((AP17*$U17/365*'TOX and EXPO INPUTS'!$E$33/'TOX and EXPO INPUTS'!$E$34),"0.00E+00"))</f>
        <v>#DIV/0!</v>
      </c>
      <c r="BY17" s="37" t="e">
        <f>VALUE(TEXT((AQ17*$U17/365*'TOX and EXPO INPUTS'!$E$33/'TOX and EXPO INPUTS'!$E$34),"0.00E+00"))</f>
        <v>#DIV/0!</v>
      </c>
      <c r="BZ17" s="37" t="e">
        <f>VALUE(TEXT((AR17*$U17/365*'TOX and EXPO INPUTS'!$E$33/'TOX and EXPO INPUTS'!$E$34),"0.00E+00"))</f>
        <v>#DIV/0!</v>
      </c>
      <c r="CA17" s="37" t="e">
        <f>VALUE(TEXT((AS17*$U17/365*'TOX and EXPO INPUTS'!$E$33/'TOX and EXPO INPUTS'!$E$34),"0.00E+00"))</f>
        <v>#DIV/0!</v>
      </c>
      <c r="CB17" s="37" t="e">
        <f>VALUE(TEXT((AT17*$U17/365*'TOX and EXPO INPUTS'!$E$33/'TOX and EXPO INPUTS'!$E$34),"0.00E+00"))</f>
        <v>#DIV/0!</v>
      </c>
      <c r="CC17" s="37" t="e">
        <f>VALUE(TEXT((AU17*$U17/365*'TOX and EXPO INPUTS'!$E$33/'TOX and EXPO INPUTS'!$E$34),"0.00E+00"))</f>
        <v>#DIV/0!</v>
      </c>
      <c r="CD17" s="58" t="e">
        <f>VALUE(TEXT((BR17*'TOX and EXPO INPUTS'!$F$23),"0.00E+00"))</f>
        <v>#DIV/0!</v>
      </c>
      <c r="CE17" s="57" t="e">
        <f>VALUE(TEXT((BS17*'TOX and EXPO INPUTS'!$F$23),"0.00E+00"))</f>
        <v>#DIV/0!</v>
      </c>
      <c r="CF17" s="57" t="e">
        <f>VALUE(TEXT((BT17*'TOX and EXPO INPUTS'!$F$23),"0.00E+00"))</f>
        <v>#DIV/0!</v>
      </c>
      <c r="CG17" s="57" t="e">
        <f>VALUE(TEXT((BU17*'TOX and EXPO INPUTS'!$F$23),"0.00E+00"))</f>
        <v>#DIV/0!</v>
      </c>
      <c r="CH17" s="57" t="e">
        <f>VALUE(TEXT((BV17*'TOX and EXPO INPUTS'!$F$23),"0.00E+00"))</f>
        <v>#DIV/0!</v>
      </c>
      <c r="CI17" s="57" t="e">
        <f>VALUE(TEXT((BW17*'TOX and EXPO INPUTS'!$F$23),"0.00E+00"))</f>
        <v>#DIV/0!</v>
      </c>
      <c r="CJ17" s="58" t="e">
        <f>VALUE(TEXT((BX17*'TOX and EXPO INPUTS'!$F$23),"0.00E+00"))</f>
        <v>#DIV/0!</v>
      </c>
      <c r="CK17" s="57" t="e">
        <f>VALUE(TEXT((BY17*'TOX and EXPO INPUTS'!$F$23),"0.00E+00"))</f>
        <v>#DIV/0!</v>
      </c>
      <c r="CL17" s="57" t="e">
        <f>VALUE(TEXT((BZ17*'TOX and EXPO INPUTS'!$F$23),"0.00E+00"))</f>
        <v>#DIV/0!</v>
      </c>
      <c r="CM17" s="57" t="e">
        <f>VALUE(TEXT((CA17*'TOX and EXPO INPUTS'!$F$23),"0.00E+00"))</f>
        <v>#DIV/0!</v>
      </c>
      <c r="CN17" s="57" t="e">
        <f>VALUE(TEXT((CB17*'TOX and EXPO INPUTS'!$F$23),"0.00E+00"))</f>
        <v>#DIV/0!</v>
      </c>
      <c r="CO17" s="57" t="e">
        <f>VALUE(TEXT((CC17*'TOX and EXPO INPUTS'!$F$23),"0.00E+00"))</f>
        <v>#DIV/0!</v>
      </c>
      <c r="CP17" s="38" t="s">
        <v>106</v>
      </c>
      <c r="CQ17" s="34" t="s">
        <v>107</v>
      </c>
      <c r="CR17" s="34" t="s">
        <v>108</v>
      </c>
      <c r="CS17" s="39" t="s">
        <v>109</v>
      </c>
    </row>
    <row r="18" spans="1:97" ht="48" customHeight="1" x14ac:dyDescent="0.25">
      <c r="A18" s="34" t="s">
        <v>98</v>
      </c>
      <c r="B18" s="34" t="s">
        <v>99</v>
      </c>
      <c r="C18" s="34" t="s">
        <v>113</v>
      </c>
      <c r="D18" s="34" t="s">
        <v>110</v>
      </c>
      <c r="E18" s="39" t="s">
        <v>112</v>
      </c>
      <c r="F18" s="40" t="s">
        <v>114</v>
      </c>
      <c r="G18" s="43"/>
      <c r="H18" s="36" t="s">
        <v>104</v>
      </c>
      <c r="I18" s="67"/>
      <c r="J18" s="36" t="s">
        <v>105</v>
      </c>
      <c r="K18" s="100">
        <f>VLOOKUP(F18,'Amount Seed Planted_variables'!$A$3:$I$74,2,0)</f>
        <v>15681.6</v>
      </c>
      <c r="L18" s="100">
        <f>VLOOKUP(F18,'Amount Seed Planted_variables'!$A$3:$I$74,3,0)</f>
        <v>19602</v>
      </c>
      <c r="M18" s="36">
        <f t="shared" si="17"/>
        <v>0</v>
      </c>
      <c r="N18" s="35">
        <f t="shared" si="18"/>
        <v>0</v>
      </c>
      <c r="O18" s="101">
        <v>3000</v>
      </c>
      <c r="P18" s="93">
        <f>VLOOKUP(F18,'Amount Seed Planted_variables'!$A$3:$I$74,4,0)</f>
        <v>156816</v>
      </c>
      <c r="Q18" s="93">
        <f>VLOOKUP(F18,'Amount Seed Planted_variables'!$A$3:$I$74,7,0)</f>
        <v>80</v>
      </c>
      <c r="R18" s="93">
        <f>VLOOKUP(F18,'Amount Seed Planted_variables'!$A$3:$I$74,8,0)</f>
        <v>12545280</v>
      </c>
      <c r="S18" s="87" t="str">
        <f t="shared" si="0"/>
        <v>NA</v>
      </c>
      <c r="T18" s="35">
        <v>10</v>
      </c>
      <c r="U18" s="35">
        <v>30</v>
      </c>
      <c r="V18" s="41">
        <v>68</v>
      </c>
      <c r="W18" s="35">
        <v>16.899999999999999</v>
      </c>
      <c r="X18" s="35">
        <v>13.1</v>
      </c>
      <c r="Y18" s="41">
        <v>3.6</v>
      </c>
      <c r="Z18" s="35">
        <f t="shared" si="19"/>
        <v>0.36000000000000004</v>
      </c>
      <c r="AA18" s="42">
        <f t="shared" si="21"/>
        <v>0</v>
      </c>
      <c r="AB18" s="37">
        <f t="shared" si="22"/>
        <v>0</v>
      </c>
      <c r="AC18" s="37">
        <f t="shared" si="23"/>
        <v>0</v>
      </c>
      <c r="AD18" s="42" t="e">
        <f>VALUE(TEXT(((AA18*'TOX and EXPO INPUTS'!$F$13)/'TOX and EXPO INPUTS'!$E$27),"0.00E+00"))</f>
        <v>#DIV/0!</v>
      </c>
      <c r="AE18" s="37" t="e">
        <f>VALUE(TEXT(((AB18*'TOX and EXPO INPUTS'!$F$13)/'TOX and EXPO INPUTS'!$E$27),"0.00E+00"))</f>
        <v>#DIV/0!</v>
      </c>
      <c r="AF18" s="37" t="e">
        <f>VALUE(TEXT(((AC18*'TOX and EXPO INPUTS'!$F$13)/'TOX and EXPO INPUTS'!$E$27),"0.00E+00"))</f>
        <v>#DIV/0!</v>
      </c>
      <c r="AG18" s="42" t="e">
        <f>IF($E18="ST",VALUE(TEXT(('TOX and EXPO INPUTS'!$F$7/AD18),"0.0E+00")),IF($E18="IT",VALUE(TEXT(('TOX and EXPO INPUTS'!$F$10/AD18),"0.0E+00"))))</f>
        <v>#DIV/0!</v>
      </c>
      <c r="AH18" s="37" t="e">
        <f>IF($E18="ST",VALUE(TEXT(('TOX and EXPO INPUTS'!$F$7/AE18),"0.0E+00")),IF($E18="IT",VALUE(TEXT(('TOX and EXPO INPUTS'!$F$10/AE18),"0.0E+00"))))</f>
        <v>#DIV/0!</v>
      </c>
      <c r="AI18" s="37" t="e">
        <f>IF($E18="ST",VALUE(TEXT(('TOX and EXPO INPUTS'!$F$7/AF18),"0.0E+00")),IF($E18="IT",VALUE(TEXT(('TOX and EXPO INPUTS'!$F$10/AF18),"0.0E+00"))))</f>
        <v>#DIV/0!</v>
      </c>
      <c r="AJ18" s="42">
        <f t="shared" si="3"/>
        <v>0</v>
      </c>
      <c r="AK18" s="37">
        <f t="shared" si="4"/>
        <v>0</v>
      </c>
      <c r="AL18" s="42" t="e">
        <f>VALUE(TEXT(((AJ18*'TOX and EXPO INPUTS'!$F$21)/'TOX and EXPO INPUTS'!$E$29),"0.00E+00"))</f>
        <v>#DIV/0!</v>
      </c>
      <c r="AM18" s="37" t="e">
        <f>VALUE(TEXT(((AK18*'TOX and EXPO INPUTS'!$F$21)/'TOX and EXPO INPUTS'!$E$29),"0.00E+00"))</f>
        <v>#DIV/0!</v>
      </c>
      <c r="AN18" s="42" t="e">
        <f>IF($E18="ST",VALUE(TEXT(('TOX and EXPO INPUTS'!$F$15/AL18),"0.0E+00")),IF($E18="IT",VALUE(TEXT(('TOX and EXPO INPUTS'!$F$18/AL18),"0.0E+00"))))</f>
        <v>#DIV/0!</v>
      </c>
      <c r="AO18" s="37" t="e">
        <f>IF($E18="ST",VALUE(TEXT(('TOX and EXPO INPUTS'!$F$15/AM18),"0.0E+00")),IF($E18="IT",VALUE(TEXT(('TOX and EXPO INPUTS'!$F$18/AM18),"0.0E+00"))))</f>
        <v>#DIV/0!</v>
      </c>
      <c r="AP18" s="42" t="e">
        <f t="shared" si="5"/>
        <v>#DIV/0!</v>
      </c>
      <c r="AQ18" s="37" t="e">
        <f t="shared" si="6"/>
        <v>#DIV/0!</v>
      </c>
      <c r="AR18" s="37" t="e">
        <f t="shared" si="7"/>
        <v>#DIV/0!</v>
      </c>
      <c r="AS18" s="37" t="e">
        <f t="shared" si="8"/>
        <v>#DIV/0!</v>
      </c>
      <c r="AT18" s="37" t="e">
        <f t="shared" si="9"/>
        <v>#DIV/0!</v>
      </c>
      <c r="AU18" s="37" t="e">
        <f t="shared" si="10"/>
        <v>#DIV/0!</v>
      </c>
      <c r="AV18" s="42" t="e">
        <f t="shared" si="11"/>
        <v>#DIV/0!</v>
      </c>
      <c r="AW18" s="37" t="e">
        <f t="shared" si="12"/>
        <v>#DIV/0!</v>
      </c>
      <c r="AX18" s="37" t="e">
        <f t="shared" si="13"/>
        <v>#DIV/0!</v>
      </c>
      <c r="AY18" s="37" t="e">
        <f t="shared" si="14"/>
        <v>#DIV/0!</v>
      </c>
      <c r="AZ18" s="37" t="e">
        <f t="shared" si="15"/>
        <v>#DIV/0!</v>
      </c>
      <c r="BA18" s="37" t="e">
        <f t="shared" si="16"/>
        <v>#DIV/0!</v>
      </c>
      <c r="BB18" s="42" t="e">
        <f>IF($E18="ST",VALUE(TEXT((1/(('TOX and EXPO INPUTS'!$F$9/AG18)+('TOX and EXPO INPUTS'!$F$17/AN18))),"0.0E+00")),IF($E18="IT",VALUE(TEXT((1/(('TOX and EXPO INPUTS'!$F$12/AG18)+('TOX and EXPO INPUTS'!$F$20/AN18))),"0.0E+00"))))</f>
        <v>#DIV/0!</v>
      </c>
      <c r="BC18" s="37" t="e">
        <f>IF($E18="ST",VALUE(TEXT((1/(('TOX and EXPO INPUTS'!$F$9/AH18)+('TOX and EXPO INPUTS'!$F$17/AN18))),"0.0E+00")),IF($E18="IT",VALUE(TEXT((1/(('TOX and EXPO INPUTS'!$F$12/AH18)+('TOX and EXPO INPUTS'!$F$20/AN18))),"0.0E+00"))))</f>
        <v>#DIV/0!</v>
      </c>
      <c r="BD18" s="37" t="e">
        <f>IF($E18="ST",VALUE(TEXT((1/(('TOX and EXPO INPUTS'!$F$9/AI18)+('TOX and EXPO INPUTS'!$F$17/AN18))),"0.0E+00")),IF($E18="IT",VALUE(TEXT((1/(('TOX and EXPO INPUTS'!$F$12/AI18)+('TOX and EXPO INPUTS'!$F$20/AN18))),"0.0E+00"))))</f>
        <v>#DIV/0!</v>
      </c>
      <c r="BE18" s="37" t="e">
        <f>IF($E18="ST",VALUE(TEXT((1/(('TOX and EXPO INPUTS'!$F$9/AG18)+('TOX and EXPO INPUTS'!$F$17/AO18))),"0.0E+00")),IF($E18="IT",VALUE(TEXT((1/(('TOX and EXPO INPUTS'!$F$12/AG18)+('TOX and EXPO INPUTS'!$F$20/AO18))),"0.0E+00"))))</f>
        <v>#DIV/0!</v>
      </c>
      <c r="BF18" s="37" t="e">
        <f>IF($E18="ST",VALUE(TEXT((1/(('TOX and EXPO INPUTS'!$F$9/AH18)+('TOX and EXPO INPUTS'!$F$17/AO18))),"0.0E+00")),IF($E18="IT",VALUE(TEXT((1/(('TOX and EXPO INPUTS'!$F$12/AH18)+('TOX and EXPO INPUTS'!$F$20/AO18))),"0.0E+00"))))</f>
        <v>#DIV/0!</v>
      </c>
      <c r="BG18" s="37" t="e">
        <f>IF($E18="ST",VALUE(TEXT((1/(('TOX and EXPO INPUTS'!$F$9/AI18)+('TOX and EXPO INPUTS'!$F$17/AO18))),"0.0E+00")),IF($E18="IT",VALUE(TEXT((1/(('TOX and EXPO INPUTS'!$F$12/AI18)+('TOX and EXPO INPUTS'!$F$20/AO18))),"0.0E+00"))))</f>
        <v>#DIV/0!</v>
      </c>
      <c r="BH18" s="42" t="e">
        <f>VALUE(TEXT((AD18*$T18/365*'TOX and EXPO INPUTS'!$E$33/'TOX and EXPO INPUTS'!$E$34),"0.00E+00"))</f>
        <v>#DIV/0!</v>
      </c>
      <c r="BI18" s="37" t="e">
        <f>VALUE(TEXT((AE18*$T18/365*'TOX and EXPO INPUTS'!$E$33/'TOX and EXPO INPUTS'!$E$34),"0.00E+00"))</f>
        <v>#DIV/0!</v>
      </c>
      <c r="BJ18" s="37" t="e">
        <f>VALUE(TEXT((AF18*$T18/365*'TOX and EXPO INPUTS'!$E$33/'TOX and EXPO INPUTS'!$E$34),"0.00E+00"))</f>
        <v>#DIV/0!</v>
      </c>
      <c r="BK18" s="42" t="e">
        <f>VALUE(TEXT((AD18*$U18/365*'TOX and EXPO INPUTS'!$E$33/'TOX and EXPO INPUTS'!$E$34),"0.00E+00"))</f>
        <v>#DIV/0!</v>
      </c>
      <c r="BL18" s="37" t="e">
        <f>VALUE(TEXT((AE18*$U18/365*'TOX and EXPO INPUTS'!$E$33/'TOX and EXPO INPUTS'!$E$34),"0.00E+00"))</f>
        <v>#DIV/0!</v>
      </c>
      <c r="BM18" s="37" t="e">
        <f>VALUE(TEXT((AF18*$U18/365*'TOX and EXPO INPUTS'!$E$33/'TOX and EXPO INPUTS'!$E$34),"0.00E+00"))</f>
        <v>#DIV/0!</v>
      </c>
      <c r="BN18" s="42" t="e">
        <f>VALUE(TEXT((AL18*$T18/365*'TOX and EXPO INPUTS'!$E$33/'TOX and EXPO INPUTS'!$E$34),"0.00E+00"))</f>
        <v>#DIV/0!</v>
      </c>
      <c r="BO18" s="37" t="e">
        <f>VALUE(TEXT((AM18*$T18/365*'TOX and EXPO INPUTS'!$E$33/'TOX and EXPO INPUTS'!$E$34),"0.00E+00"))</f>
        <v>#DIV/0!</v>
      </c>
      <c r="BP18" s="42" t="e">
        <f>VALUE(TEXT((AL18*$U18/365*'TOX and EXPO INPUTS'!$E$33/'TOX and EXPO INPUTS'!$E$34),"0.00E+00"))</f>
        <v>#DIV/0!</v>
      </c>
      <c r="BQ18" s="37" t="e">
        <f>VALUE(TEXT((AM18*$U18/365*'TOX and EXPO INPUTS'!$E$33/'TOX and EXPO INPUTS'!$E$34),"0.00E+00"))</f>
        <v>#DIV/0!</v>
      </c>
      <c r="BR18" s="42" t="e">
        <f>VALUE(TEXT((AP18*$T18/365*'TOX and EXPO INPUTS'!$E$33/'TOX and EXPO INPUTS'!$E$34),"0.00E+00"))</f>
        <v>#DIV/0!</v>
      </c>
      <c r="BS18" s="37" t="e">
        <f>VALUE(TEXT((AQ18*$T18/365*'TOX and EXPO INPUTS'!$E$33/'TOX and EXPO INPUTS'!$E$34),"0.00E+00"))</f>
        <v>#DIV/0!</v>
      </c>
      <c r="BT18" s="37" t="e">
        <f>VALUE(TEXT((AR18*$T18/365*'TOX and EXPO INPUTS'!$E$33/'TOX and EXPO INPUTS'!$E$34),"0.00E+00"))</f>
        <v>#DIV/0!</v>
      </c>
      <c r="BU18" s="37" t="e">
        <f>VALUE(TEXT((AS18*$T18/365*'TOX and EXPO INPUTS'!$E$33/'TOX and EXPO INPUTS'!$E$34),"0.00E+00"))</f>
        <v>#DIV/0!</v>
      </c>
      <c r="BV18" s="37" t="e">
        <f>VALUE(TEXT((AT18*$T18/365*'TOX and EXPO INPUTS'!$E$33/'TOX and EXPO INPUTS'!$E$34),"0.00E+00"))</f>
        <v>#DIV/0!</v>
      </c>
      <c r="BW18" s="37" t="e">
        <f>VALUE(TEXT((AU18*$T18/365*'TOX and EXPO INPUTS'!$E$33/'TOX and EXPO INPUTS'!$E$34),"0.00E+00"))</f>
        <v>#DIV/0!</v>
      </c>
      <c r="BX18" s="42" t="e">
        <f>VALUE(TEXT((AP18*$U18/365*'TOX and EXPO INPUTS'!$E$33/'TOX and EXPO INPUTS'!$E$34),"0.00E+00"))</f>
        <v>#DIV/0!</v>
      </c>
      <c r="BY18" s="37" t="e">
        <f>VALUE(TEXT((AQ18*$U18/365*'TOX and EXPO INPUTS'!$E$33/'TOX and EXPO INPUTS'!$E$34),"0.00E+00"))</f>
        <v>#DIV/0!</v>
      </c>
      <c r="BZ18" s="37" t="e">
        <f>VALUE(TEXT((AR18*$U18/365*'TOX and EXPO INPUTS'!$E$33/'TOX and EXPO INPUTS'!$E$34),"0.00E+00"))</f>
        <v>#DIV/0!</v>
      </c>
      <c r="CA18" s="37" t="e">
        <f>VALUE(TEXT((AS18*$U18/365*'TOX and EXPO INPUTS'!$E$33/'TOX and EXPO INPUTS'!$E$34),"0.00E+00"))</f>
        <v>#DIV/0!</v>
      </c>
      <c r="CB18" s="37" t="e">
        <f>VALUE(TEXT((AT18*$U18/365*'TOX and EXPO INPUTS'!$E$33/'TOX and EXPO INPUTS'!$E$34),"0.00E+00"))</f>
        <v>#DIV/0!</v>
      </c>
      <c r="CC18" s="37" t="e">
        <f>VALUE(TEXT((AU18*$U18/365*'TOX and EXPO INPUTS'!$E$33/'TOX and EXPO INPUTS'!$E$34),"0.00E+00"))</f>
        <v>#DIV/0!</v>
      </c>
      <c r="CD18" s="58" t="e">
        <f>VALUE(TEXT((BR18*'TOX and EXPO INPUTS'!$F$23),"0.00E+00"))</f>
        <v>#DIV/0!</v>
      </c>
      <c r="CE18" s="57" t="e">
        <f>VALUE(TEXT((BS18*'TOX and EXPO INPUTS'!$F$23),"0.00E+00"))</f>
        <v>#DIV/0!</v>
      </c>
      <c r="CF18" s="57" t="e">
        <f>VALUE(TEXT((BT18*'TOX and EXPO INPUTS'!$F$23),"0.00E+00"))</f>
        <v>#DIV/0!</v>
      </c>
      <c r="CG18" s="57" t="e">
        <f>VALUE(TEXT((BU18*'TOX and EXPO INPUTS'!$F$23),"0.00E+00"))</f>
        <v>#DIV/0!</v>
      </c>
      <c r="CH18" s="57" t="e">
        <f>VALUE(TEXT((BV18*'TOX and EXPO INPUTS'!$F$23),"0.00E+00"))</f>
        <v>#DIV/0!</v>
      </c>
      <c r="CI18" s="57" t="e">
        <f>VALUE(TEXT((BW18*'TOX and EXPO INPUTS'!$F$23),"0.00E+00"))</f>
        <v>#DIV/0!</v>
      </c>
      <c r="CJ18" s="58" t="e">
        <f>VALUE(TEXT((BX18*'TOX and EXPO INPUTS'!$F$23),"0.00E+00"))</f>
        <v>#DIV/0!</v>
      </c>
      <c r="CK18" s="57" t="e">
        <f>VALUE(TEXT((BY18*'TOX and EXPO INPUTS'!$F$23),"0.00E+00"))</f>
        <v>#DIV/0!</v>
      </c>
      <c r="CL18" s="57" t="e">
        <f>VALUE(TEXT((BZ18*'TOX and EXPO INPUTS'!$F$23),"0.00E+00"))</f>
        <v>#DIV/0!</v>
      </c>
      <c r="CM18" s="57" t="e">
        <f>VALUE(TEXT((CA18*'TOX and EXPO INPUTS'!$F$23),"0.00E+00"))</f>
        <v>#DIV/0!</v>
      </c>
      <c r="CN18" s="57" t="e">
        <f>VALUE(TEXT((CB18*'TOX and EXPO INPUTS'!$F$23),"0.00E+00"))</f>
        <v>#DIV/0!</v>
      </c>
      <c r="CO18" s="57" t="e">
        <f>VALUE(TEXT((CC18*'TOX and EXPO INPUTS'!$F$23),"0.00E+00"))</f>
        <v>#DIV/0!</v>
      </c>
      <c r="CP18" s="38" t="s">
        <v>106</v>
      </c>
      <c r="CQ18" s="34" t="s">
        <v>107</v>
      </c>
      <c r="CR18" s="34" t="s">
        <v>108</v>
      </c>
      <c r="CS18" s="39" t="s">
        <v>109</v>
      </c>
    </row>
    <row r="19" spans="1:97" ht="48" customHeight="1" x14ac:dyDescent="0.25">
      <c r="A19" s="34" t="s">
        <v>98</v>
      </c>
      <c r="B19" s="34" t="s">
        <v>99</v>
      </c>
      <c r="C19" s="34" t="s">
        <v>113</v>
      </c>
      <c r="D19" s="34" t="s">
        <v>111</v>
      </c>
      <c r="E19" s="39" t="s">
        <v>112</v>
      </c>
      <c r="F19" s="40" t="s">
        <v>114</v>
      </c>
      <c r="G19" s="43"/>
      <c r="H19" s="36" t="s">
        <v>104</v>
      </c>
      <c r="I19" s="67"/>
      <c r="J19" s="36" t="s">
        <v>105</v>
      </c>
      <c r="K19" s="100">
        <f>VLOOKUP(F19,'Amount Seed Planted_variables'!$A$3:$I$74,2,0)</f>
        <v>15681.6</v>
      </c>
      <c r="L19" s="100">
        <f>VLOOKUP(F19,'Amount Seed Planted_variables'!$A$3:$I$74,3,0)</f>
        <v>19602</v>
      </c>
      <c r="M19" s="36">
        <f t="shared" si="17"/>
        <v>0</v>
      </c>
      <c r="N19" s="35">
        <f t="shared" si="18"/>
        <v>0</v>
      </c>
      <c r="O19" s="101">
        <v>3000</v>
      </c>
      <c r="P19" s="93">
        <f>VLOOKUP(F19,'Amount Seed Planted_variables'!$A$3:$I$74,4,0)</f>
        <v>156816</v>
      </c>
      <c r="Q19" s="93">
        <f>VLOOKUP(F19,'Amount Seed Planted_variables'!$A$3:$I$74,7,0)</f>
        <v>80</v>
      </c>
      <c r="R19" s="93">
        <f>VLOOKUP(F19,'Amount Seed Planted_variables'!$A$3:$I$74,8,0)</f>
        <v>12545280</v>
      </c>
      <c r="S19" s="87">
        <f t="shared" si="0"/>
        <v>2.5</v>
      </c>
      <c r="T19" s="35">
        <v>10</v>
      </c>
      <c r="U19" s="35">
        <v>30</v>
      </c>
      <c r="V19" s="41">
        <v>138210600</v>
      </c>
      <c r="W19" s="35">
        <v>23262800</v>
      </c>
      <c r="X19" s="35">
        <v>21238200</v>
      </c>
      <c r="Y19" s="41">
        <v>106100</v>
      </c>
      <c r="Z19" s="35">
        <f t="shared" si="19"/>
        <v>10610</v>
      </c>
      <c r="AA19" s="42">
        <f t="shared" si="21"/>
        <v>0</v>
      </c>
      <c r="AB19" s="37">
        <f t="shared" si="22"/>
        <v>0</v>
      </c>
      <c r="AC19" s="37">
        <f t="shared" si="23"/>
        <v>0</v>
      </c>
      <c r="AD19" s="42" t="e">
        <f>VALUE(TEXT(((AA19*'TOX and EXPO INPUTS'!$F$13)/'TOX and EXPO INPUTS'!$E$27),"0.00E+00"))</f>
        <v>#DIV/0!</v>
      </c>
      <c r="AE19" s="37" t="e">
        <f>VALUE(TEXT(((AB19*'TOX and EXPO INPUTS'!$F$13)/'TOX and EXPO INPUTS'!$E$27),"0.00E+00"))</f>
        <v>#DIV/0!</v>
      </c>
      <c r="AF19" s="37" t="e">
        <f>VALUE(TEXT(((AC19*'TOX and EXPO INPUTS'!$F$13)/'TOX and EXPO INPUTS'!$E$27),"0.00E+00"))</f>
        <v>#DIV/0!</v>
      </c>
      <c r="AG19" s="42" t="e">
        <f>IF($E19="ST",VALUE(TEXT(('TOX and EXPO INPUTS'!$F$7/AD19),"0.0E+00")),IF($E19="IT",VALUE(TEXT(('TOX and EXPO INPUTS'!$F$10/AD19),"0.0E+00"))))</f>
        <v>#DIV/0!</v>
      </c>
      <c r="AH19" s="37" t="e">
        <f>IF($E19="ST",VALUE(TEXT(('TOX and EXPO INPUTS'!$F$7/AE19),"0.0E+00")),IF($E19="IT",VALUE(TEXT(('TOX and EXPO INPUTS'!$F$10/AE19),"0.0E+00"))))</f>
        <v>#DIV/0!</v>
      </c>
      <c r="AI19" s="37" t="e">
        <f>IF($E19="ST",VALUE(TEXT(('TOX and EXPO INPUTS'!$F$7/AF19),"0.0E+00")),IF($E19="IT",VALUE(TEXT(('TOX and EXPO INPUTS'!$F$10/AF19),"0.0E+00"))))</f>
        <v>#DIV/0!</v>
      </c>
      <c r="AJ19" s="42">
        <f t="shared" si="3"/>
        <v>0</v>
      </c>
      <c r="AK19" s="37">
        <f t="shared" si="4"/>
        <v>0</v>
      </c>
      <c r="AL19" s="42" t="e">
        <f>VALUE(TEXT(((AJ19*'TOX and EXPO INPUTS'!$F$21)/'TOX and EXPO INPUTS'!$E$29),"0.00E+00"))</f>
        <v>#DIV/0!</v>
      </c>
      <c r="AM19" s="37" t="e">
        <f>VALUE(TEXT(((AK19*'TOX and EXPO INPUTS'!$F$21)/'TOX and EXPO INPUTS'!$E$29),"0.00E+00"))</f>
        <v>#DIV/0!</v>
      </c>
      <c r="AN19" s="42" t="e">
        <f>IF($E19="ST",VALUE(TEXT(('TOX and EXPO INPUTS'!$F$15/AL19),"0.0E+00")),IF($E19="IT",VALUE(TEXT(('TOX and EXPO INPUTS'!$F$18/AL19),"0.0E+00"))))</f>
        <v>#DIV/0!</v>
      </c>
      <c r="AO19" s="37" t="e">
        <f>IF($E19="ST",VALUE(TEXT(('TOX and EXPO INPUTS'!$F$15/AM19),"0.0E+00")),IF($E19="IT",VALUE(TEXT(('TOX and EXPO INPUTS'!$F$18/AM19),"0.0E+00"))))</f>
        <v>#DIV/0!</v>
      </c>
      <c r="AP19" s="42" t="e">
        <f t="shared" si="5"/>
        <v>#DIV/0!</v>
      </c>
      <c r="AQ19" s="37" t="e">
        <f t="shared" si="6"/>
        <v>#DIV/0!</v>
      </c>
      <c r="AR19" s="37" t="e">
        <f t="shared" si="7"/>
        <v>#DIV/0!</v>
      </c>
      <c r="AS19" s="37" t="e">
        <f t="shared" si="8"/>
        <v>#DIV/0!</v>
      </c>
      <c r="AT19" s="37" t="e">
        <f t="shared" si="9"/>
        <v>#DIV/0!</v>
      </c>
      <c r="AU19" s="37" t="e">
        <f t="shared" si="10"/>
        <v>#DIV/0!</v>
      </c>
      <c r="AV19" s="42" t="e">
        <f t="shared" si="11"/>
        <v>#DIV/0!</v>
      </c>
      <c r="AW19" s="37" t="e">
        <f t="shared" si="12"/>
        <v>#DIV/0!</v>
      </c>
      <c r="AX19" s="37" t="e">
        <f t="shared" si="13"/>
        <v>#DIV/0!</v>
      </c>
      <c r="AY19" s="37" t="e">
        <f t="shared" si="14"/>
        <v>#DIV/0!</v>
      </c>
      <c r="AZ19" s="37" t="e">
        <f t="shared" si="15"/>
        <v>#DIV/0!</v>
      </c>
      <c r="BA19" s="37" t="e">
        <f t="shared" si="16"/>
        <v>#DIV/0!</v>
      </c>
      <c r="BB19" s="42" t="e">
        <f>IF($E19="ST",VALUE(TEXT((1/(('TOX and EXPO INPUTS'!$F$9/AG19)+('TOX and EXPO INPUTS'!$F$17/AN19))),"0.0E+00")),IF($E19="IT",VALUE(TEXT((1/(('TOX and EXPO INPUTS'!$F$12/AG19)+('TOX and EXPO INPUTS'!$F$20/AN19))),"0.0E+00"))))</f>
        <v>#DIV/0!</v>
      </c>
      <c r="BC19" s="37" t="e">
        <f>IF($E19="ST",VALUE(TEXT((1/(('TOX and EXPO INPUTS'!$F$9/AH19)+('TOX and EXPO INPUTS'!$F$17/AN19))),"0.0E+00")),IF($E19="IT",VALUE(TEXT((1/(('TOX and EXPO INPUTS'!$F$12/AH19)+('TOX and EXPO INPUTS'!$F$20/AN19))),"0.0E+00"))))</f>
        <v>#DIV/0!</v>
      </c>
      <c r="BD19" s="37" t="e">
        <f>IF($E19="ST",VALUE(TEXT((1/(('TOX and EXPO INPUTS'!$F$9/AI19)+('TOX and EXPO INPUTS'!$F$17/AN19))),"0.0E+00")),IF($E19="IT",VALUE(TEXT((1/(('TOX and EXPO INPUTS'!$F$12/AI19)+('TOX and EXPO INPUTS'!$F$20/AN19))),"0.0E+00"))))</f>
        <v>#DIV/0!</v>
      </c>
      <c r="BE19" s="37" t="e">
        <f>IF($E19="ST",VALUE(TEXT((1/(('TOX and EXPO INPUTS'!$F$9/AG19)+('TOX and EXPO INPUTS'!$F$17/AO19))),"0.0E+00")),IF($E19="IT",VALUE(TEXT((1/(('TOX and EXPO INPUTS'!$F$12/AG19)+('TOX and EXPO INPUTS'!$F$20/AO19))),"0.0E+00"))))</f>
        <v>#DIV/0!</v>
      </c>
      <c r="BF19" s="37" t="e">
        <f>IF($E19="ST",VALUE(TEXT((1/(('TOX and EXPO INPUTS'!$F$9/AH19)+('TOX and EXPO INPUTS'!$F$17/AO19))),"0.0E+00")),IF($E19="IT",VALUE(TEXT((1/(('TOX and EXPO INPUTS'!$F$12/AH19)+('TOX and EXPO INPUTS'!$F$20/AO19))),"0.0E+00"))))</f>
        <v>#DIV/0!</v>
      </c>
      <c r="BG19" s="37" t="e">
        <f>IF($E19="ST",VALUE(TEXT((1/(('TOX and EXPO INPUTS'!$F$9/AI19)+('TOX and EXPO INPUTS'!$F$17/AO19))),"0.0E+00")),IF($E19="IT",VALUE(TEXT((1/(('TOX and EXPO INPUTS'!$F$12/AI19)+('TOX and EXPO INPUTS'!$F$20/AO19))),"0.0E+00"))))</f>
        <v>#DIV/0!</v>
      </c>
      <c r="BH19" s="42" t="e">
        <f>VALUE(TEXT((AD19*$T19/365*'TOX and EXPO INPUTS'!$E$33/'TOX and EXPO INPUTS'!$E$34),"0.00E+00"))</f>
        <v>#DIV/0!</v>
      </c>
      <c r="BI19" s="37" t="e">
        <f>VALUE(TEXT((AE19*$T19/365*'TOX and EXPO INPUTS'!$E$33/'TOX and EXPO INPUTS'!$E$34),"0.00E+00"))</f>
        <v>#DIV/0!</v>
      </c>
      <c r="BJ19" s="37" t="e">
        <f>VALUE(TEXT((AF19*$T19/365*'TOX and EXPO INPUTS'!$E$33/'TOX and EXPO INPUTS'!$E$34),"0.00E+00"))</f>
        <v>#DIV/0!</v>
      </c>
      <c r="BK19" s="42" t="e">
        <f>VALUE(TEXT((AD19*$U19/365*'TOX and EXPO INPUTS'!$E$33/'TOX and EXPO INPUTS'!$E$34),"0.00E+00"))</f>
        <v>#DIV/0!</v>
      </c>
      <c r="BL19" s="37" t="e">
        <f>VALUE(TEXT((AE19*$U19/365*'TOX and EXPO INPUTS'!$E$33/'TOX and EXPO INPUTS'!$E$34),"0.00E+00"))</f>
        <v>#DIV/0!</v>
      </c>
      <c r="BM19" s="37" t="e">
        <f>VALUE(TEXT((AF19*$U19/365*'TOX and EXPO INPUTS'!$E$33/'TOX and EXPO INPUTS'!$E$34),"0.00E+00"))</f>
        <v>#DIV/0!</v>
      </c>
      <c r="BN19" s="42" t="e">
        <f>VALUE(TEXT((AL19*$T19/365*'TOX and EXPO INPUTS'!$E$33/'TOX and EXPO INPUTS'!$E$34),"0.00E+00"))</f>
        <v>#DIV/0!</v>
      </c>
      <c r="BO19" s="37" t="e">
        <f>VALUE(TEXT((AM19*$T19/365*'TOX and EXPO INPUTS'!$E$33/'TOX and EXPO INPUTS'!$E$34),"0.00E+00"))</f>
        <v>#DIV/0!</v>
      </c>
      <c r="BP19" s="42" t="e">
        <f>VALUE(TEXT((AL19*$U19/365*'TOX and EXPO INPUTS'!$E$33/'TOX and EXPO INPUTS'!$E$34),"0.00E+00"))</f>
        <v>#DIV/0!</v>
      </c>
      <c r="BQ19" s="37" t="e">
        <f>VALUE(TEXT((AM19*$U19/365*'TOX and EXPO INPUTS'!$E$33/'TOX and EXPO INPUTS'!$E$34),"0.00E+00"))</f>
        <v>#DIV/0!</v>
      </c>
      <c r="BR19" s="42" t="e">
        <f>VALUE(TEXT((AP19*$T19/365*'TOX and EXPO INPUTS'!$E$33/'TOX and EXPO INPUTS'!$E$34),"0.00E+00"))</f>
        <v>#DIV/0!</v>
      </c>
      <c r="BS19" s="37" t="e">
        <f>VALUE(TEXT((AQ19*$T19/365*'TOX and EXPO INPUTS'!$E$33/'TOX and EXPO INPUTS'!$E$34),"0.00E+00"))</f>
        <v>#DIV/0!</v>
      </c>
      <c r="BT19" s="37" t="e">
        <f>VALUE(TEXT((AR19*$T19/365*'TOX and EXPO INPUTS'!$E$33/'TOX and EXPO INPUTS'!$E$34),"0.00E+00"))</f>
        <v>#DIV/0!</v>
      </c>
      <c r="BU19" s="37" t="e">
        <f>VALUE(TEXT((AS19*$T19/365*'TOX and EXPO INPUTS'!$E$33/'TOX and EXPO INPUTS'!$E$34),"0.00E+00"))</f>
        <v>#DIV/0!</v>
      </c>
      <c r="BV19" s="37" t="e">
        <f>VALUE(TEXT((AT19*$T19/365*'TOX and EXPO INPUTS'!$E$33/'TOX and EXPO INPUTS'!$E$34),"0.00E+00"))</f>
        <v>#DIV/0!</v>
      </c>
      <c r="BW19" s="37" t="e">
        <f>VALUE(TEXT((AU19*$T19/365*'TOX and EXPO INPUTS'!$E$33/'TOX and EXPO INPUTS'!$E$34),"0.00E+00"))</f>
        <v>#DIV/0!</v>
      </c>
      <c r="BX19" s="42" t="e">
        <f>VALUE(TEXT((AP19*$U19/365*'TOX and EXPO INPUTS'!$E$33/'TOX and EXPO INPUTS'!$E$34),"0.00E+00"))</f>
        <v>#DIV/0!</v>
      </c>
      <c r="BY19" s="37" t="e">
        <f>VALUE(TEXT((AQ19*$U19/365*'TOX and EXPO INPUTS'!$E$33/'TOX and EXPO INPUTS'!$E$34),"0.00E+00"))</f>
        <v>#DIV/0!</v>
      </c>
      <c r="BZ19" s="37" t="e">
        <f>VALUE(TEXT((AR19*$U19/365*'TOX and EXPO INPUTS'!$E$33/'TOX and EXPO INPUTS'!$E$34),"0.00E+00"))</f>
        <v>#DIV/0!</v>
      </c>
      <c r="CA19" s="37" t="e">
        <f>VALUE(TEXT((AS19*$U19/365*'TOX and EXPO INPUTS'!$E$33/'TOX and EXPO INPUTS'!$E$34),"0.00E+00"))</f>
        <v>#DIV/0!</v>
      </c>
      <c r="CB19" s="37" t="e">
        <f>VALUE(TEXT((AT19*$U19/365*'TOX and EXPO INPUTS'!$E$33/'TOX and EXPO INPUTS'!$E$34),"0.00E+00"))</f>
        <v>#DIV/0!</v>
      </c>
      <c r="CC19" s="37" t="e">
        <f>VALUE(TEXT((AU19*$U19/365*'TOX and EXPO INPUTS'!$E$33/'TOX and EXPO INPUTS'!$E$34),"0.00E+00"))</f>
        <v>#DIV/0!</v>
      </c>
      <c r="CD19" s="58" t="e">
        <f>VALUE(TEXT((BR19*'TOX and EXPO INPUTS'!$F$23),"0.00E+00"))</f>
        <v>#DIV/0!</v>
      </c>
      <c r="CE19" s="57" t="e">
        <f>VALUE(TEXT((BS19*'TOX and EXPO INPUTS'!$F$23),"0.00E+00"))</f>
        <v>#DIV/0!</v>
      </c>
      <c r="CF19" s="57" t="e">
        <f>VALUE(TEXT((BT19*'TOX and EXPO INPUTS'!$F$23),"0.00E+00"))</f>
        <v>#DIV/0!</v>
      </c>
      <c r="CG19" s="57" t="e">
        <f>VALUE(TEXT((BU19*'TOX and EXPO INPUTS'!$F$23),"0.00E+00"))</f>
        <v>#DIV/0!</v>
      </c>
      <c r="CH19" s="57" t="e">
        <f>VALUE(TEXT((BV19*'TOX and EXPO INPUTS'!$F$23),"0.00E+00"))</f>
        <v>#DIV/0!</v>
      </c>
      <c r="CI19" s="57" t="e">
        <f>VALUE(TEXT((BW19*'TOX and EXPO INPUTS'!$F$23),"0.00E+00"))</f>
        <v>#DIV/0!</v>
      </c>
      <c r="CJ19" s="58" t="e">
        <f>VALUE(TEXT((BX19*'TOX and EXPO INPUTS'!$F$23),"0.00E+00"))</f>
        <v>#DIV/0!</v>
      </c>
      <c r="CK19" s="57" t="e">
        <f>VALUE(TEXT((BY19*'TOX and EXPO INPUTS'!$F$23),"0.00E+00"))</f>
        <v>#DIV/0!</v>
      </c>
      <c r="CL19" s="57" t="e">
        <f>VALUE(TEXT((BZ19*'TOX and EXPO INPUTS'!$F$23),"0.00E+00"))</f>
        <v>#DIV/0!</v>
      </c>
      <c r="CM19" s="57" t="e">
        <f>VALUE(TEXT((CA19*'TOX and EXPO INPUTS'!$F$23),"0.00E+00"))</f>
        <v>#DIV/0!</v>
      </c>
      <c r="CN19" s="57" t="e">
        <f>VALUE(TEXT((CB19*'TOX and EXPO INPUTS'!$F$23),"0.00E+00"))</f>
        <v>#DIV/0!</v>
      </c>
      <c r="CO19" s="57" t="e">
        <f>VALUE(TEXT((CC19*'TOX and EXPO INPUTS'!$F$23),"0.00E+00"))</f>
        <v>#DIV/0!</v>
      </c>
      <c r="CP19" s="38" t="s">
        <v>106</v>
      </c>
      <c r="CQ19" s="34" t="s">
        <v>107</v>
      </c>
      <c r="CR19" s="34" t="s">
        <v>108</v>
      </c>
      <c r="CS19" s="39" t="s">
        <v>109</v>
      </c>
    </row>
    <row r="20" spans="1:97" ht="48" customHeight="1" x14ac:dyDescent="0.25">
      <c r="A20" s="34" t="s">
        <v>98</v>
      </c>
      <c r="B20" s="34" t="s">
        <v>99</v>
      </c>
      <c r="C20" s="34" t="s">
        <v>113</v>
      </c>
      <c r="D20" s="34" t="s">
        <v>442</v>
      </c>
      <c r="E20" s="39" t="s">
        <v>112</v>
      </c>
      <c r="F20" s="40" t="s">
        <v>114</v>
      </c>
      <c r="G20" s="43"/>
      <c r="H20" s="36" t="s">
        <v>104</v>
      </c>
      <c r="I20" s="67"/>
      <c r="J20" s="36" t="s">
        <v>105</v>
      </c>
      <c r="K20" s="100">
        <f>VLOOKUP(F20,'Amount Seed Planted_variables'!$A$3:$I$74,2,0)</f>
        <v>15681.6</v>
      </c>
      <c r="L20" s="100">
        <f>VLOOKUP(F20,'Amount Seed Planted_variables'!$A$3:$I$74,3,0)</f>
        <v>19602</v>
      </c>
      <c r="M20" s="36">
        <f t="shared" si="17"/>
        <v>0</v>
      </c>
      <c r="N20" s="35">
        <f t="shared" si="18"/>
        <v>0</v>
      </c>
      <c r="O20" s="101">
        <v>3000</v>
      </c>
      <c r="P20" s="93">
        <f>VLOOKUP(F20,'Amount Seed Planted_variables'!$A$3:$I$74,4,0)</f>
        <v>156816</v>
      </c>
      <c r="Q20" s="93">
        <f>VLOOKUP(F20,'Amount Seed Planted_variables'!$A$3:$I$74,7,0)</f>
        <v>80</v>
      </c>
      <c r="R20" s="93">
        <f>VLOOKUP(F20,'Amount Seed Planted_variables'!$A$3:$I$74,8,0)</f>
        <v>12545280</v>
      </c>
      <c r="S20" s="87" t="str">
        <f t="shared" si="0"/>
        <v>NA</v>
      </c>
      <c r="T20" s="35">
        <v>10</v>
      </c>
      <c r="U20" s="35">
        <v>30</v>
      </c>
      <c r="V20" s="41">
        <v>3994</v>
      </c>
      <c r="W20" s="35">
        <v>797</v>
      </c>
      <c r="X20" s="35">
        <v>530</v>
      </c>
      <c r="Y20" s="41">
        <v>66</v>
      </c>
      <c r="Z20" s="35">
        <f t="shared" si="19"/>
        <v>6.6000000000000005</v>
      </c>
      <c r="AA20" s="42">
        <f t="shared" si="21"/>
        <v>0</v>
      </c>
      <c r="AB20" s="37">
        <f t="shared" si="22"/>
        <v>0</v>
      </c>
      <c r="AC20" s="37">
        <f t="shared" si="23"/>
        <v>0</v>
      </c>
      <c r="AD20" s="42" t="e">
        <f>VALUE(TEXT(((AA20*'TOX and EXPO INPUTS'!$F$13)/'TOX and EXPO INPUTS'!$E$27),"0.00E+00"))</f>
        <v>#DIV/0!</v>
      </c>
      <c r="AE20" s="37" t="e">
        <f>VALUE(TEXT(((AB20*'TOX and EXPO INPUTS'!$F$13)/'TOX and EXPO INPUTS'!$E$27),"0.00E+00"))</f>
        <v>#DIV/0!</v>
      </c>
      <c r="AF20" s="37" t="e">
        <f>VALUE(TEXT(((AC20*'TOX and EXPO INPUTS'!$F$13)/'TOX and EXPO INPUTS'!$E$27),"0.00E+00"))</f>
        <v>#DIV/0!</v>
      </c>
      <c r="AG20" s="42" t="e">
        <f>IF($E20="ST",VALUE(TEXT(('TOX and EXPO INPUTS'!$F$7/AD20),"0.0E+00")),IF($E20="IT",VALUE(TEXT(('TOX and EXPO INPUTS'!$F$10/AD20),"0.0E+00"))))</f>
        <v>#DIV/0!</v>
      </c>
      <c r="AH20" s="37" t="e">
        <f>IF($E20="ST",VALUE(TEXT(('TOX and EXPO INPUTS'!$F$7/AE20),"0.0E+00")),IF($E20="IT",VALUE(TEXT(('TOX and EXPO INPUTS'!$F$10/AE20),"0.0E+00"))))</f>
        <v>#DIV/0!</v>
      </c>
      <c r="AI20" s="37" t="e">
        <f>IF($E20="ST",VALUE(TEXT(('TOX and EXPO INPUTS'!$F$7/AF20),"0.0E+00")),IF($E20="IT",VALUE(TEXT(('TOX and EXPO INPUTS'!$F$10/AF20),"0.0E+00"))))</f>
        <v>#DIV/0!</v>
      </c>
      <c r="AJ20" s="42">
        <f t="shared" si="3"/>
        <v>0</v>
      </c>
      <c r="AK20" s="37">
        <f t="shared" si="4"/>
        <v>0</v>
      </c>
      <c r="AL20" s="42" t="e">
        <f>VALUE(TEXT(((AJ20*'TOX and EXPO INPUTS'!$F$21)/'TOX and EXPO INPUTS'!$E$29),"0.00E+00"))</f>
        <v>#DIV/0!</v>
      </c>
      <c r="AM20" s="37" t="e">
        <f>VALUE(TEXT(((AK20*'TOX and EXPO INPUTS'!$F$21)/'TOX and EXPO INPUTS'!$E$29),"0.00E+00"))</f>
        <v>#DIV/0!</v>
      </c>
      <c r="AN20" s="42" t="e">
        <f>IF($E20="ST",VALUE(TEXT(('TOX and EXPO INPUTS'!$F$15/AL20),"0.0E+00")),IF($E20="IT",VALUE(TEXT(('TOX and EXPO INPUTS'!$F$18/AL20),"0.0E+00"))))</f>
        <v>#DIV/0!</v>
      </c>
      <c r="AO20" s="37" t="e">
        <f>IF($E20="ST",VALUE(TEXT(('TOX and EXPO INPUTS'!$F$15/AM20),"0.0E+00")),IF($E20="IT",VALUE(TEXT(('TOX and EXPO INPUTS'!$F$18/AM20),"0.0E+00"))))</f>
        <v>#DIV/0!</v>
      </c>
      <c r="AP20" s="42" t="e">
        <f t="shared" si="5"/>
        <v>#DIV/0!</v>
      </c>
      <c r="AQ20" s="37" t="e">
        <f t="shared" si="6"/>
        <v>#DIV/0!</v>
      </c>
      <c r="AR20" s="37" t="e">
        <f t="shared" si="7"/>
        <v>#DIV/0!</v>
      </c>
      <c r="AS20" s="37" t="e">
        <f t="shared" si="8"/>
        <v>#DIV/0!</v>
      </c>
      <c r="AT20" s="37" t="e">
        <f t="shared" si="9"/>
        <v>#DIV/0!</v>
      </c>
      <c r="AU20" s="37" t="e">
        <f t="shared" si="10"/>
        <v>#DIV/0!</v>
      </c>
      <c r="AV20" s="42" t="e">
        <f t="shared" si="11"/>
        <v>#DIV/0!</v>
      </c>
      <c r="AW20" s="37" t="e">
        <f t="shared" si="12"/>
        <v>#DIV/0!</v>
      </c>
      <c r="AX20" s="37" t="e">
        <f t="shared" si="13"/>
        <v>#DIV/0!</v>
      </c>
      <c r="AY20" s="37" t="e">
        <f t="shared" si="14"/>
        <v>#DIV/0!</v>
      </c>
      <c r="AZ20" s="37" t="e">
        <f t="shared" si="15"/>
        <v>#DIV/0!</v>
      </c>
      <c r="BA20" s="37" t="e">
        <f t="shared" si="16"/>
        <v>#DIV/0!</v>
      </c>
      <c r="BB20" s="42" t="e">
        <f>IF($E20="ST",VALUE(TEXT((1/(('TOX and EXPO INPUTS'!$F$9/AG20)+('TOX and EXPO INPUTS'!$F$17/AN20))),"0.0E+00")),IF($E20="IT",VALUE(TEXT((1/(('TOX and EXPO INPUTS'!$F$12/AG20)+('TOX and EXPO INPUTS'!$F$20/AN20))),"0.0E+00"))))</f>
        <v>#DIV/0!</v>
      </c>
      <c r="BC20" s="37" t="e">
        <f>IF($E20="ST",VALUE(TEXT((1/(('TOX and EXPO INPUTS'!$F$9/AH20)+('TOX and EXPO INPUTS'!$F$17/AN20))),"0.0E+00")),IF($E20="IT",VALUE(TEXT((1/(('TOX and EXPO INPUTS'!$F$12/AH20)+('TOX and EXPO INPUTS'!$F$20/AN20))),"0.0E+00"))))</f>
        <v>#DIV/0!</v>
      </c>
      <c r="BD20" s="37" t="e">
        <f>IF($E20="ST",VALUE(TEXT((1/(('TOX and EXPO INPUTS'!$F$9/AI20)+('TOX and EXPO INPUTS'!$F$17/AN20))),"0.0E+00")),IF($E20="IT",VALUE(TEXT((1/(('TOX and EXPO INPUTS'!$F$12/AI20)+('TOX and EXPO INPUTS'!$F$20/AN20))),"0.0E+00"))))</f>
        <v>#DIV/0!</v>
      </c>
      <c r="BE20" s="37" t="e">
        <f>IF($E20="ST",VALUE(TEXT((1/(('TOX and EXPO INPUTS'!$F$9/AG20)+('TOX and EXPO INPUTS'!$F$17/AO20))),"0.0E+00")),IF($E20="IT",VALUE(TEXT((1/(('TOX and EXPO INPUTS'!$F$12/AG20)+('TOX and EXPO INPUTS'!$F$20/AO20))),"0.0E+00"))))</f>
        <v>#DIV/0!</v>
      </c>
      <c r="BF20" s="37" t="e">
        <f>IF($E20="ST",VALUE(TEXT((1/(('TOX and EXPO INPUTS'!$F$9/AH20)+('TOX and EXPO INPUTS'!$F$17/AO20))),"0.0E+00")),IF($E20="IT",VALUE(TEXT((1/(('TOX and EXPO INPUTS'!$F$12/AH20)+('TOX and EXPO INPUTS'!$F$20/AO20))),"0.0E+00"))))</f>
        <v>#DIV/0!</v>
      </c>
      <c r="BG20" s="37" t="e">
        <f>IF($E20="ST",VALUE(TEXT((1/(('TOX and EXPO INPUTS'!$F$9/AI20)+('TOX and EXPO INPUTS'!$F$17/AO20))),"0.0E+00")),IF($E20="IT",VALUE(TEXT((1/(('TOX and EXPO INPUTS'!$F$12/AI20)+('TOX and EXPO INPUTS'!$F$20/AO20))),"0.0E+00"))))</f>
        <v>#DIV/0!</v>
      </c>
      <c r="BH20" s="42" t="e">
        <f>VALUE(TEXT((AD20*$T20/365*'TOX and EXPO INPUTS'!$E$33/'TOX and EXPO INPUTS'!$E$34),"0.00E+00"))</f>
        <v>#DIV/0!</v>
      </c>
      <c r="BI20" s="37" t="e">
        <f>VALUE(TEXT((AE20*$T20/365*'TOX and EXPO INPUTS'!$E$33/'TOX and EXPO INPUTS'!$E$34),"0.00E+00"))</f>
        <v>#DIV/0!</v>
      </c>
      <c r="BJ20" s="37" t="e">
        <f>VALUE(TEXT((AF20*$T20/365*'TOX and EXPO INPUTS'!$E$33/'TOX and EXPO INPUTS'!$E$34),"0.00E+00"))</f>
        <v>#DIV/0!</v>
      </c>
      <c r="BK20" s="42" t="e">
        <f>VALUE(TEXT((AD20*$U20/365*'TOX and EXPO INPUTS'!$E$33/'TOX and EXPO INPUTS'!$E$34),"0.00E+00"))</f>
        <v>#DIV/0!</v>
      </c>
      <c r="BL20" s="37" t="e">
        <f>VALUE(TEXT((AE20*$U20/365*'TOX and EXPO INPUTS'!$E$33/'TOX and EXPO INPUTS'!$E$34),"0.00E+00"))</f>
        <v>#DIV/0!</v>
      </c>
      <c r="BM20" s="37" t="e">
        <f>VALUE(TEXT((AF20*$U20/365*'TOX and EXPO INPUTS'!$E$33/'TOX and EXPO INPUTS'!$E$34),"0.00E+00"))</f>
        <v>#DIV/0!</v>
      </c>
      <c r="BN20" s="42" t="e">
        <f>VALUE(TEXT((AL20*$T20/365*'TOX and EXPO INPUTS'!$E$33/'TOX and EXPO INPUTS'!$E$34),"0.00E+00"))</f>
        <v>#DIV/0!</v>
      </c>
      <c r="BO20" s="37" t="e">
        <f>VALUE(TEXT((AM20*$T20/365*'TOX and EXPO INPUTS'!$E$33/'TOX and EXPO INPUTS'!$E$34),"0.00E+00"))</f>
        <v>#DIV/0!</v>
      </c>
      <c r="BP20" s="42" t="e">
        <f>VALUE(TEXT((AL20*$U20/365*'TOX and EXPO INPUTS'!$E$33/'TOX and EXPO INPUTS'!$E$34),"0.00E+00"))</f>
        <v>#DIV/0!</v>
      </c>
      <c r="BQ20" s="37" t="e">
        <f>VALUE(TEXT((AM20*$U20/365*'TOX and EXPO INPUTS'!$E$33/'TOX and EXPO INPUTS'!$E$34),"0.00E+00"))</f>
        <v>#DIV/0!</v>
      </c>
      <c r="BR20" s="42" t="e">
        <f>VALUE(TEXT((AP20*$T20/365*'TOX and EXPO INPUTS'!$E$33/'TOX and EXPO INPUTS'!$E$34),"0.00E+00"))</f>
        <v>#DIV/0!</v>
      </c>
      <c r="BS20" s="37" t="e">
        <f>VALUE(TEXT((AQ20*$T20/365*'TOX and EXPO INPUTS'!$E$33/'TOX and EXPO INPUTS'!$E$34),"0.00E+00"))</f>
        <v>#DIV/0!</v>
      </c>
      <c r="BT20" s="37" t="e">
        <f>VALUE(TEXT((AR20*$T20/365*'TOX and EXPO INPUTS'!$E$33/'TOX and EXPO INPUTS'!$E$34),"0.00E+00"))</f>
        <v>#DIV/0!</v>
      </c>
      <c r="BU20" s="37" t="e">
        <f>VALUE(TEXT((AS20*$T20/365*'TOX and EXPO INPUTS'!$E$33/'TOX and EXPO INPUTS'!$E$34),"0.00E+00"))</f>
        <v>#DIV/0!</v>
      </c>
      <c r="BV20" s="37" t="e">
        <f>VALUE(TEXT((AT20*$T20/365*'TOX and EXPO INPUTS'!$E$33/'TOX and EXPO INPUTS'!$E$34),"0.00E+00"))</f>
        <v>#DIV/0!</v>
      </c>
      <c r="BW20" s="37" t="e">
        <f>VALUE(TEXT((AU20*$T20/365*'TOX and EXPO INPUTS'!$E$33/'TOX and EXPO INPUTS'!$E$34),"0.00E+00"))</f>
        <v>#DIV/0!</v>
      </c>
      <c r="BX20" s="42" t="e">
        <f>VALUE(TEXT((AP20*$U20/365*'TOX and EXPO INPUTS'!$E$33/'TOX and EXPO INPUTS'!$E$34),"0.00E+00"))</f>
        <v>#DIV/0!</v>
      </c>
      <c r="BY20" s="37" t="e">
        <f>VALUE(TEXT((AQ20*$U20/365*'TOX and EXPO INPUTS'!$E$33/'TOX and EXPO INPUTS'!$E$34),"0.00E+00"))</f>
        <v>#DIV/0!</v>
      </c>
      <c r="BZ20" s="37" t="e">
        <f>VALUE(TEXT((AR20*$U20/365*'TOX and EXPO INPUTS'!$E$33/'TOX and EXPO INPUTS'!$E$34),"0.00E+00"))</f>
        <v>#DIV/0!</v>
      </c>
      <c r="CA20" s="37" t="e">
        <f>VALUE(TEXT((AS20*$U20/365*'TOX and EXPO INPUTS'!$E$33/'TOX and EXPO INPUTS'!$E$34),"0.00E+00"))</f>
        <v>#DIV/0!</v>
      </c>
      <c r="CB20" s="37" t="e">
        <f>VALUE(TEXT((AT20*$U20/365*'TOX and EXPO INPUTS'!$E$33/'TOX and EXPO INPUTS'!$E$34),"0.00E+00"))</f>
        <v>#DIV/0!</v>
      </c>
      <c r="CC20" s="37" t="e">
        <f>VALUE(TEXT((AU20*$U20/365*'TOX and EXPO INPUTS'!$E$33/'TOX and EXPO INPUTS'!$E$34),"0.00E+00"))</f>
        <v>#DIV/0!</v>
      </c>
      <c r="CD20" s="58" t="e">
        <f>VALUE(TEXT((BR20*'TOX and EXPO INPUTS'!$F$23),"0.00E+00"))</f>
        <v>#DIV/0!</v>
      </c>
      <c r="CE20" s="57" t="e">
        <f>VALUE(TEXT((BS20*'TOX and EXPO INPUTS'!$F$23),"0.00E+00"))</f>
        <v>#DIV/0!</v>
      </c>
      <c r="CF20" s="57" t="e">
        <f>VALUE(TEXT((BT20*'TOX and EXPO INPUTS'!$F$23),"0.00E+00"))</f>
        <v>#DIV/0!</v>
      </c>
      <c r="CG20" s="57" t="e">
        <f>VALUE(TEXT((BU20*'TOX and EXPO INPUTS'!$F$23),"0.00E+00"))</f>
        <v>#DIV/0!</v>
      </c>
      <c r="CH20" s="57" t="e">
        <f>VALUE(TEXT((BV20*'TOX and EXPO INPUTS'!$F$23),"0.00E+00"))</f>
        <v>#DIV/0!</v>
      </c>
      <c r="CI20" s="57" t="e">
        <f>VALUE(TEXT((BW20*'TOX and EXPO INPUTS'!$F$23),"0.00E+00"))</f>
        <v>#DIV/0!</v>
      </c>
      <c r="CJ20" s="58" t="e">
        <f>VALUE(TEXT((BX20*'TOX and EXPO INPUTS'!$F$23),"0.00E+00"))</f>
        <v>#DIV/0!</v>
      </c>
      <c r="CK20" s="57" t="e">
        <f>VALUE(TEXT((BY20*'TOX and EXPO INPUTS'!$F$23),"0.00E+00"))</f>
        <v>#DIV/0!</v>
      </c>
      <c r="CL20" s="57" t="e">
        <f>VALUE(TEXT((BZ20*'TOX and EXPO INPUTS'!$F$23),"0.00E+00"))</f>
        <v>#DIV/0!</v>
      </c>
      <c r="CM20" s="57" t="e">
        <f>VALUE(TEXT((CA20*'TOX and EXPO INPUTS'!$F$23),"0.00E+00"))</f>
        <v>#DIV/0!</v>
      </c>
      <c r="CN20" s="57" t="e">
        <f>VALUE(TEXT((CB20*'TOX and EXPO INPUTS'!$F$23),"0.00E+00"))</f>
        <v>#DIV/0!</v>
      </c>
      <c r="CO20" s="57" t="e">
        <f>VALUE(TEXT((CC20*'TOX and EXPO INPUTS'!$F$23),"0.00E+00"))</f>
        <v>#DIV/0!</v>
      </c>
      <c r="CP20" s="38" t="s">
        <v>106</v>
      </c>
      <c r="CQ20" s="34" t="s">
        <v>107</v>
      </c>
      <c r="CR20" s="34" t="s">
        <v>108</v>
      </c>
      <c r="CS20" s="39" t="s">
        <v>109</v>
      </c>
    </row>
    <row r="21" spans="1:97" ht="48" customHeight="1" x14ac:dyDescent="0.25">
      <c r="A21" s="34" t="s">
        <v>98</v>
      </c>
      <c r="B21" s="34" t="s">
        <v>99</v>
      </c>
      <c r="C21" s="34" t="s">
        <v>115</v>
      </c>
      <c r="D21" s="34" t="s">
        <v>101</v>
      </c>
      <c r="E21" s="39" t="s">
        <v>102</v>
      </c>
      <c r="F21" s="40" t="s">
        <v>114</v>
      </c>
      <c r="G21" s="43"/>
      <c r="H21" s="36" t="s">
        <v>104</v>
      </c>
      <c r="I21" s="67"/>
      <c r="J21" s="36" t="s">
        <v>105</v>
      </c>
      <c r="K21" s="100">
        <f>VLOOKUP(F21,'Amount Seed Planted_variables'!$A$3:$I$74,2,0)</f>
        <v>15681.6</v>
      </c>
      <c r="L21" s="100">
        <f>VLOOKUP(F21,'Amount Seed Planted_variables'!$A$3:$I$74,3,0)</f>
        <v>19602</v>
      </c>
      <c r="M21" s="36">
        <f t="shared" si="17"/>
        <v>0</v>
      </c>
      <c r="N21" s="35">
        <f t="shared" si="18"/>
        <v>0</v>
      </c>
      <c r="O21" s="101">
        <v>225</v>
      </c>
      <c r="P21" s="93">
        <f>VLOOKUP(F21,'Amount Seed Planted_variables'!$A$3:$I$74,4,0)</f>
        <v>156816</v>
      </c>
      <c r="Q21" s="93">
        <f>VLOOKUP(F21,'Amount Seed Planted_variables'!$A$3:$I$74,7,0)</f>
        <v>80</v>
      </c>
      <c r="R21" s="93">
        <f>VLOOKUP(F21,'Amount Seed Planted_variables'!$A$3:$I$74,8,0)</f>
        <v>12545280</v>
      </c>
      <c r="S21" s="87" t="str">
        <f t="shared" si="0"/>
        <v>NA</v>
      </c>
      <c r="T21" s="35">
        <v>10</v>
      </c>
      <c r="U21" s="35">
        <v>30</v>
      </c>
      <c r="V21" s="41">
        <v>349</v>
      </c>
      <c r="W21" s="35">
        <v>51.2</v>
      </c>
      <c r="X21" s="35">
        <v>42.2</v>
      </c>
      <c r="Y21" s="41">
        <v>1.2</v>
      </c>
      <c r="Z21" s="35">
        <f t="shared" si="19"/>
        <v>0.12</v>
      </c>
      <c r="AA21" s="42">
        <f t="shared" si="21"/>
        <v>0</v>
      </c>
      <c r="AB21" s="37">
        <f t="shared" si="22"/>
        <v>0</v>
      </c>
      <c r="AC21" s="37">
        <f t="shared" si="23"/>
        <v>0</v>
      </c>
      <c r="AD21" s="42" t="e">
        <f>VALUE(TEXT(((AA21*'TOX and EXPO INPUTS'!$F$13)/'TOX and EXPO INPUTS'!$E$27),"0.00E+00"))</f>
        <v>#DIV/0!</v>
      </c>
      <c r="AE21" s="37" t="e">
        <f>VALUE(TEXT(((AB21*'TOX and EXPO INPUTS'!$F$13)/'TOX and EXPO INPUTS'!$E$27),"0.00E+00"))</f>
        <v>#DIV/0!</v>
      </c>
      <c r="AF21" s="37" t="e">
        <f>VALUE(TEXT(((AC21*'TOX and EXPO INPUTS'!$F$13)/'TOX and EXPO INPUTS'!$E$27),"0.00E+00"))</f>
        <v>#DIV/0!</v>
      </c>
      <c r="AG21" s="42" t="e">
        <f>IF($E21="ST",VALUE(TEXT(('TOX and EXPO INPUTS'!$F$7/AD21),"0.0E+00")),IF($E21="IT",VALUE(TEXT(('TOX and EXPO INPUTS'!$F$10/AD21),"0.0E+00"))))</f>
        <v>#DIV/0!</v>
      </c>
      <c r="AH21" s="37" t="e">
        <f>IF($E21="ST",VALUE(TEXT(('TOX and EXPO INPUTS'!$F$7/AE21),"0.0E+00")),IF($E21="IT",VALUE(TEXT(('TOX and EXPO INPUTS'!$F$10/AE21),"0.0E+00"))))</f>
        <v>#DIV/0!</v>
      </c>
      <c r="AI21" s="37" t="e">
        <f>IF($E21="ST",VALUE(TEXT(('TOX and EXPO INPUTS'!$F$7/AF21),"0.0E+00")),IF($E21="IT",VALUE(TEXT(('TOX and EXPO INPUTS'!$F$10/AF21),"0.0E+00"))))</f>
        <v>#DIV/0!</v>
      </c>
      <c r="AJ21" s="42">
        <f t="shared" si="3"/>
        <v>0</v>
      </c>
      <c r="AK21" s="37">
        <f t="shared" si="4"/>
        <v>0</v>
      </c>
      <c r="AL21" s="42" t="e">
        <f>VALUE(TEXT(((AJ21*'TOX and EXPO INPUTS'!$F$21)/'TOX and EXPO INPUTS'!$E$29),"0.00E+00"))</f>
        <v>#DIV/0!</v>
      </c>
      <c r="AM21" s="37" t="e">
        <f>VALUE(TEXT(((AK21*'TOX and EXPO INPUTS'!$F$21)/'TOX and EXPO INPUTS'!$E$29),"0.00E+00"))</f>
        <v>#DIV/0!</v>
      </c>
      <c r="AN21" s="42" t="e">
        <f>IF($E21="ST",VALUE(TEXT(('TOX and EXPO INPUTS'!$F$15/AL21),"0.0E+00")),IF($E21="IT",VALUE(TEXT(('TOX and EXPO INPUTS'!$F$18/AL21),"0.0E+00"))))</f>
        <v>#DIV/0!</v>
      </c>
      <c r="AO21" s="37" t="e">
        <f>IF($E21="ST",VALUE(TEXT(('TOX and EXPO INPUTS'!$F$15/AM21),"0.0E+00")),IF($E21="IT",VALUE(TEXT(('TOX and EXPO INPUTS'!$F$18/AM21),"0.0E+00"))))</f>
        <v>#DIV/0!</v>
      </c>
      <c r="AP21" s="42" t="e">
        <f t="shared" si="5"/>
        <v>#DIV/0!</v>
      </c>
      <c r="AQ21" s="37" t="e">
        <f t="shared" si="6"/>
        <v>#DIV/0!</v>
      </c>
      <c r="AR21" s="37" t="e">
        <f t="shared" si="7"/>
        <v>#DIV/0!</v>
      </c>
      <c r="AS21" s="37" t="e">
        <f t="shared" si="8"/>
        <v>#DIV/0!</v>
      </c>
      <c r="AT21" s="37" t="e">
        <f t="shared" si="9"/>
        <v>#DIV/0!</v>
      </c>
      <c r="AU21" s="37" t="e">
        <f t="shared" si="10"/>
        <v>#DIV/0!</v>
      </c>
      <c r="AV21" s="42" t="e">
        <f t="shared" si="11"/>
        <v>#DIV/0!</v>
      </c>
      <c r="AW21" s="37" t="e">
        <f t="shared" si="12"/>
        <v>#DIV/0!</v>
      </c>
      <c r="AX21" s="37" t="e">
        <f t="shared" si="13"/>
        <v>#DIV/0!</v>
      </c>
      <c r="AY21" s="37" t="e">
        <f t="shared" si="14"/>
        <v>#DIV/0!</v>
      </c>
      <c r="AZ21" s="37" t="e">
        <f t="shared" si="15"/>
        <v>#DIV/0!</v>
      </c>
      <c r="BA21" s="37" t="e">
        <f t="shared" si="16"/>
        <v>#DIV/0!</v>
      </c>
      <c r="BB21" s="42" t="e">
        <f>IF($E21="ST",VALUE(TEXT((1/(('TOX and EXPO INPUTS'!$F$9/AG21)+('TOX and EXPO INPUTS'!$F$17/AN21))),"0.0E+00")),IF($E21="IT",VALUE(TEXT((1/(('TOX and EXPO INPUTS'!$F$12/AG21)+('TOX and EXPO INPUTS'!$F$20/AN21))),"0.0E+00"))))</f>
        <v>#DIV/0!</v>
      </c>
      <c r="BC21" s="37" t="e">
        <f>IF($E21="ST",VALUE(TEXT((1/(('TOX and EXPO INPUTS'!$F$9/AH21)+('TOX and EXPO INPUTS'!$F$17/AN21))),"0.0E+00")),IF($E21="IT",VALUE(TEXT((1/(('TOX and EXPO INPUTS'!$F$12/AH21)+('TOX and EXPO INPUTS'!$F$20/AN21))),"0.0E+00"))))</f>
        <v>#DIV/0!</v>
      </c>
      <c r="BD21" s="37" t="e">
        <f>IF($E21="ST",VALUE(TEXT((1/(('TOX and EXPO INPUTS'!$F$9/AI21)+('TOX and EXPO INPUTS'!$F$17/AN21))),"0.0E+00")),IF($E21="IT",VALUE(TEXT((1/(('TOX and EXPO INPUTS'!$F$12/AI21)+('TOX and EXPO INPUTS'!$F$20/AN21))),"0.0E+00"))))</f>
        <v>#DIV/0!</v>
      </c>
      <c r="BE21" s="37" t="e">
        <f>IF($E21="ST",VALUE(TEXT((1/(('TOX and EXPO INPUTS'!$F$9/AG21)+('TOX and EXPO INPUTS'!$F$17/AO21))),"0.0E+00")),IF($E21="IT",VALUE(TEXT((1/(('TOX and EXPO INPUTS'!$F$12/AG21)+('TOX and EXPO INPUTS'!$F$20/AO21))),"0.0E+00"))))</f>
        <v>#DIV/0!</v>
      </c>
      <c r="BF21" s="37" t="e">
        <f>IF($E21="ST",VALUE(TEXT((1/(('TOX and EXPO INPUTS'!$F$9/AH21)+('TOX and EXPO INPUTS'!$F$17/AO21))),"0.0E+00")),IF($E21="IT",VALUE(TEXT((1/(('TOX and EXPO INPUTS'!$F$12/AH21)+('TOX and EXPO INPUTS'!$F$20/AO21))),"0.0E+00"))))</f>
        <v>#DIV/0!</v>
      </c>
      <c r="BG21" s="37" t="e">
        <f>IF($E21="ST",VALUE(TEXT((1/(('TOX and EXPO INPUTS'!$F$9/AI21)+('TOX and EXPO INPUTS'!$F$17/AO21))),"0.0E+00")),IF($E21="IT",VALUE(TEXT((1/(('TOX and EXPO INPUTS'!$F$12/AI21)+('TOX and EXPO INPUTS'!$F$20/AO21))),"0.0E+00"))))</f>
        <v>#DIV/0!</v>
      </c>
      <c r="BH21" s="42" t="e">
        <f>VALUE(TEXT((AD21*$T21/365*'TOX and EXPO INPUTS'!$E$33/'TOX and EXPO INPUTS'!$E$34),"0.00E+00"))</f>
        <v>#DIV/0!</v>
      </c>
      <c r="BI21" s="37" t="e">
        <f>VALUE(TEXT((AE21*$T21/365*'TOX and EXPO INPUTS'!$E$33/'TOX and EXPO INPUTS'!$E$34),"0.00E+00"))</f>
        <v>#DIV/0!</v>
      </c>
      <c r="BJ21" s="37" t="e">
        <f>VALUE(TEXT((AF21*$T21/365*'TOX and EXPO INPUTS'!$E$33/'TOX and EXPO INPUTS'!$E$34),"0.00E+00"))</f>
        <v>#DIV/0!</v>
      </c>
      <c r="BK21" s="42" t="e">
        <f>VALUE(TEXT((AD21*$U21/365*'TOX and EXPO INPUTS'!$E$33/'TOX and EXPO INPUTS'!$E$34),"0.00E+00"))</f>
        <v>#DIV/0!</v>
      </c>
      <c r="BL21" s="37" t="e">
        <f>VALUE(TEXT((AE21*$U21/365*'TOX and EXPO INPUTS'!$E$33/'TOX and EXPO INPUTS'!$E$34),"0.00E+00"))</f>
        <v>#DIV/0!</v>
      </c>
      <c r="BM21" s="37" t="e">
        <f>VALUE(TEXT((AF21*$U21/365*'TOX and EXPO INPUTS'!$E$33/'TOX and EXPO INPUTS'!$E$34),"0.00E+00"))</f>
        <v>#DIV/0!</v>
      </c>
      <c r="BN21" s="42" t="e">
        <f>VALUE(TEXT((AL21*$T21/365*'TOX and EXPO INPUTS'!$E$33/'TOX and EXPO INPUTS'!$E$34),"0.00E+00"))</f>
        <v>#DIV/0!</v>
      </c>
      <c r="BO21" s="37" t="e">
        <f>VALUE(TEXT((AM21*$T21/365*'TOX and EXPO INPUTS'!$E$33/'TOX and EXPO INPUTS'!$E$34),"0.00E+00"))</f>
        <v>#DIV/0!</v>
      </c>
      <c r="BP21" s="42" t="e">
        <f>VALUE(TEXT((AL21*$U21/365*'TOX and EXPO INPUTS'!$E$33/'TOX and EXPO INPUTS'!$E$34),"0.00E+00"))</f>
        <v>#DIV/0!</v>
      </c>
      <c r="BQ21" s="37" t="e">
        <f>VALUE(TEXT((AM21*$U21/365*'TOX and EXPO INPUTS'!$E$33/'TOX and EXPO INPUTS'!$E$34),"0.00E+00"))</f>
        <v>#DIV/0!</v>
      </c>
      <c r="BR21" s="42" t="e">
        <f>VALUE(TEXT((AP21*$T21/365*'TOX and EXPO INPUTS'!$E$33/'TOX and EXPO INPUTS'!$E$34),"0.00E+00"))</f>
        <v>#DIV/0!</v>
      </c>
      <c r="BS21" s="37" t="e">
        <f>VALUE(TEXT((AQ21*$T21/365*'TOX and EXPO INPUTS'!$E$33/'TOX and EXPO INPUTS'!$E$34),"0.00E+00"))</f>
        <v>#DIV/0!</v>
      </c>
      <c r="BT21" s="37" t="e">
        <f>VALUE(TEXT((AR21*$T21/365*'TOX and EXPO INPUTS'!$E$33/'TOX and EXPO INPUTS'!$E$34),"0.00E+00"))</f>
        <v>#DIV/0!</v>
      </c>
      <c r="BU21" s="37" t="e">
        <f>VALUE(TEXT((AS21*$T21/365*'TOX and EXPO INPUTS'!$E$33/'TOX and EXPO INPUTS'!$E$34),"0.00E+00"))</f>
        <v>#DIV/0!</v>
      </c>
      <c r="BV21" s="37" t="e">
        <f>VALUE(TEXT((AT21*$T21/365*'TOX and EXPO INPUTS'!$E$33/'TOX and EXPO INPUTS'!$E$34),"0.00E+00"))</f>
        <v>#DIV/0!</v>
      </c>
      <c r="BW21" s="37" t="e">
        <f>VALUE(TEXT((AU21*$T21/365*'TOX and EXPO INPUTS'!$E$33/'TOX and EXPO INPUTS'!$E$34),"0.00E+00"))</f>
        <v>#DIV/0!</v>
      </c>
      <c r="BX21" s="42" t="e">
        <f>VALUE(TEXT((AP21*$U21/365*'TOX and EXPO INPUTS'!$E$33/'TOX and EXPO INPUTS'!$E$34),"0.00E+00"))</f>
        <v>#DIV/0!</v>
      </c>
      <c r="BY21" s="37" t="e">
        <f>VALUE(TEXT((AQ21*$U21/365*'TOX and EXPO INPUTS'!$E$33/'TOX and EXPO INPUTS'!$E$34),"0.00E+00"))</f>
        <v>#DIV/0!</v>
      </c>
      <c r="BZ21" s="37" t="e">
        <f>VALUE(TEXT((AR21*$U21/365*'TOX and EXPO INPUTS'!$E$33/'TOX and EXPO INPUTS'!$E$34),"0.00E+00"))</f>
        <v>#DIV/0!</v>
      </c>
      <c r="CA21" s="37" t="e">
        <f>VALUE(TEXT((AS21*$U21/365*'TOX and EXPO INPUTS'!$E$33/'TOX and EXPO INPUTS'!$E$34),"0.00E+00"))</f>
        <v>#DIV/0!</v>
      </c>
      <c r="CB21" s="37" t="e">
        <f>VALUE(TEXT((AT21*$U21/365*'TOX and EXPO INPUTS'!$E$33/'TOX and EXPO INPUTS'!$E$34),"0.00E+00"))</f>
        <v>#DIV/0!</v>
      </c>
      <c r="CC21" s="37" t="e">
        <f>VALUE(TEXT((AU21*$U21/365*'TOX and EXPO INPUTS'!$E$33/'TOX and EXPO INPUTS'!$E$34),"0.00E+00"))</f>
        <v>#DIV/0!</v>
      </c>
      <c r="CD21" s="58" t="e">
        <f>VALUE(TEXT((BR21*'TOX and EXPO INPUTS'!$F$23),"0.00E+00"))</f>
        <v>#DIV/0!</v>
      </c>
      <c r="CE21" s="57" t="e">
        <f>VALUE(TEXT((BS21*'TOX and EXPO INPUTS'!$F$23),"0.00E+00"))</f>
        <v>#DIV/0!</v>
      </c>
      <c r="CF21" s="57" t="e">
        <f>VALUE(TEXT((BT21*'TOX and EXPO INPUTS'!$F$23),"0.00E+00"))</f>
        <v>#DIV/0!</v>
      </c>
      <c r="CG21" s="57" t="e">
        <f>VALUE(TEXT((BU21*'TOX and EXPO INPUTS'!$F$23),"0.00E+00"))</f>
        <v>#DIV/0!</v>
      </c>
      <c r="CH21" s="57" t="e">
        <f>VALUE(TEXT((BV21*'TOX and EXPO INPUTS'!$F$23),"0.00E+00"))</f>
        <v>#DIV/0!</v>
      </c>
      <c r="CI21" s="57" t="e">
        <f>VALUE(TEXT((BW21*'TOX and EXPO INPUTS'!$F$23),"0.00E+00"))</f>
        <v>#DIV/0!</v>
      </c>
      <c r="CJ21" s="58" t="e">
        <f>VALUE(TEXT((BX21*'TOX and EXPO INPUTS'!$F$23),"0.00E+00"))</f>
        <v>#DIV/0!</v>
      </c>
      <c r="CK21" s="57" t="e">
        <f>VALUE(TEXT((BY21*'TOX and EXPO INPUTS'!$F$23),"0.00E+00"))</f>
        <v>#DIV/0!</v>
      </c>
      <c r="CL21" s="57" t="e">
        <f>VALUE(TEXT((BZ21*'TOX and EXPO INPUTS'!$F$23),"0.00E+00"))</f>
        <v>#DIV/0!</v>
      </c>
      <c r="CM21" s="57" t="e">
        <f>VALUE(TEXT((CA21*'TOX and EXPO INPUTS'!$F$23),"0.00E+00"))</f>
        <v>#DIV/0!</v>
      </c>
      <c r="CN21" s="57" t="e">
        <f>VALUE(TEXT((CB21*'TOX and EXPO INPUTS'!$F$23),"0.00E+00"))</f>
        <v>#DIV/0!</v>
      </c>
      <c r="CO21" s="57" t="e">
        <f>VALUE(TEXT((CC21*'TOX and EXPO INPUTS'!$F$23),"0.00E+00"))</f>
        <v>#DIV/0!</v>
      </c>
      <c r="CP21" s="38" t="s">
        <v>106</v>
      </c>
      <c r="CQ21" s="34" t="s">
        <v>107</v>
      </c>
      <c r="CR21" s="34" t="s">
        <v>108</v>
      </c>
      <c r="CS21" s="39" t="s">
        <v>109</v>
      </c>
    </row>
    <row r="22" spans="1:97" ht="48" customHeight="1" x14ac:dyDescent="0.25">
      <c r="A22" s="34" t="s">
        <v>98</v>
      </c>
      <c r="B22" s="34" t="s">
        <v>99</v>
      </c>
      <c r="C22" s="34" t="s">
        <v>115</v>
      </c>
      <c r="D22" s="34" t="s">
        <v>110</v>
      </c>
      <c r="E22" s="39" t="s">
        <v>102</v>
      </c>
      <c r="F22" s="40" t="s">
        <v>114</v>
      </c>
      <c r="G22" s="43"/>
      <c r="H22" s="36" t="s">
        <v>104</v>
      </c>
      <c r="I22" s="67"/>
      <c r="J22" s="36" t="s">
        <v>105</v>
      </c>
      <c r="K22" s="100">
        <f>VLOOKUP(F22,'Amount Seed Planted_variables'!$A$3:$I$74,2,0)</f>
        <v>15681.6</v>
      </c>
      <c r="L22" s="100">
        <f>VLOOKUP(F22,'Amount Seed Planted_variables'!$A$3:$I$74,3,0)</f>
        <v>19602</v>
      </c>
      <c r="M22" s="36">
        <f t="shared" si="17"/>
        <v>0</v>
      </c>
      <c r="N22" s="35">
        <f t="shared" si="18"/>
        <v>0</v>
      </c>
      <c r="O22" s="101">
        <v>225</v>
      </c>
      <c r="P22" s="93">
        <f>VLOOKUP(F22,'Amount Seed Planted_variables'!$A$3:$I$74,4,0)</f>
        <v>156816</v>
      </c>
      <c r="Q22" s="93">
        <f>VLOOKUP(F22,'Amount Seed Planted_variables'!$A$3:$I$74,7,0)</f>
        <v>80</v>
      </c>
      <c r="R22" s="93">
        <f>VLOOKUP(F22,'Amount Seed Planted_variables'!$A$3:$I$74,8,0)</f>
        <v>12545280</v>
      </c>
      <c r="S22" s="87" t="str">
        <f t="shared" si="0"/>
        <v>NA</v>
      </c>
      <c r="T22" s="35">
        <v>10</v>
      </c>
      <c r="U22" s="35">
        <v>30</v>
      </c>
      <c r="V22" s="41">
        <v>68</v>
      </c>
      <c r="W22" s="35">
        <v>16.899999999999999</v>
      </c>
      <c r="X22" s="35">
        <v>13.1</v>
      </c>
      <c r="Y22" s="41">
        <v>3.6</v>
      </c>
      <c r="Z22" s="35">
        <f t="shared" si="19"/>
        <v>0.36000000000000004</v>
      </c>
      <c r="AA22" s="42">
        <f t="shared" si="21"/>
        <v>0</v>
      </c>
      <c r="AB22" s="37">
        <f t="shared" si="22"/>
        <v>0</v>
      </c>
      <c r="AC22" s="37">
        <f t="shared" si="23"/>
        <v>0</v>
      </c>
      <c r="AD22" s="42" t="e">
        <f>VALUE(TEXT(((AA22*'TOX and EXPO INPUTS'!$F$13)/'TOX and EXPO INPUTS'!$E$27),"0.00E+00"))</f>
        <v>#DIV/0!</v>
      </c>
      <c r="AE22" s="37" t="e">
        <f>VALUE(TEXT(((AB22*'TOX and EXPO INPUTS'!$F$13)/'TOX and EXPO INPUTS'!$E$27),"0.00E+00"))</f>
        <v>#DIV/0!</v>
      </c>
      <c r="AF22" s="37" t="e">
        <f>VALUE(TEXT(((AC22*'TOX and EXPO INPUTS'!$F$13)/'TOX and EXPO INPUTS'!$E$27),"0.00E+00"))</f>
        <v>#DIV/0!</v>
      </c>
      <c r="AG22" s="42" t="e">
        <f>IF($E22="ST",VALUE(TEXT(('TOX and EXPO INPUTS'!$F$7/AD22),"0.0E+00")),IF($E22="IT",VALUE(TEXT(('TOX and EXPO INPUTS'!$F$10/AD22),"0.0E+00"))))</f>
        <v>#DIV/0!</v>
      </c>
      <c r="AH22" s="37" t="e">
        <f>IF($E22="ST",VALUE(TEXT(('TOX and EXPO INPUTS'!$F$7/AE22),"0.0E+00")),IF($E22="IT",VALUE(TEXT(('TOX and EXPO INPUTS'!$F$10/AE22),"0.0E+00"))))</f>
        <v>#DIV/0!</v>
      </c>
      <c r="AI22" s="37" t="e">
        <f>IF($E22="ST",VALUE(TEXT(('TOX and EXPO INPUTS'!$F$7/AF22),"0.0E+00")),IF($E22="IT",VALUE(TEXT(('TOX and EXPO INPUTS'!$F$10/AF22),"0.0E+00"))))</f>
        <v>#DIV/0!</v>
      </c>
      <c r="AJ22" s="42">
        <f t="shared" si="3"/>
        <v>0</v>
      </c>
      <c r="AK22" s="37">
        <f t="shared" si="4"/>
        <v>0</v>
      </c>
      <c r="AL22" s="42" t="e">
        <f>VALUE(TEXT(((AJ22*'TOX and EXPO INPUTS'!$F$21)/'TOX and EXPO INPUTS'!$E$29),"0.00E+00"))</f>
        <v>#DIV/0!</v>
      </c>
      <c r="AM22" s="37" t="e">
        <f>VALUE(TEXT(((AK22*'TOX and EXPO INPUTS'!$F$21)/'TOX and EXPO INPUTS'!$E$29),"0.00E+00"))</f>
        <v>#DIV/0!</v>
      </c>
      <c r="AN22" s="42" t="e">
        <f>IF($E22="ST",VALUE(TEXT(('TOX and EXPO INPUTS'!$F$15/AL22),"0.0E+00")),IF($E22="IT",VALUE(TEXT(('TOX and EXPO INPUTS'!$F$18/AL22),"0.0E+00"))))</f>
        <v>#DIV/0!</v>
      </c>
      <c r="AO22" s="37" t="e">
        <f>IF($E22="ST",VALUE(TEXT(('TOX and EXPO INPUTS'!$F$15/AM22),"0.0E+00")),IF($E22="IT",VALUE(TEXT(('TOX and EXPO INPUTS'!$F$18/AM22),"0.0E+00"))))</f>
        <v>#DIV/0!</v>
      </c>
      <c r="AP22" s="42" t="e">
        <f t="shared" si="5"/>
        <v>#DIV/0!</v>
      </c>
      <c r="AQ22" s="37" t="e">
        <f t="shared" si="6"/>
        <v>#DIV/0!</v>
      </c>
      <c r="AR22" s="37" t="e">
        <f t="shared" si="7"/>
        <v>#DIV/0!</v>
      </c>
      <c r="AS22" s="37" t="e">
        <f t="shared" si="8"/>
        <v>#DIV/0!</v>
      </c>
      <c r="AT22" s="37" t="e">
        <f t="shared" si="9"/>
        <v>#DIV/0!</v>
      </c>
      <c r="AU22" s="37" t="e">
        <f t="shared" si="10"/>
        <v>#DIV/0!</v>
      </c>
      <c r="AV22" s="42" t="e">
        <f t="shared" si="11"/>
        <v>#DIV/0!</v>
      </c>
      <c r="AW22" s="37" t="e">
        <f t="shared" si="12"/>
        <v>#DIV/0!</v>
      </c>
      <c r="AX22" s="37" t="e">
        <f t="shared" si="13"/>
        <v>#DIV/0!</v>
      </c>
      <c r="AY22" s="37" t="e">
        <f t="shared" si="14"/>
        <v>#DIV/0!</v>
      </c>
      <c r="AZ22" s="37" t="e">
        <f t="shared" si="15"/>
        <v>#DIV/0!</v>
      </c>
      <c r="BA22" s="37" t="e">
        <f t="shared" si="16"/>
        <v>#DIV/0!</v>
      </c>
      <c r="BB22" s="42" t="e">
        <f>IF($E22="ST",VALUE(TEXT((1/(('TOX and EXPO INPUTS'!$F$9/AG22)+('TOX and EXPO INPUTS'!$F$17/AN22))),"0.0E+00")),IF($E22="IT",VALUE(TEXT((1/(('TOX and EXPO INPUTS'!$F$12/AG22)+('TOX and EXPO INPUTS'!$F$20/AN22))),"0.0E+00"))))</f>
        <v>#DIV/0!</v>
      </c>
      <c r="BC22" s="37" t="e">
        <f>IF($E22="ST",VALUE(TEXT((1/(('TOX and EXPO INPUTS'!$F$9/AH22)+('TOX and EXPO INPUTS'!$F$17/AN22))),"0.0E+00")),IF($E22="IT",VALUE(TEXT((1/(('TOX and EXPO INPUTS'!$F$12/AH22)+('TOX and EXPO INPUTS'!$F$20/AN22))),"0.0E+00"))))</f>
        <v>#DIV/0!</v>
      </c>
      <c r="BD22" s="37" t="e">
        <f>IF($E22="ST",VALUE(TEXT((1/(('TOX and EXPO INPUTS'!$F$9/AI22)+('TOX and EXPO INPUTS'!$F$17/AN22))),"0.0E+00")),IF($E22="IT",VALUE(TEXT((1/(('TOX and EXPO INPUTS'!$F$12/AI22)+('TOX and EXPO INPUTS'!$F$20/AN22))),"0.0E+00"))))</f>
        <v>#DIV/0!</v>
      </c>
      <c r="BE22" s="37" t="e">
        <f>IF($E22="ST",VALUE(TEXT((1/(('TOX and EXPO INPUTS'!$F$9/AG22)+('TOX and EXPO INPUTS'!$F$17/AO22))),"0.0E+00")),IF($E22="IT",VALUE(TEXT((1/(('TOX and EXPO INPUTS'!$F$12/AG22)+('TOX and EXPO INPUTS'!$F$20/AO22))),"0.0E+00"))))</f>
        <v>#DIV/0!</v>
      </c>
      <c r="BF22" s="37" t="e">
        <f>IF($E22="ST",VALUE(TEXT((1/(('TOX and EXPO INPUTS'!$F$9/AH22)+('TOX and EXPO INPUTS'!$F$17/AO22))),"0.0E+00")),IF($E22="IT",VALUE(TEXT((1/(('TOX and EXPO INPUTS'!$F$12/AH22)+('TOX and EXPO INPUTS'!$F$20/AO22))),"0.0E+00"))))</f>
        <v>#DIV/0!</v>
      </c>
      <c r="BG22" s="37" t="e">
        <f>IF($E22="ST",VALUE(TEXT((1/(('TOX and EXPO INPUTS'!$F$9/AI22)+('TOX and EXPO INPUTS'!$F$17/AO22))),"0.0E+00")),IF($E22="IT",VALUE(TEXT((1/(('TOX and EXPO INPUTS'!$F$12/AI22)+('TOX and EXPO INPUTS'!$F$20/AO22))),"0.0E+00"))))</f>
        <v>#DIV/0!</v>
      </c>
      <c r="BH22" s="42" t="e">
        <f>VALUE(TEXT((AD22*$T22/365*'TOX and EXPO INPUTS'!$E$33/'TOX and EXPO INPUTS'!$E$34),"0.00E+00"))</f>
        <v>#DIV/0!</v>
      </c>
      <c r="BI22" s="37" t="e">
        <f>VALUE(TEXT((AE22*$T22/365*'TOX and EXPO INPUTS'!$E$33/'TOX and EXPO INPUTS'!$E$34),"0.00E+00"))</f>
        <v>#DIV/0!</v>
      </c>
      <c r="BJ22" s="37" t="e">
        <f>VALUE(TEXT((AF22*$T22/365*'TOX and EXPO INPUTS'!$E$33/'TOX and EXPO INPUTS'!$E$34),"0.00E+00"))</f>
        <v>#DIV/0!</v>
      </c>
      <c r="BK22" s="42" t="e">
        <f>VALUE(TEXT((AD22*$U22/365*'TOX and EXPO INPUTS'!$E$33/'TOX and EXPO INPUTS'!$E$34),"0.00E+00"))</f>
        <v>#DIV/0!</v>
      </c>
      <c r="BL22" s="37" t="e">
        <f>VALUE(TEXT((AE22*$U22/365*'TOX and EXPO INPUTS'!$E$33/'TOX and EXPO INPUTS'!$E$34),"0.00E+00"))</f>
        <v>#DIV/0!</v>
      </c>
      <c r="BM22" s="37" t="e">
        <f>VALUE(TEXT((AF22*$U22/365*'TOX and EXPO INPUTS'!$E$33/'TOX and EXPO INPUTS'!$E$34),"0.00E+00"))</f>
        <v>#DIV/0!</v>
      </c>
      <c r="BN22" s="42" t="e">
        <f>VALUE(TEXT((AL22*$T22/365*'TOX and EXPO INPUTS'!$E$33/'TOX and EXPO INPUTS'!$E$34),"0.00E+00"))</f>
        <v>#DIV/0!</v>
      </c>
      <c r="BO22" s="37" t="e">
        <f>VALUE(TEXT((AM22*$T22/365*'TOX and EXPO INPUTS'!$E$33/'TOX and EXPO INPUTS'!$E$34),"0.00E+00"))</f>
        <v>#DIV/0!</v>
      </c>
      <c r="BP22" s="42" t="e">
        <f>VALUE(TEXT((AL22*$U22/365*'TOX and EXPO INPUTS'!$E$33/'TOX and EXPO INPUTS'!$E$34),"0.00E+00"))</f>
        <v>#DIV/0!</v>
      </c>
      <c r="BQ22" s="37" t="e">
        <f>VALUE(TEXT((AM22*$U22/365*'TOX and EXPO INPUTS'!$E$33/'TOX and EXPO INPUTS'!$E$34),"0.00E+00"))</f>
        <v>#DIV/0!</v>
      </c>
      <c r="BR22" s="42" t="e">
        <f>VALUE(TEXT((AP22*$T22/365*'TOX and EXPO INPUTS'!$E$33/'TOX and EXPO INPUTS'!$E$34),"0.00E+00"))</f>
        <v>#DIV/0!</v>
      </c>
      <c r="BS22" s="37" t="e">
        <f>VALUE(TEXT((AQ22*$T22/365*'TOX and EXPO INPUTS'!$E$33/'TOX and EXPO INPUTS'!$E$34),"0.00E+00"))</f>
        <v>#DIV/0!</v>
      </c>
      <c r="BT22" s="37" t="e">
        <f>VALUE(TEXT((AR22*$T22/365*'TOX and EXPO INPUTS'!$E$33/'TOX and EXPO INPUTS'!$E$34),"0.00E+00"))</f>
        <v>#DIV/0!</v>
      </c>
      <c r="BU22" s="37" t="e">
        <f>VALUE(TEXT((AS22*$T22/365*'TOX and EXPO INPUTS'!$E$33/'TOX and EXPO INPUTS'!$E$34),"0.00E+00"))</f>
        <v>#DIV/0!</v>
      </c>
      <c r="BV22" s="37" t="e">
        <f>VALUE(TEXT((AT22*$T22/365*'TOX and EXPO INPUTS'!$E$33/'TOX and EXPO INPUTS'!$E$34),"0.00E+00"))</f>
        <v>#DIV/0!</v>
      </c>
      <c r="BW22" s="37" t="e">
        <f>VALUE(TEXT((AU22*$T22/365*'TOX and EXPO INPUTS'!$E$33/'TOX and EXPO INPUTS'!$E$34),"0.00E+00"))</f>
        <v>#DIV/0!</v>
      </c>
      <c r="BX22" s="42" t="e">
        <f>VALUE(TEXT((AP22*$U22/365*'TOX and EXPO INPUTS'!$E$33/'TOX and EXPO INPUTS'!$E$34),"0.00E+00"))</f>
        <v>#DIV/0!</v>
      </c>
      <c r="BY22" s="37" t="e">
        <f>VALUE(TEXT((AQ22*$U22/365*'TOX and EXPO INPUTS'!$E$33/'TOX and EXPO INPUTS'!$E$34),"0.00E+00"))</f>
        <v>#DIV/0!</v>
      </c>
      <c r="BZ22" s="37" t="e">
        <f>VALUE(TEXT((AR22*$U22/365*'TOX and EXPO INPUTS'!$E$33/'TOX and EXPO INPUTS'!$E$34),"0.00E+00"))</f>
        <v>#DIV/0!</v>
      </c>
      <c r="CA22" s="37" t="e">
        <f>VALUE(TEXT((AS22*$U22/365*'TOX and EXPO INPUTS'!$E$33/'TOX and EXPO INPUTS'!$E$34),"0.00E+00"))</f>
        <v>#DIV/0!</v>
      </c>
      <c r="CB22" s="37" t="e">
        <f>VALUE(TEXT((AT22*$U22/365*'TOX and EXPO INPUTS'!$E$33/'TOX and EXPO INPUTS'!$E$34),"0.00E+00"))</f>
        <v>#DIV/0!</v>
      </c>
      <c r="CC22" s="37" t="e">
        <f>VALUE(TEXT((AU22*$U22/365*'TOX and EXPO INPUTS'!$E$33/'TOX and EXPO INPUTS'!$E$34),"0.00E+00"))</f>
        <v>#DIV/0!</v>
      </c>
      <c r="CD22" s="58" t="e">
        <f>VALUE(TEXT((BR22*'TOX and EXPO INPUTS'!$F$23),"0.00E+00"))</f>
        <v>#DIV/0!</v>
      </c>
      <c r="CE22" s="57" t="e">
        <f>VALUE(TEXT((BS22*'TOX and EXPO INPUTS'!$F$23),"0.00E+00"))</f>
        <v>#DIV/0!</v>
      </c>
      <c r="CF22" s="57" t="e">
        <f>VALUE(TEXT((BT22*'TOX and EXPO INPUTS'!$F$23),"0.00E+00"))</f>
        <v>#DIV/0!</v>
      </c>
      <c r="CG22" s="57" t="e">
        <f>VALUE(TEXT((BU22*'TOX and EXPO INPUTS'!$F$23),"0.00E+00"))</f>
        <v>#DIV/0!</v>
      </c>
      <c r="CH22" s="57" t="e">
        <f>VALUE(TEXT((BV22*'TOX and EXPO INPUTS'!$F$23),"0.00E+00"))</f>
        <v>#DIV/0!</v>
      </c>
      <c r="CI22" s="57" t="e">
        <f>VALUE(TEXT((BW22*'TOX and EXPO INPUTS'!$F$23),"0.00E+00"))</f>
        <v>#DIV/0!</v>
      </c>
      <c r="CJ22" s="58" t="e">
        <f>VALUE(TEXT((BX22*'TOX and EXPO INPUTS'!$F$23),"0.00E+00"))</f>
        <v>#DIV/0!</v>
      </c>
      <c r="CK22" s="57" t="e">
        <f>VALUE(TEXT((BY22*'TOX and EXPO INPUTS'!$F$23),"0.00E+00"))</f>
        <v>#DIV/0!</v>
      </c>
      <c r="CL22" s="57" t="e">
        <f>VALUE(TEXT((BZ22*'TOX and EXPO INPUTS'!$F$23),"0.00E+00"))</f>
        <v>#DIV/0!</v>
      </c>
      <c r="CM22" s="57" t="e">
        <f>VALUE(TEXT((CA22*'TOX and EXPO INPUTS'!$F$23),"0.00E+00"))</f>
        <v>#DIV/0!</v>
      </c>
      <c r="CN22" s="57" t="e">
        <f>VALUE(TEXT((CB22*'TOX and EXPO INPUTS'!$F$23),"0.00E+00"))</f>
        <v>#DIV/0!</v>
      </c>
      <c r="CO22" s="57" t="e">
        <f>VALUE(TEXT((CC22*'TOX and EXPO INPUTS'!$F$23),"0.00E+00"))</f>
        <v>#DIV/0!</v>
      </c>
      <c r="CP22" s="38" t="s">
        <v>106</v>
      </c>
      <c r="CQ22" s="34" t="s">
        <v>107</v>
      </c>
      <c r="CR22" s="34" t="s">
        <v>108</v>
      </c>
      <c r="CS22" s="39" t="s">
        <v>109</v>
      </c>
    </row>
    <row r="23" spans="1:97" ht="48" customHeight="1" x14ac:dyDescent="0.25">
      <c r="A23" s="34" t="s">
        <v>98</v>
      </c>
      <c r="B23" s="34" t="s">
        <v>99</v>
      </c>
      <c r="C23" s="34" t="s">
        <v>115</v>
      </c>
      <c r="D23" s="34" t="s">
        <v>111</v>
      </c>
      <c r="E23" s="39" t="s">
        <v>102</v>
      </c>
      <c r="F23" s="40" t="s">
        <v>114</v>
      </c>
      <c r="G23" s="43"/>
      <c r="H23" s="36" t="s">
        <v>104</v>
      </c>
      <c r="I23" s="67"/>
      <c r="J23" s="36" t="s">
        <v>105</v>
      </c>
      <c r="K23" s="100">
        <f>VLOOKUP(F23,'Amount Seed Planted_variables'!$A$3:$I$74,2,0)</f>
        <v>15681.6</v>
      </c>
      <c r="L23" s="100">
        <f>VLOOKUP(F23,'Amount Seed Planted_variables'!$A$3:$I$74,3,0)</f>
        <v>19602</v>
      </c>
      <c r="M23" s="36">
        <f t="shared" si="17"/>
        <v>0</v>
      </c>
      <c r="N23" s="35">
        <f t="shared" si="18"/>
        <v>0</v>
      </c>
      <c r="O23" s="101">
        <v>225</v>
      </c>
      <c r="P23" s="93">
        <f>VLOOKUP(F23,'Amount Seed Planted_variables'!$A$3:$I$74,4,0)</f>
        <v>156816</v>
      </c>
      <c r="Q23" s="93">
        <f>VLOOKUP(F23,'Amount Seed Planted_variables'!$A$3:$I$74,7,0)</f>
        <v>80</v>
      </c>
      <c r="R23" s="93">
        <f>VLOOKUP(F23,'Amount Seed Planted_variables'!$A$3:$I$74,8,0)</f>
        <v>12545280</v>
      </c>
      <c r="S23" s="87">
        <f t="shared" si="0"/>
        <v>2.5</v>
      </c>
      <c r="T23" s="35">
        <v>10</v>
      </c>
      <c r="U23" s="35">
        <v>30</v>
      </c>
      <c r="V23" s="41">
        <v>138210600</v>
      </c>
      <c r="W23" s="35">
        <v>23262800</v>
      </c>
      <c r="X23" s="35">
        <v>21238200</v>
      </c>
      <c r="Y23" s="41">
        <v>106100</v>
      </c>
      <c r="Z23" s="35">
        <f t="shared" si="19"/>
        <v>10610</v>
      </c>
      <c r="AA23" s="42">
        <f t="shared" si="21"/>
        <v>0</v>
      </c>
      <c r="AB23" s="37">
        <f t="shared" si="22"/>
        <v>0</v>
      </c>
      <c r="AC23" s="37">
        <f t="shared" si="23"/>
        <v>0</v>
      </c>
      <c r="AD23" s="42" t="e">
        <f>VALUE(TEXT(((AA23*'TOX and EXPO INPUTS'!$F$13)/'TOX and EXPO INPUTS'!$E$27),"0.00E+00"))</f>
        <v>#DIV/0!</v>
      </c>
      <c r="AE23" s="37" t="e">
        <f>VALUE(TEXT(((AB23*'TOX and EXPO INPUTS'!$F$13)/'TOX and EXPO INPUTS'!$E$27),"0.00E+00"))</f>
        <v>#DIV/0!</v>
      </c>
      <c r="AF23" s="37" t="e">
        <f>VALUE(TEXT(((AC23*'TOX and EXPO INPUTS'!$F$13)/'TOX and EXPO INPUTS'!$E$27),"0.00E+00"))</f>
        <v>#DIV/0!</v>
      </c>
      <c r="AG23" s="42" t="e">
        <f>IF($E23="ST",VALUE(TEXT(('TOX and EXPO INPUTS'!$F$7/AD23),"0.0E+00")),IF($E23="IT",VALUE(TEXT(('TOX and EXPO INPUTS'!$F$10/AD23),"0.0E+00"))))</f>
        <v>#DIV/0!</v>
      </c>
      <c r="AH23" s="37" t="e">
        <f>IF($E23="ST",VALUE(TEXT(('TOX and EXPO INPUTS'!$F$7/AE23),"0.0E+00")),IF($E23="IT",VALUE(TEXT(('TOX and EXPO INPUTS'!$F$10/AE23),"0.0E+00"))))</f>
        <v>#DIV/0!</v>
      </c>
      <c r="AI23" s="37" t="e">
        <f>IF($E23="ST",VALUE(TEXT(('TOX and EXPO INPUTS'!$F$7/AF23),"0.0E+00")),IF($E23="IT",VALUE(TEXT(('TOX and EXPO INPUTS'!$F$10/AF23),"0.0E+00"))))</f>
        <v>#DIV/0!</v>
      </c>
      <c r="AJ23" s="42">
        <f t="shared" si="3"/>
        <v>0</v>
      </c>
      <c r="AK23" s="37">
        <f t="shared" si="4"/>
        <v>0</v>
      </c>
      <c r="AL23" s="42" t="e">
        <f>VALUE(TEXT(((AJ23*'TOX and EXPO INPUTS'!$F$21)/'TOX and EXPO INPUTS'!$E$29),"0.00E+00"))</f>
        <v>#DIV/0!</v>
      </c>
      <c r="AM23" s="37" t="e">
        <f>VALUE(TEXT(((AK23*'TOX and EXPO INPUTS'!$F$21)/'TOX and EXPO INPUTS'!$E$29),"0.00E+00"))</f>
        <v>#DIV/0!</v>
      </c>
      <c r="AN23" s="42" t="e">
        <f>IF($E23="ST",VALUE(TEXT(('TOX and EXPO INPUTS'!$F$15/AL23),"0.0E+00")),IF($E23="IT",VALUE(TEXT(('TOX and EXPO INPUTS'!$F$18/AL23),"0.0E+00"))))</f>
        <v>#DIV/0!</v>
      </c>
      <c r="AO23" s="37" t="e">
        <f>IF($E23="ST",VALUE(TEXT(('TOX and EXPO INPUTS'!$F$15/AM23),"0.0E+00")),IF($E23="IT",VALUE(TEXT(('TOX and EXPO INPUTS'!$F$18/AM23),"0.0E+00"))))</f>
        <v>#DIV/0!</v>
      </c>
      <c r="AP23" s="42" t="e">
        <f t="shared" si="5"/>
        <v>#DIV/0!</v>
      </c>
      <c r="AQ23" s="37" t="e">
        <f t="shared" si="6"/>
        <v>#DIV/0!</v>
      </c>
      <c r="AR23" s="37" t="e">
        <f t="shared" si="7"/>
        <v>#DIV/0!</v>
      </c>
      <c r="AS23" s="37" t="e">
        <f t="shared" si="8"/>
        <v>#DIV/0!</v>
      </c>
      <c r="AT23" s="37" t="e">
        <f t="shared" si="9"/>
        <v>#DIV/0!</v>
      </c>
      <c r="AU23" s="37" t="e">
        <f t="shared" si="10"/>
        <v>#DIV/0!</v>
      </c>
      <c r="AV23" s="42" t="e">
        <f t="shared" si="11"/>
        <v>#DIV/0!</v>
      </c>
      <c r="AW23" s="37" t="e">
        <f t="shared" si="12"/>
        <v>#DIV/0!</v>
      </c>
      <c r="AX23" s="37" t="e">
        <f t="shared" si="13"/>
        <v>#DIV/0!</v>
      </c>
      <c r="AY23" s="37" t="e">
        <f t="shared" si="14"/>
        <v>#DIV/0!</v>
      </c>
      <c r="AZ23" s="37" t="e">
        <f t="shared" si="15"/>
        <v>#DIV/0!</v>
      </c>
      <c r="BA23" s="37" t="e">
        <f t="shared" si="16"/>
        <v>#DIV/0!</v>
      </c>
      <c r="BB23" s="42" t="e">
        <f>IF($E23="ST",VALUE(TEXT((1/(('TOX and EXPO INPUTS'!$F$9/AG23)+('TOX and EXPO INPUTS'!$F$17/AN23))),"0.0E+00")),IF($E23="IT",VALUE(TEXT((1/(('TOX and EXPO INPUTS'!$F$12/AG23)+('TOX and EXPO INPUTS'!$F$20/AN23))),"0.0E+00"))))</f>
        <v>#DIV/0!</v>
      </c>
      <c r="BC23" s="37" t="e">
        <f>IF($E23="ST",VALUE(TEXT((1/(('TOX and EXPO INPUTS'!$F$9/AH23)+('TOX and EXPO INPUTS'!$F$17/AN23))),"0.0E+00")),IF($E23="IT",VALUE(TEXT((1/(('TOX and EXPO INPUTS'!$F$12/AH23)+('TOX and EXPO INPUTS'!$F$20/AN23))),"0.0E+00"))))</f>
        <v>#DIV/0!</v>
      </c>
      <c r="BD23" s="37" t="e">
        <f>IF($E23="ST",VALUE(TEXT((1/(('TOX and EXPO INPUTS'!$F$9/AI23)+('TOX and EXPO INPUTS'!$F$17/AN23))),"0.0E+00")),IF($E23="IT",VALUE(TEXT((1/(('TOX and EXPO INPUTS'!$F$12/AI23)+('TOX and EXPO INPUTS'!$F$20/AN23))),"0.0E+00"))))</f>
        <v>#DIV/0!</v>
      </c>
      <c r="BE23" s="37" t="e">
        <f>IF($E23="ST",VALUE(TEXT((1/(('TOX and EXPO INPUTS'!$F$9/AG23)+('TOX and EXPO INPUTS'!$F$17/AO23))),"0.0E+00")),IF($E23="IT",VALUE(TEXT((1/(('TOX and EXPO INPUTS'!$F$12/AG23)+('TOX and EXPO INPUTS'!$F$20/AO23))),"0.0E+00"))))</f>
        <v>#DIV/0!</v>
      </c>
      <c r="BF23" s="37" t="e">
        <f>IF($E23="ST",VALUE(TEXT((1/(('TOX and EXPO INPUTS'!$F$9/AH23)+('TOX and EXPO INPUTS'!$F$17/AO23))),"0.0E+00")),IF($E23="IT",VALUE(TEXT((1/(('TOX and EXPO INPUTS'!$F$12/AH23)+('TOX and EXPO INPUTS'!$F$20/AO23))),"0.0E+00"))))</f>
        <v>#DIV/0!</v>
      </c>
      <c r="BG23" s="37" t="e">
        <f>IF($E23="ST",VALUE(TEXT((1/(('TOX and EXPO INPUTS'!$F$9/AI23)+('TOX and EXPO INPUTS'!$F$17/AO23))),"0.0E+00")),IF($E23="IT",VALUE(TEXT((1/(('TOX and EXPO INPUTS'!$F$12/AI23)+('TOX and EXPO INPUTS'!$F$20/AO23))),"0.0E+00"))))</f>
        <v>#DIV/0!</v>
      </c>
      <c r="BH23" s="42" t="e">
        <f>VALUE(TEXT((AD23*$T23/365*'TOX and EXPO INPUTS'!$E$33/'TOX and EXPO INPUTS'!$E$34),"0.00E+00"))</f>
        <v>#DIV/0!</v>
      </c>
      <c r="BI23" s="37" t="e">
        <f>VALUE(TEXT((AE23*$T23/365*'TOX and EXPO INPUTS'!$E$33/'TOX and EXPO INPUTS'!$E$34),"0.00E+00"))</f>
        <v>#DIV/0!</v>
      </c>
      <c r="BJ23" s="37" t="e">
        <f>VALUE(TEXT((AF23*$T23/365*'TOX and EXPO INPUTS'!$E$33/'TOX and EXPO INPUTS'!$E$34),"0.00E+00"))</f>
        <v>#DIV/0!</v>
      </c>
      <c r="BK23" s="42" t="e">
        <f>VALUE(TEXT((AD23*$U23/365*'TOX and EXPO INPUTS'!$E$33/'TOX and EXPO INPUTS'!$E$34),"0.00E+00"))</f>
        <v>#DIV/0!</v>
      </c>
      <c r="BL23" s="37" t="e">
        <f>VALUE(TEXT((AE23*$U23/365*'TOX and EXPO INPUTS'!$E$33/'TOX and EXPO INPUTS'!$E$34),"0.00E+00"))</f>
        <v>#DIV/0!</v>
      </c>
      <c r="BM23" s="37" t="e">
        <f>VALUE(TEXT((AF23*$U23/365*'TOX and EXPO INPUTS'!$E$33/'TOX and EXPO INPUTS'!$E$34),"0.00E+00"))</f>
        <v>#DIV/0!</v>
      </c>
      <c r="BN23" s="42" t="e">
        <f>VALUE(TEXT((AL23*$T23/365*'TOX and EXPO INPUTS'!$E$33/'TOX and EXPO INPUTS'!$E$34),"0.00E+00"))</f>
        <v>#DIV/0!</v>
      </c>
      <c r="BO23" s="37" t="e">
        <f>VALUE(TEXT((AM23*$T23/365*'TOX and EXPO INPUTS'!$E$33/'TOX and EXPO INPUTS'!$E$34),"0.00E+00"))</f>
        <v>#DIV/0!</v>
      </c>
      <c r="BP23" s="42" t="e">
        <f>VALUE(TEXT((AL23*$U23/365*'TOX and EXPO INPUTS'!$E$33/'TOX and EXPO INPUTS'!$E$34),"0.00E+00"))</f>
        <v>#DIV/0!</v>
      </c>
      <c r="BQ23" s="37" t="e">
        <f>VALUE(TEXT((AM23*$U23/365*'TOX and EXPO INPUTS'!$E$33/'TOX and EXPO INPUTS'!$E$34),"0.00E+00"))</f>
        <v>#DIV/0!</v>
      </c>
      <c r="BR23" s="42" t="e">
        <f>VALUE(TEXT((AP23*$T23/365*'TOX and EXPO INPUTS'!$E$33/'TOX and EXPO INPUTS'!$E$34),"0.00E+00"))</f>
        <v>#DIV/0!</v>
      </c>
      <c r="BS23" s="37" t="e">
        <f>VALUE(TEXT((AQ23*$T23/365*'TOX and EXPO INPUTS'!$E$33/'TOX and EXPO INPUTS'!$E$34),"0.00E+00"))</f>
        <v>#DIV/0!</v>
      </c>
      <c r="BT23" s="37" t="e">
        <f>VALUE(TEXT((AR23*$T23/365*'TOX and EXPO INPUTS'!$E$33/'TOX and EXPO INPUTS'!$E$34),"0.00E+00"))</f>
        <v>#DIV/0!</v>
      </c>
      <c r="BU23" s="37" t="e">
        <f>VALUE(TEXT((AS23*$T23/365*'TOX and EXPO INPUTS'!$E$33/'TOX and EXPO INPUTS'!$E$34),"0.00E+00"))</f>
        <v>#DIV/0!</v>
      </c>
      <c r="BV23" s="37" t="e">
        <f>VALUE(TEXT((AT23*$T23/365*'TOX and EXPO INPUTS'!$E$33/'TOX and EXPO INPUTS'!$E$34),"0.00E+00"))</f>
        <v>#DIV/0!</v>
      </c>
      <c r="BW23" s="37" t="e">
        <f>VALUE(TEXT((AU23*$T23/365*'TOX and EXPO INPUTS'!$E$33/'TOX and EXPO INPUTS'!$E$34),"0.00E+00"))</f>
        <v>#DIV/0!</v>
      </c>
      <c r="BX23" s="42" t="e">
        <f>VALUE(TEXT((AP23*$U23/365*'TOX and EXPO INPUTS'!$E$33/'TOX and EXPO INPUTS'!$E$34),"0.00E+00"))</f>
        <v>#DIV/0!</v>
      </c>
      <c r="BY23" s="37" t="e">
        <f>VALUE(TEXT((AQ23*$U23/365*'TOX and EXPO INPUTS'!$E$33/'TOX and EXPO INPUTS'!$E$34),"0.00E+00"))</f>
        <v>#DIV/0!</v>
      </c>
      <c r="BZ23" s="37" t="e">
        <f>VALUE(TEXT((AR23*$U23/365*'TOX and EXPO INPUTS'!$E$33/'TOX and EXPO INPUTS'!$E$34),"0.00E+00"))</f>
        <v>#DIV/0!</v>
      </c>
      <c r="CA23" s="37" t="e">
        <f>VALUE(TEXT((AS23*$U23/365*'TOX and EXPO INPUTS'!$E$33/'TOX and EXPO INPUTS'!$E$34),"0.00E+00"))</f>
        <v>#DIV/0!</v>
      </c>
      <c r="CB23" s="37" t="e">
        <f>VALUE(TEXT((AT23*$U23/365*'TOX and EXPO INPUTS'!$E$33/'TOX and EXPO INPUTS'!$E$34),"0.00E+00"))</f>
        <v>#DIV/0!</v>
      </c>
      <c r="CC23" s="37" t="e">
        <f>VALUE(TEXT((AU23*$U23/365*'TOX and EXPO INPUTS'!$E$33/'TOX and EXPO INPUTS'!$E$34),"0.00E+00"))</f>
        <v>#DIV/0!</v>
      </c>
      <c r="CD23" s="58" t="e">
        <f>VALUE(TEXT((BR23*'TOX and EXPO INPUTS'!$F$23),"0.00E+00"))</f>
        <v>#DIV/0!</v>
      </c>
      <c r="CE23" s="57" t="e">
        <f>VALUE(TEXT((BS23*'TOX and EXPO INPUTS'!$F$23),"0.00E+00"))</f>
        <v>#DIV/0!</v>
      </c>
      <c r="CF23" s="57" t="e">
        <f>VALUE(TEXT((BT23*'TOX and EXPO INPUTS'!$F$23),"0.00E+00"))</f>
        <v>#DIV/0!</v>
      </c>
      <c r="CG23" s="57" t="e">
        <f>VALUE(TEXT((BU23*'TOX and EXPO INPUTS'!$F$23),"0.00E+00"))</f>
        <v>#DIV/0!</v>
      </c>
      <c r="CH23" s="57" t="e">
        <f>VALUE(TEXT((BV23*'TOX and EXPO INPUTS'!$F$23),"0.00E+00"))</f>
        <v>#DIV/0!</v>
      </c>
      <c r="CI23" s="57" t="e">
        <f>VALUE(TEXT((BW23*'TOX and EXPO INPUTS'!$F$23),"0.00E+00"))</f>
        <v>#DIV/0!</v>
      </c>
      <c r="CJ23" s="58" t="e">
        <f>VALUE(TEXT((BX23*'TOX and EXPO INPUTS'!$F$23),"0.00E+00"))</f>
        <v>#DIV/0!</v>
      </c>
      <c r="CK23" s="57" t="e">
        <f>VALUE(TEXT((BY23*'TOX and EXPO INPUTS'!$F$23),"0.00E+00"))</f>
        <v>#DIV/0!</v>
      </c>
      <c r="CL23" s="57" t="e">
        <f>VALUE(TEXT((BZ23*'TOX and EXPO INPUTS'!$F$23),"0.00E+00"))</f>
        <v>#DIV/0!</v>
      </c>
      <c r="CM23" s="57" t="e">
        <f>VALUE(TEXT((CA23*'TOX and EXPO INPUTS'!$F$23),"0.00E+00"))</f>
        <v>#DIV/0!</v>
      </c>
      <c r="CN23" s="57" t="e">
        <f>VALUE(TEXT((CB23*'TOX and EXPO INPUTS'!$F$23),"0.00E+00"))</f>
        <v>#DIV/0!</v>
      </c>
      <c r="CO23" s="57" t="e">
        <f>VALUE(TEXT((CC23*'TOX and EXPO INPUTS'!$F$23),"0.00E+00"))</f>
        <v>#DIV/0!</v>
      </c>
      <c r="CP23" s="38" t="s">
        <v>106</v>
      </c>
      <c r="CQ23" s="34" t="s">
        <v>107</v>
      </c>
      <c r="CR23" s="34" t="s">
        <v>108</v>
      </c>
      <c r="CS23" s="39" t="s">
        <v>109</v>
      </c>
    </row>
    <row r="24" spans="1:97" ht="48" customHeight="1" x14ac:dyDescent="0.25">
      <c r="A24" s="34" t="s">
        <v>98</v>
      </c>
      <c r="B24" s="34" t="s">
        <v>99</v>
      </c>
      <c r="C24" s="34" t="s">
        <v>115</v>
      </c>
      <c r="D24" s="34" t="s">
        <v>442</v>
      </c>
      <c r="E24" s="39" t="s">
        <v>102</v>
      </c>
      <c r="F24" s="40" t="s">
        <v>114</v>
      </c>
      <c r="G24" s="43"/>
      <c r="H24" s="36" t="s">
        <v>104</v>
      </c>
      <c r="I24" s="67"/>
      <c r="J24" s="36" t="s">
        <v>105</v>
      </c>
      <c r="K24" s="100">
        <f>VLOOKUP(F24,'Amount Seed Planted_variables'!$A$3:$I$74,2,0)</f>
        <v>15681.6</v>
      </c>
      <c r="L24" s="100">
        <f>VLOOKUP(F24,'Amount Seed Planted_variables'!$A$3:$I$74,3,0)</f>
        <v>19602</v>
      </c>
      <c r="M24" s="36">
        <f t="shared" si="17"/>
        <v>0</v>
      </c>
      <c r="N24" s="35">
        <f t="shared" si="18"/>
        <v>0</v>
      </c>
      <c r="O24" s="101">
        <v>225</v>
      </c>
      <c r="P24" s="93">
        <f>VLOOKUP(F24,'Amount Seed Planted_variables'!$A$3:$I$74,4,0)</f>
        <v>156816</v>
      </c>
      <c r="Q24" s="93">
        <f>VLOOKUP(F24,'Amount Seed Planted_variables'!$A$3:$I$74,7,0)</f>
        <v>80</v>
      </c>
      <c r="R24" s="93">
        <f>VLOOKUP(F24,'Amount Seed Planted_variables'!$A$3:$I$74,8,0)</f>
        <v>12545280</v>
      </c>
      <c r="S24" s="87" t="str">
        <f t="shared" si="0"/>
        <v>NA</v>
      </c>
      <c r="T24" s="35">
        <v>10</v>
      </c>
      <c r="U24" s="35">
        <v>30</v>
      </c>
      <c r="V24" s="41">
        <v>3994</v>
      </c>
      <c r="W24" s="35">
        <v>797</v>
      </c>
      <c r="X24" s="35">
        <v>530</v>
      </c>
      <c r="Y24" s="41">
        <v>66</v>
      </c>
      <c r="Z24" s="35">
        <f t="shared" si="19"/>
        <v>6.6000000000000005</v>
      </c>
      <c r="AA24" s="42">
        <f t="shared" si="21"/>
        <v>0</v>
      </c>
      <c r="AB24" s="37">
        <f t="shared" si="22"/>
        <v>0</v>
      </c>
      <c r="AC24" s="37">
        <f t="shared" si="23"/>
        <v>0</v>
      </c>
      <c r="AD24" s="42" t="e">
        <f>VALUE(TEXT(((AA24*'TOX and EXPO INPUTS'!$F$13)/'TOX and EXPO INPUTS'!$E$27),"0.00E+00"))</f>
        <v>#DIV/0!</v>
      </c>
      <c r="AE24" s="37" t="e">
        <f>VALUE(TEXT(((AB24*'TOX and EXPO INPUTS'!$F$13)/'TOX and EXPO INPUTS'!$E$27),"0.00E+00"))</f>
        <v>#DIV/0!</v>
      </c>
      <c r="AF24" s="37" t="e">
        <f>VALUE(TEXT(((AC24*'TOX and EXPO INPUTS'!$F$13)/'TOX and EXPO INPUTS'!$E$27),"0.00E+00"))</f>
        <v>#DIV/0!</v>
      </c>
      <c r="AG24" s="42" t="e">
        <f>IF($E24="ST",VALUE(TEXT(('TOX and EXPO INPUTS'!$F$7/AD24),"0.0E+00")),IF($E24="IT",VALUE(TEXT(('TOX and EXPO INPUTS'!$F$10/AD24),"0.0E+00"))))</f>
        <v>#DIV/0!</v>
      </c>
      <c r="AH24" s="37" t="e">
        <f>IF($E24="ST",VALUE(TEXT(('TOX and EXPO INPUTS'!$F$7/AE24),"0.0E+00")),IF($E24="IT",VALUE(TEXT(('TOX and EXPO INPUTS'!$F$10/AE24),"0.0E+00"))))</f>
        <v>#DIV/0!</v>
      </c>
      <c r="AI24" s="37" t="e">
        <f>IF($E24="ST",VALUE(TEXT(('TOX and EXPO INPUTS'!$F$7/AF24),"0.0E+00")),IF($E24="IT",VALUE(TEXT(('TOX and EXPO INPUTS'!$F$10/AF24),"0.0E+00"))))</f>
        <v>#DIV/0!</v>
      </c>
      <c r="AJ24" s="42">
        <f t="shared" si="3"/>
        <v>0</v>
      </c>
      <c r="AK24" s="37">
        <f t="shared" si="4"/>
        <v>0</v>
      </c>
      <c r="AL24" s="42" t="e">
        <f>VALUE(TEXT(((AJ24*'TOX and EXPO INPUTS'!$F$21)/'TOX and EXPO INPUTS'!$E$29),"0.00E+00"))</f>
        <v>#DIV/0!</v>
      </c>
      <c r="AM24" s="37" t="e">
        <f>VALUE(TEXT(((AK24*'TOX and EXPO INPUTS'!$F$21)/'TOX and EXPO INPUTS'!$E$29),"0.00E+00"))</f>
        <v>#DIV/0!</v>
      </c>
      <c r="AN24" s="42" t="e">
        <f>IF($E24="ST",VALUE(TEXT(('TOX and EXPO INPUTS'!$F$15/AL24),"0.0E+00")),IF($E24="IT",VALUE(TEXT(('TOX and EXPO INPUTS'!$F$18/AL24),"0.0E+00"))))</f>
        <v>#DIV/0!</v>
      </c>
      <c r="AO24" s="37" t="e">
        <f>IF($E24="ST",VALUE(TEXT(('TOX and EXPO INPUTS'!$F$15/AM24),"0.0E+00")),IF($E24="IT",VALUE(TEXT(('TOX and EXPO INPUTS'!$F$18/AM24),"0.0E+00"))))</f>
        <v>#DIV/0!</v>
      </c>
      <c r="AP24" s="42" t="e">
        <f t="shared" si="5"/>
        <v>#DIV/0!</v>
      </c>
      <c r="AQ24" s="37" t="e">
        <f t="shared" si="6"/>
        <v>#DIV/0!</v>
      </c>
      <c r="AR24" s="37" t="e">
        <f t="shared" si="7"/>
        <v>#DIV/0!</v>
      </c>
      <c r="AS24" s="37" t="e">
        <f t="shared" si="8"/>
        <v>#DIV/0!</v>
      </c>
      <c r="AT24" s="37" t="e">
        <f t="shared" si="9"/>
        <v>#DIV/0!</v>
      </c>
      <c r="AU24" s="37" t="e">
        <f t="shared" si="10"/>
        <v>#DIV/0!</v>
      </c>
      <c r="AV24" s="42" t="e">
        <f t="shared" si="11"/>
        <v>#DIV/0!</v>
      </c>
      <c r="AW24" s="37" t="e">
        <f t="shared" si="12"/>
        <v>#DIV/0!</v>
      </c>
      <c r="AX24" s="37" t="e">
        <f t="shared" si="13"/>
        <v>#DIV/0!</v>
      </c>
      <c r="AY24" s="37" t="e">
        <f t="shared" si="14"/>
        <v>#DIV/0!</v>
      </c>
      <c r="AZ24" s="37" t="e">
        <f t="shared" si="15"/>
        <v>#DIV/0!</v>
      </c>
      <c r="BA24" s="37" t="e">
        <f t="shared" si="16"/>
        <v>#DIV/0!</v>
      </c>
      <c r="BB24" s="42" t="e">
        <f>IF($E24="ST",VALUE(TEXT((1/(('TOX and EXPO INPUTS'!$F$9/AG24)+('TOX and EXPO INPUTS'!$F$17/AN24))),"0.0E+00")),IF($E24="IT",VALUE(TEXT((1/(('TOX and EXPO INPUTS'!$F$12/AG24)+('TOX and EXPO INPUTS'!$F$20/AN24))),"0.0E+00"))))</f>
        <v>#DIV/0!</v>
      </c>
      <c r="BC24" s="37" t="e">
        <f>IF($E24="ST",VALUE(TEXT((1/(('TOX and EXPO INPUTS'!$F$9/AH24)+('TOX and EXPO INPUTS'!$F$17/AN24))),"0.0E+00")),IF($E24="IT",VALUE(TEXT((1/(('TOX and EXPO INPUTS'!$F$12/AH24)+('TOX and EXPO INPUTS'!$F$20/AN24))),"0.0E+00"))))</f>
        <v>#DIV/0!</v>
      </c>
      <c r="BD24" s="37" t="e">
        <f>IF($E24="ST",VALUE(TEXT((1/(('TOX and EXPO INPUTS'!$F$9/AI24)+('TOX and EXPO INPUTS'!$F$17/AN24))),"0.0E+00")),IF($E24="IT",VALUE(TEXT((1/(('TOX and EXPO INPUTS'!$F$12/AI24)+('TOX and EXPO INPUTS'!$F$20/AN24))),"0.0E+00"))))</f>
        <v>#DIV/0!</v>
      </c>
      <c r="BE24" s="37" t="e">
        <f>IF($E24="ST",VALUE(TEXT((1/(('TOX and EXPO INPUTS'!$F$9/AG24)+('TOX and EXPO INPUTS'!$F$17/AO24))),"0.0E+00")),IF($E24="IT",VALUE(TEXT((1/(('TOX and EXPO INPUTS'!$F$12/AG24)+('TOX and EXPO INPUTS'!$F$20/AO24))),"0.0E+00"))))</f>
        <v>#DIV/0!</v>
      </c>
      <c r="BF24" s="37" t="e">
        <f>IF($E24="ST",VALUE(TEXT((1/(('TOX and EXPO INPUTS'!$F$9/AH24)+('TOX and EXPO INPUTS'!$F$17/AO24))),"0.0E+00")),IF($E24="IT",VALUE(TEXT((1/(('TOX and EXPO INPUTS'!$F$12/AH24)+('TOX and EXPO INPUTS'!$F$20/AO24))),"0.0E+00"))))</f>
        <v>#DIV/0!</v>
      </c>
      <c r="BG24" s="37" t="e">
        <f>IF($E24="ST",VALUE(TEXT((1/(('TOX and EXPO INPUTS'!$F$9/AI24)+('TOX and EXPO INPUTS'!$F$17/AO24))),"0.0E+00")),IF($E24="IT",VALUE(TEXT((1/(('TOX and EXPO INPUTS'!$F$12/AI24)+('TOX and EXPO INPUTS'!$F$20/AO24))),"0.0E+00"))))</f>
        <v>#DIV/0!</v>
      </c>
      <c r="BH24" s="42" t="e">
        <f>VALUE(TEXT((AD24*$T24/365*'TOX and EXPO INPUTS'!$E$33/'TOX and EXPO INPUTS'!$E$34),"0.00E+00"))</f>
        <v>#DIV/0!</v>
      </c>
      <c r="BI24" s="37" t="e">
        <f>VALUE(TEXT((AE24*$T24/365*'TOX and EXPO INPUTS'!$E$33/'TOX and EXPO INPUTS'!$E$34),"0.00E+00"))</f>
        <v>#DIV/0!</v>
      </c>
      <c r="BJ24" s="37" t="e">
        <f>VALUE(TEXT((AF24*$T24/365*'TOX and EXPO INPUTS'!$E$33/'TOX and EXPO INPUTS'!$E$34),"0.00E+00"))</f>
        <v>#DIV/0!</v>
      </c>
      <c r="BK24" s="42" t="e">
        <f>VALUE(TEXT((AD24*$U24/365*'TOX and EXPO INPUTS'!$E$33/'TOX and EXPO INPUTS'!$E$34),"0.00E+00"))</f>
        <v>#DIV/0!</v>
      </c>
      <c r="BL24" s="37" t="e">
        <f>VALUE(TEXT((AE24*$U24/365*'TOX and EXPO INPUTS'!$E$33/'TOX and EXPO INPUTS'!$E$34),"0.00E+00"))</f>
        <v>#DIV/0!</v>
      </c>
      <c r="BM24" s="37" t="e">
        <f>VALUE(TEXT((AF24*$U24/365*'TOX and EXPO INPUTS'!$E$33/'TOX and EXPO INPUTS'!$E$34),"0.00E+00"))</f>
        <v>#DIV/0!</v>
      </c>
      <c r="BN24" s="42" t="e">
        <f>VALUE(TEXT((AL24*$T24/365*'TOX and EXPO INPUTS'!$E$33/'TOX and EXPO INPUTS'!$E$34),"0.00E+00"))</f>
        <v>#DIV/0!</v>
      </c>
      <c r="BO24" s="37" t="e">
        <f>VALUE(TEXT((AM24*$T24/365*'TOX and EXPO INPUTS'!$E$33/'TOX and EXPO INPUTS'!$E$34),"0.00E+00"))</f>
        <v>#DIV/0!</v>
      </c>
      <c r="BP24" s="42" t="e">
        <f>VALUE(TEXT((AL24*$U24/365*'TOX and EXPO INPUTS'!$E$33/'TOX and EXPO INPUTS'!$E$34),"0.00E+00"))</f>
        <v>#DIV/0!</v>
      </c>
      <c r="BQ24" s="37" t="e">
        <f>VALUE(TEXT((AM24*$U24/365*'TOX and EXPO INPUTS'!$E$33/'TOX and EXPO INPUTS'!$E$34),"0.00E+00"))</f>
        <v>#DIV/0!</v>
      </c>
      <c r="BR24" s="42" t="e">
        <f>VALUE(TEXT((AP24*$T24/365*'TOX and EXPO INPUTS'!$E$33/'TOX and EXPO INPUTS'!$E$34),"0.00E+00"))</f>
        <v>#DIV/0!</v>
      </c>
      <c r="BS24" s="37" t="e">
        <f>VALUE(TEXT((AQ24*$T24/365*'TOX and EXPO INPUTS'!$E$33/'TOX and EXPO INPUTS'!$E$34),"0.00E+00"))</f>
        <v>#DIV/0!</v>
      </c>
      <c r="BT24" s="37" t="e">
        <f>VALUE(TEXT((AR24*$T24/365*'TOX and EXPO INPUTS'!$E$33/'TOX and EXPO INPUTS'!$E$34),"0.00E+00"))</f>
        <v>#DIV/0!</v>
      </c>
      <c r="BU24" s="37" t="e">
        <f>VALUE(TEXT((AS24*$T24/365*'TOX and EXPO INPUTS'!$E$33/'TOX and EXPO INPUTS'!$E$34),"0.00E+00"))</f>
        <v>#DIV/0!</v>
      </c>
      <c r="BV24" s="37" t="e">
        <f>VALUE(TEXT((AT24*$T24/365*'TOX and EXPO INPUTS'!$E$33/'TOX and EXPO INPUTS'!$E$34),"0.00E+00"))</f>
        <v>#DIV/0!</v>
      </c>
      <c r="BW24" s="37" t="e">
        <f>VALUE(TEXT((AU24*$T24/365*'TOX and EXPO INPUTS'!$E$33/'TOX and EXPO INPUTS'!$E$34),"0.00E+00"))</f>
        <v>#DIV/0!</v>
      </c>
      <c r="BX24" s="42" t="e">
        <f>VALUE(TEXT((AP24*$U24/365*'TOX and EXPO INPUTS'!$E$33/'TOX and EXPO INPUTS'!$E$34),"0.00E+00"))</f>
        <v>#DIV/0!</v>
      </c>
      <c r="BY24" s="37" t="e">
        <f>VALUE(TEXT((AQ24*$U24/365*'TOX and EXPO INPUTS'!$E$33/'TOX and EXPO INPUTS'!$E$34),"0.00E+00"))</f>
        <v>#DIV/0!</v>
      </c>
      <c r="BZ24" s="37" t="e">
        <f>VALUE(TEXT((AR24*$U24/365*'TOX and EXPO INPUTS'!$E$33/'TOX and EXPO INPUTS'!$E$34),"0.00E+00"))</f>
        <v>#DIV/0!</v>
      </c>
      <c r="CA24" s="37" t="e">
        <f>VALUE(TEXT((AS24*$U24/365*'TOX and EXPO INPUTS'!$E$33/'TOX and EXPO INPUTS'!$E$34),"0.00E+00"))</f>
        <v>#DIV/0!</v>
      </c>
      <c r="CB24" s="37" t="e">
        <f>VALUE(TEXT((AT24*$U24/365*'TOX and EXPO INPUTS'!$E$33/'TOX and EXPO INPUTS'!$E$34),"0.00E+00"))</f>
        <v>#DIV/0!</v>
      </c>
      <c r="CC24" s="37" t="e">
        <f>VALUE(TEXT((AU24*$U24/365*'TOX and EXPO INPUTS'!$E$33/'TOX and EXPO INPUTS'!$E$34),"0.00E+00"))</f>
        <v>#DIV/0!</v>
      </c>
      <c r="CD24" s="58" t="e">
        <f>VALUE(TEXT((BR24*'TOX and EXPO INPUTS'!$F$23),"0.00E+00"))</f>
        <v>#DIV/0!</v>
      </c>
      <c r="CE24" s="57" t="e">
        <f>VALUE(TEXT((BS24*'TOX and EXPO INPUTS'!$F$23),"0.00E+00"))</f>
        <v>#DIV/0!</v>
      </c>
      <c r="CF24" s="57" t="e">
        <f>VALUE(TEXT((BT24*'TOX and EXPO INPUTS'!$F$23),"0.00E+00"))</f>
        <v>#DIV/0!</v>
      </c>
      <c r="CG24" s="57" t="e">
        <f>VALUE(TEXT((BU24*'TOX and EXPO INPUTS'!$F$23),"0.00E+00"))</f>
        <v>#DIV/0!</v>
      </c>
      <c r="CH24" s="57" t="e">
        <f>VALUE(TEXT((BV24*'TOX and EXPO INPUTS'!$F$23),"0.00E+00"))</f>
        <v>#DIV/0!</v>
      </c>
      <c r="CI24" s="57" t="e">
        <f>VALUE(TEXT((BW24*'TOX and EXPO INPUTS'!$F$23),"0.00E+00"))</f>
        <v>#DIV/0!</v>
      </c>
      <c r="CJ24" s="58" t="e">
        <f>VALUE(TEXT((BX24*'TOX and EXPO INPUTS'!$F$23),"0.00E+00"))</f>
        <v>#DIV/0!</v>
      </c>
      <c r="CK24" s="57" t="e">
        <f>VALUE(TEXT((BY24*'TOX and EXPO INPUTS'!$F$23),"0.00E+00"))</f>
        <v>#DIV/0!</v>
      </c>
      <c r="CL24" s="57" t="e">
        <f>VALUE(TEXT((BZ24*'TOX and EXPO INPUTS'!$F$23),"0.00E+00"))</f>
        <v>#DIV/0!</v>
      </c>
      <c r="CM24" s="57" t="e">
        <f>VALUE(TEXT((CA24*'TOX and EXPO INPUTS'!$F$23),"0.00E+00"))</f>
        <v>#DIV/0!</v>
      </c>
      <c r="CN24" s="57" t="e">
        <f>VALUE(TEXT((CB24*'TOX and EXPO INPUTS'!$F$23),"0.00E+00"))</f>
        <v>#DIV/0!</v>
      </c>
      <c r="CO24" s="57" t="e">
        <f>VALUE(TEXT((CC24*'TOX and EXPO INPUTS'!$F$23),"0.00E+00"))</f>
        <v>#DIV/0!</v>
      </c>
      <c r="CP24" s="38" t="s">
        <v>106</v>
      </c>
      <c r="CQ24" s="34" t="s">
        <v>107</v>
      </c>
      <c r="CR24" s="34" t="s">
        <v>108</v>
      </c>
      <c r="CS24" s="39" t="s">
        <v>109</v>
      </c>
    </row>
    <row r="25" spans="1:97" ht="48" customHeight="1" x14ac:dyDescent="0.25">
      <c r="A25" s="34" t="s">
        <v>98</v>
      </c>
      <c r="B25" s="34" t="s">
        <v>99</v>
      </c>
      <c r="C25" s="34" t="s">
        <v>115</v>
      </c>
      <c r="D25" s="34" t="s">
        <v>101</v>
      </c>
      <c r="E25" s="39" t="s">
        <v>112</v>
      </c>
      <c r="F25" s="40" t="s">
        <v>114</v>
      </c>
      <c r="G25" s="43"/>
      <c r="H25" s="36" t="s">
        <v>104</v>
      </c>
      <c r="I25" s="67"/>
      <c r="J25" s="36" t="s">
        <v>105</v>
      </c>
      <c r="K25" s="100">
        <f>VLOOKUP(F25,'Amount Seed Planted_variables'!$A$3:$I$74,2,0)</f>
        <v>15681.6</v>
      </c>
      <c r="L25" s="100">
        <f>VLOOKUP(F25,'Amount Seed Planted_variables'!$A$3:$I$74,3,0)</f>
        <v>19602</v>
      </c>
      <c r="M25" s="36">
        <f t="shared" si="17"/>
        <v>0</v>
      </c>
      <c r="N25" s="35">
        <f t="shared" si="18"/>
        <v>0</v>
      </c>
      <c r="O25" s="101">
        <v>225</v>
      </c>
      <c r="P25" s="93">
        <f>VLOOKUP(F25,'Amount Seed Planted_variables'!$A$3:$I$74,4,0)</f>
        <v>156816</v>
      </c>
      <c r="Q25" s="93">
        <f>VLOOKUP(F25,'Amount Seed Planted_variables'!$A$3:$I$74,7,0)</f>
        <v>80</v>
      </c>
      <c r="R25" s="93">
        <f>VLOOKUP(F25,'Amount Seed Planted_variables'!$A$3:$I$74,8,0)</f>
        <v>12545280</v>
      </c>
      <c r="S25" s="87" t="str">
        <f t="shared" si="0"/>
        <v>NA</v>
      </c>
      <c r="T25" s="35">
        <v>10</v>
      </c>
      <c r="U25" s="35">
        <v>30</v>
      </c>
      <c r="V25" s="41">
        <v>349</v>
      </c>
      <c r="W25" s="35">
        <v>51.2</v>
      </c>
      <c r="X25" s="35">
        <v>42.2</v>
      </c>
      <c r="Y25" s="41">
        <v>1.2</v>
      </c>
      <c r="Z25" s="35">
        <f t="shared" si="19"/>
        <v>0.12</v>
      </c>
      <c r="AA25" s="42">
        <f t="shared" si="21"/>
        <v>0</v>
      </c>
      <c r="AB25" s="37">
        <f t="shared" si="22"/>
        <v>0</v>
      </c>
      <c r="AC25" s="37">
        <f t="shared" si="23"/>
        <v>0</v>
      </c>
      <c r="AD25" s="42" t="e">
        <f>VALUE(TEXT(((AA25*'TOX and EXPO INPUTS'!$F$13)/'TOX and EXPO INPUTS'!$E$27),"0.00E+00"))</f>
        <v>#DIV/0!</v>
      </c>
      <c r="AE25" s="37" t="e">
        <f>VALUE(TEXT(((AB25*'TOX and EXPO INPUTS'!$F$13)/'TOX and EXPO INPUTS'!$E$27),"0.00E+00"))</f>
        <v>#DIV/0!</v>
      </c>
      <c r="AF25" s="37" t="e">
        <f>VALUE(TEXT(((AC25*'TOX and EXPO INPUTS'!$F$13)/'TOX and EXPO INPUTS'!$E$27),"0.00E+00"))</f>
        <v>#DIV/0!</v>
      </c>
      <c r="AG25" s="42" t="e">
        <f>IF($E25="ST",VALUE(TEXT(('TOX and EXPO INPUTS'!$F$7/AD25),"0.0E+00")),IF($E25="IT",VALUE(TEXT(('TOX and EXPO INPUTS'!$F$10/AD25),"0.0E+00"))))</f>
        <v>#DIV/0!</v>
      </c>
      <c r="AH25" s="37" t="e">
        <f>IF($E25="ST",VALUE(TEXT(('TOX and EXPO INPUTS'!$F$7/AE25),"0.0E+00")),IF($E25="IT",VALUE(TEXT(('TOX and EXPO INPUTS'!$F$10/AE25),"0.0E+00"))))</f>
        <v>#DIV/0!</v>
      </c>
      <c r="AI25" s="37" t="e">
        <f>IF($E25="ST",VALUE(TEXT(('TOX and EXPO INPUTS'!$F$7/AF25),"0.0E+00")),IF($E25="IT",VALUE(TEXT(('TOX and EXPO INPUTS'!$F$10/AF25),"0.0E+00"))))</f>
        <v>#DIV/0!</v>
      </c>
      <c r="AJ25" s="42">
        <f t="shared" si="3"/>
        <v>0</v>
      </c>
      <c r="AK25" s="37">
        <f t="shared" si="4"/>
        <v>0</v>
      </c>
      <c r="AL25" s="42" t="e">
        <f>VALUE(TEXT(((AJ25*'TOX and EXPO INPUTS'!$F$21)/'TOX and EXPO INPUTS'!$E$29),"0.00E+00"))</f>
        <v>#DIV/0!</v>
      </c>
      <c r="AM25" s="37" t="e">
        <f>VALUE(TEXT(((AK25*'TOX and EXPO INPUTS'!$F$21)/'TOX and EXPO INPUTS'!$E$29),"0.00E+00"))</f>
        <v>#DIV/0!</v>
      </c>
      <c r="AN25" s="42" t="e">
        <f>IF($E25="ST",VALUE(TEXT(('TOX and EXPO INPUTS'!$F$15/AL25),"0.0E+00")),IF($E25="IT",VALUE(TEXT(('TOX and EXPO INPUTS'!$F$18/AL25),"0.0E+00"))))</f>
        <v>#DIV/0!</v>
      </c>
      <c r="AO25" s="37" t="e">
        <f>IF($E25="ST",VALUE(TEXT(('TOX and EXPO INPUTS'!$F$15/AM25),"0.0E+00")),IF($E25="IT",VALUE(TEXT(('TOX and EXPO INPUTS'!$F$18/AM25),"0.0E+00"))))</f>
        <v>#DIV/0!</v>
      </c>
      <c r="AP25" s="42" t="e">
        <f t="shared" si="5"/>
        <v>#DIV/0!</v>
      </c>
      <c r="AQ25" s="37" t="e">
        <f t="shared" si="6"/>
        <v>#DIV/0!</v>
      </c>
      <c r="AR25" s="37" t="e">
        <f t="shared" si="7"/>
        <v>#DIV/0!</v>
      </c>
      <c r="AS25" s="37" t="e">
        <f t="shared" si="8"/>
        <v>#DIV/0!</v>
      </c>
      <c r="AT25" s="37" t="e">
        <f t="shared" si="9"/>
        <v>#DIV/0!</v>
      </c>
      <c r="AU25" s="37" t="e">
        <f t="shared" si="10"/>
        <v>#DIV/0!</v>
      </c>
      <c r="AV25" s="42" t="e">
        <f t="shared" si="11"/>
        <v>#DIV/0!</v>
      </c>
      <c r="AW25" s="37" t="e">
        <f t="shared" si="12"/>
        <v>#DIV/0!</v>
      </c>
      <c r="AX25" s="37" t="e">
        <f t="shared" si="13"/>
        <v>#DIV/0!</v>
      </c>
      <c r="AY25" s="37" t="e">
        <f t="shared" si="14"/>
        <v>#DIV/0!</v>
      </c>
      <c r="AZ25" s="37" t="e">
        <f t="shared" si="15"/>
        <v>#DIV/0!</v>
      </c>
      <c r="BA25" s="37" t="e">
        <f t="shared" si="16"/>
        <v>#DIV/0!</v>
      </c>
      <c r="BB25" s="42" t="e">
        <f>IF($E25="ST",VALUE(TEXT((1/(('TOX and EXPO INPUTS'!$F$9/AG25)+('TOX and EXPO INPUTS'!$F$17/AN25))),"0.0E+00")),IF($E25="IT",VALUE(TEXT((1/(('TOX and EXPO INPUTS'!$F$12/AG25)+('TOX and EXPO INPUTS'!$F$20/AN25))),"0.0E+00"))))</f>
        <v>#DIV/0!</v>
      </c>
      <c r="BC25" s="37" t="e">
        <f>IF($E25="ST",VALUE(TEXT((1/(('TOX and EXPO INPUTS'!$F$9/AH25)+('TOX and EXPO INPUTS'!$F$17/AN25))),"0.0E+00")),IF($E25="IT",VALUE(TEXT((1/(('TOX and EXPO INPUTS'!$F$12/AH25)+('TOX and EXPO INPUTS'!$F$20/AN25))),"0.0E+00"))))</f>
        <v>#DIV/0!</v>
      </c>
      <c r="BD25" s="37" t="e">
        <f>IF($E25="ST",VALUE(TEXT((1/(('TOX and EXPO INPUTS'!$F$9/AI25)+('TOX and EXPO INPUTS'!$F$17/AN25))),"0.0E+00")),IF($E25="IT",VALUE(TEXT((1/(('TOX and EXPO INPUTS'!$F$12/AI25)+('TOX and EXPO INPUTS'!$F$20/AN25))),"0.0E+00"))))</f>
        <v>#DIV/0!</v>
      </c>
      <c r="BE25" s="37" t="e">
        <f>IF($E25="ST",VALUE(TEXT((1/(('TOX and EXPO INPUTS'!$F$9/AG25)+('TOX and EXPO INPUTS'!$F$17/AO25))),"0.0E+00")),IF($E25="IT",VALUE(TEXT((1/(('TOX and EXPO INPUTS'!$F$12/AG25)+('TOX and EXPO INPUTS'!$F$20/AO25))),"0.0E+00"))))</f>
        <v>#DIV/0!</v>
      </c>
      <c r="BF25" s="37" t="e">
        <f>IF($E25="ST",VALUE(TEXT((1/(('TOX and EXPO INPUTS'!$F$9/AH25)+('TOX and EXPO INPUTS'!$F$17/AO25))),"0.0E+00")),IF($E25="IT",VALUE(TEXT((1/(('TOX and EXPO INPUTS'!$F$12/AH25)+('TOX and EXPO INPUTS'!$F$20/AO25))),"0.0E+00"))))</f>
        <v>#DIV/0!</v>
      </c>
      <c r="BG25" s="37" t="e">
        <f>IF($E25="ST",VALUE(TEXT((1/(('TOX and EXPO INPUTS'!$F$9/AI25)+('TOX and EXPO INPUTS'!$F$17/AO25))),"0.0E+00")),IF($E25="IT",VALUE(TEXT((1/(('TOX and EXPO INPUTS'!$F$12/AI25)+('TOX and EXPO INPUTS'!$F$20/AO25))),"0.0E+00"))))</f>
        <v>#DIV/0!</v>
      </c>
      <c r="BH25" s="42" t="e">
        <f>VALUE(TEXT((AD25*$T25/365*'TOX and EXPO INPUTS'!$E$33/'TOX and EXPO INPUTS'!$E$34),"0.00E+00"))</f>
        <v>#DIV/0!</v>
      </c>
      <c r="BI25" s="37" t="e">
        <f>VALUE(TEXT((AE25*$T25/365*'TOX and EXPO INPUTS'!$E$33/'TOX and EXPO INPUTS'!$E$34),"0.00E+00"))</f>
        <v>#DIV/0!</v>
      </c>
      <c r="BJ25" s="37" t="e">
        <f>VALUE(TEXT((AF25*$T25/365*'TOX and EXPO INPUTS'!$E$33/'TOX and EXPO INPUTS'!$E$34),"0.00E+00"))</f>
        <v>#DIV/0!</v>
      </c>
      <c r="BK25" s="42" t="e">
        <f>VALUE(TEXT((AD25*$U25/365*'TOX and EXPO INPUTS'!$E$33/'TOX and EXPO INPUTS'!$E$34),"0.00E+00"))</f>
        <v>#DIV/0!</v>
      </c>
      <c r="BL25" s="37" t="e">
        <f>VALUE(TEXT((AE25*$U25/365*'TOX and EXPO INPUTS'!$E$33/'TOX and EXPO INPUTS'!$E$34),"0.00E+00"))</f>
        <v>#DIV/0!</v>
      </c>
      <c r="BM25" s="37" t="e">
        <f>VALUE(TEXT((AF25*$U25/365*'TOX and EXPO INPUTS'!$E$33/'TOX and EXPO INPUTS'!$E$34),"0.00E+00"))</f>
        <v>#DIV/0!</v>
      </c>
      <c r="BN25" s="42" t="e">
        <f>VALUE(TEXT((AL25*$T25/365*'TOX and EXPO INPUTS'!$E$33/'TOX and EXPO INPUTS'!$E$34),"0.00E+00"))</f>
        <v>#DIV/0!</v>
      </c>
      <c r="BO25" s="37" t="e">
        <f>VALUE(TEXT((AM25*$T25/365*'TOX and EXPO INPUTS'!$E$33/'TOX and EXPO INPUTS'!$E$34),"0.00E+00"))</f>
        <v>#DIV/0!</v>
      </c>
      <c r="BP25" s="42" t="e">
        <f>VALUE(TEXT((AL25*$U25/365*'TOX and EXPO INPUTS'!$E$33/'TOX and EXPO INPUTS'!$E$34),"0.00E+00"))</f>
        <v>#DIV/0!</v>
      </c>
      <c r="BQ25" s="37" t="e">
        <f>VALUE(TEXT((AM25*$U25/365*'TOX and EXPO INPUTS'!$E$33/'TOX and EXPO INPUTS'!$E$34),"0.00E+00"))</f>
        <v>#DIV/0!</v>
      </c>
      <c r="BR25" s="42" t="e">
        <f>VALUE(TEXT((AP25*$T25/365*'TOX and EXPO INPUTS'!$E$33/'TOX and EXPO INPUTS'!$E$34),"0.00E+00"))</f>
        <v>#DIV/0!</v>
      </c>
      <c r="BS25" s="37" t="e">
        <f>VALUE(TEXT((AQ25*$T25/365*'TOX and EXPO INPUTS'!$E$33/'TOX and EXPO INPUTS'!$E$34),"0.00E+00"))</f>
        <v>#DIV/0!</v>
      </c>
      <c r="BT25" s="37" t="e">
        <f>VALUE(TEXT((AR25*$T25/365*'TOX and EXPO INPUTS'!$E$33/'TOX and EXPO INPUTS'!$E$34),"0.00E+00"))</f>
        <v>#DIV/0!</v>
      </c>
      <c r="BU25" s="37" t="e">
        <f>VALUE(TEXT((AS25*$T25/365*'TOX and EXPO INPUTS'!$E$33/'TOX and EXPO INPUTS'!$E$34),"0.00E+00"))</f>
        <v>#DIV/0!</v>
      </c>
      <c r="BV25" s="37" t="e">
        <f>VALUE(TEXT((AT25*$T25/365*'TOX and EXPO INPUTS'!$E$33/'TOX and EXPO INPUTS'!$E$34),"0.00E+00"))</f>
        <v>#DIV/0!</v>
      </c>
      <c r="BW25" s="37" t="e">
        <f>VALUE(TEXT((AU25*$T25/365*'TOX and EXPO INPUTS'!$E$33/'TOX and EXPO INPUTS'!$E$34),"0.00E+00"))</f>
        <v>#DIV/0!</v>
      </c>
      <c r="BX25" s="42" t="e">
        <f>VALUE(TEXT((AP25*$U25/365*'TOX and EXPO INPUTS'!$E$33/'TOX and EXPO INPUTS'!$E$34),"0.00E+00"))</f>
        <v>#DIV/0!</v>
      </c>
      <c r="BY25" s="37" t="e">
        <f>VALUE(TEXT((AQ25*$U25/365*'TOX and EXPO INPUTS'!$E$33/'TOX and EXPO INPUTS'!$E$34),"0.00E+00"))</f>
        <v>#DIV/0!</v>
      </c>
      <c r="BZ25" s="37" t="e">
        <f>VALUE(TEXT((AR25*$U25/365*'TOX and EXPO INPUTS'!$E$33/'TOX and EXPO INPUTS'!$E$34),"0.00E+00"))</f>
        <v>#DIV/0!</v>
      </c>
      <c r="CA25" s="37" t="e">
        <f>VALUE(TEXT((AS25*$U25/365*'TOX and EXPO INPUTS'!$E$33/'TOX and EXPO INPUTS'!$E$34),"0.00E+00"))</f>
        <v>#DIV/0!</v>
      </c>
      <c r="CB25" s="37" t="e">
        <f>VALUE(TEXT((AT25*$U25/365*'TOX and EXPO INPUTS'!$E$33/'TOX and EXPO INPUTS'!$E$34),"0.00E+00"))</f>
        <v>#DIV/0!</v>
      </c>
      <c r="CC25" s="37" t="e">
        <f>VALUE(TEXT((AU25*$U25/365*'TOX and EXPO INPUTS'!$E$33/'TOX and EXPO INPUTS'!$E$34),"0.00E+00"))</f>
        <v>#DIV/0!</v>
      </c>
      <c r="CD25" s="58" t="e">
        <f>VALUE(TEXT((BR25*'TOX and EXPO INPUTS'!$F$23),"0.00E+00"))</f>
        <v>#DIV/0!</v>
      </c>
      <c r="CE25" s="57" t="e">
        <f>VALUE(TEXT((BS25*'TOX and EXPO INPUTS'!$F$23),"0.00E+00"))</f>
        <v>#DIV/0!</v>
      </c>
      <c r="CF25" s="57" t="e">
        <f>VALUE(TEXT((BT25*'TOX and EXPO INPUTS'!$F$23),"0.00E+00"))</f>
        <v>#DIV/0!</v>
      </c>
      <c r="CG25" s="57" t="e">
        <f>VALUE(TEXT((BU25*'TOX and EXPO INPUTS'!$F$23),"0.00E+00"))</f>
        <v>#DIV/0!</v>
      </c>
      <c r="CH25" s="57" t="e">
        <f>VALUE(TEXT((BV25*'TOX and EXPO INPUTS'!$F$23),"0.00E+00"))</f>
        <v>#DIV/0!</v>
      </c>
      <c r="CI25" s="57" t="e">
        <f>VALUE(TEXT((BW25*'TOX and EXPO INPUTS'!$F$23),"0.00E+00"))</f>
        <v>#DIV/0!</v>
      </c>
      <c r="CJ25" s="58" t="e">
        <f>VALUE(TEXT((BX25*'TOX and EXPO INPUTS'!$F$23),"0.00E+00"))</f>
        <v>#DIV/0!</v>
      </c>
      <c r="CK25" s="57" t="e">
        <f>VALUE(TEXT((BY25*'TOX and EXPO INPUTS'!$F$23),"0.00E+00"))</f>
        <v>#DIV/0!</v>
      </c>
      <c r="CL25" s="57" t="e">
        <f>VALUE(TEXT((BZ25*'TOX and EXPO INPUTS'!$F$23),"0.00E+00"))</f>
        <v>#DIV/0!</v>
      </c>
      <c r="CM25" s="57" t="e">
        <f>VALUE(TEXT((CA25*'TOX and EXPO INPUTS'!$F$23),"0.00E+00"))</f>
        <v>#DIV/0!</v>
      </c>
      <c r="CN25" s="57" t="e">
        <f>VALUE(TEXT((CB25*'TOX and EXPO INPUTS'!$F$23),"0.00E+00"))</f>
        <v>#DIV/0!</v>
      </c>
      <c r="CO25" s="57" t="e">
        <f>VALUE(TEXT((CC25*'TOX and EXPO INPUTS'!$F$23),"0.00E+00"))</f>
        <v>#DIV/0!</v>
      </c>
      <c r="CP25" s="38" t="s">
        <v>106</v>
      </c>
      <c r="CQ25" s="34" t="s">
        <v>107</v>
      </c>
      <c r="CR25" s="34" t="s">
        <v>108</v>
      </c>
      <c r="CS25" s="39" t="s">
        <v>109</v>
      </c>
    </row>
    <row r="26" spans="1:97" ht="48" customHeight="1" x14ac:dyDescent="0.25">
      <c r="A26" s="34" t="s">
        <v>98</v>
      </c>
      <c r="B26" s="34" t="s">
        <v>99</v>
      </c>
      <c r="C26" s="34" t="s">
        <v>115</v>
      </c>
      <c r="D26" s="34" t="s">
        <v>110</v>
      </c>
      <c r="E26" s="39" t="s">
        <v>112</v>
      </c>
      <c r="F26" s="40" t="s">
        <v>114</v>
      </c>
      <c r="G26" s="43"/>
      <c r="H26" s="36" t="s">
        <v>104</v>
      </c>
      <c r="I26" s="67"/>
      <c r="J26" s="36" t="s">
        <v>105</v>
      </c>
      <c r="K26" s="100">
        <f>VLOOKUP(F26,'Amount Seed Planted_variables'!$A$3:$I$74,2,0)</f>
        <v>15681.6</v>
      </c>
      <c r="L26" s="100">
        <f>VLOOKUP(F26,'Amount Seed Planted_variables'!$A$3:$I$74,3,0)</f>
        <v>19602</v>
      </c>
      <c r="M26" s="36">
        <f t="shared" si="17"/>
        <v>0</v>
      </c>
      <c r="N26" s="35">
        <f t="shared" si="18"/>
        <v>0</v>
      </c>
      <c r="O26" s="101">
        <v>225</v>
      </c>
      <c r="P26" s="93">
        <f>VLOOKUP(F26,'Amount Seed Planted_variables'!$A$3:$I$74,4,0)</f>
        <v>156816</v>
      </c>
      <c r="Q26" s="93">
        <f>VLOOKUP(F26,'Amount Seed Planted_variables'!$A$3:$I$74,7,0)</f>
        <v>80</v>
      </c>
      <c r="R26" s="93">
        <f>VLOOKUP(F26,'Amount Seed Planted_variables'!$A$3:$I$74,8,0)</f>
        <v>12545280</v>
      </c>
      <c r="S26" s="87" t="str">
        <f t="shared" si="0"/>
        <v>NA</v>
      </c>
      <c r="T26" s="35">
        <v>10</v>
      </c>
      <c r="U26" s="35">
        <v>30</v>
      </c>
      <c r="V26" s="41">
        <v>68</v>
      </c>
      <c r="W26" s="35">
        <v>16.899999999999999</v>
      </c>
      <c r="X26" s="35">
        <v>13.1</v>
      </c>
      <c r="Y26" s="41">
        <v>3.6</v>
      </c>
      <c r="Z26" s="35">
        <f t="shared" si="19"/>
        <v>0.36000000000000004</v>
      </c>
      <c r="AA26" s="42">
        <f t="shared" si="21"/>
        <v>0</v>
      </c>
      <c r="AB26" s="37">
        <f t="shared" si="22"/>
        <v>0</v>
      </c>
      <c r="AC26" s="37">
        <f t="shared" si="23"/>
        <v>0</v>
      </c>
      <c r="AD26" s="42" t="e">
        <f>VALUE(TEXT(((AA26*'TOX and EXPO INPUTS'!$F$13)/'TOX and EXPO INPUTS'!$E$27),"0.00E+00"))</f>
        <v>#DIV/0!</v>
      </c>
      <c r="AE26" s="37" t="e">
        <f>VALUE(TEXT(((AB26*'TOX and EXPO INPUTS'!$F$13)/'TOX and EXPO INPUTS'!$E$27),"0.00E+00"))</f>
        <v>#DIV/0!</v>
      </c>
      <c r="AF26" s="37" t="e">
        <f>VALUE(TEXT(((AC26*'TOX and EXPO INPUTS'!$F$13)/'TOX and EXPO INPUTS'!$E$27),"0.00E+00"))</f>
        <v>#DIV/0!</v>
      </c>
      <c r="AG26" s="42" t="e">
        <f>IF($E26="ST",VALUE(TEXT(('TOX and EXPO INPUTS'!$F$7/AD26),"0.0E+00")),IF($E26="IT",VALUE(TEXT(('TOX and EXPO INPUTS'!$F$10/AD26),"0.0E+00"))))</f>
        <v>#DIV/0!</v>
      </c>
      <c r="AH26" s="37" t="e">
        <f>IF($E26="ST",VALUE(TEXT(('TOX and EXPO INPUTS'!$F$7/AE26),"0.0E+00")),IF($E26="IT",VALUE(TEXT(('TOX and EXPO INPUTS'!$F$10/AE26),"0.0E+00"))))</f>
        <v>#DIV/0!</v>
      </c>
      <c r="AI26" s="37" t="e">
        <f>IF($E26="ST",VALUE(TEXT(('TOX and EXPO INPUTS'!$F$7/AF26),"0.0E+00")),IF($E26="IT",VALUE(TEXT(('TOX and EXPO INPUTS'!$F$10/AF26),"0.0E+00"))))</f>
        <v>#DIV/0!</v>
      </c>
      <c r="AJ26" s="42">
        <f t="shared" si="3"/>
        <v>0</v>
      </c>
      <c r="AK26" s="37">
        <f t="shared" si="4"/>
        <v>0</v>
      </c>
      <c r="AL26" s="42" t="e">
        <f>VALUE(TEXT(((AJ26*'TOX and EXPO INPUTS'!$F$21)/'TOX and EXPO INPUTS'!$E$29),"0.00E+00"))</f>
        <v>#DIV/0!</v>
      </c>
      <c r="AM26" s="37" t="e">
        <f>VALUE(TEXT(((AK26*'TOX and EXPO INPUTS'!$F$21)/'TOX and EXPO INPUTS'!$E$29),"0.00E+00"))</f>
        <v>#DIV/0!</v>
      </c>
      <c r="AN26" s="42" t="e">
        <f>IF($E26="ST",VALUE(TEXT(('TOX and EXPO INPUTS'!$F$15/AL26),"0.0E+00")),IF($E26="IT",VALUE(TEXT(('TOX and EXPO INPUTS'!$F$18/AL26),"0.0E+00"))))</f>
        <v>#DIV/0!</v>
      </c>
      <c r="AO26" s="37" t="e">
        <f>IF($E26="ST",VALUE(TEXT(('TOX and EXPO INPUTS'!$F$15/AM26),"0.0E+00")),IF($E26="IT",VALUE(TEXT(('TOX and EXPO INPUTS'!$F$18/AM26),"0.0E+00"))))</f>
        <v>#DIV/0!</v>
      </c>
      <c r="AP26" s="42" t="e">
        <f t="shared" si="5"/>
        <v>#DIV/0!</v>
      </c>
      <c r="AQ26" s="37" t="e">
        <f t="shared" si="6"/>
        <v>#DIV/0!</v>
      </c>
      <c r="AR26" s="37" t="e">
        <f t="shared" si="7"/>
        <v>#DIV/0!</v>
      </c>
      <c r="AS26" s="37" t="e">
        <f t="shared" si="8"/>
        <v>#DIV/0!</v>
      </c>
      <c r="AT26" s="37" t="e">
        <f t="shared" si="9"/>
        <v>#DIV/0!</v>
      </c>
      <c r="AU26" s="37" t="e">
        <f t="shared" si="10"/>
        <v>#DIV/0!</v>
      </c>
      <c r="AV26" s="42" t="e">
        <f t="shared" si="11"/>
        <v>#DIV/0!</v>
      </c>
      <c r="AW26" s="37" t="e">
        <f t="shared" si="12"/>
        <v>#DIV/0!</v>
      </c>
      <c r="AX26" s="37" t="e">
        <f t="shared" si="13"/>
        <v>#DIV/0!</v>
      </c>
      <c r="AY26" s="37" t="e">
        <f t="shared" si="14"/>
        <v>#DIV/0!</v>
      </c>
      <c r="AZ26" s="37" t="e">
        <f t="shared" si="15"/>
        <v>#DIV/0!</v>
      </c>
      <c r="BA26" s="37" t="e">
        <f t="shared" si="16"/>
        <v>#DIV/0!</v>
      </c>
      <c r="BB26" s="42" t="e">
        <f>IF($E26="ST",VALUE(TEXT((1/(('TOX and EXPO INPUTS'!$F$9/AG26)+('TOX and EXPO INPUTS'!$F$17/AN26))),"0.0E+00")),IF($E26="IT",VALUE(TEXT((1/(('TOX and EXPO INPUTS'!$F$12/AG26)+('TOX and EXPO INPUTS'!$F$20/AN26))),"0.0E+00"))))</f>
        <v>#DIV/0!</v>
      </c>
      <c r="BC26" s="37" t="e">
        <f>IF($E26="ST",VALUE(TEXT((1/(('TOX and EXPO INPUTS'!$F$9/AH26)+('TOX and EXPO INPUTS'!$F$17/AN26))),"0.0E+00")),IF($E26="IT",VALUE(TEXT((1/(('TOX and EXPO INPUTS'!$F$12/AH26)+('TOX and EXPO INPUTS'!$F$20/AN26))),"0.0E+00"))))</f>
        <v>#DIV/0!</v>
      </c>
      <c r="BD26" s="37" t="e">
        <f>IF($E26="ST",VALUE(TEXT((1/(('TOX and EXPO INPUTS'!$F$9/AI26)+('TOX and EXPO INPUTS'!$F$17/AN26))),"0.0E+00")),IF($E26="IT",VALUE(TEXT((1/(('TOX and EXPO INPUTS'!$F$12/AI26)+('TOX and EXPO INPUTS'!$F$20/AN26))),"0.0E+00"))))</f>
        <v>#DIV/0!</v>
      </c>
      <c r="BE26" s="37" t="e">
        <f>IF($E26="ST",VALUE(TEXT((1/(('TOX and EXPO INPUTS'!$F$9/AG26)+('TOX and EXPO INPUTS'!$F$17/AO26))),"0.0E+00")),IF($E26="IT",VALUE(TEXT((1/(('TOX and EXPO INPUTS'!$F$12/AG26)+('TOX and EXPO INPUTS'!$F$20/AO26))),"0.0E+00"))))</f>
        <v>#DIV/0!</v>
      </c>
      <c r="BF26" s="37" t="e">
        <f>IF($E26="ST",VALUE(TEXT((1/(('TOX and EXPO INPUTS'!$F$9/AH26)+('TOX and EXPO INPUTS'!$F$17/AO26))),"0.0E+00")),IF($E26="IT",VALUE(TEXT((1/(('TOX and EXPO INPUTS'!$F$12/AH26)+('TOX and EXPO INPUTS'!$F$20/AO26))),"0.0E+00"))))</f>
        <v>#DIV/0!</v>
      </c>
      <c r="BG26" s="37" t="e">
        <f>IF($E26="ST",VALUE(TEXT((1/(('TOX and EXPO INPUTS'!$F$9/AI26)+('TOX and EXPO INPUTS'!$F$17/AO26))),"0.0E+00")),IF($E26="IT",VALUE(TEXT((1/(('TOX and EXPO INPUTS'!$F$12/AI26)+('TOX and EXPO INPUTS'!$F$20/AO26))),"0.0E+00"))))</f>
        <v>#DIV/0!</v>
      </c>
      <c r="BH26" s="42" t="e">
        <f>VALUE(TEXT((AD26*$T26/365*'TOX and EXPO INPUTS'!$E$33/'TOX and EXPO INPUTS'!$E$34),"0.00E+00"))</f>
        <v>#DIV/0!</v>
      </c>
      <c r="BI26" s="37" t="e">
        <f>VALUE(TEXT((AE26*$T26/365*'TOX and EXPO INPUTS'!$E$33/'TOX and EXPO INPUTS'!$E$34),"0.00E+00"))</f>
        <v>#DIV/0!</v>
      </c>
      <c r="BJ26" s="37" t="e">
        <f>VALUE(TEXT((AF26*$T26/365*'TOX and EXPO INPUTS'!$E$33/'TOX and EXPO INPUTS'!$E$34),"0.00E+00"))</f>
        <v>#DIV/0!</v>
      </c>
      <c r="BK26" s="42" t="e">
        <f>VALUE(TEXT((AD26*$U26/365*'TOX and EXPO INPUTS'!$E$33/'TOX and EXPO INPUTS'!$E$34),"0.00E+00"))</f>
        <v>#DIV/0!</v>
      </c>
      <c r="BL26" s="37" t="e">
        <f>VALUE(TEXT((AE26*$U26/365*'TOX and EXPO INPUTS'!$E$33/'TOX and EXPO INPUTS'!$E$34),"0.00E+00"))</f>
        <v>#DIV/0!</v>
      </c>
      <c r="BM26" s="37" t="e">
        <f>VALUE(TEXT((AF26*$U26/365*'TOX and EXPO INPUTS'!$E$33/'TOX and EXPO INPUTS'!$E$34),"0.00E+00"))</f>
        <v>#DIV/0!</v>
      </c>
      <c r="BN26" s="42" t="e">
        <f>VALUE(TEXT((AL26*$T26/365*'TOX and EXPO INPUTS'!$E$33/'TOX and EXPO INPUTS'!$E$34),"0.00E+00"))</f>
        <v>#DIV/0!</v>
      </c>
      <c r="BO26" s="37" t="e">
        <f>VALUE(TEXT((AM26*$T26/365*'TOX and EXPO INPUTS'!$E$33/'TOX and EXPO INPUTS'!$E$34),"0.00E+00"))</f>
        <v>#DIV/0!</v>
      </c>
      <c r="BP26" s="42" t="e">
        <f>VALUE(TEXT((AL26*$U26/365*'TOX and EXPO INPUTS'!$E$33/'TOX and EXPO INPUTS'!$E$34),"0.00E+00"))</f>
        <v>#DIV/0!</v>
      </c>
      <c r="BQ26" s="37" t="e">
        <f>VALUE(TEXT((AM26*$U26/365*'TOX and EXPO INPUTS'!$E$33/'TOX and EXPO INPUTS'!$E$34),"0.00E+00"))</f>
        <v>#DIV/0!</v>
      </c>
      <c r="BR26" s="42" t="e">
        <f>VALUE(TEXT((AP26*$T26/365*'TOX and EXPO INPUTS'!$E$33/'TOX and EXPO INPUTS'!$E$34),"0.00E+00"))</f>
        <v>#DIV/0!</v>
      </c>
      <c r="BS26" s="37" t="e">
        <f>VALUE(TEXT((AQ26*$T26/365*'TOX and EXPO INPUTS'!$E$33/'TOX and EXPO INPUTS'!$E$34),"0.00E+00"))</f>
        <v>#DIV/0!</v>
      </c>
      <c r="BT26" s="37" t="e">
        <f>VALUE(TEXT((AR26*$T26/365*'TOX and EXPO INPUTS'!$E$33/'TOX and EXPO INPUTS'!$E$34),"0.00E+00"))</f>
        <v>#DIV/0!</v>
      </c>
      <c r="BU26" s="37" t="e">
        <f>VALUE(TEXT((AS26*$T26/365*'TOX and EXPO INPUTS'!$E$33/'TOX and EXPO INPUTS'!$E$34),"0.00E+00"))</f>
        <v>#DIV/0!</v>
      </c>
      <c r="BV26" s="37" t="e">
        <f>VALUE(TEXT((AT26*$T26/365*'TOX and EXPO INPUTS'!$E$33/'TOX and EXPO INPUTS'!$E$34),"0.00E+00"))</f>
        <v>#DIV/0!</v>
      </c>
      <c r="BW26" s="37" t="e">
        <f>VALUE(TEXT((AU26*$T26/365*'TOX and EXPO INPUTS'!$E$33/'TOX and EXPO INPUTS'!$E$34),"0.00E+00"))</f>
        <v>#DIV/0!</v>
      </c>
      <c r="BX26" s="42" t="e">
        <f>VALUE(TEXT((AP26*$U26/365*'TOX and EXPO INPUTS'!$E$33/'TOX and EXPO INPUTS'!$E$34),"0.00E+00"))</f>
        <v>#DIV/0!</v>
      </c>
      <c r="BY26" s="37" t="e">
        <f>VALUE(TEXT((AQ26*$U26/365*'TOX and EXPO INPUTS'!$E$33/'TOX and EXPO INPUTS'!$E$34),"0.00E+00"))</f>
        <v>#DIV/0!</v>
      </c>
      <c r="BZ26" s="37" t="e">
        <f>VALUE(TEXT((AR26*$U26/365*'TOX and EXPO INPUTS'!$E$33/'TOX and EXPO INPUTS'!$E$34),"0.00E+00"))</f>
        <v>#DIV/0!</v>
      </c>
      <c r="CA26" s="37" t="e">
        <f>VALUE(TEXT((AS26*$U26/365*'TOX and EXPO INPUTS'!$E$33/'TOX and EXPO INPUTS'!$E$34),"0.00E+00"))</f>
        <v>#DIV/0!</v>
      </c>
      <c r="CB26" s="37" t="e">
        <f>VALUE(TEXT((AT26*$U26/365*'TOX and EXPO INPUTS'!$E$33/'TOX and EXPO INPUTS'!$E$34),"0.00E+00"))</f>
        <v>#DIV/0!</v>
      </c>
      <c r="CC26" s="37" t="e">
        <f>VALUE(TEXT((AU26*$U26/365*'TOX and EXPO INPUTS'!$E$33/'TOX and EXPO INPUTS'!$E$34),"0.00E+00"))</f>
        <v>#DIV/0!</v>
      </c>
      <c r="CD26" s="58" t="e">
        <f>VALUE(TEXT((BR26*'TOX and EXPO INPUTS'!$F$23),"0.00E+00"))</f>
        <v>#DIV/0!</v>
      </c>
      <c r="CE26" s="57" t="e">
        <f>VALUE(TEXT((BS26*'TOX and EXPO INPUTS'!$F$23),"0.00E+00"))</f>
        <v>#DIV/0!</v>
      </c>
      <c r="CF26" s="57" t="e">
        <f>VALUE(TEXT((BT26*'TOX and EXPO INPUTS'!$F$23),"0.00E+00"))</f>
        <v>#DIV/0!</v>
      </c>
      <c r="CG26" s="57" t="e">
        <f>VALUE(TEXT((BU26*'TOX and EXPO INPUTS'!$F$23),"0.00E+00"))</f>
        <v>#DIV/0!</v>
      </c>
      <c r="CH26" s="57" t="e">
        <f>VALUE(TEXT((BV26*'TOX and EXPO INPUTS'!$F$23),"0.00E+00"))</f>
        <v>#DIV/0!</v>
      </c>
      <c r="CI26" s="57" t="e">
        <f>VALUE(TEXT((BW26*'TOX and EXPO INPUTS'!$F$23),"0.00E+00"))</f>
        <v>#DIV/0!</v>
      </c>
      <c r="CJ26" s="58" t="e">
        <f>VALUE(TEXT((BX26*'TOX and EXPO INPUTS'!$F$23),"0.00E+00"))</f>
        <v>#DIV/0!</v>
      </c>
      <c r="CK26" s="57" t="e">
        <f>VALUE(TEXT((BY26*'TOX and EXPO INPUTS'!$F$23),"0.00E+00"))</f>
        <v>#DIV/0!</v>
      </c>
      <c r="CL26" s="57" t="e">
        <f>VALUE(TEXT((BZ26*'TOX and EXPO INPUTS'!$F$23),"0.00E+00"))</f>
        <v>#DIV/0!</v>
      </c>
      <c r="CM26" s="57" t="e">
        <f>VALUE(TEXT((CA26*'TOX and EXPO INPUTS'!$F$23),"0.00E+00"))</f>
        <v>#DIV/0!</v>
      </c>
      <c r="CN26" s="57" t="e">
        <f>VALUE(TEXT((CB26*'TOX and EXPO INPUTS'!$F$23),"0.00E+00"))</f>
        <v>#DIV/0!</v>
      </c>
      <c r="CO26" s="57" t="e">
        <f>VALUE(TEXT((CC26*'TOX and EXPO INPUTS'!$F$23),"0.00E+00"))</f>
        <v>#DIV/0!</v>
      </c>
      <c r="CP26" s="38" t="s">
        <v>106</v>
      </c>
      <c r="CQ26" s="34" t="s">
        <v>107</v>
      </c>
      <c r="CR26" s="34" t="s">
        <v>108</v>
      </c>
      <c r="CS26" s="39" t="s">
        <v>109</v>
      </c>
    </row>
    <row r="27" spans="1:97" ht="48" customHeight="1" x14ac:dyDescent="0.25">
      <c r="A27" s="34" t="s">
        <v>98</v>
      </c>
      <c r="B27" s="34" t="s">
        <v>99</v>
      </c>
      <c r="C27" s="34" t="s">
        <v>115</v>
      </c>
      <c r="D27" s="34" t="s">
        <v>111</v>
      </c>
      <c r="E27" s="39" t="s">
        <v>112</v>
      </c>
      <c r="F27" s="40" t="s">
        <v>114</v>
      </c>
      <c r="G27" s="43"/>
      <c r="H27" s="36" t="s">
        <v>104</v>
      </c>
      <c r="I27" s="67"/>
      <c r="J27" s="36" t="s">
        <v>105</v>
      </c>
      <c r="K27" s="100">
        <f>VLOOKUP(F27,'Amount Seed Planted_variables'!$A$3:$I$74,2,0)</f>
        <v>15681.6</v>
      </c>
      <c r="L27" s="100">
        <f>VLOOKUP(F27,'Amount Seed Planted_variables'!$A$3:$I$74,3,0)</f>
        <v>19602</v>
      </c>
      <c r="M27" s="36">
        <f t="shared" si="17"/>
        <v>0</v>
      </c>
      <c r="N27" s="35">
        <f t="shared" si="18"/>
        <v>0</v>
      </c>
      <c r="O27" s="101">
        <v>225</v>
      </c>
      <c r="P27" s="93">
        <f>VLOOKUP(F27,'Amount Seed Planted_variables'!$A$3:$I$74,4,0)</f>
        <v>156816</v>
      </c>
      <c r="Q27" s="93">
        <f>VLOOKUP(F27,'Amount Seed Planted_variables'!$A$3:$I$74,7,0)</f>
        <v>80</v>
      </c>
      <c r="R27" s="93">
        <f>VLOOKUP(F27,'Amount Seed Planted_variables'!$A$3:$I$74,8,0)</f>
        <v>12545280</v>
      </c>
      <c r="S27" s="87">
        <f t="shared" si="0"/>
        <v>2.5</v>
      </c>
      <c r="T27" s="35">
        <v>10</v>
      </c>
      <c r="U27" s="35">
        <v>30</v>
      </c>
      <c r="V27" s="41">
        <v>138210600</v>
      </c>
      <c r="W27" s="35">
        <v>23262800</v>
      </c>
      <c r="X27" s="35">
        <v>21238200</v>
      </c>
      <c r="Y27" s="41">
        <v>106100</v>
      </c>
      <c r="Z27" s="35">
        <f t="shared" si="19"/>
        <v>10610</v>
      </c>
      <c r="AA27" s="42">
        <f t="shared" si="21"/>
        <v>0</v>
      </c>
      <c r="AB27" s="37">
        <f t="shared" si="22"/>
        <v>0</v>
      </c>
      <c r="AC27" s="37">
        <f t="shared" si="23"/>
        <v>0</v>
      </c>
      <c r="AD27" s="42" t="e">
        <f>VALUE(TEXT(((AA27*'TOX and EXPO INPUTS'!$F$13)/'TOX and EXPO INPUTS'!$E$27),"0.00E+00"))</f>
        <v>#DIV/0!</v>
      </c>
      <c r="AE27" s="37" t="e">
        <f>VALUE(TEXT(((AB27*'TOX and EXPO INPUTS'!$F$13)/'TOX and EXPO INPUTS'!$E$27),"0.00E+00"))</f>
        <v>#DIV/0!</v>
      </c>
      <c r="AF27" s="37" t="e">
        <f>VALUE(TEXT(((AC27*'TOX and EXPO INPUTS'!$F$13)/'TOX and EXPO INPUTS'!$E$27),"0.00E+00"))</f>
        <v>#DIV/0!</v>
      </c>
      <c r="AG27" s="42" t="e">
        <f>IF($E27="ST",VALUE(TEXT(('TOX and EXPO INPUTS'!$F$7/AD27),"0.0E+00")),IF($E27="IT",VALUE(TEXT(('TOX and EXPO INPUTS'!$F$10/AD27),"0.0E+00"))))</f>
        <v>#DIV/0!</v>
      </c>
      <c r="AH27" s="37" t="e">
        <f>IF($E27="ST",VALUE(TEXT(('TOX and EXPO INPUTS'!$F$7/AE27),"0.0E+00")),IF($E27="IT",VALUE(TEXT(('TOX and EXPO INPUTS'!$F$10/AE27),"0.0E+00"))))</f>
        <v>#DIV/0!</v>
      </c>
      <c r="AI27" s="37" t="e">
        <f>IF($E27="ST",VALUE(TEXT(('TOX and EXPO INPUTS'!$F$7/AF27),"0.0E+00")),IF($E27="IT",VALUE(TEXT(('TOX and EXPO INPUTS'!$F$10/AF27),"0.0E+00"))))</f>
        <v>#DIV/0!</v>
      </c>
      <c r="AJ27" s="42">
        <f t="shared" si="3"/>
        <v>0</v>
      </c>
      <c r="AK27" s="37">
        <f t="shared" si="4"/>
        <v>0</v>
      </c>
      <c r="AL27" s="42" t="e">
        <f>VALUE(TEXT(((AJ27*'TOX and EXPO INPUTS'!$F$21)/'TOX and EXPO INPUTS'!$E$29),"0.00E+00"))</f>
        <v>#DIV/0!</v>
      </c>
      <c r="AM27" s="37" t="e">
        <f>VALUE(TEXT(((AK27*'TOX and EXPO INPUTS'!$F$21)/'TOX and EXPO INPUTS'!$E$29),"0.00E+00"))</f>
        <v>#DIV/0!</v>
      </c>
      <c r="AN27" s="42" t="e">
        <f>IF($E27="ST",VALUE(TEXT(('TOX and EXPO INPUTS'!$F$15/AL27),"0.0E+00")),IF($E27="IT",VALUE(TEXT(('TOX and EXPO INPUTS'!$F$18/AL27),"0.0E+00"))))</f>
        <v>#DIV/0!</v>
      </c>
      <c r="AO27" s="37" t="e">
        <f>IF($E27="ST",VALUE(TEXT(('TOX and EXPO INPUTS'!$F$15/AM27),"0.0E+00")),IF($E27="IT",VALUE(TEXT(('TOX and EXPO INPUTS'!$F$18/AM27),"0.0E+00"))))</f>
        <v>#DIV/0!</v>
      </c>
      <c r="AP27" s="42" t="e">
        <f t="shared" si="5"/>
        <v>#DIV/0!</v>
      </c>
      <c r="AQ27" s="37" t="e">
        <f t="shared" si="6"/>
        <v>#DIV/0!</v>
      </c>
      <c r="AR27" s="37" t="e">
        <f t="shared" si="7"/>
        <v>#DIV/0!</v>
      </c>
      <c r="AS27" s="37" t="e">
        <f t="shared" si="8"/>
        <v>#DIV/0!</v>
      </c>
      <c r="AT27" s="37" t="e">
        <f t="shared" si="9"/>
        <v>#DIV/0!</v>
      </c>
      <c r="AU27" s="37" t="e">
        <f t="shared" si="10"/>
        <v>#DIV/0!</v>
      </c>
      <c r="AV27" s="42" t="e">
        <f t="shared" si="11"/>
        <v>#DIV/0!</v>
      </c>
      <c r="AW27" s="37" t="e">
        <f t="shared" si="12"/>
        <v>#DIV/0!</v>
      </c>
      <c r="AX27" s="37" t="e">
        <f t="shared" si="13"/>
        <v>#DIV/0!</v>
      </c>
      <c r="AY27" s="37" t="e">
        <f t="shared" si="14"/>
        <v>#DIV/0!</v>
      </c>
      <c r="AZ27" s="37" t="e">
        <f t="shared" si="15"/>
        <v>#DIV/0!</v>
      </c>
      <c r="BA27" s="37" t="e">
        <f t="shared" si="16"/>
        <v>#DIV/0!</v>
      </c>
      <c r="BB27" s="42" t="e">
        <f>IF($E27="ST",VALUE(TEXT((1/(('TOX and EXPO INPUTS'!$F$9/AG27)+('TOX and EXPO INPUTS'!$F$17/AN27))),"0.0E+00")),IF($E27="IT",VALUE(TEXT((1/(('TOX and EXPO INPUTS'!$F$12/AG27)+('TOX and EXPO INPUTS'!$F$20/AN27))),"0.0E+00"))))</f>
        <v>#DIV/0!</v>
      </c>
      <c r="BC27" s="37" t="e">
        <f>IF($E27="ST",VALUE(TEXT((1/(('TOX and EXPO INPUTS'!$F$9/AH27)+('TOX and EXPO INPUTS'!$F$17/AN27))),"0.0E+00")),IF($E27="IT",VALUE(TEXT((1/(('TOX and EXPO INPUTS'!$F$12/AH27)+('TOX and EXPO INPUTS'!$F$20/AN27))),"0.0E+00"))))</f>
        <v>#DIV/0!</v>
      </c>
      <c r="BD27" s="37" t="e">
        <f>IF($E27="ST",VALUE(TEXT((1/(('TOX and EXPO INPUTS'!$F$9/AI27)+('TOX and EXPO INPUTS'!$F$17/AN27))),"0.0E+00")),IF($E27="IT",VALUE(TEXT((1/(('TOX and EXPO INPUTS'!$F$12/AI27)+('TOX and EXPO INPUTS'!$F$20/AN27))),"0.0E+00"))))</f>
        <v>#DIV/0!</v>
      </c>
      <c r="BE27" s="37" t="e">
        <f>IF($E27="ST",VALUE(TEXT((1/(('TOX and EXPO INPUTS'!$F$9/AG27)+('TOX and EXPO INPUTS'!$F$17/AO27))),"0.0E+00")),IF($E27="IT",VALUE(TEXT((1/(('TOX and EXPO INPUTS'!$F$12/AG27)+('TOX and EXPO INPUTS'!$F$20/AO27))),"0.0E+00"))))</f>
        <v>#DIV/0!</v>
      </c>
      <c r="BF27" s="37" t="e">
        <f>IF($E27="ST",VALUE(TEXT((1/(('TOX and EXPO INPUTS'!$F$9/AH27)+('TOX and EXPO INPUTS'!$F$17/AO27))),"0.0E+00")),IF($E27="IT",VALUE(TEXT((1/(('TOX and EXPO INPUTS'!$F$12/AH27)+('TOX and EXPO INPUTS'!$F$20/AO27))),"0.0E+00"))))</f>
        <v>#DIV/0!</v>
      </c>
      <c r="BG27" s="37" t="e">
        <f>IF($E27="ST",VALUE(TEXT((1/(('TOX and EXPO INPUTS'!$F$9/AI27)+('TOX and EXPO INPUTS'!$F$17/AO27))),"0.0E+00")),IF($E27="IT",VALUE(TEXT((1/(('TOX and EXPO INPUTS'!$F$12/AI27)+('TOX and EXPO INPUTS'!$F$20/AO27))),"0.0E+00"))))</f>
        <v>#DIV/0!</v>
      </c>
      <c r="BH27" s="42" t="e">
        <f>VALUE(TEXT((AD27*$T27/365*'TOX and EXPO INPUTS'!$E$33/'TOX and EXPO INPUTS'!$E$34),"0.00E+00"))</f>
        <v>#DIV/0!</v>
      </c>
      <c r="BI27" s="37" t="e">
        <f>VALUE(TEXT((AE27*$T27/365*'TOX and EXPO INPUTS'!$E$33/'TOX and EXPO INPUTS'!$E$34),"0.00E+00"))</f>
        <v>#DIV/0!</v>
      </c>
      <c r="BJ27" s="37" t="e">
        <f>VALUE(TEXT((AF27*$T27/365*'TOX and EXPO INPUTS'!$E$33/'TOX and EXPO INPUTS'!$E$34),"0.00E+00"))</f>
        <v>#DIV/0!</v>
      </c>
      <c r="BK27" s="42" t="e">
        <f>VALUE(TEXT((AD27*$U27/365*'TOX and EXPO INPUTS'!$E$33/'TOX and EXPO INPUTS'!$E$34),"0.00E+00"))</f>
        <v>#DIV/0!</v>
      </c>
      <c r="BL27" s="37" t="e">
        <f>VALUE(TEXT((AE27*$U27/365*'TOX and EXPO INPUTS'!$E$33/'TOX and EXPO INPUTS'!$E$34),"0.00E+00"))</f>
        <v>#DIV/0!</v>
      </c>
      <c r="BM27" s="37" t="e">
        <f>VALUE(TEXT((AF27*$U27/365*'TOX and EXPO INPUTS'!$E$33/'TOX and EXPO INPUTS'!$E$34),"0.00E+00"))</f>
        <v>#DIV/0!</v>
      </c>
      <c r="BN27" s="42" t="e">
        <f>VALUE(TEXT((AL27*$T27/365*'TOX and EXPO INPUTS'!$E$33/'TOX and EXPO INPUTS'!$E$34),"0.00E+00"))</f>
        <v>#DIV/0!</v>
      </c>
      <c r="BO27" s="37" t="e">
        <f>VALUE(TEXT((AM27*$T27/365*'TOX and EXPO INPUTS'!$E$33/'TOX and EXPO INPUTS'!$E$34),"0.00E+00"))</f>
        <v>#DIV/0!</v>
      </c>
      <c r="BP27" s="42" t="e">
        <f>VALUE(TEXT((AL27*$U27/365*'TOX and EXPO INPUTS'!$E$33/'TOX and EXPO INPUTS'!$E$34),"0.00E+00"))</f>
        <v>#DIV/0!</v>
      </c>
      <c r="BQ27" s="37" t="e">
        <f>VALUE(TEXT((AM27*$U27/365*'TOX and EXPO INPUTS'!$E$33/'TOX and EXPO INPUTS'!$E$34),"0.00E+00"))</f>
        <v>#DIV/0!</v>
      </c>
      <c r="BR27" s="42" t="e">
        <f>VALUE(TEXT((AP27*$T27/365*'TOX and EXPO INPUTS'!$E$33/'TOX and EXPO INPUTS'!$E$34),"0.00E+00"))</f>
        <v>#DIV/0!</v>
      </c>
      <c r="BS27" s="37" t="e">
        <f>VALUE(TEXT((AQ27*$T27/365*'TOX and EXPO INPUTS'!$E$33/'TOX and EXPO INPUTS'!$E$34),"0.00E+00"))</f>
        <v>#DIV/0!</v>
      </c>
      <c r="BT27" s="37" t="e">
        <f>VALUE(TEXT((AR27*$T27/365*'TOX and EXPO INPUTS'!$E$33/'TOX and EXPO INPUTS'!$E$34),"0.00E+00"))</f>
        <v>#DIV/0!</v>
      </c>
      <c r="BU27" s="37" t="e">
        <f>VALUE(TEXT((AS27*$T27/365*'TOX and EXPO INPUTS'!$E$33/'TOX and EXPO INPUTS'!$E$34),"0.00E+00"))</f>
        <v>#DIV/0!</v>
      </c>
      <c r="BV27" s="37" t="e">
        <f>VALUE(TEXT((AT27*$T27/365*'TOX and EXPO INPUTS'!$E$33/'TOX and EXPO INPUTS'!$E$34),"0.00E+00"))</f>
        <v>#DIV/0!</v>
      </c>
      <c r="BW27" s="37" t="e">
        <f>VALUE(TEXT((AU27*$T27/365*'TOX and EXPO INPUTS'!$E$33/'TOX and EXPO INPUTS'!$E$34),"0.00E+00"))</f>
        <v>#DIV/0!</v>
      </c>
      <c r="BX27" s="42" t="e">
        <f>VALUE(TEXT((AP27*$U27/365*'TOX and EXPO INPUTS'!$E$33/'TOX and EXPO INPUTS'!$E$34),"0.00E+00"))</f>
        <v>#DIV/0!</v>
      </c>
      <c r="BY27" s="37" t="e">
        <f>VALUE(TEXT((AQ27*$U27/365*'TOX and EXPO INPUTS'!$E$33/'TOX and EXPO INPUTS'!$E$34),"0.00E+00"))</f>
        <v>#DIV/0!</v>
      </c>
      <c r="BZ27" s="37" t="e">
        <f>VALUE(TEXT((AR27*$U27/365*'TOX and EXPO INPUTS'!$E$33/'TOX and EXPO INPUTS'!$E$34),"0.00E+00"))</f>
        <v>#DIV/0!</v>
      </c>
      <c r="CA27" s="37" t="e">
        <f>VALUE(TEXT((AS27*$U27/365*'TOX and EXPO INPUTS'!$E$33/'TOX and EXPO INPUTS'!$E$34),"0.00E+00"))</f>
        <v>#DIV/0!</v>
      </c>
      <c r="CB27" s="37" t="e">
        <f>VALUE(TEXT((AT27*$U27/365*'TOX and EXPO INPUTS'!$E$33/'TOX and EXPO INPUTS'!$E$34),"0.00E+00"))</f>
        <v>#DIV/0!</v>
      </c>
      <c r="CC27" s="37" t="e">
        <f>VALUE(TEXT((AU27*$U27/365*'TOX and EXPO INPUTS'!$E$33/'TOX and EXPO INPUTS'!$E$34),"0.00E+00"))</f>
        <v>#DIV/0!</v>
      </c>
      <c r="CD27" s="58" t="e">
        <f>VALUE(TEXT((BR27*'TOX and EXPO INPUTS'!$F$23),"0.00E+00"))</f>
        <v>#DIV/0!</v>
      </c>
      <c r="CE27" s="57" t="e">
        <f>VALUE(TEXT((BS27*'TOX and EXPO INPUTS'!$F$23),"0.00E+00"))</f>
        <v>#DIV/0!</v>
      </c>
      <c r="CF27" s="57" t="e">
        <f>VALUE(TEXT((BT27*'TOX and EXPO INPUTS'!$F$23),"0.00E+00"))</f>
        <v>#DIV/0!</v>
      </c>
      <c r="CG27" s="57" t="e">
        <f>VALUE(TEXT((BU27*'TOX and EXPO INPUTS'!$F$23),"0.00E+00"))</f>
        <v>#DIV/0!</v>
      </c>
      <c r="CH27" s="57" t="e">
        <f>VALUE(TEXT((BV27*'TOX and EXPO INPUTS'!$F$23),"0.00E+00"))</f>
        <v>#DIV/0!</v>
      </c>
      <c r="CI27" s="57" t="e">
        <f>VALUE(TEXT((BW27*'TOX and EXPO INPUTS'!$F$23),"0.00E+00"))</f>
        <v>#DIV/0!</v>
      </c>
      <c r="CJ27" s="58" t="e">
        <f>VALUE(TEXT((BX27*'TOX and EXPO INPUTS'!$F$23),"0.00E+00"))</f>
        <v>#DIV/0!</v>
      </c>
      <c r="CK27" s="57" t="e">
        <f>VALUE(TEXT((BY27*'TOX and EXPO INPUTS'!$F$23),"0.00E+00"))</f>
        <v>#DIV/0!</v>
      </c>
      <c r="CL27" s="57" t="e">
        <f>VALUE(TEXT((BZ27*'TOX and EXPO INPUTS'!$F$23),"0.00E+00"))</f>
        <v>#DIV/0!</v>
      </c>
      <c r="CM27" s="57" t="e">
        <f>VALUE(TEXT((CA27*'TOX and EXPO INPUTS'!$F$23),"0.00E+00"))</f>
        <v>#DIV/0!</v>
      </c>
      <c r="CN27" s="57" t="e">
        <f>VALUE(TEXT((CB27*'TOX and EXPO INPUTS'!$F$23),"0.00E+00"))</f>
        <v>#DIV/0!</v>
      </c>
      <c r="CO27" s="57" t="e">
        <f>VALUE(TEXT((CC27*'TOX and EXPO INPUTS'!$F$23),"0.00E+00"))</f>
        <v>#DIV/0!</v>
      </c>
      <c r="CP27" s="38" t="s">
        <v>106</v>
      </c>
      <c r="CQ27" s="34" t="s">
        <v>107</v>
      </c>
      <c r="CR27" s="34" t="s">
        <v>108</v>
      </c>
      <c r="CS27" s="39" t="s">
        <v>109</v>
      </c>
    </row>
    <row r="28" spans="1:97" ht="48" customHeight="1" x14ac:dyDescent="0.25">
      <c r="A28" s="34" t="s">
        <v>98</v>
      </c>
      <c r="B28" s="34" t="s">
        <v>99</v>
      </c>
      <c r="C28" s="34" t="s">
        <v>115</v>
      </c>
      <c r="D28" s="34" t="s">
        <v>442</v>
      </c>
      <c r="E28" s="39" t="s">
        <v>112</v>
      </c>
      <c r="F28" s="40" t="s">
        <v>114</v>
      </c>
      <c r="G28" s="43"/>
      <c r="H28" s="36" t="s">
        <v>104</v>
      </c>
      <c r="I28" s="67"/>
      <c r="J28" s="36" t="s">
        <v>105</v>
      </c>
      <c r="K28" s="100">
        <f>VLOOKUP(F28,'Amount Seed Planted_variables'!$A$3:$I$74,2,0)</f>
        <v>15681.6</v>
      </c>
      <c r="L28" s="100">
        <f>VLOOKUP(F28,'Amount Seed Planted_variables'!$A$3:$I$74,3,0)</f>
        <v>19602</v>
      </c>
      <c r="M28" s="36">
        <f t="shared" si="17"/>
        <v>0</v>
      </c>
      <c r="N28" s="35">
        <f t="shared" si="18"/>
        <v>0</v>
      </c>
      <c r="O28" s="101">
        <v>225</v>
      </c>
      <c r="P28" s="93">
        <f>VLOOKUP(F28,'Amount Seed Planted_variables'!$A$3:$I$74,4,0)</f>
        <v>156816</v>
      </c>
      <c r="Q28" s="93">
        <f>VLOOKUP(F28,'Amount Seed Planted_variables'!$A$3:$I$74,7,0)</f>
        <v>80</v>
      </c>
      <c r="R28" s="93">
        <f>VLOOKUP(F28,'Amount Seed Planted_variables'!$A$3:$I$74,8,0)</f>
        <v>12545280</v>
      </c>
      <c r="S28" s="87" t="str">
        <f t="shared" si="0"/>
        <v>NA</v>
      </c>
      <c r="T28" s="35">
        <v>10</v>
      </c>
      <c r="U28" s="35">
        <v>30</v>
      </c>
      <c r="V28" s="41">
        <v>3994</v>
      </c>
      <c r="W28" s="35">
        <v>797</v>
      </c>
      <c r="X28" s="35">
        <v>530</v>
      </c>
      <c r="Y28" s="41">
        <v>66</v>
      </c>
      <c r="Z28" s="35">
        <f t="shared" si="19"/>
        <v>6.6000000000000005</v>
      </c>
      <c r="AA28" s="42">
        <f t="shared" si="21"/>
        <v>0</v>
      </c>
      <c r="AB28" s="37">
        <f t="shared" si="22"/>
        <v>0</v>
      </c>
      <c r="AC28" s="37">
        <f t="shared" si="23"/>
        <v>0</v>
      </c>
      <c r="AD28" s="42" t="e">
        <f>VALUE(TEXT(((AA28*'TOX and EXPO INPUTS'!$F$13)/'TOX and EXPO INPUTS'!$E$27),"0.00E+00"))</f>
        <v>#DIV/0!</v>
      </c>
      <c r="AE28" s="37" t="e">
        <f>VALUE(TEXT(((AB28*'TOX and EXPO INPUTS'!$F$13)/'TOX and EXPO INPUTS'!$E$27),"0.00E+00"))</f>
        <v>#DIV/0!</v>
      </c>
      <c r="AF28" s="37" t="e">
        <f>VALUE(TEXT(((AC28*'TOX and EXPO INPUTS'!$F$13)/'TOX and EXPO INPUTS'!$E$27),"0.00E+00"))</f>
        <v>#DIV/0!</v>
      </c>
      <c r="AG28" s="42" t="e">
        <f>IF($E28="ST",VALUE(TEXT(('TOX and EXPO INPUTS'!$F$7/AD28),"0.0E+00")),IF($E28="IT",VALUE(TEXT(('TOX and EXPO INPUTS'!$F$10/AD28),"0.0E+00"))))</f>
        <v>#DIV/0!</v>
      </c>
      <c r="AH28" s="37" t="e">
        <f>IF($E28="ST",VALUE(TEXT(('TOX and EXPO INPUTS'!$F$7/AE28),"0.0E+00")),IF($E28="IT",VALUE(TEXT(('TOX and EXPO INPUTS'!$F$10/AE28),"0.0E+00"))))</f>
        <v>#DIV/0!</v>
      </c>
      <c r="AI28" s="37" t="e">
        <f>IF($E28="ST",VALUE(TEXT(('TOX and EXPO INPUTS'!$F$7/AF28),"0.0E+00")),IF($E28="IT",VALUE(TEXT(('TOX and EXPO INPUTS'!$F$10/AF28),"0.0E+00"))))</f>
        <v>#DIV/0!</v>
      </c>
      <c r="AJ28" s="42">
        <f t="shared" si="3"/>
        <v>0</v>
      </c>
      <c r="AK28" s="37">
        <f t="shared" si="4"/>
        <v>0</v>
      </c>
      <c r="AL28" s="42" t="e">
        <f>VALUE(TEXT(((AJ28*'TOX and EXPO INPUTS'!$F$21)/'TOX and EXPO INPUTS'!$E$29),"0.00E+00"))</f>
        <v>#DIV/0!</v>
      </c>
      <c r="AM28" s="37" t="e">
        <f>VALUE(TEXT(((AK28*'TOX and EXPO INPUTS'!$F$21)/'TOX and EXPO INPUTS'!$E$29),"0.00E+00"))</f>
        <v>#DIV/0!</v>
      </c>
      <c r="AN28" s="42" t="e">
        <f>IF($E28="ST",VALUE(TEXT(('TOX and EXPO INPUTS'!$F$15/AL28),"0.0E+00")),IF($E28="IT",VALUE(TEXT(('TOX and EXPO INPUTS'!$F$18/AL28),"0.0E+00"))))</f>
        <v>#DIV/0!</v>
      </c>
      <c r="AO28" s="37" t="e">
        <f>IF($E28="ST",VALUE(TEXT(('TOX and EXPO INPUTS'!$F$15/AM28),"0.0E+00")),IF($E28="IT",VALUE(TEXT(('TOX and EXPO INPUTS'!$F$18/AM28),"0.0E+00"))))</f>
        <v>#DIV/0!</v>
      </c>
      <c r="AP28" s="42" t="e">
        <f t="shared" si="5"/>
        <v>#DIV/0!</v>
      </c>
      <c r="AQ28" s="37" t="e">
        <f t="shared" si="6"/>
        <v>#DIV/0!</v>
      </c>
      <c r="AR28" s="37" t="e">
        <f t="shared" si="7"/>
        <v>#DIV/0!</v>
      </c>
      <c r="AS28" s="37" t="e">
        <f t="shared" si="8"/>
        <v>#DIV/0!</v>
      </c>
      <c r="AT28" s="37" t="e">
        <f t="shared" si="9"/>
        <v>#DIV/0!</v>
      </c>
      <c r="AU28" s="37" t="e">
        <f t="shared" si="10"/>
        <v>#DIV/0!</v>
      </c>
      <c r="AV28" s="42" t="e">
        <f t="shared" si="11"/>
        <v>#DIV/0!</v>
      </c>
      <c r="AW28" s="37" t="e">
        <f t="shared" si="12"/>
        <v>#DIV/0!</v>
      </c>
      <c r="AX28" s="37" t="e">
        <f t="shared" si="13"/>
        <v>#DIV/0!</v>
      </c>
      <c r="AY28" s="37" t="e">
        <f t="shared" si="14"/>
        <v>#DIV/0!</v>
      </c>
      <c r="AZ28" s="37" t="e">
        <f t="shared" si="15"/>
        <v>#DIV/0!</v>
      </c>
      <c r="BA28" s="37" t="e">
        <f t="shared" si="16"/>
        <v>#DIV/0!</v>
      </c>
      <c r="BB28" s="42" t="e">
        <f>IF($E28="ST",VALUE(TEXT((1/(('TOX and EXPO INPUTS'!$F$9/AG28)+('TOX and EXPO INPUTS'!$F$17/AN28))),"0.0E+00")),IF($E28="IT",VALUE(TEXT((1/(('TOX and EXPO INPUTS'!$F$12/AG28)+('TOX and EXPO INPUTS'!$F$20/AN28))),"0.0E+00"))))</f>
        <v>#DIV/0!</v>
      </c>
      <c r="BC28" s="37" t="e">
        <f>IF($E28="ST",VALUE(TEXT((1/(('TOX and EXPO INPUTS'!$F$9/AH28)+('TOX and EXPO INPUTS'!$F$17/AN28))),"0.0E+00")),IF($E28="IT",VALUE(TEXT((1/(('TOX and EXPO INPUTS'!$F$12/AH28)+('TOX and EXPO INPUTS'!$F$20/AN28))),"0.0E+00"))))</f>
        <v>#DIV/0!</v>
      </c>
      <c r="BD28" s="37" t="e">
        <f>IF($E28="ST",VALUE(TEXT((1/(('TOX and EXPO INPUTS'!$F$9/AI28)+('TOX and EXPO INPUTS'!$F$17/AN28))),"0.0E+00")),IF($E28="IT",VALUE(TEXT((1/(('TOX and EXPO INPUTS'!$F$12/AI28)+('TOX and EXPO INPUTS'!$F$20/AN28))),"0.0E+00"))))</f>
        <v>#DIV/0!</v>
      </c>
      <c r="BE28" s="37" t="e">
        <f>IF($E28="ST",VALUE(TEXT((1/(('TOX and EXPO INPUTS'!$F$9/AG28)+('TOX and EXPO INPUTS'!$F$17/AO28))),"0.0E+00")),IF($E28="IT",VALUE(TEXT((1/(('TOX and EXPO INPUTS'!$F$12/AG28)+('TOX and EXPO INPUTS'!$F$20/AO28))),"0.0E+00"))))</f>
        <v>#DIV/0!</v>
      </c>
      <c r="BF28" s="37" t="e">
        <f>IF($E28="ST",VALUE(TEXT((1/(('TOX and EXPO INPUTS'!$F$9/AH28)+('TOX and EXPO INPUTS'!$F$17/AO28))),"0.0E+00")),IF($E28="IT",VALUE(TEXT((1/(('TOX and EXPO INPUTS'!$F$12/AH28)+('TOX and EXPO INPUTS'!$F$20/AO28))),"0.0E+00"))))</f>
        <v>#DIV/0!</v>
      </c>
      <c r="BG28" s="37" t="e">
        <f>IF($E28="ST",VALUE(TEXT((1/(('TOX and EXPO INPUTS'!$F$9/AI28)+('TOX and EXPO INPUTS'!$F$17/AO28))),"0.0E+00")),IF($E28="IT",VALUE(TEXT((1/(('TOX and EXPO INPUTS'!$F$12/AI28)+('TOX and EXPO INPUTS'!$F$20/AO28))),"0.0E+00"))))</f>
        <v>#DIV/0!</v>
      </c>
      <c r="BH28" s="42" t="e">
        <f>VALUE(TEXT((AD28*$T28/365*'TOX and EXPO INPUTS'!$E$33/'TOX and EXPO INPUTS'!$E$34),"0.00E+00"))</f>
        <v>#DIV/0!</v>
      </c>
      <c r="BI28" s="37" t="e">
        <f>VALUE(TEXT((AE28*$T28/365*'TOX and EXPO INPUTS'!$E$33/'TOX and EXPO INPUTS'!$E$34),"0.00E+00"))</f>
        <v>#DIV/0!</v>
      </c>
      <c r="BJ28" s="37" t="e">
        <f>VALUE(TEXT((AF28*$T28/365*'TOX and EXPO INPUTS'!$E$33/'TOX and EXPO INPUTS'!$E$34),"0.00E+00"))</f>
        <v>#DIV/0!</v>
      </c>
      <c r="BK28" s="42" t="e">
        <f>VALUE(TEXT((AD28*$U28/365*'TOX and EXPO INPUTS'!$E$33/'TOX and EXPO INPUTS'!$E$34),"0.00E+00"))</f>
        <v>#DIV/0!</v>
      </c>
      <c r="BL28" s="37" t="e">
        <f>VALUE(TEXT((AE28*$U28/365*'TOX and EXPO INPUTS'!$E$33/'TOX and EXPO INPUTS'!$E$34),"0.00E+00"))</f>
        <v>#DIV/0!</v>
      </c>
      <c r="BM28" s="37" t="e">
        <f>VALUE(TEXT((AF28*$U28/365*'TOX and EXPO INPUTS'!$E$33/'TOX and EXPO INPUTS'!$E$34),"0.00E+00"))</f>
        <v>#DIV/0!</v>
      </c>
      <c r="BN28" s="42" t="e">
        <f>VALUE(TEXT((AL28*$T28/365*'TOX and EXPO INPUTS'!$E$33/'TOX and EXPO INPUTS'!$E$34),"0.00E+00"))</f>
        <v>#DIV/0!</v>
      </c>
      <c r="BO28" s="37" t="e">
        <f>VALUE(TEXT((AM28*$T28/365*'TOX and EXPO INPUTS'!$E$33/'TOX and EXPO INPUTS'!$E$34),"0.00E+00"))</f>
        <v>#DIV/0!</v>
      </c>
      <c r="BP28" s="42" t="e">
        <f>VALUE(TEXT((AL28*$U28/365*'TOX and EXPO INPUTS'!$E$33/'TOX and EXPO INPUTS'!$E$34),"0.00E+00"))</f>
        <v>#DIV/0!</v>
      </c>
      <c r="BQ28" s="37" t="e">
        <f>VALUE(TEXT((AM28*$U28/365*'TOX and EXPO INPUTS'!$E$33/'TOX and EXPO INPUTS'!$E$34),"0.00E+00"))</f>
        <v>#DIV/0!</v>
      </c>
      <c r="BR28" s="42" t="e">
        <f>VALUE(TEXT((AP28*$T28/365*'TOX and EXPO INPUTS'!$E$33/'TOX and EXPO INPUTS'!$E$34),"0.00E+00"))</f>
        <v>#DIV/0!</v>
      </c>
      <c r="BS28" s="37" t="e">
        <f>VALUE(TEXT((AQ28*$T28/365*'TOX and EXPO INPUTS'!$E$33/'TOX and EXPO INPUTS'!$E$34),"0.00E+00"))</f>
        <v>#DIV/0!</v>
      </c>
      <c r="BT28" s="37" t="e">
        <f>VALUE(TEXT((AR28*$T28/365*'TOX and EXPO INPUTS'!$E$33/'TOX and EXPO INPUTS'!$E$34),"0.00E+00"))</f>
        <v>#DIV/0!</v>
      </c>
      <c r="BU28" s="37" t="e">
        <f>VALUE(TEXT((AS28*$T28/365*'TOX and EXPO INPUTS'!$E$33/'TOX and EXPO INPUTS'!$E$34),"0.00E+00"))</f>
        <v>#DIV/0!</v>
      </c>
      <c r="BV28" s="37" t="e">
        <f>VALUE(TEXT((AT28*$T28/365*'TOX and EXPO INPUTS'!$E$33/'TOX and EXPO INPUTS'!$E$34),"0.00E+00"))</f>
        <v>#DIV/0!</v>
      </c>
      <c r="BW28" s="37" t="e">
        <f>VALUE(TEXT((AU28*$T28/365*'TOX and EXPO INPUTS'!$E$33/'TOX and EXPO INPUTS'!$E$34),"0.00E+00"))</f>
        <v>#DIV/0!</v>
      </c>
      <c r="BX28" s="42" t="e">
        <f>VALUE(TEXT((AP28*$U28/365*'TOX and EXPO INPUTS'!$E$33/'TOX and EXPO INPUTS'!$E$34),"0.00E+00"))</f>
        <v>#DIV/0!</v>
      </c>
      <c r="BY28" s="37" t="e">
        <f>VALUE(TEXT((AQ28*$U28/365*'TOX and EXPO INPUTS'!$E$33/'TOX and EXPO INPUTS'!$E$34),"0.00E+00"))</f>
        <v>#DIV/0!</v>
      </c>
      <c r="BZ28" s="37" t="e">
        <f>VALUE(TEXT((AR28*$U28/365*'TOX and EXPO INPUTS'!$E$33/'TOX and EXPO INPUTS'!$E$34),"0.00E+00"))</f>
        <v>#DIV/0!</v>
      </c>
      <c r="CA28" s="37" t="e">
        <f>VALUE(TEXT((AS28*$U28/365*'TOX and EXPO INPUTS'!$E$33/'TOX and EXPO INPUTS'!$E$34),"0.00E+00"))</f>
        <v>#DIV/0!</v>
      </c>
      <c r="CB28" s="37" t="e">
        <f>VALUE(TEXT((AT28*$U28/365*'TOX and EXPO INPUTS'!$E$33/'TOX and EXPO INPUTS'!$E$34),"0.00E+00"))</f>
        <v>#DIV/0!</v>
      </c>
      <c r="CC28" s="37" t="e">
        <f>VALUE(TEXT((AU28*$U28/365*'TOX and EXPO INPUTS'!$E$33/'TOX and EXPO INPUTS'!$E$34),"0.00E+00"))</f>
        <v>#DIV/0!</v>
      </c>
      <c r="CD28" s="58" t="e">
        <f>VALUE(TEXT((BR28*'TOX and EXPO INPUTS'!$F$23),"0.00E+00"))</f>
        <v>#DIV/0!</v>
      </c>
      <c r="CE28" s="57" t="e">
        <f>VALUE(TEXT((BS28*'TOX and EXPO INPUTS'!$F$23),"0.00E+00"))</f>
        <v>#DIV/0!</v>
      </c>
      <c r="CF28" s="57" t="e">
        <f>VALUE(TEXT((BT28*'TOX and EXPO INPUTS'!$F$23),"0.00E+00"))</f>
        <v>#DIV/0!</v>
      </c>
      <c r="CG28" s="57" t="e">
        <f>VALUE(TEXT((BU28*'TOX and EXPO INPUTS'!$F$23),"0.00E+00"))</f>
        <v>#DIV/0!</v>
      </c>
      <c r="CH28" s="57" t="e">
        <f>VALUE(TEXT((BV28*'TOX and EXPO INPUTS'!$F$23),"0.00E+00"))</f>
        <v>#DIV/0!</v>
      </c>
      <c r="CI28" s="57" t="e">
        <f>VALUE(TEXT((BW28*'TOX and EXPO INPUTS'!$F$23),"0.00E+00"))</f>
        <v>#DIV/0!</v>
      </c>
      <c r="CJ28" s="58" t="e">
        <f>VALUE(TEXT((BX28*'TOX and EXPO INPUTS'!$F$23),"0.00E+00"))</f>
        <v>#DIV/0!</v>
      </c>
      <c r="CK28" s="57" t="e">
        <f>VALUE(TEXT((BY28*'TOX and EXPO INPUTS'!$F$23),"0.00E+00"))</f>
        <v>#DIV/0!</v>
      </c>
      <c r="CL28" s="57" t="e">
        <f>VALUE(TEXT((BZ28*'TOX and EXPO INPUTS'!$F$23),"0.00E+00"))</f>
        <v>#DIV/0!</v>
      </c>
      <c r="CM28" s="57" t="e">
        <f>VALUE(TEXT((CA28*'TOX and EXPO INPUTS'!$F$23),"0.00E+00"))</f>
        <v>#DIV/0!</v>
      </c>
      <c r="CN28" s="57" t="e">
        <f>VALUE(TEXT((CB28*'TOX and EXPO INPUTS'!$F$23),"0.00E+00"))</f>
        <v>#DIV/0!</v>
      </c>
      <c r="CO28" s="57" t="e">
        <f>VALUE(TEXT((CC28*'TOX and EXPO INPUTS'!$F$23),"0.00E+00"))</f>
        <v>#DIV/0!</v>
      </c>
      <c r="CP28" s="38" t="s">
        <v>106</v>
      </c>
      <c r="CQ28" s="34" t="s">
        <v>107</v>
      </c>
      <c r="CR28" s="34" t="s">
        <v>108</v>
      </c>
      <c r="CS28" s="39" t="s">
        <v>109</v>
      </c>
    </row>
    <row r="29" spans="1:97" ht="48" customHeight="1" x14ac:dyDescent="0.25">
      <c r="A29" s="34" t="s">
        <v>98</v>
      </c>
      <c r="B29" s="34" t="s">
        <v>99</v>
      </c>
      <c r="C29" s="34" t="s">
        <v>100</v>
      </c>
      <c r="D29" s="34" t="s">
        <v>101</v>
      </c>
      <c r="E29" s="39" t="s">
        <v>102</v>
      </c>
      <c r="F29" s="40" t="s">
        <v>116</v>
      </c>
      <c r="G29" s="43"/>
      <c r="H29" s="36" t="s">
        <v>104</v>
      </c>
      <c r="I29" s="67"/>
      <c r="J29" s="36" t="s">
        <v>105</v>
      </c>
      <c r="K29" s="100">
        <f>VLOOKUP(F29,'Amount Seed Planted_variables'!$A$3:$I$74,2,0)</f>
        <v>9400</v>
      </c>
      <c r="L29" s="100">
        <f>VLOOKUP(F29,'Amount Seed Planted_variables'!$A$3:$I$74,3,0)</f>
        <v>14000</v>
      </c>
      <c r="M29" s="36">
        <f t="shared" si="17"/>
        <v>0</v>
      </c>
      <c r="N29" s="35">
        <f t="shared" si="18"/>
        <v>0</v>
      </c>
      <c r="O29" s="101">
        <v>360000</v>
      </c>
      <c r="P29" s="93">
        <f>VLOOKUP(F29,'Amount Seed Planted_variables'!$A$3:$I$74,4,0)</f>
        <v>921200</v>
      </c>
      <c r="Q29" s="93">
        <f>VLOOKUP(F29,'Amount Seed Planted_variables'!$A$3:$I$74,7,0)</f>
        <v>200</v>
      </c>
      <c r="R29" s="93">
        <f>VLOOKUP(F29,'Amount Seed Planted_variables'!$A$3:$I$74,8,0)</f>
        <v>184240000</v>
      </c>
      <c r="S29" s="87" t="str">
        <f t="shared" si="0"/>
        <v>NA</v>
      </c>
      <c r="T29" s="35">
        <v>10</v>
      </c>
      <c r="U29" s="35">
        <v>30</v>
      </c>
      <c r="V29" s="41">
        <v>349</v>
      </c>
      <c r="W29" s="35">
        <v>51.2</v>
      </c>
      <c r="X29" s="35">
        <v>42.2</v>
      </c>
      <c r="Y29" s="41">
        <v>1.2</v>
      </c>
      <c r="Z29" s="35">
        <f t="shared" si="19"/>
        <v>0.12</v>
      </c>
      <c r="AA29" s="42">
        <f t="shared" si="21"/>
        <v>0</v>
      </c>
      <c r="AB29" s="37">
        <f t="shared" si="22"/>
        <v>0</v>
      </c>
      <c r="AC29" s="37">
        <f t="shared" si="23"/>
        <v>0</v>
      </c>
      <c r="AD29" s="42" t="e">
        <f>VALUE(TEXT(((AA29*'TOX and EXPO INPUTS'!$F$13)/'TOX and EXPO INPUTS'!$E$27),"0.00E+00"))</f>
        <v>#DIV/0!</v>
      </c>
      <c r="AE29" s="37" t="e">
        <f>VALUE(TEXT(((AB29*'TOX and EXPO INPUTS'!$F$13)/'TOX and EXPO INPUTS'!$E$27),"0.00E+00"))</f>
        <v>#DIV/0!</v>
      </c>
      <c r="AF29" s="37" t="e">
        <f>VALUE(TEXT(((AC29*'TOX and EXPO INPUTS'!$F$13)/'TOX and EXPO INPUTS'!$E$27),"0.00E+00"))</f>
        <v>#DIV/0!</v>
      </c>
      <c r="AG29" s="42" t="e">
        <f>IF($E29="ST",VALUE(TEXT(('TOX and EXPO INPUTS'!$F$7/AD29),"0.0E+00")),IF($E29="IT",VALUE(TEXT(('TOX and EXPO INPUTS'!$F$10/AD29),"0.0E+00"))))</f>
        <v>#DIV/0!</v>
      </c>
      <c r="AH29" s="37" t="e">
        <f>IF($E29="ST",VALUE(TEXT(('TOX and EXPO INPUTS'!$F$7/AE29),"0.0E+00")),IF($E29="IT",VALUE(TEXT(('TOX and EXPO INPUTS'!$F$10/AE29),"0.0E+00"))))</f>
        <v>#DIV/0!</v>
      </c>
      <c r="AI29" s="37" t="e">
        <f>IF($E29="ST",VALUE(TEXT(('TOX and EXPO INPUTS'!$F$7/AF29),"0.0E+00")),IF($E29="IT",VALUE(TEXT(('TOX and EXPO INPUTS'!$F$10/AF29),"0.0E+00"))))</f>
        <v>#DIV/0!</v>
      </c>
      <c r="AJ29" s="42">
        <f t="shared" si="3"/>
        <v>0</v>
      </c>
      <c r="AK29" s="37">
        <f t="shared" si="4"/>
        <v>0</v>
      </c>
      <c r="AL29" s="42" t="e">
        <f>VALUE(TEXT(((AJ29*'TOX and EXPO INPUTS'!$F$21)/'TOX and EXPO INPUTS'!$E$29),"0.00E+00"))</f>
        <v>#DIV/0!</v>
      </c>
      <c r="AM29" s="37" t="e">
        <f>VALUE(TEXT(((AK29*'TOX and EXPO INPUTS'!$F$21)/'TOX and EXPO INPUTS'!$E$29),"0.00E+00"))</f>
        <v>#DIV/0!</v>
      </c>
      <c r="AN29" s="42" t="e">
        <f>IF($E29="ST",VALUE(TEXT(('TOX and EXPO INPUTS'!$F$15/AL29),"0.0E+00")),IF($E29="IT",VALUE(TEXT(('TOX and EXPO INPUTS'!$F$18/AL29),"0.0E+00"))))</f>
        <v>#DIV/0!</v>
      </c>
      <c r="AO29" s="37" t="e">
        <f>IF($E29="ST",VALUE(TEXT(('TOX and EXPO INPUTS'!$F$15/AM29),"0.0E+00")),IF($E29="IT",VALUE(TEXT(('TOX and EXPO INPUTS'!$F$18/AM29),"0.0E+00"))))</f>
        <v>#DIV/0!</v>
      </c>
      <c r="AP29" s="42" t="e">
        <f t="shared" si="5"/>
        <v>#DIV/0!</v>
      </c>
      <c r="AQ29" s="37" t="e">
        <f t="shared" si="6"/>
        <v>#DIV/0!</v>
      </c>
      <c r="AR29" s="37" t="e">
        <f t="shared" si="7"/>
        <v>#DIV/0!</v>
      </c>
      <c r="AS29" s="37" t="e">
        <f t="shared" si="8"/>
        <v>#DIV/0!</v>
      </c>
      <c r="AT29" s="37" t="e">
        <f t="shared" si="9"/>
        <v>#DIV/0!</v>
      </c>
      <c r="AU29" s="37" t="e">
        <f t="shared" si="10"/>
        <v>#DIV/0!</v>
      </c>
      <c r="AV29" s="42" t="e">
        <f t="shared" si="11"/>
        <v>#DIV/0!</v>
      </c>
      <c r="AW29" s="37" t="e">
        <f t="shared" si="12"/>
        <v>#DIV/0!</v>
      </c>
      <c r="AX29" s="37" t="e">
        <f t="shared" si="13"/>
        <v>#DIV/0!</v>
      </c>
      <c r="AY29" s="37" t="e">
        <f t="shared" si="14"/>
        <v>#DIV/0!</v>
      </c>
      <c r="AZ29" s="37" t="e">
        <f t="shared" si="15"/>
        <v>#DIV/0!</v>
      </c>
      <c r="BA29" s="37" t="e">
        <f t="shared" si="16"/>
        <v>#DIV/0!</v>
      </c>
      <c r="BB29" s="42" t="e">
        <f>IF($E29="ST",VALUE(TEXT((1/(('TOX and EXPO INPUTS'!$F$9/AG29)+('TOX and EXPO INPUTS'!$F$17/AN29))),"0.0E+00")),IF($E29="IT",VALUE(TEXT((1/(('TOX and EXPO INPUTS'!$F$12/AG29)+('TOX and EXPO INPUTS'!$F$20/AN29))),"0.0E+00"))))</f>
        <v>#DIV/0!</v>
      </c>
      <c r="BC29" s="37" t="e">
        <f>IF($E29="ST",VALUE(TEXT((1/(('TOX and EXPO INPUTS'!$F$9/AH29)+('TOX and EXPO INPUTS'!$F$17/AN29))),"0.0E+00")),IF($E29="IT",VALUE(TEXT((1/(('TOX and EXPO INPUTS'!$F$12/AH29)+('TOX and EXPO INPUTS'!$F$20/AN29))),"0.0E+00"))))</f>
        <v>#DIV/0!</v>
      </c>
      <c r="BD29" s="37" t="e">
        <f>IF($E29="ST",VALUE(TEXT((1/(('TOX and EXPO INPUTS'!$F$9/AI29)+('TOX and EXPO INPUTS'!$F$17/AN29))),"0.0E+00")),IF($E29="IT",VALUE(TEXT((1/(('TOX and EXPO INPUTS'!$F$12/AI29)+('TOX and EXPO INPUTS'!$F$20/AN29))),"0.0E+00"))))</f>
        <v>#DIV/0!</v>
      </c>
      <c r="BE29" s="37" t="e">
        <f>IF($E29="ST",VALUE(TEXT((1/(('TOX and EXPO INPUTS'!$F$9/AG29)+('TOX and EXPO INPUTS'!$F$17/AO29))),"0.0E+00")),IF($E29="IT",VALUE(TEXT((1/(('TOX and EXPO INPUTS'!$F$12/AG29)+('TOX and EXPO INPUTS'!$F$20/AO29))),"0.0E+00"))))</f>
        <v>#DIV/0!</v>
      </c>
      <c r="BF29" s="37" t="e">
        <f>IF($E29="ST",VALUE(TEXT((1/(('TOX and EXPO INPUTS'!$F$9/AH29)+('TOX and EXPO INPUTS'!$F$17/AO29))),"0.0E+00")),IF($E29="IT",VALUE(TEXT((1/(('TOX and EXPO INPUTS'!$F$12/AH29)+('TOX and EXPO INPUTS'!$F$20/AO29))),"0.0E+00"))))</f>
        <v>#DIV/0!</v>
      </c>
      <c r="BG29" s="37" t="e">
        <f>IF($E29="ST",VALUE(TEXT((1/(('TOX and EXPO INPUTS'!$F$9/AI29)+('TOX and EXPO INPUTS'!$F$17/AO29))),"0.0E+00")),IF($E29="IT",VALUE(TEXT((1/(('TOX and EXPO INPUTS'!$F$12/AI29)+('TOX and EXPO INPUTS'!$F$20/AO29))),"0.0E+00"))))</f>
        <v>#DIV/0!</v>
      </c>
      <c r="BH29" s="42" t="e">
        <f>VALUE(TEXT((AD29*$T29/365*'TOX and EXPO INPUTS'!$E$33/'TOX and EXPO INPUTS'!$E$34),"0.00E+00"))</f>
        <v>#DIV/0!</v>
      </c>
      <c r="BI29" s="37" t="e">
        <f>VALUE(TEXT((AE29*$T29/365*'TOX and EXPO INPUTS'!$E$33/'TOX and EXPO INPUTS'!$E$34),"0.00E+00"))</f>
        <v>#DIV/0!</v>
      </c>
      <c r="BJ29" s="37" t="e">
        <f>VALUE(TEXT((AF29*$T29/365*'TOX and EXPO INPUTS'!$E$33/'TOX and EXPO INPUTS'!$E$34),"0.00E+00"))</f>
        <v>#DIV/0!</v>
      </c>
      <c r="BK29" s="42" t="e">
        <f>VALUE(TEXT((AD29*$U29/365*'TOX and EXPO INPUTS'!$E$33/'TOX and EXPO INPUTS'!$E$34),"0.00E+00"))</f>
        <v>#DIV/0!</v>
      </c>
      <c r="BL29" s="37" t="e">
        <f>VALUE(TEXT((AE29*$U29/365*'TOX and EXPO INPUTS'!$E$33/'TOX and EXPO INPUTS'!$E$34),"0.00E+00"))</f>
        <v>#DIV/0!</v>
      </c>
      <c r="BM29" s="37" t="e">
        <f>VALUE(TEXT((AF29*$U29/365*'TOX and EXPO INPUTS'!$E$33/'TOX and EXPO INPUTS'!$E$34),"0.00E+00"))</f>
        <v>#DIV/0!</v>
      </c>
      <c r="BN29" s="42" t="e">
        <f>VALUE(TEXT((AL29*$T29/365*'TOX and EXPO INPUTS'!$E$33/'TOX and EXPO INPUTS'!$E$34),"0.00E+00"))</f>
        <v>#DIV/0!</v>
      </c>
      <c r="BO29" s="37" t="e">
        <f>VALUE(TEXT((AM29*$T29/365*'TOX and EXPO INPUTS'!$E$33/'TOX and EXPO INPUTS'!$E$34),"0.00E+00"))</f>
        <v>#DIV/0!</v>
      </c>
      <c r="BP29" s="42" t="e">
        <f>VALUE(TEXT((AL29*$U29/365*'TOX and EXPO INPUTS'!$E$33/'TOX and EXPO INPUTS'!$E$34),"0.00E+00"))</f>
        <v>#DIV/0!</v>
      </c>
      <c r="BQ29" s="37" t="e">
        <f>VALUE(TEXT((AM29*$U29/365*'TOX and EXPO INPUTS'!$E$33/'TOX and EXPO INPUTS'!$E$34),"0.00E+00"))</f>
        <v>#DIV/0!</v>
      </c>
      <c r="BR29" s="42" t="e">
        <f>VALUE(TEXT((AP29*$T29/365*'TOX and EXPO INPUTS'!$E$33/'TOX and EXPO INPUTS'!$E$34),"0.00E+00"))</f>
        <v>#DIV/0!</v>
      </c>
      <c r="BS29" s="37" t="e">
        <f>VALUE(TEXT((AQ29*$T29/365*'TOX and EXPO INPUTS'!$E$33/'TOX and EXPO INPUTS'!$E$34),"0.00E+00"))</f>
        <v>#DIV/0!</v>
      </c>
      <c r="BT29" s="37" t="e">
        <f>VALUE(TEXT((AR29*$T29/365*'TOX and EXPO INPUTS'!$E$33/'TOX and EXPO INPUTS'!$E$34),"0.00E+00"))</f>
        <v>#DIV/0!</v>
      </c>
      <c r="BU29" s="37" t="e">
        <f>VALUE(TEXT((AS29*$T29/365*'TOX and EXPO INPUTS'!$E$33/'TOX and EXPO INPUTS'!$E$34),"0.00E+00"))</f>
        <v>#DIV/0!</v>
      </c>
      <c r="BV29" s="37" t="e">
        <f>VALUE(TEXT((AT29*$T29/365*'TOX and EXPO INPUTS'!$E$33/'TOX and EXPO INPUTS'!$E$34),"0.00E+00"))</f>
        <v>#DIV/0!</v>
      </c>
      <c r="BW29" s="37" t="e">
        <f>VALUE(TEXT((AU29*$T29/365*'TOX and EXPO INPUTS'!$E$33/'TOX and EXPO INPUTS'!$E$34),"0.00E+00"))</f>
        <v>#DIV/0!</v>
      </c>
      <c r="BX29" s="42" t="e">
        <f>VALUE(TEXT((AP29*$U29/365*'TOX and EXPO INPUTS'!$E$33/'TOX and EXPO INPUTS'!$E$34),"0.00E+00"))</f>
        <v>#DIV/0!</v>
      </c>
      <c r="BY29" s="37" t="e">
        <f>VALUE(TEXT((AQ29*$U29/365*'TOX and EXPO INPUTS'!$E$33/'TOX and EXPO INPUTS'!$E$34),"0.00E+00"))</f>
        <v>#DIV/0!</v>
      </c>
      <c r="BZ29" s="37" t="e">
        <f>VALUE(TEXT((AR29*$U29/365*'TOX and EXPO INPUTS'!$E$33/'TOX and EXPO INPUTS'!$E$34),"0.00E+00"))</f>
        <v>#DIV/0!</v>
      </c>
      <c r="CA29" s="37" t="e">
        <f>VALUE(TEXT((AS29*$U29/365*'TOX and EXPO INPUTS'!$E$33/'TOX and EXPO INPUTS'!$E$34),"0.00E+00"))</f>
        <v>#DIV/0!</v>
      </c>
      <c r="CB29" s="37" t="e">
        <f>VALUE(TEXT((AT29*$U29/365*'TOX and EXPO INPUTS'!$E$33/'TOX and EXPO INPUTS'!$E$34),"0.00E+00"))</f>
        <v>#DIV/0!</v>
      </c>
      <c r="CC29" s="37" t="e">
        <f>VALUE(TEXT((AU29*$U29/365*'TOX and EXPO INPUTS'!$E$33/'TOX and EXPO INPUTS'!$E$34),"0.00E+00"))</f>
        <v>#DIV/0!</v>
      </c>
      <c r="CD29" s="58" t="e">
        <f>VALUE(TEXT((BR29*'TOX and EXPO INPUTS'!$F$23),"0.00E+00"))</f>
        <v>#DIV/0!</v>
      </c>
      <c r="CE29" s="57" t="e">
        <f>VALUE(TEXT((BS29*'TOX and EXPO INPUTS'!$F$23),"0.00E+00"))</f>
        <v>#DIV/0!</v>
      </c>
      <c r="CF29" s="57" t="e">
        <f>VALUE(TEXT((BT29*'TOX and EXPO INPUTS'!$F$23),"0.00E+00"))</f>
        <v>#DIV/0!</v>
      </c>
      <c r="CG29" s="57" t="e">
        <f>VALUE(TEXT((BU29*'TOX and EXPO INPUTS'!$F$23),"0.00E+00"))</f>
        <v>#DIV/0!</v>
      </c>
      <c r="CH29" s="57" t="e">
        <f>VALUE(TEXT((BV29*'TOX and EXPO INPUTS'!$F$23),"0.00E+00"))</f>
        <v>#DIV/0!</v>
      </c>
      <c r="CI29" s="57" t="e">
        <f>VALUE(TEXT((BW29*'TOX and EXPO INPUTS'!$F$23),"0.00E+00"))</f>
        <v>#DIV/0!</v>
      </c>
      <c r="CJ29" s="58" t="e">
        <f>VALUE(TEXT((BX29*'TOX and EXPO INPUTS'!$F$23),"0.00E+00"))</f>
        <v>#DIV/0!</v>
      </c>
      <c r="CK29" s="57" t="e">
        <f>VALUE(TEXT((BY29*'TOX and EXPO INPUTS'!$F$23),"0.00E+00"))</f>
        <v>#DIV/0!</v>
      </c>
      <c r="CL29" s="57" t="e">
        <f>VALUE(TEXT((BZ29*'TOX and EXPO INPUTS'!$F$23),"0.00E+00"))</f>
        <v>#DIV/0!</v>
      </c>
      <c r="CM29" s="57" t="e">
        <f>VALUE(TEXT((CA29*'TOX and EXPO INPUTS'!$F$23),"0.00E+00"))</f>
        <v>#DIV/0!</v>
      </c>
      <c r="CN29" s="57" t="e">
        <f>VALUE(TEXT((CB29*'TOX and EXPO INPUTS'!$F$23),"0.00E+00"))</f>
        <v>#DIV/0!</v>
      </c>
      <c r="CO29" s="57" t="e">
        <f>VALUE(TEXT((CC29*'TOX and EXPO INPUTS'!$F$23),"0.00E+00"))</f>
        <v>#DIV/0!</v>
      </c>
      <c r="CP29" s="38" t="s">
        <v>106</v>
      </c>
      <c r="CQ29" s="34" t="s">
        <v>107</v>
      </c>
      <c r="CR29" s="34" t="s">
        <v>108</v>
      </c>
      <c r="CS29" s="39" t="s">
        <v>109</v>
      </c>
    </row>
    <row r="30" spans="1:97" ht="48" customHeight="1" x14ac:dyDescent="0.25">
      <c r="A30" s="34" t="s">
        <v>98</v>
      </c>
      <c r="B30" s="34" t="s">
        <v>99</v>
      </c>
      <c r="C30" s="34" t="s">
        <v>100</v>
      </c>
      <c r="D30" s="34" t="s">
        <v>110</v>
      </c>
      <c r="E30" s="39" t="s">
        <v>102</v>
      </c>
      <c r="F30" s="40" t="s">
        <v>116</v>
      </c>
      <c r="G30" s="43"/>
      <c r="H30" s="36" t="s">
        <v>104</v>
      </c>
      <c r="I30" s="67"/>
      <c r="J30" s="36" t="s">
        <v>105</v>
      </c>
      <c r="K30" s="100">
        <f>VLOOKUP(F30,'Amount Seed Planted_variables'!$A$3:$I$74,2,0)</f>
        <v>9400</v>
      </c>
      <c r="L30" s="100">
        <f>VLOOKUP(F30,'Amount Seed Planted_variables'!$A$3:$I$74,3,0)</f>
        <v>14000</v>
      </c>
      <c r="M30" s="36">
        <f t="shared" si="17"/>
        <v>0</v>
      </c>
      <c r="N30" s="35">
        <f t="shared" si="18"/>
        <v>0</v>
      </c>
      <c r="O30" s="101">
        <v>360000</v>
      </c>
      <c r="P30" s="93">
        <f>VLOOKUP(F30,'Amount Seed Planted_variables'!$A$3:$I$74,4,0)</f>
        <v>921200</v>
      </c>
      <c r="Q30" s="93">
        <f>VLOOKUP(F30,'Amount Seed Planted_variables'!$A$3:$I$74,7,0)</f>
        <v>200</v>
      </c>
      <c r="R30" s="93">
        <f>VLOOKUP(F30,'Amount Seed Planted_variables'!$A$3:$I$74,8,0)</f>
        <v>184240000</v>
      </c>
      <c r="S30" s="87" t="str">
        <f t="shared" si="0"/>
        <v>NA</v>
      </c>
      <c r="T30" s="35">
        <v>10</v>
      </c>
      <c r="U30" s="35">
        <v>30</v>
      </c>
      <c r="V30" s="41">
        <v>68</v>
      </c>
      <c r="W30" s="35">
        <v>16.899999999999999</v>
      </c>
      <c r="X30" s="35">
        <v>13.1</v>
      </c>
      <c r="Y30" s="41">
        <v>3.6</v>
      </c>
      <c r="Z30" s="35">
        <f t="shared" si="19"/>
        <v>0.36000000000000004</v>
      </c>
      <c r="AA30" s="42">
        <f t="shared" si="21"/>
        <v>0</v>
      </c>
      <c r="AB30" s="37">
        <f t="shared" si="22"/>
        <v>0</v>
      </c>
      <c r="AC30" s="37">
        <f t="shared" si="23"/>
        <v>0</v>
      </c>
      <c r="AD30" s="42" t="e">
        <f>VALUE(TEXT(((AA30*'TOX and EXPO INPUTS'!$F$13)/'TOX and EXPO INPUTS'!$E$27),"0.00E+00"))</f>
        <v>#DIV/0!</v>
      </c>
      <c r="AE30" s="37" t="e">
        <f>VALUE(TEXT(((AB30*'TOX and EXPO INPUTS'!$F$13)/'TOX and EXPO INPUTS'!$E$27),"0.00E+00"))</f>
        <v>#DIV/0!</v>
      </c>
      <c r="AF30" s="37" t="e">
        <f>VALUE(TEXT(((AC30*'TOX and EXPO INPUTS'!$F$13)/'TOX and EXPO INPUTS'!$E$27),"0.00E+00"))</f>
        <v>#DIV/0!</v>
      </c>
      <c r="AG30" s="42" t="e">
        <f>IF($E30="ST",VALUE(TEXT(('TOX and EXPO INPUTS'!$F$7/AD30),"0.0E+00")),IF($E30="IT",VALUE(TEXT(('TOX and EXPO INPUTS'!$F$10/AD30),"0.0E+00"))))</f>
        <v>#DIV/0!</v>
      </c>
      <c r="AH30" s="37" t="e">
        <f>IF($E30="ST",VALUE(TEXT(('TOX and EXPO INPUTS'!$F$7/AE30),"0.0E+00")),IF($E30="IT",VALUE(TEXT(('TOX and EXPO INPUTS'!$F$10/AE30),"0.0E+00"))))</f>
        <v>#DIV/0!</v>
      </c>
      <c r="AI30" s="37" t="e">
        <f>IF($E30="ST",VALUE(TEXT(('TOX and EXPO INPUTS'!$F$7/AF30),"0.0E+00")),IF($E30="IT",VALUE(TEXT(('TOX and EXPO INPUTS'!$F$10/AF30),"0.0E+00"))))</f>
        <v>#DIV/0!</v>
      </c>
      <c r="AJ30" s="42">
        <f t="shared" si="3"/>
        <v>0</v>
      </c>
      <c r="AK30" s="37">
        <f t="shared" si="4"/>
        <v>0</v>
      </c>
      <c r="AL30" s="42" t="e">
        <f>VALUE(TEXT(((AJ30*'TOX and EXPO INPUTS'!$F$21)/'TOX and EXPO INPUTS'!$E$29),"0.00E+00"))</f>
        <v>#DIV/0!</v>
      </c>
      <c r="AM30" s="37" t="e">
        <f>VALUE(TEXT(((AK30*'TOX and EXPO INPUTS'!$F$21)/'TOX and EXPO INPUTS'!$E$29),"0.00E+00"))</f>
        <v>#DIV/0!</v>
      </c>
      <c r="AN30" s="42" t="e">
        <f>IF($E30="ST",VALUE(TEXT(('TOX and EXPO INPUTS'!$F$15/AL30),"0.0E+00")),IF($E30="IT",VALUE(TEXT(('TOX and EXPO INPUTS'!$F$18/AL30),"0.0E+00"))))</f>
        <v>#DIV/0!</v>
      </c>
      <c r="AO30" s="37" t="e">
        <f>IF($E30="ST",VALUE(TEXT(('TOX and EXPO INPUTS'!$F$15/AM30),"0.0E+00")),IF($E30="IT",VALUE(TEXT(('TOX and EXPO INPUTS'!$F$18/AM30),"0.0E+00"))))</f>
        <v>#DIV/0!</v>
      </c>
      <c r="AP30" s="42" t="e">
        <f t="shared" si="5"/>
        <v>#DIV/0!</v>
      </c>
      <c r="AQ30" s="37" t="e">
        <f t="shared" si="6"/>
        <v>#DIV/0!</v>
      </c>
      <c r="AR30" s="37" t="e">
        <f t="shared" si="7"/>
        <v>#DIV/0!</v>
      </c>
      <c r="AS30" s="37" t="e">
        <f t="shared" si="8"/>
        <v>#DIV/0!</v>
      </c>
      <c r="AT30" s="37" t="e">
        <f t="shared" si="9"/>
        <v>#DIV/0!</v>
      </c>
      <c r="AU30" s="37" t="e">
        <f t="shared" si="10"/>
        <v>#DIV/0!</v>
      </c>
      <c r="AV30" s="42" t="e">
        <f t="shared" si="11"/>
        <v>#DIV/0!</v>
      </c>
      <c r="AW30" s="37" t="e">
        <f t="shared" si="12"/>
        <v>#DIV/0!</v>
      </c>
      <c r="AX30" s="37" t="e">
        <f t="shared" si="13"/>
        <v>#DIV/0!</v>
      </c>
      <c r="AY30" s="37" t="e">
        <f t="shared" si="14"/>
        <v>#DIV/0!</v>
      </c>
      <c r="AZ30" s="37" t="e">
        <f t="shared" si="15"/>
        <v>#DIV/0!</v>
      </c>
      <c r="BA30" s="37" t="e">
        <f t="shared" si="16"/>
        <v>#DIV/0!</v>
      </c>
      <c r="BB30" s="42" t="e">
        <f>IF($E30="ST",VALUE(TEXT((1/(('TOX and EXPO INPUTS'!$F$9/AG30)+('TOX and EXPO INPUTS'!$F$17/AN30))),"0.0E+00")),IF($E30="IT",VALUE(TEXT((1/(('TOX and EXPO INPUTS'!$F$12/AG30)+('TOX and EXPO INPUTS'!$F$20/AN30))),"0.0E+00"))))</f>
        <v>#DIV/0!</v>
      </c>
      <c r="BC30" s="37" t="e">
        <f>IF($E30="ST",VALUE(TEXT((1/(('TOX and EXPO INPUTS'!$F$9/AH30)+('TOX and EXPO INPUTS'!$F$17/AN30))),"0.0E+00")),IF($E30="IT",VALUE(TEXT((1/(('TOX and EXPO INPUTS'!$F$12/AH30)+('TOX and EXPO INPUTS'!$F$20/AN30))),"0.0E+00"))))</f>
        <v>#DIV/0!</v>
      </c>
      <c r="BD30" s="37" t="e">
        <f>IF($E30="ST",VALUE(TEXT((1/(('TOX and EXPO INPUTS'!$F$9/AI30)+('TOX and EXPO INPUTS'!$F$17/AN30))),"0.0E+00")),IF($E30="IT",VALUE(TEXT((1/(('TOX and EXPO INPUTS'!$F$12/AI30)+('TOX and EXPO INPUTS'!$F$20/AN30))),"0.0E+00"))))</f>
        <v>#DIV/0!</v>
      </c>
      <c r="BE30" s="37" t="e">
        <f>IF($E30="ST",VALUE(TEXT((1/(('TOX and EXPO INPUTS'!$F$9/AG30)+('TOX and EXPO INPUTS'!$F$17/AO30))),"0.0E+00")),IF($E30="IT",VALUE(TEXT((1/(('TOX and EXPO INPUTS'!$F$12/AG30)+('TOX and EXPO INPUTS'!$F$20/AO30))),"0.0E+00"))))</f>
        <v>#DIV/0!</v>
      </c>
      <c r="BF30" s="37" t="e">
        <f>IF($E30="ST",VALUE(TEXT((1/(('TOX and EXPO INPUTS'!$F$9/AH30)+('TOX and EXPO INPUTS'!$F$17/AO30))),"0.0E+00")),IF($E30="IT",VALUE(TEXT((1/(('TOX and EXPO INPUTS'!$F$12/AH30)+('TOX and EXPO INPUTS'!$F$20/AO30))),"0.0E+00"))))</f>
        <v>#DIV/0!</v>
      </c>
      <c r="BG30" s="37" t="e">
        <f>IF($E30="ST",VALUE(TEXT((1/(('TOX and EXPO INPUTS'!$F$9/AI30)+('TOX and EXPO INPUTS'!$F$17/AO30))),"0.0E+00")),IF($E30="IT",VALUE(TEXT((1/(('TOX and EXPO INPUTS'!$F$12/AI30)+('TOX and EXPO INPUTS'!$F$20/AO30))),"0.0E+00"))))</f>
        <v>#DIV/0!</v>
      </c>
      <c r="BH30" s="42" t="e">
        <f>VALUE(TEXT((AD30*$T30/365*'TOX and EXPO INPUTS'!$E$33/'TOX and EXPO INPUTS'!$E$34),"0.00E+00"))</f>
        <v>#DIV/0!</v>
      </c>
      <c r="BI30" s="37" t="e">
        <f>VALUE(TEXT((AE30*$T30/365*'TOX and EXPO INPUTS'!$E$33/'TOX and EXPO INPUTS'!$E$34),"0.00E+00"))</f>
        <v>#DIV/0!</v>
      </c>
      <c r="BJ30" s="37" t="e">
        <f>VALUE(TEXT((AF30*$T30/365*'TOX and EXPO INPUTS'!$E$33/'TOX and EXPO INPUTS'!$E$34),"0.00E+00"))</f>
        <v>#DIV/0!</v>
      </c>
      <c r="BK30" s="42" t="e">
        <f>VALUE(TEXT((AD30*$U30/365*'TOX and EXPO INPUTS'!$E$33/'TOX and EXPO INPUTS'!$E$34),"0.00E+00"))</f>
        <v>#DIV/0!</v>
      </c>
      <c r="BL30" s="37" t="e">
        <f>VALUE(TEXT((AE30*$U30/365*'TOX and EXPO INPUTS'!$E$33/'TOX and EXPO INPUTS'!$E$34),"0.00E+00"))</f>
        <v>#DIV/0!</v>
      </c>
      <c r="BM30" s="37" t="e">
        <f>VALUE(TEXT((AF30*$U30/365*'TOX and EXPO INPUTS'!$E$33/'TOX and EXPO INPUTS'!$E$34),"0.00E+00"))</f>
        <v>#DIV/0!</v>
      </c>
      <c r="BN30" s="42" t="e">
        <f>VALUE(TEXT((AL30*$T30/365*'TOX and EXPO INPUTS'!$E$33/'TOX and EXPO INPUTS'!$E$34),"0.00E+00"))</f>
        <v>#DIV/0!</v>
      </c>
      <c r="BO30" s="37" t="e">
        <f>VALUE(TEXT((AM30*$T30/365*'TOX and EXPO INPUTS'!$E$33/'TOX and EXPO INPUTS'!$E$34),"0.00E+00"))</f>
        <v>#DIV/0!</v>
      </c>
      <c r="BP30" s="42" t="e">
        <f>VALUE(TEXT((AL30*$U30/365*'TOX and EXPO INPUTS'!$E$33/'TOX and EXPO INPUTS'!$E$34),"0.00E+00"))</f>
        <v>#DIV/0!</v>
      </c>
      <c r="BQ30" s="37" t="e">
        <f>VALUE(TEXT((AM30*$U30/365*'TOX and EXPO INPUTS'!$E$33/'TOX and EXPO INPUTS'!$E$34),"0.00E+00"))</f>
        <v>#DIV/0!</v>
      </c>
      <c r="BR30" s="42" t="e">
        <f>VALUE(TEXT((AP30*$T30/365*'TOX and EXPO INPUTS'!$E$33/'TOX and EXPO INPUTS'!$E$34),"0.00E+00"))</f>
        <v>#DIV/0!</v>
      </c>
      <c r="BS30" s="37" t="e">
        <f>VALUE(TEXT((AQ30*$T30/365*'TOX and EXPO INPUTS'!$E$33/'TOX and EXPO INPUTS'!$E$34),"0.00E+00"))</f>
        <v>#DIV/0!</v>
      </c>
      <c r="BT30" s="37" t="e">
        <f>VALUE(TEXT((AR30*$T30/365*'TOX and EXPO INPUTS'!$E$33/'TOX and EXPO INPUTS'!$E$34),"0.00E+00"))</f>
        <v>#DIV/0!</v>
      </c>
      <c r="BU30" s="37" t="e">
        <f>VALUE(TEXT((AS30*$T30/365*'TOX and EXPO INPUTS'!$E$33/'TOX and EXPO INPUTS'!$E$34),"0.00E+00"))</f>
        <v>#DIV/0!</v>
      </c>
      <c r="BV30" s="37" t="e">
        <f>VALUE(TEXT((AT30*$T30/365*'TOX and EXPO INPUTS'!$E$33/'TOX and EXPO INPUTS'!$E$34),"0.00E+00"))</f>
        <v>#DIV/0!</v>
      </c>
      <c r="BW30" s="37" t="e">
        <f>VALUE(TEXT((AU30*$T30/365*'TOX and EXPO INPUTS'!$E$33/'TOX and EXPO INPUTS'!$E$34),"0.00E+00"))</f>
        <v>#DIV/0!</v>
      </c>
      <c r="BX30" s="42" t="e">
        <f>VALUE(TEXT((AP30*$U30/365*'TOX and EXPO INPUTS'!$E$33/'TOX and EXPO INPUTS'!$E$34),"0.00E+00"))</f>
        <v>#DIV/0!</v>
      </c>
      <c r="BY30" s="37" t="e">
        <f>VALUE(TEXT((AQ30*$U30/365*'TOX and EXPO INPUTS'!$E$33/'TOX and EXPO INPUTS'!$E$34),"0.00E+00"))</f>
        <v>#DIV/0!</v>
      </c>
      <c r="BZ30" s="37" t="e">
        <f>VALUE(TEXT((AR30*$U30/365*'TOX and EXPO INPUTS'!$E$33/'TOX and EXPO INPUTS'!$E$34),"0.00E+00"))</f>
        <v>#DIV/0!</v>
      </c>
      <c r="CA30" s="37" t="e">
        <f>VALUE(TEXT((AS30*$U30/365*'TOX and EXPO INPUTS'!$E$33/'TOX and EXPO INPUTS'!$E$34),"0.00E+00"))</f>
        <v>#DIV/0!</v>
      </c>
      <c r="CB30" s="37" t="e">
        <f>VALUE(TEXT((AT30*$U30/365*'TOX and EXPO INPUTS'!$E$33/'TOX and EXPO INPUTS'!$E$34),"0.00E+00"))</f>
        <v>#DIV/0!</v>
      </c>
      <c r="CC30" s="37" t="e">
        <f>VALUE(TEXT((AU30*$U30/365*'TOX and EXPO INPUTS'!$E$33/'TOX and EXPO INPUTS'!$E$34),"0.00E+00"))</f>
        <v>#DIV/0!</v>
      </c>
      <c r="CD30" s="58" t="e">
        <f>VALUE(TEXT((BR30*'TOX and EXPO INPUTS'!$F$23),"0.00E+00"))</f>
        <v>#DIV/0!</v>
      </c>
      <c r="CE30" s="57" t="e">
        <f>VALUE(TEXT((BS30*'TOX and EXPO INPUTS'!$F$23),"0.00E+00"))</f>
        <v>#DIV/0!</v>
      </c>
      <c r="CF30" s="57" t="e">
        <f>VALUE(TEXT((BT30*'TOX and EXPO INPUTS'!$F$23),"0.00E+00"))</f>
        <v>#DIV/0!</v>
      </c>
      <c r="CG30" s="57" t="e">
        <f>VALUE(TEXT((BU30*'TOX and EXPO INPUTS'!$F$23),"0.00E+00"))</f>
        <v>#DIV/0!</v>
      </c>
      <c r="CH30" s="57" t="e">
        <f>VALUE(TEXT((BV30*'TOX and EXPO INPUTS'!$F$23),"0.00E+00"))</f>
        <v>#DIV/0!</v>
      </c>
      <c r="CI30" s="57" t="e">
        <f>VALUE(TEXT((BW30*'TOX and EXPO INPUTS'!$F$23),"0.00E+00"))</f>
        <v>#DIV/0!</v>
      </c>
      <c r="CJ30" s="58" t="e">
        <f>VALUE(TEXT((BX30*'TOX and EXPO INPUTS'!$F$23),"0.00E+00"))</f>
        <v>#DIV/0!</v>
      </c>
      <c r="CK30" s="57" t="e">
        <f>VALUE(TEXT((BY30*'TOX and EXPO INPUTS'!$F$23),"0.00E+00"))</f>
        <v>#DIV/0!</v>
      </c>
      <c r="CL30" s="57" t="e">
        <f>VALUE(TEXT((BZ30*'TOX and EXPO INPUTS'!$F$23),"0.00E+00"))</f>
        <v>#DIV/0!</v>
      </c>
      <c r="CM30" s="57" t="e">
        <f>VALUE(TEXT((CA30*'TOX and EXPO INPUTS'!$F$23),"0.00E+00"))</f>
        <v>#DIV/0!</v>
      </c>
      <c r="CN30" s="57" t="e">
        <f>VALUE(TEXT((CB30*'TOX and EXPO INPUTS'!$F$23),"0.00E+00"))</f>
        <v>#DIV/0!</v>
      </c>
      <c r="CO30" s="57" t="e">
        <f>VALUE(TEXT((CC30*'TOX and EXPO INPUTS'!$F$23),"0.00E+00"))</f>
        <v>#DIV/0!</v>
      </c>
      <c r="CP30" s="38" t="s">
        <v>106</v>
      </c>
      <c r="CQ30" s="34" t="s">
        <v>107</v>
      </c>
      <c r="CR30" s="34" t="s">
        <v>108</v>
      </c>
      <c r="CS30" s="39" t="s">
        <v>109</v>
      </c>
    </row>
    <row r="31" spans="1:97" ht="48" customHeight="1" x14ac:dyDescent="0.25">
      <c r="A31" s="34" t="s">
        <v>98</v>
      </c>
      <c r="B31" s="34" t="s">
        <v>99</v>
      </c>
      <c r="C31" s="34" t="s">
        <v>100</v>
      </c>
      <c r="D31" s="34" t="s">
        <v>111</v>
      </c>
      <c r="E31" s="39" t="s">
        <v>102</v>
      </c>
      <c r="F31" s="40" t="s">
        <v>116</v>
      </c>
      <c r="G31" s="43"/>
      <c r="H31" s="36" t="s">
        <v>104</v>
      </c>
      <c r="I31" s="67"/>
      <c r="J31" s="36" t="s">
        <v>105</v>
      </c>
      <c r="K31" s="100">
        <f>VLOOKUP(F31,'Amount Seed Planted_variables'!$A$3:$I$74,2,0)</f>
        <v>9400</v>
      </c>
      <c r="L31" s="100">
        <f>VLOOKUP(F31,'Amount Seed Planted_variables'!$A$3:$I$74,3,0)</f>
        <v>14000</v>
      </c>
      <c r="M31" s="36">
        <f t="shared" si="17"/>
        <v>0</v>
      </c>
      <c r="N31" s="35">
        <f t="shared" si="18"/>
        <v>0</v>
      </c>
      <c r="O31" s="101">
        <v>360000</v>
      </c>
      <c r="P31" s="93">
        <f>VLOOKUP(F31,'Amount Seed Planted_variables'!$A$3:$I$74,4,0)</f>
        <v>921200</v>
      </c>
      <c r="Q31" s="93">
        <f>VLOOKUP(F31,'Amount Seed Planted_variables'!$A$3:$I$74,7,0)</f>
        <v>200</v>
      </c>
      <c r="R31" s="93">
        <f>VLOOKUP(F31,'Amount Seed Planted_variables'!$A$3:$I$74,8,0)</f>
        <v>184240000</v>
      </c>
      <c r="S31" s="87">
        <f t="shared" si="0"/>
        <v>2.5</v>
      </c>
      <c r="T31" s="35">
        <v>10</v>
      </c>
      <c r="U31" s="35">
        <v>30</v>
      </c>
      <c r="V31" s="41">
        <v>138210600</v>
      </c>
      <c r="W31" s="35">
        <v>23262800</v>
      </c>
      <c r="X31" s="35">
        <v>21238200</v>
      </c>
      <c r="Y31" s="41">
        <v>106100</v>
      </c>
      <c r="Z31" s="35">
        <f t="shared" si="19"/>
        <v>10610</v>
      </c>
      <c r="AA31" s="42">
        <f t="shared" si="21"/>
        <v>0</v>
      </c>
      <c r="AB31" s="37">
        <f t="shared" si="22"/>
        <v>0</v>
      </c>
      <c r="AC31" s="37">
        <f t="shared" si="23"/>
        <v>0</v>
      </c>
      <c r="AD31" s="42" t="e">
        <f>VALUE(TEXT(((AA31*'TOX and EXPO INPUTS'!$F$13)/'TOX and EXPO INPUTS'!$E$27),"0.00E+00"))</f>
        <v>#DIV/0!</v>
      </c>
      <c r="AE31" s="37" t="e">
        <f>VALUE(TEXT(((AB31*'TOX and EXPO INPUTS'!$F$13)/'TOX and EXPO INPUTS'!$E$27),"0.00E+00"))</f>
        <v>#DIV/0!</v>
      </c>
      <c r="AF31" s="37" t="e">
        <f>VALUE(TEXT(((AC31*'TOX and EXPO INPUTS'!$F$13)/'TOX and EXPO INPUTS'!$E$27),"0.00E+00"))</f>
        <v>#DIV/0!</v>
      </c>
      <c r="AG31" s="42" t="e">
        <f>IF($E31="ST",VALUE(TEXT(('TOX and EXPO INPUTS'!$F$7/AD31),"0.0E+00")),IF($E31="IT",VALUE(TEXT(('TOX and EXPO INPUTS'!$F$10/AD31),"0.0E+00"))))</f>
        <v>#DIV/0!</v>
      </c>
      <c r="AH31" s="37" t="e">
        <f>IF($E31="ST",VALUE(TEXT(('TOX and EXPO INPUTS'!$F$7/AE31),"0.0E+00")),IF($E31="IT",VALUE(TEXT(('TOX and EXPO INPUTS'!$F$10/AE31),"0.0E+00"))))</f>
        <v>#DIV/0!</v>
      </c>
      <c r="AI31" s="37" t="e">
        <f>IF($E31="ST",VALUE(TEXT(('TOX and EXPO INPUTS'!$F$7/AF31),"0.0E+00")),IF($E31="IT",VALUE(TEXT(('TOX and EXPO INPUTS'!$F$10/AF31),"0.0E+00"))))</f>
        <v>#DIV/0!</v>
      </c>
      <c r="AJ31" s="42">
        <f t="shared" si="3"/>
        <v>0</v>
      </c>
      <c r="AK31" s="37">
        <f t="shared" si="4"/>
        <v>0</v>
      </c>
      <c r="AL31" s="42" t="e">
        <f>VALUE(TEXT(((AJ31*'TOX and EXPO INPUTS'!$F$21)/'TOX and EXPO INPUTS'!$E$29),"0.00E+00"))</f>
        <v>#DIV/0!</v>
      </c>
      <c r="AM31" s="37" t="e">
        <f>VALUE(TEXT(((AK31*'TOX and EXPO INPUTS'!$F$21)/'TOX and EXPO INPUTS'!$E$29),"0.00E+00"))</f>
        <v>#DIV/0!</v>
      </c>
      <c r="AN31" s="42" t="e">
        <f>IF($E31="ST",VALUE(TEXT(('TOX and EXPO INPUTS'!$F$15/AL31),"0.0E+00")),IF($E31="IT",VALUE(TEXT(('TOX and EXPO INPUTS'!$F$18/AL31),"0.0E+00"))))</f>
        <v>#DIV/0!</v>
      </c>
      <c r="AO31" s="37" t="e">
        <f>IF($E31="ST",VALUE(TEXT(('TOX and EXPO INPUTS'!$F$15/AM31),"0.0E+00")),IF($E31="IT",VALUE(TEXT(('TOX and EXPO INPUTS'!$F$18/AM31),"0.0E+00"))))</f>
        <v>#DIV/0!</v>
      </c>
      <c r="AP31" s="42" t="e">
        <f t="shared" si="5"/>
        <v>#DIV/0!</v>
      </c>
      <c r="AQ31" s="37" t="e">
        <f t="shared" si="6"/>
        <v>#DIV/0!</v>
      </c>
      <c r="AR31" s="37" t="e">
        <f t="shared" si="7"/>
        <v>#DIV/0!</v>
      </c>
      <c r="AS31" s="37" t="e">
        <f t="shared" si="8"/>
        <v>#DIV/0!</v>
      </c>
      <c r="AT31" s="37" t="e">
        <f t="shared" si="9"/>
        <v>#DIV/0!</v>
      </c>
      <c r="AU31" s="37" t="e">
        <f t="shared" si="10"/>
        <v>#DIV/0!</v>
      </c>
      <c r="AV31" s="42" t="e">
        <f t="shared" si="11"/>
        <v>#DIV/0!</v>
      </c>
      <c r="AW31" s="37" t="e">
        <f t="shared" si="12"/>
        <v>#DIV/0!</v>
      </c>
      <c r="AX31" s="37" t="e">
        <f t="shared" si="13"/>
        <v>#DIV/0!</v>
      </c>
      <c r="AY31" s="37" t="e">
        <f t="shared" si="14"/>
        <v>#DIV/0!</v>
      </c>
      <c r="AZ31" s="37" t="e">
        <f t="shared" si="15"/>
        <v>#DIV/0!</v>
      </c>
      <c r="BA31" s="37" t="e">
        <f t="shared" si="16"/>
        <v>#DIV/0!</v>
      </c>
      <c r="BB31" s="42" t="e">
        <f>IF($E31="ST",VALUE(TEXT((1/(('TOX and EXPO INPUTS'!$F$9/AG31)+('TOX and EXPO INPUTS'!$F$17/AN31))),"0.0E+00")),IF($E31="IT",VALUE(TEXT((1/(('TOX and EXPO INPUTS'!$F$12/AG31)+('TOX and EXPO INPUTS'!$F$20/AN31))),"0.0E+00"))))</f>
        <v>#DIV/0!</v>
      </c>
      <c r="BC31" s="37" t="e">
        <f>IF($E31="ST",VALUE(TEXT((1/(('TOX and EXPO INPUTS'!$F$9/AH31)+('TOX and EXPO INPUTS'!$F$17/AN31))),"0.0E+00")),IF($E31="IT",VALUE(TEXT((1/(('TOX and EXPO INPUTS'!$F$12/AH31)+('TOX and EXPO INPUTS'!$F$20/AN31))),"0.0E+00"))))</f>
        <v>#DIV/0!</v>
      </c>
      <c r="BD31" s="37" t="e">
        <f>IF($E31="ST",VALUE(TEXT((1/(('TOX and EXPO INPUTS'!$F$9/AI31)+('TOX and EXPO INPUTS'!$F$17/AN31))),"0.0E+00")),IF($E31="IT",VALUE(TEXT((1/(('TOX and EXPO INPUTS'!$F$12/AI31)+('TOX and EXPO INPUTS'!$F$20/AN31))),"0.0E+00"))))</f>
        <v>#DIV/0!</v>
      </c>
      <c r="BE31" s="37" t="e">
        <f>IF($E31="ST",VALUE(TEXT((1/(('TOX and EXPO INPUTS'!$F$9/AG31)+('TOX and EXPO INPUTS'!$F$17/AO31))),"0.0E+00")),IF($E31="IT",VALUE(TEXT((1/(('TOX and EXPO INPUTS'!$F$12/AG31)+('TOX and EXPO INPUTS'!$F$20/AO31))),"0.0E+00"))))</f>
        <v>#DIV/0!</v>
      </c>
      <c r="BF31" s="37" t="e">
        <f>IF($E31="ST",VALUE(TEXT((1/(('TOX and EXPO INPUTS'!$F$9/AH31)+('TOX and EXPO INPUTS'!$F$17/AO31))),"0.0E+00")),IF($E31="IT",VALUE(TEXT((1/(('TOX and EXPO INPUTS'!$F$12/AH31)+('TOX and EXPO INPUTS'!$F$20/AO31))),"0.0E+00"))))</f>
        <v>#DIV/0!</v>
      </c>
      <c r="BG31" s="37" t="e">
        <f>IF($E31="ST",VALUE(TEXT((1/(('TOX and EXPO INPUTS'!$F$9/AI31)+('TOX and EXPO INPUTS'!$F$17/AO31))),"0.0E+00")),IF($E31="IT",VALUE(TEXT((1/(('TOX and EXPO INPUTS'!$F$12/AI31)+('TOX and EXPO INPUTS'!$F$20/AO31))),"0.0E+00"))))</f>
        <v>#DIV/0!</v>
      </c>
      <c r="BH31" s="42" t="e">
        <f>VALUE(TEXT((AD31*$T31/365*'TOX and EXPO INPUTS'!$E$33/'TOX and EXPO INPUTS'!$E$34),"0.00E+00"))</f>
        <v>#DIV/0!</v>
      </c>
      <c r="BI31" s="37" t="e">
        <f>VALUE(TEXT((AE31*$T31/365*'TOX and EXPO INPUTS'!$E$33/'TOX and EXPO INPUTS'!$E$34),"0.00E+00"))</f>
        <v>#DIV/0!</v>
      </c>
      <c r="BJ31" s="37" t="e">
        <f>VALUE(TEXT((AF31*$T31/365*'TOX and EXPO INPUTS'!$E$33/'TOX and EXPO INPUTS'!$E$34),"0.00E+00"))</f>
        <v>#DIV/0!</v>
      </c>
      <c r="BK31" s="42" t="e">
        <f>VALUE(TEXT((AD31*$U31/365*'TOX and EXPO INPUTS'!$E$33/'TOX and EXPO INPUTS'!$E$34),"0.00E+00"))</f>
        <v>#DIV/0!</v>
      </c>
      <c r="BL31" s="37" t="e">
        <f>VALUE(TEXT((AE31*$U31/365*'TOX and EXPO INPUTS'!$E$33/'TOX and EXPO INPUTS'!$E$34),"0.00E+00"))</f>
        <v>#DIV/0!</v>
      </c>
      <c r="BM31" s="37" t="e">
        <f>VALUE(TEXT((AF31*$U31/365*'TOX and EXPO INPUTS'!$E$33/'TOX and EXPO INPUTS'!$E$34),"0.00E+00"))</f>
        <v>#DIV/0!</v>
      </c>
      <c r="BN31" s="42" t="e">
        <f>VALUE(TEXT((AL31*$T31/365*'TOX and EXPO INPUTS'!$E$33/'TOX and EXPO INPUTS'!$E$34),"0.00E+00"))</f>
        <v>#DIV/0!</v>
      </c>
      <c r="BO31" s="37" t="e">
        <f>VALUE(TEXT((AM31*$T31/365*'TOX and EXPO INPUTS'!$E$33/'TOX and EXPO INPUTS'!$E$34),"0.00E+00"))</f>
        <v>#DIV/0!</v>
      </c>
      <c r="BP31" s="42" t="e">
        <f>VALUE(TEXT((AL31*$U31/365*'TOX and EXPO INPUTS'!$E$33/'TOX and EXPO INPUTS'!$E$34),"0.00E+00"))</f>
        <v>#DIV/0!</v>
      </c>
      <c r="BQ31" s="37" t="e">
        <f>VALUE(TEXT((AM31*$U31/365*'TOX and EXPO INPUTS'!$E$33/'TOX and EXPO INPUTS'!$E$34),"0.00E+00"))</f>
        <v>#DIV/0!</v>
      </c>
      <c r="BR31" s="42" t="e">
        <f>VALUE(TEXT((AP31*$T31/365*'TOX and EXPO INPUTS'!$E$33/'TOX and EXPO INPUTS'!$E$34),"0.00E+00"))</f>
        <v>#DIV/0!</v>
      </c>
      <c r="BS31" s="37" t="e">
        <f>VALUE(TEXT((AQ31*$T31/365*'TOX and EXPO INPUTS'!$E$33/'TOX and EXPO INPUTS'!$E$34),"0.00E+00"))</f>
        <v>#DIV/0!</v>
      </c>
      <c r="BT31" s="37" t="e">
        <f>VALUE(TEXT((AR31*$T31/365*'TOX and EXPO INPUTS'!$E$33/'TOX and EXPO INPUTS'!$E$34),"0.00E+00"))</f>
        <v>#DIV/0!</v>
      </c>
      <c r="BU31" s="37" t="e">
        <f>VALUE(TEXT((AS31*$T31/365*'TOX and EXPO INPUTS'!$E$33/'TOX and EXPO INPUTS'!$E$34),"0.00E+00"))</f>
        <v>#DIV/0!</v>
      </c>
      <c r="BV31" s="37" t="e">
        <f>VALUE(TEXT((AT31*$T31/365*'TOX and EXPO INPUTS'!$E$33/'TOX and EXPO INPUTS'!$E$34),"0.00E+00"))</f>
        <v>#DIV/0!</v>
      </c>
      <c r="BW31" s="37" t="e">
        <f>VALUE(TEXT((AU31*$T31/365*'TOX and EXPO INPUTS'!$E$33/'TOX and EXPO INPUTS'!$E$34),"0.00E+00"))</f>
        <v>#DIV/0!</v>
      </c>
      <c r="BX31" s="42" t="e">
        <f>VALUE(TEXT((AP31*$U31/365*'TOX and EXPO INPUTS'!$E$33/'TOX and EXPO INPUTS'!$E$34),"0.00E+00"))</f>
        <v>#DIV/0!</v>
      </c>
      <c r="BY31" s="37" t="e">
        <f>VALUE(TEXT((AQ31*$U31/365*'TOX and EXPO INPUTS'!$E$33/'TOX and EXPO INPUTS'!$E$34),"0.00E+00"))</f>
        <v>#DIV/0!</v>
      </c>
      <c r="BZ31" s="37" t="e">
        <f>VALUE(TEXT((AR31*$U31/365*'TOX and EXPO INPUTS'!$E$33/'TOX and EXPO INPUTS'!$E$34),"0.00E+00"))</f>
        <v>#DIV/0!</v>
      </c>
      <c r="CA31" s="37" t="e">
        <f>VALUE(TEXT((AS31*$U31/365*'TOX and EXPO INPUTS'!$E$33/'TOX and EXPO INPUTS'!$E$34),"0.00E+00"))</f>
        <v>#DIV/0!</v>
      </c>
      <c r="CB31" s="37" t="e">
        <f>VALUE(TEXT((AT31*$U31/365*'TOX and EXPO INPUTS'!$E$33/'TOX and EXPO INPUTS'!$E$34),"0.00E+00"))</f>
        <v>#DIV/0!</v>
      </c>
      <c r="CC31" s="37" t="e">
        <f>VALUE(TEXT((AU31*$U31/365*'TOX and EXPO INPUTS'!$E$33/'TOX and EXPO INPUTS'!$E$34),"0.00E+00"))</f>
        <v>#DIV/0!</v>
      </c>
      <c r="CD31" s="58" t="e">
        <f>VALUE(TEXT((BR31*'TOX and EXPO INPUTS'!$F$23),"0.00E+00"))</f>
        <v>#DIV/0!</v>
      </c>
      <c r="CE31" s="57" t="e">
        <f>VALUE(TEXT((BS31*'TOX and EXPO INPUTS'!$F$23),"0.00E+00"))</f>
        <v>#DIV/0!</v>
      </c>
      <c r="CF31" s="57" t="e">
        <f>VALUE(TEXT((BT31*'TOX and EXPO INPUTS'!$F$23),"0.00E+00"))</f>
        <v>#DIV/0!</v>
      </c>
      <c r="CG31" s="57" t="e">
        <f>VALUE(TEXT((BU31*'TOX and EXPO INPUTS'!$F$23),"0.00E+00"))</f>
        <v>#DIV/0!</v>
      </c>
      <c r="CH31" s="57" t="e">
        <f>VALUE(TEXT((BV31*'TOX and EXPO INPUTS'!$F$23),"0.00E+00"))</f>
        <v>#DIV/0!</v>
      </c>
      <c r="CI31" s="57" t="e">
        <f>VALUE(TEXT((BW31*'TOX and EXPO INPUTS'!$F$23),"0.00E+00"))</f>
        <v>#DIV/0!</v>
      </c>
      <c r="CJ31" s="58" t="e">
        <f>VALUE(TEXT((BX31*'TOX and EXPO INPUTS'!$F$23),"0.00E+00"))</f>
        <v>#DIV/0!</v>
      </c>
      <c r="CK31" s="57" t="e">
        <f>VALUE(TEXT((BY31*'TOX and EXPO INPUTS'!$F$23),"0.00E+00"))</f>
        <v>#DIV/0!</v>
      </c>
      <c r="CL31" s="57" t="e">
        <f>VALUE(TEXT((BZ31*'TOX and EXPO INPUTS'!$F$23),"0.00E+00"))</f>
        <v>#DIV/0!</v>
      </c>
      <c r="CM31" s="57" t="e">
        <f>VALUE(TEXT((CA31*'TOX and EXPO INPUTS'!$F$23),"0.00E+00"))</f>
        <v>#DIV/0!</v>
      </c>
      <c r="CN31" s="57" t="e">
        <f>VALUE(TEXT((CB31*'TOX and EXPO INPUTS'!$F$23),"0.00E+00"))</f>
        <v>#DIV/0!</v>
      </c>
      <c r="CO31" s="57" t="e">
        <f>VALUE(TEXT((CC31*'TOX and EXPO INPUTS'!$F$23),"0.00E+00"))</f>
        <v>#DIV/0!</v>
      </c>
      <c r="CP31" s="38" t="s">
        <v>106</v>
      </c>
      <c r="CQ31" s="34" t="s">
        <v>107</v>
      </c>
      <c r="CR31" s="34" t="s">
        <v>108</v>
      </c>
      <c r="CS31" s="39" t="s">
        <v>109</v>
      </c>
    </row>
    <row r="32" spans="1:97" ht="48" customHeight="1" x14ac:dyDescent="0.25">
      <c r="A32" s="34" t="s">
        <v>98</v>
      </c>
      <c r="B32" s="34" t="s">
        <v>99</v>
      </c>
      <c r="C32" s="34" t="s">
        <v>100</v>
      </c>
      <c r="D32" s="34" t="s">
        <v>442</v>
      </c>
      <c r="E32" s="39" t="s">
        <v>102</v>
      </c>
      <c r="F32" s="40" t="s">
        <v>116</v>
      </c>
      <c r="G32" s="43"/>
      <c r="H32" s="36" t="s">
        <v>104</v>
      </c>
      <c r="I32" s="67"/>
      <c r="J32" s="36" t="s">
        <v>105</v>
      </c>
      <c r="K32" s="100">
        <f>VLOOKUP(F32,'Amount Seed Planted_variables'!$A$3:$I$74,2,0)</f>
        <v>9400</v>
      </c>
      <c r="L32" s="100">
        <f>VLOOKUP(F32,'Amount Seed Planted_variables'!$A$3:$I$74,3,0)</f>
        <v>14000</v>
      </c>
      <c r="M32" s="36">
        <f t="shared" si="17"/>
        <v>0</v>
      </c>
      <c r="N32" s="35">
        <f t="shared" si="18"/>
        <v>0</v>
      </c>
      <c r="O32" s="101">
        <v>360000</v>
      </c>
      <c r="P32" s="93">
        <f>VLOOKUP(F32,'Amount Seed Planted_variables'!$A$3:$I$74,4,0)</f>
        <v>921200</v>
      </c>
      <c r="Q32" s="93">
        <f>VLOOKUP(F32,'Amount Seed Planted_variables'!$A$3:$I$74,7,0)</f>
        <v>200</v>
      </c>
      <c r="R32" s="93">
        <f>VLOOKUP(F32,'Amount Seed Planted_variables'!$A$3:$I$74,8,0)</f>
        <v>184240000</v>
      </c>
      <c r="S32" s="87" t="str">
        <f t="shared" si="0"/>
        <v>NA</v>
      </c>
      <c r="T32" s="35">
        <v>10</v>
      </c>
      <c r="U32" s="35">
        <v>30</v>
      </c>
      <c r="V32" s="41">
        <v>3994</v>
      </c>
      <c r="W32" s="35">
        <v>797</v>
      </c>
      <c r="X32" s="35">
        <v>530</v>
      </c>
      <c r="Y32" s="41">
        <v>66</v>
      </c>
      <c r="Z32" s="35">
        <f t="shared" si="19"/>
        <v>6.6000000000000005</v>
      </c>
      <c r="AA32" s="42">
        <f t="shared" si="21"/>
        <v>0</v>
      </c>
      <c r="AB32" s="37">
        <f t="shared" si="22"/>
        <v>0</v>
      </c>
      <c r="AC32" s="37">
        <f t="shared" si="23"/>
        <v>0</v>
      </c>
      <c r="AD32" s="42" t="e">
        <f>VALUE(TEXT(((AA32*'TOX and EXPO INPUTS'!$F$13)/'TOX and EXPO INPUTS'!$E$27),"0.00E+00"))</f>
        <v>#DIV/0!</v>
      </c>
      <c r="AE32" s="37" t="e">
        <f>VALUE(TEXT(((AB32*'TOX and EXPO INPUTS'!$F$13)/'TOX and EXPO INPUTS'!$E$27),"0.00E+00"))</f>
        <v>#DIV/0!</v>
      </c>
      <c r="AF32" s="37" t="e">
        <f>VALUE(TEXT(((AC32*'TOX and EXPO INPUTS'!$F$13)/'TOX and EXPO INPUTS'!$E$27),"0.00E+00"))</f>
        <v>#DIV/0!</v>
      </c>
      <c r="AG32" s="42" t="e">
        <f>IF($E32="ST",VALUE(TEXT(('TOX and EXPO INPUTS'!$F$7/AD32),"0.0E+00")),IF($E32="IT",VALUE(TEXT(('TOX and EXPO INPUTS'!$F$10/AD32),"0.0E+00"))))</f>
        <v>#DIV/0!</v>
      </c>
      <c r="AH32" s="37" t="e">
        <f>IF($E32="ST",VALUE(TEXT(('TOX and EXPO INPUTS'!$F$7/AE32),"0.0E+00")),IF($E32="IT",VALUE(TEXT(('TOX and EXPO INPUTS'!$F$10/AE32),"0.0E+00"))))</f>
        <v>#DIV/0!</v>
      </c>
      <c r="AI32" s="37" t="e">
        <f>IF($E32="ST",VALUE(TEXT(('TOX and EXPO INPUTS'!$F$7/AF32),"0.0E+00")),IF($E32="IT",VALUE(TEXT(('TOX and EXPO INPUTS'!$F$10/AF32),"0.0E+00"))))</f>
        <v>#DIV/0!</v>
      </c>
      <c r="AJ32" s="42">
        <f t="shared" si="3"/>
        <v>0</v>
      </c>
      <c r="AK32" s="37">
        <f t="shared" si="4"/>
        <v>0</v>
      </c>
      <c r="AL32" s="42" t="e">
        <f>VALUE(TEXT(((AJ32*'TOX and EXPO INPUTS'!$F$21)/'TOX and EXPO INPUTS'!$E$29),"0.00E+00"))</f>
        <v>#DIV/0!</v>
      </c>
      <c r="AM32" s="37" t="e">
        <f>VALUE(TEXT(((AK32*'TOX and EXPO INPUTS'!$F$21)/'TOX and EXPO INPUTS'!$E$29),"0.00E+00"))</f>
        <v>#DIV/0!</v>
      </c>
      <c r="AN32" s="42" t="e">
        <f>IF($E32="ST",VALUE(TEXT(('TOX and EXPO INPUTS'!$F$15/AL32),"0.0E+00")),IF($E32="IT",VALUE(TEXT(('TOX and EXPO INPUTS'!$F$18/AL32),"0.0E+00"))))</f>
        <v>#DIV/0!</v>
      </c>
      <c r="AO32" s="37" t="e">
        <f>IF($E32="ST",VALUE(TEXT(('TOX and EXPO INPUTS'!$F$15/AM32),"0.0E+00")),IF($E32="IT",VALUE(TEXT(('TOX and EXPO INPUTS'!$F$18/AM32),"0.0E+00"))))</f>
        <v>#DIV/0!</v>
      </c>
      <c r="AP32" s="42" t="e">
        <f t="shared" si="5"/>
        <v>#DIV/0!</v>
      </c>
      <c r="AQ32" s="37" t="e">
        <f t="shared" si="6"/>
        <v>#DIV/0!</v>
      </c>
      <c r="AR32" s="37" t="e">
        <f t="shared" si="7"/>
        <v>#DIV/0!</v>
      </c>
      <c r="AS32" s="37" t="e">
        <f t="shared" si="8"/>
        <v>#DIV/0!</v>
      </c>
      <c r="AT32" s="37" t="e">
        <f t="shared" si="9"/>
        <v>#DIV/0!</v>
      </c>
      <c r="AU32" s="37" t="e">
        <f t="shared" si="10"/>
        <v>#DIV/0!</v>
      </c>
      <c r="AV32" s="42" t="e">
        <f t="shared" si="11"/>
        <v>#DIV/0!</v>
      </c>
      <c r="AW32" s="37" t="e">
        <f t="shared" si="12"/>
        <v>#DIV/0!</v>
      </c>
      <c r="AX32" s="37" t="e">
        <f t="shared" si="13"/>
        <v>#DIV/0!</v>
      </c>
      <c r="AY32" s="37" t="e">
        <f t="shared" si="14"/>
        <v>#DIV/0!</v>
      </c>
      <c r="AZ32" s="37" t="e">
        <f t="shared" si="15"/>
        <v>#DIV/0!</v>
      </c>
      <c r="BA32" s="37" t="e">
        <f t="shared" si="16"/>
        <v>#DIV/0!</v>
      </c>
      <c r="BB32" s="42" t="e">
        <f>IF($E32="ST",VALUE(TEXT((1/(('TOX and EXPO INPUTS'!$F$9/AG32)+('TOX and EXPO INPUTS'!$F$17/AN32))),"0.0E+00")),IF($E32="IT",VALUE(TEXT((1/(('TOX and EXPO INPUTS'!$F$12/AG32)+('TOX and EXPO INPUTS'!$F$20/AN32))),"0.0E+00"))))</f>
        <v>#DIV/0!</v>
      </c>
      <c r="BC32" s="37" t="e">
        <f>IF($E32="ST",VALUE(TEXT((1/(('TOX and EXPO INPUTS'!$F$9/AH32)+('TOX and EXPO INPUTS'!$F$17/AN32))),"0.0E+00")),IF($E32="IT",VALUE(TEXT((1/(('TOX and EXPO INPUTS'!$F$12/AH32)+('TOX and EXPO INPUTS'!$F$20/AN32))),"0.0E+00"))))</f>
        <v>#DIV/0!</v>
      </c>
      <c r="BD32" s="37" t="e">
        <f>IF($E32="ST",VALUE(TEXT((1/(('TOX and EXPO INPUTS'!$F$9/AI32)+('TOX and EXPO INPUTS'!$F$17/AN32))),"0.0E+00")),IF($E32="IT",VALUE(TEXT((1/(('TOX and EXPO INPUTS'!$F$12/AI32)+('TOX and EXPO INPUTS'!$F$20/AN32))),"0.0E+00"))))</f>
        <v>#DIV/0!</v>
      </c>
      <c r="BE32" s="37" t="e">
        <f>IF($E32="ST",VALUE(TEXT((1/(('TOX and EXPO INPUTS'!$F$9/AG32)+('TOX and EXPO INPUTS'!$F$17/AO32))),"0.0E+00")),IF($E32="IT",VALUE(TEXT((1/(('TOX and EXPO INPUTS'!$F$12/AG32)+('TOX and EXPO INPUTS'!$F$20/AO32))),"0.0E+00"))))</f>
        <v>#DIV/0!</v>
      </c>
      <c r="BF32" s="37" t="e">
        <f>IF($E32="ST",VALUE(TEXT((1/(('TOX and EXPO INPUTS'!$F$9/AH32)+('TOX and EXPO INPUTS'!$F$17/AO32))),"0.0E+00")),IF($E32="IT",VALUE(TEXT((1/(('TOX and EXPO INPUTS'!$F$12/AH32)+('TOX and EXPO INPUTS'!$F$20/AO32))),"0.0E+00"))))</f>
        <v>#DIV/0!</v>
      </c>
      <c r="BG32" s="37" t="e">
        <f>IF($E32="ST",VALUE(TEXT((1/(('TOX and EXPO INPUTS'!$F$9/AI32)+('TOX and EXPO INPUTS'!$F$17/AO32))),"0.0E+00")),IF($E32="IT",VALUE(TEXT((1/(('TOX and EXPO INPUTS'!$F$12/AI32)+('TOX and EXPO INPUTS'!$F$20/AO32))),"0.0E+00"))))</f>
        <v>#DIV/0!</v>
      </c>
      <c r="BH32" s="42" t="e">
        <f>VALUE(TEXT((AD32*$T32/365*'TOX and EXPO INPUTS'!$E$33/'TOX and EXPO INPUTS'!$E$34),"0.00E+00"))</f>
        <v>#DIV/0!</v>
      </c>
      <c r="BI32" s="37" t="e">
        <f>VALUE(TEXT((AE32*$T32/365*'TOX and EXPO INPUTS'!$E$33/'TOX and EXPO INPUTS'!$E$34),"0.00E+00"))</f>
        <v>#DIV/0!</v>
      </c>
      <c r="BJ32" s="37" t="e">
        <f>VALUE(TEXT((AF32*$T32/365*'TOX and EXPO INPUTS'!$E$33/'TOX and EXPO INPUTS'!$E$34),"0.00E+00"))</f>
        <v>#DIV/0!</v>
      </c>
      <c r="BK32" s="42" t="e">
        <f>VALUE(TEXT((AD32*$U32/365*'TOX and EXPO INPUTS'!$E$33/'TOX and EXPO INPUTS'!$E$34),"0.00E+00"))</f>
        <v>#DIV/0!</v>
      </c>
      <c r="BL32" s="37" t="e">
        <f>VALUE(TEXT((AE32*$U32/365*'TOX and EXPO INPUTS'!$E$33/'TOX and EXPO INPUTS'!$E$34),"0.00E+00"))</f>
        <v>#DIV/0!</v>
      </c>
      <c r="BM32" s="37" t="e">
        <f>VALUE(TEXT((AF32*$U32/365*'TOX and EXPO INPUTS'!$E$33/'TOX and EXPO INPUTS'!$E$34),"0.00E+00"))</f>
        <v>#DIV/0!</v>
      </c>
      <c r="BN32" s="42" t="e">
        <f>VALUE(TEXT((AL32*$T32/365*'TOX and EXPO INPUTS'!$E$33/'TOX and EXPO INPUTS'!$E$34),"0.00E+00"))</f>
        <v>#DIV/0!</v>
      </c>
      <c r="BO32" s="37" t="e">
        <f>VALUE(TEXT((AM32*$T32/365*'TOX and EXPO INPUTS'!$E$33/'TOX and EXPO INPUTS'!$E$34),"0.00E+00"))</f>
        <v>#DIV/0!</v>
      </c>
      <c r="BP32" s="42" t="e">
        <f>VALUE(TEXT((AL32*$U32/365*'TOX and EXPO INPUTS'!$E$33/'TOX and EXPO INPUTS'!$E$34),"0.00E+00"))</f>
        <v>#DIV/0!</v>
      </c>
      <c r="BQ32" s="37" t="e">
        <f>VALUE(TEXT((AM32*$U32/365*'TOX and EXPO INPUTS'!$E$33/'TOX and EXPO INPUTS'!$E$34),"0.00E+00"))</f>
        <v>#DIV/0!</v>
      </c>
      <c r="BR32" s="42" t="e">
        <f>VALUE(TEXT((AP32*$T32/365*'TOX and EXPO INPUTS'!$E$33/'TOX and EXPO INPUTS'!$E$34),"0.00E+00"))</f>
        <v>#DIV/0!</v>
      </c>
      <c r="BS32" s="37" t="e">
        <f>VALUE(TEXT((AQ32*$T32/365*'TOX and EXPO INPUTS'!$E$33/'TOX and EXPO INPUTS'!$E$34),"0.00E+00"))</f>
        <v>#DIV/0!</v>
      </c>
      <c r="BT32" s="37" t="e">
        <f>VALUE(TEXT((AR32*$T32/365*'TOX and EXPO INPUTS'!$E$33/'TOX and EXPO INPUTS'!$E$34),"0.00E+00"))</f>
        <v>#DIV/0!</v>
      </c>
      <c r="BU32" s="37" t="e">
        <f>VALUE(TEXT((AS32*$T32/365*'TOX and EXPO INPUTS'!$E$33/'TOX and EXPO INPUTS'!$E$34),"0.00E+00"))</f>
        <v>#DIV/0!</v>
      </c>
      <c r="BV32" s="37" t="e">
        <f>VALUE(TEXT((AT32*$T32/365*'TOX and EXPO INPUTS'!$E$33/'TOX and EXPO INPUTS'!$E$34),"0.00E+00"))</f>
        <v>#DIV/0!</v>
      </c>
      <c r="BW32" s="37" t="e">
        <f>VALUE(TEXT((AU32*$T32/365*'TOX and EXPO INPUTS'!$E$33/'TOX and EXPO INPUTS'!$E$34),"0.00E+00"))</f>
        <v>#DIV/0!</v>
      </c>
      <c r="BX32" s="42" t="e">
        <f>VALUE(TEXT((AP32*$U32/365*'TOX and EXPO INPUTS'!$E$33/'TOX and EXPO INPUTS'!$E$34),"0.00E+00"))</f>
        <v>#DIV/0!</v>
      </c>
      <c r="BY32" s="37" t="e">
        <f>VALUE(TEXT((AQ32*$U32/365*'TOX and EXPO INPUTS'!$E$33/'TOX and EXPO INPUTS'!$E$34),"0.00E+00"))</f>
        <v>#DIV/0!</v>
      </c>
      <c r="BZ32" s="37" t="e">
        <f>VALUE(TEXT((AR32*$U32/365*'TOX and EXPO INPUTS'!$E$33/'TOX and EXPO INPUTS'!$E$34),"0.00E+00"))</f>
        <v>#DIV/0!</v>
      </c>
      <c r="CA32" s="37" t="e">
        <f>VALUE(TEXT((AS32*$U32/365*'TOX and EXPO INPUTS'!$E$33/'TOX and EXPO INPUTS'!$E$34),"0.00E+00"))</f>
        <v>#DIV/0!</v>
      </c>
      <c r="CB32" s="37" t="e">
        <f>VALUE(TEXT((AT32*$U32/365*'TOX and EXPO INPUTS'!$E$33/'TOX and EXPO INPUTS'!$E$34),"0.00E+00"))</f>
        <v>#DIV/0!</v>
      </c>
      <c r="CC32" s="37" t="e">
        <f>VALUE(TEXT((AU32*$U32/365*'TOX and EXPO INPUTS'!$E$33/'TOX and EXPO INPUTS'!$E$34),"0.00E+00"))</f>
        <v>#DIV/0!</v>
      </c>
      <c r="CD32" s="58" t="e">
        <f>VALUE(TEXT((BR32*'TOX and EXPO INPUTS'!$F$23),"0.00E+00"))</f>
        <v>#DIV/0!</v>
      </c>
      <c r="CE32" s="57" t="e">
        <f>VALUE(TEXT((BS32*'TOX and EXPO INPUTS'!$F$23),"0.00E+00"))</f>
        <v>#DIV/0!</v>
      </c>
      <c r="CF32" s="57" t="e">
        <f>VALUE(TEXT((BT32*'TOX and EXPO INPUTS'!$F$23),"0.00E+00"))</f>
        <v>#DIV/0!</v>
      </c>
      <c r="CG32" s="57" t="e">
        <f>VALUE(TEXT((BU32*'TOX and EXPO INPUTS'!$F$23),"0.00E+00"))</f>
        <v>#DIV/0!</v>
      </c>
      <c r="CH32" s="57" t="e">
        <f>VALUE(TEXT((BV32*'TOX and EXPO INPUTS'!$F$23),"0.00E+00"))</f>
        <v>#DIV/0!</v>
      </c>
      <c r="CI32" s="57" t="e">
        <f>VALUE(TEXT((BW32*'TOX and EXPO INPUTS'!$F$23),"0.00E+00"))</f>
        <v>#DIV/0!</v>
      </c>
      <c r="CJ32" s="58" t="e">
        <f>VALUE(TEXT((BX32*'TOX and EXPO INPUTS'!$F$23),"0.00E+00"))</f>
        <v>#DIV/0!</v>
      </c>
      <c r="CK32" s="57" t="e">
        <f>VALUE(TEXT((BY32*'TOX and EXPO INPUTS'!$F$23),"0.00E+00"))</f>
        <v>#DIV/0!</v>
      </c>
      <c r="CL32" s="57" t="e">
        <f>VALUE(TEXT((BZ32*'TOX and EXPO INPUTS'!$F$23),"0.00E+00"))</f>
        <v>#DIV/0!</v>
      </c>
      <c r="CM32" s="57" t="e">
        <f>VALUE(TEXT((CA32*'TOX and EXPO INPUTS'!$F$23),"0.00E+00"))</f>
        <v>#DIV/0!</v>
      </c>
      <c r="CN32" s="57" t="e">
        <f>VALUE(TEXT((CB32*'TOX and EXPO INPUTS'!$F$23),"0.00E+00"))</f>
        <v>#DIV/0!</v>
      </c>
      <c r="CO32" s="57" t="e">
        <f>VALUE(TEXT((CC32*'TOX and EXPO INPUTS'!$F$23),"0.00E+00"))</f>
        <v>#DIV/0!</v>
      </c>
      <c r="CP32" s="38" t="s">
        <v>106</v>
      </c>
      <c r="CQ32" s="34" t="s">
        <v>107</v>
      </c>
      <c r="CR32" s="34" t="s">
        <v>108</v>
      </c>
      <c r="CS32" s="39" t="s">
        <v>109</v>
      </c>
    </row>
    <row r="33" spans="1:97" ht="48" customHeight="1" x14ac:dyDescent="0.25">
      <c r="A33" s="34" t="s">
        <v>98</v>
      </c>
      <c r="B33" s="34" t="s">
        <v>99</v>
      </c>
      <c r="C33" s="34" t="s">
        <v>100</v>
      </c>
      <c r="D33" s="34" t="s">
        <v>101</v>
      </c>
      <c r="E33" s="39" t="s">
        <v>112</v>
      </c>
      <c r="F33" s="40" t="s">
        <v>116</v>
      </c>
      <c r="G33" s="43"/>
      <c r="H33" s="36" t="s">
        <v>104</v>
      </c>
      <c r="I33" s="67"/>
      <c r="J33" s="36" t="s">
        <v>105</v>
      </c>
      <c r="K33" s="100">
        <f>VLOOKUP(F33,'Amount Seed Planted_variables'!$A$3:$I$74,2,0)</f>
        <v>9400</v>
      </c>
      <c r="L33" s="100">
        <f>VLOOKUP(F33,'Amount Seed Planted_variables'!$A$3:$I$74,3,0)</f>
        <v>14000</v>
      </c>
      <c r="M33" s="36">
        <f t="shared" si="17"/>
        <v>0</v>
      </c>
      <c r="N33" s="35">
        <f t="shared" si="18"/>
        <v>0</v>
      </c>
      <c r="O33" s="101">
        <v>180000</v>
      </c>
      <c r="P33" s="93">
        <f>VLOOKUP(F33,'Amount Seed Planted_variables'!$A$3:$I$74,4,0)</f>
        <v>921200</v>
      </c>
      <c r="Q33" s="93">
        <f>VLOOKUP(F33,'Amount Seed Planted_variables'!$A$3:$I$74,7,0)</f>
        <v>200</v>
      </c>
      <c r="R33" s="93">
        <f>VLOOKUP(F33,'Amount Seed Planted_variables'!$A$3:$I$74,8,0)</f>
        <v>184240000</v>
      </c>
      <c r="S33" s="87" t="str">
        <f t="shared" si="0"/>
        <v>NA</v>
      </c>
      <c r="T33" s="35">
        <v>10</v>
      </c>
      <c r="U33" s="35">
        <v>30</v>
      </c>
      <c r="V33" s="41">
        <v>349</v>
      </c>
      <c r="W33" s="35">
        <v>51.2</v>
      </c>
      <c r="X33" s="35">
        <v>42.2</v>
      </c>
      <c r="Y33" s="41">
        <v>1.2</v>
      </c>
      <c r="Z33" s="35">
        <f t="shared" si="19"/>
        <v>0.12</v>
      </c>
      <c r="AA33" s="42">
        <f t="shared" si="21"/>
        <v>0</v>
      </c>
      <c r="AB33" s="37">
        <f t="shared" si="22"/>
        <v>0</v>
      </c>
      <c r="AC33" s="37">
        <f t="shared" si="23"/>
        <v>0</v>
      </c>
      <c r="AD33" s="42" t="e">
        <f>VALUE(TEXT(((AA33*'TOX and EXPO INPUTS'!$F$13)/'TOX and EXPO INPUTS'!$E$27),"0.00E+00"))</f>
        <v>#DIV/0!</v>
      </c>
      <c r="AE33" s="37" t="e">
        <f>VALUE(TEXT(((AB33*'TOX and EXPO INPUTS'!$F$13)/'TOX and EXPO INPUTS'!$E$27),"0.00E+00"))</f>
        <v>#DIV/0!</v>
      </c>
      <c r="AF33" s="37" t="e">
        <f>VALUE(TEXT(((AC33*'TOX and EXPO INPUTS'!$F$13)/'TOX and EXPO INPUTS'!$E$27),"0.00E+00"))</f>
        <v>#DIV/0!</v>
      </c>
      <c r="AG33" s="42" t="e">
        <f>IF($E33="ST",VALUE(TEXT(('TOX and EXPO INPUTS'!$F$7/AD33),"0.0E+00")),IF($E33="IT",VALUE(TEXT(('TOX and EXPO INPUTS'!$F$10/AD33),"0.0E+00"))))</f>
        <v>#DIV/0!</v>
      </c>
      <c r="AH33" s="37" t="e">
        <f>IF($E33="ST",VALUE(TEXT(('TOX and EXPO INPUTS'!$F$7/AE33),"0.0E+00")),IF($E33="IT",VALUE(TEXT(('TOX and EXPO INPUTS'!$F$10/AE33),"0.0E+00"))))</f>
        <v>#DIV/0!</v>
      </c>
      <c r="AI33" s="37" t="e">
        <f>IF($E33="ST",VALUE(TEXT(('TOX and EXPO INPUTS'!$F$7/AF33),"0.0E+00")),IF($E33="IT",VALUE(TEXT(('TOX and EXPO INPUTS'!$F$10/AF33),"0.0E+00"))))</f>
        <v>#DIV/0!</v>
      </c>
      <c r="AJ33" s="42">
        <f t="shared" si="3"/>
        <v>0</v>
      </c>
      <c r="AK33" s="37">
        <f t="shared" si="4"/>
        <v>0</v>
      </c>
      <c r="AL33" s="42" t="e">
        <f>VALUE(TEXT(((AJ33*'TOX and EXPO INPUTS'!$F$21)/'TOX and EXPO INPUTS'!$E$29),"0.00E+00"))</f>
        <v>#DIV/0!</v>
      </c>
      <c r="AM33" s="37" t="e">
        <f>VALUE(TEXT(((AK33*'TOX and EXPO INPUTS'!$F$21)/'TOX and EXPO INPUTS'!$E$29),"0.00E+00"))</f>
        <v>#DIV/0!</v>
      </c>
      <c r="AN33" s="42" t="e">
        <f>IF($E33="ST",VALUE(TEXT(('TOX and EXPO INPUTS'!$F$15/AL33),"0.0E+00")),IF($E33="IT",VALUE(TEXT(('TOX and EXPO INPUTS'!$F$18/AL33),"0.0E+00"))))</f>
        <v>#DIV/0!</v>
      </c>
      <c r="AO33" s="37" t="e">
        <f>IF($E33="ST",VALUE(TEXT(('TOX and EXPO INPUTS'!$F$15/AM33),"0.0E+00")),IF($E33="IT",VALUE(TEXT(('TOX and EXPO INPUTS'!$F$18/AM33),"0.0E+00"))))</f>
        <v>#DIV/0!</v>
      </c>
      <c r="AP33" s="42" t="e">
        <f t="shared" si="5"/>
        <v>#DIV/0!</v>
      </c>
      <c r="AQ33" s="37" t="e">
        <f t="shared" si="6"/>
        <v>#DIV/0!</v>
      </c>
      <c r="AR33" s="37" t="e">
        <f t="shared" si="7"/>
        <v>#DIV/0!</v>
      </c>
      <c r="AS33" s="37" t="e">
        <f t="shared" si="8"/>
        <v>#DIV/0!</v>
      </c>
      <c r="AT33" s="37" t="e">
        <f t="shared" si="9"/>
        <v>#DIV/0!</v>
      </c>
      <c r="AU33" s="37" t="e">
        <f t="shared" si="10"/>
        <v>#DIV/0!</v>
      </c>
      <c r="AV33" s="42" t="e">
        <f t="shared" si="11"/>
        <v>#DIV/0!</v>
      </c>
      <c r="AW33" s="37" t="e">
        <f t="shared" si="12"/>
        <v>#DIV/0!</v>
      </c>
      <c r="AX33" s="37" t="e">
        <f t="shared" si="13"/>
        <v>#DIV/0!</v>
      </c>
      <c r="AY33" s="37" t="e">
        <f t="shared" si="14"/>
        <v>#DIV/0!</v>
      </c>
      <c r="AZ33" s="37" t="e">
        <f t="shared" si="15"/>
        <v>#DIV/0!</v>
      </c>
      <c r="BA33" s="37" t="e">
        <f t="shared" si="16"/>
        <v>#DIV/0!</v>
      </c>
      <c r="BB33" s="42" t="e">
        <f>IF($E33="ST",VALUE(TEXT((1/(('TOX and EXPO INPUTS'!$F$9/AG33)+('TOX and EXPO INPUTS'!$F$17/AN33))),"0.0E+00")),IF($E33="IT",VALUE(TEXT((1/(('TOX and EXPO INPUTS'!$F$12/AG33)+('TOX and EXPO INPUTS'!$F$20/AN33))),"0.0E+00"))))</f>
        <v>#DIV/0!</v>
      </c>
      <c r="BC33" s="37" t="e">
        <f>IF($E33="ST",VALUE(TEXT((1/(('TOX and EXPO INPUTS'!$F$9/AH33)+('TOX and EXPO INPUTS'!$F$17/AN33))),"0.0E+00")),IF($E33="IT",VALUE(TEXT((1/(('TOX and EXPO INPUTS'!$F$12/AH33)+('TOX and EXPO INPUTS'!$F$20/AN33))),"0.0E+00"))))</f>
        <v>#DIV/0!</v>
      </c>
      <c r="BD33" s="37" t="e">
        <f>IF($E33="ST",VALUE(TEXT((1/(('TOX and EXPO INPUTS'!$F$9/AI33)+('TOX and EXPO INPUTS'!$F$17/AN33))),"0.0E+00")),IF($E33="IT",VALUE(TEXT((1/(('TOX and EXPO INPUTS'!$F$12/AI33)+('TOX and EXPO INPUTS'!$F$20/AN33))),"0.0E+00"))))</f>
        <v>#DIV/0!</v>
      </c>
      <c r="BE33" s="37" t="e">
        <f>IF($E33="ST",VALUE(TEXT((1/(('TOX and EXPO INPUTS'!$F$9/AG33)+('TOX and EXPO INPUTS'!$F$17/AO33))),"0.0E+00")),IF($E33="IT",VALUE(TEXT((1/(('TOX and EXPO INPUTS'!$F$12/AG33)+('TOX and EXPO INPUTS'!$F$20/AO33))),"0.0E+00"))))</f>
        <v>#DIV/0!</v>
      </c>
      <c r="BF33" s="37" t="e">
        <f>IF($E33="ST",VALUE(TEXT((1/(('TOX and EXPO INPUTS'!$F$9/AH33)+('TOX and EXPO INPUTS'!$F$17/AO33))),"0.0E+00")),IF($E33="IT",VALUE(TEXT((1/(('TOX and EXPO INPUTS'!$F$12/AH33)+('TOX and EXPO INPUTS'!$F$20/AO33))),"0.0E+00"))))</f>
        <v>#DIV/0!</v>
      </c>
      <c r="BG33" s="37" t="e">
        <f>IF($E33="ST",VALUE(TEXT((1/(('TOX and EXPO INPUTS'!$F$9/AI33)+('TOX and EXPO INPUTS'!$F$17/AO33))),"0.0E+00")),IF($E33="IT",VALUE(TEXT((1/(('TOX and EXPO INPUTS'!$F$12/AI33)+('TOX and EXPO INPUTS'!$F$20/AO33))),"0.0E+00"))))</f>
        <v>#DIV/0!</v>
      </c>
      <c r="BH33" s="42" t="e">
        <f>VALUE(TEXT((AD33*$T33/365*'TOX and EXPO INPUTS'!$E$33/'TOX and EXPO INPUTS'!$E$34),"0.00E+00"))</f>
        <v>#DIV/0!</v>
      </c>
      <c r="BI33" s="37" t="e">
        <f>VALUE(TEXT((AE33*$T33/365*'TOX and EXPO INPUTS'!$E$33/'TOX and EXPO INPUTS'!$E$34),"0.00E+00"))</f>
        <v>#DIV/0!</v>
      </c>
      <c r="BJ33" s="37" t="e">
        <f>VALUE(TEXT((AF33*$T33/365*'TOX and EXPO INPUTS'!$E$33/'TOX and EXPO INPUTS'!$E$34),"0.00E+00"))</f>
        <v>#DIV/0!</v>
      </c>
      <c r="BK33" s="42" t="e">
        <f>VALUE(TEXT((AD33*$U33/365*'TOX and EXPO INPUTS'!$E$33/'TOX and EXPO INPUTS'!$E$34),"0.00E+00"))</f>
        <v>#DIV/0!</v>
      </c>
      <c r="BL33" s="37" t="e">
        <f>VALUE(TEXT((AE33*$U33/365*'TOX and EXPO INPUTS'!$E$33/'TOX and EXPO INPUTS'!$E$34),"0.00E+00"))</f>
        <v>#DIV/0!</v>
      </c>
      <c r="BM33" s="37" t="e">
        <f>VALUE(TEXT((AF33*$U33/365*'TOX and EXPO INPUTS'!$E$33/'TOX and EXPO INPUTS'!$E$34),"0.00E+00"))</f>
        <v>#DIV/0!</v>
      </c>
      <c r="BN33" s="42" t="e">
        <f>VALUE(TEXT((AL33*$T33/365*'TOX and EXPO INPUTS'!$E$33/'TOX and EXPO INPUTS'!$E$34),"0.00E+00"))</f>
        <v>#DIV/0!</v>
      </c>
      <c r="BO33" s="37" t="e">
        <f>VALUE(TEXT((AM33*$T33/365*'TOX and EXPO INPUTS'!$E$33/'TOX and EXPO INPUTS'!$E$34),"0.00E+00"))</f>
        <v>#DIV/0!</v>
      </c>
      <c r="BP33" s="42" t="e">
        <f>VALUE(TEXT((AL33*$U33/365*'TOX and EXPO INPUTS'!$E$33/'TOX and EXPO INPUTS'!$E$34),"0.00E+00"))</f>
        <v>#DIV/0!</v>
      </c>
      <c r="BQ33" s="37" t="e">
        <f>VALUE(TEXT((AM33*$U33/365*'TOX and EXPO INPUTS'!$E$33/'TOX and EXPO INPUTS'!$E$34),"0.00E+00"))</f>
        <v>#DIV/0!</v>
      </c>
      <c r="BR33" s="42" t="e">
        <f>VALUE(TEXT((AP33*$T33/365*'TOX and EXPO INPUTS'!$E$33/'TOX and EXPO INPUTS'!$E$34),"0.00E+00"))</f>
        <v>#DIV/0!</v>
      </c>
      <c r="BS33" s="37" t="e">
        <f>VALUE(TEXT((AQ33*$T33/365*'TOX and EXPO INPUTS'!$E$33/'TOX and EXPO INPUTS'!$E$34),"0.00E+00"))</f>
        <v>#DIV/0!</v>
      </c>
      <c r="BT33" s="37" t="e">
        <f>VALUE(TEXT((AR33*$T33/365*'TOX and EXPO INPUTS'!$E$33/'TOX and EXPO INPUTS'!$E$34),"0.00E+00"))</f>
        <v>#DIV/0!</v>
      </c>
      <c r="BU33" s="37" t="e">
        <f>VALUE(TEXT((AS33*$T33/365*'TOX and EXPO INPUTS'!$E$33/'TOX and EXPO INPUTS'!$E$34),"0.00E+00"))</f>
        <v>#DIV/0!</v>
      </c>
      <c r="BV33" s="37" t="e">
        <f>VALUE(TEXT((AT33*$T33/365*'TOX and EXPO INPUTS'!$E$33/'TOX and EXPO INPUTS'!$E$34),"0.00E+00"))</f>
        <v>#DIV/0!</v>
      </c>
      <c r="BW33" s="37" t="e">
        <f>VALUE(TEXT((AU33*$T33/365*'TOX and EXPO INPUTS'!$E$33/'TOX and EXPO INPUTS'!$E$34),"0.00E+00"))</f>
        <v>#DIV/0!</v>
      </c>
      <c r="BX33" s="42" t="e">
        <f>VALUE(TEXT((AP33*$U33/365*'TOX and EXPO INPUTS'!$E$33/'TOX and EXPO INPUTS'!$E$34),"0.00E+00"))</f>
        <v>#DIV/0!</v>
      </c>
      <c r="BY33" s="37" t="e">
        <f>VALUE(TEXT((AQ33*$U33/365*'TOX and EXPO INPUTS'!$E$33/'TOX and EXPO INPUTS'!$E$34),"0.00E+00"))</f>
        <v>#DIV/0!</v>
      </c>
      <c r="BZ33" s="37" t="e">
        <f>VALUE(TEXT((AR33*$U33/365*'TOX and EXPO INPUTS'!$E$33/'TOX and EXPO INPUTS'!$E$34),"0.00E+00"))</f>
        <v>#DIV/0!</v>
      </c>
      <c r="CA33" s="37" t="e">
        <f>VALUE(TEXT((AS33*$U33/365*'TOX and EXPO INPUTS'!$E$33/'TOX and EXPO INPUTS'!$E$34),"0.00E+00"))</f>
        <v>#DIV/0!</v>
      </c>
      <c r="CB33" s="37" t="e">
        <f>VALUE(TEXT((AT33*$U33/365*'TOX and EXPO INPUTS'!$E$33/'TOX and EXPO INPUTS'!$E$34),"0.00E+00"))</f>
        <v>#DIV/0!</v>
      </c>
      <c r="CC33" s="37" t="e">
        <f>VALUE(TEXT((AU33*$U33/365*'TOX and EXPO INPUTS'!$E$33/'TOX and EXPO INPUTS'!$E$34),"0.00E+00"))</f>
        <v>#DIV/0!</v>
      </c>
      <c r="CD33" s="58" t="e">
        <f>VALUE(TEXT((BR33*'TOX and EXPO INPUTS'!$F$23),"0.00E+00"))</f>
        <v>#DIV/0!</v>
      </c>
      <c r="CE33" s="57" t="e">
        <f>VALUE(TEXT((BS33*'TOX and EXPO INPUTS'!$F$23),"0.00E+00"))</f>
        <v>#DIV/0!</v>
      </c>
      <c r="CF33" s="57" t="e">
        <f>VALUE(TEXT((BT33*'TOX and EXPO INPUTS'!$F$23),"0.00E+00"))</f>
        <v>#DIV/0!</v>
      </c>
      <c r="CG33" s="57" t="e">
        <f>VALUE(TEXT((BU33*'TOX and EXPO INPUTS'!$F$23),"0.00E+00"))</f>
        <v>#DIV/0!</v>
      </c>
      <c r="CH33" s="57" t="e">
        <f>VALUE(TEXT((BV33*'TOX and EXPO INPUTS'!$F$23),"0.00E+00"))</f>
        <v>#DIV/0!</v>
      </c>
      <c r="CI33" s="57" t="e">
        <f>VALUE(TEXT((BW33*'TOX and EXPO INPUTS'!$F$23),"0.00E+00"))</f>
        <v>#DIV/0!</v>
      </c>
      <c r="CJ33" s="58" t="e">
        <f>VALUE(TEXT((BX33*'TOX and EXPO INPUTS'!$F$23),"0.00E+00"))</f>
        <v>#DIV/0!</v>
      </c>
      <c r="CK33" s="57" t="e">
        <f>VALUE(TEXT((BY33*'TOX and EXPO INPUTS'!$F$23),"0.00E+00"))</f>
        <v>#DIV/0!</v>
      </c>
      <c r="CL33" s="57" t="e">
        <f>VALUE(TEXT((BZ33*'TOX and EXPO INPUTS'!$F$23),"0.00E+00"))</f>
        <v>#DIV/0!</v>
      </c>
      <c r="CM33" s="57" t="e">
        <f>VALUE(TEXT((CA33*'TOX and EXPO INPUTS'!$F$23),"0.00E+00"))</f>
        <v>#DIV/0!</v>
      </c>
      <c r="CN33" s="57" t="e">
        <f>VALUE(TEXT((CB33*'TOX and EXPO INPUTS'!$F$23),"0.00E+00"))</f>
        <v>#DIV/0!</v>
      </c>
      <c r="CO33" s="57" t="e">
        <f>VALUE(TEXT((CC33*'TOX and EXPO INPUTS'!$F$23),"0.00E+00"))</f>
        <v>#DIV/0!</v>
      </c>
      <c r="CP33" s="38" t="s">
        <v>106</v>
      </c>
      <c r="CQ33" s="34" t="s">
        <v>107</v>
      </c>
      <c r="CR33" s="34" t="s">
        <v>108</v>
      </c>
      <c r="CS33" s="39" t="s">
        <v>109</v>
      </c>
    </row>
    <row r="34" spans="1:97" ht="48" customHeight="1" x14ac:dyDescent="0.25">
      <c r="A34" s="34" t="s">
        <v>98</v>
      </c>
      <c r="B34" s="34" t="s">
        <v>99</v>
      </c>
      <c r="C34" s="34" t="s">
        <v>100</v>
      </c>
      <c r="D34" s="34" t="s">
        <v>110</v>
      </c>
      <c r="E34" s="39" t="s">
        <v>112</v>
      </c>
      <c r="F34" s="40" t="s">
        <v>116</v>
      </c>
      <c r="G34" s="43"/>
      <c r="H34" s="36" t="s">
        <v>104</v>
      </c>
      <c r="I34" s="67"/>
      <c r="J34" s="36" t="s">
        <v>105</v>
      </c>
      <c r="K34" s="100">
        <f>VLOOKUP(F34,'Amount Seed Planted_variables'!$A$3:$I$74,2,0)</f>
        <v>9400</v>
      </c>
      <c r="L34" s="100">
        <f>VLOOKUP(F34,'Amount Seed Planted_variables'!$A$3:$I$74,3,0)</f>
        <v>14000</v>
      </c>
      <c r="M34" s="36">
        <f t="shared" si="17"/>
        <v>0</v>
      </c>
      <c r="N34" s="35">
        <f t="shared" si="18"/>
        <v>0</v>
      </c>
      <c r="O34" s="101">
        <v>180000</v>
      </c>
      <c r="P34" s="93">
        <f>VLOOKUP(F34,'Amount Seed Planted_variables'!$A$3:$I$74,4,0)</f>
        <v>921200</v>
      </c>
      <c r="Q34" s="93">
        <f>VLOOKUP(F34,'Amount Seed Planted_variables'!$A$3:$I$74,7,0)</f>
        <v>200</v>
      </c>
      <c r="R34" s="93">
        <f>VLOOKUP(F34,'Amount Seed Planted_variables'!$A$3:$I$74,8,0)</f>
        <v>184240000</v>
      </c>
      <c r="S34" s="87" t="str">
        <f t="shared" si="0"/>
        <v>NA</v>
      </c>
      <c r="T34" s="35">
        <v>10</v>
      </c>
      <c r="U34" s="35">
        <v>30</v>
      </c>
      <c r="V34" s="41">
        <v>68</v>
      </c>
      <c r="W34" s="35">
        <v>16.899999999999999</v>
      </c>
      <c r="X34" s="35">
        <v>13.1</v>
      </c>
      <c r="Y34" s="41">
        <v>3.6</v>
      </c>
      <c r="Z34" s="35">
        <f t="shared" si="19"/>
        <v>0.36000000000000004</v>
      </c>
      <c r="AA34" s="42">
        <f t="shared" si="21"/>
        <v>0</v>
      </c>
      <c r="AB34" s="37">
        <f t="shared" si="22"/>
        <v>0</v>
      </c>
      <c r="AC34" s="37">
        <f t="shared" si="23"/>
        <v>0</v>
      </c>
      <c r="AD34" s="42" t="e">
        <f>VALUE(TEXT(((AA34*'TOX and EXPO INPUTS'!$F$13)/'TOX and EXPO INPUTS'!$E$27),"0.00E+00"))</f>
        <v>#DIV/0!</v>
      </c>
      <c r="AE34" s="37" t="e">
        <f>VALUE(TEXT(((AB34*'TOX and EXPO INPUTS'!$F$13)/'TOX and EXPO INPUTS'!$E$27),"0.00E+00"))</f>
        <v>#DIV/0!</v>
      </c>
      <c r="AF34" s="37" t="e">
        <f>VALUE(TEXT(((AC34*'TOX and EXPO INPUTS'!$F$13)/'TOX and EXPO INPUTS'!$E$27),"0.00E+00"))</f>
        <v>#DIV/0!</v>
      </c>
      <c r="AG34" s="42" t="e">
        <f>IF($E34="ST",VALUE(TEXT(('TOX and EXPO INPUTS'!$F$7/AD34),"0.0E+00")),IF($E34="IT",VALUE(TEXT(('TOX and EXPO INPUTS'!$F$10/AD34),"0.0E+00"))))</f>
        <v>#DIV/0!</v>
      </c>
      <c r="AH34" s="37" t="e">
        <f>IF($E34="ST",VALUE(TEXT(('TOX and EXPO INPUTS'!$F$7/AE34),"0.0E+00")),IF($E34="IT",VALUE(TEXT(('TOX and EXPO INPUTS'!$F$10/AE34),"0.0E+00"))))</f>
        <v>#DIV/0!</v>
      </c>
      <c r="AI34" s="37" t="e">
        <f>IF($E34="ST",VALUE(TEXT(('TOX and EXPO INPUTS'!$F$7/AF34),"0.0E+00")),IF($E34="IT",VALUE(TEXT(('TOX and EXPO INPUTS'!$F$10/AF34),"0.0E+00"))))</f>
        <v>#DIV/0!</v>
      </c>
      <c r="AJ34" s="42">
        <f t="shared" si="3"/>
        <v>0</v>
      </c>
      <c r="AK34" s="37">
        <f t="shared" si="4"/>
        <v>0</v>
      </c>
      <c r="AL34" s="42" t="e">
        <f>VALUE(TEXT(((AJ34*'TOX and EXPO INPUTS'!$F$21)/'TOX and EXPO INPUTS'!$E$29),"0.00E+00"))</f>
        <v>#DIV/0!</v>
      </c>
      <c r="AM34" s="37" t="e">
        <f>VALUE(TEXT(((AK34*'TOX and EXPO INPUTS'!$F$21)/'TOX and EXPO INPUTS'!$E$29),"0.00E+00"))</f>
        <v>#DIV/0!</v>
      </c>
      <c r="AN34" s="42" t="e">
        <f>IF($E34="ST",VALUE(TEXT(('TOX and EXPO INPUTS'!$F$15/AL34),"0.0E+00")),IF($E34="IT",VALUE(TEXT(('TOX and EXPO INPUTS'!$F$18/AL34),"0.0E+00"))))</f>
        <v>#DIV/0!</v>
      </c>
      <c r="AO34" s="37" t="e">
        <f>IF($E34="ST",VALUE(TEXT(('TOX and EXPO INPUTS'!$F$15/AM34),"0.0E+00")),IF($E34="IT",VALUE(TEXT(('TOX and EXPO INPUTS'!$F$18/AM34),"0.0E+00"))))</f>
        <v>#DIV/0!</v>
      </c>
      <c r="AP34" s="42" t="e">
        <f t="shared" si="5"/>
        <v>#DIV/0!</v>
      </c>
      <c r="AQ34" s="37" t="e">
        <f t="shared" si="6"/>
        <v>#DIV/0!</v>
      </c>
      <c r="AR34" s="37" t="e">
        <f t="shared" si="7"/>
        <v>#DIV/0!</v>
      </c>
      <c r="AS34" s="37" t="e">
        <f t="shared" si="8"/>
        <v>#DIV/0!</v>
      </c>
      <c r="AT34" s="37" t="e">
        <f t="shared" si="9"/>
        <v>#DIV/0!</v>
      </c>
      <c r="AU34" s="37" t="e">
        <f t="shared" si="10"/>
        <v>#DIV/0!</v>
      </c>
      <c r="AV34" s="42" t="e">
        <f t="shared" si="11"/>
        <v>#DIV/0!</v>
      </c>
      <c r="AW34" s="37" t="e">
        <f t="shared" si="12"/>
        <v>#DIV/0!</v>
      </c>
      <c r="AX34" s="37" t="e">
        <f t="shared" si="13"/>
        <v>#DIV/0!</v>
      </c>
      <c r="AY34" s="37" t="e">
        <f t="shared" si="14"/>
        <v>#DIV/0!</v>
      </c>
      <c r="AZ34" s="37" t="e">
        <f t="shared" si="15"/>
        <v>#DIV/0!</v>
      </c>
      <c r="BA34" s="37" t="e">
        <f t="shared" si="16"/>
        <v>#DIV/0!</v>
      </c>
      <c r="BB34" s="42" t="e">
        <f>IF($E34="ST",VALUE(TEXT((1/(('TOX and EXPO INPUTS'!$F$9/AG34)+('TOX and EXPO INPUTS'!$F$17/AN34))),"0.0E+00")),IF($E34="IT",VALUE(TEXT((1/(('TOX and EXPO INPUTS'!$F$12/AG34)+('TOX and EXPO INPUTS'!$F$20/AN34))),"0.0E+00"))))</f>
        <v>#DIV/0!</v>
      </c>
      <c r="BC34" s="37" t="e">
        <f>IF($E34="ST",VALUE(TEXT((1/(('TOX and EXPO INPUTS'!$F$9/AH34)+('TOX and EXPO INPUTS'!$F$17/AN34))),"0.0E+00")),IF($E34="IT",VALUE(TEXT((1/(('TOX and EXPO INPUTS'!$F$12/AH34)+('TOX and EXPO INPUTS'!$F$20/AN34))),"0.0E+00"))))</f>
        <v>#DIV/0!</v>
      </c>
      <c r="BD34" s="37" t="e">
        <f>IF($E34="ST",VALUE(TEXT((1/(('TOX and EXPO INPUTS'!$F$9/AI34)+('TOX and EXPO INPUTS'!$F$17/AN34))),"0.0E+00")),IF($E34="IT",VALUE(TEXT((1/(('TOX and EXPO INPUTS'!$F$12/AI34)+('TOX and EXPO INPUTS'!$F$20/AN34))),"0.0E+00"))))</f>
        <v>#DIV/0!</v>
      </c>
      <c r="BE34" s="37" t="e">
        <f>IF($E34="ST",VALUE(TEXT((1/(('TOX and EXPO INPUTS'!$F$9/AG34)+('TOX and EXPO INPUTS'!$F$17/AO34))),"0.0E+00")),IF($E34="IT",VALUE(TEXT((1/(('TOX and EXPO INPUTS'!$F$12/AG34)+('TOX and EXPO INPUTS'!$F$20/AO34))),"0.0E+00"))))</f>
        <v>#DIV/0!</v>
      </c>
      <c r="BF34" s="37" t="e">
        <f>IF($E34="ST",VALUE(TEXT((1/(('TOX and EXPO INPUTS'!$F$9/AH34)+('TOX and EXPO INPUTS'!$F$17/AO34))),"0.0E+00")),IF($E34="IT",VALUE(TEXT((1/(('TOX and EXPO INPUTS'!$F$12/AH34)+('TOX and EXPO INPUTS'!$F$20/AO34))),"0.0E+00"))))</f>
        <v>#DIV/0!</v>
      </c>
      <c r="BG34" s="37" t="e">
        <f>IF($E34="ST",VALUE(TEXT((1/(('TOX and EXPO INPUTS'!$F$9/AI34)+('TOX and EXPO INPUTS'!$F$17/AO34))),"0.0E+00")),IF($E34="IT",VALUE(TEXT((1/(('TOX and EXPO INPUTS'!$F$12/AI34)+('TOX and EXPO INPUTS'!$F$20/AO34))),"0.0E+00"))))</f>
        <v>#DIV/0!</v>
      </c>
      <c r="BH34" s="42" t="e">
        <f>VALUE(TEXT((AD34*$T34/365*'TOX and EXPO INPUTS'!$E$33/'TOX and EXPO INPUTS'!$E$34),"0.00E+00"))</f>
        <v>#DIV/0!</v>
      </c>
      <c r="BI34" s="37" t="e">
        <f>VALUE(TEXT((AE34*$T34/365*'TOX and EXPO INPUTS'!$E$33/'TOX and EXPO INPUTS'!$E$34),"0.00E+00"))</f>
        <v>#DIV/0!</v>
      </c>
      <c r="BJ34" s="37" t="e">
        <f>VALUE(TEXT((AF34*$T34/365*'TOX and EXPO INPUTS'!$E$33/'TOX and EXPO INPUTS'!$E$34),"0.00E+00"))</f>
        <v>#DIV/0!</v>
      </c>
      <c r="BK34" s="42" t="e">
        <f>VALUE(TEXT((AD34*$U34/365*'TOX and EXPO INPUTS'!$E$33/'TOX and EXPO INPUTS'!$E$34),"0.00E+00"))</f>
        <v>#DIV/0!</v>
      </c>
      <c r="BL34" s="37" t="e">
        <f>VALUE(TEXT((AE34*$U34/365*'TOX and EXPO INPUTS'!$E$33/'TOX and EXPO INPUTS'!$E$34),"0.00E+00"))</f>
        <v>#DIV/0!</v>
      </c>
      <c r="BM34" s="37" t="e">
        <f>VALUE(TEXT((AF34*$U34/365*'TOX and EXPO INPUTS'!$E$33/'TOX and EXPO INPUTS'!$E$34),"0.00E+00"))</f>
        <v>#DIV/0!</v>
      </c>
      <c r="BN34" s="42" t="e">
        <f>VALUE(TEXT((AL34*$T34/365*'TOX and EXPO INPUTS'!$E$33/'TOX and EXPO INPUTS'!$E$34),"0.00E+00"))</f>
        <v>#DIV/0!</v>
      </c>
      <c r="BO34" s="37" t="e">
        <f>VALUE(TEXT((AM34*$T34/365*'TOX and EXPO INPUTS'!$E$33/'TOX and EXPO INPUTS'!$E$34),"0.00E+00"))</f>
        <v>#DIV/0!</v>
      </c>
      <c r="BP34" s="42" t="e">
        <f>VALUE(TEXT((AL34*$U34/365*'TOX and EXPO INPUTS'!$E$33/'TOX and EXPO INPUTS'!$E$34),"0.00E+00"))</f>
        <v>#DIV/0!</v>
      </c>
      <c r="BQ34" s="37" t="e">
        <f>VALUE(TEXT((AM34*$U34/365*'TOX and EXPO INPUTS'!$E$33/'TOX and EXPO INPUTS'!$E$34),"0.00E+00"))</f>
        <v>#DIV/0!</v>
      </c>
      <c r="BR34" s="42" t="e">
        <f>VALUE(TEXT((AP34*$T34/365*'TOX and EXPO INPUTS'!$E$33/'TOX and EXPO INPUTS'!$E$34),"0.00E+00"))</f>
        <v>#DIV/0!</v>
      </c>
      <c r="BS34" s="37" t="e">
        <f>VALUE(TEXT((AQ34*$T34/365*'TOX and EXPO INPUTS'!$E$33/'TOX and EXPO INPUTS'!$E$34),"0.00E+00"))</f>
        <v>#DIV/0!</v>
      </c>
      <c r="BT34" s="37" t="e">
        <f>VALUE(TEXT((AR34*$T34/365*'TOX and EXPO INPUTS'!$E$33/'TOX and EXPO INPUTS'!$E$34),"0.00E+00"))</f>
        <v>#DIV/0!</v>
      </c>
      <c r="BU34" s="37" t="e">
        <f>VALUE(TEXT((AS34*$T34/365*'TOX and EXPO INPUTS'!$E$33/'TOX and EXPO INPUTS'!$E$34),"0.00E+00"))</f>
        <v>#DIV/0!</v>
      </c>
      <c r="BV34" s="37" t="e">
        <f>VALUE(TEXT((AT34*$T34/365*'TOX and EXPO INPUTS'!$E$33/'TOX and EXPO INPUTS'!$E$34),"0.00E+00"))</f>
        <v>#DIV/0!</v>
      </c>
      <c r="BW34" s="37" t="e">
        <f>VALUE(TEXT((AU34*$T34/365*'TOX and EXPO INPUTS'!$E$33/'TOX and EXPO INPUTS'!$E$34),"0.00E+00"))</f>
        <v>#DIV/0!</v>
      </c>
      <c r="BX34" s="42" t="e">
        <f>VALUE(TEXT((AP34*$U34/365*'TOX and EXPO INPUTS'!$E$33/'TOX and EXPO INPUTS'!$E$34),"0.00E+00"))</f>
        <v>#DIV/0!</v>
      </c>
      <c r="BY34" s="37" t="e">
        <f>VALUE(TEXT((AQ34*$U34/365*'TOX and EXPO INPUTS'!$E$33/'TOX and EXPO INPUTS'!$E$34),"0.00E+00"))</f>
        <v>#DIV/0!</v>
      </c>
      <c r="BZ34" s="37" t="e">
        <f>VALUE(TEXT((AR34*$U34/365*'TOX and EXPO INPUTS'!$E$33/'TOX and EXPO INPUTS'!$E$34),"0.00E+00"))</f>
        <v>#DIV/0!</v>
      </c>
      <c r="CA34" s="37" t="e">
        <f>VALUE(TEXT((AS34*$U34/365*'TOX and EXPO INPUTS'!$E$33/'TOX and EXPO INPUTS'!$E$34),"0.00E+00"))</f>
        <v>#DIV/0!</v>
      </c>
      <c r="CB34" s="37" t="e">
        <f>VALUE(TEXT((AT34*$U34/365*'TOX and EXPO INPUTS'!$E$33/'TOX and EXPO INPUTS'!$E$34),"0.00E+00"))</f>
        <v>#DIV/0!</v>
      </c>
      <c r="CC34" s="37" t="e">
        <f>VALUE(TEXT((AU34*$U34/365*'TOX and EXPO INPUTS'!$E$33/'TOX and EXPO INPUTS'!$E$34),"0.00E+00"))</f>
        <v>#DIV/0!</v>
      </c>
      <c r="CD34" s="58" t="e">
        <f>VALUE(TEXT((BR34*'TOX and EXPO INPUTS'!$F$23),"0.00E+00"))</f>
        <v>#DIV/0!</v>
      </c>
      <c r="CE34" s="57" t="e">
        <f>VALUE(TEXT((BS34*'TOX and EXPO INPUTS'!$F$23),"0.00E+00"))</f>
        <v>#DIV/0!</v>
      </c>
      <c r="CF34" s="57" t="e">
        <f>VALUE(TEXT((BT34*'TOX and EXPO INPUTS'!$F$23),"0.00E+00"))</f>
        <v>#DIV/0!</v>
      </c>
      <c r="CG34" s="57" t="e">
        <f>VALUE(TEXT((BU34*'TOX and EXPO INPUTS'!$F$23),"0.00E+00"))</f>
        <v>#DIV/0!</v>
      </c>
      <c r="CH34" s="57" t="e">
        <f>VALUE(TEXT((BV34*'TOX and EXPO INPUTS'!$F$23),"0.00E+00"))</f>
        <v>#DIV/0!</v>
      </c>
      <c r="CI34" s="57" t="e">
        <f>VALUE(TEXT((BW34*'TOX and EXPO INPUTS'!$F$23),"0.00E+00"))</f>
        <v>#DIV/0!</v>
      </c>
      <c r="CJ34" s="58" t="e">
        <f>VALUE(TEXT((BX34*'TOX and EXPO INPUTS'!$F$23),"0.00E+00"))</f>
        <v>#DIV/0!</v>
      </c>
      <c r="CK34" s="57" t="e">
        <f>VALUE(TEXT((BY34*'TOX and EXPO INPUTS'!$F$23),"0.00E+00"))</f>
        <v>#DIV/0!</v>
      </c>
      <c r="CL34" s="57" t="e">
        <f>VALUE(TEXT((BZ34*'TOX and EXPO INPUTS'!$F$23),"0.00E+00"))</f>
        <v>#DIV/0!</v>
      </c>
      <c r="CM34" s="57" t="e">
        <f>VALUE(TEXT((CA34*'TOX and EXPO INPUTS'!$F$23),"0.00E+00"))</f>
        <v>#DIV/0!</v>
      </c>
      <c r="CN34" s="57" t="e">
        <f>VALUE(TEXT((CB34*'TOX and EXPO INPUTS'!$F$23),"0.00E+00"))</f>
        <v>#DIV/0!</v>
      </c>
      <c r="CO34" s="57" t="e">
        <f>VALUE(TEXT((CC34*'TOX and EXPO INPUTS'!$F$23),"0.00E+00"))</f>
        <v>#DIV/0!</v>
      </c>
      <c r="CP34" s="38" t="s">
        <v>106</v>
      </c>
      <c r="CQ34" s="34" t="s">
        <v>107</v>
      </c>
      <c r="CR34" s="34" t="s">
        <v>108</v>
      </c>
      <c r="CS34" s="39" t="s">
        <v>109</v>
      </c>
    </row>
    <row r="35" spans="1:97" ht="48" customHeight="1" x14ac:dyDescent="0.25">
      <c r="A35" s="34" t="s">
        <v>98</v>
      </c>
      <c r="B35" s="34" t="s">
        <v>99</v>
      </c>
      <c r="C35" s="34" t="s">
        <v>100</v>
      </c>
      <c r="D35" s="34" t="s">
        <v>111</v>
      </c>
      <c r="E35" s="39" t="s">
        <v>112</v>
      </c>
      <c r="F35" s="40" t="s">
        <v>116</v>
      </c>
      <c r="G35" s="43"/>
      <c r="H35" s="36" t="s">
        <v>104</v>
      </c>
      <c r="I35" s="67"/>
      <c r="J35" s="36" t="s">
        <v>105</v>
      </c>
      <c r="K35" s="100">
        <f>VLOOKUP(F35,'Amount Seed Planted_variables'!$A$3:$I$74,2,0)</f>
        <v>9400</v>
      </c>
      <c r="L35" s="100">
        <f>VLOOKUP(F35,'Amount Seed Planted_variables'!$A$3:$I$74,3,0)</f>
        <v>14000</v>
      </c>
      <c r="M35" s="36">
        <f t="shared" si="17"/>
        <v>0</v>
      </c>
      <c r="N35" s="35">
        <f t="shared" si="18"/>
        <v>0</v>
      </c>
      <c r="O35" s="101">
        <v>180000</v>
      </c>
      <c r="P35" s="93">
        <f>VLOOKUP(F35,'Amount Seed Planted_variables'!$A$3:$I$74,4,0)</f>
        <v>921200</v>
      </c>
      <c r="Q35" s="93">
        <f>VLOOKUP(F35,'Amount Seed Planted_variables'!$A$3:$I$74,7,0)</f>
        <v>200</v>
      </c>
      <c r="R35" s="93">
        <f>VLOOKUP(F35,'Amount Seed Planted_variables'!$A$3:$I$74,8,0)</f>
        <v>184240000</v>
      </c>
      <c r="S35" s="87">
        <f t="shared" si="0"/>
        <v>2.5</v>
      </c>
      <c r="T35" s="35">
        <v>10</v>
      </c>
      <c r="U35" s="35">
        <v>30</v>
      </c>
      <c r="V35" s="41">
        <v>138210600</v>
      </c>
      <c r="W35" s="35">
        <v>23262800</v>
      </c>
      <c r="X35" s="35">
        <v>21238200</v>
      </c>
      <c r="Y35" s="41">
        <v>106100</v>
      </c>
      <c r="Z35" s="35">
        <f t="shared" si="19"/>
        <v>10610</v>
      </c>
      <c r="AA35" s="42">
        <f t="shared" si="21"/>
        <v>0</v>
      </c>
      <c r="AB35" s="37">
        <f t="shared" si="22"/>
        <v>0</v>
      </c>
      <c r="AC35" s="37">
        <f t="shared" si="23"/>
        <v>0</v>
      </c>
      <c r="AD35" s="42" t="e">
        <f>VALUE(TEXT(((AA35*'TOX and EXPO INPUTS'!$F$13)/'TOX and EXPO INPUTS'!$E$27),"0.00E+00"))</f>
        <v>#DIV/0!</v>
      </c>
      <c r="AE35" s="37" t="e">
        <f>VALUE(TEXT(((AB35*'TOX and EXPO INPUTS'!$F$13)/'TOX and EXPO INPUTS'!$E$27),"0.00E+00"))</f>
        <v>#DIV/0!</v>
      </c>
      <c r="AF35" s="37" t="e">
        <f>VALUE(TEXT(((AC35*'TOX and EXPO INPUTS'!$F$13)/'TOX and EXPO INPUTS'!$E$27),"0.00E+00"))</f>
        <v>#DIV/0!</v>
      </c>
      <c r="AG35" s="42" t="e">
        <f>IF($E35="ST",VALUE(TEXT(('TOX and EXPO INPUTS'!$F$7/AD35),"0.0E+00")),IF($E35="IT",VALUE(TEXT(('TOX and EXPO INPUTS'!$F$10/AD35),"0.0E+00"))))</f>
        <v>#DIV/0!</v>
      </c>
      <c r="AH35" s="37" t="e">
        <f>IF($E35="ST",VALUE(TEXT(('TOX and EXPO INPUTS'!$F$7/AE35),"0.0E+00")),IF($E35="IT",VALUE(TEXT(('TOX and EXPO INPUTS'!$F$10/AE35),"0.0E+00"))))</f>
        <v>#DIV/0!</v>
      </c>
      <c r="AI35" s="37" t="e">
        <f>IF($E35="ST",VALUE(TEXT(('TOX and EXPO INPUTS'!$F$7/AF35),"0.0E+00")),IF($E35="IT",VALUE(TEXT(('TOX and EXPO INPUTS'!$F$10/AF35),"0.0E+00"))))</f>
        <v>#DIV/0!</v>
      </c>
      <c r="AJ35" s="42">
        <f t="shared" si="3"/>
        <v>0</v>
      </c>
      <c r="AK35" s="37">
        <f t="shared" si="4"/>
        <v>0</v>
      </c>
      <c r="AL35" s="42" t="e">
        <f>VALUE(TEXT(((AJ35*'TOX and EXPO INPUTS'!$F$21)/'TOX and EXPO INPUTS'!$E$29),"0.00E+00"))</f>
        <v>#DIV/0!</v>
      </c>
      <c r="AM35" s="37" t="e">
        <f>VALUE(TEXT(((AK35*'TOX and EXPO INPUTS'!$F$21)/'TOX and EXPO INPUTS'!$E$29),"0.00E+00"))</f>
        <v>#DIV/0!</v>
      </c>
      <c r="AN35" s="42" t="e">
        <f>IF($E35="ST",VALUE(TEXT(('TOX and EXPO INPUTS'!$F$15/AL35),"0.0E+00")),IF($E35="IT",VALUE(TEXT(('TOX and EXPO INPUTS'!$F$18/AL35),"0.0E+00"))))</f>
        <v>#DIV/0!</v>
      </c>
      <c r="AO35" s="37" t="e">
        <f>IF($E35="ST",VALUE(TEXT(('TOX and EXPO INPUTS'!$F$15/AM35),"0.0E+00")),IF($E35="IT",VALUE(TEXT(('TOX and EXPO INPUTS'!$F$18/AM35),"0.0E+00"))))</f>
        <v>#DIV/0!</v>
      </c>
      <c r="AP35" s="42" t="e">
        <f t="shared" si="5"/>
        <v>#DIV/0!</v>
      </c>
      <c r="AQ35" s="37" t="e">
        <f t="shared" si="6"/>
        <v>#DIV/0!</v>
      </c>
      <c r="AR35" s="37" t="e">
        <f t="shared" si="7"/>
        <v>#DIV/0!</v>
      </c>
      <c r="AS35" s="37" t="e">
        <f t="shared" si="8"/>
        <v>#DIV/0!</v>
      </c>
      <c r="AT35" s="37" t="e">
        <f t="shared" si="9"/>
        <v>#DIV/0!</v>
      </c>
      <c r="AU35" s="37" t="e">
        <f t="shared" si="10"/>
        <v>#DIV/0!</v>
      </c>
      <c r="AV35" s="42" t="e">
        <f t="shared" si="11"/>
        <v>#DIV/0!</v>
      </c>
      <c r="AW35" s="37" t="e">
        <f t="shared" si="12"/>
        <v>#DIV/0!</v>
      </c>
      <c r="AX35" s="37" t="e">
        <f t="shared" si="13"/>
        <v>#DIV/0!</v>
      </c>
      <c r="AY35" s="37" t="e">
        <f t="shared" si="14"/>
        <v>#DIV/0!</v>
      </c>
      <c r="AZ35" s="37" t="e">
        <f t="shared" si="15"/>
        <v>#DIV/0!</v>
      </c>
      <c r="BA35" s="37" t="e">
        <f t="shared" si="16"/>
        <v>#DIV/0!</v>
      </c>
      <c r="BB35" s="42" t="e">
        <f>IF($E35="ST",VALUE(TEXT((1/(('TOX and EXPO INPUTS'!$F$9/AG35)+('TOX and EXPO INPUTS'!$F$17/AN35))),"0.0E+00")),IF($E35="IT",VALUE(TEXT((1/(('TOX and EXPO INPUTS'!$F$12/AG35)+('TOX and EXPO INPUTS'!$F$20/AN35))),"0.0E+00"))))</f>
        <v>#DIV/0!</v>
      </c>
      <c r="BC35" s="37" t="e">
        <f>IF($E35="ST",VALUE(TEXT((1/(('TOX and EXPO INPUTS'!$F$9/AH35)+('TOX and EXPO INPUTS'!$F$17/AN35))),"0.0E+00")),IF($E35="IT",VALUE(TEXT((1/(('TOX and EXPO INPUTS'!$F$12/AH35)+('TOX and EXPO INPUTS'!$F$20/AN35))),"0.0E+00"))))</f>
        <v>#DIV/0!</v>
      </c>
      <c r="BD35" s="37" t="e">
        <f>IF($E35="ST",VALUE(TEXT((1/(('TOX and EXPO INPUTS'!$F$9/AI35)+('TOX and EXPO INPUTS'!$F$17/AN35))),"0.0E+00")),IF($E35="IT",VALUE(TEXT((1/(('TOX and EXPO INPUTS'!$F$12/AI35)+('TOX and EXPO INPUTS'!$F$20/AN35))),"0.0E+00"))))</f>
        <v>#DIV/0!</v>
      </c>
      <c r="BE35" s="37" t="e">
        <f>IF($E35="ST",VALUE(TEXT((1/(('TOX and EXPO INPUTS'!$F$9/AG35)+('TOX and EXPO INPUTS'!$F$17/AO35))),"0.0E+00")),IF($E35="IT",VALUE(TEXT((1/(('TOX and EXPO INPUTS'!$F$12/AG35)+('TOX and EXPO INPUTS'!$F$20/AO35))),"0.0E+00"))))</f>
        <v>#DIV/0!</v>
      </c>
      <c r="BF35" s="37" t="e">
        <f>IF($E35="ST",VALUE(TEXT((1/(('TOX and EXPO INPUTS'!$F$9/AH35)+('TOX and EXPO INPUTS'!$F$17/AO35))),"0.0E+00")),IF($E35="IT",VALUE(TEXT((1/(('TOX and EXPO INPUTS'!$F$12/AH35)+('TOX and EXPO INPUTS'!$F$20/AO35))),"0.0E+00"))))</f>
        <v>#DIV/0!</v>
      </c>
      <c r="BG35" s="37" t="e">
        <f>IF($E35="ST",VALUE(TEXT((1/(('TOX and EXPO INPUTS'!$F$9/AI35)+('TOX and EXPO INPUTS'!$F$17/AO35))),"0.0E+00")),IF($E35="IT",VALUE(TEXT((1/(('TOX and EXPO INPUTS'!$F$12/AI35)+('TOX and EXPO INPUTS'!$F$20/AO35))),"0.0E+00"))))</f>
        <v>#DIV/0!</v>
      </c>
      <c r="BH35" s="42" t="e">
        <f>VALUE(TEXT((AD35*$T35/365*'TOX and EXPO INPUTS'!$E$33/'TOX and EXPO INPUTS'!$E$34),"0.00E+00"))</f>
        <v>#DIV/0!</v>
      </c>
      <c r="BI35" s="37" t="e">
        <f>VALUE(TEXT((AE35*$T35/365*'TOX and EXPO INPUTS'!$E$33/'TOX and EXPO INPUTS'!$E$34),"0.00E+00"))</f>
        <v>#DIV/0!</v>
      </c>
      <c r="BJ35" s="37" t="e">
        <f>VALUE(TEXT((AF35*$T35/365*'TOX and EXPO INPUTS'!$E$33/'TOX and EXPO INPUTS'!$E$34),"0.00E+00"))</f>
        <v>#DIV/0!</v>
      </c>
      <c r="BK35" s="42" t="e">
        <f>VALUE(TEXT((AD35*$U35/365*'TOX and EXPO INPUTS'!$E$33/'TOX and EXPO INPUTS'!$E$34),"0.00E+00"))</f>
        <v>#DIV/0!</v>
      </c>
      <c r="BL35" s="37" t="e">
        <f>VALUE(TEXT((AE35*$U35/365*'TOX and EXPO INPUTS'!$E$33/'TOX and EXPO INPUTS'!$E$34),"0.00E+00"))</f>
        <v>#DIV/0!</v>
      </c>
      <c r="BM35" s="37" t="e">
        <f>VALUE(TEXT((AF35*$U35/365*'TOX and EXPO INPUTS'!$E$33/'TOX and EXPO INPUTS'!$E$34),"0.00E+00"))</f>
        <v>#DIV/0!</v>
      </c>
      <c r="BN35" s="42" t="e">
        <f>VALUE(TEXT((AL35*$T35/365*'TOX and EXPO INPUTS'!$E$33/'TOX and EXPO INPUTS'!$E$34),"0.00E+00"))</f>
        <v>#DIV/0!</v>
      </c>
      <c r="BO35" s="37" t="e">
        <f>VALUE(TEXT((AM35*$T35/365*'TOX and EXPO INPUTS'!$E$33/'TOX and EXPO INPUTS'!$E$34),"0.00E+00"))</f>
        <v>#DIV/0!</v>
      </c>
      <c r="BP35" s="42" t="e">
        <f>VALUE(TEXT((AL35*$U35/365*'TOX and EXPO INPUTS'!$E$33/'TOX and EXPO INPUTS'!$E$34),"0.00E+00"))</f>
        <v>#DIV/0!</v>
      </c>
      <c r="BQ35" s="37" t="e">
        <f>VALUE(TEXT((AM35*$U35/365*'TOX and EXPO INPUTS'!$E$33/'TOX and EXPO INPUTS'!$E$34),"0.00E+00"))</f>
        <v>#DIV/0!</v>
      </c>
      <c r="BR35" s="42" t="e">
        <f>VALUE(TEXT((AP35*$T35/365*'TOX and EXPO INPUTS'!$E$33/'TOX and EXPO INPUTS'!$E$34),"0.00E+00"))</f>
        <v>#DIV/0!</v>
      </c>
      <c r="BS35" s="37" t="e">
        <f>VALUE(TEXT((AQ35*$T35/365*'TOX and EXPO INPUTS'!$E$33/'TOX and EXPO INPUTS'!$E$34),"0.00E+00"))</f>
        <v>#DIV/0!</v>
      </c>
      <c r="BT35" s="37" t="e">
        <f>VALUE(TEXT((AR35*$T35/365*'TOX and EXPO INPUTS'!$E$33/'TOX and EXPO INPUTS'!$E$34),"0.00E+00"))</f>
        <v>#DIV/0!</v>
      </c>
      <c r="BU35" s="37" t="e">
        <f>VALUE(TEXT((AS35*$T35/365*'TOX and EXPO INPUTS'!$E$33/'TOX and EXPO INPUTS'!$E$34),"0.00E+00"))</f>
        <v>#DIV/0!</v>
      </c>
      <c r="BV35" s="37" t="e">
        <f>VALUE(TEXT((AT35*$T35/365*'TOX and EXPO INPUTS'!$E$33/'TOX and EXPO INPUTS'!$E$34),"0.00E+00"))</f>
        <v>#DIV/0!</v>
      </c>
      <c r="BW35" s="37" t="e">
        <f>VALUE(TEXT((AU35*$T35/365*'TOX and EXPO INPUTS'!$E$33/'TOX and EXPO INPUTS'!$E$34),"0.00E+00"))</f>
        <v>#DIV/0!</v>
      </c>
      <c r="BX35" s="42" t="e">
        <f>VALUE(TEXT((AP35*$U35/365*'TOX and EXPO INPUTS'!$E$33/'TOX and EXPO INPUTS'!$E$34),"0.00E+00"))</f>
        <v>#DIV/0!</v>
      </c>
      <c r="BY35" s="37" t="e">
        <f>VALUE(TEXT((AQ35*$U35/365*'TOX and EXPO INPUTS'!$E$33/'TOX and EXPO INPUTS'!$E$34),"0.00E+00"))</f>
        <v>#DIV/0!</v>
      </c>
      <c r="BZ35" s="37" t="e">
        <f>VALUE(TEXT((AR35*$U35/365*'TOX and EXPO INPUTS'!$E$33/'TOX and EXPO INPUTS'!$E$34),"0.00E+00"))</f>
        <v>#DIV/0!</v>
      </c>
      <c r="CA35" s="37" t="e">
        <f>VALUE(TEXT((AS35*$U35/365*'TOX and EXPO INPUTS'!$E$33/'TOX and EXPO INPUTS'!$E$34),"0.00E+00"))</f>
        <v>#DIV/0!</v>
      </c>
      <c r="CB35" s="37" t="e">
        <f>VALUE(TEXT((AT35*$U35/365*'TOX and EXPO INPUTS'!$E$33/'TOX and EXPO INPUTS'!$E$34),"0.00E+00"))</f>
        <v>#DIV/0!</v>
      </c>
      <c r="CC35" s="37" t="e">
        <f>VALUE(TEXT((AU35*$U35/365*'TOX and EXPO INPUTS'!$E$33/'TOX and EXPO INPUTS'!$E$34),"0.00E+00"))</f>
        <v>#DIV/0!</v>
      </c>
      <c r="CD35" s="58" t="e">
        <f>VALUE(TEXT((BR35*'TOX and EXPO INPUTS'!$F$23),"0.00E+00"))</f>
        <v>#DIV/0!</v>
      </c>
      <c r="CE35" s="57" t="e">
        <f>VALUE(TEXT((BS35*'TOX and EXPO INPUTS'!$F$23),"0.00E+00"))</f>
        <v>#DIV/0!</v>
      </c>
      <c r="CF35" s="57" t="e">
        <f>VALUE(TEXT((BT35*'TOX and EXPO INPUTS'!$F$23),"0.00E+00"))</f>
        <v>#DIV/0!</v>
      </c>
      <c r="CG35" s="57" t="e">
        <f>VALUE(TEXT((BU35*'TOX and EXPO INPUTS'!$F$23),"0.00E+00"))</f>
        <v>#DIV/0!</v>
      </c>
      <c r="CH35" s="57" t="e">
        <f>VALUE(TEXT((BV35*'TOX and EXPO INPUTS'!$F$23),"0.00E+00"))</f>
        <v>#DIV/0!</v>
      </c>
      <c r="CI35" s="57" t="e">
        <f>VALUE(TEXT((BW35*'TOX and EXPO INPUTS'!$F$23),"0.00E+00"))</f>
        <v>#DIV/0!</v>
      </c>
      <c r="CJ35" s="58" t="e">
        <f>VALUE(TEXT((BX35*'TOX and EXPO INPUTS'!$F$23),"0.00E+00"))</f>
        <v>#DIV/0!</v>
      </c>
      <c r="CK35" s="57" t="e">
        <f>VALUE(TEXT((BY35*'TOX and EXPO INPUTS'!$F$23),"0.00E+00"))</f>
        <v>#DIV/0!</v>
      </c>
      <c r="CL35" s="57" t="e">
        <f>VALUE(TEXT((BZ35*'TOX and EXPO INPUTS'!$F$23),"0.00E+00"))</f>
        <v>#DIV/0!</v>
      </c>
      <c r="CM35" s="57" t="e">
        <f>VALUE(TEXT((CA35*'TOX and EXPO INPUTS'!$F$23),"0.00E+00"))</f>
        <v>#DIV/0!</v>
      </c>
      <c r="CN35" s="57" t="e">
        <f>VALUE(TEXT((CB35*'TOX and EXPO INPUTS'!$F$23),"0.00E+00"))</f>
        <v>#DIV/0!</v>
      </c>
      <c r="CO35" s="57" t="e">
        <f>VALUE(TEXT((CC35*'TOX and EXPO INPUTS'!$F$23),"0.00E+00"))</f>
        <v>#DIV/0!</v>
      </c>
      <c r="CP35" s="38" t="s">
        <v>106</v>
      </c>
      <c r="CQ35" s="34" t="s">
        <v>107</v>
      </c>
      <c r="CR35" s="34" t="s">
        <v>108</v>
      </c>
      <c r="CS35" s="39" t="s">
        <v>109</v>
      </c>
    </row>
    <row r="36" spans="1:97" ht="48" customHeight="1" x14ac:dyDescent="0.25">
      <c r="A36" s="34" t="s">
        <v>98</v>
      </c>
      <c r="B36" s="34" t="s">
        <v>99</v>
      </c>
      <c r="C36" s="34" t="s">
        <v>100</v>
      </c>
      <c r="D36" s="34" t="s">
        <v>442</v>
      </c>
      <c r="E36" s="39" t="s">
        <v>112</v>
      </c>
      <c r="F36" s="40" t="s">
        <v>116</v>
      </c>
      <c r="G36" s="43"/>
      <c r="H36" s="36" t="s">
        <v>104</v>
      </c>
      <c r="I36" s="67"/>
      <c r="J36" s="36" t="s">
        <v>105</v>
      </c>
      <c r="K36" s="100">
        <f>VLOOKUP(F36,'Amount Seed Planted_variables'!$A$3:$I$74,2,0)</f>
        <v>9400</v>
      </c>
      <c r="L36" s="100">
        <f>VLOOKUP(F36,'Amount Seed Planted_variables'!$A$3:$I$74,3,0)</f>
        <v>14000</v>
      </c>
      <c r="M36" s="36">
        <f t="shared" si="17"/>
        <v>0</v>
      </c>
      <c r="N36" s="35">
        <f t="shared" si="18"/>
        <v>0</v>
      </c>
      <c r="O36" s="101">
        <v>180000</v>
      </c>
      <c r="P36" s="93">
        <f>VLOOKUP(F36,'Amount Seed Planted_variables'!$A$3:$I$74,4,0)</f>
        <v>921200</v>
      </c>
      <c r="Q36" s="93">
        <f>VLOOKUP(F36,'Amount Seed Planted_variables'!$A$3:$I$74,7,0)</f>
        <v>200</v>
      </c>
      <c r="R36" s="93">
        <f>VLOOKUP(F36,'Amount Seed Planted_variables'!$A$3:$I$74,8,0)</f>
        <v>184240000</v>
      </c>
      <c r="S36" s="87" t="str">
        <f t="shared" si="0"/>
        <v>NA</v>
      </c>
      <c r="T36" s="35">
        <v>10</v>
      </c>
      <c r="U36" s="35">
        <v>30</v>
      </c>
      <c r="V36" s="41">
        <v>3994</v>
      </c>
      <c r="W36" s="35">
        <v>797</v>
      </c>
      <c r="X36" s="35">
        <v>530</v>
      </c>
      <c r="Y36" s="41">
        <v>66</v>
      </c>
      <c r="Z36" s="35">
        <f t="shared" si="19"/>
        <v>6.6000000000000005</v>
      </c>
      <c r="AA36" s="42">
        <f t="shared" si="21"/>
        <v>0</v>
      </c>
      <c r="AB36" s="37">
        <f t="shared" si="22"/>
        <v>0</v>
      </c>
      <c r="AC36" s="37">
        <f t="shared" si="23"/>
        <v>0</v>
      </c>
      <c r="AD36" s="42" t="e">
        <f>VALUE(TEXT(((AA36*'TOX and EXPO INPUTS'!$F$13)/'TOX and EXPO INPUTS'!$E$27),"0.00E+00"))</f>
        <v>#DIV/0!</v>
      </c>
      <c r="AE36" s="37" t="e">
        <f>VALUE(TEXT(((AB36*'TOX and EXPO INPUTS'!$F$13)/'TOX and EXPO INPUTS'!$E$27),"0.00E+00"))</f>
        <v>#DIV/0!</v>
      </c>
      <c r="AF36" s="37" t="e">
        <f>VALUE(TEXT(((AC36*'TOX and EXPO INPUTS'!$F$13)/'TOX and EXPO INPUTS'!$E$27),"0.00E+00"))</f>
        <v>#DIV/0!</v>
      </c>
      <c r="AG36" s="42" t="e">
        <f>IF($E36="ST",VALUE(TEXT(('TOX and EXPO INPUTS'!$F$7/AD36),"0.0E+00")),IF($E36="IT",VALUE(TEXT(('TOX and EXPO INPUTS'!$F$10/AD36),"0.0E+00"))))</f>
        <v>#DIV/0!</v>
      </c>
      <c r="AH36" s="37" t="e">
        <f>IF($E36="ST",VALUE(TEXT(('TOX and EXPO INPUTS'!$F$7/AE36),"0.0E+00")),IF($E36="IT",VALUE(TEXT(('TOX and EXPO INPUTS'!$F$10/AE36),"0.0E+00"))))</f>
        <v>#DIV/0!</v>
      </c>
      <c r="AI36" s="37" t="e">
        <f>IF($E36="ST",VALUE(TEXT(('TOX and EXPO INPUTS'!$F$7/AF36),"0.0E+00")),IF($E36="IT",VALUE(TEXT(('TOX and EXPO INPUTS'!$F$10/AF36),"0.0E+00"))))</f>
        <v>#DIV/0!</v>
      </c>
      <c r="AJ36" s="42">
        <f t="shared" si="3"/>
        <v>0</v>
      </c>
      <c r="AK36" s="37">
        <f t="shared" si="4"/>
        <v>0</v>
      </c>
      <c r="AL36" s="42" t="e">
        <f>VALUE(TEXT(((AJ36*'TOX and EXPO INPUTS'!$F$21)/'TOX and EXPO INPUTS'!$E$29),"0.00E+00"))</f>
        <v>#DIV/0!</v>
      </c>
      <c r="AM36" s="37" t="e">
        <f>VALUE(TEXT(((AK36*'TOX and EXPO INPUTS'!$F$21)/'TOX and EXPO INPUTS'!$E$29),"0.00E+00"))</f>
        <v>#DIV/0!</v>
      </c>
      <c r="AN36" s="42" t="e">
        <f>IF($E36="ST",VALUE(TEXT(('TOX and EXPO INPUTS'!$F$15/AL36),"0.0E+00")),IF($E36="IT",VALUE(TEXT(('TOX and EXPO INPUTS'!$F$18/AL36),"0.0E+00"))))</f>
        <v>#DIV/0!</v>
      </c>
      <c r="AO36" s="37" t="e">
        <f>IF($E36="ST",VALUE(TEXT(('TOX and EXPO INPUTS'!$F$15/AM36),"0.0E+00")),IF($E36="IT",VALUE(TEXT(('TOX and EXPO INPUTS'!$F$18/AM36),"0.0E+00"))))</f>
        <v>#DIV/0!</v>
      </c>
      <c r="AP36" s="42" t="e">
        <f t="shared" si="5"/>
        <v>#DIV/0!</v>
      </c>
      <c r="AQ36" s="37" t="e">
        <f t="shared" si="6"/>
        <v>#DIV/0!</v>
      </c>
      <c r="AR36" s="37" t="e">
        <f t="shared" si="7"/>
        <v>#DIV/0!</v>
      </c>
      <c r="AS36" s="37" t="e">
        <f t="shared" si="8"/>
        <v>#DIV/0!</v>
      </c>
      <c r="AT36" s="37" t="e">
        <f t="shared" si="9"/>
        <v>#DIV/0!</v>
      </c>
      <c r="AU36" s="37" t="e">
        <f t="shared" si="10"/>
        <v>#DIV/0!</v>
      </c>
      <c r="AV36" s="42" t="e">
        <f t="shared" si="11"/>
        <v>#DIV/0!</v>
      </c>
      <c r="AW36" s="37" t="e">
        <f t="shared" si="12"/>
        <v>#DIV/0!</v>
      </c>
      <c r="AX36" s="37" t="e">
        <f t="shared" si="13"/>
        <v>#DIV/0!</v>
      </c>
      <c r="AY36" s="37" t="e">
        <f t="shared" si="14"/>
        <v>#DIV/0!</v>
      </c>
      <c r="AZ36" s="37" t="e">
        <f t="shared" si="15"/>
        <v>#DIV/0!</v>
      </c>
      <c r="BA36" s="37" t="e">
        <f t="shared" si="16"/>
        <v>#DIV/0!</v>
      </c>
      <c r="BB36" s="42" t="e">
        <f>IF($E36="ST",VALUE(TEXT((1/(('TOX and EXPO INPUTS'!$F$9/AG36)+('TOX and EXPO INPUTS'!$F$17/AN36))),"0.0E+00")),IF($E36="IT",VALUE(TEXT((1/(('TOX and EXPO INPUTS'!$F$12/AG36)+('TOX and EXPO INPUTS'!$F$20/AN36))),"0.0E+00"))))</f>
        <v>#DIV/0!</v>
      </c>
      <c r="BC36" s="37" t="e">
        <f>IF($E36="ST",VALUE(TEXT((1/(('TOX and EXPO INPUTS'!$F$9/AH36)+('TOX and EXPO INPUTS'!$F$17/AN36))),"0.0E+00")),IF($E36="IT",VALUE(TEXT((1/(('TOX and EXPO INPUTS'!$F$12/AH36)+('TOX and EXPO INPUTS'!$F$20/AN36))),"0.0E+00"))))</f>
        <v>#DIV/0!</v>
      </c>
      <c r="BD36" s="37" t="e">
        <f>IF($E36="ST",VALUE(TEXT((1/(('TOX and EXPO INPUTS'!$F$9/AI36)+('TOX and EXPO INPUTS'!$F$17/AN36))),"0.0E+00")),IF($E36="IT",VALUE(TEXT((1/(('TOX and EXPO INPUTS'!$F$12/AI36)+('TOX and EXPO INPUTS'!$F$20/AN36))),"0.0E+00"))))</f>
        <v>#DIV/0!</v>
      </c>
      <c r="BE36" s="37" t="e">
        <f>IF($E36="ST",VALUE(TEXT((1/(('TOX and EXPO INPUTS'!$F$9/AG36)+('TOX and EXPO INPUTS'!$F$17/AO36))),"0.0E+00")),IF($E36="IT",VALUE(TEXT((1/(('TOX and EXPO INPUTS'!$F$12/AG36)+('TOX and EXPO INPUTS'!$F$20/AO36))),"0.0E+00"))))</f>
        <v>#DIV/0!</v>
      </c>
      <c r="BF36" s="37" t="e">
        <f>IF($E36="ST",VALUE(TEXT((1/(('TOX and EXPO INPUTS'!$F$9/AH36)+('TOX and EXPO INPUTS'!$F$17/AO36))),"0.0E+00")),IF($E36="IT",VALUE(TEXT((1/(('TOX and EXPO INPUTS'!$F$12/AH36)+('TOX and EXPO INPUTS'!$F$20/AO36))),"0.0E+00"))))</f>
        <v>#DIV/0!</v>
      </c>
      <c r="BG36" s="37" t="e">
        <f>IF($E36="ST",VALUE(TEXT((1/(('TOX and EXPO INPUTS'!$F$9/AI36)+('TOX and EXPO INPUTS'!$F$17/AO36))),"0.0E+00")),IF($E36="IT",VALUE(TEXT((1/(('TOX and EXPO INPUTS'!$F$12/AI36)+('TOX and EXPO INPUTS'!$F$20/AO36))),"0.0E+00"))))</f>
        <v>#DIV/0!</v>
      </c>
      <c r="BH36" s="42" t="e">
        <f>VALUE(TEXT((AD36*$T36/365*'TOX and EXPO INPUTS'!$E$33/'TOX and EXPO INPUTS'!$E$34),"0.00E+00"))</f>
        <v>#DIV/0!</v>
      </c>
      <c r="BI36" s="37" t="e">
        <f>VALUE(TEXT((AE36*$T36/365*'TOX and EXPO INPUTS'!$E$33/'TOX and EXPO INPUTS'!$E$34),"0.00E+00"))</f>
        <v>#DIV/0!</v>
      </c>
      <c r="BJ36" s="37" t="e">
        <f>VALUE(TEXT((AF36*$T36/365*'TOX and EXPO INPUTS'!$E$33/'TOX and EXPO INPUTS'!$E$34),"0.00E+00"))</f>
        <v>#DIV/0!</v>
      </c>
      <c r="BK36" s="42" t="e">
        <f>VALUE(TEXT((AD36*$U36/365*'TOX and EXPO INPUTS'!$E$33/'TOX and EXPO INPUTS'!$E$34),"0.00E+00"))</f>
        <v>#DIV/0!</v>
      </c>
      <c r="BL36" s="37" t="e">
        <f>VALUE(TEXT((AE36*$U36/365*'TOX and EXPO INPUTS'!$E$33/'TOX and EXPO INPUTS'!$E$34),"0.00E+00"))</f>
        <v>#DIV/0!</v>
      </c>
      <c r="BM36" s="37" t="e">
        <f>VALUE(TEXT((AF36*$U36/365*'TOX and EXPO INPUTS'!$E$33/'TOX and EXPO INPUTS'!$E$34),"0.00E+00"))</f>
        <v>#DIV/0!</v>
      </c>
      <c r="BN36" s="42" t="e">
        <f>VALUE(TEXT((AL36*$T36/365*'TOX and EXPO INPUTS'!$E$33/'TOX and EXPO INPUTS'!$E$34),"0.00E+00"))</f>
        <v>#DIV/0!</v>
      </c>
      <c r="BO36" s="37" t="e">
        <f>VALUE(TEXT((AM36*$T36/365*'TOX and EXPO INPUTS'!$E$33/'TOX and EXPO INPUTS'!$E$34),"0.00E+00"))</f>
        <v>#DIV/0!</v>
      </c>
      <c r="BP36" s="42" t="e">
        <f>VALUE(TEXT((AL36*$U36/365*'TOX and EXPO INPUTS'!$E$33/'TOX and EXPO INPUTS'!$E$34),"0.00E+00"))</f>
        <v>#DIV/0!</v>
      </c>
      <c r="BQ36" s="37" t="e">
        <f>VALUE(TEXT((AM36*$U36/365*'TOX and EXPO INPUTS'!$E$33/'TOX and EXPO INPUTS'!$E$34),"0.00E+00"))</f>
        <v>#DIV/0!</v>
      </c>
      <c r="BR36" s="42" t="e">
        <f>VALUE(TEXT((AP36*$T36/365*'TOX and EXPO INPUTS'!$E$33/'TOX and EXPO INPUTS'!$E$34),"0.00E+00"))</f>
        <v>#DIV/0!</v>
      </c>
      <c r="BS36" s="37" t="e">
        <f>VALUE(TEXT((AQ36*$T36/365*'TOX and EXPO INPUTS'!$E$33/'TOX and EXPO INPUTS'!$E$34),"0.00E+00"))</f>
        <v>#DIV/0!</v>
      </c>
      <c r="BT36" s="37" t="e">
        <f>VALUE(TEXT((AR36*$T36/365*'TOX and EXPO INPUTS'!$E$33/'TOX and EXPO INPUTS'!$E$34),"0.00E+00"))</f>
        <v>#DIV/0!</v>
      </c>
      <c r="BU36" s="37" t="e">
        <f>VALUE(TEXT((AS36*$T36/365*'TOX and EXPO INPUTS'!$E$33/'TOX and EXPO INPUTS'!$E$34),"0.00E+00"))</f>
        <v>#DIV/0!</v>
      </c>
      <c r="BV36" s="37" t="e">
        <f>VALUE(TEXT((AT36*$T36/365*'TOX and EXPO INPUTS'!$E$33/'TOX and EXPO INPUTS'!$E$34),"0.00E+00"))</f>
        <v>#DIV/0!</v>
      </c>
      <c r="BW36" s="37" t="e">
        <f>VALUE(TEXT((AU36*$T36/365*'TOX and EXPO INPUTS'!$E$33/'TOX and EXPO INPUTS'!$E$34),"0.00E+00"))</f>
        <v>#DIV/0!</v>
      </c>
      <c r="BX36" s="42" t="e">
        <f>VALUE(TEXT((AP36*$U36/365*'TOX and EXPO INPUTS'!$E$33/'TOX and EXPO INPUTS'!$E$34),"0.00E+00"))</f>
        <v>#DIV/0!</v>
      </c>
      <c r="BY36" s="37" t="e">
        <f>VALUE(TEXT((AQ36*$U36/365*'TOX and EXPO INPUTS'!$E$33/'TOX and EXPO INPUTS'!$E$34),"0.00E+00"))</f>
        <v>#DIV/0!</v>
      </c>
      <c r="BZ36" s="37" t="e">
        <f>VALUE(TEXT((AR36*$U36/365*'TOX and EXPO INPUTS'!$E$33/'TOX and EXPO INPUTS'!$E$34),"0.00E+00"))</f>
        <v>#DIV/0!</v>
      </c>
      <c r="CA36" s="37" t="e">
        <f>VALUE(TEXT((AS36*$U36/365*'TOX and EXPO INPUTS'!$E$33/'TOX and EXPO INPUTS'!$E$34),"0.00E+00"))</f>
        <v>#DIV/0!</v>
      </c>
      <c r="CB36" s="37" t="e">
        <f>VALUE(TEXT((AT36*$U36/365*'TOX and EXPO INPUTS'!$E$33/'TOX and EXPO INPUTS'!$E$34),"0.00E+00"))</f>
        <v>#DIV/0!</v>
      </c>
      <c r="CC36" s="37" t="e">
        <f>VALUE(TEXT((AU36*$U36/365*'TOX and EXPO INPUTS'!$E$33/'TOX and EXPO INPUTS'!$E$34),"0.00E+00"))</f>
        <v>#DIV/0!</v>
      </c>
      <c r="CD36" s="58" t="e">
        <f>VALUE(TEXT((BR36*'TOX and EXPO INPUTS'!$F$23),"0.00E+00"))</f>
        <v>#DIV/0!</v>
      </c>
      <c r="CE36" s="57" t="e">
        <f>VALUE(TEXT((BS36*'TOX and EXPO INPUTS'!$F$23),"0.00E+00"))</f>
        <v>#DIV/0!</v>
      </c>
      <c r="CF36" s="57" t="e">
        <f>VALUE(TEXT((BT36*'TOX and EXPO INPUTS'!$F$23),"0.00E+00"))</f>
        <v>#DIV/0!</v>
      </c>
      <c r="CG36" s="57" t="e">
        <f>VALUE(TEXT((BU36*'TOX and EXPO INPUTS'!$F$23),"0.00E+00"))</f>
        <v>#DIV/0!</v>
      </c>
      <c r="CH36" s="57" t="e">
        <f>VALUE(TEXT((BV36*'TOX and EXPO INPUTS'!$F$23),"0.00E+00"))</f>
        <v>#DIV/0!</v>
      </c>
      <c r="CI36" s="57" t="e">
        <f>VALUE(TEXT((BW36*'TOX and EXPO INPUTS'!$F$23),"0.00E+00"))</f>
        <v>#DIV/0!</v>
      </c>
      <c r="CJ36" s="58" t="e">
        <f>VALUE(TEXT((BX36*'TOX and EXPO INPUTS'!$F$23),"0.00E+00"))</f>
        <v>#DIV/0!</v>
      </c>
      <c r="CK36" s="57" t="e">
        <f>VALUE(TEXT((BY36*'TOX and EXPO INPUTS'!$F$23),"0.00E+00"))</f>
        <v>#DIV/0!</v>
      </c>
      <c r="CL36" s="57" t="e">
        <f>VALUE(TEXT((BZ36*'TOX and EXPO INPUTS'!$F$23),"0.00E+00"))</f>
        <v>#DIV/0!</v>
      </c>
      <c r="CM36" s="57" t="e">
        <f>VALUE(TEXT((CA36*'TOX and EXPO INPUTS'!$F$23),"0.00E+00"))</f>
        <v>#DIV/0!</v>
      </c>
      <c r="CN36" s="57" t="e">
        <f>VALUE(TEXT((CB36*'TOX and EXPO INPUTS'!$F$23),"0.00E+00"))</f>
        <v>#DIV/0!</v>
      </c>
      <c r="CO36" s="57" t="e">
        <f>VALUE(TEXT((CC36*'TOX and EXPO INPUTS'!$F$23),"0.00E+00"))</f>
        <v>#DIV/0!</v>
      </c>
      <c r="CP36" s="38" t="s">
        <v>106</v>
      </c>
      <c r="CQ36" s="34" t="s">
        <v>107</v>
      </c>
      <c r="CR36" s="34" t="s">
        <v>108</v>
      </c>
      <c r="CS36" s="39" t="s">
        <v>109</v>
      </c>
    </row>
    <row r="37" spans="1:97" ht="48" customHeight="1" x14ac:dyDescent="0.25">
      <c r="A37" s="34" t="s">
        <v>117</v>
      </c>
      <c r="B37" s="34" t="s">
        <v>118</v>
      </c>
      <c r="C37" s="34" t="s">
        <v>100</v>
      </c>
      <c r="D37" s="34" t="s">
        <v>119</v>
      </c>
      <c r="E37" s="39" t="s">
        <v>102</v>
      </c>
      <c r="F37" s="40" t="s">
        <v>116</v>
      </c>
      <c r="G37" s="43"/>
      <c r="H37" s="36" t="s">
        <v>104</v>
      </c>
      <c r="I37" s="67"/>
      <c r="J37" s="36" t="s">
        <v>105</v>
      </c>
      <c r="K37" s="100">
        <f>VLOOKUP(F37,'Amount Seed Planted_variables'!$A$3:$I$74,2,0)</f>
        <v>9400</v>
      </c>
      <c r="L37" s="100">
        <f>VLOOKUP(F37,'Amount Seed Planted_variables'!$A$3:$I$74,3,0)</f>
        <v>14000</v>
      </c>
      <c r="M37" s="36">
        <f t="shared" si="17"/>
        <v>0</v>
      </c>
      <c r="N37" s="35">
        <f t="shared" si="18"/>
        <v>0</v>
      </c>
      <c r="O37" s="101">
        <v>19600</v>
      </c>
      <c r="P37" s="93">
        <f>VLOOKUP(F37,'Amount Seed Planted_variables'!$A$3:$I$74,4,0)</f>
        <v>921200</v>
      </c>
      <c r="Q37" s="93">
        <f>VLOOKUP(F37,'Amount Seed Planted_variables'!$A$3:$I$74,7,0)</f>
        <v>200</v>
      </c>
      <c r="R37" s="93">
        <f>VLOOKUP(F37,'Amount Seed Planted_variables'!$A$3:$I$74,8,0)</f>
        <v>184240000</v>
      </c>
      <c r="S37" s="87" t="str">
        <f t="shared" si="0"/>
        <v>NA</v>
      </c>
      <c r="T37" s="35">
        <v>10</v>
      </c>
      <c r="U37" s="35">
        <v>30</v>
      </c>
      <c r="V37" s="41">
        <v>1094</v>
      </c>
      <c r="W37" s="35">
        <v>226</v>
      </c>
      <c r="X37" s="35">
        <v>186</v>
      </c>
      <c r="Y37" s="41">
        <v>37.1</v>
      </c>
      <c r="Z37" s="35">
        <f t="shared" ref="Z37:Z38" si="24">Y37*0.1</f>
        <v>3.7100000000000004</v>
      </c>
      <c r="AA37" s="42">
        <f t="shared" si="21"/>
        <v>0</v>
      </c>
      <c r="AB37" s="37">
        <f t="shared" si="22"/>
        <v>0</v>
      </c>
      <c r="AC37" s="37">
        <f t="shared" si="23"/>
        <v>0</v>
      </c>
      <c r="AD37" s="42" t="e">
        <f>VALUE(TEXT(((AA37*'TOX and EXPO INPUTS'!$F$13)/'TOX and EXPO INPUTS'!$E$27),"0.00E+00"))</f>
        <v>#DIV/0!</v>
      </c>
      <c r="AE37" s="37" t="e">
        <f>VALUE(TEXT(((AB37*'TOX and EXPO INPUTS'!$F$13)/'TOX and EXPO INPUTS'!$E$27),"0.00E+00"))</f>
        <v>#DIV/0!</v>
      </c>
      <c r="AF37" s="37" t="e">
        <f>VALUE(TEXT(((AC37*'TOX and EXPO INPUTS'!$F$13)/'TOX and EXPO INPUTS'!$E$27),"0.00E+00"))</f>
        <v>#DIV/0!</v>
      </c>
      <c r="AG37" s="42" t="e">
        <f>IF($E37="ST",VALUE(TEXT(('TOX and EXPO INPUTS'!$F$7/AD37),"0.0E+00")),IF($E37="IT",VALUE(TEXT(('TOX and EXPO INPUTS'!$F$10/AD37),"0.0E+00"))))</f>
        <v>#DIV/0!</v>
      </c>
      <c r="AH37" s="37" t="e">
        <f>IF($E37="ST",VALUE(TEXT(('TOX and EXPO INPUTS'!$F$7/AE37),"0.0E+00")),IF($E37="IT",VALUE(TEXT(('TOX and EXPO INPUTS'!$F$10/AE37),"0.0E+00"))))</f>
        <v>#DIV/0!</v>
      </c>
      <c r="AI37" s="37" t="e">
        <f>IF($E37="ST",VALUE(TEXT(('TOX and EXPO INPUTS'!$F$7/AF37),"0.0E+00")),IF($E37="IT",VALUE(TEXT(('TOX and EXPO INPUTS'!$F$10/AF37),"0.0E+00"))))</f>
        <v>#DIV/0!</v>
      </c>
      <c r="AJ37" s="42">
        <f t="shared" si="3"/>
        <v>0</v>
      </c>
      <c r="AK37" s="37">
        <f t="shared" si="4"/>
        <v>0</v>
      </c>
      <c r="AL37" s="42" t="e">
        <f>VALUE(TEXT(((AJ37*'TOX and EXPO INPUTS'!$F$21)/'TOX and EXPO INPUTS'!$E$29),"0.00E+00"))</f>
        <v>#DIV/0!</v>
      </c>
      <c r="AM37" s="37" t="e">
        <f>VALUE(TEXT(((AK37*'TOX and EXPO INPUTS'!$F$21)/'TOX and EXPO INPUTS'!$E$29),"0.00E+00"))</f>
        <v>#DIV/0!</v>
      </c>
      <c r="AN37" s="42" t="e">
        <f>IF($E37="ST",VALUE(TEXT(('TOX and EXPO INPUTS'!$F$15/AL37),"0.0E+00")),IF($E37="IT",VALUE(TEXT(('TOX and EXPO INPUTS'!$F$18/AL37),"0.0E+00"))))</f>
        <v>#DIV/0!</v>
      </c>
      <c r="AO37" s="37" t="e">
        <f>IF($E37="ST",VALUE(TEXT(('TOX and EXPO INPUTS'!$F$15/AM37),"0.0E+00")),IF($E37="IT",VALUE(TEXT(('TOX and EXPO INPUTS'!$F$18/AM37),"0.0E+00"))))</f>
        <v>#DIV/0!</v>
      </c>
      <c r="AP37" s="42" t="e">
        <f t="shared" ref="AP37" si="25">VALUE(TEXT((AD37+AL37),"0.00E+00"))</f>
        <v>#DIV/0!</v>
      </c>
      <c r="AQ37" s="37" t="e">
        <f t="shared" ref="AQ37" si="26">VALUE(TEXT((AE37+AL37),"0.00E+00"))</f>
        <v>#DIV/0!</v>
      </c>
      <c r="AR37" s="37" t="e">
        <f t="shared" ref="AR37" si="27">VALUE(TEXT((AF37+AL37),"0.00E+00"))</f>
        <v>#DIV/0!</v>
      </c>
      <c r="AS37" s="37" t="e">
        <f t="shared" ref="AS37" si="28">VALUE(TEXT((AD37+AM37),"0.00E+00"))</f>
        <v>#DIV/0!</v>
      </c>
      <c r="AT37" s="37" t="e">
        <f t="shared" ref="AT37" si="29">VALUE(TEXT((AE37+AM37),"0.00E+00"))</f>
        <v>#DIV/0!</v>
      </c>
      <c r="AU37" s="37" t="e">
        <f t="shared" ref="AU37" si="30">VALUE(TEXT((AF37+AM37),"0.00E+00"))</f>
        <v>#DIV/0!</v>
      </c>
      <c r="AV37" s="42" t="e">
        <f t="shared" ref="AV37" si="31">VALUE(TEXT(1/((1/AG37)+(1/AN37)),"0.0E+00"))</f>
        <v>#DIV/0!</v>
      </c>
      <c r="AW37" s="37" t="e">
        <f t="shared" ref="AW37" si="32">VALUE(TEXT(1/((1/AH37)+(1/AN37)),"0.0E+00"))</f>
        <v>#DIV/0!</v>
      </c>
      <c r="AX37" s="37" t="e">
        <f t="shared" ref="AX37" si="33">VALUE(TEXT(1/((1/AI37)+(1/AN37)),"0.0E+00"))</f>
        <v>#DIV/0!</v>
      </c>
      <c r="AY37" s="37" t="e">
        <f t="shared" ref="AY37" si="34">VALUE(TEXT(1/((1/AG37)+(1/AO37)),"0.0E+00"))</f>
        <v>#DIV/0!</v>
      </c>
      <c r="AZ37" s="37" t="e">
        <f t="shared" ref="AZ37" si="35">VALUE(TEXT(1/((1/AH37)+(1/AO37)),"0.0E+00"))</f>
        <v>#DIV/0!</v>
      </c>
      <c r="BA37" s="37" t="e">
        <f t="shared" ref="BA37" si="36">VALUE(TEXT(1/((1/AI37)+(1/AO37)),"0.0E+00"))</f>
        <v>#DIV/0!</v>
      </c>
      <c r="BB37" s="42" t="e">
        <f>IF($E37="ST",VALUE(TEXT((1/(('TOX and EXPO INPUTS'!$F$9/AG37)+('TOX and EXPO INPUTS'!$F$17/AN37))),"0.0E+00")),IF($E37="IT",VALUE(TEXT((1/(('TOX and EXPO INPUTS'!$F$12/AG37)+('TOX and EXPO INPUTS'!$F$20/AN37))),"0.0E+00"))))</f>
        <v>#DIV/0!</v>
      </c>
      <c r="BC37" s="37" t="e">
        <f>IF($E37="ST",VALUE(TEXT((1/(('TOX and EXPO INPUTS'!$F$9/AH37)+('TOX and EXPO INPUTS'!$F$17/AN37))),"0.0E+00")),IF($E37="IT",VALUE(TEXT((1/(('TOX and EXPO INPUTS'!$F$12/AH37)+('TOX and EXPO INPUTS'!$F$20/AN37))),"0.0E+00"))))</f>
        <v>#DIV/0!</v>
      </c>
      <c r="BD37" s="37" t="e">
        <f>IF($E37="ST",VALUE(TEXT((1/(('TOX and EXPO INPUTS'!$F$9/AI37)+('TOX and EXPO INPUTS'!$F$17/AN37))),"0.0E+00")),IF($E37="IT",VALUE(TEXT((1/(('TOX and EXPO INPUTS'!$F$12/AI37)+('TOX and EXPO INPUTS'!$F$20/AN37))),"0.0E+00"))))</f>
        <v>#DIV/0!</v>
      </c>
      <c r="BE37" s="37" t="e">
        <f>IF($E37="ST",VALUE(TEXT((1/(('TOX and EXPO INPUTS'!$F$9/AG37)+('TOX and EXPO INPUTS'!$F$17/AO37))),"0.0E+00")),IF($E37="IT",VALUE(TEXT((1/(('TOX and EXPO INPUTS'!$F$12/AG37)+('TOX and EXPO INPUTS'!$F$20/AO37))),"0.0E+00"))))</f>
        <v>#DIV/0!</v>
      </c>
      <c r="BF37" s="37" t="e">
        <f>IF($E37="ST",VALUE(TEXT((1/(('TOX and EXPO INPUTS'!$F$9/AH37)+('TOX and EXPO INPUTS'!$F$17/AO37))),"0.0E+00")),IF($E37="IT",VALUE(TEXT((1/(('TOX and EXPO INPUTS'!$F$12/AH37)+('TOX and EXPO INPUTS'!$F$20/AO37))),"0.0E+00"))))</f>
        <v>#DIV/0!</v>
      </c>
      <c r="BG37" s="37" t="e">
        <f>IF($E37="ST",VALUE(TEXT((1/(('TOX and EXPO INPUTS'!$F$9/AI37)+('TOX and EXPO INPUTS'!$F$17/AO37))),"0.0E+00")),IF($E37="IT",VALUE(TEXT((1/(('TOX and EXPO INPUTS'!$F$12/AI37)+('TOX and EXPO INPUTS'!$F$20/AO37))),"0.0E+00"))))</f>
        <v>#DIV/0!</v>
      </c>
      <c r="BH37" s="42" t="e">
        <f>VALUE(TEXT((AD37*$T37/365*'TOX and EXPO INPUTS'!$E$33/'TOX and EXPO INPUTS'!$E$34),"0.00E+00"))</f>
        <v>#DIV/0!</v>
      </c>
      <c r="BI37" s="37" t="e">
        <f>VALUE(TEXT((AE37*$T37/365*'TOX and EXPO INPUTS'!$E$33/'TOX and EXPO INPUTS'!$E$34),"0.00E+00"))</f>
        <v>#DIV/0!</v>
      </c>
      <c r="BJ37" s="37" t="e">
        <f>VALUE(TEXT((AF37*$T37/365*'TOX and EXPO INPUTS'!$E$33/'TOX and EXPO INPUTS'!$E$34),"0.00E+00"))</f>
        <v>#DIV/0!</v>
      </c>
      <c r="BK37" s="42" t="e">
        <f>VALUE(TEXT((AD37*$U37/365*'TOX and EXPO INPUTS'!$E$33/'TOX and EXPO INPUTS'!$E$34),"0.00E+00"))</f>
        <v>#DIV/0!</v>
      </c>
      <c r="BL37" s="37" t="e">
        <f>VALUE(TEXT((AE37*$U37/365*'TOX and EXPO INPUTS'!$E$33/'TOX and EXPO INPUTS'!$E$34),"0.00E+00"))</f>
        <v>#DIV/0!</v>
      </c>
      <c r="BM37" s="37" t="e">
        <f>VALUE(TEXT((AF37*$U37/365*'TOX and EXPO INPUTS'!$E$33/'TOX and EXPO INPUTS'!$E$34),"0.00E+00"))</f>
        <v>#DIV/0!</v>
      </c>
      <c r="BN37" s="42" t="e">
        <f>VALUE(TEXT((AL37*$T37/365*'TOX and EXPO INPUTS'!$E$33/'TOX and EXPO INPUTS'!$E$34),"0.00E+00"))</f>
        <v>#DIV/0!</v>
      </c>
      <c r="BO37" s="37" t="e">
        <f>VALUE(TEXT((AM37*$T37/365*'TOX and EXPO INPUTS'!$E$33/'TOX and EXPO INPUTS'!$E$34),"0.00E+00"))</f>
        <v>#DIV/0!</v>
      </c>
      <c r="BP37" s="42" t="e">
        <f>VALUE(TEXT((AL37*$U37/365*'TOX and EXPO INPUTS'!$E$33/'TOX and EXPO INPUTS'!$E$34),"0.00E+00"))</f>
        <v>#DIV/0!</v>
      </c>
      <c r="BQ37" s="37" t="e">
        <f>VALUE(TEXT((AM37*$U37/365*'TOX and EXPO INPUTS'!$E$33/'TOX and EXPO INPUTS'!$E$34),"0.00E+00"))</f>
        <v>#DIV/0!</v>
      </c>
      <c r="BR37" s="42" t="e">
        <f>VALUE(TEXT((AP37*$T37/365*'TOX and EXPO INPUTS'!$E$33/'TOX and EXPO INPUTS'!$E$34),"0.00E+00"))</f>
        <v>#DIV/0!</v>
      </c>
      <c r="BS37" s="37" t="e">
        <f>VALUE(TEXT((AQ37*$T37/365*'TOX and EXPO INPUTS'!$E$33/'TOX and EXPO INPUTS'!$E$34),"0.00E+00"))</f>
        <v>#DIV/0!</v>
      </c>
      <c r="BT37" s="37" t="e">
        <f>VALUE(TEXT((AR37*$T37/365*'TOX and EXPO INPUTS'!$E$33/'TOX and EXPO INPUTS'!$E$34),"0.00E+00"))</f>
        <v>#DIV/0!</v>
      </c>
      <c r="BU37" s="37" t="e">
        <f>VALUE(TEXT((AS37*$T37/365*'TOX and EXPO INPUTS'!$E$33/'TOX and EXPO INPUTS'!$E$34),"0.00E+00"))</f>
        <v>#DIV/0!</v>
      </c>
      <c r="BV37" s="37" t="e">
        <f>VALUE(TEXT((AT37*$T37/365*'TOX and EXPO INPUTS'!$E$33/'TOX and EXPO INPUTS'!$E$34),"0.00E+00"))</f>
        <v>#DIV/0!</v>
      </c>
      <c r="BW37" s="37" t="e">
        <f>VALUE(TEXT((AU37*$T37/365*'TOX and EXPO INPUTS'!$E$33/'TOX and EXPO INPUTS'!$E$34),"0.00E+00"))</f>
        <v>#DIV/0!</v>
      </c>
      <c r="BX37" s="42" t="e">
        <f>VALUE(TEXT((AP37*$U37/365*'TOX and EXPO INPUTS'!$E$33/'TOX and EXPO INPUTS'!$E$34),"0.00E+00"))</f>
        <v>#DIV/0!</v>
      </c>
      <c r="BY37" s="37" t="e">
        <f>VALUE(TEXT((AQ37*$U37/365*'TOX and EXPO INPUTS'!$E$33/'TOX and EXPO INPUTS'!$E$34),"0.00E+00"))</f>
        <v>#DIV/0!</v>
      </c>
      <c r="BZ37" s="37" t="e">
        <f>VALUE(TEXT((AR37*$U37/365*'TOX and EXPO INPUTS'!$E$33/'TOX and EXPO INPUTS'!$E$34),"0.00E+00"))</f>
        <v>#DIV/0!</v>
      </c>
      <c r="CA37" s="37" t="e">
        <f>VALUE(TEXT((AS37*$U37/365*'TOX and EXPO INPUTS'!$E$33/'TOX and EXPO INPUTS'!$E$34),"0.00E+00"))</f>
        <v>#DIV/0!</v>
      </c>
      <c r="CB37" s="37" t="e">
        <f>VALUE(TEXT((AT37*$U37/365*'TOX and EXPO INPUTS'!$E$33/'TOX and EXPO INPUTS'!$E$34),"0.00E+00"))</f>
        <v>#DIV/0!</v>
      </c>
      <c r="CC37" s="37" t="e">
        <f>VALUE(TEXT((AU37*$U37/365*'TOX and EXPO INPUTS'!$E$33/'TOX and EXPO INPUTS'!$E$34),"0.00E+00"))</f>
        <v>#DIV/0!</v>
      </c>
      <c r="CD37" s="58" t="e">
        <f>VALUE(TEXT((BR37*'TOX and EXPO INPUTS'!$F$23),"0.00E+00"))</f>
        <v>#DIV/0!</v>
      </c>
      <c r="CE37" s="57" t="e">
        <f>VALUE(TEXT((BS37*'TOX and EXPO INPUTS'!$F$23),"0.00E+00"))</f>
        <v>#DIV/0!</v>
      </c>
      <c r="CF37" s="57" t="e">
        <f>VALUE(TEXT((BT37*'TOX and EXPO INPUTS'!$F$23),"0.00E+00"))</f>
        <v>#DIV/0!</v>
      </c>
      <c r="CG37" s="57" t="e">
        <f>VALUE(TEXT((BU37*'TOX and EXPO INPUTS'!$F$23),"0.00E+00"))</f>
        <v>#DIV/0!</v>
      </c>
      <c r="CH37" s="57" t="e">
        <f>VALUE(TEXT((BV37*'TOX and EXPO INPUTS'!$F$23),"0.00E+00"))</f>
        <v>#DIV/0!</v>
      </c>
      <c r="CI37" s="57" t="e">
        <f>VALUE(TEXT((BW37*'TOX and EXPO INPUTS'!$F$23),"0.00E+00"))</f>
        <v>#DIV/0!</v>
      </c>
      <c r="CJ37" s="58" t="e">
        <f>VALUE(TEXT((BX37*'TOX and EXPO INPUTS'!$F$23),"0.00E+00"))</f>
        <v>#DIV/0!</v>
      </c>
      <c r="CK37" s="57" t="e">
        <f>VALUE(TEXT((BY37*'TOX and EXPO INPUTS'!$F$23),"0.00E+00"))</f>
        <v>#DIV/0!</v>
      </c>
      <c r="CL37" s="57" t="e">
        <f>VALUE(TEXT((BZ37*'TOX and EXPO INPUTS'!$F$23),"0.00E+00"))</f>
        <v>#DIV/0!</v>
      </c>
      <c r="CM37" s="57" t="e">
        <f>VALUE(TEXT((CA37*'TOX and EXPO INPUTS'!$F$23),"0.00E+00"))</f>
        <v>#DIV/0!</v>
      </c>
      <c r="CN37" s="57" t="e">
        <f>VALUE(TEXT((CB37*'TOX and EXPO INPUTS'!$F$23),"0.00E+00"))</f>
        <v>#DIV/0!</v>
      </c>
      <c r="CO37" s="57" t="e">
        <f>VALUE(TEXT((CC37*'TOX and EXPO INPUTS'!$F$23),"0.00E+00"))</f>
        <v>#DIV/0!</v>
      </c>
      <c r="CP37" s="38" t="s">
        <v>120</v>
      </c>
      <c r="CQ37" s="34">
        <v>49352701</v>
      </c>
      <c r="CR37" s="34" t="s">
        <v>121</v>
      </c>
      <c r="CS37" s="39" t="s">
        <v>122</v>
      </c>
    </row>
    <row r="38" spans="1:97" ht="48" customHeight="1" x14ac:dyDescent="0.25">
      <c r="A38" s="34" t="s">
        <v>117</v>
      </c>
      <c r="B38" s="34" t="s">
        <v>123</v>
      </c>
      <c r="C38" s="34" t="s">
        <v>100</v>
      </c>
      <c r="D38" s="34" t="s">
        <v>119</v>
      </c>
      <c r="E38" s="39" t="s">
        <v>102</v>
      </c>
      <c r="F38" s="40" t="s">
        <v>116</v>
      </c>
      <c r="G38" s="43"/>
      <c r="H38" s="36" t="s">
        <v>104</v>
      </c>
      <c r="I38" s="67"/>
      <c r="J38" s="36" t="s">
        <v>105</v>
      </c>
      <c r="K38" s="100">
        <f>VLOOKUP(F38,'Amount Seed Planted_variables'!$A$3:$I$74,2,0)</f>
        <v>9400</v>
      </c>
      <c r="L38" s="100">
        <f>VLOOKUP(F38,'Amount Seed Planted_variables'!$A$3:$I$74,3,0)</f>
        <v>14000</v>
      </c>
      <c r="M38" s="36">
        <f t="shared" si="17"/>
        <v>0</v>
      </c>
      <c r="N38" s="35">
        <f t="shared" si="18"/>
        <v>0</v>
      </c>
      <c r="O38" s="101">
        <v>19600</v>
      </c>
      <c r="P38" s="93">
        <f>VLOOKUP(F38,'Amount Seed Planted_variables'!$A$3:$I$74,4,0)</f>
        <v>921200</v>
      </c>
      <c r="Q38" s="93">
        <f>VLOOKUP(F38,'Amount Seed Planted_variables'!$A$3:$I$74,7,0)</f>
        <v>200</v>
      </c>
      <c r="R38" s="93">
        <f>VLOOKUP(F38,'Amount Seed Planted_variables'!$A$3:$I$74,8,0)</f>
        <v>184240000</v>
      </c>
      <c r="S38" s="87" t="str">
        <f t="shared" si="0"/>
        <v>NA</v>
      </c>
      <c r="T38" s="35">
        <v>10</v>
      </c>
      <c r="U38" s="35">
        <v>30</v>
      </c>
      <c r="V38" s="41">
        <v>27887</v>
      </c>
      <c r="W38" s="35">
        <v>7574</v>
      </c>
      <c r="X38" s="35">
        <v>5532</v>
      </c>
      <c r="Y38" s="41">
        <v>633</v>
      </c>
      <c r="Z38" s="35">
        <f t="shared" si="24"/>
        <v>63.300000000000004</v>
      </c>
      <c r="AA38" s="42">
        <f t="shared" si="21"/>
        <v>0</v>
      </c>
      <c r="AB38" s="37">
        <f t="shared" si="22"/>
        <v>0</v>
      </c>
      <c r="AC38" s="37">
        <f t="shared" si="23"/>
        <v>0</v>
      </c>
      <c r="AD38" s="42" t="e">
        <f>VALUE(TEXT(((AA38*'TOX and EXPO INPUTS'!$F$13)/'TOX and EXPO INPUTS'!$E$27),"0.00E+00"))</f>
        <v>#DIV/0!</v>
      </c>
      <c r="AE38" s="37" t="e">
        <f>VALUE(TEXT(((AB38*'TOX and EXPO INPUTS'!$F$13)/'TOX and EXPO INPUTS'!$E$27),"0.00E+00"))</f>
        <v>#DIV/0!</v>
      </c>
      <c r="AF38" s="37" t="e">
        <f>VALUE(TEXT(((AC38*'TOX and EXPO INPUTS'!$F$13)/'TOX and EXPO INPUTS'!$E$27),"0.00E+00"))</f>
        <v>#DIV/0!</v>
      </c>
      <c r="AG38" s="42" t="e">
        <f>IF($E38="ST",VALUE(TEXT(('TOX and EXPO INPUTS'!$F$7/AD38),"0.0E+00")),IF($E38="IT",VALUE(TEXT(('TOX and EXPO INPUTS'!$F$10/AD38),"0.0E+00"))))</f>
        <v>#DIV/0!</v>
      </c>
      <c r="AH38" s="37" t="e">
        <f>IF($E38="ST",VALUE(TEXT(('TOX and EXPO INPUTS'!$F$7/AE38),"0.0E+00")),IF($E38="IT",VALUE(TEXT(('TOX and EXPO INPUTS'!$F$10/AE38),"0.0E+00"))))</f>
        <v>#DIV/0!</v>
      </c>
      <c r="AI38" s="37" t="e">
        <f>IF($E38="ST",VALUE(TEXT(('TOX and EXPO INPUTS'!$F$7/AF38),"0.0E+00")),IF($E38="IT",VALUE(TEXT(('TOX and EXPO INPUTS'!$F$10/AF38),"0.0E+00"))))</f>
        <v>#DIV/0!</v>
      </c>
      <c r="AJ38" s="42">
        <f t="shared" si="3"/>
        <v>0</v>
      </c>
      <c r="AK38" s="37">
        <f t="shared" si="4"/>
        <v>0</v>
      </c>
      <c r="AL38" s="42" t="e">
        <f>VALUE(TEXT(((AJ38*'TOX and EXPO INPUTS'!$F$21)/'TOX and EXPO INPUTS'!$E$29),"0.00E+00"))</f>
        <v>#DIV/0!</v>
      </c>
      <c r="AM38" s="37" t="e">
        <f>VALUE(TEXT(((AK38*'TOX and EXPO INPUTS'!$F$21)/'TOX and EXPO INPUTS'!$E$29),"0.00E+00"))</f>
        <v>#DIV/0!</v>
      </c>
      <c r="AN38" s="42" t="e">
        <f>IF($E38="ST",VALUE(TEXT(('TOX and EXPO INPUTS'!$F$15/AL38),"0.0E+00")),IF($E38="IT",VALUE(TEXT(('TOX and EXPO INPUTS'!$F$18/AL38),"0.0E+00"))))</f>
        <v>#DIV/0!</v>
      </c>
      <c r="AO38" s="37" t="e">
        <f>IF($E38="ST",VALUE(TEXT(('TOX and EXPO INPUTS'!$F$15/AM38),"0.0E+00")),IF($E38="IT",VALUE(TEXT(('TOX and EXPO INPUTS'!$F$18/AM38),"0.0E+00"))))</f>
        <v>#DIV/0!</v>
      </c>
      <c r="AP38" s="42" t="e">
        <f t="shared" si="5"/>
        <v>#DIV/0!</v>
      </c>
      <c r="AQ38" s="37" t="e">
        <f t="shared" si="6"/>
        <v>#DIV/0!</v>
      </c>
      <c r="AR38" s="37" t="e">
        <f t="shared" si="7"/>
        <v>#DIV/0!</v>
      </c>
      <c r="AS38" s="37" t="e">
        <f t="shared" si="8"/>
        <v>#DIV/0!</v>
      </c>
      <c r="AT38" s="37" t="e">
        <f t="shared" si="9"/>
        <v>#DIV/0!</v>
      </c>
      <c r="AU38" s="37" t="e">
        <f t="shared" si="10"/>
        <v>#DIV/0!</v>
      </c>
      <c r="AV38" s="42" t="e">
        <f t="shared" si="11"/>
        <v>#DIV/0!</v>
      </c>
      <c r="AW38" s="37" t="e">
        <f t="shared" si="12"/>
        <v>#DIV/0!</v>
      </c>
      <c r="AX38" s="37" t="e">
        <f t="shared" si="13"/>
        <v>#DIV/0!</v>
      </c>
      <c r="AY38" s="37" t="e">
        <f t="shared" si="14"/>
        <v>#DIV/0!</v>
      </c>
      <c r="AZ38" s="37" t="e">
        <f t="shared" si="15"/>
        <v>#DIV/0!</v>
      </c>
      <c r="BA38" s="37" t="e">
        <f t="shared" si="16"/>
        <v>#DIV/0!</v>
      </c>
      <c r="BB38" s="42" t="e">
        <f>IF($E38="ST",VALUE(TEXT((1/(('TOX and EXPO INPUTS'!$F$9/AG38)+('TOX and EXPO INPUTS'!$F$17/AN38))),"0.0E+00")),IF($E38="IT",VALUE(TEXT((1/(('TOX and EXPO INPUTS'!$F$12/AG38)+('TOX and EXPO INPUTS'!$F$20/AN38))),"0.0E+00"))))</f>
        <v>#DIV/0!</v>
      </c>
      <c r="BC38" s="37" t="e">
        <f>IF($E38="ST",VALUE(TEXT((1/(('TOX and EXPO INPUTS'!$F$9/AH38)+('TOX and EXPO INPUTS'!$F$17/AN38))),"0.0E+00")),IF($E38="IT",VALUE(TEXT((1/(('TOX and EXPO INPUTS'!$F$12/AH38)+('TOX and EXPO INPUTS'!$F$20/AN38))),"0.0E+00"))))</f>
        <v>#DIV/0!</v>
      </c>
      <c r="BD38" s="37" t="e">
        <f>IF($E38="ST",VALUE(TEXT((1/(('TOX and EXPO INPUTS'!$F$9/AI38)+('TOX and EXPO INPUTS'!$F$17/AN38))),"0.0E+00")),IF($E38="IT",VALUE(TEXT((1/(('TOX and EXPO INPUTS'!$F$12/AI38)+('TOX and EXPO INPUTS'!$F$20/AN38))),"0.0E+00"))))</f>
        <v>#DIV/0!</v>
      </c>
      <c r="BE38" s="37" t="e">
        <f>IF($E38="ST",VALUE(TEXT((1/(('TOX and EXPO INPUTS'!$F$9/AG38)+('TOX and EXPO INPUTS'!$F$17/AO38))),"0.0E+00")),IF($E38="IT",VALUE(TEXT((1/(('TOX and EXPO INPUTS'!$F$12/AG38)+('TOX and EXPO INPUTS'!$F$20/AO38))),"0.0E+00"))))</f>
        <v>#DIV/0!</v>
      </c>
      <c r="BF38" s="37" t="e">
        <f>IF($E38="ST",VALUE(TEXT((1/(('TOX and EXPO INPUTS'!$F$9/AH38)+('TOX and EXPO INPUTS'!$F$17/AO38))),"0.0E+00")),IF($E38="IT",VALUE(TEXT((1/(('TOX and EXPO INPUTS'!$F$12/AH38)+('TOX and EXPO INPUTS'!$F$20/AO38))),"0.0E+00"))))</f>
        <v>#DIV/0!</v>
      </c>
      <c r="BG38" s="37" t="e">
        <f>IF($E38="ST",VALUE(TEXT((1/(('TOX and EXPO INPUTS'!$F$9/AI38)+('TOX and EXPO INPUTS'!$F$17/AO38))),"0.0E+00")),IF($E38="IT",VALUE(TEXT((1/(('TOX and EXPO INPUTS'!$F$12/AI38)+('TOX and EXPO INPUTS'!$F$20/AO38))),"0.0E+00"))))</f>
        <v>#DIV/0!</v>
      </c>
      <c r="BH38" s="42" t="e">
        <f>VALUE(TEXT((AD38*$T38/365*'TOX and EXPO INPUTS'!$E$33/'TOX and EXPO INPUTS'!$E$34),"0.00E+00"))</f>
        <v>#DIV/0!</v>
      </c>
      <c r="BI38" s="37" t="e">
        <f>VALUE(TEXT((AE38*$T38/365*'TOX and EXPO INPUTS'!$E$33/'TOX and EXPO INPUTS'!$E$34),"0.00E+00"))</f>
        <v>#DIV/0!</v>
      </c>
      <c r="BJ38" s="37" t="e">
        <f>VALUE(TEXT((AF38*$T38/365*'TOX and EXPO INPUTS'!$E$33/'TOX and EXPO INPUTS'!$E$34),"0.00E+00"))</f>
        <v>#DIV/0!</v>
      </c>
      <c r="BK38" s="42" t="e">
        <f>VALUE(TEXT((AD38*$U38/365*'TOX and EXPO INPUTS'!$E$33/'TOX and EXPO INPUTS'!$E$34),"0.00E+00"))</f>
        <v>#DIV/0!</v>
      </c>
      <c r="BL38" s="37" t="e">
        <f>VALUE(TEXT((AE38*$U38/365*'TOX and EXPO INPUTS'!$E$33/'TOX and EXPO INPUTS'!$E$34),"0.00E+00"))</f>
        <v>#DIV/0!</v>
      </c>
      <c r="BM38" s="37" t="e">
        <f>VALUE(TEXT((AF38*$U38/365*'TOX and EXPO INPUTS'!$E$33/'TOX and EXPO INPUTS'!$E$34),"0.00E+00"))</f>
        <v>#DIV/0!</v>
      </c>
      <c r="BN38" s="42" t="e">
        <f>VALUE(TEXT((AL38*$T38/365*'TOX and EXPO INPUTS'!$E$33/'TOX and EXPO INPUTS'!$E$34),"0.00E+00"))</f>
        <v>#DIV/0!</v>
      </c>
      <c r="BO38" s="37" t="e">
        <f>VALUE(TEXT((AM38*$T38/365*'TOX and EXPO INPUTS'!$E$33/'TOX and EXPO INPUTS'!$E$34),"0.00E+00"))</f>
        <v>#DIV/0!</v>
      </c>
      <c r="BP38" s="42" t="e">
        <f>VALUE(TEXT((AL38*$U38/365*'TOX and EXPO INPUTS'!$E$33/'TOX and EXPO INPUTS'!$E$34),"0.00E+00"))</f>
        <v>#DIV/0!</v>
      </c>
      <c r="BQ38" s="37" t="e">
        <f>VALUE(TEXT((AM38*$U38/365*'TOX and EXPO INPUTS'!$E$33/'TOX and EXPO INPUTS'!$E$34),"0.00E+00"))</f>
        <v>#DIV/0!</v>
      </c>
      <c r="BR38" s="42" t="e">
        <f>VALUE(TEXT((AP38*$T38/365*'TOX and EXPO INPUTS'!$E$33/'TOX and EXPO INPUTS'!$E$34),"0.00E+00"))</f>
        <v>#DIV/0!</v>
      </c>
      <c r="BS38" s="37" t="e">
        <f>VALUE(TEXT((AQ38*$T38/365*'TOX and EXPO INPUTS'!$E$33/'TOX and EXPO INPUTS'!$E$34),"0.00E+00"))</f>
        <v>#DIV/0!</v>
      </c>
      <c r="BT38" s="37" t="e">
        <f>VALUE(TEXT((AR38*$T38/365*'TOX and EXPO INPUTS'!$E$33/'TOX and EXPO INPUTS'!$E$34),"0.00E+00"))</f>
        <v>#DIV/0!</v>
      </c>
      <c r="BU38" s="37" t="e">
        <f>VALUE(TEXT((AS38*$T38/365*'TOX and EXPO INPUTS'!$E$33/'TOX and EXPO INPUTS'!$E$34),"0.00E+00"))</f>
        <v>#DIV/0!</v>
      </c>
      <c r="BV38" s="37" t="e">
        <f>VALUE(TEXT((AT38*$T38/365*'TOX and EXPO INPUTS'!$E$33/'TOX and EXPO INPUTS'!$E$34),"0.00E+00"))</f>
        <v>#DIV/0!</v>
      </c>
      <c r="BW38" s="37" t="e">
        <f>VALUE(TEXT((AU38*$T38/365*'TOX and EXPO INPUTS'!$E$33/'TOX and EXPO INPUTS'!$E$34),"0.00E+00"))</f>
        <v>#DIV/0!</v>
      </c>
      <c r="BX38" s="42" t="e">
        <f>VALUE(TEXT((AP38*$U38/365*'TOX and EXPO INPUTS'!$E$33/'TOX and EXPO INPUTS'!$E$34),"0.00E+00"))</f>
        <v>#DIV/0!</v>
      </c>
      <c r="BY38" s="37" t="e">
        <f>VALUE(TEXT((AQ38*$U38/365*'TOX and EXPO INPUTS'!$E$33/'TOX and EXPO INPUTS'!$E$34),"0.00E+00"))</f>
        <v>#DIV/0!</v>
      </c>
      <c r="BZ38" s="37" t="e">
        <f>VALUE(TEXT((AR38*$U38/365*'TOX and EXPO INPUTS'!$E$33/'TOX and EXPO INPUTS'!$E$34),"0.00E+00"))</f>
        <v>#DIV/0!</v>
      </c>
      <c r="CA38" s="37" t="e">
        <f>VALUE(TEXT((AS38*$U38/365*'TOX and EXPO INPUTS'!$E$33/'TOX and EXPO INPUTS'!$E$34),"0.00E+00"))</f>
        <v>#DIV/0!</v>
      </c>
      <c r="CB38" s="37" t="e">
        <f>VALUE(TEXT((AT38*$U38/365*'TOX and EXPO INPUTS'!$E$33/'TOX and EXPO INPUTS'!$E$34),"0.00E+00"))</f>
        <v>#DIV/0!</v>
      </c>
      <c r="CC38" s="37" t="e">
        <f>VALUE(TEXT((AU38*$U38/365*'TOX and EXPO INPUTS'!$E$33/'TOX and EXPO INPUTS'!$E$34),"0.00E+00"))</f>
        <v>#DIV/0!</v>
      </c>
      <c r="CD38" s="58" t="e">
        <f>VALUE(TEXT((BR38*'TOX and EXPO INPUTS'!$F$23),"0.00E+00"))</f>
        <v>#DIV/0!</v>
      </c>
      <c r="CE38" s="57" t="e">
        <f>VALUE(TEXT((BS38*'TOX and EXPO INPUTS'!$F$23),"0.00E+00"))</f>
        <v>#DIV/0!</v>
      </c>
      <c r="CF38" s="57" t="e">
        <f>VALUE(TEXT((BT38*'TOX and EXPO INPUTS'!$F$23),"0.00E+00"))</f>
        <v>#DIV/0!</v>
      </c>
      <c r="CG38" s="57" t="e">
        <f>VALUE(TEXT((BU38*'TOX and EXPO INPUTS'!$F$23),"0.00E+00"))</f>
        <v>#DIV/0!</v>
      </c>
      <c r="CH38" s="57" t="e">
        <f>VALUE(TEXT((BV38*'TOX and EXPO INPUTS'!$F$23),"0.00E+00"))</f>
        <v>#DIV/0!</v>
      </c>
      <c r="CI38" s="57" t="e">
        <f>VALUE(TEXT((BW38*'TOX and EXPO INPUTS'!$F$23),"0.00E+00"))</f>
        <v>#DIV/0!</v>
      </c>
      <c r="CJ38" s="58" t="e">
        <f>VALUE(TEXT((BX38*'TOX and EXPO INPUTS'!$F$23),"0.00E+00"))</f>
        <v>#DIV/0!</v>
      </c>
      <c r="CK38" s="57" t="e">
        <f>VALUE(TEXT((BY38*'TOX and EXPO INPUTS'!$F$23),"0.00E+00"))</f>
        <v>#DIV/0!</v>
      </c>
      <c r="CL38" s="57" t="e">
        <f>VALUE(TEXT((BZ38*'TOX and EXPO INPUTS'!$F$23),"0.00E+00"))</f>
        <v>#DIV/0!</v>
      </c>
      <c r="CM38" s="57" t="e">
        <f>VALUE(TEXT((CA38*'TOX and EXPO INPUTS'!$F$23),"0.00E+00"))</f>
        <v>#DIV/0!</v>
      </c>
      <c r="CN38" s="57" t="e">
        <f>VALUE(TEXT((CB38*'TOX and EXPO INPUTS'!$F$23),"0.00E+00"))</f>
        <v>#DIV/0!</v>
      </c>
      <c r="CO38" s="57" t="e">
        <f>VALUE(TEXT((CC38*'TOX and EXPO INPUTS'!$F$23),"0.00E+00"))</f>
        <v>#DIV/0!</v>
      </c>
      <c r="CP38" s="38" t="s">
        <v>120</v>
      </c>
      <c r="CQ38" s="34">
        <v>47455902</v>
      </c>
      <c r="CR38" s="34" t="s">
        <v>124</v>
      </c>
      <c r="CS38" s="39" t="s">
        <v>125</v>
      </c>
    </row>
    <row r="39" spans="1:97" ht="48" customHeight="1" x14ac:dyDescent="0.25">
      <c r="A39" s="34" t="s">
        <v>98</v>
      </c>
      <c r="B39" s="34" t="s">
        <v>99</v>
      </c>
      <c r="C39" s="34" t="s">
        <v>100</v>
      </c>
      <c r="D39" s="34" t="s">
        <v>101</v>
      </c>
      <c r="E39" s="39" t="s">
        <v>102</v>
      </c>
      <c r="F39" s="40" t="s">
        <v>126</v>
      </c>
      <c r="G39" s="43"/>
      <c r="H39" s="36" t="s">
        <v>104</v>
      </c>
      <c r="I39" s="67"/>
      <c r="J39" s="36" t="s">
        <v>105</v>
      </c>
      <c r="K39" s="100">
        <f>VLOOKUP(F39,'Amount Seed Planted_variables'!$A$3:$I$74,2,0)</f>
        <v>800</v>
      </c>
      <c r="L39" s="100">
        <f>VLOOKUP(F39,'Amount Seed Planted_variables'!$A$3:$I$74,3,0)</f>
        <v>1814</v>
      </c>
      <c r="M39" s="36">
        <f t="shared" si="17"/>
        <v>0</v>
      </c>
      <c r="N39" s="35">
        <f t="shared" si="18"/>
        <v>0</v>
      </c>
      <c r="O39" s="101">
        <v>281250</v>
      </c>
      <c r="P39" s="93">
        <f>VLOOKUP(F39,'Amount Seed Planted_variables'!$A$3:$I$74,4,0)</f>
        <v>130680</v>
      </c>
      <c r="Q39" s="93">
        <f>VLOOKUP(F39,'Amount Seed Planted_variables'!$A$3:$I$74,7,0)</f>
        <v>200</v>
      </c>
      <c r="R39" s="93">
        <f>VLOOKUP(F39,'Amount Seed Planted_variables'!$A$3:$I$74,8,0)</f>
        <v>26136000</v>
      </c>
      <c r="S39" s="87" t="str">
        <f t="shared" si="0"/>
        <v>NA</v>
      </c>
      <c r="T39" s="35">
        <v>10</v>
      </c>
      <c r="U39" s="35">
        <v>30</v>
      </c>
      <c r="V39" s="41">
        <v>349</v>
      </c>
      <c r="W39" s="35">
        <v>51.2</v>
      </c>
      <c r="X39" s="35">
        <v>42.2</v>
      </c>
      <c r="Y39" s="41">
        <v>1.2</v>
      </c>
      <c r="Z39" s="35">
        <f t="shared" si="19"/>
        <v>0.12</v>
      </c>
      <c r="AA39" s="42">
        <f t="shared" si="21"/>
        <v>0</v>
      </c>
      <c r="AB39" s="37">
        <f t="shared" si="22"/>
        <v>0</v>
      </c>
      <c r="AC39" s="37">
        <f t="shared" si="23"/>
        <v>0</v>
      </c>
      <c r="AD39" s="42" t="e">
        <f>VALUE(TEXT(((AA39*'TOX and EXPO INPUTS'!$F$13)/'TOX and EXPO INPUTS'!$E$27),"0.00E+00"))</f>
        <v>#DIV/0!</v>
      </c>
      <c r="AE39" s="37" t="e">
        <f>VALUE(TEXT(((AB39*'TOX and EXPO INPUTS'!$F$13)/'TOX and EXPO INPUTS'!$E$27),"0.00E+00"))</f>
        <v>#DIV/0!</v>
      </c>
      <c r="AF39" s="37" t="e">
        <f>VALUE(TEXT(((AC39*'TOX and EXPO INPUTS'!$F$13)/'TOX and EXPO INPUTS'!$E$27),"0.00E+00"))</f>
        <v>#DIV/0!</v>
      </c>
      <c r="AG39" s="42" t="e">
        <f>IF($E39="ST",VALUE(TEXT(('TOX and EXPO INPUTS'!$F$7/AD39),"0.0E+00")),IF($E39="IT",VALUE(TEXT(('TOX and EXPO INPUTS'!$F$10/AD39),"0.0E+00"))))</f>
        <v>#DIV/0!</v>
      </c>
      <c r="AH39" s="37" t="e">
        <f>IF($E39="ST",VALUE(TEXT(('TOX and EXPO INPUTS'!$F$7/AE39),"0.0E+00")),IF($E39="IT",VALUE(TEXT(('TOX and EXPO INPUTS'!$F$10/AE39),"0.0E+00"))))</f>
        <v>#DIV/0!</v>
      </c>
      <c r="AI39" s="37" t="e">
        <f>IF($E39="ST",VALUE(TEXT(('TOX and EXPO INPUTS'!$F$7/AF39),"0.0E+00")),IF($E39="IT",VALUE(TEXT(('TOX and EXPO INPUTS'!$F$10/AF39),"0.0E+00"))))</f>
        <v>#DIV/0!</v>
      </c>
      <c r="AJ39" s="42">
        <f t="shared" si="3"/>
        <v>0</v>
      </c>
      <c r="AK39" s="37">
        <f t="shared" si="4"/>
        <v>0</v>
      </c>
      <c r="AL39" s="42" t="e">
        <f>VALUE(TEXT(((AJ39*'TOX and EXPO INPUTS'!$F$21)/'TOX and EXPO INPUTS'!$E$29),"0.00E+00"))</f>
        <v>#DIV/0!</v>
      </c>
      <c r="AM39" s="37" t="e">
        <f>VALUE(TEXT(((AK39*'TOX and EXPO INPUTS'!$F$21)/'TOX and EXPO INPUTS'!$E$29),"0.00E+00"))</f>
        <v>#DIV/0!</v>
      </c>
      <c r="AN39" s="42" t="e">
        <f>IF($E39="ST",VALUE(TEXT(('TOX and EXPO INPUTS'!$F$15/AL39),"0.0E+00")),IF($E39="IT",VALUE(TEXT(('TOX and EXPO INPUTS'!$F$18/AL39),"0.0E+00"))))</f>
        <v>#DIV/0!</v>
      </c>
      <c r="AO39" s="37" t="e">
        <f>IF($E39="ST",VALUE(TEXT(('TOX and EXPO INPUTS'!$F$15/AM39),"0.0E+00")),IF($E39="IT",VALUE(TEXT(('TOX and EXPO INPUTS'!$F$18/AM39),"0.0E+00"))))</f>
        <v>#DIV/0!</v>
      </c>
      <c r="AP39" s="42" t="e">
        <f t="shared" si="5"/>
        <v>#DIV/0!</v>
      </c>
      <c r="AQ39" s="37" t="e">
        <f t="shared" si="6"/>
        <v>#DIV/0!</v>
      </c>
      <c r="AR39" s="37" t="e">
        <f t="shared" si="7"/>
        <v>#DIV/0!</v>
      </c>
      <c r="AS39" s="37" t="e">
        <f t="shared" si="8"/>
        <v>#DIV/0!</v>
      </c>
      <c r="AT39" s="37" t="e">
        <f t="shared" si="9"/>
        <v>#DIV/0!</v>
      </c>
      <c r="AU39" s="37" t="e">
        <f t="shared" si="10"/>
        <v>#DIV/0!</v>
      </c>
      <c r="AV39" s="42" t="e">
        <f t="shared" si="11"/>
        <v>#DIV/0!</v>
      </c>
      <c r="AW39" s="37" t="e">
        <f t="shared" si="12"/>
        <v>#DIV/0!</v>
      </c>
      <c r="AX39" s="37" t="e">
        <f t="shared" si="13"/>
        <v>#DIV/0!</v>
      </c>
      <c r="AY39" s="37" t="e">
        <f t="shared" si="14"/>
        <v>#DIV/0!</v>
      </c>
      <c r="AZ39" s="37" t="e">
        <f t="shared" si="15"/>
        <v>#DIV/0!</v>
      </c>
      <c r="BA39" s="37" t="e">
        <f t="shared" si="16"/>
        <v>#DIV/0!</v>
      </c>
      <c r="BB39" s="42" t="e">
        <f>IF($E39="ST",VALUE(TEXT((1/(('TOX and EXPO INPUTS'!$F$9/AG39)+('TOX and EXPO INPUTS'!$F$17/AN39))),"0.0E+00")),IF($E39="IT",VALUE(TEXT((1/(('TOX and EXPO INPUTS'!$F$12/AG39)+('TOX and EXPO INPUTS'!$F$20/AN39))),"0.0E+00"))))</f>
        <v>#DIV/0!</v>
      </c>
      <c r="BC39" s="37" t="e">
        <f>IF($E39="ST",VALUE(TEXT((1/(('TOX and EXPO INPUTS'!$F$9/AH39)+('TOX and EXPO INPUTS'!$F$17/AN39))),"0.0E+00")),IF($E39="IT",VALUE(TEXT((1/(('TOX and EXPO INPUTS'!$F$12/AH39)+('TOX and EXPO INPUTS'!$F$20/AN39))),"0.0E+00"))))</f>
        <v>#DIV/0!</v>
      </c>
      <c r="BD39" s="37" t="e">
        <f>IF($E39="ST",VALUE(TEXT((1/(('TOX and EXPO INPUTS'!$F$9/AI39)+('TOX and EXPO INPUTS'!$F$17/AN39))),"0.0E+00")),IF($E39="IT",VALUE(TEXT((1/(('TOX and EXPO INPUTS'!$F$12/AI39)+('TOX and EXPO INPUTS'!$F$20/AN39))),"0.0E+00"))))</f>
        <v>#DIV/0!</v>
      </c>
      <c r="BE39" s="37" t="e">
        <f>IF($E39="ST",VALUE(TEXT((1/(('TOX and EXPO INPUTS'!$F$9/AG39)+('TOX and EXPO INPUTS'!$F$17/AO39))),"0.0E+00")),IF($E39="IT",VALUE(TEXT((1/(('TOX and EXPO INPUTS'!$F$12/AG39)+('TOX and EXPO INPUTS'!$F$20/AO39))),"0.0E+00"))))</f>
        <v>#DIV/0!</v>
      </c>
      <c r="BF39" s="37" t="e">
        <f>IF($E39="ST",VALUE(TEXT((1/(('TOX and EXPO INPUTS'!$F$9/AH39)+('TOX and EXPO INPUTS'!$F$17/AO39))),"0.0E+00")),IF($E39="IT",VALUE(TEXT((1/(('TOX and EXPO INPUTS'!$F$12/AH39)+('TOX and EXPO INPUTS'!$F$20/AO39))),"0.0E+00"))))</f>
        <v>#DIV/0!</v>
      </c>
      <c r="BG39" s="37" t="e">
        <f>IF($E39="ST",VALUE(TEXT((1/(('TOX and EXPO INPUTS'!$F$9/AI39)+('TOX and EXPO INPUTS'!$F$17/AO39))),"0.0E+00")),IF($E39="IT",VALUE(TEXT((1/(('TOX and EXPO INPUTS'!$F$12/AI39)+('TOX and EXPO INPUTS'!$F$20/AO39))),"0.0E+00"))))</f>
        <v>#DIV/0!</v>
      </c>
      <c r="BH39" s="42" t="e">
        <f>VALUE(TEXT((AD39*$T39/365*'TOX and EXPO INPUTS'!$E$33/'TOX and EXPO INPUTS'!$E$34),"0.00E+00"))</f>
        <v>#DIV/0!</v>
      </c>
      <c r="BI39" s="37" t="e">
        <f>VALUE(TEXT((AE39*$T39/365*'TOX and EXPO INPUTS'!$E$33/'TOX and EXPO INPUTS'!$E$34),"0.00E+00"))</f>
        <v>#DIV/0!</v>
      </c>
      <c r="BJ39" s="37" t="e">
        <f>VALUE(TEXT((AF39*$T39/365*'TOX and EXPO INPUTS'!$E$33/'TOX and EXPO INPUTS'!$E$34),"0.00E+00"))</f>
        <v>#DIV/0!</v>
      </c>
      <c r="BK39" s="42" t="e">
        <f>VALUE(TEXT((AD39*$U39/365*'TOX and EXPO INPUTS'!$E$33/'TOX and EXPO INPUTS'!$E$34),"0.00E+00"))</f>
        <v>#DIV/0!</v>
      </c>
      <c r="BL39" s="37" t="e">
        <f>VALUE(TEXT((AE39*$U39/365*'TOX and EXPO INPUTS'!$E$33/'TOX and EXPO INPUTS'!$E$34),"0.00E+00"))</f>
        <v>#DIV/0!</v>
      </c>
      <c r="BM39" s="37" t="e">
        <f>VALUE(TEXT((AF39*$U39/365*'TOX and EXPO INPUTS'!$E$33/'TOX and EXPO INPUTS'!$E$34),"0.00E+00"))</f>
        <v>#DIV/0!</v>
      </c>
      <c r="BN39" s="42" t="e">
        <f>VALUE(TEXT((AL39*$T39/365*'TOX and EXPO INPUTS'!$E$33/'TOX and EXPO INPUTS'!$E$34),"0.00E+00"))</f>
        <v>#DIV/0!</v>
      </c>
      <c r="BO39" s="37" t="e">
        <f>VALUE(TEXT((AM39*$T39/365*'TOX and EXPO INPUTS'!$E$33/'TOX and EXPO INPUTS'!$E$34),"0.00E+00"))</f>
        <v>#DIV/0!</v>
      </c>
      <c r="BP39" s="42" t="e">
        <f>VALUE(TEXT((AL39*$U39/365*'TOX and EXPO INPUTS'!$E$33/'TOX and EXPO INPUTS'!$E$34),"0.00E+00"))</f>
        <v>#DIV/0!</v>
      </c>
      <c r="BQ39" s="37" t="e">
        <f>VALUE(TEXT((AM39*$U39/365*'TOX and EXPO INPUTS'!$E$33/'TOX and EXPO INPUTS'!$E$34),"0.00E+00"))</f>
        <v>#DIV/0!</v>
      </c>
      <c r="BR39" s="42" t="e">
        <f>VALUE(TEXT((AP39*$T39/365*'TOX and EXPO INPUTS'!$E$33/'TOX and EXPO INPUTS'!$E$34),"0.00E+00"))</f>
        <v>#DIV/0!</v>
      </c>
      <c r="BS39" s="37" t="e">
        <f>VALUE(TEXT((AQ39*$T39/365*'TOX and EXPO INPUTS'!$E$33/'TOX and EXPO INPUTS'!$E$34),"0.00E+00"))</f>
        <v>#DIV/0!</v>
      </c>
      <c r="BT39" s="37" t="e">
        <f>VALUE(TEXT((AR39*$T39/365*'TOX and EXPO INPUTS'!$E$33/'TOX and EXPO INPUTS'!$E$34),"0.00E+00"))</f>
        <v>#DIV/0!</v>
      </c>
      <c r="BU39" s="37" t="e">
        <f>VALUE(TEXT((AS39*$T39/365*'TOX and EXPO INPUTS'!$E$33/'TOX and EXPO INPUTS'!$E$34),"0.00E+00"))</f>
        <v>#DIV/0!</v>
      </c>
      <c r="BV39" s="37" t="e">
        <f>VALUE(TEXT((AT39*$T39/365*'TOX and EXPO INPUTS'!$E$33/'TOX and EXPO INPUTS'!$E$34),"0.00E+00"))</f>
        <v>#DIV/0!</v>
      </c>
      <c r="BW39" s="37" t="e">
        <f>VALUE(TEXT((AU39*$T39/365*'TOX and EXPO INPUTS'!$E$33/'TOX and EXPO INPUTS'!$E$34),"0.00E+00"))</f>
        <v>#DIV/0!</v>
      </c>
      <c r="BX39" s="42" t="e">
        <f>VALUE(TEXT((AP39*$U39/365*'TOX and EXPO INPUTS'!$E$33/'TOX and EXPO INPUTS'!$E$34),"0.00E+00"))</f>
        <v>#DIV/0!</v>
      </c>
      <c r="BY39" s="37" t="e">
        <f>VALUE(TEXT((AQ39*$U39/365*'TOX and EXPO INPUTS'!$E$33/'TOX and EXPO INPUTS'!$E$34),"0.00E+00"))</f>
        <v>#DIV/0!</v>
      </c>
      <c r="BZ39" s="37" t="e">
        <f>VALUE(TEXT((AR39*$U39/365*'TOX and EXPO INPUTS'!$E$33/'TOX and EXPO INPUTS'!$E$34),"0.00E+00"))</f>
        <v>#DIV/0!</v>
      </c>
      <c r="CA39" s="37" t="e">
        <f>VALUE(TEXT((AS39*$U39/365*'TOX and EXPO INPUTS'!$E$33/'TOX and EXPO INPUTS'!$E$34),"0.00E+00"))</f>
        <v>#DIV/0!</v>
      </c>
      <c r="CB39" s="37" t="e">
        <f>VALUE(TEXT((AT39*$U39/365*'TOX and EXPO INPUTS'!$E$33/'TOX and EXPO INPUTS'!$E$34),"0.00E+00"))</f>
        <v>#DIV/0!</v>
      </c>
      <c r="CC39" s="37" t="e">
        <f>VALUE(TEXT((AU39*$U39/365*'TOX and EXPO INPUTS'!$E$33/'TOX and EXPO INPUTS'!$E$34),"0.00E+00"))</f>
        <v>#DIV/0!</v>
      </c>
      <c r="CD39" s="58" t="e">
        <f>VALUE(TEXT((BR39*'TOX and EXPO INPUTS'!$F$23),"0.00E+00"))</f>
        <v>#DIV/0!</v>
      </c>
      <c r="CE39" s="57" t="e">
        <f>VALUE(TEXT((BS39*'TOX and EXPO INPUTS'!$F$23),"0.00E+00"))</f>
        <v>#DIV/0!</v>
      </c>
      <c r="CF39" s="57" t="e">
        <f>VALUE(TEXT((BT39*'TOX and EXPO INPUTS'!$F$23),"0.00E+00"))</f>
        <v>#DIV/0!</v>
      </c>
      <c r="CG39" s="57" t="e">
        <f>VALUE(TEXT((BU39*'TOX and EXPO INPUTS'!$F$23),"0.00E+00"))</f>
        <v>#DIV/0!</v>
      </c>
      <c r="CH39" s="57" t="e">
        <f>VALUE(TEXT((BV39*'TOX and EXPO INPUTS'!$F$23),"0.00E+00"))</f>
        <v>#DIV/0!</v>
      </c>
      <c r="CI39" s="57" t="e">
        <f>VALUE(TEXT((BW39*'TOX and EXPO INPUTS'!$F$23),"0.00E+00"))</f>
        <v>#DIV/0!</v>
      </c>
      <c r="CJ39" s="58" t="e">
        <f>VALUE(TEXT((BX39*'TOX and EXPO INPUTS'!$F$23),"0.00E+00"))</f>
        <v>#DIV/0!</v>
      </c>
      <c r="CK39" s="57" t="e">
        <f>VALUE(TEXT((BY39*'TOX and EXPO INPUTS'!$F$23),"0.00E+00"))</f>
        <v>#DIV/0!</v>
      </c>
      <c r="CL39" s="57" t="e">
        <f>VALUE(TEXT((BZ39*'TOX and EXPO INPUTS'!$F$23),"0.00E+00"))</f>
        <v>#DIV/0!</v>
      </c>
      <c r="CM39" s="57" t="e">
        <f>VALUE(TEXT((CA39*'TOX and EXPO INPUTS'!$F$23),"0.00E+00"))</f>
        <v>#DIV/0!</v>
      </c>
      <c r="CN39" s="57" t="e">
        <f>VALUE(TEXT((CB39*'TOX and EXPO INPUTS'!$F$23),"0.00E+00"))</f>
        <v>#DIV/0!</v>
      </c>
      <c r="CO39" s="57" t="e">
        <f>VALUE(TEXT((CC39*'TOX and EXPO INPUTS'!$F$23),"0.00E+00"))</f>
        <v>#DIV/0!</v>
      </c>
      <c r="CP39" s="38" t="s">
        <v>106</v>
      </c>
      <c r="CQ39" s="34" t="s">
        <v>107</v>
      </c>
      <c r="CR39" s="34" t="s">
        <v>108</v>
      </c>
      <c r="CS39" s="39" t="s">
        <v>109</v>
      </c>
    </row>
    <row r="40" spans="1:97" ht="48" customHeight="1" x14ac:dyDescent="0.25">
      <c r="A40" s="34" t="s">
        <v>98</v>
      </c>
      <c r="B40" s="34" t="s">
        <v>99</v>
      </c>
      <c r="C40" s="34" t="s">
        <v>100</v>
      </c>
      <c r="D40" s="34" t="s">
        <v>110</v>
      </c>
      <c r="E40" s="39" t="s">
        <v>102</v>
      </c>
      <c r="F40" s="40" t="s">
        <v>126</v>
      </c>
      <c r="G40" s="43"/>
      <c r="H40" s="36" t="s">
        <v>104</v>
      </c>
      <c r="I40" s="67"/>
      <c r="J40" s="36" t="s">
        <v>105</v>
      </c>
      <c r="K40" s="100">
        <f>VLOOKUP(F40,'Amount Seed Planted_variables'!$A$3:$I$74,2,0)</f>
        <v>800</v>
      </c>
      <c r="L40" s="100">
        <f>VLOOKUP(F40,'Amount Seed Planted_variables'!$A$3:$I$74,3,0)</f>
        <v>1814</v>
      </c>
      <c r="M40" s="36">
        <f t="shared" si="17"/>
        <v>0</v>
      </c>
      <c r="N40" s="35">
        <f t="shared" si="18"/>
        <v>0</v>
      </c>
      <c r="O40" s="101">
        <v>281250</v>
      </c>
      <c r="P40" s="93">
        <f>VLOOKUP(F40,'Amount Seed Planted_variables'!$A$3:$I$74,4,0)</f>
        <v>130680</v>
      </c>
      <c r="Q40" s="93">
        <f>VLOOKUP(F40,'Amount Seed Planted_variables'!$A$3:$I$74,7,0)</f>
        <v>200</v>
      </c>
      <c r="R40" s="93">
        <f>VLOOKUP(F40,'Amount Seed Planted_variables'!$A$3:$I$74,8,0)</f>
        <v>26136000</v>
      </c>
      <c r="S40" s="87" t="str">
        <f t="shared" si="0"/>
        <v>NA</v>
      </c>
      <c r="T40" s="35">
        <v>10</v>
      </c>
      <c r="U40" s="35">
        <v>30</v>
      </c>
      <c r="V40" s="41">
        <v>68</v>
      </c>
      <c r="W40" s="35">
        <v>16.899999999999999</v>
      </c>
      <c r="X40" s="35">
        <v>13.1</v>
      </c>
      <c r="Y40" s="41">
        <v>3.6</v>
      </c>
      <c r="Z40" s="35">
        <f t="shared" si="19"/>
        <v>0.36000000000000004</v>
      </c>
      <c r="AA40" s="42">
        <f t="shared" si="21"/>
        <v>0</v>
      </c>
      <c r="AB40" s="37">
        <f t="shared" si="22"/>
        <v>0</v>
      </c>
      <c r="AC40" s="37">
        <f t="shared" si="23"/>
        <v>0</v>
      </c>
      <c r="AD40" s="42" t="e">
        <f>VALUE(TEXT(((AA40*'TOX and EXPO INPUTS'!$F$13)/'TOX and EXPO INPUTS'!$E$27),"0.00E+00"))</f>
        <v>#DIV/0!</v>
      </c>
      <c r="AE40" s="37" t="e">
        <f>VALUE(TEXT(((AB40*'TOX and EXPO INPUTS'!$F$13)/'TOX and EXPO INPUTS'!$E$27),"0.00E+00"))</f>
        <v>#DIV/0!</v>
      </c>
      <c r="AF40" s="37" t="e">
        <f>VALUE(TEXT(((AC40*'TOX and EXPO INPUTS'!$F$13)/'TOX and EXPO INPUTS'!$E$27),"0.00E+00"))</f>
        <v>#DIV/0!</v>
      </c>
      <c r="AG40" s="42" t="e">
        <f>IF($E40="ST",VALUE(TEXT(('TOX and EXPO INPUTS'!$F$7/AD40),"0.0E+00")),IF($E40="IT",VALUE(TEXT(('TOX and EXPO INPUTS'!$F$10/AD40),"0.0E+00"))))</f>
        <v>#DIV/0!</v>
      </c>
      <c r="AH40" s="37" t="e">
        <f>IF($E40="ST",VALUE(TEXT(('TOX and EXPO INPUTS'!$F$7/AE40),"0.0E+00")),IF($E40="IT",VALUE(TEXT(('TOX and EXPO INPUTS'!$F$10/AE40),"0.0E+00"))))</f>
        <v>#DIV/0!</v>
      </c>
      <c r="AI40" s="37" t="e">
        <f>IF($E40="ST",VALUE(TEXT(('TOX and EXPO INPUTS'!$F$7/AF40),"0.0E+00")),IF($E40="IT",VALUE(TEXT(('TOX and EXPO INPUTS'!$F$10/AF40),"0.0E+00"))))</f>
        <v>#DIV/0!</v>
      </c>
      <c r="AJ40" s="42">
        <f t="shared" si="3"/>
        <v>0</v>
      </c>
      <c r="AK40" s="37">
        <f t="shared" si="4"/>
        <v>0</v>
      </c>
      <c r="AL40" s="42" t="e">
        <f>VALUE(TEXT(((AJ40*'TOX and EXPO INPUTS'!$F$21)/'TOX and EXPO INPUTS'!$E$29),"0.00E+00"))</f>
        <v>#DIV/0!</v>
      </c>
      <c r="AM40" s="37" t="e">
        <f>VALUE(TEXT(((AK40*'TOX and EXPO INPUTS'!$F$21)/'TOX and EXPO INPUTS'!$E$29),"0.00E+00"))</f>
        <v>#DIV/0!</v>
      </c>
      <c r="AN40" s="42" t="e">
        <f>IF($E40="ST",VALUE(TEXT(('TOX and EXPO INPUTS'!$F$15/AL40),"0.0E+00")),IF($E40="IT",VALUE(TEXT(('TOX and EXPO INPUTS'!$F$18/AL40),"0.0E+00"))))</f>
        <v>#DIV/0!</v>
      </c>
      <c r="AO40" s="37" t="e">
        <f>IF($E40="ST",VALUE(TEXT(('TOX and EXPO INPUTS'!$F$15/AM40),"0.0E+00")),IF($E40="IT",VALUE(TEXT(('TOX and EXPO INPUTS'!$F$18/AM40),"0.0E+00"))))</f>
        <v>#DIV/0!</v>
      </c>
      <c r="AP40" s="42" t="e">
        <f t="shared" si="5"/>
        <v>#DIV/0!</v>
      </c>
      <c r="AQ40" s="37" t="e">
        <f t="shared" si="6"/>
        <v>#DIV/0!</v>
      </c>
      <c r="AR40" s="37" t="e">
        <f t="shared" si="7"/>
        <v>#DIV/0!</v>
      </c>
      <c r="AS40" s="37" t="e">
        <f t="shared" si="8"/>
        <v>#DIV/0!</v>
      </c>
      <c r="AT40" s="37" t="e">
        <f t="shared" si="9"/>
        <v>#DIV/0!</v>
      </c>
      <c r="AU40" s="37" t="e">
        <f t="shared" si="10"/>
        <v>#DIV/0!</v>
      </c>
      <c r="AV40" s="42" t="e">
        <f t="shared" si="11"/>
        <v>#DIV/0!</v>
      </c>
      <c r="AW40" s="37" t="e">
        <f t="shared" si="12"/>
        <v>#DIV/0!</v>
      </c>
      <c r="AX40" s="37" t="e">
        <f t="shared" si="13"/>
        <v>#DIV/0!</v>
      </c>
      <c r="AY40" s="37" t="e">
        <f t="shared" si="14"/>
        <v>#DIV/0!</v>
      </c>
      <c r="AZ40" s="37" t="e">
        <f t="shared" si="15"/>
        <v>#DIV/0!</v>
      </c>
      <c r="BA40" s="37" t="e">
        <f t="shared" si="16"/>
        <v>#DIV/0!</v>
      </c>
      <c r="BB40" s="42" t="e">
        <f>IF($E40="ST",VALUE(TEXT((1/(('TOX and EXPO INPUTS'!$F$9/AG40)+('TOX and EXPO INPUTS'!$F$17/AN40))),"0.0E+00")),IF($E40="IT",VALUE(TEXT((1/(('TOX and EXPO INPUTS'!$F$12/AG40)+('TOX and EXPO INPUTS'!$F$20/AN40))),"0.0E+00"))))</f>
        <v>#DIV/0!</v>
      </c>
      <c r="BC40" s="37" t="e">
        <f>IF($E40="ST",VALUE(TEXT((1/(('TOX and EXPO INPUTS'!$F$9/AH40)+('TOX and EXPO INPUTS'!$F$17/AN40))),"0.0E+00")),IF($E40="IT",VALUE(TEXT((1/(('TOX and EXPO INPUTS'!$F$12/AH40)+('TOX and EXPO INPUTS'!$F$20/AN40))),"0.0E+00"))))</f>
        <v>#DIV/0!</v>
      </c>
      <c r="BD40" s="37" t="e">
        <f>IF($E40="ST",VALUE(TEXT((1/(('TOX and EXPO INPUTS'!$F$9/AI40)+('TOX and EXPO INPUTS'!$F$17/AN40))),"0.0E+00")),IF($E40="IT",VALUE(TEXT((1/(('TOX and EXPO INPUTS'!$F$12/AI40)+('TOX and EXPO INPUTS'!$F$20/AN40))),"0.0E+00"))))</f>
        <v>#DIV/0!</v>
      </c>
      <c r="BE40" s="37" t="e">
        <f>IF($E40="ST",VALUE(TEXT((1/(('TOX and EXPO INPUTS'!$F$9/AG40)+('TOX and EXPO INPUTS'!$F$17/AO40))),"0.0E+00")),IF($E40="IT",VALUE(TEXT((1/(('TOX and EXPO INPUTS'!$F$12/AG40)+('TOX and EXPO INPUTS'!$F$20/AO40))),"0.0E+00"))))</f>
        <v>#DIV/0!</v>
      </c>
      <c r="BF40" s="37" t="e">
        <f>IF($E40="ST",VALUE(TEXT((1/(('TOX and EXPO INPUTS'!$F$9/AH40)+('TOX and EXPO INPUTS'!$F$17/AO40))),"0.0E+00")),IF($E40="IT",VALUE(TEXT((1/(('TOX and EXPO INPUTS'!$F$12/AH40)+('TOX and EXPO INPUTS'!$F$20/AO40))),"0.0E+00"))))</f>
        <v>#DIV/0!</v>
      </c>
      <c r="BG40" s="37" t="e">
        <f>IF($E40="ST",VALUE(TEXT((1/(('TOX and EXPO INPUTS'!$F$9/AI40)+('TOX and EXPO INPUTS'!$F$17/AO40))),"0.0E+00")),IF($E40="IT",VALUE(TEXT((1/(('TOX and EXPO INPUTS'!$F$12/AI40)+('TOX and EXPO INPUTS'!$F$20/AO40))),"0.0E+00"))))</f>
        <v>#DIV/0!</v>
      </c>
      <c r="BH40" s="42" t="e">
        <f>VALUE(TEXT((AD40*$T40/365*'TOX and EXPO INPUTS'!$E$33/'TOX and EXPO INPUTS'!$E$34),"0.00E+00"))</f>
        <v>#DIV/0!</v>
      </c>
      <c r="BI40" s="37" t="e">
        <f>VALUE(TEXT((AE40*$T40/365*'TOX and EXPO INPUTS'!$E$33/'TOX and EXPO INPUTS'!$E$34),"0.00E+00"))</f>
        <v>#DIV/0!</v>
      </c>
      <c r="BJ40" s="37" t="e">
        <f>VALUE(TEXT((AF40*$T40/365*'TOX and EXPO INPUTS'!$E$33/'TOX and EXPO INPUTS'!$E$34),"0.00E+00"))</f>
        <v>#DIV/0!</v>
      </c>
      <c r="BK40" s="42" t="e">
        <f>VALUE(TEXT((AD40*$U40/365*'TOX and EXPO INPUTS'!$E$33/'TOX and EXPO INPUTS'!$E$34),"0.00E+00"))</f>
        <v>#DIV/0!</v>
      </c>
      <c r="BL40" s="37" t="e">
        <f>VALUE(TEXT((AE40*$U40/365*'TOX and EXPO INPUTS'!$E$33/'TOX and EXPO INPUTS'!$E$34),"0.00E+00"))</f>
        <v>#DIV/0!</v>
      </c>
      <c r="BM40" s="37" t="e">
        <f>VALUE(TEXT((AF40*$U40/365*'TOX and EXPO INPUTS'!$E$33/'TOX and EXPO INPUTS'!$E$34),"0.00E+00"))</f>
        <v>#DIV/0!</v>
      </c>
      <c r="BN40" s="42" t="e">
        <f>VALUE(TEXT((AL40*$T40/365*'TOX and EXPO INPUTS'!$E$33/'TOX and EXPO INPUTS'!$E$34),"0.00E+00"))</f>
        <v>#DIV/0!</v>
      </c>
      <c r="BO40" s="37" t="e">
        <f>VALUE(TEXT((AM40*$T40/365*'TOX and EXPO INPUTS'!$E$33/'TOX and EXPO INPUTS'!$E$34),"0.00E+00"))</f>
        <v>#DIV/0!</v>
      </c>
      <c r="BP40" s="42" t="e">
        <f>VALUE(TEXT((AL40*$U40/365*'TOX and EXPO INPUTS'!$E$33/'TOX and EXPO INPUTS'!$E$34),"0.00E+00"))</f>
        <v>#DIV/0!</v>
      </c>
      <c r="BQ40" s="37" t="e">
        <f>VALUE(TEXT((AM40*$U40/365*'TOX and EXPO INPUTS'!$E$33/'TOX and EXPO INPUTS'!$E$34),"0.00E+00"))</f>
        <v>#DIV/0!</v>
      </c>
      <c r="BR40" s="42" t="e">
        <f>VALUE(TEXT((AP40*$T40/365*'TOX and EXPO INPUTS'!$E$33/'TOX and EXPO INPUTS'!$E$34),"0.00E+00"))</f>
        <v>#DIV/0!</v>
      </c>
      <c r="BS40" s="37" t="e">
        <f>VALUE(TEXT((AQ40*$T40/365*'TOX and EXPO INPUTS'!$E$33/'TOX and EXPO INPUTS'!$E$34),"0.00E+00"))</f>
        <v>#DIV/0!</v>
      </c>
      <c r="BT40" s="37" t="e">
        <f>VALUE(TEXT((AR40*$T40/365*'TOX and EXPO INPUTS'!$E$33/'TOX and EXPO INPUTS'!$E$34),"0.00E+00"))</f>
        <v>#DIV/0!</v>
      </c>
      <c r="BU40" s="37" t="e">
        <f>VALUE(TEXT((AS40*$T40/365*'TOX and EXPO INPUTS'!$E$33/'TOX and EXPO INPUTS'!$E$34),"0.00E+00"))</f>
        <v>#DIV/0!</v>
      </c>
      <c r="BV40" s="37" t="e">
        <f>VALUE(TEXT((AT40*$T40/365*'TOX and EXPO INPUTS'!$E$33/'TOX and EXPO INPUTS'!$E$34),"0.00E+00"))</f>
        <v>#DIV/0!</v>
      </c>
      <c r="BW40" s="37" t="e">
        <f>VALUE(TEXT((AU40*$T40/365*'TOX and EXPO INPUTS'!$E$33/'TOX and EXPO INPUTS'!$E$34),"0.00E+00"))</f>
        <v>#DIV/0!</v>
      </c>
      <c r="BX40" s="42" t="e">
        <f>VALUE(TEXT((AP40*$U40/365*'TOX and EXPO INPUTS'!$E$33/'TOX and EXPO INPUTS'!$E$34),"0.00E+00"))</f>
        <v>#DIV/0!</v>
      </c>
      <c r="BY40" s="37" t="e">
        <f>VALUE(TEXT((AQ40*$U40/365*'TOX and EXPO INPUTS'!$E$33/'TOX and EXPO INPUTS'!$E$34),"0.00E+00"))</f>
        <v>#DIV/0!</v>
      </c>
      <c r="BZ40" s="37" t="e">
        <f>VALUE(TEXT((AR40*$U40/365*'TOX and EXPO INPUTS'!$E$33/'TOX and EXPO INPUTS'!$E$34),"0.00E+00"))</f>
        <v>#DIV/0!</v>
      </c>
      <c r="CA40" s="37" t="e">
        <f>VALUE(TEXT((AS40*$U40/365*'TOX and EXPO INPUTS'!$E$33/'TOX and EXPO INPUTS'!$E$34),"0.00E+00"))</f>
        <v>#DIV/0!</v>
      </c>
      <c r="CB40" s="37" t="e">
        <f>VALUE(TEXT((AT40*$U40/365*'TOX and EXPO INPUTS'!$E$33/'TOX and EXPO INPUTS'!$E$34),"0.00E+00"))</f>
        <v>#DIV/0!</v>
      </c>
      <c r="CC40" s="37" t="e">
        <f>VALUE(TEXT((AU40*$U40/365*'TOX and EXPO INPUTS'!$E$33/'TOX and EXPO INPUTS'!$E$34),"0.00E+00"))</f>
        <v>#DIV/0!</v>
      </c>
      <c r="CD40" s="58" t="e">
        <f>VALUE(TEXT((BR40*'TOX and EXPO INPUTS'!$F$23),"0.00E+00"))</f>
        <v>#DIV/0!</v>
      </c>
      <c r="CE40" s="57" t="e">
        <f>VALUE(TEXT((BS40*'TOX and EXPO INPUTS'!$F$23),"0.00E+00"))</f>
        <v>#DIV/0!</v>
      </c>
      <c r="CF40" s="57" t="e">
        <f>VALUE(TEXT((BT40*'TOX and EXPO INPUTS'!$F$23),"0.00E+00"))</f>
        <v>#DIV/0!</v>
      </c>
      <c r="CG40" s="57" t="e">
        <f>VALUE(TEXT((BU40*'TOX and EXPO INPUTS'!$F$23),"0.00E+00"))</f>
        <v>#DIV/0!</v>
      </c>
      <c r="CH40" s="57" t="e">
        <f>VALUE(TEXT((BV40*'TOX and EXPO INPUTS'!$F$23),"0.00E+00"))</f>
        <v>#DIV/0!</v>
      </c>
      <c r="CI40" s="57" t="e">
        <f>VALUE(TEXT((BW40*'TOX and EXPO INPUTS'!$F$23),"0.00E+00"))</f>
        <v>#DIV/0!</v>
      </c>
      <c r="CJ40" s="58" t="e">
        <f>VALUE(TEXT((BX40*'TOX and EXPO INPUTS'!$F$23),"0.00E+00"))</f>
        <v>#DIV/0!</v>
      </c>
      <c r="CK40" s="57" t="e">
        <f>VALUE(TEXT((BY40*'TOX and EXPO INPUTS'!$F$23),"0.00E+00"))</f>
        <v>#DIV/0!</v>
      </c>
      <c r="CL40" s="57" t="e">
        <f>VALUE(TEXT((BZ40*'TOX and EXPO INPUTS'!$F$23),"0.00E+00"))</f>
        <v>#DIV/0!</v>
      </c>
      <c r="CM40" s="57" t="e">
        <f>VALUE(TEXT((CA40*'TOX and EXPO INPUTS'!$F$23),"0.00E+00"))</f>
        <v>#DIV/0!</v>
      </c>
      <c r="CN40" s="57" t="e">
        <f>VALUE(TEXT((CB40*'TOX and EXPO INPUTS'!$F$23),"0.00E+00"))</f>
        <v>#DIV/0!</v>
      </c>
      <c r="CO40" s="57" t="e">
        <f>VALUE(TEXT((CC40*'TOX and EXPO INPUTS'!$F$23),"0.00E+00"))</f>
        <v>#DIV/0!</v>
      </c>
      <c r="CP40" s="38" t="s">
        <v>106</v>
      </c>
      <c r="CQ40" s="34" t="s">
        <v>107</v>
      </c>
      <c r="CR40" s="34" t="s">
        <v>108</v>
      </c>
      <c r="CS40" s="39" t="s">
        <v>109</v>
      </c>
    </row>
    <row r="41" spans="1:97" ht="48" customHeight="1" x14ac:dyDescent="0.25">
      <c r="A41" s="34" t="s">
        <v>98</v>
      </c>
      <c r="B41" s="34" t="s">
        <v>99</v>
      </c>
      <c r="C41" s="34" t="s">
        <v>100</v>
      </c>
      <c r="D41" s="34" t="s">
        <v>111</v>
      </c>
      <c r="E41" s="39" t="s">
        <v>102</v>
      </c>
      <c r="F41" s="40" t="s">
        <v>126</v>
      </c>
      <c r="G41" s="43"/>
      <c r="H41" s="36" t="s">
        <v>104</v>
      </c>
      <c r="I41" s="67"/>
      <c r="J41" s="36" t="s">
        <v>105</v>
      </c>
      <c r="K41" s="100">
        <f>VLOOKUP(F41,'Amount Seed Planted_variables'!$A$3:$I$74,2,0)</f>
        <v>800</v>
      </c>
      <c r="L41" s="100">
        <f>VLOOKUP(F41,'Amount Seed Planted_variables'!$A$3:$I$74,3,0)</f>
        <v>1814</v>
      </c>
      <c r="M41" s="36">
        <f t="shared" si="17"/>
        <v>0</v>
      </c>
      <c r="N41" s="35">
        <f t="shared" si="18"/>
        <v>0</v>
      </c>
      <c r="O41" s="101">
        <v>281250</v>
      </c>
      <c r="P41" s="93">
        <f>VLOOKUP(F41,'Amount Seed Planted_variables'!$A$3:$I$74,4,0)</f>
        <v>130680</v>
      </c>
      <c r="Q41" s="93">
        <f>VLOOKUP(F41,'Amount Seed Planted_variables'!$A$3:$I$74,7,0)</f>
        <v>200</v>
      </c>
      <c r="R41" s="93">
        <f>VLOOKUP(F41,'Amount Seed Planted_variables'!$A$3:$I$74,8,0)</f>
        <v>26136000</v>
      </c>
      <c r="S41" s="87">
        <f t="shared" si="0"/>
        <v>2.5</v>
      </c>
      <c r="T41" s="35">
        <v>10</v>
      </c>
      <c r="U41" s="35">
        <v>30</v>
      </c>
      <c r="V41" s="41">
        <v>138210600</v>
      </c>
      <c r="W41" s="35">
        <v>23262800</v>
      </c>
      <c r="X41" s="35">
        <v>21238200</v>
      </c>
      <c r="Y41" s="41">
        <v>106100</v>
      </c>
      <c r="Z41" s="35">
        <f t="shared" si="19"/>
        <v>10610</v>
      </c>
      <c r="AA41" s="42">
        <f t="shared" si="21"/>
        <v>0</v>
      </c>
      <c r="AB41" s="37">
        <f t="shared" si="22"/>
        <v>0</v>
      </c>
      <c r="AC41" s="37">
        <f t="shared" si="23"/>
        <v>0</v>
      </c>
      <c r="AD41" s="42" t="e">
        <f>VALUE(TEXT(((AA41*'TOX and EXPO INPUTS'!$F$13)/'TOX and EXPO INPUTS'!$E$27),"0.00E+00"))</f>
        <v>#DIV/0!</v>
      </c>
      <c r="AE41" s="37" t="e">
        <f>VALUE(TEXT(((AB41*'TOX and EXPO INPUTS'!$F$13)/'TOX and EXPO INPUTS'!$E$27),"0.00E+00"))</f>
        <v>#DIV/0!</v>
      </c>
      <c r="AF41" s="37" t="e">
        <f>VALUE(TEXT(((AC41*'TOX and EXPO INPUTS'!$F$13)/'TOX and EXPO INPUTS'!$E$27),"0.00E+00"))</f>
        <v>#DIV/0!</v>
      </c>
      <c r="AG41" s="42" t="e">
        <f>IF($E41="ST",VALUE(TEXT(('TOX and EXPO INPUTS'!$F$7/AD41),"0.0E+00")),IF($E41="IT",VALUE(TEXT(('TOX and EXPO INPUTS'!$F$10/AD41),"0.0E+00"))))</f>
        <v>#DIV/0!</v>
      </c>
      <c r="AH41" s="37" t="e">
        <f>IF($E41="ST",VALUE(TEXT(('TOX and EXPO INPUTS'!$F$7/AE41),"0.0E+00")),IF($E41="IT",VALUE(TEXT(('TOX and EXPO INPUTS'!$F$10/AE41),"0.0E+00"))))</f>
        <v>#DIV/0!</v>
      </c>
      <c r="AI41" s="37" t="e">
        <f>IF($E41="ST",VALUE(TEXT(('TOX and EXPO INPUTS'!$F$7/AF41),"0.0E+00")),IF($E41="IT",VALUE(TEXT(('TOX and EXPO INPUTS'!$F$10/AF41),"0.0E+00"))))</f>
        <v>#DIV/0!</v>
      </c>
      <c r="AJ41" s="42">
        <f t="shared" si="3"/>
        <v>0</v>
      </c>
      <c r="AK41" s="37">
        <f t="shared" si="4"/>
        <v>0</v>
      </c>
      <c r="AL41" s="42" t="e">
        <f>VALUE(TEXT(((AJ41*'TOX and EXPO INPUTS'!$F$21)/'TOX and EXPO INPUTS'!$E$29),"0.00E+00"))</f>
        <v>#DIV/0!</v>
      </c>
      <c r="AM41" s="37" t="e">
        <f>VALUE(TEXT(((AK41*'TOX and EXPO INPUTS'!$F$21)/'TOX and EXPO INPUTS'!$E$29),"0.00E+00"))</f>
        <v>#DIV/0!</v>
      </c>
      <c r="AN41" s="42" t="e">
        <f>IF($E41="ST",VALUE(TEXT(('TOX and EXPO INPUTS'!$F$15/AL41),"0.0E+00")),IF($E41="IT",VALUE(TEXT(('TOX and EXPO INPUTS'!$F$18/AL41),"0.0E+00"))))</f>
        <v>#DIV/0!</v>
      </c>
      <c r="AO41" s="37" t="e">
        <f>IF($E41="ST",VALUE(TEXT(('TOX and EXPO INPUTS'!$F$15/AM41),"0.0E+00")),IF($E41="IT",VALUE(TEXT(('TOX and EXPO INPUTS'!$F$18/AM41),"0.0E+00"))))</f>
        <v>#DIV/0!</v>
      </c>
      <c r="AP41" s="42" t="e">
        <f t="shared" si="5"/>
        <v>#DIV/0!</v>
      </c>
      <c r="AQ41" s="37" t="e">
        <f t="shared" si="6"/>
        <v>#DIV/0!</v>
      </c>
      <c r="AR41" s="37" t="e">
        <f t="shared" si="7"/>
        <v>#DIV/0!</v>
      </c>
      <c r="AS41" s="37" t="e">
        <f t="shared" si="8"/>
        <v>#DIV/0!</v>
      </c>
      <c r="AT41" s="37" t="e">
        <f t="shared" si="9"/>
        <v>#DIV/0!</v>
      </c>
      <c r="AU41" s="37" t="e">
        <f t="shared" si="10"/>
        <v>#DIV/0!</v>
      </c>
      <c r="AV41" s="42" t="e">
        <f t="shared" si="11"/>
        <v>#DIV/0!</v>
      </c>
      <c r="AW41" s="37" t="e">
        <f t="shared" si="12"/>
        <v>#DIV/0!</v>
      </c>
      <c r="AX41" s="37" t="e">
        <f t="shared" si="13"/>
        <v>#DIV/0!</v>
      </c>
      <c r="AY41" s="37" t="e">
        <f t="shared" si="14"/>
        <v>#DIV/0!</v>
      </c>
      <c r="AZ41" s="37" t="e">
        <f t="shared" si="15"/>
        <v>#DIV/0!</v>
      </c>
      <c r="BA41" s="37" t="e">
        <f t="shared" si="16"/>
        <v>#DIV/0!</v>
      </c>
      <c r="BB41" s="42" t="e">
        <f>IF($E41="ST",VALUE(TEXT((1/(('TOX and EXPO INPUTS'!$F$9/AG41)+('TOX and EXPO INPUTS'!$F$17/AN41))),"0.0E+00")),IF($E41="IT",VALUE(TEXT((1/(('TOX and EXPO INPUTS'!$F$12/AG41)+('TOX and EXPO INPUTS'!$F$20/AN41))),"0.0E+00"))))</f>
        <v>#DIV/0!</v>
      </c>
      <c r="BC41" s="37" t="e">
        <f>IF($E41="ST",VALUE(TEXT((1/(('TOX and EXPO INPUTS'!$F$9/AH41)+('TOX and EXPO INPUTS'!$F$17/AN41))),"0.0E+00")),IF($E41="IT",VALUE(TEXT((1/(('TOX and EXPO INPUTS'!$F$12/AH41)+('TOX and EXPO INPUTS'!$F$20/AN41))),"0.0E+00"))))</f>
        <v>#DIV/0!</v>
      </c>
      <c r="BD41" s="37" t="e">
        <f>IF($E41="ST",VALUE(TEXT((1/(('TOX and EXPO INPUTS'!$F$9/AI41)+('TOX and EXPO INPUTS'!$F$17/AN41))),"0.0E+00")),IF($E41="IT",VALUE(TEXT((1/(('TOX and EXPO INPUTS'!$F$12/AI41)+('TOX and EXPO INPUTS'!$F$20/AN41))),"0.0E+00"))))</f>
        <v>#DIV/0!</v>
      </c>
      <c r="BE41" s="37" t="e">
        <f>IF($E41="ST",VALUE(TEXT((1/(('TOX and EXPO INPUTS'!$F$9/AG41)+('TOX and EXPO INPUTS'!$F$17/AO41))),"0.0E+00")),IF($E41="IT",VALUE(TEXT((1/(('TOX and EXPO INPUTS'!$F$12/AG41)+('TOX and EXPO INPUTS'!$F$20/AO41))),"0.0E+00"))))</f>
        <v>#DIV/0!</v>
      </c>
      <c r="BF41" s="37" t="e">
        <f>IF($E41="ST",VALUE(TEXT((1/(('TOX and EXPO INPUTS'!$F$9/AH41)+('TOX and EXPO INPUTS'!$F$17/AO41))),"0.0E+00")),IF($E41="IT",VALUE(TEXT((1/(('TOX and EXPO INPUTS'!$F$12/AH41)+('TOX and EXPO INPUTS'!$F$20/AO41))),"0.0E+00"))))</f>
        <v>#DIV/0!</v>
      </c>
      <c r="BG41" s="37" t="e">
        <f>IF($E41="ST",VALUE(TEXT((1/(('TOX and EXPO INPUTS'!$F$9/AI41)+('TOX and EXPO INPUTS'!$F$17/AO41))),"0.0E+00")),IF($E41="IT",VALUE(TEXT((1/(('TOX and EXPO INPUTS'!$F$12/AI41)+('TOX and EXPO INPUTS'!$F$20/AO41))),"0.0E+00"))))</f>
        <v>#DIV/0!</v>
      </c>
      <c r="BH41" s="42" t="e">
        <f>VALUE(TEXT((AD41*$T41/365*'TOX and EXPO INPUTS'!$E$33/'TOX and EXPO INPUTS'!$E$34),"0.00E+00"))</f>
        <v>#DIV/0!</v>
      </c>
      <c r="BI41" s="37" t="e">
        <f>VALUE(TEXT((AE41*$T41/365*'TOX and EXPO INPUTS'!$E$33/'TOX and EXPO INPUTS'!$E$34),"0.00E+00"))</f>
        <v>#DIV/0!</v>
      </c>
      <c r="BJ41" s="37" t="e">
        <f>VALUE(TEXT((AF41*$T41/365*'TOX and EXPO INPUTS'!$E$33/'TOX and EXPO INPUTS'!$E$34),"0.00E+00"))</f>
        <v>#DIV/0!</v>
      </c>
      <c r="BK41" s="42" t="e">
        <f>VALUE(TEXT((AD41*$U41/365*'TOX and EXPO INPUTS'!$E$33/'TOX and EXPO INPUTS'!$E$34),"0.00E+00"))</f>
        <v>#DIV/0!</v>
      </c>
      <c r="BL41" s="37" t="e">
        <f>VALUE(TEXT((AE41*$U41/365*'TOX and EXPO INPUTS'!$E$33/'TOX and EXPO INPUTS'!$E$34),"0.00E+00"))</f>
        <v>#DIV/0!</v>
      </c>
      <c r="BM41" s="37" t="e">
        <f>VALUE(TEXT((AF41*$U41/365*'TOX and EXPO INPUTS'!$E$33/'TOX and EXPO INPUTS'!$E$34),"0.00E+00"))</f>
        <v>#DIV/0!</v>
      </c>
      <c r="BN41" s="42" t="e">
        <f>VALUE(TEXT((AL41*$T41/365*'TOX and EXPO INPUTS'!$E$33/'TOX and EXPO INPUTS'!$E$34),"0.00E+00"))</f>
        <v>#DIV/0!</v>
      </c>
      <c r="BO41" s="37" t="e">
        <f>VALUE(TEXT((AM41*$T41/365*'TOX and EXPO INPUTS'!$E$33/'TOX and EXPO INPUTS'!$E$34),"0.00E+00"))</f>
        <v>#DIV/0!</v>
      </c>
      <c r="BP41" s="42" t="e">
        <f>VALUE(TEXT((AL41*$U41/365*'TOX and EXPO INPUTS'!$E$33/'TOX and EXPO INPUTS'!$E$34),"0.00E+00"))</f>
        <v>#DIV/0!</v>
      </c>
      <c r="BQ41" s="37" t="e">
        <f>VALUE(TEXT((AM41*$U41/365*'TOX and EXPO INPUTS'!$E$33/'TOX and EXPO INPUTS'!$E$34),"0.00E+00"))</f>
        <v>#DIV/0!</v>
      </c>
      <c r="BR41" s="42" t="e">
        <f>VALUE(TEXT((AP41*$T41/365*'TOX and EXPO INPUTS'!$E$33/'TOX and EXPO INPUTS'!$E$34),"0.00E+00"))</f>
        <v>#DIV/0!</v>
      </c>
      <c r="BS41" s="37" t="e">
        <f>VALUE(TEXT((AQ41*$T41/365*'TOX and EXPO INPUTS'!$E$33/'TOX and EXPO INPUTS'!$E$34),"0.00E+00"))</f>
        <v>#DIV/0!</v>
      </c>
      <c r="BT41" s="37" t="e">
        <f>VALUE(TEXT((AR41*$T41/365*'TOX and EXPO INPUTS'!$E$33/'TOX and EXPO INPUTS'!$E$34),"0.00E+00"))</f>
        <v>#DIV/0!</v>
      </c>
      <c r="BU41" s="37" t="e">
        <f>VALUE(TEXT((AS41*$T41/365*'TOX and EXPO INPUTS'!$E$33/'TOX and EXPO INPUTS'!$E$34),"0.00E+00"))</f>
        <v>#DIV/0!</v>
      </c>
      <c r="BV41" s="37" t="e">
        <f>VALUE(TEXT((AT41*$T41/365*'TOX and EXPO INPUTS'!$E$33/'TOX and EXPO INPUTS'!$E$34),"0.00E+00"))</f>
        <v>#DIV/0!</v>
      </c>
      <c r="BW41" s="37" t="e">
        <f>VALUE(TEXT((AU41*$T41/365*'TOX and EXPO INPUTS'!$E$33/'TOX and EXPO INPUTS'!$E$34),"0.00E+00"))</f>
        <v>#DIV/0!</v>
      </c>
      <c r="BX41" s="42" t="e">
        <f>VALUE(TEXT((AP41*$U41/365*'TOX and EXPO INPUTS'!$E$33/'TOX and EXPO INPUTS'!$E$34),"0.00E+00"))</f>
        <v>#DIV/0!</v>
      </c>
      <c r="BY41" s="37" t="e">
        <f>VALUE(TEXT((AQ41*$U41/365*'TOX and EXPO INPUTS'!$E$33/'TOX and EXPO INPUTS'!$E$34),"0.00E+00"))</f>
        <v>#DIV/0!</v>
      </c>
      <c r="BZ41" s="37" t="e">
        <f>VALUE(TEXT((AR41*$U41/365*'TOX and EXPO INPUTS'!$E$33/'TOX and EXPO INPUTS'!$E$34),"0.00E+00"))</f>
        <v>#DIV/0!</v>
      </c>
      <c r="CA41" s="37" t="e">
        <f>VALUE(TEXT((AS41*$U41/365*'TOX and EXPO INPUTS'!$E$33/'TOX and EXPO INPUTS'!$E$34),"0.00E+00"))</f>
        <v>#DIV/0!</v>
      </c>
      <c r="CB41" s="37" t="e">
        <f>VALUE(TEXT((AT41*$U41/365*'TOX and EXPO INPUTS'!$E$33/'TOX and EXPO INPUTS'!$E$34),"0.00E+00"))</f>
        <v>#DIV/0!</v>
      </c>
      <c r="CC41" s="37" t="e">
        <f>VALUE(TEXT((AU41*$U41/365*'TOX and EXPO INPUTS'!$E$33/'TOX and EXPO INPUTS'!$E$34),"0.00E+00"))</f>
        <v>#DIV/0!</v>
      </c>
      <c r="CD41" s="58" t="e">
        <f>VALUE(TEXT((BR41*'TOX and EXPO INPUTS'!$F$23),"0.00E+00"))</f>
        <v>#DIV/0!</v>
      </c>
      <c r="CE41" s="57" t="e">
        <f>VALUE(TEXT((BS41*'TOX and EXPO INPUTS'!$F$23),"0.00E+00"))</f>
        <v>#DIV/0!</v>
      </c>
      <c r="CF41" s="57" t="e">
        <f>VALUE(TEXT((BT41*'TOX and EXPO INPUTS'!$F$23),"0.00E+00"))</f>
        <v>#DIV/0!</v>
      </c>
      <c r="CG41" s="57" t="e">
        <f>VALUE(TEXT((BU41*'TOX and EXPO INPUTS'!$F$23),"0.00E+00"))</f>
        <v>#DIV/0!</v>
      </c>
      <c r="CH41" s="57" t="e">
        <f>VALUE(TEXT((BV41*'TOX and EXPO INPUTS'!$F$23),"0.00E+00"))</f>
        <v>#DIV/0!</v>
      </c>
      <c r="CI41" s="57" t="e">
        <f>VALUE(TEXT((BW41*'TOX and EXPO INPUTS'!$F$23),"0.00E+00"))</f>
        <v>#DIV/0!</v>
      </c>
      <c r="CJ41" s="58" t="e">
        <f>VALUE(TEXT((BX41*'TOX and EXPO INPUTS'!$F$23),"0.00E+00"))</f>
        <v>#DIV/0!</v>
      </c>
      <c r="CK41" s="57" t="e">
        <f>VALUE(TEXT((BY41*'TOX and EXPO INPUTS'!$F$23),"0.00E+00"))</f>
        <v>#DIV/0!</v>
      </c>
      <c r="CL41" s="57" t="e">
        <f>VALUE(TEXT((BZ41*'TOX and EXPO INPUTS'!$F$23),"0.00E+00"))</f>
        <v>#DIV/0!</v>
      </c>
      <c r="CM41" s="57" t="e">
        <f>VALUE(TEXT((CA41*'TOX and EXPO INPUTS'!$F$23),"0.00E+00"))</f>
        <v>#DIV/0!</v>
      </c>
      <c r="CN41" s="57" t="e">
        <f>VALUE(TEXT((CB41*'TOX and EXPO INPUTS'!$F$23),"0.00E+00"))</f>
        <v>#DIV/0!</v>
      </c>
      <c r="CO41" s="57" t="e">
        <f>VALUE(TEXT((CC41*'TOX and EXPO INPUTS'!$F$23),"0.00E+00"))</f>
        <v>#DIV/0!</v>
      </c>
      <c r="CP41" s="38" t="s">
        <v>106</v>
      </c>
      <c r="CQ41" s="34" t="s">
        <v>107</v>
      </c>
      <c r="CR41" s="34" t="s">
        <v>108</v>
      </c>
      <c r="CS41" s="39" t="s">
        <v>109</v>
      </c>
    </row>
    <row r="42" spans="1:97" ht="48" customHeight="1" x14ac:dyDescent="0.25">
      <c r="A42" s="34" t="s">
        <v>98</v>
      </c>
      <c r="B42" s="34" t="s">
        <v>99</v>
      </c>
      <c r="C42" s="34" t="s">
        <v>100</v>
      </c>
      <c r="D42" s="34" t="s">
        <v>442</v>
      </c>
      <c r="E42" s="39" t="s">
        <v>102</v>
      </c>
      <c r="F42" s="40" t="s">
        <v>126</v>
      </c>
      <c r="G42" s="43"/>
      <c r="H42" s="36" t="s">
        <v>104</v>
      </c>
      <c r="I42" s="67"/>
      <c r="J42" s="36" t="s">
        <v>105</v>
      </c>
      <c r="K42" s="100">
        <f>VLOOKUP(F42,'Amount Seed Planted_variables'!$A$3:$I$74,2,0)</f>
        <v>800</v>
      </c>
      <c r="L42" s="100">
        <f>VLOOKUP(F42,'Amount Seed Planted_variables'!$A$3:$I$74,3,0)</f>
        <v>1814</v>
      </c>
      <c r="M42" s="36">
        <f t="shared" si="17"/>
        <v>0</v>
      </c>
      <c r="N42" s="35">
        <f t="shared" si="18"/>
        <v>0</v>
      </c>
      <c r="O42" s="101">
        <v>281250</v>
      </c>
      <c r="P42" s="93">
        <f>VLOOKUP(F42,'Amount Seed Planted_variables'!$A$3:$I$74,4,0)</f>
        <v>130680</v>
      </c>
      <c r="Q42" s="93">
        <f>VLOOKUP(F42,'Amount Seed Planted_variables'!$A$3:$I$74,7,0)</f>
        <v>200</v>
      </c>
      <c r="R42" s="93">
        <f>VLOOKUP(F42,'Amount Seed Planted_variables'!$A$3:$I$74,8,0)</f>
        <v>26136000</v>
      </c>
      <c r="S42" s="87" t="str">
        <f t="shared" si="0"/>
        <v>NA</v>
      </c>
      <c r="T42" s="35">
        <v>10</v>
      </c>
      <c r="U42" s="35">
        <v>30</v>
      </c>
      <c r="V42" s="41">
        <v>3994</v>
      </c>
      <c r="W42" s="35">
        <v>797</v>
      </c>
      <c r="X42" s="35">
        <v>530</v>
      </c>
      <c r="Y42" s="41">
        <v>66</v>
      </c>
      <c r="Z42" s="35">
        <f t="shared" si="19"/>
        <v>6.6000000000000005</v>
      </c>
      <c r="AA42" s="42">
        <f t="shared" si="21"/>
        <v>0</v>
      </c>
      <c r="AB42" s="37">
        <f t="shared" si="22"/>
        <v>0</v>
      </c>
      <c r="AC42" s="37">
        <f t="shared" si="23"/>
        <v>0</v>
      </c>
      <c r="AD42" s="42" t="e">
        <f>VALUE(TEXT(((AA42*'TOX and EXPO INPUTS'!$F$13)/'TOX and EXPO INPUTS'!$E$27),"0.00E+00"))</f>
        <v>#DIV/0!</v>
      </c>
      <c r="AE42" s="37" t="e">
        <f>VALUE(TEXT(((AB42*'TOX and EXPO INPUTS'!$F$13)/'TOX and EXPO INPUTS'!$E$27),"0.00E+00"))</f>
        <v>#DIV/0!</v>
      </c>
      <c r="AF42" s="37" t="e">
        <f>VALUE(TEXT(((AC42*'TOX and EXPO INPUTS'!$F$13)/'TOX and EXPO INPUTS'!$E$27),"0.00E+00"))</f>
        <v>#DIV/0!</v>
      </c>
      <c r="AG42" s="42" t="e">
        <f>IF($E42="ST",VALUE(TEXT(('TOX and EXPO INPUTS'!$F$7/AD42),"0.0E+00")),IF($E42="IT",VALUE(TEXT(('TOX and EXPO INPUTS'!$F$10/AD42),"0.0E+00"))))</f>
        <v>#DIV/0!</v>
      </c>
      <c r="AH42" s="37" t="e">
        <f>IF($E42="ST",VALUE(TEXT(('TOX and EXPO INPUTS'!$F$7/AE42),"0.0E+00")),IF($E42="IT",VALUE(TEXT(('TOX and EXPO INPUTS'!$F$10/AE42),"0.0E+00"))))</f>
        <v>#DIV/0!</v>
      </c>
      <c r="AI42" s="37" t="e">
        <f>IF($E42="ST",VALUE(TEXT(('TOX and EXPO INPUTS'!$F$7/AF42),"0.0E+00")),IF($E42="IT",VALUE(TEXT(('TOX and EXPO INPUTS'!$F$10/AF42),"0.0E+00"))))</f>
        <v>#DIV/0!</v>
      </c>
      <c r="AJ42" s="42">
        <f t="shared" si="3"/>
        <v>0</v>
      </c>
      <c r="AK42" s="37">
        <f t="shared" si="4"/>
        <v>0</v>
      </c>
      <c r="AL42" s="42" t="e">
        <f>VALUE(TEXT(((AJ42*'TOX and EXPO INPUTS'!$F$21)/'TOX and EXPO INPUTS'!$E$29),"0.00E+00"))</f>
        <v>#DIV/0!</v>
      </c>
      <c r="AM42" s="37" t="e">
        <f>VALUE(TEXT(((AK42*'TOX and EXPO INPUTS'!$F$21)/'TOX and EXPO INPUTS'!$E$29),"0.00E+00"))</f>
        <v>#DIV/0!</v>
      </c>
      <c r="AN42" s="42" t="e">
        <f>IF($E42="ST",VALUE(TEXT(('TOX and EXPO INPUTS'!$F$15/AL42),"0.0E+00")),IF($E42="IT",VALUE(TEXT(('TOX and EXPO INPUTS'!$F$18/AL42),"0.0E+00"))))</f>
        <v>#DIV/0!</v>
      </c>
      <c r="AO42" s="37" t="e">
        <f>IF($E42="ST",VALUE(TEXT(('TOX and EXPO INPUTS'!$F$15/AM42),"0.0E+00")),IF($E42="IT",VALUE(TEXT(('TOX and EXPO INPUTS'!$F$18/AM42),"0.0E+00"))))</f>
        <v>#DIV/0!</v>
      </c>
      <c r="AP42" s="42" t="e">
        <f t="shared" si="5"/>
        <v>#DIV/0!</v>
      </c>
      <c r="AQ42" s="37" t="e">
        <f t="shared" si="6"/>
        <v>#DIV/0!</v>
      </c>
      <c r="AR42" s="37" t="e">
        <f t="shared" si="7"/>
        <v>#DIV/0!</v>
      </c>
      <c r="AS42" s="37" t="e">
        <f t="shared" si="8"/>
        <v>#DIV/0!</v>
      </c>
      <c r="AT42" s="37" t="e">
        <f t="shared" si="9"/>
        <v>#DIV/0!</v>
      </c>
      <c r="AU42" s="37" t="e">
        <f t="shared" si="10"/>
        <v>#DIV/0!</v>
      </c>
      <c r="AV42" s="42" t="e">
        <f t="shared" si="11"/>
        <v>#DIV/0!</v>
      </c>
      <c r="AW42" s="37" t="e">
        <f t="shared" si="12"/>
        <v>#DIV/0!</v>
      </c>
      <c r="AX42" s="37" t="e">
        <f t="shared" si="13"/>
        <v>#DIV/0!</v>
      </c>
      <c r="AY42" s="37" t="e">
        <f t="shared" si="14"/>
        <v>#DIV/0!</v>
      </c>
      <c r="AZ42" s="37" t="e">
        <f t="shared" si="15"/>
        <v>#DIV/0!</v>
      </c>
      <c r="BA42" s="37" t="e">
        <f t="shared" si="16"/>
        <v>#DIV/0!</v>
      </c>
      <c r="BB42" s="42" t="e">
        <f>IF($E42="ST",VALUE(TEXT((1/(('TOX and EXPO INPUTS'!$F$9/AG42)+('TOX and EXPO INPUTS'!$F$17/AN42))),"0.0E+00")),IF($E42="IT",VALUE(TEXT((1/(('TOX and EXPO INPUTS'!$F$12/AG42)+('TOX and EXPO INPUTS'!$F$20/AN42))),"0.0E+00"))))</f>
        <v>#DIV/0!</v>
      </c>
      <c r="BC42" s="37" t="e">
        <f>IF($E42="ST",VALUE(TEXT((1/(('TOX and EXPO INPUTS'!$F$9/AH42)+('TOX and EXPO INPUTS'!$F$17/AN42))),"0.0E+00")),IF($E42="IT",VALUE(TEXT((1/(('TOX and EXPO INPUTS'!$F$12/AH42)+('TOX and EXPO INPUTS'!$F$20/AN42))),"0.0E+00"))))</f>
        <v>#DIV/0!</v>
      </c>
      <c r="BD42" s="37" t="e">
        <f>IF($E42="ST",VALUE(TEXT((1/(('TOX and EXPO INPUTS'!$F$9/AI42)+('TOX and EXPO INPUTS'!$F$17/AN42))),"0.0E+00")),IF($E42="IT",VALUE(TEXT((1/(('TOX and EXPO INPUTS'!$F$12/AI42)+('TOX and EXPO INPUTS'!$F$20/AN42))),"0.0E+00"))))</f>
        <v>#DIV/0!</v>
      </c>
      <c r="BE42" s="37" t="e">
        <f>IF($E42="ST",VALUE(TEXT((1/(('TOX and EXPO INPUTS'!$F$9/AG42)+('TOX and EXPO INPUTS'!$F$17/AO42))),"0.0E+00")),IF($E42="IT",VALUE(TEXT((1/(('TOX and EXPO INPUTS'!$F$12/AG42)+('TOX and EXPO INPUTS'!$F$20/AO42))),"0.0E+00"))))</f>
        <v>#DIV/0!</v>
      </c>
      <c r="BF42" s="37" t="e">
        <f>IF($E42="ST",VALUE(TEXT((1/(('TOX and EXPO INPUTS'!$F$9/AH42)+('TOX and EXPO INPUTS'!$F$17/AO42))),"0.0E+00")),IF($E42="IT",VALUE(TEXT((1/(('TOX and EXPO INPUTS'!$F$12/AH42)+('TOX and EXPO INPUTS'!$F$20/AO42))),"0.0E+00"))))</f>
        <v>#DIV/0!</v>
      </c>
      <c r="BG42" s="37" t="e">
        <f>IF($E42="ST",VALUE(TEXT((1/(('TOX and EXPO INPUTS'!$F$9/AI42)+('TOX and EXPO INPUTS'!$F$17/AO42))),"0.0E+00")),IF($E42="IT",VALUE(TEXT((1/(('TOX and EXPO INPUTS'!$F$12/AI42)+('TOX and EXPO INPUTS'!$F$20/AO42))),"0.0E+00"))))</f>
        <v>#DIV/0!</v>
      </c>
      <c r="BH42" s="42" t="e">
        <f>VALUE(TEXT((AD42*$T42/365*'TOX and EXPO INPUTS'!$E$33/'TOX and EXPO INPUTS'!$E$34),"0.00E+00"))</f>
        <v>#DIV/0!</v>
      </c>
      <c r="BI42" s="37" t="e">
        <f>VALUE(TEXT((AE42*$T42/365*'TOX and EXPO INPUTS'!$E$33/'TOX and EXPO INPUTS'!$E$34),"0.00E+00"))</f>
        <v>#DIV/0!</v>
      </c>
      <c r="BJ42" s="37" t="e">
        <f>VALUE(TEXT((AF42*$T42/365*'TOX and EXPO INPUTS'!$E$33/'TOX and EXPO INPUTS'!$E$34),"0.00E+00"))</f>
        <v>#DIV/0!</v>
      </c>
      <c r="BK42" s="42" t="e">
        <f>VALUE(TEXT((AD42*$U42/365*'TOX and EXPO INPUTS'!$E$33/'TOX and EXPO INPUTS'!$E$34),"0.00E+00"))</f>
        <v>#DIV/0!</v>
      </c>
      <c r="BL42" s="37" t="e">
        <f>VALUE(TEXT((AE42*$U42/365*'TOX and EXPO INPUTS'!$E$33/'TOX and EXPO INPUTS'!$E$34),"0.00E+00"))</f>
        <v>#DIV/0!</v>
      </c>
      <c r="BM42" s="37" t="e">
        <f>VALUE(TEXT((AF42*$U42/365*'TOX and EXPO INPUTS'!$E$33/'TOX and EXPO INPUTS'!$E$34),"0.00E+00"))</f>
        <v>#DIV/0!</v>
      </c>
      <c r="BN42" s="42" t="e">
        <f>VALUE(TEXT((AL42*$T42/365*'TOX and EXPO INPUTS'!$E$33/'TOX and EXPO INPUTS'!$E$34),"0.00E+00"))</f>
        <v>#DIV/0!</v>
      </c>
      <c r="BO42" s="37" t="e">
        <f>VALUE(TEXT((AM42*$T42/365*'TOX and EXPO INPUTS'!$E$33/'TOX and EXPO INPUTS'!$E$34),"0.00E+00"))</f>
        <v>#DIV/0!</v>
      </c>
      <c r="BP42" s="42" t="e">
        <f>VALUE(TEXT((AL42*$U42/365*'TOX and EXPO INPUTS'!$E$33/'TOX and EXPO INPUTS'!$E$34),"0.00E+00"))</f>
        <v>#DIV/0!</v>
      </c>
      <c r="BQ42" s="37" t="e">
        <f>VALUE(TEXT((AM42*$U42/365*'TOX and EXPO INPUTS'!$E$33/'TOX and EXPO INPUTS'!$E$34),"0.00E+00"))</f>
        <v>#DIV/0!</v>
      </c>
      <c r="BR42" s="42" t="e">
        <f>VALUE(TEXT((AP42*$T42/365*'TOX and EXPO INPUTS'!$E$33/'TOX and EXPO INPUTS'!$E$34),"0.00E+00"))</f>
        <v>#DIV/0!</v>
      </c>
      <c r="BS42" s="37" t="e">
        <f>VALUE(TEXT((AQ42*$T42/365*'TOX and EXPO INPUTS'!$E$33/'TOX and EXPO INPUTS'!$E$34),"0.00E+00"))</f>
        <v>#DIV/0!</v>
      </c>
      <c r="BT42" s="37" t="e">
        <f>VALUE(TEXT((AR42*$T42/365*'TOX and EXPO INPUTS'!$E$33/'TOX and EXPO INPUTS'!$E$34),"0.00E+00"))</f>
        <v>#DIV/0!</v>
      </c>
      <c r="BU42" s="37" t="e">
        <f>VALUE(TEXT((AS42*$T42/365*'TOX and EXPO INPUTS'!$E$33/'TOX and EXPO INPUTS'!$E$34),"0.00E+00"))</f>
        <v>#DIV/0!</v>
      </c>
      <c r="BV42" s="37" t="e">
        <f>VALUE(TEXT((AT42*$T42/365*'TOX and EXPO INPUTS'!$E$33/'TOX and EXPO INPUTS'!$E$34),"0.00E+00"))</f>
        <v>#DIV/0!</v>
      </c>
      <c r="BW42" s="37" t="e">
        <f>VALUE(TEXT((AU42*$T42/365*'TOX and EXPO INPUTS'!$E$33/'TOX and EXPO INPUTS'!$E$34),"0.00E+00"))</f>
        <v>#DIV/0!</v>
      </c>
      <c r="BX42" s="42" t="e">
        <f>VALUE(TEXT((AP42*$U42/365*'TOX and EXPO INPUTS'!$E$33/'TOX and EXPO INPUTS'!$E$34),"0.00E+00"))</f>
        <v>#DIV/0!</v>
      </c>
      <c r="BY42" s="37" t="e">
        <f>VALUE(TEXT((AQ42*$U42/365*'TOX and EXPO INPUTS'!$E$33/'TOX and EXPO INPUTS'!$E$34),"0.00E+00"))</f>
        <v>#DIV/0!</v>
      </c>
      <c r="BZ42" s="37" t="e">
        <f>VALUE(TEXT((AR42*$U42/365*'TOX and EXPO INPUTS'!$E$33/'TOX and EXPO INPUTS'!$E$34),"0.00E+00"))</f>
        <v>#DIV/0!</v>
      </c>
      <c r="CA42" s="37" t="e">
        <f>VALUE(TEXT((AS42*$U42/365*'TOX and EXPO INPUTS'!$E$33/'TOX and EXPO INPUTS'!$E$34),"0.00E+00"))</f>
        <v>#DIV/0!</v>
      </c>
      <c r="CB42" s="37" t="e">
        <f>VALUE(TEXT((AT42*$U42/365*'TOX and EXPO INPUTS'!$E$33/'TOX and EXPO INPUTS'!$E$34),"0.00E+00"))</f>
        <v>#DIV/0!</v>
      </c>
      <c r="CC42" s="37" t="e">
        <f>VALUE(TEXT((AU42*$U42/365*'TOX and EXPO INPUTS'!$E$33/'TOX and EXPO INPUTS'!$E$34),"0.00E+00"))</f>
        <v>#DIV/0!</v>
      </c>
      <c r="CD42" s="58" t="e">
        <f>VALUE(TEXT((BR42*'TOX and EXPO INPUTS'!$F$23),"0.00E+00"))</f>
        <v>#DIV/0!</v>
      </c>
      <c r="CE42" s="57" t="e">
        <f>VALUE(TEXT((BS42*'TOX and EXPO INPUTS'!$F$23),"0.00E+00"))</f>
        <v>#DIV/0!</v>
      </c>
      <c r="CF42" s="57" t="e">
        <f>VALUE(TEXT((BT42*'TOX and EXPO INPUTS'!$F$23),"0.00E+00"))</f>
        <v>#DIV/0!</v>
      </c>
      <c r="CG42" s="57" t="e">
        <f>VALUE(TEXT((BU42*'TOX and EXPO INPUTS'!$F$23),"0.00E+00"))</f>
        <v>#DIV/0!</v>
      </c>
      <c r="CH42" s="57" t="e">
        <f>VALUE(TEXT((BV42*'TOX and EXPO INPUTS'!$F$23),"0.00E+00"))</f>
        <v>#DIV/0!</v>
      </c>
      <c r="CI42" s="57" t="e">
        <f>VALUE(TEXT((BW42*'TOX and EXPO INPUTS'!$F$23),"0.00E+00"))</f>
        <v>#DIV/0!</v>
      </c>
      <c r="CJ42" s="58" t="e">
        <f>VALUE(TEXT((BX42*'TOX and EXPO INPUTS'!$F$23),"0.00E+00"))</f>
        <v>#DIV/0!</v>
      </c>
      <c r="CK42" s="57" t="e">
        <f>VALUE(TEXT((BY42*'TOX and EXPO INPUTS'!$F$23),"0.00E+00"))</f>
        <v>#DIV/0!</v>
      </c>
      <c r="CL42" s="57" t="e">
        <f>VALUE(TEXT((BZ42*'TOX and EXPO INPUTS'!$F$23),"0.00E+00"))</f>
        <v>#DIV/0!</v>
      </c>
      <c r="CM42" s="57" t="e">
        <f>VALUE(TEXT((CA42*'TOX and EXPO INPUTS'!$F$23),"0.00E+00"))</f>
        <v>#DIV/0!</v>
      </c>
      <c r="CN42" s="57" t="e">
        <f>VALUE(TEXT((CB42*'TOX and EXPO INPUTS'!$F$23),"0.00E+00"))</f>
        <v>#DIV/0!</v>
      </c>
      <c r="CO42" s="57" t="e">
        <f>VALUE(TEXT((CC42*'TOX and EXPO INPUTS'!$F$23),"0.00E+00"))</f>
        <v>#DIV/0!</v>
      </c>
      <c r="CP42" s="38" t="s">
        <v>106</v>
      </c>
      <c r="CQ42" s="34" t="s">
        <v>107</v>
      </c>
      <c r="CR42" s="34" t="s">
        <v>108</v>
      </c>
      <c r="CS42" s="39" t="s">
        <v>109</v>
      </c>
    </row>
    <row r="43" spans="1:97" ht="48" customHeight="1" x14ac:dyDescent="0.25">
      <c r="A43" s="34" t="s">
        <v>98</v>
      </c>
      <c r="B43" s="34" t="s">
        <v>99</v>
      </c>
      <c r="C43" s="34" t="s">
        <v>100</v>
      </c>
      <c r="D43" s="34" t="s">
        <v>101</v>
      </c>
      <c r="E43" s="39" t="s">
        <v>112</v>
      </c>
      <c r="F43" s="40" t="s">
        <v>126</v>
      </c>
      <c r="G43" s="43"/>
      <c r="H43" s="36" t="s">
        <v>104</v>
      </c>
      <c r="I43" s="67"/>
      <c r="J43" s="36" t="s">
        <v>105</v>
      </c>
      <c r="K43" s="100">
        <f>VLOOKUP(F43,'Amount Seed Planted_variables'!$A$3:$I$74,2,0)</f>
        <v>800</v>
      </c>
      <c r="L43" s="100">
        <f>VLOOKUP(F43,'Amount Seed Planted_variables'!$A$3:$I$74,3,0)</f>
        <v>1814</v>
      </c>
      <c r="M43" s="36">
        <f t="shared" si="17"/>
        <v>0</v>
      </c>
      <c r="N43" s="35">
        <f t="shared" si="18"/>
        <v>0</v>
      </c>
      <c r="O43" s="101">
        <v>200000</v>
      </c>
      <c r="P43" s="93">
        <f>VLOOKUP(F43,'Amount Seed Planted_variables'!$A$3:$I$74,4,0)</f>
        <v>130680</v>
      </c>
      <c r="Q43" s="93">
        <f>VLOOKUP(F43,'Amount Seed Planted_variables'!$A$3:$I$74,7,0)</f>
        <v>200</v>
      </c>
      <c r="R43" s="93">
        <f>VLOOKUP(F43,'Amount Seed Planted_variables'!$A$3:$I$74,8,0)</f>
        <v>26136000</v>
      </c>
      <c r="S43" s="87" t="str">
        <f t="shared" si="0"/>
        <v>NA</v>
      </c>
      <c r="T43" s="35">
        <v>10</v>
      </c>
      <c r="U43" s="35">
        <v>30</v>
      </c>
      <c r="V43" s="41">
        <v>349</v>
      </c>
      <c r="W43" s="35">
        <v>51.2</v>
      </c>
      <c r="X43" s="35">
        <v>42.2</v>
      </c>
      <c r="Y43" s="41">
        <v>1.2</v>
      </c>
      <c r="Z43" s="35">
        <f t="shared" si="19"/>
        <v>0.12</v>
      </c>
      <c r="AA43" s="42">
        <f t="shared" si="21"/>
        <v>0</v>
      </c>
      <c r="AB43" s="37">
        <f t="shared" si="22"/>
        <v>0</v>
      </c>
      <c r="AC43" s="37">
        <f t="shared" si="23"/>
        <v>0</v>
      </c>
      <c r="AD43" s="42" t="e">
        <f>VALUE(TEXT(((AA43*'TOX and EXPO INPUTS'!$F$13)/'TOX and EXPO INPUTS'!$E$27),"0.00E+00"))</f>
        <v>#DIV/0!</v>
      </c>
      <c r="AE43" s="37" t="e">
        <f>VALUE(TEXT(((AB43*'TOX and EXPO INPUTS'!$F$13)/'TOX and EXPO INPUTS'!$E$27),"0.00E+00"))</f>
        <v>#DIV/0!</v>
      </c>
      <c r="AF43" s="37" t="e">
        <f>VALUE(TEXT(((AC43*'TOX and EXPO INPUTS'!$F$13)/'TOX and EXPO INPUTS'!$E$27),"0.00E+00"))</f>
        <v>#DIV/0!</v>
      </c>
      <c r="AG43" s="42" t="e">
        <f>IF($E43="ST",VALUE(TEXT(('TOX and EXPO INPUTS'!$F$7/AD43),"0.0E+00")),IF($E43="IT",VALUE(TEXT(('TOX and EXPO INPUTS'!$F$10/AD43),"0.0E+00"))))</f>
        <v>#DIV/0!</v>
      </c>
      <c r="AH43" s="37" t="e">
        <f>IF($E43="ST",VALUE(TEXT(('TOX and EXPO INPUTS'!$F$7/AE43),"0.0E+00")),IF($E43="IT",VALUE(TEXT(('TOX and EXPO INPUTS'!$F$10/AE43),"0.0E+00"))))</f>
        <v>#DIV/0!</v>
      </c>
      <c r="AI43" s="37" t="e">
        <f>IF($E43="ST",VALUE(TEXT(('TOX and EXPO INPUTS'!$F$7/AF43),"0.0E+00")),IF($E43="IT",VALUE(TEXT(('TOX and EXPO INPUTS'!$F$10/AF43),"0.0E+00"))))</f>
        <v>#DIV/0!</v>
      </c>
      <c r="AJ43" s="42">
        <f t="shared" si="3"/>
        <v>0</v>
      </c>
      <c r="AK43" s="37">
        <f t="shared" si="4"/>
        <v>0</v>
      </c>
      <c r="AL43" s="42" t="e">
        <f>VALUE(TEXT(((AJ43*'TOX and EXPO INPUTS'!$F$21)/'TOX and EXPO INPUTS'!$E$29),"0.00E+00"))</f>
        <v>#DIV/0!</v>
      </c>
      <c r="AM43" s="37" t="e">
        <f>VALUE(TEXT(((AK43*'TOX and EXPO INPUTS'!$F$21)/'TOX and EXPO INPUTS'!$E$29),"0.00E+00"))</f>
        <v>#DIV/0!</v>
      </c>
      <c r="AN43" s="42" t="e">
        <f>IF($E43="ST",VALUE(TEXT(('TOX and EXPO INPUTS'!$F$15/AL43),"0.0E+00")),IF($E43="IT",VALUE(TEXT(('TOX and EXPO INPUTS'!$F$18/AL43),"0.0E+00"))))</f>
        <v>#DIV/0!</v>
      </c>
      <c r="AO43" s="37" t="e">
        <f>IF($E43="ST",VALUE(TEXT(('TOX and EXPO INPUTS'!$F$15/AM43),"0.0E+00")),IF($E43="IT",VALUE(TEXT(('TOX and EXPO INPUTS'!$F$18/AM43),"0.0E+00"))))</f>
        <v>#DIV/0!</v>
      </c>
      <c r="AP43" s="42" t="e">
        <f t="shared" si="5"/>
        <v>#DIV/0!</v>
      </c>
      <c r="AQ43" s="37" t="e">
        <f t="shared" si="6"/>
        <v>#DIV/0!</v>
      </c>
      <c r="AR43" s="37" t="e">
        <f t="shared" si="7"/>
        <v>#DIV/0!</v>
      </c>
      <c r="AS43" s="37" t="e">
        <f t="shared" si="8"/>
        <v>#DIV/0!</v>
      </c>
      <c r="AT43" s="37" t="e">
        <f t="shared" si="9"/>
        <v>#DIV/0!</v>
      </c>
      <c r="AU43" s="37" t="e">
        <f t="shared" si="10"/>
        <v>#DIV/0!</v>
      </c>
      <c r="AV43" s="42" t="e">
        <f t="shared" si="11"/>
        <v>#DIV/0!</v>
      </c>
      <c r="AW43" s="37" t="e">
        <f t="shared" si="12"/>
        <v>#DIV/0!</v>
      </c>
      <c r="AX43" s="37" t="e">
        <f t="shared" si="13"/>
        <v>#DIV/0!</v>
      </c>
      <c r="AY43" s="37" t="e">
        <f t="shared" si="14"/>
        <v>#DIV/0!</v>
      </c>
      <c r="AZ43" s="37" t="e">
        <f t="shared" si="15"/>
        <v>#DIV/0!</v>
      </c>
      <c r="BA43" s="37" t="e">
        <f t="shared" si="16"/>
        <v>#DIV/0!</v>
      </c>
      <c r="BB43" s="42" t="e">
        <f>IF($E43="ST",VALUE(TEXT((1/(('TOX and EXPO INPUTS'!$F$9/AG43)+('TOX and EXPO INPUTS'!$F$17/AN43))),"0.0E+00")),IF($E43="IT",VALUE(TEXT((1/(('TOX and EXPO INPUTS'!$F$12/AG43)+('TOX and EXPO INPUTS'!$F$20/AN43))),"0.0E+00"))))</f>
        <v>#DIV/0!</v>
      </c>
      <c r="BC43" s="37" t="e">
        <f>IF($E43="ST",VALUE(TEXT((1/(('TOX and EXPO INPUTS'!$F$9/AH43)+('TOX and EXPO INPUTS'!$F$17/AN43))),"0.0E+00")),IF($E43="IT",VALUE(TEXT((1/(('TOX and EXPO INPUTS'!$F$12/AH43)+('TOX and EXPO INPUTS'!$F$20/AN43))),"0.0E+00"))))</f>
        <v>#DIV/0!</v>
      </c>
      <c r="BD43" s="37" t="e">
        <f>IF($E43="ST",VALUE(TEXT((1/(('TOX and EXPO INPUTS'!$F$9/AI43)+('TOX and EXPO INPUTS'!$F$17/AN43))),"0.0E+00")),IF($E43="IT",VALUE(TEXT((1/(('TOX and EXPO INPUTS'!$F$12/AI43)+('TOX and EXPO INPUTS'!$F$20/AN43))),"0.0E+00"))))</f>
        <v>#DIV/0!</v>
      </c>
      <c r="BE43" s="37" t="e">
        <f>IF($E43="ST",VALUE(TEXT((1/(('TOX and EXPO INPUTS'!$F$9/AG43)+('TOX and EXPO INPUTS'!$F$17/AO43))),"0.0E+00")),IF($E43="IT",VALUE(TEXT((1/(('TOX and EXPO INPUTS'!$F$12/AG43)+('TOX and EXPO INPUTS'!$F$20/AO43))),"0.0E+00"))))</f>
        <v>#DIV/0!</v>
      </c>
      <c r="BF43" s="37" t="e">
        <f>IF($E43="ST",VALUE(TEXT((1/(('TOX and EXPO INPUTS'!$F$9/AH43)+('TOX and EXPO INPUTS'!$F$17/AO43))),"0.0E+00")),IF($E43="IT",VALUE(TEXT((1/(('TOX and EXPO INPUTS'!$F$12/AH43)+('TOX and EXPO INPUTS'!$F$20/AO43))),"0.0E+00"))))</f>
        <v>#DIV/0!</v>
      </c>
      <c r="BG43" s="37" t="e">
        <f>IF($E43="ST",VALUE(TEXT((1/(('TOX and EXPO INPUTS'!$F$9/AI43)+('TOX and EXPO INPUTS'!$F$17/AO43))),"0.0E+00")),IF($E43="IT",VALUE(TEXT((1/(('TOX and EXPO INPUTS'!$F$12/AI43)+('TOX and EXPO INPUTS'!$F$20/AO43))),"0.0E+00"))))</f>
        <v>#DIV/0!</v>
      </c>
      <c r="BH43" s="42" t="e">
        <f>VALUE(TEXT((AD43*$T43/365*'TOX and EXPO INPUTS'!$E$33/'TOX and EXPO INPUTS'!$E$34),"0.00E+00"))</f>
        <v>#DIV/0!</v>
      </c>
      <c r="BI43" s="37" t="e">
        <f>VALUE(TEXT((AE43*$T43/365*'TOX and EXPO INPUTS'!$E$33/'TOX and EXPO INPUTS'!$E$34),"0.00E+00"))</f>
        <v>#DIV/0!</v>
      </c>
      <c r="BJ43" s="37" t="e">
        <f>VALUE(TEXT((AF43*$T43/365*'TOX and EXPO INPUTS'!$E$33/'TOX and EXPO INPUTS'!$E$34),"0.00E+00"))</f>
        <v>#DIV/0!</v>
      </c>
      <c r="BK43" s="42" t="e">
        <f>VALUE(TEXT((AD43*$U43/365*'TOX and EXPO INPUTS'!$E$33/'TOX and EXPO INPUTS'!$E$34),"0.00E+00"))</f>
        <v>#DIV/0!</v>
      </c>
      <c r="BL43" s="37" t="e">
        <f>VALUE(TEXT((AE43*$U43/365*'TOX and EXPO INPUTS'!$E$33/'TOX and EXPO INPUTS'!$E$34),"0.00E+00"))</f>
        <v>#DIV/0!</v>
      </c>
      <c r="BM43" s="37" t="e">
        <f>VALUE(TEXT((AF43*$U43/365*'TOX and EXPO INPUTS'!$E$33/'TOX and EXPO INPUTS'!$E$34),"0.00E+00"))</f>
        <v>#DIV/0!</v>
      </c>
      <c r="BN43" s="42" t="e">
        <f>VALUE(TEXT((AL43*$T43/365*'TOX and EXPO INPUTS'!$E$33/'TOX and EXPO INPUTS'!$E$34),"0.00E+00"))</f>
        <v>#DIV/0!</v>
      </c>
      <c r="BO43" s="37" t="e">
        <f>VALUE(TEXT((AM43*$T43/365*'TOX and EXPO INPUTS'!$E$33/'TOX and EXPO INPUTS'!$E$34),"0.00E+00"))</f>
        <v>#DIV/0!</v>
      </c>
      <c r="BP43" s="42" t="e">
        <f>VALUE(TEXT((AL43*$U43/365*'TOX and EXPO INPUTS'!$E$33/'TOX and EXPO INPUTS'!$E$34),"0.00E+00"))</f>
        <v>#DIV/0!</v>
      </c>
      <c r="BQ43" s="37" t="e">
        <f>VALUE(TEXT((AM43*$U43/365*'TOX and EXPO INPUTS'!$E$33/'TOX and EXPO INPUTS'!$E$34),"0.00E+00"))</f>
        <v>#DIV/0!</v>
      </c>
      <c r="BR43" s="42" t="e">
        <f>VALUE(TEXT((AP43*$T43/365*'TOX and EXPO INPUTS'!$E$33/'TOX and EXPO INPUTS'!$E$34),"0.00E+00"))</f>
        <v>#DIV/0!</v>
      </c>
      <c r="BS43" s="37" t="e">
        <f>VALUE(TEXT((AQ43*$T43/365*'TOX and EXPO INPUTS'!$E$33/'TOX and EXPO INPUTS'!$E$34),"0.00E+00"))</f>
        <v>#DIV/0!</v>
      </c>
      <c r="BT43" s="37" t="e">
        <f>VALUE(TEXT((AR43*$T43/365*'TOX and EXPO INPUTS'!$E$33/'TOX and EXPO INPUTS'!$E$34),"0.00E+00"))</f>
        <v>#DIV/0!</v>
      </c>
      <c r="BU43" s="37" t="e">
        <f>VALUE(TEXT((AS43*$T43/365*'TOX and EXPO INPUTS'!$E$33/'TOX and EXPO INPUTS'!$E$34),"0.00E+00"))</f>
        <v>#DIV/0!</v>
      </c>
      <c r="BV43" s="37" t="e">
        <f>VALUE(TEXT((AT43*$T43/365*'TOX and EXPO INPUTS'!$E$33/'TOX and EXPO INPUTS'!$E$34),"0.00E+00"))</f>
        <v>#DIV/0!</v>
      </c>
      <c r="BW43" s="37" t="e">
        <f>VALUE(TEXT((AU43*$T43/365*'TOX and EXPO INPUTS'!$E$33/'TOX and EXPO INPUTS'!$E$34),"0.00E+00"))</f>
        <v>#DIV/0!</v>
      </c>
      <c r="BX43" s="42" t="e">
        <f>VALUE(TEXT((AP43*$U43/365*'TOX and EXPO INPUTS'!$E$33/'TOX and EXPO INPUTS'!$E$34),"0.00E+00"))</f>
        <v>#DIV/0!</v>
      </c>
      <c r="BY43" s="37" t="e">
        <f>VALUE(TEXT((AQ43*$U43/365*'TOX and EXPO INPUTS'!$E$33/'TOX and EXPO INPUTS'!$E$34),"0.00E+00"))</f>
        <v>#DIV/0!</v>
      </c>
      <c r="BZ43" s="37" t="e">
        <f>VALUE(TEXT((AR43*$U43/365*'TOX and EXPO INPUTS'!$E$33/'TOX and EXPO INPUTS'!$E$34),"0.00E+00"))</f>
        <v>#DIV/0!</v>
      </c>
      <c r="CA43" s="37" t="e">
        <f>VALUE(TEXT((AS43*$U43/365*'TOX and EXPO INPUTS'!$E$33/'TOX and EXPO INPUTS'!$E$34),"0.00E+00"))</f>
        <v>#DIV/0!</v>
      </c>
      <c r="CB43" s="37" t="e">
        <f>VALUE(TEXT((AT43*$U43/365*'TOX and EXPO INPUTS'!$E$33/'TOX and EXPO INPUTS'!$E$34),"0.00E+00"))</f>
        <v>#DIV/0!</v>
      </c>
      <c r="CC43" s="37" t="e">
        <f>VALUE(TEXT((AU43*$U43/365*'TOX and EXPO INPUTS'!$E$33/'TOX and EXPO INPUTS'!$E$34),"0.00E+00"))</f>
        <v>#DIV/0!</v>
      </c>
      <c r="CD43" s="58" t="e">
        <f>VALUE(TEXT((BR43*'TOX and EXPO INPUTS'!$F$23),"0.00E+00"))</f>
        <v>#DIV/0!</v>
      </c>
      <c r="CE43" s="57" t="e">
        <f>VALUE(TEXT((BS43*'TOX and EXPO INPUTS'!$F$23),"0.00E+00"))</f>
        <v>#DIV/0!</v>
      </c>
      <c r="CF43" s="57" t="e">
        <f>VALUE(TEXT((BT43*'TOX and EXPO INPUTS'!$F$23),"0.00E+00"))</f>
        <v>#DIV/0!</v>
      </c>
      <c r="CG43" s="57" t="e">
        <f>VALUE(TEXT((BU43*'TOX and EXPO INPUTS'!$F$23),"0.00E+00"))</f>
        <v>#DIV/0!</v>
      </c>
      <c r="CH43" s="57" t="e">
        <f>VALUE(TEXT((BV43*'TOX and EXPO INPUTS'!$F$23),"0.00E+00"))</f>
        <v>#DIV/0!</v>
      </c>
      <c r="CI43" s="57" t="e">
        <f>VALUE(TEXT((BW43*'TOX and EXPO INPUTS'!$F$23),"0.00E+00"))</f>
        <v>#DIV/0!</v>
      </c>
      <c r="CJ43" s="58" t="e">
        <f>VALUE(TEXT((BX43*'TOX and EXPO INPUTS'!$F$23),"0.00E+00"))</f>
        <v>#DIV/0!</v>
      </c>
      <c r="CK43" s="57" t="e">
        <f>VALUE(TEXT((BY43*'TOX and EXPO INPUTS'!$F$23),"0.00E+00"))</f>
        <v>#DIV/0!</v>
      </c>
      <c r="CL43" s="57" t="e">
        <f>VALUE(TEXT((BZ43*'TOX and EXPO INPUTS'!$F$23),"0.00E+00"))</f>
        <v>#DIV/0!</v>
      </c>
      <c r="CM43" s="57" t="e">
        <f>VALUE(TEXT((CA43*'TOX and EXPO INPUTS'!$F$23),"0.00E+00"))</f>
        <v>#DIV/0!</v>
      </c>
      <c r="CN43" s="57" t="e">
        <f>VALUE(TEXT((CB43*'TOX and EXPO INPUTS'!$F$23),"0.00E+00"))</f>
        <v>#DIV/0!</v>
      </c>
      <c r="CO43" s="57" t="e">
        <f>VALUE(TEXT((CC43*'TOX and EXPO INPUTS'!$F$23),"0.00E+00"))</f>
        <v>#DIV/0!</v>
      </c>
      <c r="CP43" s="38" t="s">
        <v>106</v>
      </c>
      <c r="CQ43" s="34" t="s">
        <v>107</v>
      </c>
      <c r="CR43" s="34" t="s">
        <v>108</v>
      </c>
      <c r="CS43" s="39" t="s">
        <v>109</v>
      </c>
    </row>
    <row r="44" spans="1:97" ht="48" customHeight="1" x14ac:dyDescent="0.25">
      <c r="A44" s="34" t="s">
        <v>98</v>
      </c>
      <c r="B44" s="34" t="s">
        <v>99</v>
      </c>
      <c r="C44" s="34" t="s">
        <v>100</v>
      </c>
      <c r="D44" s="34" t="s">
        <v>110</v>
      </c>
      <c r="E44" s="39" t="s">
        <v>112</v>
      </c>
      <c r="F44" s="40" t="s">
        <v>126</v>
      </c>
      <c r="G44" s="43"/>
      <c r="H44" s="36" t="s">
        <v>104</v>
      </c>
      <c r="I44" s="67"/>
      <c r="J44" s="36" t="s">
        <v>105</v>
      </c>
      <c r="K44" s="100">
        <f>VLOOKUP(F44,'Amount Seed Planted_variables'!$A$3:$I$74,2,0)</f>
        <v>800</v>
      </c>
      <c r="L44" s="100">
        <f>VLOOKUP(F44,'Amount Seed Planted_variables'!$A$3:$I$74,3,0)</f>
        <v>1814</v>
      </c>
      <c r="M44" s="36">
        <f t="shared" si="17"/>
        <v>0</v>
      </c>
      <c r="N44" s="35">
        <f t="shared" si="18"/>
        <v>0</v>
      </c>
      <c r="O44" s="101">
        <v>200000</v>
      </c>
      <c r="P44" s="93">
        <f>VLOOKUP(F44,'Amount Seed Planted_variables'!$A$3:$I$74,4,0)</f>
        <v>130680</v>
      </c>
      <c r="Q44" s="93">
        <f>VLOOKUP(F44,'Amount Seed Planted_variables'!$A$3:$I$74,7,0)</f>
        <v>200</v>
      </c>
      <c r="R44" s="93">
        <f>VLOOKUP(F44,'Amount Seed Planted_variables'!$A$3:$I$74,8,0)</f>
        <v>26136000</v>
      </c>
      <c r="S44" s="87" t="str">
        <f t="shared" si="0"/>
        <v>NA</v>
      </c>
      <c r="T44" s="35">
        <v>10</v>
      </c>
      <c r="U44" s="35">
        <v>30</v>
      </c>
      <c r="V44" s="41">
        <v>68</v>
      </c>
      <c r="W44" s="35">
        <v>16.899999999999999</v>
      </c>
      <c r="X44" s="35">
        <v>13.1</v>
      </c>
      <c r="Y44" s="41">
        <v>3.6</v>
      </c>
      <c r="Z44" s="35">
        <f t="shared" si="19"/>
        <v>0.36000000000000004</v>
      </c>
      <c r="AA44" s="42">
        <f t="shared" si="21"/>
        <v>0</v>
      </c>
      <c r="AB44" s="37">
        <f t="shared" si="22"/>
        <v>0</v>
      </c>
      <c r="AC44" s="37">
        <f t="shared" si="23"/>
        <v>0</v>
      </c>
      <c r="AD44" s="42" t="e">
        <f>VALUE(TEXT(((AA44*'TOX and EXPO INPUTS'!$F$13)/'TOX and EXPO INPUTS'!$E$27),"0.00E+00"))</f>
        <v>#DIV/0!</v>
      </c>
      <c r="AE44" s="37" t="e">
        <f>VALUE(TEXT(((AB44*'TOX and EXPO INPUTS'!$F$13)/'TOX and EXPO INPUTS'!$E$27),"0.00E+00"))</f>
        <v>#DIV/0!</v>
      </c>
      <c r="AF44" s="37" t="e">
        <f>VALUE(TEXT(((AC44*'TOX and EXPO INPUTS'!$F$13)/'TOX and EXPO INPUTS'!$E$27),"0.00E+00"))</f>
        <v>#DIV/0!</v>
      </c>
      <c r="AG44" s="42" t="e">
        <f>IF($E44="ST",VALUE(TEXT(('TOX and EXPO INPUTS'!$F$7/AD44),"0.0E+00")),IF($E44="IT",VALUE(TEXT(('TOX and EXPO INPUTS'!$F$10/AD44),"0.0E+00"))))</f>
        <v>#DIV/0!</v>
      </c>
      <c r="AH44" s="37" t="e">
        <f>IF($E44="ST",VALUE(TEXT(('TOX and EXPO INPUTS'!$F$7/AE44),"0.0E+00")),IF($E44="IT",VALUE(TEXT(('TOX and EXPO INPUTS'!$F$10/AE44),"0.0E+00"))))</f>
        <v>#DIV/0!</v>
      </c>
      <c r="AI44" s="37" t="e">
        <f>IF($E44="ST",VALUE(TEXT(('TOX and EXPO INPUTS'!$F$7/AF44),"0.0E+00")),IF($E44="IT",VALUE(TEXT(('TOX and EXPO INPUTS'!$F$10/AF44),"0.0E+00"))))</f>
        <v>#DIV/0!</v>
      </c>
      <c r="AJ44" s="42">
        <f t="shared" si="3"/>
        <v>0</v>
      </c>
      <c r="AK44" s="37">
        <f t="shared" si="4"/>
        <v>0</v>
      </c>
      <c r="AL44" s="42" t="e">
        <f>VALUE(TEXT(((AJ44*'TOX and EXPO INPUTS'!$F$21)/'TOX and EXPO INPUTS'!$E$29),"0.00E+00"))</f>
        <v>#DIV/0!</v>
      </c>
      <c r="AM44" s="37" t="e">
        <f>VALUE(TEXT(((AK44*'TOX and EXPO INPUTS'!$F$21)/'TOX and EXPO INPUTS'!$E$29),"0.00E+00"))</f>
        <v>#DIV/0!</v>
      </c>
      <c r="AN44" s="42" t="e">
        <f>IF($E44="ST",VALUE(TEXT(('TOX and EXPO INPUTS'!$F$15/AL44),"0.0E+00")),IF($E44="IT",VALUE(TEXT(('TOX and EXPO INPUTS'!$F$18/AL44),"0.0E+00"))))</f>
        <v>#DIV/0!</v>
      </c>
      <c r="AO44" s="37" t="e">
        <f>IF($E44="ST",VALUE(TEXT(('TOX and EXPO INPUTS'!$F$15/AM44),"0.0E+00")),IF($E44="IT",VALUE(TEXT(('TOX and EXPO INPUTS'!$F$18/AM44),"0.0E+00"))))</f>
        <v>#DIV/0!</v>
      </c>
      <c r="AP44" s="42" t="e">
        <f t="shared" si="5"/>
        <v>#DIV/0!</v>
      </c>
      <c r="AQ44" s="37" t="e">
        <f t="shared" si="6"/>
        <v>#DIV/0!</v>
      </c>
      <c r="AR44" s="37" t="e">
        <f t="shared" si="7"/>
        <v>#DIV/0!</v>
      </c>
      <c r="AS44" s="37" t="e">
        <f t="shared" si="8"/>
        <v>#DIV/0!</v>
      </c>
      <c r="AT44" s="37" t="e">
        <f t="shared" si="9"/>
        <v>#DIV/0!</v>
      </c>
      <c r="AU44" s="37" t="e">
        <f t="shared" si="10"/>
        <v>#DIV/0!</v>
      </c>
      <c r="AV44" s="42" t="e">
        <f t="shared" si="11"/>
        <v>#DIV/0!</v>
      </c>
      <c r="AW44" s="37" t="e">
        <f t="shared" si="12"/>
        <v>#DIV/0!</v>
      </c>
      <c r="AX44" s="37" t="e">
        <f t="shared" si="13"/>
        <v>#DIV/0!</v>
      </c>
      <c r="AY44" s="37" t="e">
        <f t="shared" si="14"/>
        <v>#DIV/0!</v>
      </c>
      <c r="AZ44" s="37" t="e">
        <f t="shared" si="15"/>
        <v>#DIV/0!</v>
      </c>
      <c r="BA44" s="37" t="e">
        <f t="shared" si="16"/>
        <v>#DIV/0!</v>
      </c>
      <c r="BB44" s="42" t="e">
        <f>IF($E44="ST",VALUE(TEXT((1/(('TOX and EXPO INPUTS'!$F$9/AG44)+('TOX and EXPO INPUTS'!$F$17/AN44))),"0.0E+00")),IF($E44="IT",VALUE(TEXT((1/(('TOX and EXPO INPUTS'!$F$12/AG44)+('TOX and EXPO INPUTS'!$F$20/AN44))),"0.0E+00"))))</f>
        <v>#DIV/0!</v>
      </c>
      <c r="BC44" s="37" t="e">
        <f>IF($E44="ST",VALUE(TEXT((1/(('TOX and EXPO INPUTS'!$F$9/AH44)+('TOX and EXPO INPUTS'!$F$17/AN44))),"0.0E+00")),IF($E44="IT",VALUE(TEXT((1/(('TOX and EXPO INPUTS'!$F$12/AH44)+('TOX and EXPO INPUTS'!$F$20/AN44))),"0.0E+00"))))</f>
        <v>#DIV/0!</v>
      </c>
      <c r="BD44" s="37" t="e">
        <f>IF($E44="ST",VALUE(TEXT((1/(('TOX and EXPO INPUTS'!$F$9/AI44)+('TOX and EXPO INPUTS'!$F$17/AN44))),"0.0E+00")),IF($E44="IT",VALUE(TEXT((1/(('TOX and EXPO INPUTS'!$F$12/AI44)+('TOX and EXPO INPUTS'!$F$20/AN44))),"0.0E+00"))))</f>
        <v>#DIV/0!</v>
      </c>
      <c r="BE44" s="37" t="e">
        <f>IF($E44="ST",VALUE(TEXT((1/(('TOX and EXPO INPUTS'!$F$9/AG44)+('TOX and EXPO INPUTS'!$F$17/AO44))),"0.0E+00")),IF($E44="IT",VALUE(TEXT((1/(('TOX and EXPO INPUTS'!$F$12/AG44)+('TOX and EXPO INPUTS'!$F$20/AO44))),"0.0E+00"))))</f>
        <v>#DIV/0!</v>
      </c>
      <c r="BF44" s="37" t="e">
        <f>IF($E44="ST",VALUE(TEXT((1/(('TOX and EXPO INPUTS'!$F$9/AH44)+('TOX and EXPO INPUTS'!$F$17/AO44))),"0.0E+00")),IF($E44="IT",VALUE(TEXT((1/(('TOX and EXPO INPUTS'!$F$12/AH44)+('TOX and EXPO INPUTS'!$F$20/AO44))),"0.0E+00"))))</f>
        <v>#DIV/0!</v>
      </c>
      <c r="BG44" s="37" t="e">
        <f>IF($E44="ST",VALUE(TEXT((1/(('TOX and EXPO INPUTS'!$F$9/AI44)+('TOX and EXPO INPUTS'!$F$17/AO44))),"0.0E+00")),IF($E44="IT",VALUE(TEXT((1/(('TOX and EXPO INPUTS'!$F$12/AI44)+('TOX and EXPO INPUTS'!$F$20/AO44))),"0.0E+00"))))</f>
        <v>#DIV/0!</v>
      </c>
      <c r="BH44" s="42" t="e">
        <f>VALUE(TEXT((AD44*$T44/365*'TOX and EXPO INPUTS'!$E$33/'TOX and EXPO INPUTS'!$E$34),"0.00E+00"))</f>
        <v>#DIV/0!</v>
      </c>
      <c r="BI44" s="37" t="e">
        <f>VALUE(TEXT((AE44*$T44/365*'TOX and EXPO INPUTS'!$E$33/'TOX and EXPO INPUTS'!$E$34),"0.00E+00"))</f>
        <v>#DIV/0!</v>
      </c>
      <c r="BJ44" s="37" t="e">
        <f>VALUE(TEXT((AF44*$T44/365*'TOX and EXPO INPUTS'!$E$33/'TOX and EXPO INPUTS'!$E$34),"0.00E+00"))</f>
        <v>#DIV/0!</v>
      </c>
      <c r="BK44" s="42" t="e">
        <f>VALUE(TEXT((AD44*$U44/365*'TOX and EXPO INPUTS'!$E$33/'TOX and EXPO INPUTS'!$E$34),"0.00E+00"))</f>
        <v>#DIV/0!</v>
      </c>
      <c r="BL44" s="37" t="e">
        <f>VALUE(TEXT((AE44*$U44/365*'TOX and EXPO INPUTS'!$E$33/'TOX and EXPO INPUTS'!$E$34),"0.00E+00"))</f>
        <v>#DIV/0!</v>
      </c>
      <c r="BM44" s="37" t="e">
        <f>VALUE(TEXT((AF44*$U44/365*'TOX and EXPO INPUTS'!$E$33/'TOX and EXPO INPUTS'!$E$34),"0.00E+00"))</f>
        <v>#DIV/0!</v>
      </c>
      <c r="BN44" s="42" t="e">
        <f>VALUE(TEXT((AL44*$T44/365*'TOX and EXPO INPUTS'!$E$33/'TOX and EXPO INPUTS'!$E$34),"0.00E+00"))</f>
        <v>#DIV/0!</v>
      </c>
      <c r="BO44" s="37" t="e">
        <f>VALUE(TEXT((AM44*$T44/365*'TOX and EXPO INPUTS'!$E$33/'TOX and EXPO INPUTS'!$E$34),"0.00E+00"))</f>
        <v>#DIV/0!</v>
      </c>
      <c r="BP44" s="42" t="e">
        <f>VALUE(TEXT((AL44*$U44/365*'TOX and EXPO INPUTS'!$E$33/'TOX and EXPO INPUTS'!$E$34),"0.00E+00"))</f>
        <v>#DIV/0!</v>
      </c>
      <c r="BQ44" s="37" t="e">
        <f>VALUE(TEXT((AM44*$U44/365*'TOX and EXPO INPUTS'!$E$33/'TOX and EXPO INPUTS'!$E$34),"0.00E+00"))</f>
        <v>#DIV/0!</v>
      </c>
      <c r="BR44" s="42" t="e">
        <f>VALUE(TEXT((AP44*$T44/365*'TOX and EXPO INPUTS'!$E$33/'TOX and EXPO INPUTS'!$E$34),"0.00E+00"))</f>
        <v>#DIV/0!</v>
      </c>
      <c r="BS44" s="37" t="e">
        <f>VALUE(TEXT((AQ44*$T44/365*'TOX and EXPO INPUTS'!$E$33/'TOX and EXPO INPUTS'!$E$34),"0.00E+00"))</f>
        <v>#DIV/0!</v>
      </c>
      <c r="BT44" s="37" t="e">
        <f>VALUE(TEXT((AR44*$T44/365*'TOX and EXPO INPUTS'!$E$33/'TOX and EXPO INPUTS'!$E$34),"0.00E+00"))</f>
        <v>#DIV/0!</v>
      </c>
      <c r="BU44" s="37" t="e">
        <f>VALUE(TEXT((AS44*$T44/365*'TOX and EXPO INPUTS'!$E$33/'TOX and EXPO INPUTS'!$E$34),"0.00E+00"))</f>
        <v>#DIV/0!</v>
      </c>
      <c r="BV44" s="37" t="e">
        <f>VALUE(TEXT((AT44*$T44/365*'TOX and EXPO INPUTS'!$E$33/'TOX and EXPO INPUTS'!$E$34),"0.00E+00"))</f>
        <v>#DIV/0!</v>
      </c>
      <c r="BW44" s="37" t="e">
        <f>VALUE(TEXT((AU44*$T44/365*'TOX and EXPO INPUTS'!$E$33/'TOX and EXPO INPUTS'!$E$34),"0.00E+00"))</f>
        <v>#DIV/0!</v>
      </c>
      <c r="BX44" s="42" t="e">
        <f>VALUE(TEXT((AP44*$U44/365*'TOX and EXPO INPUTS'!$E$33/'TOX and EXPO INPUTS'!$E$34),"0.00E+00"))</f>
        <v>#DIV/0!</v>
      </c>
      <c r="BY44" s="37" t="e">
        <f>VALUE(TEXT((AQ44*$U44/365*'TOX and EXPO INPUTS'!$E$33/'TOX and EXPO INPUTS'!$E$34),"0.00E+00"))</f>
        <v>#DIV/0!</v>
      </c>
      <c r="BZ44" s="37" t="e">
        <f>VALUE(TEXT((AR44*$U44/365*'TOX and EXPO INPUTS'!$E$33/'TOX and EXPO INPUTS'!$E$34),"0.00E+00"))</f>
        <v>#DIV/0!</v>
      </c>
      <c r="CA44" s="37" t="e">
        <f>VALUE(TEXT((AS44*$U44/365*'TOX and EXPO INPUTS'!$E$33/'TOX and EXPO INPUTS'!$E$34),"0.00E+00"))</f>
        <v>#DIV/0!</v>
      </c>
      <c r="CB44" s="37" t="e">
        <f>VALUE(TEXT((AT44*$U44/365*'TOX and EXPO INPUTS'!$E$33/'TOX and EXPO INPUTS'!$E$34),"0.00E+00"))</f>
        <v>#DIV/0!</v>
      </c>
      <c r="CC44" s="37" t="e">
        <f>VALUE(TEXT((AU44*$U44/365*'TOX and EXPO INPUTS'!$E$33/'TOX and EXPO INPUTS'!$E$34),"0.00E+00"))</f>
        <v>#DIV/0!</v>
      </c>
      <c r="CD44" s="58" t="e">
        <f>VALUE(TEXT((BR44*'TOX and EXPO INPUTS'!$F$23),"0.00E+00"))</f>
        <v>#DIV/0!</v>
      </c>
      <c r="CE44" s="57" t="e">
        <f>VALUE(TEXT((BS44*'TOX and EXPO INPUTS'!$F$23),"0.00E+00"))</f>
        <v>#DIV/0!</v>
      </c>
      <c r="CF44" s="57" t="e">
        <f>VALUE(TEXT((BT44*'TOX and EXPO INPUTS'!$F$23),"0.00E+00"))</f>
        <v>#DIV/0!</v>
      </c>
      <c r="CG44" s="57" t="e">
        <f>VALUE(TEXT((BU44*'TOX and EXPO INPUTS'!$F$23),"0.00E+00"))</f>
        <v>#DIV/0!</v>
      </c>
      <c r="CH44" s="57" t="e">
        <f>VALUE(TEXT((BV44*'TOX and EXPO INPUTS'!$F$23),"0.00E+00"))</f>
        <v>#DIV/0!</v>
      </c>
      <c r="CI44" s="57" t="e">
        <f>VALUE(TEXT((BW44*'TOX and EXPO INPUTS'!$F$23),"0.00E+00"))</f>
        <v>#DIV/0!</v>
      </c>
      <c r="CJ44" s="58" t="e">
        <f>VALUE(TEXT((BX44*'TOX and EXPO INPUTS'!$F$23),"0.00E+00"))</f>
        <v>#DIV/0!</v>
      </c>
      <c r="CK44" s="57" t="e">
        <f>VALUE(TEXT((BY44*'TOX and EXPO INPUTS'!$F$23),"0.00E+00"))</f>
        <v>#DIV/0!</v>
      </c>
      <c r="CL44" s="57" t="e">
        <f>VALUE(TEXT((BZ44*'TOX and EXPO INPUTS'!$F$23),"0.00E+00"))</f>
        <v>#DIV/0!</v>
      </c>
      <c r="CM44" s="57" t="e">
        <f>VALUE(TEXT((CA44*'TOX and EXPO INPUTS'!$F$23),"0.00E+00"))</f>
        <v>#DIV/0!</v>
      </c>
      <c r="CN44" s="57" t="e">
        <f>VALUE(TEXT((CB44*'TOX and EXPO INPUTS'!$F$23),"0.00E+00"))</f>
        <v>#DIV/0!</v>
      </c>
      <c r="CO44" s="57" t="e">
        <f>VALUE(TEXT((CC44*'TOX and EXPO INPUTS'!$F$23),"0.00E+00"))</f>
        <v>#DIV/0!</v>
      </c>
      <c r="CP44" s="38" t="s">
        <v>106</v>
      </c>
      <c r="CQ44" s="34" t="s">
        <v>107</v>
      </c>
      <c r="CR44" s="34" t="s">
        <v>108</v>
      </c>
      <c r="CS44" s="39" t="s">
        <v>109</v>
      </c>
    </row>
    <row r="45" spans="1:97" ht="48" customHeight="1" x14ac:dyDescent="0.25">
      <c r="A45" s="34" t="s">
        <v>98</v>
      </c>
      <c r="B45" s="34" t="s">
        <v>99</v>
      </c>
      <c r="C45" s="34" t="s">
        <v>100</v>
      </c>
      <c r="D45" s="34" t="s">
        <v>111</v>
      </c>
      <c r="E45" s="39" t="s">
        <v>112</v>
      </c>
      <c r="F45" s="40" t="s">
        <v>126</v>
      </c>
      <c r="G45" s="43"/>
      <c r="H45" s="36" t="s">
        <v>104</v>
      </c>
      <c r="I45" s="67"/>
      <c r="J45" s="36" t="s">
        <v>105</v>
      </c>
      <c r="K45" s="100">
        <f>VLOOKUP(F45,'Amount Seed Planted_variables'!$A$3:$I$74,2,0)</f>
        <v>800</v>
      </c>
      <c r="L45" s="100">
        <f>VLOOKUP(F45,'Amount Seed Planted_variables'!$A$3:$I$74,3,0)</f>
        <v>1814</v>
      </c>
      <c r="M45" s="36">
        <f t="shared" si="17"/>
        <v>0</v>
      </c>
      <c r="N45" s="35">
        <f t="shared" si="18"/>
        <v>0</v>
      </c>
      <c r="O45" s="101">
        <v>200000</v>
      </c>
      <c r="P45" s="93">
        <f>VLOOKUP(F45,'Amount Seed Planted_variables'!$A$3:$I$74,4,0)</f>
        <v>130680</v>
      </c>
      <c r="Q45" s="93">
        <f>VLOOKUP(F45,'Amount Seed Planted_variables'!$A$3:$I$74,7,0)</f>
        <v>200</v>
      </c>
      <c r="R45" s="93">
        <f>VLOOKUP(F45,'Amount Seed Planted_variables'!$A$3:$I$74,8,0)</f>
        <v>26136000</v>
      </c>
      <c r="S45" s="87">
        <f t="shared" si="0"/>
        <v>2.5</v>
      </c>
      <c r="T45" s="35">
        <v>10</v>
      </c>
      <c r="U45" s="35">
        <v>30</v>
      </c>
      <c r="V45" s="41">
        <v>138210600</v>
      </c>
      <c r="W45" s="35">
        <v>23262800</v>
      </c>
      <c r="X45" s="35">
        <v>21238200</v>
      </c>
      <c r="Y45" s="41">
        <v>106100</v>
      </c>
      <c r="Z45" s="35">
        <f t="shared" si="19"/>
        <v>10610</v>
      </c>
      <c r="AA45" s="42">
        <f t="shared" si="21"/>
        <v>0</v>
      </c>
      <c r="AB45" s="37">
        <f t="shared" si="22"/>
        <v>0</v>
      </c>
      <c r="AC45" s="37">
        <f t="shared" si="23"/>
        <v>0</v>
      </c>
      <c r="AD45" s="42" t="e">
        <f>VALUE(TEXT(((AA45*'TOX and EXPO INPUTS'!$F$13)/'TOX and EXPO INPUTS'!$E$27),"0.00E+00"))</f>
        <v>#DIV/0!</v>
      </c>
      <c r="AE45" s="37" t="e">
        <f>VALUE(TEXT(((AB45*'TOX and EXPO INPUTS'!$F$13)/'TOX and EXPO INPUTS'!$E$27),"0.00E+00"))</f>
        <v>#DIV/0!</v>
      </c>
      <c r="AF45" s="37" t="e">
        <f>VALUE(TEXT(((AC45*'TOX and EXPO INPUTS'!$F$13)/'TOX and EXPO INPUTS'!$E$27),"0.00E+00"))</f>
        <v>#DIV/0!</v>
      </c>
      <c r="AG45" s="42" t="e">
        <f>IF($E45="ST",VALUE(TEXT(('TOX and EXPO INPUTS'!$F$7/AD45),"0.0E+00")),IF($E45="IT",VALUE(TEXT(('TOX and EXPO INPUTS'!$F$10/AD45),"0.0E+00"))))</f>
        <v>#DIV/0!</v>
      </c>
      <c r="AH45" s="37" t="e">
        <f>IF($E45="ST",VALUE(TEXT(('TOX and EXPO INPUTS'!$F$7/AE45),"0.0E+00")),IF($E45="IT",VALUE(TEXT(('TOX and EXPO INPUTS'!$F$10/AE45),"0.0E+00"))))</f>
        <v>#DIV/0!</v>
      </c>
      <c r="AI45" s="37" t="e">
        <f>IF($E45="ST",VALUE(TEXT(('TOX and EXPO INPUTS'!$F$7/AF45),"0.0E+00")),IF($E45="IT",VALUE(TEXT(('TOX and EXPO INPUTS'!$F$10/AF45),"0.0E+00"))))</f>
        <v>#DIV/0!</v>
      </c>
      <c r="AJ45" s="42">
        <f t="shared" si="3"/>
        <v>0</v>
      </c>
      <c r="AK45" s="37">
        <f t="shared" si="4"/>
        <v>0</v>
      </c>
      <c r="AL45" s="42" t="e">
        <f>VALUE(TEXT(((AJ45*'TOX and EXPO INPUTS'!$F$21)/'TOX and EXPO INPUTS'!$E$29),"0.00E+00"))</f>
        <v>#DIV/0!</v>
      </c>
      <c r="AM45" s="37" t="e">
        <f>VALUE(TEXT(((AK45*'TOX and EXPO INPUTS'!$F$21)/'TOX and EXPO INPUTS'!$E$29),"0.00E+00"))</f>
        <v>#DIV/0!</v>
      </c>
      <c r="AN45" s="42" t="e">
        <f>IF($E45="ST",VALUE(TEXT(('TOX and EXPO INPUTS'!$F$15/AL45),"0.0E+00")),IF($E45="IT",VALUE(TEXT(('TOX and EXPO INPUTS'!$F$18/AL45),"0.0E+00"))))</f>
        <v>#DIV/0!</v>
      </c>
      <c r="AO45" s="37" t="e">
        <f>IF($E45="ST",VALUE(TEXT(('TOX and EXPO INPUTS'!$F$15/AM45),"0.0E+00")),IF($E45="IT",VALUE(TEXT(('TOX and EXPO INPUTS'!$F$18/AM45),"0.0E+00"))))</f>
        <v>#DIV/0!</v>
      </c>
      <c r="AP45" s="42" t="e">
        <f t="shared" si="5"/>
        <v>#DIV/0!</v>
      </c>
      <c r="AQ45" s="37" t="e">
        <f t="shared" si="6"/>
        <v>#DIV/0!</v>
      </c>
      <c r="AR45" s="37" t="e">
        <f t="shared" si="7"/>
        <v>#DIV/0!</v>
      </c>
      <c r="AS45" s="37" t="e">
        <f t="shared" si="8"/>
        <v>#DIV/0!</v>
      </c>
      <c r="AT45" s="37" t="e">
        <f t="shared" si="9"/>
        <v>#DIV/0!</v>
      </c>
      <c r="AU45" s="37" t="e">
        <f t="shared" si="10"/>
        <v>#DIV/0!</v>
      </c>
      <c r="AV45" s="42" t="e">
        <f t="shared" si="11"/>
        <v>#DIV/0!</v>
      </c>
      <c r="AW45" s="37" t="e">
        <f t="shared" si="12"/>
        <v>#DIV/0!</v>
      </c>
      <c r="AX45" s="37" t="e">
        <f t="shared" si="13"/>
        <v>#DIV/0!</v>
      </c>
      <c r="AY45" s="37" t="e">
        <f t="shared" si="14"/>
        <v>#DIV/0!</v>
      </c>
      <c r="AZ45" s="37" t="e">
        <f t="shared" si="15"/>
        <v>#DIV/0!</v>
      </c>
      <c r="BA45" s="37" t="e">
        <f t="shared" si="16"/>
        <v>#DIV/0!</v>
      </c>
      <c r="BB45" s="42" t="e">
        <f>IF($E45="ST",VALUE(TEXT((1/(('TOX and EXPO INPUTS'!$F$9/AG45)+('TOX and EXPO INPUTS'!$F$17/AN45))),"0.0E+00")),IF($E45="IT",VALUE(TEXT((1/(('TOX and EXPO INPUTS'!$F$12/AG45)+('TOX and EXPO INPUTS'!$F$20/AN45))),"0.0E+00"))))</f>
        <v>#DIV/0!</v>
      </c>
      <c r="BC45" s="37" t="e">
        <f>IF($E45="ST",VALUE(TEXT((1/(('TOX and EXPO INPUTS'!$F$9/AH45)+('TOX and EXPO INPUTS'!$F$17/AN45))),"0.0E+00")),IF($E45="IT",VALUE(TEXT((1/(('TOX and EXPO INPUTS'!$F$12/AH45)+('TOX and EXPO INPUTS'!$F$20/AN45))),"0.0E+00"))))</f>
        <v>#DIV/0!</v>
      </c>
      <c r="BD45" s="37" t="e">
        <f>IF($E45="ST",VALUE(TEXT((1/(('TOX and EXPO INPUTS'!$F$9/AI45)+('TOX and EXPO INPUTS'!$F$17/AN45))),"0.0E+00")),IF($E45="IT",VALUE(TEXT((1/(('TOX and EXPO INPUTS'!$F$12/AI45)+('TOX and EXPO INPUTS'!$F$20/AN45))),"0.0E+00"))))</f>
        <v>#DIV/0!</v>
      </c>
      <c r="BE45" s="37" t="e">
        <f>IF($E45="ST",VALUE(TEXT((1/(('TOX and EXPO INPUTS'!$F$9/AG45)+('TOX and EXPO INPUTS'!$F$17/AO45))),"0.0E+00")),IF($E45="IT",VALUE(TEXT((1/(('TOX and EXPO INPUTS'!$F$12/AG45)+('TOX and EXPO INPUTS'!$F$20/AO45))),"0.0E+00"))))</f>
        <v>#DIV/0!</v>
      </c>
      <c r="BF45" s="37" t="e">
        <f>IF($E45="ST",VALUE(TEXT((1/(('TOX and EXPO INPUTS'!$F$9/AH45)+('TOX and EXPO INPUTS'!$F$17/AO45))),"0.0E+00")),IF($E45="IT",VALUE(TEXT((1/(('TOX and EXPO INPUTS'!$F$12/AH45)+('TOX and EXPO INPUTS'!$F$20/AO45))),"0.0E+00"))))</f>
        <v>#DIV/0!</v>
      </c>
      <c r="BG45" s="37" t="e">
        <f>IF($E45="ST",VALUE(TEXT((1/(('TOX and EXPO INPUTS'!$F$9/AI45)+('TOX and EXPO INPUTS'!$F$17/AO45))),"0.0E+00")),IF($E45="IT",VALUE(TEXT((1/(('TOX and EXPO INPUTS'!$F$12/AI45)+('TOX and EXPO INPUTS'!$F$20/AO45))),"0.0E+00"))))</f>
        <v>#DIV/0!</v>
      </c>
      <c r="BH45" s="42" t="e">
        <f>VALUE(TEXT((AD45*$T45/365*'TOX and EXPO INPUTS'!$E$33/'TOX and EXPO INPUTS'!$E$34),"0.00E+00"))</f>
        <v>#DIV/0!</v>
      </c>
      <c r="BI45" s="37" t="e">
        <f>VALUE(TEXT((AE45*$T45/365*'TOX and EXPO INPUTS'!$E$33/'TOX and EXPO INPUTS'!$E$34),"0.00E+00"))</f>
        <v>#DIV/0!</v>
      </c>
      <c r="BJ45" s="37" t="e">
        <f>VALUE(TEXT((AF45*$T45/365*'TOX and EXPO INPUTS'!$E$33/'TOX and EXPO INPUTS'!$E$34),"0.00E+00"))</f>
        <v>#DIV/0!</v>
      </c>
      <c r="BK45" s="42" t="e">
        <f>VALUE(TEXT((AD45*$U45/365*'TOX and EXPO INPUTS'!$E$33/'TOX and EXPO INPUTS'!$E$34),"0.00E+00"))</f>
        <v>#DIV/0!</v>
      </c>
      <c r="BL45" s="37" t="e">
        <f>VALUE(TEXT((AE45*$U45/365*'TOX and EXPO INPUTS'!$E$33/'TOX and EXPO INPUTS'!$E$34),"0.00E+00"))</f>
        <v>#DIV/0!</v>
      </c>
      <c r="BM45" s="37" t="e">
        <f>VALUE(TEXT((AF45*$U45/365*'TOX and EXPO INPUTS'!$E$33/'TOX and EXPO INPUTS'!$E$34),"0.00E+00"))</f>
        <v>#DIV/0!</v>
      </c>
      <c r="BN45" s="42" t="e">
        <f>VALUE(TEXT((AL45*$T45/365*'TOX and EXPO INPUTS'!$E$33/'TOX and EXPO INPUTS'!$E$34),"0.00E+00"))</f>
        <v>#DIV/0!</v>
      </c>
      <c r="BO45" s="37" t="e">
        <f>VALUE(TEXT((AM45*$T45/365*'TOX and EXPO INPUTS'!$E$33/'TOX and EXPO INPUTS'!$E$34),"0.00E+00"))</f>
        <v>#DIV/0!</v>
      </c>
      <c r="BP45" s="42" t="e">
        <f>VALUE(TEXT((AL45*$U45/365*'TOX and EXPO INPUTS'!$E$33/'TOX and EXPO INPUTS'!$E$34),"0.00E+00"))</f>
        <v>#DIV/0!</v>
      </c>
      <c r="BQ45" s="37" t="e">
        <f>VALUE(TEXT((AM45*$U45/365*'TOX and EXPO INPUTS'!$E$33/'TOX and EXPO INPUTS'!$E$34),"0.00E+00"))</f>
        <v>#DIV/0!</v>
      </c>
      <c r="BR45" s="42" t="e">
        <f>VALUE(TEXT((AP45*$T45/365*'TOX and EXPO INPUTS'!$E$33/'TOX and EXPO INPUTS'!$E$34),"0.00E+00"))</f>
        <v>#DIV/0!</v>
      </c>
      <c r="BS45" s="37" t="e">
        <f>VALUE(TEXT((AQ45*$T45/365*'TOX and EXPO INPUTS'!$E$33/'TOX and EXPO INPUTS'!$E$34),"0.00E+00"))</f>
        <v>#DIV/0!</v>
      </c>
      <c r="BT45" s="37" t="e">
        <f>VALUE(TEXT((AR45*$T45/365*'TOX and EXPO INPUTS'!$E$33/'TOX and EXPO INPUTS'!$E$34),"0.00E+00"))</f>
        <v>#DIV/0!</v>
      </c>
      <c r="BU45" s="37" t="e">
        <f>VALUE(TEXT((AS45*$T45/365*'TOX and EXPO INPUTS'!$E$33/'TOX and EXPO INPUTS'!$E$34),"0.00E+00"))</f>
        <v>#DIV/0!</v>
      </c>
      <c r="BV45" s="37" t="e">
        <f>VALUE(TEXT((AT45*$T45/365*'TOX and EXPO INPUTS'!$E$33/'TOX and EXPO INPUTS'!$E$34),"0.00E+00"))</f>
        <v>#DIV/0!</v>
      </c>
      <c r="BW45" s="37" t="e">
        <f>VALUE(TEXT((AU45*$T45/365*'TOX and EXPO INPUTS'!$E$33/'TOX and EXPO INPUTS'!$E$34),"0.00E+00"))</f>
        <v>#DIV/0!</v>
      </c>
      <c r="BX45" s="42" t="e">
        <f>VALUE(TEXT((AP45*$U45/365*'TOX and EXPO INPUTS'!$E$33/'TOX and EXPO INPUTS'!$E$34),"0.00E+00"))</f>
        <v>#DIV/0!</v>
      </c>
      <c r="BY45" s="37" t="e">
        <f>VALUE(TEXT((AQ45*$U45/365*'TOX and EXPO INPUTS'!$E$33/'TOX and EXPO INPUTS'!$E$34),"0.00E+00"))</f>
        <v>#DIV/0!</v>
      </c>
      <c r="BZ45" s="37" t="e">
        <f>VALUE(TEXT((AR45*$U45/365*'TOX and EXPO INPUTS'!$E$33/'TOX and EXPO INPUTS'!$E$34),"0.00E+00"))</f>
        <v>#DIV/0!</v>
      </c>
      <c r="CA45" s="37" t="e">
        <f>VALUE(TEXT((AS45*$U45/365*'TOX and EXPO INPUTS'!$E$33/'TOX and EXPO INPUTS'!$E$34),"0.00E+00"))</f>
        <v>#DIV/0!</v>
      </c>
      <c r="CB45" s="37" t="e">
        <f>VALUE(TEXT((AT45*$U45/365*'TOX and EXPO INPUTS'!$E$33/'TOX and EXPO INPUTS'!$E$34),"0.00E+00"))</f>
        <v>#DIV/0!</v>
      </c>
      <c r="CC45" s="37" t="e">
        <f>VALUE(TEXT((AU45*$U45/365*'TOX and EXPO INPUTS'!$E$33/'TOX and EXPO INPUTS'!$E$34),"0.00E+00"))</f>
        <v>#DIV/0!</v>
      </c>
      <c r="CD45" s="58" t="e">
        <f>VALUE(TEXT((BR45*'TOX and EXPO INPUTS'!$F$23),"0.00E+00"))</f>
        <v>#DIV/0!</v>
      </c>
      <c r="CE45" s="57" t="e">
        <f>VALUE(TEXT((BS45*'TOX and EXPO INPUTS'!$F$23),"0.00E+00"))</f>
        <v>#DIV/0!</v>
      </c>
      <c r="CF45" s="57" t="e">
        <f>VALUE(TEXT((BT45*'TOX and EXPO INPUTS'!$F$23),"0.00E+00"))</f>
        <v>#DIV/0!</v>
      </c>
      <c r="CG45" s="57" t="e">
        <f>VALUE(TEXT((BU45*'TOX and EXPO INPUTS'!$F$23),"0.00E+00"))</f>
        <v>#DIV/0!</v>
      </c>
      <c r="CH45" s="57" t="e">
        <f>VALUE(TEXT((BV45*'TOX and EXPO INPUTS'!$F$23),"0.00E+00"))</f>
        <v>#DIV/0!</v>
      </c>
      <c r="CI45" s="57" t="e">
        <f>VALUE(TEXT((BW45*'TOX and EXPO INPUTS'!$F$23),"0.00E+00"))</f>
        <v>#DIV/0!</v>
      </c>
      <c r="CJ45" s="58" t="e">
        <f>VALUE(TEXT((BX45*'TOX and EXPO INPUTS'!$F$23),"0.00E+00"))</f>
        <v>#DIV/0!</v>
      </c>
      <c r="CK45" s="57" t="e">
        <f>VALUE(TEXT((BY45*'TOX and EXPO INPUTS'!$F$23),"0.00E+00"))</f>
        <v>#DIV/0!</v>
      </c>
      <c r="CL45" s="57" t="e">
        <f>VALUE(TEXT((BZ45*'TOX and EXPO INPUTS'!$F$23),"0.00E+00"))</f>
        <v>#DIV/0!</v>
      </c>
      <c r="CM45" s="57" t="e">
        <f>VALUE(TEXT((CA45*'TOX and EXPO INPUTS'!$F$23),"0.00E+00"))</f>
        <v>#DIV/0!</v>
      </c>
      <c r="CN45" s="57" t="e">
        <f>VALUE(TEXT((CB45*'TOX and EXPO INPUTS'!$F$23),"0.00E+00"))</f>
        <v>#DIV/0!</v>
      </c>
      <c r="CO45" s="57" t="e">
        <f>VALUE(TEXT((CC45*'TOX and EXPO INPUTS'!$F$23),"0.00E+00"))</f>
        <v>#DIV/0!</v>
      </c>
      <c r="CP45" s="38" t="s">
        <v>106</v>
      </c>
      <c r="CQ45" s="34" t="s">
        <v>107</v>
      </c>
      <c r="CR45" s="34" t="s">
        <v>108</v>
      </c>
      <c r="CS45" s="39" t="s">
        <v>109</v>
      </c>
    </row>
    <row r="46" spans="1:97" ht="48" customHeight="1" x14ac:dyDescent="0.25">
      <c r="A46" s="34" t="s">
        <v>98</v>
      </c>
      <c r="B46" s="34" t="s">
        <v>99</v>
      </c>
      <c r="C46" s="34" t="s">
        <v>100</v>
      </c>
      <c r="D46" s="34" t="s">
        <v>442</v>
      </c>
      <c r="E46" s="39" t="s">
        <v>112</v>
      </c>
      <c r="F46" s="40" t="s">
        <v>126</v>
      </c>
      <c r="G46" s="43"/>
      <c r="H46" s="36" t="s">
        <v>104</v>
      </c>
      <c r="I46" s="67"/>
      <c r="J46" s="36" t="s">
        <v>105</v>
      </c>
      <c r="K46" s="100">
        <f>VLOOKUP(F46,'Amount Seed Planted_variables'!$A$3:$I$74,2,0)</f>
        <v>800</v>
      </c>
      <c r="L46" s="100">
        <f>VLOOKUP(F46,'Amount Seed Planted_variables'!$A$3:$I$74,3,0)</f>
        <v>1814</v>
      </c>
      <c r="M46" s="36">
        <f t="shared" si="17"/>
        <v>0</v>
      </c>
      <c r="N46" s="35">
        <f t="shared" si="18"/>
        <v>0</v>
      </c>
      <c r="O46" s="101">
        <v>200000</v>
      </c>
      <c r="P46" s="93">
        <f>VLOOKUP(F46,'Amount Seed Planted_variables'!$A$3:$I$74,4,0)</f>
        <v>130680</v>
      </c>
      <c r="Q46" s="93">
        <f>VLOOKUP(F46,'Amount Seed Planted_variables'!$A$3:$I$74,7,0)</f>
        <v>200</v>
      </c>
      <c r="R46" s="93">
        <f>VLOOKUP(F46,'Amount Seed Planted_variables'!$A$3:$I$74,8,0)</f>
        <v>26136000</v>
      </c>
      <c r="S46" s="87" t="str">
        <f t="shared" si="0"/>
        <v>NA</v>
      </c>
      <c r="T46" s="35">
        <v>10</v>
      </c>
      <c r="U46" s="35">
        <v>30</v>
      </c>
      <c r="V46" s="41">
        <v>3994</v>
      </c>
      <c r="W46" s="35">
        <v>797</v>
      </c>
      <c r="X46" s="35">
        <v>530</v>
      </c>
      <c r="Y46" s="41">
        <v>66</v>
      </c>
      <c r="Z46" s="35">
        <f t="shared" si="19"/>
        <v>6.6000000000000005</v>
      </c>
      <c r="AA46" s="42">
        <f t="shared" si="21"/>
        <v>0</v>
      </c>
      <c r="AB46" s="37">
        <f t="shared" si="22"/>
        <v>0</v>
      </c>
      <c r="AC46" s="37">
        <f t="shared" si="23"/>
        <v>0</v>
      </c>
      <c r="AD46" s="42" t="e">
        <f>VALUE(TEXT(((AA46*'TOX and EXPO INPUTS'!$F$13)/'TOX and EXPO INPUTS'!$E$27),"0.00E+00"))</f>
        <v>#DIV/0!</v>
      </c>
      <c r="AE46" s="37" t="e">
        <f>VALUE(TEXT(((AB46*'TOX and EXPO INPUTS'!$F$13)/'TOX and EXPO INPUTS'!$E$27),"0.00E+00"))</f>
        <v>#DIV/0!</v>
      </c>
      <c r="AF46" s="37" t="e">
        <f>VALUE(TEXT(((AC46*'TOX and EXPO INPUTS'!$F$13)/'TOX and EXPO INPUTS'!$E$27),"0.00E+00"))</f>
        <v>#DIV/0!</v>
      </c>
      <c r="AG46" s="42" t="e">
        <f>IF($E46="ST",VALUE(TEXT(('TOX and EXPO INPUTS'!$F$7/AD46),"0.0E+00")),IF($E46="IT",VALUE(TEXT(('TOX and EXPO INPUTS'!$F$10/AD46),"0.0E+00"))))</f>
        <v>#DIV/0!</v>
      </c>
      <c r="AH46" s="37" t="e">
        <f>IF($E46="ST",VALUE(TEXT(('TOX and EXPO INPUTS'!$F$7/AE46),"0.0E+00")),IF($E46="IT",VALUE(TEXT(('TOX and EXPO INPUTS'!$F$10/AE46),"0.0E+00"))))</f>
        <v>#DIV/0!</v>
      </c>
      <c r="AI46" s="37" t="e">
        <f>IF($E46="ST",VALUE(TEXT(('TOX and EXPO INPUTS'!$F$7/AF46),"0.0E+00")),IF($E46="IT",VALUE(TEXT(('TOX and EXPO INPUTS'!$F$10/AF46),"0.0E+00"))))</f>
        <v>#DIV/0!</v>
      </c>
      <c r="AJ46" s="42">
        <f t="shared" si="3"/>
        <v>0</v>
      </c>
      <c r="AK46" s="37">
        <f t="shared" si="4"/>
        <v>0</v>
      </c>
      <c r="AL46" s="42" t="e">
        <f>VALUE(TEXT(((AJ46*'TOX and EXPO INPUTS'!$F$21)/'TOX and EXPO INPUTS'!$E$29),"0.00E+00"))</f>
        <v>#DIV/0!</v>
      </c>
      <c r="AM46" s="37" t="e">
        <f>VALUE(TEXT(((AK46*'TOX and EXPO INPUTS'!$F$21)/'TOX and EXPO INPUTS'!$E$29),"0.00E+00"))</f>
        <v>#DIV/0!</v>
      </c>
      <c r="AN46" s="42" t="e">
        <f>IF($E46="ST",VALUE(TEXT(('TOX and EXPO INPUTS'!$F$15/AL46),"0.0E+00")),IF($E46="IT",VALUE(TEXT(('TOX and EXPO INPUTS'!$F$18/AL46),"0.0E+00"))))</f>
        <v>#DIV/0!</v>
      </c>
      <c r="AO46" s="37" t="e">
        <f>IF($E46="ST",VALUE(TEXT(('TOX and EXPO INPUTS'!$F$15/AM46),"0.0E+00")),IF($E46="IT",VALUE(TEXT(('TOX and EXPO INPUTS'!$F$18/AM46),"0.0E+00"))))</f>
        <v>#DIV/0!</v>
      </c>
      <c r="AP46" s="42" t="e">
        <f t="shared" si="5"/>
        <v>#DIV/0!</v>
      </c>
      <c r="AQ46" s="37" t="e">
        <f t="shared" si="6"/>
        <v>#DIV/0!</v>
      </c>
      <c r="AR46" s="37" t="e">
        <f t="shared" si="7"/>
        <v>#DIV/0!</v>
      </c>
      <c r="AS46" s="37" t="e">
        <f t="shared" si="8"/>
        <v>#DIV/0!</v>
      </c>
      <c r="AT46" s="37" t="e">
        <f t="shared" si="9"/>
        <v>#DIV/0!</v>
      </c>
      <c r="AU46" s="37" t="e">
        <f t="shared" si="10"/>
        <v>#DIV/0!</v>
      </c>
      <c r="AV46" s="42" t="e">
        <f t="shared" si="11"/>
        <v>#DIV/0!</v>
      </c>
      <c r="AW46" s="37" t="e">
        <f t="shared" si="12"/>
        <v>#DIV/0!</v>
      </c>
      <c r="AX46" s="37" t="e">
        <f t="shared" si="13"/>
        <v>#DIV/0!</v>
      </c>
      <c r="AY46" s="37" t="e">
        <f t="shared" si="14"/>
        <v>#DIV/0!</v>
      </c>
      <c r="AZ46" s="37" t="e">
        <f t="shared" si="15"/>
        <v>#DIV/0!</v>
      </c>
      <c r="BA46" s="37" t="e">
        <f t="shared" si="16"/>
        <v>#DIV/0!</v>
      </c>
      <c r="BB46" s="42" t="e">
        <f>IF($E46="ST",VALUE(TEXT((1/(('TOX and EXPO INPUTS'!$F$9/AG46)+('TOX and EXPO INPUTS'!$F$17/AN46))),"0.0E+00")),IF($E46="IT",VALUE(TEXT((1/(('TOX and EXPO INPUTS'!$F$12/AG46)+('TOX and EXPO INPUTS'!$F$20/AN46))),"0.0E+00"))))</f>
        <v>#DIV/0!</v>
      </c>
      <c r="BC46" s="37" t="e">
        <f>IF($E46="ST",VALUE(TEXT((1/(('TOX and EXPO INPUTS'!$F$9/AH46)+('TOX and EXPO INPUTS'!$F$17/AN46))),"0.0E+00")),IF($E46="IT",VALUE(TEXT((1/(('TOX and EXPO INPUTS'!$F$12/AH46)+('TOX and EXPO INPUTS'!$F$20/AN46))),"0.0E+00"))))</f>
        <v>#DIV/0!</v>
      </c>
      <c r="BD46" s="37" t="e">
        <f>IF($E46="ST",VALUE(TEXT((1/(('TOX and EXPO INPUTS'!$F$9/AI46)+('TOX and EXPO INPUTS'!$F$17/AN46))),"0.0E+00")),IF($E46="IT",VALUE(TEXT((1/(('TOX and EXPO INPUTS'!$F$12/AI46)+('TOX and EXPO INPUTS'!$F$20/AN46))),"0.0E+00"))))</f>
        <v>#DIV/0!</v>
      </c>
      <c r="BE46" s="37" t="e">
        <f>IF($E46="ST",VALUE(TEXT((1/(('TOX and EXPO INPUTS'!$F$9/AG46)+('TOX and EXPO INPUTS'!$F$17/AO46))),"0.0E+00")),IF($E46="IT",VALUE(TEXT((1/(('TOX and EXPO INPUTS'!$F$12/AG46)+('TOX and EXPO INPUTS'!$F$20/AO46))),"0.0E+00"))))</f>
        <v>#DIV/0!</v>
      </c>
      <c r="BF46" s="37" t="e">
        <f>IF($E46="ST",VALUE(TEXT((1/(('TOX and EXPO INPUTS'!$F$9/AH46)+('TOX and EXPO INPUTS'!$F$17/AO46))),"0.0E+00")),IF($E46="IT",VALUE(TEXT((1/(('TOX and EXPO INPUTS'!$F$12/AH46)+('TOX and EXPO INPUTS'!$F$20/AO46))),"0.0E+00"))))</f>
        <v>#DIV/0!</v>
      </c>
      <c r="BG46" s="37" t="e">
        <f>IF($E46="ST",VALUE(TEXT((1/(('TOX and EXPO INPUTS'!$F$9/AI46)+('TOX and EXPO INPUTS'!$F$17/AO46))),"0.0E+00")),IF($E46="IT",VALUE(TEXT((1/(('TOX and EXPO INPUTS'!$F$12/AI46)+('TOX and EXPO INPUTS'!$F$20/AO46))),"0.0E+00"))))</f>
        <v>#DIV/0!</v>
      </c>
      <c r="BH46" s="42" t="e">
        <f>VALUE(TEXT((AD46*$T46/365*'TOX and EXPO INPUTS'!$E$33/'TOX and EXPO INPUTS'!$E$34),"0.00E+00"))</f>
        <v>#DIV/0!</v>
      </c>
      <c r="BI46" s="37" t="e">
        <f>VALUE(TEXT((AE46*$T46/365*'TOX and EXPO INPUTS'!$E$33/'TOX and EXPO INPUTS'!$E$34),"0.00E+00"))</f>
        <v>#DIV/0!</v>
      </c>
      <c r="BJ46" s="37" t="e">
        <f>VALUE(TEXT((AF46*$T46/365*'TOX and EXPO INPUTS'!$E$33/'TOX and EXPO INPUTS'!$E$34),"0.00E+00"))</f>
        <v>#DIV/0!</v>
      </c>
      <c r="BK46" s="42" t="e">
        <f>VALUE(TEXT((AD46*$U46/365*'TOX and EXPO INPUTS'!$E$33/'TOX and EXPO INPUTS'!$E$34),"0.00E+00"))</f>
        <v>#DIV/0!</v>
      </c>
      <c r="BL46" s="37" t="e">
        <f>VALUE(TEXT((AE46*$U46/365*'TOX and EXPO INPUTS'!$E$33/'TOX and EXPO INPUTS'!$E$34),"0.00E+00"))</f>
        <v>#DIV/0!</v>
      </c>
      <c r="BM46" s="37" t="e">
        <f>VALUE(TEXT((AF46*$U46/365*'TOX and EXPO INPUTS'!$E$33/'TOX and EXPO INPUTS'!$E$34),"0.00E+00"))</f>
        <v>#DIV/0!</v>
      </c>
      <c r="BN46" s="42" t="e">
        <f>VALUE(TEXT((AL46*$T46/365*'TOX and EXPO INPUTS'!$E$33/'TOX and EXPO INPUTS'!$E$34),"0.00E+00"))</f>
        <v>#DIV/0!</v>
      </c>
      <c r="BO46" s="37" t="e">
        <f>VALUE(TEXT((AM46*$T46/365*'TOX and EXPO INPUTS'!$E$33/'TOX and EXPO INPUTS'!$E$34),"0.00E+00"))</f>
        <v>#DIV/0!</v>
      </c>
      <c r="BP46" s="42" t="e">
        <f>VALUE(TEXT((AL46*$U46/365*'TOX and EXPO INPUTS'!$E$33/'TOX and EXPO INPUTS'!$E$34),"0.00E+00"))</f>
        <v>#DIV/0!</v>
      </c>
      <c r="BQ46" s="37" t="e">
        <f>VALUE(TEXT((AM46*$U46/365*'TOX and EXPO INPUTS'!$E$33/'TOX and EXPO INPUTS'!$E$34),"0.00E+00"))</f>
        <v>#DIV/0!</v>
      </c>
      <c r="BR46" s="42" t="e">
        <f>VALUE(TEXT((AP46*$T46/365*'TOX and EXPO INPUTS'!$E$33/'TOX and EXPO INPUTS'!$E$34),"0.00E+00"))</f>
        <v>#DIV/0!</v>
      </c>
      <c r="BS46" s="37" t="e">
        <f>VALUE(TEXT((AQ46*$T46/365*'TOX and EXPO INPUTS'!$E$33/'TOX and EXPO INPUTS'!$E$34),"0.00E+00"))</f>
        <v>#DIV/0!</v>
      </c>
      <c r="BT46" s="37" t="e">
        <f>VALUE(TEXT((AR46*$T46/365*'TOX and EXPO INPUTS'!$E$33/'TOX and EXPO INPUTS'!$E$34),"0.00E+00"))</f>
        <v>#DIV/0!</v>
      </c>
      <c r="BU46" s="37" t="e">
        <f>VALUE(TEXT((AS46*$T46/365*'TOX and EXPO INPUTS'!$E$33/'TOX and EXPO INPUTS'!$E$34),"0.00E+00"))</f>
        <v>#DIV/0!</v>
      </c>
      <c r="BV46" s="37" t="e">
        <f>VALUE(TEXT((AT46*$T46/365*'TOX and EXPO INPUTS'!$E$33/'TOX and EXPO INPUTS'!$E$34),"0.00E+00"))</f>
        <v>#DIV/0!</v>
      </c>
      <c r="BW46" s="37" t="e">
        <f>VALUE(TEXT((AU46*$T46/365*'TOX and EXPO INPUTS'!$E$33/'TOX and EXPO INPUTS'!$E$34),"0.00E+00"))</f>
        <v>#DIV/0!</v>
      </c>
      <c r="BX46" s="42" t="e">
        <f>VALUE(TEXT((AP46*$U46/365*'TOX and EXPO INPUTS'!$E$33/'TOX and EXPO INPUTS'!$E$34),"0.00E+00"))</f>
        <v>#DIV/0!</v>
      </c>
      <c r="BY46" s="37" t="e">
        <f>VALUE(TEXT((AQ46*$U46/365*'TOX and EXPO INPUTS'!$E$33/'TOX and EXPO INPUTS'!$E$34),"0.00E+00"))</f>
        <v>#DIV/0!</v>
      </c>
      <c r="BZ46" s="37" t="e">
        <f>VALUE(TEXT((AR46*$U46/365*'TOX and EXPO INPUTS'!$E$33/'TOX and EXPO INPUTS'!$E$34),"0.00E+00"))</f>
        <v>#DIV/0!</v>
      </c>
      <c r="CA46" s="37" t="e">
        <f>VALUE(TEXT((AS46*$U46/365*'TOX and EXPO INPUTS'!$E$33/'TOX and EXPO INPUTS'!$E$34),"0.00E+00"))</f>
        <v>#DIV/0!</v>
      </c>
      <c r="CB46" s="37" t="e">
        <f>VALUE(TEXT((AT46*$U46/365*'TOX and EXPO INPUTS'!$E$33/'TOX and EXPO INPUTS'!$E$34),"0.00E+00"))</f>
        <v>#DIV/0!</v>
      </c>
      <c r="CC46" s="37" t="e">
        <f>VALUE(TEXT((AU46*$U46/365*'TOX and EXPO INPUTS'!$E$33/'TOX and EXPO INPUTS'!$E$34),"0.00E+00"))</f>
        <v>#DIV/0!</v>
      </c>
      <c r="CD46" s="58" t="e">
        <f>VALUE(TEXT((BR46*'TOX and EXPO INPUTS'!$F$23),"0.00E+00"))</f>
        <v>#DIV/0!</v>
      </c>
      <c r="CE46" s="57" t="e">
        <f>VALUE(TEXT((BS46*'TOX and EXPO INPUTS'!$F$23),"0.00E+00"))</f>
        <v>#DIV/0!</v>
      </c>
      <c r="CF46" s="57" t="e">
        <f>VALUE(TEXT((BT46*'TOX and EXPO INPUTS'!$F$23),"0.00E+00"))</f>
        <v>#DIV/0!</v>
      </c>
      <c r="CG46" s="57" t="e">
        <f>VALUE(TEXT((BU46*'TOX and EXPO INPUTS'!$F$23),"0.00E+00"))</f>
        <v>#DIV/0!</v>
      </c>
      <c r="CH46" s="57" t="e">
        <f>VALUE(TEXT((BV46*'TOX and EXPO INPUTS'!$F$23),"0.00E+00"))</f>
        <v>#DIV/0!</v>
      </c>
      <c r="CI46" s="57" t="e">
        <f>VALUE(TEXT((BW46*'TOX and EXPO INPUTS'!$F$23),"0.00E+00"))</f>
        <v>#DIV/0!</v>
      </c>
      <c r="CJ46" s="58" t="e">
        <f>VALUE(TEXT((BX46*'TOX and EXPO INPUTS'!$F$23),"0.00E+00"))</f>
        <v>#DIV/0!</v>
      </c>
      <c r="CK46" s="57" t="e">
        <f>VALUE(TEXT((BY46*'TOX and EXPO INPUTS'!$F$23),"0.00E+00"))</f>
        <v>#DIV/0!</v>
      </c>
      <c r="CL46" s="57" t="e">
        <f>VALUE(TEXT((BZ46*'TOX and EXPO INPUTS'!$F$23),"0.00E+00"))</f>
        <v>#DIV/0!</v>
      </c>
      <c r="CM46" s="57" t="e">
        <f>VALUE(TEXT((CA46*'TOX and EXPO INPUTS'!$F$23),"0.00E+00"))</f>
        <v>#DIV/0!</v>
      </c>
      <c r="CN46" s="57" t="e">
        <f>VALUE(TEXT((CB46*'TOX and EXPO INPUTS'!$F$23),"0.00E+00"))</f>
        <v>#DIV/0!</v>
      </c>
      <c r="CO46" s="57" t="e">
        <f>VALUE(TEXT((CC46*'TOX and EXPO INPUTS'!$F$23),"0.00E+00"))</f>
        <v>#DIV/0!</v>
      </c>
      <c r="CP46" s="38" t="s">
        <v>106</v>
      </c>
      <c r="CQ46" s="34" t="s">
        <v>107</v>
      </c>
      <c r="CR46" s="34" t="s">
        <v>108</v>
      </c>
      <c r="CS46" s="39" t="s">
        <v>109</v>
      </c>
    </row>
    <row r="47" spans="1:97" ht="48" customHeight="1" x14ac:dyDescent="0.25">
      <c r="A47" s="34" t="s">
        <v>98</v>
      </c>
      <c r="B47" s="34" t="s">
        <v>99</v>
      </c>
      <c r="C47" s="34" t="s">
        <v>100</v>
      </c>
      <c r="D47" s="34" t="s">
        <v>101</v>
      </c>
      <c r="E47" s="39" t="s">
        <v>102</v>
      </c>
      <c r="F47" s="40" t="s">
        <v>127</v>
      </c>
      <c r="G47" s="43"/>
      <c r="H47" s="36" t="s">
        <v>104</v>
      </c>
      <c r="I47" s="67"/>
      <c r="J47" s="36" t="s">
        <v>105</v>
      </c>
      <c r="K47" s="100">
        <f>VLOOKUP(F47,'Amount Seed Planted_variables'!$A$3:$I$74,2,0)</f>
        <v>907</v>
      </c>
      <c r="L47" s="100">
        <f>VLOOKUP(F47,'Amount Seed Planted_variables'!$A$3:$I$74,3,0)</f>
        <v>4752</v>
      </c>
      <c r="M47" s="36">
        <f t="shared" si="17"/>
        <v>0</v>
      </c>
      <c r="N47" s="35">
        <f t="shared" si="18"/>
        <v>0</v>
      </c>
      <c r="O47" s="101">
        <v>339500</v>
      </c>
      <c r="P47" s="93">
        <f>VLOOKUP(F47,'Amount Seed Planted_variables'!$A$3:$I$74,4,0)</f>
        <v>95040</v>
      </c>
      <c r="Q47" s="93">
        <f>VLOOKUP(F47,'Amount Seed Planted_variables'!$A$3:$I$74,7,0)</f>
        <v>200</v>
      </c>
      <c r="R47" s="93">
        <f>VLOOKUP(F47,'Amount Seed Planted_variables'!$A$3:$I$74,8,0)</f>
        <v>19008000</v>
      </c>
      <c r="S47" s="87" t="str">
        <f t="shared" si="0"/>
        <v>NA</v>
      </c>
      <c r="T47" s="35">
        <v>10</v>
      </c>
      <c r="U47" s="35">
        <v>30</v>
      </c>
      <c r="V47" s="41">
        <v>349</v>
      </c>
      <c r="W47" s="35">
        <v>51.2</v>
      </c>
      <c r="X47" s="35">
        <v>42.2</v>
      </c>
      <c r="Y47" s="41">
        <v>1.2</v>
      </c>
      <c r="Z47" s="35">
        <f t="shared" si="19"/>
        <v>0.12</v>
      </c>
      <c r="AA47" s="42">
        <f t="shared" si="21"/>
        <v>0</v>
      </c>
      <c r="AB47" s="37">
        <f t="shared" si="22"/>
        <v>0</v>
      </c>
      <c r="AC47" s="37">
        <f t="shared" si="23"/>
        <v>0</v>
      </c>
      <c r="AD47" s="42" t="e">
        <f>VALUE(TEXT(((AA47*'TOX and EXPO INPUTS'!$F$13)/'TOX and EXPO INPUTS'!$E$27),"0.00E+00"))</f>
        <v>#DIV/0!</v>
      </c>
      <c r="AE47" s="37" t="e">
        <f>VALUE(TEXT(((AB47*'TOX and EXPO INPUTS'!$F$13)/'TOX and EXPO INPUTS'!$E$27),"0.00E+00"))</f>
        <v>#DIV/0!</v>
      </c>
      <c r="AF47" s="37" t="e">
        <f>VALUE(TEXT(((AC47*'TOX and EXPO INPUTS'!$F$13)/'TOX and EXPO INPUTS'!$E$27),"0.00E+00"))</f>
        <v>#DIV/0!</v>
      </c>
      <c r="AG47" s="42" t="e">
        <f>IF($E47="ST",VALUE(TEXT(('TOX and EXPO INPUTS'!$F$7/AD47),"0.0E+00")),IF($E47="IT",VALUE(TEXT(('TOX and EXPO INPUTS'!$F$10/AD47),"0.0E+00"))))</f>
        <v>#DIV/0!</v>
      </c>
      <c r="AH47" s="37" t="e">
        <f>IF($E47="ST",VALUE(TEXT(('TOX and EXPO INPUTS'!$F$7/AE47),"0.0E+00")),IF($E47="IT",VALUE(TEXT(('TOX and EXPO INPUTS'!$F$10/AE47),"0.0E+00"))))</f>
        <v>#DIV/0!</v>
      </c>
      <c r="AI47" s="37" t="e">
        <f>IF($E47="ST",VALUE(TEXT(('TOX and EXPO INPUTS'!$F$7/AF47),"0.0E+00")),IF($E47="IT",VALUE(TEXT(('TOX and EXPO INPUTS'!$F$10/AF47),"0.0E+00"))))</f>
        <v>#DIV/0!</v>
      </c>
      <c r="AJ47" s="42">
        <f t="shared" si="3"/>
        <v>0</v>
      </c>
      <c r="AK47" s="37">
        <f t="shared" si="4"/>
        <v>0</v>
      </c>
      <c r="AL47" s="42" t="e">
        <f>VALUE(TEXT(((AJ47*'TOX and EXPO INPUTS'!$F$21)/'TOX and EXPO INPUTS'!$E$29),"0.00E+00"))</f>
        <v>#DIV/0!</v>
      </c>
      <c r="AM47" s="37" t="e">
        <f>VALUE(TEXT(((AK47*'TOX and EXPO INPUTS'!$F$21)/'TOX and EXPO INPUTS'!$E$29),"0.00E+00"))</f>
        <v>#DIV/0!</v>
      </c>
      <c r="AN47" s="42" t="e">
        <f>IF($E47="ST",VALUE(TEXT(('TOX and EXPO INPUTS'!$F$15/AL47),"0.0E+00")),IF($E47="IT",VALUE(TEXT(('TOX and EXPO INPUTS'!$F$18/AL47),"0.0E+00"))))</f>
        <v>#DIV/0!</v>
      </c>
      <c r="AO47" s="37" t="e">
        <f>IF($E47="ST",VALUE(TEXT(('TOX and EXPO INPUTS'!$F$15/AM47),"0.0E+00")),IF($E47="IT",VALUE(TEXT(('TOX and EXPO INPUTS'!$F$18/AM47),"0.0E+00"))))</f>
        <v>#DIV/0!</v>
      </c>
      <c r="AP47" s="42" t="e">
        <f t="shared" si="5"/>
        <v>#DIV/0!</v>
      </c>
      <c r="AQ47" s="37" t="e">
        <f t="shared" si="6"/>
        <v>#DIV/0!</v>
      </c>
      <c r="AR47" s="37" t="e">
        <f t="shared" si="7"/>
        <v>#DIV/0!</v>
      </c>
      <c r="AS47" s="37" t="e">
        <f t="shared" si="8"/>
        <v>#DIV/0!</v>
      </c>
      <c r="AT47" s="37" t="e">
        <f t="shared" si="9"/>
        <v>#DIV/0!</v>
      </c>
      <c r="AU47" s="37" t="e">
        <f t="shared" si="10"/>
        <v>#DIV/0!</v>
      </c>
      <c r="AV47" s="42" t="e">
        <f t="shared" si="11"/>
        <v>#DIV/0!</v>
      </c>
      <c r="AW47" s="37" t="e">
        <f t="shared" si="12"/>
        <v>#DIV/0!</v>
      </c>
      <c r="AX47" s="37" t="e">
        <f t="shared" si="13"/>
        <v>#DIV/0!</v>
      </c>
      <c r="AY47" s="37" t="e">
        <f t="shared" si="14"/>
        <v>#DIV/0!</v>
      </c>
      <c r="AZ47" s="37" t="e">
        <f t="shared" si="15"/>
        <v>#DIV/0!</v>
      </c>
      <c r="BA47" s="37" t="e">
        <f t="shared" si="16"/>
        <v>#DIV/0!</v>
      </c>
      <c r="BB47" s="42" t="e">
        <f>IF($E47="ST",VALUE(TEXT((1/(('TOX and EXPO INPUTS'!$F$9/AG47)+('TOX and EXPO INPUTS'!$F$17/AN47))),"0.0E+00")),IF($E47="IT",VALUE(TEXT((1/(('TOX and EXPO INPUTS'!$F$12/AG47)+('TOX and EXPO INPUTS'!$F$20/AN47))),"0.0E+00"))))</f>
        <v>#DIV/0!</v>
      </c>
      <c r="BC47" s="37" t="e">
        <f>IF($E47="ST",VALUE(TEXT((1/(('TOX and EXPO INPUTS'!$F$9/AH47)+('TOX and EXPO INPUTS'!$F$17/AN47))),"0.0E+00")),IF($E47="IT",VALUE(TEXT((1/(('TOX and EXPO INPUTS'!$F$12/AH47)+('TOX and EXPO INPUTS'!$F$20/AN47))),"0.0E+00"))))</f>
        <v>#DIV/0!</v>
      </c>
      <c r="BD47" s="37" t="e">
        <f>IF($E47="ST",VALUE(TEXT((1/(('TOX and EXPO INPUTS'!$F$9/AI47)+('TOX and EXPO INPUTS'!$F$17/AN47))),"0.0E+00")),IF($E47="IT",VALUE(TEXT((1/(('TOX and EXPO INPUTS'!$F$12/AI47)+('TOX and EXPO INPUTS'!$F$20/AN47))),"0.0E+00"))))</f>
        <v>#DIV/0!</v>
      </c>
      <c r="BE47" s="37" t="e">
        <f>IF($E47="ST",VALUE(TEXT((1/(('TOX and EXPO INPUTS'!$F$9/AG47)+('TOX and EXPO INPUTS'!$F$17/AO47))),"0.0E+00")),IF($E47="IT",VALUE(TEXT((1/(('TOX and EXPO INPUTS'!$F$12/AG47)+('TOX and EXPO INPUTS'!$F$20/AO47))),"0.0E+00"))))</f>
        <v>#DIV/0!</v>
      </c>
      <c r="BF47" s="37" t="e">
        <f>IF($E47="ST",VALUE(TEXT((1/(('TOX and EXPO INPUTS'!$F$9/AH47)+('TOX and EXPO INPUTS'!$F$17/AO47))),"0.0E+00")),IF($E47="IT",VALUE(TEXT((1/(('TOX and EXPO INPUTS'!$F$12/AH47)+('TOX and EXPO INPUTS'!$F$20/AO47))),"0.0E+00"))))</f>
        <v>#DIV/0!</v>
      </c>
      <c r="BG47" s="37" t="e">
        <f>IF($E47="ST",VALUE(TEXT((1/(('TOX and EXPO INPUTS'!$F$9/AI47)+('TOX and EXPO INPUTS'!$F$17/AO47))),"0.0E+00")),IF($E47="IT",VALUE(TEXT((1/(('TOX and EXPO INPUTS'!$F$12/AI47)+('TOX and EXPO INPUTS'!$F$20/AO47))),"0.0E+00"))))</f>
        <v>#DIV/0!</v>
      </c>
      <c r="BH47" s="42" t="e">
        <f>VALUE(TEXT((AD47*$T47/365*'TOX and EXPO INPUTS'!$E$33/'TOX and EXPO INPUTS'!$E$34),"0.00E+00"))</f>
        <v>#DIV/0!</v>
      </c>
      <c r="BI47" s="37" t="e">
        <f>VALUE(TEXT((AE47*$T47/365*'TOX and EXPO INPUTS'!$E$33/'TOX and EXPO INPUTS'!$E$34),"0.00E+00"))</f>
        <v>#DIV/0!</v>
      </c>
      <c r="BJ47" s="37" t="e">
        <f>VALUE(TEXT((AF47*$T47/365*'TOX and EXPO INPUTS'!$E$33/'TOX and EXPO INPUTS'!$E$34),"0.00E+00"))</f>
        <v>#DIV/0!</v>
      </c>
      <c r="BK47" s="42" t="e">
        <f>VALUE(TEXT((AD47*$U47/365*'TOX and EXPO INPUTS'!$E$33/'TOX and EXPO INPUTS'!$E$34),"0.00E+00"))</f>
        <v>#DIV/0!</v>
      </c>
      <c r="BL47" s="37" t="e">
        <f>VALUE(TEXT((AE47*$U47/365*'TOX and EXPO INPUTS'!$E$33/'TOX and EXPO INPUTS'!$E$34),"0.00E+00"))</f>
        <v>#DIV/0!</v>
      </c>
      <c r="BM47" s="37" t="e">
        <f>VALUE(TEXT((AF47*$U47/365*'TOX and EXPO INPUTS'!$E$33/'TOX and EXPO INPUTS'!$E$34),"0.00E+00"))</f>
        <v>#DIV/0!</v>
      </c>
      <c r="BN47" s="42" t="e">
        <f>VALUE(TEXT((AL47*$T47/365*'TOX and EXPO INPUTS'!$E$33/'TOX and EXPO INPUTS'!$E$34),"0.00E+00"))</f>
        <v>#DIV/0!</v>
      </c>
      <c r="BO47" s="37" t="e">
        <f>VALUE(TEXT((AM47*$T47/365*'TOX and EXPO INPUTS'!$E$33/'TOX and EXPO INPUTS'!$E$34),"0.00E+00"))</f>
        <v>#DIV/0!</v>
      </c>
      <c r="BP47" s="42" t="e">
        <f>VALUE(TEXT((AL47*$U47/365*'TOX and EXPO INPUTS'!$E$33/'TOX and EXPO INPUTS'!$E$34),"0.00E+00"))</f>
        <v>#DIV/0!</v>
      </c>
      <c r="BQ47" s="37" t="e">
        <f>VALUE(TEXT((AM47*$U47/365*'TOX and EXPO INPUTS'!$E$33/'TOX and EXPO INPUTS'!$E$34),"0.00E+00"))</f>
        <v>#DIV/0!</v>
      </c>
      <c r="BR47" s="42" t="e">
        <f>VALUE(TEXT((AP47*$T47/365*'TOX and EXPO INPUTS'!$E$33/'TOX and EXPO INPUTS'!$E$34),"0.00E+00"))</f>
        <v>#DIV/0!</v>
      </c>
      <c r="BS47" s="37" t="e">
        <f>VALUE(TEXT((AQ47*$T47/365*'TOX and EXPO INPUTS'!$E$33/'TOX and EXPO INPUTS'!$E$34),"0.00E+00"))</f>
        <v>#DIV/0!</v>
      </c>
      <c r="BT47" s="37" t="e">
        <f>VALUE(TEXT((AR47*$T47/365*'TOX and EXPO INPUTS'!$E$33/'TOX and EXPO INPUTS'!$E$34),"0.00E+00"))</f>
        <v>#DIV/0!</v>
      </c>
      <c r="BU47" s="37" t="e">
        <f>VALUE(TEXT((AS47*$T47/365*'TOX and EXPO INPUTS'!$E$33/'TOX and EXPO INPUTS'!$E$34),"0.00E+00"))</f>
        <v>#DIV/0!</v>
      </c>
      <c r="BV47" s="37" t="e">
        <f>VALUE(TEXT((AT47*$T47/365*'TOX and EXPO INPUTS'!$E$33/'TOX and EXPO INPUTS'!$E$34),"0.00E+00"))</f>
        <v>#DIV/0!</v>
      </c>
      <c r="BW47" s="37" t="e">
        <f>VALUE(TEXT((AU47*$T47/365*'TOX and EXPO INPUTS'!$E$33/'TOX and EXPO INPUTS'!$E$34),"0.00E+00"))</f>
        <v>#DIV/0!</v>
      </c>
      <c r="BX47" s="42" t="e">
        <f>VALUE(TEXT((AP47*$U47/365*'TOX and EXPO INPUTS'!$E$33/'TOX and EXPO INPUTS'!$E$34),"0.00E+00"))</f>
        <v>#DIV/0!</v>
      </c>
      <c r="BY47" s="37" t="e">
        <f>VALUE(TEXT((AQ47*$U47/365*'TOX and EXPO INPUTS'!$E$33/'TOX and EXPO INPUTS'!$E$34),"0.00E+00"))</f>
        <v>#DIV/0!</v>
      </c>
      <c r="BZ47" s="37" t="e">
        <f>VALUE(TEXT((AR47*$U47/365*'TOX and EXPO INPUTS'!$E$33/'TOX and EXPO INPUTS'!$E$34),"0.00E+00"))</f>
        <v>#DIV/0!</v>
      </c>
      <c r="CA47" s="37" t="e">
        <f>VALUE(TEXT((AS47*$U47/365*'TOX and EXPO INPUTS'!$E$33/'TOX and EXPO INPUTS'!$E$34),"0.00E+00"))</f>
        <v>#DIV/0!</v>
      </c>
      <c r="CB47" s="37" t="e">
        <f>VALUE(TEXT((AT47*$U47/365*'TOX and EXPO INPUTS'!$E$33/'TOX and EXPO INPUTS'!$E$34),"0.00E+00"))</f>
        <v>#DIV/0!</v>
      </c>
      <c r="CC47" s="37" t="e">
        <f>VALUE(TEXT((AU47*$U47/365*'TOX and EXPO INPUTS'!$E$33/'TOX and EXPO INPUTS'!$E$34),"0.00E+00"))</f>
        <v>#DIV/0!</v>
      </c>
      <c r="CD47" s="58" t="e">
        <f>VALUE(TEXT((BR47*'TOX and EXPO INPUTS'!$F$23),"0.00E+00"))</f>
        <v>#DIV/0!</v>
      </c>
      <c r="CE47" s="57" t="e">
        <f>VALUE(TEXT((BS47*'TOX and EXPO INPUTS'!$F$23),"0.00E+00"))</f>
        <v>#DIV/0!</v>
      </c>
      <c r="CF47" s="57" t="e">
        <f>VALUE(TEXT((BT47*'TOX and EXPO INPUTS'!$F$23),"0.00E+00"))</f>
        <v>#DIV/0!</v>
      </c>
      <c r="CG47" s="57" t="e">
        <f>VALUE(TEXT((BU47*'TOX and EXPO INPUTS'!$F$23),"0.00E+00"))</f>
        <v>#DIV/0!</v>
      </c>
      <c r="CH47" s="57" t="e">
        <f>VALUE(TEXT((BV47*'TOX and EXPO INPUTS'!$F$23),"0.00E+00"))</f>
        <v>#DIV/0!</v>
      </c>
      <c r="CI47" s="57" t="e">
        <f>VALUE(TEXT((BW47*'TOX and EXPO INPUTS'!$F$23),"0.00E+00"))</f>
        <v>#DIV/0!</v>
      </c>
      <c r="CJ47" s="58" t="e">
        <f>VALUE(TEXT((BX47*'TOX and EXPO INPUTS'!$F$23),"0.00E+00"))</f>
        <v>#DIV/0!</v>
      </c>
      <c r="CK47" s="57" t="e">
        <f>VALUE(TEXT((BY47*'TOX and EXPO INPUTS'!$F$23),"0.00E+00"))</f>
        <v>#DIV/0!</v>
      </c>
      <c r="CL47" s="57" t="e">
        <f>VALUE(TEXT((BZ47*'TOX and EXPO INPUTS'!$F$23),"0.00E+00"))</f>
        <v>#DIV/0!</v>
      </c>
      <c r="CM47" s="57" t="e">
        <f>VALUE(TEXT((CA47*'TOX and EXPO INPUTS'!$F$23),"0.00E+00"))</f>
        <v>#DIV/0!</v>
      </c>
      <c r="CN47" s="57" t="e">
        <f>VALUE(TEXT((CB47*'TOX and EXPO INPUTS'!$F$23),"0.00E+00"))</f>
        <v>#DIV/0!</v>
      </c>
      <c r="CO47" s="57" t="e">
        <f>VALUE(TEXT((CC47*'TOX and EXPO INPUTS'!$F$23),"0.00E+00"))</f>
        <v>#DIV/0!</v>
      </c>
      <c r="CP47" s="38" t="s">
        <v>106</v>
      </c>
      <c r="CQ47" s="34" t="s">
        <v>107</v>
      </c>
      <c r="CR47" s="34" t="s">
        <v>108</v>
      </c>
      <c r="CS47" s="39" t="s">
        <v>109</v>
      </c>
    </row>
    <row r="48" spans="1:97" ht="48" customHeight="1" x14ac:dyDescent="0.25">
      <c r="A48" s="34" t="s">
        <v>98</v>
      </c>
      <c r="B48" s="34" t="s">
        <v>99</v>
      </c>
      <c r="C48" s="34" t="s">
        <v>100</v>
      </c>
      <c r="D48" s="34" t="s">
        <v>110</v>
      </c>
      <c r="E48" s="39" t="s">
        <v>102</v>
      </c>
      <c r="F48" s="40" t="s">
        <v>127</v>
      </c>
      <c r="G48" s="43"/>
      <c r="H48" s="36" t="s">
        <v>104</v>
      </c>
      <c r="I48" s="67"/>
      <c r="J48" s="36" t="s">
        <v>105</v>
      </c>
      <c r="K48" s="100">
        <f>VLOOKUP(F48,'Amount Seed Planted_variables'!$A$3:$I$74,2,0)</f>
        <v>907</v>
      </c>
      <c r="L48" s="100">
        <f>VLOOKUP(F48,'Amount Seed Planted_variables'!$A$3:$I$74,3,0)</f>
        <v>4752</v>
      </c>
      <c r="M48" s="36">
        <f t="shared" si="17"/>
        <v>0</v>
      </c>
      <c r="N48" s="35">
        <f t="shared" si="18"/>
        <v>0</v>
      </c>
      <c r="O48" s="101">
        <v>339500</v>
      </c>
      <c r="P48" s="93">
        <f>VLOOKUP(F48,'Amount Seed Planted_variables'!$A$3:$I$74,4,0)</f>
        <v>95040</v>
      </c>
      <c r="Q48" s="93">
        <f>VLOOKUP(F48,'Amount Seed Planted_variables'!$A$3:$I$74,7,0)</f>
        <v>200</v>
      </c>
      <c r="R48" s="93">
        <f>VLOOKUP(F48,'Amount Seed Planted_variables'!$A$3:$I$74,8,0)</f>
        <v>19008000</v>
      </c>
      <c r="S48" s="87" t="str">
        <f t="shared" si="0"/>
        <v>NA</v>
      </c>
      <c r="T48" s="35">
        <v>10</v>
      </c>
      <c r="U48" s="35">
        <v>30</v>
      </c>
      <c r="V48" s="41">
        <v>68</v>
      </c>
      <c r="W48" s="35">
        <v>16.899999999999999</v>
      </c>
      <c r="X48" s="35">
        <v>13.1</v>
      </c>
      <c r="Y48" s="41">
        <v>3.6</v>
      </c>
      <c r="Z48" s="35">
        <f t="shared" si="19"/>
        <v>0.36000000000000004</v>
      </c>
      <c r="AA48" s="42">
        <f t="shared" si="21"/>
        <v>0</v>
      </c>
      <c r="AB48" s="37">
        <f t="shared" si="22"/>
        <v>0</v>
      </c>
      <c r="AC48" s="37">
        <f t="shared" si="23"/>
        <v>0</v>
      </c>
      <c r="AD48" s="42" t="e">
        <f>VALUE(TEXT(((AA48*'TOX and EXPO INPUTS'!$F$13)/'TOX and EXPO INPUTS'!$E$27),"0.00E+00"))</f>
        <v>#DIV/0!</v>
      </c>
      <c r="AE48" s="37" t="e">
        <f>VALUE(TEXT(((AB48*'TOX and EXPO INPUTS'!$F$13)/'TOX and EXPO INPUTS'!$E$27),"0.00E+00"))</f>
        <v>#DIV/0!</v>
      </c>
      <c r="AF48" s="37" t="e">
        <f>VALUE(TEXT(((AC48*'TOX and EXPO INPUTS'!$F$13)/'TOX and EXPO INPUTS'!$E$27),"0.00E+00"))</f>
        <v>#DIV/0!</v>
      </c>
      <c r="AG48" s="42" t="e">
        <f>IF($E48="ST",VALUE(TEXT(('TOX and EXPO INPUTS'!$F$7/AD48),"0.0E+00")),IF($E48="IT",VALUE(TEXT(('TOX and EXPO INPUTS'!$F$10/AD48),"0.0E+00"))))</f>
        <v>#DIV/0!</v>
      </c>
      <c r="AH48" s="37" t="e">
        <f>IF($E48="ST",VALUE(TEXT(('TOX and EXPO INPUTS'!$F$7/AE48),"0.0E+00")),IF($E48="IT",VALUE(TEXT(('TOX and EXPO INPUTS'!$F$10/AE48),"0.0E+00"))))</f>
        <v>#DIV/0!</v>
      </c>
      <c r="AI48" s="37" t="e">
        <f>IF($E48="ST",VALUE(TEXT(('TOX and EXPO INPUTS'!$F$7/AF48),"0.0E+00")),IF($E48="IT",VALUE(TEXT(('TOX and EXPO INPUTS'!$F$10/AF48),"0.0E+00"))))</f>
        <v>#DIV/0!</v>
      </c>
      <c r="AJ48" s="42">
        <f t="shared" si="3"/>
        <v>0</v>
      </c>
      <c r="AK48" s="37">
        <f t="shared" si="4"/>
        <v>0</v>
      </c>
      <c r="AL48" s="42" t="e">
        <f>VALUE(TEXT(((AJ48*'TOX and EXPO INPUTS'!$F$21)/'TOX and EXPO INPUTS'!$E$29),"0.00E+00"))</f>
        <v>#DIV/0!</v>
      </c>
      <c r="AM48" s="37" t="e">
        <f>VALUE(TEXT(((AK48*'TOX and EXPO INPUTS'!$F$21)/'TOX and EXPO INPUTS'!$E$29),"0.00E+00"))</f>
        <v>#DIV/0!</v>
      </c>
      <c r="AN48" s="42" t="e">
        <f>IF($E48="ST",VALUE(TEXT(('TOX and EXPO INPUTS'!$F$15/AL48),"0.0E+00")),IF($E48="IT",VALUE(TEXT(('TOX and EXPO INPUTS'!$F$18/AL48),"0.0E+00"))))</f>
        <v>#DIV/0!</v>
      </c>
      <c r="AO48" s="37" t="e">
        <f>IF($E48="ST",VALUE(TEXT(('TOX and EXPO INPUTS'!$F$15/AM48),"0.0E+00")),IF($E48="IT",VALUE(TEXT(('TOX and EXPO INPUTS'!$F$18/AM48),"0.0E+00"))))</f>
        <v>#DIV/0!</v>
      </c>
      <c r="AP48" s="42" t="e">
        <f t="shared" si="5"/>
        <v>#DIV/0!</v>
      </c>
      <c r="AQ48" s="37" t="e">
        <f t="shared" si="6"/>
        <v>#DIV/0!</v>
      </c>
      <c r="AR48" s="37" t="e">
        <f t="shared" si="7"/>
        <v>#DIV/0!</v>
      </c>
      <c r="AS48" s="37" t="e">
        <f t="shared" si="8"/>
        <v>#DIV/0!</v>
      </c>
      <c r="AT48" s="37" t="e">
        <f t="shared" si="9"/>
        <v>#DIV/0!</v>
      </c>
      <c r="AU48" s="37" t="e">
        <f t="shared" si="10"/>
        <v>#DIV/0!</v>
      </c>
      <c r="AV48" s="42" t="e">
        <f t="shared" si="11"/>
        <v>#DIV/0!</v>
      </c>
      <c r="AW48" s="37" t="e">
        <f t="shared" si="12"/>
        <v>#DIV/0!</v>
      </c>
      <c r="AX48" s="37" t="e">
        <f t="shared" si="13"/>
        <v>#DIV/0!</v>
      </c>
      <c r="AY48" s="37" t="e">
        <f t="shared" si="14"/>
        <v>#DIV/0!</v>
      </c>
      <c r="AZ48" s="37" t="e">
        <f t="shared" si="15"/>
        <v>#DIV/0!</v>
      </c>
      <c r="BA48" s="37" t="e">
        <f t="shared" si="16"/>
        <v>#DIV/0!</v>
      </c>
      <c r="BB48" s="42" t="e">
        <f>IF($E48="ST",VALUE(TEXT((1/(('TOX and EXPO INPUTS'!$F$9/AG48)+('TOX and EXPO INPUTS'!$F$17/AN48))),"0.0E+00")),IF($E48="IT",VALUE(TEXT((1/(('TOX and EXPO INPUTS'!$F$12/AG48)+('TOX and EXPO INPUTS'!$F$20/AN48))),"0.0E+00"))))</f>
        <v>#DIV/0!</v>
      </c>
      <c r="BC48" s="37" t="e">
        <f>IF($E48="ST",VALUE(TEXT((1/(('TOX and EXPO INPUTS'!$F$9/AH48)+('TOX and EXPO INPUTS'!$F$17/AN48))),"0.0E+00")),IF($E48="IT",VALUE(TEXT((1/(('TOX and EXPO INPUTS'!$F$12/AH48)+('TOX and EXPO INPUTS'!$F$20/AN48))),"0.0E+00"))))</f>
        <v>#DIV/0!</v>
      </c>
      <c r="BD48" s="37" t="e">
        <f>IF($E48="ST",VALUE(TEXT((1/(('TOX and EXPO INPUTS'!$F$9/AI48)+('TOX and EXPO INPUTS'!$F$17/AN48))),"0.0E+00")),IF($E48="IT",VALUE(TEXT((1/(('TOX and EXPO INPUTS'!$F$12/AI48)+('TOX and EXPO INPUTS'!$F$20/AN48))),"0.0E+00"))))</f>
        <v>#DIV/0!</v>
      </c>
      <c r="BE48" s="37" t="e">
        <f>IF($E48="ST",VALUE(TEXT((1/(('TOX and EXPO INPUTS'!$F$9/AG48)+('TOX and EXPO INPUTS'!$F$17/AO48))),"0.0E+00")),IF($E48="IT",VALUE(TEXT((1/(('TOX and EXPO INPUTS'!$F$12/AG48)+('TOX and EXPO INPUTS'!$F$20/AO48))),"0.0E+00"))))</f>
        <v>#DIV/0!</v>
      </c>
      <c r="BF48" s="37" t="e">
        <f>IF($E48="ST",VALUE(TEXT((1/(('TOX and EXPO INPUTS'!$F$9/AH48)+('TOX and EXPO INPUTS'!$F$17/AO48))),"0.0E+00")),IF($E48="IT",VALUE(TEXT((1/(('TOX and EXPO INPUTS'!$F$12/AH48)+('TOX and EXPO INPUTS'!$F$20/AO48))),"0.0E+00"))))</f>
        <v>#DIV/0!</v>
      </c>
      <c r="BG48" s="37" t="e">
        <f>IF($E48="ST",VALUE(TEXT((1/(('TOX and EXPO INPUTS'!$F$9/AI48)+('TOX and EXPO INPUTS'!$F$17/AO48))),"0.0E+00")),IF($E48="IT",VALUE(TEXT((1/(('TOX and EXPO INPUTS'!$F$12/AI48)+('TOX and EXPO INPUTS'!$F$20/AO48))),"0.0E+00"))))</f>
        <v>#DIV/0!</v>
      </c>
      <c r="BH48" s="42" t="e">
        <f>VALUE(TEXT((AD48*$T48/365*'TOX and EXPO INPUTS'!$E$33/'TOX and EXPO INPUTS'!$E$34),"0.00E+00"))</f>
        <v>#DIV/0!</v>
      </c>
      <c r="BI48" s="37" t="e">
        <f>VALUE(TEXT((AE48*$T48/365*'TOX and EXPO INPUTS'!$E$33/'TOX and EXPO INPUTS'!$E$34),"0.00E+00"))</f>
        <v>#DIV/0!</v>
      </c>
      <c r="BJ48" s="37" t="e">
        <f>VALUE(TEXT((AF48*$T48/365*'TOX and EXPO INPUTS'!$E$33/'TOX and EXPO INPUTS'!$E$34),"0.00E+00"))</f>
        <v>#DIV/0!</v>
      </c>
      <c r="BK48" s="42" t="e">
        <f>VALUE(TEXT((AD48*$U48/365*'TOX and EXPO INPUTS'!$E$33/'TOX and EXPO INPUTS'!$E$34),"0.00E+00"))</f>
        <v>#DIV/0!</v>
      </c>
      <c r="BL48" s="37" t="e">
        <f>VALUE(TEXT((AE48*$U48/365*'TOX and EXPO INPUTS'!$E$33/'TOX and EXPO INPUTS'!$E$34),"0.00E+00"))</f>
        <v>#DIV/0!</v>
      </c>
      <c r="BM48" s="37" t="e">
        <f>VALUE(TEXT((AF48*$U48/365*'TOX and EXPO INPUTS'!$E$33/'TOX and EXPO INPUTS'!$E$34),"0.00E+00"))</f>
        <v>#DIV/0!</v>
      </c>
      <c r="BN48" s="42" t="e">
        <f>VALUE(TEXT((AL48*$T48/365*'TOX and EXPO INPUTS'!$E$33/'TOX and EXPO INPUTS'!$E$34),"0.00E+00"))</f>
        <v>#DIV/0!</v>
      </c>
      <c r="BO48" s="37" t="e">
        <f>VALUE(TEXT((AM48*$T48/365*'TOX and EXPO INPUTS'!$E$33/'TOX and EXPO INPUTS'!$E$34),"0.00E+00"))</f>
        <v>#DIV/0!</v>
      </c>
      <c r="BP48" s="42" t="e">
        <f>VALUE(TEXT((AL48*$U48/365*'TOX and EXPO INPUTS'!$E$33/'TOX and EXPO INPUTS'!$E$34),"0.00E+00"))</f>
        <v>#DIV/0!</v>
      </c>
      <c r="BQ48" s="37" t="e">
        <f>VALUE(TEXT((AM48*$U48/365*'TOX and EXPO INPUTS'!$E$33/'TOX and EXPO INPUTS'!$E$34),"0.00E+00"))</f>
        <v>#DIV/0!</v>
      </c>
      <c r="BR48" s="42" t="e">
        <f>VALUE(TEXT((AP48*$T48/365*'TOX and EXPO INPUTS'!$E$33/'TOX and EXPO INPUTS'!$E$34),"0.00E+00"))</f>
        <v>#DIV/0!</v>
      </c>
      <c r="BS48" s="37" t="e">
        <f>VALUE(TEXT((AQ48*$T48/365*'TOX and EXPO INPUTS'!$E$33/'TOX and EXPO INPUTS'!$E$34),"0.00E+00"))</f>
        <v>#DIV/0!</v>
      </c>
      <c r="BT48" s="37" t="e">
        <f>VALUE(TEXT((AR48*$T48/365*'TOX and EXPO INPUTS'!$E$33/'TOX and EXPO INPUTS'!$E$34),"0.00E+00"))</f>
        <v>#DIV/0!</v>
      </c>
      <c r="BU48" s="37" t="e">
        <f>VALUE(TEXT((AS48*$T48/365*'TOX and EXPO INPUTS'!$E$33/'TOX and EXPO INPUTS'!$E$34),"0.00E+00"))</f>
        <v>#DIV/0!</v>
      </c>
      <c r="BV48" s="37" t="e">
        <f>VALUE(TEXT((AT48*$T48/365*'TOX and EXPO INPUTS'!$E$33/'TOX and EXPO INPUTS'!$E$34),"0.00E+00"))</f>
        <v>#DIV/0!</v>
      </c>
      <c r="BW48" s="37" t="e">
        <f>VALUE(TEXT((AU48*$T48/365*'TOX and EXPO INPUTS'!$E$33/'TOX and EXPO INPUTS'!$E$34),"0.00E+00"))</f>
        <v>#DIV/0!</v>
      </c>
      <c r="BX48" s="42" t="e">
        <f>VALUE(TEXT((AP48*$U48/365*'TOX and EXPO INPUTS'!$E$33/'TOX and EXPO INPUTS'!$E$34),"0.00E+00"))</f>
        <v>#DIV/0!</v>
      </c>
      <c r="BY48" s="37" t="e">
        <f>VALUE(TEXT((AQ48*$U48/365*'TOX and EXPO INPUTS'!$E$33/'TOX and EXPO INPUTS'!$E$34),"0.00E+00"))</f>
        <v>#DIV/0!</v>
      </c>
      <c r="BZ48" s="37" t="e">
        <f>VALUE(TEXT((AR48*$U48/365*'TOX and EXPO INPUTS'!$E$33/'TOX and EXPO INPUTS'!$E$34),"0.00E+00"))</f>
        <v>#DIV/0!</v>
      </c>
      <c r="CA48" s="37" t="e">
        <f>VALUE(TEXT((AS48*$U48/365*'TOX and EXPO INPUTS'!$E$33/'TOX and EXPO INPUTS'!$E$34),"0.00E+00"))</f>
        <v>#DIV/0!</v>
      </c>
      <c r="CB48" s="37" t="e">
        <f>VALUE(TEXT((AT48*$U48/365*'TOX and EXPO INPUTS'!$E$33/'TOX and EXPO INPUTS'!$E$34),"0.00E+00"))</f>
        <v>#DIV/0!</v>
      </c>
      <c r="CC48" s="37" t="e">
        <f>VALUE(TEXT((AU48*$U48/365*'TOX and EXPO INPUTS'!$E$33/'TOX and EXPO INPUTS'!$E$34),"0.00E+00"))</f>
        <v>#DIV/0!</v>
      </c>
      <c r="CD48" s="58" t="e">
        <f>VALUE(TEXT((BR48*'TOX and EXPO INPUTS'!$F$23),"0.00E+00"))</f>
        <v>#DIV/0!</v>
      </c>
      <c r="CE48" s="57" t="e">
        <f>VALUE(TEXT((BS48*'TOX and EXPO INPUTS'!$F$23),"0.00E+00"))</f>
        <v>#DIV/0!</v>
      </c>
      <c r="CF48" s="57" t="e">
        <f>VALUE(TEXT((BT48*'TOX and EXPO INPUTS'!$F$23),"0.00E+00"))</f>
        <v>#DIV/0!</v>
      </c>
      <c r="CG48" s="57" t="e">
        <f>VALUE(TEXT((BU48*'TOX and EXPO INPUTS'!$F$23),"0.00E+00"))</f>
        <v>#DIV/0!</v>
      </c>
      <c r="CH48" s="57" t="e">
        <f>VALUE(TEXT((BV48*'TOX and EXPO INPUTS'!$F$23),"0.00E+00"))</f>
        <v>#DIV/0!</v>
      </c>
      <c r="CI48" s="57" t="e">
        <f>VALUE(TEXT((BW48*'TOX and EXPO INPUTS'!$F$23),"0.00E+00"))</f>
        <v>#DIV/0!</v>
      </c>
      <c r="CJ48" s="58" t="e">
        <f>VALUE(TEXT((BX48*'TOX and EXPO INPUTS'!$F$23),"0.00E+00"))</f>
        <v>#DIV/0!</v>
      </c>
      <c r="CK48" s="57" t="e">
        <f>VALUE(TEXT((BY48*'TOX and EXPO INPUTS'!$F$23),"0.00E+00"))</f>
        <v>#DIV/0!</v>
      </c>
      <c r="CL48" s="57" t="e">
        <f>VALUE(TEXT((BZ48*'TOX and EXPO INPUTS'!$F$23),"0.00E+00"))</f>
        <v>#DIV/0!</v>
      </c>
      <c r="CM48" s="57" t="e">
        <f>VALUE(TEXT((CA48*'TOX and EXPO INPUTS'!$F$23),"0.00E+00"))</f>
        <v>#DIV/0!</v>
      </c>
      <c r="CN48" s="57" t="e">
        <f>VALUE(TEXT((CB48*'TOX and EXPO INPUTS'!$F$23),"0.00E+00"))</f>
        <v>#DIV/0!</v>
      </c>
      <c r="CO48" s="57" t="e">
        <f>VALUE(TEXT((CC48*'TOX and EXPO INPUTS'!$F$23),"0.00E+00"))</f>
        <v>#DIV/0!</v>
      </c>
      <c r="CP48" s="38" t="s">
        <v>106</v>
      </c>
      <c r="CQ48" s="34" t="s">
        <v>107</v>
      </c>
      <c r="CR48" s="34" t="s">
        <v>108</v>
      </c>
      <c r="CS48" s="39" t="s">
        <v>109</v>
      </c>
    </row>
    <row r="49" spans="1:97" ht="48" customHeight="1" x14ac:dyDescent="0.25">
      <c r="A49" s="34" t="s">
        <v>98</v>
      </c>
      <c r="B49" s="34" t="s">
        <v>99</v>
      </c>
      <c r="C49" s="34" t="s">
        <v>100</v>
      </c>
      <c r="D49" s="34" t="s">
        <v>111</v>
      </c>
      <c r="E49" s="39" t="s">
        <v>102</v>
      </c>
      <c r="F49" s="40" t="s">
        <v>127</v>
      </c>
      <c r="G49" s="43"/>
      <c r="H49" s="36" t="s">
        <v>104</v>
      </c>
      <c r="I49" s="67"/>
      <c r="J49" s="36" t="s">
        <v>105</v>
      </c>
      <c r="K49" s="100">
        <f>VLOOKUP(F49,'Amount Seed Planted_variables'!$A$3:$I$74,2,0)</f>
        <v>907</v>
      </c>
      <c r="L49" s="100">
        <f>VLOOKUP(F49,'Amount Seed Planted_variables'!$A$3:$I$74,3,0)</f>
        <v>4752</v>
      </c>
      <c r="M49" s="36">
        <f t="shared" si="17"/>
        <v>0</v>
      </c>
      <c r="N49" s="35">
        <f t="shared" si="18"/>
        <v>0</v>
      </c>
      <c r="O49" s="101">
        <v>339500</v>
      </c>
      <c r="P49" s="93">
        <f>VLOOKUP(F49,'Amount Seed Planted_variables'!$A$3:$I$74,4,0)</f>
        <v>95040</v>
      </c>
      <c r="Q49" s="93">
        <f>VLOOKUP(F49,'Amount Seed Planted_variables'!$A$3:$I$74,7,0)</f>
        <v>200</v>
      </c>
      <c r="R49" s="93">
        <f>VLOOKUP(F49,'Amount Seed Planted_variables'!$A$3:$I$74,8,0)</f>
        <v>19008000</v>
      </c>
      <c r="S49" s="87">
        <f t="shared" si="0"/>
        <v>2.5</v>
      </c>
      <c r="T49" s="35">
        <v>10</v>
      </c>
      <c r="U49" s="35">
        <v>30</v>
      </c>
      <c r="V49" s="41">
        <v>138210600</v>
      </c>
      <c r="W49" s="35">
        <v>23262800</v>
      </c>
      <c r="X49" s="35">
        <v>21238200</v>
      </c>
      <c r="Y49" s="41">
        <v>106100</v>
      </c>
      <c r="Z49" s="35">
        <f t="shared" si="19"/>
        <v>10610</v>
      </c>
      <c r="AA49" s="42">
        <f t="shared" si="21"/>
        <v>0</v>
      </c>
      <c r="AB49" s="37">
        <f t="shared" si="22"/>
        <v>0</v>
      </c>
      <c r="AC49" s="37">
        <f t="shared" si="23"/>
        <v>0</v>
      </c>
      <c r="AD49" s="42" t="e">
        <f>VALUE(TEXT(((AA49*'TOX and EXPO INPUTS'!$F$13)/'TOX and EXPO INPUTS'!$E$27),"0.00E+00"))</f>
        <v>#DIV/0!</v>
      </c>
      <c r="AE49" s="37" t="e">
        <f>VALUE(TEXT(((AB49*'TOX and EXPO INPUTS'!$F$13)/'TOX and EXPO INPUTS'!$E$27),"0.00E+00"))</f>
        <v>#DIV/0!</v>
      </c>
      <c r="AF49" s="37" t="e">
        <f>VALUE(TEXT(((AC49*'TOX and EXPO INPUTS'!$F$13)/'TOX and EXPO INPUTS'!$E$27),"0.00E+00"))</f>
        <v>#DIV/0!</v>
      </c>
      <c r="AG49" s="42" t="e">
        <f>IF($E49="ST",VALUE(TEXT(('TOX and EXPO INPUTS'!$F$7/AD49),"0.0E+00")),IF($E49="IT",VALUE(TEXT(('TOX and EXPO INPUTS'!$F$10/AD49),"0.0E+00"))))</f>
        <v>#DIV/0!</v>
      </c>
      <c r="AH49" s="37" t="e">
        <f>IF($E49="ST",VALUE(TEXT(('TOX and EXPO INPUTS'!$F$7/AE49),"0.0E+00")),IF($E49="IT",VALUE(TEXT(('TOX and EXPO INPUTS'!$F$10/AE49),"0.0E+00"))))</f>
        <v>#DIV/0!</v>
      </c>
      <c r="AI49" s="37" t="e">
        <f>IF($E49="ST",VALUE(TEXT(('TOX and EXPO INPUTS'!$F$7/AF49),"0.0E+00")),IF($E49="IT",VALUE(TEXT(('TOX and EXPO INPUTS'!$F$10/AF49),"0.0E+00"))))</f>
        <v>#DIV/0!</v>
      </c>
      <c r="AJ49" s="42">
        <f t="shared" si="3"/>
        <v>0</v>
      </c>
      <c r="AK49" s="37">
        <f t="shared" si="4"/>
        <v>0</v>
      </c>
      <c r="AL49" s="42" t="e">
        <f>VALUE(TEXT(((AJ49*'TOX and EXPO INPUTS'!$F$21)/'TOX and EXPO INPUTS'!$E$29),"0.00E+00"))</f>
        <v>#DIV/0!</v>
      </c>
      <c r="AM49" s="37" t="e">
        <f>VALUE(TEXT(((AK49*'TOX and EXPO INPUTS'!$F$21)/'TOX and EXPO INPUTS'!$E$29),"0.00E+00"))</f>
        <v>#DIV/0!</v>
      </c>
      <c r="AN49" s="42" t="e">
        <f>IF($E49="ST",VALUE(TEXT(('TOX and EXPO INPUTS'!$F$15/AL49),"0.0E+00")),IF($E49="IT",VALUE(TEXT(('TOX and EXPO INPUTS'!$F$18/AL49),"0.0E+00"))))</f>
        <v>#DIV/0!</v>
      </c>
      <c r="AO49" s="37" t="e">
        <f>IF($E49="ST",VALUE(TEXT(('TOX and EXPO INPUTS'!$F$15/AM49),"0.0E+00")),IF($E49="IT",VALUE(TEXT(('TOX and EXPO INPUTS'!$F$18/AM49),"0.0E+00"))))</f>
        <v>#DIV/0!</v>
      </c>
      <c r="AP49" s="42" t="e">
        <f t="shared" si="5"/>
        <v>#DIV/0!</v>
      </c>
      <c r="AQ49" s="37" t="e">
        <f t="shared" si="6"/>
        <v>#DIV/0!</v>
      </c>
      <c r="AR49" s="37" t="e">
        <f t="shared" si="7"/>
        <v>#DIV/0!</v>
      </c>
      <c r="AS49" s="37" t="e">
        <f t="shared" si="8"/>
        <v>#DIV/0!</v>
      </c>
      <c r="AT49" s="37" t="e">
        <f t="shared" si="9"/>
        <v>#DIV/0!</v>
      </c>
      <c r="AU49" s="37" t="e">
        <f t="shared" si="10"/>
        <v>#DIV/0!</v>
      </c>
      <c r="AV49" s="42" t="e">
        <f t="shared" si="11"/>
        <v>#DIV/0!</v>
      </c>
      <c r="AW49" s="37" t="e">
        <f t="shared" si="12"/>
        <v>#DIV/0!</v>
      </c>
      <c r="AX49" s="37" t="e">
        <f t="shared" si="13"/>
        <v>#DIV/0!</v>
      </c>
      <c r="AY49" s="37" t="e">
        <f t="shared" si="14"/>
        <v>#DIV/0!</v>
      </c>
      <c r="AZ49" s="37" t="e">
        <f t="shared" si="15"/>
        <v>#DIV/0!</v>
      </c>
      <c r="BA49" s="37" t="e">
        <f t="shared" si="16"/>
        <v>#DIV/0!</v>
      </c>
      <c r="BB49" s="42" t="e">
        <f>IF($E49="ST",VALUE(TEXT((1/(('TOX and EXPO INPUTS'!$F$9/AG49)+('TOX and EXPO INPUTS'!$F$17/AN49))),"0.0E+00")),IF($E49="IT",VALUE(TEXT((1/(('TOX and EXPO INPUTS'!$F$12/AG49)+('TOX and EXPO INPUTS'!$F$20/AN49))),"0.0E+00"))))</f>
        <v>#DIV/0!</v>
      </c>
      <c r="BC49" s="37" t="e">
        <f>IF($E49="ST",VALUE(TEXT((1/(('TOX and EXPO INPUTS'!$F$9/AH49)+('TOX and EXPO INPUTS'!$F$17/AN49))),"0.0E+00")),IF($E49="IT",VALUE(TEXT((1/(('TOX and EXPO INPUTS'!$F$12/AH49)+('TOX and EXPO INPUTS'!$F$20/AN49))),"0.0E+00"))))</f>
        <v>#DIV/0!</v>
      </c>
      <c r="BD49" s="37" t="e">
        <f>IF($E49="ST",VALUE(TEXT((1/(('TOX and EXPO INPUTS'!$F$9/AI49)+('TOX and EXPO INPUTS'!$F$17/AN49))),"0.0E+00")),IF($E49="IT",VALUE(TEXT((1/(('TOX and EXPO INPUTS'!$F$12/AI49)+('TOX and EXPO INPUTS'!$F$20/AN49))),"0.0E+00"))))</f>
        <v>#DIV/0!</v>
      </c>
      <c r="BE49" s="37" t="e">
        <f>IF($E49="ST",VALUE(TEXT((1/(('TOX and EXPO INPUTS'!$F$9/AG49)+('TOX and EXPO INPUTS'!$F$17/AO49))),"0.0E+00")),IF($E49="IT",VALUE(TEXT((1/(('TOX and EXPO INPUTS'!$F$12/AG49)+('TOX and EXPO INPUTS'!$F$20/AO49))),"0.0E+00"))))</f>
        <v>#DIV/0!</v>
      </c>
      <c r="BF49" s="37" t="e">
        <f>IF($E49="ST",VALUE(TEXT((1/(('TOX and EXPO INPUTS'!$F$9/AH49)+('TOX and EXPO INPUTS'!$F$17/AO49))),"0.0E+00")),IF($E49="IT",VALUE(TEXT((1/(('TOX and EXPO INPUTS'!$F$12/AH49)+('TOX and EXPO INPUTS'!$F$20/AO49))),"0.0E+00"))))</f>
        <v>#DIV/0!</v>
      </c>
      <c r="BG49" s="37" t="e">
        <f>IF($E49="ST",VALUE(TEXT((1/(('TOX and EXPO INPUTS'!$F$9/AI49)+('TOX and EXPO INPUTS'!$F$17/AO49))),"0.0E+00")),IF($E49="IT",VALUE(TEXT((1/(('TOX and EXPO INPUTS'!$F$12/AI49)+('TOX and EXPO INPUTS'!$F$20/AO49))),"0.0E+00"))))</f>
        <v>#DIV/0!</v>
      </c>
      <c r="BH49" s="42" t="e">
        <f>VALUE(TEXT((AD49*$T49/365*'TOX and EXPO INPUTS'!$E$33/'TOX and EXPO INPUTS'!$E$34),"0.00E+00"))</f>
        <v>#DIV/0!</v>
      </c>
      <c r="BI49" s="37" t="e">
        <f>VALUE(TEXT((AE49*$T49/365*'TOX and EXPO INPUTS'!$E$33/'TOX and EXPO INPUTS'!$E$34),"0.00E+00"))</f>
        <v>#DIV/0!</v>
      </c>
      <c r="BJ49" s="37" t="e">
        <f>VALUE(TEXT((AF49*$T49/365*'TOX and EXPO INPUTS'!$E$33/'TOX and EXPO INPUTS'!$E$34),"0.00E+00"))</f>
        <v>#DIV/0!</v>
      </c>
      <c r="BK49" s="42" t="e">
        <f>VALUE(TEXT((AD49*$U49/365*'TOX and EXPO INPUTS'!$E$33/'TOX and EXPO INPUTS'!$E$34),"0.00E+00"))</f>
        <v>#DIV/0!</v>
      </c>
      <c r="BL49" s="37" t="e">
        <f>VALUE(TEXT((AE49*$U49/365*'TOX and EXPO INPUTS'!$E$33/'TOX and EXPO INPUTS'!$E$34),"0.00E+00"))</f>
        <v>#DIV/0!</v>
      </c>
      <c r="BM49" s="37" t="e">
        <f>VALUE(TEXT((AF49*$U49/365*'TOX and EXPO INPUTS'!$E$33/'TOX and EXPO INPUTS'!$E$34),"0.00E+00"))</f>
        <v>#DIV/0!</v>
      </c>
      <c r="BN49" s="42" t="e">
        <f>VALUE(TEXT((AL49*$T49/365*'TOX and EXPO INPUTS'!$E$33/'TOX and EXPO INPUTS'!$E$34),"0.00E+00"))</f>
        <v>#DIV/0!</v>
      </c>
      <c r="BO49" s="37" t="e">
        <f>VALUE(TEXT((AM49*$T49/365*'TOX and EXPO INPUTS'!$E$33/'TOX and EXPO INPUTS'!$E$34),"0.00E+00"))</f>
        <v>#DIV/0!</v>
      </c>
      <c r="BP49" s="42" t="e">
        <f>VALUE(TEXT((AL49*$U49/365*'TOX and EXPO INPUTS'!$E$33/'TOX and EXPO INPUTS'!$E$34),"0.00E+00"))</f>
        <v>#DIV/0!</v>
      </c>
      <c r="BQ49" s="37" t="e">
        <f>VALUE(TEXT((AM49*$U49/365*'TOX and EXPO INPUTS'!$E$33/'TOX and EXPO INPUTS'!$E$34),"0.00E+00"))</f>
        <v>#DIV/0!</v>
      </c>
      <c r="BR49" s="42" t="e">
        <f>VALUE(TEXT((AP49*$T49/365*'TOX and EXPO INPUTS'!$E$33/'TOX and EXPO INPUTS'!$E$34),"0.00E+00"))</f>
        <v>#DIV/0!</v>
      </c>
      <c r="BS49" s="37" t="e">
        <f>VALUE(TEXT((AQ49*$T49/365*'TOX and EXPO INPUTS'!$E$33/'TOX and EXPO INPUTS'!$E$34),"0.00E+00"))</f>
        <v>#DIV/0!</v>
      </c>
      <c r="BT49" s="37" t="e">
        <f>VALUE(TEXT((AR49*$T49/365*'TOX and EXPO INPUTS'!$E$33/'TOX and EXPO INPUTS'!$E$34),"0.00E+00"))</f>
        <v>#DIV/0!</v>
      </c>
      <c r="BU49" s="37" t="e">
        <f>VALUE(TEXT((AS49*$T49/365*'TOX and EXPO INPUTS'!$E$33/'TOX and EXPO INPUTS'!$E$34),"0.00E+00"))</f>
        <v>#DIV/0!</v>
      </c>
      <c r="BV49" s="37" t="e">
        <f>VALUE(TEXT((AT49*$T49/365*'TOX and EXPO INPUTS'!$E$33/'TOX and EXPO INPUTS'!$E$34),"0.00E+00"))</f>
        <v>#DIV/0!</v>
      </c>
      <c r="BW49" s="37" t="e">
        <f>VALUE(TEXT((AU49*$T49/365*'TOX and EXPO INPUTS'!$E$33/'TOX and EXPO INPUTS'!$E$34),"0.00E+00"))</f>
        <v>#DIV/0!</v>
      </c>
      <c r="BX49" s="42" t="e">
        <f>VALUE(TEXT((AP49*$U49/365*'TOX and EXPO INPUTS'!$E$33/'TOX and EXPO INPUTS'!$E$34),"0.00E+00"))</f>
        <v>#DIV/0!</v>
      </c>
      <c r="BY49" s="37" t="e">
        <f>VALUE(TEXT((AQ49*$U49/365*'TOX and EXPO INPUTS'!$E$33/'TOX and EXPO INPUTS'!$E$34),"0.00E+00"))</f>
        <v>#DIV/0!</v>
      </c>
      <c r="BZ49" s="37" t="e">
        <f>VALUE(TEXT((AR49*$U49/365*'TOX and EXPO INPUTS'!$E$33/'TOX and EXPO INPUTS'!$E$34),"0.00E+00"))</f>
        <v>#DIV/0!</v>
      </c>
      <c r="CA49" s="37" t="e">
        <f>VALUE(TEXT((AS49*$U49/365*'TOX and EXPO INPUTS'!$E$33/'TOX and EXPO INPUTS'!$E$34),"0.00E+00"))</f>
        <v>#DIV/0!</v>
      </c>
      <c r="CB49" s="37" t="e">
        <f>VALUE(TEXT((AT49*$U49/365*'TOX and EXPO INPUTS'!$E$33/'TOX and EXPO INPUTS'!$E$34),"0.00E+00"))</f>
        <v>#DIV/0!</v>
      </c>
      <c r="CC49" s="37" t="e">
        <f>VALUE(TEXT((AU49*$U49/365*'TOX and EXPO INPUTS'!$E$33/'TOX and EXPO INPUTS'!$E$34),"0.00E+00"))</f>
        <v>#DIV/0!</v>
      </c>
      <c r="CD49" s="58" t="e">
        <f>VALUE(TEXT((BR49*'TOX and EXPO INPUTS'!$F$23),"0.00E+00"))</f>
        <v>#DIV/0!</v>
      </c>
      <c r="CE49" s="57" t="e">
        <f>VALUE(TEXT((BS49*'TOX and EXPO INPUTS'!$F$23),"0.00E+00"))</f>
        <v>#DIV/0!</v>
      </c>
      <c r="CF49" s="57" t="e">
        <f>VALUE(TEXT((BT49*'TOX and EXPO INPUTS'!$F$23),"0.00E+00"))</f>
        <v>#DIV/0!</v>
      </c>
      <c r="CG49" s="57" t="e">
        <f>VALUE(TEXT((BU49*'TOX and EXPO INPUTS'!$F$23),"0.00E+00"))</f>
        <v>#DIV/0!</v>
      </c>
      <c r="CH49" s="57" t="e">
        <f>VALUE(TEXT((BV49*'TOX and EXPO INPUTS'!$F$23),"0.00E+00"))</f>
        <v>#DIV/0!</v>
      </c>
      <c r="CI49" s="57" t="e">
        <f>VALUE(TEXT((BW49*'TOX and EXPO INPUTS'!$F$23),"0.00E+00"))</f>
        <v>#DIV/0!</v>
      </c>
      <c r="CJ49" s="58" t="e">
        <f>VALUE(TEXT((BX49*'TOX and EXPO INPUTS'!$F$23),"0.00E+00"))</f>
        <v>#DIV/0!</v>
      </c>
      <c r="CK49" s="57" t="e">
        <f>VALUE(TEXT((BY49*'TOX and EXPO INPUTS'!$F$23),"0.00E+00"))</f>
        <v>#DIV/0!</v>
      </c>
      <c r="CL49" s="57" t="e">
        <f>VALUE(TEXT((BZ49*'TOX and EXPO INPUTS'!$F$23),"0.00E+00"))</f>
        <v>#DIV/0!</v>
      </c>
      <c r="CM49" s="57" t="e">
        <f>VALUE(TEXT((CA49*'TOX and EXPO INPUTS'!$F$23),"0.00E+00"))</f>
        <v>#DIV/0!</v>
      </c>
      <c r="CN49" s="57" t="e">
        <f>VALUE(TEXT((CB49*'TOX and EXPO INPUTS'!$F$23),"0.00E+00"))</f>
        <v>#DIV/0!</v>
      </c>
      <c r="CO49" s="57" t="e">
        <f>VALUE(TEXT((CC49*'TOX and EXPO INPUTS'!$F$23),"0.00E+00"))</f>
        <v>#DIV/0!</v>
      </c>
      <c r="CP49" s="38" t="s">
        <v>106</v>
      </c>
      <c r="CQ49" s="34" t="s">
        <v>107</v>
      </c>
      <c r="CR49" s="34" t="s">
        <v>108</v>
      </c>
      <c r="CS49" s="39" t="s">
        <v>109</v>
      </c>
    </row>
    <row r="50" spans="1:97" ht="48" customHeight="1" x14ac:dyDescent="0.25">
      <c r="A50" s="34" t="s">
        <v>98</v>
      </c>
      <c r="B50" s="34" t="s">
        <v>99</v>
      </c>
      <c r="C50" s="34" t="s">
        <v>100</v>
      </c>
      <c r="D50" s="34" t="s">
        <v>442</v>
      </c>
      <c r="E50" s="39" t="s">
        <v>102</v>
      </c>
      <c r="F50" s="40" t="s">
        <v>127</v>
      </c>
      <c r="G50" s="43"/>
      <c r="H50" s="36" t="s">
        <v>104</v>
      </c>
      <c r="I50" s="67"/>
      <c r="J50" s="36" t="s">
        <v>105</v>
      </c>
      <c r="K50" s="100">
        <f>VLOOKUP(F50,'Amount Seed Planted_variables'!$A$3:$I$74,2,0)</f>
        <v>907</v>
      </c>
      <c r="L50" s="100">
        <f>VLOOKUP(F50,'Amount Seed Planted_variables'!$A$3:$I$74,3,0)</f>
        <v>4752</v>
      </c>
      <c r="M50" s="36">
        <f t="shared" si="17"/>
        <v>0</v>
      </c>
      <c r="N50" s="35">
        <f t="shared" si="18"/>
        <v>0</v>
      </c>
      <c r="O50" s="101">
        <v>339500</v>
      </c>
      <c r="P50" s="93">
        <f>VLOOKUP(F50,'Amount Seed Planted_variables'!$A$3:$I$74,4,0)</f>
        <v>95040</v>
      </c>
      <c r="Q50" s="93">
        <f>VLOOKUP(F50,'Amount Seed Planted_variables'!$A$3:$I$74,7,0)</f>
        <v>200</v>
      </c>
      <c r="R50" s="93">
        <f>VLOOKUP(F50,'Amount Seed Planted_variables'!$A$3:$I$74,8,0)</f>
        <v>19008000</v>
      </c>
      <c r="S50" s="87" t="str">
        <f t="shared" si="0"/>
        <v>NA</v>
      </c>
      <c r="T50" s="35">
        <v>10</v>
      </c>
      <c r="U50" s="35">
        <v>30</v>
      </c>
      <c r="V50" s="41">
        <v>3994</v>
      </c>
      <c r="W50" s="35">
        <v>797</v>
      </c>
      <c r="X50" s="35">
        <v>530</v>
      </c>
      <c r="Y50" s="41">
        <v>66</v>
      </c>
      <c r="Z50" s="35">
        <f t="shared" si="19"/>
        <v>6.6000000000000005</v>
      </c>
      <c r="AA50" s="42">
        <f t="shared" si="21"/>
        <v>0</v>
      </c>
      <c r="AB50" s="37">
        <f t="shared" si="22"/>
        <v>0</v>
      </c>
      <c r="AC50" s="37">
        <f t="shared" si="23"/>
        <v>0</v>
      </c>
      <c r="AD50" s="42" t="e">
        <f>VALUE(TEXT(((AA50*'TOX and EXPO INPUTS'!$F$13)/'TOX and EXPO INPUTS'!$E$27),"0.00E+00"))</f>
        <v>#DIV/0!</v>
      </c>
      <c r="AE50" s="37" t="e">
        <f>VALUE(TEXT(((AB50*'TOX and EXPO INPUTS'!$F$13)/'TOX and EXPO INPUTS'!$E$27),"0.00E+00"))</f>
        <v>#DIV/0!</v>
      </c>
      <c r="AF50" s="37" t="e">
        <f>VALUE(TEXT(((AC50*'TOX and EXPO INPUTS'!$F$13)/'TOX and EXPO INPUTS'!$E$27),"0.00E+00"))</f>
        <v>#DIV/0!</v>
      </c>
      <c r="AG50" s="42" t="e">
        <f>IF($E50="ST",VALUE(TEXT(('TOX and EXPO INPUTS'!$F$7/AD50),"0.0E+00")),IF($E50="IT",VALUE(TEXT(('TOX and EXPO INPUTS'!$F$10/AD50),"0.0E+00"))))</f>
        <v>#DIV/0!</v>
      </c>
      <c r="AH50" s="37" t="e">
        <f>IF($E50="ST",VALUE(TEXT(('TOX and EXPO INPUTS'!$F$7/AE50),"0.0E+00")),IF($E50="IT",VALUE(TEXT(('TOX and EXPO INPUTS'!$F$10/AE50),"0.0E+00"))))</f>
        <v>#DIV/0!</v>
      </c>
      <c r="AI50" s="37" t="e">
        <f>IF($E50="ST",VALUE(TEXT(('TOX and EXPO INPUTS'!$F$7/AF50),"0.0E+00")),IF($E50="IT",VALUE(TEXT(('TOX and EXPO INPUTS'!$F$10/AF50),"0.0E+00"))))</f>
        <v>#DIV/0!</v>
      </c>
      <c r="AJ50" s="42">
        <f t="shared" si="3"/>
        <v>0</v>
      </c>
      <c r="AK50" s="37">
        <f t="shared" si="4"/>
        <v>0</v>
      </c>
      <c r="AL50" s="42" t="e">
        <f>VALUE(TEXT(((AJ50*'TOX and EXPO INPUTS'!$F$21)/'TOX and EXPO INPUTS'!$E$29),"0.00E+00"))</f>
        <v>#DIV/0!</v>
      </c>
      <c r="AM50" s="37" t="e">
        <f>VALUE(TEXT(((AK50*'TOX and EXPO INPUTS'!$F$21)/'TOX and EXPO INPUTS'!$E$29),"0.00E+00"))</f>
        <v>#DIV/0!</v>
      </c>
      <c r="AN50" s="42" t="e">
        <f>IF($E50="ST",VALUE(TEXT(('TOX and EXPO INPUTS'!$F$15/AL50),"0.0E+00")),IF($E50="IT",VALUE(TEXT(('TOX and EXPO INPUTS'!$F$18/AL50),"0.0E+00"))))</f>
        <v>#DIV/0!</v>
      </c>
      <c r="AO50" s="37" t="e">
        <f>IF($E50="ST",VALUE(TEXT(('TOX and EXPO INPUTS'!$F$15/AM50),"0.0E+00")),IF($E50="IT",VALUE(TEXT(('TOX and EXPO INPUTS'!$F$18/AM50),"0.0E+00"))))</f>
        <v>#DIV/0!</v>
      </c>
      <c r="AP50" s="42" t="e">
        <f t="shared" si="5"/>
        <v>#DIV/0!</v>
      </c>
      <c r="AQ50" s="37" t="e">
        <f t="shared" si="6"/>
        <v>#DIV/0!</v>
      </c>
      <c r="AR50" s="37" t="e">
        <f t="shared" si="7"/>
        <v>#DIV/0!</v>
      </c>
      <c r="AS50" s="37" t="e">
        <f t="shared" si="8"/>
        <v>#DIV/0!</v>
      </c>
      <c r="AT50" s="37" t="e">
        <f t="shared" si="9"/>
        <v>#DIV/0!</v>
      </c>
      <c r="AU50" s="37" t="e">
        <f t="shared" si="10"/>
        <v>#DIV/0!</v>
      </c>
      <c r="AV50" s="42" t="e">
        <f t="shared" si="11"/>
        <v>#DIV/0!</v>
      </c>
      <c r="AW50" s="37" t="e">
        <f t="shared" si="12"/>
        <v>#DIV/0!</v>
      </c>
      <c r="AX50" s="37" t="e">
        <f t="shared" si="13"/>
        <v>#DIV/0!</v>
      </c>
      <c r="AY50" s="37" t="e">
        <f t="shared" si="14"/>
        <v>#DIV/0!</v>
      </c>
      <c r="AZ50" s="37" t="e">
        <f t="shared" si="15"/>
        <v>#DIV/0!</v>
      </c>
      <c r="BA50" s="37" t="e">
        <f t="shared" si="16"/>
        <v>#DIV/0!</v>
      </c>
      <c r="BB50" s="42" t="e">
        <f>IF($E50="ST",VALUE(TEXT((1/(('TOX and EXPO INPUTS'!$F$9/AG50)+('TOX and EXPO INPUTS'!$F$17/AN50))),"0.0E+00")),IF($E50="IT",VALUE(TEXT((1/(('TOX and EXPO INPUTS'!$F$12/AG50)+('TOX and EXPO INPUTS'!$F$20/AN50))),"0.0E+00"))))</f>
        <v>#DIV/0!</v>
      </c>
      <c r="BC50" s="37" t="e">
        <f>IF($E50="ST",VALUE(TEXT((1/(('TOX and EXPO INPUTS'!$F$9/AH50)+('TOX and EXPO INPUTS'!$F$17/AN50))),"0.0E+00")),IF($E50="IT",VALUE(TEXT((1/(('TOX and EXPO INPUTS'!$F$12/AH50)+('TOX and EXPO INPUTS'!$F$20/AN50))),"0.0E+00"))))</f>
        <v>#DIV/0!</v>
      </c>
      <c r="BD50" s="37" t="e">
        <f>IF($E50="ST",VALUE(TEXT((1/(('TOX and EXPO INPUTS'!$F$9/AI50)+('TOX and EXPO INPUTS'!$F$17/AN50))),"0.0E+00")),IF($E50="IT",VALUE(TEXT((1/(('TOX and EXPO INPUTS'!$F$12/AI50)+('TOX and EXPO INPUTS'!$F$20/AN50))),"0.0E+00"))))</f>
        <v>#DIV/0!</v>
      </c>
      <c r="BE50" s="37" t="e">
        <f>IF($E50="ST",VALUE(TEXT((1/(('TOX and EXPO INPUTS'!$F$9/AG50)+('TOX and EXPO INPUTS'!$F$17/AO50))),"0.0E+00")),IF($E50="IT",VALUE(TEXT((1/(('TOX and EXPO INPUTS'!$F$12/AG50)+('TOX and EXPO INPUTS'!$F$20/AO50))),"0.0E+00"))))</f>
        <v>#DIV/0!</v>
      </c>
      <c r="BF50" s="37" t="e">
        <f>IF($E50="ST",VALUE(TEXT((1/(('TOX and EXPO INPUTS'!$F$9/AH50)+('TOX and EXPO INPUTS'!$F$17/AO50))),"0.0E+00")),IF($E50="IT",VALUE(TEXT((1/(('TOX and EXPO INPUTS'!$F$12/AH50)+('TOX and EXPO INPUTS'!$F$20/AO50))),"0.0E+00"))))</f>
        <v>#DIV/0!</v>
      </c>
      <c r="BG50" s="37" t="e">
        <f>IF($E50="ST",VALUE(TEXT((1/(('TOX and EXPO INPUTS'!$F$9/AI50)+('TOX and EXPO INPUTS'!$F$17/AO50))),"0.0E+00")),IF($E50="IT",VALUE(TEXT((1/(('TOX and EXPO INPUTS'!$F$12/AI50)+('TOX and EXPO INPUTS'!$F$20/AO50))),"0.0E+00"))))</f>
        <v>#DIV/0!</v>
      </c>
      <c r="BH50" s="42" t="e">
        <f>VALUE(TEXT((AD50*$T50/365*'TOX and EXPO INPUTS'!$E$33/'TOX and EXPO INPUTS'!$E$34),"0.00E+00"))</f>
        <v>#DIV/0!</v>
      </c>
      <c r="BI50" s="37" t="e">
        <f>VALUE(TEXT((AE50*$T50/365*'TOX and EXPO INPUTS'!$E$33/'TOX and EXPO INPUTS'!$E$34),"0.00E+00"))</f>
        <v>#DIV/0!</v>
      </c>
      <c r="BJ50" s="37" t="e">
        <f>VALUE(TEXT((AF50*$T50/365*'TOX and EXPO INPUTS'!$E$33/'TOX and EXPO INPUTS'!$E$34),"0.00E+00"))</f>
        <v>#DIV/0!</v>
      </c>
      <c r="BK50" s="42" t="e">
        <f>VALUE(TEXT((AD50*$U50/365*'TOX and EXPO INPUTS'!$E$33/'TOX and EXPO INPUTS'!$E$34),"0.00E+00"))</f>
        <v>#DIV/0!</v>
      </c>
      <c r="BL50" s="37" t="e">
        <f>VALUE(TEXT((AE50*$U50/365*'TOX and EXPO INPUTS'!$E$33/'TOX and EXPO INPUTS'!$E$34),"0.00E+00"))</f>
        <v>#DIV/0!</v>
      </c>
      <c r="BM50" s="37" t="e">
        <f>VALUE(TEXT((AF50*$U50/365*'TOX and EXPO INPUTS'!$E$33/'TOX and EXPO INPUTS'!$E$34),"0.00E+00"))</f>
        <v>#DIV/0!</v>
      </c>
      <c r="BN50" s="42" t="e">
        <f>VALUE(TEXT((AL50*$T50/365*'TOX and EXPO INPUTS'!$E$33/'TOX and EXPO INPUTS'!$E$34),"0.00E+00"))</f>
        <v>#DIV/0!</v>
      </c>
      <c r="BO50" s="37" t="e">
        <f>VALUE(TEXT((AM50*$T50/365*'TOX and EXPO INPUTS'!$E$33/'TOX and EXPO INPUTS'!$E$34),"0.00E+00"))</f>
        <v>#DIV/0!</v>
      </c>
      <c r="BP50" s="42" t="e">
        <f>VALUE(TEXT((AL50*$U50/365*'TOX and EXPO INPUTS'!$E$33/'TOX and EXPO INPUTS'!$E$34),"0.00E+00"))</f>
        <v>#DIV/0!</v>
      </c>
      <c r="BQ50" s="37" t="e">
        <f>VALUE(TEXT((AM50*$U50/365*'TOX and EXPO INPUTS'!$E$33/'TOX and EXPO INPUTS'!$E$34),"0.00E+00"))</f>
        <v>#DIV/0!</v>
      </c>
      <c r="BR50" s="42" t="e">
        <f>VALUE(TEXT((AP50*$T50/365*'TOX and EXPO INPUTS'!$E$33/'TOX and EXPO INPUTS'!$E$34),"0.00E+00"))</f>
        <v>#DIV/0!</v>
      </c>
      <c r="BS50" s="37" t="e">
        <f>VALUE(TEXT((AQ50*$T50/365*'TOX and EXPO INPUTS'!$E$33/'TOX and EXPO INPUTS'!$E$34),"0.00E+00"))</f>
        <v>#DIV/0!</v>
      </c>
      <c r="BT50" s="37" t="e">
        <f>VALUE(TEXT((AR50*$T50/365*'TOX and EXPO INPUTS'!$E$33/'TOX and EXPO INPUTS'!$E$34),"0.00E+00"))</f>
        <v>#DIV/0!</v>
      </c>
      <c r="BU50" s="37" t="e">
        <f>VALUE(TEXT((AS50*$T50/365*'TOX and EXPO INPUTS'!$E$33/'TOX and EXPO INPUTS'!$E$34),"0.00E+00"))</f>
        <v>#DIV/0!</v>
      </c>
      <c r="BV50" s="37" t="e">
        <f>VALUE(TEXT((AT50*$T50/365*'TOX and EXPO INPUTS'!$E$33/'TOX and EXPO INPUTS'!$E$34),"0.00E+00"))</f>
        <v>#DIV/0!</v>
      </c>
      <c r="BW50" s="37" t="e">
        <f>VALUE(TEXT((AU50*$T50/365*'TOX and EXPO INPUTS'!$E$33/'TOX and EXPO INPUTS'!$E$34),"0.00E+00"))</f>
        <v>#DIV/0!</v>
      </c>
      <c r="BX50" s="42" t="e">
        <f>VALUE(TEXT((AP50*$U50/365*'TOX and EXPO INPUTS'!$E$33/'TOX and EXPO INPUTS'!$E$34),"0.00E+00"))</f>
        <v>#DIV/0!</v>
      </c>
      <c r="BY50" s="37" t="e">
        <f>VALUE(TEXT((AQ50*$U50/365*'TOX and EXPO INPUTS'!$E$33/'TOX and EXPO INPUTS'!$E$34),"0.00E+00"))</f>
        <v>#DIV/0!</v>
      </c>
      <c r="BZ50" s="37" t="e">
        <f>VALUE(TEXT((AR50*$U50/365*'TOX and EXPO INPUTS'!$E$33/'TOX and EXPO INPUTS'!$E$34),"0.00E+00"))</f>
        <v>#DIV/0!</v>
      </c>
      <c r="CA50" s="37" t="e">
        <f>VALUE(TEXT((AS50*$U50/365*'TOX and EXPO INPUTS'!$E$33/'TOX and EXPO INPUTS'!$E$34),"0.00E+00"))</f>
        <v>#DIV/0!</v>
      </c>
      <c r="CB50" s="37" t="e">
        <f>VALUE(TEXT((AT50*$U50/365*'TOX and EXPO INPUTS'!$E$33/'TOX and EXPO INPUTS'!$E$34),"0.00E+00"))</f>
        <v>#DIV/0!</v>
      </c>
      <c r="CC50" s="37" t="e">
        <f>VALUE(TEXT((AU50*$U50/365*'TOX and EXPO INPUTS'!$E$33/'TOX and EXPO INPUTS'!$E$34),"0.00E+00"))</f>
        <v>#DIV/0!</v>
      </c>
      <c r="CD50" s="58" t="e">
        <f>VALUE(TEXT((BR50*'TOX and EXPO INPUTS'!$F$23),"0.00E+00"))</f>
        <v>#DIV/0!</v>
      </c>
      <c r="CE50" s="57" t="e">
        <f>VALUE(TEXT((BS50*'TOX and EXPO INPUTS'!$F$23),"0.00E+00"))</f>
        <v>#DIV/0!</v>
      </c>
      <c r="CF50" s="57" t="e">
        <f>VALUE(TEXT((BT50*'TOX and EXPO INPUTS'!$F$23),"0.00E+00"))</f>
        <v>#DIV/0!</v>
      </c>
      <c r="CG50" s="57" t="e">
        <f>VALUE(TEXT((BU50*'TOX and EXPO INPUTS'!$F$23),"0.00E+00"))</f>
        <v>#DIV/0!</v>
      </c>
      <c r="CH50" s="57" t="e">
        <f>VALUE(TEXT((BV50*'TOX and EXPO INPUTS'!$F$23),"0.00E+00"))</f>
        <v>#DIV/0!</v>
      </c>
      <c r="CI50" s="57" t="e">
        <f>VALUE(TEXT((BW50*'TOX and EXPO INPUTS'!$F$23),"0.00E+00"))</f>
        <v>#DIV/0!</v>
      </c>
      <c r="CJ50" s="58" t="e">
        <f>VALUE(TEXT((BX50*'TOX and EXPO INPUTS'!$F$23),"0.00E+00"))</f>
        <v>#DIV/0!</v>
      </c>
      <c r="CK50" s="57" t="e">
        <f>VALUE(TEXT((BY50*'TOX and EXPO INPUTS'!$F$23),"0.00E+00"))</f>
        <v>#DIV/0!</v>
      </c>
      <c r="CL50" s="57" t="e">
        <f>VALUE(TEXT((BZ50*'TOX and EXPO INPUTS'!$F$23),"0.00E+00"))</f>
        <v>#DIV/0!</v>
      </c>
      <c r="CM50" s="57" t="e">
        <f>VALUE(TEXT((CA50*'TOX and EXPO INPUTS'!$F$23),"0.00E+00"))</f>
        <v>#DIV/0!</v>
      </c>
      <c r="CN50" s="57" t="e">
        <f>VALUE(TEXT((CB50*'TOX and EXPO INPUTS'!$F$23),"0.00E+00"))</f>
        <v>#DIV/0!</v>
      </c>
      <c r="CO50" s="57" t="e">
        <f>VALUE(TEXT((CC50*'TOX and EXPO INPUTS'!$F$23),"0.00E+00"))</f>
        <v>#DIV/0!</v>
      </c>
      <c r="CP50" s="38" t="s">
        <v>106</v>
      </c>
      <c r="CQ50" s="34" t="s">
        <v>107</v>
      </c>
      <c r="CR50" s="34" t="s">
        <v>108</v>
      </c>
      <c r="CS50" s="39" t="s">
        <v>109</v>
      </c>
    </row>
    <row r="51" spans="1:97" ht="48" customHeight="1" x14ac:dyDescent="0.25">
      <c r="A51" s="34" t="s">
        <v>98</v>
      </c>
      <c r="B51" s="34" t="s">
        <v>99</v>
      </c>
      <c r="C51" s="34" t="s">
        <v>100</v>
      </c>
      <c r="D51" s="34" t="s">
        <v>101</v>
      </c>
      <c r="E51" s="39" t="s">
        <v>112</v>
      </c>
      <c r="F51" s="40" t="s">
        <v>127</v>
      </c>
      <c r="G51" s="43"/>
      <c r="H51" s="36" t="s">
        <v>104</v>
      </c>
      <c r="I51" s="67"/>
      <c r="J51" s="36" t="s">
        <v>105</v>
      </c>
      <c r="K51" s="100">
        <f>VLOOKUP(F51,'Amount Seed Planted_variables'!$A$3:$I$74,2,0)</f>
        <v>907</v>
      </c>
      <c r="L51" s="100">
        <f>VLOOKUP(F51,'Amount Seed Planted_variables'!$A$3:$I$74,3,0)</f>
        <v>4752</v>
      </c>
      <c r="M51" s="36">
        <f t="shared" si="17"/>
        <v>0</v>
      </c>
      <c r="N51" s="35">
        <f t="shared" si="18"/>
        <v>0</v>
      </c>
      <c r="O51" s="101">
        <v>240000</v>
      </c>
      <c r="P51" s="93">
        <f>VLOOKUP(F51,'Amount Seed Planted_variables'!$A$3:$I$74,4,0)</f>
        <v>95040</v>
      </c>
      <c r="Q51" s="93">
        <f>VLOOKUP(F51,'Amount Seed Planted_variables'!$A$3:$I$74,7,0)</f>
        <v>200</v>
      </c>
      <c r="R51" s="93">
        <f>VLOOKUP(F51,'Amount Seed Planted_variables'!$A$3:$I$74,8,0)</f>
        <v>19008000</v>
      </c>
      <c r="S51" s="87" t="str">
        <f t="shared" si="0"/>
        <v>NA</v>
      </c>
      <c r="T51" s="35">
        <v>10</v>
      </c>
      <c r="U51" s="35">
        <v>30</v>
      </c>
      <c r="V51" s="41">
        <v>349</v>
      </c>
      <c r="W51" s="35">
        <v>51.2</v>
      </c>
      <c r="X51" s="35">
        <v>42.2</v>
      </c>
      <c r="Y51" s="41">
        <v>1.2</v>
      </c>
      <c r="Z51" s="35">
        <f t="shared" si="19"/>
        <v>0.12</v>
      </c>
      <c r="AA51" s="42">
        <f t="shared" si="21"/>
        <v>0</v>
      </c>
      <c r="AB51" s="37">
        <f t="shared" si="22"/>
        <v>0</v>
      </c>
      <c r="AC51" s="37">
        <f t="shared" si="23"/>
        <v>0</v>
      </c>
      <c r="AD51" s="42" t="e">
        <f>VALUE(TEXT(((AA51*'TOX and EXPO INPUTS'!$F$13)/'TOX and EXPO INPUTS'!$E$27),"0.00E+00"))</f>
        <v>#DIV/0!</v>
      </c>
      <c r="AE51" s="37" t="e">
        <f>VALUE(TEXT(((AB51*'TOX and EXPO INPUTS'!$F$13)/'TOX and EXPO INPUTS'!$E$27),"0.00E+00"))</f>
        <v>#DIV/0!</v>
      </c>
      <c r="AF51" s="37" t="e">
        <f>VALUE(TEXT(((AC51*'TOX and EXPO INPUTS'!$F$13)/'TOX and EXPO INPUTS'!$E$27),"0.00E+00"))</f>
        <v>#DIV/0!</v>
      </c>
      <c r="AG51" s="42" t="e">
        <f>IF($E51="ST",VALUE(TEXT(('TOX and EXPO INPUTS'!$F$7/AD51),"0.0E+00")),IF($E51="IT",VALUE(TEXT(('TOX and EXPO INPUTS'!$F$10/AD51),"0.0E+00"))))</f>
        <v>#DIV/0!</v>
      </c>
      <c r="AH51" s="37" t="e">
        <f>IF($E51="ST",VALUE(TEXT(('TOX and EXPO INPUTS'!$F$7/AE51),"0.0E+00")),IF($E51="IT",VALUE(TEXT(('TOX and EXPO INPUTS'!$F$10/AE51),"0.0E+00"))))</f>
        <v>#DIV/0!</v>
      </c>
      <c r="AI51" s="37" t="e">
        <f>IF($E51="ST",VALUE(TEXT(('TOX and EXPO INPUTS'!$F$7/AF51),"0.0E+00")),IF($E51="IT",VALUE(TEXT(('TOX and EXPO INPUTS'!$F$10/AF51),"0.0E+00"))))</f>
        <v>#DIV/0!</v>
      </c>
      <c r="AJ51" s="42">
        <f t="shared" si="3"/>
        <v>0</v>
      </c>
      <c r="AK51" s="37">
        <f t="shared" si="4"/>
        <v>0</v>
      </c>
      <c r="AL51" s="42" t="e">
        <f>VALUE(TEXT(((AJ51*'TOX and EXPO INPUTS'!$F$21)/'TOX and EXPO INPUTS'!$E$29),"0.00E+00"))</f>
        <v>#DIV/0!</v>
      </c>
      <c r="AM51" s="37" t="e">
        <f>VALUE(TEXT(((AK51*'TOX and EXPO INPUTS'!$F$21)/'TOX and EXPO INPUTS'!$E$29),"0.00E+00"))</f>
        <v>#DIV/0!</v>
      </c>
      <c r="AN51" s="42" t="e">
        <f>IF($E51="ST",VALUE(TEXT(('TOX and EXPO INPUTS'!$F$15/AL51),"0.0E+00")),IF($E51="IT",VALUE(TEXT(('TOX and EXPO INPUTS'!$F$18/AL51),"0.0E+00"))))</f>
        <v>#DIV/0!</v>
      </c>
      <c r="AO51" s="37" t="e">
        <f>IF($E51="ST",VALUE(TEXT(('TOX and EXPO INPUTS'!$F$15/AM51),"0.0E+00")),IF($E51="IT",VALUE(TEXT(('TOX and EXPO INPUTS'!$F$18/AM51),"0.0E+00"))))</f>
        <v>#DIV/0!</v>
      </c>
      <c r="AP51" s="42" t="e">
        <f t="shared" si="5"/>
        <v>#DIV/0!</v>
      </c>
      <c r="AQ51" s="37" t="e">
        <f t="shared" si="6"/>
        <v>#DIV/0!</v>
      </c>
      <c r="AR51" s="37" t="e">
        <f t="shared" si="7"/>
        <v>#DIV/0!</v>
      </c>
      <c r="AS51" s="37" t="e">
        <f t="shared" si="8"/>
        <v>#DIV/0!</v>
      </c>
      <c r="AT51" s="37" t="e">
        <f t="shared" si="9"/>
        <v>#DIV/0!</v>
      </c>
      <c r="AU51" s="37" t="e">
        <f t="shared" si="10"/>
        <v>#DIV/0!</v>
      </c>
      <c r="AV51" s="42" t="e">
        <f t="shared" si="11"/>
        <v>#DIV/0!</v>
      </c>
      <c r="AW51" s="37" t="e">
        <f t="shared" si="12"/>
        <v>#DIV/0!</v>
      </c>
      <c r="AX51" s="37" t="e">
        <f t="shared" si="13"/>
        <v>#DIV/0!</v>
      </c>
      <c r="AY51" s="37" t="e">
        <f t="shared" si="14"/>
        <v>#DIV/0!</v>
      </c>
      <c r="AZ51" s="37" t="e">
        <f t="shared" si="15"/>
        <v>#DIV/0!</v>
      </c>
      <c r="BA51" s="37" t="e">
        <f t="shared" si="16"/>
        <v>#DIV/0!</v>
      </c>
      <c r="BB51" s="42" t="e">
        <f>IF($E51="ST",VALUE(TEXT((1/(('TOX and EXPO INPUTS'!$F$9/AG51)+('TOX and EXPO INPUTS'!$F$17/AN51))),"0.0E+00")),IF($E51="IT",VALUE(TEXT((1/(('TOX and EXPO INPUTS'!$F$12/AG51)+('TOX and EXPO INPUTS'!$F$20/AN51))),"0.0E+00"))))</f>
        <v>#DIV/0!</v>
      </c>
      <c r="BC51" s="37" t="e">
        <f>IF($E51="ST",VALUE(TEXT((1/(('TOX and EXPO INPUTS'!$F$9/AH51)+('TOX and EXPO INPUTS'!$F$17/AN51))),"0.0E+00")),IF($E51="IT",VALUE(TEXT((1/(('TOX and EXPO INPUTS'!$F$12/AH51)+('TOX and EXPO INPUTS'!$F$20/AN51))),"0.0E+00"))))</f>
        <v>#DIV/0!</v>
      </c>
      <c r="BD51" s="37" t="e">
        <f>IF($E51="ST",VALUE(TEXT((1/(('TOX and EXPO INPUTS'!$F$9/AI51)+('TOX and EXPO INPUTS'!$F$17/AN51))),"0.0E+00")),IF($E51="IT",VALUE(TEXT((1/(('TOX and EXPO INPUTS'!$F$12/AI51)+('TOX and EXPO INPUTS'!$F$20/AN51))),"0.0E+00"))))</f>
        <v>#DIV/0!</v>
      </c>
      <c r="BE51" s="37" t="e">
        <f>IF($E51="ST",VALUE(TEXT((1/(('TOX and EXPO INPUTS'!$F$9/AG51)+('TOX and EXPO INPUTS'!$F$17/AO51))),"0.0E+00")),IF($E51="IT",VALUE(TEXT((1/(('TOX and EXPO INPUTS'!$F$12/AG51)+('TOX and EXPO INPUTS'!$F$20/AO51))),"0.0E+00"))))</f>
        <v>#DIV/0!</v>
      </c>
      <c r="BF51" s="37" t="e">
        <f>IF($E51="ST",VALUE(TEXT((1/(('TOX and EXPO INPUTS'!$F$9/AH51)+('TOX and EXPO INPUTS'!$F$17/AO51))),"0.0E+00")),IF($E51="IT",VALUE(TEXT((1/(('TOX and EXPO INPUTS'!$F$12/AH51)+('TOX and EXPO INPUTS'!$F$20/AO51))),"0.0E+00"))))</f>
        <v>#DIV/0!</v>
      </c>
      <c r="BG51" s="37" t="e">
        <f>IF($E51="ST",VALUE(TEXT((1/(('TOX and EXPO INPUTS'!$F$9/AI51)+('TOX and EXPO INPUTS'!$F$17/AO51))),"0.0E+00")),IF($E51="IT",VALUE(TEXT((1/(('TOX and EXPO INPUTS'!$F$12/AI51)+('TOX and EXPO INPUTS'!$F$20/AO51))),"0.0E+00"))))</f>
        <v>#DIV/0!</v>
      </c>
      <c r="BH51" s="42" t="e">
        <f>VALUE(TEXT((AD51*$T51/365*'TOX and EXPO INPUTS'!$E$33/'TOX and EXPO INPUTS'!$E$34),"0.00E+00"))</f>
        <v>#DIV/0!</v>
      </c>
      <c r="BI51" s="37" t="e">
        <f>VALUE(TEXT((AE51*$T51/365*'TOX and EXPO INPUTS'!$E$33/'TOX and EXPO INPUTS'!$E$34),"0.00E+00"))</f>
        <v>#DIV/0!</v>
      </c>
      <c r="BJ51" s="37" t="e">
        <f>VALUE(TEXT((AF51*$T51/365*'TOX and EXPO INPUTS'!$E$33/'TOX and EXPO INPUTS'!$E$34),"0.00E+00"))</f>
        <v>#DIV/0!</v>
      </c>
      <c r="BK51" s="42" t="e">
        <f>VALUE(TEXT((AD51*$U51/365*'TOX and EXPO INPUTS'!$E$33/'TOX and EXPO INPUTS'!$E$34),"0.00E+00"))</f>
        <v>#DIV/0!</v>
      </c>
      <c r="BL51" s="37" t="e">
        <f>VALUE(TEXT((AE51*$U51/365*'TOX and EXPO INPUTS'!$E$33/'TOX and EXPO INPUTS'!$E$34),"0.00E+00"))</f>
        <v>#DIV/0!</v>
      </c>
      <c r="BM51" s="37" t="e">
        <f>VALUE(TEXT((AF51*$U51/365*'TOX and EXPO INPUTS'!$E$33/'TOX and EXPO INPUTS'!$E$34),"0.00E+00"))</f>
        <v>#DIV/0!</v>
      </c>
      <c r="BN51" s="42" t="e">
        <f>VALUE(TEXT((AL51*$T51/365*'TOX and EXPO INPUTS'!$E$33/'TOX and EXPO INPUTS'!$E$34),"0.00E+00"))</f>
        <v>#DIV/0!</v>
      </c>
      <c r="BO51" s="37" t="e">
        <f>VALUE(TEXT((AM51*$T51/365*'TOX and EXPO INPUTS'!$E$33/'TOX and EXPO INPUTS'!$E$34),"0.00E+00"))</f>
        <v>#DIV/0!</v>
      </c>
      <c r="BP51" s="42" t="e">
        <f>VALUE(TEXT((AL51*$U51/365*'TOX and EXPO INPUTS'!$E$33/'TOX and EXPO INPUTS'!$E$34),"0.00E+00"))</f>
        <v>#DIV/0!</v>
      </c>
      <c r="BQ51" s="37" t="e">
        <f>VALUE(TEXT((AM51*$U51/365*'TOX and EXPO INPUTS'!$E$33/'TOX and EXPO INPUTS'!$E$34),"0.00E+00"))</f>
        <v>#DIV/0!</v>
      </c>
      <c r="BR51" s="42" t="e">
        <f>VALUE(TEXT((AP51*$T51/365*'TOX and EXPO INPUTS'!$E$33/'TOX and EXPO INPUTS'!$E$34),"0.00E+00"))</f>
        <v>#DIV/0!</v>
      </c>
      <c r="BS51" s="37" t="e">
        <f>VALUE(TEXT((AQ51*$T51/365*'TOX and EXPO INPUTS'!$E$33/'TOX and EXPO INPUTS'!$E$34),"0.00E+00"))</f>
        <v>#DIV/0!</v>
      </c>
      <c r="BT51" s="37" t="e">
        <f>VALUE(TEXT((AR51*$T51/365*'TOX and EXPO INPUTS'!$E$33/'TOX and EXPO INPUTS'!$E$34),"0.00E+00"))</f>
        <v>#DIV/0!</v>
      </c>
      <c r="BU51" s="37" t="e">
        <f>VALUE(TEXT((AS51*$T51/365*'TOX and EXPO INPUTS'!$E$33/'TOX and EXPO INPUTS'!$E$34),"0.00E+00"))</f>
        <v>#DIV/0!</v>
      </c>
      <c r="BV51" s="37" t="e">
        <f>VALUE(TEXT((AT51*$T51/365*'TOX and EXPO INPUTS'!$E$33/'TOX and EXPO INPUTS'!$E$34),"0.00E+00"))</f>
        <v>#DIV/0!</v>
      </c>
      <c r="BW51" s="37" t="e">
        <f>VALUE(TEXT((AU51*$T51/365*'TOX and EXPO INPUTS'!$E$33/'TOX and EXPO INPUTS'!$E$34),"0.00E+00"))</f>
        <v>#DIV/0!</v>
      </c>
      <c r="BX51" s="42" t="e">
        <f>VALUE(TEXT((AP51*$U51/365*'TOX and EXPO INPUTS'!$E$33/'TOX and EXPO INPUTS'!$E$34),"0.00E+00"))</f>
        <v>#DIV/0!</v>
      </c>
      <c r="BY51" s="37" t="e">
        <f>VALUE(TEXT((AQ51*$U51/365*'TOX and EXPO INPUTS'!$E$33/'TOX and EXPO INPUTS'!$E$34),"0.00E+00"))</f>
        <v>#DIV/0!</v>
      </c>
      <c r="BZ51" s="37" t="e">
        <f>VALUE(TEXT((AR51*$U51/365*'TOX and EXPO INPUTS'!$E$33/'TOX and EXPO INPUTS'!$E$34),"0.00E+00"))</f>
        <v>#DIV/0!</v>
      </c>
      <c r="CA51" s="37" t="e">
        <f>VALUE(TEXT((AS51*$U51/365*'TOX and EXPO INPUTS'!$E$33/'TOX and EXPO INPUTS'!$E$34),"0.00E+00"))</f>
        <v>#DIV/0!</v>
      </c>
      <c r="CB51" s="37" t="e">
        <f>VALUE(TEXT((AT51*$U51/365*'TOX and EXPO INPUTS'!$E$33/'TOX and EXPO INPUTS'!$E$34),"0.00E+00"))</f>
        <v>#DIV/0!</v>
      </c>
      <c r="CC51" s="37" t="e">
        <f>VALUE(TEXT((AU51*$U51/365*'TOX and EXPO INPUTS'!$E$33/'TOX and EXPO INPUTS'!$E$34),"0.00E+00"))</f>
        <v>#DIV/0!</v>
      </c>
      <c r="CD51" s="58" t="e">
        <f>VALUE(TEXT((BR51*'TOX and EXPO INPUTS'!$F$23),"0.00E+00"))</f>
        <v>#DIV/0!</v>
      </c>
      <c r="CE51" s="57" t="e">
        <f>VALUE(TEXT((BS51*'TOX and EXPO INPUTS'!$F$23),"0.00E+00"))</f>
        <v>#DIV/0!</v>
      </c>
      <c r="CF51" s="57" t="e">
        <f>VALUE(TEXT((BT51*'TOX and EXPO INPUTS'!$F$23),"0.00E+00"))</f>
        <v>#DIV/0!</v>
      </c>
      <c r="CG51" s="57" t="e">
        <f>VALUE(TEXT((BU51*'TOX and EXPO INPUTS'!$F$23),"0.00E+00"))</f>
        <v>#DIV/0!</v>
      </c>
      <c r="CH51" s="57" t="e">
        <f>VALUE(TEXT((BV51*'TOX and EXPO INPUTS'!$F$23),"0.00E+00"))</f>
        <v>#DIV/0!</v>
      </c>
      <c r="CI51" s="57" t="e">
        <f>VALUE(TEXT((BW51*'TOX and EXPO INPUTS'!$F$23),"0.00E+00"))</f>
        <v>#DIV/0!</v>
      </c>
      <c r="CJ51" s="58" t="e">
        <f>VALUE(TEXT((BX51*'TOX and EXPO INPUTS'!$F$23),"0.00E+00"))</f>
        <v>#DIV/0!</v>
      </c>
      <c r="CK51" s="57" t="e">
        <f>VALUE(TEXT((BY51*'TOX and EXPO INPUTS'!$F$23),"0.00E+00"))</f>
        <v>#DIV/0!</v>
      </c>
      <c r="CL51" s="57" t="e">
        <f>VALUE(TEXT((BZ51*'TOX and EXPO INPUTS'!$F$23),"0.00E+00"))</f>
        <v>#DIV/0!</v>
      </c>
      <c r="CM51" s="57" t="e">
        <f>VALUE(TEXT((CA51*'TOX and EXPO INPUTS'!$F$23),"0.00E+00"))</f>
        <v>#DIV/0!</v>
      </c>
      <c r="CN51" s="57" t="e">
        <f>VALUE(TEXT((CB51*'TOX and EXPO INPUTS'!$F$23),"0.00E+00"))</f>
        <v>#DIV/0!</v>
      </c>
      <c r="CO51" s="57" t="e">
        <f>VALUE(TEXT((CC51*'TOX and EXPO INPUTS'!$F$23),"0.00E+00"))</f>
        <v>#DIV/0!</v>
      </c>
      <c r="CP51" s="38" t="s">
        <v>106</v>
      </c>
      <c r="CQ51" s="34" t="s">
        <v>107</v>
      </c>
      <c r="CR51" s="34" t="s">
        <v>108</v>
      </c>
      <c r="CS51" s="39" t="s">
        <v>109</v>
      </c>
    </row>
    <row r="52" spans="1:97" ht="48" customHeight="1" x14ac:dyDescent="0.25">
      <c r="A52" s="34" t="s">
        <v>98</v>
      </c>
      <c r="B52" s="34" t="s">
        <v>99</v>
      </c>
      <c r="C52" s="34" t="s">
        <v>100</v>
      </c>
      <c r="D52" s="34" t="s">
        <v>110</v>
      </c>
      <c r="E52" s="39" t="s">
        <v>112</v>
      </c>
      <c r="F52" s="40" t="s">
        <v>127</v>
      </c>
      <c r="G52" s="43"/>
      <c r="H52" s="36" t="s">
        <v>104</v>
      </c>
      <c r="I52" s="67"/>
      <c r="J52" s="36" t="s">
        <v>105</v>
      </c>
      <c r="K52" s="100">
        <f>VLOOKUP(F52,'Amount Seed Planted_variables'!$A$3:$I$74,2,0)</f>
        <v>907</v>
      </c>
      <c r="L52" s="100">
        <f>VLOOKUP(F52,'Amount Seed Planted_variables'!$A$3:$I$74,3,0)</f>
        <v>4752</v>
      </c>
      <c r="M52" s="36">
        <f t="shared" si="17"/>
        <v>0</v>
      </c>
      <c r="N52" s="35">
        <f t="shared" si="18"/>
        <v>0</v>
      </c>
      <c r="O52" s="101">
        <v>240000</v>
      </c>
      <c r="P52" s="93">
        <f>VLOOKUP(F52,'Amount Seed Planted_variables'!$A$3:$I$74,4,0)</f>
        <v>95040</v>
      </c>
      <c r="Q52" s="93">
        <f>VLOOKUP(F52,'Amount Seed Planted_variables'!$A$3:$I$74,7,0)</f>
        <v>200</v>
      </c>
      <c r="R52" s="93">
        <f>VLOOKUP(F52,'Amount Seed Planted_variables'!$A$3:$I$74,8,0)</f>
        <v>19008000</v>
      </c>
      <c r="S52" s="87" t="str">
        <f t="shared" si="0"/>
        <v>NA</v>
      </c>
      <c r="T52" s="35">
        <v>10</v>
      </c>
      <c r="U52" s="35">
        <v>30</v>
      </c>
      <c r="V52" s="41">
        <v>68</v>
      </c>
      <c r="W52" s="35">
        <v>16.899999999999999</v>
      </c>
      <c r="X52" s="35">
        <v>13.1</v>
      </c>
      <c r="Y52" s="41">
        <v>3.6</v>
      </c>
      <c r="Z52" s="35">
        <f t="shared" si="19"/>
        <v>0.36000000000000004</v>
      </c>
      <c r="AA52" s="42">
        <f t="shared" si="21"/>
        <v>0</v>
      </c>
      <c r="AB52" s="37">
        <f t="shared" si="22"/>
        <v>0</v>
      </c>
      <c r="AC52" s="37">
        <f t="shared" si="23"/>
        <v>0</v>
      </c>
      <c r="AD52" s="42" t="e">
        <f>VALUE(TEXT(((AA52*'TOX and EXPO INPUTS'!$F$13)/'TOX and EXPO INPUTS'!$E$27),"0.00E+00"))</f>
        <v>#DIV/0!</v>
      </c>
      <c r="AE52" s="37" t="e">
        <f>VALUE(TEXT(((AB52*'TOX and EXPO INPUTS'!$F$13)/'TOX and EXPO INPUTS'!$E$27),"0.00E+00"))</f>
        <v>#DIV/0!</v>
      </c>
      <c r="AF52" s="37" t="e">
        <f>VALUE(TEXT(((AC52*'TOX and EXPO INPUTS'!$F$13)/'TOX and EXPO INPUTS'!$E$27),"0.00E+00"))</f>
        <v>#DIV/0!</v>
      </c>
      <c r="AG52" s="42" t="e">
        <f>IF($E52="ST",VALUE(TEXT(('TOX and EXPO INPUTS'!$F$7/AD52),"0.0E+00")),IF($E52="IT",VALUE(TEXT(('TOX and EXPO INPUTS'!$F$10/AD52),"0.0E+00"))))</f>
        <v>#DIV/0!</v>
      </c>
      <c r="AH52" s="37" t="e">
        <f>IF($E52="ST",VALUE(TEXT(('TOX and EXPO INPUTS'!$F$7/AE52),"0.0E+00")),IF($E52="IT",VALUE(TEXT(('TOX and EXPO INPUTS'!$F$10/AE52),"0.0E+00"))))</f>
        <v>#DIV/0!</v>
      </c>
      <c r="AI52" s="37" t="e">
        <f>IF($E52="ST",VALUE(TEXT(('TOX and EXPO INPUTS'!$F$7/AF52),"0.0E+00")),IF($E52="IT",VALUE(TEXT(('TOX and EXPO INPUTS'!$F$10/AF52),"0.0E+00"))))</f>
        <v>#DIV/0!</v>
      </c>
      <c r="AJ52" s="42">
        <f t="shared" si="3"/>
        <v>0</v>
      </c>
      <c r="AK52" s="37">
        <f t="shared" si="4"/>
        <v>0</v>
      </c>
      <c r="AL52" s="42" t="e">
        <f>VALUE(TEXT(((AJ52*'TOX and EXPO INPUTS'!$F$21)/'TOX and EXPO INPUTS'!$E$29),"0.00E+00"))</f>
        <v>#DIV/0!</v>
      </c>
      <c r="AM52" s="37" t="e">
        <f>VALUE(TEXT(((AK52*'TOX and EXPO INPUTS'!$F$21)/'TOX and EXPO INPUTS'!$E$29),"0.00E+00"))</f>
        <v>#DIV/0!</v>
      </c>
      <c r="AN52" s="42" t="e">
        <f>IF($E52="ST",VALUE(TEXT(('TOX and EXPO INPUTS'!$F$15/AL52),"0.0E+00")),IF($E52="IT",VALUE(TEXT(('TOX and EXPO INPUTS'!$F$18/AL52),"0.0E+00"))))</f>
        <v>#DIV/0!</v>
      </c>
      <c r="AO52" s="37" t="e">
        <f>IF($E52="ST",VALUE(TEXT(('TOX and EXPO INPUTS'!$F$15/AM52),"0.0E+00")),IF($E52="IT",VALUE(TEXT(('TOX and EXPO INPUTS'!$F$18/AM52),"0.0E+00"))))</f>
        <v>#DIV/0!</v>
      </c>
      <c r="AP52" s="42" t="e">
        <f t="shared" si="5"/>
        <v>#DIV/0!</v>
      </c>
      <c r="AQ52" s="37" t="e">
        <f t="shared" si="6"/>
        <v>#DIV/0!</v>
      </c>
      <c r="AR52" s="37" t="e">
        <f t="shared" si="7"/>
        <v>#DIV/0!</v>
      </c>
      <c r="AS52" s="37" t="e">
        <f t="shared" si="8"/>
        <v>#DIV/0!</v>
      </c>
      <c r="AT52" s="37" t="e">
        <f t="shared" si="9"/>
        <v>#DIV/0!</v>
      </c>
      <c r="AU52" s="37" t="e">
        <f t="shared" si="10"/>
        <v>#DIV/0!</v>
      </c>
      <c r="AV52" s="42" t="e">
        <f t="shared" si="11"/>
        <v>#DIV/0!</v>
      </c>
      <c r="AW52" s="37" t="e">
        <f t="shared" si="12"/>
        <v>#DIV/0!</v>
      </c>
      <c r="AX52" s="37" t="e">
        <f t="shared" si="13"/>
        <v>#DIV/0!</v>
      </c>
      <c r="AY52" s="37" t="e">
        <f t="shared" si="14"/>
        <v>#DIV/0!</v>
      </c>
      <c r="AZ52" s="37" t="e">
        <f t="shared" si="15"/>
        <v>#DIV/0!</v>
      </c>
      <c r="BA52" s="37" t="e">
        <f t="shared" si="16"/>
        <v>#DIV/0!</v>
      </c>
      <c r="BB52" s="42" t="e">
        <f>IF($E52="ST",VALUE(TEXT((1/(('TOX and EXPO INPUTS'!$F$9/AG52)+('TOX and EXPO INPUTS'!$F$17/AN52))),"0.0E+00")),IF($E52="IT",VALUE(TEXT((1/(('TOX and EXPO INPUTS'!$F$12/AG52)+('TOX and EXPO INPUTS'!$F$20/AN52))),"0.0E+00"))))</f>
        <v>#DIV/0!</v>
      </c>
      <c r="BC52" s="37" t="e">
        <f>IF($E52="ST",VALUE(TEXT((1/(('TOX and EXPO INPUTS'!$F$9/AH52)+('TOX and EXPO INPUTS'!$F$17/AN52))),"0.0E+00")),IF($E52="IT",VALUE(TEXT((1/(('TOX and EXPO INPUTS'!$F$12/AH52)+('TOX and EXPO INPUTS'!$F$20/AN52))),"0.0E+00"))))</f>
        <v>#DIV/0!</v>
      </c>
      <c r="BD52" s="37" t="e">
        <f>IF($E52="ST",VALUE(TEXT((1/(('TOX and EXPO INPUTS'!$F$9/AI52)+('TOX and EXPO INPUTS'!$F$17/AN52))),"0.0E+00")),IF($E52="IT",VALUE(TEXT((1/(('TOX and EXPO INPUTS'!$F$12/AI52)+('TOX and EXPO INPUTS'!$F$20/AN52))),"0.0E+00"))))</f>
        <v>#DIV/0!</v>
      </c>
      <c r="BE52" s="37" t="e">
        <f>IF($E52="ST",VALUE(TEXT((1/(('TOX and EXPO INPUTS'!$F$9/AG52)+('TOX and EXPO INPUTS'!$F$17/AO52))),"0.0E+00")),IF($E52="IT",VALUE(TEXT((1/(('TOX and EXPO INPUTS'!$F$12/AG52)+('TOX and EXPO INPUTS'!$F$20/AO52))),"0.0E+00"))))</f>
        <v>#DIV/0!</v>
      </c>
      <c r="BF52" s="37" t="e">
        <f>IF($E52="ST",VALUE(TEXT((1/(('TOX and EXPO INPUTS'!$F$9/AH52)+('TOX and EXPO INPUTS'!$F$17/AO52))),"0.0E+00")),IF($E52="IT",VALUE(TEXT((1/(('TOX and EXPO INPUTS'!$F$12/AH52)+('TOX and EXPO INPUTS'!$F$20/AO52))),"0.0E+00"))))</f>
        <v>#DIV/0!</v>
      </c>
      <c r="BG52" s="37" t="e">
        <f>IF($E52="ST",VALUE(TEXT((1/(('TOX and EXPO INPUTS'!$F$9/AI52)+('TOX and EXPO INPUTS'!$F$17/AO52))),"0.0E+00")),IF($E52="IT",VALUE(TEXT((1/(('TOX and EXPO INPUTS'!$F$12/AI52)+('TOX and EXPO INPUTS'!$F$20/AO52))),"0.0E+00"))))</f>
        <v>#DIV/0!</v>
      </c>
      <c r="BH52" s="42" t="e">
        <f>VALUE(TEXT((AD52*$T52/365*'TOX and EXPO INPUTS'!$E$33/'TOX and EXPO INPUTS'!$E$34),"0.00E+00"))</f>
        <v>#DIV/0!</v>
      </c>
      <c r="BI52" s="37" t="e">
        <f>VALUE(TEXT((AE52*$T52/365*'TOX and EXPO INPUTS'!$E$33/'TOX and EXPO INPUTS'!$E$34),"0.00E+00"))</f>
        <v>#DIV/0!</v>
      </c>
      <c r="BJ52" s="37" t="e">
        <f>VALUE(TEXT((AF52*$T52/365*'TOX and EXPO INPUTS'!$E$33/'TOX and EXPO INPUTS'!$E$34),"0.00E+00"))</f>
        <v>#DIV/0!</v>
      </c>
      <c r="BK52" s="42" t="e">
        <f>VALUE(TEXT((AD52*$U52/365*'TOX and EXPO INPUTS'!$E$33/'TOX and EXPO INPUTS'!$E$34),"0.00E+00"))</f>
        <v>#DIV/0!</v>
      </c>
      <c r="BL52" s="37" t="e">
        <f>VALUE(TEXT((AE52*$U52/365*'TOX and EXPO INPUTS'!$E$33/'TOX and EXPO INPUTS'!$E$34),"0.00E+00"))</f>
        <v>#DIV/0!</v>
      </c>
      <c r="BM52" s="37" t="e">
        <f>VALUE(TEXT((AF52*$U52/365*'TOX and EXPO INPUTS'!$E$33/'TOX and EXPO INPUTS'!$E$34),"0.00E+00"))</f>
        <v>#DIV/0!</v>
      </c>
      <c r="BN52" s="42" t="e">
        <f>VALUE(TEXT((AL52*$T52/365*'TOX and EXPO INPUTS'!$E$33/'TOX and EXPO INPUTS'!$E$34),"0.00E+00"))</f>
        <v>#DIV/0!</v>
      </c>
      <c r="BO52" s="37" t="e">
        <f>VALUE(TEXT((AM52*$T52/365*'TOX and EXPO INPUTS'!$E$33/'TOX and EXPO INPUTS'!$E$34),"0.00E+00"))</f>
        <v>#DIV/0!</v>
      </c>
      <c r="BP52" s="42" t="e">
        <f>VALUE(TEXT((AL52*$U52/365*'TOX and EXPO INPUTS'!$E$33/'TOX and EXPO INPUTS'!$E$34),"0.00E+00"))</f>
        <v>#DIV/0!</v>
      </c>
      <c r="BQ52" s="37" t="e">
        <f>VALUE(TEXT((AM52*$U52/365*'TOX and EXPO INPUTS'!$E$33/'TOX and EXPO INPUTS'!$E$34),"0.00E+00"))</f>
        <v>#DIV/0!</v>
      </c>
      <c r="BR52" s="42" t="e">
        <f>VALUE(TEXT((AP52*$T52/365*'TOX and EXPO INPUTS'!$E$33/'TOX and EXPO INPUTS'!$E$34),"0.00E+00"))</f>
        <v>#DIV/0!</v>
      </c>
      <c r="BS52" s="37" t="e">
        <f>VALUE(TEXT((AQ52*$T52/365*'TOX and EXPO INPUTS'!$E$33/'TOX and EXPO INPUTS'!$E$34),"0.00E+00"))</f>
        <v>#DIV/0!</v>
      </c>
      <c r="BT52" s="37" t="e">
        <f>VALUE(TEXT((AR52*$T52/365*'TOX and EXPO INPUTS'!$E$33/'TOX and EXPO INPUTS'!$E$34),"0.00E+00"))</f>
        <v>#DIV/0!</v>
      </c>
      <c r="BU52" s="37" t="e">
        <f>VALUE(TEXT((AS52*$T52/365*'TOX and EXPO INPUTS'!$E$33/'TOX and EXPO INPUTS'!$E$34),"0.00E+00"))</f>
        <v>#DIV/0!</v>
      </c>
      <c r="BV52" s="37" t="e">
        <f>VALUE(TEXT((AT52*$T52/365*'TOX and EXPO INPUTS'!$E$33/'TOX and EXPO INPUTS'!$E$34),"0.00E+00"))</f>
        <v>#DIV/0!</v>
      </c>
      <c r="BW52" s="37" t="e">
        <f>VALUE(TEXT((AU52*$T52/365*'TOX and EXPO INPUTS'!$E$33/'TOX and EXPO INPUTS'!$E$34),"0.00E+00"))</f>
        <v>#DIV/0!</v>
      </c>
      <c r="BX52" s="42" t="e">
        <f>VALUE(TEXT((AP52*$U52/365*'TOX and EXPO INPUTS'!$E$33/'TOX and EXPO INPUTS'!$E$34),"0.00E+00"))</f>
        <v>#DIV/0!</v>
      </c>
      <c r="BY52" s="37" t="e">
        <f>VALUE(TEXT((AQ52*$U52/365*'TOX and EXPO INPUTS'!$E$33/'TOX and EXPO INPUTS'!$E$34),"0.00E+00"))</f>
        <v>#DIV/0!</v>
      </c>
      <c r="BZ52" s="37" t="e">
        <f>VALUE(TEXT((AR52*$U52/365*'TOX and EXPO INPUTS'!$E$33/'TOX and EXPO INPUTS'!$E$34),"0.00E+00"))</f>
        <v>#DIV/0!</v>
      </c>
      <c r="CA52" s="37" t="e">
        <f>VALUE(TEXT((AS52*$U52/365*'TOX and EXPO INPUTS'!$E$33/'TOX and EXPO INPUTS'!$E$34),"0.00E+00"))</f>
        <v>#DIV/0!</v>
      </c>
      <c r="CB52" s="37" t="e">
        <f>VALUE(TEXT((AT52*$U52/365*'TOX and EXPO INPUTS'!$E$33/'TOX and EXPO INPUTS'!$E$34),"0.00E+00"))</f>
        <v>#DIV/0!</v>
      </c>
      <c r="CC52" s="37" t="e">
        <f>VALUE(TEXT((AU52*$U52/365*'TOX and EXPO INPUTS'!$E$33/'TOX and EXPO INPUTS'!$E$34),"0.00E+00"))</f>
        <v>#DIV/0!</v>
      </c>
      <c r="CD52" s="58" t="e">
        <f>VALUE(TEXT((BR52*'TOX and EXPO INPUTS'!$F$23),"0.00E+00"))</f>
        <v>#DIV/0!</v>
      </c>
      <c r="CE52" s="57" t="e">
        <f>VALUE(TEXT((BS52*'TOX and EXPO INPUTS'!$F$23),"0.00E+00"))</f>
        <v>#DIV/0!</v>
      </c>
      <c r="CF52" s="57" t="e">
        <f>VALUE(TEXT((BT52*'TOX and EXPO INPUTS'!$F$23),"0.00E+00"))</f>
        <v>#DIV/0!</v>
      </c>
      <c r="CG52" s="57" t="e">
        <f>VALUE(TEXT((BU52*'TOX and EXPO INPUTS'!$F$23),"0.00E+00"))</f>
        <v>#DIV/0!</v>
      </c>
      <c r="CH52" s="57" t="e">
        <f>VALUE(TEXT((BV52*'TOX and EXPO INPUTS'!$F$23),"0.00E+00"))</f>
        <v>#DIV/0!</v>
      </c>
      <c r="CI52" s="57" t="e">
        <f>VALUE(TEXT((BW52*'TOX and EXPO INPUTS'!$F$23),"0.00E+00"))</f>
        <v>#DIV/0!</v>
      </c>
      <c r="CJ52" s="58" t="e">
        <f>VALUE(TEXT((BX52*'TOX and EXPO INPUTS'!$F$23),"0.00E+00"))</f>
        <v>#DIV/0!</v>
      </c>
      <c r="CK52" s="57" t="e">
        <f>VALUE(TEXT((BY52*'TOX and EXPO INPUTS'!$F$23),"0.00E+00"))</f>
        <v>#DIV/0!</v>
      </c>
      <c r="CL52" s="57" t="e">
        <f>VALUE(TEXT((BZ52*'TOX and EXPO INPUTS'!$F$23),"0.00E+00"))</f>
        <v>#DIV/0!</v>
      </c>
      <c r="CM52" s="57" t="e">
        <f>VALUE(TEXT((CA52*'TOX and EXPO INPUTS'!$F$23),"0.00E+00"))</f>
        <v>#DIV/0!</v>
      </c>
      <c r="CN52" s="57" t="e">
        <f>VALUE(TEXT((CB52*'TOX and EXPO INPUTS'!$F$23),"0.00E+00"))</f>
        <v>#DIV/0!</v>
      </c>
      <c r="CO52" s="57" t="e">
        <f>VALUE(TEXT((CC52*'TOX and EXPO INPUTS'!$F$23),"0.00E+00"))</f>
        <v>#DIV/0!</v>
      </c>
      <c r="CP52" s="38" t="s">
        <v>106</v>
      </c>
      <c r="CQ52" s="34" t="s">
        <v>107</v>
      </c>
      <c r="CR52" s="34" t="s">
        <v>108</v>
      </c>
      <c r="CS52" s="39" t="s">
        <v>109</v>
      </c>
    </row>
    <row r="53" spans="1:97" ht="48" customHeight="1" x14ac:dyDescent="0.25">
      <c r="A53" s="34" t="s">
        <v>98</v>
      </c>
      <c r="B53" s="34" t="s">
        <v>99</v>
      </c>
      <c r="C53" s="34" t="s">
        <v>100</v>
      </c>
      <c r="D53" s="34" t="s">
        <v>111</v>
      </c>
      <c r="E53" s="39" t="s">
        <v>112</v>
      </c>
      <c r="F53" s="40" t="s">
        <v>127</v>
      </c>
      <c r="G53" s="43"/>
      <c r="H53" s="36" t="s">
        <v>104</v>
      </c>
      <c r="I53" s="67"/>
      <c r="J53" s="36" t="s">
        <v>105</v>
      </c>
      <c r="K53" s="100">
        <f>VLOOKUP(F53,'Amount Seed Planted_variables'!$A$3:$I$74,2,0)</f>
        <v>907</v>
      </c>
      <c r="L53" s="100">
        <f>VLOOKUP(F53,'Amount Seed Planted_variables'!$A$3:$I$74,3,0)</f>
        <v>4752</v>
      </c>
      <c r="M53" s="36">
        <f t="shared" si="17"/>
        <v>0</v>
      </c>
      <c r="N53" s="35">
        <f t="shared" si="18"/>
        <v>0</v>
      </c>
      <c r="O53" s="101">
        <v>240000</v>
      </c>
      <c r="P53" s="93">
        <f>VLOOKUP(F53,'Amount Seed Planted_variables'!$A$3:$I$74,4,0)</f>
        <v>95040</v>
      </c>
      <c r="Q53" s="93">
        <f>VLOOKUP(F53,'Amount Seed Planted_variables'!$A$3:$I$74,7,0)</f>
        <v>200</v>
      </c>
      <c r="R53" s="93">
        <f>VLOOKUP(F53,'Amount Seed Planted_variables'!$A$3:$I$74,8,0)</f>
        <v>19008000</v>
      </c>
      <c r="S53" s="87">
        <f t="shared" si="0"/>
        <v>2.5</v>
      </c>
      <c r="T53" s="35">
        <v>10</v>
      </c>
      <c r="U53" s="35">
        <v>30</v>
      </c>
      <c r="V53" s="41">
        <v>138210600</v>
      </c>
      <c r="W53" s="35">
        <v>23262800</v>
      </c>
      <c r="X53" s="35">
        <v>21238200</v>
      </c>
      <c r="Y53" s="41">
        <v>106100</v>
      </c>
      <c r="Z53" s="35">
        <f t="shared" si="19"/>
        <v>10610</v>
      </c>
      <c r="AA53" s="42">
        <f t="shared" si="21"/>
        <v>0</v>
      </c>
      <c r="AB53" s="37">
        <f t="shared" si="22"/>
        <v>0</v>
      </c>
      <c r="AC53" s="37">
        <f t="shared" si="23"/>
        <v>0</v>
      </c>
      <c r="AD53" s="42" t="e">
        <f>VALUE(TEXT(((AA53*'TOX and EXPO INPUTS'!$F$13)/'TOX and EXPO INPUTS'!$E$27),"0.00E+00"))</f>
        <v>#DIV/0!</v>
      </c>
      <c r="AE53" s="37" t="e">
        <f>VALUE(TEXT(((AB53*'TOX and EXPO INPUTS'!$F$13)/'TOX and EXPO INPUTS'!$E$27),"0.00E+00"))</f>
        <v>#DIV/0!</v>
      </c>
      <c r="AF53" s="37" t="e">
        <f>VALUE(TEXT(((AC53*'TOX and EXPO INPUTS'!$F$13)/'TOX and EXPO INPUTS'!$E$27),"0.00E+00"))</f>
        <v>#DIV/0!</v>
      </c>
      <c r="AG53" s="42" t="e">
        <f>IF($E53="ST",VALUE(TEXT(('TOX and EXPO INPUTS'!$F$7/AD53),"0.0E+00")),IF($E53="IT",VALUE(TEXT(('TOX and EXPO INPUTS'!$F$10/AD53),"0.0E+00"))))</f>
        <v>#DIV/0!</v>
      </c>
      <c r="AH53" s="37" t="e">
        <f>IF($E53="ST",VALUE(TEXT(('TOX and EXPO INPUTS'!$F$7/AE53),"0.0E+00")),IF($E53="IT",VALUE(TEXT(('TOX and EXPO INPUTS'!$F$10/AE53),"0.0E+00"))))</f>
        <v>#DIV/0!</v>
      </c>
      <c r="AI53" s="37" t="e">
        <f>IF($E53="ST",VALUE(TEXT(('TOX and EXPO INPUTS'!$F$7/AF53),"0.0E+00")),IF($E53="IT",VALUE(TEXT(('TOX and EXPO INPUTS'!$F$10/AF53),"0.0E+00"))))</f>
        <v>#DIV/0!</v>
      </c>
      <c r="AJ53" s="42">
        <f t="shared" si="3"/>
        <v>0</v>
      </c>
      <c r="AK53" s="37">
        <f t="shared" si="4"/>
        <v>0</v>
      </c>
      <c r="AL53" s="42" t="e">
        <f>VALUE(TEXT(((AJ53*'TOX and EXPO INPUTS'!$F$21)/'TOX and EXPO INPUTS'!$E$29),"0.00E+00"))</f>
        <v>#DIV/0!</v>
      </c>
      <c r="AM53" s="37" t="e">
        <f>VALUE(TEXT(((AK53*'TOX and EXPO INPUTS'!$F$21)/'TOX and EXPO INPUTS'!$E$29),"0.00E+00"))</f>
        <v>#DIV/0!</v>
      </c>
      <c r="AN53" s="42" t="e">
        <f>IF($E53="ST",VALUE(TEXT(('TOX and EXPO INPUTS'!$F$15/AL53),"0.0E+00")),IF($E53="IT",VALUE(TEXT(('TOX and EXPO INPUTS'!$F$18/AL53),"0.0E+00"))))</f>
        <v>#DIV/0!</v>
      </c>
      <c r="AO53" s="37" t="e">
        <f>IF($E53="ST",VALUE(TEXT(('TOX and EXPO INPUTS'!$F$15/AM53),"0.0E+00")),IF($E53="IT",VALUE(TEXT(('TOX and EXPO INPUTS'!$F$18/AM53),"0.0E+00"))))</f>
        <v>#DIV/0!</v>
      </c>
      <c r="AP53" s="42" t="e">
        <f t="shared" si="5"/>
        <v>#DIV/0!</v>
      </c>
      <c r="AQ53" s="37" t="e">
        <f t="shared" si="6"/>
        <v>#DIV/0!</v>
      </c>
      <c r="AR53" s="37" t="e">
        <f t="shared" si="7"/>
        <v>#DIV/0!</v>
      </c>
      <c r="AS53" s="37" t="e">
        <f t="shared" si="8"/>
        <v>#DIV/0!</v>
      </c>
      <c r="AT53" s="37" t="e">
        <f t="shared" si="9"/>
        <v>#DIV/0!</v>
      </c>
      <c r="AU53" s="37" t="e">
        <f t="shared" si="10"/>
        <v>#DIV/0!</v>
      </c>
      <c r="AV53" s="42" t="e">
        <f t="shared" si="11"/>
        <v>#DIV/0!</v>
      </c>
      <c r="AW53" s="37" t="e">
        <f t="shared" si="12"/>
        <v>#DIV/0!</v>
      </c>
      <c r="AX53" s="37" t="e">
        <f t="shared" si="13"/>
        <v>#DIV/0!</v>
      </c>
      <c r="AY53" s="37" t="e">
        <f t="shared" si="14"/>
        <v>#DIV/0!</v>
      </c>
      <c r="AZ53" s="37" t="e">
        <f t="shared" si="15"/>
        <v>#DIV/0!</v>
      </c>
      <c r="BA53" s="37" t="e">
        <f t="shared" si="16"/>
        <v>#DIV/0!</v>
      </c>
      <c r="BB53" s="42" t="e">
        <f>IF($E53="ST",VALUE(TEXT((1/(('TOX and EXPO INPUTS'!$F$9/AG53)+('TOX and EXPO INPUTS'!$F$17/AN53))),"0.0E+00")),IF($E53="IT",VALUE(TEXT((1/(('TOX and EXPO INPUTS'!$F$12/AG53)+('TOX and EXPO INPUTS'!$F$20/AN53))),"0.0E+00"))))</f>
        <v>#DIV/0!</v>
      </c>
      <c r="BC53" s="37" t="e">
        <f>IF($E53="ST",VALUE(TEXT((1/(('TOX and EXPO INPUTS'!$F$9/AH53)+('TOX and EXPO INPUTS'!$F$17/AN53))),"0.0E+00")),IF($E53="IT",VALUE(TEXT((1/(('TOX and EXPO INPUTS'!$F$12/AH53)+('TOX and EXPO INPUTS'!$F$20/AN53))),"0.0E+00"))))</f>
        <v>#DIV/0!</v>
      </c>
      <c r="BD53" s="37" t="e">
        <f>IF($E53="ST",VALUE(TEXT((1/(('TOX and EXPO INPUTS'!$F$9/AI53)+('TOX and EXPO INPUTS'!$F$17/AN53))),"0.0E+00")),IF($E53="IT",VALUE(TEXT((1/(('TOX and EXPO INPUTS'!$F$12/AI53)+('TOX and EXPO INPUTS'!$F$20/AN53))),"0.0E+00"))))</f>
        <v>#DIV/0!</v>
      </c>
      <c r="BE53" s="37" t="e">
        <f>IF($E53="ST",VALUE(TEXT((1/(('TOX and EXPO INPUTS'!$F$9/AG53)+('TOX and EXPO INPUTS'!$F$17/AO53))),"0.0E+00")),IF($E53="IT",VALUE(TEXT((1/(('TOX and EXPO INPUTS'!$F$12/AG53)+('TOX and EXPO INPUTS'!$F$20/AO53))),"0.0E+00"))))</f>
        <v>#DIV/0!</v>
      </c>
      <c r="BF53" s="37" t="e">
        <f>IF($E53="ST",VALUE(TEXT((1/(('TOX and EXPO INPUTS'!$F$9/AH53)+('TOX and EXPO INPUTS'!$F$17/AO53))),"0.0E+00")),IF($E53="IT",VALUE(TEXT((1/(('TOX and EXPO INPUTS'!$F$12/AH53)+('TOX and EXPO INPUTS'!$F$20/AO53))),"0.0E+00"))))</f>
        <v>#DIV/0!</v>
      </c>
      <c r="BG53" s="37" t="e">
        <f>IF($E53="ST",VALUE(TEXT((1/(('TOX and EXPO INPUTS'!$F$9/AI53)+('TOX and EXPO INPUTS'!$F$17/AO53))),"0.0E+00")),IF($E53="IT",VALUE(TEXT((1/(('TOX and EXPO INPUTS'!$F$12/AI53)+('TOX and EXPO INPUTS'!$F$20/AO53))),"0.0E+00"))))</f>
        <v>#DIV/0!</v>
      </c>
      <c r="BH53" s="42" t="e">
        <f>VALUE(TEXT((AD53*$T53/365*'TOX and EXPO INPUTS'!$E$33/'TOX and EXPO INPUTS'!$E$34),"0.00E+00"))</f>
        <v>#DIV/0!</v>
      </c>
      <c r="BI53" s="37" t="e">
        <f>VALUE(TEXT((AE53*$T53/365*'TOX and EXPO INPUTS'!$E$33/'TOX and EXPO INPUTS'!$E$34),"0.00E+00"))</f>
        <v>#DIV/0!</v>
      </c>
      <c r="BJ53" s="37" t="e">
        <f>VALUE(TEXT((AF53*$T53/365*'TOX and EXPO INPUTS'!$E$33/'TOX and EXPO INPUTS'!$E$34),"0.00E+00"))</f>
        <v>#DIV/0!</v>
      </c>
      <c r="BK53" s="42" t="e">
        <f>VALUE(TEXT((AD53*$U53/365*'TOX and EXPO INPUTS'!$E$33/'TOX and EXPO INPUTS'!$E$34),"0.00E+00"))</f>
        <v>#DIV/0!</v>
      </c>
      <c r="BL53" s="37" t="e">
        <f>VALUE(TEXT((AE53*$U53/365*'TOX and EXPO INPUTS'!$E$33/'TOX and EXPO INPUTS'!$E$34),"0.00E+00"))</f>
        <v>#DIV/0!</v>
      </c>
      <c r="BM53" s="37" t="e">
        <f>VALUE(TEXT((AF53*$U53/365*'TOX and EXPO INPUTS'!$E$33/'TOX and EXPO INPUTS'!$E$34),"0.00E+00"))</f>
        <v>#DIV/0!</v>
      </c>
      <c r="BN53" s="42" t="e">
        <f>VALUE(TEXT((AL53*$T53/365*'TOX and EXPO INPUTS'!$E$33/'TOX and EXPO INPUTS'!$E$34),"0.00E+00"))</f>
        <v>#DIV/0!</v>
      </c>
      <c r="BO53" s="37" t="e">
        <f>VALUE(TEXT((AM53*$T53/365*'TOX and EXPO INPUTS'!$E$33/'TOX and EXPO INPUTS'!$E$34),"0.00E+00"))</f>
        <v>#DIV/0!</v>
      </c>
      <c r="BP53" s="42" t="e">
        <f>VALUE(TEXT((AL53*$U53/365*'TOX and EXPO INPUTS'!$E$33/'TOX and EXPO INPUTS'!$E$34),"0.00E+00"))</f>
        <v>#DIV/0!</v>
      </c>
      <c r="BQ53" s="37" t="e">
        <f>VALUE(TEXT((AM53*$U53/365*'TOX and EXPO INPUTS'!$E$33/'TOX and EXPO INPUTS'!$E$34),"0.00E+00"))</f>
        <v>#DIV/0!</v>
      </c>
      <c r="BR53" s="42" t="e">
        <f>VALUE(TEXT((AP53*$T53/365*'TOX and EXPO INPUTS'!$E$33/'TOX and EXPO INPUTS'!$E$34),"0.00E+00"))</f>
        <v>#DIV/0!</v>
      </c>
      <c r="BS53" s="37" t="e">
        <f>VALUE(TEXT((AQ53*$T53/365*'TOX and EXPO INPUTS'!$E$33/'TOX and EXPO INPUTS'!$E$34),"0.00E+00"))</f>
        <v>#DIV/0!</v>
      </c>
      <c r="BT53" s="37" t="e">
        <f>VALUE(TEXT((AR53*$T53/365*'TOX and EXPO INPUTS'!$E$33/'TOX and EXPO INPUTS'!$E$34),"0.00E+00"))</f>
        <v>#DIV/0!</v>
      </c>
      <c r="BU53" s="37" t="e">
        <f>VALUE(TEXT((AS53*$T53/365*'TOX and EXPO INPUTS'!$E$33/'TOX and EXPO INPUTS'!$E$34),"0.00E+00"))</f>
        <v>#DIV/0!</v>
      </c>
      <c r="BV53" s="37" t="e">
        <f>VALUE(TEXT((AT53*$T53/365*'TOX and EXPO INPUTS'!$E$33/'TOX and EXPO INPUTS'!$E$34),"0.00E+00"))</f>
        <v>#DIV/0!</v>
      </c>
      <c r="BW53" s="37" t="e">
        <f>VALUE(TEXT((AU53*$T53/365*'TOX and EXPO INPUTS'!$E$33/'TOX and EXPO INPUTS'!$E$34),"0.00E+00"))</f>
        <v>#DIV/0!</v>
      </c>
      <c r="BX53" s="42" t="e">
        <f>VALUE(TEXT((AP53*$U53/365*'TOX and EXPO INPUTS'!$E$33/'TOX and EXPO INPUTS'!$E$34),"0.00E+00"))</f>
        <v>#DIV/0!</v>
      </c>
      <c r="BY53" s="37" t="e">
        <f>VALUE(TEXT((AQ53*$U53/365*'TOX and EXPO INPUTS'!$E$33/'TOX and EXPO INPUTS'!$E$34),"0.00E+00"))</f>
        <v>#DIV/0!</v>
      </c>
      <c r="BZ53" s="37" t="e">
        <f>VALUE(TEXT((AR53*$U53/365*'TOX and EXPO INPUTS'!$E$33/'TOX and EXPO INPUTS'!$E$34),"0.00E+00"))</f>
        <v>#DIV/0!</v>
      </c>
      <c r="CA53" s="37" t="e">
        <f>VALUE(TEXT((AS53*$U53/365*'TOX and EXPO INPUTS'!$E$33/'TOX and EXPO INPUTS'!$E$34),"0.00E+00"))</f>
        <v>#DIV/0!</v>
      </c>
      <c r="CB53" s="37" t="e">
        <f>VALUE(TEXT((AT53*$U53/365*'TOX and EXPO INPUTS'!$E$33/'TOX and EXPO INPUTS'!$E$34),"0.00E+00"))</f>
        <v>#DIV/0!</v>
      </c>
      <c r="CC53" s="37" t="e">
        <f>VALUE(TEXT((AU53*$U53/365*'TOX and EXPO INPUTS'!$E$33/'TOX and EXPO INPUTS'!$E$34),"0.00E+00"))</f>
        <v>#DIV/0!</v>
      </c>
      <c r="CD53" s="58" t="e">
        <f>VALUE(TEXT((BR53*'TOX and EXPO INPUTS'!$F$23),"0.00E+00"))</f>
        <v>#DIV/0!</v>
      </c>
      <c r="CE53" s="57" t="e">
        <f>VALUE(TEXT((BS53*'TOX and EXPO INPUTS'!$F$23),"0.00E+00"))</f>
        <v>#DIV/0!</v>
      </c>
      <c r="CF53" s="57" t="e">
        <f>VALUE(TEXT((BT53*'TOX and EXPO INPUTS'!$F$23),"0.00E+00"))</f>
        <v>#DIV/0!</v>
      </c>
      <c r="CG53" s="57" t="e">
        <f>VALUE(TEXT((BU53*'TOX and EXPO INPUTS'!$F$23),"0.00E+00"))</f>
        <v>#DIV/0!</v>
      </c>
      <c r="CH53" s="57" t="e">
        <f>VALUE(TEXT((BV53*'TOX and EXPO INPUTS'!$F$23),"0.00E+00"))</f>
        <v>#DIV/0!</v>
      </c>
      <c r="CI53" s="57" t="e">
        <f>VALUE(TEXT((BW53*'TOX and EXPO INPUTS'!$F$23),"0.00E+00"))</f>
        <v>#DIV/0!</v>
      </c>
      <c r="CJ53" s="58" t="e">
        <f>VALUE(TEXT((BX53*'TOX and EXPO INPUTS'!$F$23),"0.00E+00"))</f>
        <v>#DIV/0!</v>
      </c>
      <c r="CK53" s="57" t="e">
        <f>VALUE(TEXT((BY53*'TOX and EXPO INPUTS'!$F$23),"0.00E+00"))</f>
        <v>#DIV/0!</v>
      </c>
      <c r="CL53" s="57" t="e">
        <f>VALUE(TEXT((BZ53*'TOX and EXPO INPUTS'!$F$23),"0.00E+00"))</f>
        <v>#DIV/0!</v>
      </c>
      <c r="CM53" s="57" t="e">
        <f>VALUE(TEXT((CA53*'TOX and EXPO INPUTS'!$F$23),"0.00E+00"))</f>
        <v>#DIV/0!</v>
      </c>
      <c r="CN53" s="57" t="e">
        <f>VALUE(TEXT((CB53*'TOX and EXPO INPUTS'!$F$23),"0.00E+00"))</f>
        <v>#DIV/0!</v>
      </c>
      <c r="CO53" s="57" t="e">
        <f>VALUE(TEXT((CC53*'TOX and EXPO INPUTS'!$F$23),"0.00E+00"))</f>
        <v>#DIV/0!</v>
      </c>
      <c r="CP53" s="38" t="s">
        <v>106</v>
      </c>
      <c r="CQ53" s="34" t="s">
        <v>107</v>
      </c>
      <c r="CR53" s="34" t="s">
        <v>108</v>
      </c>
      <c r="CS53" s="39" t="s">
        <v>109</v>
      </c>
    </row>
    <row r="54" spans="1:97" ht="48" customHeight="1" x14ac:dyDescent="0.25">
      <c r="A54" s="34" t="s">
        <v>98</v>
      </c>
      <c r="B54" s="34" t="s">
        <v>99</v>
      </c>
      <c r="C54" s="34" t="s">
        <v>100</v>
      </c>
      <c r="D54" s="34" t="s">
        <v>442</v>
      </c>
      <c r="E54" s="39" t="s">
        <v>112</v>
      </c>
      <c r="F54" s="40" t="s">
        <v>127</v>
      </c>
      <c r="G54" s="43"/>
      <c r="H54" s="36" t="s">
        <v>104</v>
      </c>
      <c r="I54" s="67"/>
      <c r="J54" s="36" t="s">
        <v>105</v>
      </c>
      <c r="K54" s="100">
        <f>VLOOKUP(F54,'Amount Seed Planted_variables'!$A$3:$I$74,2,0)</f>
        <v>907</v>
      </c>
      <c r="L54" s="100">
        <f>VLOOKUP(F54,'Amount Seed Planted_variables'!$A$3:$I$74,3,0)</f>
        <v>4752</v>
      </c>
      <c r="M54" s="36">
        <f t="shared" si="17"/>
        <v>0</v>
      </c>
      <c r="N54" s="35">
        <f t="shared" si="18"/>
        <v>0</v>
      </c>
      <c r="O54" s="101">
        <v>240000</v>
      </c>
      <c r="P54" s="93">
        <f>VLOOKUP(F54,'Amount Seed Planted_variables'!$A$3:$I$74,4,0)</f>
        <v>95040</v>
      </c>
      <c r="Q54" s="93">
        <f>VLOOKUP(F54,'Amount Seed Planted_variables'!$A$3:$I$74,7,0)</f>
        <v>200</v>
      </c>
      <c r="R54" s="93">
        <f>VLOOKUP(F54,'Amount Seed Planted_variables'!$A$3:$I$74,8,0)</f>
        <v>19008000</v>
      </c>
      <c r="S54" s="87" t="str">
        <f t="shared" si="0"/>
        <v>NA</v>
      </c>
      <c r="T54" s="35">
        <v>10</v>
      </c>
      <c r="U54" s="35">
        <v>30</v>
      </c>
      <c r="V54" s="41">
        <v>3994</v>
      </c>
      <c r="W54" s="35">
        <v>797</v>
      </c>
      <c r="X54" s="35">
        <v>530</v>
      </c>
      <c r="Y54" s="41">
        <v>66</v>
      </c>
      <c r="Z54" s="35">
        <f t="shared" si="19"/>
        <v>6.6000000000000005</v>
      </c>
      <c r="AA54" s="42">
        <f t="shared" si="21"/>
        <v>0</v>
      </c>
      <c r="AB54" s="37">
        <f t="shared" si="22"/>
        <v>0</v>
      </c>
      <c r="AC54" s="37">
        <f t="shared" si="23"/>
        <v>0</v>
      </c>
      <c r="AD54" s="42" t="e">
        <f>VALUE(TEXT(((AA54*'TOX and EXPO INPUTS'!$F$13)/'TOX and EXPO INPUTS'!$E$27),"0.00E+00"))</f>
        <v>#DIV/0!</v>
      </c>
      <c r="AE54" s="37" t="e">
        <f>VALUE(TEXT(((AB54*'TOX and EXPO INPUTS'!$F$13)/'TOX and EXPO INPUTS'!$E$27),"0.00E+00"))</f>
        <v>#DIV/0!</v>
      </c>
      <c r="AF54" s="37" t="e">
        <f>VALUE(TEXT(((AC54*'TOX and EXPO INPUTS'!$F$13)/'TOX and EXPO INPUTS'!$E$27),"0.00E+00"))</f>
        <v>#DIV/0!</v>
      </c>
      <c r="AG54" s="42" t="e">
        <f>IF($E54="ST",VALUE(TEXT(('TOX and EXPO INPUTS'!$F$7/AD54),"0.0E+00")),IF($E54="IT",VALUE(TEXT(('TOX and EXPO INPUTS'!$F$10/AD54),"0.0E+00"))))</f>
        <v>#DIV/0!</v>
      </c>
      <c r="AH54" s="37" t="e">
        <f>IF($E54="ST",VALUE(TEXT(('TOX and EXPO INPUTS'!$F$7/AE54),"0.0E+00")),IF($E54="IT",VALUE(TEXT(('TOX and EXPO INPUTS'!$F$10/AE54),"0.0E+00"))))</f>
        <v>#DIV/0!</v>
      </c>
      <c r="AI54" s="37" t="e">
        <f>IF($E54="ST",VALUE(TEXT(('TOX and EXPO INPUTS'!$F$7/AF54),"0.0E+00")),IF($E54="IT",VALUE(TEXT(('TOX and EXPO INPUTS'!$F$10/AF54),"0.0E+00"))))</f>
        <v>#DIV/0!</v>
      </c>
      <c r="AJ54" s="42">
        <f t="shared" si="3"/>
        <v>0</v>
      </c>
      <c r="AK54" s="37">
        <f t="shared" si="4"/>
        <v>0</v>
      </c>
      <c r="AL54" s="42" t="e">
        <f>VALUE(TEXT(((AJ54*'TOX and EXPO INPUTS'!$F$21)/'TOX and EXPO INPUTS'!$E$29),"0.00E+00"))</f>
        <v>#DIV/0!</v>
      </c>
      <c r="AM54" s="37" t="e">
        <f>VALUE(TEXT(((AK54*'TOX and EXPO INPUTS'!$F$21)/'TOX and EXPO INPUTS'!$E$29),"0.00E+00"))</f>
        <v>#DIV/0!</v>
      </c>
      <c r="AN54" s="42" t="e">
        <f>IF($E54="ST",VALUE(TEXT(('TOX and EXPO INPUTS'!$F$15/AL54),"0.0E+00")),IF($E54="IT",VALUE(TEXT(('TOX and EXPO INPUTS'!$F$18/AL54),"0.0E+00"))))</f>
        <v>#DIV/0!</v>
      </c>
      <c r="AO54" s="37" t="e">
        <f>IF($E54="ST",VALUE(TEXT(('TOX and EXPO INPUTS'!$F$15/AM54),"0.0E+00")),IF($E54="IT",VALUE(TEXT(('TOX and EXPO INPUTS'!$F$18/AM54),"0.0E+00"))))</f>
        <v>#DIV/0!</v>
      </c>
      <c r="AP54" s="42" t="e">
        <f t="shared" si="5"/>
        <v>#DIV/0!</v>
      </c>
      <c r="AQ54" s="37" t="e">
        <f t="shared" si="6"/>
        <v>#DIV/0!</v>
      </c>
      <c r="AR54" s="37" t="e">
        <f t="shared" si="7"/>
        <v>#DIV/0!</v>
      </c>
      <c r="AS54" s="37" t="e">
        <f t="shared" si="8"/>
        <v>#DIV/0!</v>
      </c>
      <c r="AT54" s="37" t="e">
        <f t="shared" si="9"/>
        <v>#DIV/0!</v>
      </c>
      <c r="AU54" s="37" t="e">
        <f t="shared" si="10"/>
        <v>#DIV/0!</v>
      </c>
      <c r="AV54" s="42" t="e">
        <f t="shared" si="11"/>
        <v>#DIV/0!</v>
      </c>
      <c r="AW54" s="37" t="e">
        <f t="shared" si="12"/>
        <v>#DIV/0!</v>
      </c>
      <c r="AX54" s="37" t="e">
        <f t="shared" si="13"/>
        <v>#DIV/0!</v>
      </c>
      <c r="AY54" s="37" t="e">
        <f t="shared" si="14"/>
        <v>#DIV/0!</v>
      </c>
      <c r="AZ54" s="37" t="e">
        <f t="shared" si="15"/>
        <v>#DIV/0!</v>
      </c>
      <c r="BA54" s="37" t="e">
        <f t="shared" si="16"/>
        <v>#DIV/0!</v>
      </c>
      <c r="BB54" s="42" t="e">
        <f>IF($E54="ST",VALUE(TEXT((1/(('TOX and EXPO INPUTS'!$F$9/AG54)+('TOX and EXPO INPUTS'!$F$17/AN54))),"0.0E+00")),IF($E54="IT",VALUE(TEXT((1/(('TOX and EXPO INPUTS'!$F$12/AG54)+('TOX and EXPO INPUTS'!$F$20/AN54))),"0.0E+00"))))</f>
        <v>#DIV/0!</v>
      </c>
      <c r="BC54" s="37" t="e">
        <f>IF($E54="ST",VALUE(TEXT((1/(('TOX and EXPO INPUTS'!$F$9/AH54)+('TOX and EXPO INPUTS'!$F$17/AN54))),"0.0E+00")),IF($E54="IT",VALUE(TEXT((1/(('TOX and EXPO INPUTS'!$F$12/AH54)+('TOX and EXPO INPUTS'!$F$20/AN54))),"0.0E+00"))))</f>
        <v>#DIV/0!</v>
      </c>
      <c r="BD54" s="37" t="e">
        <f>IF($E54="ST",VALUE(TEXT((1/(('TOX and EXPO INPUTS'!$F$9/AI54)+('TOX and EXPO INPUTS'!$F$17/AN54))),"0.0E+00")),IF($E54="IT",VALUE(TEXT((1/(('TOX and EXPO INPUTS'!$F$12/AI54)+('TOX and EXPO INPUTS'!$F$20/AN54))),"0.0E+00"))))</f>
        <v>#DIV/0!</v>
      </c>
      <c r="BE54" s="37" t="e">
        <f>IF($E54="ST",VALUE(TEXT((1/(('TOX and EXPO INPUTS'!$F$9/AG54)+('TOX and EXPO INPUTS'!$F$17/AO54))),"0.0E+00")),IF($E54="IT",VALUE(TEXT((1/(('TOX and EXPO INPUTS'!$F$12/AG54)+('TOX and EXPO INPUTS'!$F$20/AO54))),"0.0E+00"))))</f>
        <v>#DIV/0!</v>
      </c>
      <c r="BF54" s="37" t="e">
        <f>IF($E54="ST",VALUE(TEXT((1/(('TOX and EXPO INPUTS'!$F$9/AH54)+('TOX and EXPO INPUTS'!$F$17/AO54))),"0.0E+00")),IF($E54="IT",VALUE(TEXT((1/(('TOX and EXPO INPUTS'!$F$12/AH54)+('TOX and EXPO INPUTS'!$F$20/AO54))),"0.0E+00"))))</f>
        <v>#DIV/0!</v>
      </c>
      <c r="BG54" s="37" t="e">
        <f>IF($E54="ST",VALUE(TEXT((1/(('TOX and EXPO INPUTS'!$F$9/AI54)+('TOX and EXPO INPUTS'!$F$17/AO54))),"0.0E+00")),IF($E54="IT",VALUE(TEXT((1/(('TOX and EXPO INPUTS'!$F$12/AI54)+('TOX and EXPO INPUTS'!$F$20/AO54))),"0.0E+00"))))</f>
        <v>#DIV/0!</v>
      </c>
      <c r="BH54" s="42" t="e">
        <f>VALUE(TEXT((AD54*$T54/365*'TOX and EXPO INPUTS'!$E$33/'TOX and EXPO INPUTS'!$E$34),"0.00E+00"))</f>
        <v>#DIV/0!</v>
      </c>
      <c r="BI54" s="37" t="e">
        <f>VALUE(TEXT((AE54*$T54/365*'TOX and EXPO INPUTS'!$E$33/'TOX and EXPO INPUTS'!$E$34),"0.00E+00"))</f>
        <v>#DIV/0!</v>
      </c>
      <c r="BJ54" s="37" t="e">
        <f>VALUE(TEXT((AF54*$T54/365*'TOX and EXPO INPUTS'!$E$33/'TOX and EXPO INPUTS'!$E$34),"0.00E+00"))</f>
        <v>#DIV/0!</v>
      </c>
      <c r="BK54" s="42" t="e">
        <f>VALUE(TEXT((AD54*$U54/365*'TOX and EXPO INPUTS'!$E$33/'TOX and EXPO INPUTS'!$E$34),"0.00E+00"))</f>
        <v>#DIV/0!</v>
      </c>
      <c r="BL54" s="37" t="e">
        <f>VALUE(TEXT((AE54*$U54/365*'TOX and EXPO INPUTS'!$E$33/'TOX and EXPO INPUTS'!$E$34),"0.00E+00"))</f>
        <v>#DIV/0!</v>
      </c>
      <c r="BM54" s="37" t="e">
        <f>VALUE(TEXT((AF54*$U54/365*'TOX and EXPO INPUTS'!$E$33/'TOX and EXPO INPUTS'!$E$34),"0.00E+00"))</f>
        <v>#DIV/0!</v>
      </c>
      <c r="BN54" s="42" t="e">
        <f>VALUE(TEXT((AL54*$T54/365*'TOX and EXPO INPUTS'!$E$33/'TOX and EXPO INPUTS'!$E$34),"0.00E+00"))</f>
        <v>#DIV/0!</v>
      </c>
      <c r="BO54" s="37" t="e">
        <f>VALUE(TEXT((AM54*$T54/365*'TOX and EXPO INPUTS'!$E$33/'TOX and EXPO INPUTS'!$E$34),"0.00E+00"))</f>
        <v>#DIV/0!</v>
      </c>
      <c r="BP54" s="42" t="e">
        <f>VALUE(TEXT((AL54*$U54/365*'TOX and EXPO INPUTS'!$E$33/'TOX and EXPO INPUTS'!$E$34),"0.00E+00"))</f>
        <v>#DIV/0!</v>
      </c>
      <c r="BQ54" s="37" t="e">
        <f>VALUE(TEXT((AM54*$U54/365*'TOX and EXPO INPUTS'!$E$33/'TOX and EXPO INPUTS'!$E$34),"0.00E+00"))</f>
        <v>#DIV/0!</v>
      </c>
      <c r="BR54" s="42" t="e">
        <f>VALUE(TEXT((AP54*$T54/365*'TOX and EXPO INPUTS'!$E$33/'TOX and EXPO INPUTS'!$E$34),"0.00E+00"))</f>
        <v>#DIV/0!</v>
      </c>
      <c r="BS54" s="37" t="e">
        <f>VALUE(TEXT((AQ54*$T54/365*'TOX and EXPO INPUTS'!$E$33/'TOX and EXPO INPUTS'!$E$34),"0.00E+00"))</f>
        <v>#DIV/0!</v>
      </c>
      <c r="BT54" s="37" t="e">
        <f>VALUE(TEXT((AR54*$T54/365*'TOX and EXPO INPUTS'!$E$33/'TOX and EXPO INPUTS'!$E$34),"0.00E+00"))</f>
        <v>#DIV/0!</v>
      </c>
      <c r="BU54" s="37" t="e">
        <f>VALUE(TEXT((AS54*$T54/365*'TOX and EXPO INPUTS'!$E$33/'TOX and EXPO INPUTS'!$E$34),"0.00E+00"))</f>
        <v>#DIV/0!</v>
      </c>
      <c r="BV54" s="37" t="e">
        <f>VALUE(TEXT((AT54*$T54/365*'TOX and EXPO INPUTS'!$E$33/'TOX and EXPO INPUTS'!$E$34),"0.00E+00"))</f>
        <v>#DIV/0!</v>
      </c>
      <c r="BW54" s="37" t="e">
        <f>VALUE(TEXT((AU54*$T54/365*'TOX and EXPO INPUTS'!$E$33/'TOX and EXPO INPUTS'!$E$34),"0.00E+00"))</f>
        <v>#DIV/0!</v>
      </c>
      <c r="BX54" s="42" t="e">
        <f>VALUE(TEXT((AP54*$U54/365*'TOX and EXPO INPUTS'!$E$33/'TOX and EXPO INPUTS'!$E$34),"0.00E+00"))</f>
        <v>#DIV/0!</v>
      </c>
      <c r="BY54" s="37" t="e">
        <f>VALUE(TEXT((AQ54*$U54/365*'TOX and EXPO INPUTS'!$E$33/'TOX and EXPO INPUTS'!$E$34),"0.00E+00"))</f>
        <v>#DIV/0!</v>
      </c>
      <c r="BZ54" s="37" t="e">
        <f>VALUE(TEXT((AR54*$U54/365*'TOX and EXPO INPUTS'!$E$33/'TOX and EXPO INPUTS'!$E$34),"0.00E+00"))</f>
        <v>#DIV/0!</v>
      </c>
      <c r="CA54" s="37" t="e">
        <f>VALUE(TEXT((AS54*$U54/365*'TOX and EXPO INPUTS'!$E$33/'TOX and EXPO INPUTS'!$E$34),"0.00E+00"))</f>
        <v>#DIV/0!</v>
      </c>
      <c r="CB54" s="37" t="e">
        <f>VALUE(TEXT((AT54*$U54/365*'TOX and EXPO INPUTS'!$E$33/'TOX and EXPO INPUTS'!$E$34),"0.00E+00"))</f>
        <v>#DIV/0!</v>
      </c>
      <c r="CC54" s="37" t="e">
        <f>VALUE(TEXT((AU54*$U54/365*'TOX and EXPO INPUTS'!$E$33/'TOX and EXPO INPUTS'!$E$34),"0.00E+00"))</f>
        <v>#DIV/0!</v>
      </c>
      <c r="CD54" s="58" t="e">
        <f>VALUE(TEXT((BR54*'TOX and EXPO INPUTS'!$F$23),"0.00E+00"))</f>
        <v>#DIV/0!</v>
      </c>
      <c r="CE54" s="57" t="e">
        <f>VALUE(TEXT((BS54*'TOX and EXPO INPUTS'!$F$23),"0.00E+00"))</f>
        <v>#DIV/0!</v>
      </c>
      <c r="CF54" s="57" t="e">
        <f>VALUE(TEXT((BT54*'TOX and EXPO INPUTS'!$F$23),"0.00E+00"))</f>
        <v>#DIV/0!</v>
      </c>
      <c r="CG54" s="57" t="e">
        <f>VALUE(TEXT((BU54*'TOX and EXPO INPUTS'!$F$23),"0.00E+00"))</f>
        <v>#DIV/0!</v>
      </c>
      <c r="CH54" s="57" t="e">
        <f>VALUE(TEXT((BV54*'TOX and EXPO INPUTS'!$F$23),"0.00E+00"))</f>
        <v>#DIV/0!</v>
      </c>
      <c r="CI54" s="57" t="e">
        <f>VALUE(TEXT((BW54*'TOX and EXPO INPUTS'!$F$23),"0.00E+00"))</f>
        <v>#DIV/0!</v>
      </c>
      <c r="CJ54" s="58" t="e">
        <f>VALUE(TEXT((BX54*'TOX and EXPO INPUTS'!$F$23),"0.00E+00"))</f>
        <v>#DIV/0!</v>
      </c>
      <c r="CK54" s="57" t="e">
        <f>VALUE(TEXT((BY54*'TOX and EXPO INPUTS'!$F$23),"0.00E+00"))</f>
        <v>#DIV/0!</v>
      </c>
      <c r="CL54" s="57" t="e">
        <f>VALUE(TEXT((BZ54*'TOX and EXPO INPUTS'!$F$23),"0.00E+00"))</f>
        <v>#DIV/0!</v>
      </c>
      <c r="CM54" s="57" t="e">
        <f>VALUE(TEXT((CA54*'TOX and EXPO INPUTS'!$F$23),"0.00E+00"))</f>
        <v>#DIV/0!</v>
      </c>
      <c r="CN54" s="57" t="e">
        <f>VALUE(TEXT((CB54*'TOX and EXPO INPUTS'!$F$23),"0.00E+00"))</f>
        <v>#DIV/0!</v>
      </c>
      <c r="CO54" s="57" t="e">
        <f>VALUE(TEXT((CC54*'TOX and EXPO INPUTS'!$F$23),"0.00E+00"))</f>
        <v>#DIV/0!</v>
      </c>
      <c r="CP54" s="38" t="s">
        <v>106</v>
      </c>
      <c r="CQ54" s="34" t="s">
        <v>107</v>
      </c>
      <c r="CR54" s="34" t="s">
        <v>108</v>
      </c>
      <c r="CS54" s="39" t="s">
        <v>109</v>
      </c>
    </row>
    <row r="55" spans="1:97" ht="48" customHeight="1" x14ac:dyDescent="0.25">
      <c r="A55" s="34" t="s">
        <v>98</v>
      </c>
      <c r="B55" s="34" t="s">
        <v>99</v>
      </c>
      <c r="C55" s="34" t="s">
        <v>100</v>
      </c>
      <c r="D55" s="34" t="s">
        <v>101</v>
      </c>
      <c r="E55" s="39" t="s">
        <v>102</v>
      </c>
      <c r="F55" s="40" t="s">
        <v>128</v>
      </c>
      <c r="G55" s="43"/>
      <c r="H55" s="36" t="s">
        <v>104</v>
      </c>
      <c r="I55" s="67"/>
      <c r="J55" s="36" t="s">
        <v>105</v>
      </c>
      <c r="K55" s="100">
        <f>VLOOKUP(F55,'Amount Seed Planted_variables'!$A$3:$I$74,2,0)</f>
        <v>800</v>
      </c>
      <c r="L55" s="100">
        <f>VLOOKUP(F55,'Amount Seed Planted_variables'!$A$3:$I$74,3,0)</f>
        <v>1814</v>
      </c>
      <c r="M55" s="36">
        <f t="shared" si="17"/>
        <v>0</v>
      </c>
      <c r="N55" s="35">
        <f t="shared" si="18"/>
        <v>0</v>
      </c>
      <c r="O55" s="101">
        <v>339500</v>
      </c>
      <c r="P55" s="93">
        <f>VLOOKUP(F55,'Amount Seed Planted_variables'!$A$3:$I$74,4,0)</f>
        <v>418176</v>
      </c>
      <c r="Q55" s="93">
        <f>VLOOKUP(F55,'Amount Seed Planted_variables'!$A$3:$I$74,7,0)</f>
        <v>200</v>
      </c>
      <c r="R55" s="93">
        <f>VLOOKUP(F55,'Amount Seed Planted_variables'!$A$3:$I$74,8,0)</f>
        <v>83635200</v>
      </c>
      <c r="S55" s="87" t="str">
        <f t="shared" si="0"/>
        <v>NA</v>
      </c>
      <c r="T55" s="35">
        <v>10</v>
      </c>
      <c r="U55" s="35">
        <v>30</v>
      </c>
      <c r="V55" s="41">
        <v>349</v>
      </c>
      <c r="W55" s="35">
        <v>51.2</v>
      </c>
      <c r="X55" s="35">
        <v>42.2</v>
      </c>
      <c r="Y55" s="41">
        <v>1.2</v>
      </c>
      <c r="Z55" s="35">
        <f t="shared" si="19"/>
        <v>0.12</v>
      </c>
      <c r="AA55" s="42">
        <f t="shared" si="21"/>
        <v>0</v>
      </c>
      <c r="AB55" s="37">
        <f t="shared" si="22"/>
        <v>0</v>
      </c>
      <c r="AC55" s="37">
        <f t="shared" si="23"/>
        <v>0</v>
      </c>
      <c r="AD55" s="42" t="e">
        <f>VALUE(TEXT(((AA55*'TOX and EXPO INPUTS'!$F$13)/'TOX and EXPO INPUTS'!$E$27),"0.00E+00"))</f>
        <v>#DIV/0!</v>
      </c>
      <c r="AE55" s="37" t="e">
        <f>VALUE(TEXT(((AB55*'TOX and EXPO INPUTS'!$F$13)/'TOX and EXPO INPUTS'!$E$27),"0.00E+00"))</f>
        <v>#DIV/0!</v>
      </c>
      <c r="AF55" s="37" t="e">
        <f>VALUE(TEXT(((AC55*'TOX and EXPO INPUTS'!$F$13)/'TOX and EXPO INPUTS'!$E$27),"0.00E+00"))</f>
        <v>#DIV/0!</v>
      </c>
      <c r="AG55" s="42" t="e">
        <f>IF($E55="ST",VALUE(TEXT(('TOX and EXPO INPUTS'!$F$7/AD55),"0.0E+00")),IF($E55="IT",VALUE(TEXT(('TOX and EXPO INPUTS'!$F$10/AD55),"0.0E+00"))))</f>
        <v>#DIV/0!</v>
      </c>
      <c r="AH55" s="37" t="e">
        <f>IF($E55="ST",VALUE(TEXT(('TOX and EXPO INPUTS'!$F$7/AE55),"0.0E+00")),IF($E55="IT",VALUE(TEXT(('TOX and EXPO INPUTS'!$F$10/AE55),"0.0E+00"))))</f>
        <v>#DIV/0!</v>
      </c>
      <c r="AI55" s="37" t="e">
        <f>IF($E55="ST",VALUE(TEXT(('TOX and EXPO INPUTS'!$F$7/AF55),"0.0E+00")),IF($E55="IT",VALUE(TEXT(('TOX and EXPO INPUTS'!$F$10/AF55),"0.0E+00"))))</f>
        <v>#DIV/0!</v>
      </c>
      <c r="AJ55" s="42">
        <f t="shared" si="3"/>
        <v>0</v>
      </c>
      <c r="AK55" s="37">
        <f t="shared" si="4"/>
        <v>0</v>
      </c>
      <c r="AL55" s="42" t="e">
        <f>VALUE(TEXT(((AJ55*'TOX and EXPO INPUTS'!$F$21)/'TOX and EXPO INPUTS'!$E$29),"0.00E+00"))</f>
        <v>#DIV/0!</v>
      </c>
      <c r="AM55" s="37" t="e">
        <f>VALUE(TEXT(((AK55*'TOX and EXPO INPUTS'!$F$21)/'TOX and EXPO INPUTS'!$E$29),"0.00E+00"))</f>
        <v>#DIV/0!</v>
      </c>
      <c r="AN55" s="42" t="e">
        <f>IF($E55="ST",VALUE(TEXT(('TOX and EXPO INPUTS'!$F$15/AL55),"0.0E+00")),IF($E55="IT",VALUE(TEXT(('TOX and EXPO INPUTS'!$F$18/AL55),"0.0E+00"))))</f>
        <v>#DIV/0!</v>
      </c>
      <c r="AO55" s="37" t="e">
        <f>IF($E55="ST",VALUE(TEXT(('TOX and EXPO INPUTS'!$F$15/AM55),"0.0E+00")),IF($E55="IT",VALUE(TEXT(('TOX and EXPO INPUTS'!$F$18/AM55),"0.0E+00"))))</f>
        <v>#DIV/0!</v>
      </c>
      <c r="AP55" s="42" t="e">
        <f t="shared" si="5"/>
        <v>#DIV/0!</v>
      </c>
      <c r="AQ55" s="37" t="e">
        <f t="shared" si="6"/>
        <v>#DIV/0!</v>
      </c>
      <c r="AR55" s="37" t="e">
        <f t="shared" si="7"/>
        <v>#DIV/0!</v>
      </c>
      <c r="AS55" s="37" t="e">
        <f t="shared" si="8"/>
        <v>#DIV/0!</v>
      </c>
      <c r="AT55" s="37" t="e">
        <f t="shared" si="9"/>
        <v>#DIV/0!</v>
      </c>
      <c r="AU55" s="37" t="e">
        <f t="shared" si="10"/>
        <v>#DIV/0!</v>
      </c>
      <c r="AV55" s="42" t="e">
        <f t="shared" si="11"/>
        <v>#DIV/0!</v>
      </c>
      <c r="AW55" s="37" t="e">
        <f t="shared" si="12"/>
        <v>#DIV/0!</v>
      </c>
      <c r="AX55" s="37" t="e">
        <f t="shared" si="13"/>
        <v>#DIV/0!</v>
      </c>
      <c r="AY55" s="37" t="e">
        <f t="shared" si="14"/>
        <v>#DIV/0!</v>
      </c>
      <c r="AZ55" s="37" t="e">
        <f t="shared" si="15"/>
        <v>#DIV/0!</v>
      </c>
      <c r="BA55" s="37" t="e">
        <f t="shared" si="16"/>
        <v>#DIV/0!</v>
      </c>
      <c r="BB55" s="42" t="e">
        <f>IF($E55="ST",VALUE(TEXT((1/(('TOX and EXPO INPUTS'!$F$9/AG55)+('TOX and EXPO INPUTS'!$F$17/AN55))),"0.0E+00")),IF($E55="IT",VALUE(TEXT((1/(('TOX and EXPO INPUTS'!$F$12/AG55)+('TOX and EXPO INPUTS'!$F$20/AN55))),"0.0E+00"))))</f>
        <v>#DIV/0!</v>
      </c>
      <c r="BC55" s="37" t="e">
        <f>IF($E55="ST",VALUE(TEXT((1/(('TOX and EXPO INPUTS'!$F$9/AH55)+('TOX and EXPO INPUTS'!$F$17/AN55))),"0.0E+00")),IF($E55="IT",VALUE(TEXT((1/(('TOX and EXPO INPUTS'!$F$12/AH55)+('TOX and EXPO INPUTS'!$F$20/AN55))),"0.0E+00"))))</f>
        <v>#DIV/0!</v>
      </c>
      <c r="BD55" s="37" t="e">
        <f>IF($E55="ST",VALUE(TEXT((1/(('TOX and EXPO INPUTS'!$F$9/AI55)+('TOX and EXPO INPUTS'!$F$17/AN55))),"0.0E+00")),IF($E55="IT",VALUE(TEXT((1/(('TOX and EXPO INPUTS'!$F$12/AI55)+('TOX and EXPO INPUTS'!$F$20/AN55))),"0.0E+00"))))</f>
        <v>#DIV/0!</v>
      </c>
      <c r="BE55" s="37" t="e">
        <f>IF($E55="ST",VALUE(TEXT((1/(('TOX and EXPO INPUTS'!$F$9/AG55)+('TOX and EXPO INPUTS'!$F$17/AO55))),"0.0E+00")),IF($E55="IT",VALUE(TEXT((1/(('TOX and EXPO INPUTS'!$F$12/AG55)+('TOX and EXPO INPUTS'!$F$20/AO55))),"0.0E+00"))))</f>
        <v>#DIV/0!</v>
      </c>
      <c r="BF55" s="37" t="e">
        <f>IF($E55="ST",VALUE(TEXT((1/(('TOX and EXPO INPUTS'!$F$9/AH55)+('TOX and EXPO INPUTS'!$F$17/AO55))),"0.0E+00")),IF($E55="IT",VALUE(TEXT((1/(('TOX and EXPO INPUTS'!$F$12/AH55)+('TOX and EXPO INPUTS'!$F$20/AO55))),"0.0E+00"))))</f>
        <v>#DIV/0!</v>
      </c>
      <c r="BG55" s="37" t="e">
        <f>IF($E55="ST",VALUE(TEXT((1/(('TOX and EXPO INPUTS'!$F$9/AI55)+('TOX and EXPO INPUTS'!$F$17/AO55))),"0.0E+00")),IF($E55="IT",VALUE(TEXT((1/(('TOX and EXPO INPUTS'!$F$12/AI55)+('TOX and EXPO INPUTS'!$F$20/AO55))),"0.0E+00"))))</f>
        <v>#DIV/0!</v>
      </c>
      <c r="BH55" s="42" t="e">
        <f>VALUE(TEXT((AD55*$T55/365*'TOX and EXPO INPUTS'!$E$33/'TOX and EXPO INPUTS'!$E$34),"0.00E+00"))</f>
        <v>#DIV/0!</v>
      </c>
      <c r="BI55" s="37" t="e">
        <f>VALUE(TEXT((AE55*$T55/365*'TOX and EXPO INPUTS'!$E$33/'TOX and EXPO INPUTS'!$E$34),"0.00E+00"))</f>
        <v>#DIV/0!</v>
      </c>
      <c r="BJ55" s="37" t="e">
        <f>VALUE(TEXT((AF55*$T55/365*'TOX and EXPO INPUTS'!$E$33/'TOX and EXPO INPUTS'!$E$34),"0.00E+00"))</f>
        <v>#DIV/0!</v>
      </c>
      <c r="BK55" s="42" t="e">
        <f>VALUE(TEXT((AD55*$U55/365*'TOX and EXPO INPUTS'!$E$33/'TOX and EXPO INPUTS'!$E$34),"0.00E+00"))</f>
        <v>#DIV/0!</v>
      </c>
      <c r="BL55" s="37" t="e">
        <f>VALUE(TEXT((AE55*$U55/365*'TOX and EXPO INPUTS'!$E$33/'TOX and EXPO INPUTS'!$E$34),"0.00E+00"))</f>
        <v>#DIV/0!</v>
      </c>
      <c r="BM55" s="37" t="e">
        <f>VALUE(TEXT((AF55*$U55/365*'TOX and EXPO INPUTS'!$E$33/'TOX and EXPO INPUTS'!$E$34),"0.00E+00"))</f>
        <v>#DIV/0!</v>
      </c>
      <c r="BN55" s="42" t="e">
        <f>VALUE(TEXT((AL55*$T55/365*'TOX and EXPO INPUTS'!$E$33/'TOX and EXPO INPUTS'!$E$34),"0.00E+00"))</f>
        <v>#DIV/0!</v>
      </c>
      <c r="BO55" s="37" t="e">
        <f>VALUE(TEXT((AM55*$T55/365*'TOX and EXPO INPUTS'!$E$33/'TOX and EXPO INPUTS'!$E$34),"0.00E+00"))</f>
        <v>#DIV/0!</v>
      </c>
      <c r="BP55" s="42" t="e">
        <f>VALUE(TEXT((AL55*$U55/365*'TOX and EXPO INPUTS'!$E$33/'TOX and EXPO INPUTS'!$E$34),"0.00E+00"))</f>
        <v>#DIV/0!</v>
      </c>
      <c r="BQ55" s="37" t="e">
        <f>VALUE(TEXT((AM55*$U55/365*'TOX and EXPO INPUTS'!$E$33/'TOX and EXPO INPUTS'!$E$34),"0.00E+00"))</f>
        <v>#DIV/0!</v>
      </c>
      <c r="BR55" s="42" t="e">
        <f>VALUE(TEXT((AP55*$T55/365*'TOX and EXPO INPUTS'!$E$33/'TOX and EXPO INPUTS'!$E$34),"0.00E+00"))</f>
        <v>#DIV/0!</v>
      </c>
      <c r="BS55" s="37" t="e">
        <f>VALUE(TEXT((AQ55*$T55/365*'TOX and EXPO INPUTS'!$E$33/'TOX and EXPO INPUTS'!$E$34),"0.00E+00"))</f>
        <v>#DIV/0!</v>
      </c>
      <c r="BT55" s="37" t="e">
        <f>VALUE(TEXT((AR55*$T55/365*'TOX and EXPO INPUTS'!$E$33/'TOX and EXPO INPUTS'!$E$34),"0.00E+00"))</f>
        <v>#DIV/0!</v>
      </c>
      <c r="BU55" s="37" t="e">
        <f>VALUE(TEXT((AS55*$T55/365*'TOX and EXPO INPUTS'!$E$33/'TOX and EXPO INPUTS'!$E$34),"0.00E+00"))</f>
        <v>#DIV/0!</v>
      </c>
      <c r="BV55" s="37" t="e">
        <f>VALUE(TEXT((AT55*$T55/365*'TOX and EXPO INPUTS'!$E$33/'TOX and EXPO INPUTS'!$E$34),"0.00E+00"))</f>
        <v>#DIV/0!</v>
      </c>
      <c r="BW55" s="37" t="e">
        <f>VALUE(TEXT((AU55*$T55/365*'TOX and EXPO INPUTS'!$E$33/'TOX and EXPO INPUTS'!$E$34),"0.00E+00"))</f>
        <v>#DIV/0!</v>
      </c>
      <c r="BX55" s="42" t="e">
        <f>VALUE(TEXT((AP55*$U55/365*'TOX and EXPO INPUTS'!$E$33/'TOX and EXPO INPUTS'!$E$34),"0.00E+00"))</f>
        <v>#DIV/0!</v>
      </c>
      <c r="BY55" s="37" t="e">
        <f>VALUE(TEXT((AQ55*$U55/365*'TOX and EXPO INPUTS'!$E$33/'TOX and EXPO INPUTS'!$E$34),"0.00E+00"))</f>
        <v>#DIV/0!</v>
      </c>
      <c r="BZ55" s="37" t="e">
        <f>VALUE(TEXT((AR55*$U55/365*'TOX and EXPO INPUTS'!$E$33/'TOX and EXPO INPUTS'!$E$34),"0.00E+00"))</f>
        <v>#DIV/0!</v>
      </c>
      <c r="CA55" s="37" t="e">
        <f>VALUE(TEXT((AS55*$U55/365*'TOX and EXPO INPUTS'!$E$33/'TOX and EXPO INPUTS'!$E$34),"0.00E+00"))</f>
        <v>#DIV/0!</v>
      </c>
      <c r="CB55" s="37" t="e">
        <f>VALUE(TEXT((AT55*$U55/365*'TOX and EXPO INPUTS'!$E$33/'TOX and EXPO INPUTS'!$E$34),"0.00E+00"))</f>
        <v>#DIV/0!</v>
      </c>
      <c r="CC55" s="37" t="e">
        <f>VALUE(TEXT((AU55*$U55/365*'TOX and EXPO INPUTS'!$E$33/'TOX and EXPO INPUTS'!$E$34),"0.00E+00"))</f>
        <v>#DIV/0!</v>
      </c>
      <c r="CD55" s="58" t="e">
        <f>VALUE(TEXT((BR55*'TOX and EXPO INPUTS'!$F$23),"0.00E+00"))</f>
        <v>#DIV/0!</v>
      </c>
      <c r="CE55" s="57" t="e">
        <f>VALUE(TEXT((BS55*'TOX and EXPO INPUTS'!$F$23),"0.00E+00"))</f>
        <v>#DIV/0!</v>
      </c>
      <c r="CF55" s="57" t="e">
        <f>VALUE(TEXT((BT55*'TOX and EXPO INPUTS'!$F$23),"0.00E+00"))</f>
        <v>#DIV/0!</v>
      </c>
      <c r="CG55" s="57" t="e">
        <f>VALUE(TEXT((BU55*'TOX and EXPO INPUTS'!$F$23),"0.00E+00"))</f>
        <v>#DIV/0!</v>
      </c>
      <c r="CH55" s="57" t="e">
        <f>VALUE(TEXT((BV55*'TOX and EXPO INPUTS'!$F$23),"0.00E+00"))</f>
        <v>#DIV/0!</v>
      </c>
      <c r="CI55" s="57" t="e">
        <f>VALUE(TEXT((BW55*'TOX and EXPO INPUTS'!$F$23),"0.00E+00"))</f>
        <v>#DIV/0!</v>
      </c>
      <c r="CJ55" s="58" t="e">
        <f>VALUE(TEXT((BX55*'TOX and EXPO INPUTS'!$F$23),"0.00E+00"))</f>
        <v>#DIV/0!</v>
      </c>
      <c r="CK55" s="57" t="e">
        <f>VALUE(TEXT((BY55*'TOX and EXPO INPUTS'!$F$23),"0.00E+00"))</f>
        <v>#DIV/0!</v>
      </c>
      <c r="CL55" s="57" t="e">
        <f>VALUE(TEXT((BZ55*'TOX and EXPO INPUTS'!$F$23),"0.00E+00"))</f>
        <v>#DIV/0!</v>
      </c>
      <c r="CM55" s="57" t="e">
        <f>VALUE(TEXT((CA55*'TOX and EXPO INPUTS'!$F$23),"0.00E+00"))</f>
        <v>#DIV/0!</v>
      </c>
      <c r="CN55" s="57" t="e">
        <f>VALUE(TEXT((CB55*'TOX and EXPO INPUTS'!$F$23),"0.00E+00"))</f>
        <v>#DIV/0!</v>
      </c>
      <c r="CO55" s="57" t="e">
        <f>VALUE(TEXT((CC55*'TOX and EXPO INPUTS'!$F$23),"0.00E+00"))</f>
        <v>#DIV/0!</v>
      </c>
      <c r="CP55" s="38" t="s">
        <v>106</v>
      </c>
      <c r="CQ55" s="34" t="s">
        <v>107</v>
      </c>
      <c r="CR55" s="34" t="s">
        <v>108</v>
      </c>
      <c r="CS55" s="39" t="s">
        <v>109</v>
      </c>
    </row>
    <row r="56" spans="1:97" ht="48" customHeight="1" x14ac:dyDescent="0.25">
      <c r="A56" s="34" t="s">
        <v>98</v>
      </c>
      <c r="B56" s="34" t="s">
        <v>99</v>
      </c>
      <c r="C56" s="34" t="s">
        <v>100</v>
      </c>
      <c r="D56" s="34" t="s">
        <v>110</v>
      </c>
      <c r="E56" s="39" t="s">
        <v>102</v>
      </c>
      <c r="F56" s="40" t="s">
        <v>128</v>
      </c>
      <c r="G56" s="43"/>
      <c r="H56" s="36" t="s">
        <v>104</v>
      </c>
      <c r="I56" s="67"/>
      <c r="J56" s="36" t="s">
        <v>105</v>
      </c>
      <c r="K56" s="100">
        <f>VLOOKUP(F56,'Amount Seed Planted_variables'!$A$3:$I$74,2,0)</f>
        <v>800</v>
      </c>
      <c r="L56" s="100">
        <f>VLOOKUP(F56,'Amount Seed Planted_variables'!$A$3:$I$74,3,0)</f>
        <v>1814</v>
      </c>
      <c r="M56" s="36">
        <f t="shared" si="17"/>
        <v>0</v>
      </c>
      <c r="N56" s="35">
        <f t="shared" si="18"/>
        <v>0</v>
      </c>
      <c r="O56" s="101">
        <v>339500</v>
      </c>
      <c r="P56" s="93">
        <f>VLOOKUP(F56,'Amount Seed Planted_variables'!$A$3:$I$74,4,0)</f>
        <v>418176</v>
      </c>
      <c r="Q56" s="93">
        <f>VLOOKUP(F56,'Amount Seed Planted_variables'!$A$3:$I$74,7,0)</f>
        <v>200</v>
      </c>
      <c r="R56" s="93">
        <f>VLOOKUP(F56,'Amount Seed Planted_variables'!$A$3:$I$74,8,0)</f>
        <v>83635200</v>
      </c>
      <c r="S56" s="87" t="str">
        <f t="shared" si="0"/>
        <v>NA</v>
      </c>
      <c r="T56" s="35">
        <v>10</v>
      </c>
      <c r="U56" s="35">
        <v>30</v>
      </c>
      <c r="V56" s="41">
        <v>68</v>
      </c>
      <c r="W56" s="35">
        <v>16.899999999999999</v>
      </c>
      <c r="X56" s="35">
        <v>13.1</v>
      </c>
      <c r="Y56" s="41">
        <v>3.6</v>
      </c>
      <c r="Z56" s="35">
        <f t="shared" si="19"/>
        <v>0.36000000000000004</v>
      </c>
      <c r="AA56" s="42">
        <f t="shared" si="21"/>
        <v>0</v>
      </c>
      <c r="AB56" s="37">
        <f t="shared" si="22"/>
        <v>0</v>
      </c>
      <c r="AC56" s="37">
        <f t="shared" si="23"/>
        <v>0</v>
      </c>
      <c r="AD56" s="42" t="e">
        <f>VALUE(TEXT(((AA56*'TOX and EXPO INPUTS'!$F$13)/'TOX and EXPO INPUTS'!$E$27),"0.00E+00"))</f>
        <v>#DIV/0!</v>
      </c>
      <c r="AE56" s="37" t="e">
        <f>VALUE(TEXT(((AB56*'TOX and EXPO INPUTS'!$F$13)/'TOX and EXPO INPUTS'!$E$27),"0.00E+00"))</f>
        <v>#DIV/0!</v>
      </c>
      <c r="AF56" s="37" t="e">
        <f>VALUE(TEXT(((AC56*'TOX and EXPO INPUTS'!$F$13)/'TOX and EXPO INPUTS'!$E$27),"0.00E+00"))</f>
        <v>#DIV/0!</v>
      </c>
      <c r="AG56" s="42" t="e">
        <f>IF($E56="ST",VALUE(TEXT(('TOX and EXPO INPUTS'!$F$7/AD56),"0.0E+00")),IF($E56="IT",VALUE(TEXT(('TOX and EXPO INPUTS'!$F$10/AD56),"0.0E+00"))))</f>
        <v>#DIV/0!</v>
      </c>
      <c r="AH56" s="37" t="e">
        <f>IF($E56="ST",VALUE(TEXT(('TOX and EXPO INPUTS'!$F$7/AE56),"0.0E+00")),IF($E56="IT",VALUE(TEXT(('TOX and EXPO INPUTS'!$F$10/AE56),"0.0E+00"))))</f>
        <v>#DIV/0!</v>
      </c>
      <c r="AI56" s="37" t="e">
        <f>IF($E56="ST",VALUE(TEXT(('TOX and EXPO INPUTS'!$F$7/AF56),"0.0E+00")),IF($E56="IT",VALUE(TEXT(('TOX and EXPO INPUTS'!$F$10/AF56),"0.0E+00"))))</f>
        <v>#DIV/0!</v>
      </c>
      <c r="AJ56" s="42">
        <f t="shared" si="3"/>
        <v>0</v>
      </c>
      <c r="AK56" s="37">
        <f t="shared" si="4"/>
        <v>0</v>
      </c>
      <c r="AL56" s="42" t="e">
        <f>VALUE(TEXT(((AJ56*'TOX and EXPO INPUTS'!$F$21)/'TOX and EXPO INPUTS'!$E$29),"0.00E+00"))</f>
        <v>#DIV/0!</v>
      </c>
      <c r="AM56" s="37" t="e">
        <f>VALUE(TEXT(((AK56*'TOX and EXPO INPUTS'!$F$21)/'TOX and EXPO INPUTS'!$E$29),"0.00E+00"))</f>
        <v>#DIV/0!</v>
      </c>
      <c r="AN56" s="42" t="e">
        <f>IF($E56="ST",VALUE(TEXT(('TOX and EXPO INPUTS'!$F$15/AL56),"0.0E+00")),IF($E56="IT",VALUE(TEXT(('TOX and EXPO INPUTS'!$F$18/AL56),"0.0E+00"))))</f>
        <v>#DIV/0!</v>
      </c>
      <c r="AO56" s="37" t="e">
        <f>IF($E56="ST",VALUE(TEXT(('TOX and EXPO INPUTS'!$F$15/AM56),"0.0E+00")),IF($E56="IT",VALUE(TEXT(('TOX and EXPO INPUTS'!$F$18/AM56),"0.0E+00"))))</f>
        <v>#DIV/0!</v>
      </c>
      <c r="AP56" s="42" t="e">
        <f t="shared" si="5"/>
        <v>#DIV/0!</v>
      </c>
      <c r="AQ56" s="37" t="e">
        <f t="shared" si="6"/>
        <v>#DIV/0!</v>
      </c>
      <c r="AR56" s="37" t="e">
        <f t="shared" si="7"/>
        <v>#DIV/0!</v>
      </c>
      <c r="AS56" s="37" t="e">
        <f t="shared" si="8"/>
        <v>#DIV/0!</v>
      </c>
      <c r="AT56" s="37" t="e">
        <f t="shared" si="9"/>
        <v>#DIV/0!</v>
      </c>
      <c r="AU56" s="37" t="e">
        <f t="shared" si="10"/>
        <v>#DIV/0!</v>
      </c>
      <c r="AV56" s="42" t="e">
        <f t="shared" si="11"/>
        <v>#DIV/0!</v>
      </c>
      <c r="AW56" s="37" t="e">
        <f t="shared" si="12"/>
        <v>#DIV/0!</v>
      </c>
      <c r="AX56" s="37" t="e">
        <f t="shared" si="13"/>
        <v>#DIV/0!</v>
      </c>
      <c r="AY56" s="37" t="e">
        <f t="shared" si="14"/>
        <v>#DIV/0!</v>
      </c>
      <c r="AZ56" s="37" t="e">
        <f t="shared" si="15"/>
        <v>#DIV/0!</v>
      </c>
      <c r="BA56" s="37" t="e">
        <f t="shared" si="16"/>
        <v>#DIV/0!</v>
      </c>
      <c r="BB56" s="42" t="e">
        <f>IF($E56="ST",VALUE(TEXT((1/(('TOX and EXPO INPUTS'!$F$9/AG56)+('TOX and EXPO INPUTS'!$F$17/AN56))),"0.0E+00")),IF($E56="IT",VALUE(TEXT((1/(('TOX and EXPO INPUTS'!$F$12/AG56)+('TOX and EXPO INPUTS'!$F$20/AN56))),"0.0E+00"))))</f>
        <v>#DIV/0!</v>
      </c>
      <c r="BC56" s="37" t="e">
        <f>IF($E56="ST",VALUE(TEXT((1/(('TOX and EXPO INPUTS'!$F$9/AH56)+('TOX and EXPO INPUTS'!$F$17/AN56))),"0.0E+00")),IF($E56="IT",VALUE(TEXT((1/(('TOX and EXPO INPUTS'!$F$12/AH56)+('TOX and EXPO INPUTS'!$F$20/AN56))),"0.0E+00"))))</f>
        <v>#DIV/0!</v>
      </c>
      <c r="BD56" s="37" t="e">
        <f>IF($E56="ST",VALUE(TEXT((1/(('TOX and EXPO INPUTS'!$F$9/AI56)+('TOX and EXPO INPUTS'!$F$17/AN56))),"0.0E+00")),IF($E56="IT",VALUE(TEXT((1/(('TOX and EXPO INPUTS'!$F$12/AI56)+('TOX and EXPO INPUTS'!$F$20/AN56))),"0.0E+00"))))</f>
        <v>#DIV/0!</v>
      </c>
      <c r="BE56" s="37" t="e">
        <f>IF($E56="ST",VALUE(TEXT((1/(('TOX and EXPO INPUTS'!$F$9/AG56)+('TOX and EXPO INPUTS'!$F$17/AO56))),"0.0E+00")),IF($E56="IT",VALUE(TEXT((1/(('TOX and EXPO INPUTS'!$F$12/AG56)+('TOX and EXPO INPUTS'!$F$20/AO56))),"0.0E+00"))))</f>
        <v>#DIV/0!</v>
      </c>
      <c r="BF56" s="37" t="e">
        <f>IF($E56="ST",VALUE(TEXT((1/(('TOX and EXPO INPUTS'!$F$9/AH56)+('TOX and EXPO INPUTS'!$F$17/AO56))),"0.0E+00")),IF($E56="IT",VALUE(TEXT((1/(('TOX and EXPO INPUTS'!$F$12/AH56)+('TOX and EXPO INPUTS'!$F$20/AO56))),"0.0E+00"))))</f>
        <v>#DIV/0!</v>
      </c>
      <c r="BG56" s="37" t="e">
        <f>IF($E56="ST",VALUE(TEXT((1/(('TOX and EXPO INPUTS'!$F$9/AI56)+('TOX and EXPO INPUTS'!$F$17/AO56))),"0.0E+00")),IF($E56="IT",VALUE(TEXT((1/(('TOX and EXPO INPUTS'!$F$12/AI56)+('TOX and EXPO INPUTS'!$F$20/AO56))),"0.0E+00"))))</f>
        <v>#DIV/0!</v>
      </c>
      <c r="BH56" s="42" t="e">
        <f>VALUE(TEXT((AD56*$T56/365*'TOX and EXPO INPUTS'!$E$33/'TOX and EXPO INPUTS'!$E$34),"0.00E+00"))</f>
        <v>#DIV/0!</v>
      </c>
      <c r="BI56" s="37" t="e">
        <f>VALUE(TEXT((AE56*$T56/365*'TOX and EXPO INPUTS'!$E$33/'TOX and EXPO INPUTS'!$E$34),"0.00E+00"))</f>
        <v>#DIV/0!</v>
      </c>
      <c r="BJ56" s="37" t="e">
        <f>VALUE(TEXT((AF56*$T56/365*'TOX and EXPO INPUTS'!$E$33/'TOX and EXPO INPUTS'!$E$34),"0.00E+00"))</f>
        <v>#DIV/0!</v>
      </c>
      <c r="BK56" s="42" t="e">
        <f>VALUE(TEXT((AD56*$U56/365*'TOX and EXPO INPUTS'!$E$33/'TOX and EXPO INPUTS'!$E$34),"0.00E+00"))</f>
        <v>#DIV/0!</v>
      </c>
      <c r="BL56" s="37" t="e">
        <f>VALUE(TEXT((AE56*$U56/365*'TOX and EXPO INPUTS'!$E$33/'TOX and EXPO INPUTS'!$E$34),"0.00E+00"))</f>
        <v>#DIV/0!</v>
      </c>
      <c r="BM56" s="37" t="e">
        <f>VALUE(TEXT((AF56*$U56/365*'TOX and EXPO INPUTS'!$E$33/'TOX and EXPO INPUTS'!$E$34),"0.00E+00"))</f>
        <v>#DIV/0!</v>
      </c>
      <c r="BN56" s="42" t="e">
        <f>VALUE(TEXT((AL56*$T56/365*'TOX and EXPO INPUTS'!$E$33/'TOX and EXPO INPUTS'!$E$34),"0.00E+00"))</f>
        <v>#DIV/0!</v>
      </c>
      <c r="BO56" s="37" t="e">
        <f>VALUE(TEXT((AM56*$T56/365*'TOX and EXPO INPUTS'!$E$33/'TOX and EXPO INPUTS'!$E$34),"0.00E+00"))</f>
        <v>#DIV/0!</v>
      </c>
      <c r="BP56" s="42" t="e">
        <f>VALUE(TEXT((AL56*$U56/365*'TOX and EXPO INPUTS'!$E$33/'TOX and EXPO INPUTS'!$E$34),"0.00E+00"))</f>
        <v>#DIV/0!</v>
      </c>
      <c r="BQ56" s="37" t="e">
        <f>VALUE(TEXT((AM56*$U56/365*'TOX and EXPO INPUTS'!$E$33/'TOX and EXPO INPUTS'!$E$34),"0.00E+00"))</f>
        <v>#DIV/0!</v>
      </c>
      <c r="BR56" s="42" t="e">
        <f>VALUE(TEXT((AP56*$T56/365*'TOX and EXPO INPUTS'!$E$33/'TOX and EXPO INPUTS'!$E$34),"0.00E+00"))</f>
        <v>#DIV/0!</v>
      </c>
      <c r="BS56" s="37" t="e">
        <f>VALUE(TEXT((AQ56*$T56/365*'TOX and EXPO INPUTS'!$E$33/'TOX and EXPO INPUTS'!$E$34),"0.00E+00"))</f>
        <v>#DIV/0!</v>
      </c>
      <c r="BT56" s="37" t="e">
        <f>VALUE(TEXT((AR56*$T56/365*'TOX and EXPO INPUTS'!$E$33/'TOX and EXPO INPUTS'!$E$34),"0.00E+00"))</f>
        <v>#DIV/0!</v>
      </c>
      <c r="BU56" s="37" t="e">
        <f>VALUE(TEXT((AS56*$T56/365*'TOX and EXPO INPUTS'!$E$33/'TOX and EXPO INPUTS'!$E$34),"0.00E+00"))</f>
        <v>#DIV/0!</v>
      </c>
      <c r="BV56" s="37" t="e">
        <f>VALUE(TEXT((AT56*$T56/365*'TOX and EXPO INPUTS'!$E$33/'TOX and EXPO INPUTS'!$E$34),"0.00E+00"))</f>
        <v>#DIV/0!</v>
      </c>
      <c r="BW56" s="37" t="e">
        <f>VALUE(TEXT((AU56*$T56/365*'TOX and EXPO INPUTS'!$E$33/'TOX and EXPO INPUTS'!$E$34),"0.00E+00"))</f>
        <v>#DIV/0!</v>
      </c>
      <c r="BX56" s="42" t="e">
        <f>VALUE(TEXT((AP56*$U56/365*'TOX and EXPO INPUTS'!$E$33/'TOX and EXPO INPUTS'!$E$34),"0.00E+00"))</f>
        <v>#DIV/0!</v>
      </c>
      <c r="BY56" s="37" t="e">
        <f>VALUE(TEXT((AQ56*$U56/365*'TOX and EXPO INPUTS'!$E$33/'TOX and EXPO INPUTS'!$E$34),"0.00E+00"))</f>
        <v>#DIV/0!</v>
      </c>
      <c r="BZ56" s="37" t="e">
        <f>VALUE(TEXT((AR56*$U56/365*'TOX and EXPO INPUTS'!$E$33/'TOX and EXPO INPUTS'!$E$34),"0.00E+00"))</f>
        <v>#DIV/0!</v>
      </c>
      <c r="CA56" s="37" t="e">
        <f>VALUE(TEXT((AS56*$U56/365*'TOX and EXPO INPUTS'!$E$33/'TOX and EXPO INPUTS'!$E$34),"0.00E+00"))</f>
        <v>#DIV/0!</v>
      </c>
      <c r="CB56" s="37" t="e">
        <f>VALUE(TEXT((AT56*$U56/365*'TOX and EXPO INPUTS'!$E$33/'TOX and EXPO INPUTS'!$E$34),"0.00E+00"))</f>
        <v>#DIV/0!</v>
      </c>
      <c r="CC56" s="37" t="e">
        <f>VALUE(TEXT((AU56*$U56/365*'TOX and EXPO INPUTS'!$E$33/'TOX and EXPO INPUTS'!$E$34),"0.00E+00"))</f>
        <v>#DIV/0!</v>
      </c>
      <c r="CD56" s="58" t="e">
        <f>VALUE(TEXT((BR56*'TOX and EXPO INPUTS'!$F$23),"0.00E+00"))</f>
        <v>#DIV/0!</v>
      </c>
      <c r="CE56" s="57" t="e">
        <f>VALUE(TEXT((BS56*'TOX and EXPO INPUTS'!$F$23),"0.00E+00"))</f>
        <v>#DIV/0!</v>
      </c>
      <c r="CF56" s="57" t="e">
        <f>VALUE(TEXT((BT56*'TOX and EXPO INPUTS'!$F$23),"0.00E+00"))</f>
        <v>#DIV/0!</v>
      </c>
      <c r="CG56" s="57" t="e">
        <f>VALUE(TEXT((BU56*'TOX and EXPO INPUTS'!$F$23),"0.00E+00"))</f>
        <v>#DIV/0!</v>
      </c>
      <c r="CH56" s="57" t="e">
        <f>VALUE(TEXT((BV56*'TOX and EXPO INPUTS'!$F$23),"0.00E+00"))</f>
        <v>#DIV/0!</v>
      </c>
      <c r="CI56" s="57" t="e">
        <f>VALUE(TEXT((BW56*'TOX and EXPO INPUTS'!$F$23),"0.00E+00"))</f>
        <v>#DIV/0!</v>
      </c>
      <c r="CJ56" s="58" t="e">
        <f>VALUE(TEXT((BX56*'TOX and EXPO INPUTS'!$F$23),"0.00E+00"))</f>
        <v>#DIV/0!</v>
      </c>
      <c r="CK56" s="57" t="e">
        <f>VALUE(TEXT((BY56*'TOX and EXPO INPUTS'!$F$23),"0.00E+00"))</f>
        <v>#DIV/0!</v>
      </c>
      <c r="CL56" s="57" t="e">
        <f>VALUE(TEXT((BZ56*'TOX and EXPO INPUTS'!$F$23),"0.00E+00"))</f>
        <v>#DIV/0!</v>
      </c>
      <c r="CM56" s="57" t="e">
        <f>VALUE(TEXT((CA56*'TOX and EXPO INPUTS'!$F$23),"0.00E+00"))</f>
        <v>#DIV/0!</v>
      </c>
      <c r="CN56" s="57" t="e">
        <f>VALUE(TEXT((CB56*'TOX and EXPO INPUTS'!$F$23),"0.00E+00"))</f>
        <v>#DIV/0!</v>
      </c>
      <c r="CO56" s="57" t="e">
        <f>VALUE(TEXT((CC56*'TOX and EXPO INPUTS'!$F$23),"0.00E+00"))</f>
        <v>#DIV/0!</v>
      </c>
      <c r="CP56" s="38" t="s">
        <v>106</v>
      </c>
      <c r="CQ56" s="34" t="s">
        <v>107</v>
      </c>
      <c r="CR56" s="34" t="s">
        <v>108</v>
      </c>
      <c r="CS56" s="39" t="s">
        <v>109</v>
      </c>
    </row>
    <row r="57" spans="1:97" ht="48" customHeight="1" x14ac:dyDescent="0.25">
      <c r="A57" s="34" t="s">
        <v>98</v>
      </c>
      <c r="B57" s="34" t="s">
        <v>99</v>
      </c>
      <c r="C57" s="34" t="s">
        <v>100</v>
      </c>
      <c r="D57" s="34" t="s">
        <v>111</v>
      </c>
      <c r="E57" s="39" t="s">
        <v>102</v>
      </c>
      <c r="F57" s="40" t="s">
        <v>128</v>
      </c>
      <c r="G57" s="43"/>
      <c r="H57" s="36" t="s">
        <v>104</v>
      </c>
      <c r="I57" s="67"/>
      <c r="J57" s="36" t="s">
        <v>105</v>
      </c>
      <c r="K57" s="100">
        <f>VLOOKUP(F57,'Amount Seed Planted_variables'!$A$3:$I$74,2,0)</f>
        <v>800</v>
      </c>
      <c r="L57" s="100">
        <f>VLOOKUP(F57,'Amount Seed Planted_variables'!$A$3:$I$74,3,0)</f>
        <v>1814</v>
      </c>
      <c r="M57" s="36">
        <f t="shared" si="17"/>
        <v>0</v>
      </c>
      <c r="N57" s="35">
        <f t="shared" si="18"/>
        <v>0</v>
      </c>
      <c r="O57" s="101">
        <v>339500</v>
      </c>
      <c r="P57" s="93">
        <f>VLOOKUP(F57,'Amount Seed Planted_variables'!$A$3:$I$74,4,0)</f>
        <v>418176</v>
      </c>
      <c r="Q57" s="93">
        <f>VLOOKUP(F57,'Amount Seed Planted_variables'!$A$3:$I$74,7,0)</f>
        <v>200</v>
      </c>
      <c r="R57" s="93">
        <f>VLOOKUP(F57,'Amount Seed Planted_variables'!$A$3:$I$74,8,0)</f>
        <v>83635200</v>
      </c>
      <c r="S57" s="87">
        <f t="shared" si="0"/>
        <v>2.5</v>
      </c>
      <c r="T57" s="35">
        <v>10</v>
      </c>
      <c r="U57" s="35">
        <v>30</v>
      </c>
      <c r="V57" s="41">
        <v>138210600</v>
      </c>
      <c r="W57" s="35">
        <v>23262800</v>
      </c>
      <c r="X57" s="35">
        <v>21238200</v>
      </c>
      <c r="Y57" s="41">
        <v>106100</v>
      </c>
      <c r="Z57" s="35">
        <f t="shared" si="19"/>
        <v>10610</v>
      </c>
      <c r="AA57" s="42">
        <f t="shared" si="21"/>
        <v>0</v>
      </c>
      <c r="AB57" s="37">
        <f t="shared" si="22"/>
        <v>0</v>
      </c>
      <c r="AC57" s="37">
        <f t="shared" si="23"/>
        <v>0</v>
      </c>
      <c r="AD57" s="42" t="e">
        <f>VALUE(TEXT(((AA57*'TOX and EXPO INPUTS'!$F$13)/'TOX and EXPO INPUTS'!$E$27),"0.00E+00"))</f>
        <v>#DIV/0!</v>
      </c>
      <c r="AE57" s="37" t="e">
        <f>VALUE(TEXT(((AB57*'TOX and EXPO INPUTS'!$F$13)/'TOX and EXPO INPUTS'!$E$27),"0.00E+00"))</f>
        <v>#DIV/0!</v>
      </c>
      <c r="AF57" s="37" t="e">
        <f>VALUE(TEXT(((AC57*'TOX and EXPO INPUTS'!$F$13)/'TOX and EXPO INPUTS'!$E$27),"0.00E+00"))</f>
        <v>#DIV/0!</v>
      </c>
      <c r="AG57" s="42" t="e">
        <f>IF($E57="ST",VALUE(TEXT(('TOX and EXPO INPUTS'!$F$7/AD57),"0.0E+00")),IF($E57="IT",VALUE(TEXT(('TOX and EXPO INPUTS'!$F$10/AD57),"0.0E+00"))))</f>
        <v>#DIV/0!</v>
      </c>
      <c r="AH57" s="37" t="e">
        <f>IF($E57="ST",VALUE(TEXT(('TOX and EXPO INPUTS'!$F$7/AE57),"0.0E+00")),IF($E57="IT",VALUE(TEXT(('TOX and EXPO INPUTS'!$F$10/AE57),"0.0E+00"))))</f>
        <v>#DIV/0!</v>
      </c>
      <c r="AI57" s="37" t="e">
        <f>IF($E57="ST",VALUE(TEXT(('TOX and EXPO INPUTS'!$F$7/AF57),"0.0E+00")),IF($E57="IT",VALUE(TEXT(('TOX and EXPO INPUTS'!$F$10/AF57),"0.0E+00"))))</f>
        <v>#DIV/0!</v>
      </c>
      <c r="AJ57" s="42">
        <f t="shared" si="3"/>
        <v>0</v>
      </c>
      <c r="AK57" s="37">
        <f t="shared" si="4"/>
        <v>0</v>
      </c>
      <c r="AL57" s="42" t="e">
        <f>VALUE(TEXT(((AJ57*'TOX and EXPO INPUTS'!$F$21)/'TOX and EXPO INPUTS'!$E$29),"0.00E+00"))</f>
        <v>#DIV/0!</v>
      </c>
      <c r="AM57" s="37" t="e">
        <f>VALUE(TEXT(((AK57*'TOX and EXPO INPUTS'!$F$21)/'TOX and EXPO INPUTS'!$E$29),"0.00E+00"))</f>
        <v>#DIV/0!</v>
      </c>
      <c r="AN57" s="42" t="e">
        <f>IF($E57="ST",VALUE(TEXT(('TOX and EXPO INPUTS'!$F$15/AL57),"0.0E+00")),IF($E57="IT",VALUE(TEXT(('TOX and EXPO INPUTS'!$F$18/AL57),"0.0E+00"))))</f>
        <v>#DIV/0!</v>
      </c>
      <c r="AO57" s="37" t="e">
        <f>IF($E57="ST",VALUE(TEXT(('TOX and EXPO INPUTS'!$F$15/AM57),"0.0E+00")),IF($E57="IT",VALUE(TEXT(('TOX and EXPO INPUTS'!$F$18/AM57),"0.0E+00"))))</f>
        <v>#DIV/0!</v>
      </c>
      <c r="AP57" s="42" t="e">
        <f t="shared" si="5"/>
        <v>#DIV/0!</v>
      </c>
      <c r="AQ57" s="37" t="e">
        <f t="shared" si="6"/>
        <v>#DIV/0!</v>
      </c>
      <c r="AR57" s="37" t="e">
        <f t="shared" si="7"/>
        <v>#DIV/0!</v>
      </c>
      <c r="AS57" s="37" t="e">
        <f t="shared" si="8"/>
        <v>#DIV/0!</v>
      </c>
      <c r="AT57" s="37" t="e">
        <f t="shared" si="9"/>
        <v>#DIV/0!</v>
      </c>
      <c r="AU57" s="37" t="e">
        <f t="shared" si="10"/>
        <v>#DIV/0!</v>
      </c>
      <c r="AV57" s="42" t="e">
        <f t="shared" si="11"/>
        <v>#DIV/0!</v>
      </c>
      <c r="AW57" s="37" t="e">
        <f t="shared" si="12"/>
        <v>#DIV/0!</v>
      </c>
      <c r="AX57" s="37" t="e">
        <f t="shared" si="13"/>
        <v>#DIV/0!</v>
      </c>
      <c r="AY57" s="37" t="e">
        <f t="shared" si="14"/>
        <v>#DIV/0!</v>
      </c>
      <c r="AZ57" s="37" t="e">
        <f t="shared" si="15"/>
        <v>#DIV/0!</v>
      </c>
      <c r="BA57" s="37" t="e">
        <f t="shared" si="16"/>
        <v>#DIV/0!</v>
      </c>
      <c r="BB57" s="42" t="e">
        <f>IF($E57="ST",VALUE(TEXT((1/(('TOX and EXPO INPUTS'!$F$9/AG57)+('TOX and EXPO INPUTS'!$F$17/AN57))),"0.0E+00")),IF($E57="IT",VALUE(TEXT((1/(('TOX and EXPO INPUTS'!$F$12/AG57)+('TOX and EXPO INPUTS'!$F$20/AN57))),"0.0E+00"))))</f>
        <v>#DIV/0!</v>
      </c>
      <c r="BC57" s="37" t="e">
        <f>IF($E57="ST",VALUE(TEXT((1/(('TOX and EXPO INPUTS'!$F$9/AH57)+('TOX and EXPO INPUTS'!$F$17/AN57))),"0.0E+00")),IF($E57="IT",VALUE(TEXT((1/(('TOX and EXPO INPUTS'!$F$12/AH57)+('TOX and EXPO INPUTS'!$F$20/AN57))),"0.0E+00"))))</f>
        <v>#DIV/0!</v>
      </c>
      <c r="BD57" s="37" t="e">
        <f>IF($E57="ST",VALUE(TEXT((1/(('TOX and EXPO INPUTS'!$F$9/AI57)+('TOX and EXPO INPUTS'!$F$17/AN57))),"0.0E+00")),IF($E57="IT",VALUE(TEXT((1/(('TOX and EXPO INPUTS'!$F$12/AI57)+('TOX and EXPO INPUTS'!$F$20/AN57))),"0.0E+00"))))</f>
        <v>#DIV/0!</v>
      </c>
      <c r="BE57" s="37" t="e">
        <f>IF($E57="ST",VALUE(TEXT((1/(('TOX and EXPO INPUTS'!$F$9/AG57)+('TOX and EXPO INPUTS'!$F$17/AO57))),"0.0E+00")),IF($E57="IT",VALUE(TEXT((1/(('TOX and EXPO INPUTS'!$F$12/AG57)+('TOX and EXPO INPUTS'!$F$20/AO57))),"0.0E+00"))))</f>
        <v>#DIV/0!</v>
      </c>
      <c r="BF57" s="37" t="e">
        <f>IF($E57="ST",VALUE(TEXT((1/(('TOX and EXPO INPUTS'!$F$9/AH57)+('TOX and EXPO INPUTS'!$F$17/AO57))),"0.0E+00")),IF($E57="IT",VALUE(TEXT((1/(('TOX and EXPO INPUTS'!$F$12/AH57)+('TOX and EXPO INPUTS'!$F$20/AO57))),"0.0E+00"))))</f>
        <v>#DIV/0!</v>
      </c>
      <c r="BG57" s="37" t="e">
        <f>IF($E57="ST",VALUE(TEXT((1/(('TOX and EXPO INPUTS'!$F$9/AI57)+('TOX and EXPO INPUTS'!$F$17/AO57))),"0.0E+00")),IF($E57="IT",VALUE(TEXT((1/(('TOX and EXPO INPUTS'!$F$12/AI57)+('TOX and EXPO INPUTS'!$F$20/AO57))),"0.0E+00"))))</f>
        <v>#DIV/0!</v>
      </c>
      <c r="BH57" s="42" t="e">
        <f>VALUE(TEXT((AD57*$T57/365*'TOX and EXPO INPUTS'!$E$33/'TOX and EXPO INPUTS'!$E$34),"0.00E+00"))</f>
        <v>#DIV/0!</v>
      </c>
      <c r="BI57" s="37" t="e">
        <f>VALUE(TEXT((AE57*$T57/365*'TOX and EXPO INPUTS'!$E$33/'TOX and EXPO INPUTS'!$E$34),"0.00E+00"))</f>
        <v>#DIV/0!</v>
      </c>
      <c r="BJ57" s="37" t="e">
        <f>VALUE(TEXT((AF57*$T57/365*'TOX and EXPO INPUTS'!$E$33/'TOX and EXPO INPUTS'!$E$34),"0.00E+00"))</f>
        <v>#DIV/0!</v>
      </c>
      <c r="BK57" s="42" t="e">
        <f>VALUE(TEXT((AD57*$U57/365*'TOX and EXPO INPUTS'!$E$33/'TOX and EXPO INPUTS'!$E$34),"0.00E+00"))</f>
        <v>#DIV/0!</v>
      </c>
      <c r="BL57" s="37" t="e">
        <f>VALUE(TEXT((AE57*$U57/365*'TOX and EXPO INPUTS'!$E$33/'TOX and EXPO INPUTS'!$E$34),"0.00E+00"))</f>
        <v>#DIV/0!</v>
      </c>
      <c r="BM57" s="37" t="e">
        <f>VALUE(TEXT((AF57*$U57/365*'TOX and EXPO INPUTS'!$E$33/'TOX and EXPO INPUTS'!$E$34),"0.00E+00"))</f>
        <v>#DIV/0!</v>
      </c>
      <c r="BN57" s="42" t="e">
        <f>VALUE(TEXT((AL57*$T57/365*'TOX and EXPO INPUTS'!$E$33/'TOX and EXPO INPUTS'!$E$34),"0.00E+00"))</f>
        <v>#DIV/0!</v>
      </c>
      <c r="BO57" s="37" t="e">
        <f>VALUE(TEXT((AM57*$T57/365*'TOX and EXPO INPUTS'!$E$33/'TOX and EXPO INPUTS'!$E$34),"0.00E+00"))</f>
        <v>#DIV/0!</v>
      </c>
      <c r="BP57" s="42" t="e">
        <f>VALUE(TEXT((AL57*$U57/365*'TOX and EXPO INPUTS'!$E$33/'TOX and EXPO INPUTS'!$E$34),"0.00E+00"))</f>
        <v>#DIV/0!</v>
      </c>
      <c r="BQ57" s="37" t="e">
        <f>VALUE(TEXT((AM57*$U57/365*'TOX and EXPO INPUTS'!$E$33/'TOX and EXPO INPUTS'!$E$34),"0.00E+00"))</f>
        <v>#DIV/0!</v>
      </c>
      <c r="BR57" s="42" t="e">
        <f>VALUE(TEXT((AP57*$T57/365*'TOX and EXPO INPUTS'!$E$33/'TOX and EXPO INPUTS'!$E$34),"0.00E+00"))</f>
        <v>#DIV/0!</v>
      </c>
      <c r="BS57" s="37" t="e">
        <f>VALUE(TEXT((AQ57*$T57/365*'TOX and EXPO INPUTS'!$E$33/'TOX and EXPO INPUTS'!$E$34),"0.00E+00"))</f>
        <v>#DIV/0!</v>
      </c>
      <c r="BT57" s="37" t="e">
        <f>VALUE(TEXT((AR57*$T57/365*'TOX and EXPO INPUTS'!$E$33/'TOX and EXPO INPUTS'!$E$34),"0.00E+00"))</f>
        <v>#DIV/0!</v>
      </c>
      <c r="BU57" s="37" t="e">
        <f>VALUE(TEXT((AS57*$T57/365*'TOX and EXPO INPUTS'!$E$33/'TOX and EXPO INPUTS'!$E$34),"0.00E+00"))</f>
        <v>#DIV/0!</v>
      </c>
      <c r="BV57" s="37" t="e">
        <f>VALUE(TEXT((AT57*$T57/365*'TOX and EXPO INPUTS'!$E$33/'TOX and EXPO INPUTS'!$E$34),"0.00E+00"))</f>
        <v>#DIV/0!</v>
      </c>
      <c r="BW57" s="37" t="e">
        <f>VALUE(TEXT((AU57*$T57/365*'TOX and EXPO INPUTS'!$E$33/'TOX and EXPO INPUTS'!$E$34),"0.00E+00"))</f>
        <v>#DIV/0!</v>
      </c>
      <c r="BX57" s="42" t="e">
        <f>VALUE(TEXT((AP57*$U57/365*'TOX and EXPO INPUTS'!$E$33/'TOX and EXPO INPUTS'!$E$34),"0.00E+00"))</f>
        <v>#DIV/0!</v>
      </c>
      <c r="BY57" s="37" t="e">
        <f>VALUE(TEXT((AQ57*$U57/365*'TOX and EXPO INPUTS'!$E$33/'TOX and EXPO INPUTS'!$E$34),"0.00E+00"))</f>
        <v>#DIV/0!</v>
      </c>
      <c r="BZ57" s="37" t="e">
        <f>VALUE(TEXT((AR57*$U57/365*'TOX and EXPO INPUTS'!$E$33/'TOX and EXPO INPUTS'!$E$34),"0.00E+00"))</f>
        <v>#DIV/0!</v>
      </c>
      <c r="CA57" s="37" t="e">
        <f>VALUE(TEXT((AS57*$U57/365*'TOX and EXPO INPUTS'!$E$33/'TOX and EXPO INPUTS'!$E$34),"0.00E+00"))</f>
        <v>#DIV/0!</v>
      </c>
      <c r="CB57" s="37" t="e">
        <f>VALUE(TEXT((AT57*$U57/365*'TOX and EXPO INPUTS'!$E$33/'TOX and EXPO INPUTS'!$E$34),"0.00E+00"))</f>
        <v>#DIV/0!</v>
      </c>
      <c r="CC57" s="37" t="e">
        <f>VALUE(TEXT((AU57*$U57/365*'TOX and EXPO INPUTS'!$E$33/'TOX and EXPO INPUTS'!$E$34),"0.00E+00"))</f>
        <v>#DIV/0!</v>
      </c>
      <c r="CD57" s="58" t="e">
        <f>VALUE(TEXT((BR57*'TOX and EXPO INPUTS'!$F$23),"0.00E+00"))</f>
        <v>#DIV/0!</v>
      </c>
      <c r="CE57" s="57" t="e">
        <f>VALUE(TEXT((BS57*'TOX and EXPO INPUTS'!$F$23),"0.00E+00"))</f>
        <v>#DIV/0!</v>
      </c>
      <c r="CF57" s="57" t="e">
        <f>VALUE(TEXT((BT57*'TOX and EXPO INPUTS'!$F$23),"0.00E+00"))</f>
        <v>#DIV/0!</v>
      </c>
      <c r="CG57" s="57" t="e">
        <f>VALUE(TEXT((BU57*'TOX and EXPO INPUTS'!$F$23),"0.00E+00"))</f>
        <v>#DIV/0!</v>
      </c>
      <c r="CH57" s="57" t="e">
        <f>VALUE(TEXT((BV57*'TOX and EXPO INPUTS'!$F$23),"0.00E+00"))</f>
        <v>#DIV/0!</v>
      </c>
      <c r="CI57" s="57" t="e">
        <f>VALUE(TEXT((BW57*'TOX and EXPO INPUTS'!$F$23),"0.00E+00"))</f>
        <v>#DIV/0!</v>
      </c>
      <c r="CJ57" s="58" t="e">
        <f>VALUE(TEXT((BX57*'TOX and EXPO INPUTS'!$F$23),"0.00E+00"))</f>
        <v>#DIV/0!</v>
      </c>
      <c r="CK57" s="57" t="e">
        <f>VALUE(TEXT((BY57*'TOX and EXPO INPUTS'!$F$23),"0.00E+00"))</f>
        <v>#DIV/0!</v>
      </c>
      <c r="CL57" s="57" t="e">
        <f>VALUE(TEXT((BZ57*'TOX and EXPO INPUTS'!$F$23),"0.00E+00"))</f>
        <v>#DIV/0!</v>
      </c>
      <c r="CM57" s="57" t="e">
        <f>VALUE(TEXT((CA57*'TOX and EXPO INPUTS'!$F$23),"0.00E+00"))</f>
        <v>#DIV/0!</v>
      </c>
      <c r="CN57" s="57" t="e">
        <f>VALUE(TEXT((CB57*'TOX and EXPO INPUTS'!$F$23),"0.00E+00"))</f>
        <v>#DIV/0!</v>
      </c>
      <c r="CO57" s="57" t="e">
        <f>VALUE(TEXT((CC57*'TOX and EXPO INPUTS'!$F$23),"0.00E+00"))</f>
        <v>#DIV/0!</v>
      </c>
      <c r="CP57" s="38" t="s">
        <v>106</v>
      </c>
      <c r="CQ57" s="34" t="s">
        <v>107</v>
      </c>
      <c r="CR57" s="34" t="s">
        <v>108</v>
      </c>
      <c r="CS57" s="39" t="s">
        <v>109</v>
      </c>
    </row>
    <row r="58" spans="1:97" ht="48" customHeight="1" x14ac:dyDescent="0.25">
      <c r="A58" s="34" t="s">
        <v>98</v>
      </c>
      <c r="B58" s="34" t="s">
        <v>99</v>
      </c>
      <c r="C58" s="34" t="s">
        <v>100</v>
      </c>
      <c r="D58" s="34" t="s">
        <v>442</v>
      </c>
      <c r="E58" s="39" t="s">
        <v>102</v>
      </c>
      <c r="F58" s="40" t="s">
        <v>128</v>
      </c>
      <c r="G58" s="43"/>
      <c r="H58" s="36" t="s">
        <v>104</v>
      </c>
      <c r="I58" s="67"/>
      <c r="J58" s="36" t="s">
        <v>105</v>
      </c>
      <c r="K58" s="100">
        <f>VLOOKUP(F58,'Amount Seed Planted_variables'!$A$3:$I$74,2,0)</f>
        <v>800</v>
      </c>
      <c r="L58" s="100">
        <f>VLOOKUP(F58,'Amount Seed Planted_variables'!$A$3:$I$74,3,0)</f>
        <v>1814</v>
      </c>
      <c r="M58" s="36">
        <f t="shared" si="17"/>
        <v>0</v>
      </c>
      <c r="N58" s="35">
        <f t="shared" si="18"/>
        <v>0</v>
      </c>
      <c r="O58" s="101">
        <v>339500</v>
      </c>
      <c r="P58" s="93">
        <f>VLOOKUP(F58,'Amount Seed Planted_variables'!$A$3:$I$74,4,0)</f>
        <v>418176</v>
      </c>
      <c r="Q58" s="93">
        <f>VLOOKUP(F58,'Amount Seed Planted_variables'!$A$3:$I$74,7,0)</f>
        <v>200</v>
      </c>
      <c r="R58" s="93">
        <f>VLOOKUP(F58,'Amount Seed Planted_variables'!$A$3:$I$74,8,0)</f>
        <v>83635200</v>
      </c>
      <c r="S58" s="87" t="str">
        <f t="shared" si="0"/>
        <v>NA</v>
      </c>
      <c r="T58" s="35">
        <v>10</v>
      </c>
      <c r="U58" s="35">
        <v>30</v>
      </c>
      <c r="V58" s="41">
        <v>3994</v>
      </c>
      <c r="W58" s="35">
        <v>797</v>
      </c>
      <c r="X58" s="35">
        <v>530</v>
      </c>
      <c r="Y58" s="41">
        <v>66</v>
      </c>
      <c r="Z58" s="35">
        <f t="shared" si="19"/>
        <v>6.6000000000000005</v>
      </c>
      <c r="AA58" s="42">
        <f t="shared" si="21"/>
        <v>0</v>
      </c>
      <c r="AB58" s="37">
        <f t="shared" si="22"/>
        <v>0</v>
      </c>
      <c r="AC58" s="37">
        <f t="shared" si="23"/>
        <v>0</v>
      </c>
      <c r="AD58" s="42" t="e">
        <f>VALUE(TEXT(((AA58*'TOX and EXPO INPUTS'!$F$13)/'TOX and EXPO INPUTS'!$E$27),"0.00E+00"))</f>
        <v>#DIV/0!</v>
      </c>
      <c r="AE58" s="37" t="e">
        <f>VALUE(TEXT(((AB58*'TOX and EXPO INPUTS'!$F$13)/'TOX and EXPO INPUTS'!$E$27),"0.00E+00"))</f>
        <v>#DIV/0!</v>
      </c>
      <c r="AF58" s="37" t="e">
        <f>VALUE(TEXT(((AC58*'TOX and EXPO INPUTS'!$F$13)/'TOX and EXPO INPUTS'!$E$27),"0.00E+00"))</f>
        <v>#DIV/0!</v>
      </c>
      <c r="AG58" s="42" t="e">
        <f>IF($E58="ST",VALUE(TEXT(('TOX and EXPO INPUTS'!$F$7/AD58),"0.0E+00")),IF($E58="IT",VALUE(TEXT(('TOX and EXPO INPUTS'!$F$10/AD58),"0.0E+00"))))</f>
        <v>#DIV/0!</v>
      </c>
      <c r="AH58" s="37" t="e">
        <f>IF($E58="ST",VALUE(TEXT(('TOX and EXPO INPUTS'!$F$7/AE58),"0.0E+00")),IF($E58="IT",VALUE(TEXT(('TOX and EXPO INPUTS'!$F$10/AE58),"0.0E+00"))))</f>
        <v>#DIV/0!</v>
      </c>
      <c r="AI58" s="37" t="e">
        <f>IF($E58="ST",VALUE(TEXT(('TOX and EXPO INPUTS'!$F$7/AF58),"0.0E+00")),IF($E58="IT",VALUE(TEXT(('TOX and EXPO INPUTS'!$F$10/AF58),"0.0E+00"))))</f>
        <v>#DIV/0!</v>
      </c>
      <c r="AJ58" s="42">
        <f t="shared" si="3"/>
        <v>0</v>
      </c>
      <c r="AK58" s="37">
        <f t="shared" si="4"/>
        <v>0</v>
      </c>
      <c r="AL58" s="42" t="e">
        <f>VALUE(TEXT(((AJ58*'TOX and EXPO INPUTS'!$F$21)/'TOX and EXPO INPUTS'!$E$29),"0.00E+00"))</f>
        <v>#DIV/0!</v>
      </c>
      <c r="AM58" s="37" t="e">
        <f>VALUE(TEXT(((AK58*'TOX and EXPO INPUTS'!$F$21)/'TOX and EXPO INPUTS'!$E$29),"0.00E+00"))</f>
        <v>#DIV/0!</v>
      </c>
      <c r="AN58" s="42" t="e">
        <f>IF($E58="ST",VALUE(TEXT(('TOX and EXPO INPUTS'!$F$15/AL58),"0.0E+00")),IF($E58="IT",VALUE(TEXT(('TOX and EXPO INPUTS'!$F$18/AL58),"0.0E+00"))))</f>
        <v>#DIV/0!</v>
      </c>
      <c r="AO58" s="37" t="e">
        <f>IF($E58="ST",VALUE(TEXT(('TOX and EXPO INPUTS'!$F$15/AM58),"0.0E+00")),IF($E58="IT",VALUE(TEXT(('TOX and EXPO INPUTS'!$F$18/AM58),"0.0E+00"))))</f>
        <v>#DIV/0!</v>
      </c>
      <c r="AP58" s="42" t="e">
        <f t="shared" si="5"/>
        <v>#DIV/0!</v>
      </c>
      <c r="AQ58" s="37" t="e">
        <f t="shared" si="6"/>
        <v>#DIV/0!</v>
      </c>
      <c r="AR58" s="37" t="e">
        <f t="shared" si="7"/>
        <v>#DIV/0!</v>
      </c>
      <c r="AS58" s="37" t="e">
        <f t="shared" si="8"/>
        <v>#DIV/0!</v>
      </c>
      <c r="AT58" s="37" t="e">
        <f t="shared" si="9"/>
        <v>#DIV/0!</v>
      </c>
      <c r="AU58" s="37" t="e">
        <f t="shared" si="10"/>
        <v>#DIV/0!</v>
      </c>
      <c r="AV58" s="42" t="e">
        <f t="shared" si="11"/>
        <v>#DIV/0!</v>
      </c>
      <c r="AW58" s="37" t="e">
        <f t="shared" si="12"/>
        <v>#DIV/0!</v>
      </c>
      <c r="AX58" s="37" t="e">
        <f t="shared" si="13"/>
        <v>#DIV/0!</v>
      </c>
      <c r="AY58" s="37" t="e">
        <f t="shared" si="14"/>
        <v>#DIV/0!</v>
      </c>
      <c r="AZ58" s="37" t="e">
        <f t="shared" si="15"/>
        <v>#DIV/0!</v>
      </c>
      <c r="BA58" s="37" t="e">
        <f t="shared" si="16"/>
        <v>#DIV/0!</v>
      </c>
      <c r="BB58" s="42" t="e">
        <f>IF($E58="ST",VALUE(TEXT((1/(('TOX and EXPO INPUTS'!$F$9/AG58)+('TOX and EXPO INPUTS'!$F$17/AN58))),"0.0E+00")),IF($E58="IT",VALUE(TEXT((1/(('TOX and EXPO INPUTS'!$F$12/AG58)+('TOX and EXPO INPUTS'!$F$20/AN58))),"0.0E+00"))))</f>
        <v>#DIV/0!</v>
      </c>
      <c r="BC58" s="37" t="e">
        <f>IF($E58="ST",VALUE(TEXT((1/(('TOX and EXPO INPUTS'!$F$9/AH58)+('TOX and EXPO INPUTS'!$F$17/AN58))),"0.0E+00")),IF($E58="IT",VALUE(TEXT((1/(('TOX and EXPO INPUTS'!$F$12/AH58)+('TOX and EXPO INPUTS'!$F$20/AN58))),"0.0E+00"))))</f>
        <v>#DIV/0!</v>
      </c>
      <c r="BD58" s="37" t="e">
        <f>IF($E58="ST",VALUE(TEXT((1/(('TOX and EXPO INPUTS'!$F$9/AI58)+('TOX and EXPO INPUTS'!$F$17/AN58))),"0.0E+00")),IF($E58="IT",VALUE(TEXT((1/(('TOX and EXPO INPUTS'!$F$12/AI58)+('TOX and EXPO INPUTS'!$F$20/AN58))),"0.0E+00"))))</f>
        <v>#DIV/0!</v>
      </c>
      <c r="BE58" s="37" t="e">
        <f>IF($E58="ST",VALUE(TEXT((1/(('TOX and EXPO INPUTS'!$F$9/AG58)+('TOX and EXPO INPUTS'!$F$17/AO58))),"0.0E+00")),IF($E58="IT",VALUE(TEXT((1/(('TOX and EXPO INPUTS'!$F$12/AG58)+('TOX and EXPO INPUTS'!$F$20/AO58))),"0.0E+00"))))</f>
        <v>#DIV/0!</v>
      </c>
      <c r="BF58" s="37" t="e">
        <f>IF($E58="ST",VALUE(TEXT((1/(('TOX and EXPO INPUTS'!$F$9/AH58)+('TOX and EXPO INPUTS'!$F$17/AO58))),"0.0E+00")),IF($E58="IT",VALUE(TEXT((1/(('TOX and EXPO INPUTS'!$F$12/AH58)+('TOX and EXPO INPUTS'!$F$20/AO58))),"0.0E+00"))))</f>
        <v>#DIV/0!</v>
      </c>
      <c r="BG58" s="37" t="e">
        <f>IF($E58="ST",VALUE(TEXT((1/(('TOX and EXPO INPUTS'!$F$9/AI58)+('TOX and EXPO INPUTS'!$F$17/AO58))),"0.0E+00")),IF($E58="IT",VALUE(TEXT((1/(('TOX and EXPO INPUTS'!$F$12/AI58)+('TOX and EXPO INPUTS'!$F$20/AO58))),"0.0E+00"))))</f>
        <v>#DIV/0!</v>
      </c>
      <c r="BH58" s="42" t="e">
        <f>VALUE(TEXT((AD58*$T58/365*'TOX and EXPO INPUTS'!$E$33/'TOX and EXPO INPUTS'!$E$34),"0.00E+00"))</f>
        <v>#DIV/0!</v>
      </c>
      <c r="BI58" s="37" t="e">
        <f>VALUE(TEXT((AE58*$T58/365*'TOX and EXPO INPUTS'!$E$33/'TOX and EXPO INPUTS'!$E$34),"0.00E+00"))</f>
        <v>#DIV/0!</v>
      </c>
      <c r="BJ58" s="37" t="e">
        <f>VALUE(TEXT((AF58*$T58/365*'TOX and EXPO INPUTS'!$E$33/'TOX and EXPO INPUTS'!$E$34),"0.00E+00"))</f>
        <v>#DIV/0!</v>
      </c>
      <c r="BK58" s="42" t="e">
        <f>VALUE(TEXT((AD58*$U58/365*'TOX and EXPO INPUTS'!$E$33/'TOX and EXPO INPUTS'!$E$34),"0.00E+00"))</f>
        <v>#DIV/0!</v>
      </c>
      <c r="BL58" s="37" t="e">
        <f>VALUE(TEXT((AE58*$U58/365*'TOX and EXPO INPUTS'!$E$33/'TOX and EXPO INPUTS'!$E$34),"0.00E+00"))</f>
        <v>#DIV/0!</v>
      </c>
      <c r="BM58" s="37" t="e">
        <f>VALUE(TEXT((AF58*$U58/365*'TOX and EXPO INPUTS'!$E$33/'TOX and EXPO INPUTS'!$E$34),"0.00E+00"))</f>
        <v>#DIV/0!</v>
      </c>
      <c r="BN58" s="42" t="e">
        <f>VALUE(TEXT((AL58*$T58/365*'TOX and EXPO INPUTS'!$E$33/'TOX and EXPO INPUTS'!$E$34),"0.00E+00"))</f>
        <v>#DIV/0!</v>
      </c>
      <c r="BO58" s="37" t="e">
        <f>VALUE(TEXT((AM58*$T58/365*'TOX and EXPO INPUTS'!$E$33/'TOX and EXPO INPUTS'!$E$34),"0.00E+00"))</f>
        <v>#DIV/0!</v>
      </c>
      <c r="BP58" s="42" t="e">
        <f>VALUE(TEXT((AL58*$U58/365*'TOX and EXPO INPUTS'!$E$33/'TOX and EXPO INPUTS'!$E$34),"0.00E+00"))</f>
        <v>#DIV/0!</v>
      </c>
      <c r="BQ58" s="37" t="e">
        <f>VALUE(TEXT((AM58*$U58/365*'TOX and EXPO INPUTS'!$E$33/'TOX and EXPO INPUTS'!$E$34),"0.00E+00"))</f>
        <v>#DIV/0!</v>
      </c>
      <c r="BR58" s="42" t="e">
        <f>VALUE(TEXT((AP58*$T58/365*'TOX and EXPO INPUTS'!$E$33/'TOX and EXPO INPUTS'!$E$34),"0.00E+00"))</f>
        <v>#DIV/0!</v>
      </c>
      <c r="BS58" s="37" t="e">
        <f>VALUE(TEXT((AQ58*$T58/365*'TOX and EXPO INPUTS'!$E$33/'TOX and EXPO INPUTS'!$E$34),"0.00E+00"))</f>
        <v>#DIV/0!</v>
      </c>
      <c r="BT58" s="37" t="e">
        <f>VALUE(TEXT((AR58*$T58/365*'TOX and EXPO INPUTS'!$E$33/'TOX and EXPO INPUTS'!$E$34),"0.00E+00"))</f>
        <v>#DIV/0!</v>
      </c>
      <c r="BU58" s="37" t="e">
        <f>VALUE(TEXT((AS58*$T58/365*'TOX and EXPO INPUTS'!$E$33/'TOX and EXPO INPUTS'!$E$34),"0.00E+00"))</f>
        <v>#DIV/0!</v>
      </c>
      <c r="BV58" s="37" t="e">
        <f>VALUE(TEXT((AT58*$T58/365*'TOX and EXPO INPUTS'!$E$33/'TOX and EXPO INPUTS'!$E$34),"0.00E+00"))</f>
        <v>#DIV/0!</v>
      </c>
      <c r="BW58" s="37" t="e">
        <f>VALUE(TEXT((AU58*$T58/365*'TOX and EXPO INPUTS'!$E$33/'TOX and EXPO INPUTS'!$E$34),"0.00E+00"))</f>
        <v>#DIV/0!</v>
      </c>
      <c r="BX58" s="42" t="e">
        <f>VALUE(TEXT((AP58*$U58/365*'TOX and EXPO INPUTS'!$E$33/'TOX and EXPO INPUTS'!$E$34),"0.00E+00"))</f>
        <v>#DIV/0!</v>
      </c>
      <c r="BY58" s="37" t="e">
        <f>VALUE(TEXT((AQ58*$U58/365*'TOX and EXPO INPUTS'!$E$33/'TOX and EXPO INPUTS'!$E$34),"0.00E+00"))</f>
        <v>#DIV/0!</v>
      </c>
      <c r="BZ58" s="37" t="e">
        <f>VALUE(TEXT((AR58*$U58/365*'TOX and EXPO INPUTS'!$E$33/'TOX and EXPO INPUTS'!$E$34),"0.00E+00"))</f>
        <v>#DIV/0!</v>
      </c>
      <c r="CA58" s="37" t="e">
        <f>VALUE(TEXT((AS58*$U58/365*'TOX and EXPO INPUTS'!$E$33/'TOX and EXPO INPUTS'!$E$34),"0.00E+00"))</f>
        <v>#DIV/0!</v>
      </c>
      <c r="CB58" s="37" t="e">
        <f>VALUE(TEXT((AT58*$U58/365*'TOX and EXPO INPUTS'!$E$33/'TOX and EXPO INPUTS'!$E$34),"0.00E+00"))</f>
        <v>#DIV/0!</v>
      </c>
      <c r="CC58" s="37" t="e">
        <f>VALUE(TEXT((AU58*$U58/365*'TOX and EXPO INPUTS'!$E$33/'TOX and EXPO INPUTS'!$E$34),"0.00E+00"))</f>
        <v>#DIV/0!</v>
      </c>
      <c r="CD58" s="58" t="e">
        <f>VALUE(TEXT((BR58*'TOX and EXPO INPUTS'!$F$23),"0.00E+00"))</f>
        <v>#DIV/0!</v>
      </c>
      <c r="CE58" s="57" t="e">
        <f>VALUE(TEXT((BS58*'TOX and EXPO INPUTS'!$F$23),"0.00E+00"))</f>
        <v>#DIV/0!</v>
      </c>
      <c r="CF58" s="57" t="e">
        <f>VALUE(TEXT((BT58*'TOX and EXPO INPUTS'!$F$23),"0.00E+00"))</f>
        <v>#DIV/0!</v>
      </c>
      <c r="CG58" s="57" t="e">
        <f>VALUE(TEXT((BU58*'TOX and EXPO INPUTS'!$F$23),"0.00E+00"))</f>
        <v>#DIV/0!</v>
      </c>
      <c r="CH58" s="57" t="e">
        <f>VALUE(TEXT((BV58*'TOX and EXPO INPUTS'!$F$23),"0.00E+00"))</f>
        <v>#DIV/0!</v>
      </c>
      <c r="CI58" s="57" t="e">
        <f>VALUE(TEXT((BW58*'TOX and EXPO INPUTS'!$F$23),"0.00E+00"))</f>
        <v>#DIV/0!</v>
      </c>
      <c r="CJ58" s="58" t="e">
        <f>VALUE(TEXT((BX58*'TOX and EXPO INPUTS'!$F$23),"0.00E+00"))</f>
        <v>#DIV/0!</v>
      </c>
      <c r="CK58" s="57" t="e">
        <f>VALUE(TEXT((BY58*'TOX and EXPO INPUTS'!$F$23),"0.00E+00"))</f>
        <v>#DIV/0!</v>
      </c>
      <c r="CL58" s="57" t="e">
        <f>VALUE(TEXT((BZ58*'TOX and EXPO INPUTS'!$F$23),"0.00E+00"))</f>
        <v>#DIV/0!</v>
      </c>
      <c r="CM58" s="57" t="e">
        <f>VALUE(TEXT((CA58*'TOX and EXPO INPUTS'!$F$23),"0.00E+00"))</f>
        <v>#DIV/0!</v>
      </c>
      <c r="CN58" s="57" t="e">
        <f>VALUE(TEXT((CB58*'TOX and EXPO INPUTS'!$F$23),"0.00E+00"))</f>
        <v>#DIV/0!</v>
      </c>
      <c r="CO58" s="57" t="e">
        <f>VALUE(TEXT((CC58*'TOX and EXPO INPUTS'!$F$23),"0.00E+00"))</f>
        <v>#DIV/0!</v>
      </c>
      <c r="CP58" s="38" t="s">
        <v>106</v>
      </c>
      <c r="CQ58" s="34" t="s">
        <v>107</v>
      </c>
      <c r="CR58" s="34" t="s">
        <v>108</v>
      </c>
      <c r="CS58" s="39" t="s">
        <v>109</v>
      </c>
    </row>
    <row r="59" spans="1:97" ht="48" customHeight="1" x14ac:dyDescent="0.25">
      <c r="A59" s="34" t="s">
        <v>98</v>
      </c>
      <c r="B59" s="34" t="s">
        <v>99</v>
      </c>
      <c r="C59" s="34" t="s">
        <v>100</v>
      </c>
      <c r="D59" s="34" t="s">
        <v>101</v>
      </c>
      <c r="E59" s="39" t="s">
        <v>112</v>
      </c>
      <c r="F59" s="40" t="s">
        <v>128</v>
      </c>
      <c r="G59" s="43"/>
      <c r="H59" s="36" t="s">
        <v>104</v>
      </c>
      <c r="I59" s="67"/>
      <c r="J59" s="36" t="s">
        <v>105</v>
      </c>
      <c r="K59" s="100">
        <f>VLOOKUP(F59,'Amount Seed Planted_variables'!$A$3:$I$74,2,0)</f>
        <v>800</v>
      </c>
      <c r="L59" s="100">
        <f>VLOOKUP(F59,'Amount Seed Planted_variables'!$A$3:$I$74,3,0)</f>
        <v>1814</v>
      </c>
      <c r="M59" s="36">
        <f t="shared" si="17"/>
        <v>0</v>
      </c>
      <c r="N59" s="35">
        <f t="shared" si="18"/>
        <v>0</v>
      </c>
      <c r="O59" s="101">
        <v>240000</v>
      </c>
      <c r="P59" s="93">
        <f>VLOOKUP(F59,'Amount Seed Planted_variables'!$A$3:$I$74,4,0)</f>
        <v>418176</v>
      </c>
      <c r="Q59" s="93">
        <f>VLOOKUP(F59,'Amount Seed Planted_variables'!$A$3:$I$74,7,0)</f>
        <v>200</v>
      </c>
      <c r="R59" s="93">
        <f>VLOOKUP(F59,'Amount Seed Planted_variables'!$A$3:$I$74,8,0)</f>
        <v>83635200</v>
      </c>
      <c r="S59" s="87" t="str">
        <f t="shared" si="0"/>
        <v>NA</v>
      </c>
      <c r="T59" s="35">
        <v>10</v>
      </c>
      <c r="U59" s="35">
        <v>30</v>
      </c>
      <c r="V59" s="41">
        <v>349</v>
      </c>
      <c r="W59" s="35">
        <v>51.2</v>
      </c>
      <c r="X59" s="35">
        <v>42.2</v>
      </c>
      <c r="Y59" s="41">
        <v>1.2</v>
      </c>
      <c r="Z59" s="35">
        <f t="shared" si="19"/>
        <v>0.12</v>
      </c>
      <c r="AA59" s="42">
        <f t="shared" si="21"/>
        <v>0</v>
      </c>
      <c r="AB59" s="37">
        <f t="shared" si="22"/>
        <v>0</v>
      </c>
      <c r="AC59" s="37">
        <f t="shared" si="23"/>
        <v>0</v>
      </c>
      <c r="AD59" s="42" t="e">
        <f>VALUE(TEXT(((AA59*'TOX and EXPO INPUTS'!$F$13)/'TOX and EXPO INPUTS'!$E$27),"0.00E+00"))</f>
        <v>#DIV/0!</v>
      </c>
      <c r="AE59" s="37" t="e">
        <f>VALUE(TEXT(((AB59*'TOX and EXPO INPUTS'!$F$13)/'TOX and EXPO INPUTS'!$E$27),"0.00E+00"))</f>
        <v>#DIV/0!</v>
      </c>
      <c r="AF59" s="37" t="e">
        <f>VALUE(TEXT(((AC59*'TOX and EXPO INPUTS'!$F$13)/'TOX and EXPO INPUTS'!$E$27),"0.00E+00"))</f>
        <v>#DIV/0!</v>
      </c>
      <c r="AG59" s="42" t="e">
        <f>IF($E59="ST",VALUE(TEXT(('TOX and EXPO INPUTS'!$F$7/AD59),"0.0E+00")),IF($E59="IT",VALUE(TEXT(('TOX and EXPO INPUTS'!$F$10/AD59),"0.0E+00"))))</f>
        <v>#DIV/0!</v>
      </c>
      <c r="AH59" s="37" t="e">
        <f>IF($E59="ST",VALUE(TEXT(('TOX and EXPO INPUTS'!$F$7/AE59),"0.0E+00")),IF($E59="IT",VALUE(TEXT(('TOX and EXPO INPUTS'!$F$10/AE59),"0.0E+00"))))</f>
        <v>#DIV/0!</v>
      </c>
      <c r="AI59" s="37" t="e">
        <f>IF($E59="ST",VALUE(TEXT(('TOX and EXPO INPUTS'!$F$7/AF59),"0.0E+00")),IF($E59="IT",VALUE(TEXT(('TOX and EXPO INPUTS'!$F$10/AF59),"0.0E+00"))))</f>
        <v>#DIV/0!</v>
      </c>
      <c r="AJ59" s="42">
        <f t="shared" si="3"/>
        <v>0</v>
      </c>
      <c r="AK59" s="37">
        <f t="shared" si="4"/>
        <v>0</v>
      </c>
      <c r="AL59" s="42" t="e">
        <f>VALUE(TEXT(((AJ59*'TOX and EXPO INPUTS'!$F$21)/'TOX and EXPO INPUTS'!$E$29),"0.00E+00"))</f>
        <v>#DIV/0!</v>
      </c>
      <c r="AM59" s="37" t="e">
        <f>VALUE(TEXT(((AK59*'TOX and EXPO INPUTS'!$F$21)/'TOX and EXPO INPUTS'!$E$29),"0.00E+00"))</f>
        <v>#DIV/0!</v>
      </c>
      <c r="AN59" s="42" t="e">
        <f>IF($E59="ST",VALUE(TEXT(('TOX and EXPO INPUTS'!$F$15/AL59),"0.0E+00")),IF($E59="IT",VALUE(TEXT(('TOX and EXPO INPUTS'!$F$18/AL59),"0.0E+00"))))</f>
        <v>#DIV/0!</v>
      </c>
      <c r="AO59" s="37" t="e">
        <f>IF($E59="ST",VALUE(TEXT(('TOX and EXPO INPUTS'!$F$15/AM59),"0.0E+00")),IF($E59="IT",VALUE(TEXT(('TOX and EXPO INPUTS'!$F$18/AM59),"0.0E+00"))))</f>
        <v>#DIV/0!</v>
      </c>
      <c r="AP59" s="42" t="e">
        <f t="shared" si="5"/>
        <v>#DIV/0!</v>
      </c>
      <c r="AQ59" s="37" t="e">
        <f t="shared" si="6"/>
        <v>#DIV/0!</v>
      </c>
      <c r="AR59" s="37" t="e">
        <f t="shared" si="7"/>
        <v>#DIV/0!</v>
      </c>
      <c r="AS59" s="37" t="e">
        <f t="shared" si="8"/>
        <v>#DIV/0!</v>
      </c>
      <c r="AT59" s="37" t="e">
        <f t="shared" si="9"/>
        <v>#DIV/0!</v>
      </c>
      <c r="AU59" s="37" t="e">
        <f t="shared" si="10"/>
        <v>#DIV/0!</v>
      </c>
      <c r="AV59" s="42" t="e">
        <f t="shared" si="11"/>
        <v>#DIV/0!</v>
      </c>
      <c r="AW59" s="37" t="e">
        <f t="shared" si="12"/>
        <v>#DIV/0!</v>
      </c>
      <c r="AX59" s="37" t="e">
        <f t="shared" si="13"/>
        <v>#DIV/0!</v>
      </c>
      <c r="AY59" s="37" t="e">
        <f t="shared" si="14"/>
        <v>#DIV/0!</v>
      </c>
      <c r="AZ59" s="37" t="e">
        <f t="shared" si="15"/>
        <v>#DIV/0!</v>
      </c>
      <c r="BA59" s="37" t="e">
        <f t="shared" si="16"/>
        <v>#DIV/0!</v>
      </c>
      <c r="BB59" s="42" t="e">
        <f>IF($E59="ST",VALUE(TEXT((1/(('TOX and EXPO INPUTS'!$F$9/AG59)+('TOX and EXPO INPUTS'!$F$17/AN59))),"0.0E+00")),IF($E59="IT",VALUE(TEXT((1/(('TOX and EXPO INPUTS'!$F$12/AG59)+('TOX and EXPO INPUTS'!$F$20/AN59))),"0.0E+00"))))</f>
        <v>#DIV/0!</v>
      </c>
      <c r="BC59" s="37" t="e">
        <f>IF($E59="ST",VALUE(TEXT((1/(('TOX and EXPO INPUTS'!$F$9/AH59)+('TOX and EXPO INPUTS'!$F$17/AN59))),"0.0E+00")),IF($E59="IT",VALUE(TEXT((1/(('TOX and EXPO INPUTS'!$F$12/AH59)+('TOX and EXPO INPUTS'!$F$20/AN59))),"0.0E+00"))))</f>
        <v>#DIV/0!</v>
      </c>
      <c r="BD59" s="37" t="e">
        <f>IF($E59="ST",VALUE(TEXT((1/(('TOX and EXPO INPUTS'!$F$9/AI59)+('TOX and EXPO INPUTS'!$F$17/AN59))),"0.0E+00")),IF($E59="IT",VALUE(TEXT((1/(('TOX and EXPO INPUTS'!$F$12/AI59)+('TOX and EXPO INPUTS'!$F$20/AN59))),"0.0E+00"))))</f>
        <v>#DIV/0!</v>
      </c>
      <c r="BE59" s="37" t="e">
        <f>IF($E59="ST",VALUE(TEXT((1/(('TOX and EXPO INPUTS'!$F$9/AG59)+('TOX and EXPO INPUTS'!$F$17/AO59))),"0.0E+00")),IF($E59="IT",VALUE(TEXT((1/(('TOX and EXPO INPUTS'!$F$12/AG59)+('TOX and EXPO INPUTS'!$F$20/AO59))),"0.0E+00"))))</f>
        <v>#DIV/0!</v>
      </c>
      <c r="BF59" s="37" t="e">
        <f>IF($E59="ST",VALUE(TEXT((1/(('TOX and EXPO INPUTS'!$F$9/AH59)+('TOX and EXPO INPUTS'!$F$17/AO59))),"0.0E+00")),IF($E59="IT",VALUE(TEXT((1/(('TOX and EXPO INPUTS'!$F$12/AH59)+('TOX and EXPO INPUTS'!$F$20/AO59))),"0.0E+00"))))</f>
        <v>#DIV/0!</v>
      </c>
      <c r="BG59" s="37" t="e">
        <f>IF($E59="ST",VALUE(TEXT((1/(('TOX and EXPO INPUTS'!$F$9/AI59)+('TOX and EXPO INPUTS'!$F$17/AO59))),"0.0E+00")),IF($E59="IT",VALUE(TEXT((1/(('TOX and EXPO INPUTS'!$F$12/AI59)+('TOX and EXPO INPUTS'!$F$20/AO59))),"0.0E+00"))))</f>
        <v>#DIV/0!</v>
      </c>
      <c r="BH59" s="42" t="e">
        <f>VALUE(TEXT((AD59*$T59/365*'TOX and EXPO INPUTS'!$E$33/'TOX and EXPO INPUTS'!$E$34),"0.00E+00"))</f>
        <v>#DIV/0!</v>
      </c>
      <c r="BI59" s="37" t="e">
        <f>VALUE(TEXT((AE59*$T59/365*'TOX and EXPO INPUTS'!$E$33/'TOX and EXPO INPUTS'!$E$34),"0.00E+00"))</f>
        <v>#DIV/0!</v>
      </c>
      <c r="BJ59" s="37" t="e">
        <f>VALUE(TEXT((AF59*$T59/365*'TOX and EXPO INPUTS'!$E$33/'TOX and EXPO INPUTS'!$E$34),"0.00E+00"))</f>
        <v>#DIV/0!</v>
      </c>
      <c r="BK59" s="42" t="e">
        <f>VALUE(TEXT((AD59*$U59/365*'TOX and EXPO INPUTS'!$E$33/'TOX and EXPO INPUTS'!$E$34),"0.00E+00"))</f>
        <v>#DIV/0!</v>
      </c>
      <c r="BL59" s="37" t="e">
        <f>VALUE(TEXT((AE59*$U59/365*'TOX and EXPO INPUTS'!$E$33/'TOX and EXPO INPUTS'!$E$34),"0.00E+00"))</f>
        <v>#DIV/0!</v>
      </c>
      <c r="BM59" s="37" t="e">
        <f>VALUE(TEXT((AF59*$U59/365*'TOX and EXPO INPUTS'!$E$33/'TOX and EXPO INPUTS'!$E$34),"0.00E+00"))</f>
        <v>#DIV/0!</v>
      </c>
      <c r="BN59" s="42" t="e">
        <f>VALUE(TEXT((AL59*$T59/365*'TOX and EXPO INPUTS'!$E$33/'TOX and EXPO INPUTS'!$E$34),"0.00E+00"))</f>
        <v>#DIV/0!</v>
      </c>
      <c r="BO59" s="37" t="e">
        <f>VALUE(TEXT((AM59*$T59/365*'TOX and EXPO INPUTS'!$E$33/'TOX and EXPO INPUTS'!$E$34),"0.00E+00"))</f>
        <v>#DIV/0!</v>
      </c>
      <c r="BP59" s="42" t="e">
        <f>VALUE(TEXT((AL59*$U59/365*'TOX and EXPO INPUTS'!$E$33/'TOX and EXPO INPUTS'!$E$34),"0.00E+00"))</f>
        <v>#DIV/0!</v>
      </c>
      <c r="BQ59" s="37" t="e">
        <f>VALUE(TEXT((AM59*$U59/365*'TOX and EXPO INPUTS'!$E$33/'TOX and EXPO INPUTS'!$E$34),"0.00E+00"))</f>
        <v>#DIV/0!</v>
      </c>
      <c r="BR59" s="42" t="e">
        <f>VALUE(TEXT((AP59*$T59/365*'TOX and EXPO INPUTS'!$E$33/'TOX and EXPO INPUTS'!$E$34),"0.00E+00"))</f>
        <v>#DIV/0!</v>
      </c>
      <c r="BS59" s="37" t="e">
        <f>VALUE(TEXT((AQ59*$T59/365*'TOX and EXPO INPUTS'!$E$33/'TOX and EXPO INPUTS'!$E$34),"0.00E+00"))</f>
        <v>#DIV/0!</v>
      </c>
      <c r="BT59" s="37" t="e">
        <f>VALUE(TEXT((AR59*$T59/365*'TOX and EXPO INPUTS'!$E$33/'TOX and EXPO INPUTS'!$E$34),"0.00E+00"))</f>
        <v>#DIV/0!</v>
      </c>
      <c r="BU59" s="37" t="e">
        <f>VALUE(TEXT((AS59*$T59/365*'TOX and EXPO INPUTS'!$E$33/'TOX and EXPO INPUTS'!$E$34),"0.00E+00"))</f>
        <v>#DIV/0!</v>
      </c>
      <c r="BV59" s="37" t="e">
        <f>VALUE(TEXT((AT59*$T59/365*'TOX and EXPO INPUTS'!$E$33/'TOX and EXPO INPUTS'!$E$34),"0.00E+00"))</f>
        <v>#DIV/0!</v>
      </c>
      <c r="BW59" s="37" t="e">
        <f>VALUE(TEXT((AU59*$T59/365*'TOX and EXPO INPUTS'!$E$33/'TOX and EXPO INPUTS'!$E$34),"0.00E+00"))</f>
        <v>#DIV/0!</v>
      </c>
      <c r="BX59" s="42" t="e">
        <f>VALUE(TEXT((AP59*$U59/365*'TOX and EXPO INPUTS'!$E$33/'TOX and EXPO INPUTS'!$E$34),"0.00E+00"))</f>
        <v>#DIV/0!</v>
      </c>
      <c r="BY59" s="37" t="e">
        <f>VALUE(TEXT((AQ59*$U59/365*'TOX and EXPO INPUTS'!$E$33/'TOX and EXPO INPUTS'!$E$34),"0.00E+00"))</f>
        <v>#DIV/0!</v>
      </c>
      <c r="BZ59" s="37" t="e">
        <f>VALUE(TEXT((AR59*$U59/365*'TOX and EXPO INPUTS'!$E$33/'TOX and EXPO INPUTS'!$E$34),"0.00E+00"))</f>
        <v>#DIV/0!</v>
      </c>
      <c r="CA59" s="37" t="e">
        <f>VALUE(TEXT((AS59*$U59/365*'TOX and EXPO INPUTS'!$E$33/'TOX and EXPO INPUTS'!$E$34),"0.00E+00"))</f>
        <v>#DIV/0!</v>
      </c>
      <c r="CB59" s="37" t="e">
        <f>VALUE(TEXT((AT59*$U59/365*'TOX and EXPO INPUTS'!$E$33/'TOX and EXPO INPUTS'!$E$34),"0.00E+00"))</f>
        <v>#DIV/0!</v>
      </c>
      <c r="CC59" s="37" t="e">
        <f>VALUE(TEXT((AU59*$U59/365*'TOX and EXPO INPUTS'!$E$33/'TOX and EXPO INPUTS'!$E$34),"0.00E+00"))</f>
        <v>#DIV/0!</v>
      </c>
      <c r="CD59" s="58" t="e">
        <f>VALUE(TEXT((BR59*'TOX and EXPO INPUTS'!$F$23),"0.00E+00"))</f>
        <v>#DIV/0!</v>
      </c>
      <c r="CE59" s="57" t="e">
        <f>VALUE(TEXT((BS59*'TOX and EXPO INPUTS'!$F$23),"0.00E+00"))</f>
        <v>#DIV/0!</v>
      </c>
      <c r="CF59" s="57" t="e">
        <f>VALUE(TEXT((BT59*'TOX and EXPO INPUTS'!$F$23),"0.00E+00"))</f>
        <v>#DIV/0!</v>
      </c>
      <c r="CG59" s="57" t="e">
        <f>VALUE(TEXT((BU59*'TOX and EXPO INPUTS'!$F$23),"0.00E+00"))</f>
        <v>#DIV/0!</v>
      </c>
      <c r="CH59" s="57" t="e">
        <f>VALUE(TEXT((BV59*'TOX and EXPO INPUTS'!$F$23),"0.00E+00"))</f>
        <v>#DIV/0!</v>
      </c>
      <c r="CI59" s="57" t="e">
        <f>VALUE(TEXT((BW59*'TOX and EXPO INPUTS'!$F$23),"0.00E+00"))</f>
        <v>#DIV/0!</v>
      </c>
      <c r="CJ59" s="58" t="e">
        <f>VALUE(TEXT((BX59*'TOX and EXPO INPUTS'!$F$23),"0.00E+00"))</f>
        <v>#DIV/0!</v>
      </c>
      <c r="CK59" s="57" t="e">
        <f>VALUE(TEXT((BY59*'TOX and EXPO INPUTS'!$F$23),"0.00E+00"))</f>
        <v>#DIV/0!</v>
      </c>
      <c r="CL59" s="57" t="e">
        <f>VALUE(TEXT((BZ59*'TOX and EXPO INPUTS'!$F$23),"0.00E+00"))</f>
        <v>#DIV/0!</v>
      </c>
      <c r="CM59" s="57" t="e">
        <f>VALUE(TEXT((CA59*'TOX and EXPO INPUTS'!$F$23),"0.00E+00"))</f>
        <v>#DIV/0!</v>
      </c>
      <c r="CN59" s="57" t="e">
        <f>VALUE(TEXT((CB59*'TOX and EXPO INPUTS'!$F$23),"0.00E+00"))</f>
        <v>#DIV/0!</v>
      </c>
      <c r="CO59" s="57" t="e">
        <f>VALUE(TEXT((CC59*'TOX and EXPO INPUTS'!$F$23),"0.00E+00"))</f>
        <v>#DIV/0!</v>
      </c>
      <c r="CP59" s="38" t="s">
        <v>106</v>
      </c>
      <c r="CQ59" s="34" t="s">
        <v>107</v>
      </c>
      <c r="CR59" s="34" t="s">
        <v>108</v>
      </c>
      <c r="CS59" s="39" t="s">
        <v>109</v>
      </c>
    </row>
    <row r="60" spans="1:97" ht="48" customHeight="1" x14ac:dyDescent="0.25">
      <c r="A60" s="34" t="s">
        <v>98</v>
      </c>
      <c r="B60" s="34" t="s">
        <v>99</v>
      </c>
      <c r="C60" s="34" t="s">
        <v>100</v>
      </c>
      <c r="D60" s="34" t="s">
        <v>110</v>
      </c>
      <c r="E60" s="39" t="s">
        <v>112</v>
      </c>
      <c r="F60" s="40" t="s">
        <v>128</v>
      </c>
      <c r="G60" s="43"/>
      <c r="H60" s="36" t="s">
        <v>104</v>
      </c>
      <c r="I60" s="67"/>
      <c r="J60" s="36" t="s">
        <v>105</v>
      </c>
      <c r="K60" s="100">
        <f>VLOOKUP(F60,'Amount Seed Planted_variables'!$A$3:$I$74,2,0)</f>
        <v>800</v>
      </c>
      <c r="L60" s="100">
        <f>VLOOKUP(F60,'Amount Seed Planted_variables'!$A$3:$I$74,3,0)</f>
        <v>1814</v>
      </c>
      <c r="M60" s="36">
        <f t="shared" si="17"/>
        <v>0</v>
      </c>
      <c r="N60" s="35">
        <f t="shared" si="18"/>
        <v>0</v>
      </c>
      <c r="O60" s="101">
        <v>240000</v>
      </c>
      <c r="P60" s="93">
        <f>VLOOKUP(F60,'Amount Seed Planted_variables'!$A$3:$I$74,4,0)</f>
        <v>418176</v>
      </c>
      <c r="Q60" s="93">
        <f>VLOOKUP(F60,'Amount Seed Planted_variables'!$A$3:$I$74,7,0)</f>
        <v>200</v>
      </c>
      <c r="R60" s="93">
        <f>VLOOKUP(F60,'Amount Seed Planted_variables'!$A$3:$I$74,8,0)</f>
        <v>83635200</v>
      </c>
      <c r="S60" s="87" t="str">
        <f t="shared" si="0"/>
        <v>NA</v>
      </c>
      <c r="T60" s="35">
        <v>10</v>
      </c>
      <c r="U60" s="35">
        <v>30</v>
      </c>
      <c r="V60" s="41">
        <v>68</v>
      </c>
      <c r="W60" s="35">
        <v>16.899999999999999</v>
      </c>
      <c r="X60" s="35">
        <v>13.1</v>
      </c>
      <c r="Y60" s="41">
        <v>3.6</v>
      </c>
      <c r="Z60" s="35">
        <f t="shared" si="19"/>
        <v>0.36000000000000004</v>
      </c>
      <c r="AA60" s="42">
        <f t="shared" si="21"/>
        <v>0</v>
      </c>
      <c r="AB60" s="37">
        <f t="shared" si="22"/>
        <v>0</v>
      </c>
      <c r="AC60" s="37">
        <f t="shared" si="23"/>
        <v>0</v>
      </c>
      <c r="AD60" s="42" t="e">
        <f>VALUE(TEXT(((AA60*'TOX and EXPO INPUTS'!$F$13)/'TOX and EXPO INPUTS'!$E$27),"0.00E+00"))</f>
        <v>#DIV/0!</v>
      </c>
      <c r="AE60" s="37" t="e">
        <f>VALUE(TEXT(((AB60*'TOX and EXPO INPUTS'!$F$13)/'TOX and EXPO INPUTS'!$E$27),"0.00E+00"))</f>
        <v>#DIV/0!</v>
      </c>
      <c r="AF60" s="37" t="e">
        <f>VALUE(TEXT(((AC60*'TOX and EXPO INPUTS'!$F$13)/'TOX and EXPO INPUTS'!$E$27),"0.00E+00"))</f>
        <v>#DIV/0!</v>
      </c>
      <c r="AG60" s="42" t="e">
        <f>IF($E60="ST",VALUE(TEXT(('TOX and EXPO INPUTS'!$F$7/AD60),"0.0E+00")),IF($E60="IT",VALUE(TEXT(('TOX and EXPO INPUTS'!$F$10/AD60),"0.0E+00"))))</f>
        <v>#DIV/0!</v>
      </c>
      <c r="AH60" s="37" t="e">
        <f>IF($E60="ST",VALUE(TEXT(('TOX and EXPO INPUTS'!$F$7/AE60),"0.0E+00")),IF($E60="IT",VALUE(TEXT(('TOX and EXPO INPUTS'!$F$10/AE60),"0.0E+00"))))</f>
        <v>#DIV/0!</v>
      </c>
      <c r="AI60" s="37" t="e">
        <f>IF($E60="ST",VALUE(TEXT(('TOX and EXPO INPUTS'!$F$7/AF60),"0.0E+00")),IF($E60="IT",VALUE(TEXT(('TOX and EXPO INPUTS'!$F$10/AF60),"0.0E+00"))))</f>
        <v>#DIV/0!</v>
      </c>
      <c r="AJ60" s="42">
        <f t="shared" si="3"/>
        <v>0</v>
      </c>
      <c r="AK60" s="37">
        <f t="shared" si="4"/>
        <v>0</v>
      </c>
      <c r="AL60" s="42" t="e">
        <f>VALUE(TEXT(((AJ60*'TOX and EXPO INPUTS'!$F$21)/'TOX and EXPO INPUTS'!$E$29),"0.00E+00"))</f>
        <v>#DIV/0!</v>
      </c>
      <c r="AM60" s="37" t="e">
        <f>VALUE(TEXT(((AK60*'TOX and EXPO INPUTS'!$F$21)/'TOX and EXPO INPUTS'!$E$29),"0.00E+00"))</f>
        <v>#DIV/0!</v>
      </c>
      <c r="AN60" s="42" t="e">
        <f>IF($E60="ST",VALUE(TEXT(('TOX and EXPO INPUTS'!$F$15/AL60),"0.0E+00")),IF($E60="IT",VALUE(TEXT(('TOX and EXPO INPUTS'!$F$18/AL60),"0.0E+00"))))</f>
        <v>#DIV/0!</v>
      </c>
      <c r="AO60" s="37" t="e">
        <f>IF($E60="ST",VALUE(TEXT(('TOX and EXPO INPUTS'!$F$15/AM60),"0.0E+00")),IF($E60="IT",VALUE(TEXT(('TOX and EXPO INPUTS'!$F$18/AM60),"0.0E+00"))))</f>
        <v>#DIV/0!</v>
      </c>
      <c r="AP60" s="42" t="e">
        <f t="shared" si="5"/>
        <v>#DIV/0!</v>
      </c>
      <c r="AQ60" s="37" t="e">
        <f t="shared" si="6"/>
        <v>#DIV/0!</v>
      </c>
      <c r="AR60" s="37" t="e">
        <f t="shared" si="7"/>
        <v>#DIV/0!</v>
      </c>
      <c r="AS60" s="37" t="e">
        <f t="shared" si="8"/>
        <v>#DIV/0!</v>
      </c>
      <c r="AT60" s="37" t="e">
        <f t="shared" si="9"/>
        <v>#DIV/0!</v>
      </c>
      <c r="AU60" s="37" t="e">
        <f t="shared" si="10"/>
        <v>#DIV/0!</v>
      </c>
      <c r="AV60" s="42" t="e">
        <f t="shared" si="11"/>
        <v>#DIV/0!</v>
      </c>
      <c r="AW60" s="37" t="e">
        <f t="shared" si="12"/>
        <v>#DIV/0!</v>
      </c>
      <c r="AX60" s="37" t="e">
        <f t="shared" si="13"/>
        <v>#DIV/0!</v>
      </c>
      <c r="AY60" s="37" t="e">
        <f t="shared" si="14"/>
        <v>#DIV/0!</v>
      </c>
      <c r="AZ60" s="37" t="e">
        <f t="shared" si="15"/>
        <v>#DIV/0!</v>
      </c>
      <c r="BA60" s="37" t="e">
        <f t="shared" si="16"/>
        <v>#DIV/0!</v>
      </c>
      <c r="BB60" s="42" t="e">
        <f>IF($E60="ST",VALUE(TEXT((1/(('TOX and EXPO INPUTS'!$F$9/AG60)+('TOX and EXPO INPUTS'!$F$17/AN60))),"0.0E+00")),IF($E60="IT",VALUE(TEXT((1/(('TOX and EXPO INPUTS'!$F$12/AG60)+('TOX and EXPO INPUTS'!$F$20/AN60))),"0.0E+00"))))</f>
        <v>#DIV/0!</v>
      </c>
      <c r="BC60" s="37" t="e">
        <f>IF($E60="ST",VALUE(TEXT((1/(('TOX and EXPO INPUTS'!$F$9/AH60)+('TOX and EXPO INPUTS'!$F$17/AN60))),"0.0E+00")),IF($E60="IT",VALUE(TEXT((1/(('TOX and EXPO INPUTS'!$F$12/AH60)+('TOX and EXPO INPUTS'!$F$20/AN60))),"0.0E+00"))))</f>
        <v>#DIV/0!</v>
      </c>
      <c r="BD60" s="37" t="e">
        <f>IF($E60="ST",VALUE(TEXT((1/(('TOX and EXPO INPUTS'!$F$9/AI60)+('TOX and EXPO INPUTS'!$F$17/AN60))),"0.0E+00")),IF($E60="IT",VALUE(TEXT((1/(('TOX and EXPO INPUTS'!$F$12/AI60)+('TOX and EXPO INPUTS'!$F$20/AN60))),"0.0E+00"))))</f>
        <v>#DIV/0!</v>
      </c>
      <c r="BE60" s="37" t="e">
        <f>IF($E60="ST",VALUE(TEXT((1/(('TOX and EXPO INPUTS'!$F$9/AG60)+('TOX and EXPO INPUTS'!$F$17/AO60))),"0.0E+00")),IF($E60="IT",VALUE(TEXT((1/(('TOX and EXPO INPUTS'!$F$12/AG60)+('TOX and EXPO INPUTS'!$F$20/AO60))),"0.0E+00"))))</f>
        <v>#DIV/0!</v>
      </c>
      <c r="BF60" s="37" t="e">
        <f>IF($E60="ST",VALUE(TEXT((1/(('TOX and EXPO INPUTS'!$F$9/AH60)+('TOX and EXPO INPUTS'!$F$17/AO60))),"0.0E+00")),IF($E60="IT",VALUE(TEXT((1/(('TOX and EXPO INPUTS'!$F$12/AH60)+('TOX and EXPO INPUTS'!$F$20/AO60))),"0.0E+00"))))</f>
        <v>#DIV/0!</v>
      </c>
      <c r="BG60" s="37" t="e">
        <f>IF($E60="ST",VALUE(TEXT((1/(('TOX and EXPO INPUTS'!$F$9/AI60)+('TOX and EXPO INPUTS'!$F$17/AO60))),"0.0E+00")),IF($E60="IT",VALUE(TEXT((1/(('TOX and EXPO INPUTS'!$F$12/AI60)+('TOX and EXPO INPUTS'!$F$20/AO60))),"0.0E+00"))))</f>
        <v>#DIV/0!</v>
      </c>
      <c r="BH60" s="42" t="e">
        <f>VALUE(TEXT((AD60*$T60/365*'TOX and EXPO INPUTS'!$E$33/'TOX and EXPO INPUTS'!$E$34),"0.00E+00"))</f>
        <v>#DIV/0!</v>
      </c>
      <c r="BI60" s="37" t="e">
        <f>VALUE(TEXT((AE60*$T60/365*'TOX and EXPO INPUTS'!$E$33/'TOX and EXPO INPUTS'!$E$34),"0.00E+00"))</f>
        <v>#DIV/0!</v>
      </c>
      <c r="BJ60" s="37" t="e">
        <f>VALUE(TEXT((AF60*$T60/365*'TOX and EXPO INPUTS'!$E$33/'TOX and EXPO INPUTS'!$E$34),"0.00E+00"))</f>
        <v>#DIV/0!</v>
      </c>
      <c r="BK60" s="42" t="e">
        <f>VALUE(TEXT((AD60*$U60/365*'TOX and EXPO INPUTS'!$E$33/'TOX and EXPO INPUTS'!$E$34),"0.00E+00"))</f>
        <v>#DIV/0!</v>
      </c>
      <c r="BL60" s="37" t="e">
        <f>VALUE(TEXT((AE60*$U60/365*'TOX and EXPO INPUTS'!$E$33/'TOX and EXPO INPUTS'!$E$34),"0.00E+00"))</f>
        <v>#DIV/0!</v>
      </c>
      <c r="BM60" s="37" t="e">
        <f>VALUE(TEXT((AF60*$U60/365*'TOX and EXPO INPUTS'!$E$33/'TOX and EXPO INPUTS'!$E$34),"0.00E+00"))</f>
        <v>#DIV/0!</v>
      </c>
      <c r="BN60" s="42" t="e">
        <f>VALUE(TEXT((AL60*$T60/365*'TOX and EXPO INPUTS'!$E$33/'TOX and EXPO INPUTS'!$E$34),"0.00E+00"))</f>
        <v>#DIV/0!</v>
      </c>
      <c r="BO60" s="37" t="e">
        <f>VALUE(TEXT((AM60*$T60/365*'TOX and EXPO INPUTS'!$E$33/'TOX and EXPO INPUTS'!$E$34),"0.00E+00"))</f>
        <v>#DIV/0!</v>
      </c>
      <c r="BP60" s="42" t="e">
        <f>VALUE(TEXT((AL60*$U60/365*'TOX and EXPO INPUTS'!$E$33/'TOX and EXPO INPUTS'!$E$34),"0.00E+00"))</f>
        <v>#DIV/0!</v>
      </c>
      <c r="BQ60" s="37" t="e">
        <f>VALUE(TEXT((AM60*$U60/365*'TOX and EXPO INPUTS'!$E$33/'TOX and EXPO INPUTS'!$E$34),"0.00E+00"))</f>
        <v>#DIV/0!</v>
      </c>
      <c r="BR60" s="42" t="e">
        <f>VALUE(TEXT((AP60*$T60/365*'TOX and EXPO INPUTS'!$E$33/'TOX and EXPO INPUTS'!$E$34),"0.00E+00"))</f>
        <v>#DIV/0!</v>
      </c>
      <c r="BS60" s="37" t="e">
        <f>VALUE(TEXT((AQ60*$T60/365*'TOX and EXPO INPUTS'!$E$33/'TOX and EXPO INPUTS'!$E$34),"0.00E+00"))</f>
        <v>#DIV/0!</v>
      </c>
      <c r="BT60" s="37" t="e">
        <f>VALUE(TEXT((AR60*$T60/365*'TOX and EXPO INPUTS'!$E$33/'TOX and EXPO INPUTS'!$E$34),"0.00E+00"))</f>
        <v>#DIV/0!</v>
      </c>
      <c r="BU60" s="37" t="e">
        <f>VALUE(TEXT((AS60*$T60/365*'TOX and EXPO INPUTS'!$E$33/'TOX and EXPO INPUTS'!$E$34),"0.00E+00"))</f>
        <v>#DIV/0!</v>
      </c>
      <c r="BV60" s="37" t="e">
        <f>VALUE(TEXT((AT60*$T60/365*'TOX and EXPO INPUTS'!$E$33/'TOX and EXPO INPUTS'!$E$34),"0.00E+00"))</f>
        <v>#DIV/0!</v>
      </c>
      <c r="BW60" s="37" t="e">
        <f>VALUE(TEXT((AU60*$T60/365*'TOX and EXPO INPUTS'!$E$33/'TOX and EXPO INPUTS'!$E$34),"0.00E+00"))</f>
        <v>#DIV/0!</v>
      </c>
      <c r="BX60" s="42" t="e">
        <f>VALUE(TEXT((AP60*$U60/365*'TOX and EXPO INPUTS'!$E$33/'TOX and EXPO INPUTS'!$E$34),"0.00E+00"))</f>
        <v>#DIV/0!</v>
      </c>
      <c r="BY60" s="37" t="e">
        <f>VALUE(TEXT((AQ60*$U60/365*'TOX and EXPO INPUTS'!$E$33/'TOX and EXPO INPUTS'!$E$34),"0.00E+00"))</f>
        <v>#DIV/0!</v>
      </c>
      <c r="BZ60" s="37" t="e">
        <f>VALUE(TEXT((AR60*$U60/365*'TOX and EXPO INPUTS'!$E$33/'TOX and EXPO INPUTS'!$E$34),"0.00E+00"))</f>
        <v>#DIV/0!</v>
      </c>
      <c r="CA60" s="37" t="e">
        <f>VALUE(TEXT((AS60*$U60/365*'TOX and EXPO INPUTS'!$E$33/'TOX and EXPO INPUTS'!$E$34),"0.00E+00"))</f>
        <v>#DIV/0!</v>
      </c>
      <c r="CB60" s="37" t="e">
        <f>VALUE(TEXT((AT60*$U60/365*'TOX and EXPO INPUTS'!$E$33/'TOX and EXPO INPUTS'!$E$34),"0.00E+00"))</f>
        <v>#DIV/0!</v>
      </c>
      <c r="CC60" s="37" t="e">
        <f>VALUE(TEXT((AU60*$U60/365*'TOX and EXPO INPUTS'!$E$33/'TOX and EXPO INPUTS'!$E$34),"0.00E+00"))</f>
        <v>#DIV/0!</v>
      </c>
      <c r="CD60" s="58" t="e">
        <f>VALUE(TEXT((BR60*'TOX and EXPO INPUTS'!$F$23),"0.00E+00"))</f>
        <v>#DIV/0!</v>
      </c>
      <c r="CE60" s="57" t="e">
        <f>VALUE(TEXT((BS60*'TOX and EXPO INPUTS'!$F$23),"0.00E+00"))</f>
        <v>#DIV/0!</v>
      </c>
      <c r="CF60" s="57" t="e">
        <f>VALUE(TEXT((BT60*'TOX and EXPO INPUTS'!$F$23),"0.00E+00"))</f>
        <v>#DIV/0!</v>
      </c>
      <c r="CG60" s="57" t="e">
        <f>VALUE(TEXT((BU60*'TOX and EXPO INPUTS'!$F$23),"0.00E+00"))</f>
        <v>#DIV/0!</v>
      </c>
      <c r="CH60" s="57" t="e">
        <f>VALUE(TEXT((BV60*'TOX and EXPO INPUTS'!$F$23),"0.00E+00"))</f>
        <v>#DIV/0!</v>
      </c>
      <c r="CI60" s="57" t="e">
        <f>VALUE(TEXT((BW60*'TOX and EXPO INPUTS'!$F$23),"0.00E+00"))</f>
        <v>#DIV/0!</v>
      </c>
      <c r="CJ60" s="58" t="e">
        <f>VALUE(TEXT((BX60*'TOX and EXPO INPUTS'!$F$23),"0.00E+00"))</f>
        <v>#DIV/0!</v>
      </c>
      <c r="CK60" s="57" t="e">
        <f>VALUE(TEXT((BY60*'TOX and EXPO INPUTS'!$F$23),"0.00E+00"))</f>
        <v>#DIV/0!</v>
      </c>
      <c r="CL60" s="57" t="e">
        <f>VALUE(TEXT((BZ60*'TOX and EXPO INPUTS'!$F$23),"0.00E+00"))</f>
        <v>#DIV/0!</v>
      </c>
      <c r="CM60" s="57" t="e">
        <f>VALUE(TEXT((CA60*'TOX and EXPO INPUTS'!$F$23),"0.00E+00"))</f>
        <v>#DIV/0!</v>
      </c>
      <c r="CN60" s="57" t="e">
        <f>VALUE(TEXT((CB60*'TOX and EXPO INPUTS'!$F$23),"0.00E+00"))</f>
        <v>#DIV/0!</v>
      </c>
      <c r="CO60" s="57" t="e">
        <f>VALUE(TEXT((CC60*'TOX and EXPO INPUTS'!$F$23),"0.00E+00"))</f>
        <v>#DIV/0!</v>
      </c>
      <c r="CP60" s="38" t="s">
        <v>106</v>
      </c>
      <c r="CQ60" s="34" t="s">
        <v>107</v>
      </c>
      <c r="CR60" s="34" t="s">
        <v>108</v>
      </c>
      <c r="CS60" s="39" t="s">
        <v>109</v>
      </c>
    </row>
    <row r="61" spans="1:97" ht="48" customHeight="1" x14ac:dyDescent="0.25">
      <c r="A61" s="34" t="s">
        <v>98</v>
      </c>
      <c r="B61" s="34" t="s">
        <v>99</v>
      </c>
      <c r="C61" s="34" t="s">
        <v>100</v>
      </c>
      <c r="D61" s="34" t="s">
        <v>111</v>
      </c>
      <c r="E61" s="39" t="s">
        <v>112</v>
      </c>
      <c r="F61" s="40" t="s">
        <v>128</v>
      </c>
      <c r="G61" s="43"/>
      <c r="H61" s="36" t="s">
        <v>104</v>
      </c>
      <c r="I61" s="67"/>
      <c r="J61" s="36" t="s">
        <v>105</v>
      </c>
      <c r="K61" s="100">
        <f>VLOOKUP(F61,'Amount Seed Planted_variables'!$A$3:$I$74,2,0)</f>
        <v>800</v>
      </c>
      <c r="L61" s="100">
        <f>VLOOKUP(F61,'Amount Seed Planted_variables'!$A$3:$I$74,3,0)</f>
        <v>1814</v>
      </c>
      <c r="M61" s="36">
        <f t="shared" si="17"/>
        <v>0</v>
      </c>
      <c r="N61" s="35">
        <f t="shared" si="18"/>
        <v>0</v>
      </c>
      <c r="O61" s="101">
        <v>240000</v>
      </c>
      <c r="P61" s="93">
        <f>VLOOKUP(F61,'Amount Seed Planted_variables'!$A$3:$I$74,4,0)</f>
        <v>418176</v>
      </c>
      <c r="Q61" s="93">
        <f>VLOOKUP(F61,'Amount Seed Planted_variables'!$A$3:$I$74,7,0)</f>
        <v>200</v>
      </c>
      <c r="R61" s="93">
        <f>VLOOKUP(F61,'Amount Seed Planted_variables'!$A$3:$I$74,8,0)</f>
        <v>83635200</v>
      </c>
      <c r="S61" s="87">
        <f t="shared" si="0"/>
        <v>2.5</v>
      </c>
      <c r="T61" s="35">
        <v>10</v>
      </c>
      <c r="U61" s="35">
        <v>30</v>
      </c>
      <c r="V61" s="41">
        <v>138210600</v>
      </c>
      <c r="W61" s="35">
        <v>23262800</v>
      </c>
      <c r="X61" s="35">
        <v>21238200</v>
      </c>
      <c r="Y61" s="41">
        <v>106100</v>
      </c>
      <c r="Z61" s="35">
        <f t="shared" si="19"/>
        <v>10610</v>
      </c>
      <c r="AA61" s="42">
        <f t="shared" si="21"/>
        <v>0</v>
      </c>
      <c r="AB61" s="37">
        <f t="shared" si="22"/>
        <v>0</v>
      </c>
      <c r="AC61" s="37">
        <f t="shared" si="23"/>
        <v>0</v>
      </c>
      <c r="AD61" s="42" t="e">
        <f>VALUE(TEXT(((AA61*'TOX and EXPO INPUTS'!$F$13)/'TOX and EXPO INPUTS'!$E$27),"0.00E+00"))</f>
        <v>#DIV/0!</v>
      </c>
      <c r="AE61" s="37" t="e">
        <f>VALUE(TEXT(((AB61*'TOX and EXPO INPUTS'!$F$13)/'TOX and EXPO INPUTS'!$E$27),"0.00E+00"))</f>
        <v>#DIV/0!</v>
      </c>
      <c r="AF61" s="37" t="e">
        <f>VALUE(TEXT(((AC61*'TOX and EXPO INPUTS'!$F$13)/'TOX and EXPO INPUTS'!$E$27),"0.00E+00"))</f>
        <v>#DIV/0!</v>
      </c>
      <c r="AG61" s="42" t="e">
        <f>IF($E61="ST",VALUE(TEXT(('TOX and EXPO INPUTS'!$F$7/AD61),"0.0E+00")),IF($E61="IT",VALUE(TEXT(('TOX and EXPO INPUTS'!$F$10/AD61),"0.0E+00"))))</f>
        <v>#DIV/0!</v>
      </c>
      <c r="AH61" s="37" t="e">
        <f>IF($E61="ST",VALUE(TEXT(('TOX and EXPO INPUTS'!$F$7/AE61),"0.0E+00")),IF($E61="IT",VALUE(TEXT(('TOX and EXPO INPUTS'!$F$10/AE61),"0.0E+00"))))</f>
        <v>#DIV/0!</v>
      </c>
      <c r="AI61" s="37" t="e">
        <f>IF($E61="ST",VALUE(TEXT(('TOX and EXPO INPUTS'!$F$7/AF61),"0.0E+00")),IF($E61="IT",VALUE(TEXT(('TOX and EXPO INPUTS'!$F$10/AF61),"0.0E+00"))))</f>
        <v>#DIV/0!</v>
      </c>
      <c r="AJ61" s="42">
        <f t="shared" si="3"/>
        <v>0</v>
      </c>
      <c r="AK61" s="37">
        <f t="shared" si="4"/>
        <v>0</v>
      </c>
      <c r="AL61" s="42" t="e">
        <f>VALUE(TEXT(((AJ61*'TOX and EXPO INPUTS'!$F$21)/'TOX and EXPO INPUTS'!$E$29),"0.00E+00"))</f>
        <v>#DIV/0!</v>
      </c>
      <c r="AM61" s="37" t="e">
        <f>VALUE(TEXT(((AK61*'TOX and EXPO INPUTS'!$F$21)/'TOX and EXPO INPUTS'!$E$29),"0.00E+00"))</f>
        <v>#DIV/0!</v>
      </c>
      <c r="AN61" s="42" t="e">
        <f>IF($E61="ST",VALUE(TEXT(('TOX and EXPO INPUTS'!$F$15/AL61),"0.0E+00")),IF($E61="IT",VALUE(TEXT(('TOX and EXPO INPUTS'!$F$18/AL61),"0.0E+00"))))</f>
        <v>#DIV/0!</v>
      </c>
      <c r="AO61" s="37" t="e">
        <f>IF($E61="ST",VALUE(TEXT(('TOX and EXPO INPUTS'!$F$15/AM61),"0.0E+00")),IF($E61="IT",VALUE(TEXT(('TOX and EXPO INPUTS'!$F$18/AM61),"0.0E+00"))))</f>
        <v>#DIV/0!</v>
      </c>
      <c r="AP61" s="42" t="e">
        <f t="shared" ref="AP61:AP118" si="37">VALUE(TEXT((AD61+AL61),"0.00E+00"))</f>
        <v>#DIV/0!</v>
      </c>
      <c r="AQ61" s="37" t="e">
        <f t="shared" ref="AQ61:AQ118" si="38">VALUE(TEXT((AE61+AL61),"0.00E+00"))</f>
        <v>#DIV/0!</v>
      </c>
      <c r="AR61" s="37" t="e">
        <f t="shared" ref="AR61:AR118" si="39">VALUE(TEXT((AF61+AL61),"0.00E+00"))</f>
        <v>#DIV/0!</v>
      </c>
      <c r="AS61" s="37" t="e">
        <f t="shared" ref="AS61:AS118" si="40">VALUE(TEXT((AD61+AM61),"0.00E+00"))</f>
        <v>#DIV/0!</v>
      </c>
      <c r="AT61" s="37" t="e">
        <f t="shared" ref="AT61:AT118" si="41">VALUE(TEXT((AE61+AM61),"0.00E+00"))</f>
        <v>#DIV/0!</v>
      </c>
      <c r="AU61" s="37" t="e">
        <f t="shared" ref="AU61:AU118" si="42">VALUE(TEXT((AF61+AM61),"0.00E+00"))</f>
        <v>#DIV/0!</v>
      </c>
      <c r="AV61" s="42" t="e">
        <f t="shared" ref="AV61:AV118" si="43">VALUE(TEXT(1/((1/AG61)+(1/AN61)),"0.0E+00"))</f>
        <v>#DIV/0!</v>
      </c>
      <c r="AW61" s="37" t="e">
        <f t="shared" ref="AW61:AW118" si="44">VALUE(TEXT(1/((1/AH61)+(1/AN61)),"0.0E+00"))</f>
        <v>#DIV/0!</v>
      </c>
      <c r="AX61" s="37" t="e">
        <f t="shared" ref="AX61:AX118" si="45">VALUE(TEXT(1/((1/AI61)+(1/AN61)),"0.0E+00"))</f>
        <v>#DIV/0!</v>
      </c>
      <c r="AY61" s="37" t="e">
        <f t="shared" ref="AY61:AY118" si="46">VALUE(TEXT(1/((1/AG61)+(1/AO61)),"0.0E+00"))</f>
        <v>#DIV/0!</v>
      </c>
      <c r="AZ61" s="37" t="e">
        <f t="shared" ref="AZ61:AZ118" si="47">VALUE(TEXT(1/((1/AH61)+(1/AO61)),"0.0E+00"))</f>
        <v>#DIV/0!</v>
      </c>
      <c r="BA61" s="37" t="e">
        <f t="shared" ref="BA61:BA118" si="48">VALUE(TEXT(1/((1/AI61)+(1/AO61)),"0.0E+00"))</f>
        <v>#DIV/0!</v>
      </c>
      <c r="BB61" s="42" t="e">
        <f>IF($E61="ST",VALUE(TEXT((1/(('TOX and EXPO INPUTS'!$F$9/AG61)+('TOX and EXPO INPUTS'!$F$17/AN61))),"0.0E+00")),IF($E61="IT",VALUE(TEXT((1/(('TOX and EXPO INPUTS'!$F$12/AG61)+('TOX and EXPO INPUTS'!$F$20/AN61))),"0.0E+00"))))</f>
        <v>#DIV/0!</v>
      </c>
      <c r="BC61" s="37" t="e">
        <f>IF($E61="ST",VALUE(TEXT((1/(('TOX and EXPO INPUTS'!$F$9/AH61)+('TOX and EXPO INPUTS'!$F$17/AN61))),"0.0E+00")),IF($E61="IT",VALUE(TEXT((1/(('TOX and EXPO INPUTS'!$F$12/AH61)+('TOX and EXPO INPUTS'!$F$20/AN61))),"0.0E+00"))))</f>
        <v>#DIV/0!</v>
      </c>
      <c r="BD61" s="37" t="e">
        <f>IF($E61="ST",VALUE(TEXT((1/(('TOX and EXPO INPUTS'!$F$9/AI61)+('TOX and EXPO INPUTS'!$F$17/AN61))),"0.0E+00")),IF($E61="IT",VALUE(TEXT((1/(('TOX and EXPO INPUTS'!$F$12/AI61)+('TOX and EXPO INPUTS'!$F$20/AN61))),"0.0E+00"))))</f>
        <v>#DIV/0!</v>
      </c>
      <c r="BE61" s="37" t="e">
        <f>IF($E61="ST",VALUE(TEXT((1/(('TOX and EXPO INPUTS'!$F$9/AG61)+('TOX and EXPO INPUTS'!$F$17/AO61))),"0.0E+00")),IF($E61="IT",VALUE(TEXT((1/(('TOX and EXPO INPUTS'!$F$12/AG61)+('TOX and EXPO INPUTS'!$F$20/AO61))),"0.0E+00"))))</f>
        <v>#DIV/0!</v>
      </c>
      <c r="BF61" s="37" t="e">
        <f>IF($E61="ST",VALUE(TEXT((1/(('TOX and EXPO INPUTS'!$F$9/AH61)+('TOX and EXPO INPUTS'!$F$17/AO61))),"0.0E+00")),IF($E61="IT",VALUE(TEXT((1/(('TOX and EXPO INPUTS'!$F$12/AH61)+('TOX and EXPO INPUTS'!$F$20/AO61))),"0.0E+00"))))</f>
        <v>#DIV/0!</v>
      </c>
      <c r="BG61" s="37" t="e">
        <f>IF($E61="ST",VALUE(TEXT((1/(('TOX and EXPO INPUTS'!$F$9/AI61)+('TOX and EXPO INPUTS'!$F$17/AO61))),"0.0E+00")),IF($E61="IT",VALUE(TEXT((1/(('TOX and EXPO INPUTS'!$F$12/AI61)+('TOX and EXPO INPUTS'!$F$20/AO61))),"0.0E+00"))))</f>
        <v>#DIV/0!</v>
      </c>
      <c r="BH61" s="42" t="e">
        <f>VALUE(TEXT((AD61*$T61/365*'TOX and EXPO INPUTS'!$E$33/'TOX and EXPO INPUTS'!$E$34),"0.00E+00"))</f>
        <v>#DIV/0!</v>
      </c>
      <c r="BI61" s="37" t="e">
        <f>VALUE(TEXT((AE61*$T61/365*'TOX and EXPO INPUTS'!$E$33/'TOX and EXPO INPUTS'!$E$34),"0.00E+00"))</f>
        <v>#DIV/0!</v>
      </c>
      <c r="BJ61" s="37" t="e">
        <f>VALUE(TEXT((AF61*$T61/365*'TOX and EXPO INPUTS'!$E$33/'TOX and EXPO INPUTS'!$E$34),"0.00E+00"))</f>
        <v>#DIV/0!</v>
      </c>
      <c r="BK61" s="42" t="e">
        <f>VALUE(TEXT((AD61*$U61/365*'TOX and EXPO INPUTS'!$E$33/'TOX and EXPO INPUTS'!$E$34),"0.00E+00"))</f>
        <v>#DIV/0!</v>
      </c>
      <c r="BL61" s="37" t="e">
        <f>VALUE(TEXT((AE61*$U61/365*'TOX and EXPO INPUTS'!$E$33/'TOX and EXPO INPUTS'!$E$34),"0.00E+00"))</f>
        <v>#DIV/0!</v>
      </c>
      <c r="BM61" s="37" t="e">
        <f>VALUE(TEXT((AF61*$U61/365*'TOX and EXPO INPUTS'!$E$33/'TOX and EXPO INPUTS'!$E$34),"0.00E+00"))</f>
        <v>#DIV/0!</v>
      </c>
      <c r="BN61" s="42" t="e">
        <f>VALUE(TEXT((AL61*$T61/365*'TOX and EXPO INPUTS'!$E$33/'TOX and EXPO INPUTS'!$E$34),"0.00E+00"))</f>
        <v>#DIV/0!</v>
      </c>
      <c r="BO61" s="37" t="e">
        <f>VALUE(TEXT((AM61*$T61/365*'TOX and EXPO INPUTS'!$E$33/'TOX and EXPO INPUTS'!$E$34),"0.00E+00"))</f>
        <v>#DIV/0!</v>
      </c>
      <c r="BP61" s="42" t="e">
        <f>VALUE(TEXT((AL61*$U61/365*'TOX and EXPO INPUTS'!$E$33/'TOX and EXPO INPUTS'!$E$34),"0.00E+00"))</f>
        <v>#DIV/0!</v>
      </c>
      <c r="BQ61" s="37" t="e">
        <f>VALUE(TEXT((AM61*$U61/365*'TOX and EXPO INPUTS'!$E$33/'TOX and EXPO INPUTS'!$E$34),"0.00E+00"))</f>
        <v>#DIV/0!</v>
      </c>
      <c r="BR61" s="42" t="e">
        <f>VALUE(TEXT((AP61*$T61/365*'TOX and EXPO INPUTS'!$E$33/'TOX and EXPO INPUTS'!$E$34),"0.00E+00"))</f>
        <v>#DIV/0!</v>
      </c>
      <c r="BS61" s="37" t="e">
        <f>VALUE(TEXT((AQ61*$T61/365*'TOX and EXPO INPUTS'!$E$33/'TOX and EXPO INPUTS'!$E$34),"0.00E+00"))</f>
        <v>#DIV/0!</v>
      </c>
      <c r="BT61" s="37" t="e">
        <f>VALUE(TEXT((AR61*$T61/365*'TOX and EXPO INPUTS'!$E$33/'TOX and EXPO INPUTS'!$E$34),"0.00E+00"))</f>
        <v>#DIV/0!</v>
      </c>
      <c r="BU61" s="37" t="e">
        <f>VALUE(TEXT((AS61*$T61/365*'TOX and EXPO INPUTS'!$E$33/'TOX and EXPO INPUTS'!$E$34),"0.00E+00"))</f>
        <v>#DIV/0!</v>
      </c>
      <c r="BV61" s="37" t="e">
        <f>VALUE(TEXT((AT61*$T61/365*'TOX and EXPO INPUTS'!$E$33/'TOX and EXPO INPUTS'!$E$34),"0.00E+00"))</f>
        <v>#DIV/0!</v>
      </c>
      <c r="BW61" s="37" t="e">
        <f>VALUE(TEXT((AU61*$T61/365*'TOX and EXPO INPUTS'!$E$33/'TOX and EXPO INPUTS'!$E$34),"0.00E+00"))</f>
        <v>#DIV/0!</v>
      </c>
      <c r="BX61" s="42" t="e">
        <f>VALUE(TEXT((AP61*$U61/365*'TOX and EXPO INPUTS'!$E$33/'TOX and EXPO INPUTS'!$E$34),"0.00E+00"))</f>
        <v>#DIV/0!</v>
      </c>
      <c r="BY61" s="37" t="e">
        <f>VALUE(TEXT((AQ61*$U61/365*'TOX and EXPO INPUTS'!$E$33/'TOX and EXPO INPUTS'!$E$34),"0.00E+00"))</f>
        <v>#DIV/0!</v>
      </c>
      <c r="BZ61" s="37" t="e">
        <f>VALUE(TEXT((AR61*$U61/365*'TOX and EXPO INPUTS'!$E$33/'TOX and EXPO INPUTS'!$E$34),"0.00E+00"))</f>
        <v>#DIV/0!</v>
      </c>
      <c r="CA61" s="37" t="e">
        <f>VALUE(TEXT((AS61*$U61/365*'TOX and EXPO INPUTS'!$E$33/'TOX and EXPO INPUTS'!$E$34),"0.00E+00"))</f>
        <v>#DIV/0!</v>
      </c>
      <c r="CB61" s="37" t="e">
        <f>VALUE(TEXT((AT61*$U61/365*'TOX and EXPO INPUTS'!$E$33/'TOX and EXPO INPUTS'!$E$34),"0.00E+00"))</f>
        <v>#DIV/0!</v>
      </c>
      <c r="CC61" s="37" t="e">
        <f>VALUE(TEXT((AU61*$U61/365*'TOX and EXPO INPUTS'!$E$33/'TOX and EXPO INPUTS'!$E$34),"0.00E+00"))</f>
        <v>#DIV/0!</v>
      </c>
      <c r="CD61" s="58" t="e">
        <f>VALUE(TEXT((BR61*'TOX and EXPO INPUTS'!$F$23),"0.00E+00"))</f>
        <v>#DIV/0!</v>
      </c>
      <c r="CE61" s="57" t="e">
        <f>VALUE(TEXT((BS61*'TOX and EXPO INPUTS'!$F$23),"0.00E+00"))</f>
        <v>#DIV/0!</v>
      </c>
      <c r="CF61" s="57" t="e">
        <f>VALUE(TEXT((BT61*'TOX and EXPO INPUTS'!$F$23),"0.00E+00"))</f>
        <v>#DIV/0!</v>
      </c>
      <c r="CG61" s="57" t="e">
        <f>VALUE(TEXT((BU61*'TOX and EXPO INPUTS'!$F$23),"0.00E+00"))</f>
        <v>#DIV/0!</v>
      </c>
      <c r="CH61" s="57" t="e">
        <f>VALUE(TEXT((BV61*'TOX and EXPO INPUTS'!$F$23),"0.00E+00"))</f>
        <v>#DIV/0!</v>
      </c>
      <c r="CI61" s="57" t="e">
        <f>VALUE(TEXT((BW61*'TOX and EXPO INPUTS'!$F$23),"0.00E+00"))</f>
        <v>#DIV/0!</v>
      </c>
      <c r="CJ61" s="58" t="e">
        <f>VALUE(TEXT((BX61*'TOX and EXPO INPUTS'!$F$23),"0.00E+00"))</f>
        <v>#DIV/0!</v>
      </c>
      <c r="CK61" s="57" t="e">
        <f>VALUE(TEXT((BY61*'TOX and EXPO INPUTS'!$F$23),"0.00E+00"))</f>
        <v>#DIV/0!</v>
      </c>
      <c r="CL61" s="57" t="e">
        <f>VALUE(TEXT((BZ61*'TOX and EXPO INPUTS'!$F$23),"0.00E+00"))</f>
        <v>#DIV/0!</v>
      </c>
      <c r="CM61" s="57" t="e">
        <f>VALUE(TEXT((CA61*'TOX and EXPO INPUTS'!$F$23),"0.00E+00"))</f>
        <v>#DIV/0!</v>
      </c>
      <c r="CN61" s="57" t="e">
        <f>VALUE(TEXT((CB61*'TOX and EXPO INPUTS'!$F$23),"0.00E+00"))</f>
        <v>#DIV/0!</v>
      </c>
      <c r="CO61" s="57" t="e">
        <f>VALUE(TEXT((CC61*'TOX and EXPO INPUTS'!$F$23),"0.00E+00"))</f>
        <v>#DIV/0!</v>
      </c>
      <c r="CP61" s="38" t="s">
        <v>106</v>
      </c>
      <c r="CQ61" s="34" t="s">
        <v>107</v>
      </c>
      <c r="CR61" s="34" t="s">
        <v>108</v>
      </c>
      <c r="CS61" s="39" t="s">
        <v>109</v>
      </c>
    </row>
    <row r="62" spans="1:97" ht="48" customHeight="1" x14ac:dyDescent="0.25">
      <c r="A62" s="34" t="s">
        <v>98</v>
      </c>
      <c r="B62" s="34" t="s">
        <v>99</v>
      </c>
      <c r="C62" s="34" t="s">
        <v>100</v>
      </c>
      <c r="D62" s="34" t="s">
        <v>442</v>
      </c>
      <c r="E62" s="39" t="s">
        <v>112</v>
      </c>
      <c r="F62" s="40" t="s">
        <v>128</v>
      </c>
      <c r="G62" s="43"/>
      <c r="H62" s="36" t="s">
        <v>104</v>
      </c>
      <c r="I62" s="67"/>
      <c r="J62" s="36" t="s">
        <v>105</v>
      </c>
      <c r="K62" s="100">
        <f>VLOOKUP(F62,'Amount Seed Planted_variables'!$A$3:$I$74,2,0)</f>
        <v>800</v>
      </c>
      <c r="L62" s="100">
        <f>VLOOKUP(F62,'Amount Seed Planted_variables'!$A$3:$I$74,3,0)</f>
        <v>1814</v>
      </c>
      <c r="M62" s="36">
        <f t="shared" si="17"/>
        <v>0</v>
      </c>
      <c r="N62" s="35">
        <f t="shared" si="18"/>
        <v>0</v>
      </c>
      <c r="O62" s="101">
        <v>240000</v>
      </c>
      <c r="P62" s="93">
        <f>VLOOKUP(F62,'Amount Seed Planted_variables'!$A$3:$I$74,4,0)</f>
        <v>418176</v>
      </c>
      <c r="Q62" s="93">
        <f>VLOOKUP(F62,'Amount Seed Planted_variables'!$A$3:$I$74,7,0)</f>
        <v>200</v>
      </c>
      <c r="R62" s="93">
        <f>VLOOKUP(F62,'Amount Seed Planted_variables'!$A$3:$I$74,8,0)</f>
        <v>83635200</v>
      </c>
      <c r="S62" s="87" t="str">
        <f t="shared" si="0"/>
        <v>NA</v>
      </c>
      <c r="T62" s="35">
        <v>10</v>
      </c>
      <c r="U62" s="35">
        <v>30</v>
      </c>
      <c r="V62" s="41">
        <v>3994</v>
      </c>
      <c r="W62" s="35">
        <v>797</v>
      </c>
      <c r="X62" s="35">
        <v>530</v>
      </c>
      <c r="Y62" s="41">
        <v>66</v>
      </c>
      <c r="Z62" s="35">
        <f t="shared" ref="Z62:Z119" si="49">Y62*0.1</f>
        <v>6.6000000000000005</v>
      </c>
      <c r="AA62" s="42">
        <f t="shared" si="21"/>
        <v>0</v>
      </c>
      <c r="AB62" s="37">
        <f t="shared" si="22"/>
        <v>0</v>
      </c>
      <c r="AC62" s="37">
        <f t="shared" si="23"/>
        <v>0</v>
      </c>
      <c r="AD62" s="42" t="e">
        <f>VALUE(TEXT(((AA62*'TOX and EXPO INPUTS'!$F$13)/'TOX and EXPO INPUTS'!$E$27),"0.00E+00"))</f>
        <v>#DIV/0!</v>
      </c>
      <c r="AE62" s="37" t="e">
        <f>VALUE(TEXT(((AB62*'TOX and EXPO INPUTS'!$F$13)/'TOX and EXPO INPUTS'!$E$27),"0.00E+00"))</f>
        <v>#DIV/0!</v>
      </c>
      <c r="AF62" s="37" t="e">
        <f>VALUE(TEXT(((AC62*'TOX and EXPO INPUTS'!$F$13)/'TOX and EXPO INPUTS'!$E$27),"0.00E+00"))</f>
        <v>#DIV/0!</v>
      </c>
      <c r="AG62" s="42" t="e">
        <f>IF($E62="ST",VALUE(TEXT(('TOX and EXPO INPUTS'!$F$7/AD62),"0.0E+00")),IF($E62="IT",VALUE(TEXT(('TOX and EXPO INPUTS'!$F$10/AD62),"0.0E+00"))))</f>
        <v>#DIV/0!</v>
      </c>
      <c r="AH62" s="37" t="e">
        <f>IF($E62="ST",VALUE(TEXT(('TOX and EXPO INPUTS'!$F$7/AE62),"0.0E+00")),IF($E62="IT",VALUE(TEXT(('TOX and EXPO INPUTS'!$F$10/AE62),"0.0E+00"))))</f>
        <v>#DIV/0!</v>
      </c>
      <c r="AI62" s="37" t="e">
        <f>IF($E62="ST",VALUE(TEXT(('TOX and EXPO INPUTS'!$F$7/AF62),"0.0E+00")),IF($E62="IT",VALUE(TEXT(('TOX and EXPO INPUTS'!$F$10/AF62),"0.0E+00"))))</f>
        <v>#DIV/0!</v>
      </c>
      <c r="AJ62" s="42">
        <f t="shared" si="3"/>
        <v>0</v>
      </c>
      <c r="AK62" s="37">
        <f t="shared" si="4"/>
        <v>0</v>
      </c>
      <c r="AL62" s="42" t="e">
        <f>VALUE(TEXT(((AJ62*'TOX and EXPO INPUTS'!$F$21)/'TOX and EXPO INPUTS'!$E$29),"0.00E+00"))</f>
        <v>#DIV/0!</v>
      </c>
      <c r="AM62" s="37" t="e">
        <f>VALUE(TEXT(((AK62*'TOX and EXPO INPUTS'!$F$21)/'TOX and EXPO INPUTS'!$E$29),"0.00E+00"))</f>
        <v>#DIV/0!</v>
      </c>
      <c r="AN62" s="42" t="e">
        <f>IF($E62="ST",VALUE(TEXT(('TOX and EXPO INPUTS'!$F$15/AL62),"0.0E+00")),IF($E62="IT",VALUE(TEXT(('TOX and EXPO INPUTS'!$F$18/AL62),"0.0E+00"))))</f>
        <v>#DIV/0!</v>
      </c>
      <c r="AO62" s="37" t="e">
        <f>IF($E62="ST",VALUE(TEXT(('TOX and EXPO INPUTS'!$F$15/AM62),"0.0E+00")),IF($E62="IT",VALUE(TEXT(('TOX and EXPO INPUTS'!$F$18/AM62),"0.0E+00"))))</f>
        <v>#DIV/0!</v>
      </c>
      <c r="AP62" s="42" t="e">
        <f t="shared" si="37"/>
        <v>#DIV/0!</v>
      </c>
      <c r="AQ62" s="37" t="e">
        <f t="shared" si="38"/>
        <v>#DIV/0!</v>
      </c>
      <c r="AR62" s="37" t="e">
        <f t="shared" si="39"/>
        <v>#DIV/0!</v>
      </c>
      <c r="AS62" s="37" t="e">
        <f t="shared" si="40"/>
        <v>#DIV/0!</v>
      </c>
      <c r="AT62" s="37" t="e">
        <f t="shared" si="41"/>
        <v>#DIV/0!</v>
      </c>
      <c r="AU62" s="37" t="e">
        <f t="shared" si="42"/>
        <v>#DIV/0!</v>
      </c>
      <c r="AV62" s="42" t="e">
        <f t="shared" si="43"/>
        <v>#DIV/0!</v>
      </c>
      <c r="AW62" s="37" t="e">
        <f t="shared" si="44"/>
        <v>#DIV/0!</v>
      </c>
      <c r="AX62" s="37" t="e">
        <f t="shared" si="45"/>
        <v>#DIV/0!</v>
      </c>
      <c r="AY62" s="37" t="e">
        <f t="shared" si="46"/>
        <v>#DIV/0!</v>
      </c>
      <c r="AZ62" s="37" t="e">
        <f t="shared" si="47"/>
        <v>#DIV/0!</v>
      </c>
      <c r="BA62" s="37" t="e">
        <f t="shared" si="48"/>
        <v>#DIV/0!</v>
      </c>
      <c r="BB62" s="42" t="e">
        <f>IF($E62="ST",VALUE(TEXT((1/(('TOX and EXPO INPUTS'!$F$9/AG62)+('TOX and EXPO INPUTS'!$F$17/AN62))),"0.0E+00")),IF($E62="IT",VALUE(TEXT((1/(('TOX and EXPO INPUTS'!$F$12/AG62)+('TOX and EXPO INPUTS'!$F$20/AN62))),"0.0E+00"))))</f>
        <v>#DIV/0!</v>
      </c>
      <c r="BC62" s="37" t="e">
        <f>IF($E62="ST",VALUE(TEXT((1/(('TOX and EXPO INPUTS'!$F$9/AH62)+('TOX and EXPO INPUTS'!$F$17/AN62))),"0.0E+00")),IF($E62="IT",VALUE(TEXT((1/(('TOX and EXPO INPUTS'!$F$12/AH62)+('TOX and EXPO INPUTS'!$F$20/AN62))),"0.0E+00"))))</f>
        <v>#DIV/0!</v>
      </c>
      <c r="BD62" s="37" t="e">
        <f>IF($E62="ST",VALUE(TEXT((1/(('TOX and EXPO INPUTS'!$F$9/AI62)+('TOX and EXPO INPUTS'!$F$17/AN62))),"0.0E+00")),IF($E62="IT",VALUE(TEXT((1/(('TOX and EXPO INPUTS'!$F$12/AI62)+('TOX and EXPO INPUTS'!$F$20/AN62))),"0.0E+00"))))</f>
        <v>#DIV/0!</v>
      </c>
      <c r="BE62" s="37" t="e">
        <f>IF($E62="ST",VALUE(TEXT((1/(('TOX and EXPO INPUTS'!$F$9/AG62)+('TOX and EXPO INPUTS'!$F$17/AO62))),"0.0E+00")),IF($E62="IT",VALUE(TEXT((1/(('TOX and EXPO INPUTS'!$F$12/AG62)+('TOX and EXPO INPUTS'!$F$20/AO62))),"0.0E+00"))))</f>
        <v>#DIV/0!</v>
      </c>
      <c r="BF62" s="37" t="e">
        <f>IF($E62="ST",VALUE(TEXT((1/(('TOX and EXPO INPUTS'!$F$9/AH62)+('TOX and EXPO INPUTS'!$F$17/AO62))),"0.0E+00")),IF($E62="IT",VALUE(TEXT((1/(('TOX and EXPO INPUTS'!$F$12/AH62)+('TOX and EXPO INPUTS'!$F$20/AO62))),"0.0E+00"))))</f>
        <v>#DIV/0!</v>
      </c>
      <c r="BG62" s="37" t="e">
        <f>IF($E62="ST",VALUE(TEXT((1/(('TOX and EXPO INPUTS'!$F$9/AI62)+('TOX and EXPO INPUTS'!$F$17/AO62))),"0.0E+00")),IF($E62="IT",VALUE(TEXT((1/(('TOX and EXPO INPUTS'!$F$12/AI62)+('TOX and EXPO INPUTS'!$F$20/AO62))),"0.0E+00"))))</f>
        <v>#DIV/0!</v>
      </c>
      <c r="BH62" s="42" t="e">
        <f>VALUE(TEXT((AD62*$T62/365*'TOX and EXPO INPUTS'!$E$33/'TOX and EXPO INPUTS'!$E$34),"0.00E+00"))</f>
        <v>#DIV/0!</v>
      </c>
      <c r="BI62" s="37" t="e">
        <f>VALUE(TEXT((AE62*$T62/365*'TOX and EXPO INPUTS'!$E$33/'TOX and EXPO INPUTS'!$E$34),"0.00E+00"))</f>
        <v>#DIV/0!</v>
      </c>
      <c r="BJ62" s="37" t="e">
        <f>VALUE(TEXT((AF62*$T62/365*'TOX and EXPO INPUTS'!$E$33/'TOX and EXPO INPUTS'!$E$34),"0.00E+00"))</f>
        <v>#DIV/0!</v>
      </c>
      <c r="BK62" s="42" t="e">
        <f>VALUE(TEXT((AD62*$U62/365*'TOX and EXPO INPUTS'!$E$33/'TOX and EXPO INPUTS'!$E$34),"0.00E+00"))</f>
        <v>#DIV/0!</v>
      </c>
      <c r="BL62" s="37" t="e">
        <f>VALUE(TEXT((AE62*$U62/365*'TOX and EXPO INPUTS'!$E$33/'TOX and EXPO INPUTS'!$E$34),"0.00E+00"))</f>
        <v>#DIV/0!</v>
      </c>
      <c r="BM62" s="37" t="e">
        <f>VALUE(TEXT((AF62*$U62/365*'TOX and EXPO INPUTS'!$E$33/'TOX and EXPO INPUTS'!$E$34),"0.00E+00"))</f>
        <v>#DIV/0!</v>
      </c>
      <c r="BN62" s="42" t="e">
        <f>VALUE(TEXT((AL62*$T62/365*'TOX and EXPO INPUTS'!$E$33/'TOX and EXPO INPUTS'!$E$34),"0.00E+00"))</f>
        <v>#DIV/0!</v>
      </c>
      <c r="BO62" s="37" t="e">
        <f>VALUE(TEXT((AM62*$T62/365*'TOX and EXPO INPUTS'!$E$33/'TOX and EXPO INPUTS'!$E$34),"0.00E+00"))</f>
        <v>#DIV/0!</v>
      </c>
      <c r="BP62" s="42" t="e">
        <f>VALUE(TEXT((AL62*$U62/365*'TOX and EXPO INPUTS'!$E$33/'TOX and EXPO INPUTS'!$E$34),"0.00E+00"))</f>
        <v>#DIV/0!</v>
      </c>
      <c r="BQ62" s="37" t="e">
        <f>VALUE(TEXT((AM62*$U62/365*'TOX and EXPO INPUTS'!$E$33/'TOX and EXPO INPUTS'!$E$34),"0.00E+00"))</f>
        <v>#DIV/0!</v>
      </c>
      <c r="BR62" s="42" t="e">
        <f>VALUE(TEXT((AP62*$T62/365*'TOX and EXPO INPUTS'!$E$33/'TOX and EXPO INPUTS'!$E$34),"0.00E+00"))</f>
        <v>#DIV/0!</v>
      </c>
      <c r="BS62" s="37" t="e">
        <f>VALUE(TEXT((AQ62*$T62/365*'TOX and EXPO INPUTS'!$E$33/'TOX and EXPO INPUTS'!$E$34),"0.00E+00"))</f>
        <v>#DIV/0!</v>
      </c>
      <c r="BT62" s="37" t="e">
        <f>VALUE(TEXT((AR62*$T62/365*'TOX and EXPO INPUTS'!$E$33/'TOX and EXPO INPUTS'!$E$34),"0.00E+00"))</f>
        <v>#DIV/0!</v>
      </c>
      <c r="BU62" s="37" t="e">
        <f>VALUE(TEXT((AS62*$T62/365*'TOX and EXPO INPUTS'!$E$33/'TOX and EXPO INPUTS'!$E$34),"0.00E+00"))</f>
        <v>#DIV/0!</v>
      </c>
      <c r="BV62" s="37" t="e">
        <f>VALUE(TEXT((AT62*$T62/365*'TOX and EXPO INPUTS'!$E$33/'TOX and EXPO INPUTS'!$E$34),"0.00E+00"))</f>
        <v>#DIV/0!</v>
      </c>
      <c r="BW62" s="37" t="e">
        <f>VALUE(TEXT((AU62*$T62/365*'TOX and EXPO INPUTS'!$E$33/'TOX and EXPO INPUTS'!$E$34),"0.00E+00"))</f>
        <v>#DIV/0!</v>
      </c>
      <c r="BX62" s="42" t="e">
        <f>VALUE(TEXT((AP62*$U62/365*'TOX and EXPO INPUTS'!$E$33/'TOX and EXPO INPUTS'!$E$34),"0.00E+00"))</f>
        <v>#DIV/0!</v>
      </c>
      <c r="BY62" s="37" t="e">
        <f>VALUE(TEXT((AQ62*$U62/365*'TOX and EXPO INPUTS'!$E$33/'TOX and EXPO INPUTS'!$E$34),"0.00E+00"))</f>
        <v>#DIV/0!</v>
      </c>
      <c r="BZ62" s="37" t="e">
        <f>VALUE(TEXT((AR62*$U62/365*'TOX and EXPO INPUTS'!$E$33/'TOX and EXPO INPUTS'!$E$34),"0.00E+00"))</f>
        <v>#DIV/0!</v>
      </c>
      <c r="CA62" s="37" t="e">
        <f>VALUE(TEXT((AS62*$U62/365*'TOX and EXPO INPUTS'!$E$33/'TOX and EXPO INPUTS'!$E$34),"0.00E+00"))</f>
        <v>#DIV/0!</v>
      </c>
      <c r="CB62" s="37" t="e">
        <f>VALUE(TEXT((AT62*$U62/365*'TOX and EXPO INPUTS'!$E$33/'TOX and EXPO INPUTS'!$E$34),"0.00E+00"))</f>
        <v>#DIV/0!</v>
      </c>
      <c r="CC62" s="37" t="e">
        <f>VALUE(TEXT((AU62*$U62/365*'TOX and EXPO INPUTS'!$E$33/'TOX and EXPO INPUTS'!$E$34),"0.00E+00"))</f>
        <v>#DIV/0!</v>
      </c>
      <c r="CD62" s="58" t="e">
        <f>VALUE(TEXT((BR62*'TOX and EXPO INPUTS'!$F$23),"0.00E+00"))</f>
        <v>#DIV/0!</v>
      </c>
      <c r="CE62" s="57" t="e">
        <f>VALUE(TEXT((BS62*'TOX and EXPO INPUTS'!$F$23),"0.00E+00"))</f>
        <v>#DIV/0!</v>
      </c>
      <c r="CF62" s="57" t="e">
        <f>VALUE(TEXT((BT62*'TOX and EXPO INPUTS'!$F$23),"0.00E+00"))</f>
        <v>#DIV/0!</v>
      </c>
      <c r="CG62" s="57" t="e">
        <f>VALUE(TEXT((BU62*'TOX and EXPO INPUTS'!$F$23),"0.00E+00"))</f>
        <v>#DIV/0!</v>
      </c>
      <c r="CH62" s="57" t="e">
        <f>VALUE(TEXT((BV62*'TOX and EXPO INPUTS'!$F$23),"0.00E+00"))</f>
        <v>#DIV/0!</v>
      </c>
      <c r="CI62" s="57" t="e">
        <f>VALUE(TEXT((BW62*'TOX and EXPO INPUTS'!$F$23),"0.00E+00"))</f>
        <v>#DIV/0!</v>
      </c>
      <c r="CJ62" s="58" t="e">
        <f>VALUE(TEXT((BX62*'TOX and EXPO INPUTS'!$F$23),"0.00E+00"))</f>
        <v>#DIV/0!</v>
      </c>
      <c r="CK62" s="57" t="e">
        <f>VALUE(TEXT((BY62*'TOX and EXPO INPUTS'!$F$23),"0.00E+00"))</f>
        <v>#DIV/0!</v>
      </c>
      <c r="CL62" s="57" t="e">
        <f>VALUE(TEXT((BZ62*'TOX and EXPO INPUTS'!$F$23),"0.00E+00"))</f>
        <v>#DIV/0!</v>
      </c>
      <c r="CM62" s="57" t="e">
        <f>VALUE(TEXT((CA62*'TOX and EXPO INPUTS'!$F$23),"0.00E+00"))</f>
        <v>#DIV/0!</v>
      </c>
      <c r="CN62" s="57" t="e">
        <f>VALUE(TEXT((CB62*'TOX and EXPO INPUTS'!$F$23),"0.00E+00"))</f>
        <v>#DIV/0!</v>
      </c>
      <c r="CO62" s="57" t="e">
        <f>VALUE(TEXT((CC62*'TOX and EXPO INPUTS'!$F$23),"0.00E+00"))</f>
        <v>#DIV/0!</v>
      </c>
      <c r="CP62" s="38" t="s">
        <v>106</v>
      </c>
      <c r="CQ62" s="34" t="s">
        <v>107</v>
      </c>
      <c r="CR62" s="34" t="s">
        <v>108</v>
      </c>
      <c r="CS62" s="39" t="s">
        <v>109</v>
      </c>
    </row>
    <row r="63" spans="1:97" ht="48" customHeight="1" x14ac:dyDescent="0.25">
      <c r="A63" s="34" t="s">
        <v>98</v>
      </c>
      <c r="B63" s="34" t="s">
        <v>99</v>
      </c>
      <c r="C63" s="34" t="s">
        <v>100</v>
      </c>
      <c r="D63" s="34" t="s">
        <v>101</v>
      </c>
      <c r="E63" s="39" t="s">
        <v>102</v>
      </c>
      <c r="F63" s="40" t="s">
        <v>129</v>
      </c>
      <c r="G63" s="43"/>
      <c r="H63" s="36" t="s">
        <v>104</v>
      </c>
      <c r="I63" s="67"/>
      <c r="J63" s="36" t="s">
        <v>105</v>
      </c>
      <c r="K63" s="100">
        <f>VLOOKUP(F63,'Amount Seed Planted_variables'!$A$3:$I$74,2,0)</f>
        <v>800</v>
      </c>
      <c r="L63" s="100">
        <f>VLOOKUP(F63,'Amount Seed Planted_variables'!$A$3:$I$74,3,0)</f>
        <v>1814</v>
      </c>
      <c r="M63" s="36">
        <f t="shared" si="17"/>
        <v>0</v>
      </c>
      <c r="N63" s="35">
        <f t="shared" si="18"/>
        <v>0</v>
      </c>
      <c r="O63" s="101">
        <v>339500</v>
      </c>
      <c r="P63" s="93">
        <f>VLOOKUP(F63,'Amount Seed Planted_variables'!$A$3:$I$74,4,0)</f>
        <v>418176</v>
      </c>
      <c r="Q63" s="93">
        <f>VLOOKUP(F63,'Amount Seed Planted_variables'!$A$3:$I$74,7,0)</f>
        <v>80</v>
      </c>
      <c r="R63" s="93">
        <f>VLOOKUP(F63,'Amount Seed Planted_variables'!$A$3:$I$74,8,0)</f>
        <v>33454080</v>
      </c>
      <c r="S63" s="87" t="str">
        <f t="shared" si="0"/>
        <v>NA</v>
      </c>
      <c r="T63" s="35">
        <v>10</v>
      </c>
      <c r="U63" s="35">
        <v>30</v>
      </c>
      <c r="V63" s="41">
        <v>349</v>
      </c>
      <c r="W63" s="35">
        <v>51.2</v>
      </c>
      <c r="X63" s="35">
        <v>42.2</v>
      </c>
      <c r="Y63" s="41">
        <v>1.2</v>
      </c>
      <c r="Z63" s="35">
        <f t="shared" si="49"/>
        <v>0.12</v>
      </c>
      <c r="AA63" s="42">
        <f t="shared" si="21"/>
        <v>0</v>
      </c>
      <c r="AB63" s="37">
        <f t="shared" si="22"/>
        <v>0</v>
      </c>
      <c r="AC63" s="37">
        <f t="shared" si="23"/>
        <v>0</v>
      </c>
      <c r="AD63" s="42" t="e">
        <f>VALUE(TEXT(((AA63*'TOX and EXPO INPUTS'!$F$13)/'TOX and EXPO INPUTS'!$E$27),"0.00E+00"))</f>
        <v>#DIV/0!</v>
      </c>
      <c r="AE63" s="37" t="e">
        <f>VALUE(TEXT(((AB63*'TOX and EXPO INPUTS'!$F$13)/'TOX and EXPO INPUTS'!$E$27),"0.00E+00"))</f>
        <v>#DIV/0!</v>
      </c>
      <c r="AF63" s="37" t="e">
        <f>VALUE(TEXT(((AC63*'TOX and EXPO INPUTS'!$F$13)/'TOX and EXPO INPUTS'!$E$27),"0.00E+00"))</f>
        <v>#DIV/0!</v>
      </c>
      <c r="AG63" s="42" t="e">
        <f>IF($E63="ST",VALUE(TEXT(('TOX and EXPO INPUTS'!$F$7/AD63),"0.0E+00")),IF($E63="IT",VALUE(TEXT(('TOX and EXPO INPUTS'!$F$10/AD63),"0.0E+00"))))</f>
        <v>#DIV/0!</v>
      </c>
      <c r="AH63" s="37" t="e">
        <f>IF($E63="ST",VALUE(TEXT(('TOX and EXPO INPUTS'!$F$7/AE63),"0.0E+00")),IF($E63="IT",VALUE(TEXT(('TOX and EXPO INPUTS'!$F$10/AE63),"0.0E+00"))))</f>
        <v>#DIV/0!</v>
      </c>
      <c r="AI63" s="37" t="e">
        <f>IF($E63="ST",VALUE(TEXT(('TOX and EXPO INPUTS'!$F$7/AF63),"0.0E+00")),IF($E63="IT",VALUE(TEXT(('TOX and EXPO INPUTS'!$F$10/AF63),"0.0E+00"))))</f>
        <v>#DIV/0!</v>
      </c>
      <c r="AJ63" s="42">
        <f t="shared" si="3"/>
        <v>0</v>
      </c>
      <c r="AK63" s="37">
        <f t="shared" si="4"/>
        <v>0</v>
      </c>
      <c r="AL63" s="42" t="e">
        <f>VALUE(TEXT(((AJ63*'TOX and EXPO INPUTS'!$F$21)/'TOX and EXPO INPUTS'!$E$29),"0.00E+00"))</f>
        <v>#DIV/0!</v>
      </c>
      <c r="AM63" s="37" t="e">
        <f>VALUE(TEXT(((AK63*'TOX and EXPO INPUTS'!$F$21)/'TOX and EXPO INPUTS'!$E$29),"0.00E+00"))</f>
        <v>#DIV/0!</v>
      </c>
      <c r="AN63" s="42" t="e">
        <f>IF($E63="ST",VALUE(TEXT(('TOX and EXPO INPUTS'!$F$15/AL63),"0.0E+00")),IF($E63="IT",VALUE(TEXT(('TOX and EXPO INPUTS'!$F$18/AL63),"0.0E+00"))))</f>
        <v>#DIV/0!</v>
      </c>
      <c r="AO63" s="37" t="e">
        <f>IF($E63="ST",VALUE(TEXT(('TOX and EXPO INPUTS'!$F$15/AM63),"0.0E+00")),IF($E63="IT",VALUE(TEXT(('TOX and EXPO INPUTS'!$F$18/AM63),"0.0E+00"))))</f>
        <v>#DIV/0!</v>
      </c>
      <c r="AP63" s="42" t="e">
        <f t="shared" si="37"/>
        <v>#DIV/0!</v>
      </c>
      <c r="AQ63" s="37" t="e">
        <f t="shared" si="38"/>
        <v>#DIV/0!</v>
      </c>
      <c r="AR63" s="37" t="e">
        <f t="shared" si="39"/>
        <v>#DIV/0!</v>
      </c>
      <c r="AS63" s="37" t="e">
        <f t="shared" si="40"/>
        <v>#DIV/0!</v>
      </c>
      <c r="AT63" s="37" t="e">
        <f t="shared" si="41"/>
        <v>#DIV/0!</v>
      </c>
      <c r="AU63" s="37" t="e">
        <f t="shared" si="42"/>
        <v>#DIV/0!</v>
      </c>
      <c r="AV63" s="42" t="e">
        <f t="shared" si="43"/>
        <v>#DIV/0!</v>
      </c>
      <c r="AW63" s="37" t="e">
        <f t="shared" si="44"/>
        <v>#DIV/0!</v>
      </c>
      <c r="AX63" s="37" t="e">
        <f t="shared" si="45"/>
        <v>#DIV/0!</v>
      </c>
      <c r="AY63" s="37" t="e">
        <f t="shared" si="46"/>
        <v>#DIV/0!</v>
      </c>
      <c r="AZ63" s="37" t="e">
        <f t="shared" si="47"/>
        <v>#DIV/0!</v>
      </c>
      <c r="BA63" s="37" t="e">
        <f t="shared" si="48"/>
        <v>#DIV/0!</v>
      </c>
      <c r="BB63" s="42" t="e">
        <f>IF($E63="ST",VALUE(TEXT((1/(('TOX and EXPO INPUTS'!$F$9/AG63)+('TOX and EXPO INPUTS'!$F$17/AN63))),"0.0E+00")),IF($E63="IT",VALUE(TEXT((1/(('TOX and EXPO INPUTS'!$F$12/AG63)+('TOX and EXPO INPUTS'!$F$20/AN63))),"0.0E+00"))))</f>
        <v>#DIV/0!</v>
      </c>
      <c r="BC63" s="37" t="e">
        <f>IF($E63="ST",VALUE(TEXT((1/(('TOX and EXPO INPUTS'!$F$9/AH63)+('TOX and EXPO INPUTS'!$F$17/AN63))),"0.0E+00")),IF($E63="IT",VALUE(TEXT((1/(('TOX and EXPO INPUTS'!$F$12/AH63)+('TOX and EXPO INPUTS'!$F$20/AN63))),"0.0E+00"))))</f>
        <v>#DIV/0!</v>
      </c>
      <c r="BD63" s="37" t="e">
        <f>IF($E63="ST",VALUE(TEXT((1/(('TOX and EXPO INPUTS'!$F$9/AI63)+('TOX and EXPO INPUTS'!$F$17/AN63))),"0.0E+00")),IF($E63="IT",VALUE(TEXT((1/(('TOX and EXPO INPUTS'!$F$12/AI63)+('TOX and EXPO INPUTS'!$F$20/AN63))),"0.0E+00"))))</f>
        <v>#DIV/0!</v>
      </c>
      <c r="BE63" s="37" t="e">
        <f>IF($E63="ST",VALUE(TEXT((1/(('TOX and EXPO INPUTS'!$F$9/AG63)+('TOX and EXPO INPUTS'!$F$17/AO63))),"0.0E+00")),IF($E63="IT",VALUE(TEXT((1/(('TOX and EXPO INPUTS'!$F$12/AG63)+('TOX and EXPO INPUTS'!$F$20/AO63))),"0.0E+00"))))</f>
        <v>#DIV/0!</v>
      </c>
      <c r="BF63" s="37" t="e">
        <f>IF($E63="ST",VALUE(TEXT((1/(('TOX and EXPO INPUTS'!$F$9/AH63)+('TOX and EXPO INPUTS'!$F$17/AO63))),"0.0E+00")),IF($E63="IT",VALUE(TEXT((1/(('TOX and EXPO INPUTS'!$F$12/AH63)+('TOX and EXPO INPUTS'!$F$20/AO63))),"0.0E+00"))))</f>
        <v>#DIV/0!</v>
      </c>
      <c r="BG63" s="37" t="e">
        <f>IF($E63="ST",VALUE(TEXT((1/(('TOX and EXPO INPUTS'!$F$9/AI63)+('TOX and EXPO INPUTS'!$F$17/AO63))),"0.0E+00")),IF($E63="IT",VALUE(TEXT((1/(('TOX and EXPO INPUTS'!$F$12/AI63)+('TOX and EXPO INPUTS'!$F$20/AO63))),"0.0E+00"))))</f>
        <v>#DIV/0!</v>
      </c>
      <c r="BH63" s="42" t="e">
        <f>VALUE(TEXT((AD63*$T63/365*'TOX and EXPO INPUTS'!$E$33/'TOX and EXPO INPUTS'!$E$34),"0.00E+00"))</f>
        <v>#DIV/0!</v>
      </c>
      <c r="BI63" s="37" t="e">
        <f>VALUE(TEXT((AE63*$T63/365*'TOX and EXPO INPUTS'!$E$33/'TOX and EXPO INPUTS'!$E$34),"0.00E+00"))</f>
        <v>#DIV/0!</v>
      </c>
      <c r="BJ63" s="37" t="e">
        <f>VALUE(TEXT((AF63*$T63/365*'TOX and EXPO INPUTS'!$E$33/'TOX and EXPO INPUTS'!$E$34),"0.00E+00"))</f>
        <v>#DIV/0!</v>
      </c>
      <c r="BK63" s="42" t="e">
        <f>VALUE(TEXT((AD63*$U63/365*'TOX and EXPO INPUTS'!$E$33/'TOX and EXPO INPUTS'!$E$34),"0.00E+00"))</f>
        <v>#DIV/0!</v>
      </c>
      <c r="BL63" s="37" t="e">
        <f>VALUE(TEXT((AE63*$U63/365*'TOX and EXPO INPUTS'!$E$33/'TOX and EXPO INPUTS'!$E$34),"0.00E+00"))</f>
        <v>#DIV/0!</v>
      </c>
      <c r="BM63" s="37" t="e">
        <f>VALUE(TEXT((AF63*$U63/365*'TOX and EXPO INPUTS'!$E$33/'TOX and EXPO INPUTS'!$E$34),"0.00E+00"))</f>
        <v>#DIV/0!</v>
      </c>
      <c r="BN63" s="42" t="e">
        <f>VALUE(TEXT((AL63*$T63/365*'TOX and EXPO INPUTS'!$E$33/'TOX and EXPO INPUTS'!$E$34),"0.00E+00"))</f>
        <v>#DIV/0!</v>
      </c>
      <c r="BO63" s="37" t="e">
        <f>VALUE(TEXT((AM63*$T63/365*'TOX and EXPO INPUTS'!$E$33/'TOX and EXPO INPUTS'!$E$34),"0.00E+00"))</f>
        <v>#DIV/0!</v>
      </c>
      <c r="BP63" s="42" t="e">
        <f>VALUE(TEXT((AL63*$U63/365*'TOX and EXPO INPUTS'!$E$33/'TOX and EXPO INPUTS'!$E$34),"0.00E+00"))</f>
        <v>#DIV/0!</v>
      </c>
      <c r="BQ63" s="37" t="e">
        <f>VALUE(TEXT((AM63*$U63/365*'TOX and EXPO INPUTS'!$E$33/'TOX and EXPO INPUTS'!$E$34),"0.00E+00"))</f>
        <v>#DIV/0!</v>
      </c>
      <c r="BR63" s="42" t="e">
        <f>VALUE(TEXT((AP63*$T63/365*'TOX and EXPO INPUTS'!$E$33/'TOX and EXPO INPUTS'!$E$34),"0.00E+00"))</f>
        <v>#DIV/0!</v>
      </c>
      <c r="BS63" s="37" t="e">
        <f>VALUE(TEXT((AQ63*$T63/365*'TOX and EXPO INPUTS'!$E$33/'TOX and EXPO INPUTS'!$E$34),"0.00E+00"))</f>
        <v>#DIV/0!</v>
      </c>
      <c r="BT63" s="37" t="e">
        <f>VALUE(TEXT((AR63*$T63/365*'TOX and EXPO INPUTS'!$E$33/'TOX and EXPO INPUTS'!$E$34),"0.00E+00"))</f>
        <v>#DIV/0!</v>
      </c>
      <c r="BU63" s="37" t="e">
        <f>VALUE(TEXT((AS63*$T63/365*'TOX and EXPO INPUTS'!$E$33/'TOX and EXPO INPUTS'!$E$34),"0.00E+00"))</f>
        <v>#DIV/0!</v>
      </c>
      <c r="BV63" s="37" t="e">
        <f>VALUE(TEXT((AT63*$T63/365*'TOX and EXPO INPUTS'!$E$33/'TOX and EXPO INPUTS'!$E$34),"0.00E+00"))</f>
        <v>#DIV/0!</v>
      </c>
      <c r="BW63" s="37" t="e">
        <f>VALUE(TEXT((AU63*$T63/365*'TOX and EXPO INPUTS'!$E$33/'TOX and EXPO INPUTS'!$E$34),"0.00E+00"))</f>
        <v>#DIV/0!</v>
      </c>
      <c r="BX63" s="42" t="e">
        <f>VALUE(TEXT((AP63*$U63/365*'TOX and EXPO INPUTS'!$E$33/'TOX and EXPO INPUTS'!$E$34),"0.00E+00"))</f>
        <v>#DIV/0!</v>
      </c>
      <c r="BY63" s="37" t="e">
        <f>VALUE(TEXT((AQ63*$U63/365*'TOX and EXPO INPUTS'!$E$33/'TOX and EXPO INPUTS'!$E$34),"0.00E+00"))</f>
        <v>#DIV/0!</v>
      </c>
      <c r="BZ63" s="37" t="e">
        <f>VALUE(TEXT((AR63*$U63/365*'TOX and EXPO INPUTS'!$E$33/'TOX and EXPO INPUTS'!$E$34),"0.00E+00"))</f>
        <v>#DIV/0!</v>
      </c>
      <c r="CA63" s="37" t="e">
        <f>VALUE(TEXT((AS63*$U63/365*'TOX and EXPO INPUTS'!$E$33/'TOX and EXPO INPUTS'!$E$34),"0.00E+00"))</f>
        <v>#DIV/0!</v>
      </c>
      <c r="CB63" s="37" t="e">
        <f>VALUE(TEXT((AT63*$U63/365*'TOX and EXPO INPUTS'!$E$33/'TOX and EXPO INPUTS'!$E$34),"0.00E+00"))</f>
        <v>#DIV/0!</v>
      </c>
      <c r="CC63" s="37" t="e">
        <f>VALUE(TEXT((AU63*$U63/365*'TOX and EXPO INPUTS'!$E$33/'TOX and EXPO INPUTS'!$E$34),"0.00E+00"))</f>
        <v>#DIV/0!</v>
      </c>
      <c r="CD63" s="58" t="e">
        <f>VALUE(TEXT((BR63*'TOX and EXPO INPUTS'!$F$23),"0.00E+00"))</f>
        <v>#DIV/0!</v>
      </c>
      <c r="CE63" s="57" t="e">
        <f>VALUE(TEXT((BS63*'TOX and EXPO INPUTS'!$F$23),"0.00E+00"))</f>
        <v>#DIV/0!</v>
      </c>
      <c r="CF63" s="57" t="e">
        <f>VALUE(TEXT((BT63*'TOX and EXPO INPUTS'!$F$23),"0.00E+00"))</f>
        <v>#DIV/0!</v>
      </c>
      <c r="CG63" s="57" t="e">
        <f>VALUE(TEXT((BU63*'TOX and EXPO INPUTS'!$F$23),"0.00E+00"))</f>
        <v>#DIV/0!</v>
      </c>
      <c r="CH63" s="57" t="e">
        <f>VALUE(TEXT((BV63*'TOX and EXPO INPUTS'!$F$23),"0.00E+00"))</f>
        <v>#DIV/0!</v>
      </c>
      <c r="CI63" s="57" t="e">
        <f>VALUE(TEXT((BW63*'TOX and EXPO INPUTS'!$F$23),"0.00E+00"))</f>
        <v>#DIV/0!</v>
      </c>
      <c r="CJ63" s="58" t="e">
        <f>VALUE(TEXT((BX63*'TOX and EXPO INPUTS'!$F$23),"0.00E+00"))</f>
        <v>#DIV/0!</v>
      </c>
      <c r="CK63" s="57" t="e">
        <f>VALUE(TEXT((BY63*'TOX and EXPO INPUTS'!$F$23),"0.00E+00"))</f>
        <v>#DIV/0!</v>
      </c>
      <c r="CL63" s="57" t="e">
        <f>VALUE(TEXT((BZ63*'TOX and EXPO INPUTS'!$F$23),"0.00E+00"))</f>
        <v>#DIV/0!</v>
      </c>
      <c r="CM63" s="57" t="e">
        <f>VALUE(TEXT((CA63*'TOX and EXPO INPUTS'!$F$23),"0.00E+00"))</f>
        <v>#DIV/0!</v>
      </c>
      <c r="CN63" s="57" t="e">
        <f>VALUE(TEXT((CB63*'TOX and EXPO INPUTS'!$F$23),"0.00E+00"))</f>
        <v>#DIV/0!</v>
      </c>
      <c r="CO63" s="57" t="e">
        <f>VALUE(TEXT((CC63*'TOX and EXPO INPUTS'!$F$23),"0.00E+00"))</f>
        <v>#DIV/0!</v>
      </c>
      <c r="CP63" s="38" t="s">
        <v>106</v>
      </c>
      <c r="CQ63" s="34" t="s">
        <v>107</v>
      </c>
      <c r="CR63" s="34" t="s">
        <v>108</v>
      </c>
      <c r="CS63" s="39" t="s">
        <v>109</v>
      </c>
    </row>
    <row r="64" spans="1:97" ht="48" customHeight="1" x14ac:dyDescent="0.25">
      <c r="A64" s="34" t="s">
        <v>98</v>
      </c>
      <c r="B64" s="34" t="s">
        <v>99</v>
      </c>
      <c r="C64" s="34" t="s">
        <v>100</v>
      </c>
      <c r="D64" s="34" t="s">
        <v>110</v>
      </c>
      <c r="E64" s="39" t="s">
        <v>102</v>
      </c>
      <c r="F64" s="40" t="s">
        <v>129</v>
      </c>
      <c r="G64" s="43"/>
      <c r="H64" s="36" t="s">
        <v>104</v>
      </c>
      <c r="I64" s="67"/>
      <c r="J64" s="36" t="s">
        <v>105</v>
      </c>
      <c r="K64" s="100">
        <f>VLOOKUP(F64,'Amount Seed Planted_variables'!$A$3:$I$74,2,0)</f>
        <v>800</v>
      </c>
      <c r="L64" s="100">
        <f>VLOOKUP(F64,'Amount Seed Planted_variables'!$A$3:$I$74,3,0)</f>
        <v>1814</v>
      </c>
      <c r="M64" s="36">
        <f t="shared" si="17"/>
        <v>0</v>
      </c>
      <c r="N64" s="35">
        <f t="shared" si="18"/>
        <v>0</v>
      </c>
      <c r="O64" s="101">
        <v>339500</v>
      </c>
      <c r="P64" s="93">
        <f>VLOOKUP(F64,'Amount Seed Planted_variables'!$A$3:$I$74,4,0)</f>
        <v>418176</v>
      </c>
      <c r="Q64" s="93">
        <f>VLOOKUP(F64,'Amount Seed Planted_variables'!$A$3:$I$74,7,0)</f>
        <v>80</v>
      </c>
      <c r="R64" s="93">
        <f>VLOOKUP(F64,'Amount Seed Planted_variables'!$A$3:$I$74,8,0)</f>
        <v>33454080</v>
      </c>
      <c r="S64" s="87" t="str">
        <f t="shared" si="0"/>
        <v>NA</v>
      </c>
      <c r="T64" s="35">
        <v>10</v>
      </c>
      <c r="U64" s="35">
        <v>30</v>
      </c>
      <c r="V64" s="41">
        <v>68</v>
      </c>
      <c r="W64" s="35">
        <v>16.899999999999999</v>
      </c>
      <c r="X64" s="35">
        <v>13.1</v>
      </c>
      <c r="Y64" s="41">
        <v>3.6</v>
      </c>
      <c r="Z64" s="35">
        <f t="shared" si="49"/>
        <v>0.36000000000000004</v>
      </c>
      <c r="AA64" s="42">
        <f t="shared" si="21"/>
        <v>0</v>
      </c>
      <c r="AB64" s="37">
        <f t="shared" si="22"/>
        <v>0</v>
      </c>
      <c r="AC64" s="37">
        <f t="shared" si="23"/>
        <v>0</v>
      </c>
      <c r="AD64" s="42" t="e">
        <f>VALUE(TEXT(((AA64*'TOX and EXPO INPUTS'!$F$13)/'TOX and EXPO INPUTS'!$E$27),"0.00E+00"))</f>
        <v>#DIV/0!</v>
      </c>
      <c r="AE64" s="37" t="e">
        <f>VALUE(TEXT(((AB64*'TOX and EXPO INPUTS'!$F$13)/'TOX and EXPO INPUTS'!$E$27),"0.00E+00"))</f>
        <v>#DIV/0!</v>
      </c>
      <c r="AF64" s="37" t="e">
        <f>VALUE(TEXT(((AC64*'TOX and EXPO INPUTS'!$F$13)/'TOX and EXPO INPUTS'!$E$27),"0.00E+00"))</f>
        <v>#DIV/0!</v>
      </c>
      <c r="AG64" s="42" t="e">
        <f>IF($E64="ST",VALUE(TEXT(('TOX and EXPO INPUTS'!$F$7/AD64),"0.0E+00")),IF($E64="IT",VALUE(TEXT(('TOX and EXPO INPUTS'!$F$10/AD64),"0.0E+00"))))</f>
        <v>#DIV/0!</v>
      </c>
      <c r="AH64" s="37" t="e">
        <f>IF($E64="ST",VALUE(TEXT(('TOX and EXPO INPUTS'!$F$7/AE64),"0.0E+00")),IF($E64="IT",VALUE(TEXT(('TOX and EXPO INPUTS'!$F$10/AE64),"0.0E+00"))))</f>
        <v>#DIV/0!</v>
      </c>
      <c r="AI64" s="37" t="e">
        <f>IF($E64="ST",VALUE(TEXT(('TOX and EXPO INPUTS'!$F$7/AF64),"0.0E+00")),IF($E64="IT",VALUE(TEXT(('TOX and EXPO INPUTS'!$F$10/AF64),"0.0E+00"))))</f>
        <v>#DIV/0!</v>
      </c>
      <c r="AJ64" s="42">
        <f t="shared" si="3"/>
        <v>0</v>
      </c>
      <c r="AK64" s="37">
        <f t="shared" si="4"/>
        <v>0</v>
      </c>
      <c r="AL64" s="42" t="e">
        <f>VALUE(TEXT(((AJ64*'TOX and EXPO INPUTS'!$F$21)/'TOX and EXPO INPUTS'!$E$29),"0.00E+00"))</f>
        <v>#DIV/0!</v>
      </c>
      <c r="AM64" s="37" t="e">
        <f>VALUE(TEXT(((AK64*'TOX and EXPO INPUTS'!$F$21)/'TOX and EXPO INPUTS'!$E$29),"0.00E+00"))</f>
        <v>#DIV/0!</v>
      </c>
      <c r="AN64" s="42" t="e">
        <f>IF($E64="ST",VALUE(TEXT(('TOX and EXPO INPUTS'!$F$15/AL64),"0.0E+00")),IF($E64="IT",VALUE(TEXT(('TOX and EXPO INPUTS'!$F$18/AL64),"0.0E+00"))))</f>
        <v>#DIV/0!</v>
      </c>
      <c r="AO64" s="37" t="e">
        <f>IF($E64="ST",VALUE(TEXT(('TOX and EXPO INPUTS'!$F$15/AM64),"0.0E+00")),IF($E64="IT",VALUE(TEXT(('TOX and EXPO INPUTS'!$F$18/AM64),"0.0E+00"))))</f>
        <v>#DIV/0!</v>
      </c>
      <c r="AP64" s="42" t="e">
        <f t="shared" si="37"/>
        <v>#DIV/0!</v>
      </c>
      <c r="AQ64" s="37" t="e">
        <f t="shared" si="38"/>
        <v>#DIV/0!</v>
      </c>
      <c r="AR64" s="37" t="e">
        <f t="shared" si="39"/>
        <v>#DIV/0!</v>
      </c>
      <c r="AS64" s="37" t="e">
        <f t="shared" si="40"/>
        <v>#DIV/0!</v>
      </c>
      <c r="AT64" s="37" t="e">
        <f t="shared" si="41"/>
        <v>#DIV/0!</v>
      </c>
      <c r="AU64" s="37" t="e">
        <f t="shared" si="42"/>
        <v>#DIV/0!</v>
      </c>
      <c r="AV64" s="42" t="e">
        <f t="shared" si="43"/>
        <v>#DIV/0!</v>
      </c>
      <c r="AW64" s="37" t="e">
        <f t="shared" si="44"/>
        <v>#DIV/0!</v>
      </c>
      <c r="AX64" s="37" t="e">
        <f t="shared" si="45"/>
        <v>#DIV/0!</v>
      </c>
      <c r="AY64" s="37" t="e">
        <f t="shared" si="46"/>
        <v>#DIV/0!</v>
      </c>
      <c r="AZ64" s="37" t="e">
        <f t="shared" si="47"/>
        <v>#DIV/0!</v>
      </c>
      <c r="BA64" s="37" t="e">
        <f t="shared" si="48"/>
        <v>#DIV/0!</v>
      </c>
      <c r="BB64" s="42" t="e">
        <f>IF($E64="ST",VALUE(TEXT((1/(('TOX and EXPO INPUTS'!$F$9/AG64)+('TOX and EXPO INPUTS'!$F$17/AN64))),"0.0E+00")),IF($E64="IT",VALUE(TEXT((1/(('TOX and EXPO INPUTS'!$F$12/AG64)+('TOX and EXPO INPUTS'!$F$20/AN64))),"0.0E+00"))))</f>
        <v>#DIV/0!</v>
      </c>
      <c r="BC64" s="37" t="e">
        <f>IF($E64="ST",VALUE(TEXT((1/(('TOX and EXPO INPUTS'!$F$9/AH64)+('TOX and EXPO INPUTS'!$F$17/AN64))),"0.0E+00")),IF($E64="IT",VALUE(TEXT((1/(('TOX and EXPO INPUTS'!$F$12/AH64)+('TOX and EXPO INPUTS'!$F$20/AN64))),"0.0E+00"))))</f>
        <v>#DIV/0!</v>
      </c>
      <c r="BD64" s="37" t="e">
        <f>IF($E64="ST",VALUE(TEXT((1/(('TOX and EXPO INPUTS'!$F$9/AI64)+('TOX and EXPO INPUTS'!$F$17/AN64))),"0.0E+00")),IF($E64="IT",VALUE(TEXT((1/(('TOX and EXPO INPUTS'!$F$12/AI64)+('TOX and EXPO INPUTS'!$F$20/AN64))),"0.0E+00"))))</f>
        <v>#DIV/0!</v>
      </c>
      <c r="BE64" s="37" t="e">
        <f>IF($E64="ST",VALUE(TEXT((1/(('TOX and EXPO INPUTS'!$F$9/AG64)+('TOX and EXPO INPUTS'!$F$17/AO64))),"0.0E+00")),IF($E64="IT",VALUE(TEXT((1/(('TOX and EXPO INPUTS'!$F$12/AG64)+('TOX and EXPO INPUTS'!$F$20/AO64))),"0.0E+00"))))</f>
        <v>#DIV/0!</v>
      </c>
      <c r="BF64" s="37" t="e">
        <f>IF($E64="ST",VALUE(TEXT((1/(('TOX and EXPO INPUTS'!$F$9/AH64)+('TOX and EXPO INPUTS'!$F$17/AO64))),"0.0E+00")),IF($E64="IT",VALUE(TEXT((1/(('TOX and EXPO INPUTS'!$F$12/AH64)+('TOX and EXPO INPUTS'!$F$20/AO64))),"0.0E+00"))))</f>
        <v>#DIV/0!</v>
      </c>
      <c r="BG64" s="37" t="e">
        <f>IF($E64="ST",VALUE(TEXT((1/(('TOX and EXPO INPUTS'!$F$9/AI64)+('TOX and EXPO INPUTS'!$F$17/AO64))),"0.0E+00")),IF($E64="IT",VALUE(TEXT((1/(('TOX and EXPO INPUTS'!$F$12/AI64)+('TOX and EXPO INPUTS'!$F$20/AO64))),"0.0E+00"))))</f>
        <v>#DIV/0!</v>
      </c>
      <c r="BH64" s="42" t="e">
        <f>VALUE(TEXT((AD64*$T64/365*'TOX and EXPO INPUTS'!$E$33/'TOX and EXPO INPUTS'!$E$34),"0.00E+00"))</f>
        <v>#DIV/0!</v>
      </c>
      <c r="BI64" s="37" t="e">
        <f>VALUE(TEXT((AE64*$T64/365*'TOX and EXPO INPUTS'!$E$33/'TOX and EXPO INPUTS'!$E$34),"0.00E+00"))</f>
        <v>#DIV/0!</v>
      </c>
      <c r="BJ64" s="37" t="e">
        <f>VALUE(TEXT((AF64*$T64/365*'TOX and EXPO INPUTS'!$E$33/'TOX and EXPO INPUTS'!$E$34),"0.00E+00"))</f>
        <v>#DIV/0!</v>
      </c>
      <c r="BK64" s="42" t="e">
        <f>VALUE(TEXT((AD64*$U64/365*'TOX and EXPO INPUTS'!$E$33/'TOX and EXPO INPUTS'!$E$34),"0.00E+00"))</f>
        <v>#DIV/0!</v>
      </c>
      <c r="BL64" s="37" t="e">
        <f>VALUE(TEXT((AE64*$U64/365*'TOX and EXPO INPUTS'!$E$33/'TOX and EXPO INPUTS'!$E$34),"0.00E+00"))</f>
        <v>#DIV/0!</v>
      </c>
      <c r="BM64" s="37" t="e">
        <f>VALUE(TEXT((AF64*$U64/365*'TOX and EXPO INPUTS'!$E$33/'TOX and EXPO INPUTS'!$E$34),"0.00E+00"))</f>
        <v>#DIV/0!</v>
      </c>
      <c r="BN64" s="42" t="e">
        <f>VALUE(TEXT((AL64*$T64/365*'TOX and EXPO INPUTS'!$E$33/'TOX and EXPO INPUTS'!$E$34),"0.00E+00"))</f>
        <v>#DIV/0!</v>
      </c>
      <c r="BO64" s="37" t="e">
        <f>VALUE(TEXT((AM64*$T64/365*'TOX and EXPO INPUTS'!$E$33/'TOX and EXPO INPUTS'!$E$34),"0.00E+00"))</f>
        <v>#DIV/0!</v>
      </c>
      <c r="BP64" s="42" t="e">
        <f>VALUE(TEXT((AL64*$U64/365*'TOX and EXPO INPUTS'!$E$33/'TOX and EXPO INPUTS'!$E$34),"0.00E+00"))</f>
        <v>#DIV/0!</v>
      </c>
      <c r="BQ64" s="37" t="e">
        <f>VALUE(TEXT((AM64*$U64/365*'TOX and EXPO INPUTS'!$E$33/'TOX and EXPO INPUTS'!$E$34),"0.00E+00"))</f>
        <v>#DIV/0!</v>
      </c>
      <c r="BR64" s="42" t="e">
        <f>VALUE(TEXT((AP64*$T64/365*'TOX and EXPO INPUTS'!$E$33/'TOX and EXPO INPUTS'!$E$34),"0.00E+00"))</f>
        <v>#DIV/0!</v>
      </c>
      <c r="BS64" s="37" t="e">
        <f>VALUE(TEXT((AQ64*$T64/365*'TOX and EXPO INPUTS'!$E$33/'TOX and EXPO INPUTS'!$E$34),"0.00E+00"))</f>
        <v>#DIV/0!</v>
      </c>
      <c r="BT64" s="37" t="e">
        <f>VALUE(TEXT((AR64*$T64/365*'TOX and EXPO INPUTS'!$E$33/'TOX and EXPO INPUTS'!$E$34),"0.00E+00"))</f>
        <v>#DIV/0!</v>
      </c>
      <c r="BU64" s="37" t="e">
        <f>VALUE(TEXT((AS64*$T64/365*'TOX and EXPO INPUTS'!$E$33/'TOX and EXPO INPUTS'!$E$34),"0.00E+00"))</f>
        <v>#DIV/0!</v>
      </c>
      <c r="BV64" s="37" t="e">
        <f>VALUE(TEXT((AT64*$T64/365*'TOX and EXPO INPUTS'!$E$33/'TOX and EXPO INPUTS'!$E$34),"0.00E+00"))</f>
        <v>#DIV/0!</v>
      </c>
      <c r="BW64" s="37" t="e">
        <f>VALUE(TEXT((AU64*$T64/365*'TOX and EXPO INPUTS'!$E$33/'TOX and EXPO INPUTS'!$E$34),"0.00E+00"))</f>
        <v>#DIV/0!</v>
      </c>
      <c r="BX64" s="42" t="e">
        <f>VALUE(TEXT((AP64*$U64/365*'TOX and EXPO INPUTS'!$E$33/'TOX and EXPO INPUTS'!$E$34),"0.00E+00"))</f>
        <v>#DIV/0!</v>
      </c>
      <c r="BY64" s="37" t="e">
        <f>VALUE(TEXT((AQ64*$U64/365*'TOX and EXPO INPUTS'!$E$33/'TOX and EXPO INPUTS'!$E$34),"0.00E+00"))</f>
        <v>#DIV/0!</v>
      </c>
      <c r="BZ64" s="37" t="e">
        <f>VALUE(TEXT((AR64*$U64/365*'TOX and EXPO INPUTS'!$E$33/'TOX and EXPO INPUTS'!$E$34),"0.00E+00"))</f>
        <v>#DIV/0!</v>
      </c>
      <c r="CA64" s="37" t="e">
        <f>VALUE(TEXT((AS64*$U64/365*'TOX and EXPO INPUTS'!$E$33/'TOX and EXPO INPUTS'!$E$34),"0.00E+00"))</f>
        <v>#DIV/0!</v>
      </c>
      <c r="CB64" s="37" t="e">
        <f>VALUE(TEXT((AT64*$U64/365*'TOX and EXPO INPUTS'!$E$33/'TOX and EXPO INPUTS'!$E$34),"0.00E+00"))</f>
        <v>#DIV/0!</v>
      </c>
      <c r="CC64" s="37" t="e">
        <f>VALUE(TEXT((AU64*$U64/365*'TOX and EXPO INPUTS'!$E$33/'TOX and EXPO INPUTS'!$E$34),"0.00E+00"))</f>
        <v>#DIV/0!</v>
      </c>
      <c r="CD64" s="58" t="e">
        <f>VALUE(TEXT((BR64*'TOX and EXPO INPUTS'!$F$23),"0.00E+00"))</f>
        <v>#DIV/0!</v>
      </c>
      <c r="CE64" s="57" t="e">
        <f>VALUE(TEXT((BS64*'TOX and EXPO INPUTS'!$F$23),"0.00E+00"))</f>
        <v>#DIV/0!</v>
      </c>
      <c r="CF64" s="57" t="e">
        <f>VALUE(TEXT((BT64*'TOX and EXPO INPUTS'!$F$23),"0.00E+00"))</f>
        <v>#DIV/0!</v>
      </c>
      <c r="CG64" s="57" t="e">
        <f>VALUE(TEXT((BU64*'TOX and EXPO INPUTS'!$F$23),"0.00E+00"))</f>
        <v>#DIV/0!</v>
      </c>
      <c r="CH64" s="57" t="e">
        <f>VALUE(TEXT((BV64*'TOX and EXPO INPUTS'!$F$23),"0.00E+00"))</f>
        <v>#DIV/0!</v>
      </c>
      <c r="CI64" s="57" t="e">
        <f>VALUE(TEXT((BW64*'TOX and EXPO INPUTS'!$F$23),"0.00E+00"))</f>
        <v>#DIV/0!</v>
      </c>
      <c r="CJ64" s="58" t="e">
        <f>VALUE(TEXT((BX64*'TOX and EXPO INPUTS'!$F$23),"0.00E+00"))</f>
        <v>#DIV/0!</v>
      </c>
      <c r="CK64" s="57" t="e">
        <f>VALUE(TEXT((BY64*'TOX and EXPO INPUTS'!$F$23),"0.00E+00"))</f>
        <v>#DIV/0!</v>
      </c>
      <c r="CL64" s="57" t="e">
        <f>VALUE(TEXT((BZ64*'TOX and EXPO INPUTS'!$F$23),"0.00E+00"))</f>
        <v>#DIV/0!</v>
      </c>
      <c r="CM64" s="57" t="e">
        <f>VALUE(TEXT((CA64*'TOX and EXPO INPUTS'!$F$23),"0.00E+00"))</f>
        <v>#DIV/0!</v>
      </c>
      <c r="CN64" s="57" t="e">
        <f>VALUE(TEXT((CB64*'TOX and EXPO INPUTS'!$F$23),"0.00E+00"))</f>
        <v>#DIV/0!</v>
      </c>
      <c r="CO64" s="57" t="e">
        <f>VALUE(TEXT((CC64*'TOX and EXPO INPUTS'!$F$23),"0.00E+00"))</f>
        <v>#DIV/0!</v>
      </c>
      <c r="CP64" s="38" t="s">
        <v>106</v>
      </c>
      <c r="CQ64" s="34" t="s">
        <v>107</v>
      </c>
      <c r="CR64" s="34" t="s">
        <v>108</v>
      </c>
      <c r="CS64" s="39" t="s">
        <v>109</v>
      </c>
    </row>
    <row r="65" spans="1:97" ht="48" customHeight="1" x14ac:dyDescent="0.25">
      <c r="A65" s="34" t="s">
        <v>98</v>
      </c>
      <c r="B65" s="34" t="s">
        <v>99</v>
      </c>
      <c r="C65" s="34" t="s">
        <v>100</v>
      </c>
      <c r="D65" s="34" t="s">
        <v>111</v>
      </c>
      <c r="E65" s="39" t="s">
        <v>102</v>
      </c>
      <c r="F65" s="40" t="s">
        <v>129</v>
      </c>
      <c r="G65" s="43"/>
      <c r="H65" s="36" t="s">
        <v>104</v>
      </c>
      <c r="I65" s="67"/>
      <c r="J65" s="36" t="s">
        <v>105</v>
      </c>
      <c r="K65" s="100">
        <f>VLOOKUP(F65,'Amount Seed Planted_variables'!$A$3:$I$74,2,0)</f>
        <v>800</v>
      </c>
      <c r="L65" s="100">
        <f>VLOOKUP(F65,'Amount Seed Planted_variables'!$A$3:$I$74,3,0)</f>
        <v>1814</v>
      </c>
      <c r="M65" s="36">
        <f t="shared" si="17"/>
        <v>0</v>
      </c>
      <c r="N65" s="35">
        <f t="shared" si="18"/>
        <v>0</v>
      </c>
      <c r="O65" s="101">
        <v>339500</v>
      </c>
      <c r="P65" s="93">
        <f>VLOOKUP(F65,'Amount Seed Planted_variables'!$A$3:$I$74,4,0)</f>
        <v>418176</v>
      </c>
      <c r="Q65" s="93">
        <f>VLOOKUP(F65,'Amount Seed Planted_variables'!$A$3:$I$74,7,0)</f>
        <v>80</v>
      </c>
      <c r="R65" s="93">
        <f>VLOOKUP(F65,'Amount Seed Planted_variables'!$A$3:$I$74,8,0)</f>
        <v>33454080</v>
      </c>
      <c r="S65" s="87">
        <f t="shared" si="0"/>
        <v>2.5</v>
      </c>
      <c r="T65" s="35">
        <v>10</v>
      </c>
      <c r="U65" s="35">
        <v>30</v>
      </c>
      <c r="V65" s="41">
        <v>138210600</v>
      </c>
      <c r="W65" s="35">
        <v>23262800</v>
      </c>
      <c r="X65" s="35">
        <v>21238200</v>
      </c>
      <c r="Y65" s="41">
        <v>106100</v>
      </c>
      <c r="Z65" s="35">
        <f t="shared" si="49"/>
        <v>10610</v>
      </c>
      <c r="AA65" s="42">
        <f t="shared" si="21"/>
        <v>0</v>
      </c>
      <c r="AB65" s="37">
        <f t="shared" si="22"/>
        <v>0</v>
      </c>
      <c r="AC65" s="37">
        <f t="shared" si="23"/>
        <v>0</v>
      </c>
      <c r="AD65" s="42" t="e">
        <f>VALUE(TEXT(((AA65*'TOX and EXPO INPUTS'!$F$13)/'TOX and EXPO INPUTS'!$E$27),"0.00E+00"))</f>
        <v>#DIV/0!</v>
      </c>
      <c r="AE65" s="37" t="e">
        <f>VALUE(TEXT(((AB65*'TOX and EXPO INPUTS'!$F$13)/'TOX and EXPO INPUTS'!$E$27),"0.00E+00"))</f>
        <v>#DIV/0!</v>
      </c>
      <c r="AF65" s="37" t="e">
        <f>VALUE(TEXT(((AC65*'TOX and EXPO INPUTS'!$F$13)/'TOX and EXPO INPUTS'!$E$27),"0.00E+00"))</f>
        <v>#DIV/0!</v>
      </c>
      <c r="AG65" s="42" t="e">
        <f>IF($E65="ST",VALUE(TEXT(('TOX and EXPO INPUTS'!$F$7/AD65),"0.0E+00")),IF($E65="IT",VALUE(TEXT(('TOX and EXPO INPUTS'!$F$10/AD65),"0.0E+00"))))</f>
        <v>#DIV/0!</v>
      </c>
      <c r="AH65" s="37" t="e">
        <f>IF($E65="ST",VALUE(TEXT(('TOX and EXPO INPUTS'!$F$7/AE65),"0.0E+00")),IF($E65="IT",VALUE(TEXT(('TOX and EXPO INPUTS'!$F$10/AE65),"0.0E+00"))))</f>
        <v>#DIV/0!</v>
      </c>
      <c r="AI65" s="37" t="e">
        <f>IF($E65="ST",VALUE(TEXT(('TOX and EXPO INPUTS'!$F$7/AF65),"0.0E+00")),IF($E65="IT",VALUE(TEXT(('TOX and EXPO INPUTS'!$F$10/AF65),"0.0E+00"))))</f>
        <v>#DIV/0!</v>
      </c>
      <c r="AJ65" s="42">
        <f t="shared" si="3"/>
        <v>0</v>
      </c>
      <c r="AK65" s="37">
        <f t="shared" si="4"/>
        <v>0</v>
      </c>
      <c r="AL65" s="42" t="e">
        <f>VALUE(TEXT(((AJ65*'TOX and EXPO INPUTS'!$F$21)/'TOX and EXPO INPUTS'!$E$29),"0.00E+00"))</f>
        <v>#DIV/0!</v>
      </c>
      <c r="AM65" s="37" t="e">
        <f>VALUE(TEXT(((AK65*'TOX and EXPO INPUTS'!$F$21)/'TOX and EXPO INPUTS'!$E$29),"0.00E+00"))</f>
        <v>#DIV/0!</v>
      </c>
      <c r="AN65" s="42" t="e">
        <f>IF($E65="ST",VALUE(TEXT(('TOX and EXPO INPUTS'!$F$15/AL65),"0.0E+00")),IF($E65="IT",VALUE(TEXT(('TOX and EXPO INPUTS'!$F$18/AL65),"0.0E+00"))))</f>
        <v>#DIV/0!</v>
      </c>
      <c r="AO65" s="37" t="e">
        <f>IF($E65="ST",VALUE(TEXT(('TOX and EXPO INPUTS'!$F$15/AM65),"0.0E+00")),IF($E65="IT",VALUE(TEXT(('TOX and EXPO INPUTS'!$F$18/AM65),"0.0E+00"))))</f>
        <v>#DIV/0!</v>
      </c>
      <c r="AP65" s="42" t="e">
        <f t="shared" si="37"/>
        <v>#DIV/0!</v>
      </c>
      <c r="AQ65" s="37" t="e">
        <f t="shared" si="38"/>
        <v>#DIV/0!</v>
      </c>
      <c r="AR65" s="37" t="e">
        <f t="shared" si="39"/>
        <v>#DIV/0!</v>
      </c>
      <c r="AS65" s="37" t="e">
        <f t="shared" si="40"/>
        <v>#DIV/0!</v>
      </c>
      <c r="AT65" s="37" t="e">
        <f t="shared" si="41"/>
        <v>#DIV/0!</v>
      </c>
      <c r="AU65" s="37" t="e">
        <f t="shared" si="42"/>
        <v>#DIV/0!</v>
      </c>
      <c r="AV65" s="42" t="e">
        <f t="shared" si="43"/>
        <v>#DIV/0!</v>
      </c>
      <c r="AW65" s="37" t="e">
        <f t="shared" si="44"/>
        <v>#DIV/0!</v>
      </c>
      <c r="AX65" s="37" t="e">
        <f t="shared" si="45"/>
        <v>#DIV/0!</v>
      </c>
      <c r="AY65" s="37" t="e">
        <f t="shared" si="46"/>
        <v>#DIV/0!</v>
      </c>
      <c r="AZ65" s="37" t="e">
        <f t="shared" si="47"/>
        <v>#DIV/0!</v>
      </c>
      <c r="BA65" s="37" t="e">
        <f t="shared" si="48"/>
        <v>#DIV/0!</v>
      </c>
      <c r="BB65" s="42" t="e">
        <f>IF($E65="ST",VALUE(TEXT((1/(('TOX and EXPO INPUTS'!$F$9/AG65)+('TOX and EXPO INPUTS'!$F$17/AN65))),"0.0E+00")),IF($E65="IT",VALUE(TEXT((1/(('TOX and EXPO INPUTS'!$F$12/AG65)+('TOX and EXPO INPUTS'!$F$20/AN65))),"0.0E+00"))))</f>
        <v>#DIV/0!</v>
      </c>
      <c r="BC65" s="37" t="e">
        <f>IF($E65="ST",VALUE(TEXT((1/(('TOX and EXPO INPUTS'!$F$9/AH65)+('TOX and EXPO INPUTS'!$F$17/AN65))),"0.0E+00")),IF($E65="IT",VALUE(TEXT((1/(('TOX and EXPO INPUTS'!$F$12/AH65)+('TOX and EXPO INPUTS'!$F$20/AN65))),"0.0E+00"))))</f>
        <v>#DIV/0!</v>
      </c>
      <c r="BD65" s="37" t="e">
        <f>IF($E65="ST",VALUE(TEXT((1/(('TOX and EXPO INPUTS'!$F$9/AI65)+('TOX and EXPO INPUTS'!$F$17/AN65))),"0.0E+00")),IF($E65="IT",VALUE(TEXT((1/(('TOX and EXPO INPUTS'!$F$12/AI65)+('TOX and EXPO INPUTS'!$F$20/AN65))),"0.0E+00"))))</f>
        <v>#DIV/0!</v>
      </c>
      <c r="BE65" s="37" t="e">
        <f>IF($E65="ST",VALUE(TEXT((1/(('TOX and EXPO INPUTS'!$F$9/AG65)+('TOX and EXPO INPUTS'!$F$17/AO65))),"0.0E+00")),IF($E65="IT",VALUE(TEXT((1/(('TOX and EXPO INPUTS'!$F$12/AG65)+('TOX and EXPO INPUTS'!$F$20/AO65))),"0.0E+00"))))</f>
        <v>#DIV/0!</v>
      </c>
      <c r="BF65" s="37" t="e">
        <f>IF($E65="ST",VALUE(TEXT((1/(('TOX and EXPO INPUTS'!$F$9/AH65)+('TOX and EXPO INPUTS'!$F$17/AO65))),"0.0E+00")),IF($E65="IT",VALUE(TEXT((1/(('TOX and EXPO INPUTS'!$F$12/AH65)+('TOX and EXPO INPUTS'!$F$20/AO65))),"0.0E+00"))))</f>
        <v>#DIV/0!</v>
      </c>
      <c r="BG65" s="37" t="e">
        <f>IF($E65="ST",VALUE(TEXT((1/(('TOX and EXPO INPUTS'!$F$9/AI65)+('TOX and EXPO INPUTS'!$F$17/AO65))),"0.0E+00")),IF($E65="IT",VALUE(TEXT((1/(('TOX and EXPO INPUTS'!$F$12/AI65)+('TOX and EXPO INPUTS'!$F$20/AO65))),"0.0E+00"))))</f>
        <v>#DIV/0!</v>
      </c>
      <c r="BH65" s="42" t="e">
        <f>VALUE(TEXT((AD65*$T65/365*'TOX and EXPO INPUTS'!$E$33/'TOX and EXPO INPUTS'!$E$34),"0.00E+00"))</f>
        <v>#DIV/0!</v>
      </c>
      <c r="BI65" s="37" t="e">
        <f>VALUE(TEXT((AE65*$T65/365*'TOX and EXPO INPUTS'!$E$33/'TOX and EXPO INPUTS'!$E$34),"0.00E+00"))</f>
        <v>#DIV/0!</v>
      </c>
      <c r="BJ65" s="37" t="e">
        <f>VALUE(TEXT((AF65*$T65/365*'TOX and EXPO INPUTS'!$E$33/'TOX and EXPO INPUTS'!$E$34),"0.00E+00"))</f>
        <v>#DIV/0!</v>
      </c>
      <c r="BK65" s="42" t="e">
        <f>VALUE(TEXT((AD65*$U65/365*'TOX and EXPO INPUTS'!$E$33/'TOX and EXPO INPUTS'!$E$34),"0.00E+00"))</f>
        <v>#DIV/0!</v>
      </c>
      <c r="BL65" s="37" t="e">
        <f>VALUE(TEXT((AE65*$U65/365*'TOX and EXPO INPUTS'!$E$33/'TOX and EXPO INPUTS'!$E$34),"0.00E+00"))</f>
        <v>#DIV/0!</v>
      </c>
      <c r="BM65" s="37" t="e">
        <f>VALUE(TEXT((AF65*$U65/365*'TOX and EXPO INPUTS'!$E$33/'TOX and EXPO INPUTS'!$E$34),"0.00E+00"))</f>
        <v>#DIV/0!</v>
      </c>
      <c r="BN65" s="42" t="e">
        <f>VALUE(TEXT((AL65*$T65/365*'TOX and EXPO INPUTS'!$E$33/'TOX and EXPO INPUTS'!$E$34),"0.00E+00"))</f>
        <v>#DIV/0!</v>
      </c>
      <c r="BO65" s="37" t="e">
        <f>VALUE(TEXT((AM65*$T65/365*'TOX and EXPO INPUTS'!$E$33/'TOX and EXPO INPUTS'!$E$34),"0.00E+00"))</f>
        <v>#DIV/0!</v>
      </c>
      <c r="BP65" s="42" t="e">
        <f>VALUE(TEXT((AL65*$U65/365*'TOX and EXPO INPUTS'!$E$33/'TOX and EXPO INPUTS'!$E$34),"0.00E+00"))</f>
        <v>#DIV/0!</v>
      </c>
      <c r="BQ65" s="37" t="e">
        <f>VALUE(TEXT((AM65*$U65/365*'TOX and EXPO INPUTS'!$E$33/'TOX and EXPO INPUTS'!$E$34),"0.00E+00"))</f>
        <v>#DIV/0!</v>
      </c>
      <c r="BR65" s="42" t="e">
        <f>VALUE(TEXT((AP65*$T65/365*'TOX and EXPO INPUTS'!$E$33/'TOX and EXPO INPUTS'!$E$34),"0.00E+00"))</f>
        <v>#DIV/0!</v>
      </c>
      <c r="BS65" s="37" t="e">
        <f>VALUE(TEXT((AQ65*$T65/365*'TOX and EXPO INPUTS'!$E$33/'TOX and EXPO INPUTS'!$E$34),"0.00E+00"))</f>
        <v>#DIV/0!</v>
      </c>
      <c r="BT65" s="37" t="e">
        <f>VALUE(TEXT((AR65*$T65/365*'TOX and EXPO INPUTS'!$E$33/'TOX and EXPO INPUTS'!$E$34),"0.00E+00"))</f>
        <v>#DIV/0!</v>
      </c>
      <c r="BU65" s="37" t="e">
        <f>VALUE(TEXT((AS65*$T65/365*'TOX and EXPO INPUTS'!$E$33/'TOX and EXPO INPUTS'!$E$34),"0.00E+00"))</f>
        <v>#DIV/0!</v>
      </c>
      <c r="BV65" s="37" t="e">
        <f>VALUE(TEXT((AT65*$T65/365*'TOX and EXPO INPUTS'!$E$33/'TOX and EXPO INPUTS'!$E$34),"0.00E+00"))</f>
        <v>#DIV/0!</v>
      </c>
      <c r="BW65" s="37" t="e">
        <f>VALUE(TEXT((AU65*$T65/365*'TOX and EXPO INPUTS'!$E$33/'TOX and EXPO INPUTS'!$E$34),"0.00E+00"))</f>
        <v>#DIV/0!</v>
      </c>
      <c r="BX65" s="42" t="e">
        <f>VALUE(TEXT((AP65*$U65/365*'TOX and EXPO INPUTS'!$E$33/'TOX and EXPO INPUTS'!$E$34),"0.00E+00"))</f>
        <v>#DIV/0!</v>
      </c>
      <c r="BY65" s="37" t="e">
        <f>VALUE(TEXT((AQ65*$U65/365*'TOX and EXPO INPUTS'!$E$33/'TOX and EXPO INPUTS'!$E$34),"0.00E+00"))</f>
        <v>#DIV/0!</v>
      </c>
      <c r="BZ65" s="37" t="e">
        <f>VALUE(TEXT((AR65*$U65/365*'TOX and EXPO INPUTS'!$E$33/'TOX and EXPO INPUTS'!$E$34),"0.00E+00"))</f>
        <v>#DIV/0!</v>
      </c>
      <c r="CA65" s="37" t="e">
        <f>VALUE(TEXT((AS65*$U65/365*'TOX and EXPO INPUTS'!$E$33/'TOX and EXPO INPUTS'!$E$34),"0.00E+00"))</f>
        <v>#DIV/0!</v>
      </c>
      <c r="CB65" s="37" t="e">
        <f>VALUE(TEXT((AT65*$U65/365*'TOX and EXPO INPUTS'!$E$33/'TOX and EXPO INPUTS'!$E$34),"0.00E+00"))</f>
        <v>#DIV/0!</v>
      </c>
      <c r="CC65" s="37" t="e">
        <f>VALUE(TEXT((AU65*$U65/365*'TOX and EXPO INPUTS'!$E$33/'TOX and EXPO INPUTS'!$E$34),"0.00E+00"))</f>
        <v>#DIV/0!</v>
      </c>
      <c r="CD65" s="58" t="e">
        <f>VALUE(TEXT((BR65*'TOX and EXPO INPUTS'!$F$23),"0.00E+00"))</f>
        <v>#DIV/0!</v>
      </c>
      <c r="CE65" s="57" t="e">
        <f>VALUE(TEXT((BS65*'TOX and EXPO INPUTS'!$F$23),"0.00E+00"))</f>
        <v>#DIV/0!</v>
      </c>
      <c r="CF65" s="57" t="e">
        <f>VALUE(TEXT((BT65*'TOX and EXPO INPUTS'!$F$23),"0.00E+00"))</f>
        <v>#DIV/0!</v>
      </c>
      <c r="CG65" s="57" t="e">
        <f>VALUE(TEXT((BU65*'TOX and EXPO INPUTS'!$F$23),"0.00E+00"))</f>
        <v>#DIV/0!</v>
      </c>
      <c r="CH65" s="57" t="e">
        <f>VALUE(TEXT((BV65*'TOX and EXPO INPUTS'!$F$23),"0.00E+00"))</f>
        <v>#DIV/0!</v>
      </c>
      <c r="CI65" s="57" t="e">
        <f>VALUE(TEXT((BW65*'TOX and EXPO INPUTS'!$F$23),"0.00E+00"))</f>
        <v>#DIV/0!</v>
      </c>
      <c r="CJ65" s="58" t="e">
        <f>VALUE(TEXT((BX65*'TOX and EXPO INPUTS'!$F$23),"0.00E+00"))</f>
        <v>#DIV/0!</v>
      </c>
      <c r="CK65" s="57" t="e">
        <f>VALUE(TEXT((BY65*'TOX and EXPO INPUTS'!$F$23),"0.00E+00"))</f>
        <v>#DIV/0!</v>
      </c>
      <c r="CL65" s="57" t="e">
        <f>VALUE(TEXT((BZ65*'TOX and EXPO INPUTS'!$F$23),"0.00E+00"))</f>
        <v>#DIV/0!</v>
      </c>
      <c r="CM65" s="57" t="e">
        <f>VALUE(TEXT((CA65*'TOX and EXPO INPUTS'!$F$23),"0.00E+00"))</f>
        <v>#DIV/0!</v>
      </c>
      <c r="CN65" s="57" t="e">
        <f>VALUE(TEXT((CB65*'TOX and EXPO INPUTS'!$F$23),"0.00E+00"))</f>
        <v>#DIV/0!</v>
      </c>
      <c r="CO65" s="57" t="e">
        <f>VALUE(TEXT((CC65*'TOX and EXPO INPUTS'!$F$23),"0.00E+00"))</f>
        <v>#DIV/0!</v>
      </c>
      <c r="CP65" s="38" t="s">
        <v>106</v>
      </c>
      <c r="CQ65" s="34" t="s">
        <v>107</v>
      </c>
      <c r="CR65" s="34" t="s">
        <v>108</v>
      </c>
      <c r="CS65" s="39" t="s">
        <v>109</v>
      </c>
    </row>
    <row r="66" spans="1:97" ht="48" customHeight="1" x14ac:dyDescent="0.25">
      <c r="A66" s="34" t="s">
        <v>98</v>
      </c>
      <c r="B66" s="34" t="s">
        <v>99</v>
      </c>
      <c r="C66" s="34" t="s">
        <v>100</v>
      </c>
      <c r="D66" s="34" t="s">
        <v>442</v>
      </c>
      <c r="E66" s="39" t="s">
        <v>102</v>
      </c>
      <c r="F66" s="40" t="s">
        <v>129</v>
      </c>
      <c r="G66" s="43"/>
      <c r="H66" s="36" t="s">
        <v>104</v>
      </c>
      <c r="I66" s="67"/>
      <c r="J66" s="36" t="s">
        <v>105</v>
      </c>
      <c r="K66" s="100">
        <f>VLOOKUP(F66,'Amount Seed Planted_variables'!$A$3:$I$74,2,0)</f>
        <v>800</v>
      </c>
      <c r="L66" s="100">
        <f>VLOOKUP(F66,'Amount Seed Planted_variables'!$A$3:$I$74,3,0)</f>
        <v>1814</v>
      </c>
      <c r="M66" s="36">
        <f t="shared" si="17"/>
        <v>0</v>
      </c>
      <c r="N66" s="35">
        <f t="shared" si="18"/>
        <v>0</v>
      </c>
      <c r="O66" s="101">
        <v>339500</v>
      </c>
      <c r="P66" s="93">
        <f>VLOOKUP(F66,'Amount Seed Planted_variables'!$A$3:$I$74,4,0)</f>
        <v>418176</v>
      </c>
      <c r="Q66" s="93">
        <f>VLOOKUP(F66,'Amount Seed Planted_variables'!$A$3:$I$74,7,0)</f>
        <v>80</v>
      </c>
      <c r="R66" s="93">
        <f>VLOOKUP(F66,'Amount Seed Planted_variables'!$A$3:$I$74,8,0)</f>
        <v>33454080</v>
      </c>
      <c r="S66" s="87" t="str">
        <f t="shared" si="0"/>
        <v>NA</v>
      </c>
      <c r="T66" s="35">
        <v>10</v>
      </c>
      <c r="U66" s="35">
        <v>30</v>
      </c>
      <c r="V66" s="41">
        <v>3994</v>
      </c>
      <c r="W66" s="35">
        <v>797</v>
      </c>
      <c r="X66" s="35">
        <v>530</v>
      </c>
      <c r="Y66" s="41">
        <v>66</v>
      </c>
      <c r="Z66" s="35">
        <f t="shared" si="49"/>
        <v>6.6000000000000005</v>
      </c>
      <c r="AA66" s="42">
        <f t="shared" si="21"/>
        <v>0</v>
      </c>
      <c r="AB66" s="37">
        <f t="shared" si="22"/>
        <v>0</v>
      </c>
      <c r="AC66" s="37">
        <f t="shared" si="23"/>
        <v>0</v>
      </c>
      <c r="AD66" s="42" t="e">
        <f>VALUE(TEXT(((AA66*'TOX and EXPO INPUTS'!$F$13)/'TOX and EXPO INPUTS'!$E$27),"0.00E+00"))</f>
        <v>#DIV/0!</v>
      </c>
      <c r="AE66" s="37" t="e">
        <f>VALUE(TEXT(((AB66*'TOX and EXPO INPUTS'!$F$13)/'TOX and EXPO INPUTS'!$E$27),"0.00E+00"))</f>
        <v>#DIV/0!</v>
      </c>
      <c r="AF66" s="37" t="e">
        <f>VALUE(TEXT(((AC66*'TOX and EXPO INPUTS'!$F$13)/'TOX and EXPO INPUTS'!$E$27),"0.00E+00"))</f>
        <v>#DIV/0!</v>
      </c>
      <c r="AG66" s="42" t="e">
        <f>IF($E66="ST",VALUE(TEXT(('TOX and EXPO INPUTS'!$F$7/AD66),"0.0E+00")),IF($E66="IT",VALUE(TEXT(('TOX and EXPO INPUTS'!$F$10/AD66),"0.0E+00"))))</f>
        <v>#DIV/0!</v>
      </c>
      <c r="AH66" s="37" t="e">
        <f>IF($E66="ST",VALUE(TEXT(('TOX and EXPO INPUTS'!$F$7/AE66),"0.0E+00")),IF($E66="IT",VALUE(TEXT(('TOX and EXPO INPUTS'!$F$10/AE66),"0.0E+00"))))</f>
        <v>#DIV/0!</v>
      </c>
      <c r="AI66" s="37" t="e">
        <f>IF($E66="ST",VALUE(TEXT(('TOX and EXPO INPUTS'!$F$7/AF66),"0.0E+00")),IF($E66="IT",VALUE(TEXT(('TOX and EXPO INPUTS'!$F$10/AF66),"0.0E+00"))))</f>
        <v>#DIV/0!</v>
      </c>
      <c r="AJ66" s="42">
        <f t="shared" si="3"/>
        <v>0</v>
      </c>
      <c r="AK66" s="37">
        <f t="shared" si="4"/>
        <v>0</v>
      </c>
      <c r="AL66" s="42" t="e">
        <f>VALUE(TEXT(((AJ66*'TOX and EXPO INPUTS'!$F$21)/'TOX and EXPO INPUTS'!$E$29),"0.00E+00"))</f>
        <v>#DIV/0!</v>
      </c>
      <c r="AM66" s="37" t="e">
        <f>VALUE(TEXT(((AK66*'TOX and EXPO INPUTS'!$F$21)/'TOX and EXPO INPUTS'!$E$29),"0.00E+00"))</f>
        <v>#DIV/0!</v>
      </c>
      <c r="AN66" s="42" t="e">
        <f>IF($E66="ST",VALUE(TEXT(('TOX and EXPO INPUTS'!$F$15/AL66),"0.0E+00")),IF($E66="IT",VALUE(TEXT(('TOX and EXPO INPUTS'!$F$18/AL66),"0.0E+00"))))</f>
        <v>#DIV/0!</v>
      </c>
      <c r="AO66" s="37" t="e">
        <f>IF($E66="ST",VALUE(TEXT(('TOX and EXPO INPUTS'!$F$15/AM66),"0.0E+00")),IF($E66="IT",VALUE(TEXT(('TOX and EXPO INPUTS'!$F$18/AM66),"0.0E+00"))))</f>
        <v>#DIV/0!</v>
      </c>
      <c r="AP66" s="42" t="e">
        <f t="shared" si="37"/>
        <v>#DIV/0!</v>
      </c>
      <c r="AQ66" s="37" t="e">
        <f t="shared" si="38"/>
        <v>#DIV/0!</v>
      </c>
      <c r="AR66" s="37" t="e">
        <f t="shared" si="39"/>
        <v>#DIV/0!</v>
      </c>
      <c r="AS66" s="37" t="e">
        <f t="shared" si="40"/>
        <v>#DIV/0!</v>
      </c>
      <c r="AT66" s="37" t="e">
        <f t="shared" si="41"/>
        <v>#DIV/0!</v>
      </c>
      <c r="AU66" s="37" t="e">
        <f t="shared" si="42"/>
        <v>#DIV/0!</v>
      </c>
      <c r="AV66" s="42" t="e">
        <f t="shared" si="43"/>
        <v>#DIV/0!</v>
      </c>
      <c r="AW66" s="37" t="e">
        <f t="shared" si="44"/>
        <v>#DIV/0!</v>
      </c>
      <c r="AX66" s="37" t="e">
        <f t="shared" si="45"/>
        <v>#DIV/0!</v>
      </c>
      <c r="AY66" s="37" t="e">
        <f t="shared" si="46"/>
        <v>#DIV/0!</v>
      </c>
      <c r="AZ66" s="37" t="e">
        <f t="shared" si="47"/>
        <v>#DIV/0!</v>
      </c>
      <c r="BA66" s="37" t="e">
        <f t="shared" si="48"/>
        <v>#DIV/0!</v>
      </c>
      <c r="BB66" s="42" t="e">
        <f>IF($E66="ST",VALUE(TEXT((1/(('TOX and EXPO INPUTS'!$F$9/AG66)+('TOX and EXPO INPUTS'!$F$17/AN66))),"0.0E+00")),IF($E66="IT",VALUE(TEXT((1/(('TOX and EXPO INPUTS'!$F$12/AG66)+('TOX and EXPO INPUTS'!$F$20/AN66))),"0.0E+00"))))</f>
        <v>#DIV/0!</v>
      </c>
      <c r="BC66" s="37" t="e">
        <f>IF($E66="ST",VALUE(TEXT((1/(('TOX and EXPO INPUTS'!$F$9/AH66)+('TOX and EXPO INPUTS'!$F$17/AN66))),"0.0E+00")),IF($E66="IT",VALUE(TEXT((1/(('TOX and EXPO INPUTS'!$F$12/AH66)+('TOX and EXPO INPUTS'!$F$20/AN66))),"0.0E+00"))))</f>
        <v>#DIV/0!</v>
      </c>
      <c r="BD66" s="37" t="e">
        <f>IF($E66="ST",VALUE(TEXT((1/(('TOX and EXPO INPUTS'!$F$9/AI66)+('TOX and EXPO INPUTS'!$F$17/AN66))),"0.0E+00")),IF($E66="IT",VALUE(TEXT((1/(('TOX and EXPO INPUTS'!$F$12/AI66)+('TOX and EXPO INPUTS'!$F$20/AN66))),"0.0E+00"))))</f>
        <v>#DIV/0!</v>
      </c>
      <c r="BE66" s="37" t="e">
        <f>IF($E66="ST",VALUE(TEXT((1/(('TOX and EXPO INPUTS'!$F$9/AG66)+('TOX and EXPO INPUTS'!$F$17/AO66))),"0.0E+00")),IF($E66="IT",VALUE(TEXT((1/(('TOX and EXPO INPUTS'!$F$12/AG66)+('TOX and EXPO INPUTS'!$F$20/AO66))),"0.0E+00"))))</f>
        <v>#DIV/0!</v>
      </c>
      <c r="BF66" s="37" t="e">
        <f>IF($E66="ST",VALUE(TEXT((1/(('TOX and EXPO INPUTS'!$F$9/AH66)+('TOX and EXPO INPUTS'!$F$17/AO66))),"0.0E+00")),IF($E66="IT",VALUE(TEXT((1/(('TOX and EXPO INPUTS'!$F$12/AH66)+('TOX and EXPO INPUTS'!$F$20/AO66))),"0.0E+00"))))</f>
        <v>#DIV/0!</v>
      </c>
      <c r="BG66" s="37" t="e">
        <f>IF($E66="ST",VALUE(TEXT((1/(('TOX and EXPO INPUTS'!$F$9/AI66)+('TOX and EXPO INPUTS'!$F$17/AO66))),"0.0E+00")),IF($E66="IT",VALUE(TEXT((1/(('TOX and EXPO INPUTS'!$F$12/AI66)+('TOX and EXPO INPUTS'!$F$20/AO66))),"0.0E+00"))))</f>
        <v>#DIV/0!</v>
      </c>
      <c r="BH66" s="42" t="e">
        <f>VALUE(TEXT((AD66*$T66/365*'TOX and EXPO INPUTS'!$E$33/'TOX and EXPO INPUTS'!$E$34),"0.00E+00"))</f>
        <v>#DIV/0!</v>
      </c>
      <c r="BI66" s="37" t="e">
        <f>VALUE(TEXT((AE66*$T66/365*'TOX and EXPO INPUTS'!$E$33/'TOX and EXPO INPUTS'!$E$34),"0.00E+00"))</f>
        <v>#DIV/0!</v>
      </c>
      <c r="BJ66" s="37" t="e">
        <f>VALUE(TEXT((AF66*$T66/365*'TOX and EXPO INPUTS'!$E$33/'TOX and EXPO INPUTS'!$E$34),"0.00E+00"))</f>
        <v>#DIV/0!</v>
      </c>
      <c r="BK66" s="42" t="e">
        <f>VALUE(TEXT((AD66*$U66/365*'TOX and EXPO INPUTS'!$E$33/'TOX and EXPO INPUTS'!$E$34),"0.00E+00"))</f>
        <v>#DIV/0!</v>
      </c>
      <c r="BL66" s="37" t="e">
        <f>VALUE(TEXT((AE66*$U66/365*'TOX and EXPO INPUTS'!$E$33/'TOX and EXPO INPUTS'!$E$34),"0.00E+00"))</f>
        <v>#DIV/0!</v>
      </c>
      <c r="BM66" s="37" t="e">
        <f>VALUE(TEXT((AF66*$U66/365*'TOX and EXPO INPUTS'!$E$33/'TOX and EXPO INPUTS'!$E$34),"0.00E+00"))</f>
        <v>#DIV/0!</v>
      </c>
      <c r="BN66" s="42" t="e">
        <f>VALUE(TEXT((AL66*$T66/365*'TOX and EXPO INPUTS'!$E$33/'TOX and EXPO INPUTS'!$E$34),"0.00E+00"))</f>
        <v>#DIV/0!</v>
      </c>
      <c r="BO66" s="37" t="e">
        <f>VALUE(TEXT((AM66*$T66/365*'TOX and EXPO INPUTS'!$E$33/'TOX and EXPO INPUTS'!$E$34),"0.00E+00"))</f>
        <v>#DIV/0!</v>
      </c>
      <c r="BP66" s="42" t="e">
        <f>VALUE(TEXT((AL66*$U66/365*'TOX and EXPO INPUTS'!$E$33/'TOX and EXPO INPUTS'!$E$34),"0.00E+00"))</f>
        <v>#DIV/0!</v>
      </c>
      <c r="BQ66" s="37" t="e">
        <f>VALUE(TEXT((AM66*$U66/365*'TOX and EXPO INPUTS'!$E$33/'TOX and EXPO INPUTS'!$E$34),"0.00E+00"))</f>
        <v>#DIV/0!</v>
      </c>
      <c r="BR66" s="42" t="e">
        <f>VALUE(TEXT((AP66*$T66/365*'TOX and EXPO INPUTS'!$E$33/'TOX and EXPO INPUTS'!$E$34),"0.00E+00"))</f>
        <v>#DIV/0!</v>
      </c>
      <c r="BS66" s="37" t="e">
        <f>VALUE(TEXT((AQ66*$T66/365*'TOX and EXPO INPUTS'!$E$33/'TOX and EXPO INPUTS'!$E$34),"0.00E+00"))</f>
        <v>#DIV/0!</v>
      </c>
      <c r="BT66" s="37" t="e">
        <f>VALUE(TEXT((AR66*$T66/365*'TOX and EXPO INPUTS'!$E$33/'TOX and EXPO INPUTS'!$E$34),"0.00E+00"))</f>
        <v>#DIV/0!</v>
      </c>
      <c r="BU66" s="37" t="e">
        <f>VALUE(TEXT((AS66*$T66/365*'TOX and EXPO INPUTS'!$E$33/'TOX and EXPO INPUTS'!$E$34),"0.00E+00"))</f>
        <v>#DIV/0!</v>
      </c>
      <c r="BV66" s="37" t="e">
        <f>VALUE(TEXT((AT66*$T66/365*'TOX and EXPO INPUTS'!$E$33/'TOX and EXPO INPUTS'!$E$34),"0.00E+00"))</f>
        <v>#DIV/0!</v>
      </c>
      <c r="BW66" s="37" t="e">
        <f>VALUE(TEXT((AU66*$T66/365*'TOX and EXPO INPUTS'!$E$33/'TOX and EXPO INPUTS'!$E$34),"0.00E+00"))</f>
        <v>#DIV/0!</v>
      </c>
      <c r="BX66" s="42" t="e">
        <f>VALUE(TEXT((AP66*$U66/365*'TOX and EXPO INPUTS'!$E$33/'TOX and EXPO INPUTS'!$E$34),"0.00E+00"))</f>
        <v>#DIV/0!</v>
      </c>
      <c r="BY66" s="37" t="e">
        <f>VALUE(TEXT((AQ66*$U66/365*'TOX and EXPO INPUTS'!$E$33/'TOX and EXPO INPUTS'!$E$34),"0.00E+00"))</f>
        <v>#DIV/0!</v>
      </c>
      <c r="BZ66" s="37" t="e">
        <f>VALUE(TEXT((AR66*$U66/365*'TOX and EXPO INPUTS'!$E$33/'TOX and EXPO INPUTS'!$E$34),"0.00E+00"))</f>
        <v>#DIV/0!</v>
      </c>
      <c r="CA66" s="37" t="e">
        <f>VALUE(TEXT((AS66*$U66/365*'TOX and EXPO INPUTS'!$E$33/'TOX and EXPO INPUTS'!$E$34),"0.00E+00"))</f>
        <v>#DIV/0!</v>
      </c>
      <c r="CB66" s="37" t="e">
        <f>VALUE(TEXT((AT66*$U66/365*'TOX and EXPO INPUTS'!$E$33/'TOX and EXPO INPUTS'!$E$34),"0.00E+00"))</f>
        <v>#DIV/0!</v>
      </c>
      <c r="CC66" s="37" t="e">
        <f>VALUE(TEXT((AU66*$U66/365*'TOX and EXPO INPUTS'!$E$33/'TOX and EXPO INPUTS'!$E$34),"0.00E+00"))</f>
        <v>#DIV/0!</v>
      </c>
      <c r="CD66" s="58" t="e">
        <f>VALUE(TEXT((BR66*'TOX and EXPO INPUTS'!$F$23),"0.00E+00"))</f>
        <v>#DIV/0!</v>
      </c>
      <c r="CE66" s="57" t="e">
        <f>VALUE(TEXT((BS66*'TOX and EXPO INPUTS'!$F$23),"0.00E+00"))</f>
        <v>#DIV/0!</v>
      </c>
      <c r="CF66" s="57" t="e">
        <f>VALUE(TEXT((BT66*'TOX and EXPO INPUTS'!$F$23),"0.00E+00"))</f>
        <v>#DIV/0!</v>
      </c>
      <c r="CG66" s="57" t="e">
        <f>VALUE(TEXT((BU66*'TOX and EXPO INPUTS'!$F$23),"0.00E+00"))</f>
        <v>#DIV/0!</v>
      </c>
      <c r="CH66" s="57" t="e">
        <f>VALUE(TEXT((BV66*'TOX and EXPO INPUTS'!$F$23),"0.00E+00"))</f>
        <v>#DIV/0!</v>
      </c>
      <c r="CI66" s="57" t="e">
        <f>VALUE(TEXT((BW66*'TOX and EXPO INPUTS'!$F$23),"0.00E+00"))</f>
        <v>#DIV/0!</v>
      </c>
      <c r="CJ66" s="58" t="e">
        <f>VALUE(TEXT((BX66*'TOX and EXPO INPUTS'!$F$23),"0.00E+00"))</f>
        <v>#DIV/0!</v>
      </c>
      <c r="CK66" s="57" t="e">
        <f>VALUE(TEXT((BY66*'TOX and EXPO INPUTS'!$F$23),"0.00E+00"))</f>
        <v>#DIV/0!</v>
      </c>
      <c r="CL66" s="57" t="e">
        <f>VALUE(TEXT((BZ66*'TOX and EXPO INPUTS'!$F$23),"0.00E+00"))</f>
        <v>#DIV/0!</v>
      </c>
      <c r="CM66" s="57" t="e">
        <f>VALUE(TEXT((CA66*'TOX and EXPO INPUTS'!$F$23),"0.00E+00"))</f>
        <v>#DIV/0!</v>
      </c>
      <c r="CN66" s="57" t="e">
        <f>VALUE(TEXT((CB66*'TOX and EXPO INPUTS'!$F$23),"0.00E+00"))</f>
        <v>#DIV/0!</v>
      </c>
      <c r="CO66" s="57" t="e">
        <f>VALUE(TEXT((CC66*'TOX and EXPO INPUTS'!$F$23),"0.00E+00"))</f>
        <v>#DIV/0!</v>
      </c>
      <c r="CP66" s="38" t="s">
        <v>106</v>
      </c>
      <c r="CQ66" s="34" t="s">
        <v>107</v>
      </c>
      <c r="CR66" s="34" t="s">
        <v>108</v>
      </c>
      <c r="CS66" s="39" t="s">
        <v>109</v>
      </c>
    </row>
    <row r="67" spans="1:97" ht="48" customHeight="1" x14ac:dyDescent="0.25">
      <c r="A67" s="34" t="s">
        <v>98</v>
      </c>
      <c r="B67" s="34" t="s">
        <v>99</v>
      </c>
      <c r="C67" s="34" t="s">
        <v>100</v>
      </c>
      <c r="D67" s="34" t="s">
        <v>101</v>
      </c>
      <c r="E67" s="39" t="s">
        <v>112</v>
      </c>
      <c r="F67" s="40" t="s">
        <v>129</v>
      </c>
      <c r="G67" s="43"/>
      <c r="H67" s="36" t="s">
        <v>104</v>
      </c>
      <c r="I67" s="67"/>
      <c r="J67" s="36" t="s">
        <v>105</v>
      </c>
      <c r="K67" s="100">
        <f>VLOOKUP(F67,'Amount Seed Planted_variables'!$A$3:$I$74,2,0)</f>
        <v>800</v>
      </c>
      <c r="L67" s="100">
        <f>VLOOKUP(F67,'Amount Seed Planted_variables'!$A$3:$I$74,3,0)</f>
        <v>1814</v>
      </c>
      <c r="M67" s="36">
        <f t="shared" si="17"/>
        <v>0</v>
      </c>
      <c r="N67" s="35">
        <f t="shared" si="18"/>
        <v>0</v>
      </c>
      <c r="O67" s="101">
        <v>240000</v>
      </c>
      <c r="P67" s="93">
        <f>VLOOKUP(F67,'Amount Seed Planted_variables'!$A$3:$I$74,4,0)</f>
        <v>418176</v>
      </c>
      <c r="Q67" s="93">
        <f>VLOOKUP(F67,'Amount Seed Planted_variables'!$A$3:$I$74,7,0)</f>
        <v>80</v>
      </c>
      <c r="R67" s="93">
        <f>VLOOKUP(F67,'Amount Seed Planted_variables'!$A$3:$I$74,8,0)</f>
        <v>33454080</v>
      </c>
      <c r="S67" s="87" t="str">
        <f t="shared" si="0"/>
        <v>NA</v>
      </c>
      <c r="T67" s="35">
        <v>10</v>
      </c>
      <c r="U67" s="35">
        <v>30</v>
      </c>
      <c r="V67" s="41">
        <v>349</v>
      </c>
      <c r="W67" s="35">
        <v>51.2</v>
      </c>
      <c r="X67" s="35">
        <v>42.2</v>
      </c>
      <c r="Y67" s="41">
        <v>1.2</v>
      </c>
      <c r="Z67" s="35">
        <f t="shared" si="49"/>
        <v>0.12</v>
      </c>
      <c r="AA67" s="42">
        <f t="shared" si="21"/>
        <v>0</v>
      </c>
      <c r="AB67" s="37">
        <f t="shared" si="22"/>
        <v>0</v>
      </c>
      <c r="AC67" s="37">
        <f t="shared" si="23"/>
        <v>0</v>
      </c>
      <c r="AD67" s="42" t="e">
        <f>VALUE(TEXT(((AA67*'TOX and EXPO INPUTS'!$F$13)/'TOX and EXPO INPUTS'!$E$27),"0.00E+00"))</f>
        <v>#DIV/0!</v>
      </c>
      <c r="AE67" s="37" t="e">
        <f>VALUE(TEXT(((AB67*'TOX and EXPO INPUTS'!$F$13)/'TOX and EXPO INPUTS'!$E$27),"0.00E+00"))</f>
        <v>#DIV/0!</v>
      </c>
      <c r="AF67" s="37" t="e">
        <f>VALUE(TEXT(((AC67*'TOX and EXPO INPUTS'!$F$13)/'TOX and EXPO INPUTS'!$E$27),"0.00E+00"))</f>
        <v>#DIV/0!</v>
      </c>
      <c r="AG67" s="42" t="e">
        <f>IF($E67="ST",VALUE(TEXT(('TOX and EXPO INPUTS'!$F$7/AD67),"0.0E+00")),IF($E67="IT",VALUE(TEXT(('TOX and EXPO INPUTS'!$F$10/AD67),"0.0E+00"))))</f>
        <v>#DIV/0!</v>
      </c>
      <c r="AH67" s="37" t="e">
        <f>IF($E67="ST",VALUE(TEXT(('TOX and EXPO INPUTS'!$F$7/AE67),"0.0E+00")),IF($E67="IT",VALUE(TEXT(('TOX and EXPO INPUTS'!$F$10/AE67),"0.0E+00"))))</f>
        <v>#DIV/0!</v>
      </c>
      <c r="AI67" s="37" t="e">
        <f>IF($E67="ST",VALUE(TEXT(('TOX and EXPO INPUTS'!$F$7/AF67),"0.0E+00")),IF($E67="IT",VALUE(TEXT(('TOX and EXPO INPUTS'!$F$10/AF67),"0.0E+00"))))</f>
        <v>#DIV/0!</v>
      </c>
      <c r="AJ67" s="42">
        <f t="shared" si="3"/>
        <v>0</v>
      </c>
      <c r="AK67" s="37">
        <f t="shared" si="4"/>
        <v>0</v>
      </c>
      <c r="AL67" s="42" t="e">
        <f>VALUE(TEXT(((AJ67*'TOX and EXPO INPUTS'!$F$21)/'TOX and EXPO INPUTS'!$E$29),"0.00E+00"))</f>
        <v>#DIV/0!</v>
      </c>
      <c r="AM67" s="37" t="e">
        <f>VALUE(TEXT(((AK67*'TOX and EXPO INPUTS'!$F$21)/'TOX and EXPO INPUTS'!$E$29),"0.00E+00"))</f>
        <v>#DIV/0!</v>
      </c>
      <c r="AN67" s="42" t="e">
        <f>IF($E67="ST",VALUE(TEXT(('TOX and EXPO INPUTS'!$F$15/AL67),"0.0E+00")),IF($E67="IT",VALUE(TEXT(('TOX and EXPO INPUTS'!$F$18/AL67),"0.0E+00"))))</f>
        <v>#DIV/0!</v>
      </c>
      <c r="AO67" s="37" t="e">
        <f>IF($E67="ST",VALUE(TEXT(('TOX and EXPO INPUTS'!$F$15/AM67),"0.0E+00")),IF($E67="IT",VALUE(TEXT(('TOX and EXPO INPUTS'!$F$18/AM67),"0.0E+00"))))</f>
        <v>#DIV/0!</v>
      </c>
      <c r="AP67" s="42" t="e">
        <f t="shared" si="37"/>
        <v>#DIV/0!</v>
      </c>
      <c r="AQ67" s="37" t="e">
        <f t="shared" si="38"/>
        <v>#DIV/0!</v>
      </c>
      <c r="AR67" s="37" t="e">
        <f t="shared" si="39"/>
        <v>#DIV/0!</v>
      </c>
      <c r="AS67" s="37" t="e">
        <f t="shared" si="40"/>
        <v>#DIV/0!</v>
      </c>
      <c r="AT67" s="37" t="e">
        <f t="shared" si="41"/>
        <v>#DIV/0!</v>
      </c>
      <c r="AU67" s="37" t="e">
        <f t="shared" si="42"/>
        <v>#DIV/0!</v>
      </c>
      <c r="AV67" s="42" t="e">
        <f t="shared" si="43"/>
        <v>#DIV/0!</v>
      </c>
      <c r="AW67" s="37" t="e">
        <f t="shared" si="44"/>
        <v>#DIV/0!</v>
      </c>
      <c r="AX67" s="37" t="e">
        <f t="shared" si="45"/>
        <v>#DIV/0!</v>
      </c>
      <c r="AY67" s="37" t="e">
        <f t="shared" si="46"/>
        <v>#DIV/0!</v>
      </c>
      <c r="AZ67" s="37" t="e">
        <f t="shared" si="47"/>
        <v>#DIV/0!</v>
      </c>
      <c r="BA67" s="37" t="e">
        <f t="shared" si="48"/>
        <v>#DIV/0!</v>
      </c>
      <c r="BB67" s="42" t="e">
        <f>IF($E67="ST",VALUE(TEXT((1/(('TOX and EXPO INPUTS'!$F$9/AG67)+('TOX and EXPO INPUTS'!$F$17/AN67))),"0.0E+00")),IF($E67="IT",VALUE(TEXT((1/(('TOX and EXPO INPUTS'!$F$12/AG67)+('TOX and EXPO INPUTS'!$F$20/AN67))),"0.0E+00"))))</f>
        <v>#DIV/0!</v>
      </c>
      <c r="BC67" s="37" t="e">
        <f>IF($E67="ST",VALUE(TEXT((1/(('TOX and EXPO INPUTS'!$F$9/AH67)+('TOX and EXPO INPUTS'!$F$17/AN67))),"0.0E+00")),IF($E67="IT",VALUE(TEXT((1/(('TOX and EXPO INPUTS'!$F$12/AH67)+('TOX and EXPO INPUTS'!$F$20/AN67))),"0.0E+00"))))</f>
        <v>#DIV/0!</v>
      </c>
      <c r="BD67" s="37" t="e">
        <f>IF($E67="ST",VALUE(TEXT((1/(('TOX and EXPO INPUTS'!$F$9/AI67)+('TOX and EXPO INPUTS'!$F$17/AN67))),"0.0E+00")),IF($E67="IT",VALUE(TEXT((1/(('TOX and EXPO INPUTS'!$F$12/AI67)+('TOX and EXPO INPUTS'!$F$20/AN67))),"0.0E+00"))))</f>
        <v>#DIV/0!</v>
      </c>
      <c r="BE67" s="37" t="e">
        <f>IF($E67="ST",VALUE(TEXT((1/(('TOX and EXPO INPUTS'!$F$9/AG67)+('TOX and EXPO INPUTS'!$F$17/AO67))),"0.0E+00")),IF($E67="IT",VALUE(TEXT((1/(('TOX and EXPO INPUTS'!$F$12/AG67)+('TOX and EXPO INPUTS'!$F$20/AO67))),"0.0E+00"))))</f>
        <v>#DIV/0!</v>
      </c>
      <c r="BF67" s="37" t="e">
        <f>IF($E67="ST",VALUE(TEXT((1/(('TOX and EXPO INPUTS'!$F$9/AH67)+('TOX and EXPO INPUTS'!$F$17/AO67))),"0.0E+00")),IF($E67="IT",VALUE(TEXT((1/(('TOX and EXPO INPUTS'!$F$12/AH67)+('TOX and EXPO INPUTS'!$F$20/AO67))),"0.0E+00"))))</f>
        <v>#DIV/0!</v>
      </c>
      <c r="BG67" s="37" t="e">
        <f>IF($E67="ST",VALUE(TEXT((1/(('TOX and EXPO INPUTS'!$F$9/AI67)+('TOX and EXPO INPUTS'!$F$17/AO67))),"0.0E+00")),IF($E67="IT",VALUE(TEXT((1/(('TOX and EXPO INPUTS'!$F$12/AI67)+('TOX and EXPO INPUTS'!$F$20/AO67))),"0.0E+00"))))</f>
        <v>#DIV/0!</v>
      </c>
      <c r="BH67" s="42" t="e">
        <f>VALUE(TEXT((AD67*$T67/365*'TOX and EXPO INPUTS'!$E$33/'TOX and EXPO INPUTS'!$E$34),"0.00E+00"))</f>
        <v>#DIV/0!</v>
      </c>
      <c r="BI67" s="37" t="e">
        <f>VALUE(TEXT((AE67*$T67/365*'TOX and EXPO INPUTS'!$E$33/'TOX and EXPO INPUTS'!$E$34),"0.00E+00"))</f>
        <v>#DIV/0!</v>
      </c>
      <c r="BJ67" s="37" t="e">
        <f>VALUE(TEXT((AF67*$T67/365*'TOX and EXPO INPUTS'!$E$33/'TOX and EXPO INPUTS'!$E$34),"0.00E+00"))</f>
        <v>#DIV/0!</v>
      </c>
      <c r="BK67" s="42" t="e">
        <f>VALUE(TEXT((AD67*$U67/365*'TOX and EXPO INPUTS'!$E$33/'TOX and EXPO INPUTS'!$E$34),"0.00E+00"))</f>
        <v>#DIV/0!</v>
      </c>
      <c r="BL67" s="37" t="e">
        <f>VALUE(TEXT((AE67*$U67/365*'TOX and EXPO INPUTS'!$E$33/'TOX and EXPO INPUTS'!$E$34),"0.00E+00"))</f>
        <v>#DIV/0!</v>
      </c>
      <c r="BM67" s="37" t="e">
        <f>VALUE(TEXT((AF67*$U67/365*'TOX and EXPO INPUTS'!$E$33/'TOX and EXPO INPUTS'!$E$34),"0.00E+00"))</f>
        <v>#DIV/0!</v>
      </c>
      <c r="BN67" s="42" t="e">
        <f>VALUE(TEXT((AL67*$T67/365*'TOX and EXPO INPUTS'!$E$33/'TOX and EXPO INPUTS'!$E$34),"0.00E+00"))</f>
        <v>#DIV/0!</v>
      </c>
      <c r="BO67" s="37" t="e">
        <f>VALUE(TEXT((AM67*$T67/365*'TOX and EXPO INPUTS'!$E$33/'TOX and EXPO INPUTS'!$E$34),"0.00E+00"))</f>
        <v>#DIV/0!</v>
      </c>
      <c r="BP67" s="42" t="e">
        <f>VALUE(TEXT((AL67*$U67/365*'TOX and EXPO INPUTS'!$E$33/'TOX and EXPO INPUTS'!$E$34),"0.00E+00"))</f>
        <v>#DIV/0!</v>
      </c>
      <c r="BQ67" s="37" t="e">
        <f>VALUE(TEXT((AM67*$U67/365*'TOX and EXPO INPUTS'!$E$33/'TOX and EXPO INPUTS'!$E$34),"0.00E+00"))</f>
        <v>#DIV/0!</v>
      </c>
      <c r="BR67" s="42" t="e">
        <f>VALUE(TEXT((AP67*$T67/365*'TOX and EXPO INPUTS'!$E$33/'TOX and EXPO INPUTS'!$E$34),"0.00E+00"))</f>
        <v>#DIV/0!</v>
      </c>
      <c r="BS67" s="37" t="e">
        <f>VALUE(TEXT((AQ67*$T67/365*'TOX and EXPO INPUTS'!$E$33/'TOX and EXPO INPUTS'!$E$34),"0.00E+00"))</f>
        <v>#DIV/0!</v>
      </c>
      <c r="BT67" s="37" t="e">
        <f>VALUE(TEXT((AR67*$T67/365*'TOX and EXPO INPUTS'!$E$33/'TOX and EXPO INPUTS'!$E$34),"0.00E+00"))</f>
        <v>#DIV/0!</v>
      </c>
      <c r="BU67" s="37" t="e">
        <f>VALUE(TEXT((AS67*$T67/365*'TOX and EXPO INPUTS'!$E$33/'TOX and EXPO INPUTS'!$E$34),"0.00E+00"))</f>
        <v>#DIV/0!</v>
      </c>
      <c r="BV67" s="37" t="e">
        <f>VALUE(TEXT((AT67*$T67/365*'TOX and EXPO INPUTS'!$E$33/'TOX and EXPO INPUTS'!$E$34),"0.00E+00"))</f>
        <v>#DIV/0!</v>
      </c>
      <c r="BW67" s="37" t="e">
        <f>VALUE(TEXT((AU67*$T67/365*'TOX and EXPO INPUTS'!$E$33/'TOX and EXPO INPUTS'!$E$34),"0.00E+00"))</f>
        <v>#DIV/0!</v>
      </c>
      <c r="BX67" s="42" t="e">
        <f>VALUE(TEXT((AP67*$U67/365*'TOX and EXPO INPUTS'!$E$33/'TOX and EXPO INPUTS'!$E$34),"0.00E+00"))</f>
        <v>#DIV/0!</v>
      </c>
      <c r="BY67" s="37" t="e">
        <f>VALUE(TEXT((AQ67*$U67/365*'TOX and EXPO INPUTS'!$E$33/'TOX and EXPO INPUTS'!$E$34),"0.00E+00"))</f>
        <v>#DIV/0!</v>
      </c>
      <c r="BZ67" s="37" t="e">
        <f>VALUE(TEXT((AR67*$U67/365*'TOX and EXPO INPUTS'!$E$33/'TOX and EXPO INPUTS'!$E$34),"0.00E+00"))</f>
        <v>#DIV/0!</v>
      </c>
      <c r="CA67" s="37" t="e">
        <f>VALUE(TEXT((AS67*$U67/365*'TOX and EXPO INPUTS'!$E$33/'TOX and EXPO INPUTS'!$E$34),"0.00E+00"))</f>
        <v>#DIV/0!</v>
      </c>
      <c r="CB67" s="37" t="e">
        <f>VALUE(TEXT((AT67*$U67/365*'TOX and EXPO INPUTS'!$E$33/'TOX and EXPO INPUTS'!$E$34),"0.00E+00"))</f>
        <v>#DIV/0!</v>
      </c>
      <c r="CC67" s="37" t="e">
        <f>VALUE(TEXT((AU67*$U67/365*'TOX and EXPO INPUTS'!$E$33/'TOX and EXPO INPUTS'!$E$34),"0.00E+00"))</f>
        <v>#DIV/0!</v>
      </c>
      <c r="CD67" s="58" t="e">
        <f>VALUE(TEXT((BR67*'TOX and EXPO INPUTS'!$F$23),"0.00E+00"))</f>
        <v>#DIV/0!</v>
      </c>
      <c r="CE67" s="57" t="e">
        <f>VALUE(TEXT((BS67*'TOX and EXPO INPUTS'!$F$23),"0.00E+00"))</f>
        <v>#DIV/0!</v>
      </c>
      <c r="CF67" s="57" t="e">
        <f>VALUE(TEXT((BT67*'TOX and EXPO INPUTS'!$F$23),"0.00E+00"))</f>
        <v>#DIV/0!</v>
      </c>
      <c r="CG67" s="57" t="e">
        <f>VALUE(TEXT((BU67*'TOX and EXPO INPUTS'!$F$23),"0.00E+00"))</f>
        <v>#DIV/0!</v>
      </c>
      <c r="CH67" s="57" t="e">
        <f>VALUE(TEXT((BV67*'TOX and EXPO INPUTS'!$F$23),"0.00E+00"))</f>
        <v>#DIV/0!</v>
      </c>
      <c r="CI67" s="57" t="e">
        <f>VALUE(TEXT((BW67*'TOX and EXPO INPUTS'!$F$23),"0.00E+00"))</f>
        <v>#DIV/0!</v>
      </c>
      <c r="CJ67" s="58" t="e">
        <f>VALUE(TEXT((BX67*'TOX and EXPO INPUTS'!$F$23),"0.00E+00"))</f>
        <v>#DIV/0!</v>
      </c>
      <c r="CK67" s="57" t="e">
        <f>VALUE(TEXT((BY67*'TOX and EXPO INPUTS'!$F$23),"0.00E+00"))</f>
        <v>#DIV/0!</v>
      </c>
      <c r="CL67" s="57" t="e">
        <f>VALUE(TEXT((BZ67*'TOX and EXPO INPUTS'!$F$23),"0.00E+00"))</f>
        <v>#DIV/0!</v>
      </c>
      <c r="CM67" s="57" t="e">
        <f>VALUE(TEXT((CA67*'TOX and EXPO INPUTS'!$F$23),"0.00E+00"))</f>
        <v>#DIV/0!</v>
      </c>
      <c r="CN67" s="57" t="e">
        <f>VALUE(TEXT((CB67*'TOX and EXPO INPUTS'!$F$23),"0.00E+00"))</f>
        <v>#DIV/0!</v>
      </c>
      <c r="CO67" s="57" t="e">
        <f>VALUE(TEXT((CC67*'TOX and EXPO INPUTS'!$F$23),"0.00E+00"))</f>
        <v>#DIV/0!</v>
      </c>
      <c r="CP67" s="38" t="s">
        <v>106</v>
      </c>
      <c r="CQ67" s="34" t="s">
        <v>107</v>
      </c>
      <c r="CR67" s="34" t="s">
        <v>108</v>
      </c>
      <c r="CS67" s="39" t="s">
        <v>109</v>
      </c>
    </row>
    <row r="68" spans="1:97" ht="48" customHeight="1" x14ac:dyDescent="0.25">
      <c r="A68" s="34" t="s">
        <v>98</v>
      </c>
      <c r="B68" s="34" t="s">
        <v>99</v>
      </c>
      <c r="C68" s="34" t="s">
        <v>100</v>
      </c>
      <c r="D68" s="34" t="s">
        <v>110</v>
      </c>
      <c r="E68" s="39" t="s">
        <v>112</v>
      </c>
      <c r="F68" s="40" t="s">
        <v>129</v>
      </c>
      <c r="G68" s="43"/>
      <c r="H68" s="36" t="s">
        <v>104</v>
      </c>
      <c r="I68" s="67"/>
      <c r="J68" s="36" t="s">
        <v>105</v>
      </c>
      <c r="K68" s="100">
        <f>VLOOKUP(F68,'Amount Seed Planted_variables'!$A$3:$I$74,2,0)</f>
        <v>800</v>
      </c>
      <c r="L68" s="100">
        <f>VLOOKUP(F68,'Amount Seed Planted_variables'!$A$3:$I$74,3,0)</f>
        <v>1814</v>
      </c>
      <c r="M68" s="36">
        <f t="shared" si="17"/>
        <v>0</v>
      </c>
      <c r="N68" s="35">
        <f t="shared" si="18"/>
        <v>0</v>
      </c>
      <c r="O68" s="101">
        <v>240000</v>
      </c>
      <c r="P68" s="93">
        <f>VLOOKUP(F68,'Amount Seed Planted_variables'!$A$3:$I$74,4,0)</f>
        <v>418176</v>
      </c>
      <c r="Q68" s="93">
        <f>VLOOKUP(F68,'Amount Seed Planted_variables'!$A$3:$I$74,7,0)</f>
        <v>80</v>
      </c>
      <c r="R68" s="93">
        <f>VLOOKUP(F68,'Amount Seed Planted_variables'!$A$3:$I$74,8,0)</f>
        <v>33454080</v>
      </c>
      <c r="S68" s="87" t="str">
        <f t="shared" si="0"/>
        <v>NA</v>
      </c>
      <c r="T68" s="35">
        <v>10</v>
      </c>
      <c r="U68" s="35">
        <v>30</v>
      </c>
      <c r="V68" s="41">
        <v>68</v>
      </c>
      <c r="W68" s="35">
        <v>16.899999999999999</v>
      </c>
      <c r="X68" s="35">
        <v>13.1</v>
      </c>
      <c r="Y68" s="41">
        <v>3.6</v>
      </c>
      <c r="Z68" s="35">
        <f t="shared" si="49"/>
        <v>0.36000000000000004</v>
      </c>
      <c r="AA68" s="42">
        <f t="shared" si="21"/>
        <v>0</v>
      </c>
      <c r="AB68" s="37">
        <f t="shared" si="22"/>
        <v>0</v>
      </c>
      <c r="AC68" s="37">
        <f t="shared" si="23"/>
        <v>0</v>
      </c>
      <c r="AD68" s="42" t="e">
        <f>VALUE(TEXT(((AA68*'TOX and EXPO INPUTS'!$F$13)/'TOX and EXPO INPUTS'!$E$27),"0.00E+00"))</f>
        <v>#DIV/0!</v>
      </c>
      <c r="AE68" s="37" t="e">
        <f>VALUE(TEXT(((AB68*'TOX and EXPO INPUTS'!$F$13)/'TOX and EXPO INPUTS'!$E$27),"0.00E+00"))</f>
        <v>#DIV/0!</v>
      </c>
      <c r="AF68" s="37" t="e">
        <f>VALUE(TEXT(((AC68*'TOX and EXPO INPUTS'!$F$13)/'TOX and EXPO INPUTS'!$E$27),"0.00E+00"))</f>
        <v>#DIV/0!</v>
      </c>
      <c r="AG68" s="42" t="e">
        <f>IF($E68="ST",VALUE(TEXT(('TOX and EXPO INPUTS'!$F$7/AD68),"0.0E+00")),IF($E68="IT",VALUE(TEXT(('TOX and EXPO INPUTS'!$F$10/AD68),"0.0E+00"))))</f>
        <v>#DIV/0!</v>
      </c>
      <c r="AH68" s="37" t="e">
        <f>IF($E68="ST",VALUE(TEXT(('TOX and EXPO INPUTS'!$F$7/AE68),"0.0E+00")),IF($E68="IT",VALUE(TEXT(('TOX and EXPO INPUTS'!$F$10/AE68),"0.0E+00"))))</f>
        <v>#DIV/0!</v>
      </c>
      <c r="AI68" s="37" t="e">
        <f>IF($E68="ST",VALUE(TEXT(('TOX and EXPO INPUTS'!$F$7/AF68),"0.0E+00")),IF($E68="IT",VALUE(TEXT(('TOX and EXPO INPUTS'!$F$10/AF68),"0.0E+00"))))</f>
        <v>#DIV/0!</v>
      </c>
      <c r="AJ68" s="42">
        <f t="shared" si="3"/>
        <v>0</v>
      </c>
      <c r="AK68" s="37">
        <f t="shared" si="4"/>
        <v>0</v>
      </c>
      <c r="AL68" s="42" t="e">
        <f>VALUE(TEXT(((AJ68*'TOX and EXPO INPUTS'!$F$21)/'TOX and EXPO INPUTS'!$E$29),"0.00E+00"))</f>
        <v>#DIV/0!</v>
      </c>
      <c r="AM68" s="37" t="e">
        <f>VALUE(TEXT(((AK68*'TOX and EXPO INPUTS'!$F$21)/'TOX and EXPO INPUTS'!$E$29),"0.00E+00"))</f>
        <v>#DIV/0!</v>
      </c>
      <c r="AN68" s="42" t="e">
        <f>IF($E68="ST",VALUE(TEXT(('TOX and EXPO INPUTS'!$F$15/AL68),"0.0E+00")),IF($E68="IT",VALUE(TEXT(('TOX and EXPO INPUTS'!$F$18/AL68),"0.0E+00"))))</f>
        <v>#DIV/0!</v>
      </c>
      <c r="AO68" s="37" t="e">
        <f>IF($E68="ST",VALUE(TEXT(('TOX and EXPO INPUTS'!$F$15/AM68),"0.0E+00")),IF($E68="IT",VALUE(TEXT(('TOX and EXPO INPUTS'!$F$18/AM68),"0.0E+00"))))</f>
        <v>#DIV/0!</v>
      </c>
      <c r="AP68" s="42" t="e">
        <f t="shared" si="37"/>
        <v>#DIV/0!</v>
      </c>
      <c r="AQ68" s="37" t="e">
        <f t="shared" si="38"/>
        <v>#DIV/0!</v>
      </c>
      <c r="AR68" s="37" t="e">
        <f t="shared" si="39"/>
        <v>#DIV/0!</v>
      </c>
      <c r="AS68" s="37" t="e">
        <f t="shared" si="40"/>
        <v>#DIV/0!</v>
      </c>
      <c r="AT68" s="37" t="e">
        <f t="shared" si="41"/>
        <v>#DIV/0!</v>
      </c>
      <c r="AU68" s="37" t="e">
        <f t="shared" si="42"/>
        <v>#DIV/0!</v>
      </c>
      <c r="AV68" s="42" t="e">
        <f t="shared" si="43"/>
        <v>#DIV/0!</v>
      </c>
      <c r="AW68" s="37" t="e">
        <f t="shared" si="44"/>
        <v>#DIV/0!</v>
      </c>
      <c r="AX68" s="37" t="e">
        <f t="shared" si="45"/>
        <v>#DIV/0!</v>
      </c>
      <c r="AY68" s="37" t="e">
        <f t="shared" si="46"/>
        <v>#DIV/0!</v>
      </c>
      <c r="AZ68" s="37" t="e">
        <f t="shared" si="47"/>
        <v>#DIV/0!</v>
      </c>
      <c r="BA68" s="37" t="e">
        <f t="shared" si="48"/>
        <v>#DIV/0!</v>
      </c>
      <c r="BB68" s="42" t="e">
        <f>IF($E68="ST",VALUE(TEXT((1/(('TOX and EXPO INPUTS'!$F$9/AG68)+('TOX and EXPO INPUTS'!$F$17/AN68))),"0.0E+00")),IF($E68="IT",VALUE(TEXT((1/(('TOX and EXPO INPUTS'!$F$12/AG68)+('TOX and EXPO INPUTS'!$F$20/AN68))),"0.0E+00"))))</f>
        <v>#DIV/0!</v>
      </c>
      <c r="BC68" s="37" t="e">
        <f>IF($E68="ST",VALUE(TEXT((1/(('TOX and EXPO INPUTS'!$F$9/AH68)+('TOX and EXPO INPUTS'!$F$17/AN68))),"0.0E+00")),IF($E68="IT",VALUE(TEXT((1/(('TOX and EXPO INPUTS'!$F$12/AH68)+('TOX and EXPO INPUTS'!$F$20/AN68))),"0.0E+00"))))</f>
        <v>#DIV/0!</v>
      </c>
      <c r="BD68" s="37" t="e">
        <f>IF($E68="ST",VALUE(TEXT((1/(('TOX and EXPO INPUTS'!$F$9/AI68)+('TOX and EXPO INPUTS'!$F$17/AN68))),"0.0E+00")),IF($E68="IT",VALUE(TEXT((1/(('TOX and EXPO INPUTS'!$F$12/AI68)+('TOX and EXPO INPUTS'!$F$20/AN68))),"0.0E+00"))))</f>
        <v>#DIV/0!</v>
      </c>
      <c r="BE68" s="37" t="e">
        <f>IF($E68="ST",VALUE(TEXT((1/(('TOX and EXPO INPUTS'!$F$9/AG68)+('TOX and EXPO INPUTS'!$F$17/AO68))),"0.0E+00")),IF($E68="IT",VALUE(TEXT((1/(('TOX and EXPO INPUTS'!$F$12/AG68)+('TOX and EXPO INPUTS'!$F$20/AO68))),"0.0E+00"))))</f>
        <v>#DIV/0!</v>
      </c>
      <c r="BF68" s="37" t="e">
        <f>IF($E68="ST",VALUE(TEXT((1/(('TOX and EXPO INPUTS'!$F$9/AH68)+('TOX and EXPO INPUTS'!$F$17/AO68))),"0.0E+00")),IF($E68="IT",VALUE(TEXT((1/(('TOX and EXPO INPUTS'!$F$12/AH68)+('TOX and EXPO INPUTS'!$F$20/AO68))),"0.0E+00"))))</f>
        <v>#DIV/0!</v>
      </c>
      <c r="BG68" s="37" t="e">
        <f>IF($E68="ST",VALUE(TEXT((1/(('TOX and EXPO INPUTS'!$F$9/AI68)+('TOX and EXPO INPUTS'!$F$17/AO68))),"0.0E+00")),IF($E68="IT",VALUE(TEXT((1/(('TOX and EXPO INPUTS'!$F$12/AI68)+('TOX and EXPO INPUTS'!$F$20/AO68))),"0.0E+00"))))</f>
        <v>#DIV/0!</v>
      </c>
      <c r="BH68" s="42" t="e">
        <f>VALUE(TEXT((AD68*$T68/365*'TOX and EXPO INPUTS'!$E$33/'TOX and EXPO INPUTS'!$E$34),"0.00E+00"))</f>
        <v>#DIV/0!</v>
      </c>
      <c r="BI68" s="37" t="e">
        <f>VALUE(TEXT((AE68*$T68/365*'TOX and EXPO INPUTS'!$E$33/'TOX and EXPO INPUTS'!$E$34),"0.00E+00"))</f>
        <v>#DIV/0!</v>
      </c>
      <c r="BJ68" s="37" t="e">
        <f>VALUE(TEXT((AF68*$T68/365*'TOX and EXPO INPUTS'!$E$33/'TOX and EXPO INPUTS'!$E$34),"0.00E+00"))</f>
        <v>#DIV/0!</v>
      </c>
      <c r="BK68" s="42" t="e">
        <f>VALUE(TEXT((AD68*$U68/365*'TOX and EXPO INPUTS'!$E$33/'TOX and EXPO INPUTS'!$E$34),"0.00E+00"))</f>
        <v>#DIV/0!</v>
      </c>
      <c r="BL68" s="37" t="e">
        <f>VALUE(TEXT((AE68*$U68/365*'TOX and EXPO INPUTS'!$E$33/'TOX and EXPO INPUTS'!$E$34),"0.00E+00"))</f>
        <v>#DIV/0!</v>
      </c>
      <c r="BM68" s="37" t="e">
        <f>VALUE(TEXT((AF68*$U68/365*'TOX and EXPO INPUTS'!$E$33/'TOX and EXPO INPUTS'!$E$34),"0.00E+00"))</f>
        <v>#DIV/0!</v>
      </c>
      <c r="BN68" s="42" t="e">
        <f>VALUE(TEXT((AL68*$T68/365*'TOX and EXPO INPUTS'!$E$33/'TOX and EXPO INPUTS'!$E$34),"0.00E+00"))</f>
        <v>#DIV/0!</v>
      </c>
      <c r="BO68" s="37" t="e">
        <f>VALUE(TEXT((AM68*$T68/365*'TOX and EXPO INPUTS'!$E$33/'TOX and EXPO INPUTS'!$E$34),"0.00E+00"))</f>
        <v>#DIV/0!</v>
      </c>
      <c r="BP68" s="42" t="e">
        <f>VALUE(TEXT((AL68*$U68/365*'TOX and EXPO INPUTS'!$E$33/'TOX and EXPO INPUTS'!$E$34),"0.00E+00"))</f>
        <v>#DIV/0!</v>
      </c>
      <c r="BQ68" s="37" t="e">
        <f>VALUE(TEXT((AM68*$U68/365*'TOX and EXPO INPUTS'!$E$33/'TOX and EXPO INPUTS'!$E$34),"0.00E+00"))</f>
        <v>#DIV/0!</v>
      </c>
      <c r="BR68" s="42" t="e">
        <f>VALUE(TEXT((AP68*$T68/365*'TOX and EXPO INPUTS'!$E$33/'TOX and EXPO INPUTS'!$E$34),"0.00E+00"))</f>
        <v>#DIV/0!</v>
      </c>
      <c r="BS68" s="37" t="e">
        <f>VALUE(TEXT((AQ68*$T68/365*'TOX and EXPO INPUTS'!$E$33/'TOX and EXPO INPUTS'!$E$34),"0.00E+00"))</f>
        <v>#DIV/0!</v>
      </c>
      <c r="BT68" s="37" t="e">
        <f>VALUE(TEXT((AR68*$T68/365*'TOX and EXPO INPUTS'!$E$33/'TOX and EXPO INPUTS'!$E$34),"0.00E+00"))</f>
        <v>#DIV/0!</v>
      </c>
      <c r="BU68" s="37" t="e">
        <f>VALUE(TEXT((AS68*$T68/365*'TOX and EXPO INPUTS'!$E$33/'TOX and EXPO INPUTS'!$E$34),"0.00E+00"))</f>
        <v>#DIV/0!</v>
      </c>
      <c r="BV68" s="37" t="e">
        <f>VALUE(TEXT((AT68*$T68/365*'TOX and EXPO INPUTS'!$E$33/'TOX and EXPO INPUTS'!$E$34),"0.00E+00"))</f>
        <v>#DIV/0!</v>
      </c>
      <c r="BW68" s="37" t="e">
        <f>VALUE(TEXT((AU68*$T68/365*'TOX and EXPO INPUTS'!$E$33/'TOX and EXPO INPUTS'!$E$34),"0.00E+00"))</f>
        <v>#DIV/0!</v>
      </c>
      <c r="BX68" s="42" t="e">
        <f>VALUE(TEXT((AP68*$U68/365*'TOX and EXPO INPUTS'!$E$33/'TOX and EXPO INPUTS'!$E$34),"0.00E+00"))</f>
        <v>#DIV/0!</v>
      </c>
      <c r="BY68" s="37" t="e">
        <f>VALUE(TEXT((AQ68*$U68/365*'TOX and EXPO INPUTS'!$E$33/'TOX and EXPO INPUTS'!$E$34),"0.00E+00"))</f>
        <v>#DIV/0!</v>
      </c>
      <c r="BZ68" s="37" t="e">
        <f>VALUE(TEXT((AR68*$U68/365*'TOX and EXPO INPUTS'!$E$33/'TOX and EXPO INPUTS'!$E$34),"0.00E+00"))</f>
        <v>#DIV/0!</v>
      </c>
      <c r="CA68" s="37" t="e">
        <f>VALUE(TEXT((AS68*$U68/365*'TOX and EXPO INPUTS'!$E$33/'TOX and EXPO INPUTS'!$E$34),"0.00E+00"))</f>
        <v>#DIV/0!</v>
      </c>
      <c r="CB68" s="37" t="e">
        <f>VALUE(TEXT((AT68*$U68/365*'TOX and EXPO INPUTS'!$E$33/'TOX and EXPO INPUTS'!$E$34),"0.00E+00"))</f>
        <v>#DIV/0!</v>
      </c>
      <c r="CC68" s="37" t="e">
        <f>VALUE(TEXT((AU68*$U68/365*'TOX and EXPO INPUTS'!$E$33/'TOX and EXPO INPUTS'!$E$34),"0.00E+00"))</f>
        <v>#DIV/0!</v>
      </c>
      <c r="CD68" s="58" t="e">
        <f>VALUE(TEXT((BR68*'TOX and EXPO INPUTS'!$F$23),"0.00E+00"))</f>
        <v>#DIV/0!</v>
      </c>
      <c r="CE68" s="57" t="e">
        <f>VALUE(TEXT((BS68*'TOX and EXPO INPUTS'!$F$23),"0.00E+00"))</f>
        <v>#DIV/0!</v>
      </c>
      <c r="CF68" s="57" t="e">
        <f>VALUE(TEXT((BT68*'TOX and EXPO INPUTS'!$F$23),"0.00E+00"))</f>
        <v>#DIV/0!</v>
      </c>
      <c r="CG68" s="57" t="e">
        <f>VALUE(TEXT((BU68*'TOX and EXPO INPUTS'!$F$23),"0.00E+00"))</f>
        <v>#DIV/0!</v>
      </c>
      <c r="CH68" s="57" t="e">
        <f>VALUE(TEXT((BV68*'TOX and EXPO INPUTS'!$F$23),"0.00E+00"))</f>
        <v>#DIV/0!</v>
      </c>
      <c r="CI68" s="57" t="e">
        <f>VALUE(TEXT((BW68*'TOX and EXPO INPUTS'!$F$23),"0.00E+00"))</f>
        <v>#DIV/0!</v>
      </c>
      <c r="CJ68" s="58" t="e">
        <f>VALUE(TEXT((BX68*'TOX and EXPO INPUTS'!$F$23),"0.00E+00"))</f>
        <v>#DIV/0!</v>
      </c>
      <c r="CK68" s="57" t="e">
        <f>VALUE(TEXT((BY68*'TOX and EXPO INPUTS'!$F$23),"0.00E+00"))</f>
        <v>#DIV/0!</v>
      </c>
      <c r="CL68" s="57" t="e">
        <f>VALUE(TEXT((BZ68*'TOX and EXPO INPUTS'!$F$23),"0.00E+00"))</f>
        <v>#DIV/0!</v>
      </c>
      <c r="CM68" s="57" t="e">
        <f>VALUE(TEXT((CA68*'TOX and EXPO INPUTS'!$F$23),"0.00E+00"))</f>
        <v>#DIV/0!</v>
      </c>
      <c r="CN68" s="57" t="e">
        <f>VALUE(TEXT((CB68*'TOX and EXPO INPUTS'!$F$23),"0.00E+00"))</f>
        <v>#DIV/0!</v>
      </c>
      <c r="CO68" s="57" t="e">
        <f>VALUE(TEXT((CC68*'TOX and EXPO INPUTS'!$F$23),"0.00E+00"))</f>
        <v>#DIV/0!</v>
      </c>
      <c r="CP68" s="38" t="s">
        <v>106</v>
      </c>
      <c r="CQ68" s="34" t="s">
        <v>107</v>
      </c>
      <c r="CR68" s="34" t="s">
        <v>108</v>
      </c>
      <c r="CS68" s="39" t="s">
        <v>109</v>
      </c>
    </row>
    <row r="69" spans="1:97" ht="48" customHeight="1" x14ac:dyDescent="0.25">
      <c r="A69" s="34" t="s">
        <v>98</v>
      </c>
      <c r="B69" s="34" t="s">
        <v>99</v>
      </c>
      <c r="C69" s="34" t="s">
        <v>100</v>
      </c>
      <c r="D69" s="34" t="s">
        <v>111</v>
      </c>
      <c r="E69" s="39" t="s">
        <v>112</v>
      </c>
      <c r="F69" s="40" t="s">
        <v>129</v>
      </c>
      <c r="G69" s="43"/>
      <c r="H69" s="36" t="s">
        <v>104</v>
      </c>
      <c r="I69" s="67"/>
      <c r="J69" s="36" t="s">
        <v>105</v>
      </c>
      <c r="K69" s="100">
        <f>VLOOKUP(F69,'Amount Seed Planted_variables'!$A$3:$I$74,2,0)</f>
        <v>800</v>
      </c>
      <c r="L69" s="100">
        <f>VLOOKUP(F69,'Amount Seed Planted_variables'!$A$3:$I$74,3,0)</f>
        <v>1814</v>
      </c>
      <c r="M69" s="36">
        <f t="shared" si="17"/>
        <v>0</v>
      </c>
      <c r="N69" s="35">
        <f t="shared" si="18"/>
        <v>0</v>
      </c>
      <c r="O69" s="101">
        <v>240000</v>
      </c>
      <c r="P69" s="93">
        <f>VLOOKUP(F69,'Amount Seed Planted_variables'!$A$3:$I$74,4,0)</f>
        <v>418176</v>
      </c>
      <c r="Q69" s="93">
        <f>VLOOKUP(F69,'Amount Seed Planted_variables'!$A$3:$I$74,7,0)</f>
        <v>80</v>
      </c>
      <c r="R69" s="93">
        <f>VLOOKUP(F69,'Amount Seed Planted_variables'!$A$3:$I$74,8,0)</f>
        <v>33454080</v>
      </c>
      <c r="S69" s="87">
        <f t="shared" ref="S69:S132" si="50">IF(D69="Cleaning",2.5,"NA")</f>
        <v>2.5</v>
      </c>
      <c r="T69" s="35">
        <v>10</v>
      </c>
      <c r="U69" s="35">
        <v>30</v>
      </c>
      <c r="V69" s="41">
        <v>138210600</v>
      </c>
      <c r="W69" s="35">
        <v>23262800</v>
      </c>
      <c r="X69" s="35">
        <v>21238200</v>
      </c>
      <c r="Y69" s="41">
        <v>106100</v>
      </c>
      <c r="Z69" s="35">
        <f t="shared" si="49"/>
        <v>10610</v>
      </c>
      <c r="AA69" s="42">
        <f t="shared" si="21"/>
        <v>0</v>
      </c>
      <c r="AB69" s="37">
        <f t="shared" si="22"/>
        <v>0</v>
      </c>
      <c r="AC69" s="37">
        <f t="shared" si="23"/>
        <v>0</v>
      </c>
      <c r="AD69" s="42" t="e">
        <f>VALUE(TEXT(((AA69*'TOX and EXPO INPUTS'!$F$13)/'TOX and EXPO INPUTS'!$E$27),"0.00E+00"))</f>
        <v>#DIV/0!</v>
      </c>
      <c r="AE69" s="37" t="e">
        <f>VALUE(TEXT(((AB69*'TOX and EXPO INPUTS'!$F$13)/'TOX and EXPO INPUTS'!$E$27),"0.00E+00"))</f>
        <v>#DIV/0!</v>
      </c>
      <c r="AF69" s="37" t="e">
        <f>VALUE(TEXT(((AC69*'TOX and EXPO INPUTS'!$F$13)/'TOX and EXPO INPUTS'!$E$27),"0.00E+00"))</f>
        <v>#DIV/0!</v>
      </c>
      <c r="AG69" s="42" t="e">
        <f>IF($E69="ST",VALUE(TEXT(('TOX and EXPO INPUTS'!$F$7/AD69),"0.0E+00")),IF($E69="IT",VALUE(TEXT(('TOX and EXPO INPUTS'!$F$10/AD69),"0.0E+00"))))</f>
        <v>#DIV/0!</v>
      </c>
      <c r="AH69" s="37" t="e">
        <f>IF($E69="ST",VALUE(TEXT(('TOX and EXPO INPUTS'!$F$7/AE69),"0.0E+00")),IF($E69="IT",VALUE(TEXT(('TOX and EXPO INPUTS'!$F$10/AE69),"0.0E+00"))))</f>
        <v>#DIV/0!</v>
      </c>
      <c r="AI69" s="37" t="e">
        <f>IF($E69="ST",VALUE(TEXT(('TOX and EXPO INPUTS'!$F$7/AF69),"0.0E+00")),IF($E69="IT",VALUE(TEXT(('TOX and EXPO INPUTS'!$F$10/AF69),"0.0E+00"))))</f>
        <v>#DIV/0!</v>
      </c>
      <c r="AJ69" s="42">
        <f t="shared" ref="AJ69:AJ132" si="51">IF($A69="On-farm",VALUE(TEXT(((Y69/1000)*$M69*$R69),"0.00E+00")),IF($D69="Treating",VALUE(TEXT(((Y69/1000)*$N69*$O69),"0.00E+00")),IF($D69="Packaging",VALUE(TEXT(((Y69/1000)*$N69*$O69),"0.00E+00")),IF($D69="Cleaning",VALUE(TEXT(((Y69/1000)*$N69*$S69),"0.00E+00")),IF($D69="Loading/Planting",VALUE(TEXT(((Y69/1000)*$M69*$R69),"0.00E+00")))))))</f>
        <v>0</v>
      </c>
      <c r="AK69" s="37">
        <f t="shared" ref="AK69:AK132" si="52">IF($A69="On-farm",VALUE(TEXT(((Z69/1000)*$M69*$R69),"0.00E+00")),IF($D69="Treating",VALUE(TEXT(((Z69/1000)*$N69*$O69),"0.00E+00")),IF($D69="Packaging",VALUE(TEXT(((Z69/1000)*$N69*$O69),"0.00E+00")),IF($D69="Cleaning",VALUE(TEXT(((Z69/1000)*$N69*$S69),"0.00E+00")),IF($D69="Loading/Planting",VALUE(TEXT(((Z69/1000)*$M69*$R69),"0.00E+00")))))))</f>
        <v>0</v>
      </c>
      <c r="AL69" s="42" t="e">
        <f>VALUE(TEXT(((AJ69*'TOX and EXPO INPUTS'!$F$21)/'TOX and EXPO INPUTS'!$E$29),"0.00E+00"))</f>
        <v>#DIV/0!</v>
      </c>
      <c r="AM69" s="37" t="e">
        <f>VALUE(TEXT(((AK69*'TOX and EXPO INPUTS'!$F$21)/'TOX and EXPO INPUTS'!$E$29),"0.00E+00"))</f>
        <v>#DIV/0!</v>
      </c>
      <c r="AN69" s="42" t="e">
        <f>IF($E69="ST",VALUE(TEXT(('TOX and EXPO INPUTS'!$F$15/AL69),"0.0E+00")),IF($E69="IT",VALUE(TEXT(('TOX and EXPO INPUTS'!$F$18/AL69),"0.0E+00"))))</f>
        <v>#DIV/0!</v>
      </c>
      <c r="AO69" s="37" t="e">
        <f>IF($E69="ST",VALUE(TEXT(('TOX and EXPO INPUTS'!$F$15/AM69),"0.0E+00")),IF($E69="IT",VALUE(TEXT(('TOX and EXPO INPUTS'!$F$18/AM69),"0.0E+00"))))</f>
        <v>#DIV/0!</v>
      </c>
      <c r="AP69" s="42" t="e">
        <f t="shared" si="37"/>
        <v>#DIV/0!</v>
      </c>
      <c r="AQ69" s="37" t="e">
        <f t="shared" si="38"/>
        <v>#DIV/0!</v>
      </c>
      <c r="AR69" s="37" t="e">
        <f t="shared" si="39"/>
        <v>#DIV/0!</v>
      </c>
      <c r="AS69" s="37" t="e">
        <f t="shared" si="40"/>
        <v>#DIV/0!</v>
      </c>
      <c r="AT69" s="37" t="e">
        <f t="shared" si="41"/>
        <v>#DIV/0!</v>
      </c>
      <c r="AU69" s="37" t="e">
        <f t="shared" si="42"/>
        <v>#DIV/0!</v>
      </c>
      <c r="AV69" s="42" t="e">
        <f t="shared" si="43"/>
        <v>#DIV/0!</v>
      </c>
      <c r="AW69" s="37" t="e">
        <f t="shared" si="44"/>
        <v>#DIV/0!</v>
      </c>
      <c r="AX69" s="37" t="e">
        <f t="shared" si="45"/>
        <v>#DIV/0!</v>
      </c>
      <c r="AY69" s="37" t="e">
        <f t="shared" si="46"/>
        <v>#DIV/0!</v>
      </c>
      <c r="AZ69" s="37" t="e">
        <f t="shared" si="47"/>
        <v>#DIV/0!</v>
      </c>
      <c r="BA69" s="37" t="e">
        <f t="shared" si="48"/>
        <v>#DIV/0!</v>
      </c>
      <c r="BB69" s="42" t="e">
        <f>IF($E69="ST",VALUE(TEXT((1/(('TOX and EXPO INPUTS'!$F$9/AG69)+('TOX and EXPO INPUTS'!$F$17/AN69))),"0.0E+00")),IF($E69="IT",VALUE(TEXT((1/(('TOX and EXPO INPUTS'!$F$12/AG69)+('TOX and EXPO INPUTS'!$F$20/AN69))),"0.0E+00"))))</f>
        <v>#DIV/0!</v>
      </c>
      <c r="BC69" s="37" t="e">
        <f>IF($E69="ST",VALUE(TEXT((1/(('TOX and EXPO INPUTS'!$F$9/AH69)+('TOX and EXPO INPUTS'!$F$17/AN69))),"0.0E+00")),IF($E69="IT",VALUE(TEXT((1/(('TOX and EXPO INPUTS'!$F$12/AH69)+('TOX and EXPO INPUTS'!$F$20/AN69))),"0.0E+00"))))</f>
        <v>#DIV/0!</v>
      </c>
      <c r="BD69" s="37" t="e">
        <f>IF($E69="ST",VALUE(TEXT((1/(('TOX and EXPO INPUTS'!$F$9/AI69)+('TOX and EXPO INPUTS'!$F$17/AN69))),"0.0E+00")),IF($E69="IT",VALUE(TEXT((1/(('TOX and EXPO INPUTS'!$F$12/AI69)+('TOX and EXPO INPUTS'!$F$20/AN69))),"0.0E+00"))))</f>
        <v>#DIV/0!</v>
      </c>
      <c r="BE69" s="37" t="e">
        <f>IF($E69="ST",VALUE(TEXT((1/(('TOX and EXPO INPUTS'!$F$9/AG69)+('TOX and EXPO INPUTS'!$F$17/AO69))),"0.0E+00")),IF($E69="IT",VALUE(TEXT((1/(('TOX and EXPO INPUTS'!$F$12/AG69)+('TOX and EXPO INPUTS'!$F$20/AO69))),"0.0E+00"))))</f>
        <v>#DIV/0!</v>
      </c>
      <c r="BF69" s="37" t="e">
        <f>IF($E69="ST",VALUE(TEXT((1/(('TOX and EXPO INPUTS'!$F$9/AH69)+('TOX and EXPO INPUTS'!$F$17/AO69))),"0.0E+00")),IF($E69="IT",VALUE(TEXT((1/(('TOX and EXPO INPUTS'!$F$12/AH69)+('TOX and EXPO INPUTS'!$F$20/AO69))),"0.0E+00"))))</f>
        <v>#DIV/0!</v>
      </c>
      <c r="BG69" s="37" t="e">
        <f>IF($E69="ST",VALUE(TEXT((1/(('TOX and EXPO INPUTS'!$F$9/AI69)+('TOX and EXPO INPUTS'!$F$17/AO69))),"0.0E+00")),IF($E69="IT",VALUE(TEXT((1/(('TOX and EXPO INPUTS'!$F$12/AI69)+('TOX and EXPO INPUTS'!$F$20/AO69))),"0.0E+00"))))</f>
        <v>#DIV/0!</v>
      </c>
      <c r="BH69" s="42" t="e">
        <f>VALUE(TEXT((AD69*$T69/365*'TOX and EXPO INPUTS'!$E$33/'TOX and EXPO INPUTS'!$E$34),"0.00E+00"))</f>
        <v>#DIV/0!</v>
      </c>
      <c r="BI69" s="37" t="e">
        <f>VALUE(TEXT((AE69*$T69/365*'TOX and EXPO INPUTS'!$E$33/'TOX and EXPO INPUTS'!$E$34),"0.00E+00"))</f>
        <v>#DIV/0!</v>
      </c>
      <c r="BJ69" s="37" t="e">
        <f>VALUE(TEXT((AF69*$T69/365*'TOX and EXPO INPUTS'!$E$33/'TOX and EXPO INPUTS'!$E$34),"0.00E+00"))</f>
        <v>#DIV/0!</v>
      </c>
      <c r="BK69" s="42" t="e">
        <f>VALUE(TEXT((AD69*$U69/365*'TOX and EXPO INPUTS'!$E$33/'TOX and EXPO INPUTS'!$E$34),"0.00E+00"))</f>
        <v>#DIV/0!</v>
      </c>
      <c r="BL69" s="37" t="e">
        <f>VALUE(TEXT((AE69*$U69/365*'TOX and EXPO INPUTS'!$E$33/'TOX and EXPO INPUTS'!$E$34),"0.00E+00"))</f>
        <v>#DIV/0!</v>
      </c>
      <c r="BM69" s="37" t="e">
        <f>VALUE(TEXT((AF69*$U69/365*'TOX and EXPO INPUTS'!$E$33/'TOX and EXPO INPUTS'!$E$34),"0.00E+00"))</f>
        <v>#DIV/0!</v>
      </c>
      <c r="BN69" s="42" t="e">
        <f>VALUE(TEXT((AL69*$T69/365*'TOX and EXPO INPUTS'!$E$33/'TOX and EXPO INPUTS'!$E$34),"0.00E+00"))</f>
        <v>#DIV/0!</v>
      </c>
      <c r="BO69" s="37" t="e">
        <f>VALUE(TEXT((AM69*$T69/365*'TOX and EXPO INPUTS'!$E$33/'TOX and EXPO INPUTS'!$E$34),"0.00E+00"))</f>
        <v>#DIV/0!</v>
      </c>
      <c r="BP69" s="42" t="e">
        <f>VALUE(TEXT((AL69*$U69/365*'TOX and EXPO INPUTS'!$E$33/'TOX and EXPO INPUTS'!$E$34),"0.00E+00"))</f>
        <v>#DIV/0!</v>
      </c>
      <c r="BQ69" s="37" t="e">
        <f>VALUE(TEXT((AM69*$U69/365*'TOX and EXPO INPUTS'!$E$33/'TOX and EXPO INPUTS'!$E$34),"0.00E+00"))</f>
        <v>#DIV/0!</v>
      </c>
      <c r="BR69" s="42" t="e">
        <f>VALUE(TEXT((AP69*$T69/365*'TOX and EXPO INPUTS'!$E$33/'TOX and EXPO INPUTS'!$E$34),"0.00E+00"))</f>
        <v>#DIV/0!</v>
      </c>
      <c r="BS69" s="37" t="e">
        <f>VALUE(TEXT((AQ69*$T69/365*'TOX and EXPO INPUTS'!$E$33/'TOX and EXPO INPUTS'!$E$34),"0.00E+00"))</f>
        <v>#DIV/0!</v>
      </c>
      <c r="BT69" s="37" t="e">
        <f>VALUE(TEXT((AR69*$T69/365*'TOX and EXPO INPUTS'!$E$33/'TOX and EXPO INPUTS'!$E$34),"0.00E+00"))</f>
        <v>#DIV/0!</v>
      </c>
      <c r="BU69" s="37" t="e">
        <f>VALUE(TEXT((AS69*$T69/365*'TOX and EXPO INPUTS'!$E$33/'TOX and EXPO INPUTS'!$E$34),"0.00E+00"))</f>
        <v>#DIV/0!</v>
      </c>
      <c r="BV69" s="37" t="e">
        <f>VALUE(TEXT((AT69*$T69/365*'TOX and EXPO INPUTS'!$E$33/'TOX and EXPO INPUTS'!$E$34),"0.00E+00"))</f>
        <v>#DIV/0!</v>
      </c>
      <c r="BW69" s="37" t="e">
        <f>VALUE(TEXT((AU69*$T69/365*'TOX and EXPO INPUTS'!$E$33/'TOX and EXPO INPUTS'!$E$34),"0.00E+00"))</f>
        <v>#DIV/0!</v>
      </c>
      <c r="BX69" s="42" t="e">
        <f>VALUE(TEXT((AP69*$U69/365*'TOX and EXPO INPUTS'!$E$33/'TOX and EXPO INPUTS'!$E$34),"0.00E+00"))</f>
        <v>#DIV/0!</v>
      </c>
      <c r="BY69" s="37" t="e">
        <f>VALUE(TEXT((AQ69*$U69/365*'TOX and EXPO INPUTS'!$E$33/'TOX and EXPO INPUTS'!$E$34),"0.00E+00"))</f>
        <v>#DIV/0!</v>
      </c>
      <c r="BZ69" s="37" t="e">
        <f>VALUE(TEXT((AR69*$U69/365*'TOX and EXPO INPUTS'!$E$33/'TOX and EXPO INPUTS'!$E$34),"0.00E+00"))</f>
        <v>#DIV/0!</v>
      </c>
      <c r="CA69" s="37" t="e">
        <f>VALUE(TEXT((AS69*$U69/365*'TOX and EXPO INPUTS'!$E$33/'TOX and EXPO INPUTS'!$E$34),"0.00E+00"))</f>
        <v>#DIV/0!</v>
      </c>
      <c r="CB69" s="37" t="e">
        <f>VALUE(TEXT((AT69*$U69/365*'TOX and EXPO INPUTS'!$E$33/'TOX and EXPO INPUTS'!$E$34),"0.00E+00"))</f>
        <v>#DIV/0!</v>
      </c>
      <c r="CC69" s="37" t="e">
        <f>VALUE(TEXT((AU69*$U69/365*'TOX and EXPO INPUTS'!$E$33/'TOX and EXPO INPUTS'!$E$34),"0.00E+00"))</f>
        <v>#DIV/0!</v>
      </c>
      <c r="CD69" s="58" t="e">
        <f>VALUE(TEXT((BR69*'TOX and EXPO INPUTS'!$F$23),"0.00E+00"))</f>
        <v>#DIV/0!</v>
      </c>
      <c r="CE69" s="57" t="e">
        <f>VALUE(TEXT((BS69*'TOX and EXPO INPUTS'!$F$23),"0.00E+00"))</f>
        <v>#DIV/0!</v>
      </c>
      <c r="CF69" s="57" t="e">
        <f>VALUE(TEXT((BT69*'TOX and EXPO INPUTS'!$F$23),"0.00E+00"))</f>
        <v>#DIV/0!</v>
      </c>
      <c r="CG69" s="57" t="e">
        <f>VALUE(TEXT((BU69*'TOX and EXPO INPUTS'!$F$23),"0.00E+00"))</f>
        <v>#DIV/0!</v>
      </c>
      <c r="CH69" s="57" t="e">
        <f>VALUE(TEXT((BV69*'TOX and EXPO INPUTS'!$F$23),"0.00E+00"))</f>
        <v>#DIV/0!</v>
      </c>
      <c r="CI69" s="57" t="e">
        <f>VALUE(TEXT((BW69*'TOX and EXPO INPUTS'!$F$23),"0.00E+00"))</f>
        <v>#DIV/0!</v>
      </c>
      <c r="CJ69" s="58" t="e">
        <f>VALUE(TEXT((BX69*'TOX and EXPO INPUTS'!$F$23),"0.00E+00"))</f>
        <v>#DIV/0!</v>
      </c>
      <c r="CK69" s="57" t="e">
        <f>VALUE(TEXT((BY69*'TOX and EXPO INPUTS'!$F$23),"0.00E+00"))</f>
        <v>#DIV/0!</v>
      </c>
      <c r="CL69" s="57" t="e">
        <f>VALUE(TEXT((BZ69*'TOX and EXPO INPUTS'!$F$23),"0.00E+00"))</f>
        <v>#DIV/0!</v>
      </c>
      <c r="CM69" s="57" t="e">
        <f>VALUE(TEXT((CA69*'TOX and EXPO INPUTS'!$F$23),"0.00E+00"))</f>
        <v>#DIV/0!</v>
      </c>
      <c r="CN69" s="57" t="e">
        <f>VALUE(TEXT((CB69*'TOX and EXPO INPUTS'!$F$23),"0.00E+00"))</f>
        <v>#DIV/0!</v>
      </c>
      <c r="CO69" s="57" t="e">
        <f>VALUE(TEXT((CC69*'TOX and EXPO INPUTS'!$F$23),"0.00E+00"))</f>
        <v>#DIV/0!</v>
      </c>
      <c r="CP69" s="38" t="s">
        <v>106</v>
      </c>
      <c r="CQ69" s="34" t="s">
        <v>107</v>
      </c>
      <c r="CR69" s="34" t="s">
        <v>108</v>
      </c>
      <c r="CS69" s="39" t="s">
        <v>109</v>
      </c>
    </row>
    <row r="70" spans="1:97" ht="48" customHeight="1" x14ac:dyDescent="0.25">
      <c r="A70" s="34" t="s">
        <v>98</v>
      </c>
      <c r="B70" s="34" t="s">
        <v>99</v>
      </c>
      <c r="C70" s="34" t="s">
        <v>100</v>
      </c>
      <c r="D70" s="34" t="s">
        <v>442</v>
      </c>
      <c r="E70" s="39" t="s">
        <v>112</v>
      </c>
      <c r="F70" s="40" t="s">
        <v>129</v>
      </c>
      <c r="G70" s="43"/>
      <c r="H70" s="36" t="s">
        <v>104</v>
      </c>
      <c r="I70" s="67"/>
      <c r="J70" s="36" t="s">
        <v>105</v>
      </c>
      <c r="K70" s="100">
        <f>VLOOKUP(F70,'Amount Seed Planted_variables'!$A$3:$I$74,2,0)</f>
        <v>800</v>
      </c>
      <c r="L70" s="100">
        <f>VLOOKUP(F70,'Amount Seed Planted_variables'!$A$3:$I$74,3,0)</f>
        <v>1814</v>
      </c>
      <c r="M70" s="36">
        <f t="shared" ref="M70:M133" si="53">IF(G70="",(I70/K70),(G70/454000))</f>
        <v>0</v>
      </c>
      <c r="N70" s="35">
        <f t="shared" ref="N70:N133" si="54">IF(I70="",(G70/454000*L70),I70)</f>
        <v>0</v>
      </c>
      <c r="O70" s="101">
        <v>240000</v>
      </c>
      <c r="P70" s="93">
        <f>VLOOKUP(F70,'Amount Seed Planted_variables'!$A$3:$I$74,4,0)</f>
        <v>418176</v>
      </c>
      <c r="Q70" s="93">
        <f>VLOOKUP(F70,'Amount Seed Planted_variables'!$A$3:$I$74,7,0)</f>
        <v>80</v>
      </c>
      <c r="R70" s="93">
        <f>VLOOKUP(F70,'Amount Seed Planted_variables'!$A$3:$I$74,8,0)</f>
        <v>33454080</v>
      </c>
      <c r="S70" s="87" t="str">
        <f t="shared" si="50"/>
        <v>NA</v>
      </c>
      <c r="T70" s="35">
        <v>10</v>
      </c>
      <c r="U70" s="35">
        <v>30</v>
      </c>
      <c r="V70" s="41">
        <v>3994</v>
      </c>
      <c r="W70" s="35">
        <v>797</v>
      </c>
      <c r="X70" s="35">
        <v>530</v>
      </c>
      <c r="Y70" s="41">
        <v>66</v>
      </c>
      <c r="Z70" s="35">
        <f t="shared" si="49"/>
        <v>6.6000000000000005</v>
      </c>
      <c r="AA70" s="42">
        <f t="shared" si="21"/>
        <v>0</v>
      </c>
      <c r="AB70" s="37">
        <f t="shared" si="22"/>
        <v>0</v>
      </c>
      <c r="AC70" s="37">
        <f t="shared" si="23"/>
        <v>0</v>
      </c>
      <c r="AD70" s="42" t="e">
        <f>VALUE(TEXT(((AA70*'TOX and EXPO INPUTS'!$F$13)/'TOX and EXPO INPUTS'!$E$27),"0.00E+00"))</f>
        <v>#DIV/0!</v>
      </c>
      <c r="AE70" s="37" t="e">
        <f>VALUE(TEXT(((AB70*'TOX and EXPO INPUTS'!$F$13)/'TOX and EXPO INPUTS'!$E$27),"0.00E+00"))</f>
        <v>#DIV/0!</v>
      </c>
      <c r="AF70" s="37" t="e">
        <f>VALUE(TEXT(((AC70*'TOX and EXPO INPUTS'!$F$13)/'TOX and EXPO INPUTS'!$E$27),"0.00E+00"))</f>
        <v>#DIV/0!</v>
      </c>
      <c r="AG70" s="42" t="e">
        <f>IF($E70="ST",VALUE(TEXT(('TOX and EXPO INPUTS'!$F$7/AD70),"0.0E+00")),IF($E70="IT",VALUE(TEXT(('TOX and EXPO INPUTS'!$F$10/AD70),"0.0E+00"))))</f>
        <v>#DIV/0!</v>
      </c>
      <c r="AH70" s="37" t="e">
        <f>IF($E70="ST",VALUE(TEXT(('TOX and EXPO INPUTS'!$F$7/AE70),"0.0E+00")),IF($E70="IT",VALUE(TEXT(('TOX and EXPO INPUTS'!$F$10/AE70),"0.0E+00"))))</f>
        <v>#DIV/0!</v>
      </c>
      <c r="AI70" s="37" t="e">
        <f>IF($E70="ST",VALUE(TEXT(('TOX and EXPO INPUTS'!$F$7/AF70),"0.0E+00")),IF($E70="IT",VALUE(TEXT(('TOX and EXPO INPUTS'!$F$10/AF70),"0.0E+00"))))</f>
        <v>#DIV/0!</v>
      </c>
      <c r="AJ70" s="42">
        <f t="shared" si="51"/>
        <v>0</v>
      </c>
      <c r="AK70" s="37">
        <f t="shared" si="52"/>
        <v>0</v>
      </c>
      <c r="AL70" s="42" t="e">
        <f>VALUE(TEXT(((AJ70*'TOX and EXPO INPUTS'!$F$21)/'TOX and EXPO INPUTS'!$E$29),"0.00E+00"))</f>
        <v>#DIV/0!</v>
      </c>
      <c r="AM70" s="37" t="e">
        <f>VALUE(TEXT(((AK70*'TOX and EXPO INPUTS'!$F$21)/'TOX and EXPO INPUTS'!$E$29),"0.00E+00"))</f>
        <v>#DIV/0!</v>
      </c>
      <c r="AN70" s="42" t="e">
        <f>IF($E70="ST",VALUE(TEXT(('TOX and EXPO INPUTS'!$F$15/AL70),"0.0E+00")),IF($E70="IT",VALUE(TEXT(('TOX and EXPO INPUTS'!$F$18/AL70),"0.0E+00"))))</f>
        <v>#DIV/0!</v>
      </c>
      <c r="AO70" s="37" t="e">
        <f>IF($E70="ST",VALUE(TEXT(('TOX and EXPO INPUTS'!$F$15/AM70),"0.0E+00")),IF($E70="IT",VALUE(TEXT(('TOX and EXPO INPUTS'!$F$18/AM70),"0.0E+00"))))</f>
        <v>#DIV/0!</v>
      </c>
      <c r="AP70" s="42" t="e">
        <f t="shared" si="37"/>
        <v>#DIV/0!</v>
      </c>
      <c r="AQ70" s="37" t="e">
        <f t="shared" si="38"/>
        <v>#DIV/0!</v>
      </c>
      <c r="AR70" s="37" t="e">
        <f t="shared" si="39"/>
        <v>#DIV/0!</v>
      </c>
      <c r="AS70" s="37" t="e">
        <f t="shared" si="40"/>
        <v>#DIV/0!</v>
      </c>
      <c r="AT70" s="37" t="e">
        <f t="shared" si="41"/>
        <v>#DIV/0!</v>
      </c>
      <c r="AU70" s="37" t="e">
        <f t="shared" si="42"/>
        <v>#DIV/0!</v>
      </c>
      <c r="AV70" s="42" t="e">
        <f t="shared" si="43"/>
        <v>#DIV/0!</v>
      </c>
      <c r="AW70" s="37" t="e">
        <f t="shared" si="44"/>
        <v>#DIV/0!</v>
      </c>
      <c r="AX70" s="37" t="e">
        <f t="shared" si="45"/>
        <v>#DIV/0!</v>
      </c>
      <c r="AY70" s="37" t="e">
        <f t="shared" si="46"/>
        <v>#DIV/0!</v>
      </c>
      <c r="AZ70" s="37" t="e">
        <f t="shared" si="47"/>
        <v>#DIV/0!</v>
      </c>
      <c r="BA70" s="37" t="e">
        <f t="shared" si="48"/>
        <v>#DIV/0!</v>
      </c>
      <c r="BB70" s="42" t="e">
        <f>IF($E70="ST",VALUE(TEXT((1/(('TOX and EXPO INPUTS'!$F$9/AG70)+('TOX and EXPO INPUTS'!$F$17/AN70))),"0.0E+00")),IF($E70="IT",VALUE(TEXT((1/(('TOX and EXPO INPUTS'!$F$12/AG70)+('TOX and EXPO INPUTS'!$F$20/AN70))),"0.0E+00"))))</f>
        <v>#DIV/0!</v>
      </c>
      <c r="BC70" s="37" t="e">
        <f>IF($E70="ST",VALUE(TEXT((1/(('TOX and EXPO INPUTS'!$F$9/AH70)+('TOX and EXPO INPUTS'!$F$17/AN70))),"0.0E+00")),IF($E70="IT",VALUE(TEXT((1/(('TOX and EXPO INPUTS'!$F$12/AH70)+('TOX and EXPO INPUTS'!$F$20/AN70))),"0.0E+00"))))</f>
        <v>#DIV/0!</v>
      </c>
      <c r="BD70" s="37" t="e">
        <f>IF($E70="ST",VALUE(TEXT((1/(('TOX and EXPO INPUTS'!$F$9/AI70)+('TOX and EXPO INPUTS'!$F$17/AN70))),"0.0E+00")),IF($E70="IT",VALUE(TEXT((1/(('TOX and EXPO INPUTS'!$F$12/AI70)+('TOX and EXPO INPUTS'!$F$20/AN70))),"0.0E+00"))))</f>
        <v>#DIV/0!</v>
      </c>
      <c r="BE70" s="37" t="e">
        <f>IF($E70="ST",VALUE(TEXT((1/(('TOX and EXPO INPUTS'!$F$9/AG70)+('TOX and EXPO INPUTS'!$F$17/AO70))),"0.0E+00")),IF($E70="IT",VALUE(TEXT((1/(('TOX and EXPO INPUTS'!$F$12/AG70)+('TOX and EXPO INPUTS'!$F$20/AO70))),"0.0E+00"))))</f>
        <v>#DIV/0!</v>
      </c>
      <c r="BF70" s="37" t="e">
        <f>IF($E70="ST",VALUE(TEXT((1/(('TOX and EXPO INPUTS'!$F$9/AH70)+('TOX and EXPO INPUTS'!$F$17/AO70))),"0.0E+00")),IF($E70="IT",VALUE(TEXT((1/(('TOX and EXPO INPUTS'!$F$12/AH70)+('TOX and EXPO INPUTS'!$F$20/AO70))),"0.0E+00"))))</f>
        <v>#DIV/0!</v>
      </c>
      <c r="BG70" s="37" t="e">
        <f>IF($E70="ST",VALUE(TEXT((1/(('TOX and EXPO INPUTS'!$F$9/AI70)+('TOX and EXPO INPUTS'!$F$17/AO70))),"0.0E+00")),IF($E70="IT",VALUE(TEXT((1/(('TOX and EXPO INPUTS'!$F$12/AI70)+('TOX and EXPO INPUTS'!$F$20/AO70))),"0.0E+00"))))</f>
        <v>#DIV/0!</v>
      </c>
      <c r="BH70" s="42" t="e">
        <f>VALUE(TEXT((AD70*$T70/365*'TOX and EXPO INPUTS'!$E$33/'TOX and EXPO INPUTS'!$E$34),"0.00E+00"))</f>
        <v>#DIV/0!</v>
      </c>
      <c r="BI70" s="37" t="e">
        <f>VALUE(TEXT((AE70*$T70/365*'TOX and EXPO INPUTS'!$E$33/'TOX and EXPO INPUTS'!$E$34),"0.00E+00"))</f>
        <v>#DIV/0!</v>
      </c>
      <c r="BJ70" s="37" t="e">
        <f>VALUE(TEXT((AF70*$T70/365*'TOX and EXPO INPUTS'!$E$33/'TOX and EXPO INPUTS'!$E$34),"0.00E+00"))</f>
        <v>#DIV/0!</v>
      </c>
      <c r="BK70" s="42" t="e">
        <f>VALUE(TEXT((AD70*$U70/365*'TOX and EXPO INPUTS'!$E$33/'TOX and EXPO INPUTS'!$E$34),"0.00E+00"))</f>
        <v>#DIV/0!</v>
      </c>
      <c r="BL70" s="37" t="e">
        <f>VALUE(TEXT((AE70*$U70/365*'TOX and EXPO INPUTS'!$E$33/'TOX and EXPO INPUTS'!$E$34),"0.00E+00"))</f>
        <v>#DIV/0!</v>
      </c>
      <c r="BM70" s="37" t="e">
        <f>VALUE(TEXT((AF70*$U70/365*'TOX and EXPO INPUTS'!$E$33/'TOX and EXPO INPUTS'!$E$34),"0.00E+00"))</f>
        <v>#DIV/0!</v>
      </c>
      <c r="BN70" s="42" t="e">
        <f>VALUE(TEXT((AL70*$T70/365*'TOX and EXPO INPUTS'!$E$33/'TOX and EXPO INPUTS'!$E$34),"0.00E+00"))</f>
        <v>#DIV/0!</v>
      </c>
      <c r="BO70" s="37" t="e">
        <f>VALUE(TEXT((AM70*$T70/365*'TOX and EXPO INPUTS'!$E$33/'TOX and EXPO INPUTS'!$E$34),"0.00E+00"))</f>
        <v>#DIV/0!</v>
      </c>
      <c r="BP70" s="42" t="e">
        <f>VALUE(TEXT((AL70*$U70/365*'TOX and EXPO INPUTS'!$E$33/'TOX and EXPO INPUTS'!$E$34),"0.00E+00"))</f>
        <v>#DIV/0!</v>
      </c>
      <c r="BQ70" s="37" t="e">
        <f>VALUE(TEXT((AM70*$U70/365*'TOX and EXPO INPUTS'!$E$33/'TOX and EXPO INPUTS'!$E$34),"0.00E+00"))</f>
        <v>#DIV/0!</v>
      </c>
      <c r="BR70" s="42" t="e">
        <f>VALUE(TEXT((AP70*$T70/365*'TOX and EXPO INPUTS'!$E$33/'TOX and EXPO INPUTS'!$E$34),"0.00E+00"))</f>
        <v>#DIV/0!</v>
      </c>
      <c r="BS70" s="37" t="e">
        <f>VALUE(TEXT((AQ70*$T70/365*'TOX and EXPO INPUTS'!$E$33/'TOX and EXPO INPUTS'!$E$34),"0.00E+00"))</f>
        <v>#DIV/0!</v>
      </c>
      <c r="BT70" s="37" t="e">
        <f>VALUE(TEXT((AR70*$T70/365*'TOX and EXPO INPUTS'!$E$33/'TOX and EXPO INPUTS'!$E$34),"0.00E+00"))</f>
        <v>#DIV/0!</v>
      </c>
      <c r="BU70" s="37" t="e">
        <f>VALUE(TEXT((AS70*$T70/365*'TOX and EXPO INPUTS'!$E$33/'TOX and EXPO INPUTS'!$E$34),"0.00E+00"))</f>
        <v>#DIV/0!</v>
      </c>
      <c r="BV70" s="37" t="e">
        <f>VALUE(TEXT((AT70*$T70/365*'TOX and EXPO INPUTS'!$E$33/'TOX and EXPO INPUTS'!$E$34),"0.00E+00"))</f>
        <v>#DIV/0!</v>
      </c>
      <c r="BW70" s="37" t="e">
        <f>VALUE(TEXT((AU70*$T70/365*'TOX and EXPO INPUTS'!$E$33/'TOX and EXPO INPUTS'!$E$34),"0.00E+00"))</f>
        <v>#DIV/0!</v>
      </c>
      <c r="BX70" s="42" t="e">
        <f>VALUE(TEXT((AP70*$U70/365*'TOX and EXPO INPUTS'!$E$33/'TOX and EXPO INPUTS'!$E$34),"0.00E+00"))</f>
        <v>#DIV/0!</v>
      </c>
      <c r="BY70" s="37" t="e">
        <f>VALUE(TEXT((AQ70*$U70/365*'TOX and EXPO INPUTS'!$E$33/'TOX and EXPO INPUTS'!$E$34),"0.00E+00"))</f>
        <v>#DIV/0!</v>
      </c>
      <c r="BZ70" s="37" t="e">
        <f>VALUE(TEXT((AR70*$U70/365*'TOX and EXPO INPUTS'!$E$33/'TOX and EXPO INPUTS'!$E$34),"0.00E+00"))</f>
        <v>#DIV/0!</v>
      </c>
      <c r="CA70" s="37" t="e">
        <f>VALUE(TEXT((AS70*$U70/365*'TOX and EXPO INPUTS'!$E$33/'TOX and EXPO INPUTS'!$E$34),"0.00E+00"))</f>
        <v>#DIV/0!</v>
      </c>
      <c r="CB70" s="37" t="e">
        <f>VALUE(TEXT((AT70*$U70/365*'TOX and EXPO INPUTS'!$E$33/'TOX and EXPO INPUTS'!$E$34),"0.00E+00"))</f>
        <v>#DIV/0!</v>
      </c>
      <c r="CC70" s="37" t="e">
        <f>VALUE(TEXT((AU70*$U70/365*'TOX and EXPO INPUTS'!$E$33/'TOX and EXPO INPUTS'!$E$34),"0.00E+00"))</f>
        <v>#DIV/0!</v>
      </c>
      <c r="CD70" s="58" t="e">
        <f>VALUE(TEXT((BR70*'TOX and EXPO INPUTS'!$F$23),"0.00E+00"))</f>
        <v>#DIV/0!</v>
      </c>
      <c r="CE70" s="57" t="e">
        <f>VALUE(TEXT((BS70*'TOX and EXPO INPUTS'!$F$23),"0.00E+00"))</f>
        <v>#DIV/0!</v>
      </c>
      <c r="CF70" s="57" t="e">
        <f>VALUE(TEXT((BT70*'TOX and EXPO INPUTS'!$F$23),"0.00E+00"))</f>
        <v>#DIV/0!</v>
      </c>
      <c r="CG70" s="57" t="e">
        <f>VALUE(TEXT((BU70*'TOX and EXPO INPUTS'!$F$23),"0.00E+00"))</f>
        <v>#DIV/0!</v>
      </c>
      <c r="CH70" s="57" t="e">
        <f>VALUE(TEXT((BV70*'TOX and EXPO INPUTS'!$F$23),"0.00E+00"))</f>
        <v>#DIV/0!</v>
      </c>
      <c r="CI70" s="57" t="e">
        <f>VALUE(TEXT((BW70*'TOX and EXPO INPUTS'!$F$23),"0.00E+00"))</f>
        <v>#DIV/0!</v>
      </c>
      <c r="CJ70" s="58" t="e">
        <f>VALUE(TEXT((BX70*'TOX and EXPO INPUTS'!$F$23),"0.00E+00"))</f>
        <v>#DIV/0!</v>
      </c>
      <c r="CK70" s="57" t="e">
        <f>VALUE(TEXT((BY70*'TOX and EXPO INPUTS'!$F$23),"0.00E+00"))</f>
        <v>#DIV/0!</v>
      </c>
      <c r="CL70" s="57" t="e">
        <f>VALUE(TEXT((BZ70*'TOX and EXPO INPUTS'!$F$23),"0.00E+00"))</f>
        <v>#DIV/0!</v>
      </c>
      <c r="CM70" s="57" t="e">
        <f>VALUE(TEXT((CA70*'TOX and EXPO INPUTS'!$F$23),"0.00E+00"))</f>
        <v>#DIV/0!</v>
      </c>
      <c r="CN70" s="57" t="e">
        <f>VALUE(TEXT((CB70*'TOX and EXPO INPUTS'!$F$23),"0.00E+00"))</f>
        <v>#DIV/0!</v>
      </c>
      <c r="CO70" s="57" t="e">
        <f>VALUE(TEXT((CC70*'TOX and EXPO INPUTS'!$F$23),"0.00E+00"))</f>
        <v>#DIV/0!</v>
      </c>
      <c r="CP70" s="38" t="s">
        <v>106</v>
      </c>
      <c r="CQ70" s="34" t="s">
        <v>107</v>
      </c>
      <c r="CR70" s="34" t="s">
        <v>108</v>
      </c>
      <c r="CS70" s="39" t="s">
        <v>109</v>
      </c>
    </row>
    <row r="71" spans="1:97" ht="48" customHeight="1" x14ac:dyDescent="0.25">
      <c r="A71" s="34" t="s">
        <v>98</v>
      </c>
      <c r="B71" s="34" t="s">
        <v>99</v>
      </c>
      <c r="C71" s="34" t="s">
        <v>113</v>
      </c>
      <c r="D71" s="34" t="s">
        <v>101</v>
      </c>
      <c r="E71" s="39" t="s">
        <v>102</v>
      </c>
      <c r="F71" s="40" t="s">
        <v>130</v>
      </c>
      <c r="G71" s="43"/>
      <c r="H71" s="36" t="s">
        <v>104</v>
      </c>
      <c r="I71" s="67"/>
      <c r="J71" s="36" t="s">
        <v>105</v>
      </c>
      <c r="K71" s="100">
        <f>VLOOKUP(F71,'Amount Seed Planted_variables'!$A$3:$I$74,2,0)</f>
        <v>25344</v>
      </c>
      <c r="L71" s="100">
        <f>VLOOKUP(F71,'Amount Seed Planted_variables'!$A$3:$I$74,3,0)</f>
        <v>79200</v>
      </c>
      <c r="M71" s="36">
        <f t="shared" si="53"/>
        <v>0</v>
      </c>
      <c r="N71" s="35">
        <f t="shared" si="54"/>
        <v>0</v>
      </c>
      <c r="O71" s="101">
        <v>3000</v>
      </c>
      <c r="P71" s="93">
        <f>VLOOKUP(F71,'Amount Seed Planted_variables'!$A$3:$I$74,4,0)</f>
        <v>633600</v>
      </c>
      <c r="Q71" s="93">
        <f>VLOOKUP(F71,'Amount Seed Planted_variables'!$A$3:$I$74,7,0)</f>
        <v>80</v>
      </c>
      <c r="R71" s="93">
        <f>VLOOKUP(F71,'Amount Seed Planted_variables'!$A$3:$I$74,8,0)</f>
        <v>50688000</v>
      </c>
      <c r="S71" s="87" t="str">
        <f t="shared" si="50"/>
        <v>NA</v>
      </c>
      <c r="T71" s="35">
        <v>10</v>
      </c>
      <c r="U71" s="35">
        <v>30</v>
      </c>
      <c r="V71" s="41">
        <v>349</v>
      </c>
      <c r="W71" s="35">
        <v>51.2</v>
      </c>
      <c r="X71" s="35">
        <v>42.2</v>
      </c>
      <c r="Y71" s="41">
        <v>1.2</v>
      </c>
      <c r="Z71" s="35">
        <f t="shared" si="49"/>
        <v>0.12</v>
      </c>
      <c r="AA71" s="42">
        <f t="shared" si="21"/>
        <v>0</v>
      </c>
      <c r="AB71" s="37">
        <f t="shared" si="22"/>
        <v>0</v>
      </c>
      <c r="AC71" s="37">
        <f t="shared" si="23"/>
        <v>0</v>
      </c>
      <c r="AD71" s="42" t="e">
        <f>VALUE(TEXT(((AA71*'TOX and EXPO INPUTS'!$F$13)/'TOX and EXPO INPUTS'!$E$27),"0.00E+00"))</f>
        <v>#DIV/0!</v>
      </c>
      <c r="AE71" s="37" t="e">
        <f>VALUE(TEXT(((AB71*'TOX and EXPO INPUTS'!$F$13)/'TOX and EXPO INPUTS'!$E$27),"0.00E+00"))</f>
        <v>#DIV/0!</v>
      </c>
      <c r="AF71" s="37" t="e">
        <f>VALUE(TEXT(((AC71*'TOX and EXPO INPUTS'!$F$13)/'TOX and EXPO INPUTS'!$E$27),"0.00E+00"))</f>
        <v>#DIV/0!</v>
      </c>
      <c r="AG71" s="42" t="e">
        <f>IF($E71="ST",VALUE(TEXT(('TOX and EXPO INPUTS'!$F$7/AD71),"0.0E+00")),IF($E71="IT",VALUE(TEXT(('TOX and EXPO INPUTS'!$F$10/AD71),"0.0E+00"))))</f>
        <v>#DIV/0!</v>
      </c>
      <c r="AH71" s="37" t="e">
        <f>IF($E71="ST",VALUE(TEXT(('TOX and EXPO INPUTS'!$F$7/AE71),"0.0E+00")),IF($E71="IT",VALUE(TEXT(('TOX and EXPO INPUTS'!$F$10/AE71),"0.0E+00"))))</f>
        <v>#DIV/0!</v>
      </c>
      <c r="AI71" s="37" t="e">
        <f>IF($E71="ST",VALUE(TEXT(('TOX and EXPO INPUTS'!$F$7/AF71),"0.0E+00")),IF($E71="IT",VALUE(TEXT(('TOX and EXPO INPUTS'!$F$10/AF71),"0.0E+00"))))</f>
        <v>#DIV/0!</v>
      </c>
      <c r="AJ71" s="42">
        <f t="shared" si="51"/>
        <v>0</v>
      </c>
      <c r="AK71" s="37">
        <f t="shared" si="52"/>
        <v>0</v>
      </c>
      <c r="AL71" s="42" t="e">
        <f>VALUE(TEXT(((AJ71*'TOX and EXPO INPUTS'!$F$21)/'TOX and EXPO INPUTS'!$E$29),"0.00E+00"))</f>
        <v>#DIV/0!</v>
      </c>
      <c r="AM71" s="37" t="e">
        <f>VALUE(TEXT(((AK71*'TOX and EXPO INPUTS'!$F$21)/'TOX and EXPO INPUTS'!$E$29),"0.00E+00"))</f>
        <v>#DIV/0!</v>
      </c>
      <c r="AN71" s="42" t="e">
        <f>IF($E71="ST",VALUE(TEXT(('TOX and EXPO INPUTS'!$F$15/AL71),"0.0E+00")),IF($E71="IT",VALUE(TEXT(('TOX and EXPO INPUTS'!$F$18/AL71),"0.0E+00"))))</f>
        <v>#DIV/0!</v>
      </c>
      <c r="AO71" s="37" t="e">
        <f>IF($E71="ST",VALUE(TEXT(('TOX and EXPO INPUTS'!$F$15/AM71),"0.0E+00")),IF($E71="IT",VALUE(TEXT(('TOX and EXPO INPUTS'!$F$18/AM71),"0.0E+00"))))</f>
        <v>#DIV/0!</v>
      </c>
      <c r="AP71" s="42" t="e">
        <f t="shared" si="37"/>
        <v>#DIV/0!</v>
      </c>
      <c r="AQ71" s="37" t="e">
        <f t="shared" si="38"/>
        <v>#DIV/0!</v>
      </c>
      <c r="AR71" s="37" t="e">
        <f t="shared" si="39"/>
        <v>#DIV/0!</v>
      </c>
      <c r="AS71" s="37" t="e">
        <f t="shared" si="40"/>
        <v>#DIV/0!</v>
      </c>
      <c r="AT71" s="37" t="e">
        <f t="shared" si="41"/>
        <v>#DIV/0!</v>
      </c>
      <c r="AU71" s="37" t="e">
        <f t="shared" si="42"/>
        <v>#DIV/0!</v>
      </c>
      <c r="AV71" s="42" t="e">
        <f t="shared" si="43"/>
        <v>#DIV/0!</v>
      </c>
      <c r="AW71" s="37" t="e">
        <f t="shared" si="44"/>
        <v>#DIV/0!</v>
      </c>
      <c r="AX71" s="37" t="e">
        <f t="shared" si="45"/>
        <v>#DIV/0!</v>
      </c>
      <c r="AY71" s="37" t="e">
        <f t="shared" si="46"/>
        <v>#DIV/0!</v>
      </c>
      <c r="AZ71" s="37" t="e">
        <f t="shared" si="47"/>
        <v>#DIV/0!</v>
      </c>
      <c r="BA71" s="37" t="e">
        <f t="shared" si="48"/>
        <v>#DIV/0!</v>
      </c>
      <c r="BB71" s="42" t="e">
        <f>IF($E71="ST",VALUE(TEXT((1/(('TOX and EXPO INPUTS'!$F$9/AG71)+('TOX and EXPO INPUTS'!$F$17/AN71))),"0.0E+00")),IF($E71="IT",VALUE(TEXT((1/(('TOX and EXPO INPUTS'!$F$12/AG71)+('TOX and EXPO INPUTS'!$F$20/AN71))),"0.0E+00"))))</f>
        <v>#DIV/0!</v>
      </c>
      <c r="BC71" s="37" t="e">
        <f>IF($E71="ST",VALUE(TEXT((1/(('TOX and EXPO INPUTS'!$F$9/AH71)+('TOX and EXPO INPUTS'!$F$17/AN71))),"0.0E+00")),IF($E71="IT",VALUE(TEXT((1/(('TOX and EXPO INPUTS'!$F$12/AH71)+('TOX and EXPO INPUTS'!$F$20/AN71))),"0.0E+00"))))</f>
        <v>#DIV/0!</v>
      </c>
      <c r="BD71" s="37" t="e">
        <f>IF($E71="ST",VALUE(TEXT((1/(('TOX and EXPO INPUTS'!$F$9/AI71)+('TOX and EXPO INPUTS'!$F$17/AN71))),"0.0E+00")),IF($E71="IT",VALUE(TEXT((1/(('TOX and EXPO INPUTS'!$F$12/AI71)+('TOX and EXPO INPUTS'!$F$20/AN71))),"0.0E+00"))))</f>
        <v>#DIV/0!</v>
      </c>
      <c r="BE71" s="37" t="e">
        <f>IF($E71="ST",VALUE(TEXT((1/(('TOX and EXPO INPUTS'!$F$9/AG71)+('TOX and EXPO INPUTS'!$F$17/AO71))),"0.0E+00")),IF($E71="IT",VALUE(TEXT((1/(('TOX and EXPO INPUTS'!$F$12/AG71)+('TOX and EXPO INPUTS'!$F$20/AO71))),"0.0E+00"))))</f>
        <v>#DIV/0!</v>
      </c>
      <c r="BF71" s="37" t="e">
        <f>IF($E71="ST",VALUE(TEXT((1/(('TOX and EXPO INPUTS'!$F$9/AH71)+('TOX and EXPO INPUTS'!$F$17/AO71))),"0.0E+00")),IF($E71="IT",VALUE(TEXT((1/(('TOX and EXPO INPUTS'!$F$12/AH71)+('TOX and EXPO INPUTS'!$F$20/AO71))),"0.0E+00"))))</f>
        <v>#DIV/0!</v>
      </c>
      <c r="BG71" s="37" t="e">
        <f>IF($E71="ST",VALUE(TEXT((1/(('TOX and EXPO INPUTS'!$F$9/AI71)+('TOX and EXPO INPUTS'!$F$17/AO71))),"0.0E+00")),IF($E71="IT",VALUE(TEXT((1/(('TOX and EXPO INPUTS'!$F$12/AI71)+('TOX and EXPO INPUTS'!$F$20/AO71))),"0.0E+00"))))</f>
        <v>#DIV/0!</v>
      </c>
      <c r="BH71" s="42" t="e">
        <f>VALUE(TEXT((AD71*$T71/365*'TOX and EXPO INPUTS'!$E$33/'TOX and EXPO INPUTS'!$E$34),"0.00E+00"))</f>
        <v>#DIV/0!</v>
      </c>
      <c r="BI71" s="37" t="e">
        <f>VALUE(TEXT((AE71*$T71/365*'TOX and EXPO INPUTS'!$E$33/'TOX and EXPO INPUTS'!$E$34),"0.00E+00"))</f>
        <v>#DIV/0!</v>
      </c>
      <c r="BJ71" s="37" t="e">
        <f>VALUE(TEXT((AF71*$T71/365*'TOX and EXPO INPUTS'!$E$33/'TOX and EXPO INPUTS'!$E$34),"0.00E+00"))</f>
        <v>#DIV/0!</v>
      </c>
      <c r="BK71" s="42" t="e">
        <f>VALUE(TEXT((AD71*$U71/365*'TOX and EXPO INPUTS'!$E$33/'TOX and EXPO INPUTS'!$E$34),"0.00E+00"))</f>
        <v>#DIV/0!</v>
      </c>
      <c r="BL71" s="37" t="e">
        <f>VALUE(TEXT((AE71*$U71/365*'TOX and EXPO INPUTS'!$E$33/'TOX and EXPO INPUTS'!$E$34),"0.00E+00"))</f>
        <v>#DIV/0!</v>
      </c>
      <c r="BM71" s="37" t="e">
        <f>VALUE(TEXT((AF71*$U71/365*'TOX and EXPO INPUTS'!$E$33/'TOX and EXPO INPUTS'!$E$34),"0.00E+00"))</f>
        <v>#DIV/0!</v>
      </c>
      <c r="BN71" s="42" t="e">
        <f>VALUE(TEXT((AL71*$T71/365*'TOX and EXPO INPUTS'!$E$33/'TOX and EXPO INPUTS'!$E$34),"0.00E+00"))</f>
        <v>#DIV/0!</v>
      </c>
      <c r="BO71" s="37" t="e">
        <f>VALUE(TEXT((AM71*$T71/365*'TOX and EXPO INPUTS'!$E$33/'TOX and EXPO INPUTS'!$E$34),"0.00E+00"))</f>
        <v>#DIV/0!</v>
      </c>
      <c r="BP71" s="42" t="e">
        <f>VALUE(TEXT((AL71*$U71/365*'TOX and EXPO INPUTS'!$E$33/'TOX and EXPO INPUTS'!$E$34),"0.00E+00"))</f>
        <v>#DIV/0!</v>
      </c>
      <c r="BQ71" s="37" t="e">
        <f>VALUE(TEXT((AM71*$U71/365*'TOX and EXPO INPUTS'!$E$33/'TOX and EXPO INPUTS'!$E$34),"0.00E+00"))</f>
        <v>#DIV/0!</v>
      </c>
      <c r="BR71" s="42" t="e">
        <f>VALUE(TEXT((AP71*$T71/365*'TOX and EXPO INPUTS'!$E$33/'TOX and EXPO INPUTS'!$E$34),"0.00E+00"))</f>
        <v>#DIV/0!</v>
      </c>
      <c r="BS71" s="37" t="e">
        <f>VALUE(TEXT((AQ71*$T71/365*'TOX and EXPO INPUTS'!$E$33/'TOX and EXPO INPUTS'!$E$34),"0.00E+00"))</f>
        <v>#DIV/0!</v>
      </c>
      <c r="BT71" s="37" t="e">
        <f>VALUE(TEXT((AR71*$T71/365*'TOX and EXPO INPUTS'!$E$33/'TOX and EXPO INPUTS'!$E$34),"0.00E+00"))</f>
        <v>#DIV/0!</v>
      </c>
      <c r="BU71" s="37" t="e">
        <f>VALUE(TEXT((AS71*$T71/365*'TOX and EXPO INPUTS'!$E$33/'TOX and EXPO INPUTS'!$E$34),"0.00E+00"))</f>
        <v>#DIV/0!</v>
      </c>
      <c r="BV71" s="37" t="e">
        <f>VALUE(TEXT((AT71*$T71/365*'TOX and EXPO INPUTS'!$E$33/'TOX and EXPO INPUTS'!$E$34),"0.00E+00"))</f>
        <v>#DIV/0!</v>
      </c>
      <c r="BW71" s="37" t="e">
        <f>VALUE(TEXT((AU71*$T71/365*'TOX and EXPO INPUTS'!$E$33/'TOX and EXPO INPUTS'!$E$34),"0.00E+00"))</f>
        <v>#DIV/0!</v>
      </c>
      <c r="BX71" s="42" t="e">
        <f>VALUE(TEXT((AP71*$U71/365*'TOX and EXPO INPUTS'!$E$33/'TOX and EXPO INPUTS'!$E$34),"0.00E+00"))</f>
        <v>#DIV/0!</v>
      </c>
      <c r="BY71" s="37" t="e">
        <f>VALUE(TEXT((AQ71*$U71/365*'TOX and EXPO INPUTS'!$E$33/'TOX and EXPO INPUTS'!$E$34),"0.00E+00"))</f>
        <v>#DIV/0!</v>
      </c>
      <c r="BZ71" s="37" t="e">
        <f>VALUE(TEXT((AR71*$U71/365*'TOX and EXPO INPUTS'!$E$33/'TOX and EXPO INPUTS'!$E$34),"0.00E+00"))</f>
        <v>#DIV/0!</v>
      </c>
      <c r="CA71" s="37" t="e">
        <f>VALUE(TEXT((AS71*$U71/365*'TOX and EXPO INPUTS'!$E$33/'TOX and EXPO INPUTS'!$E$34),"0.00E+00"))</f>
        <v>#DIV/0!</v>
      </c>
      <c r="CB71" s="37" t="e">
        <f>VALUE(TEXT((AT71*$U71/365*'TOX and EXPO INPUTS'!$E$33/'TOX and EXPO INPUTS'!$E$34),"0.00E+00"))</f>
        <v>#DIV/0!</v>
      </c>
      <c r="CC71" s="37" t="e">
        <f>VALUE(TEXT((AU71*$U71/365*'TOX and EXPO INPUTS'!$E$33/'TOX and EXPO INPUTS'!$E$34),"0.00E+00"))</f>
        <v>#DIV/0!</v>
      </c>
      <c r="CD71" s="58" t="e">
        <f>VALUE(TEXT((BR71*'TOX and EXPO INPUTS'!$F$23),"0.00E+00"))</f>
        <v>#DIV/0!</v>
      </c>
      <c r="CE71" s="57" t="e">
        <f>VALUE(TEXT((BS71*'TOX and EXPO INPUTS'!$F$23),"0.00E+00"))</f>
        <v>#DIV/0!</v>
      </c>
      <c r="CF71" s="57" t="e">
        <f>VALUE(TEXT((BT71*'TOX and EXPO INPUTS'!$F$23),"0.00E+00"))</f>
        <v>#DIV/0!</v>
      </c>
      <c r="CG71" s="57" t="e">
        <f>VALUE(TEXT((BU71*'TOX and EXPO INPUTS'!$F$23),"0.00E+00"))</f>
        <v>#DIV/0!</v>
      </c>
      <c r="CH71" s="57" t="e">
        <f>VALUE(TEXT((BV71*'TOX and EXPO INPUTS'!$F$23),"0.00E+00"))</f>
        <v>#DIV/0!</v>
      </c>
      <c r="CI71" s="57" t="e">
        <f>VALUE(TEXT((BW71*'TOX and EXPO INPUTS'!$F$23),"0.00E+00"))</f>
        <v>#DIV/0!</v>
      </c>
      <c r="CJ71" s="58" t="e">
        <f>VALUE(TEXT((BX71*'TOX and EXPO INPUTS'!$F$23),"0.00E+00"))</f>
        <v>#DIV/0!</v>
      </c>
      <c r="CK71" s="57" t="e">
        <f>VALUE(TEXT((BY71*'TOX and EXPO INPUTS'!$F$23),"0.00E+00"))</f>
        <v>#DIV/0!</v>
      </c>
      <c r="CL71" s="57" t="e">
        <f>VALUE(TEXT((BZ71*'TOX and EXPO INPUTS'!$F$23),"0.00E+00"))</f>
        <v>#DIV/0!</v>
      </c>
      <c r="CM71" s="57" t="e">
        <f>VALUE(TEXT((CA71*'TOX and EXPO INPUTS'!$F$23),"0.00E+00"))</f>
        <v>#DIV/0!</v>
      </c>
      <c r="CN71" s="57" t="e">
        <f>VALUE(TEXT((CB71*'TOX and EXPO INPUTS'!$F$23),"0.00E+00"))</f>
        <v>#DIV/0!</v>
      </c>
      <c r="CO71" s="57" t="e">
        <f>VALUE(TEXT((CC71*'TOX and EXPO INPUTS'!$F$23),"0.00E+00"))</f>
        <v>#DIV/0!</v>
      </c>
      <c r="CP71" s="38" t="s">
        <v>106</v>
      </c>
      <c r="CQ71" s="34" t="s">
        <v>107</v>
      </c>
      <c r="CR71" s="34" t="s">
        <v>108</v>
      </c>
      <c r="CS71" s="39" t="s">
        <v>109</v>
      </c>
    </row>
    <row r="72" spans="1:97" ht="48" customHeight="1" x14ac:dyDescent="0.25">
      <c r="A72" s="34" t="s">
        <v>98</v>
      </c>
      <c r="B72" s="34" t="s">
        <v>99</v>
      </c>
      <c r="C72" s="34" t="s">
        <v>113</v>
      </c>
      <c r="D72" s="34" t="s">
        <v>110</v>
      </c>
      <c r="E72" s="39" t="s">
        <v>102</v>
      </c>
      <c r="F72" s="40" t="s">
        <v>130</v>
      </c>
      <c r="G72" s="43"/>
      <c r="H72" s="36" t="s">
        <v>104</v>
      </c>
      <c r="I72" s="67"/>
      <c r="J72" s="36" t="s">
        <v>105</v>
      </c>
      <c r="K72" s="100">
        <f>VLOOKUP(F72,'Amount Seed Planted_variables'!$A$3:$I$74,2,0)</f>
        <v>25344</v>
      </c>
      <c r="L72" s="100">
        <f>VLOOKUP(F72,'Amount Seed Planted_variables'!$A$3:$I$74,3,0)</f>
        <v>79200</v>
      </c>
      <c r="M72" s="36">
        <f t="shared" si="53"/>
        <v>0</v>
      </c>
      <c r="N72" s="35">
        <f t="shared" si="54"/>
        <v>0</v>
      </c>
      <c r="O72" s="101">
        <v>3000</v>
      </c>
      <c r="P72" s="93">
        <f>VLOOKUP(F72,'Amount Seed Planted_variables'!$A$3:$I$74,4,0)</f>
        <v>633600</v>
      </c>
      <c r="Q72" s="93">
        <f>VLOOKUP(F72,'Amount Seed Planted_variables'!$A$3:$I$74,7,0)</f>
        <v>80</v>
      </c>
      <c r="R72" s="93">
        <f>VLOOKUP(F72,'Amount Seed Planted_variables'!$A$3:$I$74,8,0)</f>
        <v>50688000</v>
      </c>
      <c r="S72" s="87" t="str">
        <f t="shared" si="50"/>
        <v>NA</v>
      </c>
      <c r="T72" s="35">
        <v>10</v>
      </c>
      <c r="U72" s="35">
        <v>30</v>
      </c>
      <c r="V72" s="41">
        <v>68</v>
      </c>
      <c r="W72" s="35">
        <v>16.899999999999999</v>
      </c>
      <c r="X72" s="35">
        <v>13.1</v>
      </c>
      <c r="Y72" s="41">
        <v>3.6</v>
      </c>
      <c r="Z72" s="35">
        <f t="shared" si="49"/>
        <v>0.36000000000000004</v>
      </c>
      <c r="AA72" s="42">
        <f t="shared" si="21"/>
        <v>0</v>
      </c>
      <c r="AB72" s="37">
        <f t="shared" si="22"/>
        <v>0</v>
      </c>
      <c r="AC72" s="37">
        <f t="shared" si="23"/>
        <v>0</v>
      </c>
      <c r="AD72" s="42" t="e">
        <f>VALUE(TEXT(((AA72*'TOX and EXPO INPUTS'!$F$13)/'TOX and EXPO INPUTS'!$E$27),"0.00E+00"))</f>
        <v>#DIV/0!</v>
      </c>
      <c r="AE72" s="37" t="e">
        <f>VALUE(TEXT(((AB72*'TOX and EXPO INPUTS'!$F$13)/'TOX and EXPO INPUTS'!$E$27),"0.00E+00"))</f>
        <v>#DIV/0!</v>
      </c>
      <c r="AF72" s="37" t="e">
        <f>VALUE(TEXT(((AC72*'TOX and EXPO INPUTS'!$F$13)/'TOX and EXPO INPUTS'!$E$27),"0.00E+00"))</f>
        <v>#DIV/0!</v>
      </c>
      <c r="AG72" s="42" t="e">
        <f>IF($E72="ST",VALUE(TEXT(('TOX and EXPO INPUTS'!$F$7/AD72),"0.0E+00")),IF($E72="IT",VALUE(TEXT(('TOX and EXPO INPUTS'!$F$10/AD72),"0.0E+00"))))</f>
        <v>#DIV/0!</v>
      </c>
      <c r="AH72" s="37" t="e">
        <f>IF($E72="ST",VALUE(TEXT(('TOX and EXPO INPUTS'!$F$7/AE72),"0.0E+00")),IF($E72="IT",VALUE(TEXT(('TOX and EXPO INPUTS'!$F$10/AE72),"0.0E+00"))))</f>
        <v>#DIV/0!</v>
      </c>
      <c r="AI72" s="37" t="e">
        <f>IF($E72="ST",VALUE(TEXT(('TOX and EXPO INPUTS'!$F$7/AF72),"0.0E+00")),IF($E72="IT",VALUE(TEXT(('TOX and EXPO INPUTS'!$F$10/AF72),"0.0E+00"))))</f>
        <v>#DIV/0!</v>
      </c>
      <c r="AJ72" s="42">
        <f t="shared" si="51"/>
        <v>0</v>
      </c>
      <c r="AK72" s="37">
        <f t="shared" si="52"/>
        <v>0</v>
      </c>
      <c r="AL72" s="42" t="e">
        <f>VALUE(TEXT(((AJ72*'TOX and EXPO INPUTS'!$F$21)/'TOX and EXPO INPUTS'!$E$29),"0.00E+00"))</f>
        <v>#DIV/0!</v>
      </c>
      <c r="AM72" s="37" t="e">
        <f>VALUE(TEXT(((AK72*'TOX and EXPO INPUTS'!$F$21)/'TOX and EXPO INPUTS'!$E$29),"0.00E+00"))</f>
        <v>#DIV/0!</v>
      </c>
      <c r="AN72" s="42" t="e">
        <f>IF($E72="ST",VALUE(TEXT(('TOX and EXPO INPUTS'!$F$15/AL72),"0.0E+00")),IF($E72="IT",VALUE(TEXT(('TOX and EXPO INPUTS'!$F$18/AL72),"0.0E+00"))))</f>
        <v>#DIV/0!</v>
      </c>
      <c r="AO72" s="37" t="e">
        <f>IF($E72="ST",VALUE(TEXT(('TOX and EXPO INPUTS'!$F$15/AM72),"0.0E+00")),IF($E72="IT",VALUE(TEXT(('TOX and EXPO INPUTS'!$F$18/AM72),"0.0E+00"))))</f>
        <v>#DIV/0!</v>
      </c>
      <c r="AP72" s="42" t="e">
        <f t="shared" si="37"/>
        <v>#DIV/0!</v>
      </c>
      <c r="AQ72" s="37" t="e">
        <f t="shared" si="38"/>
        <v>#DIV/0!</v>
      </c>
      <c r="AR72" s="37" t="e">
        <f t="shared" si="39"/>
        <v>#DIV/0!</v>
      </c>
      <c r="AS72" s="37" t="e">
        <f t="shared" si="40"/>
        <v>#DIV/0!</v>
      </c>
      <c r="AT72" s="37" t="e">
        <f t="shared" si="41"/>
        <v>#DIV/0!</v>
      </c>
      <c r="AU72" s="37" t="e">
        <f t="shared" si="42"/>
        <v>#DIV/0!</v>
      </c>
      <c r="AV72" s="42" t="e">
        <f t="shared" si="43"/>
        <v>#DIV/0!</v>
      </c>
      <c r="AW72" s="37" t="e">
        <f t="shared" si="44"/>
        <v>#DIV/0!</v>
      </c>
      <c r="AX72" s="37" t="e">
        <f t="shared" si="45"/>
        <v>#DIV/0!</v>
      </c>
      <c r="AY72" s="37" t="e">
        <f t="shared" si="46"/>
        <v>#DIV/0!</v>
      </c>
      <c r="AZ72" s="37" t="e">
        <f t="shared" si="47"/>
        <v>#DIV/0!</v>
      </c>
      <c r="BA72" s="37" t="e">
        <f t="shared" si="48"/>
        <v>#DIV/0!</v>
      </c>
      <c r="BB72" s="42" t="e">
        <f>IF($E72="ST",VALUE(TEXT((1/(('TOX and EXPO INPUTS'!$F$9/AG72)+('TOX and EXPO INPUTS'!$F$17/AN72))),"0.0E+00")),IF($E72="IT",VALUE(TEXT((1/(('TOX and EXPO INPUTS'!$F$12/AG72)+('TOX and EXPO INPUTS'!$F$20/AN72))),"0.0E+00"))))</f>
        <v>#DIV/0!</v>
      </c>
      <c r="BC72" s="37" t="e">
        <f>IF($E72="ST",VALUE(TEXT((1/(('TOX and EXPO INPUTS'!$F$9/AH72)+('TOX and EXPO INPUTS'!$F$17/AN72))),"0.0E+00")),IF($E72="IT",VALUE(TEXT((1/(('TOX and EXPO INPUTS'!$F$12/AH72)+('TOX and EXPO INPUTS'!$F$20/AN72))),"0.0E+00"))))</f>
        <v>#DIV/0!</v>
      </c>
      <c r="BD72" s="37" t="e">
        <f>IF($E72="ST",VALUE(TEXT((1/(('TOX and EXPO INPUTS'!$F$9/AI72)+('TOX and EXPO INPUTS'!$F$17/AN72))),"0.0E+00")),IF($E72="IT",VALUE(TEXT((1/(('TOX and EXPO INPUTS'!$F$12/AI72)+('TOX and EXPO INPUTS'!$F$20/AN72))),"0.0E+00"))))</f>
        <v>#DIV/0!</v>
      </c>
      <c r="BE72" s="37" t="e">
        <f>IF($E72="ST",VALUE(TEXT((1/(('TOX and EXPO INPUTS'!$F$9/AG72)+('TOX and EXPO INPUTS'!$F$17/AO72))),"0.0E+00")),IF($E72="IT",VALUE(TEXT((1/(('TOX and EXPO INPUTS'!$F$12/AG72)+('TOX and EXPO INPUTS'!$F$20/AO72))),"0.0E+00"))))</f>
        <v>#DIV/0!</v>
      </c>
      <c r="BF72" s="37" t="e">
        <f>IF($E72="ST",VALUE(TEXT((1/(('TOX and EXPO INPUTS'!$F$9/AH72)+('TOX and EXPO INPUTS'!$F$17/AO72))),"0.0E+00")),IF($E72="IT",VALUE(TEXT((1/(('TOX and EXPO INPUTS'!$F$12/AH72)+('TOX and EXPO INPUTS'!$F$20/AO72))),"0.0E+00"))))</f>
        <v>#DIV/0!</v>
      </c>
      <c r="BG72" s="37" t="e">
        <f>IF($E72="ST",VALUE(TEXT((1/(('TOX and EXPO INPUTS'!$F$9/AI72)+('TOX and EXPO INPUTS'!$F$17/AO72))),"0.0E+00")),IF($E72="IT",VALUE(TEXT((1/(('TOX and EXPO INPUTS'!$F$12/AI72)+('TOX and EXPO INPUTS'!$F$20/AO72))),"0.0E+00"))))</f>
        <v>#DIV/0!</v>
      </c>
      <c r="BH72" s="42" t="e">
        <f>VALUE(TEXT((AD72*$T72/365*'TOX and EXPO INPUTS'!$E$33/'TOX and EXPO INPUTS'!$E$34),"0.00E+00"))</f>
        <v>#DIV/0!</v>
      </c>
      <c r="BI72" s="37" t="e">
        <f>VALUE(TEXT((AE72*$T72/365*'TOX and EXPO INPUTS'!$E$33/'TOX and EXPO INPUTS'!$E$34),"0.00E+00"))</f>
        <v>#DIV/0!</v>
      </c>
      <c r="BJ72" s="37" t="e">
        <f>VALUE(TEXT((AF72*$T72/365*'TOX and EXPO INPUTS'!$E$33/'TOX and EXPO INPUTS'!$E$34),"0.00E+00"))</f>
        <v>#DIV/0!</v>
      </c>
      <c r="BK72" s="42" t="e">
        <f>VALUE(TEXT((AD72*$U72/365*'TOX and EXPO INPUTS'!$E$33/'TOX and EXPO INPUTS'!$E$34),"0.00E+00"))</f>
        <v>#DIV/0!</v>
      </c>
      <c r="BL72" s="37" t="e">
        <f>VALUE(TEXT((AE72*$U72/365*'TOX and EXPO INPUTS'!$E$33/'TOX and EXPO INPUTS'!$E$34),"0.00E+00"))</f>
        <v>#DIV/0!</v>
      </c>
      <c r="BM72" s="37" t="e">
        <f>VALUE(TEXT((AF72*$U72/365*'TOX and EXPO INPUTS'!$E$33/'TOX and EXPO INPUTS'!$E$34),"0.00E+00"))</f>
        <v>#DIV/0!</v>
      </c>
      <c r="BN72" s="42" t="e">
        <f>VALUE(TEXT((AL72*$T72/365*'TOX and EXPO INPUTS'!$E$33/'TOX and EXPO INPUTS'!$E$34),"0.00E+00"))</f>
        <v>#DIV/0!</v>
      </c>
      <c r="BO72" s="37" t="e">
        <f>VALUE(TEXT((AM72*$T72/365*'TOX and EXPO INPUTS'!$E$33/'TOX and EXPO INPUTS'!$E$34),"0.00E+00"))</f>
        <v>#DIV/0!</v>
      </c>
      <c r="BP72" s="42" t="e">
        <f>VALUE(TEXT((AL72*$U72/365*'TOX and EXPO INPUTS'!$E$33/'TOX and EXPO INPUTS'!$E$34),"0.00E+00"))</f>
        <v>#DIV/0!</v>
      </c>
      <c r="BQ72" s="37" t="e">
        <f>VALUE(TEXT((AM72*$U72/365*'TOX and EXPO INPUTS'!$E$33/'TOX and EXPO INPUTS'!$E$34),"0.00E+00"))</f>
        <v>#DIV/0!</v>
      </c>
      <c r="BR72" s="42" t="e">
        <f>VALUE(TEXT((AP72*$T72/365*'TOX and EXPO INPUTS'!$E$33/'TOX and EXPO INPUTS'!$E$34),"0.00E+00"))</f>
        <v>#DIV/0!</v>
      </c>
      <c r="BS72" s="37" t="e">
        <f>VALUE(TEXT((AQ72*$T72/365*'TOX and EXPO INPUTS'!$E$33/'TOX and EXPO INPUTS'!$E$34),"0.00E+00"))</f>
        <v>#DIV/0!</v>
      </c>
      <c r="BT72" s="37" t="e">
        <f>VALUE(TEXT((AR72*$T72/365*'TOX and EXPO INPUTS'!$E$33/'TOX and EXPO INPUTS'!$E$34),"0.00E+00"))</f>
        <v>#DIV/0!</v>
      </c>
      <c r="BU72" s="37" t="e">
        <f>VALUE(TEXT((AS72*$T72/365*'TOX and EXPO INPUTS'!$E$33/'TOX and EXPO INPUTS'!$E$34),"0.00E+00"))</f>
        <v>#DIV/0!</v>
      </c>
      <c r="BV72" s="37" t="e">
        <f>VALUE(TEXT((AT72*$T72/365*'TOX and EXPO INPUTS'!$E$33/'TOX and EXPO INPUTS'!$E$34),"0.00E+00"))</f>
        <v>#DIV/0!</v>
      </c>
      <c r="BW72" s="37" t="e">
        <f>VALUE(TEXT((AU72*$T72/365*'TOX and EXPO INPUTS'!$E$33/'TOX and EXPO INPUTS'!$E$34),"0.00E+00"))</f>
        <v>#DIV/0!</v>
      </c>
      <c r="BX72" s="42" t="e">
        <f>VALUE(TEXT((AP72*$U72/365*'TOX and EXPO INPUTS'!$E$33/'TOX and EXPO INPUTS'!$E$34),"0.00E+00"))</f>
        <v>#DIV/0!</v>
      </c>
      <c r="BY72" s="37" t="e">
        <f>VALUE(TEXT((AQ72*$U72/365*'TOX and EXPO INPUTS'!$E$33/'TOX and EXPO INPUTS'!$E$34),"0.00E+00"))</f>
        <v>#DIV/0!</v>
      </c>
      <c r="BZ72" s="37" t="e">
        <f>VALUE(TEXT((AR72*$U72/365*'TOX and EXPO INPUTS'!$E$33/'TOX and EXPO INPUTS'!$E$34),"0.00E+00"))</f>
        <v>#DIV/0!</v>
      </c>
      <c r="CA72" s="37" t="e">
        <f>VALUE(TEXT((AS72*$U72/365*'TOX and EXPO INPUTS'!$E$33/'TOX and EXPO INPUTS'!$E$34),"0.00E+00"))</f>
        <v>#DIV/0!</v>
      </c>
      <c r="CB72" s="37" t="e">
        <f>VALUE(TEXT((AT72*$U72/365*'TOX and EXPO INPUTS'!$E$33/'TOX and EXPO INPUTS'!$E$34),"0.00E+00"))</f>
        <v>#DIV/0!</v>
      </c>
      <c r="CC72" s="37" t="e">
        <f>VALUE(TEXT((AU72*$U72/365*'TOX and EXPO INPUTS'!$E$33/'TOX and EXPO INPUTS'!$E$34),"0.00E+00"))</f>
        <v>#DIV/0!</v>
      </c>
      <c r="CD72" s="58" t="e">
        <f>VALUE(TEXT((BR72*'TOX and EXPO INPUTS'!$F$23),"0.00E+00"))</f>
        <v>#DIV/0!</v>
      </c>
      <c r="CE72" s="57" t="e">
        <f>VALUE(TEXT((BS72*'TOX and EXPO INPUTS'!$F$23),"0.00E+00"))</f>
        <v>#DIV/0!</v>
      </c>
      <c r="CF72" s="57" t="e">
        <f>VALUE(TEXT((BT72*'TOX and EXPO INPUTS'!$F$23),"0.00E+00"))</f>
        <v>#DIV/0!</v>
      </c>
      <c r="CG72" s="57" t="e">
        <f>VALUE(TEXT((BU72*'TOX and EXPO INPUTS'!$F$23),"0.00E+00"))</f>
        <v>#DIV/0!</v>
      </c>
      <c r="CH72" s="57" t="e">
        <f>VALUE(TEXT((BV72*'TOX and EXPO INPUTS'!$F$23),"0.00E+00"))</f>
        <v>#DIV/0!</v>
      </c>
      <c r="CI72" s="57" t="e">
        <f>VALUE(TEXT((BW72*'TOX and EXPO INPUTS'!$F$23),"0.00E+00"))</f>
        <v>#DIV/0!</v>
      </c>
      <c r="CJ72" s="58" t="e">
        <f>VALUE(TEXT((BX72*'TOX and EXPO INPUTS'!$F$23),"0.00E+00"))</f>
        <v>#DIV/0!</v>
      </c>
      <c r="CK72" s="57" t="e">
        <f>VALUE(TEXT((BY72*'TOX and EXPO INPUTS'!$F$23),"0.00E+00"))</f>
        <v>#DIV/0!</v>
      </c>
      <c r="CL72" s="57" t="e">
        <f>VALUE(TEXT((BZ72*'TOX and EXPO INPUTS'!$F$23),"0.00E+00"))</f>
        <v>#DIV/0!</v>
      </c>
      <c r="CM72" s="57" t="e">
        <f>VALUE(TEXT((CA72*'TOX and EXPO INPUTS'!$F$23),"0.00E+00"))</f>
        <v>#DIV/0!</v>
      </c>
      <c r="CN72" s="57" t="e">
        <f>VALUE(TEXT((CB72*'TOX and EXPO INPUTS'!$F$23),"0.00E+00"))</f>
        <v>#DIV/0!</v>
      </c>
      <c r="CO72" s="57" t="e">
        <f>VALUE(TEXT((CC72*'TOX and EXPO INPUTS'!$F$23),"0.00E+00"))</f>
        <v>#DIV/0!</v>
      </c>
      <c r="CP72" s="38" t="s">
        <v>106</v>
      </c>
      <c r="CQ72" s="34" t="s">
        <v>107</v>
      </c>
      <c r="CR72" s="34" t="s">
        <v>108</v>
      </c>
      <c r="CS72" s="39" t="s">
        <v>109</v>
      </c>
    </row>
    <row r="73" spans="1:97" ht="48" customHeight="1" x14ac:dyDescent="0.25">
      <c r="A73" s="34" t="s">
        <v>98</v>
      </c>
      <c r="B73" s="34" t="s">
        <v>99</v>
      </c>
      <c r="C73" s="34" t="s">
        <v>113</v>
      </c>
      <c r="D73" s="34" t="s">
        <v>111</v>
      </c>
      <c r="E73" s="39" t="s">
        <v>102</v>
      </c>
      <c r="F73" s="40" t="s">
        <v>130</v>
      </c>
      <c r="G73" s="43"/>
      <c r="H73" s="36" t="s">
        <v>104</v>
      </c>
      <c r="I73" s="67"/>
      <c r="J73" s="36" t="s">
        <v>105</v>
      </c>
      <c r="K73" s="100">
        <f>VLOOKUP(F73,'Amount Seed Planted_variables'!$A$3:$I$74,2,0)</f>
        <v>25344</v>
      </c>
      <c r="L73" s="100">
        <f>VLOOKUP(F73,'Amount Seed Planted_variables'!$A$3:$I$74,3,0)</f>
        <v>79200</v>
      </c>
      <c r="M73" s="36">
        <f t="shared" si="53"/>
        <v>0</v>
      </c>
      <c r="N73" s="35">
        <f t="shared" si="54"/>
        <v>0</v>
      </c>
      <c r="O73" s="101">
        <v>3000</v>
      </c>
      <c r="P73" s="93">
        <f>VLOOKUP(F73,'Amount Seed Planted_variables'!$A$3:$I$74,4,0)</f>
        <v>633600</v>
      </c>
      <c r="Q73" s="93">
        <f>VLOOKUP(F73,'Amount Seed Planted_variables'!$A$3:$I$74,7,0)</f>
        <v>80</v>
      </c>
      <c r="R73" s="93">
        <f>VLOOKUP(F73,'Amount Seed Planted_variables'!$A$3:$I$74,8,0)</f>
        <v>50688000</v>
      </c>
      <c r="S73" s="87">
        <f t="shared" si="50"/>
        <v>2.5</v>
      </c>
      <c r="T73" s="35">
        <v>10</v>
      </c>
      <c r="U73" s="35">
        <v>30</v>
      </c>
      <c r="V73" s="41">
        <v>138210600</v>
      </c>
      <c r="W73" s="35">
        <v>23262800</v>
      </c>
      <c r="X73" s="35">
        <v>21238200</v>
      </c>
      <c r="Y73" s="41">
        <v>106100</v>
      </c>
      <c r="Z73" s="35">
        <f t="shared" si="49"/>
        <v>10610</v>
      </c>
      <c r="AA73" s="42">
        <f t="shared" ref="AA73:AA136" si="55">IF($A73="On-farm",VALUE(TEXT(((V73/1000)*$M73*$R73),"0.00E+00")),IF($D73="Treating",VALUE(TEXT(((V73/1000)*$N73*$O73),"0.00E+00")),IF($D73="Packaging",VALUE(TEXT(((V73/1000)*$N73*$O73),"0.00E+00")),IF($D73="Cleaning",VALUE(TEXT(((V73/1000)*$N73*$S73),"0.00E+00")),IF($D73="Loading/Planting",VALUE(TEXT(((V73/1000)*$M73*$R73),"0.00E+00")))))))</f>
        <v>0</v>
      </c>
      <c r="AB73" s="37">
        <f t="shared" ref="AB73:AB136" si="56">IF($A73="On-farm",VALUE(TEXT(((W73/1000)*$M73*$R73),"0.00E+00")),IF($D73="Treating",VALUE(TEXT(((W73/1000)*$N73*$O73),"0.00E+00")),IF($D73="Packaging",VALUE(TEXT(((W73/1000)*$N73*$O73),"0.00E+00")),IF($D73="Cleaning",VALUE(TEXT(((W73/1000)*$N73*$S73),"0.00E+00")),IF($D73="Loading/Planting",VALUE(TEXT(((W73/1000)*$M73*$R73),"0.00E+00")))))))</f>
        <v>0</v>
      </c>
      <c r="AC73" s="37">
        <f t="shared" ref="AC73:AC136" si="57">IF($A73="On-farm",VALUE(TEXT(((X73/1000)*$M73*$R73),"0.00E+00")),IF($D73="Treating",VALUE(TEXT(((X73/1000)*$N73*$O73),"0.00E+00")),IF($D73="Packaging",VALUE(TEXT(((X73/1000)*$N73*$O73),"0.00E+00")),IF($D73="Cleaning",VALUE(TEXT(((X73/1000)*$N73*$S73),"0.00E+00")),IF($D73="Loading/Planting",VALUE(TEXT(((X73/1000)*$M73*$R73),"0.00E+00")))))))</f>
        <v>0</v>
      </c>
      <c r="AD73" s="42" t="e">
        <f>VALUE(TEXT(((AA73*'TOX and EXPO INPUTS'!$F$13)/'TOX and EXPO INPUTS'!$E$27),"0.00E+00"))</f>
        <v>#DIV/0!</v>
      </c>
      <c r="AE73" s="37" t="e">
        <f>VALUE(TEXT(((AB73*'TOX and EXPO INPUTS'!$F$13)/'TOX and EXPO INPUTS'!$E$27),"0.00E+00"))</f>
        <v>#DIV/0!</v>
      </c>
      <c r="AF73" s="37" t="e">
        <f>VALUE(TEXT(((AC73*'TOX and EXPO INPUTS'!$F$13)/'TOX and EXPO INPUTS'!$E$27),"0.00E+00"))</f>
        <v>#DIV/0!</v>
      </c>
      <c r="AG73" s="42" t="e">
        <f>IF($E73="ST",VALUE(TEXT(('TOX and EXPO INPUTS'!$F$7/AD73),"0.0E+00")),IF($E73="IT",VALUE(TEXT(('TOX and EXPO INPUTS'!$F$10/AD73),"0.0E+00"))))</f>
        <v>#DIV/0!</v>
      </c>
      <c r="AH73" s="37" t="e">
        <f>IF($E73="ST",VALUE(TEXT(('TOX and EXPO INPUTS'!$F$7/AE73),"0.0E+00")),IF($E73="IT",VALUE(TEXT(('TOX and EXPO INPUTS'!$F$10/AE73),"0.0E+00"))))</f>
        <v>#DIV/0!</v>
      </c>
      <c r="AI73" s="37" t="e">
        <f>IF($E73="ST",VALUE(TEXT(('TOX and EXPO INPUTS'!$F$7/AF73),"0.0E+00")),IF($E73="IT",VALUE(TEXT(('TOX and EXPO INPUTS'!$F$10/AF73),"0.0E+00"))))</f>
        <v>#DIV/0!</v>
      </c>
      <c r="AJ73" s="42">
        <f t="shared" si="51"/>
        <v>0</v>
      </c>
      <c r="AK73" s="37">
        <f t="shared" si="52"/>
        <v>0</v>
      </c>
      <c r="AL73" s="42" t="e">
        <f>VALUE(TEXT(((AJ73*'TOX and EXPO INPUTS'!$F$21)/'TOX and EXPO INPUTS'!$E$29),"0.00E+00"))</f>
        <v>#DIV/0!</v>
      </c>
      <c r="AM73" s="37" t="e">
        <f>VALUE(TEXT(((AK73*'TOX and EXPO INPUTS'!$F$21)/'TOX and EXPO INPUTS'!$E$29),"0.00E+00"))</f>
        <v>#DIV/0!</v>
      </c>
      <c r="AN73" s="42" t="e">
        <f>IF($E73="ST",VALUE(TEXT(('TOX and EXPO INPUTS'!$F$15/AL73),"0.0E+00")),IF($E73="IT",VALUE(TEXT(('TOX and EXPO INPUTS'!$F$18/AL73),"0.0E+00"))))</f>
        <v>#DIV/0!</v>
      </c>
      <c r="AO73" s="37" t="e">
        <f>IF($E73="ST",VALUE(TEXT(('TOX and EXPO INPUTS'!$F$15/AM73),"0.0E+00")),IF($E73="IT",VALUE(TEXT(('TOX and EXPO INPUTS'!$F$18/AM73),"0.0E+00"))))</f>
        <v>#DIV/0!</v>
      </c>
      <c r="AP73" s="42" t="e">
        <f t="shared" si="37"/>
        <v>#DIV/0!</v>
      </c>
      <c r="AQ73" s="37" t="e">
        <f t="shared" si="38"/>
        <v>#DIV/0!</v>
      </c>
      <c r="AR73" s="37" t="e">
        <f t="shared" si="39"/>
        <v>#DIV/0!</v>
      </c>
      <c r="AS73" s="37" t="e">
        <f t="shared" si="40"/>
        <v>#DIV/0!</v>
      </c>
      <c r="AT73" s="37" t="e">
        <f t="shared" si="41"/>
        <v>#DIV/0!</v>
      </c>
      <c r="AU73" s="37" t="e">
        <f t="shared" si="42"/>
        <v>#DIV/0!</v>
      </c>
      <c r="AV73" s="42" t="e">
        <f t="shared" si="43"/>
        <v>#DIV/0!</v>
      </c>
      <c r="AW73" s="37" t="e">
        <f t="shared" si="44"/>
        <v>#DIV/0!</v>
      </c>
      <c r="AX73" s="37" t="e">
        <f t="shared" si="45"/>
        <v>#DIV/0!</v>
      </c>
      <c r="AY73" s="37" t="e">
        <f t="shared" si="46"/>
        <v>#DIV/0!</v>
      </c>
      <c r="AZ73" s="37" t="e">
        <f t="shared" si="47"/>
        <v>#DIV/0!</v>
      </c>
      <c r="BA73" s="37" t="e">
        <f t="shared" si="48"/>
        <v>#DIV/0!</v>
      </c>
      <c r="BB73" s="42" t="e">
        <f>IF($E73="ST",VALUE(TEXT((1/(('TOX and EXPO INPUTS'!$F$9/AG73)+('TOX and EXPO INPUTS'!$F$17/AN73))),"0.0E+00")),IF($E73="IT",VALUE(TEXT((1/(('TOX and EXPO INPUTS'!$F$12/AG73)+('TOX and EXPO INPUTS'!$F$20/AN73))),"0.0E+00"))))</f>
        <v>#DIV/0!</v>
      </c>
      <c r="BC73" s="37" t="e">
        <f>IF($E73="ST",VALUE(TEXT((1/(('TOX and EXPO INPUTS'!$F$9/AH73)+('TOX and EXPO INPUTS'!$F$17/AN73))),"0.0E+00")),IF($E73="IT",VALUE(TEXT((1/(('TOX and EXPO INPUTS'!$F$12/AH73)+('TOX and EXPO INPUTS'!$F$20/AN73))),"0.0E+00"))))</f>
        <v>#DIV/0!</v>
      </c>
      <c r="BD73" s="37" t="e">
        <f>IF($E73="ST",VALUE(TEXT((1/(('TOX and EXPO INPUTS'!$F$9/AI73)+('TOX and EXPO INPUTS'!$F$17/AN73))),"0.0E+00")),IF($E73="IT",VALUE(TEXT((1/(('TOX and EXPO INPUTS'!$F$12/AI73)+('TOX and EXPO INPUTS'!$F$20/AN73))),"0.0E+00"))))</f>
        <v>#DIV/0!</v>
      </c>
      <c r="BE73" s="37" t="e">
        <f>IF($E73="ST",VALUE(TEXT((1/(('TOX and EXPO INPUTS'!$F$9/AG73)+('TOX and EXPO INPUTS'!$F$17/AO73))),"0.0E+00")),IF($E73="IT",VALUE(TEXT((1/(('TOX and EXPO INPUTS'!$F$12/AG73)+('TOX and EXPO INPUTS'!$F$20/AO73))),"0.0E+00"))))</f>
        <v>#DIV/0!</v>
      </c>
      <c r="BF73" s="37" t="e">
        <f>IF($E73="ST",VALUE(TEXT((1/(('TOX and EXPO INPUTS'!$F$9/AH73)+('TOX and EXPO INPUTS'!$F$17/AO73))),"0.0E+00")),IF($E73="IT",VALUE(TEXT((1/(('TOX and EXPO INPUTS'!$F$12/AH73)+('TOX and EXPO INPUTS'!$F$20/AO73))),"0.0E+00"))))</f>
        <v>#DIV/0!</v>
      </c>
      <c r="BG73" s="37" t="e">
        <f>IF($E73="ST",VALUE(TEXT((1/(('TOX and EXPO INPUTS'!$F$9/AI73)+('TOX and EXPO INPUTS'!$F$17/AO73))),"0.0E+00")),IF($E73="IT",VALUE(TEXT((1/(('TOX and EXPO INPUTS'!$F$12/AI73)+('TOX and EXPO INPUTS'!$F$20/AO73))),"0.0E+00"))))</f>
        <v>#DIV/0!</v>
      </c>
      <c r="BH73" s="42" t="e">
        <f>VALUE(TEXT((AD73*$T73/365*'TOX and EXPO INPUTS'!$E$33/'TOX and EXPO INPUTS'!$E$34),"0.00E+00"))</f>
        <v>#DIV/0!</v>
      </c>
      <c r="BI73" s="37" t="e">
        <f>VALUE(TEXT((AE73*$T73/365*'TOX and EXPO INPUTS'!$E$33/'TOX and EXPO INPUTS'!$E$34),"0.00E+00"))</f>
        <v>#DIV/0!</v>
      </c>
      <c r="BJ73" s="37" t="e">
        <f>VALUE(TEXT((AF73*$T73/365*'TOX and EXPO INPUTS'!$E$33/'TOX and EXPO INPUTS'!$E$34),"0.00E+00"))</f>
        <v>#DIV/0!</v>
      </c>
      <c r="BK73" s="42" t="e">
        <f>VALUE(TEXT((AD73*$U73/365*'TOX and EXPO INPUTS'!$E$33/'TOX and EXPO INPUTS'!$E$34),"0.00E+00"))</f>
        <v>#DIV/0!</v>
      </c>
      <c r="BL73" s="37" t="e">
        <f>VALUE(TEXT((AE73*$U73/365*'TOX and EXPO INPUTS'!$E$33/'TOX and EXPO INPUTS'!$E$34),"0.00E+00"))</f>
        <v>#DIV/0!</v>
      </c>
      <c r="BM73" s="37" t="e">
        <f>VALUE(TEXT((AF73*$U73/365*'TOX and EXPO INPUTS'!$E$33/'TOX and EXPO INPUTS'!$E$34),"0.00E+00"))</f>
        <v>#DIV/0!</v>
      </c>
      <c r="BN73" s="42" t="e">
        <f>VALUE(TEXT((AL73*$T73/365*'TOX and EXPO INPUTS'!$E$33/'TOX and EXPO INPUTS'!$E$34),"0.00E+00"))</f>
        <v>#DIV/0!</v>
      </c>
      <c r="BO73" s="37" t="e">
        <f>VALUE(TEXT((AM73*$T73/365*'TOX and EXPO INPUTS'!$E$33/'TOX and EXPO INPUTS'!$E$34),"0.00E+00"))</f>
        <v>#DIV/0!</v>
      </c>
      <c r="BP73" s="42" t="e">
        <f>VALUE(TEXT((AL73*$U73/365*'TOX and EXPO INPUTS'!$E$33/'TOX and EXPO INPUTS'!$E$34),"0.00E+00"))</f>
        <v>#DIV/0!</v>
      </c>
      <c r="BQ73" s="37" t="e">
        <f>VALUE(TEXT((AM73*$U73/365*'TOX and EXPO INPUTS'!$E$33/'TOX and EXPO INPUTS'!$E$34),"0.00E+00"))</f>
        <v>#DIV/0!</v>
      </c>
      <c r="BR73" s="42" t="e">
        <f>VALUE(TEXT((AP73*$T73/365*'TOX and EXPO INPUTS'!$E$33/'TOX and EXPO INPUTS'!$E$34),"0.00E+00"))</f>
        <v>#DIV/0!</v>
      </c>
      <c r="BS73" s="37" t="e">
        <f>VALUE(TEXT((AQ73*$T73/365*'TOX and EXPO INPUTS'!$E$33/'TOX and EXPO INPUTS'!$E$34),"0.00E+00"))</f>
        <v>#DIV/0!</v>
      </c>
      <c r="BT73" s="37" t="e">
        <f>VALUE(TEXT((AR73*$T73/365*'TOX and EXPO INPUTS'!$E$33/'TOX and EXPO INPUTS'!$E$34),"0.00E+00"))</f>
        <v>#DIV/0!</v>
      </c>
      <c r="BU73" s="37" t="e">
        <f>VALUE(TEXT((AS73*$T73/365*'TOX and EXPO INPUTS'!$E$33/'TOX and EXPO INPUTS'!$E$34),"0.00E+00"))</f>
        <v>#DIV/0!</v>
      </c>
      <c r="BV73" s="37" t="e">
        <f>VALUE(TEXT((AT73*$T73/365*'TOX and EXPO INPUTS'!$E$33/'TOX and EXPO INPUTS'!$E$34),"0.00E+00"))</f>
        <v>#DIV/0!</v>
      </c>
      <c r="BW73" s="37" t="e">
        <f>VALUE(TEXT((AU73*$T73/365*'TOX and EXPO INPUTS'!$E$33/'TOX and EXPO INPUTS'!$E$34),"0.00E+00"))</f>
        <v>#DIV/0!</v>
      </c>
      <c r="BX73" s="42" t="e">
        <f>VALUE(TEXT((AP73*$U73/365*'TOX and EXPO INPUTS'!$E$33/'TOX and EXPO INPUTS'!$E$34),"0.00E+00"))</f>
        <v>#DIV/0!</v>
      </c>
      <c r="BY73" s="37" t="e">
        <f>VALUE(TEXT((AQ73*$U73/365*'TOX and EXPO INPUTS'!$E$33/'TOX and EXPO INPUTS'!$E$34),"0.00E+00"))</f>
        <v>#DIV/0!</v>
      </c>
      <c r="BZ73" s="37" t="e">
        <f>VALUE(TEXT((AR73*$U73/365*'TOX and EXPO INPUTS'!$E$33/'TOX and EXPO INPUTS'!$E$34),"0.00E+00"))</f>
        <v>#DIV/0!</v>
      </c>
      <c r="CA73" s="37" t="e">
        <f>VALUE(TEXT((AS73*$U73/365*'TOX and EXPO INPUTS'!$E$33/'TOX and EXPO INPUTS'!$E$34),"0.00E+00"))</f>
        <v>#DIV/0!</v>
      </c>
      <c r="CB73" s="37" t="e">
        <f>VALUE(TEXT((AT73*$U73/365*'TOX and EXPO INPUTS'!$E$33/'TOX and EXPO INPUTS'!$E$34),"0.00E+00"))</f>
        <v>#DIV/0!</v>
      </c>
      <c r="CC73" s="37" t="e">
        <f>VALUE(TEXT((AU73*$U73/365*'TOX and EXPO INPUTS'!$E$33/'TOX and EXPO INPUTS'!$E$34),"0.00E+00"))</f>
        <v>#DIV/0!</v>
      </c>
      <c r="CD73" s="58" t="e">
        <f>VALUE(TEXT((BR73*'TOX and EXPO INPUTS'!$F$23),"0.00E+00"))</f>
        <v>#DIV/0!</v>
      </c>
      <c r="CE73" s="57" t="e">
        <f>VALUE(TEXT((BS73*'TOX and EXPO INPUTS'!$F$23),"0.00E+00"))</f>
        <v>#DIV/0!</v>
      </c>
      <c r="CF73" s="57" t="e">
        <f>VALUE(TEXT((BT73*'TOX and EXPO INPUTS'!$F$23),"0.00E+00"))</f>
        <v>#DIV/0!</v>
      </c>
      <c r="CG73" s="57" t="e">
        <f>VALUE(TEXT((BU73*'TOX and EXPO INPUTS'!$F$23),"0.00E+00"))</f>
        <v>#DIV/0!</v>
      </c>
      <c r="CH73" s="57" t="e">
        <f>VALUE(TEXT((BV73*'TOX and EXPO INPUTS'!$F$23),"0.00E+00"))</f>
        <v>#DIV/0!</v>
      </c>
      <c r="CI73" s="57" t="e">
        <f>VALUE(TEXT((BW73*'TOX and EXPO INPUTS'!$F$23),"0.00E+00"))</f>
        <v>#DIV/0!</v>
      </c>
      <c r="CJ73" s="58" t="e">
        <f>VALUE(TEXT((BX73*'TOX and EXPO INPUTS'!$F$23),"0.00E+00"))</f>
        <v>#DIV/0!</v>
      </c>
      <c r="CK73" s="57" t="e">
        <f>VALUE(TEXT((BY73*'TOX and EXPO INPUTS'!$F$23),"0.00E+00"))</f>
        <v>#DIV/0!</v>
      </c>
      <c r="CL73" s="57" t="e">
        <f>VALUE(TEXT((BZ73*'TOX and EXPO INPUTS'!$F$23),"0.00E+00"))</f>
        <v>#DIV/0!</v>
      </c>
      <c r="CM73" s="57" t="e">
        <f>VALUE(TEXT((CA73*'TOX and EXPO INPUTS'!$F$23),"0.00E+00"))</f>
        <v>#DIV/0!</v>
      </c>
      <c r="CN73" s="57" t="e">
        <f>VALUE(TEXT((CB73*'TOX and EXPO INPUTS'!$F$23),"0.00E+00"))</f>
        <v>#DIV/0!</v>
      </c>
      <c r="CO73" s="57" t="e">
        <f>VALUE(TEXT((CC73*'TOX and EXPO INPUTS'!$F$23),"0.00E+00"))</f>
        <v>#DIV/0!</v>
      </c>
      <c r="CP73" s="38" t="s">
        <v>106</v>
      </c>
      <c r="CQ73" s="34" t="s">
        <v>107</v>
      </c>
      <c r="CR73" s="34" t="s">
        <v>108</v>
      </c>
      <c r="CS73" s="39" t="s">
        <v>109</v>
      </c>
    </row>
    <row r="74" spans="1:97" ht="48" customHeight="1" x14ac:dyDescent="0.25">
      <c r="A74" s="34" t="s">
        <v>98</v>
      </c>
      <c r="B74" s="34" t="s">
        <v>99</v>
      </c>
      <c r="C74" s="34" t="s">
        <v>113</v>
      </c>
      <c r="D74" s="34" t="s">
        <v>442</v>
      </c>
      <c r="E74" s="39" t="s">
        <v>102</v>
      </c>
      <c r="F74" s="40" t="s">
        <v>130</v>
      </c>
      <c r="G74" s="43"/>
      <c r="H74" s="36" t="s">
        <v>104</v>
      </c>
      <c r="I74" s="67"/>
      <c r="J74" s="36" t="s">
        <v>105</v>
      </c>
      <c r="K74" s="100">
        <f>VLOOKUP(F74,'Amount Seed Planted_variables'!$A$3:$I$74,2,0)</f>
        <v>25344</v>
      </c>
      <c r="L74" s="100">
        <f>VLOOKUP(F74,'Amount Seed Planted_variables'!$A$3:$I$74,3,0)</f>
        <v>79200</v>
      </c>
      <c r="M74" s="36">
        <f t="shared" si="53"/>
        <v>0</v>
      </c>
      <c r="N74" s="35">
        <f t="shared" si="54"/>
        <v>0</v>
      </c>
      <c r="O74" s="101">
        <v>3000</v>
      </c>
      <c r="P74" s="93">
        <f>VLOOKUP(F74,'Amount Seed Planted_variables'!$A$3:$I$74,4,0)</f>
        <v>633600</v>
      </c>
      <c r="Q74" s="93">
        <f>VLOOKUP(F74,'Amount Seed Planted_variables'!$A$3:$I$74,7,0)</f>
        <v>80</v>
      </c>
      <c r="R74" s="93">
        <f>VLOOKUP(F74,'Amount Seed Planted_variables'!$A$3:$I$74,8,0)</f>
        <v>50688000</v>
      </c>
      <c r="S74" s="87" t="str">
        <f t="shared" si="50"/>
        <v>NA</v>
      </c>
      <c r="T74" s="35">
        <v>10</v>
      </c>
      <c r="U74" s="35">
        <v>30</v>
      </c>
      <c r="V74" s="41">
        <v>3994</v>
      </c>
      <c r="W74" s="35">
        <v>797</v>
      </c>
      <c r="X74" s="35">
        <v>530</v>
      </c>
      <c r="Y74" s="41">
        <v>66</v>
      </c>
      <c r="Z74" s="35">
        <f t="shared" si="49"/>
        <v>6.6000000000000005</v>
      </c>
      <c r="AA74" s="42">
        <f t="shared" si="55"/>
        <v>0</v>
      </c>
      <c r="AB74" s="37">
        <f t="shared" si="56"/>
        <v>0</v>
      </c>
      <c r="AC74" s="37">
        <f t="shared" si="57"/>
        <v>0</v>
      </c>
      <c r="AD74" s="42" t="e">
        <f>VALUE(TEXT(((AA74*'TOX and EXPO INPUTS'!$F$13)/'TOX and EXPO INPUTS'!$E$27),"0.00E+00"))</f>
        <v>#DIV/0!</v>
      </c>
      <c r="AE74" s="37" t="e">
        <f>VALUE(TEXT(((AB74*'TOX and EXPO INPUTS'!$F$13)/'TOX and EXPO INPUTS'!$E$27),"0.00E+00"))</f>
        <v>#DIV/0!</v>
      </c>
      <c r="AF74" s="37" t="e">
        <f>VALUE(TEXT(((AC74*'TOX and EXPO INPUTS'!$F$13)/'TOX and EXPO INPUTS'!$E$27),"0.00E+00"))</f>
        <v>#DIV/0!</v>
      </c>
      <c r="AG74" s="42" t="e">
        <f>IF($E74="ST",VALUE(TEXT(('TOX and EXPO INPUTS'!$F$7/AD74),"0.0E+00")),IF($E74="IT",VALUE(TEXT(('TOX and EXPO INPUTS'!$F$10/AD74),"0.0E+00"))))</f>
        <v>#DIV/0!</v>
      </c>
      <c r="AH74" s="37" t="e">
        <f>IF($E74="ST",VALUE(TEXT(('TOX and EXPO INPUTS'!$F$7/AE74),"0.0E+00")),IF($E74="IT",VALUE(TEXT(('TOX and EXPO INPUTS'!$F$10/AE74),"0.0E+00"))))</f>
        <v>#DIV/0!</v>
      </c>
      <c r="AI74" s="37" t="e">
        <f>IF($E74="ST",VALUE(TEXT(('TOX and EXPO INPUTS'!$F$7/AF74),"0.0E+00")),IF($E74="IT",VALUE(TEXT(('TOX and EXPO INPUTS'!$F$10/AF74),"0.0E+00"))))</f>
        <v>#DIV/0!</v>
      </c>
      <c r="AJ74" s="42">
        <f t="shared" si="51"/>
        <v>0</v>
      </c>
      <c r="AK74" s="37">
        <f t="shared" si="52"/>
        <v>0</v>
      </c>
      <c r="AL74" s="42" t="e">
        <f>VALUE(TEXT(((AJ74*'TOX and EXPO INPUTS'!$F$21)/'TOX and EXPO INPUTS'!$E$29),"0.00E+00"))</f>
        <v>#DIV/0!</v>
      </c>
      <c r="AM74" s="37" t="e">
        <f>VALUE(TEXT(((AK74*'TOX and EXPO INPUTS'!$F$21)/'TOX and EXPO INPUTS'!$E$29),"0.00E+00"))</f>
        <v>#DIV/0!</v>
      </c>
      <c r="AN74" s="42" t="e">
        <f>IF($E74="ST",VALUE(TEXT(('TOX and EXPO INPUTS'!$F$15/AL74),"0.0E+00")),IF($E74="IT",VALUE(TEXT(('TOX and EXPO INPUTS'!$F$18/AL74),"0.0E+00"))))</f>
        <v>#DIV/0!</v>
      </c>
      <c r="AO74" s="37" t="e">
        <f>IF($E74="ST",VALUE(TEXT(('TOX and EXPO INPUTS'!$F$15/AM74),"0.0E+00")),IF($E74="IT",VALUE(TEXT(('TOX and EXPO INPUTS'!$F$18/AM74),"0.0E+00"))))</f>
        <v>#DIV/0!</v>
      </c>
      <c r="AP74" s="42" t="e">
        <f t="shared" si="37"/>
        <v>#DIV/0!</v>
      </c>
      <c r="AQ74" s="37" t="e">
        <f t="shared" si="38"/>
        <v>#DIV/0!</v>
      </c>
      <c r="AR74" s="37" t="e">
        <f t="shared" si="39"/>
        <v>#DIV/0!</v>
      </c>
      <c r="AS74" s="37" t="e">
        <f t="shared" si="40"/>
        <v>#DIV/0!</v>
      </c>
      <c r="AT74" s="37" t="e">
        <f t="shared" si="41"/>
        <v>#DIV/0!</v>
      </c>
      <c r="AU74" s="37" t="e">
        <f t="shared" si="42"/>
        <v>#DIV/0!</v>
      </c>
      <c r="AV74" s="42" t="e">
        <f t="shared" si="43"/>
        <v>#DIV/0!</v>
      </c>
      <c r="AW74" s="37" t="e">
        <f t="shared" si="44"/>
        <v>#DIV/0!</v>
      </c>
      <c r="AX74" s="37" t="e">
        <f t="shared" si="45"/>
        <v>#DIV/0!</v>
      </c>
      <c r="AY74" s="37" t="e">
        <f t="shared" si="46"/>
        <v>#DIV/0!</v>
      </c>
      <c r="AZ74" s="37" t="e">
        <f t="shared" si="47"/>
        <v>#DIV/0!</v>
      </c>
      <c r="BA74" s="37" t="e">
        <f t="shared" si="48"/>
        <v>#DIV/0!</v>
      </c>
      <c r="BB74" s="42" t="e">
        <f>IF($E74="ST",VALUE(TEXT((1/(('TOX and EXPO INPUTS'!$F$9/AG74)+('TOX and EXPO INPUTS'!$F$17/AN74))),"0.0E+00")),IF($E74="IT",VALUE(TEXT((1/(('TOX and EXPO INPUTS'!$F$12/AG74)+('TOX and EXPO INPUTS'!$F$20/AN74))),"0.0E+00"))))</f>
        <v>#DIV/0!</v>
      </c>
      <c r="BC74" s="37" t="e">
        <f>IF($E74="ST",VALUE(TEXT((1/(('TOX and EXPO INPUTS'!$F$9/AH74)+('TOX and EXPO INPUTS'!$F$17/AN74))),"0.0E+00")),IF($E74="IT",VALUE(TEXT((1/(('TOX and EXPO INPUTS'!$F$12/AH74)+('TOX and EXPO INPUTS'!$F$20/AN74))),"0.0E+00"))))</f>
        <v>#DIV/0!</v>
      </c>
      <c r="BD74" s="37" t="e">
        <f>IF($E74="ST",VALUE(TEXT((1/(('TOX and EXPO INPUTS'!$F$9/AI74)+('TOX and EXPO INPUTS'!$F$17/AN74))),"0.0E+00")),IF($E74="IT",VALUE(TEXT((1/(('TOX and EXPO INPUTS'!$F$12/AI74)+('TOX and EXPO INPUTS'!$F$20/AN74))),"0.0E+00"))))</f>
        <v>#DIV/0!</v>
      </c>
      <c r="BE74" s="37" t="e">
        <f>IF($E74="ST",VALUE(TEXT((1/(('TOX and EXPO INPUTS'!$F$9/AG74)+('TOX and EXPO INPUTS'!$F$17/AO74))),"0.0E+00")),IF($E74="IT",VALUE(TEXT((1/(('TOX and EXPO INPUTS'!$F$12/AG74)+('TOX and EXPO INPUTS'!$F$20/AO74))),"0.0E+00"))))</f>
        <v>#DIV/0!</v>
      </c>
      <c r="BF74" s="37" t="e">
        <f>IF($E74="ST",VALUE(TEXT((1/(('TOX and EXPO INPUTS'!$F$9/AH74)+('TOX and EXPO INPUTS'!$F$17/AO74))),"0.0E+00")),IF($E74="IT",VALUE(TEXT((1/(('TOX and EXPO INPUTS'!$F$12/AH74)+('TOX and EXPO INPUTS'!$F$20/AO74))),"0.0E+00"))))</f>
        <v>#DIV/0!</v>
      </c>
      <c r="BG74" s="37" t="e">
        <f>IF($E74="ST",VALUE(TEXT((1/(('TOX and EXPO INPUTS'!$F$9/AI74)+('TOX and EXPO INPUTS'!$F$17/AO74))),"0.0E+00")),IF($E74="IT",VALUE(TEXT((1/(('TOX and EXPO INPUTS'!$F$12/AI74)+('TOX and EXPO INPUTS'!$F$20/AO74))),"0.0E+00"))))</f>
        <v>#DIV/0!</v>
      </c>
      <c r="BH74" s="42" t="e">
        <f>VALUE(TEXT((AD74*$T74/365*'TOX and EXPO INPUTS'!$E$33/'TOX and EXPO INPUTS'!$E$34),"0.00E+00"))</f>
        <v>#DIV/0!</v>
      </c>
      <c r="BI74" s="37" t="e">
        <f>VALUE(TEXT((AE74*$T74/365*'TOX and EXPO INPUTS'!$E$33/'TOX and EXPO INPUTS'!$E$34),"0.00E+00"))</f>
        <v>#DIV/0!</v>
      </c>
      <c r="BJ74" s="37" t="e">
        <f>VALUE(TEXT((AF74*$T74/365*'TOX and EXPO INPUTS'!$E$33/'TOX and EXPO INPUTS'!$E$34),"0.00E+00"))</f>
        <v>#DIV/0!</v>
      </c>
      <c r="BK74" s="42" t="e">
        <f>VALUE(TEXT((AD74*$U74/365*'TOX and EXPO INPUTS'!$E$33/'TOX and EXPO INPUTS'!$E$34),"0.00E+00"))</f>
        <v>#DIV/0!</v>
      </c>
      <c r="BL74" s="37" t="e">
        <f>VALUE(TEXT((AE74*$U74/365*'TOX and EXPO INPUTS'!$E$33/'TOX and EXPO INPUTS'!$E$34),"0.00E+00"))</f>
        <v>#DIV/0!</v>
      </c>
      <c r="BM74" s="37" t="e">
        <f>VALUE(TEXT((AF74*$U74/365*'TOX and EXPO INPUTS'!$E$33/'TOX and EXPO INPUTS'!$E$34),"0.00E+00"))</f>
        <v>#DIV/0!</v>
      </c>
      <c r="BN74" s="42" t="e">
        <f>VALUE(TEXT((AL74*$T74/365*'TOX and EXPO INPUTS'!$E$33/'TOX and EXPO INPUTS'!$E$34),"0.00E+00"))</f>
        <v>#DIV/0!</v>
      </c>
      <c r="BO74" s="37" t="e">
        <f>VALUE(TEXT((AM74*$T74/365*'TOX and EXPO INPUTS'!$E$33/'TOX and EXPO INPUTS'!$E$34),"0.00E+00"))</f>
        <v>#DIV/0!</v>
      </c>
      <c r="BP74" s="42" t="e">
        <f>VALUE(TEXT((AL74*$U74/365*'TOX and EXPO INPUTS'!$E$33/'TOX and EXPO INPUTS'!$E$34),"0.00E+00"))</f>
        <v>#DIV/0!</v>
      </c>
      <c r="BQ74" s="37" t="e">
        <f>VALUE(TEXT((AM74*$U74/365*'TOX and EXPO INPUTS'!$E$33/'TOX and EXPO INPUTS'!$E$34),"0.00E+00"))</f>
        <v>#DIV/0!</v>
      </c>
      <c r="BR74" s="42" t="e">
        <f>VALUE(TEXT((AP74*$T74/365*'TOX and EXPO INPUTS'!$E$33/'TOX and EXPO INPUTS'!$E$34),"0.00E+00"))</f>
        <v>#DIV/0!</v>
      </c>
      <c r="BS74" s="37" t="e">
        <f>VALUE(TEXT((AQ74*$T74/365*'TOX and EXPO INPUTS'!$E$33/'TOX and EXPO INPUTS'!$E$34),"0.00E+00"))</f>
        <v>#DIV/0!</v>
      </c>
      <c r="BT74" s="37" t="e">
        <f>VALUE(TEXT((AR74*$T74/365*'TOX and EXPO INPUTS'!$E$33/'TOX and EXPO INPUTS'!$E$34),"0.00E+00"))</f>
        <v>#DIV/0!</v>
      </c>
      <c r="BU74" s="37" t="e">
        <f>VALUE(TEXT((AS74*$T74/365*'TOX and EXPO INPUTS'!$E$33/'TOX and EXPO INPUTS'!$E$34),"0.00E+00"))</f>
        <v>#DIV/0!</v>
      </c>
      <c r="BV74" s="37" t="e">
        <f>VALUE(TEXT((AT74*$T74/365*'TOX and EXPO INPUTS'!$E$33/'TOX and EXPO INPUTS'!$E$34),"0.00E+00"))</f>
        <v>#DIV/0!</v>
      </c>
      <c r="BW74" s="37" t="e">
        <f>VALUE(TEXT((AU74*$T74/365*'TOX and EXPO INPUTS'!$E$33/'TOX and EXPO INPUTS'!$E$34),"0.00E+00"))</f>
        <v>#DIV/0!</v>
      </c>
      <c r="BX74" s="42" t="e">
        <f>VALUE(TEXT((AP74*$U74/365*'TOX and EXPO INPUTS'!$E$33/'TOX and EXPO INPUTS'!$E$34),"0.00E+00"))</f>
        <v>#DIV/0!</v>
      </c>
      <c r="BY74" s="37" t="e">
        <f>VALUE(TEXT((AQ74*$U74/365*'TOX and EXPO INPUTS'!$E$33/'TOX and EXPO INPUTS'!$E$34),"0.00E+00"))</f>
        <v>#DIV/0!</v>
      </c>
      <c r="BZ74" s="37" t="e">
        <f>VALUE(TEXT((AR74*$U74/365*'TOX and EXPO INPUTS'!$E$33/'TOX and EXPO INPUTS'!$E$34),"0.00E+00"))</f>
        <v>#DIV/0!</v>
      </c>
      <c r="CA74" s="37" t="e">
        <f>VALUE(TEXT((AS74*$U74/365*'TOX and EXPO INPUTS'!$E$33/'TOX and EXPO INPUTS'!$E$34),"0.00E+00"))</f>
        <v>#DIV/0!</v>
      </c>
      <c r="CB74" s="37" t="e">
        <f>VALUE(TEXT((AT74*$U74/365*'TOX and EXPO INPUTS'!$E$33/'TOX and EXPO INPUTS'!$E$34),"0.00E+00"))</f>
        <v>#DIV/0!</v>
      </c>
      <c r="CC74" s="37" t="e">
        <f>VALUE(TEXT((AU74*$U74/365*'TOX and EXPO INPUTS'!$E$33/'TOX and EXPO INPUTS'!$E$34),"0.00E+00"))</f>
        <v>#DIV/0!</v>
      </c>
      <c r="CD74" s="58" t="e">
        <f>VALUE(TEXT((BR74*'TOX and EXPO INPUTS'!$F$23),"0.00E+00"))</f>
        <v>#DIV/0!</v>
      </c>
      <c r="CE74" s="57" t="e">
        <f>VALUE(TEXT((BS74*'TOX and EXPO INPUTS'!$F$23),"0.00E+00"))</f>
        <v>#DIV/0!</v>
      </c>
      <c r="CF74" s="57" t="e">
        <f>VALUE(TEXT((BT74*'TOX and EXPO INPUTS'!$F$23),"0.00E+00"))</f>
        <v>#DIV/0!</v>
      </c>
      <c r="CG74" s="57" t="e">
        <f>VALUE(TEXT((BU74*'TOX and EXPO INPUTS'!$F$23),"0.00E+00"))</f>
        <v>#DIV/0!</v>
      </c>
      <c r="CH74" s="57" t="e">
        <f>VALUE(TEXT((BV74*'TOX and EXPO INPUTS'!$F$23),"0.00E+00"))</f>
        <v>#DIV/0!</v>
      </c>
      <c r="CI74" s="57" t="e">
        <f>VALUE(TEXT((BW74*'TOX and EXPO INPUTS'!$F$23),"0.00E+00"))</f>
        <v>#DIV/0!</v>
      </c>
      <c r="CJ74" s="58" t="e">
        <f>VALUE(TEXT((BX74*'TOX and EXPO INPUTS'!$F$23),"0.00E+00"))</f>
        <v>#DIV/0!</v>
      </c>
      <c r="CK74" s="57" t="e">
        <f>VALUE(TEXT((BY74*'TOX and EXPO INPUTS'!$F$23),"0.00E+00"))</f>
        <v>#DIV/0!</v>
      </c>
      <c r="CL74" s="57" t="e">
        <f>VALUE(TEXT((BZ74*'TOX and EXPO INPUTS'!$F$23),"0.00E+00"))</f>
        <v>#DIV/0!</v>
      </c>
      <c r="CM74" s="57" t="e">
        <f>VALUE(TEXT((CA74*'TOX and EXPO INPUTS'!$F$23),"0.00E+00"))</f>
        <v>#DIV/0!</v>
      </c>
      <c r="CN74" s="57" t="e">
        <f>VALUE(TEXT((CB74*'TOX and EXPO INPUTS'!$F$23),"0.00E+00"))</f>
        <v>#DIV/0!</v>
      </c>
      <c r="CO74" s="57" t="e">
        <f>VALUE(TEXT((CC74*'TOX and EXPO INPUTS'!$F$23),"0.00E+00"))</f>
        <v>#DIV/0!</v>
      </c>
      <c r="CP74" s="38" t="s">
        <v>106</v>
      </c>
      <c r="CQ74" s="34" t="s">
        <v>107</v>
      </c>
      <c r="CR74" s="34" t="s">
        <v>108</v>
      </c>
      <c r="CS74" s="39" t="s">
        <v>109</v>
      </c>
    </row>
    <row r="75" spans="1:97" ht="48" customHeight="1" x14ac:dyDescent="0.25">
      <c r="A75" s="34" t="s">
        <v>98</v>
      </c>
      <c r="B75" s="34" t="s">
        <v>99</v>
      </c>
      <c r="C75" s="34" t="s">
        <v>113</v>
      </c>
      <c r="D75" s="34" t="s">
        <v>101</v>
      </c>
      <c r="E75" s="39" t="s">
        <v>112</v>
      </c>
      <c r="F75" s="40" t="s">
        <v>130</v>
      </c>
      <c r="G75" s="43"/>
      <c r="H75" s="36" t="s">
        <v>104</v>
      </c>
      <c r="I75" s="67"/>
      <c r="J75" s="36" t="s">
        <v>105</v>
      </c>
      <c r="K75" s="100">
        <f>VLOOKUP(F75,'Amount Seed Planted_variables'!$A$3:$I$74,2,0)</f>
        <v>25344</v>
      </c>
      <c r="L75" s="100">
        <f>VLOOKUP(F75,'Amount Seed Planted_variables'!$A$3:$I$74,3,0)</f>
        <v>79200</v>
      </c>
      <c r="M75" s="36">
        <f t="shared" si="53"/>
        <v>0</v>
      </c>
      <c r="N75" s="35">
        <f t="shared" si="54"/>
        <v>0</v>
      </c>
      <c r="O75" s="101">
        <v>3000</v>
      </c>
      <c r="P75" s="93">
        <f>VLOOKUP(F75,'Amount Seed Planted_variables'!$A$3:$I$74,4,0)</f>
        <v>633600</v>
      </c>
      <c r="Q75" s="93">
        <f>VLOOKUP(F75,'Amount Seed Planted_variables'!$A$3:$I$74,7,0)</f>
        <v>80</v>
      </c>
      <c r="R75" s="93">
        <f>VLOOKUP(F75,'Amount Seed Planted_variables'!$A$3:$I$74,8,0)</f>
        <v>50688000</v>
      </c>
      <c r="S75" s="87" t="str">
        <f t="shared" si="50"/>
        <v>NA</v>
      </c>
      <c r="T75" s="35">
        <v>10</v>
      </c>
      <c r="U75" s="35">
        <v>30</v>
      </c>
      <c r="V75" s="41">
        <v>349</v>
      </c>
      <c r="W75" s="35">
        <v>51.2</v>
      </c>
      <c r="X75" s="35">
        <v>42.2</v>
      </c>
      <c r="Y75" s="41">
        <v>1.2</v>
      </c>
      <c r="Z75" s="35">
        <f t="shared" si="49"/>
        <v>0.12</v>
      </c>
      <c r="AA75" s="42">
        <f t="shared" si="55"/>
        <v>0</v>
      </c>
      <c r="AB75" s="37">
        <f t="shared" si="56"/>
        <v>0</v>
      </c>
      <c r="AC75" s="37">
        <f t="shared" si="57"/>
        <v>0</v>
      </c>
      <c r="AD75" s="42" t="e">
        <f>VALUE(TEXT(((AA75*'TOX and EXPO INPUTS'!$F$13)/'TOX and EXPO INPUTS'!$E$27),"0.00E+00"))</f>
        <v>#DIV/0!</v>
      </c>
      <c r="AE75" s="37" t="e">
        <f>VALUE(TEXT(((AB75*'TOX and EXPO INPUTS'!$F$13)/'TOX and EXPO INPUTS'!$E$27),"0.00E+00"))</f>
        <v>#DIV/0!</v>
      </c>
      <c r="AF75" s="37" t="e">
        <f>VALUE(TEXT(((AC75*'TOX and EXPO INPUTS'!$F$13)/'TOX and EXPO INPUTS'!$E$27),"0.00E+00"))</f>
        <v>#DIV/0!</v>
      </c>
      <c r="AG75" s="42" t="e">
        <f>IF($E75="ST",VALUE(TEXT(('TOX and EXPO INPUTS'!$F$7/AD75),"0.0E+00")),IF($E75="IT",VALUE(TEXT(('TOX and EXPO INPUTS'!$F$10/AD75),"0.0E+00"))))</f>
        <v>#DIV/0!</v>
      </c>
      <c r="AH75" s="37" t="e">
        <f>IF($E75="ST",VALUE(TEXT(('TOX and EXPO INPUTS'!$F$7/AE75),"0.0E+00")),IF($E75="IT",VALUE(TEXT(('TOX and EXPO INPUTS'!$F$10/AE75),"0.0E+00"))))</f>
        <v>#DIV/0!</v>
      </c>
      <c r="AI75" s="37" t="e">
        <f>IF($E75="ST",VALUE(TEXT(('TOX and EXPO INPUTS'!$F$7/AF75),"0.0E+00")),IF($E75="IT",VALUE(TEXT(('TOX and EXPO INPUTS'!$F$10/AF75),"0.0E+00"))))</f>
        <v>#DIV/0!</v>
      </c>
      <c r="AJ75" s="42">
        <f t="shared" si="51"/>
        <v>0</v>
      </c>
      <c r="AK75" s="37">
        <f t="shared" si="52"/>
        <v>0</v>
      </c>
      <c r="AL75" s="42" t="e">
        <f>VALUE(TEXT(((AJ75*'TOX and EXPO INPUTS'!$F$21)/'TOX and EXPO INPUTS'!$E$29),"0.00E+00"))</f>
        <v>#DIV/0!</v>
      </c>
      <c r="AM75" s="37" t="e">
        <f>VALUE(TEXT(((AK75*'TOX and EXPO INPUTS'!$F$21)/'TOX and EXPO INPUTS'!$E$29),"0.00E+00"))</f>
        <v>#DIV/0!</v>
      </c>
      <c r="AN75" s="42" t="e">
        <f>IF($E75="ST",VALUE(TEXT(('TOX and EXPO INPUTS'!$F$15/AL75),"0.0E+00")),IF($E75="IT",VALUE(TEXT(('TOX and EXPO INPUTS'!$F$18/AL75),"0.0E+00"))))</f>
        <v>#DIV/0!</v>
      </c>
      <c r="AO75" s="37" t="e">
        <f>IF($E75="ST",VALUE(TEXT(('TOX and EXPO INPUTS'!$F$15/AM75),"0.0E+00")),IF($E75="IT",VALUE(TEXT(('TOX and EXPO INPUTS'!$F$18/AM75),"0.0E+00"))))</f>
        <v>#DIV/0!</v>
      </c>
      <c r="AP75" s="42" t="e">
        <f t="shared" si="37"/>
        <v>#DIV/0!</v>
      </c>
      <c r="AQ75" s="37" t="e">
        <f t="shared" si="38"/>
        <v>#DIV/0!</v>
      </c>
      <c r="AR75" s="37" t="e">
        <f t="shared" si="39"/>
        <v>#DIV/0!</v>
      </c>
      <c r="AS75" s="37" t="e">
        <f t="shared" si="40"/>
        <v>#DIV/0!</v>
      </c>
      <c r="AT75" s="37" t="e">
        <f t="shared" si="41"/>
        <v>#DIV/0!</v>
      </c>
      <c r="AU75" s="37" t="e">
        <f t="shared" si="42"/>
        <v>#DIV/0!</v>
      </c>
      <c r="AV75" s="42" t="e">
        <f t="shared" si="43"/>
        <v>#DIV/0!</v>
      </c>
      <c r="AW75" s="37" t="e">
        <f t="shared" si="44"/>
        <v>#DIV/0!</v>
      </c>
      <c r="AX75" s="37" t="e">
        <f t="shared" si="45"/>
        <v>#DIV/0!</v>
      </c>
      <c r="AY75" s="37" t="e">
        <f t="shared" si="46"/>
        <v>#DIV/0!</v>
      </c>
      <c r="AZ75" s="37" t="e">
        <f t="shared" si="47"/>
        <v>#DIV/0!</v>
      </c>
      <c r="BA75" s="37" t="e">
        <f t="shared" si="48"/>
        <v>#DIV/0!</v>
      </c>
      <c r="BB75" s="42" t="e">
        <f>IF($E75="ST",VALUE(TEXT((1/(('TOX and EXPO INPUTS'!$F$9/AG75)+('TOX and EXPO INPUTS'!$F$17/AN75))),"0.0E+00")),IF($E75="IT",VALUE(TEXT((1/(('TOX and EXPO INPUTS'!$F$12/AG75)+('TOX and EXPO INPUTS'!$F$20/AN75))),"0.0E+00"))))</f>
        <v>#DIV/0!</v>
      </c>
      <c r="BC75" s="37" t="e">
        <f>IF($E75="ST",VALUE(TEXT((1/(('TOX and EXPO INPUTS'!$F$9/AH75)+('TOX and EXPO INPUTS'!$F$17/AN75))),"0.0E+00")),IF($E75="IT",VALUE(TEXT((1/(('TOX and EXPO INPUTS'!$F$12/AH75)+('TOX and EXPO INPUTS'!$F$20/AN75))),"0.0E+00"))))</f>
        <v>#DIV/0!</v>
      </c>
      <c r="BD75" s="37" t="e">
        <f>IF($E75="ST",VALUE(TEXT((1/(('TOX and EXPO INPUTS'!$F$9/AI75)+('TOX and EXPO INPUTS'!$F$17/AN75))),"0.0E+00")),IF($E75="IT",VALUE(TEXT((1/(('TOX and EXPO INPUTS'!$F$12/AI75)+('TOX and EXPO INPUTS'!$F$20/AN75))),"0.0E+00"))))</f>
        <v>#DIV/0!</v>
      </c>
      <c r="BE75" s="37" t="e">
        <f>IF($E75="ST",VALUE(TEXT((1/(('TOX and EXPO INPUTS'!$F$9/AG75)+('TOX and EXPO INPUTS'!$F$17/AO75))),"0.0E+00")),IF($E75="IT",VALUE(TEXT((1/(('TOX and EXPO INPUTS'!$F$12/AG75)+('TOX and EXPO INPUTS'!$F$20/AO75))),"0.0E+00"))))</f>
        <v>#DIV/0!</v>
      </c>
      <c r="BF75" s="37" t="e">
        <f>IF($E75="ST",VALUE(TEXT((1/(('TOX and EXPO INPUTS'!$F$9/AH75)+('TOX and EXPO INPUTS'!$F$17/AO75))),"0.0E+00")),IF($E75="IT",VALUE(TEXT((1/(('TOX and EXPO INPUTS'!$F$12/AH75)+('TOX and EXPO INPUTS'!$F$20/AO75))),"0.0E+00"))))</f>
        <v>#DIV/0!</v>
      </c>
      <c r="BG75" s="37" t="e">
        <f>IF($E75="ST",VALUE(TEXT((1/(('TOX and EXPO INPUTS'!$F$9/AI75)+('TOX and EXPO INPUTS'!$F$17/AO75))),"0.0E+00")),IF($E75="IT",VALUE(TEXT((1/(('TOX and EXPO INPUTS'!$F$12/AI75)+('TOX and EXPO INPUTS'!$F$20/AO75))),"0.0E+00"))))</f>
        <v>#DIV/0!</v>
      </c>
      <c r="BH75" s="42" t="e">
        <f>VALUE(TEXT((AD75*$T75/365*'TOX and EXPO INPUTS'!$E$33/'TOX and EXPO INPUTS'!$E$34),"0.00E+00"))</f>
        <v>#DIV/0!</v>
      </c>
      <c r="BI75" s="37" t="e">
        <f>VALUE(TEXT((AE75*$T75/365*'TOX and EXPO INPUTS'!$E$33/'TOX and EXPO INPUTS'!$E$34),"0.00E+00"))</f>
        <v>#DIV/0!</v>
      </c>
      <c r="BJ75" s="37" t="e">
        <f>VALUE(TEXT((AF75*$T75/365*'TOX and EXPO INPUTS'!$E$33/'TOX and EXPO INPUTS'!$E$34),"0.00E+00"))</f>
        <v>#DIV/0!</v>
      </c>
      <c r="BK75" s="42" t="e">
        <f>VALUE(TEXT((AD75*$U75/365*'TOX and EXPO INPUTS'!$E$33/'TOX and EXPO INPUTS'!$E$34),"0.00E+00"))</f>
        <v>#DIV/0!</v>
      </c>
      <c r="BL75" s="37" t="e">
        <f>VALUE(TEXT((AE75*$U75/365*'TOX and EXPO INPUTS'!$E$33/'TOX and EXPO INPUTS'!$E$34),"0.00E+00"))</f>
        <v>#DIV/0!</v>
      </c>
      <c r="BM75" s="37" t="e">
        <f>VALUE(TEXT((AF75*$U75/365*'TOX and EXPO INPUTS'!$E$33/'TOX and EXPO INPUTS'!$E$34),"0.00E+00"))</f>
        <v>#DIV/0!</v>
      </c>
      <c r="BN75" s="42" t="e">
        <f>VALUE(TEXT((AL75*$T75/365*'TOX and EXPO INPUTS'!$E$33/'TOX and EXPO INPUTS'!$E$34),"0.00E+00"))</f>
        <v>#DIV/0!</v>
      </c>
      <c r="BO75" s="37" t="e">
        <f>VALUE(TEXT((AM75*$T75/365*'TOX and EXPO INPUTS'!$E$33/'TOX and EXPO INPUTS'!$E$34),"0.00E+00"))</f>
        <v>#DIV/0!</v>
      </c>
      <c r="BP75" s="42" t="e">
        <f>VALUE(TEXT((AL75*$U75/365*'TOX and EXPO INPUTS'!$E$33/'TOX and EXPO INPUTS'!$E$34),"0.00E+00"))</f>
        <v>#DIV/0!</v>
      </c>
      <c r="BQ75" s="37" t="e">
        <f>VALUE(TEXT((AM75*$U75/365*'TOX and EXPO INPUTS'!$E$33/'TOX and EXPO INPUTS'!$E$34),"0.00E+00"))</f>
        <v>#DIV/0!</v>
      </c>
      <c r="BR75" s="42" t="e">
        <f>VALUE(TEXT((AP75*$T75/365*'TOX and EXPO INPUTS'!$E$33/'TOX and EXPO INPUTS'!$E$34),"0.00E+00"))</f>
        <v>#DIV/0!</v>
      </c>
      <c r="BS75" s="37" t="e">
        <f>VALUE(TEXT((AQ75*$T75/365*'TOX and EXPO INPUTS'!$E$33/'TOX and EXPO INPUTS'!$E$34),"0.00E+00"))</f>
        <v>#DIV/0!</v>
      </c>
      <c r="BT75" s="37" t="e">
        <f>VALUE(TEXT((AR75*$T75/365*'TOX and EXPO INPUTS'!$E$33/'TOX and EXPO INPUTS'!$E$34),"0.00E+00"))</f>
        <v>#DIV/0!</v>
      </c>
      <c r="BU75" s="37" t="e">
        <f>VALUE(TEXT((AS75*$T75/365*'TOX and EXPO INPUTS'!$E$33/'TOX and EXPO INPUTS'!$E$34),"0.00E+00"))</f>
        <v>#DIV/0!</v>
      </c>
      <c r="BV75" s="37" t="e">
        <f>VALUE(TEXT((AT75*$T75/365*'TOX and EXPO INPUTS'!$E$33/'TOX and EXPO INPUTS'!$E$34),"0.00E+00"))</f>
        <v>#DIV/0!</v>
      </c>
      <c r="BW75" s="37" t="e">
        <f>VALUE(TEXT((AU75*$T75/365*'TOX and EXPO INPUTS'!$E$33/'TOX and EXPO INPUTS'!$E$34),"0.00E+00"))</f>
        <v>#DIV/0!</v>
      </c>
      <c r="BX75" s="42" t="e">
        <f>VALUE(TEXT((AP75*$U75/365*'TOX and EXPO INPUTS'!$E$33/'TOX and EXPO INPUTS'!$E$34),"0.00E+00"))</f>
        <v>#DIV/0!</v>
      </c>
      <c r="BY75" s="37" t="e">
        <f>VALUE(TEXT((AQ75*$U75/365*'TOX and EXPO INPUTS'!$E$33/'TOX and EXPO INPUTS'!$E$34),"0.00E+00"))</f>
        <v>#DIV/0!</v>
      </c>
      <c r="BZ75" s="37" t="e">
        <f>VALUE(TEXT((AR75*$U75/365*'TOX and EXPO INPUTS'!$E$33/'TOX and EXPO INPUTS'!$E$34),"0.00E+00"))</f>
        <v>#DIV/0!</v>
      </c>
      <c r="CA75" s="37" t="e">
        <f>VALUE(TEXT((AS75*$U75/365*'TOX and EXPO INPUTS'!$E$33/'TOX and EXPO INPUTS'!$E$34),"0.00E+00"))</f>
        <v>#DIV/0!</v>
      </c>
      <c r="CB75" s="37" t="e">
        <f>VALUE(TEXT((AT75*$U75/365*'TOX and EXPO INPUTS'!$E$33/'TOX and EXPO INPUTS'!$E$34),"0.00E+00"))</f>
        <v>#DIV/0!</v>
      </c>
      <c r="CC75" s="37" t="e">
        <f>VALUE(TEXT((AU75*$U75/365*'TOX and EXPO INPUTS'!$E$33/'TOX and EXPO INPUTS'!$E$34),"0.00E+00"))</f>
        <v>#DIV/0!</v>
      </c>
      <c r="CD75" s="58" t="e">
        <f>VALUE(TEXT((BR75*'TOX and EXPO INPUTS'!$F$23),"0.00E+00"))</f>
        <v>#DIV/0!</v>
      </c>
      <c r="CE75" s="57" t="e">
        <f>VALUE(TEXT((BS75*'TOX and EXPO INPUTS'!$F$23),"0.00E+00"))</f>
        <v>#DIV/0!</v>
      </c>
      <c r="CF75" s="57" t="e">
        <f>VALUE(TEXT((BT75*'TOX and EXPO INPUTS'!$F$23),"0.00E+00"))</f>
        <v>#DIV/0!</v>
      </c>
      <c r="CG75" s="57" t="e">
        <f>VALUE(TEXT((BU75*'TOX and EXPO INPUTS'!$F$23),"0.00E+00"))</f>
        <v>#DIV/0!</v>
      </c>
      <c r="CH75" s="57" t="e">
        <f>VALUE(TEXT((BV75*'TOX and EXPO INPUTS'!$F$23),"0.00E+00"))</f>
        <v>#DIV/0!</v>
      </c>
      <c r="CI75" s="57" t="e">
        <f>VALUE(TEXT((BW75*'TOX and EXPO INPUTS'!$F$23),"0.00E+00"))</f>
        <v>#DIV/0!</v>
      </c>
      <c r="CJ75" s="58" t="e">
        <f>VALUE(TEXT((BX75*'TOX and EXPO INPUTS'!$F$23),"0.00E+00"))</f>
        <v>#DIV/0!</v>
      </c>
      <c r="CK75" s="57" t="e">
        <f>VALUE(TEXT((BY75*'TOX and EXPO INPUTS'!$F$23),"0.00E+00"))</f>
        <v>#DIV/0!</v>
      </c>
      <c r="CL75" s="57" t="e">
        <f>VALUE(TEXT((BZ75*'TOX and EXPO INPUTS'!$F$23),"0.00E+00"))</f>
        <v>#DIV/0!</v>
      </c>
      <c r="CM75" s="57" t="e">
        <f>VALUE(TEXT((CA75*'TOX and EXPO INPUTS'!$F$23),"0.00E+00"))</f>
        <v>#DIV/0!</v>
      </c>
      <c r="CN75" s="57" t="e">
        <f>VALUE(TEXT((CB75*'TOX and EXPO INPUTS'!$F$23),"0.00E+00"))</f>
        <v>#DIV/0!</v>
      </c>
      <c r="CO75" s="57" t="e">
        <f>VALUE(TEXT((CC75*'TOX and EXPO INPUTS'!$F$23),"0.00E+00"))</f>
        <v>#DIV/0!</v>
      </c>
      <c r="CP75" s="38" t="s">
        <v>106</v>
      </c>
      <c r="CQ75" s="34" t="s">
        <v>107</v>
      </c>
      <c r="CR75" s="34" t="s">
        <v>108</v>
      </c>
      <c r="CS75" s="39" t="s">
        <v>109</v>
      </c>
    </row>
    <row r="76" spans="1:97" ht="48" customHeight="1" x14ac:dyDescent="0.25">
      <c r="A76" s="34" t="s">
        <v>98</v>
      </c>
      <c r="B76" s="34" t="s">
        <v>99</v>
      </c>
      <c r="C76" s="34" t="s">
        <v>113</v>
      </c>
      <c r="D76" s="34" t="s">
        <v>110</v>
      </c>
      <c r="E76" s="39" t="s">
        <v>112</v>
      </c>
      <c r="F76" s="40" t="s">
        <v>130</v>
      </c>
      <c r="G76" s="43"/>
      <c r="H76" s="36" t="s">
        <v>104</v>
      </c>
      <c r="I76" s="67"/>
      <c r="J76" s="36" t="s">
        <v>105</v>
      </c>
      <c r="K76" s="100">
        <f>VLOOKUP(F76,'Amount Seed Planted_variables'!$A$3:$I$74,2,0)</f>
        <v>25344</v>
      </c>
      <c r="L76" s="100">
        <f>VLOOKUP(F76,'Amount Seed Planted_variables'!$A$3:$I$74,3,0)</f>
        <v>79200</v>
      </c>
      <c r="M76" s="36">
        <f t="shared" si="53"/>
        <v>0</v>
      </c>
      <c r="N76" s="35">
        <f t="shared" si="54"/>
        <v>0</v>
      </c>
      <c r="O76" s="101">
        <v>3000</v>
      </c>
      <c r="P76" s="93">
        <f>VLOOKUP(F76,'Amount Seed Planted_variables'!$A$3:$I$74,4,0)</f>
        <v>633600</v>
      </c>
      <c r="Q76" s="93">
        <f>VLOOKUP(F76,'Amount Seed Planted_variables'!$A$3:$I$74,7,0)</f>
        <v>80</v>
      </c>
      <c r="R76" s="93">
        <f>VLOOKUP(F76,'Amount Seed Planted_variables'!$A$3:$I$74,8,0)</f>
        <v>50688000</v>
      </c>
      <c r="S76" s="87" t="str">
        <f t="shared" si="50"/>
        <v>NA</v>
      </c>
      <c r="T76" s="35">
        <v>10</v>
      </c>
      <c r="U76" s="35">
        <v>30</v>
      </c>
      <c r="V76" s="41">
        <v>68</v>
      </c>
      <c r="W76" s="35">
        <v>16.899999999999999</v>
      </c>
      <c r="X76" s="35">
        <v>13.1</v>
      </c>
      <c r="Y76" s="41">
        <v>3.6</v>
      </c>
      <c r="Z76" s="35">
        <f t="shared" si="49"/>
        <v>0.36000000000000004</v>
      </c>
      <c r="AA76" s="42">
        <f t="shared" si="55"/>
        <v>0</v>
      </c>
      <c r="AB76" s="37">
        <f t="shared" si="56"/>
        <v>0</v>
      </c>
      <c r="AC76" s="37">
        <f t="shared" si="57"/>
        <v>0</v>
      </c>
      <c r="AD76" s="42" t="e">
        <f>VALUE(TEXT(((AA76*'TOX and EXPO INPUTS'!$F$13)/'TOX and EXPO INPUTS'!$E$27),"0.00E+00"))</f>
        <v>#DIV/0!</v>
      </c>
      <c r="AE76" s="37" t="e">
        <f>VALUE(TEXT(((AB76*'TOX and EXPO INPUTS'!$F$13)/'TOX and EXPO INPUTS'!$E$27),"0.00E+00"))</f>
        <v>#DIV/0!</v>
      </c>
      <c r="AF76" s="37" t="e">
        <f>VALUE(TEXT(((AC76*'TOX and EXPO INPUTS'!$F$13)/'TOX and EXPO INPUTS'!$E$27),"0.00E+00"))</f>
        <v>#DIV/0!</v>
      </c>
      <c r="AG76" s="42" t="e">
        <f>IF($E76="ST",VALUE(TEXT(('TOX and EXPO INPUTS'!$F$7/AD76),"0.0E+00")),IF($E76="IT",VALUE(TEXT(('TOX and EXPO INPUTS'!$F$10/AD76),"0.0E+00"))))</f>
        <v>#DIV/0!</v>
      </c>
      <c r="AH76" s="37" t="e">
        <f>IF($E76="ST",VALUE(TEXT(('TOX and EXPO INPUTS'!$F$7/AE76),"0.0E+00")),IF($E76="IT",VALUE(TEXT(('TOX and EXPO INPUTS'!$F$10/AE76),"0.0E+00"))))</f>
        <v>#DIV/0!</v>
      </c>
      <c r="AI76" s="37" t="e">
        <f>IF($E76="ST",VALUE(TEXT(('TOX and EXPO INPUTS'!$F$7/AF76),"0.0E+00")),IF($E76="IT",VALUE(TEXT(('TOX and EXPO INPUTS'!$F$10/AF76),"0.0E+00"))))</f>
        <v>#DIV/0!</v>
      </c>
      <c r="AJ76" s="42">
        <f t="shared" si="51"/>
        <v>0</v>
      </c>
      <c r="AK76" s="37">
        <f t="shared" si="52"/>
        <v>0</v>
      </c>
      <c r="AL76" s="42" t="e">
        <f>VALUE(TEXT(((AJ76*'TOX and EXPO INPUTS'!$F$21)/'TOX and EXPO INPUTS'!$E$29),"0.00E+00"))</f>
        <v>#DIV/0!</v>
      </c>
      <c r="AM76" s="37" t="e">
        <f>VALUE(TEXT(((AK76*'TOX and EXPO INPUTS'!$F$21)/'TOX and EXPO INPUTS'!$E$29),"0.00E+00"))</f>
        <v>#DIV/0!</v>
      </c>
      <c r="AN76" s="42" t="e">
        <f>IF($E76="ST",VALUE(TEXT(('TOX and EXPO INPUTS'!$F$15/AL76),"0.0E+00")),IF($E76="IT",VALUE(TEXT(('TOX and EXPO INPUTS'!$F$18/AL76),"0.0E+00"))))</f>
        <v>#DIV/0!</v>
      </c>
      <c r="AO76" s="37" t="e">
        <f>IF($E76="ST",VALUE(TEXT(('TOX and EXPO INPUTS'!$F$15/AM76),"0.0E+00")),IF($E76="IT",VALUE(TEXT(('TOX and EXPO INPUTS'!$F$18/AM76),"0.0E+00"))))</f>
        <v>#DIV/0!</v>
      </c>
      <c r="AP76" s="42" t="e">
        <f t="shared" si="37"/>
        <v>#DIV/0!</v>
      </c>
      <c r="AQ76" s="37" t="e">
        <f t="shared" si="38"/>
        <v>#DIV/0!</v>
      </c>
      <c r="AR76" s="37" t="e">
        <f t="shared" si="39"/>
        <v>#DIV/0!</v>
      </c>
      <c r="AS76" s="37" t="e">
        <f t="shared" si="40"/>
        <v>#DIV/0!</v>
      </c>
      <c r="AT76" s="37" t="e">
        <f t="shared" si="41"/>
        <v>#DIV/0!</v>
      </c>
      <c r="AU76" s="37" t="e">
        <f t="shared" si="42"/>
        <v>#DIV/0!</v>
      </c>
      <c r="AV76" s="42" t="e">
        <f t="shared" si="43"/>
        <v>#DIV/0!</v>
      </c>
      <c r="AW76" s="37" t="e">
        <f t="shared" si="44"/>
        <v>#DIV/0!</v>
      </c>
      <c r="AX76" s="37" t="e">
        <f t="shared" si="45"/>
        <v>#DIV/0!</v>
      </c>
      <c r="AY76" s="37" t="e">
        <f t="shared" si="46"/>
        <v>#DIV/0!</v>
      </c>
      <c r="AZ76" s="37" t="e">
        <f t="shared" si="47"/>
        <v>#DIV/0!</v>
      </c>
      <c r="BA76" s="37" t="e">
        <f t="shared" si="48"/>
        <v>#DIV/0!</v>
      </c>
      <c r="BB76" s="42" t="e">
        <f>IF($E76="ST",VALUE(TEXT((1/(('TOX and EXPO INPUTS'!$F$9/AG76)+('TOX and EXPO INPUTS'!$F$17/AN76))),"0.0E+00")),IF($E76="IT",VALUE(TEXT((1/(('TOX and EXPO INPUTS'!$F$12/AG76)+('TOX and EXPO INPUTS'!$F$20/AN76))),"0.0E+00"))))</f>
        <v>#DIV/0!</v>
      </c>
      <c r="BC76" s="37" t="e">
        <f>IF($E76="ST",VALUE(TEXT((1/(('TOX and EXPO INPUTS'!$F$9/AH76)+('TOX and EXPO INPUTS'!$F$17/AN76))),"0.0E+00")),IF($E76="IT",VALUE(TEXT((1/(('TOX and EXPO INPUTS'!$F$12/AH76)+('TOX and EXPO INPUTS'!$F$20/AN76))),"0.0E+00"))))</f>
        <v>#DIV/0!</v>
      </c>
      <c r="BD76" s="37" t="e">
        <f>IF($E76="ST",VALUE(TEXT((1/(('TOX and EXPO INPUTS'!$F$9/AI76)+('TOX and EXPO INPUTS'!$F$17/AN76))),"0.0E+00")),IF($E76="IT",VALUE(TEXT((1/(('TOX and EXPO INPUTS'!$F$12/AI76)+('TOX and EXPO INPUTS'!$F$20/AN76))),"0.0E+00"))))</f>
        <v>#DIV/0!</v>
      </c>
      <c r="BE76" s="37" t="e">
        <f>IF($E76="ST",VALUE(TEXT((1/(('TOX and EXPO INPUTS'!$F$9/AG76)+('TOX and EXPO INPUTS'!$F$17/AO76))),"0.0E+00")),IF($E76="IT",VALUE(TEXT((1/(('TOX and EXPO INPUTS'!$F$12/AG76)+('TOX and EXPO INPUTS'!$F$20/AO76))),"0.0E+00"))))</f>
        <v>#DIV/0!</v>
      </c>
      <c r="BF76" s="37" t="e">
        <f>IF($E76="ST",VALUE(TEXT((1/(('TOX and EXPO INPUTS'!$F$9/AH76)+('TOX and EXPO INPUTS'!$F$17/AO76))),"0.0E+00")),IF($E76="IT",VALUE(TEXT((1/(('TOX and EXPO INPUTS'!$F$12/AH76)+('TOX and EXPO INPUTS'!$F$20/AO76))),"0.0E+00"))))</f>
        <v>#DIV/0!</v>
      </c>
      <c r="BG76" s="37" t="e">
        <f>IF($E76="ST",VALUE(TEXT((1/(('TOX and EXPO INPUTS'!$F$9/AI76)+('TOX and EXPO INPUTS'!$F$17/AO76))),"0.0E+00")),IF($E76="IT",VALUE(TEXT((1/(('TOX and EXPO INPUTS'!$F$12/AI76)+('TOX and EXPO INPUTS'!$F$20/AO76))),"0.0E+00"))))</f>
        <v>#DIV/0!</v>
      </c>
      <c r="BH76" s="42" t="e">
        <f>VALUE(TEXT((AD76*$T76/365*'TOX and EXPO INPUTS'!$E$33/'TOX and EXPO INPUTS'!$E$34),"0.00E+00"))</f>
        <v>#DIV/0!</v>
      </c>
      <c r="BI76" s="37" t="e">
        <f>VALUE(TEXT((AE76*$T76/365*'TOX and EXPO INPUTS'!$E$33/'TOX and EXPO INPUTS'!$E$34),"0.00E+00"))</f>
        <v>#DIV/0!</v>
      </c>
      <c r="BJ76" s="37" t="e">
        <f>VALUE(TEXT((AF76*$T76/365*'TOX and EXPO INPUTS'!$E$33/'TOX and EXPO INPUTS'!$E$34),"0.00E+00"))</f>
        <v>#DIV/0!</v>
      </c>
      <c r="BK76" s="42" t="e">
        <f>VALUE(TEXT((AD76*$U76/365*'TOX and EXPO INPUTS'!$E$33/'TOX and EXPO INPUTS'!$E$34),"0.00E+00"))</f>
        <v>#DIV/0!</v>
      </c>
      <c r="BL76" s="37" t="e">
        <f>VALUE(TEXT((AE76*$U76/365*'TOX and EXPO INPUTS'!$E$33/'TOX and EXPO INPUTS'!$E$34),"0.00E+00"))</f>
        <v>#DIV/0!</v>
      </c>
      <c r="BM76" s="37" t="e">
        <f>VALUE(TEXT((AF76*$U76/365*'TOX and EXPO INPUTS'!$E$33/'TOX and EXPO INPUTS'!$E$34),"0.00E+00"))</f>
        <v>#DIV/0!</v>
      </c>
      <c r="BN76" s="42" t="e">
        <f>VALUE(TEXT((AL76*$T76/365*'TOX and EXPO INPUTS'!$E$33/'TOX and EXPO INPUTS'!$E$34),"0.00E+00"))</f>
        <v>#DIV/0!</v>
      </c>
      <c r="BO76" s="37" t="e">
        <f>VALUE(TEXT((AM76*$T76/365*'TOX and EXPO INPUTS'!$E$33/'TOX and EXPO INPUTS'!$E$34),"0.00E+00"))</f>
        <v>#DIV/0!</v>
      </c>
      <c r="BP76" s="42" t="e">
        <f>VALUE(TEXT((AL76*$U76/365*'TOX and EXPO INPUTS'!$E$33/'TOX and EXPO INPUTS'!$E$34),"0.00E+00"))</f>
        <v>#DIV/0!</v>
      </c>
      <c r="BQ76" s="37" t="e">
        <f>VALUE(TEXT((AM76*$U76/365*'TOX and EXPO INPUTS'!$E$33/'TOX and EXPO INPUTS'!$E$34),"0.00E+00"))</f>
        <v>#DIV/0!</v>
      </c>
      <c r="BR76" s="42" t="e">
        <f>VALUE(TEXT((AP76*$T76/365*'TOX and EXPO INPUTS'!$E$33/'TOX and EXPO INPUTS'!$E$34),"0.00E+00"))</f>
        <v>#DIV/0!</v>
      </c>
      <c r="BS76" s="37" t="e">
        <f>VALUE(TEXT((AQ76*$T76/365*'TOX and EXPO INPUTS'!$E$33/'TOX and EXPO INPUTS'!$E$34),"0.00E+00"))</f>
        <v>#DIV/0!</v>
      </c>
      <c r="BT76" s="37" t="e">
        <f>VALUE(TEXT((AR76*$T76/365*'TOX and EXPO INPUTS'!$E$33/'TOX and EXPO INPUTS'!$E$34),"0.00E+00"))</f>
        <v>#DIV/0!</v>
      </c>
      <c r="BU76" s="37" t="e">
        <f>VALUE(TEXT((AS76*$T76/365*'TOX and EXPO INPUTS'!$E$33/'TOX and EXPO INPUTS'!$E$34),"0.00E+00"))</f>
        <v>#DIV/0!</v>
      </c>
      <c r="BV76" s="37" t="e">
        <f>VALUE(TEXT((AT76*$T76/365*'TOX and EXPO INPUTS'!$E$33/'TOX and EXPO INPUTS'!$E$34),"0.00E+00"))</f>
        <v>#DIV/0!</v>
      </c>
      <c r="BW76" s="37" t="e">
        <f>VALUE(TEXT((AU76*$T76/365*'TOX and EXPO INPUTS'!$E$33/'TOX and EXPO INPUTS'!$E$34),"0.00E+00"))</f>
        <v>#DIV/0!</v>
      </c>
      <c r="BX76" s="42" t="e">
        <f>VALUE(TEXT((AP76*$U76/365*'TOX and EXPO INPUTS'!$E$33/'TOX and EXPO INPUTS'!$E$34),"0.00E+00"))</f>
        <v>#DIV/0!</v>
      </c>
      <c r="BY76" s="37" t="e">
        <f>VALUE(TEXT((AQ76*$U76/365*'TOX and EXPO INPUTS'!$E$33/'TOX and EXPO INPUTS'!$E$34),"0.00E+00"))</f>
        <v>#DIV/0!</v>
      </c>
      <c r="BZ76" s="37" t="e">
        <f>VALUE(TEXT((AR76*$U76/365*'TOX and EXPO INPUTS'!$E$33/'TOX and EXPO INPUTS'!$E$34),"0.00E+00"))</f>
        <v>#DIV/0!</v>
      </c>
      <c r="CA76" s="37" t="e">
        <f>VALUE(TEXT((AS76*$U76/365*'TOX and EXPO INPUTS'!$E$33/'TOX and EXPO INPUTS'!$E$34),"0.00E+00"))</f>
        <v>#DIV/0!</v>
      </c>
      <c r="CB76" s="37" t="e">
        <f>VALUE(TEXT((AT76*$U76/365*'TOX and EXPO INPUTS'!$E$33/'TOX and EXPO INPUTS'!$E$34),"0.00E+00"))</f>
        <v>#DIV/0!</v>
      </c>
      <c r="CC76" s="37" t="e">
        <f>VALUE(TEXT((AU76*$U76/365*'TOX and EXPO INPUTS'!$E$33/'TOX and EXPO INPUTS'!$E$34),"0.00E+00"))</f>
        <v>#DIV/0!</v>
      </c>
      <c r="CD76" s="58" t="e">
        <f>VALUE(TEXT((BR76*'TOX and EXPO INPUTS'!$F$23),"0.00E+00"))</f>
        <v>#DIV/0!</v>
      </c>
      <c r="CE76" s="57" t="e">
        <f>VALUE(TEXT((BS76*'TOX and EXPO INPUTS'!$F$23),"0.00E+00"))</f>
        <v>#DIV/0!</v>
      </c>
      <c r="CF76" s="57" t="e">
        <f>VALUE(TEXT((BT76*'TOX and EXPO INPUTS'!$F$23),"0.00E+00"))</f>
        <v>#DIV/0!</v>
      </c>
      <c r="CG76" s="57" t="e">
        <f>VALUE(TEXT((BU76*'TOX and EXPO INPUTS'!$F$23),"0.00E+00"))</f>
        <v>#DIV/0!</v>
      </c>
      <c r="CH76" s="57" t="e">
        <f>VALUE(TEXT((BV76*'TOX and EXPO INPUTS'!$F$23),"0.00E+00"))</f>
        <v>#DIV/0!</v>
      </c>
      <c r="CI76" s="57" t="e">
        <f>VALUE(TEXT((BW76*'TOX and EXPO INPUTS'!$F$23),"0.00E+00"))</f>
        <v>#DIV/0!</v>
      </c>
      <c r="CJ76" s="58" t="e">
        <f>VALUE(TEXT((BX76*'TOX and EXPO INPUTS'!$F$23),"0.00E+00"))</f>
        <v>#DIV/0!</v>
      </c>
      <c r="CK76" s="57" t="e">
        <f>VALUE(TEXT((BY76*'TOX and EXPO INPUTS'!$F$23),"0.00E+00"))</f>
        <v>#DIV/0!</v>
      </c>
      <c r="CL76" s="57" t="e">
        <f>VALUE(TEXT((BZ76*'TOX and EXPO INPUTS'!$F$23),"0.00E+00"))</f>
        <v>#DIV/0!</v>
      </c>
      <c r="CM76" s="57" t="e">
        <f>VALUE(TEXT((CA76*'TOX and EXPO INPUTS'!$F$23),"0.00E+00"))</f>
        <v>#DIV/0!</v>
      </c>
      <c r="CN76" s="57" t="e">
        <f>VALUE(TEXT((CB76*'TOX and EXPO INPUTS'!$F$23),"0.00E+00"))</f>
        <v>#DIV/0!</v>
      </c>
      <c r="CO76" s="57" t="e">
        <f>VALUE(TEXT((CC76*'TOX and EXPO INPUTS'!$F$23),"0.00E+00"))</f>
        <v>#DIV/0!</v>
      </c>
      <c r="CP76" s="38" t="s">
        <v>106</v>
      </c>
      <c r="CQ76" s="34" t="s">
        <v>107</v>
      </c>
      <c r="CR76" s="34" t="s">
        <v>108</v>
      </c>
      <c r="CS76" s="39" t="s">
        <v>109</v>
      </c>
    </row>
    <row r="77" spans="1:97" ht="48" customHeight="1" x14ac:dyDescent="0.25">
      <c r="A77" s="34" t="s">
        <v>98</v>
      </c>
      <c r="B77" s="34" t="s">
        <v>99</v>
      </c>
      <c r="C77" s="34" t="s">
        <v>113</v>
      </c>
      <c r="D77" s="34" t="s">
        <v>111</v>
      </c>
      <c r="E77" s="39" t="s">
        <v>112</v>
      </c>
      <c r="F77" s="40" t="s">
        <v>130</v>
      </c>
      <c r="G77" s="43"/>
      <c r="H77" s="36" t="s">
        <v>104</v>
      </c>
      <c r="I77" s="67"/>
      <c r="J77" s="36" t="s">
        <v>105</v>
      </c>
      <c r="K77" s="100">
        <f>VLOOKUP(F77,'Amount Seed Planted_variables'!$A$3:$I$74,2,0)</f>
        <v>25344</v>
      </c>
      <c r="L77" s="100">
        <f>VLOOKUP(F77,'Amount Seed Planted_variables'!$A$3:$I$74,3,0)</f>
        <v>79200</v>
      </c>
      <c r="M77" s="36">
        <f t="shared" si="53"/>
        <v>0</v>
      </c>
      <c r="N77" s="35">
        <f t="shared" si="54"/>
        <v>0</v>
      </c>
      <c r="O77" s="101">
        <v>3000</v>
      </c>
      <c r="P77" s="93">
        <f>VLOOKUP(F77,'Amount Seed Planted_variables'!$A$3:$I$74,4,0)</f>
        <v>633600</v>
      </c>
      <c r="Q77" s="93">
        <f>VLOOKUP(F77,'Amount Seed Planted_variables'!$A$3:$I$74,7,0)</f>
        <v>80</v>
      </c>
      <c r="R77" s="93">
        <f>VLOOKUP(F77,'Amount Seed Planted_variables'!$A$3:$I$74,8,0)</f>
        <v>50688000</v>
      </c>
      <c r="S77" s="87">
        <f t="shared" si="50"/>
        <v>2.5</v>
      </c>
      <c r="T77" s="35">
        <v>10</v>
      </c>
      <c r="U77" s="35">
        <v>30</v>
      </c>
      <c r="V77" s="41">
        <v>138210600</v>
      </c>
      <c r="W77" s="35">
        <v>23262800</v>
      </c>
      <c r="X77" s="35">
        <v>21238200</v>
      </c>
      <c r="Y77" s="41">
        <v>106100</v>
      </c>
      <c r="Z77" s="35">
        <f t="shared" si="49"/>
        <v>10610</v>
      </c>
      <c r="AA77" s="42">
        <f t="shared" si="55"/>
        <v>0</v>
      </c>
      <c r="AB77" s="37">
        <f t="shared" si="56"/>
        <v>0</v>
      </c>
      <c r="AC77" s="37">
        <f t="shared" si="57"/>
        <v>0</v>
      </c>
      <c r="AD77" s="42" t="e">
        <f>VALUE(TEXT(((AA77*'TOX and EXPO INPUTS'!$F$13)/'TOX and EXPO INPUTS'!$E$27),"0.00E+00"))</f>
        <v>#DIV/0!</v>
      </c>
      <c r="AE77" s="37" t="e">
        <f>VALUE(TEXT(((AB77*'TOX and EXPO INPUTS'!$F$13)/'TOX and EXPO INPUTS'!$E$27),"0.00E+00"))</f>
        <v>#DIV/0!</v>
      </c>
      <c r="AF77" s="37" t="e">
        <f>VALUE(TEXT(((AC77*'TOX and EXPO INPUTS'!$F$13)/'TOX and EXPO INPUTS'!$E$27),"0.00E+00"))</f>
        <v>#DIV/0!</v>
      </c>
      <c r="AG77" s="42" t="e">
        <f>IF($E77="ST",VALUE(TEXT(('TOX and EXPO INPUTS'!$F$7/AD77),"0.0E+00")),IF($E77="IT",VALUE(TEXT(('TOX and EXPO INPUTS'!$F$10/AD77),"0.0E+00"))))</f>
        <v>#DIV/0!</v>
      </c>
      <c r="AH77" s="37" t="e">
        <f>IF($E77="ST",VALUE(TEXT(('TOX and EXPO INPUTS'!$F$7/AE77),"0.0E+00")),IF($E77="IT",VALUE(TEXT(('TOX and EXPO INPUTS'!$F$10/AE77),"0.0E+00"))))</f>
        <v>#DIV/0!</v>
      </c>
      <c r="AI77" s="37" t="e">
        <f>IF($E77="ST",VALUE(TEXT(('TOX and EXPO INPUTS'!$F$7/AF77),"0.0E+00")),IF($E77="IT",VALUE(TEXT(('TOX and EXPO INPUTS'!$F$10/AF77),"0.0E+00"))))</f>
        <v>#DIV/0!</v>
      </c>
      <c r="AJ77" s="42">
        <f t="shared" si="51"/>
        <v>0</v>
      </c>
      <c r="AK77" s="37">
        <f t="shared" si="52"/>
        <v>0</v>
      </c>
      <c r="AL77" s="42" t="e">
        <f>VALUE(TEXT(((AJ77*'TOX and EXPO INPUTS'!$F$21)/'TOX and EXPO INPUTS'!$E$29),"0.00E+00"))</f>
        <v>#DIV/0!</v>
      </c>
      <c r="AM77" s="37" t="e">
        <f>VALUE(TEXT(((AK77*'TOX and EXPO INPUTS'!$F$21)/'TOX and EXPO INPUTS'!$E$29),"0.00E+00"))</f>
        <v>#DIV/0!</v>
      </c>
      <c r="AN77" s="42" t="e">
        <f>IF($E77="ST",VALUE(TEXT(('TOX and EXPO INPUTS'!$F$15/AL77),"0.0E+00")),IF($E77="IT",VALUE(TEXT(('TOX and EXPO INPUTS'!$F$18/AL77),"0.0E+00"))))</f>
        <v>#DIV/0!</v>
      </c>
      <c r="AO77" s="37" t="e">
        <f>IF($E77="ST",VALUE(TEXT(('TOX and EXPO INPUTS'!$F$15/AM77),"0.0E+00")),IF($E77="IT",VALUE(TEXT(('TOX and EXPO INPUTS'!$F$18/AM77),"0.0E+00"))))</f>
        <v>#DIV/0!</v>
      </c>
      <c r="AP77" s="42" t="e">
        <f t="shared" si="37"/>
        <v>#DIV/0!</v>
      </c>
      <c r="AQ77" s="37" t="e">
        <f t="shared" si="38"/>
        <v>#DIV/0!</v>
      </c>
      <c r="AR77" s="37" t="e">
        <f t="shared" si="39"/>
        <v>#DIV/0!</v>
      </c>
      <c r="AS77" s="37" t="e">
        <f t="shared" si="40"/>
        <v>#DIV/0!</v>
      </c>
      <c r="AT77" s="37" t="e">
        <f t="shared" si="41"/>
        <v>#DIV/0!</v>
      </c>
      <c r="AU77" s="37" t="e">
        <f t="shared" si="42"/>
        <v>#DIV/0!</v>
      </c>
      <c r="AV77" s="42" t="e">
        <f t="shared" si="43"/>
        <v>#DIV/0!</v>
      </c>
      <c r="AW77" s="37" t="e">
        <f t="shared" si="44"/>
        <v>#DIV/0!</v>
      </c>
      <c r="AX77" s="37" t="e">
        <f t="shared" si="45"/>
        <v>#DIV/0!</v>
      </c>
      <c r="AY77" s="37" t="e">
        <f t="shared" si="46"/>
        <v>#DIV/0!</v>
      </c>
      <c r="AZ77" s="37" t="e">
        <f t="shared" si="47"/>
        <v>#DIV/0!</v>
      </c>
      <c r="BA77" s="37" t="e">
        <f t="shared" si="48"/>
        <v>#DIV/0!</v>
      </c>
      <c r="BB77" s="42" t="e">
        <f>IF($E77="ST",VALUE(TEXT((1/(('TOX and EXPO INPUTS'!$F$9/AG77)+('TOX and EXPO INPUTS'!$F$17/AN77))),"0.0E+00")),IF($E77="IT",VALUE(TEXT((1/(('TOX and EXPO INPUTS'!$F$12/AG77)+('TOX and EXPO INPUTS'!$F$20/AN77))),"0.0E+00"))))</f>
        <v>#DIV/0!</v>
      </c>
      <c r="BC77" s="37" t="e">
        <f>IF($E77="ST",VALUE(TEXT((1/(('TOX and EXPO INPUTS'!$F$9/AH77)+('TOX and EXPO INPUTS'!$F$17/AN77))),"0.0E+00")),IF($E77="IT",VALUE(TEXT((1/(('TOX and EXPO INPUTS'!$F$12/AH77)+('TOX and EXPO INPUTS'!$F$20/AN77))),"0.0E+00"))))</f>
        <v>#DIV/0!</v>
      </c>
      <c r="BD77" s="37" t="e">
        <f>IF($E77="ST",VALUE(TEXT((1/(('TOX and EXPO INPUTS'!$F$9/AI77)+('TOX and EXPO INPUTS'!$F$17/AN77))),"0.0E+00")),IF($E77="IT",VALUE(TEXT((1/(('TOX and EXPO INPUTS'!$F$12/AI77)+('TOX and EXPO INPUTS'!$F$20/AN77))),"0.0E+00"))))</f>
        <v>#DIV/0!</v>
      </c>
      <c r="BE77" s="37" t="e">
        <f>IF($E77="ST",VALUE(TEXT((1/(('TOX and EXPO INPUTS'!$F$9/AG77)+('TOX and EXPO INPUTS'!$F$17/AO77))),"0.0E+00")),IF($E77="IT",VALUE(TEXT((1/(('TOX and EXPO INPUTS'!$F$12/AG77)+('TOX and EXPO INPUTS'!$F$20/AO77))),"0.0E+00"))))</f>
        <v>#DIV/0!</v>
      </c>
      <c r="BF77" s="37" t="e">
        <f>IF($E77="ST",VALUE(TEXT((1/(('TOX and EXPO INPUTS'!$F$9/AH77)+('TOX and EXPO INPUTS'!$F$17/AO77))),"0.0E+00")),IF($E77="IT",VALUE(TEXT((1/(('TOX and EXPO INPUTS'!$F$12/AH77)+('TOX and EXPO INPUTS'!$F$20/AO77))),"0.0E+00"))))</f>
        <v>#DIV/0!</v>
      </c>
      <c r="BG77" s="37" t="e">
        <f>IF($E77="ST",VALUE(TEXT((1/(('TOX and EXPO INPUTS'!$F$9/AI77)+('TOX and EXPO INPUTS'!$F$17/AO77))),"0.0E+00")),IF($E77="IT",VALUE(TEXT((1/(('TOX and EXPO INPUTS'!$F$12/AI77)+('TOX and EXPO INPUTS'!$F$20/AO77))),"0.0E+00"))))</f>
        <v>#DIV/0!</v>
      </c>
      <c r="BH77" s="42" t="e">
        <f>VALUE(TEXT((AD77*$T77/365*'TOX and EXPO INPUTS'!$E$33/'TOX and EXPO INPUTS'!$E$34),"0.00E+00"))</f>
        <v>#DIV/0!</v>
      </c>
      <c r="BI77" s="37" t="e">
        <f>VALUE(TEXT((AE77*$T77/365*'TOX and EXPO INPUTS'!$E$33/'TOX and EXPO INPUTS'!$E$34),"0.00E+00"))</f>
        <v>#DIV/0!</v>
      </c>
      <c r="BJ77" s="37" t="e">
        <f>VALUE(TEXT((AF77*$T77/365*'TOX and EXPO INPUTS'!$E$33/'TOX and EXPO INPUTS'!$E$34),"0.00E+00"))</f>
        <v>#DIV/0!</v>
      </c>
      <c r="BK77" s="42" t="e">
        <f>VALUE(TEXT((AD77*$U77/365*'TOX and EXPO INPUTS'!$E$33/'TOX and EXPO INPUTS'!$E$34),"0.00E+00"))</f>
        <v>#DIV/0!</v>
      </c>
      <c r="BL77" s="37" t="e">
        <f>VALUE(TEXT((AE77*$U77/365*'TOX and EXPO INPUTS'!$E$33/'TOX and EXPO INPUTS'!$E$34),"0.00E+00"))</f>
        <v>#DIV/0!</v>
      </c>
      <c r="BM77" s="37" t="e">
        <f>VALUE(TEXT((AF77*$U77/365*'TOX and EXPO INPUTS'!$E$33/'TOX and EXPO INPUTS'!$E$34),"0.00E+00"))</f>
        <v>#DIV/0!</v>
      </c>
      <c r="BN77" s="42" t="e">
        <f>VALUE(TEXT((AL77*$T77/365*'TOX and EXPO INPUTS'!$E$33/'TOX and EXPO INPUTS'!$E$34),"0.00E+00"))</f>
        <v>#DIV/0!</v>
      </c>
      <c r="BO77" s="37" t="e">
        <f>VALUE(TEXT((AM77*$T77/365*'TOX and EXPO INPUTS'!$E$33/'TOX and EXPO INPUTS'!$E$34),"0.00E+00"))</f>
        <v>#DIV/0!</v>
      </c>
      <c r="BP77" s="42" t="e">
        <f>VALUE(TEXT((AL77*$U77/365*'TOX and EXPO INPUTS'!$E$33/'TOX and EXPO INPUTS'!$E$34),"0.00E+00"))</f>
        <v>#DIV/0!</v>
      </c>
      <c r="BQ77" s="37" t="e">
        <f>VALUE(TEXT((AM77*$U77/365*'TOX and EXPO INPUTS'!$E$33/'TOX and EXPO INPUTS'!$E$34),"0.00E+00"))</f>
        <v>#DIV/0!</v>
      </c>
      <c r="BR77" s="42" t="e">
        <f>VALUE(TEXT((AP77*$T77/365*'TOX and EXPO INPUTS'!$E$33/'TOX and EXPO INPUTS'!$E$34),"0.00E+00"))</f>
        <v>#DIV/0!</v>
      </c>
      <c r="BS77" s="37" t="e">
        <f>VALUE(TEXT((AQ77*$T77/365*'TOX and EXPO INPUTS'!$E$33/'TOX and EXPO INPUTS'!$E$34),"0.00E+00"))</f>
        <v>#DIV/0!</v>
      </c>
      <c r="BT77" s="37" t="e">
        <f>VALUE(TEXT((AR77*$T77/365*'TOX and EXPO INPUTS'!$E$33/'TOX and EXPO INPUTS'!$E$34),"0.00E+00"))</f>
        <v>#DIV/0!</v>
      </c>
      <c r="BU77" s="37" t="e">
        <f>VALUE(TEXT((AS77*$T77/365*'TOX and EXPO INPUTS'!$E$33/'TOX and EXPO INPUTS'!$E$34),"0.00E+00"))</f>
        <v>#DIV/0!</v>
      </c>
      <c r="BV77" s="37" t="e">
        <f>VALUE(TEXT((AT77*$T77/365*'TOX and EXPO INPUTS'!$E$33/'TOX and EXPO INPUTS'!$E$34),"0.00E+00"))</f>
        <v>#DIV/0!</v>
      </c>
      <c r="BW77" s="37" t="e">
        <f>VALUE(TEXT((AU77*$T77/365*'TOX and EXPO INPUTS'!$E$33/'TOX and EXPO INPUTS'!$E$34),"0.00E+00"))</f>
        <v>#DIV/0!</v>
      </c>
      <c r="BX77" s="42" t="e">
        <f>VALUE(TEXT((AP77*$U77/365*'TOX and EXPO INPUTS'!$E$33/'TOX and EXPO INPUTS'!$E$34),"0.00E+00"))</f>
        <v>#DIV/0!</v>
      </c>
      <c r="BY77" s="37" t="e">
        <f>VALUE(TEXT((AQ77*$U77/365*'TOX and EXPO INPUTS'!$E$33/'TOX and EXPO INPUTS'!$E$34),"0.00E+00"))</f>
        <v>#DIV/0!</v>
      </c>
      <c r="BZ77" s="37" t="e">
        <f>VALUE(TEXT((AR77*$U77/365*'TOX and EXPO INPUTS'!$E$33/'TOX and EXPO INPUTS'!$E$34),"0.00E+00"))</f>
        <v>#DIV/0!</v>
      </c>
      <c r="CA77" s="37" t="e">
        <f>VALUE(TEXT((AS77*$U77/365*'TOX and EXPO INPUTS'!$E$33/'TOX and EXPO INPUTS'!$E$34),"0.00E+00"))</f>
        <v>#DIV/0!</v>
      </c>
      <c r="CB77" s="37" t="e">
        <f>VALUE(TEXT((AT77*$U77/365*'TOX and EXPO INPUTS'!$E$33/'TOX and EXPO INPUTS'!$E$34),"0.00E+00"))</f>
        <v>#DIV/0!</v>
      </c>
      <c r="CC77" s="37" t="e">
        <f>VALUE(TEXT((AU77*$U77/365*'TOX and EXPO INPUTS'!$E$33/'TOX and EXPO INPUTS'!$E$34),"0.00E+00"))</f>
        <v>#DIV/0!</v>
      </c>
      <c r="CD77" s="58" t="e">
        <f>VALUE(TEXT((BR77*'TOX and EXPO INPUTS'!$F$23),"0.00E+00"))</f>
        <v>#DIV/0!</v>
      </c>
      <c r="CE77" s="57" t="e">
        <f>VALUE(TEXT((BS77*'TOX and EXPO INPUTS'!$F$23),"0.00E+00"))</f>
        <v>#DIV/0!</v>
      </c>
      <c r="CF77" s="57" t="e">
        <f>VALUE(TEXT((BT77*'TOX and EXPO INPUTS'!$F$23),"0.00E+00"))</f>
        <v>#DIV/0!</v>
      </c>
      <c r="CG77" s="57" t="e">
        <f>VALUE(TEXT((BU77*'TOX and EXPO INPUTS'!$F$23),"0.00E+00"))</f>
        <v>#DIV/0!</v>
      </c>
      <c r="CH77" s="57" t="e">
        <f>VALUE(TEXT((BV77*'TOX and EXPO INPUTS'!$F$23),"0.00E+00"))</f>
        <v>#DIV/0!</v>
      </c>
      <c r="CI77" s="57" t="e">
        <f>VALUE(TEXT((BW77*'TOX and EXPO INPUTS'!$F$23),"0.00E+00"))</f>
        <v>#DIV/0!</v>
      </c>
      <c r="CJ77" s="58" t="e">
        <f>VALUE(TEXT((BX77*'TOX and EXPO INPUTS'!$F$23),"0.00E+00"))</f>
        <v>#DIV/0!</v>
      </c>
      <c r="CK77" s="57" t="e">
        <f>VALUE(TEXT((BY77*'TOX and EXPO INPUTS'!$F$23),"0.00E+00"))</f>
        <v>#DIV/0!</v>
      </c>
      <c r="CL77" s="57" t="e">
        <f>VALUE(TEXT((BZ77*'TOX and EXPO INPUTS'!$F$23),"0.00E+00"))</f>
        <v>#DIV/0!</v>
      </c>
      <c r="CM77" s="57" t="e">
        <f>VALUE(TEXT((CA77*'TOX and EXPO INPUTS'!$F$23),"0.00E+00"))</f>
        <v>#DIV/0!</v>
      </c>
      <c r="CN77" s="57" t="e">
        <f>VALUE(TEXT((CB77*'TOX and EXPO INPUTS'!$F$23),"0.00E+00"))</f>
        <v>#DIV/0!</v>
      </c>
      <c r="CO77" s="57" t="e">
        <f>VALUE(TEXT((CC77*'TOX and EXPO INPUTS'!$F$23),"0.00E+00"))</f>
        <v>#DIV/0!</v>
      </c>
      <c r="CP77" s="38" t="s">
        <v>106</v>
      </c>
      <c r="CQ77" s="34" t="s">
        <v>107</v>
      </c>
      <c r="CR77" s="34" t="s">
        <v>108</v>
      </c>
      <c r="CS77" s="39" t="s">
        <v>109</v>
      </c>
    </row>
    <row r="78" spans="1:97" ht="48" customHeight="1" x14ac:dyDescent="0.25">
      <c r="A78" s="34" t="s">
        <v>98</v>
      </c>
      <c r="B78" s="34" t="s">
        <v>99</v>
      </c>
      <c r="C78" s="34" t="s">
        <v>113</v>
      </c>
      <c r="D78" s="34" t="s">
        <v>442</v>
      </c>
      <c r="E78" s="39" t="s">
        <v>112</v>
      </c>
      <c r="F78" s="40" t="s">
        <v>130</v>
      </c>
      <c r="G78" s="43"/>
      <c r="H78" s="36" t="s">
        <v>104</v>
      </c>
      <c r="I78" s="67"/>
      <c r="J78" s="36" t="s">
        <v>105</v>
      </c>
      <c r="K78" s="100">
        <f>VLOOKUP(F78,'Amount Seed Planted_variables'!$A$3:$I$74,2,0)</f>
        <v>25344</v>
      </c>
      <c r="L78" s="100">
        <f>VLOOKUP(F78,'Amount Seed Planted_variables'!$A$3:$I$74,3,0)</f>
        <v>79200</v>
      </c>
      <c r="M78" s="36">
        <f t="shared" si="53"/>
        <v>0</v>
      </c>
      <c r="N78" s="35">
        <f t="shared" si="54"/>
        <v>0</v>
      </c>
      <c r="O78" s="101">
        <v>3000</v>
      </c>
      <c r="P78" s="93">
        <f>VLOOKUP(F78,'Amount Seed Planted_variables'!$A$3:$I$74,4,0)</f>
        <v>633600</v>
      </c>
      <c r="Q78" s="93">
        <f>VLOOKUP(F78,'Amount Seed Planted_variables'!$A$3:$I$74,7,0)</f>
        <v>80</v>
      </c>
      <c r="R78" s="93">
        <f>VLOOKUP(F78,'Amount Seed Planted_variables'!$A$3:$I$74,8,0)</f>
        <v>50688000</v>
      </c>
      <c r="S78" s="87" t="str">
        <f t="shared" si="50"/>
        <v>NA</v>
      </c>
      <c r="T78" s="35">
        <v>10</v>
      </c>
      <c r="U78" s="35">
        <v>30</v>
      </c>
      <c r="V78" s="41">
        <v>3994</v>
      </c>
      <c r="W78" s="35">
        <v>797</v>
      </c>
      <c r="X78" s="35">
        <v>530</v>
      </c>
      <c r="Y78" s="41">
        <v>66</v>
      </c>
      <c r="Z78" s="35">
        <f t="shared" si="49"/>
        <v>6.6000000000000005</v>
      </c>
      <c r="AA78" s="42">
        <f t="shared" si="55"/>
        <v>0</v>
      </c>
      <c r="AB78" s="37">
        <f t="shared" si="56"/>
        <v>0</v>
      </c>
      <c r="AC78" s="37">
        <f t="shared" si="57"/>
        <v>0</v>
      </c>
      <c r="AD78" s="42" t="e">
        <f>VALUE(TEXT(((AA78*'TOX and EXPO INPUTS'!$F$13)/'TOX and EXPO INPUTS'!$E$27),"0.00E+00"))</f>
        <v>#DIV/0!</v>
      </c>
      <c r="AE78" s="37" t="e">
        <f>VALUE(TEXT(((AB78*'TOX and EXPO INPUTS'!$F$13)/'TOX and EXPO INPUTS'!$E$27),"0.00E+00"))</f>
        <v>#DIV/0!</v>
      </c>
      <c r="AF78" s="37" t="e">
        <f>VALUE(TEXT(((AC78*'TOX and EXPO INPUTS'!$F$13)/'TOX and EXPO INPUTS'!$E$27),"0.00E+00"))</f>
        <v>#DIV/0!</v>
      </c>
      <c r="AG78" s="42" t="e">
        <f>IF($E78="ST",VALUE(TEXT(('TOX and EXPO INPUTS'!$F$7/AD78),"0.0E+00")),IF($E78="IT",VALUE(TEXT(('TOX and EXPO INPUTS'!$F$10/AD78),"0.0E+00"))))</f>
        <v>#DIV/0!</v>
      </c>
      <c r="AH78" s="37" t="e">
        <f>IF($E78="ST",VALUE(TEXT(('TOX and EXPO INPUTS'!$F$7/AE78),"0.0E+00")),IF($E78="IT",VALUE(TEXT(('TOX and EXPO INPUTS'!$F$10/AE78),"0.0E+00"))))</f>
        <v>#DIV/0!</v>
      </c>
      <c r="AI78" s="37" t="e">
        <f>IF($E78="ST",VALUE(TEXT(('TOX and EXPO INPUTS'!$F$7/AF78),"0.0E+00")),IF($E78="IT",VALUE(TEXT(('TOX and EXPO INPUTS'!$F$10/AF78),"0.0E+00"))))</f>
        <v>#DIV/0!</v>
      </c>
      <c r="AJ78" s="42">
        <f t="shared" si="51"/>
        <v>0</v>
      </c>
      <c r="AK78" s="37">
        <f t="shared" si="52"/>
        <v>0</v>
      </c>
      <c r="AL78" s="42" t="e">
        <f>VALUE(TEXT(((AJ78*'TOX and EXPO INPUTS'!$F$21)/'TOX and EXPO INPUTS'!$E$29),"0.00E+00"))</f>
        <v>#DIV/0!</v>
      </c>
      <c r="AM78" s="37" t="e">
        <f>VALUE(TEXT(((AK78*'TOX and EXPO INPUTS'!$F$21)/'TOX and EXPO INPUTS'!$E$29),"0.00E+00"))</f>
        <v>#DIV/0!</v>
      </c>
      <c r="AN78" s="42" t="e">
        <f>IF($E78="ST",VALUE(TEXT(('TOX and EXPO INPUTS'!$F$15/AL78),"0.0E+00")),IF($E78="IT",VALUE(TEXT(('TOX and EXPO INPUTS'!$F$18/AL78),"0.0E+00"))))</f>
        <v>#DIV/0!</v>
      </c>
      <c r="AO78" s="37" t="e">
        <f>IF($E78="ST",VALUE(TEXT(('TOX and EXPO INPUTS'!$F$15/AM78),"0.0E+00")),IF($E78="IT",VALUE(TEXT(('TOX and EXPO INPUTS'!$F$18/AM78),"0.0E+00"))))</f>
        <v>#DIV/0!</v>
      </c>
      <c r="AP78" s="42" t="e">
        <f t="shared" si="37"/>
        <v>#DIV/0!</v>
      </c>
      <c r="AQ78" s="37" t="e">
        <f t="shared" si="38"/>
        <v>#DIV/0!</v>
      </c>
      <c r="AR78" s="37" t="e">
        <f t="shared" si="39"/>
        <v>#DIV/0!</v>
      </c>
      <c r="AS78" s="37" t="e">
        <f t="shared" si="40"/>
        <v>#DIV/0!</v>
      </c>
      <c r="AT78" s="37" t="e">
        <f t="shared" si="41"/>
        <v>#DIV/0!</v>
      </c>
      <c r="AU78" s="37" t="e">
        <f t="shared" si="42"/>
        <v>#DIV/0!</v>
      </c>
      <c r="AV78" s="42" t="e">
        <f t="shared" si="43"/>
        <v>#DIV/0!</v>
      </c>
      <c r="AW78" s="37" t="e">
        <f t="shared" si="44"/>
        <v>#DIV/0!</v>
      </c>
      <c r="AX78" s="37" t="e">
        <f t="shared" si="45"/>
        <v>#DIV/0!</v>
      </c>
      <c r="AY78" s="37" t="e">
        <f t="shared" si="46"/>
        <v>#DIV/0!</v>
      </c>
      <c r="AZ78" s="37" t="e">
        <f t="shared" si="47"/>
        <v>#DIV/0!</v>
      </c>
      <c r="BA78" s="37" t="e">
        <f t="shared" si="48"/>
        <v>#DIV/0!</v>
      </c>
      <c r="BB78" s="42" t="e">
        <f>IF($E78="ST",VALUE(TEXT((1/(('TOX and EXPO INPUTS'!$F$9/AG78)+('TOX and EXPO INPUTS'!$F$17/AN78))),"0.0E+00")),IF($E78="IT",VALUE(TEXT((1/(('TOX and EXPO INPUTS'!$F$12/AG78)+('TOX and EXPO INPUTS'!$F$20/AN78))),"0.0E+00"))))</f>
        <v>#DIV/0!</v>
      </c>
      <c r="BC78" s="37" t="e">
        <f>IF($E78="ST",VALUE(TEXT((1/(('TOX and EXPO INPUTS'!$F$9/AH78)+('TOX and EXPO INPUTS'!$F$17/AN78))),"0.0E+00")),IF($E78="IT",VALUE(TEXT((1/(('TOX and EXPO INPUTS'!$F$12/AH78)+('TOX and EXPO INPUTS'!$F$20/AN78))),"0.0E+00"))))</f>
        <v>#DIV/0!</v>
      </c>
      <c r="BD78" s="37" t="e">
        <f>IF($E78="ST",VALUE(TEXT((1/(('TOX and EXPO INPUTS'!$F$9/AI78)+('TOX and EXPO INPUTS'!$F$17/AN78))),"0.0E+00")),IF($E78="IT",VALUE(TEXT((1/(('TOX and EXPO INPUTS'!$F$12/AI78)+('TOX and EXPO INPUTS'!$F$20/AN78))),"0.0E+00"))))</f>
        <v>#DIV/0!</v>
      </c>
      <c r="BE78" s="37" t="e">
        <f>IF($E78="ST",VALUE(TEXT((1/(('TOX and EXPO INPUTS'!$F$9/AG78)+('TOX and EXPO INPUTS'!$F$17/AO78))),"0.0E+00")),IF($E78="IT",VALUE(TEXT((1/(('TOX and EXPO INPUTS'!$F$12/AG78)+('TOX and EXPO INPUTS'!$F$20/AO78))),"0.0E+00"))))</f>
        <v>#DIV/0!</v>
      </c>
      <c r="BF78" s="37" t="e">
        <f>IF($E78="ST",VALUE(TEXT((1/(('TOX and EXPO INPUTS'!$F$9/AH78)+('TOX and EXPO INPUTS'!$F$17/AO78))),"0.0E+00")),IF($E78="IT",VALUE(TEXT((1/(('TOX and EXPO INPUTS'!$F$12/AH78)+('TOX and EXPO INPUTS'!$F$20/AO78))),"0.0E+00"))))</f>
        <v>#DIV/0!</v>
      </c>
      <c r="BG78" s="37" t="e">
        <f>IF($E78="ST",VALUE(TEXT((1/(('TOX and EXPO INPUTS'!$F$9/AI78)+('TOX and EXPO INPUTS'!$F$17/AO78))),"0.0E+00")),IF($E78="IT",VALUE(TEXT((1/(('TOX and EXPO INPUTS'!$F$12/AI78)+('TOX and EXPO INPUTS'!$F$20/AO78))),"0.0E+00"))))</f>
        <v>#DIV/0!</v>
      </c>
      <c r="BH78" s="42" t="e">
        <f>VALUE(TEXT((AD78*$T78/365*'TOX and EXPO INPUTS'!$E$33/'TOX and EXPO INPUTS'!$E$34),"0.00E+00"))</f>
        <v>#DIV/0!</v>
      </c>
      <c r="BI78" s="37" t="e">
        <f>VALUE(TEXT((AE78*$T78/365*'TOX and EXPO INPUTS'!$E$33/'TOX and EXPO INPUTS'!$E$34),"0.00E+00"))</f>
        <v>#DIV/0!</v>
      </c>
      <c r="BJ78" s="37" t="e">
        <f>VALUE(TEXT((AF78*$T78/365*'TOX and EXPO INPUTS'!$E$33/'TOX and EXPO INPUTS'!$E$34),"0.00E+00"))</f>
        <v>#DIV/0!</v>
      </c>
      <c r="BK78" s="42" t="e">
        <f>VALUE(TEXT((AD78*$U78/365*'TOX and EXPO INPUTS'!$E$33/'TOX and EXPO INPUTS'!$E$34),"0.00E+00"))</f>
        <v>#DIV/0!</v>
      </c>
      <c r="BL78" s="37" t="e">
        <f>VALUE(TEXT((AE78*$U78/365*'TOX and EXPO INPUTS'!$E$33/'TOX and EXPO INPUTS'!$E$34),"0.00E+00"))</f>
        <v>#DIV/0!</v>
      </c>
      <c r="BM78" s="37" t="e">
        <f>VALUE(TEXT((AF78*$U78/365*'TOX and EXPO INPUTS'!$E$33/'TOX and EXPO INPUTS'!$E$34),"0.00E+00"))</f>
        <v>#DIV/0!</v>
      </c>
      <c r="BN78" s="42" t="e">
        <f>VALUE(TEXT((AL78*$T78/365*'TOX and EXPO INPUTS'!$E$33/'TOX and EXPO INPUTS'!$E$34),"0.00E+00"))</f>
        <v>#DIV/0!</v>
      </c>
      <c r="BO78" s="37" t="e">
        <f>VALUE(TEXT((AM78*$T78/365*'TOX and EXPO INPUTS'!$E$33/'TOX and EXPO INPUTS'!$E$34),"0.00E+00"))</f>
        <v>#DIV/0!</v>
      </c>
      <c r="BP78" s="42" t="e">
        <f>VALUE(TEXT((AL78*$U78/365*'TOX and EXPO INPUTS'!$E$33/'TOX and EXPO INPUTS'!$E$34),"0.00E+00"))</f>
        <v>#DIV/0!</v>
      </c>
      <c r="BQ78" s="37" t="e">
        <f>VALUE(TEXT((AM78*$U78/365*'TOX and EXPO INPUTS'!$E$33/'TOX and EXPO INPUTS'!$E$34),"0.00E+00"))</f>
        <v>#DIV/0!</v>
      </c>
      <c r="BR78" s="42" t="e">
        <f>VALUE(TEXT((AP78*$T78/365*'TOX and EXPO INPUTS'!$E$33/'TOX and EXPO INPUTS'!$E$34),"0.00E+00"))</f>
        <v>#DIV/0!</v>
      </c>
      <c r="BS78" s="37" t="e">
        <f>VALUE(TEXT((AQ78*$T78/365*'TOX and EXPO INPUTS'!$E$33/'TOX and EXPO INPUTS'!$E$34),"0.00E+00"))</f>
        <v>#DIV/0!</v>
      </c>
      <c r="BT78" s="37" t="e">
        <f>VALUE(TEXT((AR78*$T78/365*'TOX and EXPO INPUTS'!$E$33/'TOX and EXPO INPUTS'!$E$34),"0.00E+00"))</f>
        <v>#DIV/0!</v>
      </c>
      <c r="BU78" s="37" t="e">
        <f>VALUE(TEXT((AS78*$T78/365*'TOX and EXPO INPUTS'!$E$33/'TOX and EXPO INPUTS'!$E$34),"0.00E+00"))</f>
        <v>#DIV/0!</v>
      </c>
      <c r="BV78" s="37" t="e">
        <f>VALUE(TEXT((AT78*$T78/365*'TOX and EXPO INPUTS'!$E$33/'TOX and EXPO INPUTS'!$E$34),"0.00E+00"))</f>
        <v>#DIV/0!</v>
      </c>
      <c r="BW78" s="37" t="e">
        <f>VALUE(TEXT((AU78*$T78/365*'TOX and EXPO INPUTS'!$E$33/'TOX and EXPO INPUTS'!$E$34),"0.00E+00"))</f>
        <v>#DIV/0!</v>
      </c>
      <c r="BX78" s="42" t="e">
        <f>VALUE(TEXT((AP78*$U78/365*'TOX and EXPO INPUTS'!$E$33/'TOX and EXPO INPUTS'!$E$34),"0.00E+00"))</f>
        <v>#DIV/0!</v>
      </c>
      <c r="BY78" s="37" t="e">
        <f>VALUE(TEXT((AQ78*$U78/365*'TOX and EXPO INPUTS'!$E$33/'TOX and EXPO INPUTS'!$E$34),"0.00E+00"))</f>
        <v>#DIV/0!</v>
      </c>
      <c r="BZ78" s="37" t="e">
        <f>VALUE(TEXT((AR78*$U78/365*'TOX and EXPO INPUTS'!$E$33/'TOX and EXPO INPUTS'!$E$34),"0.00E+00"))</f>
        <v>#DIV/0!</v>
      </c>
      <c r="CA78" s="37" t="e">
        <f>VALUE(TEXT((AS78*$U78/365*'TOX and EXPO INPUTS'!$E$33/'TOX and EXPO INPUTS'!$E$34),"0.00E+00"))</f>
        <v>#DIV/0!</v>
      </c>
      <c r="CB78" s="37" t="e">
        <f>VALUE(TEXT((AT78*$U78/365*'TOX and EXPO INPUTS'!$E$33/'TOX and EXPO INPUTS'!$E$34),"0.00E+00"))</f>
        <v>#DIV/0!</v>
      </c>
      <c r="CC78" s="37" t="e">
        <f>VALUE(TEXT((AU78*$U78/365*'TOX and EXPO INPUTS'!$E$33/'TOX and EXPO INPUTS'!$E$34),"0.00E+00"))</f>
        <v>#DIV/0!</v>
      </c>
      <c r="CD78" s="58" t="e">
        <f>VALUE(TEXT((BR78*'TOX and EXPO INPUTS'!$F$23),"0.00E+00"))</f>
        <v>#DIV/0!</v>
      </c>
      <c r="CE78" s="57" t="e">
        <f>VALUE(TEXT((BS78*'TOX and EXPO INPUTS'!$F$23),"0.00E+00"))</f>
        <v>#DIV/0!</v>
      </c>
      <c r="CF78" s="57" t="e">
        <f>VALUE(TEXT((BT78*'TOX and EXPO INPUTS'!$F$23),"0.00E+00"))</f>
        <v>#DIV/0!</v>
      </c>
      <c r="CG78" s="57" t="e">
        <f>VALUE(TEXT((BU78*'TOX and EXPO INPUTS'!$F$23),"0.00E+00"))</f>
        <v>#DIV/0!</v>
      </c>
      <c r="CH78" s="57" t="e">
        <f>VALUE(TEXT((BV78*'TOX and EXPO INPUTS'!$F$23),"0.00E+00"))</f>
        <v>#DIV/0!</v>
      </c>
      <c r="CI78" s="57" t="e">
        <f>VALUE(TEXT((BW78*'TOX and EXPO INPUTS'!$F$23),"0.00E+00"))</f>
        <v>#DIV/0!</v>
      </c>
      <c r="CJ78" s="58" t="e">
        <f>VALUE(TEXT((BX78*'TOX and EXPO INPUTS'!$F$23),"0.00E+00"))</f>
        <v>#DIV/0!</v>
      </c>
      <c r="CK78" s="57" t="e">
        <f>VALUE(TEXT((BY78*'TOX and EXPO INPUTS'!$F$23),"0.00E+00"))</f>
        <v>#DIV/0!</v>
      </c>
      <c r="CL78" s="57" t="e">
        <f>VALUE(TEXT((BZ78*'TOX and EXPO INPUTS'!$F$23),"0.00E+00"))</f>
        <v>#DIV/0!</v>
      </c>
      <c r="CM78" s="57" t="e">
        <f>VALUE(TEXT((CA78*'TOX and EXPO INPUTS'!$F$23),"0.00E+00"))</f>
        <v>#DIV/0!</v>
      </c>
      <c r="CN78" s="57" t="e">
        <f>VALUE(TEXT((CB78*'TOX and EXPO INPUTS'!$F$23),"0.00E+00"))</f>
        <v>#DIV/0!</v>
      </c>
      <c r="CO78" s="57" t="e">
        <f>VALUE(TEXT((CC78*'TOX and EXPO INPUTS'!$F$23),"0.00E+00"))</f>
        <v>#DIV/0!</v>
      </c>
      <c r="CP78" s="38" t="s">
        <v>106</v>
      </c>
      <c r="CQ78" s="34" t="s">
        <v>107</v>
      </c>
      <c r="CR78" s="34" t="s">
        <v>108</v>
      </c>
      <c r="CS78" s="39" t="s">
        <v>109</v>
      </c>
    </row>
    <row r="79" spans="1:97" ht="48" customHeight="1" x14ac:dyDescent="0.25">
      <c r="A79" s="34" t="s">
        <v>98</v>
      </c>
      <c r="B79" s="34" t="s">
        <v>99</v>
      </c>
      <c r="C79" s="34" t="s">
        <v>115</v>
      </c>
      <c r="D79" s="34" t="s">
        <v>101</v>
      </c>
      <c r="E79" s="39" t="s">
        <v>102</v>
      </c>
      <c r="F79" s="40" t="s">
        <v>130</v>
      </c>
      <c r="G79" s="43"/>
      <c r="H79" s="36" t="s">
        <v>104</v>
      </c>
      <c r="I79" s="67"/>
      <c r="J79" s="36" t="s">
        <v>105</v>
      </c>
      <c r="K79" s="100">
        <f>VLOOKUP(F79,'Amount Seed Planted_variables'!$A$3:$I$74,2,0)</f>
        <v>25344</v>
      </c>
      <c r="L79" s="100">
        <f>VLOOKUP(F79,'Amount Seed Planted_variables'!$A$3:$I$74,3,0)</f>
        <v>79200</v>
      </c>
      <c r="M79" s="36">
        <f t="shared" si="53"/>
        <v>0</v>
      </c>
      <c r="N79" s="35">
        <f t="shared" si="54"/>
        <v>0</v>
      </c>
      <c r="O79" s="101">
        <v>225</v>
      </c>
      <c r="P79" s="93">
        <f>VLOOKUP(F79,'Amount Seed Planted_variables'!$A$3:$I$74,4,0)</f>
        <v>633600</v>
      </c>
      <c r="Q79" s="93">
        <f>VLOOKUP(F79,'Amount Seed Planted_variables'!$A$3:$I$74,7,0)</f>
        <v>80</v>
      </c>
      <c r="R79" s="93">
        <f>VLOOKUP(F79,'Amount Seed Planted_variables'!$A$3:$I$74,8,0)</f>
        <v>50688000</v>
      </c>
      <c r="S79" s="87" t="str">
        <f t="shared" si="50"/>
        <v>NA</v>
      </c>
      <c r="T79" s="35">
        <v>10</v>
      </c>
      <c r="U79" s="35">
        <v>30</v>
      </c>
      <c r="V79" s="41">
        <v>349</v>
      </c>
      <c r="W79" s="35">
        <v>51.2</v>
      </c>
      <c r="X79" s="35">
        <v>42.2</v>
      </c>
      <c r="Y79" s="41">
        <v>1.2</v>
      </c>
      <c r="Z79" s="35">
        <f t="shared" si="49"/>
        <v>0.12</v>
      </c>
      <c r="AA79" s="42">
        <f t="shared" si="55"/>
        <v>0</v>
      </c>
      <c r="AB79" s="37">
        <f t="shared" si="56"/>
        <v>0</v>
      </c>
      <c r="AC79" s="37">
        <f t="shared" si="57"/>
        <v>0</v>
      </c>
      <c r="AD79" s="42" t="e">
        <f>VALUE(TEXT(((AA79*'TOX and EXPO INPUTS'!$F$13)/'TOX and EXPO INPUTS'!$E$27),"0.00E+00"))</f>
        <v>#DIV/0!</v>
      </c>
      <c r="AE79" s="37" t="e">
        <f>VALUE(TEXT(((AB79*'TOX and EXPO INPUTS'!$F$13)/'TOX and EXPO INPUTS'!$E$27),"0.00E+00"))</f>
        <v>#DIV/0!</v>
      </c>
      <c r="AF79" s="37" t="e">
        <f>VALUE(TEXT(((AC79*'TOX and EXPO INPUTS'!$F$13)/'TOX and EXPO INPUTS'!$E$27),"0.00E+00"))</f>
        <v>#DIV/0!</v>
      </c>
      <c r="AG79" s="42" t="e">
        <f>IF($E79="ST",VALUE(TEXT(('TOX and EXPO INPUTS'!$F$7/AD79),"0.0E+00")),IF($E79="IT",VALUE(TEXT(('TOX and EXPO INPUTS'!$F$10/AD79),"0.0E+00"))))</f>
        <v>#DIV/0!</v>
      </c>
      <c r="AH79" s="37" t="e">
        <f>IF($E79="ST",VALUE(TEXT(('TOX and EXPO INPUTS'!$F$7/AE79),"0.0E+00")),IF($E79="IT",VALUE(TEXT(('TOX and EXPO INPUTS'!$F$10/AE79),"0.0E+00"))))</f>
        <v>#DIV/0!</v>
      </c>
      <c r="AI79" s="37" t="e">
        <f>IF($E79="ST",VALUE(TEXT(('TOX and EXPO INPUTS'!$F$7/AF79),"0.0E+00")),IF($E79="IT",VALUE(TEXT(('TOX and EXPO INPUTS'!$F$10/AF79),"0.0E+00"))))</f>
        <v>#DIV/0!</v>
      </c>
      <c r="AJ79" s="42">
        <f t="shared" si="51"/>
        <v>0</v>
      </c>
      <c r="AK79" s="37">
        <f t="shared" si="52"/>
        <v>0</v>
      </c>
      <c r="AL79" s="42" t="e">
        <f>VALUE(TEXT(((AJ79*'TOX and EXPO INPUTS'!$F$21)/'TOX and EXPO INPUTS'!$E$29),"0.00E+00"))</f>
        <v>#DIV/0!</v>
      </c>
      <c r="AM79" s="37" t="e">
        <f>VALUE(TEXT(((AK79*'TOX and EXPO INPUTS'!$F$21)/'TOX and EXPO INPUTS'!$E$29),"0.00E+00"))</f>
        <v>#DIV/0!</v>
      </c>
      <c r="AN79" s="42" t="e">
        <f>IF($E79="ST",VALUE(TEXT(('TOX and EXPO INPUTS'!$F$15/AL79),"0.0E+00")),IF($E79="IT",VALUE(TEXT(('TOX and EXPO INPUTS'!$F$18/AL79),"0.0E+00"))))</f>
        <v>#DIV/0!</v>
      </c>
      <c r="AO79" s="37" t="e">
        <f>IF($E79="ST",VALUE(TEXT(('TOX and EXPO INPUTS'!$F$15/AM79),"0.0E+00")),IF($E79="IT",VALUE(TEXT(('TOX and EXPO INPUTS'!$F$18/AM79),"0.0E+00"))))</f>
        <v>#DIV/0!</v>
      </c>
      <c r="AP79" s="42" t="e">
        <f t="shared" si="37"/>
        <v>#DIV/0!</v>
      </c>
      <c r="AQ79" s="37" t="e">
        <f t="shared" si="38"/>
        <v>#DIV/0!</v>
      </c>
      <c r="AR79" s="37" t="e">
        <f t="shared" si="39"/>
        <v>#DIV/0!</v>
      </c>
      <c r="AS79" s="37" t="e">
        <f t="shared" si="40"/>
        <v>#DIV/0!</v>
      </c>
      <c r="AT79" s="37" t="e">
        <f t="shared" si="41"/>
        <v>#DIV/0!</v>
      </c>
      <c r="AU79" s="37" t="e">
        <f t="shared" si="42"/>
        <v>#DIV/0!</v>
      </c>
      <c r="AV79" s="42" t="e">
        <f t="shared" si="43"/>
        <v>#DIV/0!</v>
      </c>
      <c r="AW79" s="37" t="e">
        <f t="shared" si="44"/>
        <v>#DIV/0!</v>
      </c>
      <c r="AX79" s="37" t="e">
        <f t="shared" si="45"/>
        <v>#DIV/0!</v>
      </c>
      <c r="AY79" s="37" t="e">
        <f t="shared" si="46"/>
        <v>#DIV/0!</v>
      </c>
      <c r="AZ79" s="37" t="e">
        <f t="shared" si="47"/>
        <v>#DIV/0!</v>
      </c>
      <c r="BA79" s="37" t="e">
        <f t="shared" si="48"/>
        <v>#DIV/0!</v>
      </c>
      <c r="BB79" s="42" t="e">
        <f>IF($E79="ST",VALUE(TEXT((1/(('TOX and EXPO INPUTS'!$F$9/AG79)+('TOX and EXPO INPUTS'!$F$17/AN79))),"0.0E+00")),IF($E79="IT",VALUE(TEXT((1/(('TOX and EXPO INPUTS'!$F$12/AG79)+('TOX and EXPO INPUTS'!$F$20/AN79))),"0.0E+00"))))</f>
        <v>#DIV/0!</v>
      </c>
      <c r="BC79" s="37" t="e">
        <f>IF($E79="ST",VALUE(TEXT((1/(('TOX and EXPO INPUTS'!$F$9/AH79)+('TOX and EXPO INPUTS'!$F$17/AN79))),"0.0E+00")),IF($E79="IT",VALUE(TEXT((1/(('TOX and EXPO INPUTS'!$F$12/AH79)+('TOX and EXPO INPUTS'!$F$20/AN79))),"0.0E+00"))))</f>
        <v>#DIV/0!</v>
      </c>
      <c r="BD79" s="37" t="e">
        <f>IF($E79="ST",VALUE(TEXT((1/(('TOX and EXPO INPUTS'!$F$9/AI79)+('TOX and EXPO INPUTS'!$F$17/AN79))),"0.0E+00")),IF($E79="IT",VALUE(TEXT((1/(('TOX and EXPO INPUTS'!$F$12/AI79)+('TOX and EXPO INPUTS'!$F$20/AN79))),"0.0E+00"))))</f>
        <v>#DIV/0!</v>
      </c>
      <c r="BE79" s="37" t="e">
        <f>IF($E79="ST",VALUE(TEXT((1/(('TOX and EXPO INPUTS'!$F$9/AG79)+('TOX and EXPO INPUTS'!$F$17/AO79))),"0.0E+00")),IF($E79="IT",VALUE(TEXT((1/(('TOX and EXPO INPUTS'!$F$12/AG79)+('TOX and EXPO INPUTS'!$F$20/AO79))),"0.0E+00"))))</f>
        <v>#DIV/0!</v>
      </c>
      <c r="BF79" s="37" t="e">
        <f>IF($E79="ST",VALUE(TEXT((1/(('TOX and EXPO INPUTS'!$F$9/AH79)+('TOX and EXPO INPUTS'!$F$17/AO79))),"0.0E+00")),IF($E79="IT",VALUE(TEXT((1/(('TOX and EXPO INPUTS'!$F$12/AH79)+('TOX and EXPO INPUTS'!$F$20/AO79))),"0.0E+00"))))</f>
        <v>#DIV/0!</v>
      </c>
      <c r="BG79" s="37" t="e">
        <f>IF($E79="ST",VALUE(TEXT((1/(('TOX and EXPO INPUTS'!$F$9/AI79)+('TOX and EXPO INPUTS'!$F$17/AO79))),"0.0E+00")),IF($E79="IT",VALUE(TEXT((1/(('TOX and EXPO INPUTS'!$F$12/AI79)+('TOX and EXPO INPUTS'!$F$20/AO79))),"0.0E+00"))))</f>
        <v>#DIV/0!</v>
      </c>
      <c r="BH79" s="42" t="e">
        <f>VALUE(TEXT((AD79*$T79/365*'TOX and EXPO INPUTS'!$E$33/'TOX and EXPO INPUTS'!$E$34),"0.00E+00"))</f>
        <v>#DIV/0!</v>
      </c>
      <c r="BI79" s="37" t="e">
        <f>VALUE(TEXT((AE79*$T79/365*'TOX and EXPO INPUTS'!$E$33/'TOX and EXPO INPUTS'!$E$34),"0.00E+00"))</f>
        <v>#DIV/0!</v>
      </c>
      <c r="BJ79" s="37" t="e">
        <f>VALUE(TEXT((AF79*$T79/365*'TOX and EXPO INPUTS'!$E$33/'TOX and EXPO INPUTS'!$E$34),"0.00E+00"))</f>
        <v>#DIV/0!</v>
      </c>
      <c r="BK79" s="42" t="e">
        <f>VALUE(TEXT((AD79*$U79/365*'TOX and EXPO INPUTS'!$E$33/'TOX and EXPO INPUTS'!$E$34),"0.00E+00"))</f>
        <v>#DIV/0!</v>
      </c>
      <c r="BL79" s="37" t="e">
        <f>VALUE(TEXT((AE79*$U79/365*'TOX and EXPO INPUTS'!$E$33/'TOX and EXPO INPUTS'!$E$34),"0.00E+00"))</f>
        <v>#DIV/0!</v>
      </c>
      <c r="BM79" s="37" t="e">
        <f>VALUE(TEXT((AF79*$U79/365*'TOX and EXPO INPUTS'!$E$33/'TOX and EXPO INPUTS'!$E$34),"0.00E+00"))</f>
        <v>#DIV/0!</v>
      </c>
      <c r="BN79" s="42" t="e">
        <f>VALUE(TEXT((AL79*$T79/365*'TOX and EXPO INPUTS'!$E$33/'TOX and EXPO INPUTS'!$E$34),"0.00E+00"))</f>
        <v>#DIV/0!</v>
      </c>
      <c r="BO79" s="37" t="e">
        <f>VALUE(TEXT((AM79*$T79/365*'TOX and EXPO INPUTS'!$E$33/'TOX and EXPO INPUTS'!$E$34),"0.00E+00"))</f>
        <v>#DIV/0!</v>
      </c>
      <c r="BP79" s="42" t="e">
        <f>VALUE(TEXT((AL79*$U79/365*'TOX and EXPO INPUTS'!$E$33/'TOX and EXPO INPUTS'!$E$34),"0.00E+00"))</f>
        <v>#DIV/0!</v>
      </c>
      <c r="BQ79" s="37" t="e">
        <f>VALUE(TEXT((AM79*$U79/365*'TOX and EXPO INPUTS'!$E$33/'TOX and EXPO INPUTS'!$E$34),"0.00E+00"))</f>
        <v>#DIV/0!</v>
      </c>
      <c r="BR79" s="42" t="e">
        <f>VALUE(TEXT((AP79*$T79/365*'TOX and EXPO INPUTS'!$E$33/'TOX and EXPO INPUTS'!$E$34),"0.00E+00"))</f>
        <v>#DIV/0!</v>
      </c>
      <c r="BS79" s="37" t="e">
        <f>VALUE(TEXT((AQ79*$T79/365*'TOX and EXPO INPUTS'!$E$33/'TOX and EXPO INPUTS'!$E$34),"0.00E+00"))</f>
        <v>#DIV/0!</v>
      </c>
      <c r="BT79" s="37" t="e">
        <f>VALUE(TEXT((AR79*$T79/365*'TOX and EXPO INPUTS'!$E$33/'TOX and EXPO INPUTS'!$E$34),"0.00E+00"))</f>
        <v>#DIV/0!</v>
      </c>
      <c r="BU79" s="37" t="e">
        <f>VALUE(TEXT((AS79*$T79/365*'TOX and EXPO INPUTS'!$E$33/'TOX and EXPO INPUTS'!$E$34),"0.00E+00"))</f>
        <v>#DIV/0!</v>
      </c>
      <c r="BV79" s="37" t="e">
        <f>VALUE(TEXT((AT79*$T79/365*'TOX and EXPO INPUTS'!$E$33/'TOX and EXPO INPUTS'!$E$34),"0.00E+00"))</f>
        <v>#DIV/0!</v>
      </c>
      <c r="BW79" s="37" t="e">
        <f>VALUE(TEXT((AU79*$T79/365*'TOX and EXPO INPUTS'!$E$33/'TOX and EXPO INPUTS'!$E$34),"0.00E+00"))</f>
        <v>#DIV/0!</v>
      </c>
      <c r="BX79" s="42" t="e">
        <f>VALUE(TEXT((AP79*$U79/365*'TOX and EXPO INPUTS'!$E$33/'TOX and EXPO INPUTS'!$E$34),"0.00E+00"))</f>
        <v>#DIV/0!</v>
      </c>
      <c r="BY79" s="37" t="e">
        <f>VALUE(TEXT((AQ79*$U79/365*'TOX and EXPO INPUTS'!$E$33/'TOX and EXPO INPUTS'!$E$34),"0.00E+00"))</f>
        <v>#DIV/0!</v>
      </c>
      <c r="BZ79" s="37" t="e">
        <f>VALUE(TEXT((AR79*$U79/365*'TOX and EXPO INPUTS'!$E$33/'TOX and EXPO INPUTS'!$E$34),"0.00E+00"))</f>
        <v>#DIV/0!</v>
      </c>
      <c r="CA79" s="37" t="e">
        <f>VALUE(TEXT((AS79*$U79/365*'TOX and EXPO INPUTS'!$E$33/'TOX and EXPO INPUTS'!$E$34),"0.00E+00"))</f>
        <v>#DIV/0!</v>
      </c>
      <c r="CB79" s="37" t="e">
        <f>VALUE(TEXT((AT79*$U79/365*'TOX and EXPO INPUTS'!$E$33/'TOX and EXPO INPUTS'!$E$34),"0.00E+00"))</f>
        <v>#DIV/0!</v>
      </c>
      <c r="CC79" s="37" t="e">
        <f>VALUE(TEXT((AU79*$U79/365*'TOX and EXPO INPUTS'!$E$33/'TOX and EXPO INPUTS'!$E$34),"0.00E+00"))</f>
        <v>#DIV/0!</v>
      </c>
      <c r="CD79" s="58" t="e">
        <f>VALUE(TEXT((BR79*'TOX and EXPO INPUTS'!$F$23),"0.00E+00"))</f>
        <v>#DIV/0!</v>
      </c>
      <c r="CE79" s="57" t="e">
        <f>VALUE(TEXT((BS79*'TOX and EXPO INPUTS'!$F$23),"0.00E+00"))</f>
        <v>#DIV/0!</v>
      </c>
      <c r="CF79" s="57" t="e">
        <f>VALUE(TEXT((BT79*'TOX and EXPO INPUTS'!$F$23),"0.00E+00"))</f>
        <v>#DIV/0!</v>
      </c>
      <c r="CG79" s="57" t="e">
        <f>VALUE(TEXT((BU79*'TOX and EXPO INPUTS'!$F$23),"0.00E+00"))</f>
        <v>#DIV/0!</v>
      </c>
      <c r="CH79" s="57" t="e">
        <f>VALUE(TEXT((BV79*'TOX and EXPO INPUTS'!$F$23),"0.00E+00"))</f>
        <v>#DIV/0!</v>
      </c>
      <c r="CI79" s="57" t="e">
        <f>VALUE(TEXT((BW79*'TOX and EXPO INPUTS'!$F$23),"0.00E+00"))</f>
        <v>#DIV/0!</v>
      </c>
      <c r="CJ79" s="58" t="e">
        <f>VALUE(TEXT((BX79*'TOX and EXPO INPUTS'!$F$23),"0.00E+00"))</f>
        <v>#DIV/0!</v>
      </c>
      <c r="CK79" s="57" t="e">
        <f>VALUE(TEXT((BY79*'TOX and EXPO INPUTS'!$F$23),"0.00E+00"))</f>
        <v>#DIV/0!</v>
      </c>
      <c r="CL79" s="57" t="e">
        <f>VALUE(TEXT((BZ79*'TOX and EXPO INPUTS'!$F$23),"0.00E+00"))</f>
        <v>#DIV/0!</v>
      </c>
      <c r="CM79" s="57" t="e">
        <f>VALUE(TEXT((CA79*'TOX and EXPO INPUTS'!$F$23),"0.00E+00"))</f>
        <v>#DIV/0!</v>
      </c>
      <c r="CN79" s="57" t="e">
        <f>VALUE(TEXT((CB79*'TOX and EXPO INPUTS'!$F$23),"0.00E+00"))</f>
        <v>#DIV/0!</v>
      </c>
      <c r="CO79" s="57" t="e">
        <f>VALUE(TEXT((CC79*'TOX and EXPO INPUTS'!$F$23),"0.00E+00"))</f>
        <v>#DIV/0!</v>
      </c>
      <c r="CP79" s="38" t="s">
        <v>106</v>
      </c>
      <c r="CQ79" s="34" t="s">
        <v>107</v>
      </c>
      <c r="CR79" s="34" t="s">
        <v>108</v>
      </c>
      <c r="CS79" s="39" t="s">
        <v>109</v>
      </c>
    </row>
    <row r="80" spans="1:97" ht="48" customHeight="1" x14ac:dyDescent="0.25">
      <c r="A80" s="34" t="s">
        <v>98</v>
      </c>
      <c r="B80" s="34" t="s">
        <v>99</v>
      </c>
      <c r="C80" s="34" t="s">
        <v>115</v>
      </c>
      <c r="D80" s="34" t="s">
        <v>110</v>
      </c>
      <c r="E80" s="39" t="s">
        <v>102</v>
      </c>
      <c r="F80" s="40" t="s">
        <v>130</v>
      </c>
      <c r="G80" s="43"/>
      <c r="H80" s="36" t="s">
        <v>104</v>
      </c>
      <c r="I80" s="67"/>
      <c r="J80" s="36" t="s">
        <v>105</v>
      </c>
      <c r="K80" s="100">
        <f>VLOOKUP(F80,'Amount Seed Planted_variables'!$A$3:$I$74,2,0)</f>
        <v>25344</v>
      </c>
      <c r="L80" s="100">
        <f>VLOOKUP(F80,'Amount Seed Planted_variables'!$A$3:$I$74,3,0)</f>
        <v>79200</v>
      </c>
      <c r="M80" s="36">
        <f t="shared" si="53"/>
        <v>0</v>
      </c>
      <c r="N80" s="35">
        <f t="shared" si="54"/>
        <v>0</v>
      </c>
      <c r="O80" s="101">
        <v>225</v>
      </c>
      <c r="P80" s="93">
        <f>VLOOKUP(F80,'Amount Seed Planted_variables'!$A$3:$I$74,4,0)</f>
        <v>633600</v>
      </c>
      <c r="Q80" s="93">
        <f>VLOOKUP(F80,'Amount Seed Planted_variables'!$A$3:$I$74,7,0)</f>
        <v>80</v>
      </c>
      <c r="R80" s="93">
        <f>VLOOKUP(F80,'Amount Seed Planted_variables'!$A$3:$I$74,8,0)</f>
        <v>50688000</v>
      </c>
      <c r="S80" s="87" t="str">
        <f t="shared" si="50"/>
        <v>NA</v>
      </c>
      <c r="T80" s="35">
        <v>10</v>
      </c>
      <c r="U80" s="35">
        <v>30</v>
      </c>
      <c r="V80" s="41">
        <v>68</v>
      </c>
      <c r="W80" s="35">
        <v>16.899999999999999</v>
      </c>
      <c r="X80" s="35">
        <v>13.1</v>
      </c>
      <c r="Y80" s="41">
        <v>3.6</v>
      </c>
      <c r="Z80" s="35">
        <f t="shared" si="49"/>
        <v>0.36000000000000004</v>
      </c>
      <c r="AA80" s="42">
        <f t="shared" si="55"/>
        <v>0</v>
      </c>
      <c r="AB80" s="37">
        <f t="shared" si="56"/>
        <v>0</v>
      </c>
      <c r="AC80" s="37">
        <f t="shared" si="57"/>
        <v>0</v>
      </c>
      <c r="AD80" s="42" t="e">
        <f>VALUE(TEXT(((AA80*'TOX and EXPO INPUTS'!$F$13)/'TOX and EXPO INPUTS'!$E$27),"0.00E+00"))</f>
        <v>#DIV/0!</v>
      </c>
      <c r="AE80" s="37" t="e">
        <f>VALUE(TEXT(((AB80*'TOX and EXPO INPUTS'!$F$13)/'TOX and EXPO INPUTS'!$E$27),"0.00E+00"))</f>
        <v>#DIV/0!</v>
      </c>
      <c r="AF80" s="37" t="e">
        <f>VALUE(TEXT(((AC80*'TOX and EXPO INPUTS'!$F$13)/'TOX and EXPO INPUTS'!$E$27),"0.00E+00"))</f>
        <v>#DIV/0!</v>
      </c>
      <c r="AG80" s="42" t="e">
        <f>IF($E80="ST",VALUE(TEXT(('TOX and EXPO INPUTS'!$F$7/AD80),"0.0E+00")),IF($E80="IT",VALUE(TEXT(('TOX and EXPO INPUTS'!$F$10/AD80),"0.0E+00"))))</f>
        <v>#DIV/0!</v>
      </c>
      <c r="AH80" s="37" t="e">
        <f>IF($E80="ST",VALUE(TEXT(('TOX and EXPO INPUTS'!$F$7/AE80),"0.0E+00")),IF($E80="IT",VALUE(TEXT(('TOX and EXPO INPUTS'!$F$10/AE80),"0.0E+00"))))</f>
        <v>#DIV/0!</v>
      </c>
      <c r="AI80" s="37" t="e">
        <f>IF($E80="ST",VALUE(TEXT(('TOX and EXPO INPUTS'!$F$7/AF80),"0.0E+00")),IF($E80="IT",VALUE(TEXT(('TOX and EXPO INPUTS'!$F$10/AF80),"0.0E+00"))))</f>
        <v>#DIV/0!</v>
      </c>
      <c r="AJ80" s="42">
        <f t="shared" si="51"/>
        <v>0</v>
      </c>
      <c r="AK80" s="37">
        <f t="shared" si="52"/>
        <v>0</v>
      </c>
      <c r="AL80" s="42" t="e">
        <f>VALUE(TEXT(((AJ80*'TOX and EXPO INPUTS'!$F$21)/'TOX and EXPO INPUTS'!$E$29),"0.00E+00"))</f>
        <v>#DIV/0!</v>
      </c>
      <c r="AM80" s="37" t="e">
        <f>VALUE(TEXT(((AK80*'TOX and EXPO INPUTS'!$F$21)/'TOX and EXPO INPUTS'!$E$29),"0.00E+00"))</f>
        <v>#DIV/0!</v>
      </c>
      <c r="AN80" s="42" t="e">
        <f>IF($E80="ST",VALUE(TEXT(('TOX and EXPO INPUTS'!$F$15/AL80),"0.0E+00")),IF($E80="IT",VALUE(TEXT(('TOX and EXPO INPUTS'!$F$18/AL80),"0.0E+00"))))</f>
        <v>#DIV/0!</v>
      </c>
      <c r="AO80" s="37" t="e">
        <f>IF($E80="ST",VALUE(TEXT(('TOX and EXPO INPUTS'!$F$15/AM80),"0.0E+00")),IF($E80="IT",VALUE(TEXT(('TOX and EXPO INPUTS'!$F$18/AM80),"0.0E+00"))))</f>
        <v>#DIV/0!</v>
      </c>
      <c r="AP80" s="42" t="e">
        <f t="shared" si="37"/>
        <v>#DIV/0!</v>
      </c>
      <c r="AQ80" s="37" t="e">
        <f t="shared" si="38"/>
        <v>#DIV/0!</v>
      </c>
      <c r="AR80" s="37" t="e">
        <f t="shared" si="39"/>
        <v>#DIV/0!</v>
      </c>
      <c r="AS80" s="37" t="e">
        <f t="shared" si="40"/>
        <v>#DIV/0!</v>
      </c>
      <c r="AT80" s="37" t="e">
        <f t="shared" si="41"/>
        <v>#DIV/0!</v>
      </c>
      <c r="AU80" s="37" t="e">
        <f t="shared" si="42"/>
        <v>#DIV/0!</v>
      </c>
      <c r="AV80" s="42" t="e">
        <f t="shared" si="43"/>
        <v>#DIV/0!</v>
      </c>
      <c r="AW80" s="37" t="e">
        <f t="shared" si="44"/>
        <v>#DIV/0!</v>
      </c>
      <c r="AX80" s="37" t="e">
        <f t="shared" si="45"/>
        <v>#DIV/0!</v>
      </c>
      <c r="AY80" s="37" t="e">
        <f t="shared" si="46"/>
        <v>#DIV/0!</v>
      </c>
      <c r="AZ80" s="37" t="e">
        <f t="shared" si="47"/>
        <v>#DIV/0!</v>
      </c>
      <c r="BA80" s="37" t="e">
        <f t="shared" si="48"/>
        <v>#DIV/0!</v>
      </c>
      <c r="BB80" s="42" t="e">
        <f>IF($E80="ST",VALUE(TEXT((1/(('TOX and EXPO INPUTS'!$F$9/AG80)+('TOX and EXPO INPUTS'!$F$17/AN80))),"0.0E+00")),IF($E80="IT",VALUE(TEXT((1/(('TOX and EXPO INPUTS'!$F$12/AG80)+('TOX and EXPO INPUTS'!$F$20/AN80))),"0.0E+00"))))</f>
        <v>#DIV/0!</v>
      </c>
      <c r="BC80" s="37" t="e">
        <f>IF($E80="ST",VALUE(TEXT((1/(('TOX and EXPO INPUTS'!$F$9/AH80)+('TOX and EXPO INPUTS'!$F$17/AN80))),"0.0E+00")),IF($E80="IT",VALUE(TEXT((1/(('TOX and EXPO INPUTS'!$F$12/AH80)+('TOX and EXPO INPUTS'!$F$20/AN80))),"0.0E+00"))))</f>
        <v>#DIV/0!</v>
      </c>
      <c r="BD80" s="37" t="e">
        <f>IF($E80="ST",VALUE(TEXT((1/(('TOX and EXPO INPUTS'!$F$9/AI80)+('TOX and EXPO INPUTS'!$F$17/AN80))),"0.0E+00")),IF($E80="IT",VALUE(TEXT((1/(('TOX and EXPO INPUTS'!$F$12/AI80)+('TOX and EXPO INPUTS'!$F$20/AN80))),"0.0E+00"))))</f>
        <v>#DIV/0!</v>
      </c>
      <c r="BE80" s="37" t="e">
        <f>IF($E80="ST",VALUE(TEXT((1/(('TOX and EXPO INPUTS'!$F$9/AG80)+('TOX and EXPO INPUTS'!$F$17/AO80))),"0.0E+00")),IF($E80="IT",VALUE(TEXT((1/(('TOX and EXPO INPUTS'!$F$12/AG80)+('TOX and EXPO INPUTS'!$F$20/AO80))),"0.0E+00"))))</f>
        <v>#DIV/0!</v>
      </c>
      <c r="BF80" s="37" t="e">
        <f>IF($E80="ST",VALUE(TEXT((1/(('TOX and EXPO INPUTS'!$F$9/AH80)+('TOX and EXPO INPUTS'!$F$17/AO80))),"0.0E+00")),IF($E80="IT",VALUE(TEXT((1/(('TOX and EXPO INPUTS'!$F$12/AH80)+('TOX and EXPO INPUTS'!$F$20/AO80))),"0.0E+00"))))</f>
        <v>#DIV/0!</v>
      </c>
      <c r="BG80" s="37" t="e">
        <f>IF($E80="ST",VALUE(TEXT((1/(('TOX and EXPO INPUTS'!$F$9/AI80)+('TOX and EXPO INPUTS'!$F$17/AO80))),"0.0E+00")),IF($E80="IT",VALUE(TEXT((1/(('TOX and EXPO INPUTS'!$F$12/AI80)+('TOX and EXPO INPUTS'!$F$20/AO80))),"0.0E+00"))))</f>
        <v>#DIV/0!</v>
      </c>
      <c r="BH80" s="42" t="e">
        <f>VALUE(TEXT((AD80*$T80/365*'TOX and EXPO INPUTS'!$E$33/'TOX and EXPO INPUTS'!$E$34),"0.00E+00"))</f>
        <v>#DIV/0!</v>
      </c>
      <c r="BI80" s="37" t="e">
        <f>VALUE(TEXT((AE80*$T80/365*'TOX and EXPO INPUTS'!$E$33/'TOX and EXPO INPUTS'!$E$34),"0.00E+00"))</f>
        <v>#DIV/0!</v>
      </c>
      <c r="BJ80" s="37" t="e">
        <f>VALUE(TEXT((AF80*$T80/365*'TOX and EXPO INPUTS'!$E$33/'TOX and EXPO INPUTS'!$E$34),"0.00E+00"))</f>
        <v>#DIV/0!</v>
      </c>
      <c r="BK80" s="42" t="e">
        <f>VALUE(TEXT((AD80*$U80/365*'TOX and EXPO INPUTS'!$E$33/'TOX and EXPO INPUTS'!$E$34),"0.00E+00"))</f>
        <v>#DIV/0!</v>
      </c>
      <c r="BL80" s="37" t="e">
        <f>VALUE(TEXT((AE80*$U80/365*'TOX and EXPO INPUTS'!$E$33/'TOX and EXPO INPUTS'!$E$34),"0.00E+00"))</f>
        <v>#DIV/0!</v>
      </c>
      <c r="BM80" s="37" t="e">
        <f>VALUE(TEXT((AF80*$U80/365*'TOX and EXPO INPUTS'!$E$33/'TOX and EXPO INPUTS'!$E$34),"0.00E+00"))</f>
        <v>#DIV/0!</v>
      </c>
      <c r="BN80" s="42" t="e">
        <f>VALUE(TEXT((AL80*$T80/365*'TOX and EXPO INPUTS'!$E$33/'TOX and EXPO INPUTS'!$E$34),"0.00E+00"))</f>
        <v>#DIV/0!</v>
      </c>
      <c r="BO80" s="37" t="e">
        <f>VALUE(TEXT((AM80*$T80/365*'TOX and EXPO INPUTS'!$E$33/'TOX and EXPO INPUTS'!$E$34),"0.00E+00"))</f>
        <v>#DIV/0!</v>
      </c>
      <c r="BP80" s="42" t="e">
        <f>VALUE(TEXT((AL80*$U80/365*'TOX and EXPO INPUTS'!$E$33/'TOX and EXPO INPUTS'!$E$34),"0.00E+00"))</f>
        <v>#DIV/0!</v>
      </c>
      <c r="BQ80" s="37" t="e">
        <f>VALUE(TEXT((AM80*$U80/365*'TOX and EXPO INPUTS'!$E$33/'TOX and EXPO INPUTS'!$E$34),"0.00E+00"))</f>
        <v>#DIV/0!</v>
      </c>
      <c r="BR80" s="42" t="e">
        <f>VALUE(TEXT((AP80*$T80/365*'TOX and EXPO INPUTS'!$E$33/'TOX and EXPO INPUTS'!$E$34),"0.00E+00"))</f>
        <v>#DIV/0!</v>
      </c>
      <c r="BS80" s="37" t="e">
        <f>VALUE(TEXT((AQ80*$T80/365*'TOX and EXPO INPUTS'!$E$33/'TOX and EXPO INPUTS'!$E$34),"0.00E+00"))</f>
        <v>#DIV/0!</v>
      </c>
      <c r="BT80" s="37" t="e">
        <f>VALUE(TEXT((AR80*$T80/365*'TOX and EXPO INPUTS'!$E$33/'TOX and EXPO INPUTS'!$E$34),"0.00E+00"))</f>
        <v>#DIV/0!</v>
      </c>
      <c r="BU80" s="37" t="e">
        <f>VALUE(TEXT((AS80*$T80/365*'TOX and EXPO INPUTS'!$E$33/'TOX and EXPO INPUTS'!$E$34),"0.00E+00"))</f>
        <v>#DIV/0!</v>
      </c>
      <c r="BV80" s="37" t="e">
        <f>VALUE(TEXT((AT80*$T80/365*'TOX and EXPO INPUTS'!$E$33/'TOX and EXPO INPUTS'!$E$34),"0.00E+00"))</f>
        <v>#DIV/0!</v>
      </c>
      <c r="BW80" s="37" t="e">
        <f>VALUE(TEXT((AU80*$T80/365*'TOX and EXPO INPUTS'!$E$33/'TOX and EXPO INPUTS'!$E$34),"0.00E+00"))</f>
        <v>#DIV/0!</v>
      </c>
      <c r="BX80" s="42" t="e">
        <f>VALUE(TEXT((AP80*$U80/365*'TOX and EXPO INPUTS'!$E$33/'TOX and EXPO INPUTS'!$E$34),"0.00E+00"))</f>
        <v>#DIV/0!</v>
      </c>
      <c r="BY80" s="37" t="e">
        <f>VALUE(TEXT((AQ80*$U80/365*'TOX and EXPO INPUTS'!$E$33/'TOX and EXPO INPUTS'!$E$34),"0.00E+00"))</f>
        <v>#DIV/0!</v>
      </c>
      <c r="BZ80" s="37" t="e">
        <f>VALUE(TEXT((AR80*$U80/365*'TOX and EXPO INPUTS'!$E$33/'TOX and EXPO INPUTS'!$E$34),"0.00E+00"))</f>
        <v>#DIV/0!</v>
      </c>
      <c r="CA80" s="37" t="e">
        <f>VALUE(TEXT((AS80*$U80/365*'TOX and EXPO INPUTS'!$E$33/'TOX and EXPO INPUTS'!$E$34),"0.00E+00"))</f>
        <v>#DIV/0!</v>
      </c>
      <c r="CB80" s="37" t="e">
        <f>VALUE(TEXT((AT80*$U80/365*'TOX and EXPO INPUTS'!$E$33/'TOX and EXPO INPUTS'!$E$34),"0.00E+00"))</f>
        <v>#DIV/0!</v>
      </c>
      <c r="CC80" s="37" t="e">
        <f>VALUE(TEXT((AU80*$U80/365*'TOX and EXPO INPUTS'!$E$33/'TOX and EXPO INPUTS'!$E$34),"0.00E+00"))</f>
        <v>#DIV/0!</v>
      </c>
      <c r="CD80" s="58" t="e">
        <f>VALUE(TEXT((BR80*'TOX and EXPO INPUTS'!$F$23),"0.00E+00"))</f>
        <v>#DIV/0!</v>
      </c>
      <c r="CE80" s="57" t="e">
        <f>VALUE(TEXT((BS80*'TOX and EXPO INPUTS'!$F$23),"0.00E+00"))</f>
        <v>#DIV/0!</v>
      </c>
      <c r="CF80" s="57" t="e">
        <f>VALUE(TEXT((BT80*'TOX and EXPO INPUTS'!$F$23),"0.00E+00"))</f>
        <v>#DIV/0!</v>
      </c>
      <c r="CG80" s="57" t="e">
        <f>VALUE(TEXT((BU80*'TOX and EXPO INPUTS'!$F$23),"0.00E+00"))</f>
        <v>#DIV/0!</v>
      </c>
      <c r="CH80" s="57" t="e">
        <f>VALUE(TEXT((BV80*'TOX and EXPO INPUTS'!$F$23),"0.00E+00"))</f>
        <v>#DIV/0!</v>
      </c>
      <c r="CI80" s="57" t="e">
        <f>VALUE(TEXT((BW80*'TOX and EXPO INPUTS'!$F$23),"0.00E+00"))</f>
        <v>#DIV/0!</v>
      </c>
      <c r="CJ80" s="58" t="e">
        <f>VALUE(TEXT((BX80*'TOX and EXPO INPUTS'!$F$23),"0.00E+00"))</f>
        <v>#DIV/0!</v>
      </c>
      <c r="CK80" s="57" t="e">
        <f>VALUE(TEXT((BY80*'TOX and EXPO INPUTS'!$F$23),"0.00E+00"))</f>
        <v>#DIV/0!</v>
      </c>
      <c r="CL80" s="57" t="e">
        <f>VALUE(TEXT((BZ80*'TOX and EXPO INPUTS'!$F$23),"0.00E+00"))</f>
        <v>#DIV/0!</v>
      </c>
      <c r="CM80" s="57" t="e">
        <f>VALUE(TEXT((CA80*'TOX and EXPO INPUTS'!$F$23),"0.00E+00"))</f>
        <v>#DIV/0!</v>
      </c>
      <c r="CN80" s="57" t="e">
        <f>VALUE(TEXT((CB80*'TOX and EXPO INPUTS'!$F$23),"0.00E+00"))</f>
        <v>#DIV/0!</v>
      </c>
      <c r="CO80" s="57" t="e">
        <f>VALUE(TEXT((CC80*'TOX and EXPO INPUTS'!$F$23),"0.00E+00"))</f>
        <v>#DIV/0!</v>
      </c>
      <c r="CP80" s="38" t="s">
        <v>106</v>
      </c>
      <c r="CQ80" s="34" t="s">
        <v>107</v>
      </c>
      <c r="CR80" s="34" t="s">
        <v>108</v>
      </c>
      <c r="CS80" s="39" t="s">
        <v>109</v>
      </c>
    </row>
    <row r="81" spans="1:97" ht="48" customHeight="1" x14ac:dyDescent="0.25">
      <c r="A81" s="34" t="s">
        <v>98</v>
      </c>
      <c r="B81" s="34" t="s">
        <v>99</v>
      </c>
      <c r="C81" s="34" t="s">
        <v>115</v>
      </c>
      <c r="D81" s="34" t="s">
        <v>111</v>
      </c>
      <c r="E81" s="39" t="s">
        <v>102</v>
      </c>
      <c r="F81" s="40" t="s">
        <v>130</v>
      </c>
      <c r="G81" s="43"/>
      <c r="H81" s="36" t="s">
        <v>104</v>
      </c>
      <c r="I81" s="67"/>
      <c r="J81" s="36" t="s">
        <v>105</v>
      </c>
      <c r="K81" s="100">
        <f>VLOOKUP(F81,'Amount Seed Planted_variables'!$A$3:$I$74,2,0)</f>
        <v>25344</v>
      </c>
      <c r="L81" s="100">
        <f>VLOOKUP(F81,'Amount Seed Planted_variables'!$A$3:$I$74,3,0)</f>
        <v>79200</v>
      </c>
      <c r="M81" s="36">
        <f t="shared" si="53"/>
        <v>0</v>
      </c>
      <c r="N81" s="35">
        <f t="shared" si="54"/>
        <v>0</v>
      </c>
      <c r="O81" s="101">
        <v>225</v>
      </c>
      <c r="P81" s="93">
        <f>VLOOKUP(F81,'Amount Seed Planted_variables'!$A$3:$I$74,4,0)</f>
        <v>633600</v>
      </c>
      <c r="Q81" s="93">
        <f>VLOOKUP(F81,'Amount Seed Planted_variables'!$A$3:$I$74,7,0)</f>
        <v>80</v>
      </c>
      <c r="R81" s="93">
        <f>VLOOKUP(F81,'Amount Seed Planted_variables'!$A$3:$I$74,8,0)</f>
        <v>50688000</v>
      </c>
      <c r="S81" s="87">
        <f t="shared" si="50"/>
        <v>2.5</v>
      </c>
      <c r="T81" s="35">
        <v>10</v>
      </c>
      <c r="U81" s="35">
        <v>30</v>
      </c>
      <c r="V81" s="41">
        <v>138210600</v>
      </c>
      <c r="W81" s="35">
        <v>23262800</v>
      </c>
      <c r="X81" s="35">
        <v>21238200</v>
      </c>
      <c r="Y81" s="41">
        <v>106100</v>
      </c>
      <c r="Z81" s="35">
        <f t="shared" si="49"/>
        <v>10610</v>
      </c>
      <c r="AA81" s="42">
        <f t="shared" si="55"/>
        <v>0</v>
      </c>
      <c r="AB81" s="37">
        <f t="shared" si="56"/>
        <v>0</v>
      </c>
      <c r="AC81" s="37">
        <f t="shared" si="57"/>
        <v>0</v>
      </c>
      <c r="AD81" s="42" t="e">
        <f>VALUE(TEXT(((AA81*'TOX and EXPO INPUTS'!$F$13)/'TOX and EXPO INPUTS'!$E$27),"0.00E+00"))</f>
        <v>#DIV/0!</v>
      </c>
      <c r="AE81" s="37" t="e">
        <f>VALUE(TEXT(((AB81*'TOX and EXPO INPUTS'!$F$13)/'TOX and EXPO INPUTS'!$E$27),"0.00E+00"))</f>
        <v>#DIV/0!</v>
      </c>
      <c r="AF81" s="37" t="e">
        <f>VALUE(TEXT(((AC81*'TOX and EXPO INPUTS'!$F$13)/'TOX and EXPO INPUTS'!$E$27),"0.00E+00"))</f>
        <v>#DIV/0!</v>
      </c>
      <c r="AG81" s="42" t="e">
        <f>IF($E81="ST",VALUE(TEXT(('TOX and EXPO INPUTS'!$F$7/AD81),"0.0E+00")),IF($E81="IT",VALUE(TEXT(('TOX and EXPO INPUTS'!$F$10/AD81),"0.0E+00"))))</f>
        <v>#DIV/0!</v>
      </c>
      <c r="AH81" s="37" t="e">
        <f>IF($E81="ST",VALUE(TEXT(('TOX and EXPO INPUTS'!$F$7/AE81),"0.0E+00")),IF($E81="IT",VALUE(TEXT(('TOX and EXPO INPUTS'!$F$10/AE81),"0.0E+00"))))</f>
        <v>#DIV/0!</v>
      </c>
      <c r="AI81" s="37" t="e">
        <f>IF($E81="ST",VALUE(TEXT(('TOX and EXPO INPUTS'!$F$7/AF81),"0.0E+00")),IF($E81="IT",VALUE(TEXT(('TOX and EXPO INPUTS'!$F$10/AF81),"0.0E+00"))))</f>
        <v>#DIV/0!</v>
      </c>
      <c r="AJ81" s="42">
        <f t="shared" si="51"/>
        <v>0</v>
      </c>
      <c r="AK81" s="37">
        <f t="shared" si="52"/>
        <v>0</v>
      </c>
      <c r="AL81" s="42" t="e">
        <f>VALUE(TEXT(((AJ81*'TOX and EXPO INPUTS'!$F$21)/'TOX and EXPO INPUTS'!$E$29),"0.00E+00"))</f>
        <v>#DIV/0!</v>
      </c>
      <c r="AM81" s="37" t="e">
        <f>VALUE(TEXT(((AK81*'TOX and EXPO INPUTS'!$F$21)/'TOX and EXPO INPUTS'!$E$29),"0.00E+00"))</f>
        <v>#DIV/0!</v>
      </c>
      <c r="AN81" s="42" t="e">
        <f>IF($E81="ST",VALUE(TEXT(('TOX and EXPO INPUTS'!$F$15/AL81),"0.0E+00")),IF($E81="IT",VALUE(TEXT(('TOX and EXPO INPUTS'!$F$18/AL81),"0.0E+00"))))</f>
        <v>#DIV/0!</v>
      </c>
      <c r="AO81" s="37" t="e">
        <f>IF($E81="ST",VALUE(TEXT(('TOX and EXPO INPUTS'!$F$15/AM81),"0.0E+00")),IF($E81="IT",VALUE(TEXT(('TOX and EXPO INPUTS'!$F$18/AM81),"0.0E+00"))))</f>
        <v>#DIV/0!</v>
      </c>
      <c r="AP81" s="42" t="e">
        <f t="shared" si="37"/>
        <v>#DIV/0!</v>
      </c>
      <c r="AQ81" s="37" t="e">
        <f t="shared" si="38"/>
        <v>#DIV/0!</v>
      </c>
      <c r="AR81" s="37" t="e">
        <f t="shared" si="39"/>
        <v>#DIV/0!</v>
      </c>
      <c r="AS81" s="37" t="e">
        <f t="shared" si="40"/>
        <v>#DIV/0!</v>
      </c>
      <c r="AT81" s="37" t="e">
        <f t="shared" si="41"/>
        <v>#DIV/0!</v>
      </c>
      <c r="AU81" s="37" t="e">
        <f t="shared" si="42"/>
        <v>#DIV/0!</v>
      </c>
      <c r="AV81" s="42" t="e">
        <f t="shared" si="43"/>
        <v>#DIV/0!</v>
      </c>
      <c r="AW81" s="37" t="e">
        <f t="shared" si="44"/>
        <v>#DIV/0!</v>
      </c>
      <c r="AX81" s="37" t="e">
        <f t="shared" si="45"/>
        <v>#DIV/0!</v>
      </c>
      <c r="AY81" s="37" t="e">
        <f t="shared" si="46"/>
        <v>#DIV/0!</v>
      </c>
      <c r="AZ81" s="37" t="e">
        <f t="shared" si="47"/>
        <v>#DIV/0!</v>
      </c>
      <c r="BA81" s="37" t="e">
        <f t="shared" si="48"/>
        <v>#DIV/0!</v>
      </c>
      <c r="BB81" s="42" t="e">
        <f>IF($E81="ST",VALUE(TEXT((1/(('TOX and EXPO INPUTS'!$F$9/AG81)+('TOX and EXPO INPUTS'!$F$17/AN81))),"0.0E+00")),IF($E81="IT",VALUE(TEXT((1/(('TOX and EXPO INPUTS'!$F$12/AG81)+('TOX and EXPO INPUTS'!$F$20/AN81))),"0.0E+00"))))</f>
        <v>#DIV/0!</v>
      </c>
      <c r="BC81" s="37" t="e">
        <f>IF($E81="ST",VALUE(TEXT((1/(('TOX and EXPO INPUTS'!$F$9/AH81)+('TOX and EXPO INPUTS'!$F$17/AN81))),"0.0E+00")),IF($E81="IT",VALUE(TEXT((1/(('TOX and EXPO INPUTS'!$F$12/AH81)+('TOX and EXPO INPUTS'!$F$20/AN81))),"0.0E+00"))))</f>
        <v>#DIV/0!</v>
      </c>
      <c r="BD81" s="37" t="e">
        <f>IF($E81="ST",VALUE(TEXT((1/(('TOX and EXPO INPUTS'!$F$9/AI81)+('TOX and EXPO INPUTS'!$F$17/AN81))),"0.0E+00")),IF($E81="IT",VALUE(TEXT((1/(('TOX and EXPO INPUTS'!$F$12/AI81)+('TOX and EXPO INPUTS'!$F$20/AN81))),"0.0E+00"))))</f>
        <v>#DIV/0!</v>
      </c>
      <c r="BE81" s="37" t="e">
        <f>IF($E81="ST",VALUE(TEXT((1/(('TOX and EXPO INPUTS'!$F$9/AG81)+('TOX and EXPO INPUTS'!$F$17/AO81))),"0.0E+00")),IF($E81="IT",VALUE(TEXT((1/(('TOX and EXPO INPUTS'!$F$12/AG81)+('TOX and EXPO INPUTS'!$F$20/AO81))),"0.0E+00"))))</f>
        <v>#DIV/0!</v>
      </c>
      <c r="BF81" s="37" t="e">
        <f>IF($E81="ST",VALUE(TEXT((1/(('TOX and EXPO INPUTS'!$F$9/AH81)+('TOX and EXPO INPUTS'!$F$17/AO81))),"0.0E+00")),IF($E81="IT",VALUE(TEXT((1/(('TOX and EXPO INPUTS'!$F$12/AH81)+('TOX and EXPO INPUTS'!$F$20/AO81))),"0.0E+00"))))</f>
        <v>#DIV/0!</v>
      </c>
      <c r="BG81" s="37" t="e">
        <f>IF($E81="ST",VALUE(TEXT((1/(('TOX and EXPO INPUTS'!$F$9/AI81)+('TOX and EXPO INPUTS'!$F$17/AO81))),"0.0E+00")),IF($E81="IT",VALUE(TEXT((1/(('TOX and EXPO INPUTS'!$F$12/AI81)+('TOX and EXPO INPUTS'!$F$20/AO81))),"0.0E+00"))))</f>
        <v>#DIV/0!</v>
      </c>
      <c r="BH81" s="42" t="e">
        <f>VALUE(TEXT((AD81*$T81/365*'TOX and EXPO INPUTS'!$E$33/'TOX and EXPO INPUTS'!$E$34),"0.00E+00"))</f>
        <v>#DIV/0!</v>
      </c>
      <c r="BI81" s="37" t="e">
        <f>VALUE(TEXT((AE81*$T81/365*'TOX and EXPO INPUTS'!$E$33/'TOX and EXPO INPUTS'!$E$34),"0.00E+00"))</f>
        <v>#DIV/0!</v>
      </c>
      <c r="BJ81" s="37" t="e">
        <f>VALUE(TEXT((AF81*$T81/365*'TOX and EXPO INPUTS'!$E$33/'TOX and EXPO INPUTS'!$E$34),"0.00E+00"))</f>
        <v>#DIV/0!</v>
      </c>
      <c r="BK81" s="42" t="e">
        <f>VALUE(TEXT((AD81*$U81/365*'TOX and EXPO INPUTS'!$E$33/'TOX and EXPO INPUTS'!$E$34),"0.00E+00"))</f>
        <v>#DIV/0!</v>
      </c>
      <c r="BL81" s="37" t="e">
        <f>VALUE(TEXT((AE81*$U81/365*'TOX and EXPO INPUTS'!$E$33/'TOX and EXPO INPUTS'!$E$34),"0.00E+00"))</f>
        <v>#DIV/0!</v>
      </c>
      <c r="BM81" s="37" t="e">
        <f>VALUE(TEXT((AF81*$U81/365*'TOX and EXPO INPUTS'!$E$33/'TOX and EXPO INPUTS'!$E$34),"0.00E+00"))</f>
        <v>#DIV/0!</v>
      </c>
      <c r="BN81" s="42" t="e">
        <f>VALUE(TEXT((AL81*$T81/365*'TOX and EXPO INPUTS'!$E$33/'TOX and EXPO INPUTS'!$E$34),"0.00E+00"))</f>
        <v>#DIV/0!</v>
      </c>
      <c r="BO81" s="37" t="e">
        <f>VALUE(TEXT((AM81*$T81/365*'TOX and EXPO INPUTS'!$E$33/'TOX and EXPO INPUTS'!$E$34),"0.00E+00"))</f>
        <v>#DIV/0!</v>
      </c>
      <c r="BP81" s="42" t="e">
        <f>VALUE(TEXT((AL81*$U81/365*'TOX and EXPO INPUTS'!$E$33/'TOX and EXPO INPUTS'!$E$34),"0.00E+00"))</f>
        <v>#DIV/0!</v>
      </c>
      <c r="BQ81" s="37" t="e">
        <f>VALUE(TEXT((AM81*$U81/365*'TOX and EXPO INPUTS'!$E$33/'TOX and EXPO INPUTS'!$E$34),"0.00E+00"))</f>
        <v>#DIV/0!</v>
      </c>
      <c r="BR81" s="42" t="e">
        <f>VALUE(TEXT((AP81*$T81/365*'TOX and EXPO INPUTS'!$E$33/'TOX and EXPO INPUTS'!$E$34),"0.00E+00"))</f>
        <v>#DIV/0!</v>
      </c>
      <c r="BS81" s="37" t="e">
        <f>VALUE(TEXT((AQ81*$T81/365*'TOX and EXPO INPUTS'!$E$33/'TOX and EXPO INPUTS'!$E$34),"0.00E+00"))</f>
        <v>#DIV/0!</v>
      </c>
      <c r="BT81" s="37" t="e">
        <f>VALUE(TEXT((AR81*$T81/365*'TOX and EXPO INPUTS'!$E$33/'TOX and EXPO INPUTS'!$E$34),"0.00E+00"))</f>
        <v>#DIV/0!</v>
      </c>
      <c r="BU81" s="37" t="e">
        <f>VALUE(TEXT((AS81*$T81/365*'TOX and EXPO INPUTS'!$E$33/'TOX and EXPO INPUTS'!$E$34),"0.00E+00"))</f>
        <v>#DIV/0!</v>
      </c>
      <c r="BV81" s="37" t="e">
        <f>VALUE(TEXT((AT81*$T81/365*'TOX and EXPO INPUTS'!$E$33/'TOX and EXPO INPUTS'!$E$34),"0.00E+00"))</f>
        <v>#DIV/0!</v>
      </c>
      <c r="BW81" s="37" t="e">
        <f>VALUE(TEXT((AU81*$T81/365*'TOX and EXPO INPUTS'!$E$33/'TOX and EXPO INPUTS'!$E$34),"0.00E+00"))</f>
        <v>#DIV/0!</v>
      </c>
      <c r="BX81" s="42" t="e">
        <f>VALUE(TEXT((AP81*$U81/365*'TOX and EXPO INPUTS'!$E$33/'TOX and EXPO INPUTS'!$E$34),"0.00E+00"))</f>
        <v>#DIV/0!</v>
      </c>
      <c r="BY81" s="37" t="e">
        <f>VALUE(TEXT((AQ81*$U81/365*'TOX and EXPO INPUTS'!$E$33/'TOX and EXPO INPUTS'!$E$34),"0.00E+00"))</f>
        <v>#DIV/0!</v>
      </c>
      <c r="BZ81" s="37" t="e">
        <f>VALUE(TEXT((AR81*$U81/365*'TOX and EXPO INPUTS'!$E$33/'TOX and EXPO INPUTS'!$E$34),"0.00E+00"))</f>
        <v>#DIV/0!</v>
      </c>
      <c r="CA81" s="37" t="e">
        <f>VALUE(TEXT((AS81*$U81/365*'TOX and EXPO INPUTS'!$E$33/'TOX and EXPO INPUTS'!$E$34),"0.00E+00"))</f>
        <v>#DIV/0!</v>
      </c>
      <c r="CB81" s="37" t="e">
        <f>VALUE(TEXT((AT81*$U81/365*'TOX and EXPO INPUTS'!$E$33/'TOX and EXPO INPUTS'!$E$34),"0.00E+00"))</f>
        <v>#DIV/0!</v>
      </c>
      <c r="CC81" s="37" t="e">
        <f>VALUE(TEXT((AU81*$U81/365*'TOX and EXPO INPUTS'!$E$33/'TOX and EXPO INPUTS'!$E$34),"0.00E+00"))</f>
        <v>#DIV/0!</v>
      </c>
      <c r="CD81" s="58" t="e">
        <f>VALUE(TEXT((BR81*'TOX and EXPO INPUTS'!$F$23),"0.00E+00"))</f>
        <v>#DIV/0!</v>
      </c>
      <c r="CE81" s="57" t="e">
        <f>VALUE(TEXT((BS81*'TOX and EXPO INPUTS'!$F$23),"0.00E+00"))</f>
        <v>#DIV/0!</v>
      </c>
      <c r="CF81" s="57" t="e">
        <f>VALUE(TEXT((BT81*'TOX and EXPO INPUTS'!$F$23),"0.00E+00"))</f>
        <v>#DIV/0!</v>
      </c>
      <c r="CG81" s="57" t="e">
        <f>VALUE(TEXT((BU81*'TOX and EXPO INPUTS'!$F$23),"0.00E+00"))</f>
        <v>#DIV/0!</v>
      </c>
      <c r="CH81" s="57" t="e">
        <f>VALUE(TEXT((BV81*'TOX and EXPO INPUTS'!$F$23),"0.00E+00"))</f>
        <v>#DIV/0!</v>
      </c>
      <c r="CI81" s="57" t="e">
        <f>VALUE(TEXT((BW81*'TOX and EXPO INPUTS'!$F$23),"0.00E+00"))</f>
        <v>#DIV/0!</v>
      </c>
      <c r="CJ81" s="58" t="e">
        <f>VALUE(TEXT((BX81*'TOX and EXPO INPUTS'!$F$23),"0.00E+00"))</f>
        <v>#DIV/0!</v>
      </c>
      <c r="CK81" s="57" t="e">
        <f>VALUE(TEXT((BY81*'TOX and EXPO INPUTS'!$F$23),"0.00E+00"))</f>
        <v>#DIV/0!</v>
      </c>
      <c r="CL81" s="57" t="e">
        <f>VALUE(TEXT((BZ81*'TOX and EXPO INPUTS'!$F$23),"0.00E+00"))</f>
        <v>#DIV/0!</v>
      </c>
      <c r="CM81" s="57" t="e">
        <f>VALUE(TEXT((CA81*'TOX and EXPO INPUTS'!$F$23),"0.00E+00"))</f>
        <v>#DIV/0!</v>
      </c>
      <c r="CN81" s="57" t="e">
        <f>VALUE(TEXT((CB81*'TOX and EXPO INPUTS'!$F$23),"0.00E+00"))</f>
        <v>#DIV/0!</v>
      </c>
      <c r="CO81" s="57" t="e">
        <f>VALUE(TEXT((CC81*'TOX and EXPO INPUTS'!$F$23),"0.00E+00"))</f>
        <v>#DIV/0!</v>
      </c>
      <c r="CP81" s="38" t="s">
        <v>106</v>
      </c>
      <c r="CQ81" s="34" t="s">
        <v>107</v>
      </c>
      <c r="CR81" s="34" t="s">
        <v>108</v>
      </c>
      <c r="CS81" s="39" t="s">
        <v>109</v>
      </c>
    </row>
    <row r="82" spans="1:97" ht="48" customHeight="1" x14ac:dyDescent="0.25">
      <c r="A82" s="34" t="s">
        <v>98</v>
      </c>
      <c r="B82" s="34" t="s">
        <v>99</v>
      </c>
      <c r="C82" s="34" t="s">
        <v>115</v>
      </c>
      <c r="D82" s="34" t="s">
        <v>442</v>
      </c>
      <c r="E82" s="39" t="s">
        <v>102</v>
      </c>
      <c r="F82" s="40" t="s">
        <v>130</v>
      </c>
      <c r="G82" s="43"/>
      <c r="H82" s="36" t="s">
        <v>104</v>
      </c>
      <c r="I82" s="67"/>
      <c r="J82" s="36" t="s">
        <v>105</v>
      </c>
      <c r="K82" s="100">
        <f>VLOOKUP(F82,'Amount Seed Planted_variables'!$A$3:$I$74,2,0)</f>
        <v>25344</v>
      </c>
      <c r="L82" s="100">
        <f>VLOOKUP(F82,'Amount Seed Planted_variables'!$A$3:$I$74,3,0)</f>
        <v>79200</v>
      </c>
      <c r="M82" s="36">
        <f t="shared" si="53"/>
        <v>0</v>
      </c>
      <c r="N82" s="35">
        <f t="shared" si="54"/>
        <v>0</v>
      </c>
      <c r="O82" s="101">
        <v>225</v>
      </c>
      <c r="P82" s="93">
        <f>VLOOKUP(F82,'Amount Seed Planted_variables'!$A$3:$I$74,4,0)</f>
        <v>633600</v>
      </c>
      <c r="Q82" s="93">
        <f>VLOOKUP(F82,'Amount Seed Planted_variables'!$A$3:$I$74,7,0)</f>
        <v>80</v>
      </c>
      <c r="R82" s="93">
        <f>VLOOKUP(F82,'Amount Seed Planted_variables'!$A$3:$I$74,8,0)</f>
        <v>50688000</v>
      </c>
      <c r="S82" s="87" t="str">
        <f t="shared" si="50"/>
        <v>NA</v>
      </c>
      <c r="T82" s="35">
        <v>10</v>
      </c>
      <c r="U82" s="35">
        <v>30</v>
      </c>
      <c r="V82" s="41">
        <v>3994</v>
      </c>
      <c r="W82" s="35">
        <v>797</v>
      </c>
      <c r="X82" s="35">
        <v>530</v>
      </c>
      <c r="Y82" s="41">
        <v>66</v>
      </c>
      <c r="Z82" s="35">
        <f t="shared" si="49"/>
        <v>6.6000000000000005</v>
      </c>
      <c r="AA82" s="42">
        <f t="shared" si="55"/>
        <v>0</v>
      </c>
      <c r="AB82" s="37">
        <f t="shared" si="56"/>
        <v>0</v>
      </c>
      <c r="AC82" s="37">
        <f t="shared" si="57"/>
        <v>0</v>
      </c>
      <c r="AD82" s="42" t="e">
        <f>VALUE(TEXT(((AA82*'TOX and EXPO INPUTS'!$F$13)/'TOX and EXPO INPUTS'!$E$27),"0.00E+00"))</f>
        <v>#DIV/0!</v>
      </c>
      <c r="AE82" s="37" t="e">
        <f>VALUE(TEXT(((AB82*'TOX and EXPO INPUTS'!$F$13)/'TOX and EXPO INPUTS'!$E$27),"0.00E+00"))</f>
        <v>#DIV/0!</v>
      </c>
      <c r="AF82" s="37" t="e">
        <f>VALUE(TEXT(((AC82*'TOX and EXPO INPUTS'!$F$13)/'TOX and EXPO INPUTS'!$E$27),"0.00E+00"))</f>
        <v>#DIV/0!</v>
      </c>
      <c r="AG82" s="42" t="e">
        <f>IF($E82="ST",VALUE(TEXT(('TOX and EXPO INPUTS'!$F$7/AD82),"0.0E+00")),IF($E82="IT",VALUE(TEXT(('TOX and EXPO INPUTS'!$F$10/AD82),"0.0E+00"))))</f>
        <v>#DIV/0!</v>
      </c>
      <c r="AH82" s="37" t="e">
        <f>IF($E82="ST",VALUE(TEXT(('TOX and EXPO INPUTS'!$F$7/AE82),"0.0E+00")),IF($E82="IT",VALUE(TEXT(('TOX and EXPO INPUTS'!$F$10/AE82),"0.0E+00"))))</f>
        <v>#DIV/0!</v>
      </c>
      <c r="AI82" s="37" t="e">
        <f>IF($E82="ST",VALUE(TEXT(('TOX and EXPO INPUTS'!$F$7/AF82),"0.0E+00")),IF($E82="IT",VALUE(TEXT(('TOX and EXPO INPUTS'!$F$10/AF82),"0.0E+00"))))</f>
        <v>#DIV/0!</v>
      </c>
      <c r="AJ82" s="42">
        <f t="shared" si="51"/>
        <v>0</v>
      </c>
      <c r="AK82" s="37">
        <f t="shared" si="52"/>
        <v>0</v>
      </c>
      <c r="AL82" s="42" t="e">
        <f>VALUE(TEXT(((AJ82*'TOX and EXPO INPUTS'!$F$21)/'TOX and EXPO INPUTS'!$E$29),"0.00E+00"))</f>
        <v>#DIV/0!</v>
      </c>
      <c r="AM82" s="37" t="e">
        <f>VALUE(TEXT(((AK82*'TOX and EXPO INPUTS'!$F$21)/'TOX and EXPO INPUTS'!$E$29),"0.00E+00"))</f>
        <v>#DIV/0!</v>
      </c>
      <c r="AN82" s="42" t="e">
        <f>IF($E82="ST",VALUE(TEXT(('TOX and EXPO INPUTS'!$F$15/AL82),"0.0E+00")),IF($E82="IT",VALUE(TEXT(('TOX and EXPO INPUTS'!$F$18/AL82),"0.0E+00"))))</f>
        <v>#DIV/0!</v>
      </c>
      <c r="AO82" s="37" t="e">
        <f>IF($E82="ST",VALUE(TEXT(('TOX and EXPO INPUTS'!$F$15/AM82),"0.0E+00")),IF($E82="IT",VALUE(TEXT(('TOX and EXPO INPUTS'!$F$18/AM82),"0.0E+00"))))</f>
        <v>#DIV/0!</v>
      </c>
      <c r="AP82" s="42" t="e">
        <f t="shared" si="37"/>
        <v>#DIV/0!</v>
      </c>
      <c r="AQ82" s="37" t="e">
        <f t="shared" si="38"/>
        <v>#DIV/0!</v>
      </c>
      <c r="AR82" s="37" t="e">
        <f t="shared" si="39"/>
        <v>#DIV/0!</v>
      </c>
      <c r="AS82" s="37" t="e">
        <f t="shared" si="40"/>
        <v>#DIV/0!</v>
      </c>
      <c r="AT82" s="37" t="e">
        <f t="shared" si="41"/>
        <v>#DIV/0!</v>
      </c>
      <c r="AU82" s="37" t="e">
        <f t="shared" si="42"/>
        <v>#DIV/0!</v>
      </c>
      <c r="AV82" s="42" t="e">
        <f t="shared" si="43"/>
        <v>#DIV/0!</v>
      </c>
      <c r="AW82" s="37" t="e">
        <f t="shared" si="44"/>
        <v>#DIV/0!</v>
      </c>
      <c r="AX82" s="37" t="e">
        <f t="shared" si="45"/>
        <v>#DIV/0!</v>
      </c>
      <c r="AY82" s="37" t="e">
        <f t="shared" si="46"/>
        <v>#DIV/0!</v>
      </c>
      <c r="AZ82" s="37" t="e">
        <f t="shared" si="47"/>
        <v>#DIV/0!</v>
      </c>
      <c r="BA82" s="37" t="e">
        <f t="shared" si="48"/>
        <v>#DIV/0!</v>
      </c>
      <c r="BB82" s="42" t="e">
        <f>IF($E82="ST",VALUE(TEXT((1/(('TOX and EXPO INPUTS'!$F$9/AG82)+('TOX and EXPO INPUTS'!$F$17/AN82))),"0.0E+00")),IF($E82="IT",VALUE(TEXT((1/(('TOX and EXPO INPUTS'!$F$12/AG82)+('TOX and EXPO INPUTS'!$F$20/AN82))),"0.0E+00"))))</f>
        <v>#DIV/0!</v>
      </c>
      <c r="BC82" s="37" t="e">
        <f>IF($E82="ST",VALUE(TEXT((1/(('TOX and EXPO INPUTS'!$F$9/AH82)+('TOX and EXPO INPUTS'!$F$17/AN82))),"0.0E+00")),IF($E82="IT",VALUE(TEXT((1/(('TOX and EXPO INPUTS'!$F$12/AH82)+('TOX and EXPO INPUTS'!$F$20/AN82))),"0.0E+00"))))</f>
        <v>#DIV/0!</v>
      </c>
      <c r="BD82" s="37" t="e">
        <f>IF($E82="ST",VALUE(TEXT((1/(('TOX and EXPO INPUTS'!$F$9/AI82)+('TOX and EXPO INPUTS'!$F$17/AN82))),"0.0E+00")),IF($E82="IT",VALUE(TEXT((1/(('TOX and EXPO INPUTS'!$F$12/AI82)+('TOX and EXPO INPUTS'!$F$20/AN82))),"0.0E+00"))))</f>
        <v>#DIV/0!</v>
      </c>
      <c r="BE82" s="37" t="e">
        <f>IF($E82="ST",VALUE(TEXT((1/(('TOX and EXPO INPUTS'!$F$9/AG82)+('TOX and EXPO INPUTS'!$F$17/AO82))),"0.0E+00")),IF($E82="IT",VALUE(TEXT((1/(('TOX and EXPO INPUTS'!$F$12/AG82)+('TOX and EXPO INPUTS'!$F$20/AO82))),"0.0E+00"))))</f>
        <v>#DIV/0!</v>
      </c>
      <c r="BF82" s="37" t="e">
        <f>IF($E82="ST",VALUE(TEXT((1/(('TOX and EXPO INPUTS'!$F$9/AH82)+('TOX and EXPO INPUTS'!$F$17/AO82))),"0.0E+00")),IF($E82="IT",VALUE(TEXT((1/(('TOX and EXPO INPUTS'!$F$12/AH82)+('TOX and EXPO INPUTS'!$F$20/AO82))),"0.0E+00"))))</f>
        <v>#DIV/0!</v>
      </c>
      <c r="BG82" s="37" t="e">
        <f>IF($E82="ST",VALUE(TEXT((1/(('TOX and EXPO INPUTS'!$F$9/AI82)+('TOX and EXPO INPUTS'!$F$17/AO82))),"0.0E+00")),IF($E82="IT",VALUE(TEXT((1/(('TOX and EXPO INPUTS'!$F$12/AI82)+('TOX and EXPO INPUTS'!$F$20/AO82))),"0.0E+00"))))</f>
        <v>#DIV/0!</v>
      </c>
      <c r="BH82" s="42" t="e">
        <f>VALUE(TEXT((AD82*$T82/365*'TOX and EXPO INPUTS'!$E$33/'TOX and EXPO INPUTS'!$E$34),"0.00E+00"))</f>
        <v>#DIV/0!</v>
      </c>
      <c r="BI82" s="37" t="e">
        <f>VALUE(TEXT((AE82*$T82/365*'TOX and EXPO INPUTS'!$E$33/'TOX and EXPO INPUTS'!$E$34),"0.00E+00"))</f>
        <v>#DIV/0!</v>
      </c>
      <c r="BJ82" s="37" t="e">
        <f>VALUE(TEXT((AF82*$T82/365*'TOX and EXPO INPUTS'!$E$33/'TOX and EXPO INPUTS'!$E$34),"0.00E+00"))</f>
        <v>#DIV/0!</v>
      </c>
      <c r="BK82" s="42" t="e">
        <f>VALUE(TEXT((AD82*$U82/365*'TOX and EXPO INPUTS'!$E$33/'TOX and EXPO INPUTS'!$E$34),"0.00E+00"))</f>
        <v>#DIV/0!</v>
      </c>
      <c r="BL82" s="37" t="e">
        <f>VALUE(TEXT((AE82*$U82/365*'TOX and EXPO INPUTS'!$E$33/'TOX and EXPO INPUTS'!$E$34),"0.00E+00"))</f>
        <v>#DIV/0!</v>
      </c>
      <c r="BM82" s="37" t="e">
        <f>VALUE(TEXT((AF82*$U82/365*'TOX and EXPO INPUTS'!$E$33/'TOX and EXPO INPUTS'!$E$34),"0.00E+00"))</f>
        <v>#DIV/0!</v>
      </c>
      <c r="BN82" s="42" t="e">
        <f>VALUE(TEXT((AL82*$T82/365*'TOX and EXPO INPUTS'!$E$33/'TOX and EXPO INPUTS'!$E$34),"0.00E+00"))</f>
        <v>#DIV/0!</v>
      </c>
      <c r="BO82" s="37" t="e">
        <f>VALUE(TEXT((AM82*$T82/365*'TOX and EXPO INPUTS'!$E$33/'TOX and EXPO INPUTS'!$E$34),"0.00E+00"))</f>
        <v>#DIV/0!</v>
      </c>
      <c r="BP82" s="42" t="e">
        <f>VALUE(TEXT((AL82*$U82/365*'TOX and EXPO INPUTS'!$E$33/'TOX and EXPO INPUTS'!$E$34),"0.00E+00"))</f>
        <v>#DIV/0!</v>
      </c>
      <c r="BQ82" s="37" t="e">
        <f>VALUE(TEXT((AM82*$U82/365*'TOX and EXPO INPUTS'!$E$33/'TOX and EXPO INPUTS'!$E$34),"0.00E+00"))</f>
        <v>#DIV/0!</v>
      </c>
      <c r="BR82" s="42" t="e">
        <f>VALUE(TEXT((AP82*$T82/365*'TOX and EXPO INPUTS'!$E$33/'TOX and EXPO INPUTS'!$E$34),"0.00E+00"))</f>
        <v>#DIV/0!</v>
      </c>
      <c r="BS82" s="37" t="e">
        <f>VALUE(TEXT((AQ82*$T82/365*'TOX and EXPO INPUTS'!$E$33/'TOX and EXPO INPUTS'!$E$34),"0.00E+00"))</f>
        <v>#DIV/0!</v>
      </c>
      <c r="BT82" s="37" t="e">
        <f>VALUE(TEXT((AR82*$T82/365*'TOX and EXPO INPUTS'!$E$33/'TOX and EXPO INPUTS'!$E$34),"0.00E+00"))</f>
        <v>#DIV/0!</v>
      </c>
      <c r="BU82" s="37" t="e">
        <f>VALUE(TEXT((AS82*$T82/365*'TOX and EXPO INPUTS'!$E$33/'TOX and EXPO INPUTS'!$E$34),"0.00E+00"))</f>
        <v>#DIV/0!</v>
      </c>
      <c r="BV82" s="37" t="e">
        <f>VALUE(TEXT((AT82*$T82/365*'TOX and EXPO INPUTS'!$E$33/'TOX and EXPO INPUTS'!$E$34),"0.00E+00"))</f>
        <v>#DIV/0!</v>
      </c>
      <c r="BW82" s="37" t="e">
        <f>VALUE(TEXT((AU82*$T82/365*'TOX and EXPO INPUTS'!$E$33/'TOX and EXPO INPUTS'!$E$34),"0.00E+00"))</f>
        <v>#DIV/0!</v>
      </c>
      <c r="BX82" s="42" t="e">
        <f>VALUE(TEXT((AP82*$U82/365*'TOX and EXPO INPUTS'!$E$33/'TOX and EXPO INPUTS'!$E$34),"0.00E+00"))</f>
        <v>#DIV/0!</v>
      </c>
      <c r="BY82" s="37" t="e">
        <f>VALUE(TEXT((AQ82*$U82/365*'TOX and EXPO INPUTS'!$E$33/'TOX and EXPO INPUTS'!$E$34),"0.00E+00"))</f>
        <v>#DIV/0!</v>
      </c>
      <c r="BZ82" s="37" t="e">
        <f>VALUE(TEXT((AR82*$U82/365*'TOX and EXPO INPUTS'!$E$33/'TOX and EXPO INPUTS'!$E$34),"0.00E+00"))</f>
        <v>#DIV/0!</v>
      </c>
      <c r="CA82" s="37" t="e">
        <f>VALUE(TEXT((AS82*$U82/365*'TOX and EXPO INPUTS'!$E$33/'TOX and EXPO INPUTS'!$E$34),"0.00E+00"))</f>
        <v>#DIV/0!</v>
      </c>
      <c r="CB82" s="37" t="e">
        <f>VALUE(TEXT((AT82*$U82/365*'TOX and EXPO INPUTS'!$E$33/'TOX and EXPO INPUTS'!$E$34),"0.00E+00"))</f>
        <v>#DIV/0!</v>
      </c>
      <c r="CC82" s="37" t="e">
        <f>VALUE(TEXT((AU82*$U82/365*'TOX and EXPO INPUTS'!$E$33/'TOX and EXPO INPUTS'!$E$34),"0.00E+00"))</f>
        <v>#DIV/0!</v>
      </c>
      <c r="CD82" s="58" t="e">
        <f>VALUE(TEXT((BR82*'TOX and EXPO INPUTS'!$F$23),"0.00E+00"))</f>
        <v>#DIV/0!</v>
      </c>
      <c r="CE82" s="57" t="e">
        <f>VALUE(TEXT((BS82*'TOX and EXPO INPUTS'!$F$23),"0.00E+00"))</f>
        <v>#DIV/0!</v>
      </c>
      <c r="CF82" s="57" t="e">
        <f>VALUE(TEXT((BT82*'TOX and EXPO INPUTS'!$F$23),"0.00E+00"))</f>
        <v>#DIV/0!</v>
      </c>
      <c r="CG82" s="57" t="e">
        <f>VALUE(TEXT((BU82*'TOX and EXPO INPUTS'!$F$23),"0.00E+00"))</f>
        <v>#DIV/0!</v>
      </c>
      <c r="CH82" s="57" t="e">
        <f>VALUE(TEXT((BV82*'TOX and EXPO INPUTS'!$F$23),"0.00E+00"))</f>
        <v>#DIV/0!</v>
      </c>
      <c r="CI82" s="57" t="e">
        <f>VALUE(TEXT((BW82*'TOX and EXPO INPUTS'!$F$23),"0.00E+00"))</f>
        <v>#DIV/0!</v>
      </c>
      <c r="CJ82" s="58" t="e">
        <f>VALUE(TEXT((BX82*'TOX and EXPO INPUTS'!$F$23),"0.00E+00"))</f>
        <v>#DIV/0!</v>
      </c>
      <c r="CK82" s="57" t="e">
        <f>VALUE(TEXT((BY82*'TOX and EXPO INPUTS'!$F$23),"0.00E+00"))</f>
        <v>#DIV/0!</v>
      </c>
      <c r="CL82" s="57" t="e">
        <f>VALUE(TEXT((BZ82*'TOX and EXPO INPUTS'!$F$23),"0.00E+00"))</f>
        <v>#DIV/0!</v>
      </c>
      <c r="CM82" s="57" t="e">
        <f>VALUE(TEXT((CA82*'TOX and EXPO INPUTS'!$F$23),"0.00E+00"))</f>
        <v>#DIV/0!</v>
      </c>
      <c r="CN82" s="57" t="e">
        <f>VALUE(TEXT((CB82*'TOX and EXPO INPUTS'!$F$23),"0.00E+00"))</f>
        <v>#DIV/0!</v>
      </c>
      <c r="CO82" s="57" t="e">
        <f>VALUE(TEXT((CC82*'TOX and EXPO INPUTS'!$F$23),"0.00E+00"))</f>
        <v>#DIV/0!</v>
      </c>
      <c r="CP82" s="38" t="s">
        <v>106</v>
      </c>
      <c r="CQ82" s="34" t="s">
        <v>107</v>
      </c>
      <c r="CR82" s="34" t="s">
        <v>108</v>
      </c>
      <c r="CS82" s="39" t="s">
        <v>109</v>
      </c>
    </row>
    <row r="83" spans="1:97" ht="48" customHeight="1" x14ac:dyDescent="0.25">
      <c r="A83" s="34" t="s">
        <v>98</v>
      </c>
      <c r="B83" s="34" t="s">
        <v>99</v>
      </c>
      <c r="C83" s="34" t="s">
        <v>115</v>
      </c>
      <c r="D83" s="34" t="s">
        <v>101</v>
      </c>
      <c r="E83" s="39" t="s">
        <v>112</v>
      </c>
      <c r="F83" s="40" t="s">
        <v>130</v>
      </c>
      <c r="G83" s="43"/>
      <c r="H83" s="36" t="s">
        <v>104</v>
      </c>
      <c r="I83" s="67"/>
      <c r="J83" s="36" t="s">
        <v>105</v>
      </c>
      <c r="K83" s="100">
        <f>VLOOKUP(F83,'Amount Seed Planted_variables'!$A$3:$I$74,2,0)</f>
        <v>25344</v>
      </c>
      <c r="L83" s="100">
        <f>VLOOKUP(F83,'Amount Seed Planted_variables'!$A$3:$I$74,3,0)</f>
        <v>79200</v>
      </c>
      <c r="M83" s="36">
        <f t="shared" si="53"/>
        <v>0</v>
      </c>
      <c r="N83" s="35">
        <f t="shared" si="54"/>
        <v>0</v>
      </c>
      <c r="O83" s="101">
        <v>225</v>
      </c>
      <c r="P83" s="93">
        <f>VLOOKUP(F83,'Amount Seed Planted_variables'!$A$3:$I$74,4,0)</f>
        <v>633600</v>
      </c>
      <c r="Q83" s="93">
        <f>VLOOKUP(F83,'Amount Seed Planted_variables'!$A$3:$I$74,7,0)</f>
        <v>80</v>
      </c>
      <c r="R83" s="93">
        <f>VLOOKUP(F83,'Amount Seed Planted_variables'!$A$3:$I$74,8,0)</f>
        <v>50688000</v>
      </c>
      <c r="S83" s="87" t="str">
        <f t="shared" si="50"/>
        <v>NA</v>
      </c>
      <c r="T83" s="35">
        <v>10</v>
      </c>
      <c r="U83" s="35">
        <v>30</v>
      </c>
      <c r="V83" s="41">
        <v>349</v>
      </c>
      <c r="W83" s="35">
        <v>51.2</v>
      </c>
      <c r="X83" s="35">
        <v>42.2</v>
      </c>
      <c r="Y83" s="41">
        <v>1.2</v>
      </c>
      <c r="Z83" s="35">
        <f t="shared" si="49"/>
        <v>0.12</v>
      </c>
      <c r="AA83" s="42">
        <f t="shared" si="55"/>
        <v>0</v>
      </c>
      <c r="AB83" s="37">
        <f t="shared" si="56"/>
        <v>0</v>
      </c>
      <c r="AC83" s="37">
        <f t="shared" si="57"/>
        <v>0</v>
      </c>
      <c r="AD83" s="42" t="e">
        <f>VALUE(TEXT(((AA83*'TOX and EXPO INPUTS'!$F$13)/'TOX and EXPO INPUTS'!$E$27),"0.00E+00"))</f>
        <v>#DIV/0!</v>
      </c>
      <c r="AE83" s="37" t="e">
        <f>VALUE(TEXT(((AB83*'TOX and EXPO INPUTS'!$F$13)/'TOX and EXPO INPUTS'!$E$27),"0.00E+00"))</f>
        <v>#DIV/0!</v>
      </c>
      <c r="AF83" s="37" t="e">
        <f>VALUE(TEXT(((AC83*'TOX and EXPO INPUTS'!$F$13)/'TOX and EXPO INPUTS'!$E$27),"0.00E+00"))</f>
        <v>#DIV/0!</v>
      </c>
      <c r="AG83" s="42" t="e">
        <f>IF($E83="ST",VALUE(TEXT(('TOX and EXPO INPUTS'!$F$7/AD83),"0.0E+00")),IF($E83="IT",VALUE(TEXT(('TOX and EXPO INPUTS'!$F$10/AD83),"0.0E+00"))))</f>
        <v>#DIV/0!</v>
      </c>
      <c r="AH83" s="37" t="e">
        <f>IF($E83="ST",VALUE(TEXT(('TOX and EXPO INPUTS'!$F$7/AE83),"0.0E+00")),IF($E83="IT",VALUE(TEXT(('TOX and EXPO INPUTS'!$F$10/AE83),"0.0E+00"))))</f>
        <v>#DIV/0!</v>
      </c>
      <c r="AI83" s="37" t="e">
        <f>IF($E83="ST",VALUE(TEXT(('TOX and EXPO INPUTS'!$F$7/AF83),"0.0E+00")),IF($E83="IT",VALUE(TEXT(('TOX and EXPO INPUTS'!$F$10/AF83),"0.0E+00"))))</f>
        <v>#DIV/0!</v>
      </c>
      <c r="AJ83" s="42">
        <f t="shared" si="51"/>
        <v>0</v>
      </c>
      <c r="AK83" s="37">
        <f t="shared" si="52"/>
        <v>0</v>
      </c>
      <c r="AL83" s="42" t="e">
        <f>VALUE(TEXT(((AJ83*'TOX and EXPO INPUTS'!$F$21)/'TOX and EXPO INPUTS'!$E$29),"0.00E+00"))</f>
        <v>#DIV/0!</v>
      </c>
      <c r="AM83" s="37" t="e">
        <f>VALUE(TEXT(((AK83*'TOX and EXPO INPUTS'!$F$21)/'TOX and EXPO INPUTS'!$E$29),"0.00E+00"))</f>
        <v>#DIV/0!</v>
      </c>
      <c r="AN83" s="42" t="e">
        <f>IF($E83="ST",VALUE(TEXT(('TOX and EXPO INPUTS'!$F$15/AL83),"0.0E+00")),IF($E83="IT",VALUE(TEXT(('TOX and EXPO INPUTS'!$F$18/AL83),"0.0E+00"))))</f>
        <v>#DIV/0!</v>
      </c>
      <c r="AO83" s="37" t="e">
        <f>IF($E83="ST",VALUE(TEXT(('TOX and EXPO INPUTS'!$F$15/AM83),"0.0E+00")),IF($E83="IT",VALUE(TEXT(('TOX and EXPO INPUTS'!$F$18/AM83),"0.0E+00"))))</f>
        <v>#DIV/0!</v>
      </c>
      <c r="AP83" s="42" t="e">
        <f t="shared" si="37"/>
        <v>#DIV/0!</v>
      </c>
      <c r="AQ83" s="37" t="e">
        <f t="shared" si="38"/>
        <v>#DIV/0!</v>
      </c>
      <c r="AR83" s="37" t="e">
        <f t="shared" si="39"/>
        <v>#DIV/0!</v>
      </c>
      <c r="AS83" s="37" t="e">
        <f t="shared" si="40"/>
        <v>#DIV/0!</v>
      </c>
      <c r="AT83" s="37" t="e">
        <f t="shared" si="41"/>
        <v>#DIV/0!</v>
      </c>
      <c r="AU83" s="37" t="e">
        <f t="shared" si="42"/>
        <v>#DIV/0!</v>
      </c>
      <c r="AV83" s="42" t="e">
        <f t="shared" si="43"/>
        <v>#DIV/0!</v>
      </c>
      <c r="AW83" s="37" t="e">
        <f t="shared" si="44"/>
        <v>#DIV/0!</v>
      </c>
      <c r="AX83" s="37" t="e">
        <f t="shared" si="45"/>
        <v>#DIV/0!</v>
      </c>
      <c r="AY83" s="37" t="e">
        <f t="shared" si="46"/>
        <v>#DIV/0!</v>
      </c>
      <c r="AZ83" s="37" t="e">
        <f t="shared" si="47"/>
        <v>#DIV/0!</v>
      </c>
      <c r="BA83" s="37" t="e">
        <f t="shared" si="48"/>
        <v>#DIV/0!</v>
      </c>
      <c r="BB83" s="42" t="e">
        <f>IF($E83="ST",VALUE(TEXT((1/(('TOX and EXPO INPUTS'!$F$9/AG83)+('TOX and EXPO INPUTS'!$F$17/AN83))),"0.0E+00")),IF($E83="IT",VALUE(TEXT((1/(('TOX and EXPO INPUTS'!$F$12/AG83)+('TOX and EXPO INPUTS'!$F$20/AN83))),"0.0E+00"))))</f>
        <v>#DIV/0!</v>
      </c>
      <c r="BC83" s="37" t="e">
        <f>IF($E83="ST",VALUE(TEXT((1/(('TOX and EXPO INPUTS'!$F$9/AH83)+('TOX and EXPO INPUTS'!$F$17/AN83))),"0.0E+00")),IF($E83="IT",VALUE(TEXT((1/(('TOX and EXPO INPUTS'!$F$12/AH83)+('TOX and EXPO INPUTS'!$F$20/AN83))),"0.0E+00"))))</f>
        <v>#DIV/0!</v>
      </c>
      <c r="BD83" s="37" t="e">
        <f>IF($E83="ST",VALUE(TEXT((1/(('TOX and EXPO INPUTS'!$F$9/AI83)+('TOX and EXPO INPUTS'!$F$17/AN83))),"0.0E+00")),IF($E83="IT",VALUE(TEXT((1/(('TOX and EXPO INPUTS'!$F$12/AI83)+('TOX and EXPO INPUTS'!$F$20/AN83))),"0.0E+00"))))</f>
        <v>#DIV/0!</v>
      </c>
      <c r="BE83" s="37" t="e">
        <f>IF($E83="ST",VALUE(TEXT((1/(('TOX and EXPO INPUTS'!$F$9/AG83)+('TOX and EXPO INPUTS'!$F$17/AO83))),"0.0E+00")),IF($E83="IT",VALUE(TEXT((1/(('TOX and EXPO INPUTS'!$F$12/AG83)+('TOX and EXPO INPUTS'!$F$20/AO83))),"0.0E+00"))))</f>
        <v>#DIV/0!</v>
      </c>
      <c r="BF83" s="37" t="e">
        <f>IF($E83="ST",VALUE(TEXT((1/(('TOX and EXPO INPUTS'!$F$9/AH83)+('TOX and EXPO INPUTS'!$F$17/AO83))),"0.0E+00")),IF($E83="IT",VALUE(TEXT((1/(('TOX and EXPO INPUTS'!$F$12/AH83)+('TOX and EXPO INPUTS'!$F$20/AO83))),"0.0E+00"))))</f>
        <v>#DIV/0!</v>
      </c>
      <c r="BG83" s="37" t="e">
        <f>IF($E83="ST",VALUE(TEXT((1/(('TOX and EXPO INPUTS'!$F$9/AI83)+('TOX and EXPO INPUTS'!$F$17/AO83))),"0.0E+00")),IF($E83="IT",VALUE(TEXT((1/(('TOX and EXPO INPUTS'!$F$12/AI83)+('TOX and EXPO INPUTS'!$F$20/AO83))),"0.0E+00"))))</f>
        <v>#DIV/0!</v>
      </c>
      <c r="BH83" s="42" t="e">
        <f>VALUE(TEXT((AD83*$T83/365*'TOX and EXPO INPUTS'!$E$33/'TOX and EXPO INPUTS'!$E$34),"0.00E+00"))</f>
        <v>#DIV/0!</v>
      </c>
      <c r="BI83" s="37" t="e">
        <f>VALUE(TEXT((AE83*$T83/365*'TOX and EXPO INPUTS'!$E$33/'TOX and EXPO INPUTS'!$E$34),"0.00E+00"))</f>
        <v>#DIV/0!</v>
      </c>
      <c r="BJ83" s="37" t="e">
        <f>VALUE(TEXT((AF83*$T83/365*'TOX and EXPO INPUTS'!$E$33/'TOX and EXPO INPUTS'!$E$34),"0.00E+00"))</f>
        <v>#DIV/0!</v>
      </c>
      <c r="BK83" s="42" t="e">
        <f>VALUE(TEXT((AD83*$U83/365*'TOX and EXPO INPUTS'!$E$33/'TOX and EXPO INPUTS'!$E$34),"0.00E+00"))</f>
        <v>#DIV/0!</v>
      </c>
      <c r="BL83" s="37" t="e">
        <f>VALUE(TEXT((AE83*$U83/365*'TOX and EXPO INPUTS'!$E$33/'TOX and EXPO INPUTS'!$E$34),"0.00E+00"))</f>
        <v>#DIV/0!</v>
      </c>
      <c r="BM83" s="37" t="e">
        <f>VALUE(TEXT((AF83*$U83/365*'TOX and EXPO INPUTS'!$E$33/'TOX and EXPO INPUTS'!$E$34),"0.00E+00"))</f>
        <v>#DIV/0!</v>
      </c>
      <c r="BN83" s="42" t="e">
        <f>VALUE(TEXT((AL83*$T83/365*'TOX and EXPO INPUTS'!$E$33/'TOX and EXPO INPUTS'!$E$34),"0.00E+00"))</f>
        <v>#DIV/0!</v>
      </c>
      <c r="BO83" s="37" t="e">
        <f>VALUE(TEXT((AM83*$T83/365*'TOX and EXPO INPUTS'!$E$33/'TOX and EXPO INPUTS'!$E$34),"0.00E+00"))</f>
        <v>#DIV/0!</v>
      </c>
      <c r="BP83" s="42" t="e">
        <f>VALUE(TEXT((AL83*$U83/365*'TOX and EXPO INPUTS'!$E$33/'TOX and EXPO INPUTS'!$E$34),"0.00E+00"))</f>
        <v>#DIV/0!</v>
      </c>
      <c r="BQ83" s="37" t="e">
        <f>VALUE(TEXT((AM83*$U83/365*'TOX and EXPO INPUTS'!$E$33/'TOX and EXPO INPUTS'!$E$34),"0.00E+00"))</f>
        <v>#DIV/0!</v>
      </c>
      <c r="BR83" s="42" t="e">
        <f>VALUE(TEXT((AP83*$T83/365*'TOX and EXPO INPUTS'!$E$33/'TOX and EXPO INPUTS'!$E$34),"0.00E+00"))</f>
        <v>#DIV/0!</v>
      </c>
      <c r="BS83" s="37" t="e">
        <f>VALUE(TEXT((AQ83*$T83/365*'TOX and EXPO INPUTS'!$E$33/'TOX and EXPO INPUTS'!$E$34),"0.00E+00"))</f>
        <v>#DIV/0!</v>
      </c>
      <c r="BT83" s="37" t="e">
        <f>VALUE(TEXT((AR83*$T83/365*'TOX and EXPO INPUTS'!$E$33/'TOX and EXPO INPUTS'!$E$34),"0.00E+00"))</f>
        <v>#DIV/0!</v>
      </c>
      <c r="BU83" s="37" t="e">
        <f>VALUE(TEXT((AS83*$T83/365*'TOX and EXPO INPUTS'!$E$33/'TOX and EXPO INPUTS'!$E$34),"0.00E+00"))</f>
        <v>#DIV/0!</v>
      </c>
      <c r="BV83" s="37" t="e">
        <f>VALUE(TEXT((AT83*$T83/365*'TOX and EXPO INPUTS'!$E$33/'TOX and EXPO INPUTS'!$E$34),"0.00E+00"))</f>
        <v>#DIV/0!</v>
      </c>
      <c r="BW83" s="37" t="e">
        <f>VALUE(TEXT((AU83*$T83/365*'TOX and EXPO INPUTS'!$E$33/'TOX and EXPO INPUTS'!$E$34),"0.00E+00"))</f>
        <v>#DIV/0!</v>
      </c>
      <c r="BX83" s="42" t="e">
        <f>VALUE(TEXT((AP83*$U83/365*'TOX and EXPO INPUTS'!$E$33/'TOX and EXPO INPUTS'!$E$34),"0.00E+00"))</f>
        <v>#DIV/0!</v>
      </c>
      <c r="BY83" s="37" t="e">
        <f>VALUE(TEXT((AQ83*$U83/365*'TOX and EXPO INPUTS'!$E$33/'TOX and EXPO INPUTS'!$E$34),"0.00E+00"))</f>
        <v>#DIV/0!</v>
      </c>
      <c r="BZ83" s="37" t="e">
        <f>VALUE(TEXT((AR83*$U83/365*'TOX and EXPO INPUTS'!$E$33/'TOX and EXPO INPUTS'!$E$34),"0.00E+00"))</f>
        <v>#DIV/0!</v>
      </c>
      <c r="CA83" s="37" t="e">
        <f>VALUE(TEXT((AS83*$U83/365*'TOX and EXPO INPUTS'!$E$33/'TOX and EXPO INPUTS'!$E$34),"0.00E+00"))</f>
        <v>#DIV/0!</v>
      </c>
      <c r="CB83" s="37" t="e">
        <f>VALUE(TEXT((AT83*$U83/365*'TOX and EXPO INPUTS'!$E$33/'TOX and EXPO INPUTS'!$E$34),"0.00E+00"))</f>
        <v>#DIV/0!</v>
      </c>
      <c r="CC83" s="37" t="e">
        <f>VALUE(TEXT((AU83*$U83/365*'TOX and EXPO INPUTS'!$E$33/'TOX and EXPO INPUTS'!$E$34),"0.00E+00"))</f>
        <v>#DIV/0!</v>
      </c>
      <c r="CD83" s="58" t="e">
        <f>VALUE(TEXT((BR83*'TOX and EXPO INPUTS'!$F$23),"0.00E+00"))</f>
        <v>#DIV/0!</v>
      </c>
      <c r="CE83" s="57" t="e">
        <f>VALUE(TEXT((BS83*'TOX and EXPO INPUTS'!$F$23),"0.00E+00"))</f>
        <v>#DIV/0!</v>
      </c>
      <c r="CF83" s="57" t="e">
        <f>VALUE(TEXT((BT83*'TOX and EXPO INPUTS'!$F$23),"0.00E+00"))</f>
        <v>#DIV/0!</v>
      </c>
      <c r="CG83" s="57" t="e">
        <f>VALUE(TEXT((BU83*'TOX and EXPO INPUTS'!$F$23),"0.00E+00"))</f>
        <v>#DIV/0!</v>
      </c>
      <c r="CH83" s="57" t="e">
        <f>VALUE(TEXT((BV83*'TOX and EXPO INPUTS'!$F$23),"0.00E+00"))</f>
        <v>#DIV/0!</v>
      </c>
      <c r="CI83" s="57" t="e">
        <f>VALUE(TEXT((BW83*'TOX and EXPO INPUTS'!$F$23),"0.00E+00"))</f>
        <v>#DIV/0!</v>
      </c>
      <c r="CJ83" s="58" t="e">
        <f>VALUE(TEXT((BX83*'TOX and EXPO INPUTS'!$F$23),"0.00E+00"))</f>
        <v>#DIV/0!</v>
      </c>
      <c r="CK83" s="57" t="e">
        <f>VALUE(TEXT((BY83*'TOX and EXPO INPUTS'!$F$23),"0.00E+00"))</f>
        <v>#DIV/0!</v>
      </c>
      <c r="CL83" s="57" t="e">
        <f>VALUE(TEXT((BZ83*'TOX and EXPO INPUTS'!$F$23),"0.00E+00"))</f>
        <v>#DIV/0!</v>
      </c>
      <c r="CM83" s="57" t="e">
        <f>VALUE(TEXT((CA83*'TOX and EXPO INPUTS'!$F$23),"0.00E+00"))</f>
        <v>#DIV/0!</v>
      </c>
      <c r="CN83" s="57" t="e">
        <f>VALUE(TEXT((CB83*'TOX and EXPO INPUTS'!$F$23),"0.00E+00"))</f>
        <v>#DIV/0!</v>
      </c>
      <c r="CO83" s="57" t="e">
        <f>VALUE(TEXT((CC83*'TOX and EXPO INPUTS'!$F$23),"0.00E+00"))</f>
        <v>#DIV/0!</v>
      </c>
      <c r="CP83" s="38" t="s">
        <v>106</v>
      </c>
      <c r="CQ83" s="34" t="s">
        <v>107</v>
      </c>
      <c r="CR83" s="34" t="s">
        <v>108</v>
      </c>
      <c r="CS83" s="39" t="s">
        <v>109</v>
      </c>
    </row>
    <row r="84" spans="1:97" ht="48" customHeight="1" x14ac:dyDescent="0.25">
      <c r="A84" s="34" t="s">
        <v>98</v>
      </c>
      <c r="B84" s="34" t="s">
        <v>99</v>
      </c>
      <c r="C84" s="34" t="s">
        <v>115</v>
      </c>
      <c r="D84" s="34" t="s">
        <v>110</v>
      </c>
      <c r="E84" s="39" t="s">
        <v>112</v>
      </c>
      <c r="F84" s="40" t="s">
        <v>130</v>
      </c>
      <c r="G84" s="43"/>
      <c r="H84" s="36" t="s">
        <v>104</v>
      </c>
      <c r="I84" s="67"/>
      <c r="J84" s="36" t="s">
        <v>105</v>
      </c>
      <c r="K84" s="100">
        <f>VLOOKUP(F84,'Amount Seed Planted_variables'!$A$3:$I$74,2,0)</f>
        <v>25344</v>
      </c>
      <c r="L84" s="100">
        <f>VLOOKUP(F84,'Amount Seed Planted_variables'!$A$3:$I$74,3,0)</f>
        <v>79200</v>
      </c>
      <c r="M84" s="36">
        <f t="shared" si="53"/>
        <v>0</v>
      </c>
      <c r="N84" s="35">
        <f t="shared" si="54"/>
        <v>0</v>
      </c>
      <c r="O84" s="101">
        <v>225</v>
      </c>
      <c r="P84" s="93">
        <f>VLOOKUP(F84,'Amount Seed Planted_variables'!$A$3:$I$74,4,0)</f>
        <v>633600</v>
      </c>
      <c r="Q84" s="93">
        <f>VLOOKUP(F84,'Amount Seed Planted_variables'!$A$3:$I$74,7,0)</f>
        <v>80</v>
      </c>
      <c r="R84" s="93">
        <f>VLOOKUP(F84,'Amount Seed Planted_variables'!$A$3:$I$74,8,0)</f>
        <v>50688000</v>
      </c>
      <c r="S84" s="87" t="str">
        <f t="shared" si="50"/>
        <v>NA</v>
      </c>
      <c r="T84" s="35">
        <v>10</v>
      </c>
      <c r="U84" s="35">
        <v>30</v>
      </c>
      <c r="V84" s="41">
        <v>68</v>
      </c>
      <c r="W84" s="35">
        <v>16.899999999999999</v>
      </c>
      <c r="X84" s="35">
        <v>13.1</v>
      </c>
      <c r="Y84" s="41">
        <v>3.6</v>
      </c>
      <c r="Z84" s="35">
        <f t="shared" si="49"/>
        <v>0.36000000000000004</v>
      </c>
      <c r="AA84" s="42">
        <f t="shared" si="55"/>
        <v>0</v>
      </c>
      <c r="AB84" s="37">
        <f t="shared" si="56"/>
        <v>0</v>
      </c>
      <c r="AC84" s="37">
        <f t="shared" si="57"/>
        <v>0</v>
      </c>
      <c r="AD84" s="42" t="e">
        <f>VALUE(TEXT(((AA84*'TOX and EXPO INPUTS'!$F$13)/'TOX and EXPO INPUTS'!$E$27),"0.00E+00"))</f>
        <v>#DIV/0!</v>
      </c>
      <c r="AE84" s="37" t="e">
        <f>VALUE(TEXT(((AB84*'TOX and EXPO INPUTS'!$F$13)/'TOX and EXPO INPUTS'!$E$27),"0.00E+00"))</f>
        <v>#DIV/0!</v>
      </c>
      <c r="AF84" s="37" t="e">
        <f>VALUE(TEXT(((AC84*'TOX and EXPO INPUTS'!$F$13)/'TOX and EXPO INPUTS'!$E$27),"0.00E+00"))</f>
        <v>#DIV/0!</v>
      </c>
      <c r="AG84" s="42" t="e">
        <f>IF($E84="ST",VALUE(TEXT(('TOX and EXPO INPUTS'!$F$7/AD84),"0.0E+00")),IF($E84="IT",VALUE(TEXT(('TOX and EXPO INPUTS'!$F$10/AD84),"0.0E+00"))))</f>
        <v>#DIV/0!</v>
      </c>
      <c r="AH84" s="37" t="e">
        <f>IF($E84="ST",VALUE(TEXT(('TOX and EXPO INPUTS'!$F$7/AE84),"0.0E+00")),IF($E84="IT",VALUE(TEXT(('TOX and EXPO INPUTS'!$F$10/AE84),"0.0E+00"))))</f>
        <v>#DIV/0!</v>
      </c>
      <c r="AI84" s="37" t="e">
        <f>IF($E84="ST",VALUE(TEXT(('TOX and EXPO INPUTS'!$F$7/AF84),"0.0E+00")),IF($E84="IT",VALUE(TEXT(('TOX and EXPO INPUTS'!$F$10/AF84),"0.0E+00"))))</f>
        <v>#DIV/0!</v>
      </c>
      <c r="AJ84" s="42">
        <f t="shared" si="51"/>
        <v>0</v>
      </c>
      <c r="AK84" s="37">
        <f t="shared" si="52"/>
        <v>0</v>
      </c>
      <c r="AL84" s="42" t="e">
        <f>VALUE(TEXT(((AJ84*'TOX and EXPO INPUTS'!$F$21)/'TOX and EXPO INPUTS'!$E$29),"0.00E+00"))</f>
        <v>#DIV/0!</v>
      </c>
      <c r="AM84" s="37" t="e">
        <f>VALUE(TEXT(((AK84*'TOX and EXPO INPUTS'!$F$21)/'TOX and EXPO INPUTS'!$E$29),"0.00E+00"))</f>
        <v>#DIV/0!</v>
      </c>
      <c r="AN84" s="42" t="e">
        <f>IF($E84="ST",VALUE(TEXT(('TOX and EXPO INPUTS'!$F$15/AL84),"0.0E+00")),IF($E84="IT",VALUE(TEXT(('TOX and EXPO INPUTS'!$F$18/AL84),"0.0E+00"))))</f>
        <v>#DIV/0!</v>
      </c>
      <c r="AO84" s="37" t="e">
        <f>IF($E84="ST",VALUE(TEXT(('TOX and EXPO INPUTS'!$F$15/AM84),"0.0E+00")),IF($E84="IT",VALUE(TEXT(('TOX and EXPO INPUTS'!$F$18/AM84),"0.0E+00"))))</f>
        <v>#DIV/0!</v>
      </c>
      <c r="AP84" s="42" t="e">
        <f t="shared" si="37"/>
        <v>#DIV/0!</v>
      </c>
      <c r="AQ84" s="37" t="e">
        <f t="shared" si="38"/>
        <v>#DIV/0!</v>
      </c>
      <c r="AR84" s="37" t="e">
        <f t="shared" si="39"/>
        <v>#DIV/0!</v>
      </c>
      <c r="AS84" s="37" t="e">
        <f t="shared" si="40"/>
        <v>#DIV/0!</v>
      </c>
      <c r="AT84" s="37" t="e">
        <f t="shared" si="41"/>
        <v>#DIV/0!</v>
      </c>
      <c r="AU84" s="37" t="e">
        <f t="shared" si="42"/>
        <v>#DIV/0!</v>
      </c>
      <c r="AV84" s="42" t="e">
        <f t="shared" si="43"/>
        <v>#DIV/0!</v>
      </c>
      <c r="AW84" s="37" t="e">
        <f t="shared" si="44"/>
        <v>#DIV/0!</v>
      </c>
      <c r="AX84" s="37" t="e">
        <f t="shared" si="45"/>
        <v>#DIV/0!</v>
      </c>
      <c r="AY84" s="37" t="e">
        <f t="shared" si="46"/>
        <v>#DIV/0!</v>
      </c>
      <c r="AZ84" s="37" t="e">
        <f t="shared" si="47"/>
        <v>#DIV/0!</v>
      </c>
      <c r="BA84" s="37" t="e">
        <f t="shared" si="48"/>
        <v>#DIV/0!</v>
      </c>
      <c r="BB84" s="42" t="e">
        <f>IF($E84="ST",VALUE(TEXT((1/(('TOX and EXPO INPUTS'!$F$9/AG84)+('TOX and EXPO INPUTS'!$F$17/AN84))),"0.0E+00")),IF($E84="IT",VALUE(TEXT((1/(('TOX and EXPO INPUTS'!$F$12/AG84)+('TOX and EXPO INPUTS'!$F$20/AN84))),"0.0E+00"))))</f>
        <v>#DIV/0!</v>
      </c>
      <c r="BC84" s="37" t="e">
        <f>IF($E84="ST",VALUE(TEXT((1/(('TOX and EXPO INPUTS'!$F$9/AH84)+('TOX and EXPO INPUTS'!$F$17/AN84))),"0.0E+00")),IF($E84="IT",VALUE(TEXT((1/(('TOX and EXPO INPUTS'!$F$12/AH84)+('TOX and EXPO INPUTS'!$F$20/AN84))),"0.0E+00"))))</f>
        <v>#DIV/0!</v>
      </c>
      <c r="BD84" s="37" t="e">
        <f>IF($E84="ST",VALUE(TEXT((1/(('TOX and EXPO INPUTS'!$F$9/AI84)+('TOX and EXPO INPUTS'!$F$17/AN84))),"0.0E+00")),IF($E84="IT",VALUE(TEXT((1/(('TOX and EXPO INPUTS'!$F$12/AI84)+('TOX and EXPO INPUTS'!$F$20/AN84))),"0.0E+00"))))</f>
        <v>#DIV/0!</v>
      </c>
      <c r="BE84" s="37" t="e">
        <f>IF($E84="ST",VALUE(TEXT((1/(('TOX and EXPO INPUTS'!$F$9/AG84)+('TOX and EXPO INPUTS'!$F$17/AO84))),"0.0E+00")),IF($E84="IT",VALUE(TEXT((1/(('TOX and EXPO INPUTS'!$F$12/AG84)+('TOX and EXPO INPUTS'!$F$20/AO84))),"0.0E+00"))))</f>
        <v>#DIV/0!</v>
      </c>
      <c r="BF84" s="37" t="e">
        <f>IF($E84="ST",VALUE(TEXT((1/(('TOX and EXPO INPUTS'!$F$9/AH84)+('TOX and EXPO INPUTS'!$F$17/AO84))),"0.0E+00")),IF($E84="IT",VALUE(TEXT((1/(('TOX and EXPO INPUTS'!$F$12/AH84)+('TOX and EXPO INPUTS'!$F$20/AO84))),"0.0E+00"))))</f>
        <v>#DIV/0!</v>
      </c>
      <c r="BG84" s="37" t="e">
        <f>IF($E84="ST",VALUE(TEXT((1/(('TOX and EXPO INPUTS'!$F$9/AI84)+('TOX and EXPO INPUTS'!$F$17/AO84))),"0.0E+00")),IF($E84="IT",VALUE(TEXT((1/(('TOX and EXPO INPUTS'!$F$12/AI84)+('TOX and EXPO INPUTS'!$F$20/AO84))),"0.0E+00"))))</f>
        <v>#DIV/0!</v>
      </c>
      <c r="BH84" s="42" t="e">
        <f>VALUE(TEXT((AD84*$T84/365*'TOX and EXPO INPUTS'!$E$33/'TOX and EXPO INPUTS'!$E$34),"0.00E+00"))</f>
        <v>#DIV/0!</v>
      </c>
      <c r="BI84" s="37" t="e">
        <f>VALUE(TEXT((AE84*$T84/365*'TOX and EXPO INPUTS'!$E$33/'TOX and EXPO INPUTS'!$E$34),"0.00E+00"))</f>
        <v>#DIV/0!</v>
      </c>
      <c r="BJ84" s="37" t="e">
        <f>VALUE(TEXT((AF84*$T84/365*'TOX and EXPO INPUTS'!$E$33/'TOX and EXPO INPUTS'!$E$34),"0.00E+00"))</f>
        <v>#DIV/0!</v>
      </c>
      <c r="BK84" s="42" t="e">
        <f>VALUE(TEXT((AD84*$U84/365*'TOX and EXPO INPUTS'!$E$33/'TOX and EXPO INPUTS'!$E$34),"0.00E+00"))</f>
        <v>#DIV/0!</v>
      </c>
      <c r="BL84" s="37" t="e">
        <f>VALUE(TEXT((AE84*$U84/365*'TOX and EXPO INPUTS'!$E$33/'TOX and EXPO INPUTS'!$E$34),"0.00E+00"))</f>
        <v>#DIV/0!</v>
      </c>
      <c r="BM84" s="37" t="e">
        <f>VALUE(TEXT((AF84*$U84/365*'TOX and EXPO INPUTS'!$E$33/'TOX and EXPO INPUTS'!$E$34),"0.00E+00"))</f>
        <v>#DIV/0!</v>
      </c>
      <c r="BN84" s="42" t="e">
        <f>VALUE(TEXT((AL84*$T84/365*'TOX and EXPO INPUTS'!$E$33/'TOX and EXPO INPUTS'!$E$34),"0.00E+00"))</f>
        <v>#DIV/0!</v>
      </c>
      <c r="BO84" s="37" t="e">
        <f>VALUE(TEXT((AM84*$T84/365*'TOX and EXPO INPUTS'!$E$33/'TOX and EXPO INPUTS'!$E$34),"0.00E+00"))</f>
        <v>#DIV/0!</v>
      </c>
      <c r="BP84" s="42" t="e">
        <f>VALUE(TEXT((AL84*$U84/365*'TOX and EXPO INPUTS'!$E$33/'TOX and EXPO INPUTS'!$E$34),"0.00E+00"))</f>
        <v>#DIV/0!</v>
      </c>
      <c r="BQ84" s="37" t="e">
        <f>VALUE(TEXT((AM84*$U84/365*'TOX and EXPO INPUTS'!$E$33/'TOX and EXPO INPUTS'!$E$34),"0.00E+00"))</f>
        <v>#DIV/0!</v>
      </c>
      <c r="BR84" s="42" t="e">
        <f>VALUE(TEXT((AP84*$T84/365*'TOX and EXPO INPUTS'!$E$33/'TOX and EXPO INPUTS'!$E$34),"0.00E+00"))</f>
        <v>#DIV/0!</v>
      </c>
      <c r="BS84" s="37" t="e">
        <f>VALUE(TEXT((AQ84*$T84/365*'TOX and EXPO INPUTS'!$E$33/'TOX and EXPO INPUTS'!$E$34),"0.00E+00"))</f>
        <v>#DIV/0!</v>
      </c>
      <c r="BT84" s="37" t="e">
        <f>VALUE(TEXT((AR84*$T84/365*'TOX and EXPO INPUTS'!$E$33/'TOX and EXPO INPUTS'!$E$34),"0.00E+00"))</f>
        <v>#DIV/0!</v>
      </c>
      <c r="BU84" s="37" t="e">
        <f>VALUE(TEXT((AS84*$T84/365*'TOX and EXPO INPUTS'!$E$33/'TOX and EXPO INPUTS'!$E$34),"0.00E+00"))</f>
        <v>#DIV/0!</v>
      </c>
      <c r="BV84" s="37" t="e">
        <f>VALUE(TEXT((AT84*$T84/365*'TOX and EXPO INPUTS'!$E$33/'TOX and EXPO INPUTS'!$E$34),"0.00E+00"))</f>
        <v>#DIV/0!</v>
      </c>
      <c r="BW84" s="37" t="e">
        <f>VALUE(TEXT((AU84*$T84/365*'TOX and EXPO INPUTS'!$E$33/'TOX and EXPO INPUTS'!$E$34),"0.00E+00"))</f>
        <v>#DIV/0!</v>
      </c>
      <c r="BX84" s="42" t="e">
        <f>VALUE(TEXT((AP84*$U84/365*'TOX and EXPO INPUTS'!$E$33/'TOX and EXPO INPUTS'!$E$34),"0.00E+00"))</f>
        <v>#DIV/0!</v>
      </c>
      <c r="BY84" s="37" t="e">
        <f>VALUE(TEXT((AQ84*$U84/365*'TOX and EXPO INPUTS'!$E$33/'TOX and EXPO INPUTS'!$E$34),"0.00E+00"))</f>
        <v>#DIV/0!</v>
      </c>
      <c r="BZ84" s="37" t="e">
        <f>VALUE(TEXT((AR84*$U84/365*'TOX and EXPO INPUTS'!$E$33/'TOX and EXPO INPUTS'!$E$34),"0.00E+00"))</f>
        <v>#DIV/0!</v>
      </c>
      <c r="CA84" s="37" t="e">
        <f>VALUE(TEXT((AS84*$U84/365*'TOX and EXPO INPUTS'!$E$33/'TOX and EXPO INPUTS'!$E$34),"0.00E+00"))</f>
        <v>#DIV/0!</v>
      </c>
      <c r="CB84" s="37" t="e">
        <f>VALUE(TEXT((AT84*$U84/365*'TOX and EXPO INPUTS'!$E$33/'TOX and EXPO INPUTS'!$E$34),"0.00E+00"))</f>
        <v>#DIV/0!</v>
      </c>
      <c r="CC84" s="37" t="e">
        <f>VALUE(TEXT((AU84*$U84/365*'TOX and EXPO INPUTS'!$E$33/'TOX and EXPO INPUTS'!$E$34),"0.00E+00"))</f>
        <v>#DIV/0!</v>
      </c>
      <c r="CD84" s="58" t="e">
        <f>VALUE(TEXT((BR84*'TOX and EXPO INPUTS'!$F$23),"0.00E+00"))</f>
        <v>#DIV/0!</v>
      </c>
      <c r="CE84" s="57" t="e">
        <f>VALUE(TEXT((BS84*'TOX and EXPO INPUTS'!$F$23),"0.00E+00"))</f>
        <v>#DIV/0!</v>
      </c>
      <c r="CF84" s="57" t="e">
        <f>VALUE(TEXT((BT84*'TOX and EXPO INPUTS'!$F$23),"0.00E+00"))</f>
        <v>#DIV/0!</v>
      </c>
      <c r="CG84" s="57" t="e">
        <f>VALUE(TEXT((BU84*'TOX and EXPO INPUTS'!$F$23),"0.00E+00"))</f>
        <v>#DIV/0!</v>
      </c>
      <c r="CH84" s="57" t="e">
        <f>VALUE(TEXT((BV84*'TOX and EXPO INPUTS'!$F$23),"0.00E+00"))</f>
        <v>#DIV/0!</v>
      </c>
      <c r="CI84" s="57" t="e">
        <f>VALUE(TEXT((BW84*'TOX and EXPO INPUTS'!$F$23),"0.00E+00"))</f>
        <v>#DIV/0!</v>
      </c>
      <c r="CJ84" s="58" t="e">
        <f>VALUE(TEXT((BX84*'TOX and EXPO INPUTS'!$F$23),"0.00E+00"))</f>
        <v>#DIV/0!</v>
      </c>
      <c r="CK84" s="57" t="e">
        <f>VALUE(TEXT((BY84*'TOX and EXPO INPUTS'!$F$23),"0.00E+00"))</f>
        <v>#DIV/0!</v>
      </c>
      <c r="CL84" s="57" t="e">
        <f>VALUE(TEXT((BZ84*'TOX and EXPO INPUTS'!$F$23),"0.00E+00"))</f>
        <v>#DIV/0!</v>
      </c>
      <c r="CM84" s="57" t="e">
        <f>VALUE(TEXT((CA84*'TOX and EXPO INPUTS'!$F$23),"0.00E+00"))</f>
        <v>#DIV/0!</v>
      </c>
      <c r="CN84" s="57" t="e">
        <f>VALUE(TEXT((CB84*'TOX and EXPO INPUTS'!$F$23),"0.00E+00"))</f>
        <v>#DIV/0!</v>
      </c>
      <c r="CO84" s="57" t="e">
        <f>VALUE(TEXT((CC84*'TOX and EXPO INPUTS'!$F$23),"0.00E+00"))</f>
        <v>#DIV/0!</v>
      </c>
      <c r="CP84" s="38" t="s">
        <v>106</v>
      </c>
      <c r="CQ84" s="34" t="s">
        <v>107</v>
      </c>
      <c r="CR84" s="34" t="s">
        <v>108</v>
      </c>
      <c r="CS84" s="39" t="s">
        <v>109</v>
      </c>
    </row>
    <row r="85" spans="1:97" ht="48" customHeight="1" x14ac:dyDescent="0.25">
      <c r="A85" s="34" t="s">
        <v>98</v>
      </c>
      <c r="B85" s="34" t="s">
        <v>99</v>
      </c>
      <c r="C85" s="34" t="s">
        <v>115</v>
      </c>
      <c r="D85" s="34" t="s">
        <v>111</v>
      </c>
      <c r="E85" s="39" t="s">
        <v>112</v>
      </c>
      <c r="F85" s="40" t="s">
        <v>130</v>
      </c>
      <c r="G85" s="43"/>
      <c r="H85" s="36" t="s">
        <v>104</v>
      </c>
      <c r="I85" s="67"/>
      <c r="J85" s="36" t="s">
        <v>105</v>
      </c>
      <c r="K85" s="100">
        <f>VLOOKUP(F85,'Amount Seed Planted_variables'!$A$3:$I$74,2,0)</f>
        <v>25344</v>
      </c>
      <c r="L85" s="100">
        <f>VLOOKUP(F85,'Amount Seed Planted_variables'!$A$3:$I$74,3,0)</f>
        <v>79200</v>
      </c>
      <c r="M85" s="36">
        <f t="shared" si="53"/>
        <v>0</v>
      </c>
      <c r="N85" s="35">
        <f t="shared" si="54"/>
        <v>0</v>
      </c>
      <c r="O85" s="101">
        <v>225</v>
      </c>
      <c r="P85" s="93">
        <f>VLOOKUP(F85,'Amount Seed Planted_variables'!$A$3:$I$74,4,0)</f>
        <v>633600</v>
      </c>
      <c r="Q85" s="93">
        <f>VLOOKUP(F85,'Amount Seed Planted_variables'!$A$3:$I$74,7,0)</f>
        <v>80</v>
      </c>
      <c r="R85" s="93">
        <f>VLOOKUP(F85,'Amount Seed Planted_variables'!$A$3:$I$74,8,0)</f>
        <v>50688000</v>
      </c>
      <c r="S85" s="87">
        <f t="shared" si="50"/>
        <v>2.5</v>
      </c>
      <c r="T85" s="35">
        <v>10</v>
      </c>
      <c r="U85" s="35">
        <v>30</v>
      </c>
      <c r="V85" s="41">
        <v>138210600</v>
      </c>
      <c r="W85" s="35">
        <v>23262800</v>
      </c>
      <c r="X85" s="35">
        <v>21238200</v>
      </c>
      <c r="Y85" s="41">
        <v>106100</v>
      </c>
      <c r="Z85" s="35">
        <f t="shared" si="49"/>
        <v>10610</v>
      </c>
      <c r="AA85" s="42">
        <f t="shared" si="55"/>
        <v>0</v>
      </c>
      <c r="AB85" s="37">
        <f t="shared" si="56"/>
        <v>0</v>
      </c>
      <c r="AC85" s="37">
        <f t="shared" si="57"/>
        <v>0</v>
      </c>
      <c r="AD85" s="42" t="e">
        <f>VALUE(TEXT(((AA85*'TOX and EXPO INPUTS'!$F$13)/'TOX and EXPO INPUTS'!$E$27),"0.00E+00"))</f>
        <v>#DIV/0!</v>
      </c>
      <c r="AE85" s="37" t="e">
        <f>VALUE(TEXT(((AB85*'TOX and EXPO INPUTS'!$F$13)/'TOX and EXPO INPUTS'!$E$27),"0.00E+00"))</f>
        <v>#DIV/0!</v>
      </c>
      <c r="AF85" s="37" t="e">
        <f>VALUE(TEXT(((AC85*'TOX and EXPO INPUTS'!$F$13)/'TOX and EXPO INPUTS'!$E$27),"0.00E+00"))</f>
        <v>#DIV/0!</v>
      </c>
      <c r="AG85" s="42" t="e">
        <f>IF($E85="ST",VALUE(TEXT(('TOX and EXPO INPUTS'!$F$7/AD85),"0.0E+00")),IF($E85="IT",VALUE(TEXT(('TOX and EXPO INPUTS'!$F$10/AD85),"0.0E+00"))))</f>
        <v>#DIV/0!</v>
      </c>
      <c r="AH85" s="37" t="e">
        <f>IF($E85="ST",VALUE(TEXT(('TOX and EXPO INPUTS'!$F$7/AE85),"0.0E+00")),IF($E85="IT",VALUE(TEXT(('TOX and EXPO INPUTS'!$F$10/AE85),"0.0E+00"))))</f>
        <v>#DIV/0!</v>
      </c>
      <c r="AI85" s="37" t="e">
        <f>IF($E85="ST",VALUE(TEXT(('TOX and EXPO INPUTS'!$F$7/AF85),"0.0E+00")),IF($E85="IT",VALUE(TEXT(('TOX and EXPO INPUTS'!$F$10/AF85),"0.0E+00"))))</f>
        <v>#DIV/0!</v>
      </c>
      <c r="AJ85" s="42">
        <f t="shared" si="51"/>
        <v>0</v>
      </c>
      <c r="AK85" s="37">
        <f t="shared" si="52"/>
        <v>0</v>
      </c>
      <c r="AL85" s="42" t="e">
        <f>VALUE(TEXT(((AJ85*'TOX and EXPO INPUTS'!$F$21)/'TOX and EXPO INPUTS'!$E$29),"0.00E+00"))</f>
        <v>#DIV/0!</v>
      </c>
      <c r="AM85" s="37" t="e">
        <f>VALUE(TEXT(((AK85*'TOX and EXPO INPUTS'!$F$21)/'TOX and EXPO INPUTS'!$E$29),"0.00E+00"))</f>
        <v>#DIV/0!</v>
      </c>
      <c r="AN85" s="42" t="e">
        <f>IF($E85="ST",VALUE(TEXT(('TOX and EXPO INPUTS'!$F$15/AL85),"0.0E+00")),IF($E85="IT",VALUE(TEXT(('TOX and EXPO INPUTS'!$F$18/AL85),"0.0E+00"))))</f>
        <v>#DIV/0!</v>
      </c>
      <c r="AO85" s="37" t="e">
        <f>IF($E85="ST",VALUE(TEXT(('TOX and EXPO INPUTS'!$F$15/AM85),"0.0E+00")),IF($E85="IT",VALUE(TEXT(('TOX and EXPO INPUTS'!$F$18/AM85),"0.0E+00"))))</f>
        <v>#DIV/0!</v>
      </c>
      <c r="AP85" s="42" t="e">
        <f t="shared" si="37"/>
        <v>#DIV/0!</v>
      </c>
      <c r="AQ85" s="37" t="e">
        <f t="shared" si="38"/>
        <v>#DIV/0!</v>
      </c>
      <c r="AR85" s="37" t="e">
        <f t="shared" si="39"/>
        <v>#DIV/0!</v>
      </c>
      <c r="AS85" s="37" t="e">
        <f t="shared" si="40"/>
        <v>#DIV/0!</v>
      </c>
      <c r="AT85" s="37" t="e">
        <f t="shared" si="41"/>
        <v>#DIV/0!</v>
      </c>
      <c r="AU85" s="37" t="e">
        <f t="shared" si="42"/>
        <v>#DIV/0!</v>
      </c>
      <c r="AV85" s="42" t="e">
        <f t="shared" si="43"/>
        <v>#DIV/0!</v>
      </c>
      <c r="AW85" s="37" t="e">
        <f t="shared" si="44"/>
        <v>#DIV/0!</v>
      </c>
      <c r="AX85" s="37" t="e">
        <f t="shared" si="45"/>
        <v>#DIV/0!</v>
      </c>
      <c r="AY85" s="37" t="e">
        <f t="shared" si="46"/>
        <v>#DIV/0!</v>
      </c>
      <c r="AZ85" s="37" t="e">
        <f t="shared" si="47"/>
        <v>#DIV/0!</v>
      </c>
      <c r="BA85" s="37" t="e">
        <f t="shared" si="48"/>
        <v>#DIV/0!</v>
      </c>
      <c r="BB85" s="42" t="e">
        <f>IF($E85="ST",VALUE(TEXT((1/(('TOX and EXPO INPUTS'!$F$9/AG85)+('TOX and EXPO INPUTS'!$F$17/AN85))),"0.0E+00")),IF($E85="IT",VALUE(TEXT((1/(('TOX and EXPO INPUTS'!$F$12/AG85)+('TOX and EXPO INPUTS'!$F$20/AN85))),"0.0E+00"))))</f>
        <v>#DIV/0!</v>
      </c>
      <c r="BC85" s="37" t="e">
        <f>IF($E85="ST",VALUE(TEXT((1/(('TOX and EXPO INPUTS'!$F$9/AH85)+('TOX and EXPO INPUTS'!$F$17/AN85))),"0.0E+00")),IF($E85="IT",VALUE(TEXT((1/(('TOX and EXPO INPUTS'!$F$12/AH85)+('TOX and EXPO INPUTS'!$F$20/AN85))),"0.0E+00"))))</f>
        <v>#DIV/0!</v>
      </c>
      <c r="BD85" s="37" t="e">
        <f>IF($E85="ST",VALUE(TEXT((1/(('TOX and EXPO INPUTS'!$F$9/AI85)+('TOX and EXPO INPUTS'!$F$17/AN85))),"0.0E+00")),IF($E85="IT",VALUE(TEXT((1/(('TOX and EXPO INPUTS'!$F$12/AI85)+('TOX and EXPO INPUTS'!$F$20/AN85))),"0.0E+00"))))</f>
        <v>#DIV/0!</v>
      </c>
      <c r="BE85" s="37" t="e">
        <f>IF($E85="ST",VALUE(TEXT((1/(('TOX and EXPO INPUTS'!$F$9/AG85)+('TOX and EXPO INPUTS'!$F$17/AO85))),"0.0E+00")),IF($E85="IT",VALUE(TEXT((1/(('TOX and EXPO INPUTS'!$F$12/AG85)+('TOX and EXPO INPUTS'!$F$20/AO85))),"0.0E+00"))))</f>
        <v>#DIV/0!</v>
      </c>
      <c r="BF85" s="37" t="e">
        <f>IF($E85="ST",VALUE(TEXT((1/(('TOX and EXPO INPUTS'!$F$9/AH85)+('TOX and EXPO INPUTS'!$F$17/AO85))),"0.0E+00")),IF($E85="IT",VALUE(TEXT((1/(('TOX and EXPO INPUTS'!$F$12/AH85)+('TOX and EXPO INPUTS'!$F$20/AO85))),"0.0E+00"))))</f>
        <v>#DIV/0!</v>
      </c>
      <c r="BG85" s="37" t="e">
        <f>IF($E85="ST",VALUE(TEXT((1/(('TOX and EXPO INPUTS'!$F$9/AI85)+('TOX and EXPO INPUTS'!$F$17/AO85))),"0.0E+00")),IF($E85="IT",VALUE(TEXT((1/(('TOX and EXPO INPUTS'!$F$12/AI85)+('TOX and EXPO INPUTS'!$F$20/AO85))),"0.0E+00"))))</f>
        <v>#DIV/0!</v>
      </c>
      <c r="BH85" s="42" t="e">
        <f>VALUE(TEXT((AD85*$T85/365*'TOX and EXPO INPUTS'!$E$33/'TOX and EXPO INPUTS'!$E$34),"0.00E+00"))</f>
        <v>#DIV/0!</v>
      </c>
      <c r="BI85" s="37" t="e">
        <f>VALUE(TEXT((AE85*$T85/365*'TOX and EXPO INPUTS'!$E$33/'TOX and EXPO INPUTS'!$E$34),"0.00E+00"))</f>
        <v>#DIV/0!</v>
      </c>
      <c r="BJ85" s="37" t="e">
        <f>VALUE(TEXT((AF85*$T85/365*'TOX and EXPO INPUTS'!$E$33/'TOX and EXPO INPUTS'!$E$34),"0.00E+00"))</f>
        <v>#DIV/0!</v>
      </c>
      <c r="BK85" s="42" t="e">
        <f>VALUE(TEXT((AD85*$U85/365*'TOX and EXPO INPUTS'!$E$33/'TOX and EXPO INPUTS'!$E$34),"0.00E+00"))</f>
        <v>#DIV/0!</v>
      </c>
      <c r="BL85" s="37" t="e">
        <f>VALUE(TEXT((AE85*$U85/365*'TOX and EXPO INPUTS'!$E$33/'TOX and EXPO INPUTS'!$E$34),"0.00E+00"))</f>
        <v>#DIV/0!</v>
      </c>
      <c r="BM85" s="37" t="e">
        <f>VALUE(TEXT((AF85*$U85/365*'TOX and EXPO INPUTS'!$E$33/'TOX and EXPO INPUTS'!$E$34),"0.00E+00"))</f>
        <v>#DIV/0!</v>
      </c>
      <c r="BN85" s="42" t="e">
        <f>VALUE(TEXT((AL85*$T85/365*'TOX and EXPO INPUTS'!$E$33/'TOX and EXPO INPUTS'!$E$34),"0.00E+00"))</f>
        <v>#DIV/0!</v>
      </c>
      <c r="BO85" s="37" t="e">
        <f>VALUE(TEXT((AM85*$T85/365*'TOX and EXPO INPUTS'!$E$33/'TOX and EXPO INPUTS'!$E$34),"0.00E+00"))</f>
        <v>#DIV/0!</v>
      </c>
      <c r="BP85" s="42" t="e">
        <f>VALUE(TEXT((AL85*$U85/365*'TOX and EXPO INPUTS'!$E$33/'TOX and EXPO INPUTS'!$E$34),"0.00E+00"))</f>
        <v>#DIV/0!</v>
      </c>
      <c r="BQ85" s="37" t="e">
        <f>VALUE(TEXT((AM85*$U85/365*'TOX and EXPO INPUTS'!$E$33/'TOX and EXPO INPUTS'!$E$34),"0.00E+00"))</f>
        <v>#DIV/0!</v>
      </c>
      <c r="BR85" s="42" t="e">
        <f>VALUE(TEXT((AP85*$T85/365*'TOX and EXPO INPUTS'!$E$33/'TOX and EXPO INPUTS'!$E$34),"0.00E+00"))</f>
        <v>#DIV/0!</v>
      </c>
      <c r="BS85" s="37" t="e">
        <f>VALUE(TEXT((AQ85*$T85/365*'TOX and EXPO INPUTS'!$E$33/'TOX and EXPO INPUTS'!$E$34),"0.00E+00"))</f>
        <v>#DIV/0!</v>
      </c>
      <c r="BT85" s="37" t="e">
        <f>VALUE(TEXT((AR85*$T85/365*'TOX and EXPO INPUTS'!$E$33/'TOX and EXPO INPUTS'!$E$34),"0.00E+00"))</f>
        <v>#DIV/0!</v>
      </c>
      <c r="BU85" s="37" t="e">
        <f>VALUE(TEXT((AS85*$T85/365*'TOX and EXPO INPUTS'!$E$33/'TOX and EXPO INPUTS'!$E$34),"0.00E+00"))</f>
        <v>#DIV/0!</v>
      </c>
      <c r="BV85" s="37" t="e">
        <f>VALUE(TEXT((AT85*$T85/365*'TOX and EXPO INPUTS'!$E$33/'TOX and EXPO INPUTS'!$E$34),"0.00E+00"))</f>
        <v>#DIV/0!</v>
      </c>
      <c r="BW85" s="37" t="e">
        <f>VALUE(TEXT((AU85*$T85/365*'TOX and EXPO INPUTS'!$E$33/'TOX and EXPO INPUTS'!$E$34),"0.00E+00"))</f>
        <v>#DIV/0!</v>
      </c>
      <c r="BX85" s="42" t="e">
        <f>VALUE(TEXT((AP85*$U85/365*'TOX and EXPO INPUTS'!$E$33/'TOX and EXPO INPUTS'!$E$34),"0.00E+00"))</f>
        <v>#DIV/0!</v>
      </c>
      <c r="BY85" s="37" t="e">
        <f>VALUE(TEXT((AQ85*$U85/365*'TOX and EXPO INPUTS'!$E$33/'TOX and EXPO INPUTS'!$E$34),"0.00E+00"))</f>
        <v>#DIV/0!</v>
      </c>
      <c r="BZ85" s="37" t="e">
        <f>VALUE(TEXT((AR85*$U85/365*'TOX and EXPO INPUTS'!$E$33/'TOX and EXPO INPUTS'!$E$34),"0.00E+00"))</f>
        <v>#DIV/0!</v>
      </c>
      <c r="CA85" s="37" t="e">
        <f>VALUE(TEXT((AS85*$U85/365*'TOX and EXPO INPUTS'!$E$33/'TOX and EXPO INPUTS'!$E$34),"0.00E+00"))</f>
        <v>#DIV/0!</v>
      </c>
      <c r="CB85" s="37" t="e">
        <f>VALUE(TEXT((AT85*$U85/365*'TOX and EXPO INPUTS'!$E$33/'TOX and EXPO INPUTS'!$E$34),"0.00E+00"))</f>
        <v>#DIV/0!</v>
      </c>
      <c r="CC85" s="37" t="e">
        <f>VALUE(TEXT((AU85*$U85/365*'TOX and EXPO INPUTS'!$E$33/'TOX and EXPO INPUTS'!$E$34),"0.00E+00"))</f>
        <v>#DIV/0!</v>
      </c>
      <c r="CD85" s="58" t="e">
        <f>VALUE(TEXT((BR85*'TOX and EXPO INPUTS'!$F$23),"0.00E+00"))</f>
        <v>#DIV/0!</v>
      </c>
      <c r="CE85" s="57" t="e">
        <f>VALUE(TEXT((BS85*'TOX and EXPO INPUTS'!$F$23),"0.00E+00"))</f>
        <v>#DIV/0!</v>
      </c>
      <c r="CF85" s="57" t="e">
        <f>VALUE(TEXT((BT85*'TOX and EXPO INPUTS'!$F$23),"0.00E+00"))</f>
        <v>#DIV/0!</v>
      </c>
      <c r="CG85" s="57" t="e">
        <f>VALUE(TEXT((BU85*'TOX and EXPO INPUTS'!$F$23),"0.00E+00"))</f>
        <v>#DIV/0!</v>
      </c>
      <c r="CH85" s="57" t="e">
        <f>VALUE(TEXT((BV85*'TOX and EXPO INPUTS'!$F$23),"0.00E+00"))</f>
        <v>#DIV/0!</v>
      </c>
      <c r="CI85" s="57" t="e">
        <f>VALUE(TEXT((BW85*'TOX and EXPO INPUTS'!$F$23),"0.00E+00"))</f>
        <v>#DIV/0!</v>
      </c>
      <c r="CJ85" s="58" t="e">
        <f>VALUE(TEXT((BX85*'TOX and EXPO INPUTS'!$F$23),"0.00E+00"))</f>
        <v>#DIV/0!</v>
      </c>
      <c r="CK85" s="57" t="e">
        <f>VALUE(TEXT((BY85*'TOX and EXPO INPUTS'!$F$23),"0.00E+00"))</f>
        <v>#DIV/0!</v>
      </c>
      <c r="CL85" s="57" t="e">
        <f>VALUE(TEXT((BZ85*'TOX and EXPO INPUTS'!$F$23),"0.00E+00"))</f>
        <v>#DIV/0!</v>
      </c>
      <c r="CM85" s="57" t="e">
        <f>VALUE(TEXT((CA85*'TOX and EXPO INPUTS'!$F$23),"0.00E+00"))</f>
        <v>#DIV/0!</v>
      </c>
      <c r="CN85" s="57" t="e">
        <f>VALUE(TEXT((CB85*'TOX and EXPO INPUTS'!$F$23),"0.00E+00"))</f>
        <v>#DIV/0!</v>
      </c>
      <c r="CO85" s="57" t="e">
        <f>VALUE(TEXT((CC85*'TOX and EXPO INPUTS'!$F$23),"0.00E+00"))</f>
        <v>#DIV/0!</v>
      </c>
      <c r="CP85" s="38" t="s">
        <v>106</v>
      </c>
      <c r="CQ85" s="34" t="s">
        <v>107</v>
      </c>
      <c r="CR85" s="34" t="s">
        <v>108</v>
      </c>
      <c r="CS85" s="39" t="s">
        <v>109</v>
      </c>
    </row>
    <row r="86" spans="1:97" ht="48" customHeight="1" x14ac:dyDescent="0.25">
      <c r="A86" s="34" t="s">
        <v>98</v>
      </c>
      <c r="B86" s="34" t="s">
        <v>99</v>
      </c>
      <c r="C86" s="34" t="s">
        <v>115</v>
      </c>
      <c r="D86" s="34" t="s">
        <v>442</v>
      </c>
      <c r="E86" s="39" t="s">
        <v>112</v>
      </c>
      <c r="F86" s="40" t="s">
        <v>130</v>
      </c>
      <c r="G86" s="43"/>
      <c r="H86" s="36" t="s">
        <v>104</v>
      </c>
      <c r="I86" s="67"/>
      <c r="J86" s="36" t="s">
        <v>105</v>
      </c>
      <c r="K86" s="100">
        <f>VLOOKUP(F86,'Amount Seed Planted_variables'!$A$3:$I$74,2,0)</f>
        <v>25344</v>
      </c>
      <c r="L86" s="100">
        <f>VLOOKUP(F86,'Amount Seed Planted_variables'!$A$3:$I$74,3,0)</f>
        <v>79200</v>
      </c>
      <c r="M86" s="36">
        <f t="shared" si="53"/>
        <v>0</v>
      </c>
      <c r="N86" s="35">
        <f t="shared" si="54"/>
        <v>0</v>
      </c>
      <c r="O86" s="101">
        <v>225</v>
      </c>
      <c r="P86" s="93">
        <f>VLOOKUP(F86,'Amount Seed Planted_variables'!$A$3:$I$74,4,0)</f>
        <v>633600</v>
      </c>
      <c r="Q86" s="93">
        <f>VLOOKUP(F86,'Amount Seed Planted_variables'!$A$3:$I$74,7,0)</f>
        <v>80</v>
      </c>
      <c r="R86" s="93">
        <f>VLOOKUP(F86,'Amount Seed Planted_variables'!$A$3:$I$74,8,0)</f>
        <v>50688000</v>
      </c>
      <c r="S86" s="87" t="str">
        <f t="shared" si="50"/>
        <v>NA</v>
      </c>
      <c r="T86" s="35">
        <v>10</v>
      </c>
      <c r="U86" s="35">
        <v>30</v>
      </c>
      <c r="V86" s="41">
        <v>3994</v>
      </c>
      <c r="W86" s="35">
        <v>797</v>
      </c>
      <c r="X86" s="35">
        <v>530</v>
      </c>
      <c r="Y86" s="41">
        <v>66</v>
      </c>
      <c r="Z86" s="35">
        <f t="shared" si="49"/>
        <v>6.6000000000000005</v>
      </c>
      <c r="AA86" s="42">
        <f t="shared" si="55"/>
        <v>0</v>
      </c>
      <c r="AB86" s="37">
        <f t="shared" si="56"/>
        <v>0</v>
      </c>
      <c r="AC86" s="37">
        <f t="shared" si="57"/>
        <v>0</v>
      </c>
      <c r="AD86" s="42" t="e">
        <f>VALUE(TEXT(((AA86*'TOX and EXPO INPUTS'!$F$13)/'TOX and EXPO INPUTS'!$E$27),"0.00E+00"))</f>
        <v>#DIV/0!</v>
      </c>
      <c r="AE86" s="37" t="e">
        <f>VALUE(TEXT(((AB86*'TOX and EXPO INPUTS'!$F$13)/'TOX and EXPO INPUTS'!$E$27),"0.00E+00"))</f>
        <v>#DIV/0!</v>
      </c>
      <c r="AF86" s="37" t="e">
        <f>VALUE(TEXT(((AC86*'TOX and EXPO INPUTS'!$F$13)/'TOX and EXPO INPUTS'!$E$27),"0.00E+00"))</f>
        <v>#DIV/0!</v>
      </c>
      <c r="AG86" s="42" t="e">
        <f>IF($E86="ST",VALUE(TEXT(('TOX and EXPO INPUTS'!$F$7/AD86),"0.0E+00")),IF($E86="IT",VALUE(TEXT(('TOX and EXPO INPUTS'!$F$10/AD86),"0.0E+00"))))</f>
        <v>#DIV/0!</v>
      </c>
      <c r="AH86" s="37" t="e">
        <f>IF($E86="ST",VALUE(TEXT(('TOX and EXPO INPUTS'!$F$7/AE86),"0.0E+00")),IF($E86="IT",VALUE(TEXT(('TOX and EXPO INPUTS'!$F$10/AE86),"0.0E+00"))))</f>
        <v>#DIV/0!</v>
      </c>
      <c r="AI86" s="37" t="e">
        <f>IF($E86="ST",VALUE(TEXT(('TOX and EXPO INPUTS'!$F$7/AF86),"0.0E+00")),IF($E86="IT",VALUE(TEXT(('TOX and EXPO INPUTS'!$F$10/AF86),"0.0E+00"))))</f>
        <v>#DIV/0!</v>
      </c>
      <c r="AJ86" s="42">
        <f t="shared" si="51"/>
        <v>0</v>
      </c>
      <c r="AK86" s="37">
        <f t="shared" si="52"/>
        <v>0</v>
      </c>
      <c r="AL86" s="42" t="e">
        <f>VALUE(TEXT(((AJ86*'TOX and EXPO INPUTS'!$F$21)/'TOX and EXPO INPUTS'!$E$29),"0.00E+00"))</f>
        <v>#DIV/0!</v>
      </c>
      <c r="AM86" s="37" t="e">
        <f>VALUE(TEXT(((AK86*'TOX and EXPO INPUTS'!$F$21)/'TOX and EXPO INPUTS'!$E$29),"0.00E+00"))</f>
        <v>#DIV/0!</v>
      </c>
      <c r="AN86" s="42" t="e">
        <f>IF($E86="ST",VALUE(TEXT(('TOX and EXPO INPUTS'!$F$15/AL86),"0.0E+00")),IF($E86="IT",VALUE(TEXT(('TOX and EXPO INPUTS'!$F$18/AL86),"0.0E+00"))))</f>
        <v>#DIV/0!</v>
      </c>
      <c r="AO86" s="37" t="e">
        <f>IF($E86="ST",VALUE(TEXT(('TOX and EXPO INPUTS'!$F$15/AM86),"0.0E+00")),IF($E86="IT",VALUE(TEXT(('TOX and EXPO INPUTS'!$F$18/AM86),"0.0E+00"))))</f>
        <v>#DIV/0!</v>
      </c>
      <c r="AP86" s="42" t="e">
        <f t="shared" si="37"/>
        <v>#DIV/0!</v>
      </c>
      <c r="AQ86" s="37" t="e">
        <f t="shared" si="38"/>
        <v>#DIV/0!</v>
      </c>
      <c r="AR86" s="37" t="e">
        <f t="shared" si="39"/>
        <v>#DIV/0!</v>
      </c>
      <c r="AS86" s="37" t="e">
        <f t="shared" si="40"/>
        <v>#DIV/0!</v>
      </c>
      <c r="AT86" s="37" t="e">
        <f t="shared" si="41"/>
        <v>#DIV/0!</v>
      </c>
      <c r="AU86" s="37" t="e">
        <f t="shared" si="42"/>
        <v>#DIV/0!</v>
      </c>
      <c r="AV86" s="42" t="e">
        <f t="shared" si="43"/>
        <v>#DIV/0!</v>
      </c>
      <c r="AW86" s="37" t="e">
        <f t="shared" si="44"/>
        <v>#DIV/0!</v>
      </c>
      <c r="AX86" s="37" t="e">
        <f t="shared" si="45"/>
        <v>#DIV/0!</v>
      </c>
      <c r="AY86" s="37" t="e">
        <f t="shared" si="46"/>
        <v>#DIV/0!</v>
      </c>
      <c r="AZ86" s="37" t="e">
        <f t="shared" si="47"/>
        <v>#DIV/0!</v>
      </c>
      <c r="BA86" s="37" t="e">
        <f t="shared" si="48"/>
        <v>#DIV/0!</v>
      </c>
      <c r="BB86" s="42" t="e">
        <f>IF($E86="ST",VALUE(TEXT((1/(('TOX and EXPO INPUTS'!$F$9/AG86)+('TOX and EXPO INPUTS'!$F$17/AN86))),"0.0E+00")),IF($E86="IT",VALUE(TEXT((1/(('TOX and EXPO INPUTS'!$F$12/AG86)+('TOX and EXPO INPUTS'!$F$20/AN86))),"0.0E+00"))))</f>
        <v>#DIV/0!</v>
      </c>
      <c r="BC86" s="37" t="e">
        <f>IF($E86="ST",VALUE(TEXT((1/(('TOX and EXPO INPUTS'!$F$9/AH86)+('TOX and EXPO INPUTS'!$F$17/AN86))),"0.0E+00")),IF($E86="IT",VALUE(TEXT((1/(('TOX and EXPO INPUTS'!$F$12/AH86)+('TOX and EXPO INPUTS'!$F$20/AN86))),"0.0E+00"))))</f>
        <v>#DIV/0!</v>
      </c>
      <c r="BD86" s="37" t="e">
        <f>IF($E86="ST",VALUE(TEXT((1/(('TOX and EXPO INPUTS'!$F$9/AI86)+('TOX and EXPO INPUTS'!$F$17/AN86))),"0.0E+00")),IF($E86="IT",VALUE(TEXT((1/(('TOX and EXPO INPUTS'!$F$12/AI86)+('TOX and EXPO INPUTS'!$F$20/AN86))),"0.0E+00"))))</f>
        <v>#DIV/0!</v>
      </c>
      <c r="BE86" s="37" t="e">
        <f>IF($E86="ST",VALUE(TEXT((1/(('TOX and EXPO INPUTS'!$F$9/AG86)+('TOX and EXPO INPUTS'!$F$17/AO86))),"0.0E+00")),IF($E86="IT",VALUE(TEXT((1/(('TOX and EXPO INPUTS'!$F$12/AG86)+('TOX and EXPO INPUTS'!$F$20/AO86))),"0.0E+00"))))</f>
        <v>#DIV/0!</v>
      </c>
      <c r="BF86" s="37" t="e">
        <f>IF($E86="ST",VALUE(TEXT((1/(('TOX and EXPO INPUTS'!$F$9/AH86)+('TOX and EXPO INPUTS'!$F$17/AO86))),"0.0E+00")),IF($E86="IT",VALUE(TEXT((1/(('TOX and EXPO INPUTS'!$F$12/AH86)+('TOX and EXPO INPUTS'!$F$20/AO86))),"0.0E+00"))))</f>
        <v>#DIV/0!</v>
      </c>
      <c r="BG86" s="37" t="e">
        <f>IF($E86="ST",VALUE(TEXT((1/(('TOX and EXPO INPUTS'!$F$9/AI86)+('TOX and EXPO INPUTS'!$F$17/AO86))),"0.0E+00")),IF($E86="IT",VALUE(TEXT((1/(('TOX and EXPO INPUTS'!$F$12/AI86)+('TOX and EXPO INPUTS'!$F$20/AO86))),"0.0E+00"))))</f>
        <v>#DIV/0!</v>
      </c>
      <c r="BH86" s="42" t="e">
        <f>VALUE(TEXT((AD86*$T86/365*'TOX and EXPO INPUTS'!$E$33/'TOX and EXPO INPUTS'!$E$34),"0.00E+00"))</f>
        <v>#DIV/0!</v>
      </c>
      <c r="BI86" s="37" t="e">
        <f>VALUE(TEXT((AE86*$T86/365*'TOX and EXPO INPUTS'!$E$33/'TOX and EXPO INPUTS'!$E$34),"0.00E+00"))</f>
        <v>#DIV/0!</v>
      </c>
      <c r="BJ86" s="37" t="e">
        <f>VALUE(TEXT((AF86*$T86/365*'TOX and EXPO INPUTS'!$E$33/'TOX and EXPO INPUTS'!$E$34),"0.00E+00"))</f>
        <v>#DIV/0!</v>
      </c>
      <c r="BK86" s="42" t="e">
        <f>VALUE(TEXT((AD86*$U86/365*'TOX and EXPO INPUTS'!$E$33/'TOX and EXPO INPUTS'!$E$34),"0.00E+00"))</f>
        <v>#DIV/0!</v>
      </c>
      <c r="BL86" s="37" t="e">
        <f>VALUE(TEXT((AE86*$U86/365*'TOX and EXPO INPUTS'!$E$33/'TOX and EXPO INPUTS'!$E$34),"0.00E+00"))</f>
        <v>#DIV/0!</v>
      </c>
      <c r="BM86" s="37" t="e">
        <f>VALUE(TEXT((AF86*$U86/365*'TOX and EXPO INPUTS'!$E$33/'TOX and EXPO INPUTS'!$E$34),"0.00E+00"))</f>
        <v>#DIV/0!</v>
      </c>
      <c r="BN86" s="42" t="e">
        <f>VALUE(TEXT((AL86*$T86/365*'TOX and EXPO INPUTS'!$E$33/'TOX and EXPO INPUTS'!$E$34),"0.00E+00"))</f>
        <v>#DIV/0!</v>
      </c>
      <c r="BO86" s="37" t="e">
        <f>VALUE(TEXT((AM86*$T86/365*'TOX and EXPO INPUTS'!$E$33/'TOX and EXPO INPUTS'!$E$34),"0.00E+00"))</f>
        <v>#DIV/0!</v>
      </c>
      <c r="BP86" s="42" t="e">
        <f>VALUE(TEXT((AL86*$U86/365*'TOX and EXPO INPUTS'!$E$33/'TOX and EXPO INPUTS'!$E$34),"0.00E+00"))</f>
        <v>#DIV/0!</v>
      </c>
      <c r="BQ86" s="37" t="e">
        <f>VALUE(TEXT((AM86*$U86/365*'TOX and EXPO INPUTS'!$E$33/'TOX and EXPO INPUTS'!$E$34),"0.00E+00"))</f>
        <v>#DIV/0!</v>
      </c>
      <c r="BR86" s="42" t="e">
        <f>VALUE(TEXT((AP86*$T86/365*'TOX and EXPO INPUTS'!$E$33/'TOX and EXPO INPUTS'!$E$34),"0.00E+00"))</f>
        <v>#DIV/0!</v>
      </c>
      <c r="BS86" s="37" t="e">
        <f>VALUE(TEXT((AQ86*$T86/365*'TOX and EXPO INPUTS'!$E$33/'TOX and EXPO INPUTS'!$E$34),"0.00E+00"))</f>
        <v>#DIV/0!</v>
      </c>
      <c r="BT86" s="37" t="e">
        <f>VALUE(TEXT((AR86*$T86/365*'TOX and EXPO INPUTS'!$E$33/'TOX and EXPO INPUTS'!$E$34),"0.00E+00"))</f>
        <v>#DIV/0!</v>
      </c>
      <c r="BU86" s="37" t="e">
        <f>VALUE(TEXT((AS86*$T86/365*'TOX and EXPO INPUTS'!$E$33/'TOX and EXPO INPUTS'!$E$34),"0.00E+00"))</f>
        <v>#DIV/0!</v>
      </c>
      <c r="BV86" s="37" t="e">
        <f>VALUE(TEXT((AT86*$T86/365*'TOX and EXPO INPUTS'!$E$33/'TOX and EXPO INPUTS'!$E$34),"0.00E+00"))</f>
        <v>#DIV/0!</v>
      </c>
      <c r="BW86" s="37" t="e">
        <f>VALUE(TEXT((AU86*$T86/365*'TOX and EXPO INPUTS'!$E$33/'TOX and EXPO INPUTS'!$E$34),"0.00E+00"))</f>
        <v>#DIV/0!</v>
      </c>
      <c r="BX86" s="42" t="e">
        <f>VALUE(TEXT((AP86*$U86/365*'TOX and EXPO INPUTS'!$E$33/'TOX and EXPO INPUTS'!$E$34),"0.00E+00"))</f>
        <v>#DIV/0!</v>
      </c>
      <c r="BY86" s="37" t="e">
        <f>VALUE(TEXT((AQ86*$U86/365*'TOX and EXPO INPUTS'!$E$33/'TOX and EXPO INPUTS'!$E$34),"0.00E+00"))</f>
        <v>#DIV/0!</v>
      </c>
      <c r="BZ86" s="37" t="e">
        <f>VALUE(TEXT((AR86*$U86/365*'TOX and EXPO INPUTS'!$E$33/'TOX and EXPO INPUTS'!$E$34),"0.00E+00"))</f>
        <v>#DIV/0!</v>
      </c>
      <c r="CA86" s="37" t="e">
        <f>VALUE(TEXT((AS86*$U86/365*'TOX and EXPO INPUTS'!$E$33/'TOX and EXPO INPUTS'!$E$34),"0.00E+00"))</f>
        <v>#DIV/0!</v>
      </c>
      <c r="CB86" s="37" t="e">
        <f>VALUE(TEXT((AT86*$U86/365*'TOX and EXPO INPUTS'!$E$33/'TOX and EXPO INPUTS'!$E$34),"0.00E+00"))</f>
        <v>#DIV/0!</v>
      </c>
      <c r="CC86" s="37" t="e">
        <f>VALUE(TEXT((AU86*$U86/365*'TOX and EXPO INPUTS'!$E$33/'TOX and EXPO INPUTS'!$E$34),"0.00E+00"))</f>
        <v>#DIV/0!</v>
      </c>
      <c r="CD86" s="58" t="e">
        <f>VALUE(TEXT((BR86*'TOX and EXPO INPUTS'!$F$23),"0.00E+00"))</f>
        <v>#DIV/0!</v>
      </c>
      <c r="CE86" s="57" t="e">
        <f>VALUE(TEXT((BS86*'TOX and EXPO INPUTS'!$F$23),"0.00E+00"))</f>
        <v>#DIV/0!</v>
      </c>
      <c r="CF86" s="57" t="e">
        <f>VALUE(TEXT((BT86*'TOX and EXPO INPUTS'!$F$23),"0.00E+00"))</f>
        <v>#DIV/0!</v>
      </c>
      <c r="CG86" s="57" t="e">
        <f>VALUE(TEXT((BU86*'TOX and EXPO INPUTS'!$F$23),"0.00E+00"))</f>
        <v>#DIV/0!</v>
      </c>
      <c r="CH86" s="57" t="e">
        <f>VALUE(TEXT((BV86*'TOX and EXPO INPUTS'!$F$23),"0.00E+00"))</f>
        <v>#DIV/0!</v>
      </c>
      <c r="CI86" s="57" t="e">
        <f>VALUE(TEXT((BW86*'TOX and EXPO INPUTS'!$F$23),"0.00E+00"))</f>
        <v>#DIV/0!</v>
      </c>
      <c r="CJ86" s="58" t="e">
        <f>VALUE(TEXT((BX86*'TOX and EXPO INPUTS'!$F$23),"0.00E+00"))</f>
        <v>#DIV/0!</v>
      </c>
      <c r="CK86" s="57" t="e">
        <f>VALUE(TEXT((BY86*'TOX and EXPO INPUTS'!$F$23),"0.00E+00"))</f>
        <v>#DIV/0!</v>
      </c>
      <c r="CL86" s="57" t="e">
        <f>VALUE(TEXT((BZ86*'TOX and EXPO INPUTS'!$F$23),"0.00E+00"))</f>
        <v>#DIV/0!</v>
      </c>
      <c r="CM86" s="57" t="e">
        <f>VALUE(TEXT((CA86*'TOX and EXPO INPUTS'!$F$23),"0.00E+00"))</f>
        <v>#DIV/0!</v>
      </c>
      <c r="CN86" s="57" t="e">
        <f>VALUE(TEXT((CB86*'TOX and EXPO INPUTS'!$F$23),"0.00E+00"))</f>
        <v>#DIV/0!</v>
      </c>
      <c r="CO86" s="57" t="e">
        <f>VALUE(TEXT((CC86*'TOX and EXPO INPUTS'!$F$23),"0.00E+00"))</f>
        <v>#DIV/0!</v>
      </c>
      <c r="CP86" s="38" t="s">
        <v>106</v>
      </c>
      <c r="CQ86" s="34" t="s">
        <v>107</v>
      </c>
      <c r="CR86" s="34" t="s">
        <v>108</v>
      </c>
      <c r="CS86" s="39" t="s">
        <v>109</v>
      </c>
    </row>
    <row r="87" spans="1:97" ht="48" customHeight="1" x14ac:dyDescent="0.25">
      <c r="A87" s="34" t="s">
        <v>98</v>
      </c>
      <c r="B87" s="34" t="s">
        <v>99</v>
      </c>
      <c r="C87" s="34" t="s">
        <v>113</v>
      </c>
      <c r="D87" s="34" t="s">
        <v>101</v>
      </c>
      <c r="E87" s="39" t="s">
        <v>102</v>
      </c>
      <c r="F87" s="40" t="s">
        <v>131</v>
      </c>
      <c r="G87" s="43"/>
      <c r="H87" s="36" t="s">
        <v>104</v>
      </c>
      <c r="I87" s="67"/>
      <c r="J87" s="36" t="s">
        <v>105</v>
      </c>
      <c r="K87" s="100">
        <f>VLOOKUP(F87,'Amount Seed Planted_variables'!$A$3:$I$74,2,0)</f>
        <v>22000</v>
      </c>
      <c r="L87" s="100">
        <f>VLOOKUP(F87,'Amount Seed Planted_variables'!$A$3:$I$74,3,0)</f>
        <v>40000</v>
      </c>
      <c r="M87" s="36">
        <f t="shared" si="53"/>
        <v>0</v>
      </c>
      <c r="N87" s="35">
        <f t="shared" si="54"/>
        <v>0</v>
      </c>
      <c r="O87" s="101">
        <v>3000</v>
      </c>
      <c r="P87" s="93">
        <f>VLOOKUP(F87,'Amount Seed Planted_variables'!$A$3:$I$74,4,0)</f>
        <v>435600</v>
      </c>
      <c r="Q87" s="93">
        <f>VLOOKUP(F87,'Amount Seed Planted_variables'!$A$3:$I$74,7,0)</f>
        <v>200</v>
      </c>
      <c r="R87" s="93">
        <f>VLOOKUP(F87,'Amount Seed Planted_variables'!$A$3:$I$74,8,0)</f>
        <v>87120000</v>
      </c>
      <c r="S87" s="87" t="str">
        <f t="shared" si="50"/>
        <v>NA</v>
      </c>
      <c r="T87" s="35">
        <v>10</v>
      </c>
      <c r="U87" s="35">
        <v>30</v>
      </c>
      <c r="V87" s="41">
        <v>349</v>
      </c>
      <c r="W87" s="35">
        <v>51.2</v>
      </c>
      <c r="X87" s="35">
        <v>42.2</v>
      </c>
      <c r="Y87" s="41">
        <v>1.2</v>
      </c>
      <c r="Z87" s="35">
        <f t="shared" si="49"/>
        <v>0.12</v>
      </c>
      <c r="AA87" s="42">
        <f t="shared" si="55"/>
        <v>0</v>
      </c>
      <c r="AB87" s="37">
        <f t="shared" si="56"/>
        <v>0</v>
      </c>
      <c r="AC87" s="37">
        <f t="shared" si="57"/>
        <v>0</v>
      </c>
      <c r="AD87" s="42" t="e">
        <f>VALUE(TEXT(((AA87*'TOX and EXPO INPUTS'!$F$13)/'TOX and EXPO INPUTS'!$E$27),"0.00E+00"))</f>
        <v>#DIV/0!</v>
      </c>
      <c r="AE87" s="37" t="e">
        <f>VALUE(TEXT(((AB87*'TOX and EXPO INPUTS'!$F$13)/'TOX and EXPO INPUTS'!$E$27),"0.00E+00"))</f>
        <v>#DIV/0!</v>
      </c>
      <c r="AF87" s="37" t="e">
        <f>VALUE(TEXT(((AC87*'TOX and EXPO INPUTS'!$F$13)/'TOX and EXPO INPUTS'!$E$27),"0.00E+00"))</f>
        <v>#DIV/0!</v>
      </c>
      <c r="AG87" s="42" t="e">
        <f>IF($E87="ST",VALUE(TEXT(('TOX and EXPO INPUTS'!$F$7/AD87),"0.0E+00")),IF($E87="IT",VALUE(TEXT(('TOX and EXPO INPUTS'!$F$10/AD87),"0.0E+00"))))</f>
        <v>#DIV/0!</v>
      </c>
      <c r="AH87" s="37" t="e">
        <f>IF($E87="ST",VALUE(TEXT(('TOX and EXPO INPUTS'!$F$7/AE87),"0.0E+00")),IF($E87="IT",VALUE(TEXT(('TOX and EXPO INPUTS'!$F$10/AE87),"0.0E+00"))))</f>
        <v>#DIV/0!</v>
      </c>
      <c r="AI87" s="37" t="e">
        <f>IF($E87="ST",VALUE(TEXT(('TOX and EXPO INPUTS'!$F$7/AF87),"0.0E+00")),IF($E87="IT",VALUE(TEXT(('TOX and EXPO INPUTS'!$F$10/AF87),"0.0E+00"))))</f>
        <v>#DIV/0!</v>
      </c>
      <c r="AJ87" s="42">
        <f t="shared" si="51"/>
        <v>0</v>
      </c>
      <c r="AK87" s="37">
        <f t="shared" si="52"/>
        <v>0</v>
      </c>
      <c r="AL87" s="42" t="e">
        <f>VALUE(TEXT(((AJ87*'TOX and EXPO INPUTS'!$F$21)/'TOX and EXPO INPUTS'!$E$29),"0.00E+00"))</f>
        <v>#DIV/0!</v>
      </c>
      <c r="AM87" s="37" t="e">
        <f>VALUE(TEXT(((AK87*'TOX and EXPO INPUTS'!$F$21)/'TOX and EXPO INPUTS'!$E$29),"0.00E+00"))</f>
        <v>#DIV/0!</v>
      </c>
      <c r="AN87" s="42" t="e">
        <f>IF($E87="ST",VALUE(TEXT(('TOX and EXPO INPUTS'!$F$15/AL87),"0.0E+00")),IF($E87="IT",VALUE(TEXT(('TOX and EXPO INPUTS'!$F$18/AL87),"0.0E+00"))))</f>
        <v>#DIV/0!</v>
      </c>
      <c r="AO87" s="37" t="e">
        <f>IF($E87="ST",VALUE(TEXT(('TOX and EXPO INPUTS'!$F$15/AM87),"0.0E+00")),IF($E87="IT",VALUE(TEXT(('TOX and EXPO INPUTS'!$F$18/AM87),"0.0E+00"))))</f>
        <v>#DIV/0!</v>
      </c>
      <c r="AP87" s="42" t="e">
        <f t="shared" si="37"/>
        <v>#DIV/0!</v>
      </c>
      <c r="AQ87" s="37" t="e">
        <f t="shared" si="38"/>
        <v>#DIV/0!</v>
      </c>
      <c r="AR87" s="37" t="e">
        <f t="shared" si="39"/>
        <v>#DIV/0!</v>
      </c>
      <c r="AS87" s="37" t="e">
        <f t="shared" si="40"/>
        <v>#DIV/0!</v>
      </c>
      <c r="AT87" s="37" t="e">
        <f t="shared" si="41"/>
        <v>#DIV/0!</v>
      </c>
      <c r="AU87" s="37" t="e">
        <f t="shared" si="42"/>
        <v>#DIV/0!</v>
      </c>
      <c r="AV87" s="42" t="e">
        <f t="shared" si="43"/>
        <v>#DIV/0!</v>
      </c>
      <c r="AW87" s="37" t="e">
        <f t="shared" si="44"/>
        <v>#DIV/0!</v>
      </c>
      <c r="AX87" s="37" t="e">
        <f t="shared" si="45"/>
        <v>#DIV/0!</v>
      </c>
      <c r="AY87" s="37" t="e">
        <f t="shared" si="46"/>
        <v>#DIV/0!</v>
      </c>
      <c r="AZ87" s="37" t="e">
        <f t="shared" si="47"/>
        <v>#DIV/0!</v>
      </c>
      <c r="BA87" s="37" t="e">
        <f t="shared" si="48"/>
        <v>#DIV/0!</v>
      </c>
      <c r="BB87" s="42" t="e">
        <f>IF($E87="ST",VALUE(TEXT((1/(('TOX and EXPO INPUTS'!$F$9/AG87)+('TOX and EXPO INPUTS'!$F$17/AN87))),"0.0E+00")),IF($E87="IT",VALUE(TEXT((1/(('TOX and EXPO INPUTS'!$F$12/AG87)+('TOX and EXPO INPUTS'!$F$20/AN87))),"0.0E+00"))))</f>
        <v>#DIV/0!</v>
      </c>
      <c r="BC87" s="37" t="e">
        <f>IF($E87="ST",VALUE(TEXT((1/(('TOX and EXPO INPUTS'!$F$9/AH87)+('TOX and EXPO INPUTS'!$F$17/AN87))),"0.0E+00")),IF($E87="IT",VALUE(TEXT((1/(('TOX and EXPO INPUTS'!$F$12/AH87)+('TOX and EXPO INPUTS'!$F$20/AN87))),"0.0E+00"))))</f>
        <v>#DIV/0!</v>
      </c>
      <c r="BD87" s="37" t="e">
        <f>IF($E87="ST",VALUE(TEXT((1/(('TOX and EXPO INPUTS'!$F$9/AI87)+('TOX and EXPO INPUTS'!$F$17/AN87))),"0.0E+00")),IF($E87="IT",VALUE(TEXT((1/(('TOX and EXPO INPUTS'!$F$12/AI87)+('TOX and EXPO INPUTS'!$F$20/AN87))),"0.0E+00"))))</f>
        <v>#DIV/0!</v>
      </c>
      <c r="BE87" s="37" t="e">
        <f>IF($E87="ST",VALUE(TEXT((1/(('TOX and EXPO INPUTS'!$F$9/AG87)+('TOX and EXPO INPUTS'!$F$17/AO87))),"0.0E+00")),IF($E87="IT",VALUE(TEXT((1/(('TOX and EXPO INPUTS'!$F$12/AG87)+('TOX and EXPO INPUTS'!$F$20/AO87))),"0.0E+00"))))</f>
        <v>#DIV/0!</v>
      </c>
      <c r="BF87" s="37" t="e">
        <f>IF($E87="ST",VALUE(TEXT((1/(('TOX and EXPO INPUTS'!$F$9/AH87)+('TOX and EXPO INPUTS'!$F$17/AO87))),"0.0E+00")),IF($E87="IT",VALUE(TEXT((1/(('TOX and EXPO INPUTS'!$F$12/AH87)+('TOX and EXPO INPUTS'!$F$20/AO87))),"0.0E+00"))))</f>
        <v>#DIV/0!</v>
      </c>
      <c r="BG87" s="37" t="e">
        <f>IF($E87="ST",VALUE(TEXT((1/(('TOX and EXPO INPUTS'!$F$9/AI87)+('TOX and EXPO INPUTS'!$F$17/AO87))),"0.0E+00")),IF($E87="IT",VALUE(TEXT((1/(('TOX and EXPO INPUTS'!$F$12/AI87)+('TOX and EXPO INPUTS'!$F$20/AO87))),"0.0E+00"))))</f>
        <v>#DIV/0!</v>
      </c>
      <c r="BH87" s="42" t="e">
        <f>VALUE(TEXT((AD87*$T87/365*'TOX and EXPO INPUTS'!$E$33/'TOX and EXPO INPUTS'!$E$34),"0.00E+00"))</f>
        <v>#DIV/0!</v>
      </c>
      <c r="BI87" s="37" t="e">
        <f>VALUE(TEXT((AE87*$T87/365*'TOX and EXPO INPUTS'!$E$33/'TOX and EXPO INPUTS'!$E$34),"0.00E+00"))</f>
        <v>#DIV/0!</v>
      </c>
      <c r="BJ87" s="37" t="e">
        <f>VALUE(TEXT((AF87*$T87/365*'TOX and EXPO INPUTS'!$E$33/'TOX and EXPO INPUTS'!$E$34),"0.00E+00"))</f>
        <v>#DIV/0!</v>
      </c>
      <c r="BK87" s="42" t="e">
        <f>VALUE(TEXT((AD87*$U87/365*'TOX and EXPO INPUTS'!$E$33/'TOX and EXPO INPUTS'!$E$34),"0.00E+00"))</f>
        <v>#DIV/0!</v>
      </c>
      <c r="BL87" s="37" t="e">
        <f>VALUE(TEXT((AE87*$U87/365*'TOX and EXPO INPUTS'!$E$33/'TOX and EXPO INPUTS'!$E$34),"0.00E+00"))</f>
        <v>#DIV/0!</v>
      </c>
      <c r="BM87" s="37" t="e">
        <f>VALUE(TEXT((AF87*$U87/365*'TOX and EXPO INPUTS'!$E$33/'TOX and EXPO INPUTS'!$E$34),"0.00E+00"))</f>
        <v>#DIV/0!</v>
      </c>
      <c r="BN87" s="42" t="e">
        <f>VALUE(TEXT((AL87*$T87/365*'TOX and EXPO INPUTS'!$E$33/'TOX and EXPO INPUTS'!$E$34),"0.00E+00"))</f>
        <v>#DIV/0!</v>
      </c>
      <c r="BO87" s="37" t="e">
        <f>VALUE(TEXT((AM87*$T87/365*'TOX and EXPO INPUTS'!$E$33/'TOX and EXPO INPUTS'!$E$34),"0.00E+00"))</f>
        <v>#DIV/0!</v>
      </c>
      <c r="BP87" s="42" t="e">
        <f>VALUE(TEXT((AL87*$U87/365*'TOX and EXPO INPUTS'!$E$33/'TOX and EXPO INPUTS'!$E$34),"0.00E+00"))</f>
        <v>#DIV/0!</v>
      </c>
      <c r="BQ87" s="37" t="e">
        <f>VALUE(TEXT((AM87*$U87/365*'TOX and EXPO INPUTS'!$E$33/'TOX and EXPO INPUTS'!$E$34),"0.00E+00"))</f>
        <v>#DIV/0!</v>
      </c>
      <c r="BR87" s="42" t="e">
        <f>VALUE(TEXT((AP87*$T87/365*'TOX and EXPO INPUTS'!$E$33/'TOX and EXPO INPUTS'!$E$34),"0.00E+00"))</f>
        <v>#DIV/0!</v>
      </c>
      <c r="BS87" s="37" t="e">
        <f>VALUE(TEXT((AQ87*$T87/365*'TOX and EXPO INPUTS'!$E$33/'TOX and EXPO INPUTS'!$E$34),"0.00E+00"))</f>
        <v>#DIV/0!</v>
      </c>
      <c r="BT87" s="37" t="e">
        <f>VALUE(TEXT((AR87*$T87/365*'TOX and EXPO INPUTS'!$E$33/'TOX and EXPO INPUTS'!$E$34),"0.00E+00"))</f>
        <v>#DIV/0!</v>
      </c>
      <c r="BU87" s="37" t="e">
        <f>VALUE(TEXT((AS87*$T87/365*'TOX and EXPO INPUTS'!$E$33/'TOX and EXPO INPUTS'!$E$34),"0.00E+00"))</f>
        <v>#DIV/0!</v>
      </c>
      <c r="BV87" s="37" t="e">
        <f>VALUE(TEXT((AT87*$T87/365*'TOX and EXPO INPUTS'!$E$33/'TOX and EXPO INPUTS'!$E$34),"0.00E+00"))</f>
        <v>#DIV/0!</v>
      </c>
      <c r="BW87" s="37" t="e">
        <f>VALUE(TEXT((AU87*$T87/365*'TOX and EXPO INPUTS'!$E$33/'TOX and EXPO INPUTS'!$E$34),"0.00E+00"))</f>
        <v>#DIV/0!</v>
      </c>
      <c r="BX87" s="42" t="e">
        <f>VALUE(TEXT((AP87*$U87/365*'TOX and EXPO INPUTS'!$E$33/'TOX and EXPO INPUTS'!$E$34),"0.00E+00"))</f>
        <v>#DIV/0!</v>
      </c>
      <c r="BY87" s="37" t="e">
        <f>VALUE(TEXT((AQ87*$U87/365*'TOX and EXPO INPUTS'!$E$33/'TOX and EXPO INPUTS'!$E$34),"0.00E+00"))</f>
        <v>#DIV/0!</v>
      </c>
      <c r="BZ87" s="37" t="e">
        <f>VALUE(TEXT((AR87*$U87/365*'TOX and EXPO INPUTS'!$E$33/'TOX and EXPO INPUTS'!$E$34),"0.00E+00"))</f>
        <v>#DIV/0!</v>
      </c>
      <c r="CA87" s="37" t="e">
        <f>VALUE(TEXT((AS87*$U87/365*'TOX and EXPO INPUTS'!$E$33/'TOX and EXPO INPUTS'!$E$34),"0.00E+00"))</f>
        <v>#DIV/0!</v>
      </c>
      <c r="CB87" s="37" t="e">
        <f>VALUE(TEXT((AT87*$U87/365*'TOX and EXPO INPUTS'!$E$33/'TOX and EXPO INPUTS'!$E$34),"0.00E+00"))</f>
        <v>#DIV/0!</v>
      </c>
      <c r="CC87" s="37" t="e">
        <f>VALUE(TEXT((AU87*$U87/365*'TOX and EXPO INPUTS'!$E$33/'TOX and EXPO INPUTS'!$E$34),"0.00E+00"))</f>
        <v>#DIV/0!</v>
      </c>
      <c r="CD87" s="58" t="e">
        <f>VALUE(TEXT((BR87*'TOX and EXPO INPUTS'!$F$23),"0.00E+00"))</f>
        <v>#DIV/0!</v>
      </c>
      <c r="CE87" s="57" t="e">
        <f>VALUE(TEXT((BS87*'TOX and EXPO INPUTS'!$F$23),"0.00E+00"))</f>
        <v>#DIV/0!</v>
      </c>
      <c r="CF87" s="57" t="e">
        <f>VALUE(TEXT((BT87*'TOX and EXPO INPUTS'!$F$23),"0.00E+00"))</f>
        <v>#DIV/0!</v>
      </c>
      <c r="CG87" s="57" t="e">
        <f>VALUE(TEXT((BU87*'TOX and EXPO INPUTS'!$F$23),"0.00E+00"))</f>
        <v>#DIV/0!</v>
      </c>
      <c r="CH87" s="57" t="e">
        <f>VALUE(TEXT((BV87*'TOX and EXPO INPUTS'!$F$23),"0.00E+00"))</f>
        <v>#DIV/0!</v>
      </c>
      <c r="CI87" s="57" t="e">
        <f>VALUE(TEXT((BW87*'TOX and EXPO INPUTS'!$F$23),"0.00E+00"))</f>
        <v>#DIV/0!</v>
      </c>
      <c r="CJ87" s="58" t="e">
        <f>VALUE(TEXT((BX87*'TOX and EXPO INPUTS'!$F$23),"0.00E+00"))</f>
        <v>#DIV/0!</v>
      </c>
      <c r="CK87" s="57" t="e">
        <f>VALUE(TEXT((BY87*'TOX and EXPO INPUTS'!$F$23),"0.00E+00"))</f>
        <v>#DIV/0!</v>
      </c>
      <c r="CL87" s="57" t="e">
        <f>VALUE(TEXT((BZ87*'TOX and EXPO INPUTS'!$F$23),"0.00E+00"))</f>
        <v>#DIV/0!</v>
      </c>
      <c r="CM87" s="57" t="e">
        <f>VALUE(TEXT((CA87*'TOX and EXPO INPUTS'!$F$23),"0.00E+00"))</f>
        <v>#DIV/0!</v>
      </c>
      <c r="CN87" s="57" t="e">
        <f>VALUE(TEXT((CB87*'TOX and EXPO INPUTS'!$F$23),"0.00E+00"))</f>
        <v>#DIV/0!</v>
      </c>
      <c r="CO87" s="57" t="e">
        <f>VALUE(TEXT((CC87*'TOX and EXPO INPUTS'!$F$23),"0.00E+00"))</f>
        <v>#DIV/0!</v>
      </c>
      <c r="CP87" s="38" t="s">
        <v>106</v>
      </c>
      <c r="CQ87" s="34" t="s">
        <v>107</v>
      </c>
      <c r="CR87" s="34" t="s">
        <v>108</v>
      </c>
      <c r="CS87" s="39" t="s">
        <v>109</v>
      </c>
    </row>
    <row r="88" spans="1:97" ht="48" customHeight="1" x14ac:dyDescent="0.25">
      <c r="A88" s="34" t="s">
        <v>98</v>
      </c>
      <c r="B88" s="34" t="s">
        <v>99</v>
      </c>
      <c r="C88" s="34" t="s">
        <v>113</v>
      </c>
      <c r="D88" s="34" t="s">
        <v>110</v>
      </c>
      <c r="E88" s="39" t="s">
        <v>102</v>
      </c>
      <c r="F88" s="40" t="s">
        <v>131</v>
      </c>
      <c r="G88" s="43"/>
      <c r="H88" s="36" t="s">
        <v>104</v>
      </c>
      <c r="I88" s="67"/>
      <c r="J88" s="36" t="s">
        <v>105</v>
      </c>
      <c r="K88" s="100">
        <f>VLOOKUP(F88,'Amount Seed Planted_variables'!$A$3:$I$74,2,0)</f>
        <v>22000</v>
      </c>
      <c r="L88" s="100">
        <f>VLOOKUP(F88,'Amount Seed Planted_variables'!$A$3:$I$74,3,0)</f>
        <v>40000</v>
      </c>
      <c r="M88" s="36">
        <f t="shared" si="53"/>
        <v>0</v>
      </c>
      <c r="N88" s="35">
        <f t="shared" si="54"/>
        <v>0</v>
      </c>
      <c r="O88" s="101">
        <v>3000</v>
      </c>
      <c r="P88" s="93">
        <f>VLOOKUP(F88,'Amount Seed Planted_variables'!$A$3:$I$74,4,0)</f>
        <v>435600</v>
      </c>
      <c r="Q88" s="93">
        <f>VLOOKUP(F88,'Amount Seed Planted_variables'!$A$3:$I$74,7,0)</f>
        <v>200</v>
      </c>
      <c r="R88" s="93">
        <f>VLOOKUP(F88,'Amount Seed Planted_variables'!$A$3:$I$74,8,0)</f>
        <v>87120000</v>
      </c>
      <c r="S88" s="87" t="str">
        <f t="shared" si="50"/>
        <v>NA</v>
      </c>
      <c r="T88" s="35">
        <v>10</v>
      </c>
      <c r="U88" s="35">
        <v>30</v>
      </c>
      <c r="V88" s="41">
        <v>68</v>
      </c>
      <c r="W88" s="35">
        <v>16.899999999999999</v>
      </c>
      <c r="X88" s="35">
        <v>13.1</v>
      </c>
      <c r="Y88" s="41">
        <v>3.6</v>
      </c>
      <c r="Z88" s="35">
        <f t="shared" si="49"/>
        <v>0.36000000000000004</v>
      </c>
      <c r="AA88" s="42">
        <f t="shared" si="55"/>
        <v>0</v>
      </c>
      <c r="AB88" s="37">
        <f t="shared" si="56"/>
        <v>0</v>
      </c>
      <c r="AC88" s="37">
        <f t="shared" si="57"/>
        <v>0</v>
      </c>
      <c r="AD88" s="42" t="e">
        <f>VALUE(TEXT(((AA88*'TOX and EXPO INPUTS'!$F$13)/'TOX and EXPO INPUTS'!$E$27),"0.00E+00"))</f>
        <v>#DIV/0!</v>
      </c>
      <c r="AE88" s="37" t="e">
        <f>VALUE(TEXT(((AB88*'TOX and EXPO INPUTS'!$F$13)/'TOX and EXPO INPUTS'!$E$27),"0.00E+00"))</f>
        <v>#DIV/0!</v>
      </c>
      <c r="AF88" s="37" t="e">
        <f>VALUE(TEXT(((AC88*'TOX and EXPO INPUTS'!$F$13)/'TOX and EXPO INPUTS'!$E$27),"0.00E+00"))</f>
        <v>#DIV/0!</v>
      </c>
      <c r="AG88" s="42" t="e">
        <f>IF($E88="ST",VALUE(TEXT(('TOX and EXPO INPUTS'!$F$7/AD88),"0.0E+00")),IF($E88="IT",VALUE(TEXT(('TOX and EXPO INPUTS'!$F$10/AD88),"0.0E+00"))))</f>
        <v>#DIV/0!</v>
      </c>
      <c r="AH88" s="37" t="e">
        <f>IF($E88="ST",VALUE(TEXT(('TOX and EXPO INPUTS'!$F$7/AE88),"0.0E+00")),IF($E88="IT",VALUE(TEXT(('TOX and EXPO INPUTS'!$F$10/AE88),"0.0E+00"))))</f>
        <v>#DIV/0!</v>
      </c>
      <c r="AI88" s="37" t="e">
        <f>IF($E88="ST",VALUE(TEXT(('TOX and EXPO INPUTS'!$F$7/AF88),"0.0E+00")),IF($E88="IT",VALUE(TEXT(('TOX and EXPO INPUTS'!$F$10/AF88),"0.0E+00"))))</f>
        <v>#DIV/0!</v>
      </c>
      <c r="AJ88" s="42">
        <f t="shared" si="51"/>
        <v>0</v>
      </c>
      <c r="AK88" s="37">
        <f t="shared" si="52"/>
        <v>0</v>
      </c>
      <c r="AL88" s="42" t="e">
        <f>VALUE(TEXT(((AJ88*'TOX and EXPO INPUTS'!$F$21)/'TOX and EXPO INPUTS'!$E$29),"0.00E+00"))</f>
        <v>#DIV/0!</v>
      </c>
      <c r="AM88" s="37" t="e">
        <f>VALUE(TEXT(((AK88*'TOX and EXPO INPUTS'!$F$21)/'TOX and EXPO INPUTS'!$E$29),"0.00E+00"))</f>
        <v>#DIV/0!</v>
      </c>
      <c r="AN88" s="42" t="e">
        <f>IF($E88="ST",VALUE(TEXT(('TOX and EXPO INPUTS'!$F$15/AL88),"0.0E+00")),IF($E88="IT",VALUE(TEXT(('TOX and EXPO INPUTS'!$F$18/AL88),"0.0E+00"))))</f>
        <v>#DIV/0!</v>
      </c>
      <c r="AO88" s="37" t="e">
        <f>IF($E88="ST",VALUE(TEXT(('TOX and EXPO INPUTS'!$F$15/AM88),"0.0E+00")),IF($E88="IT",VALUE(TEXT(('TOX and EXPO INPUTS'!$F$18/AM88),"0.0E+00"))))</f>
        <v>#DIV/0!</v>
      </c>
      <c r="AP88" s="42" t="e">
        <f t="shared" si="37"/>
        <v>#DIV/0!</v>
      </c>
      <c r="AQ88" s="37" t="e">
        <f t="shared" si="38"/>
        <v>#DIV/0!</v>
      </c>
      <c r="AR88" s="37" t="e">
        <f t="shared" si="39"/>
        <v>#DIV/0!</v>
      </c>
      <c r="AS88" s="37" t="e">
        <f t="shared" si="40"/>
        <v>#DIV/0!</v>
      </c>
      <c r="AT88" s="37" t="e">
        <f t="shared" si="41"/>
        <v>#DIV/0!</v>
      </c>
      <c r="AU88" s="37" t="e">
        <f t="shared" si="42"/>
        <v>#DIV/0!</v>
      </c>
      <c r="AV88" s="42" t="e">
        <f t="shared" si="43"/>
        <v>#DIV/0!</v>
      </c>
      <c r="AW88" s="37" t="e">
        <f t="shared" si="44"/>
        <v>#DIV/0!</v>
      </c>
      <c r="AX88" s="37" t="e">
        <f t="shared" si="45"/>
        <v>#DIV/0!</v>
      </c>
      <c r="AY88" s="37" t="e">
        <f t="shared" si="46"/>
        <v>#DIV/0!</v>
      </c>
      <c r="AZ88" s="37" t="e">
        <f t="shared" si="47"/>
        <v>#DIV/0!</v>
      </c>
      <c r="BA88" s="37" t="e">
        <f t="shared" si="48"/>
        <v>#DIV/0!</v>
      </c>
      <c r="BB88" s="42" t="e">
        <f>IF($E88="ST",VALUE(TEXT((1/(('TOX and EXPO INPUTS'!$F$9/AG88)+('TOX and EXPO INPUTS'!$F$17/AN88))),"0.0E+00")),IF($E88="IT",VALUE(TEXT((1/(('TOX and EXPO INPUTS'!$F$12/AG88)+('TOX and EXPO INPUTS'!$F$20/AN88))),"0.0E+00"))))</f>
        <v>#DIV/0!</v>
      </c>
      <c r="BC88" s="37" t="e">
        <f>IF($E88="ST",VALUE(TEXT((1/(('TOX and EXPO INPUTS'!$F$9/AH88)+('TOX and EXPO INPUTS'!$F$17/AN88))),"0.0E+00")),IF($E88="IT",VALUE(TEXT((1/(('TOX and EXPO INPUTS'!$F$12/AH88)+('TOX and EXPO INPUTS'!$F$20/AN88))),"0.0E+00"))))</f>
        <v>#DIV/0!</v>
      </c>
      <c r="BD88" s="37" t="e">
        <f>IF($E88="ST",VALUE(TEXT((1/(('TOX and EXPO INPUTS'!$F$9/AI88)+('TOX and EXPO INPUTS'!$F$17/AN88))),"0.0E+00")),IF($E88="IT",VALUE(TEXT((1/(('TOX and EXPO INPUTS'!$F$12/AI88)+('TOX and EXPO INPUTS'!$F$20/AN88))),"0.0E+00"))))</f>
        <v>#DIV/0!</v>
      </c>
      <c r="BE88" s="37" t="e">
        <f>IF($E88="ST",VALUE(TEXT((1/(('TOX and EXPO INPUTS'!$F$9/AG88)+('TOX and EXPO INPUTS'!$F$17/AO88))),"0.0E+00")),IF($E88="IT",VALUE(TEXT((1/(('TOX and EXPO INPUTS'!$F$12/AG88)+('TOX and EXPO INPUTS'!$F$20/AO88))),"0.0E+00"))))</f>
        <v>#DIV/0!</v>
      </c>
      <c r="BF88" s="37" t="e">
        <f>IF($E88="ST",VALUE(TEXT((1/(('TOX and EXPO INPUTS'!$F$9/AH88)+('TOX and EXPO INPUTS'!$F$17/AO88))),"0.0E+00")),IF($E88="IT",VALUE(TEXT((1/(('TOX and EXPO INPUTS'!$F$12/AH88)+('TOX and EXPO INPUTS'!$F$20/AO88))),"0.0E+00"))))</f>
        <v>#DIV/0!</v>
      </c>
      <c r="BG88" s="37" t="e">
        <f>IF($E88="ST",VALUE(TEXT((1/(('TOX and EXPO INPUTS'!$F$9/AI88)+('TOX and EXPO INPUTS'!$F$17/AO88))),"0.0E+00")),IF($E88="IT",VALUE(TEXT((1/(('TOX and EXPO INPUTS'!$F$12/AI88)+('TOX and EXPO INPUTS'!$F$20/AO88))),"0.0E+00"))))</f>
        <v>#DIV/0!</v>
      </c>
      <c r="BH88" s="42" t="e">
        <f>VALUE(TEXT((AD88*$T88/365*'TOX and EXPO INPUTS'!$E$33/'TOX and EXPO INPUTS'!$E$34),"0.00E+00"))</f>
        <v>#DIV/0!</v>
      </c>
      <c r="BI88" s="37" t="e">
        <f>VALUE(TEXT((AE88*$T88/365*'TOX and EXPO INPUTS'!$E$33/'TOX and EXPO INPUTS'!$E$34),"0.00E+00"))</f>
        <v>#DIV/0!</v>
      </c>
      <c r="BJ88" s="37" t="e">
        <f>VALUE(TEXT((AF88*$T88/365*'TOX and EXPO INPUTS'!$E$33/'TOX and EXPO INPUTS'!$E$34),"0.00E+00"))</f>
        <v>#DIV/0!</v>
      </c>
      <c r="BK88" s="42" t="e">
        <f>VALUE(TEXT((AD88*$U88/365*'TOX and EXPO INPUTS'!$E$33/'TOX and EXPO INPUTS'!$E$34),"0.00E+00"))</f>
        <v>#DIV/0!</v>
      </c>
      <c r="BL88" s="37" t="e">
        <f>VALUE(TEXT((AE88*$U88/365*'TOX and EXPO INPUTS'!$E$33/'TOX and EXPO INPUTS'!$E$34),"0.00E+00"))</f>
        <v>#DIV/0!</v>
      </c>
      <c r="BM88" s="37" t="e">
        <f>VALUE(TEXT((AF88*$U88/365*'TOX and EXPO INPUTS'!$E$33/'TOX and EXPO INPUTS'!$E$34),"0.00E+00"))</f>
        <v>#DIV/0!</v>
      </c>
      <c r="BN88" s="42" t="e">
        <f>VALUE(TEXT((AL88*$T88/365*'TOX and EXPO INPUTS'!$E$33/'TOX and EXPO INPUTS'!$E$34),"0.00E+00"))</f>
        <v>#DIV/0!</v>
      </c>
      <c r="BO88" s="37" t="e">
        <f>VALUE(TEXT((AM88*$T88/365*'TOX and EXPO INPUTS'!$E$33/'TOX and EXPO INPUTS'!$E$34),"0.00E+00"))</f>
        <v>#DIV/0!</v>
      </c>
      <c r="BP88" s="42" t="e">
        <f>VALUE(TEXT((AL88*$U88/365*'TOX and EXPO INPUTS'!$E$33/'TOX and EXPO INPUTS'!$E$34),"0.00E+00"))</f>
        <v>#DIV/0!</v>
      </c>
      <c r="BQ88" s="37" t="e">
        <f>VALUE(TEXT((AM88*$U88/365*'TOX and EXPO INPUTS'!$E$33/'TOX and EXPO INPUTS'!$E$34),"0.00E+00"))</f>
        <v>#DIV/0!</v>
      </c>
      <c r="BR88" s="42" t="e">
        <f>VALUE(TEXT((AP88*$T88/365*'TOX and EXPO INPUTS'!$E$33/'TOX and EXPO INPUTS'!$E$34),"0.00E+00"))</f>
        <v>#DIV/0!</v>
      </c>
      <c r="BS88" s="37" t="e">
        <f>VALUE(TEXT((AQ88*$T88/365*'TOX and EXPO INPUTS'!$E$33/'TOX and EXPO INPUTS'!$E$34),"0.00E+00"))</f>
        <v>#DIV/0!</v>
      </c>
      <c r="BT88" s="37" t="e">
        <f>VALUE(TEXT((AR88*$T88/365*'TOX and EXPO INPUTS'!$E$33/'TOX and EXPO INPUTS'!$E$34),"0.00E+00"))</f>
        <v>#DIV/0!</v>
      </c>
      <c r="BU88" s="37" t="e">
        <f>VALUE(TEXT((AS88*$T88/365*'TOX and EXPO INPUTS'!$E$33/'TOX and EXPO INPUTS'!$E$34),"0.00E+00"))</f>
        <v>#DIV/0!</v>
      </c>
      <c r="BV88" s="37" t="e">
        <f>VALUE(TEXT((AT88*$T88/365*'TOX and EXPO INPUTS'!$E$33/'TOX and EXPO INPUTS'!$E$34),"0.00E+00"))</f>
        <v>#DIV/0!</v>
      </c>
      <c r="BW88" s="37" t="e">
        <f>VALUE(TEXT((AU88*$T88/365*'TOX and EXPO INPUTS'!$E$33/'TOX and EXPO INPUTS'!$E$34),"0.00E+00"))</f>
        <v>#DIV/0!</v>
      </c>
      <c r="BX88" s="42" t="e">
        <f>VALUE(TEXT((AP88*$U88/365*'TOX and EXPO INPUTS'!$E$33/'TOX and EXPO INPUTS'!$E$34),"0.00E+00"))</f>
        <v>#DIV/0!</v>
      </c>
      <c r="BY88" s="37" t="e">
        <f>VALUE(TEXT((AQ88*$U88/365*'TOX and EXPO INPUTS'!$E$33/'TOX and EXPO INPUTS'!$E$34),"0.00E+00"))</f>
        <v>#DIV/0!</v>
      </c>
      <c r="BZ88" s="37" t="e">
        <f>VALUE(TEXT((AR88*$U88/365*'TOX and EXPO INPUTS'!$E$33/'TOX and EXPO INPUTS'!$E$34),"0.00E+00"))</f>
        <v>#DIV/0!</v>
      </c>
      <c r="CA88" s="37" t="e">
        <f>VALUE(TEXT((AS88*$U88/365*'TOX and EXPO INPUTS'!$E$33/'TOX and EXPO INPUTS'!$E$34),"0.00E+00"))</f>
        <v>#DIV/0!</v>
      </c>
      <c r="CB88" s="37" t="e">
        <f>VALUE(TEXT((AT88*$U88/365*'TOX and EXPO INPUTS'!$E$33/'TOX and EXPO INPUTS'!$E$34),"0.00E+00"))</f>
        <v>#DIV/0!</v>
      </c>
      <c r="CC88" s="37" t="e">
        <f>VALUE(TEXT((AU88*$U88/365*'TOX and EXPO INPUTS'!$E$33/'TOX and EXPO INPUTS'!$E$34),"0.00E+00"))</f>
        <v>#DIV/0!</v>
      </c>
      <c r="CD88" s="58" t="e">
        <f>VALUE(TEXT((BR88*'TOX and EXPO INPUTS'!$F$23),"0.00E+00"))</f>
        <v>#DIV/0!</v>
      </c>
      <c r="CE88" s="57" t="e">
        <f>VALUE(TEXT((BS88*'TOX and EXPO INPUTS'!$F$23),"0.00E+00"))</f>
        <v>#DIV/0!</v>
      </c>
      <c r="CF88" s="57" t="e">
        <f>VALUE(TEXT((BT88*'TOX and EXPO INPUTS'!$F$23),"0.00E+00"))</f>
        <v>#DIV/0!</v>
      </c>
      <c r="CG88" s="57" t="e">
        <f>VALUE(TEXT((BU88*'TOX and EXPO INPUTS'!$F$23),"0.00E+00"))</f>
        <v>#DIV/0!</v>
      </c>
      <c r="CH88" s="57" t="e">
        <f>VALUE(TEXT((BV88*'TOX and EXPO INPUTS'!$F$23),"0.00E+00"))</f>
        <v>#DIV/0!</v>
      </c>
      <c r="CI88" s="57" t="e">
        <f>VALUE(TEXT((BW88*'TOX and EXPO INPUTS'!$F$23),"0.00E+00"))</f>
        <v>#DIV/0!</v>
      </c>
      <c r="CJ88" s="58" t="e">
        <f>VALUE(TEXT((BX88*'TOX and EXPO INPUTS'!$F$23),"0.00E+00"))</f>
        <v>#DIV/0!</v>
      </c>
      <c r="CK88" s="57" t="e">
        <f>VALUE(TEXT((BY88*'TOX and EXPO INPUTS'!$F$23),"0.00E+00"))</f>
        <v>#DIV/0!</v>
      </c>
      <c r="CL88" s="57" t="e">
        <f>VALUE(TEXT((BZ88*'TOX and EXPO INPUTS'!$F$23),"0.00E+00"))</f>
        <v>#DIV/0!</v>
      </c>
      <c r="CM88" s="57" t="e">
        <f>VALUE(TEXT((CA88*'TOX and EXPO INPUTS'!$F$23),"0.00E+00"))</f>
        <v>#DIV/0!</v>
      </c>
      <c r="CN88" s="57" t="e">
        <f>VALUE(TEXT((CB88*'TOX and EXPO INPUTS'!$F$23),"0.00E+00"))</f>
        <v>#DIV/0!</v>
      </c>
      <c r="CO88" s="57" t="e">
        <f>VALUE(TEXT((CC88*'TOX and EXPO INPUTS'!$F$23),"0.00E+00"))</f>
        <v>#DIV/0!</v>
      </c>
      <c r="CP88" s="38" t="s">
        <v>106</v>
      </c>
      <c r="CQ88" s="34" t="s">
        <v>107</v>
      </c>
      <c r="CR88" s="34" t="s">
        <v>108</v>
      </c>
      <c r="CS88" s="39" t="s">
        <v>109</v>
      </c>
    </row>
    <row r="89" spans="1:97" ht="48" customHeight="1" x14ac:dyDescent="0.25">
      <c r="A89" s="34" t="s">
        <v>98</v>
      </c>
      <c r="B89" s="34" t="s">
        <v>99</v>
      </c>
      <c r="C89" s="34" t="s">
        <v>113</v>
      </c>
      <c r="D89" s="34" t="s">
        <v>111</v>
      </c>
      <c r="E89" s="39" t="s">
        <v>102</v>
      </c>
      <c r="F89" s="40" t="s">
        <v>131</v>
      </c>
      <c r="G89" s="43"/>
      <c r="H89" s="36" t="s">
        <v>104</v>
      </c>
      <c r="I89" s="67"/>
      <c r="J89" s="36" t="s">
        <v>105</v>
      </c>
      <c r="K89" s="100">
        <f>VLOOKUP(F89,'Amount Seed Planted_variables'!$A$3:$I$74,2,0)</f>
        <v>22000</v>
      </c>
      <c r="L89" s="100">
        <f>VLOOKUP(F89,'Amount Seed Planted_variables'!$A$3:$I$74,3,0)</f>
        <v>40000</v>
      </c>
      <c r="M89" s="36">
        <f t="shared" si="53"/>
        <v>0</v>
      </c>
      <c r="N89" s="35">
        <f t="shared" si="54"/>
        <v>0</v>
      </c>
      <c r="O89" s="101">
        <v>3000</v>
      </c>
      <c r="P89" s="93">
        <f>VLOOKUP(F89,'Amount Seed Planted_variables'!$A$3:$I$74,4,0)</f>
        <v>435600</v>
      </c>
      <c r="Q89" s="93">
        <f>VLOOKUP(F89,'Amount Seed Planted_variables'!$A$3:$I$74,7,0)</f>
        <v>200</v>
      </c>
      <c r="R89" s="93">
        <f>VLOOKUP(F89,'Amount Seed Planted_variables'!$A$3:$I$74,8,0)</f>
        <v>87120000</v>
      </c>
      <c r="S89" s="87">
        <f t="shared" si="50"/>
        <v>2.5</v>
      </c>
      <c r="T89" s="35">
        <v>10</v>
      </c>
      <c r="U89" s="35">
        <v>30</v>
      </c>
      <c r="V89" s="41">
        <v>138210600</v>
      </c>
      <c r="W89" s="35">
        <v>23262800</v>
      </c>
      <c r="X89" s="35">
        <v>21238200</v>
      </c>
      <c r="Y89" s="41">
        <v>106100</v>
      </c>
      <c r="Z89" s="35">
        <f t="shared" si="49"/>
        <v>10610</v>
      </c>
      <c r="AA89" s="42">
        <f t="shared" si="55"/>
        <v>0</v>
      </c>
      <c r="AB89" s="37">
        <f t="shared" si="56"/>
        <v>0</v>
      </c>
      <c r="AC89" s="37">
        <f t="shared" si="57"/>
        <v>0</v>
      </c>
      <c r="AD89" s="42" t="e">
        <f>VALUE(TEXT(((AA89*'TOX and EXPO INPUTS'!$F$13)/'TOX and EXPO INPUTS'!$E$27),"0.00E+00"))</f>
        <v>#DIV/0!</v>
      </c>
      <c r="AE89" s="37" t="e">
        <f>VALUE(TEXT(((AB89*'TOX and EXPO INPUTS'!$F$13)/'TOX and EXPO INPUTS'!$E$27),"0.00E+00"))</f>
        <v>#DIV/0!</v>
      </c>
      <c r="AF89" s="37" t="e">
        <f>VALUE(TEXT(((AC89*'TOX and EXPO INPUTS'!$F$13)/'TOX and EXPO INPUTS'!$E$27),"0.00E+00"))</f>
        <v>#DIV/0!</v>
      </c>
      <c r="AG89" s="42" t="e">
        <f>IF($E89="ST",VALUE(TEXT(('TOX and EXPO INPUTS'!$F$7/AD89),"0.0E+00")),IF($E89="IT",VALUE(TEXT(('TOX and EXPO INPUTS'!$F$10/AD89),"0.0E+00"))))</f>
        <v>#DIV/0!</v>
      </c>
      <c r="AH89" s="37" t="e">
        <f>IF($E89="ST",VALUE(TEXT(('TOX and EXPO INPUTS'!$F$7/AE89),"0.0E+00")),IF($E89="IT",VALUE(TEXT(('TOX and EXPO INPUTS'!$F$10/AE89),"0.0E+00"))))</f>
        <v>#DIV/0!</v>
      </c>
      <c r="AI89" s="37" t="e">
        <f>IF($E89="ST",VALUE(TEXT(('TOX and EXPO INPUTS'!$F$7/AF89),"0.0E+00")),IF($E89="IT",VALUE(TEXT(('TOX and EXPO INPUTS'!$F$10/AF89),"0.0E+00"))))</f>
        <v>#DIV/0!</v>
      </c>
      <c r="AJ89" s="42">
        <f t="shared" si="51"/>
        <v>0</v>
      </c>
      <c r="AK89" s="37">
        <f t="shared" si="52"/>
        <v>0</v>
      </c>
      <c r="AL89" s="42" t="e">
        <f>VALUE(TEXT(((AJ89*'TOX and EXPO INPUTS'!$F$21)/'TOX and EXPO INPUTS'!$E$29),"0.00E+00"))</f>
        <v>#DIV/0!</v>
      </c>
      <c r="AM89" s="37" t="e">
        <f>VALUE(TEXT(((AK89*'TOX and EXPO INPUTS'!$F$21)/'TOX and EXPO INPUTS'!$E$29),"0.00E+00"))</f>
        <v>#DIV/0!</v>
      </c>
      <c r="AN89" s="42" t="e">
        <f>IF($E89="ST",VALUE(TEXT(('TOX and EXPO INPUTS'!$F$15/AL89),"0.0E+00")),IF($E89="IT",VALUE(TEXT(('TOX and EXPO INPUTS'!$F$18/AL89),"0.0E+00"))))</f>
        <v>#DIV/0!</v>
      </c>
      <c r="AO89" s="37" t="e">
        <f>IF($E89="ST",VALUE(TEXT(('TOX and EXPO INPUTS'!$F$15/AM89),"0.0E+00")),IF($E89="IT",VALUE(TEXT(('TOX and EXPO INPUTS'!$F$18/AM89),"0.0E+00"))))</f>
        <v>#DIV/0!</v>
      </c>
      <c r="AP89" s="42" t="e">
        <f t="shared" si="37"/>
        <v>#DIV/0!</v>
      </c>
      <c r="AQ89" s="37" t="e">
        <f t="shared" si="38"/>
        <v>#DIV/0!</v>
      </c>
      <c r="AR89" s="37" t="e">
        <f t="shared" si="39"/>
        <v>#DIV/0!</v>
      </c>
      <c r="AS89" s="37" t="e">
        <f t="shared" si="40"/>
        <v>#DIV/0!</v>
      </c>
      <c r="AT89" s="37" t="e">
        <f t="shared" si="41"/>
        <v>#DIV/0!</v>
      </c>
      <c r="AU89" s="37" t="e">
        <f t="shared" si="42"/>
        <v>#DIV/0!</v>
      </c>
      <c r="AV89" s="42" t="e">
        <f t="shared" si="43"/>
        <v>#DIV/0!</v>
      </c>
      <c r="AW89" s="37" t="e">
        <f t="shared" si="44"/>
        <v>#DIV/0!</v>
      </c>
      <c r="AX89" s="37" t="e">
        <f t="shared" si="45"/>
        <v>#DIV/0!</v>
      </c>
      <c r="AY89" s="37" t="e">
        <f t="shared" si="46"/>
        <v>#DIV/0!</v>
      </c>
      <c r="AZ89" s="37" t="e">
        <f t="shared" si="47"/>
        <v>#DIV/0!</v>
      </c>
      <c r="BA89" s="37" t="e">
        <f t="shared" si="48"/>
        <v>#DIV/0!</v>
      </c>
      <c r="BB89" s="42" t="e">
        <f>IF($E89="ST",VALUE(TEXT((1/(('TOX and EXPO INPUTS'!$F$9/AG89)+('TOX and EXPO INPUTS'!$F$17/AN89))),"0.0E+00")),IF($E89="IT",VALUE(TEXT((1/(('TOX and EXPO INPUTS'!$F$12/AG89)+('TOX and EXPO INPUTS'!$F$20/AN89))),"0.0E+00"))))</f>
        <v>#DIV/0!</v>
      </c>
      <c r="BC89" s="37" t="e">
        <f>IF($E89="ST",VALUE(TEXT((1/(('TOX and EXPO INPUTS'!$F$9/AH89)+('TOX and EXPO INPUTS'!$F$17/AN89))),"0.0E+00")),IF($E89="IT",VALUE(TEXT((1/(('TOX and EXPO INPUTS'!$F$12/AH89)+('TOX and EXPO INPUTS'!$F$20/AN89))),"0.0E+00"))))</f>
        <v>#DIV/0!</v>
      </c>
      <c r="BD89" s="37" t="e">
        <f>IF($E89="ST",VALUE(TEXT((1/(('TOX and EXPO INPUTS'!$F$9/AI89)+('TOX and EXPO INPUTS'!$F$17/AN89))),"0.0E+00")),IF($E89="IT",VALUE(TEXT((1/(('TOX and EXPO INPUTS'!$F$12/AI89)+('TOX and EXPO INPUTS'!$F$20/AN89))),"0.0E+00"))))</f>
        <v>#DIV/0!</v>
      </c>
      <c r="BE89" s="37" t="e">
        <f>IF($E89="ST",VALUE(TEXT((1/(('TOX and EXPO INPUTS'!$F$9/AG89)+('TOX and EXPO INPUTS'!$F$17/AO89))),"0.0E+00")),IF($E89="IT",VALUE(TEXT((1/(('TOX and EXPO INPUTS'!$F$12/AG89)+('TOX and EXPO INPUTS'!$F$20/AO89))),"0.0E+00"))))</f>
        <v>#DIV/0!</v>
      </c>
      <c r="BF89" s="37" t="e">
        <f>IF($E89="ST",VALUE(TEXT((1/(('TOX and EXPO INPUTS'!$F$9/AH89)+('TOX and EXPO INPUTS'!$F$17/AO89))),"0.0E+00")),IF($E89="IT",VALUE(TEXT((1/(('TOX and EXPO INPUTS'!$F$12/AH89)+('TOX and EXPO INPUTS'!$F$20/AO89))),"0.0E+00"))))</f>
        <v>#DIV/0!</v>
      </c>
      <c r="BG89" s="37" t="e">
        <f>IF($E89="ST",VALUE(TEXT((1/(('TOX and EXPO INPUTS'!$F$9/AI89)+('TOX and EXPO INPUTS'!$F$17/AO89))),"0.0E+00")),IF($E89="IT",VALUE(TEXT((1/(('TOX and EXPO INPUTS'!$F$12/AI89)+('TOX and EXPO INPUTS'!$F$20/AO89))),"0.0E+00"))))</f>
        <v>#DIV/0!</v>
      </c>
      <c r="BH89" s="42" t="e">
        <f>VALUE(TEXT((AD89*$T89/365*'TOX and EXPO INPUTS'!$E$33/'TOX and EXPO INPUTS'!$E$34),"0.00E+00"))</f>
        <v>#DIV/0!</v>
      </c>
      <c r="BI89" s="37" t="e">
        <f>VALUE(TEXT((AE89*$T89/365*'TOX and EXPO INPUTS'!$E$33/'TOX and EXPO INPUTS'!$E$34),"0.00E+00"))</f>
        <v>#DIV/0!</v>
      </c>
      <c r="BJ89" s="37" t="e">
        <f>VALUE(TEXT((AF89*$T89/365*'TOX and EXPO INPUTS'!$E$33/'TOX and EXPO INPUTS'!$E$34),"0.00E+00"))</f>
        <v>#DIV/0!</v>
      </c>
      <c r="BK89" s="42" t="e">
        <f>VALUE(TEXT((AD89*$U89/365*'TOX and EXPO INPUTS'!$E$33/'TOX and EXPO INPUTS'!$E$34),"0.00E+00"))</f>
        <v>#DIV/0!</v>
      </c>
      <c r="BL89" s="37" t="e">
        <f>VALUE(TEXT((AE89*$U89/365*'TOX and EXPO INPUTS'!$E$33/'TOX and EXPO INPUTS'!$E$34),"0.00E+00"))</f>
        <v>#DIV/0!</v>
      </c>
      <c r="BM89" s="37" t="e">
        <f>VALUE(TEXT((AF89*$U89/365*'TOX and EXPO INPUTS'!$E$33/'TOX and EXPO INPUTS'!$E$34),"0.00E+00"))</f>
        <v>#DIV/0!</v>
      </c>
      <c r="BN89" s="42" t="e">
        <f>VALUE(TEXT((AL89*$T89/365*'TOX and EXPO INPUTS'!$E$33/'TOX and EXPO INPUTS'!$E$34),"0.00E+00"))</f>
        <v>#DIV/0!</v>
      </c>
      <c r="BO89" s="37" t="e">
        <f>VALUE(TEXT((AM89*$T89/365*'TOX and EXPO INPUTS'!$E$33/'TOX and EXPO INPUTS'!$E$34),"0.00E+00"))</f>
        <v>#DIV/0!</v>
      </c>
      <c r="BP89" s="42" t="e">
        <f>VALUE(TEXT((AL89*$U89/365*'TOX and EXPO INPUTS'!$E$33/'TOX and EXPO INPUTS'!$E$34),"0.00E+00"))</f>
        <v>#DIV/0!</v>
      </c>
      <c r="BQ89" s="37" t="e">
        <f>VALUE(TEXT((AM89*$U89/365*'TOX and EXPO INPUTS'!$E$33/'TOX and EXPO INPUTS'!$E$34),"0.00E+00"))</f>
        <v>#DIV/0!</v>
      </c>
      <c r="BR89" s="42" t="e">
        <f>VALUE(TEXT((AP89*$T89/365*'TOX and EXPO INPUTS'!$E$33/'TOX and EXPO INPUTS'!$E$34),"0.00E+00"))</f>
        <v>#DIV/0!</v>
      </c>
      <c r="BS89" s="37" t="e">
        <f>VALUE(TEXT((AQ89*$T89/365*'TOX and EXPO INPUTS'!$E$33/'TOX and EXPO INPUTS'!$E$34),"0.00E+00"))</f>
        <v>#DIV/0!</v>
      </c>
      <c r="BT89" s="37" t="e">
        <f>VALUE(TEXT((AR89*$T89/365*'TOX and EXPO INPUTS'!$E$33/'TOX and EXPO INPUTS'!$E$34),"0.00E+00"))</f>
        <v>#DIV/0!</v>
      </c>
      <c r="BU89" s="37" t="e">
        <f>VALUE(TEXT((AS89*$T89/365*'TOX and EXPO INPUTS'!$E$33/'TOX and EXPO INPUTS'!$E$34),"0.00E+00"))</f>
        <v>#DIV/0!</v>
      </c>
      <c r="BV89" s="37" t="e">
        <f>VALUE(TEXT((AT89*$T89/365*'TOX and EXPO INPUTS'!$E$33/'TOX and EXPO INPUTS'!$E$34),"0.00E+00"))</f>
        <v>#DIV/0!</v>
      </c>
      <c r="BW89" s="37" t="e">
        <f>VALUE(TEXT((AU89*$T89/365*'TOX and EXPO INPUTS'!$E$33/'TOX and EXPO INPUTS'!$E$34),"0.00E+00"))</f>
        <v>#DIV/0!</v>
      </c>
      <c r="BX89" s="42" t="e">
        <f>VALUE(TEXT((AP89*$U89/365*'TOX and EXPO INPUTS'!$E$33/'TOX and EXPO INPUTS'!$E$34),"0.00E+00"))</f>
        <v>#DIV/0!</v>
      </c>
      <c r="BY89" s="37" t="e">
        <f>VALUE(TEXT((AQ89*$U89/365*'TOX and EXPO INPUTS'!$E$33/'TOX and EXPO INPUTS'!$E$34),"0.00E+00"))</f>
        <v>#DIV/0!</v>
      </c>
      <c r="BZ89" s="37" t="e">
        <f>VALUE(TEXT((AR89*$U89/365*'TOX and EXPO INPUTS'!$E$33/'TOX and EXPO INPUTS'!$E$34),"0.00E+00"))</f>
        <v>#DIV/0!</v>
      </c>
      <c r="CA89" s="37" t="e">
        <f>VALUE(TEXT((AS89*$U89/365*'TOX and EXPO INPUTS'!$E$33/'TOX and EXPO INPUTS'!$E$34),"0.00E+00"))</f>
        <v>#DIV/0!</v>
      </c>
      <c r="CB89" s="37" t="e">
        <f>VALUE(TEXT((AT89*$U89/365*'TOX and EXPO INPUTS'!$E$33/'TOX and EXPO INPUTS'!$E$34),"0.00E+00"))</f>
        <v>#DIV/0!</v>
      </c>
      <c r="CC89" s="37" t="e">
        <f>VALUE(TEXT((AU89*$U89/365*'TOX and EXPO INPUTS'!$E$33/'TOX and EXPO INPUTS'!$E$34),"0.00E+00"))</f>
        <v>#DIV/0!</v>
      </c>
      <c r="CD89" s="58" t="e">
        <f>VALUE(TEXT((BR89*'TOX and EXPO INPUTS'!$F$23),"0.00E+00"))</f>
        <v>#DIV/0!</v>
      </c>
      <c r="CE89" s="57" t="e">
        <f>VALUE(TEXT((BS89*'TOX and EXPO INPUTS'!$F$23),"0.00E+00"))</f>
        <v>#DIV/0!</v>
      </c>
      <c r="CF89" s="57" t="e">
        <f>VALUE(TEXT((BT89*'TOX and EXPO INPUTS'!$F$23),"0.00E+00"))</f>
        <v>#DIV/0!</v>
      </c>
      <c r="CG89" s="57" t="e">
        <f>VALUE(TEXT((BU89*'TOX and EXPO INPUTS'!$F$23),"0.00E+00"))</f>
        <v>#DIV/0!</v>
      </c>
      <c r="CH89" s="57" t="e">
        <f>VALUE(TEXT((BV89*'TOX and EXPO INPUTS'!$F$23),"0.00E+00"))</f>
        <v>#DIV/0!</v>
      </c>
      <c r="CI89" s="57" t="e">
        <f>VALUE(TEXT((BW89*'TOX and EXPO INPUTS'!$F$23),"0.00E+00"))</f>
        <v>#DIV/0!</v>
      </c>
      <c r="CJ89" s="58" t="e">
        <f>VALUE(TEXT((BX89*'TOX and EXPO INPUTS'!$F$23),"0.00E+00"))</f>
        <v>#DIV/0!</v>
      </c>
      <c r="CK89" s="57" t="e">
        <f>VALUE(TEXT((BY89*'TOX and EXPO INPUTS'!$F$23),"0.00E+00"))</f>
        <v>#DIV/0!</v>
      </c>
      <c r="CL89" s="57" t="e">
        <f>VALUE(TEXT((BZ89*'TOX and EXPO INPUTS'!$F$23),"0.00E+00"))</f>
        <v>#DIV/0!</v>
      </c>
      <c r="CM89" s="57" t="e">
        <f>VALUE(TEXT((CA89*'TOX and EXPO INPUTS'!$F$23),"0.00E+00"))</f>
        <v>#DIV/0!</v>
      </c>
      <c r="CN89" s="57" t="e">
        <f>VALUE(TEXT((CB89*'TOX and EXPO INPUTS'!$F$23),"0.00E+00"))</f>
        <v>#DIV/0!</v>
      </c>
      <c r="CO89" s="57" t="e">
        <f>VALUE(TEXT((CC89*'TOX and EXPO INPUTS'!$F$23),"0.00E+00"))</f>
        <v>#DIV/0!</v>
      </c>
      <c r="CP89" s="38" t="s">
        <v>106</v>
      </c>
      <c r="CQ89" s="34" t="s">
        <v>107</v>
      </c>
      <c r="CR89" s="34" t="s">
        <v>108</v>
      </c>
      <c r="CS89" s="39" t="s">
        <v>109</v>
      </c>
    </row>
    <row r="90" spans="1:97" ht="48" customHeight="1" x14ac:dyDescent="0.25">
      <c r="A90" s="34" t="s">
        <v>98</v>
      </c>
      <c r="B90" s="34" t="s">
        <v>99</v>
      </c>
      <c r="C90" s="34" t="s">
        <v>113</v>
      </c>
      <c r="D90" s="34" t="s">
        <v>442</v>
      </c>
      <c r="E90" s="39" t="s">
        <v>102</v>
      </c>
      <c r="F90" s="40" t="s">
        <v>131</v>
      </c>
      <c r="G90" s="43"/>
      <c r="H90" s="36" t="s">
        <v>104</v>
      </c>
      <c r="I90" s="67"/>
      <c r="J90" s="36" t="s">
        <v>105</v>
      </c>
      <c r="K90" s="100">
        <f>VLOOKUP(F90,'Amount Seed Planted_variables'!$A$3:$I$74,2,0)</f>
        <v>22000</v>
      </c>
      <c r="L90" s="100">
        <f>VLOOKUP(F90,'Amount Seed Planted_variables'!$A$3:$I$74,3,0)</f>
        <v>40000</v>
      </c>
      <c r="M90" s="36">
        <f t="shared" si="53"/>
        <v>0</v>
      </c>
      <c r="N90" s="35">
        <f t="shared" si="54"/>
        <v>0</v>
      </c>
      <c r="O90" s="101">
        <v>3000</v>
      </c>
      <c r="P90" s="93">
        <f>VLOOKUP(F90,'Amount Seed Planted_variables'!$A$3:$I$74,4,0)</f>
        <v>435600</v>
      </c>
      <c r="Q90" s="93">
        <f>VLOOKUP(F90,'Amount Seed Planted_variables'!$A$3:$I$74,7,0)</f>
        <v>200</v>
      </c>
      <c r="R90" s="93">
        <f>VLOOKUP(F90,'Amount Seed Planted_variables'!$A$3:$I$74,8,0)</f>
        <v>87120000</v>
      </c>
      <c r="S90" s="87" t="str">
        <f t="shared" si="50"/>
        <v>NA</v>
      </c>
      <c r="T90" s="35">
        <v>10</v>
      </c>
      <c r="U90" s="35">
        <v>30</v>
      </c>
      <c r="V90" s="41">
        <v>3994</v>
      </c>
      <c r="W90" s="35">
        <v>797</v>
      </c>
      <c r="X90" s="35">
        <v>530</v>
      </c>
      <c r="Y90" s="41">
        <v>66</v>
      </c>
      <c r="Z90" s="35">
        <f t="shared" si="49"/>
        <v>6.6000000000000005</v>
      </c>
      <c r="AA90" s="42">
        <f t="shared" si="55"/>
        <v>0</v>
      </c>
      <c r="AB90" s="37">
        <f t="shared" si="56"/>
        <v>0</v>
      </c>
      <c r="AC90" s="37">
        <f t="shared" si="57"/>
        <v>0</v>
      </c>
      <c r="AD90" s="42" t="e">
        <f>VALUE(TEXT(((AA90*'TOX and EXPO INPUTS'!$F$13)/'TOX and EXPO INPUTS'!$E$27),"0.00E+00"))</f>
        <v>#DIV/0!</v>
      </c>
      <c r="AE90" s="37" t="e">
        <f>VALUE(TEXT(((AB90*'TOX and EXPO INPUTS'!$F$13)/'TOX and EXPO INPUTS'!$E$27),"0.00E+00"))</f>
        <v>#DIV/0!</v>
      </c>
      <c r="AF90" s="37" t="e">
        <f>VALUE(TEXT(((AC90*'TOX and EXPO INPUTS'!$F$13)/'TOX and EXPO INPUTS'!$E$27),"0.00E+00"))</f>
        <v>#DIV/0!</v>
      </c>
      <c r="AG90" s="42" t="e">
        <f>IF($E90="ST",VALUE(TEXT(('TOX and EXPO INPUTS'!$F$7/AD90),"0.0E+00")),IF($E90="IT",VALUE(TEXT(('TOX and EXPO INPUTS'!$F$10/AD90),"0.0E+00"))))</f>
        <v>#DIV/0!</v>
      </c>
      <c r="AH90" s="37" t="e">
        <f>IF($E90="ST",VALUE(TEXT(('TOX and EXPO INPUTS'!$F$7/AE90),"0.0E+00")),IF($E90="IT",VALUE(TEXT(('TOX and EXPO INPUTS'!$F$10/AE90),"0.0E+00"))))</f>
        <v>#DIV/0!</v>
      </c>
      <c r="AI90" s="37" t="e">
        <f>IF($E90="ST",VALUE(TEXT(('TOX and EXPO INPUTS'!$F$7/AF90),"0.0E+00")),IF($E90="IT",VALUE(TEXT(('TOX and EXPO INPUTS'!$F$10/AF90),"0.0E+00"))))</f>
        <v>#DIV/0!</v>
      </c>
      <c r="AJ90" s="42">
        <f t="shared" si="51"/>
        <v>0</v>
      </c>
      <c r="AK90" s="37">
        <f t="shared" si="52"/>
        <v>0</v>
      </c>
      <c r="AL90" s="42" t="e">
        <f>VALUE(TEXT(((AJ90*'TOX and EXPO INPUTS'!$F$21)/'TOX and EXPO INPUTS'!$E$29),"0.00E+00"))</f>
        <v>#DIV/0!</v>
      </c>
      <c r="AM90" s="37" t="e">
        <f>VALUE(TEXT(((AK90*'TOX and EXPO INPUTS'!$F$21)/'TOX and EXPO INPUTS'!$E$29),"0.00E+00"))</f>
        <v>#DIV/0!</v>
      </c>
      <c r="AN90" s="42" t="e">
        <f>IF($E90="ST",VALUE(TEXT(('TOX and EXPO INPUTS'!$F$15/AL90),"0.0E+00")),IF($E90="IT",VALUE(TEXT(('TOX and EXPO INPUTS'!$F$18/AL90),"0.0E+00"))))</f>
        <v>#DIV/0!</v>
      </c>
      <c r="AO90" s="37" t="e">
        <f>IF($E90="ST",VALUE(TEXT(('TOX and EXPO INPUTS'!$F$15/AM90),"0.0E+00")),IF($E90="IT",VALUE(TEXT(('TOX and EXPO INPUTS'!$F$18/AM90),"0.0E+00"))))</f>
        <v>#DIV/0!</v>
      </c>
      <c r="AP90" s="42" t="e">
        <f t="shared" si="37"/>
        <v>#DIV/0!</v>
      </c>
      <c r="AQ90" s="37" t="e">
        <f t="shared" si="38"/>
        <v>#DIV/0!</v>
      </c>
      <c r="AR90" s="37" t="e">
        <f t="shared" si="39"/>
        <v>#DIV/0!</v>
      </c>
      <c r="AS90" s="37" t="e">
        <f t="shared" si="40"/>
        <v>#DIV/0!</v>
      </c>
      <c r="AT90" s="37" t="e">
        <f t="shared" si="41"/>
        <v>#DIV/0!</v>
      </c>
      <c r="AU90" s="37" t="e">
        <f t="shared" si="42"/>
        <v>#DIV/0!</v>
      </c>
      <c r="AV90" s="42" t="e">
        <f t="shared" si="43"/>
        <v>#DIV/0!</v>
      </c>
      <c r="AW90" s="37" t="e">
        <f t="shared" si="44"/>
        <v>#DIV/0!</v>
      </c>
      <c r="AX90" s="37" t="e">
        <f t="shared" si="45"/>
        <v>#DIV/0!</v>
      </c>
      <c r="AY90" s="37" t="e">
        <f t="shared" si="46"/>
        <v>#DIV/0!</v>
      </c>
      <c r="AZ90" s="37" t="e">
        <f t="shared" si="47"/>
        <v>#DIV/0!</v>
      </c>
      <c r="BA90" s="37" t="e">
        <f t="shared" si="48"/>
        <v>#DIV/0!</v>
      </c>
      <c r="BB90" s="42" t="e">
        <f>IF($E90="ST",VALUE(TEXT((1/(('TOX and EXPO INPUTS'!$F$9/AG90)+('TOX and EXPO INPUTS'!$F$17/AN90))),"0.0E+00")),IF($E90="IT",VALUE(TEXT((1/(('TOX and EXPO INPUTS'!$F$12/AG90)+('TOX and EXPO INPUTS'!$F$20/AN90))),"0.0E+00"))))</f>
        <v>#DIV/0!</v>
      </c>
      <c r="BC90" s="37" t="e">
        <f>IF($E90="ST",VALUE(TEXT((1/(('TOX and EXPO INPUTS'!$F$9/AH90)+('TOX and EXPO INPUTS'!$F$17/AN90))),"0.0E+00")),IF($E90="IT",VALUE(TEXT((1/(('TOX and EXPO INPUTS'!$F$12/AH90)+('TOX and EXPO INPUTS'!$F$20/AN90))),"0.0E+00"))))</f>
        <v>#DIV/0!</v>
      </c>
      <c r="BD90" s="37" t="e">
        <f>IF($E90="ST",VALUE(TEXT((1/(('TOX and EXPO INPUTS'!$F$9/AI90)+('TOX and EXPO INPUTS'!$F$17/AN90))),"0.0E+00")),IF($E90="IT",VALUE(TEXT((1/(('TOX and EXPO INPUTS'!$F$12/AI90)+('TOX and EXPO INPUTS'!$F$20/AN90))),"0.0E+00"))))</f>
        <v>#DIV/0!</v>
      </c>
      <c r="BE90" s="37" t="e">
        <f>IF($E90="ST",VALUE(TEXT((1/(('TOX and EXPO INPUTS'!$F$9/AG90)+('TOX and EXPO INPUTS'!$F$17/AO90))),"0.0E+00")),IF($E90="IT",VALUE(TEXT((1/(('TOX and EXPO INPUTS'!$F$12/AG90)+('TOX and EXPO INPUTS'!$F$20/AO90))),"0.0E+00"))))</f>
        <v>#DIV/0!</v>
      </c>
      <c r="BF90" s="37" t="e">
        <f>IF($E90="ST",VALUE(TEXT((1/(('TOX and EXPO INPUTS'!$F$9/AH90)+('TOX and EXPO INPUTS'!$F$17/AO90))),"0.0E+00")),IF($E90="IT",VALUE(TEXT((1/(('TOX and EXPO INPUTS'!$F$12/AH90)+('TOX and EXPO INPUTS'!$F$20/AO90))),"0.0E+00"))))</f>
        <v>#DIV/0!</v>
      </c>
      <c r="BG90" s="37" t="e">
        <f>IF($E90="ST",VALUE(TEXT((1/(('TOX and EXPO INPUTS'!$F$9/AI90)+('TOX and EXPO INPUTS'!$F$17/AO90))),"0.0E+00")),IF($E90="IT",VALUE(TEXT((1/(('TOX and EXPO INPUTS'!$F$12/AI90)+('TOX and EXPO INPUTS'!$F$20/AO90))),"0.0E+00"))))</f>
        <v>#DIV/0!</v>
      </c>
      <c r="BH90" s="42" t="e">
        <f>VALUE(TEXT((AD90*$T90/365*'TOX and EXPO INPUTS'!$E$33/'TOX and EXPO INPUTS'!$E$34),"0.00E+00"))</f>
        <v>#DIV/0!</v>
      </c>
      <c r="BI90" s="37" t="e">
        <f>VALUE(TEXT((AE90*$T90/365*'TOX and EXPO INPUTS'!$E$33/'TOX and EXPO INPUTS'!$E$34),"0.00E+00"))</f>
        <v>#DIV/0!</v>
      </c>
      <c r="BJ90" s="37" t="e">
        <f>VALUE(TEXT((AF90*$T90/365*'TOX and EXPO INPUTS'!$E$33/'TOX and EXPO INPUTS'!$E$34),"0.00E+00"))</f>
        <v>#DIV/0!</v>
      </c>
      <c r="BK90" s="42" t="e">
        <f>VALUE(TEXT((AD90*$U90/365*'TOX and EXPO INPUTS'!$E$33/'TOX and EXPO INPUTS'!$E$34),"0.00E+00"))</f>
        <v>#DIV/0!</v>
      </c>
      <c r="BL90" s="37" t="e">
        <f>VALUE(TEXT((AE90*$U90/365*'TOX and EXPO INPUTS'!$E$33/'TOX and EXPO INPUTS'!$E$34),"0.00E+00"))</f>
        <v>#DIV/0!</v>
      </c>
      <c r="BM90" s="37" t="e">
        <f>VALUE(TEXT((AF90*$U90/365*'TOX and EXPO INPUTS'!$E$33/'TOX and EXPO INPUTS'!$E$34),"0.00E+00"))</f>
        <v>#DIV/0!</v>
      </c>
      <c r="BN90" s="42" t="e">
        <f>VALUE(TEXT((AL90*$T90/365*'TOX and EXPO INPUTS'!$E$33/'TOX and EXPO INPUTS'!$E$34),"0.00E+00"))</f>
        <v>#DIV/0!</v>
      </c>
      <c r="BO90" s="37" t="e">
        <f>VALUE(TEXT((AM90*$T90/365*'TOX and EXPO INPUTS'!$E$33/'TOX and EXPO INPUTS'!$E$34),"0.00E+00"))</f>
        <v>#DIV/0!</v>
      </c>
      <c r="BP90" s="42" t="e">
        <f>VALUE(TEXT((AL90*$U90/365*'TOX and EXPO INPUTS'!$E$33/'TOX and EXPO INPUTS'!$E$34),"0.00E+00"))</f>
        <v>#DIV/0!</v>
      </c>
      <c r="BQ90" s="37" t="e">
        <f>VALUE(TEXT((AM90*$U90/365*'TOX and EXPO INPUTS'!$E$33/'TOX and EXPO INPUTS'!$E$34),"0.00E+00"))</f>
        <v>#DIV/0!</v>
      </c>
      <c r="BR90" s="42" t="e">
        <f>VALUE(TEXT((AP90*$T90/365*'TOX and EXPO INPUTS'!$E$33/'TOX and EXPO INPUTS'!$E$34),"0.00E+00"))</f>
        <v>#DIV/0!</v>
      </c>
      <c r="BS90" s="37" t="e">
        <f>VALUE(TEXT((AQ90*$T90/365*'TOX and EXPO INPUTS'!$E$33/'TOX and EXPO INPUTS'!$E$34),"0.00E+00"))</f>
        <v>#DIV/0!</v>
      </c>
      <c r="BT90" s="37" t="e">
        <f>VALUE(TEXT((AR90*$T90/365*'TOX and EXPO INPUTS'!$E$33/'TOX and EXPO INPUTS'!$E$34),"0.00E+00"))</f>
        <v>#DIV/0!</v>
      </c>
      <c r="BU90" s="37" t="e">
        <f>VALUE(TEXT((AS90*$T90/365*'TOX and EXPO INPUTS'!$E$33/'TOX and EXPO INPUTS'!$E$34),"0.00E+00"))</f>
        <v>#DIV/0!</v>
      </c>
      <c r="BV90" s="37" t="e">
        <f>VALUE(TEXT((AT90*$T90/365*'TOX and EXPO INPUTS'!$E$33/'TOX and EXPO INPUTS'!$E$34),"0.00E+00"))</f>
        <v>#DIV/0!</v>
      </c>
      <c r="BW90" s="37" t="e">
        <f>VALUE(TEXT((AU90*$T90/365*'TOX and EXPO INPUTS'!$E$33/'TOX and EXPO INPUTS'!$E$34),"0.00E+00"))</f>
        <v>#DIV/0!</v>
      </c>
      <c r="BX90" s="42" t="e">
        <f>VALUE(TEXT((AP90*$U90/365*'TOX and EXPO INPUTS'!$E$33/'TOX and EXPO INPUTS'!$E$34),"0.00E+00"))</f>
        <v>#DIV/0!</v>
      </c>
      <c r="BY90" s="37" t="e">
        <f>VALUE(TEXT((AQ90*$U90/365*'TOX and EXPO INPUTS'!$E$33/'TOX and EXPO INPUTS'!$E$34),"0.00E+00"))</f>
        <v>#DIV/0!</v>
      </c>
      <c r="BZ90" s="37" t="e">
        <f>VALUE(TEXT((AR90*$U90/365*'TOX and EXPO INPUTS'!$E$33/'TOX and EXPO INPUTS'!$E$34),"0.00E+00"))</f>
        <v>#DIV/0!</v>
      </c>
      <c r="CA90" s="37" t="e">
        <f>VALUE(TEXT((AS90*$U90/365*'TOX and EXPO INPUTS'!$E$33/'TOX and EXPO INPUTS'!$E$34),"0.00E+00"))</f>
        <v>#DIV/0!</v>
      </c>
      <c r="CB90" s="37" t="e">
        <f>VALUE(TEXT((AT90*$U90/365*'TOX and EXPO INPUTS'!$E$33/'TOX and EXPO INPUTS'!$E$34),"0.00E+00"))</f>
        <v>#DIV/0!</v>
      </c>
      <c r="CC90" s="37" t="e">
        <f>VALUE(TEXT((AU90*$U90/365*'TOX and EXPO INPUTS'!$E$33/'TOX and EXPO INPUTS'!$E$34),"0.00E+00"))</f>
        <v>#DIV/0!</v>
      </c>
      <c r="CD90" s="58" t="e">
        <f>VALUE(TEXT((BR90*'TOX and EXPO INPUTS'!$F$23),"0.00E+00"))</f>
        <v>#DIV/0!</v>
      </c>
      <c r="CE90" s="57" t="e">
        <f>VALUE(TEXT((BS90*'TOX and EXPO INPUTS'!$F$23),"0.00E+00"))</f>
        <v>#DIV/0!</v>
      </c>
      <c r="CF90" s="57" t="e">
        <f>VALUE(TEXT((BT90*'TOX and EXPO INPUTS'!$F$23),"0.00E+00"))</f>
        <v>#DIV/0!</v>
      </c>
      <c r="CG90" s="57" t="e">
        <f>VALUE(TEXT((BU90*'TOX and EXPO INPUTS'!$F$23),"0.00E+00"))</f>
        <v>#DIV/0!</v>
      </c>
      <c r="CH90" s="57" t="e">
        <f>VALUE(TEXT((BV90*'TOX and EXPO INPUTS'!$F$23),"0.00E+00"))</f>
        <v>#DIV/0!</v>
      </c>
      <c r="CI90" s="57" t="e">
        <f>VALUE(TEXT((BW90*'TOX and EXPO INPUTS'!$F$23),"0.00E+00"))</f>
        <v>#DIV/0!</v>
      </c>
      <c r="CJ90" s="58" t="e">
        <f>VALUE(TEXT((BX90*'TOX and EXPO INPUTS'!$F$23),"0.00E+00"))</f>
        <v>#DIV/0!</v>
      </c>
      <c r="CK90" s="57" t="e">
        <f>VALUE(TEXT((BY90*'TOX and EXPO INPUTS'!$F$23),"0.00E+00"))</f>
        <v>#DIV/0!</v>
      </c>
      <c r="CL90" s="57" t="e">
        <f>VALUE(TEXT((BZ90*'TOX and EXPO INPUTS'!$F$23),"0.00E+00"))</f>
        <v>#DIV/0!</v>
      </c>
      <c r="CM90" s="57" t="e">
        <f>VALUE(TEXT((CA90*'TOX and EXPO INPUTS'!$F$23),"0.00E+00"))</f>
        <v>#DIV/0!</v>
      </c>
      <c r="CN90" s="57" t="e">
        <f>VALUE(TEXT((CB90*'TOX and EXPO INPUTS'!$F$23),"0.00E+00"))</f>
        <v>#DIV/0!</v>
      </c>
      <c r="CO90" s="57" t="e">
        <f>VALUE(TEXT((CC90*'TOX and EXPO INPUTS'!$F$23),"0.00E+00"))</f>
        <v>#DIV/0!</v>
      </c>
      <c r="CP90" s="38" t="s">
        <v>106</v>
      </c>
      <c r="CQ90" s="34" t="s">
        <v>107</v>
      </c>
      <c r="CR90" s="34" t="s">
        <v>108</v>
      </c>
      <c r="CS90" s="39" t="s">
        <v>109</v>
      </c>
    </row>
    <row r="91" spans="1:97" ht="48" customHeight="1" x14ac:dyDescent="0.25">
      <c r="A91" s="34" t="s">
        <v>98</v>
      </c>
      <c r="B91" s="34" t="s">
        <v>99</v>
      </c>
      <c r="C91" s="34" t="s">
        <v>113</v>
      </c>
      <c r="D91" s="34" t="s">
        <v>101</v>
      </c>
      <c r="E91" s="39" t="s">
        <v>112</v>
      </c>
      <c r="F91" s="40" t="s">
        <v>131</v>
      </c>
      <c r="G91" s="43"/>
      <c r="H91" s="36" t="s">
        <v>104</v>
      </c>
      <c r="I91" s="67"/>
      <c r="J91" s="36" t="s">
        <v>105</v>
      </c>
      <c r="K91" s="100">
        <f>VLOOKUP(F91,'Amount Seed Planted_variables'!$A$3:$I$74,2,0)</f>
        <v>22000</v>
      </c>
      <c r="L91" s="100">
        <f>VLOOKUP(F91,'Amount Seed Planted_variables'!$A$3:$I$74,3,0)</f>
        <v>40000</v>
      </c>
      <c r="M91" s="36">
        <f t="shared" si="53"/>
        <v>0</v>
      </c>
      <c r="N91" s="35">
        <f t="shared" si="54"/>
        <v>0</v>
      </c>
      <c r="O91" s="101">
        <v>3000</v>
      </c>
      <c r="P91" s="93">
        <f>VLOOKUP(F91,'Amount Seed Planted_variables'!$A$3:$I$74,4,0)</f>
        <v>435600</v>
      </c>
      <c r="Q91" s="93">
        <f>VLOOKUP(F91,'Amount Seed Planted_variables'!$A$3:$I$74,7,0)</f>
        <v>200</v>
      </c>
      <c r="R91" s="93">
        <f>VLOOKUP(F91,'Amount Seed Planted_variables'!$A$3:$I$74,8,0)</f>
        <v>87120000</v>
      </c>
      <c r="S91" s="87" t="str">
        <f t="shared" si="50"/>
        <v>NA</v>
      </c>
      <c r="T91" s="35">
        <v>10</v>
      </c>
      <c r="U91" s="35">
        <v>30</v>
      </c>
      <c r="V91" s="41">
        <v>349</v>
      </c>
      <c r="W91" s="35">
        <v>51.2</v>
      </c>
      <c r="X91" s="35">
        <v>42.2</v>
      </c>
      <c r="Y91" s="41">
        <v>1.2</v>
      </c>
      <c r="Z91" s="35">
        <f t="shared" si="49"/>
        <v>0.12</v>
      </c>
      <c r="AA91" s="42">
        <f t="shared" si="55"/>
        <v>0</v>
      </c>
      <c r="AB91" s="37">
        <f t="shared" si="56"/>
        <v>0</v>
      </c>
      <c r="AC91" s="37">
        <f t="shared" si="57"/>
        <v>0</v>
      </c>
      <c r="AD91" s="42" t="e">
        <f>VALUE(TEXT(((AA91*'TOX and EXPO INPUTS'!$F$13)/'TOX and EXPO INPUTS'!$E$27),"0.00E+00"))</f>
        <v>#DIV/0!</v>
      </c>
      <c r="AE91" s="37" t="e">
        <f>VALUE(TEXT(((AB91*'TOX and EXPO INPUTS'!$F$13)/'TOX and EXPO INPUTS'!$E$27),"0.00E+00"))</f>
        <v>#DIV/0!</v>
      </c>
      <c r="AF91" s="37" t="e">
        <f>VALUE(TEXT(((AC91*'TOX and EXPO INPUTS'!$F$13)/'TOX and EXPO INPUTS'!$E$27),"0.00E+00"))</f>
        <v>#DIV/0!</v>
      </c>
      <c r="AG91" s="42" t="e">
        <f>IF($E91="ST",VALUE(TEXT(('TOX and EXPO INPUTS'!$F$7/AD91),"0.0E+00")),IF($E91="IT",VALUE(TEXT(('TOX and EXPO INPUTS'!$F$10/AD91),"0.0E+00"))))</f>
        <v>#DIV/0!</v>
      </c>
      <c r="AH91" s="37" t="e">
        <f>IF($E91="ST",VALUE(TEXT(('TOX and EXPO INPUTS'!$F$7/AE91),"0.0E+00")),IF($E91="IT",VALUE(TEXT(('TOX and EXPO INPUTS'!$F$10/AE91),"0.0E+00"))))</f>
        <v>#DIV/0!</v>
      </c>
      <c r="AI91" s="37" t="e">
        <f>IF($E91="ST",VALUE(TEXT(('TOX and EXPO INPUTS'!$F$7/AF91),"0.0E+00")),IF($E91="IT",VALUE(TEXT(('TOX and EXPO INPUTS'!$F$10/AF91),"0.0E+00"))))</f>
        <v>#DIV/0!</v>
      </c>
      <c r="AJ91" s="42">
        <f t="shared" si="51"/>
        <v>0</v>
      </c>
      <c r="AK91" s="37">
        <f t="shared" si="52"/>
        <v>0</v>
      </c>
      <c r="AL91" s="42" t="e">
        <f>VALUE(TEXT(((AJ91*'TOX and EXPO INPUTS'!$F$21)/'TOX and EXPO INPUTS'!$E$29),"0.00E+00"))</f>
        <v>#DIV/0!</v>
      </c>
      <c r="AM91" s="37" t="e">
        <f>VALUE(TEXT(((AK91*'TOX and EXPO INPUTS'!$F$21)/'TOX and EXPO INPUTS'!$E$29),"0.00E+00"))</f>
        <v>#DIV/0!</v>
      </c>
      <c r="AN91" s="42" t="e">
        <f>IF($E91="ST",VALUE(TEXT(('TOX and EXPO INPUTS'!$F$15/AL91),"0.0E+00")),IF($E91="IT",VALUE(TEXT(('TOX and EXPO INPUTS'!$F$18/AL91),"0.0E+00"))))</f>
        <v>#DIV/0!</v>
      </c>
      <c r="AO91" s="37" t="e">
        <f>IF($E91="ST",VALUE(TEXT(('TOX and EXPO INPUTS'!$F$15/AM91),"0.0E+00")),IF($E91="IT",VALUE(TEXT(('TOX and EXPO INPUTS'!$F$18/AM91),"0.0E+00"))))</f>
        <v>#DIV/0!</v>
      </c>
      <c r="AP91" s="42" t="e">
        <f t="shared" si="37"/>
        <v>#DIV/0!</v>
      </c>
      <c r="AQ91" s="37" t="e">
        <f t="shared" si="38"/>
        <v>#DIV/0!</v>
      </c>
      <c r="AR91" s="37" t="e">
        <f t="shared" si="39"/>
        <v>#DIV/0!</v>
      </c>
      <c r="AS91" s="37" t="e">
        <f t="shared" si="40"/>
        <v>#DIV/0!</v>
      </c>
      <c r="AT91" s="37" t="e">
        <f t="shared" si="41"/>
        <v>#DIV/0!</v>
      </c>
      <c r="AU91" s="37" t="e">
        <f t="shared" si="42"/>
        <v>#DIV/0!</v>
      </c>
      <c r="AV91" s="42" t="e">
        <f t="shared" si="43"/>
        <v>#DIV/0!</v>
      </c>
      <c r="AW91" s="37" t="e">
        <f t="shared" si="44"/>
        <v>#DIV/0!</v>
      </c>
      <c r="AX91" s="37" t="e">
        <f t="shared" si="45"/>
        <v>#DIV/0!</v>
      </c>
      <c r="AY91" s="37" t="e">
        <f t="shared" si="46"/>
        <v>#DIV/0!</v>
      </c>
      <c r="AZ91" s="37" t="e">
        <f t="shared" si="47"/>
        <v>#DIV/0!</v>
      </c>
      <c r="BA91" s="37" t="e">
        <f t="shared" si="48"/>
        <v>#DIV/0!</v>
      </c>
      <c r="BB91" s="42" t="e">
        <f>IF($E91="ST",VALUE(TEXT((1/(('TOX and EXPO INPUTS'!$F$9/AG91)+('TOX and EXPO INPUTS'!$F$17/AN91))),"0.0E+00")),IF($E91="IT",VALUE(TEXT((1/(('TOX and EXPO INPUTS'!$F$12/AG91)+('TOX and EXPO INPUTS'!$F$20/AN91))),"0.0E+00"))))</f>
        <v>#DIV/0!</v>
      </c>
      <c r="BC91" s="37" t="e">
        <f>IF($E91="ST",VALUE(TEXT((1/(('TOX and EXPO INPUTS'!$F$9/AH91)+('TOX and EXPO INPUTS'!$F$17/AN91))),"0.0E+00")),IF($E91="IT",VALUE(TEXT((1/(('TOX and EXPO INPUTS'!$F$12/AH91)+('TOX and EXPO INPUTS'!$F$20/AN91))),"0.0E+00"))))</f>
        <v>#DIV/0!</v>
      </c>
      <c r="BD91" s="37" t="e">
        <f>IF($E91="ST",VALUE(TEXT((1/(('TOX and EXPO INPUTS'!$F$9/AI91)+('TOX and EXPO INPUTS'!$F$17/AN91))),"0.0E+00")),IF($E91="IT",VALUE(TEXT((1/(('TOX and EXPO INPUTS'!$F$12/AI91)+('TOX and EXPO INPUTS'!$F$20/AN91))),"0.0E+00"))))</f>
        <v>#DIV/0!</v>
      </c>
      <c r="BE91" s="37" t="e">
        <f>IF($E91="ST",VALUE(TEXT((1/(('TOX and EXPO INPUTS'!$F$9/AG91)+('TOX and EXPO INPUTS'!$F$17/AO91))),"0.0E+00")),IF($E91="IT",VALUE(TEXT((1/(('TOX and EXPO INPUTS'!$F$12/AG91)+('TOX and EXPO INPUTS'!$F$20/AO91))),"0.0E+00"))))</f>
        <v>#DIV/0!</v>
      </c>
      <c r="BF91" s="37" t="e">
        <f>IF($E91="ST",VALUE(TEXT((1/(('TOX and EXPO INPUTS'!$F$9/AH91)+('TOX and EXPO INPUTS'!$F$17/AO91))),"0.0E+00")),IF($E91="IT",VALUE(TEXT((1/(('TOX and EXPO INPUTS'!$F$12/AH91)+('TOX and EXPO INPUTS'!$F$20/AO91))),"0.0E+00"))))</f>
        <v>#DIV/0!</v>
      </c>
      <c r="BG91" s="37" t="e">
        <f>IF($E91="ST",VALUE(TEXT((1/(('TOX and EXPO INPUTS'!$F$9/AI91)+('TOX and EXPO INPUTS'!$F$17/AO91))),"0.0E+00")),IF($E91="IT",VALUE(TEXT((1/(('TOX and EXPO INPUTS'!$F$12/AI91)+('TOX and EXPO INPUTS'!$F$20/AO91))),"0.0E+00"))))</f>
        <v>#DIV/0!</v>
      </c>
      <c r="BH91" s="42" t="e">
        <f>VALUE(TEXT((AD91*$T91/365*'TOX and EXPO INPUTS'!$E$33/'TOX and EXPO INPUTS'!$E$34),"0.00E+00"))</f>
        <v>#DIV/0!</v>
      </c>
      <c r="BI91" s="37" t="e">
        <f>VALUE(TEXT((AE91*$T91/365*'TOX and EXPO INPUTS'!$E$33/'TOX and EXPO INPUTS'!$E$34),"0.00E+00"))</f>
        <v>#DIV/0!</v>
      </c>
      <c r="BJ91" s="37" t="e">
        <f>VALUE(TEXT((AF91*$T91/365*'TOX and EXPO INPUTS'!$E$33/'TOX and EXPO INPUTS'!$E$34),"0.00E+00"))</f>
        <v>#DIV/0!</v>
      </c>
      <c r="BK91" s="42" t="e">
        <f>VALUE(TEXT((AD91*$U91/365*'TOX and EXPO INPUTS'!$E$33/'TOX and EXPO INPUTS'!$E$34),"0.00E+00"))</f>
        <v>#DIV/0!</v>
      </c>
      <c r="BL91" s="37" t="e">
        <f>VALUE(TEXT((AE91*$U91/365*'TOX and EXPO INPUTS'!$E$33/'TOX and EXPO INPUTS'!$E$34),"0.00E+00"))</f>
        <v>#DIV/0!</v>
      </c>
      <c r="BM91" s="37" t="e">
        <f>VALUE(TEXT((AF91*$U91/365*'TOX and EXPO INPUTS'!$E$33/'TOX and EXPO INPUTS'!$E$34),"0.00E+00"))</f>
        <v>#DIV/0!</v>
      </c>
      <c r="BN91" s="42" t="e">
        <f>VALUE(TEXT((AL91*$T91/365*'TOX and EXPO INPUTS'!$E$33/'TOX and EXPO INPUTS'!$E$34),"0.00E+00"))</f>
        <v>#DIV/0!</v>
      </c>
      <c r="BO91" s="37" t="e">
        <f>VALUE(TEXT((AM91*$T91/365*'TOX and EXPO INPUTS'!$E$33/'TOX and EXPO INPUTS'!$E$34),"0.00E+00"))</f>
        <v>#DIV/0!</v>
      </c>
      <c r="BP91" s="42" t="e">
        <f>VALUE(TEXT((AL91*$U91/365*'TOX and EXPO INPUTS'!$E$33/'TOX and EXPO INPUTS'!$E$34),"0.00E+00"))</f>
        <v>#DIV/0!</v>
      </c>
      <c r="BQ91" s="37" t="e">
        <f>VALUE(TEXT((AM91*$U91/365*'TOX and EXPO INPUTS'!$E$33/'TOX and EXPO INPUTS'!$E$34),"0.00E+00"))</f>
        <v>#DIV/0!</v>
      </c>
      <c r="BR91" s="42" t="e">
        <f>VALUE(TEXT((AP91*$T91/365*'TOX and EXPO INPUTS'!$E$33/'TOX and EXPO INPUTS'!$E$34),"0.00E+00"))</f>
        <v>#DIV/0!</v>
      </c>
      <c r="BS91" s="37" t="e">
        <f>VALUE(TEXT((AQ91*$T91/365*'TOX and EXPO INPUTS'!$E$33/'TOX and EXPO INPUTS'!$E$34),"0.00E+00"))</f>
        <v>#DIV/0!</v>
      </c>
      <c r="BT91" s="37" t="e">
        <f>VALUE(TEXT((AR91*$T91/365*'TOX and EXPO INPUTS'!$E$33/'TOX and EXPO INPUTS'!$E$34),"0.00E+00"))</f>
        <v>#DIV/0!</v>
      </c>
      <c r="BU91" s="37" t="e">
        <f>VALUE(TEXT((AS91*$T91/365*'TOX and EXPO INPUTS'!$E$33/'TOX and EXPO INPUTS'!$E$34),"0.00E+00"))</f>
        <v>#DIV/0!</v>
      </c>
      <c r="BV91" s="37" t="e">
        <f>VALUE(TEXT((AT91*$T91/365*'TOX and EXPO INPUTS'!$E$33/'TOX and EXPO INPUTS'!$E$34),"0.00E+00"))</f>
        <v>#DIV/0!</v>
      </c>
      <c r="BW91" s="37" t="e">
        <f>VALUE(TEXT((AU91*$T91/365*'TOX and EXPO INPUTS'!$E$33/'TOX and EXPO INPUTS'!$E$34),"0.00E+00"))</f>
        <v>#DIV/0!</v>
      </c>
      <c r="BX91" s="42" t="e">
        <f>VALUE(TEXT((AP91*$U91/365*'TOX and EXPO INPUTS'!$E$33/'TOX and EXPO INPUTS'!$E$34),"0.00E+00"))</f>
        <v>#DIV/0!</v>
      </c>
      <c r="BY91" s="37" t="e">
        <f>VALUE(TEXT((AQ91*$U91/365*'TOX and EXPO INPUTS'!$E$33/'TOX and EXPO INPUTS'!$E$34),"0.00E+00"))</f>
        <v>#DIV/0!</v>
      </c>
      <c r="BZ91" s="37" t="e">
        <f>VALUE(TEXT((AR91*$U91/365*'TOX and EXPO INPUTS'!$E$33/'TOX and EXPO INPUTS'!$E$34),"0.00E+00"))</f>
        <v>#DIV/0!</v>
      </c>
      <c r="CA91" s="37" t="e">
        <f>VALUE(TEXT((AS91*$U91/365*'TOX and EXPO INPUTS'!$E$33/'TOX and EXPO INPUTS'!$E$34),"0.00E+00"))</f>
        <v>#DIV/0!</v>
      </c>
      <c r="CB91" s="37" t="e">
        <f>VALUE(TEXT((AT91*$U91/365*'TOX and EXPO INPUTS'!$E$33/'TOX and EXPO INPUTS'!$E$34),"0.00E+00"))</f>
        <v>#DIV/0!</v>
      </c>
      <c r="CC91" s="37" t="e">
        <f>VALUE(TEXT((AU91*$U91/365*'TOX and EXPO INPUTS'!$E$33/'TOX and EXPO INPUTS'!$E$34),"0.00E+00"))</f>
        <v>#DIV/0!</v>
      </c>
      <c r="CD91" s="58" t="e">
        <f>VALUE(TEXT((BR91*'TOX and EXPO INPUTS'!$F$23),"0.00E+00"))</f>
        <v>#DIV/0!</v>
      </c>
      <c r="CE91" s="57" t="e">
        <f>VALUE(TEXT((BS91*'TOX and EXPO INPUTS'!$F$23),"0.00E+00"))</f>
        <v>#DIV/0!</v>
      </c>
      <c r="CF91" s="57" t="e">
        <f>VALUE(TEXT((BT91*'TOX and EXPO INPUTS'!$F$23),"0.00E+00"))</f>
        <v>#DIV/0!</v>
      </c>
      <c r="CG91" s="57" t="e">
        <f>VALUE(TEXT((BU91*'TOX and EXPO INPUTS'!$F$23),"0.00E+00"))</f>
        <v>#DIV/0!</v>
      </c>
      <c r="CH91" s="57" t="e">
        <f>VALUE(TEXT((BV91*'TOX and EXPO INPUTS'!$F$23),"0.00E+00"))</f>
        <v>#DIV/0!</v>
      </c>
      <c r="CI91" s="57" t="e">
        <f>VALUE(TEXT((BW91*'TOX and EXPO INPUTS'!$F$23),"0.00E+00"))</f>
        <v>#DIV/0!</v>
      </c>
      <c r="CJ91" s="58" t="e">
        <f>VALUE(TEXT((BX91*'TOX and EXPO INPUTS'!$F$23),"0.00E+00"))</f>
        <v>#DIV/0!</v>
      </c>
      <c r="CK91" s="57" t="e">
        <f>VALUE(TEXT((BY91*'TOX and EXPO INPUTS'!$F$23),"0.00E+00"))</f>
        <v>#DIV/0!</v>
      </c>
      <c r="CL91" s="57" t="e">
        <f>VALUE(TEXT((BZ91*'TOX and EXPO INPUTS'!$F$23),"0.00E+00"))</f>
        <v>#DIV/0!</v>
      </c>
      <c r="CM91" s="57" t="e">
        <f>VALUE(TEXT((CA91*'TOX and EXPO INPUTS'!$F$23),"0.00E+00"))</f>
        <v>#DIV/0!</v>
      </c>
      <c r="CN91" s="57" t="e">
        <f>VALUE(TEXT((CB91*'TOX and EXPO INPUTS'!$F$23),"0.00E+00"))</f>
        <v>#DIV/0!</v>
      </c>
      <c r="CO91" s="57" t="e">
        <f>VALUE(TEXT((CC91*'TOX and EXPO INPUTS'!$F$23),"0.00E+00"))</f>
        <v>#DIV/0!</v>
      </c>
      <c r="CP91" s="38" t="s">
        <v>106</v>
      </c>
      <c r="CQ91" s="34" t="s">
        <v>107</v>
      </c>
      <c r="CR91" s="34" t="s">
        <v>108</v>
      </c>
      <c r="CS91" s="39" t="s">
        <v>109</v>
      </c>
    </row>
    <row r="92" spans="1:97" ht="48" customHeight="1" x14ac:dyDescent="0.25">
      <c r="A92" s="34" t="s">
        <v>98</v>
      </c>
      <c r="B92" s="34" t="s">
        <v>99</v>
      </c>
      <c r="C92" s="34" t="s">
        <v>113</v>
      </c>
      <c r="D92" s="34" t="s">
        <v>110</v>
      </c>
      <c r="E92" s="39" t="s">
        <v>112</v>
      </c>
      <c r="F92" s="40" t="s">
        <v>131</v>
      </c>
      <c r="G92" s="43"/>
      <c r="H92" s="36" t="s">
        <v>104</v>
      </c>
      <c r="I92" s="67"/>
      <c r="J92" s="36" t="s">
        <v>105</v>
      </c>
      <c r="K92" s="100">
        <f>VLOOKUP(F92,'Amount Seed Planted_variables'!$A$3:$I$74,2,0)</f>
        <v>22000</v>
      </c>
      <c r="L92" s="100">
        <f>VLOOKUP(F92,'Amount Seed Planted_variables'!$A$3:$I$74,3,0)</f>
        <v>40000</v>
      </c>
      <c r="M92" s="36">
        <f t="shared" si="53"/>
        <v>0</v>
      </c>
      <c r="N92" s="35">
        <f t="shared" si="54"/>
        <v>0</v>
      </c>
      <c r="O92" s="101">
        <v>3000</v>
      </c>
      <c r="P92" s="93">
        <f>VLOOKUP(F92,'Amount Seed Planted_variables'!$A$3:$I$74,4,0)</f>
        <v>435600</v>
      </c>
      <c r="Q92" s="93">
        <f>VLOOKUP(F92,'Amount Seed Planted_variables'!$A$3:$I$74,7,0)</f>
        <v>200</v>
      </c>
      <c r="R92" s="93">
        <f>VLOOKUP(F92,'Amount Seed Planted_variables'!$A$3:$I$74,8,0)</f>
        <v>87120000</v>
      </c>
      <c r="S92" s="87" t="str">
        <f t="shared" si="50"/>
        <v>NA</v>
      </c>
      <c r="T92" s="35">
        <v>10</v>
      </c>
      <c r="U92" s="35">
        <v>30</v>
      </c>
      <c r="V92" s="41">
        <v>68</v>
      </c>
      <c r="W92" s="35">
        <v>16.899999999999999</v>
      </c>
      <c r="X92" s="35">
        <v>13.1</v>
      </c>
      <c r="Y92" s="41">
        <v>3.6</v>
      </c>
      <c r="Z92" s="35">
        <f t="shared" si="49"/>
        <v>0.36000000000000004</v>
      </c>
      <c r="AA92" s="42">
        <f t="shared" si="55"/>
        <v>0</v>
      </c>
      <c r="AB92" s="37">
        <f t="shared" si="56"/>
        <v>0</v>
      </c>
      <c r="AC92" s="37">
        <f t="shared" si="57"/>
        <v>0</v>
      </c>
      <c r="AD92" s="42" t="e">
        <f>VALUE(TEXT(((AA92*'TOX and EXPO INPUTS'!$F$13)/'TOX and EXPO INPUTS'!$E$27),"0.00E+00"))</f>
        <v>#DIV/0!</v>
      </c>
      <c r="AE92" s="37" t="e">
        <f>VALUE(TEXT(((AB92*'TOX and EXPO INPUTS'!$F$13)/'TOX and EXPO INPUTS'!$E$27),"0.00E+00"))</f>
        <v>#DIV/0!</v>
      </c>
      <c r="AF92" s="37" t="e">
        <f>VALUE(TEXT(((AC92*'TOX and EXPO INPUTS'!$F$13)/'TOX and EXPO INPUTS'!$E$27),"0.00E+00"))</f>
        <v>#DIV/0!</v>
      </c>
      <c r="AG92" s="42" t="e">
        <f>IF($E92="ST",VALUE(TEXT(('TOX and EXPO INPUTS'!$F$7/AD92),"0.0E+00")),IF($E92="IT",VALUE(TEXT(('TOX and EXPO INPUTS'!$F$10/AD92),"0.0E+00"))))</f>
        <v>#DIV/0!</v>
      </c>
      <c r="AH92" s="37" t="e">
        <f>IF($E92="ST",VALUE(TEXT(('TOX and EXPO INPUTS'!$F$7/AE92),"0.0E+00")),IF($E92="IT",VALUE(TEXT(('TOX and EXPO INPUTS'!$F$10/AE92),"0.0E+00"))))</f>
        <v>#DIV/0!</v>
      </c>
      <c r="AI92" s="37" t="e">
        <f>IF($E92="ST",VALUE(TEXT(('TOX and EXPO INPUTS'!$F$7/AF92),"0.0E+00")),IF($E92="IT",VALUE(TEXT(('TOX and EXPO INPUTS'!$F$10/AF92),"0.0E+00"))))</f>
        <v>#DIV/0!</v>
      </c>
      <c r="AJ92" s="42">
        <f t="shared" si="51"/>
        <v>0</v>
      </c>
      <c r="AK92" s="37">
        <f t="shared" si="52"/>
        <v>0</v>
      </c>
      <c r="AL92" s="42" t="e">
        <f>VALUE(TEXT(((AJ92*'TOX and EXPO INPUTS'!$F$21)/'TOX and EXPO INPUTS'!$E$29),"0.00E+00"))</f>
        <v>#DIV/0!</v>
      </c>
      <c r="AM92" s="37" t="e">
        <f>VALUE(TEXT(((AK92*'TOX and EXPO INPUTS'!$F$21)/'TOX and EXPO INPUTS'!$E$29),"0.00E+00"))</f>
        <v>#DIV/0!</v>
      </c>
      <c r="AN92" s="42" t="e">
        <f>IF($E92="ST",VALUE(TEXT(('TOX and EXPO INPUTS'!$F$15/AL92),"0.0E+00")),IF($E92="IT",VALUE(TEXT(('TOX and EXPO INPUTS'!$F$18/AL92),"0.0E+00"))))</f>
        <v>#DIV/0!</v>
      </c>
      <c r="AO92" s="37" t="e">
        <f>IF($E92="ST",VALUE(TEXT(('TOX and EXPO INPUTS'!$F$15/AM92),"0.0E+00")),IF($E92="IT",VALUE(TEXT(('TOX and EXPO INPUTS'!$F$18/AM92),"0.0E+00"))))</f>
        <v>#DIV/0!</v>
      </c>
      <c r="AP92" s="42" t="e">
        <f t="shared" si="37"/>
        <v>#DIV/0!</v>
      </c>
      <c r="AQ92" s="37" t="e">
        <f t="shared" si="38"/>
        <v>#DIV/0!</v>
      </c>
      <c r="AR92" s="37" t="e">
        <f t="shared" si="39"/>
        <v>#DIV/0!</v>
      </c>
      <c r="AS92" s="37" t="e">
        <f t="shared" si="40"/>
        <v>#DIV/0!</v>
      </c>
      <c r="AT92" s="37" t="e">
        <f t="shared" si="41"/>
        <v>#DIV/0!</v>
      </c>
      <c r="AU92" s="37" t="e">
        <f t="shared" si="42"/>
        <v>#DIV/0!</v>
      </c>
      <c r="AV92" s="42" t="e">
        <f t="shared" si="43"/>
        <v>#DIV/0!</v>
      </c>
      <c r="AW92" s="37" t="e">
        <f t="shared" si="44"/>
        <v>#DIV/0!</v>
      </c>
      <c r="AX92" s="37" t="e">
        <f t="shared" si="45"/>
        <v>#DIV/0!</v>
      </c>
      <c r="AY92" s="37" t="e">
        <f t="shared" si="46"/>
        <v>#DIV/0!</v>
      </c>
      <c r="AZ92" s="37" t="e">
        <f t="shared" si="47"/>
        <v>#DIV/0!</v>
      </c>
      <c r="BA92" s="37" t="e">
        <f t="shared" si="48"/>
        <v>#DIV/0!</v>
      </c>
      <c r="BB92" s="42" t="e">
        <f>IF($E92="ST",VALUE(TEXT((1/(('TOX and EXPO INPUTS'!$F$9/AG92)+('TOX and EXPO INPUTS'!$F$17/AN92))),"0.0E+00")),IF($E92="IT",VALUE(TEXT((1/(('TOX and EXPO INPUTS'!$F$12/AG92)+('TOX and EXPO INPUTS'!$F$20/AN92))),"0.0E+00"))))</f>
        <v>#DIV/0!</v>
      </c>
      <c r="BC92" s="37" t="e">
        <f>IF($E92="ST",VALUE(TEXT((1/(('TOX and EXPO INPUTS'!$F$9/AH92)+('TOX and EXPO INPUTS'!$F$17/AN92))),"0.0E+00")),IF($E92="IT",VALUE(TEXT((1/(('TOX and EXPO INPUTS'!$F$12/AH92)+('TOX and EXPO INPUTS'!$F$20/AN92))),"0.0E+00"))))</f>
        <v>#DIV/0!</v>
      </c>
      <c r="BD92" s="37" t="e">
        <f>IF($E92="ST",VALUE(TEXT((1/(('TOX and EXPO INPUTS'!$F$9/AI92)+('TOX and EXPO INPUTS'!$F$17/AN92))),"0.0E+00")),IF($E92="IT",VALUE(TEXT((1/(('TOX and EXPO INPUTS'!$F$12/AI92)+('TOX and EXPO INPUTS'!$F$20/AN92))),"0.0E+00"))))</f>
        <v>#DIV/0!</v>
      </c>
      <c r="BE92" s="37" t="e">
        <f>IF($E92="ST",VALUE(TEXT((1/(('TOX and EXPO INPUTS'!$F$9/AG92)+('TOX and EXPO INPUTS'!$F$17/AO92))),"0.0E+00")),IF($E92="IT",VALUE(TEXT((1/(('TOX and EXPO INPUTS'!$F$12/AG92)+('TOX and EXPO INPUTS'!$F$20/AO92))),"0.0E+00"))))</f>
        <v>#DIV/0!</v>
      </c>
      <c r="BF92" s="37" t="e">
        <f>IF($E92="ST",VALUE(TEXT((1/(('TOX and EXPO INPUTS'!$F$9/AH92)+('TOX and EXPO INPUTS'!$F$17/AO92))),"0.0E+00")),IF($E92="IT",VALUE(TEXT((1/(('TOX and EXPO INPUTS'!$F$12/AH92)+('TOX and EXPO INPUTS'!$F$20/AO92))),"0.0E+00"))))</f>
        <v>#DIV/0!</v>
      </c>
      <c r="BG92" s="37" t="e">
        <f>IF($E92="ST",VALUE(TEXT((1/(('TOX and EXPO INPUTS'!$F$9/AI92)+('TOX and EXPO INPUTS'!$F$17/AO92))),"0.0E+00")),IF($E92="IT",VALUE(TEXT((1/(('TOX and EXPO INPUTS'!$F$12/AI92)+('TOX and EXPO INPUTS'!$F$20/AO92))),"0.0E+00"))))</f>
        <v>#DIV/0!</v>
      </c>
      <c r="BH92" s="42" t="e">
        <f>VALUE(TEXT((AD92*$T92/365*'TOX and EXPO INPUTS'!$E$33/'TOX and EXPO INPUTS'!$E$34),"0.00E+00"))</f>
        <v>#DIV/0!</v>
      </c>
      <c r="BI92" s="37" t="e">
        <f>VALUE(TEXT((AE92*$T92/365*'TOX and EXPO INPUTS'!$E$33/'TOX and EXPO INPUTS'!$E$34),"0.00E+00"))</f>
        <v>#DIV/0!</v>
      </c>
      <c r="BJ92" s="37" t="e">
        <f>VALUE(TEXT((AF92*$T92/365*'TOX and EXPO INPUTS'!$E$33/'TOX and EXPO INPUTS'!$E$34),"0.00E+00"))</f>
        <v>#DIV/0!</v>
      </c>
      <c r="BK92" s="42" t="e">
        <f>VALUE(TEXT((AD92*$U92/365*'TOX and EXPO INPUTS'!$E$33/'TOX and EXPO INPUTS'!$E$34),"0.00E+00"))</f>
        <v>#DIV/0!</v>
      </c>
      <c r="BL92" s="37" t="e">
        <f>VALUE(TEXT((AE92*$U92/365*'TOX and EXPO INPUTS'!$E$33/'TOX and EXPO INPUTS'!$E$34),"0.00E+00"))</f>
        <v>#DIV/0!</v>
      </c>
      <c r="BM92" s="37" t="e">
        <f>VALUE(TEXT((AF92*$U92/365*'TOX and EXPO INPUTS'!$E$33/'TOX and EXPO INPUTS'!$E$34),"0.00E+00"))</f>
        <v>#DIV/0!</v>
      </c>
      <c r="BN92" s="42" t="e">
        <f>VALUE(TEXT((AL92*$T92/365*'TOX and EXPO INPUTS'!$E$33/'TOX and EXPO INPUTS'!$E$34),"0.00E+00"))</f>
        <v>#DIV/0!</v>
      </c>
      <c r="BO92" s="37" t="e">
        <f>VALUE(TEXT((AM92*$T92/365*'TOX and EXPO INPUTS'!$E$33/'TOX and EXPO INPUTS'!$E$34),"0.00E+00"))</f>
        <v>#DIV/0!</v>
      </c>
      <c r="BP92" s="42" t="e">
        <f>VALUE(TEXT((AL92*$U92/365*'TOX and EXPO INPUTS'!$E$33/'TOX and EXPO INPUTS'!$E$34),"0.00E+00"))</f>
        <v>#DIV/0!</v>
      </c>
      <c r="BQ92" s="37" t="e">
        <f>VALUE(TEXT((AM92*$U92/365*'TOX and EXPO INPUTS'!$E$33/'TOX and EXPO INPUTS'!$E$34),"0.00E+00"))</f>
        <v>#DIV/0!</v>
      </c>
      <c r="BR92" s="42" t="e">
        <f>VALUE(TEXT((AP92*$T92/365*'TOX and EXPO INPUTS'!$E$33/'TOX and EXPO INPUTS'!$E$34),"0.00E+00"))</f>
        <v>#DIV/0!</v>
      </c>
      <c r="BS92" s="37" t="e">
        <f>VALUE(TEXT((AQ92*$T92/365*'TOX and EXPO INPUTS'!$E$33/'TOX and EXPO INPUTS'!$E$34),"0.00E+00"))</f>
        <v>#DIV/0!</v>
      </c>
      <c r="BT92" s="37" t="e">
        <f>VALUE(TEXT((AR92*$T92/365*'TOX and EXPO INPUTS'!$E$33/'TOX and EXPO INPUTS'!$E$34),"0.00E+00"))</f>
        <v>#DIV/0!</v>
      </c>
      <c r="BU92" s="37" t="e">
        <f>VALUE(TEXT((AS92*$T92/365*'TOX and EXPO INPUTS'!$E$33/'TOX and EXPO INPUTS'!$E$34),"0.00E+00"))</f>
        <v>#DIV/0!</v>
      </c>
      <c r="BV92" s="37" t="e">
        <f>VALUE(TEXT((AT92*$T92/365*'TOX and EXPO INPUTS'!$E$33/'TOX and EXPO INPUTS'!$E$34),"0.00E+00"))</f>
        <v>#DIV/0!</v>
      </c>
      <c r="BW92" s="37" t="e">
        <f>VALUE(TEXT((AU92*$T92/365*'TOX and EXPO INPUTS'!$E$33/'TOX and EXPO INPUTS'!$E$34),"0.00E+00"))</f>
        <v>#DIV/0!</v>
      </c>
      <c r="BX92" s="42" t="e">
        <f>VALUE(TEXT((AP92*$U92/365*'TOX and EXPO INPUTS'!$E$33/'TOX and EXPO INPUTS'!$E$34),"0.00E+00"))</f>
        <v>#DIV/0!</v>
      </c>
      <c r="BY92" s="37" t="e">
        <f>VALUE(TEXT((AQ92*$U92/365*'TOX and EXPO INPUTS'!$E$33/'TOX and EXPO INPUTS'!$E$34),"0.00E+00"))</f>
        <v>#DIV/0!</v>
      </c>
      <c r="BZ92" s="37" t="e">
        <f>VALUE(TEXT((AR92*$U92/365*'TOX and EXPO INPUTS'!$E$33/'TOX and EXPO INPUTS'!$E$34),"0.00E+00"))</f>
        <v>#DIV/0!</v>
      </c>
      <c r="CA92" s="37" t="e">
        <f>VALUE(TEXT((AS92*$U92/365*'TOX and EXPO INPUTS'!$E$33/'TOX and EXPO INPUTS'!$E$34),"0.00E+00"))</f>
        <v>#DIV/0!</v>
      </c>
      <c r="CB92" s="37" t="e">
        <f>VALUE(TEXT((AT92*$U92/365*'TOX and EXPO INPUTS'!$E$33/'TOX and EXPO INPUTS'!$E$34),"0.00E+00"))</f>
        <v>#DIV/0!</v>
      </c>
      <c r="CC92" s="37" t="e">
        <f>VALUE(TEXT((AU92*$U92/365*'TOX and EXPO INPUTS'!$E$33/'TOX and EXPO INPUTS'!$E$34),"0.00E+00"))</f>
        <v>#DIV/0!</v>
      </c>
      <c r="CD92" s="58" t="e">
        <f>VALUE(TEXT((BR92*'TOX and EXPO INPUTS'!$F$23),"0.00E+00"))</f>
        <v>#DIV/0!</v>
      </c>
      <c r="CE92" s="57" t="e">
        <f>VALUE(TEXT((BS92*'TOX and EXPO INPUTS'!$F$23),"0.00E+00"))</f>
        <v>#DIV/0!</v>
      </c>
      <c r="CF92" s="57" t="e">
        <f>VALUE(TEXT((BT92*'TOX and EXPO INPUTS'!$F$23),"0.00E+00"))</f>
        <v>#DIV/0!</v>
      </c>
      <c r="CG92" s="57" t="e">
        <f>VALUE(TEXT((BU92*'TOX and EXPO INPUTS'!$F$23),"0.00E+00"))</f>
        <v>#DIV/0!</v>
      </c>
      <c r="CH92" s="57" t="e">
        <f>VALUE(TEXT((BV92*'TOX and EXPO INPUTS'!$F$23),"0.00E+00"))</f>
        <v>#DIV/0!</v>
      </c>
      <c r="CI92" s="57" t="e">
        <f>VALUE(TEXT((BW92*'TOX and EXPO INPUTS'!$F$23),"0.00E+00"))</f>
        <v>#DIV/0!</v>
      </c>
      <c r="CJ92" s="58" t="e">
        <f>VALUE(TEXT((BX92*'TOX and EXPO INPUTS'!$F$23),"0.00E+00"))</f>
        <v>#DIV/0!</v>
      </c>
      <c r="CK92" s="57" t="e">
        <f>VALUE(TEXT((BY92*'TOX and EXPO INPUTS'!$F$23),"0.00E+00"))</f>
        <v>#DIV/0!</v>
      </c>
      <c r="CL92" s="57" t="e">
        <f>VALUE(TEXT((BZ92*'TOX and EXPO INPUTS'!$F$23),"0.00E+00"))</f>
        <v>#DIV/0!</v>
      </c>
      <c r="CM92" s="57" t="e">
        <f>VALUE(TEXT((CA92*'TOX and EXPO INPUTS'!$F$23),"0.00E+00"))</f>
        <v>#DIV/0!</v>
      </c>
      <c r="CN92" s="57" t="e">
        <f>VALUE(TEXT((CB92*'TOX and EXPO INPUTS'!$F$23),"0.00E+00"))</f>
        <v>#DIV/0!</v>
      </c>
      <c r="CO92" s="57" t="e">
        <f>VALUE(TEXT((CC92*'TOX and EXPO INPUTS'!$F$23),"0.00E+00"))</f>
        <v>#DIV/0!</v>
      </c>
      <c r="CP92" s="38" t="s">
        <v>106</v>
      </c>
      <c r="CQ92" s="34" t="s">
        <v>107</v>
      </c>
      <c r="CR92" s="34" t="s">
        <v>108</v>
      </c>
      <c r="CS92" s="39" t="s">
        <v>109</v>
      </c>
    </row>
    <row r="93" spans="1:97" ht="48" customHeight="1" x14ac:dyDescent="0.25">
      <c r="A93" s="34" t="s">
        <v>98</v>
      </c>
      <c r="B93" s="34" t="s">
        <v>99</v>
      </c>
      <c r="C93" s="34" t="s">
        <v>113</v>
      </c>
      <c r="D93" s="34" t="s">
        <v>111</v>
      </c>
      <c r="E93" s="39" t="s">
        <v>112</v>
      </c>
      <c r="F93" s="40" t="s">
        <v>131</v>
      </c>
      <c r="G93" s="43"/>
      <c r="H93" s="36" t="s">
        <v>104</v>
      </c>
      <c r="I93" s="67"/>
      <c r="J93" s="36" t="s">
        <v>105</v>
      </c>
      <c r="K93" s="100">
        <f>VLOOKUP(F93,'Amount Seed Planted_variables'!$A$3:$I$74,2,0)</f>
        <v>22000</v>
      </c>
      <c r="L93" s="100">
        <f>VLOOKUP(F93,'Amount Seed Planted_variables'!$A$3:$I$74,3,0)</f>
        <v>40000</v>
      </c>
      <c r="M93" s="36">
        <f t="shared" si="53"/>
        <v>0</v>
      </c>
      <c r="N93" s="35">
        <f t="shared" si="54"/>
        <v>0</v>
      </c>
      <c r="O93" s="101">
        <v>3000</v>
      </c>
      <c r="P93" s="93">
        <f>VLOOKUP(F93,'Amount Seed Planted_variables'!$A$3:$I$74,4,0)</f>
        <v>435600</v>
      </c>
      <c r="Q93" s="93">
        <f>VLOOKUP(F93,'Amount Seed Planted_variables'!$A$3:$I$74,7,0)</f>
        <v>200</v>
      </c>
      <c r="R93" s="93">
        <f>VLOOKUP(F93,'Amount Seed Planted_variables'!$A$3:$I$74,8,0)</f>
        <v>87120000</v>
      </c>
      <c r="S93" s="87">
        <f t="shared" si="50"/>
        <v>2.5</v>
      </c>
      <c r="T93" s="35">
        <v>10</v>
      </c>
      <c r="U93" s="35">
        <v>30</v>
      </c>
      <c r="V93" s="41">
        <v>138210600</v>
      </c>
      <c r="W93" s="35">
        <v>23262800</v>
      </c>
      <c r="X93" s="35">
        <v>21238200</v>
      </c>
      <c r="Y93" s="41">
        <v>106100</v>
      </c>
      <c r="Z93" s="35">
        <f t="shared" si="49"/>
        <v>10610</v>
      </c>
      <c r="AA93" s="42">
        <f t="shared" si="55"/>
        <v>0</v>
      </c>
      <c r="AB93" s="37">
        <f t="shared" si="56"/>
        <v>0</v>
      </c>
      <c r="AC93" s="37">
        <f t="shared" si="57"/>
        <v>0</v>
      </c>
      <c r="AD93" s="42" t="e">
        <f>VALUE(TEXT(((AA93*'TOX and EXPO INPUTS'!$F$13)/'TOX and EXPO INPUTS'!$E$27),"0.00E+00"))</f>
        <v>#DIV/0!</v>
      </c>
      <c r="AE93" s="37" t="e">
        <f>VALUE(TEXT(((AB93*'TOX and EXPO INPUTS'!$F$13)/'TOX and EXPO INPUTS'!$E$27),"0.00E+00"))</f>
        <v>#DIV/0!</v>
      </c>
      <c r="AF93" s="37" t="e">
        <f>VALUE(TEXT(((AC93*'TOX and EXPO INPUTS'!$F$13)/'TOX and EXPO INPUTS'!$E$27),"0.00E+00"))</f>
        <v>#DIV/0!</v>
      </c>
      <c r="AG93" s="42" t="e">
        <f>IF($E93="ST",VALUE(TEXT(('TOX and EXPO INPUTS'!$F$7/AD93),"0.0E+00")),IF($E93="IT",VALUE(TEXT(('TOX and EXPO INPUTS'!$F$10/AD93),"0.0E+00"))))</f>
        <v>#DIV/0!</v>
      </c>
      <c r="AH93" s="37" t="e">
        <f>IF($E93="ST",VALUE(TEXT(('TOX and EXPO INPUTS'!$F$7/AE93),"0.0E+00")),IF($E93="IT",VALUE(TEXT(('TOX and EXPO INPUTS'!$F$10/AE93),"0.0E+00"))))</f>
        <v>#DIV/0!</v>
      </c>
      <c r="AI93" s="37" t="e">
        <f>IF($E93="ST",VALUE(TEXT(('TOX and EXPO INPUTS'!$F$7/AF93),"0.0E+00")),IF($E93="IT",VALUE(TEXT(('TOX and EXPO INPUTS'!$F$10/AF93),"0.0E+00"))))</f>
        <v>#DIV/0!</v>
      </c>
      <c r="AJ93" s="42">
        <f t="shared" si="51"/>
        <v>0</v>
      </c>
      <c r="AK93" s="37">
        <f t="shared" si="52"/>
        <v>0</v>
      </c>
      <c r="AL93" s="42" t="e">
        <f>VALUE(TEXT(((AJ93*'TOX and EXPO INPUTS'!$F$21)/'TOX and EXPO INPUTS'!$E$29),"0.00E+00"))</f>
        <v>#DIV/0!</v>
      </c>
      <c r="AM93" s="37" t="e">
        <f>VALUE(TEXT(((AK93*'TOX and EXPO INPUTS'!$F$21)/'TOX and EXPO INPUTS'!$E$29),"0.00E+00"))</f>
        <v>#DIV/0!</v>
      </c>
      <c r="AN93" s="42" t="e">
        <f>IF($E93="ST",VALUE(TEXT(('TOX and EXPO INPUTS'!$F$15/AL93),"0.0E+00")),IF($E93="IT",VALUE(TEXT(('TOX and EXPO INPUTS'!$F$18/AL93),"0.0E+00"))))</f>
        <v>#DIV/0!</v>
      </c>
      <c r="AO93" s="37" t="e">
        <f>IF($E93="ST",VALUE(TEXT(('TOX and EXPO INPUTS'!$F$15/AM93),"0.0E+00")),IF($E93="IT",VALUE(TEXT(('TOX and EXPO INPUTS'!$F$18/AM93),"0.0E+00"))))</f>
        <v>#DIV/0!</v>
      </c>
      <c r="AP93" s="42" t="e">
        <f t="shared" si="37"/>
        <v>#DIV/0!</v>
      </c>
      <c r="AQ93" s="37" t="e">
        <f t="shared" si="38"/>
        <v>#DIV/0!</v>
      </c>
      <c r="AR93" s="37" t="e">
        <f t="shared" si="39"/>
        <v>#DIV/0!</v>
      </c>
      <c r="AS93" s="37" t="e">
        <f t="shared" si="40"/>
        <v>#DIV/0!</v>
      </c>
      <c r="AT93" s="37" t="e">
        <f t="shared" si="41"/>
        <v>#DIV/0!</v>
      </c>
      <c r="AU93" s="37" t="e">
        <f t="shared" si="42"/>
        <v>#DIV/0!</v>
      </c>
      <c r="AV93" s="42" t="e">
        <f t="shared" si="43"/>
        <v>#DIV/0!</v>
      </c>
      <c r="AW93" s="37" t="e">
        <f t="shared" si="44"/>
        <v>#DIV/0!</v>
      </c>
      <c r="AX93" s="37" t="e">
        <f t="shared" si="45"/>
        <v>#DIV/0!</v>
      </c>
      <c r="AY93" s="37" t="e">
        <f t="shared" si="46"/>
        <v>#DIV/0!</v>
      </c>
      <c r="AZ93" s="37" t="e">
        <f t="shared" si="47"/>
        <v>#DIV/0!</v>
      </c>
      <c r="BA93" s="37" t="e">
        <f t="shared" si="48"/>
        <v>#DIV/0!</v>
      </c>
      <c r="BB93" s="42" t="e">
        <f>IF($E93="ST",VALUE(TEXT((1/(('TOX and EXPO INPUTS'!$F$9/AG93)+('TOX and EXPO INPUTS'!$F$17/AN93))),"0.0E+00")),IF($E93="IT",VALUE(TEXT((1/(('TOX and EXPO INPUTS'!$F$12/AG93)+('TOX and EXPO INPUTS'!$F$20/AN93))),"0.0E+00"))))</f>
        <v>#DIV/0!</v>
      </c>
      <c r="BC93" s="37" t="e">
        <f>IF($E93="ST",VALUE(TEXT((1/(('TOX and EXPO INPUTS'!$F$9/AH93)+('TOX and EXPO INPUTS'!$F$17/AN93))),"0.0E+00")),IF($E93="IT",VALUE(TEXT((1/(('TOX and EXPO INPUTS'!$F$12/AH93)+('TOX and EXPO INPUTS'!$F$20/AN93))),"0.0E+00"))))</f>
        <v>#DIV/0!</v>
      </c>
      <c r="BD93" s="37" t="e">
        <f>IF($E93="ST",VALUE(TEXT((1/(('TOX and EXPO INPUTS'!$F$9/AI93)+('TOX and EXPO INPUTS'!$F$17/AN93))),"0.0E+00")),IF($E93="IT",VALUE(TEXT((1/(('TOX and EXPO INPUTS'!$F$12/AI93)+('TOX and EXPO INPUTS'!$F$20/AN93))),"0.0E+00"))))</f>
        <v>#DIV/0!</v>
      </c>
      <c r="BE93" s="37" t="e">
        <f>IF($E93="ST",VALUE(TEXT((1/(('TOX and EXPO INPUTS'!$F$9/AG93)+('TOX and EXPO INPUTS'!$F$17/AO93))),"0.0E+00")),IF($E93="IT",VALUE(TEXT((1/(('TOX and EXPO INPUTS'!$F$12/AG93)+('TOX and EXPO INPUTS'!$F$20/AO93))),"0.0E+00"))))</f>
        <v>#DIV/0!</v>
      </c>
      <c r="BF93" s="37" t="e">
        <f>IF($E93="ST",VALUE(TEXT((1/(('TOX and EXPO INPUTS'!$F$9/AH93)+('TOX and EXPO INPUTS'!$F$17/AO93))),"0.0E+00")),IF($E93="IT",VALUE(TEXT((1/(('TOX and EXPO INPUTS'!$F$12/AH93)+('TOX and EXPO INPUTS'!$F$20/AO93))),"0.0E+00"))))</f>
        <v>#DIV/0!</v>
      </c>
      <c r="BG93" s="37" t="e">
        <f>IF($E93="ST",VALUE(TEXT((1/(('TOX and EXPO INPUTS'!$F$9/AI93)+('TOX and EXPO INPUTS'!$F$17/AO93))),"0.0E+00")),IF($E93="IT",VALUE(TEXT((1/(('TOX and EXPO INPUTS'!$F$12/AI93)+('TOX and EXPO INPUTS'!$F$20/AO93))),"0.0E+00"))))</f>
        <v>#DIV/0!</v>
      </c>
      <c r="BH93" s="42" t="e">
        <f>VALUE(TEXT((AD93*$T93/365*'TOX and EXPO INPUTS'!$E$33/'TOX and EXPO INPUTS'!$E$34),"0.00E+00"))</f>
        <v>#DIV/0!</v>
      </c>
      <c r="BI93" s="37" t="e">
        <f>VALUE(TEXT((AE93*$T93/365*'TOX and EXPO INPUTS'!$E$33/'TOX and EXPO INPUTS'!$E$34),"0.00E+00"))</f>
        <v>#DIV/0!</v>
      </c>
      <c r="BJ93" s="37" t="e">
        <f>VALUE(TEXT((AF93*$T93/365*'TOX and EXPO INPUTS'!$E$33/'TOX and EXPO INPUTS'!$E$34),"0.00E+00"))</f>
        <v>#DIV/0!</v>
      </c>
      <c r="BK93" s="42" t="e">
        <f>VALUE(TEXT((AD93*$U93/365*'TOX and EXPO INPUTS'!$E$33/'TOX and EXPO INPUTS'!$E$34),"0.00E+00"))</f>
        <v>#DIV/0!</v>
      </c>
      <c r="BL93" s="37" t="e">
        <f>VALUE(TEXT((AE93*$U93/365*'TOX and EXPO INPUTS'!$E$33/'TOX and EXPO INPUTS'!$E$34),"0.00E+00"))</f>
        <v>#DIV/0!</v>
      </c>
      <c r="BM93" s="37" t="e">
        <f>VALUE(TEXT((AF93*$U93/365*'TOX and EXPO INPUTS'!$E$33/'TOX and EXPO INPUTS'!$E$34),"0.00E+00"))</f>
        <v>#DIV/0!</v>
      </c>
      <c r="BN93" s="42" t="e">
        <f>VALUE(TEXT((AL93*$T93/365*'TOX and EXPO INPUTS'!$E$33/'TOX and EXPO INPUTS'!$E$34),"0.00E+00"))</f>
        <v>#DIV/0!</v>
      </c>
      <c r="BO93" s="37" t="e">
        <f>VALUE(TEXT((AM93*$T93/365*'TOX and EXPO INPUTS'!$E$33/'TOX and EXPO INPUTS'!$E$34),"0.00E+00"))</f>
        <v>#DIV/0!</v>
      </c>
      <c r="BP93" s="42" t="e">
        <f>VALUE(TEXT((AL93*$U93/365*'TOX and EXPO INPUTS'!$E$33/'TOX and EXPO INPUTS'!$E$34),"0.00E+00"))</f>
        <v>#DIV/0!</v>
      </c>
      <c r="BQ93" s="37" t="e">
        <f>VALUE(TEXT((AM93*$U93/365*'TOX and EXPO INPUTS'!$E$33/'TOX and EXPO INPUTS'!$E$34),"0.00E+00"))</f>
        <v>#DIV/0!</v>
      </c>
      <c r="BR93" s="42" t="e">
        <f>VALUE(TEXT((AP93*$T93/365*'TOX and EXPO INPUTS'!$E$33/'TOX and EXPO INPUTS'!$E$34),"0.00E+00"))</f>
        <v>#DIV/0!</v>
      </c>
      <c r="BS93" s="37" t="e">
        <f>VALUE(TEXT((AQ93*$T93/365*'TOX and EXPO INPUTS'!$E$33/'TOX and EXPO INPUTS'!$E$34),"0.00E+00"))</f>
        <v>#DIV/0!</v>
      </c>
      <c r="BT93" s="37" t="e">
        <f>VALUE(TEXT((AR93*$T93/365*'TOX and EXPO INPUTS'!$E$33/'TOX and EXPO INPUTS'!$E$34),"0.00E+00"))</f>
        <v>#DIV/0!</v>
      </c>
      <c r="BU93" s="37" t="e">
        <f>VALUE(TEXT((AS93*$T93/365*'TOX and EXPO INPUTS'!$E$33/'TOX and EXPO INPUTS'!$E$34),"0.00E+00"))</f>
        <v>#DIV/0!</v>
      </c>
      <c r="BV93" s="37" t="e">
        <f>VALUE(TEXT((AT93*$T93/365*'TOX and EXPO INPUTS'!$E$33/'TOX and EXPO INPUTS'!$E$34),"0.00E+00"))</f>
        <v>#DIV/0!</v>
      </c>
      <c r="BW93" s="37" t="e">
        <f>VALUE(TEXT((AU93*$T93/365*'TOX and EXPO INPUTS'!$E$33/'TOX and EXPO INPUTS'!$E$34),"0.00E+00"))</f>
        <v>#DIV/0!</v>
      </c>
      <c r="BX93" s="42" t="e">
        <f>VALUE(TEXT((AP93*$U93/365*'TOX and EXPO INPUTS'!$E$33/'TOX and EXPO INPUTS'!$E$34),"0.00E+00"))</f>
        <v>#DIV/0!</v>
      </c>
      <c r="BY93" s="37" t="e">
        <f>VALUE(TEXT((AQ93*$U93/365*'TOX and EXPO INPUTS'!$E$33/'TOX and EXPO INPUTS'!$E$34),"0.00E+00"))</f>
        <v>#DIV/0!</v>
      </c>
      <c r="BZ93" s="37" t="e">
        <f>VALUE(TEXT((AR93*$U93/365*'TOX and EXPO INPUTS'!$E$33/'TOX and EXPO INPUTS'!$E$34),"0.00E+00"))</f>
        <v>#DIV/0!</v>
      </c>
      <c r="CA93" s="37" t="e">
        <f>VALUE(TEXT((AS93*$U93/365*'TOX and EXPO INPUTS'!$E$33/'TOX and EXPO INPUTS'!$E$34),"0.00E+00"))</f>
        <v>#DIV/0!</v>
      </c>
      <c r="CB93" s="37" t="e">
        <f>VALUE(TEXT((AT93*$U93/365*'TOX and EXPO INPUTS'!$E$33/'TOX and EXPO INPUTS'!$E$34),"0.00E+00"))</f>
        <v>#DIV/0!</v>
      </c>
      <c r="CC93" s="37" t="e">
        <f>VALUE(TEXT((AU93*$U93/365*'TOX and EXPO INPUTS'!$E$33/'TOX and EXPO INPUTS'!$E$34),"0.00E+00"))</f>
        <v>#DIV/0!</v>
      </c>
      <c r="CD93" s="58" t="e">
        <f>VALUE(TEXT((BR93*'TOX and EXPO INPUTS'!$F$23),"0.00E+00"))</f>
        <v>#DIV/0!</v>
      </c>
      <c r="CE93" s="57" t="e">
        <f>VALUE(TEXT((BS93*'TOX and EXPO INPUTS'!$F$23),"0.00E+00"))</f>
        <v>#DIV/0!</v>
      </c>
      <c r="CF93" s="57" t="e">
        <f>VALUE(TEXT((BT93*'TOX and EXPO INPUTS'!$F$23),"0.00E+00"))</f>
        <v>#DIV/0!</v>
      </c>
      <c r="CG93" s="57" t="e">
        <f>VALUE(TEXT((BU93*'TOX and EXPO INPUTS'!$F$23),"0.00E+00"))</f>
        <v>#DIV/0!</v>
      </c>
      <c r="CH93" s="57" t="e">
        <f>VALUE(TEXT((BV93*'TOX and EXPO INPUTS'!$F$23),"0.00E+00"))</f>
        <v>#DIV/0!</v>
      </c>
      <c r="CI93" s="57" t="e">
        <f>VALUE(TEXT((BW93*'TOX and EXPO INPUTS'!$F$23),"0.00E+00"))</f>
        <v>#DIV/0!</v>
      </c>
      <c r="CJ93" s="58" t="e">
        <f>VALUE(TEXT((BX93*'TOX and EXPO INPUTS'!$F$23),"0.00E+00"))</f>
        <v>#DIV/0!</v>
      </c>
      <c r="CK93" s="57" t="e">
        <f>VALUE(TEXT((BY93*'TOX and EXPO INPUTS'!$F$23),"0.00E+00"))</f>
        <v>#DIV/0!</v>
      </c>
      <c r="CL93" s="57" t="e">
        <f>VALUE(TEXT((BZ93*'TOX and EXPO INPUTS'!$F$23),"0.00E+00"))</f>
        <v>#DIV/0!</v>
      </c>
      <c r="CM93" s="57" t="e">
        <f>VALUE(TEXT((CA93*'TOX and EXPO INPUTS'!$F$23),"0.00E+00"))</f>
        <v>#DIV/0!</v>
      </c>
      <c r="CN93" s="57" t="e">
        <f>VALUE(TEXT((CB93*'TOX and EXPO INPUTS'!$F$23),"0.00E+00"))</f>
        <v>#DIV/0!</v>
      </c>
      <c r="CO93" s="57" t="e">
        <f>VALUE(TEXT((CC93*'TOX and EXPO INPUTS'!$F$23),"0.00E+00"))</f>
        <v>#DIV/0!</v>
      </c>
      <c r="CP93" s="38" t="s">
        <v>106</v>
      </c>
      <c r="CQ93" s="34" t="s">
        <v>107</v>
      </c>
      <c r="CR93" s="34" t="s">
        <v>108</v>
      </c>
      <c r="CS93" s="39" t="s">
        <v>109</v>
      </c>
    </row>
    <row r="94" spans="1:97" ht="48" customHeight="1" x14ac:dyDescent="0.25">
      <c r="A94" s="34" t="s">
        <v>98</v>
      </c>
      <c r="B94" s="34" t="s">
        <v>99</v>
      </c>
      <c r="C94" s="34" t="s">
        <v>113</v>
      </c>
      <c r="D94" s="34" t="s">
        <v>442</v>
      </c>
      <c r="E94" s="39" t="s">
        <v>112</v>
      </c>
      <c r="F94" s="40" t="s">
        <v>131</v>
      </c>
      <c r="G94" s="43"/>
      <c r="H94" s="36" t="s">
        <v>104</v>
      </c>
      <c r="I94" s="67"/>
      <c r="J94" s="36" t="s">
        <v>105</v>
      </c>
      <c r="K94" s="100">
        <f>VLOOKUP(F94,'Amount Seed Planted_variables'!$A$3:$I$74,2,0)</f>
        <v>22000</v>
      </c>
      <c r="L94" s="100">
        <f>VLOOKUP(F94,'Amount Seed Planted_variables'!$A$3:$I$74,3,0)</f>
        <v>40000</v>
      </c>
      <c r="M94" s="36">
        <f t="shared" si="53"/>
        <v>0</v>
      </c>
      <c r="N94" s="35">
        <f t="shared" si="54"/>
        <v>0</v>
      </c>
      <c r="O94" s="101">
        <v>3000</v>
      </c>
      <c r="P94" s="93">
        <f>VLOOKUP(F94,'Amount Seed Planted_variables'!$A$3:$I$74,4,0)</f>
        <v>435600</v>
      </c>
      <c r="Q94" s="93">
        <f>VLOOKUP(F94,'Amount Seed Planted_variables'!$A$3:$I$74,7,0)</f>
        <v>200</v>
      </c>
      <c r="R94" s="93">
        <f>VLOOKUP(F94,'Amount Seed Planted_variables'!$A$3:$I$74,8,0)</f>
        <v>87120000</v>
      </c>
      <c r="S94" s="87" t="str">
        <f t="shared" si="50"/>
        <v>NA</v>
      </c>
      <c r="T94" s="35">
        <v>10</v>
      </c>
      <c r="U94" s="35">
        <v>30</v>
      </c>
      <c r="V94" s="41">
        <v>3994</v>
      </c>
      <c r="W94" s="35">
        <v>797</v>
      </c>
      <c r="X94" s="35">
        <v>530</v>
      </c>
      <c r="Y94" s="41">
        <v>66</v>
      </c>
      <c r="Z94" s="35">
        <f t="shared" si="49"/>
        <v>6.6000000000000005</v>
      </c>
      <c r="AA94" s="42">
        <f t="shared" si="55"/>
        <v>0</v>
      </c>
      <c r="AB94" s="37">
        <f t="shared" si="56"/>
        <v>0</v>
      </c>
      <c r="AC94" s="37">
        <f t="shared" si="57"/>
        <v>0</v>
      </c>
      <c r="AD94" s="42" t="e">
        <f>VALUE(TEXT(((AA94*'TOX and EXPO INPUTS'!$F$13)/'TOX and EXPO INPUTS'!$E$27),"0.00E+00"))</f>
        <v>#DIV/0!</v>
      </c>
      <c r="AE94" s="37" t="e">
        <f>VALUE(TEXT(((AB94*'TOX and EXPO INPUTS'!$F$13)/'TOX and EXPO INPUTS'!$E$27),"0.00E+00"))</f>
        <v>#DIV/0!</v>
      </c>
      <c r="AF94" s="37" t="e">
        <f>VALUE(TEXT(((AC94*'TOX and EXPO INPUTS'!$F$13)/'TOX and EXPO INPUTS'!$E$27),"0.00E+00"))</f>
        <v>#DIV/0!</v>
      </c>
      <c r="AG94" s="42" t="e">
        <f>IF($E94="ST",VALUE(TEXT(('TOX and EXPO INPUTS'!$F$7/AD94),"0.0E+00")),IF($E94="IT",VALUE(TEXT(('TOX and EXPO INPUTS'!$F$10/AD94),"0.0E+00"))))</f>
        <v>#DIV/0!</v>
      </c>
      <c r="AH94" s="37" t="e">
        <f>IF($E94="ST",VALUE(TEXT(('TOX and EXPO INPUTS'!$F$7/AE94),"0.0E+00")),IF($E94="IT",VALUE(TEXT(('TOX and EXPO INPUTS'!$F$10/AE94),"0.0E+00"))))</f>
        <v>#DIV/0!</v>
      </c>
      <c r="AI94" s="37" t="e">
        <f>IF($E94="ST",VALUE(TEXT(('TOX and EXPO INPUTS'!$F$7/AF94),"0.0E+00")),IF($E94="IT",VALUE(TEXT(('TOX and EXPO INPUTS'!$F$10/AF94),"0.0E+00"))))</f>
        <v>#DIV/0!</v>
      </c>
      <c r="AJ94" s="42">
        <f t="shared" si="51"/>
        <v>0</v>
      </c>
      <c r="AK94" s="37">
        <f t="shared" si="52"/>
        <v>0</v>
      </c>
      <c r="AL94" s="42" t="e">
        <f>VALUE(TEXT(((AJ94*'TOX and EXPO INPUTS'!$F$21)/'TOX and EXPO INPUTS'!$E$29),"0.00E+00"))</f>
        <v>#DIV/0!</v>
      </c>
      <c r="AM94" s="37" t="e">
        <f>VALUE(TEXT(((AK94*'TOX and EXPO INPUTS'!$F$21)/'TOX and EXPO INPUTS'!$E$29),"0.00E+00"))</f>
        <v>#DIV/0!</v>
      </c>
      <c r="AN94" s="42" t="e">
        <f>IF($E94="ST",VALUE(TEXT(('TOX and EXPO INPUTS'!$F$15/AL94),"0.0E+00")),IF($E94="IT",VALUE(TEXT(('TOX and EXPO INPUTS'!$F$18/AL94),"0.0E+00"))))</f>
        <v>#DIV/0!</v>
      </c>
      <c r="AO94" s="37" t="e">
        <f>IF($E94="ST",VALUE(TEXT(('TOX and EXPO INPUTS'!$F$15/AM94),"0.0E+00")),IF($E94="IT",VALUE(TEXT(('TOX and EXPO INPUTS'!$F$18/AM94),"0.0E+00"))))</f>
        <v>#DIV/0!</v>
      </c>
      <c r="AP94" s="42" t="e">
        <f t="shared" si="37"/>
        <v>#DIV/0!</v>
      </c>
      <c r="AQ94" s="37" t="e">
        <f t="shared" si="38"/>
        <v>#DIV/0!</v>
      </c>
      <c r="AR94" s="37" t="e">
        <f t="shared" si="39"/>
        <v>#DIV/0!</v>
      </c>
      <c r="AS94" s="37" t="e">
        <f t="shared" si="40"/>
        <v>#DIV/0!</v>
      </c>
      <c r="AT94" s="37" t="e">
        <f t="shared" si="41"/>
        <v>#DIV/0!</v>
      </c>
      <c r="AU94" s="37" t="e">
        <f t="shared" si="42"/>
        <v>#DIV/0!</v>
      </c>
      <c r="AV94" s="42" t="e">
        <f t="shared" si="43"/>
        <v>#DIV/0!</v>
      </c>
      <c r="AW94" s="37" t="e">
        <f t="shared" si="44"/>
        <v>#DIV/0!</v>
      </c>
      <c r="AX94" s="37" t="e">
        <f t="shared" si="45"/>
        <v>#DIV/0!</v>
      </c>
      <c r="AY94" s="37" t="e">
        <f t="shared" si="46"/>
        <v>#DIV/0!</v>
      </c>
      <c r="AZ94" s="37" t="e">
        <f t="shared" si="47"/>
        <v>#DIV/0!</v>
      </c>
      <c r="BA94" s="37" t="e">
        <f t="shared" si="48"/>
        <v>#DIV/0!</v>
      </c>
      <c r="BB94" s="42" t="e">
        <f>IF($E94="ST",VALUE(TEXT((1/(('TOX and EXPO INPUTS'!$F$9/AG94)+('TOX and EXPO INPUTS'!$F$17/AN94))),"0.0E+00")),IF($E94="IT",VALUE(TEXT((1/(('TOX and EXPO INPUTS'!$F$12/AG94)+('TOX and EXPO INPUTS'!$F$20/AN94))),"0.0E+00"))))</f>
        <v>#DIV/0!</v>
      </c>
      <c r="BC94" s="37" t="e">
        <f>IF($E94="ST",VALUE(TEXT((1/(('TOX and EXPO INPUTS'!$F$9/AH94)+('TOX and EXPO INPUTS'!$F$17/AN94))),"0.0E+00")),IF($E94="IT",VALUE(TEXT((1/(('TOX and EXPO INPUTS'!$F$12/AH94)+('TOX and EXPO INPUTS'!$F$20/AN94))),"0.0E+00"))))</f>
        <v>#DIV/0!</v>
      </c>
      <c r="BD94" s="37" t="e">
        <f>IF($E94="ST",VALUE(TEXT((1/(('TOX and EXPO INPUTS'!$F$9/AI94)+('TOX and EXPO INPUTS'!$F$17/AN94))),"0.0E+00")),IF($E94="IT",VALUE(TEXT((1/(('TOX and EXPO INPUTS'!$F$12/AI94)+('TOX and EXPO INPUTS'!$F$20/AN94))),"0.0E+00"))))</f>
        <v>#DIV/0!</v>
      </c>
      <c r="BE94" s="37" t="e">
        <f>IF($E94="ST",VALUE(TEXT((1/(('TOX and EXPO INPUTS'!$F$9/AG94)+('TOX and EXPO INPUTS'!$F$17/AO94))),"0.0E+00")),IF($E94="IT",VALUE(TEXT((1/(('TOX and EXPO INPUTS'!$F$12/AG94)+('TOX and EXPO INPUTS'!$F$20/AO94))),"0.0E+00"))))</f>
        <v>#DIV/0!</v>
      </c>
      <c r="BF94" s="37" t="e">
        <f>IF($E94="ST",VALUE(TEXT((1/(('TOX and EXPO INPUTS'!$F$9/AH94)+('TOX and EXPO INPUTS'!$F$17/AO94))),"0.0E+00")),IF($E94="IT",VALUE(TEXT((1/(('TOX and EXPO INPUTS'!$F$12/AH94)+('TOX and EXPO INPUTS'!$F$20/AO94))),"0.0E+00"))))</f>
        <v>#DIV/0!</v>
      </c>
      <c r="BG94" s="37" t="e">
        <f>IF($E94="ST",VALUE(TEXT((1/(('TOX and EXPO INPUTS'!$F$9/AI94)+('TOX and EXPO INPUTS'!$F$17/AO94))),"0.0E+00")),IF($E94="IT",VALUE(TEXT((1/(('TOX and EXPO INPUTS'!$F$12/AI94)+('TOX and EXPO INPUTS'!$F$20/AO94))),"0.0E+00"))))</f>
        <v>#DIV/0!</v>
      </c>
      <c r="BH94" s="42" t="e">
        <f>VALUE(TEXT((AD94*$T94/365*'TOX and EXPO INPUTS'!$E$33/'TOX and EXPO INPUTS'!$E$34),"0.00E+00"))</f>
        <v>#DIV/0!</v>
      </c>
      <c r="BI94" s="37" t="e">
        <f>VALUE(TEXT((AE94*$T94/365*'TOX and EXPO INPUTS'!$E$33/'TOX and EXPO INPUTS'!$E$34),"0.00E+00"))</f>
        <v>#DIV/0!</v>
      </c>
      <c r="BJ94" s="37" t="e">
        <f>VALUE(TEXT((AF94*$T94/365*'TOX and EXPO INPUTS'!$E$33/'TOX and EXPO INPUTS'!$E$34),"0.00E+00"))</f>
        <v>#DIV/0!</v>
      </c>
      <c r="BK94" s="42" t="e">
        <f>VALUE(TEXT((AD94*$U94/365*'TOX and EXPO INPUTS'!$E$33/'TOX and EXPO INPUTS'!$E$34),"0.00E+00"))</f>
        <v>#DIV/0!</v>
      </c>
      <c r="BL94" s="37" t="e">
        <f>VALUE(TEXT((AE94*$U94/365*'TOX and EXPO INPUTS'!$E$33/'TOX and EXPO INPUTS'!$E$34),"0.00E+00"))</f>
        <v>#DIV/0!</v>
      </c>
      <c r="BM94" s="37" t="e">
        <f>VALUE(TEXT((AF94*$U94/365*'TOX and EXPO INPUTS'!$E$33/'TOX and EXPO INPUTS'!$E$34),"0.00E+00"))</f>
        <v>#DIV/0!</v>
      </c>
      <c r="BN94" s="42" t="e">
        <f>VALUE(TEXT((AL94*$T94/365*'TOX and EXPO INPUTS'!$E$33/'TOX and EXPO INPUTS'!$E$34),"0.00E+00"))</f>
        <v>#DIV/0!</v>
      </c>
      <c r="BO94" s="37" t="e">
        <f>VALUE(TEXT((AM94*$T94/365*'TOX and EXPO INPUTS'!$E$33/'TOX and EXPO INPUTS'!$E$34),"0.00E+00"))</f>
        <v>#DIV/0!</v>
      </c>
      <c r="BP94" s="42" t="e">
        <f>VALUE(TEXT((AL94*$U94/365*'TOX and EXPO INPUTS'!$E$33/'TOX and EXPO INPUTS'!$E$34),"0.00E+00"))</f>
        <v>#DIV/0!</v>
      </c>
      <c r="BQ94" s="37" t="e">
        <f>VALUE(TEXT((AM94*$U94/365*'TOX and EXPO INPUTS'!$E$33/'TOX and EXPO INPUTS'!$E$34),"0.00E+00"))</f>
        <v>#DIV/0!</v>
      </c>
      <c r="BR94" s="42" t="e">
        <f>VALUE(TEXT((AP94*$T94/365*'TOX and EXPO INPUTS'!$E$33/'TOX and EXPO INPUTS'!$E$34),"0.00E+00"))</f>
        <v>#DIV/0!</v>
      </c>
      <c r="BS94" s="37" t="e">
        <f>VALUE(TEXT((AQ94*$T94/365*'TOX and EXPO INPUTS'!$E$33/'TOX and EXPO INPUTS'!$E$34),"0.00E+00"))</f>
        <v>#DIV/0!</v>
      </c>
      <c r="BT94" s="37" t="e">
        <f>VALUE(TEXT((AR94*$T94/365*'TOX and EXPO INPUTS'!$E$33/'TOX and EXPO INPUTS'!$E$34),"0.00E+00"))</f>
        <v>#DIV/0!</v>
      </c>
      <c r="BU94" s="37" t="e">
        <f>VALUE(TEXT((AS94*$T94/365*'TOX and EXPO INPUTS'!$E$33/'TOX and EXPO INPUTS'!$E$34),"0.00E+00"))</f>
        <v>#DIV/0!</v>
      </c>
      <c r="BV94" s="37" t="e">
        <f>VALUE(TEXT((AT94*$T94/365*'TOX and EXPO INPUTS'!$E$33/'TOX and EXPO INPUTS'!$E$34),"0.00E+00"))</f>
        <v>#DIV/0!</v>
      </c>
      <c r="BW94" s="37" t="e">
        <f>VALUE(TEXT((AU94*$T94/365*'TOX and EXPO INPUTS'!$E$33/'TOX and EXPO INPUTS'!$E$34),"0.00E+00"))</f>
        <v>#DIV/0!</v>
      </c>
      <c r="BX94" s="42" t="e">
        <f>VALUE(TEXT((AP94*$U94/365*'TOX and EXPO INPUTS'!$E$33/'TOX and EXPO INPUTS'!$E$34),"0.00E+00"))</f>
        <v>#DIV/0!</v>
      </c>
      <c r="BY94" s="37" t="e">
        <f>VALUE(TEXT((AQ94*$U94/365*'TOX and EXPO INPUTS'!$E$33/'TOX and EXPO INPUTS'!$E$34),"0.00E+00"))</f>
        <v>#DIV/0!</v>
      </c>
      <c r="BZ94" s="37" t="e">
        <f>VALUE(TEXT((AR94*$U94/365*'TOX and EXPO INPUTS'!$E$33/'TOX and EXPO INPUTS'!$E$34),"0.00E+00"))</f>
        <v>#DIV/0!</v>
      </c>
      <c r="CA94" s="37" t="e">
        <f>VALUE(TEXT((AS94*$U94/365*'TOX and EXPO INPUTS'!$E$33/'TOX and EXPO INPUTS'!$E$34),"0.00E+00"))</f>
        <v>#DIV/0!</v>
      </c>
      <c r="CB94" s="37" t="e">
        <f>VALUE(TEXT((AT94*$U94/365*'TOX and EXPO INPUTS'!$E$33/'TOX and EXPO INPUTS'!$E$34),"0.00E+00"))</f>
        <v>#DIV/0!</v>
      </c>
      <c r="CC94" s="37" t="e">
        <f>VALUE(TEXT((AU94*$U94/365*'TOX and EXPO INPUTS'!$E$33/'TOX and EXPO INPUTS'!$E$34),"0.00E+00"))</f>
        <v>#DIV/0!</v>
      </c>
      <c r="CD94" s="58" t="e">
        <f>VALUE(TEXT((BR94*'TOX and EXPO INPUTS'!$F$23),"0.00E+00"))</f>
        <v>#DIV/0!</v>
      </c>
      <c r="CE94" s="57" t="e">
        <f>VALUE(TEXT((BS94*'TOX and EXPO INPUTS'!$F$23),"0.00E+00"))</f>
        <v>#DIV/0!</v>
      </c>
      <c r="CF94" s="57" t="e">
        <f>VALUE(TEXT((BT94*'TOX and EXPO INPUTS'!$F$23),"0.00E+00"))</f>
        <v>#DIV/0!</v>
      </c>
      <c r="CG94" s="57" t="e">
        <f>VALUE(TEXT((BU94*'TOX and EXPO INPUTS'!$F$23),"0.00E+00"))</f>
        <v>#DIV/0!</v>
      </c>
      <c r="CH94" s="57" t="e">
        <f>VALUE(TEXT((BV94*'TOX and EXPO INPUTS'!$F$23),"0.00E+00"))</f>
        <v>#DIV/0!</v>
      </c>
      <c r="CI94" s="57" t="e">
        <f>VALUE(TEXT((BW94*'TOX and EXPO INPUTS'!$F$23),"0.00E+00"))</f>
        <v>#DIV/0!</v>
      </c>
      <c r="CJ94" s="58" t="e">
        <f>VALUE(TEXT((BX94*'TOX and EXPO INPUTS'!$F$23),"0.00E+00"))</f>
        <v>#DIV/0!</v>
      </c>
      <c r="CK94" s="57" t="e">
        <f>VALUE(TEXT((BY94*'TOX and EXPO INPUTS'!$F$23),"0.00E+00"))</f>
        <v>#DIV/0!</v>
      </c>
      <c r="CL94" s="57" t="e">
        <f>VALUE(TEXT((BZ94*'TOX and EXPO INPUTS'!$F$23),"0.00E+00"))</f>
        <v>#DIV/0!</v>
      </c>
      <c r="CM94" s="57" t="e">
        <f>VALUE(TEXT((CA94*'TOX and EXPO INPUTS'!$F$23),"0.00E+00"))</f>
        <v>#DIV/0!</v>
      </c>
      <c r="CN94" s="57" t="e">
        <f>VALUE(TEXT((CB94*'TOX and EXPO INPUTS'!$F$23),"0.00E+00"))</f>
        <v>#DIV/0!</v>
      </c>
      <c r="CO94" s="57" t="e">
        <f>VALUE(TEXT((CC94*'TOX and EXPO INPUTS'!$F$23),"0.00E+00"))</f>
        <v>#DIV/0!</v>
      </c>
      <c r="CP94" s="38" t="s">
        <v>106</v>
      </c>
      <c r="CQ94" s="34" t="s">
        <v>107</v>
      </c>
      <c r="CR94" s="34" t="s">
        <v>108</v>
      </c>
      <c r="CS94" s="39" t="s">
        <v>109</v>
      </c>
    </row>
    <row r="95" spans="1:97" ht="48" customHeight="1" x14ac:dyDescent="0.25">
      <c r="A95" s="34" t="s">
        <v>98</v>
      </c>
      <c r="B95" s="34" t="s">
        <v>99</v>
      </c>
      <c r="C95" s="34" t="s">
        <v>113</v>
      </c>
      <c r="D95" s="34" t="s">
        <v>110</v>
      </c>
      <c r="E95" s="39" t="s">
        <v>102</v>
      </c>
      <c r="F95" s="40" t="s">
        <v>132</v>
      </c>
      <c r="G95" s="43"/>
      <c r="H95" s="36" t="s">
        <v>104</v>
      </c>
      <c r="I95" s="67"/>
      <c r="J95" s="36" t="s">
        <v>105</v>
      </c>
      <c r="K95" s="100">
        <f>VLOOKUP(F95,'Amount Seed Planted_variables'!$A$3:$I$74,2,0)</f>
        <v>80000</v>
      </c>
      <c r="L95" s="100">
        <f>VLOOKUP(F95,'Amount Seed Planted_variables'!$A$3:$I$74,3,0)</f>
        <v>150000</v>
      </c>
      <c r="M95" s="36">
        <f t="shared" si="53"/>
        <v>0</v>
      </c>
      <c r="N95" s="35">
        <f t="shared" si="54"/>
        <v>0</v>
      </c>
      <c r="O95" s="101">
        <v>3000</v>
      </c>
      <c r="P95" s="93">
        <f>VLOOKUP(F95,'Amount Seed Planted_variables'!$A$3:$I$74,4,0)</f>
        <v>210845</v>
      </c>
      <c r="Q95" s="93">
        <f>VLOOKUP(F95,'Amount Seed Planted_variables'!$A$3:$I$74,7,0)</f>
        <v>80</v>
      </c>
      <c r="R95" s="93">
        <f>VLOOKUP(F95,'Amount Seed Planted_variables'!$A$3:$I$74,8,0)</f>
        <v>16867600</v>
      </c>
      <c r="S95" s="87" t="str">
        <f t="shared" si="50"/>
        <v>NA</v>
      </c>
      <c r="T95" s="35">
        <v>10</v>
      </c>
      <c r="U95" s="35">
        <v>30</v>
      </c>
      <c r="V95" s="41">
        <v>68</v>
      </c>
      <c r="W95" s="35">
        <v>16.899999999999999</v>
      </c>
      <c r="X95" s="35">
        <v>13.1</v>
      </c>
      <c r="Y95" s="41">
        <v>3.6</v>
      </c>
      <c r="Z95" s="35">
        <f t="shared" si="49"/>
        <v>0.36000000000000004</v>
      </c>
      <c r="AA95" s="42">
        <f t="shared" si="55"/>
        <v>0</v>
      </c>
      <c r="AB95" s="37">
        <f t="shared" si="56"/>
        <v>0</v>
      </c>
      <c r="AC95" s="37">
        <f t="shared" si="57"/>
        <v>0</v>
      </c>
      <c r="AD95" s="42" t="e">
        <f>VALUE(TEXT(((AA95*'TOX and EXPO INPUTS'!$F$13)/'TOX and EXPO INPUTS'!$E$27),"0.00E+00"))</f>
        <v>#DIV/0!</v>
      </c>
      <c r="AE95" s="37" t="e">
        <f>VALUE(TEXT(((AB95*'TOX and EXPO INPUTS'!$F$13)/'TOX and EXPO INPUTS'!$E$27),"0.00E+00"))</f>
        <v>#DIV/0!</v>
      </c>
      <c r="AF95" s="37" t="e">
        <f>VALUE(TEXT(((AC95*'TOX and EXPO INPUTS'!$F$13)/'TOX and EXPO INPUTS'!$E$27),"0.00E+00"))</f>
        <v>#DIV/0!</v>
      </c>
      <c r="AG95" s="42" t="e">
        <f>IF($E95="ST",VALUE(TEXT(('TOX and EXPO INPUTS'!$F$7/AD95),"0.0E+00")),IF($E95="IT",VALUE(TEXT(('TOX and EXPO INPUTS'!$F$10/AD95),"0.0E+00"))))</f>
        <v>#DIV/0!</v>
      </c>
      <c r="AH95" s="37" t="e">
        <f>IF($E95="ST",VALUE(TEXT(('TOX and EXPO INPUTS'!$F$7/AE95),"0.0E+00")),IF($E95="IT",VALUE(TEXT(('TOX and EXPO INPUTS'!$F$10/AE95),"0.0E+00"))))</f>
        <v>#DIV/0!</v>
      </c>
      <c r="AI95" s="37" t="e">
        <f>IF($E95="ST",VALUE(TEXT(('TOX and EXPO INPUTS'!$F$7/AF95),"0.0E+00")),IF($E95="IT",VALUE(TEXT(('TOX and EXPO INPUTS'!$F$10/AF95),"0.0E+00"))))</f>
        <v>#DIV/0!</v>
      </c>
      <c r="AJ95" s="42">
        <f t="shared" si="51"/>
        <v>0</v>
      </c>
      <c r="AK95" s="37">
        <f t="shared" si="52"/>
        <v>0</v>
      </c>
      <c r="AL95" s="42" t="e">
        <f>VALUE(TEXT(((AJ95*'TOX and EXPO INPUTS'!$F$21)/'TOX and EXPO INPUTS'!$E$29),"0.00E+00"))</f>
        <v>#DIV/0!</v>
      </c>
      <c r="AM95" s="37" t="e">
        <f>VALUE(TEXT(((AK95*'TOX and EXPO INPUTS'!$F$21)/'TOX and EXPO INPUTS'!$E$29),"0.00E+00"))</f>
        <v>#DIV/0!</v>
      </c>
      <c r="AN95" s="42" t="e">
        <f>IF($E95="ST",VALUE(TEXT(('TOX and EXPO INPUTS'!$F$15/AL95),"0.0E+00")),IF($E95="IT",VALUE(TEXT(('TOX and EXPO INPUTS'!$F$18/AL95),"0.0E+00"))))</f>
        <v>#DIV/0!</v>
      </c>
      <c r="AO95" s="37" t="e">
        <f>IF($E95="ST",VALUE(TEXT(('TOX and EXPO INPUTS'!$F$15/AM95),"0.0E+00")),IF($E95="IT",VALUE(TEXT(('TOX and EXPO INPUTS'!$F$18/AM95),"0.0E+00"))))</f>
        <v>#DIV/0!</v>
      </c>
      <c r="AP95" s="42" t="e">
        <f t="shared" si="37"/>
        <v>#DIV/0!</v>
      </c>
      <c r="AQ95" s="37" t="e">
        <f t="shared" si="38"/>
        <v>#DIV/0!</v>
      </c>
      <c r="AR95" s="37" t="e">
        <f t="shared" si="39"/>
        <v>#DIV/0!</v>
      </c>
      <c r="AS95" s="37" t="e">
        <f t="shared" si="40"/>
        <v>#DIV/0!</v>
      </c>
      <c r="AT95" s="37" t="e">
        <f t="shared" si="41"/>
        <v>#DIV/0!</v>
      </c>
      <c r="AU95" s="37" t="e">
        <f t="shared" si="42"/>
        <v>#DIV/0!</v>
      </c>
      <c r="AV95" s="42" t="e">
        <f t="shared" si="43"/>
        <v>#DIV/0!</v>
      </c>
      <c r="AW95" s="37" t="e">
        <f t="shared" si="44"/>
        <v>#DIV/0!</v>
      </c>
      <c r="AX95" s="37" t="e">
        <f t="shared" si="45"/>
        <v>#DIV/0!</v>
      </c>
      <c r="AY95" s="37" t="e">
        <f t="shared" si="46"/>
        <v>#DIV/0!</v>
      </c>
      <c r="AZ95" s="37" t="e">
        <f t="shared" si="47"/>
        <v>#DIV/0!</v>
      </c>
      <c r="BA95" s="37" t="e">
        <f t="shared" si="48"/>
        <v>#DIV/0!</v>
      </c>
      <c r="BB95" s="42" t="e">
        <f>IF($E95="ST",VALUE(TEXT((1/(('TOX and EXPO INPUTS'!$F$9/AG95)+('TOX and EXPO INPUTS'!$F$17/AN95))),"0.0E+00")),IF($E95="IT",VALUE(TEXT((1/(('TOX and EXPO INPUTS'!$F$12/AG95)+('TOX and EXPO INPUTS'!$F$20/AN95))),"0.0E+00"))))</f>
        <v>#DIV/0!</v>
      </c>
      <c r="BC95" s="37" t="e">
        <f>IF($E95="ST",VALUE(TEXT((1/(('TOX and EXPO INPUTS'!$F$9/AH95)+('TOX and EXPO INPUTS'!$F$17/AN95))),"0.0E+00")),IF($E95="IT",VALUE(TEXT((1/(('TOX and EXPO INPUTS'!$F$12/AH95)+('TOX and EXPO INPUTS'!$F$20/AN95))),"0.0E+00"))))</f>
        <v>#DIV/0!</v>
      </c>
      <c r="BD95" s="37" t="e">
        <f>IF($E95="ST",VALUE(TEXT((1/(('TOX and EXPO INPUTS'!$F$9/AI95)+('TOX and EXPO INPUTS'!$F$17/AN95))),"0.0E+00")),IF($E95="IT",VALUE(TEXT((1/(('TOX and EXPO INPUTS'!$F$12/AI95)+('TOX and EXPO INPUTS'!$F$20/AN95))),"0.0E+00"))))</f>
        <v>#DIV/0!</v>
      </c>
      <c r="BE95" s="37" t="e">
        <f>IF($E95="ST",VALUE(TEXT((1/(('TOX and EXPO INPUTS'!$F$9/AG95)+('TOX and EXPO INPUTS'!$F$17/AO95))),"0.0E+00")),IF($E95="IT",VALUE(TEXT((1/(('TOX and EXPO INPUTS'!$F$12/AG95)+('TOX and EXPO INPUTS'!$F$20/AO95))),"0.0E+00"))))</f>
        <v>#DIV/0!</v>
      </c>
      <c r="BF95" s="37" t="e">
        <f>IF($E95="ST",VALUE(TEXT((1/(('TOX and EXPO INPUTS'!$F$9/AH95)+('TOX and EXPO INPUTS'!$F$17/AO95))),"0.0E+00")),IF($E95="IT",VALUE(TEXT((1/(('TOX and EXPO INPUTS'!$F$12/AH95)+('TOX and EXPO INPUTS'!$F$20/AO95))),"0.0E+00"))))</f>
        <v>#DIV/0!</v>
      </c>
      <c r="BG95" s="37" t="e">
        <f>IF($E95="ST",VALUE(TEXT((1/(('TOX and EXPO INPUTS'!$F$9/AI95)+('TOX and EXPO INPUTS'!$F$17/AO95))),"0.0E+00")),IF($E95="IT",VALUE(TEXT((1/(('TOX and EXPO INPUTS'!$F$12/AI95)+('TOX and EXPO INPUTS'!$F$20/AO95))),"0.0E+00"))))</f>
        <v>#DIV/0!</v>
      </c>
      <c r="BH95" s="42" t="e">
        <f>VALUE(TEXT((AD95*$T95/365*'TOX and EXPO INPUTS'!$E$33/'TOX and EXPO INPUTS'!$E$34),"0.00E+00"))</f>
        <v>#DIV/0!</v>
      </c>
      <c r="BI95" s="37" t="e">
        <f>VALUE(TEXT((AE95*$T95/365*'TOX and EXPO INPUTS'!$E$33/'TOX and EXPO INPUTS'!$E$34),"0.00E+00"))</f>
        <v>#DIV/0!</v>
      </c>
      <c r="BJ95" s="37" t="e">
        <f>VALUE(TEXT((AF95*$T95/365*'TOX and EXPO INPUTS'!$E$33/'TOX and EXPO INPUTS'!$E$34),"0.00E+00"))</f>
        <v>#DIV/0!</v>
      </c>
      <c r="BK95" s="42" t="e">
        <f>VALUE(TEXT((AD95*$U95/365*'TOX and EXPO INPUTS'!$E$33/'TOX and EXPO INPUTS'!$E$34),"0.00E+00"))</f>
        <v>#DIV/0!</v>
      </c>
      <c r="BL95" s="37" t="e">
        <f>VALUE(TEXT((AE95*$U95/365*'TOX and EXPO INPUTS'!$E$33/'TOX and EXPO INPUTS'!$E$34),"0.00E+00"))</f>
        <v>#DIV/0!</v>
      </c>
      <c r="BM95" s="37" t="e">
        <f>VALUE(TEXT((AF95*$U95/365*'TOX and EXPO INPUTS'!$E$33/'TOX and EXPO INPUTS'!$E$34),"0.00E+00"))</f>
        <v>#DIV/0!</v>
      </c>
      <c r="BN95" s="42" t="e">
        <f>VALUE(TEXT((AL95*$T95/365*'TOX and EXPO INPUTS'!$E$33/'TOX and EXPO INPUTS'!$E$34),"0.00E+00"))</f>
        <v>#DIV/0!</v>
      </c>
      <c r="BO95" s="37" t="e">
        <f>VALUE(TEXT((AM95*$T95/365*'TOX and EXPO INPUTS'!$E$33/'TOX and EXPO INPUTS'!$E$34),"0.00E+00"))</f>
        <v>#DIV/0!</v>
      </c>
      <c r="BP95" s="42" t="e">
        <f>VALUE(TEXT((AL95*$U95/365*'TOX and EXPO INPUTS'!$E$33/'TOX and EXPO INPUTS'!$E$34),"0.00E+00"))</f>
        <v>#DIV/0!</v>
      </c>
      <c r="BQ95" s="37" t="e">
        <f>VALUE(TEXT((AM95*$U95/365*'TOX and EXPO INPUTS'!$E$33/'TOX and EXPO INPUTS'!$E$34),"0.00E+00"))</f>
        <v>#DIV/0!</v>
      </c>
      <c r="BR95" s="42" t="e">
        <f>VALUE(TEXT((AP95*$T95/365*'TOX and EXPO INPUTS'!$E$33/'TOX and EXPO INPUTS'!$E$34),"0.00E+00"))</f>
        <v>#DIV/0!</v>
      </c>
      <c r="BS95" s="37" t="e">
        <f>VALUE(TEXT((AQ95*$T95/365*'TOX and EXPO INPUTS'!$E$33/'TOX and EXPO INPUTS'!$E$34),"0.00E+00"))</f>
        <v>#DIV/0!</v>
      </c>
      <c r="BT95" s="37" t="e">
        <f>VALUE(TEXT((AR95*$T95/365*'TOX and EXPO INPUTS'!$E$33/'TOX and EXPO INPUTS'!$E$34),"0.00E+00"))</f>
        <v>#DIV/0!</v>
      </c>
      <c r="BU95" s="37" t="e">
        <f>VALUE(TEXT((AS95*$T95/365*'TOX and EXPO INPUTS'!$E$33/'TOX and EXPO INPUTS'!$E$34),"0.00E+00"))</f>
        <v>#DIV/0!</v>
      </c>
      <c r="BV95" s="37" t="e">
        <f>VALUE(TEXT((AT95*$T95/365*'TOX and EXPO INPUTS'!$E$33/'TOX and EXPO INPUTS'!$E$34),"0.00E+00"))</f>
        <v>#DIV/0!</v>
      </c>
      <c r="BW95" s="37" t="e">
        <f>VALUE(TEXT((AU95*$T95/365*'TOX and EXPO INPUTS'!$E$33/'TOX and EXPO INPUTS'!$E$34),"0.00E+00"))</f>
        <v>#DIV/0!</v>
      </c>
      <c r="BX95" s="42" t="e">
        <f>VALUE(TEXT((AP95*$U95/365*'TOX and EXPO INPUTS'!$E$33/'TOX and EXPO INPUTS'!$E$34),"0.00E+00"))</f>
        <v>#DIV/0!</v>
      </c>
      <c r="BY95" s="37" t="e">
        <f>VALUE(TEXT((AQ95*$U95/365*'TOX and EXPO INPUTS'!$E$33/'TOX and EXPO INPUTS'!$E$34),"0.00E+00"))</f>
        <v>#DIV/0!</v>
      </c>
      <c r="BZ95" s="37" t="e">
        <f>VALUE(TEXT((AR95*$U95/365*'TOX and EXPO INPUTS'!$E$33/'TOX and EXPO INPUTS'!$E$34),"0.00E+00"))</f>
        <v>#DIV/0!</v>
      </c>
      <c r="CA95" s="37" t="e">
        <f>VALUE(TEXT((AS95*$U95/365*'TOX and EXPO INPUTS'!$E$33/'TOX and EXPO INPUTS'!$E$34),"0.00E+00"))</f>
        <v>#DIV/0!</v>
      </c>
      <c r="CB95" s="37" t="e">
        <f>VALUE(TEXT((AT95*$U95/365*'TOX and EXPO INPUTS'!$E$33/'TOX and EXPO INPUTS'!$E$34),"0.00E+00"))</f>
        <v>#DIV/0!</v>
      </c>
      <c r="CC95" s="37" t="e">
        <f>VALUE(TEXT((AU95*$U95/365*'TOX and EXPO INPUTS'!$E$33/'TOX and EXPO INPUTS'!$E$34),"0.00E+00"))</f>
        <v>#DIV/0!</v>
      </c>
      <c r="CD95" s="58" t="e">
        <f>VALUE(TEXT((BR95*'TOX and EXPO INPUTS'!$F$23),"0.00E+00"))</f>
        <v>#DIV/0!</v>
      </c>
      <c r="CE95" s="57" t="e">
        <f>VALUE(TEXT((BS95*'TOX and EXPO INPUTS'!$F$23),"0.00E+00"))</f>
        <v>#DIV/0!</v>
      </c>
      <c r="CF95" s="57" t="e">
        <f>VALUE(TEXT((BT95*'TOX and EXPO INPUTS'!$F$23),"0.00E+00"))</f>
        <v>#DIV/0!</v>
      </c>
      <c r="CG95" s="57" t="e">
        <f>VALUE(TEXT((BU95*'TOX and EXPO INPUTS'!$F$23),"0.00E+00"))</f>
        <v>#DIV/0!</v>
      </c>
      <c r="CH95" s="57" t="e">
        <f>VALUE(TEXT((BV95*'TOX and EXPO INPUTS'!$F$23),"0.00E+00"))</f>
        <v>#DIV/0!</v>
      </c>
      <c r="CI95" s="57" t="e">
        <f>VALUE(TEXT((BW95*'TOX and EXPO INPUTS'!$F$23),"0.00E+00"))</f>
        <v>#DIV/0!</v>
      </c>
      <c r="CJ95" s="58" t="e">
        <f>VALUE(TEXT((BX95*'TOX and EXPO INPUTS'!$F$23),"0.00E+00"))</f>
        <v>#DIV/0!</v>
      </c>
      <c r="CK95" s="57" t="e">
        <f>VALUE(TEXT((BY95*'TOX and EXPO INPUTS'!$F$23),"0.00E+00"))</f>
        <v>#DIV/0!</v>
      </c>
      <c r="CL95" s="57" t="e">
        <f>VALUE(TEXT((BZ95*'TOX and EXPO INPUTS'!$F$23),"0.00E+00"))</f>
        <v>#DIV/0!</v>
      </c>
      <c r="CM95" s="57" t="e">
        <f>VALUE(TEXT((CA95*'TOX and EXPO INPUTS'!$F$23),"0.00E+00"))</f>
        <v>#DIV/0!</v>
      </c>
      <c r="CN95" s="57" t="e">
        <f>VALUE(TEXT((CB95*'TOX and EXPO INPUTS'!$F$23),"0.00E+00"))</f>
        <v>#DIV/0!</v>
      </c>
      <c r="CO95" s="57" t="e">
        <f>VALUE(TEXT((CC95*'TOX and EXPO INPUTS'!$F$23),"0.00E+00"))</f>
        <v>#DIV/0!</v>
      </c>
      <c r="CP95" s="38" t="s">
        <v>106</v>
      </c>
      <c r="CQ95" s="34" t="s">
        <v>107</v>
      </c>
      <c r="CR95" s="34" t="s">
        <v>108</v>
      </c>
      <c r="CS95" s="39" t="s">
        <v>109</v>
      </c>
    </row>
    <row r="96" spans="1:97" ht="48" customHeight="1" x14ac:dyDescent="0.25">
      <c r="A96" s="34" t="s">
        <v>98</v>
      </c>
      <c r="B96" s="34" t="s">
        <v>99</v>
      </c>
      <c r="C96" s="34" t="s">
        <v>113</v>
      </c>
      <c r="D96" s="34" t="s">
        <v>111</v>
      </c>
      <c r="E96" s="39" t="s">
        <v>102</v>
      </c>
      <c r="F96" s="40" t="s">
        <v>132</v>
      </c>
      <c r="G96" s="43"/>
      <c r="H96" s="36" t="s">
        <v>104</v>
      </c>
      <c r="I96" s="67"/>
      <c r="J96" s="36" t="s">
        <v>105</v>
      </c>
      <c r="K96" s="100">
        <f>VLOOKUP(F96,'Amount Seed Planted_variables'!$A$3:$I$74,2,0)</f>
        <v>80000</v>
      </c>
      <c r="L96" s="100">
        <f>VLOOKUP(F96,'Amount Seed Planted_variables'!$A$3:$I$74,3,0)</f>
        <v>150000</v>
      </c>
      <c r="M96" s="36">
        <f t="shared" si="53"/>
        <v>0</v>
      </c>
      <c r="N96" s="35">
        <f t="shared" si="54"/>
        <v>0</v>
      </c>
      <c r="O96" s="101">
        <v>3000</v>
      </c>
      <c r="P96" s="93">
        <f>VLOOKUP(F96,'Amount Seed Planted_variables'!$A$3:$I$74,4,0)</f>
        <v>210845</v>
      </c>
      <c r="Q96" s="93">
        <f>VLOOKUP(F96,'Amount Seed Planted_variables'!$A$3:$I$74,7,0)</f>
        <v>80</v>
      </c>
      <c r="R96" s="93">
        <f>VLOOKUP(F96,'Amount Seed Planted_variables'!$A$3:$I$74,8,0)</f>
        <v>16867600</v>
      </c>
      <c r="S96" s="87">
        <f t="shared" si="50"/>
        <v>2.5</v>
      </c>
      <c r="T96" s="35">
        <v>10</v>
      </c>
      <c r="U96" s="35">
        <v>30</v>
      </c>
      <c r="V96" s="41">
        <v>138210600</v>
      </c>
      <c r="W96" s="35">
        <v>23262800</v>
      </c>
      <c r="X96" s="35">
        <v>21238200</v>
      </c>
      <c r="Y96" s="41">
        <v>106100</v>
      </c>
      <c r="Z96" s="35">
        <f t="shared" si="49"/>
        <v>10610</v>
      </c>
      <c r="AA96" s="42">
        <f t="shared" si="55"/>
        <v>0</v>
      </c>
      <c r="AB96" s="37">
        <f t="shared" si="56"/>
        <v>0</v>
      </c>
      <c r="AC96" s="37">
        <f t="shared" si="57"/>
        <v>0</v>
      </c>
      <c r="AD96" s="42" t="e">
        <f>VALUE(TEXT(((AA96*'TOX and EXPO INPUTS'!$F$13)/'TOX and EXPO INPUTS'!$E$27),"0.00E+00"))</f>
        <v>#DIV/0!</v>
      </c>
      <c r="AE96" s="37" t="e">
        <f>VALUE(TEXT(((AB96*'TOX and EXPO INPUTS'!$F$13)/'TOX and EXPO INPUTS'!$E$27),"0.00E+00"))</f>
        <v>#DIV/0!</v>
      </c>
      <c r="AF96" s="37" t="e">
        <f>VALUE(TEXT(((AC96*'TOX and EXPO INPUTS'!$F$13)/'TOX and EXPO INPUTS'!$E$27),"0.00E+00"))</f>
        <v>#DIV/0!</v>
      </c>
      <c r="AG96" s="42" t="e">
        <f>IF($E96="ST",VALUE(TEXT(('TOX and EXPO INPUTS'!$F$7/AD96),"0.0E+00")),IF($E96="IT",VALUE(TEXT(('TOX and EXPO INPUTS'!$F$10/AD96),"0.0E+00"))))</f>
        <v>#DIV/0!</v>
      </c>
      <c r="AH96" s="37" t="e">
        <f>IF($E96="ST",VALUE(TEXT(('TOX and EXPO INPUTS'!$F$7/AE96),"0.0E+00")),IF($E96="IT",VALUE(TEXT(('TOX and EXPO INPUTS'!$F$10/AE96),"0.0E+00"))))</f>
        <v>#DIV/0!</v>
      </c>
      <c r="AI96" s="37" t="e">
        <f>IF($E96="ST",VALUE(TEXT(('TOX and EXPO INPUTS'!$F$7/AF96),"0.0E+00")),IF($E96="IT",VALUE(TEXT(('TOX and EXPO INPUTS'!$F$10/AF96),"0.0E+00"))))</f>
        <v>#DIV/0!</v>
      </c>
      <c r="AJ96" s="42">
        <f t="shared" si="51"/>
        <v>0</v>
      </c>
      <c r="AK96" s="37">
        <f t="shared" si="52"/>
        <v>0</v>
      </c>
      <c r="AL96" s="42" t="e">
        <f>VALUE(TEXT(((AJ96*'TOX and EXPO INPUTS'!$F$21)/'TOX and EXPO INPUTS'!$E$29),"0.00E+00"))</f>
        <v>#DIV/0!</v>
      </c>
      <c r="AM96" s="37" t="e">
        <f>VALUE(TEXT(((AK96*'TOX and EXPO INPUTS'!$F$21)/'TOX and EXPO INPUTS'!$E$29),"0.00E+00"))</f>
        <v>#DIV/0!</v>
      </c>
      <c r="AN96" s="42" t="e">
        <f>IF($E96="ST",VALUE(TEXT(('TOX and EXPO INPUTS'!$F$15/AL96),"0.0E+00")),IF($E96="IT",VALUE(TEXT(('TOX and EXPO INPUTS'!$F$18/AL96),"0.0E+00"))))</f>
        <v>#DIV/0!</v>
      </c>
      <c r="AO96" s="37" t="e">
        <f>IF($E96="ST",VALUE(TEXT(('TOX and EXPO INPUTS'!$F$15/AM96),"0.0E+00")),IF($E96="IT",VALUE(TEXT(('TOX and EXPO INPUTS'!$F$18/AM96),"0.0E+00"))))</f>
        <v>#DIV/0!</v>
      </c>
      <c r="AP96" s="42" t="e">
        <f t="shared" si="37"/>
        <v>#DIV/0!</v>
      </c>
      <c r="AQ96" s="37" t="e">
        <f t="shared" si="38"/>
        <v>#DIV/0!</v>
      </c>
      <c r="AR96" s="37" t="e">
        <f t="shared" si="39"/>
        <v>#DIV/0!</v>
      </c>
      <c r="AS96" s="37" t="e">
        <f t="shared" si="40"/>
        <v>#DIV/0!</v>
      </c>
      <c r="AT96" s="37" t="e">
        <f t="shared" si="41"/>
        <v>#DIV/0!</v>
      </c>
      <c r="AU96" s="37" t="e">
        <f t="shared" si="42"/>
        <v>#DIV/0!</v>
      </c>
      <c r="AV96" s="42" t="e">
        <f t="shared" si="43"/>
        <v>#DIV/0!</v>
      </c>
      <c r="AW96" s="37" t="e">
        <f t="shared" si="44"/>
        <v>#DIV/0!</v>
      </c>
      <c r="AX96" s="37" t="e">
        <f t="shared" si="45"/>
        <v>#DIV/0!</v>
      </c>
      <c r="AY96" s="37" t="e">
        <f t="shared" si="46"/>
        <v>#DIV/0!</v>
      </c>
      <c r="AZ96" s="37" t="e">
        <f t="shared" si="47"/>
        <v>#DIV/0!</v>
      </c>
      <c r="BA96" s="37" t="e">
        <f t="shared" si="48"/>
        <v>#DIV/0!</v>
      </c>
      <c r="BB96" s="42" t="e">
        <f>IF($E96="ST",VALUE(TEXT((1/(('TOX and EXPO INPUTS'!$F$9/AG96)+('TOX and EXPO INPUTS'!$F$17/AN96))),"0.0E+00")),IF($E96="IT",VALUE(TEXT((1/(('TOX and EXPO INPUTS'!$F$12/AG96)+('TOX and EXPO INPUTS'!$F$20/AN96))),"0.0E+00"))))</f>
        <v>#DIV/0!</v>
      </c>
      <c r="BC96" s="37" t="e">
        <f>IF($E96="ST",VALUE(TEXT((1/(('TOX and EXPO INPUTS'!$F$9/AH96)+('TOX and EXPO INPUTS'!$F$17/AN96))),"0.0E+00")),IF($E96="IT",VALUE(TEXT((1/(('TOX and EXPO INPUTS'!$F$12/AH96)+('TOX and EXPO INPUTS'!$F$20/AN96))),"0.0E+00"))))</f>
        <v>#DIV/0!</v>
      </c>
      <c r="BD96" s="37" t="e">
        <f>IF($E96="ST",VALUE(TEXT((1/(('TOX and EXPO INPUTS'!$F$9/AI96)+('TOX and EXPO INPUTS'!$F$17/AN96))),"0.0E+00")),IF($E96="IT",VALUE(TEXT((1/(('TOX and EXPO INPUTS'!$F$12/AI96)+('TOX and EXPO INPUTS'!$F$20/AN96))),"0.0E+00"))))</f>
        <v>#DIV/0!</v>
      </c>
      <c r="BE96" s="37" t="e">
        <f>IF($E96="ST",VALUE(TEXT((1/(('TOX and EXPO INPUTS'!$F$9/AG96)+('TOX and EXPO INPUTS'!$F$17/AO96))),"0.0E+00")),IF($E96="IT",VALUE(TEXT((1/(('TOX and EXPO INPUTS'!$F$12/AG96)+('TOX and EXPO INPUTS'!$F$20/AO96))),"0.0E+00"))))</f>
        <v>#DIV/0!</v>
      </c>
      <c r="BF96" s="37" t="e">
        <f>IF($E96="ST",VALUE(TEXT((1/(('TOX and EXPO INPUTS'!$F$9/AH96)+('TOX and EXPO INPUTS'!$F$17/AO96))),"0.0E+00")),IF($E96="IT",VALUE(TEXT((1/(('TOX and EXPO INPUTS'!$F$12/AH96)+('TOX and EXPO INPUTS'!$F$20/AO96))),"0.0E+00"))))</f>
        <v>#DIV/0!</v>
      </c>
      <c r="BG96" s="37" t="e">
        <f>IF($E96="ST",VALUE(TEXT((1/(('TOX and EXPO INPUTS'!$F$9/AI96)+('TOX and EXPO INPUTS'!$F$17/AO96))),"0.0E+00")),IF($E96="IT",VALUE(TEXT((1/(('TOX and EXPO INPUTS'!$F$12/AI96)+('TOX and EXPO INPUTS'!$F$20/AO96))),"0.0E+00"))))</f>
        <v>#DIV/0!</v>
      </c>
      <c r="BH96" s="42" t="e">
        <f>VALUE(TEXT((AD96*$T96/365*'TOX and EXPO INPUTS'!$E$33/'TOX and EXPO INPUTS'!$E$34),"0.00E+00"))</f>
        <v>#DIV/0!</v>
      </c>
      <c r="BI96" s="37" t="e">
        <f>VALUE(TEXT((AE96*$T96/365*'TOX and EXPO INPUTS'!$E$33/'TOX and EXPO INPUTS'!$E$34),"0.00E+00"))</f>
        <v>#DIV/0!</v>
      </c>
      <c r="BJ96" s="37" t="e">
        <f>VALUE(TEXT((AF96*$T96/365*'TOX and EXPO INPUTS'!$E$33/'TOX and EXPO INPUTS'!$E$34),"0.00E+00"))</f>
        <v>#DIV/0!</v>
      </c>
      <c r="BK96" s="42" t="e">
        <f>VALUE(TEXT((AD96*$U96/365*'TOX and EXPO INPUTS'!$E$33/'TOX and EXPO INPUTS'!$E$34),"0.00E+00"))</f>
        <v>#DIV/0!</v>
      </c>
      <c r="BL96" s="37" t="e">
        <f>VALUE(TEXT((AE96*$U96/365*'TOX and EXPO INPUTS'!$E$33/'TOX and EXPO INPUTS'!$E$34),"0.00E+00"))</f>
        <v>#DIV/0!</v>
      </c>
      <c r="BM96" s="37" t="e">
        <f>VALUE(TEXT((AF96*$U96/365*'TOX and EXPO INPUTS'!$E$33/'TOX and EXPO INPUTS'!$E$34),"0.00E+00"))</f>
        <v>#DIV/0!</v>
      </c>
      <c r="BN96" s="42" t="e">
        <f>VALUE(TEXT((AL96*$T96/365*'TOX and EXPO INPUTS'!$E$33/'TOX and EXPO INPUTS'!$E$34),"0.00E+00"))</f>
        <v>#DIV/0!</v>
      </c>
      <c r="BO96" s="37" t="e">
        <f>VALUE(TEXT((AM96*$T96/365*'TOX and EXPO INPUTS'!$E$33/'TOX and EXPO INPUTS'!$E$34),"0.00E+00"))</f>
        <v>#DIV/0!</v>
      </c>
      <c r="BP96" s="42" t="e">
        <f>VALUE(TEXT((AL96*$U96/365*'TOX and EXPO INPUTS'!$E$33/'TOX and EXPO INPUTS'!$E$34),"0.00E+00"))</f>
        <v>#DIV/0!</v>
      </c>
      <c r="BQ96" s="37" t="e">
        <f>VALUE(TEXT((AM96*$U96/365*'TOX and EXPO INPUTS'!$E$33/'TOX and EXPO INPUTS'!$E$34),"0.00E+00"))</f>
        <v>#DIV/0!</v>
      </c>
      <c r="BR96" s="42" t="e">
        <f>VALUE(TEXT((AP96*$T96/365*'TOX and EXPO INPUTS'!$E$33/'TOX and EXPO INPUTS'!$E$34),"0.00E+00"))</f>
        <v>#DIV/0!</v>
      </c>
      <c r="BS96" s="37" t="e">
        <f>VALUE(TEXT((AQ96*$T96/365*'TOX and EXPO INPUTS'!$E$33/'TOX and EXPO INPUTS'!$E$34),"0.00E+00"))</f>
        <v>#DIV/0!</v>
      </c>
      <c r="BT96" s="37" t="e">
        <f>VALUE(TEXT((AR96*$T96/365*'TOX and EXPO INPUTS'!$E$33/'TOX and EXPO INPUTS'!$E$34),"0.00E+00"))</f>
        <v>#DIV/0!</v>
      </c>
      <c r="BU96" s="37" t="e">
        <f>VALUE(TEXT((AS96*$T96/365*'TOX and EXPO INPUTS'!$E$33/'TOX and EXPO INPUTS'!$E$34),"0.00E+00"))</f>
        <v>#DIV/0!</v>
      </c>
      <c r="BV96" s="37" t="e">
        <f>VALUE(TEXT((AT96*$T96/365*'TOX and EXPO INPUTS'!$E$33/'TOX and EXPO INPUTS'!$E$34),"0.00E+00"))</f>
        <v>#DIV/0!</v>
      </c>
      <c r="BW96" s="37" t="e">
        <f>VALUE(TEXT((AU96*$T96/365*'TOX and EXPO INPUTS'!$E$33/'TOX and EXPO INPUTS'!$E$34),"0.00E+00"))</f>
        <v>#DIV/0!</v>
      </c>
      <c r="BX96" s="42" t="e">
        <f>VALUE(TEXT((AP96*$U96/365*'TOX and EXPO INPUTS'!$E$33/'TOX and EXPO INPUTS'!$E$34),"0.00E+00"))</f>
        <v>#DIV/0!</v>
      </c>
      <c r="BY96" s="37" t="e">
        <f>VALUE(TEXT((AQ96*$U96/365*'TOX and EXPO INPUTS'!$E$33/'TOX and EXPO INPUTS'!$E$34),"0.00E+00"))</f>
        <v>#DIV/0!</v>
      </c>
      <c r="BZ96" s="37" t="e">
        <f>VALUE(TEXT((AR96*$U96/365*'TOX and EXPO INPUTS'!$E$33/'TOX and EXPO INPUTS'!$E$34),"0.00E+00"))</f>
        <v>#DIV/0!</v>
      </c>
      <c r="CA96" s="37" t="e">
        <f>VALUE(TEXT((AS96*$U96/365*'TOX and EXPO INPUTS'!$E$33/'TOX and EXPO INPUTS'!$E$34),"0.00E+00"))</f>
        <v>#DIV/0!</v>
      </c>
      <c r="CB96" s="37" t="e">
        <f>VALUE(TEXT((AT96*$U96/365*'TOX and EXPO INPUTS'!$E$33/'TOX and EXPO INPUTS'!$E$34),"0.00E+00"))</f>
        <v>#DIV/0!</v>
      </c>
      <c r="CC96" s="37" t="e">
        <f>VALUE(TEXT((AU96*$U96/365*'TOX and EXPO INPUTS'!$E$33/'TOX and EXPO INPUTS'!$E$34),"0.00E+00"))</f>
        <v>#DIV/0!</v>
      </c>
      <c r="CD96" s="58" t="e">
        <f>VALUE(TEXT((BR96*'TOX and EXPO INPUTS'!$F$23),"0.00E+00"))</f>
        <v>#DIV/0!</v>
      </c>
      <c r="CE96" s="57" t="e">
        <f>VALUE(TEXT((BS96*'TOX and EXPO INPUTS'!$F$23),"0.00E+00"))</f>
        <v>#DIV/0!</v>
      </c>
      <c r="CF96" s="57" t="e">
        <f>VALUE(TEXT((BT96*'TOX and EXPO INPUTS'!$F$23),"0.00E+00"))</f>
        <v>#DIV/0!</v>
      </c>
      <c r="CG96" s="57" t="e">
        <f>VALUE(TEXT((BU96*'TOX and EXPO INPUTS'!$F$23),"0.00E+00"))</f>
        <v>#DIV/0!</v>
      </c>
      <c r="CH96" s="57" t="e">
        <f>VALUE(TEXT((BV96*'TOX and EXPO INPUTS'!$F$23),"0.00E+00"))</f>
        <v>#DIV/0!</v>
      </c>
      <c r="CI96" s="57" t="e">
        <f>VALUE(TEXT((BW96*'TOX and EXPO INPUTS'!$F$23),"0.00E+00"))</f>
        <v>#DIV/0!</v>
      </c>
      <c r="CJ96" s="58" t="e">
        <f>VALUE(TEXT((BX96*'TOX and EXPO INPUTS'!$F$23),"0.00E+00"))</f>
        <v>#DIV/0!</v>
      </c>
      <c r="CK96" s="57" t="e">
        <f>VALUE(TEXT((BY96*'TOX and EXPO INPUTS'!$F$23),"0.00E+00"))</f>
        <v>#DIV/0!</v>
      </c>
      <c r="CL96" s="57" t="e">
        <f>VALUE(TEXT((BZ96*'TOX and EXPO INPUTS'!$F$23),"0.00E+00"))</f>
        <v>#DIV/0!</v>
      </c>
      <c r="CM96" s="57" t="e">
        <f>VALUE(TEXT((CA96*'TOX and EXPO INPUTS'!$F$23),"0.00E+00"))</f>
        <v>#DIV/0!</v>
      </c>
      <c r="CN96" s="57" t="e">
        <f>VALUE(TEXT((CB96*'TOX and EXPO INPUTS'!$F$23),"0.00E+00"))</f>
        <v>#DIV/0!</v>
      </c>
      <c r="CO96" s="57" t="e">
        <f>VALUE(TEXT((CC96*'TOX and EXPO INPUTS'!$F$23),"0.00E+00"))</f>
        <v>#DIV/0!</v>
      </c>
      <c r="CP96" s="38" t="s">
        <v>106</v>
      </c>
      <c r="CQ96" s="34" t="s">
        <v>107</v>
      </c>
      <c r="CR96" s="34" t="s">
        <v>108</v>
      </c>
      <c r="CS96" s="39" t="s">
        <v>109</v>
      </c>
    </row>
    <row r="97" spans="1:97" ht="48" customHeight="1" x14ac:dyDescent="0.25">
      <c r="A97" s="34" t="s">
        <v>98</v>
      </c>
      <c r="B97" s="34" t="s">
        <v>99</v>
      </c>
      <c r="C97" s="34" t="s">
        <v>113</v>
      </c>
      <c r="D97" s="34" t="s">
        <v>442</v>
      </c>
      <c r="E97" s="39" t="s">
        <v>102</v>
      </c>
      <c r="F97" s="40" t="s">
        <v>132</v>
      </c>
      <c r="G97" s="43"/>
      <c r="H97" s="36" t="s">
        <v>104</v>
      </c>
      <c r="I97" s="67"/>
      <c r="J97" s="36" t="s">
        <v>105</v>
      </c>
      <c r="K97" s="100">
        <f>VLOOKUP(F97,'Amount Seed Planted_variables'!$A$3:$I$74,2,0)</f>
        <v>80000</v>
      </c>
      <c r="L97" s="100">
        <f>VLOOKUP(F97,'Amount Seed Planted_variables'!$A$3:$I$74,3,0)</f>
        <v>150000</v>
      </c>
      <c r="M97" s="36">
        <f t="shared" si="53"/>
        <v>0</v>
      </c>
      <c r="N97" s="35">
        <f t="shared" si="54"/>
        <v>0</v>
      </c>
      <c r="O97" s="101">
        <v>3000</v>
      </c>
      <c r="P97" s="93">
        <f>VLOOKUP(F97,'Amount Seed Planted_variables'!$A$3:$I$74,4,0)</f>
        <v>210845</v>
      </c>
      <c r="Q97" s="93">
        <f>VLOOKUP(F97,'Amount Seed Planted_variables'!$A$3:$I$74,7,0)</f>
        <v>80</v>
      </c>
      <c r="R97" s="93">
        <f>VLOOKUP(F97,'Amount Seed Planted_variables'!$A$3:$I$74,8,0)</f>
        <v>16867600</v>
      </c>
      <c r="S97" s="87" t="str">
        <f t="shared" si="50"/>
        <v>NA</v>
      </c>
      <c r="T97" s="35">
        <v>10</v>
      </c>
      <c r="U97" s="35">
        <v>30</v>
      </c>
      <c r="V97" s="41">
        <v>3994</v>
      </c>
      <c r="W97" s="35">
        <v>797</v>
      </c>
      <c r="X97" s="35">
        <v>530</v>
      </c>
      <c r="Y97" s="41">
        <v>66</v>
      </c>
      <c r="Z97" s="35">
        <f t="shared" si="49"/>
        <v>6.6000000000000005</v>
      </c>
      <c r="AA97" s="42">
        <f t="shared" si="55"/>
        <v>0</v>
      </c>
      <c r="AB97" s="37">
        <f t="shared" si="56"/>
        <v>0</v>
      </c>
      <c r="AC97" s="37">
        <f t="shared" si="57"/>
        <v>0</v>
      </c>
      <c r="AD97" s="42" t="e">
        <f>VALUE(TEXT(((AA97*'TOX and EXPO INPUTS'!$F$13)/'TOX and EXPO INPUTS'!$E$27),"0.00E+00"))</f>
        <v>#DIV/0!</v>
      </c>
      <c r="AE97" s="37" t="e">
        <f>VALUE(TEXT(((AB97*'TOX and EXPO INPUTS'!$F$13)/'TOX and EXPO INPUTS'!$E$27),"0.00E+00"))</f>
        <v>#DIV/0!</v>
      </c>
      <c r="AF97" s="37" t="e">
        <f>VALUE(TEXT(((AC97*'TOX and EXPO INPUTS'!$F$13)/'TOX and EXPO INPUTS'!$E$27),"0.00E+00"))</f>
        <v>#DIV/0!</v>
      </c>
      <c r="AG97" s="42" t="e">
        <f>IF($E97="ST",VALUE(TEXT(('TOX and EXPO INPUTS'!$F$7/AD97),"0.0E+00")),IF($E97="IT",VALUE(TEXT(('TOX and EXPO INPUTS'!$F$10/AD97),"0.0E+00"))))</f>
        <v>#DIV/0!</v>
      </c>
      <c r="AH97" s="37" t="e">
        <f>IF($E97="ST",VALUE(TEXT(('TOX and EXPO INPUTS'!$F$7/AE97),"0.0E+00")),IF($E97="IT",VALUE(TEXT(('TOX and EXPO INPUTS'!$F$10/AE97),"0.0E+00"))))</f>
        <v>#DIV/0!</v>
      </c>
      <c r="AI97" s="37" t="e">
        <f>IF($E97="ST",VALUE(TEXT(('TOX and EXPO INPUTS'!$F$7/AF97),"0.0E+00")),IF($E97="IT",VALUE(TEXT(('TOX and EXPO INPUTS'!$F$10/AF97),"0.0E+00"))))</f>
        <v>#DIV/0!</v>
      </c>
      <c r="AJ97" s="42">
        <f t="shared" si="51"/>
        <v>0</v>
      </c>
      <c r="AK97" s="37">
        <f t="shared" si="52"/>
        <v>0</v>
      </c>
      <c r="AL97" s="42" t="e">
        <f>VALUE(TEXT(((AJ97*'TOX and EXPO INPUTS'!$F$21)/'TOX and EXPO INPUTS'!$E$29),"0.00E+00"))</f>
        <v>#DIV/0!</v>
      </c>
      <c r="AM97" s="37" t="e">
        <f>VALUE(TEXT(((AK97*'TOX and EXPO INPUTS'!$F$21)/'TOX and EXPO INPUTS'!$E$29),"0.00E+00"))</f>
        <v>#DIV/0!</v>
      </c>
      <c r="AN97" s="42" t="e">
        <f>IF($E97="ST",VALUE(TEXT(('TOX and EXPO INPUTS'!$F$15/AL97),"0.0E+00")),IF($E97="IT",VALUE(TEXT(('TOX and EXPO INPUTS'!$F$18/AL97),"0.0E+00"))))</f>
        <v>#DIV/0!</v>
      </c>
      <c r="AO97" s="37" t="e">
        <f>IF($E97="ST",VALUE(TEXT(('TOX and EXPO INPUTS'!$F$15/AM97),"0.0E+00")),IF($E97="IT",VALUE(TEXT(('TOX and EXPO INPUTS'!$F$18/AM97),"0.0E+00"))))</f>
        <v>#DIV/0!</v>
      </c>
      <c r="AP97" s="42" t="e">
        <f t="shared" si="37"/>
        <v>#DIV/0!</v>
      </c>
      <c r="AQ97" s="37" t="e">
        <f t="shared" si="38"/>
        <v>#DIV/0!</v>
      </c>
      <c r="AR97" s="37" t="e">
        <f t="shared" si="39"/>
        <v>#DIV/0!</v>
      </c>
      <c r="AS97" s="37" t="e">
        <f t="shared" si="40"/>
        <v>#DIV/0!</v>
      </c>
      <c r="AT97" s="37" t="e">
        <f t="shared" si="41"/>
        <v>#DIV/0!</v>
      </c>
      <c r="AU97" s="37" t="e">
        <f t="shared" si="42"/>
        <v>#DIV/0!</v>
      </c>
      <c r="AV97" s="42" t="e">
        <f t="shared" si="43"/>
        <v>#DIV/0!</v>
      </c>
      <c r="AW97" s="37" t="e">
        <f t="shared" si="44"/>
        <v>#DIV/0!</v>
      </c>
      <c r="AX97" s="37" t="e">
        <f t="shared" si="45"/>
        <v>#DIV/0!</v>
      </c>
      <c r="AY97" s="37" t="e">
        <f t="shared" si="46"/>
        <v>#DIV/0!</v>
      </c>
      <c r="AZ97" s="37" t="e">
        <f t="shared" si="47"/>
        <v>#DIV/0!</v>
      </c>
      <c r="BA97" s="37" t="e">
        <f t="shared" si="48"/>
        <v>#DIV/0!</v>
      </c>
      <c r="BB97" s="42" t="e">
        <f>IF($E97="ST",VALUE(TEXT((1/(('TOX and EXPO INPUTS'!$F$9/AG97)+('TOX and EXPO INPUTS'!$F$17/AN97))),"0.0E+00")),IF($E97="IT",VALUE(TEXT((1/(('TOX and EXPO INPUTS'!$F$12/AG97)+('TOX and EXPO INPUTS'!$F$20/AN97))),"0.0E+00"))))</f>
        <v>#DIV/0!</v>
      </c>
      <c r="BC97" s="37" t="e">
        <f>IF($E97="ST",VALUE(TEXT((1/(('TOX and EXPO INPUTS'!$F$9/AH97)+('TOX and EXPO INPUTS'!$F$17/AN97))),"0.0E+00")),IF($E97="IT",VALUE(TEXT((1/(('TOX and EXPO INPUTS'!$F$12/AH97)+('TOX and EXPO INPUTS'!$F$20/AN97))),"0.0E+00"))))</f>
        <v>#DIV/0!</v>
      </c>
      <c r="BD97" s="37" t="e">
        <f>IF($E97="ST",VALUE(TEXT((1/(('TOX and EXPO INPUTS'!$F$9/AI97)+('TOX and EXPO INPUTS'!$F$17/AN97))),"0.0E+00")),IF($E97="IT",VALUE(TEXT((1/(('TOX and EXPO INPUTS'!$F$12/AI97)+('TOX and EXPO INPUTS'!$F$20/AN97))),"0.0E+00"))))</f>
        <v>#DIV/0!</v>
      </c>
      <c r="BE97" s="37" t="e">
        <f>IF($E97="ST",VALUE(TEXT((1/(('TOX and EXPO INPUTS'!$F$9/AG97)+('TOX and EXPO INPUTS'!$F$17/AO97))),"0.0E+00")),IF($E97="IT",VALUE(TEXT((1/(('TOX and EXPO INPUTS'!$F$12/AG97)+('TOX and EXPO INPUTS'!$F$20/AO97))),"0.0E+00"))))</f>
        <v>#DIV/0!</v>
      </c>
      <c r="BF97" s="37" t="e">
        <f>IF($E97="ST",VALUE(TEXT((1/(('TOX and EXPO INPUTS'!$F$9/AH97)+('TOX and EXPO INPUTS'!$F$17/AO97))),"0.0E+00")),IF($E97="IT",VALUE(TEXT((1/(('TOX and EXPO INPUTS'!$F$12/AH97)+('TOX and EXPO INPUTS'!$F$20/AO97))),"0.0E+00"))))</f>
        <v>#DIV/0!</v>
      </c>
      <c r="BG97" s="37" t="e">
        <f>IF($E97="ST",VALUE(TEXT((1/(('TOX and EXPO INPUTS'!$F$9/AI97)+('TOX and EXPO INPUTS'!$F$17/AO97))),"0.0E+00")),IF($E97="IT",VALUE(TEXT((1/(('TOX and EXPO INPUTS'!$F$12/AI97)+('TOX and EXPO INPUTS'!$F$20/AO97))),"0.0E+00"))))</f>
        <v>#DIV/0!</v>
      </c>
      <c r="BH97" s="42" t="e">
        <f>VALUE(TEXT((AD97*$T97/365*'TOX and EXPO INPUTS'!$E$33/'TOX and EXPO INPUTS'!$E$34),"0.00E+00"))</f>
        <v>#DIV/0!</v>
      </c>
      <c r="BI97" s="37" t="e">
        <f>VALUE(TEXT((AE97*$T97/365*'TOX and EXPO INPUTS'!$E$33/'TOX and EXPO INPUTS'!$E$34),"0.00E+00"))</f>
        <v>#DIV/0!</v>
      </c>
      <c r="BJ97" s="37" t="e">
        <f>VALUE(TEXT((AF97*$T97/365*'TOX and EXPO INPUTS'!$E$33/'TOX and EXPO INPUTS'!$E$34),"0.00E+00"))</f>
        <v>#DIV/0!</v>
      </c>
      <c r="BK97" s="42" t="e">
        <f>VALUE(TEXT((AD97*$U97/365*'TOX and EXPO INPUTS'!$E$33/'TOX and EXPO INPUTS'!$E$34),"0.00E+00"))</f>
        <v>#DIV/0!</v>
      </c>
      <c r="BL97" s="37" t="e">
        <f>VALUE(TEXT((AE97*$U97/365*'TOX and EXPO INPUTS'!$E$33/'TOX and EXPO INPUTS'!$E$34),"0.00E+00"))</f>
        <v>#DIV/0!</v>
      </c>
      <c r="BM97" s="37" t="e">
        <f>VALUE(TEXT((AF97*$U97/365*'TOX and EXPO INPUTS'!$E$33/'TOX and EXPO INPUTS'!$E$34),"0.00E+00"))</f>
        <v>#DIV/0!</v>
      </c>
      <c r="BN97" s="42" t="e">
        <f>VALUE(TEXT((AL97*$T97/365*'TOX and EXPO INPUTS'!$E$33/'TOX and EXPO INPUTS'!$E$34),"0.00E+00"))</f>
        <v>#DIV/0!</v>
      </c>
      <c r="BO97" s="37" t="e">
        <f>VALUE(TEXT((AM97*$T97/365*'TOX and EXPO INPUTS'!$E$33/'TOX and EXPO INPUTS'!$E$34),"0.00E+00"))</f>
        <v>#DIV/0!</v>
      </c>
      <c r="BP97" s="42" t="e">
        <f>VALUE(TEXT((AL97*$U97/365*'TOX and EXPO INPUTS'!$E$33/'TOX and EXPO INPUTS'!$E$34),"0.00E+00"))</f>
        <v>#DIV/0!</v>
      </c>
      <c r="BQ97" s="37" t="e">
        <f>VALUE(TEXT((AM97*$U97/365*'TOX and EXPO INPUTS'!$E$33/'TOX and EXPO INPUTS'!$E$34),"0.00E+00"))</f>
        <v>#DIV/0!</v>
      </c>
      <c r="BR97" s="42" t="e">
        <f>VALUE(TEXT((AP97*$T97/365*'TOX and EXPO INPUTS'!$E$33/'TOX and EXPO INPUTS'!$E$34),"0.00E+00"))</f>
        <v>#DIV/0!</v>
      </c>
      <c r="BS97" s="37" t="e">
        <f>VALUE(TEXT((AQ97*$T97/365*'TOX and EXPO INPUTS'!$E$33/'TOX and EXPO INPUTS'!$E$34),"0.00E+00"))</f>
        <v>#DIV/0!</v>
      </c>
      <c r="BT97" s="37" t="e">
        <f>VALUE(TEXT((AR97*$T97/365*'TOX and EXPO INPUTS'!$E$33/'TOX and EXPO INPUTS'!$E$34),"0.00E+00"))</f>
        <v>#DIV/0!</v>
      </c>
      <c r="BU97" s="37" t="e">
        <f>VALUE(TEXT((AS97*$T97/365*'TOX and EXPO INPUTS'!$E$33/'TOX and EXPO INPUTS'!$E$34),"0.00E+00"))</f>
        <v>#DIV/0!</v>
      </c>
      <c r="BV97" s="37" t="e">
        <f>VALUE(TEXT((AT97*$T97/365*'TOX and EXPO INPUTS'!$E$33/'TOX and EXPO INPUTS'!$E$34),"0.00E+00"))</f>
        <v>#DIV/0!</v>
      </c>
      <c r="BW97" s="37" t="e">
        <f>VALUE(TEXT((AU97*$T97/365*'TOX and EXPO INPUTS'!$E$33/'TOX and EXPO INPUTS'!$E$34),"0.00E+00"))</f>
        <v>#DIV/0!</v>
      </c>
      <c r="BX97" s="42" t="e">
        <f>VALUE(TEXT((AP97*$U97/365*'TOX and EXPO INPUTS'!$E$33/'TOX and EXPO INPUTS'!$E$34),"0.00E+00"))</f>
        <v>#DIV/0!</v>
      </c>
      <c r="BY97" s="37" t="e">
        <f>VALUE(TEXT((AQ97*$U97/365*'TOX and EXPO INPUTS'!$E$33/'TOX and EXPO INPUTS'!$E$34),"0.00E+00"))</f>
        <v>#DIV/0!</v>
      </c>
      <c r="BZ97" s="37" t="e">
        <f>VALUE(TEXT((AR97*$U97/365*'TOX and EXPO INPUTS'!$E$33/'TOX and EXPO INPUTS'!$E$34),"0.00E+00"))</f>
        <v>#DIV/0!</v>
      </c>
      <c r="CA97" s="37" t="e">
        <f>VALUE(TEXT((AS97*$U97/365*'TOX and EXPO INPUTS'!$E$33/'TOX and EXPO INPUTS'!$E$34),"0.00E+00"))</f>
        <v>#DIV/0!</v>
      </c>
      <c r="CB97" s="37" t="e">
        <f>VALUE(TEXT((AT97*$U97/365*'TOX and EXPO INPUTS'!$E$33/'TOX and EXPO INPUTS'!$E$34),"0.00E+00"))</f>
        <v>#DIV/0!</v>
      </c>
      <c r="CC97" s="37" t="e">
        <f>VALUE(TEXT((AU97*$U97/365*'TOX and EXPO INPUTS'!$E$33/'TOX and EXPO INPUTS'!$E$34),"0.00E+00"))</f>
        <v>#DIV/0!</v>
      </c>
      <c r="CD97" s="58" t="e">
        <f>VALUE(TEXT((BR97*'TOX and EXPO INPUTS'!$F$23),"0.00E+00"))</f>
        <v>#DIV/0!</v>
      </c>
      <c r="CE97" s="57" t="e">
        <f>VALUE(TEXT((BS97*'TOX and EXPO INPUTS'!$F$23),"0.00E+00"))</f>
        <v>#DIV/0!</v>
      </c>
      <c r="CF97" s="57" t="e">
        <f>VALUE(TEXT((BT97*'TOX and EXPO INPUTS'!$F$23),"0.00E+00"))</f>
        <v>#DIV/0!</v>
      </c>
      <c r="CG97" s="57" t="e">
        <f>VALUE(TEXT((BU97*'TOX and EXPO INPUTS'!$F$23),"0.00E+00"))</f>
        <v>#DIV/0!</v>
      </c>
      <c r="CH97" s="57" t="e">
        <f>VALUE(TEXT((BV97*'TOX and EXPO INPUTS'!$F$23),"0.00E+00"))</f>
        <v>#DIV/0!</v>
      </c>
      <c r="CI97" s="57" t="e">
        <f>VALUE(TEXT((BW97*'TOX and EXPO INPUTS'!$F$23),"0.00E+00"))</f>
        <v>#DIV/0!</v>
      </c>
      <c r="CJ97" s="58" t="e">
        <f>VALUE(TEXT((BX97*'TOX and EXPO INPUTS'!$F$23),"0.00E+00"))</f>
        <v>#DIV/0!</v>
      </c>
      <c r="CK97" s="57" t="e">
        <f>VALUE(TEXT((BY97*'TOX and EXPO INPUTS'!$F$23),"0.00E+00"))</f>
        <v>#DIV/0!</v>
      </c>
      <c r="CL97" s="57" t="e">
        <f>VALUE(TEXT((BZ97*'TOX and EXPO INPUTS'!$F$23),"0.00E+00"))</f>
        <v>#DIV/0!</v>
      </c>
      <c r="CM97" s="57" t="e">
        <f>VALUE(TEXT((CA97*'TOX and EXPO INPUTS'!$F$23),"0.00E+00"))</f>
        <v>#DIV/0!</v>
      </c>
      <c r="CN97" s="57" t="e">
        <f>VALUE(TEXT((CB97*'TOX and EXPO INPUTS'!$F$23),"0.00E+00"))</f>
        <v>#DIV/0!</v>
      </c>
      <c r="CO97" s="57" t="e">
        <f>VALUE(TEXT((CC97*'TOX and EXPO INPUTS'!$F$23),"0.00E+00"))</f>
        <v>#DIV/0!</v>
      </c>
      <c r="CP97" s="38" t="s">
        <v>106</v>
      </c>
      <c r="CQ97" s="34" t="s">
        <v>107</v>
      </c>
      <c r="CR97" s="34" t="s">
        <v>108</v>
      </c>
      <c r="CS97" s="39" t="s">
        <v>109</v>
      </c>
    </row>
    <row r="98" spans="1:97" ht="48" customHeight="1" x14ac:dyDescent="0.25">
      <c r="A98" s="34" t="s">
        <v>98</v>
      </c>
      <c r="B98" s="34" t="s">
        <v>99</v>
      </c>
      <c r="C98" s="34" t="s">
        <v>113</v>
      </c>
      <c r="D98" s="34" t="s">
        <v>101</v>
      </c>
      <c r="E98" s="39" t="s">
        <v>102</v>
      </c>
      <c r="F98" s="40" t="s">
        <v>132</v>
      </c>
      <c r="G98" s="43"/>
      <c r="H98" s="36" t="s">
        <v>104</v>
      </c>
      <c r="I98" s="67"/>
      <c r="J98" s="36" t="s">
        <v>105</v>
      </c>
      <c r="K98" s="100">
        <f>VLOOKUP(F98,'Amount Seed Planted_variables'!$A$3:$I$74,2,0)</f>
        <v>80000</v>
      </c>
      <c r="L98" s="100">
        <f>VLOOKUP(F98,'Amount Seed Planted_variables'!$A$3:$I$74,3,0)</f>
        <v>150000</v>
      </c>
      <c r="M98" s="36">
        <f t="shared" si="53"/>
        <v>0</v>
      </c>
      <c r="N98" s="35">
        <f t="shared" si="54"/>
        <v>0</v>
      </c>
      <c r="O98" s="101">
        <v>3000</v>
      </c>
      <c r="P98" s="93">
        <f>VLOOKUP(F98,'Amount Seed Planted_variables'!$A$3:$I$74,4,0)</f>
        <v>210845</v>
      </c>
      <c r="Q98" s="93">
        <f>VLOOKUP(F98,'Amount Seed Planted_variables'!$A$3:$I$74,7,0)</f>
        <v>80</v>
      </c>
      <c r="R98" s="93">
        <f>VLOOKUP(F98,'Amount Seed Planted_variables'!$A$3:$I$74,8,0)</f>
        <v>16867600</v>
      </c>
      <c r="S98" s="87" t="str">
        <f t="shared" si="50"/>
        <v>NA</v>
      </c>
      <c r="T98" s="35">
        <v>10</v>
      </c>
      <c r="U98" s="35">
        <v>30</v>
      </c>
      <c r="V98" s="41">
        <v>349</v>
      </c>
      <c r="W98" s="35">
        <v>51.2</v>
      </c>
      <c r="X98" s="35">
        <v>42.2</v>
      </c>
      <c r="Y98" s="41">
        <v>1.2</v>
      </c>
      <c r="Z98" s="35">
        <f t="shared" si="49"/>
        <v>0.12</v>
      </c>
      <c r="AA98" s="42">
        <f t="shared" si="55"/>
        <v>0</v>
      </c>
      <c r="AB98" s="37">
        <f t="shared" si="56"/>
        <v>0</v>
      </c>
      <c r="AC98" s="37">
        <f t="shared" si="57"/>
        <v>0</v>
      </c>
      <c r="AD98" s="42" t="e">
        <f>VALUE(TEXT(((AA98*'TOX and EXPO INPUTS'!$F$13)/'TOX and EXPO INPUTS'!$E$27),"0.00E+00"))</f>
        <v>#DIV/0!</v>
      </c>
      <c r="AE98" s="37" t="e">
        <f>VALUE(TEXT(((AB98*'TOX and EXPO INPUTS'!$F$13)/'TOX and EXPO INPUTS'!$E$27),"0.00E+00"))</f>
        <v>#DIV/0!</v>
      </c>
      <c r="AF98" s="37" t="e">
        <f>VALUE(TEXT(((AC98*'TOX and EXPO INPUTS'!$F$13)/'TOX and EXPO INPUTS'!$E$27),"0.00E+00"))</f>
        <v>#DIV/0!</v>
      </c>
      <c r="AG98" s="42" t="e">
        <f>IF($E98="ST",VALUE(TEXT(('TOX and EXPO INPUTS'!$F$7/AD98),"0.0E+00")),IF($E98="IT",VALUE(TEXT(('TOX and EXPO INPUTS'!$F$10/AD98),"0.0E+00"))))</f>
        <v>#DIV/0!</v>
      </c>
      <c r="AH98" s="37" t="e">
        <f>IF($E98="ST",VALUE(TEXT(('TOX and EXPO INPUTS'!$F$7/AE98),"0.0E+00")),IF($E98="IT",VALUE(TEXT(('TOX and EXPO INPUTS'!$F$10/AE98),"0.0E+00"))))</f>
        <v>#DIV/0!</v>
      </c>
      <c r="AI98" s="37" t="e">
        <f>IF($E98="ST",VALUE(TEXT(('TOX and EXPO INPUTS'!$F$7/AF98),"0.0E+00")),IF($E98="IT",VALUE(TEXT(('TOX and EXPO INPUTS'!$F$10/AF98),"0.0E+00"))))</f>
        <v>#DIV/0!</v>
      </c>
      <c r="AJ98" s="42">
        <f t="shared" si="51"/>
        <v>0</v>
      </c>
      <c r="AK98" s="37">
        <f t="shared" si="52"/>
        <v>0</v>
      </c>
      <c r="AL98" s="42" t="e">
        <f>VALUE(TEXT(((AJ98*'TOX and EXPO INPUTS'!$F$21)/'TOX and EXPO INPUTS'!$E$29),"0.00E+00"))</f>
        <v>#DIV/0!</v>
      </c>
      <c r="AM98" s="37" t="e">
        <f>VALUE(TEXT(((AK98*'TOX and EXPO INPUTS'!$F$21)/'TOX and EXPO INPUTS'!$E$29),"0.00E+00"))</f>
        <v>#DIV/0!</v>
      </c>
      <c r="AN98" s="42" t="e">
        <f>IF($E98="ST",VALUE(TEXT(('TOX and EXPO INPUTS'!$F$15/AL98),"0.0E+00")),IF($E98="IT",VALUE(TEXT(('TOX and EXPO INPUTS'!$F$18/AL98),"0.0E+00"))))</f>
        <v>#DIV/0!</v>
      </c>
      <c r="AO98" s="37" t="e">
        <f>IF($E98="ST",VALUE(TEXT(('TOX and EXPO INPUTS'!$F$15/AM98),"0.0E+00")),IF($E98="IT",VALUE(TEXT(('TOX and EXPO INPUTS'!$F$18/AM98),"0.0E+00"))))</f>
        <v>#DIV/0!</v>
      </c>
      <c r="AP98" s="42" t="e">
        <f t="shared" si="37"/>
        <v>#DIV/0!</v>
      </c>
      <c r="AQ98" s="37" t="e">
        <f t="shared" si="38"/>
        <v>#DIV/0!</v>
      </c>
      <c r="AR98" s="37" t="e">
        <f t="shared" si="39"/>
        <v>#DIV/0!</v>
      </c>
      <c r="AS98" s="37" t="e">
        <f t="shared" si="40"/>
        <v>#DIV/0!</v>
      </c>
      <c r="AT98" s="37" t="e">
        <f t="shared" si="41"/>
        <v>#DIV/0!</v>
      </c>
      <c r="AU98" s="37" t="e">
        <f t="shared" si="42"/>
        <v>#DIV/0!</v>
      </c>
      <c r="AV98" s="42" t="e">
        <f t="shared" si="43"/>
        <v>#DIV/0!</v>
      </c>
      <c r="AW98" s="37" t="e">
        <f t="shared" si="44"/>
        <v>#DIV/0!</v>
      </c>
      <c r="AX98" s="37" t="e">
        <f t="shared" si="45"/>
        <v>#DIV/0!</v>
      </c>
      <c r="AY98" s="37" t="e">
        <f t="shared" si="46"/>
        <v>#DIV/0!</v>
      </c>
      <c r="AZ98" s="37" t="e">
        <f t="shared" si="47"/>
        <v>#DIV/0!</v>
      </c>
      <c r="BA98" s="37" t="e">
        <f t="shared" si="48"/>
        <v>#DIV/0!</v>
      </c>
      <c r="BB98" s="42" t="e">
        <f>IF($E98="ST",VALUE(TEXT((1/(('TOX and EXPO INPUTS'!$F$9/AG98)+('TOX and EXPO INPUTS'!$F$17/AN98))),"0.0E+00")),IF($E98="IT",VALUE(TEXT((1/(('TOX and EXPO INPUTS'!$F$12/AG98)+('TOX and EXPO INPUTS'!$F$20/AN98))),"0.0E+00"))))</f>
        <v>#DIV/0!</v>
      </c>
      <c r="BC98" s="37" t="e">
        <f>IF($E98="ST",VALUE(TEXT((1/(('TOX and EXPO INPUTS'!$F$9/AH98)+('TOX and EXPO INPUTS'!$F$17/AN98))),"0.0E+00")),IF($E98="IT",VALUE(TEXT((1/(('TOX and EXPO INPUTS'!$F$12/AH98)+('TOX and EXPO INPUTS'!$F$20/AN98))),"0.0E+00"))))</f>
        <v>#DIV/0!</v>
      </c>
      <c r="BD98" s="37" t="e">
        <f>IF($E98="ST",VALUE(TEXT((1/(('TOX and EXPO INPUTS'!$F$9/AI98)+('TOX and EXPO INPUTS'!$F$17/AN98))),"0.0E+00")),IF($E98="IT",VALUE(TEXT((1/(('TOX and EXPO INPUTS'!$F$12/AI98)+('TOX and EXPO INPUTS'!$F$20/AN98))),"0.0E+00"))))</f>
        <v>#DIV/0!</v>
      </c>
      <c r="BE98" s="37" t="e">
        <f>IF($E98="ST",VALUE(TEXT((1/(('TOX and EXPO INPUTS'!$F$9/AG98)+('TOX and EXPO INPUTS'!$F$17/AO98))),"0.0E+00")),IF($E98="IT",VALUE(TEXT((1/(('TOX and EXPO INPUTS'!$F$12/AG98)+('TOX and EXPO INPUTS'!$F$20/AO98))),"0.0E+00"))))</f>
        <v>#DIV/0!</v>
      </c>
      <c r="BF98" s="37" t="e">
        <f>IF($E98="ST",VALUE(TEXT((1/(('TOX and EXPO INPUTS'!$F$9/AH98)+('TOX and EXPO INPUTS'!$F$17/AO98))),"0.0E+00")),IF($E98="IT",VALUE(TEXT((1/(('TOX and EXPO INPUTS'!$F$12/AH98)+('TOX and EXPO INPUTS'!$F$20/AO98))),"0.0E+00"))))</f>
        <v>#DIV/0!</v>
      </c>
      <c r="BG98" s="37" t="e">
        <f>IF($E98="ST",VALUE(TEXT((1/(('TOX and EXPO INPUTS'!$F$9/AI98)+('TOX and EXPO INPUTS'!$F$17/AO98))),"0.0E+00")),IF($E98="IT",VALUE(TEXT((1/(('TOX and EXPO INPUTS'!$F$12/AI98)+('TOX and EXPO INPUTS'!$F$20/AO98))),"0.0E+00"))))</f>
        <v>#DIV/0!</v>
      </c>
      <c r="BH98" s="42" t="e">
        <f>VALUE(TEXT((AD98*$T98/365*'TOX and EXPO INPUTS'!$E$33/'TOX and EXPO INPUTS'!$E$34),"0.00E+00"))</f>
        <v>#DIV/0!</v>
      </c>
      <c r="BI98" s="37" t="e">
        <f>VALUE(TEXT((AE98*$T98/365*'TOX and EXPO INPUTS'!$E$33/'TOX and EXPO INPUTS'!$E$34),"0.00E+00"))</f>
        <v>#DIV/0!</v>
      </c>
      <c r="BJ98" s="37" t="e">
        <f>VALUE(TEXT((AF98*$T98/365*'TOX and EXPO INPUTS'!$E$33/'TOX and EXPO INPUTS'!$E$34),"0.00E+00"))</f>
        <v>#DIV/0!</v>
      </c>
      <c r="BK98" s="42" t="e">
        <f>VALUE(TEXT((AD98*$U98/365*'TOX and EXPO INPUTS'!$E$33/'TOX and EXPO INPUTS'!$E$34),"0.00E+00"))</f>
        <v>#DIV/0!</v>
      </c>
      <c r="BL98" s="37" t="e">
        <f>VALUE(TEXT((AE98*$U98/365*'TOX and EXPO INPUTS'!$E$33/'TOX and EXPO INPUTS'!$E$34),"0.00E+00"))</f>
        <v>#DIV/0!</v>
      </c>
      <c r="BM98" s="37" t="e">
        <f>VALUE(TEXT((AF98*$U98/365*'TOX and EXPO INPUTS'!$E$33/'TOX and EXPO INPUTS'!$E$34),"0.00E+00"))</f>
        <v>#DIV/0!</v>
      </c>
      <c r="BN98" s="42" t="e">
        <f>VALUE(TEXT((AL98*$T98/365*'TOX and EXPO INPUTS'!$E$33/'TOX and EXPO INPUTS'!$E$34),"0.00E+00"))</f>
        <v>#DIV/0!</v>
      </c>
      <c r="BO98" s="37" t="e">
        <f>VALUE(TEXT((AM98*$T98/365*'TOX and EXPO INPUTS'!$E$33/'TOX and EXPO INPUTS'!$E$34),"0.00E+00"))</f>
        <v>#DIV/0!</v>
      </c>
      <c r="BP98" s="42" t="e">
        <f>VALUE(TEXT((AL98*$U98/365*'TOX and EXPO INPUTS'!$E$33/'TOX and EXPO INPUTS'!$E$34),"0.00E+00"))</f>
        <v>#DIV/0!</v>
      </c>
      <c r="BQ98" s="37" t="e">
        <f>VALUE(TEXT((AM98*$U98/365*'TOX and EXPO INPUTS'!$E$33/'TOX and EXPO INPUTS'!$E$34),"0.00E+00"))</f>
        <v>#DIV/0!</v>
      </c>
      <c r="BR98" s="42" t="e">
        <f>VALUE(TEXT((AP98*$T98/365*'TOX and EXPO INPUTS'!$E$33/'TOX and EXPO INPUTS'!$E$34),"0.00E+00"))</f>
        <v>#DIV/0!</v>
      </c>
      <c r="BS98" s="37" t="e">
        <f>VALUE(TEXT((AQ98*$T98/365*'TOX and EXPO INPUTS'!$E$33/'TOX and EXPO INPUTS'!$E$34),"0.00E+00"))</f>
        <v>#DIV/0!</v>
      </c>
      <c r="BT98" s="37" t="e">
        <f>VALUE(TEXT((AR98*$T98/365*'TOX and EXPO INPUTS'!$E$33/'TOX and EXPO INPUTS'!$E$34),"0.00E+00"))</f>
        <v>#DIV/0!</v>
      </c>
      <c r="BU98" s="37" t="e">
        <f>VALUE(TEXT((AS98*$T98/365*'TOX and EXPO INPUTS'!$E$33/'TOX and EXPO INPUTS'!$E$34),"0.00E+00"))</f>
        <v>#DIV/0!</v>
      </c>
      <c r="BV98" s="37" t="e">
        <f>VALUE(TEXT((AT98*$T98/365*'TOX and EXPO INPUTS'!$E$33/'TOX and EXPO INPUTS'!$E$34),"0.00E+00"))</f>
        <v>#DIV/0!</v>
      </c>
      <c r="BW98" s="37" t="e">
        <f>VALUE(TEXT((AU98*$T98/365*'TOX and EXPO INPUTS'!$E$33/'TOX and EXPO INPUTS'!$E$34),"0.00E+00"))</f>
        <v>#DIV/0!</v>
      </c>
      <c r="BX98" s="42" t="e">
        <f>VALUE(TEXT((AP98*$U98/365*'TOX and EXPO INPUTS'!$E$33/'TOX and EXPO INPUTS'!$E$34),"0.00E+00"))</f>
        <v>#DIV/0!</v>
      </c>
      <c r="BY98" s="37" t="e">
        <f>VALUE(TEXT((AQ98*$U98/365*'TOX and EXPO INPUTS'!$E$33/'TOX and EXPO INPUTS'!$E$34),"0.00E+00"))</f>
        <v>#DIV/0!</v>
      </c>
      <c r="BZ98" s="37" t="e">
        <f>VALUE(TEXT((AR98*$U98/365*'TOX and EXPO INPUTS'!$E$33/'TOX and EXPO INPUTS'!$E$34),"0.00E+00"))</f>
        <v>#DIV/0!</v>
      </c>
      <c r="CA98" s="37" t="e">
        <f>VALUE(TEXT((AS98*$U98/365*'TOX and EXPO INPUTS'!$E$33/'TOX and EXPO INPUTS'!$E$34),"0.00E+00"))</f>
        <v>#DIV/0!</v>
      </c>
      <c r="CB98" s="37" t="e">
        <f>VALUE(TEXT((AT98*$U98/365*'TOX and EXPO INPUTS'!$E$33/'TOX and EXPO INPUTS'!$E$34),"0.00E+00"))</f>
        <v>#DIV/0!</v>
      </c>
      <c r="CC98" s="37" t="e">
        <f>VALUE(TEXT((AU98*$U98/365*'TOX and EXPO INPUTS'!$E$33/'TOX and EXPO INPUTS'!$E$34),"0.00E+00"))</f>
        <v>#DIV/0!</v>
      </c>
      <c r="CD98" s="58" t="e">
        <f>VALUE(TEXT((BR98*'TOX and EXPO INPUTS'!$F$23),"0.00E+00"))</f>
        <v>#DIV/0!</v>
      </c>
      <c r="CE98" s="57" t="e">
        <f>VALUE(TEXT((BS98*'TOX and EXPO INPUTS'!$F$23),"0.00E+00"))</f>
        <v>#DIV/0!</v>
      </c>
      <c r="CF98" s="57" t="e">
        <f>VALUE(TEXT((BT98*'TOX and EXPO INPUTS'!$F$23),"0.00E+00"))</f>
        <v>#DIV/0!</v>
      </c>
      <c r="CG98" s="57" t="e">
        <f>VALUE(TEXT((BU98*'TOX and EXPO INPUTS'!$F$23),"0.00E+00"))</f>
        <v>#DIV/0!</v>
      </c>
      <c r="CH98" s="57" t="e">
        <f>VALUE(TEXT((BV98*'TOX and EXPO INPUTS'!$F$23),"0.00E+00"))</f>
        <v>#DIV/0!</v>
      </c>
      <c r="CI98" s="57" t="e">
        <f>VALUE(TEXT((BW98*'TOX and EXPO INPUTS'!$F$23),"0.00E+00"))</f>
        <v>#DIV/0!</v>
      </c>
      <c r="CJ98" s="58" t="e">
        <f>VALUE(TEXT((BX98*'TOX and EXPO INPUTS'!$F$23),"0.00E+00"))</f>
        <v>#DIV/0!</v>
      </c>
      <c r="CK98" s="57" t="e">
        <f>VALUE(TEXT((BY98*'TOX and EXPO INPUTS'!$F$23),"0.00E+00"))</f>
        <v>#DIV/0!</v>
      </c>
      <c r="CL98" s="57" t="e">
        <f>VALUE(TEXT((BZ98*'TOX and EXPO INPUTS'!$F$23),"0.00E+00"))</f>
        <v>#DIV/0!</v>
      </c>
      <c r="CM98" s="57" t="e">
        <f>VALUE(TEXT((CA98*'TOX and EXPO INPUTS'!$F$23),"0.00E+00"))</f>
        <v>#DIV/0!</v>
      </c>
      <c r="CN98" s="57" t="e">
        <f>VALUE(TEXT((CB98*'TOX and EXPO INPUTS'!$F$23),"0.00E+00"))</f>
        <v>#DIV/0!</v>
      </c>
      <c r="CO98" s="57" t="e">
        <f>VALUE(TEXT((CC98*'TOX and EXPO INPUTS'!$F$23),"0.00E+00"))</f>
        <v>#DIV/0!</v>
      </c>
      <c r="CP98" s="38" t="s">
        <v>106</v>
      </c>
      <c r="CQ98" s="34" t="s">
        <v>107</v>
      </c>
      <c r="CR98" s="34" t="s">
        <v>108</v>
      </c>
      <c r="CS98" s="39" t="s">
        <v>109</v>
      </c>
    </row>
    <row r="99" spans="1:97" ht="48" customHeight="1" x14ac:dyDescent="0.25">
      <c r="A99" s="34" t="s">
        <v>98</v>
      </c>
      <c r="B99" s="34" t="s">
        <v>99</v>
      </c>
      <c r="C99" s="34" t="s">
        <v>113</v>
      </c>
      <c r="D99" s="34" t="s">
        <v>101</v>
      </c>
      <c r="E99" s="39" t="s">
        <v>112</v>
      </c>
      <c r="F99" s="40" t="s">
        <v>132</v>
      </c>
      <c r="G99" s="43"/>
      <c r="H99" s="36" t="s">
        <v>104</v>
      </c>
      <c r="I99" s="67"/>
      <c r="J99" s="36" t="s">
        <v>105</v>
      </c>
      <c r="K99" s="100">
        <f>VLOOKUP(F99,'Amount Seed Planted_variables'!$A$3:$I$74,2,0)</f>
        <v>80000</v>
      </c>
      <c r="L99" s="100">
        <f>VLOOKUP(F99,'Amount Seed Planted_variables'!$A$3:$I$74,3,0)</f>
        <v>150000</v>
      </c>
      <c r="M99" s="36">
        <f t="shared" si="53"/>
        <v>0</v>
      </c>
      <c r="N99" s="35">
        <f t="shared" si="54"/>
        <v>0</v>
      </c>
      <c r="O99" s="101">
        <v>3000</v>
      </c>
      <c r="P99" s="93">
        <f>VLOOKUP(F99,'Amount Seed Planted_variables'!$A$3:$I$74,4,0)</f>
        <v>210845</v>
      </c>
      <c r="Q99" s="93">
        <f>VLOOKUP(F99,'Amount Seed Planted_variables'!$A$3:$I$74,7,0)</f>
        <v>80</v>
      </c>
      <c r="R99" s="93">
        <f>VLOOKUP(F99,'Amount Seed Planted_variables'!$A$3:$I$74,8,0)</f>
        <v>16867600</v>
      </c>
      <c r="S99" s="87" t="str">
        <f t="shared" si="50"/>
        <v>NA</v>
      </c>
      <c r="T99" s="35">
        <v>10</v>
      </c>
      <c r="U99" s="35">
        <v>30</v>
      </c>
      <c r="V99" s="41">
        <v>349</v>
      </c>
      <c r="W99" s="35">
        <v>51.2</v>
      </c>
      <c r="X99" s="35">
        <v>42.2</v>
      </c>
      <c r="Y99" s="41">
        <v>1.2</v>
      </c>
      <c r="Z99" s="35">
        <f t="shared" si="49"/>
        <v>0.12</v>
      </c>
      <c r="AA99" s="42">
        <f t="shared" si="55"/>
        <v>0</v>
      </c>
      <c r="AB99" s="37">
        <f t="shared" si="56"/>
        <v>0</v>
      </c>
      <c r="AC99" s="37">
        <f t="shared" si="57"/>
        <v>0</v>
      </c>
      <c r="AD99" s="42" t="e">
        <f>VALUE(TEXT(((AA99*'TOX and EXPO INPUTS'!$F$13)/'TOX and EXPO INPUTS'!$E$27),"0.00E+00"))</f>
        <v>#DIV/0!</v>
      </c>
      <c r="AE99" s="37" t="e">
        <f>VALUE(TEXT(((AB99*'TOX and EXPO INPUTS'!$F$13)/'TOX and EXPO INPUTS'!$E$27),"0.00E+00"))</f>
        <v>#DIV/0!</v>
      </c>
      <c r="AF99" s="37" t="e">
        <f>VALUE(TEXT(((AC99*'TOX and EXPO INPUTS'!$F$13)/'TOX and EXPO INPUTS'!$E$27),"0.00E+00"))</f>
        <v>#DIV/0!</v>
      </c>
      <c r="AG99" s="42" t="e">
        <f>IF($E99="ST",VALUE(TEXT(('TOX and EXPO INPUTS'!$F$7/AD99),"0.0E+00")),IF($E99="IT",VALUE(TEXT(('TOX and EXPO INPUTS'!$F$10/AD99),"0.0E+00"))))</f>
        <v>#DIV/0!</v>
      </c>
      <c r="AH99" s="37" t="e">
        <f>IF($E99="ST",VALUE(TEXT(('TOX and EXPO INPUTS'!$F$7/AE99),"0.0E+00")),IF($E99="IT",VALUE(TEXT(('TOX and EXPO INPUTS'!$F$10/AE99),"0.0E+00"))))</f>
        <v>#DIV/0!</v>
      </c>
      <c r="AI99" s="37" t="e">
        <f>IF($E99="ST",VALUE(TEXT(('TOX and EXPO INPUTS'!$F$7/AF99),"0.0E+00")),IF($E99="IT",VALUE(TEXT(('TOX and EXPO INPUTS'!$F$10/AF99),"0.0E+00"))))</f>
        <v>#DIV/0!</v>
      </c>
      <c r="AJ99" s="42">
        <f t="shared" si="51"/>
        <v>0</v>
      </c>
      <c r="AK99" s="37">
        <f t="shared" si="52"/>
        <v>0</v>
      </c>
      <c r="AL99" s="42" t="e">
        <f>VALUE(TEXT(((AJ99*'TOX and EXPO INPUTS'!$F$21)/'TOX and EXPO INPUTS'!$E$29),"0.00E+00"))</f>
        <v>#DIV/0!</v>
      </c>
      <c r="AM99" s="37" t="e">
        <f>VALUE(TEXT(((AK99*'TOX and EXPO INPUTS'!$F$21)/'TOX and EXPO INPUTS'!$E$29),"0.00E+00"))</f>
        <v>#DIV/0!</v>
      </c>
      <c r="AN99" s="42" t="e">
        <f>IF($E99="ST",VALUE(TEXT(('TOX and EXPO INPUTS'!$F$15/AL99),"0.0E+00")),IF($E99="IT",VALUE(TEXT(('TOX and EXPO INPUTS'!$F$18/AL99),"0.0E+00"))))</f>
        <v>#DIV/0!</v>
      </c>
      <c r="AO99" s="37" t="e">
        <f>IF($E99="ST",VALUE(TEXT(('TOX and EXPO INPUTS'!$F$15/AM99),"0.0E+00")),IF($E99="IT",VALUE(TEXT(('TOX and EXPO INPUTS'!$F$18/AM99),"0.0E+00"))))</f>
        <v>#DIV/0!</v>
      </c>
      <c r="AP99" s="42" t="e">
        <f t="shared" si="37"/>
        <v>#DIV/0!</v>
      </c>
      <c r="AQ99" s="37" t="e">
        <f t="shared" si="38"/>
        <v>#DIV/0!</v>
      </c>
      <c r="AR99" s="37" t="e">
        <f t="shared" si="39"/>
        <v>#DIV/0!</v>
      </c>
      <c r="AS99" s="37" t="e">
        <f t="shared" si="40"/>
        <v>#DIV/0!</v>
      </c>
      <c r="AT99" s="37" t="e">
        <f t="shared" si="41"/>
        <v>#DIV/0!</v>
      </c>
      <c r="AU99" s="37" t="e">
        <f t="shared" si="42"/>
        <v>#DIV/0!</v>
      </c>
      <c r="AV99" s="42" t="e">
        <f t="shared" si="43"/>
        <v>#DIV/0!</v>
      </c>
      <c r="AW99" s="37" t="e">
        <f t="shared" si="44"/>
        <v>#DIV/0!</v>
      </c>
      <c r="AX99" s="37" t="e">
        <f t="shared" si="45"/>
        <v>#DIV/0!</v>
      </c>
      <c r="AY99" s="37" t="e">
        <f t="shared" si="46"/>
        <v>#DIV/0!</v>
      </c>
      <c r="AZ99" s="37" t="e">
        <f t="shared" si="47"/>
        <v>#DIV/0!</v>
      </c>
      <c r="BA99" s="37" t="e">
        <f t="shared" si="48"/>
        <v>#DIV/0!</v>
      </c>
      <c r="BB99" s="42" t="e">
        <f>IF($E99="ST",VALUE(TEXT((1/(('TOX and EXPO INPUTS'!$F$9/AG99)+('TOX and EXPO INPUTS'!$F$17/AN99))),"0.0E+00")),IF($E99="IT",VALUE(TEXT((1/(('TOX and EXPO INPUTS'!$F$12/AG99)+('TOX and EXPO INPUTS'!$F$20/AN99))),"0.0E+00"))))</f>
        <v>#DIV/0!</v>
      </c>
      <c r="BC99" s="37" t="e">
        <f>IF($E99="ST",VALUE(TEXT((1/(('TOX and EXPO INPUTS'!$F$9/AH99)+('TOX and EXPO INPUTS'!$F$17/AN99))),"0.0E+00")),IF($E99="IT",VALUE(TEXT((1/(('TOX and EXPO INPUTS'!$F$12/AH99)+('TOX and EXPO INPUTS'!$F$20/AN99))),"0.0E+00"))))</f>
        <v>#DIV/0!</v>
      </c>
      <c r="BD99" s="37" t="e">
        <f>IF($E99="ST",VALUE(TEXT((1/(('TOX and EXPO INPUTS'!$F$9/AI99)+('TOX and EXPO INPUTS'!$F$17/AN99))),"0.0E+00")),IF($E99="IT",VALUE(TEXT((1/(('TOX and EXPO INPUTS'!$F$12/AI99)+('TOX and EXPO INPUTS'!$F$20/AN99))),"0.0E+00"))))</f>
        <v>#DIV/0!</v>
      </c>
      <c r="BE99" s="37" t="e">
        <f>IF($E99="ST",VALUE(TEXT((1/(('TOX and EXPO INPUTS'!$F$9/AG99)+('TOX and EXPO INPUTS'!$F$17/AO99))),"0.0E+00")),IF($E99="IT",VALUE(TEXT((1/(('TOX and EXPO INPUTS'!$F$12/AG99)+('TOX and EXPO INPUTS'!$F$20/AO99))),"0.0E+00"))))</f>
        <v>#DIV/0!</v>
      </c>
      <c r="BF99" s="37" t="e">
        <f>IF($E99="ST",VALUE(TEXT((1/(('TOX and EXPO INPUTS'!$F$9/AH99)+('TOX and EXPO INPUTS'!$F$17/AO99))),"0.0E+00")),IF($E99="IT",VALUE(TEXT((1/(('TOX and EXPO INPUTS'!$F$12/AH99)+('TOX and EXPO INPUTS'!$F$20/AO99))),"0.0E+00"))))</f>
        <v>#DIV/0!</v>
      </c>
      <c r="BG99" s="37" t="e">
        <f>IF($E99="ST",VALUE(TEXT((1/(('TOX and EXPO INPUTS'!$F$9/AI99)+('TOX and EXPO INPUTS'!$F$17/AO99))),"0.0E+00")),IF($E99="IT",VALUE(TEXT((1/(('TOX and EXPO INPUTS'!$F$12/AI99)+('TOX and EXPO INPUTS'!$F$20/AO99))),"0.0E+00"))))</f>
        <v>#DIV/0!</v>
      </c>
      <c r="BH99" s="42" t="e">
        <f>VALUE(TEXT((AD99*$T99/365*'TOX and EXPO INPUTS'!$E$33/'TOX and EXPO INPUTS'!$E$34),"0.00E+00"))</f>
        <v>#DIV/0!</v>
      </c>
      <c r="BI99" s="37" t="e">
        <f>VALUE(TEXT((AE99*$T99/365*'TOX and EXPO INPUTS'!$E$33/'TOX and EXPO INPUTS'!$E$34),"0.00E+00"))</f>
        <v>#DIV/0!</v>
      </c>
      <c r="BJ99" s="37" t="e">
        <f>VALUE(TEXT((AF99*$T99/365*'TOX and EXPO INPUTS'!$E$33/'TOX and EXPO INPUTS'!$E$34),"0.00E+00"))</f>
        <v>#DIV/0!</v>
      </c>
      <c r="BK99" s="42" t="e">
        <f>VALUE(TEXT((AD99*$U99/365*'TOX and EXPO INPUTS'!$E$33/'TOX and EXPO INPUTS'!$E$34),"0.00E+00"))</f>
        <v>#DIV/0!</v>
      </c>
      <c r="BL99" s="37" t="e">
        <f>VALUE(TEXT((AE99*$U99/365*'TOX and EXPO INPUTS'!$E$33/'TOX and EXPO INPUTS'!$E$34),"0.00E+00"))</f>
        <v>#DIV/0!</v>
      </c>
      <c r="BM99" s="37" t="e">
        <f>VALUE(TEXT((AF99*$U99/365*'TOX and EXPO INPUTS'!$E$33/'TOX and EXPO INPUTS'!$E$34),"0.00E+00"))</f>
        <v>#DIV/0!</v>
      </c>
      <c r="BN99" s="42" t="e">
        <f>VALUE(TEXT((AL99*$T99/365*'TOX and EXPO INPUTS'!$E$33/'TOX and EXPO INPUTS'!$E$34),"0.00E+00"))</f>
        <v>#DIV/0!</v>
      </c>
      <c r="BO99" s="37" t="e">
        <f>VALUE(TEXT((AM99*$T99/365*'TOX and EXPO INPUTS'!$E$33/'TOX and EXPO INPUTS'!$E$34),"0.00E+00"))</f>
        <v>#DIV/0!</v>
      </c>
      <c r="BP99" s="42" t="e">
        <f>VALUE(TEXT((AL99*$U99/365*'TOX and EXPO INPUTS'!$E$33/'TOX and EXPO INPUTS'!$E$34),"0.00E+00"))</f>
        <v>#DIV/0!</v>
      </c>
      <c r="BQ99" s="37" t="e">
        <f>VALUE(TEXT((AM99*$U99/365*'TOX and EXPO INPUTS'!$E$33/'TOX and EXPO INPUTS'!$E$34),"0.00E+00"))</f>
        <v>#DIV/0!</v>
      </c>
      <c r="BR99" s="42" t="e">
        <f>VALUE(TEXT((AP99*$T99/365*'TOX and EXPO INPUTS'!$E$33/'TOX and EXPO INPUTS'!$E$34),"0.00E+00"))</f>
        <v>#DIV/0!</v>
      </c>
      <c r="BS99" s="37" t="e">
        <f>VALUE(TEXT((AQ99*$T99/365*'TOX and EXPO INPUTS'!$E$33/'TOX and EXPO INPUTS'!$E$34),"0.00E+00"))</f>
        <v>#DIV/0!</v>
      </c>
      <c r="BT99" s="37" t="e">
        <f>VALUE(TEXT((AR99*$T99/365*'TOX and EXPO INPUTS'!$E$33/'TOX and EXPO INPUTS'!$E$34),"0.00E+00"))</f>
        <v>#DIV/0!</v>
      </c>
      <c r="BU99" s="37" t="e">
        <f>VALUE(TEXT((AS99*$T99/365*'TOX and EXPO INPUTS'!$E$33/'TOX and EXPO INPUTS'!$E$34),"0.00E+00"))</f>
        <v>#DIV/0!</v>
      </c>
      <c r="BV99" s="37" t="e">
        <f>VALUE(TEXT((AT99*$T99/365*'TOX and EXPO INPUTS'!$E$33/'TOX and EXPO INPUTS'!$E$34),"0.00E+00"))</f>
        <v>#DIV/0!</v>
      </c>
      <c r="BW99" s="37" t="e">
        <f>VALUE(TEXT((AU99*$T99/365*'TOX and EXPO INPUTS'!$E$33/'TOX and EXPO INPUTS'!$E$34),"0.00E+00"))</f>
        <v>#DIV/0!</v>
      </c>
      <c r="BX99" s="42" t="e">
        <f>VALUE(TEXT((AP99*$U99/365*'TOX and EXPO INPUTS'!$E$33/'TOX and EXPO INPUTS'!$E$34),"0.00E+00"))</f>
        <v>#DIV/0!</v>
      </c>
      <c r="BY99" s="37" t="e">
        <f>VALUE(TEXT((AQ99*$U99/365*'TOX and EXPO INPUTS'!$E$33/'TOX and EXPO INPUTS'!$E$34),"0.00E+00"))</f>
        <v>#DIV/0!</v>
      </c>
      <c r="BZ99" s="37" t="e">
        <f>VALUE(TEXT((AR99*$U99/365*'TOX and EXPO INPUTS'!$E$33/'TOX and EXPO INPUTS'!$E$34),"0.00E+00"))</f>
        <v>#DIV/0!</v>
      </c>
      <c r="CA99" s="37" t="e">
        <f>VALUE(TEXT((AS99*$U99/365*'TOX and EXPO INPUTS'!$E$33/'TOX and EXPO INPUTS'!$E$34),"0.00E+00"))</f>
        <v>#DIV/0!</v>
      </c>
      <c r="CB99" s="37" t="e">
        <f>VALUE(TEXT((AT99*$U99/365*'TOX and EXPO INPUTS'!$E$33/'TOX and EXPO INPUTS'!$E$34),"0.00E+00"))</f>
        <v>#DIV/0!</v>
      </c>
      <c r="CC99" s="37" t="e">
        <f>VALUE(TEXT((AU99*$U99/365*'TOX and EXPO INPUTS'!$E$33/'TOX and EXPO INPUTS'!$E$34),"0.00E+00"))</f>
        <v>#DIV/0!</v>
      </c>
      <c r="CD99" s="58" t="e">
        <f>VALUE(TEXT((BR99*'TOX and EXPO INPUTS'!$F$23),"0.00E+00"))</f>
        <v>#DIV/0!</v>
      </c>
      <c r="CE99" s="57" t="e">
        <f>VALUE(TEXT((BS99*'TOX and EXPO INPUTS'!$F$23),"0.00E+00"))</f>
        <v>#DIV/0!</v>
      </c>
      <c r="CF99" s="57" t="e">
        <f>VALUE(TEXT((BT99*'TOX and EXPO INPUTS'!$F$23),"0.00E+00"))</f>
        <v>#DIV/0!</v>
      </c>
      <c r="CG99" s="57" t="e">
        <f>VALUE(TEXT((BU99*'TOX and EXPO INPUTS'!$F$23),"0.00E+00"))</f>
        <v>#DIV/0!</v>
      </c>
      <c r="CH99" s="57" t="e">
        <f>VALUE(TEXT((BV99*'TOX and EXPO INPUTS'!$F$23),"0.00E+00"))</f>
        <v>#DIV/0!</v>
      </c>
      <c r="CI99" s="57" t="e">
        <f>VALUE(TEXT((BW99*'TOX and EXPO INPUTS'!$F$23),"0.00E+00"))</f>
        <v>#DIV/0!</v>
      </c>
      <c r="CJ99" s="58" t="e">
        <f>VALUE(TEXT((BX99*'TOX and EXPO INPUTS'!$F$23),"0.00E+00"))</f>
        <v>#DIV/0!</v>
      </c>
      <c r="CK99" s="57" t="e">
        <f>VALUE(TEXT((BY99*'TOX and EXPO INPUTS'!$F$23),"0.00E+00"))</f>
        <v>#DIV/0!</v>
      </c>
      <c r="CL99" s="57" t="e">
        <f>VALUE(TEXT((BZ99*'TOX and EXPO INPUTS'!$F$23),"0.00E+00"))</f>
        <v>#DIV/0!</v>
      </c>
      <c r="CM99" s="57" t="e">
        <f>VALUE(TEXT((CA99*'TOX and EXPO INPUTS'!$F$23),"0.00E+00"))</f>
        <v>#DIV/0!</v>
      </c>
      <c r="CN99" s="57" t="e">
        <f>VALUE(TEXT((CB99*'TOX and EXPO INPUTS'!$F$23),"0.00E+00"))</f>
        <v>#DIV/0!</v>
      </c>
      <c r="CO99" s="57" t="e">
        <f>VALUE(TEXT((CC99*'TOX and EXPO INPUTS'!$F$23),"0.00E+00"))</f>
        <v>#DIV/0!</v>
      </c>
      <c r="CP99" s="38" t="s">
        <v>106</v>
      </c>
      <c r="CQ99" s="34" t="s">
        <v>107</v>
      </c>
      <c r="CR99" s="34" t="s">
        <v>108</v>
      </c>
      <c r="CS99" s="39" t="s">
        <v>109</v>
      </c>
    </row>
    <row r="100" spans="1:97" ht="48" customHeight="1" x14ac:dyDescent="0.25">
      <c r="A100" s="34" t="s">
        <v>98</v>
      </c>
      <c r="B100" s="34" t="s">
        <v>99</v>
      </c>
      <c r="C100" s="34" t="s">
        <v>113</v>
      </c>
      <c r="D100" s="34" t="s">
        <v>110</v>
      </c>
      <c r="E100" s="39" t="s">
        <v>112</v>
      </c>
      <c r="F100" s="40" t="s">
        <v>132</v>
      </c>
      <c r="G100" s="43"/>
      <c r="H100" s="36" t="s">
        <v>104</v>
      </c>
      <c r="I100" s="67"/>
      <c r="J100" s="36" t="s">
        <v>105</v>
      </c>
      <c r="K100" s="100">
        <f>VLOOKUP(F100,'Amount Seed Planted_variables'!$A$3:$I$74,2,0)</f>
        <v>80000</v>
      </c>
      <c r="L100" s="100">
        <f>VLOOKUP(F100,'Amount Seed Planted_variables'!$A$3:$I$74,3,0)</f>
        <v>150000</v>
      </c>
      <c r="M100" s="36">
        <f t="shared" si="53"/>
        <v>0</v>
      </c>
      <c r="N100" s="35">
        <f t="shared" si="54"/>
        <v>0</v>
      </c>
      <c r="O100" s="101">
        <v>3000</v>
      </c>
      <c r="P100" s="93">
        <f>VLOOKUP(F100,'Amount Seed Planted_variables'!$A$3:$I$74,4,0)</f>
        <v>210845</v>
      </c>
      <c r="Q100" s="93">
        <f>VLOOKUP(F100,'Amount Seed Planted_variables'!$A$3:$I$74,7,0)</f>
        <v>80</v>
      </c>
      <c r="R100" s="93">
        <f>VLOOKUP(F100,'Amount Seed Planted_variables'!$A$3:$I$74,8,0)</f>
        <v>16867600</v>
      </c>
      <c r="S100" s="87" t="str">
        <f t="shared" si="50"/>
        <v>NA</v>
      </c>
      <c r="T100" s="35">
        <v>10</v>
      </c>
      <c r="U100" s="35">
        <v>30</v>
      </c>
      <c r="V100" s="41">
        <v>68</v>
      </c>
      <c r="W100" s="35">
        <v>16.899999999999999</v>
      </c>
      <c r="X100" s="35">
        <v>13.1</v>
      </c>
      <c r="Y100" s="41">
        <v>3.6</v>
      </c>
      <c r="Z100" s="35">
        <f t="shared" si="49"/>
        <v>0.36000000000000004</v>
      </c>
      <c r="AA100" s="42">
        <f t="shared" si="55"/>
        <v>0</v>
      </c>
      <c r="AB100" s="37">
        <f t="shared" si="56"/>
        <v>0</v>
      </c>
      <c r="AC100" s="37">
        <f t="shared" si="57"/>
        <v>0</v>
      </c>
      <c r="AD100" s="42" t="e">
        <f>VALUE(TEXT(((AA100*'TOX and EXPO INPUTS'!$F$13)/'TOX and EXPO INPUTS'!$E$27),"0.00E+00"))</f>
        <v>#DIV/0!</v>
      </c>
      <c r="AE100" s="37" t="e">
        <f>VALUE(TEXT(((AB100*'TOX and EXPO INPUTS'!$F$13)/'TOX and EXPO INPUTS'!$E$27),"0.00E+00"))</f>
        <v>#DIV/0!</v>
      </c>
      <c r="AF100" s="37" t="e">
        <f>VALUE(TEXT(((AC100*'TOX and EXPO INPUTS'!$F$13)/'TOX and EXPO INPUTS'!$E$27),"0.00E+00"))</f>
        <v>#DIV/0!</v>
      </c>
      <c r="AG100" s="42" t="e">
        <f>IF($E100="ST",VALUE(TEXT(('TOX and EXPO INPUTS'!$F$7/AD100),"0.0E+00")),IF($E100="IT",VALUE(TEXT(('TOX and EXPO INPUTS'!$F$10/AD100),"0.0E+00"))))</f>
        <v>#DIV/0!</v>
      </c>
      <c r="AH100" s="37" t="e">
        <f>IF($E100="ST",VALUE(TEXT(('TOX and EXPO INPUTS'!$F$7/AE100),"0.0E+00")),IF($E100="IT",VALUE(TEXT(('TOX and EXPO INPUTS'!$F$10/AE100),"0.0E+00"))))</f>
        <v>#DIV/0!</v>
      </c>
      <c r="AI100" s="37" t="e">
        <f>IF($E100="ST",VALUE(TEXT(('TOX and EXPO INPUTS'!$F$7/AF100),"0.0E+00")),IF($E100="IT",VALUE(TEXT(('TOX and EXPO INPUTS'!$F$10/AF100),"0.0E+00"))))</f>
        <v>#DIV/0!</v>
      </c>
      <c r="AJ100" s="42">
        <f t="shared" si="51"/>
        <v>0</v>
      </c>
      <c r="AK100" s="37">
        <f t="shared" si="52"/>
        <v>0</v>
      </c>
      <c r="AL100" s="42" t="e">
        <f>VALUE(TEXT(((AJ100*'TOX and EXPO INPUTS'!$F$21)/'TOX and EXPO INPUTS'!$E$29),"0.00E+00"))</f>
        <v>#DIV/0!</v>
      </c>
      <c r="AM100" s="37" t="e">
        <f>VALUE(TEXT(((AK100*'TOX and EXPO INPUTS'!$F$21)/'TOX and EXPO INPUTS'!$E$29),"0.00E+00"))</f>
        <v>#DIV/0!</v>
      </c>
      <c r="AN100" s="42" t="e">
        <f>IF($E100="ST",VALUE(TEXT(('TOX and EXPO INPUTS'!$F$15/AL100),"0.0E+00")),IF($E100="IT",VALUE(TEXT(('TOX and EXPO INPUTS'!$F$18/AL100),"0.0E+00"))))</f>
        <v>#DIV/0!</v>
      </c>
      <c r="AO100" s="37" t="e">
        <f>IF($E100="ST",VALUE(TEXT(('TOX and EXPO INPUTS'!$F$15/AM100),"0.0E+00")),IF($E100="IT",VALUE(TEXT(('TOX and EXPO INPUTS'!$F$18/AM100),"0.0E+00"))))</f>
        <v>#DIV/0!</v>
      </c>
      <c r="AP100" s="42" t="e">
        <f t="shared" si="37"/>
        <v>#DIV/0!</v>
      </c>
      <c r="AQ100" s="37" t="e">
        <f t="shared" si="38"/>
        <v>#DIV/0!</v>
      </c>
      <c r="AR100" s="37" t="e">
        <f t="shared" si="39"/>
        <v>#DIV/0!</v>
      </c>
      <c r="AS100" s="37" t="e">
        <f t="shared" si="40"/>
        <v>#DIV/0!</v>
      </c>
      <c r="AT100" s="37" t="e">
        <f t="shared" si="41"/>
        <v>#DIV/0!</v>
      </c>
      <c r="AU100" s="37" t="e">
        <f t="shared" si="42"/>
        <v>#DIV/0!</v>
      </c>
      <c r="AV100" s="42" t="e">
        <f t="shared" si="43"/>
        <v>#DIV/0!</v>
      </c>
      <c r="AW100" s="37" t="e">
        <f t="shared" si="44"/>
        <v>#DIV/0!</v>
      </c>
      <c r="AX100" s="37" t="e">
        <f t="shared" si="45"/>
        <v>#DIV/0!</v>
      </c>
      <c r="AY100" s="37" t="e">
        <f t="shared" si="46"/>
        <v>#DIV/0!</v>
      </c>
      <c r="AZ100" s="37" t="e">
        <f t="shared" si="47"/>
        <v>#DIV/0!</v>
      </c>
      <c r="BA100" s="37" t="e">
        <f t="shared" si="48"/>
        <v>#DIV/0!</v>
      </c>
      <c r="BB100" s="42" t="e">
        <f>IF($E100="ST",VALUE(TEXT((1/(('TOX and EXPO INPUTS'!$F$9/AG100)+('TOX and EXPO INPUTS'!$F$17/AN100))),"0.0E+00")),IF($E100="IT",VALUE(TEXT((1/(('TOX and EXPO INPUTS'!$F$12/AG100)+('TOX and EXPO INPUTS'!$F$20/AN100))),"0.0E+00"))))</f>
        <v>#DIV/0!</v>
      </c>
      <c r="BC100" s="37" t="e">
        <f>IF($E100="ST",VALUE(TEXT((1/(('TOX and EXPO INPUTS'!$F$9/AH100)+('TOX and EXPO INPUTS'!$F$17/AN100))),"0.0E+00")),IF($E100="IT",VALUE(TEXT((1/(('TOX and EXPO INPUTS'!$F$12/AH100)+('TOX and EXPO INPUTS'!$F$20/AN100))),"0.0E+00"))))</f>
        <v>#DIV/0!</v>
      </c>
      <c r="BD100" s="37" t="e">
        <f>IF($E100="ST",VALUE(TEXT((1/(('TOX and EXPO INPUTS'!$F$9/AI100)+('TOX and EXPO INPUTS'!$F$17/AN100))),"0.0E+00")),IF($E100="IT",VALUE(TEXT((1/(('TOX and EXPO INPUTS'!$F$12/AI100)+('TOX and EXPO INPUTS'!$F$20/AN100))),"0.0E+00"))))</f>
        <v>#DIV/0!</v>
      </c>
      <c r="BE100" s="37" t="e">
        <f>IF($E100="ST",VALUE(TEXT((1/(('TOX and EXPO INPUTS'!$F$9/AG100)+('TOX and EXPO INPUTS'!$F$17/AO100))),"0.0E+00")),IF($E100="IT",VALUE(TEXT((1/(('TOX and EXPO INPUTS'!$F$12/AG100)+('TOX and EXPO INPUTS'!$F$20/AO100))),"0.0E+00"))))</f>
        <v>#DIV/0!</v>
      </c>
      <c r="BF100" s="37" t="e">
        <f>IF($E100="ST",VALUE(TEXT((1/(('TOX and EXPO INPUTS'!$F$9/AH100)+('TOX and EXPO INPUTS'!$F$17/AO100))),"0.0E+00")),IF($E100="IT",VALUE(TEXT((1/(('TOX and EXPO INPUTS'!$F$12/AH100)+('TOX and EXPO INPUTS'!$F$20/AO100))),"0.0E+00"))))</f>
        <v>#DIV/0!</v>
      </c>
      <c r="BG100" s="37" t="e">
        <f>IF($E100="ST",VALUE(TEXT((1/(('TOX and EXPO INPUTS'!$F$9/AI100)+('TOX and EXPO INPUTS'!$F$17/AO100))),"0.0E+00")),IF($E100="IT",VALUE(TEXT((1/(('TOX and EXPO INPUTS'!$F$12/AI100)+('TOX and EXPO INPUTS'!$F$20/AO100))),"0.0E+00"))))</f>
        <v>#DIV/0!</v>
      </c>
      <c r="BH100" s="42" t="e">
        <f>VALUE(TEXT((AD100*$T100/365*'TOX and EXPO INPUTS'!$E$33/'TOX and EXPO INPUTS'!$E$34),"0.00E+00"))</f>
        <v>#DIV/0!</v>
      </c>
      <c r="BI100" s="37" t="e">
        <f>VALUE(TEXT((AE100*$T100/365*'TOX and EXPO INPUTS'!$E$33/'TOX and EXPO INPUTS'!$E$34),"0.00E+00"))</f>
        <v>#DIV/0!</v>
      </c>
      <c r="BJ100" s="37" t="e">
        <f>VALUE(TEXT((AF100*$T100/365*'TOX and EXPO INPUTS'!$E$33/'TOX and EXPO INPUTS'!$E$34),"0.00E+00"))</f>
        <v>#DIV/0!</v>
      </c>
      <c r="BK100" s="42" t="e">
        <f>VALUE(TEXT((AD100*$U100/365*'TOX and EXPO INPUTS'!$E$33/'TOX and EXPO INPUTS'!$E$34),"0.00E+00"))</f>
        <v>#DIV/0!</v>
      </c>
      <c r="BL100" s="37" t="e">
        <f>VALUE(TEXT((AE100*$U100/365*'TOX and EXPO INPUTS'!$E$33/'TOX and EXPO INPUTS'!$E$34),"0.00E+00"))</f>
        <v>#DIV/0!</v>
      </c>
      <c r="BM100" s="37" t="e">
        <f>VALUE(TEXT((AF100*$U100/365*'TOX and EXPO INPUTS'!$E$33/'TOX and EXPO INPUTS'!$E$34),"0.00E+00"))</f>
        <v>#DIV/0!</v>
      </c>
      <c r="BN100" s="42" t="e">
        <f>VALUE(TEXT((AL100*$T100/365*'TOX and EXPO INPUTS'!$E$33/'TOX and EXPO INPUTS'!$E$34),"0.00E+00"))</f>
        <v>#DIV/0!</v>
      </c>
      <c r="BO100" s="37" t="e">
        <f>VALUE(TEXT((AM100*$T100/365*'TOX and EXPO INPUTS'!$E$33/'TOX and EXPO INPUTS'!$E$34),"0.00E+00"))</f>
        <v>#DIV/0!</v>
      </c>
      <c r="BP100" s="42" t="e">
        <f>VALUE(TEXT((AL100*$U100/365*'TOX and EXPO INPUTS'!$E$33/'TOX and EXPO INPUTS'!$E$34),"0.00E+00"))</f>
        <v>#DIV/0!</v>
      </c>
      <c r="BQ100" s="37" t="e">
        <f>VALUE(TEXT((AM100*$U100/365*'TOX and EXPO INPUTS'!$E$33/'TOX and EXPO INPUTS'!$E$34),"0.00E+00"))</f>
        <v>#DIV/0!</v>
      </c>
      <c r="BR100" s="42" t="e">
        <f>VALUE(TEXT((AP100*$T100/365*'TOX and EXPO INPUTS'!$E$33/'TOX and EXPO INPUTS'!$E$34),"0.00E+00"))</f>
        <v>#DIV/0!</v>
      </c>
      <c r="BS100" s="37" t="e">
        <f>VALUE(TEXT((AQ100*$T100/365*'TOX and EXPO INPUTS'!$E$33/'TOX and EXPO INPUTS'!$E$34),"0.00E+00"))</f>
        <v>#DIV/0!</v>
      </c>
      <c r="BT100" s="37" t="e">
        <f>VALUE(TEXT((AR100*$T100/365*'TOX and EXPO INPUTS'!$E$33/'TOX and EXPO INPUTS'!$E$34),"0.00E+00"))</f>
        <v>#DIV/0!</v>
      </c>
      <c r="BU100" s="37" t="e">
        <f>VALUE(TEXT((AS100*$T100/365*'TOX and EXPO INPUTS'!$E$33/'TOX and EXPO INPUTS'!$E$34),"0.00E+00"))</f>
        <v>#DIV/0!</v>
      </c>
      <c r="BV100" s="37" t="e">
        <f>VALUE(TEXT((AT100*$T100/365*'TOX and EXPO INPUTS'!$E$33/'TOX and EXPO INPUTS'!$E$34),"0.00E+00"))</f>
        <v>#DIV/0!</v>
      </c>
      <c r="BW100" s="37" t="e">
        <f>VALUE(TEXT((AU100*$T100/365*'TOX and EXPO INPUTS'!$E$33/'TOX and EXPO INPUTS'!$E$34),"0.00E+00"))</f>
        <v>#DIV/0!</v>
      </c>
      <c r="BX100" s="42" t="e">
        <f>VALUE(TEXT((AP100*$U100/365*'TOX and EXPO INPUTS'!$E$33/'TOX and EXPO INPUTS'!$E$34),"0.00E+00"))</f>
        <v>#DIV/0!</v>
      </c>
      <c r="BY100" s="37" t="e">
        <f>VALUE(TEXT((AQ100*$U100/365*'TOX and EXPO INPUTS'!$E$33/'TOX and EXPO INPUTS'!$E$34),"0.00E+00"))</f>
        <v>#DIV/0!</v>
      </c>
      <c r="BZ100" s="37" t="e">
        <f>VALUE(TEXT((AR100*$U100/365*'TOX and EXPO INPUTS'!$E$33/'TOX and EXPO INPUTS'!$E$34),"0.00E+00"))</f>
        <v>#DIV/0!</v>
      </c>
      <c r="CA100" s="37" t="e">
        <f>VALUE(TEXT((AS100*$U100/365*'TOX and EXPO INPUTS'!$E$33/'TOX and EXPO INPUTS'!$E$34),"0.00E+00"))</f>
        <v>#DIV/0!</v>
      </c>
      <c r="CB100" s="37" t="e">
        <f>VALUE(TEXT((AT100*$U100/365*'TOX and EXPO INPUTS'!$E$33/'TOX and EXPO INPUTS'!$E$34),"0.00E+00"))</f>
        <v>#DIV/0!</v>
      </c>
      <c r="CC100" s="37" t="e">
        <f>VALUE(TEXT((AU100*$U100/365*'TOX and EXPO INPUTS'!$E$33/'TOX and EXPO INPUTS'!$E$34),"0.00E+00"))</f>
        <v>#DIV/0!</v>
      </c>
      <c r="CD100" s="58" t="e">
        <f>VALUE(TEXT((BR100*'TOX and EXPO INPUTS'!$F$23),"0.00E+00"))</f>
        <v>#DIV/0!</v>
      </c>
      <c r="CE100" s="57" t="e">
        <f>VALUE(TEXT((BS100*'TOX and EXPO INPUTS'!$F$23),"0.00E+00"))</f>
        <v>#DIV/0!</v>
      </c>
      <c r="CF100" s="57" t="e">
        <f>VALUE(TEXT((BT100*'TOX and EXPO INPUTS'!$F$23),"0.00E+00"))</f>
        <v>#DIV/0!</v>
      </c>
      <c r="CG100" s="57" t="e">
        <f>VALUE(TEXT((BU100*'TOX and EXPO INPUTS'!$F$23),"0.00E+00"))</f>
        <v>#DIV/0!</v>
      </c>
      <c r="CH100" s="57" t="e">
        <f>VALUE(TEXT((BV100*'TOX and EXPO INPUTS'!$F$23),"0.00E+00"))</f>
        <v>#DIV/0!</v>
      </c>
      <c r="CI100" s="57" t="e">
        <f>VALUE(TEXT((BW100*'TOX and EXPO INPUTS'!$F$23),"0.00E+00"))</f>
        <v>#DIV/0!</v>
      </c>
      <c r="CJ100" s="58" t="e">
        <f>VALUE(TEXT((BX100*'TOX and EXPO INPUTS'!$F$23),"0.00E+00"))</f>
        <v>#DIV/0!</v>
      </c>
      <c r="CK100" s="57" t="e">
        <f>VALUE(TEXT((BY100*'TOX and EXPO INPUTS'!$F$23),"0.00E+00"))</f>
        <v>#DIV/0!</v>
      </c>
      <c r="CL100" s="57" t="e">
        <f>VALUE(TEXT((BZ100*'TOX and EXPO INPUTS'!$F$23),"0.00E+00"))</f>
        <v>#DIV/0!</v>
      </c>
      <c r="CM100" s="57" t="e">
        <f>VALUE(TEXT((CA100*'TOX and EXPO INPUTS'!$F$23),"0.00E+00"))</f>
        <v>#DIV/0!</v>
      </c>
      <c r="CN100" s="57" t="e">
        <f>VALUE(TEXT((CB100*'TOX and EXPO INPUTS'!$F$23),"0.00E+00"))</f>
        <v>#DIV/0!</v>
      </c>
      <c r="CO100" s="57" t="e">
        <f>VALUE(TEXT((CC100*'TOX and EXPO INPUTS'!$F$23),"0.00E+00"))</f>
        <v>#DIV/0!</v>
      </c>
      <c r="CP100" s="38" t="s">
        <v>106</v>
      </c>
      <c r="CQ100" s="34" t="s">
        <v>107</v>
      </c>
      <c r="CR100" s="34" t="s">
        <v>108</v>
      </c>
      <c r="CS100" s="39" t="s">
        <v>109</v>
      </c>
    </row>
    <row r="101" spans="1:97" ht="48" customHeight="1" x14ac:dyDescent="0.25">
      <c r="A101" s="34" t="s">
        <v>98</v>
      </c>
      <c r="B101" s="34" t="s">
        <v>99</v>
      </c>
      <c r="C101" s="34" t="s">
        <v>113</v>
      </c>
      <c r="D101" s="34" t="s">
        <v>111</v>
      </c>
      <c r="E101" s="39" t="s">
        <v>112</v>
      </c>
      <c r="F101" s="40" t="s">
        <v>132</v>
      </c>
      <c r="G101" s="43"/>
      <c r="H101" s="36" t="s">
        <v>104</v>
      </c>
      <c r="I101" s="67"/>
      <c r="J101" s="36" t="s">
        <v>105</v>
      </c>
      <c r="K101" s="100">
        <f>VLOOKUP(F101,'Amount Seed Planted_variables'!$A$3:$I$74,2,0)</f>
        <v>80000</v>
      </c>
      <c r="L101" s="100">
        <f>VLOOKUP(F101,'Amount Seed Planted_variables'!$A$3:$I$74,3,0)</f>
        <v>150000</v>
      </c>
      <c r="M101" s="36">
        <f t="shared" si="53"/>
        <v>0</v>
      </c>
      <c r="N101" s="35">
        <f t="shared" si="54"/>
        <v>0</v>
      </c>
      <c r="O101" s="101">
        <v>3000</v>
      </c>
      <c r="P101" s="93">
        <f>VLOOKUP(F101,'Amount Seed Planted_variables'!$A$3:$I$74,4,0)</f>
        <v>210845</v>
      </c>
      <c r="Q101" s="93">
        <f>VLOOKUP(F101,'Amount Seed Planted_variables'!$A$3:$I$74,7,0)</f>
        <v>80</v>
      </c>
      <c r="R101" s="93">
        <f>VLOOKUP(F101,'Amount Seed Planted_variables'!$A$3:$I$74,8,0)</f>
        <v>16867600</v>
      </c>
      <c r="S101" s="87">
        <f t="shared" si="50"/>
        <v>2.5</v>
      </c>
      <c r="T101" s="35">
        <v>10</v>
      </c>
      <c r="U101" s="35">
        <v>30</v>
      </c>
      <c r="V101" s="41">
        <v>138210600</v>
      </c>
      <c r="W101" s="35">
        <v>23262800</v>
      </c>
      <c r="X101" s="35">
        <v>21238200</v>
      </c>
      <c r="Y101" s="41">
        <v>106100</v>
      </c>
      <c r="Z101" s="35">
        <f t="shared" si="49"/>
        <v>10610</v>
      </c>
      <c r="AA101" s="42">
        <f t="shared" si="55"/>
        <v>0</v>
      </c>
      <c r="AB101" s="37">
        <f t="shared" si="56"/>
        <v>0</v>
      </c>
      <c r="AC101" s="37">
        <f t="shared" si="57"/>
        <v>0</v>
      </c>
      <c r="AD101" s="42" t="e">
        <f>VALUE(TEXT(((AA101*'TOX and EXPO INPUTS'!$F$13)/'TOX and EXPO INPUTS'!$E$27),"0.00E+00"))</f>
        <v>#DIV/0!</v>
      </c>
      <c r="AE101" s="37" t="e">
        <f>VALUE(TEXT(((AB101*'TOX and EXPO INPUTS'!$F$13)/'TOX and EXPO INPUTS'!$E$27),"0.00E+00"))</f>
        <v>#DIV/0!</v>
      </c>
      <c r="AF101" s="37" t="e">
        <f>VALUE(TEXT(((AC101*'TOX and EXPO INPUTS'!$F$13)/'TOX and EXPO INPUTS'!$E$27),"0.00E+00"))</f>
        <v>#DIV/0!</v>
      </c>
      <c r="AG101" s="42" t="e">
        <f>IF($E101="ST",VALUE(TEXT(('TOX and EXPO INPUTS'!$F$7/AD101),"0.0E+00")),IF($E101="IT",VALUE(TEXT(('TOX and EXPO INPUTS'!$F$10/AD101),"0.0E+00"))))</f>
        <v>#DIV/0!</v>
      </c>
      <c r="AH101" s="37" t="e">
        <f>IF($E101="ST",VALUE(TEXT(('TOX and EXPO INPUTS'!$F$7/AE101),"0.0E+00")),IF($E101="IT",VALUE(TEXT(('TOX and EXPO INPUTS'!$F$10/AE101),"0.0E+00"))))</f>
        <v>#DIV/0!</v>
      </c>
      <c r="AI101" s="37" t="e">
        <f>IF($E101="ST",VALUE(TEXT(('TOX and EXPO INPUTS'!$F$7/AF101),"0.0E+00")),IF($E101="IT",VALUE(TEXT(('TOX and EXPO INPUTS'!$F$10/AF101),"0.0E+00"))))</f>
        <v>#DIV/0!</v>
      </c>
      <c r="AJ101" s="42">
        <f t="shared" si="51"/>
        <v>0</v>
      </c>
      <c r="AK101" s="37">
        <f t="shared" si="52"/>
        <v>0</v>
      </c>
      <c r="AL101" s="42" t="e">
        <f>VALUE(TEXT(((AJ101*'TOX and EXPO INPUTS'!$F$21)/'TOX and EXPO INPUTS'!$E$29),"0.00E+00"))</f>
        <v>#DIV/0!</v>
      </c>
      <c r="AM101" s="37" t="e">
        <f>VALUE(TEXT(((AK101*'TOX and EXPO INPUTS'!$F$21)/'TOX and EXPO INPUTS'!$E$29),"0.00E+00"))</f>
        <v>#DIV/0!</v>
      </c>
      <c r="AN101" s="42" t="e">
        <f>IF($E101="ST",VALUE(TEXT(('TOX and EXPO INPUTS'!$F$15/AL101),"0.0E+00")),IF($E101="IT",VALUE(TEXT(('TOX and EXPO INPUTS'!$F$18/AL101),"0.0E+00"))))</f>
        <v>#DIV/0!</v>
      </c>
      <c r="AO101" s="37" t="e">
        <f>IF($E101="ST",VALUE(TEXT(('TOX and EXPO INPUTS'!$F$15/AM101),"0.0E+00")),IF($E101="IT",VALUE(TEXT(('TOX and EXPO INPUTS'!$F$18/AM101),"0.0E+00"))))</f>
        <v>#DIV/0!</v>
      </c>
      <c r="AP101" s="42" t="e">
        <f t="shared" si="37"/>
        <v>#DIV/0!</v>
      </c>
      <c r="AQ101" s="37" t="e">
        <f t="shared" si="38"/>
        <v>#DIV/0!</v>
      </c>
      <c r="AR101" s="37" t="e">
        <f t="shared" si="39"/>
        <v>#DIV/0!</v>
      </c>
      <c r="AS101" s="37" t="e">
        <f t="shared" si="40"/>
        <v>#DIV/0!</v>
      </c>
      <c r="AT101" s="37" t="e">
        <f t="shared" si="41"/>
        <v>#DIV/0!</v>
      </c>
      <c r="AU101" s="37" t="e">
        <f t="shared" si="42"/>
        <v>#DIV/0!</v>
      </c>
      <c r="AV101" s="42" t="e">
        <f t="shared" si="43"/>
        <v>#DIV/0!</v>
      </c>
      <c r="AW101" s="37" t="e">
        <f t="shared" si="44"/>
        <v>#DIV/0!</v>
      </c>
      <c r="AX101" s="37" t="e">
        <f t="shared" si="45"/>
        <v>#DIV/0!</v>
      </c>
      <c r="AY101" s="37" t="e">
        <f t="shared" si="46"/>
        <v>#DIV/0!</v>
      </c>
      <c r="AZ101" s="37" t="e">
        <f t="shared" si="47"/>
        <v>#DIV/0!</v>
      </c>
      <c r="BA101" s="37" t="e">
        <f t="shared" si="48"/>
        <v>#DIV/0!</v>
      </c>
      <c r="BB101" s="42" t="e">
        <f>IF($E101="ST",VALUE(TEXT((1/(('TOX and EXPO INPUTS'!$F$9/AG101)+('TOX and EXPO INPUTS'!$F$17/AN101))),"0.0E+00")),IF($E101="IT",VALUE(TEXT((1/(('TOX and EXPO INPUTS'!$F$12/AG101)+('TOX and EXPO INPUTS'!$F$20/AN101))),"0.0E+00"))))</f>
        <v>#DIV/0!</v>
      </c>
      <c r="BC101" s="37" t="e">
        <f>IF($E101="ST",VALUE(TEXT((1/(('TOX and EXPO INPUTS'!$F$9/AH101)+('TOX and EXPO INPUTS'!$F$17/AN101))),"0.0E+00")),IF($E101="IT",VALUE(TEXT((1/(('TOX and EXPO INPUTS'!$F$12/AH101)+('TOX and EXPO INPUTS'!$F$20/AN101))),"0.0E+00"))))</f>
        <v>#DIV/0!</v>
      </c>
      <c r="BD101" s="37" t="e">
        <f>IF($E101="ST",VALUE(TEXT((1/(('TOX and EXPO INPUTS'!$F$9/AI101)+('TOX and EXPO INPUTS'!$F$17/AN101))),"0.0E+00")),IF($E101="IT",VALUE(TEXT((1/(('TOX and EXPO INPUTS'!$F$12/AI101)+('TOX and EXPO INPUTS'!$F$20/AN101))),"0.0E+00"))))</f>
        <v>#DIV/0!</v>
      </c>
      <c r="BE101" s="37" t="e">
        <f>IF($E101="ST",VALUE(TEXT((1/(('TOX and EXPO INPUTS'!$F$9/AG101)+('TOX and EXPO INPUTS'!$F$17/AO101))),"0.0E+00")),IF($E101="IT",VALUE(TEXT((1/(('TOX and EXPO INPUTS'!$F$12/AG101)+('TOX and EXPO INPUTS'!$F$20/AO101))),"0.0E+00"))))</f>
        <v>#DIV/0!</v>
      </c>
      <c r="BF101" s="37" t="e">
        <f>IF($E101="ST",VALUE(TEXT((1/(('TOX and EXPO INPUTS'!$F$9/AH101)+('TOX and EXPO INPUTS'!$F$17/AO101))),"0.0E+00")),IF($E101="IT",VALUE(TEXT((1/(('TOX and EXPO INPUTS'!$F$12/AH101)+('TOX and EXPO INPUTS'!$F$20/AO101))),"0.0E+00"))))</f>
        <v>#DIV/0!</v>
      </c>
      <c r="BG101" s="37" t="e">
        <f>IF($E101="ST",VALUE(TEXT((1/(('TOX and EXPO INPUTS'!$F$9/AI101)+('TOX and EXPO INPUTS'!$F$17/AO101))),"0.0E+00")),IF($E101="IT",VALUE(TEXT((1/(('TOX and EXPO INPUTS'!$F$12/AI101)+('TOX and EXPO INPUTS'!$F$20/AO101))),"0.0E+00"))))</f>
        <v>#DIV/0!</v>
      </c>
      <c r="BH101" s="42" t="e">
        <f>VALUE(TEXT((AD101*$T101/365*'TOX and EXPO INPUTS'!$E$33/'TOX and EXPO INPUTS'!$E$34),"0.00E+00"))</f>
        <v>#DIV/0!</v>
      </c>
      <c r="BI101" s="37" t="e">
        <f>VALUE(TEXT((AE101*$T101/365*'TOX and EXPO INPUTS'!$E$33/'TOX and EXPO INPUTS'!$E$34),"0.00E+00"))</f>
        <v>#DIV/0!</v>
      </c>
      <c r="BJ101" s="37" t="e">
        <f>VALUE(TEXT((AF101*$T101/365*'TOX and EXPO INPUTS'!$E$33/'TOX and EXPO INPUTS'!$E$34),"0.00E+00"))</f>
        <v>#DIV/0!</v>
      </c>
      <c r="BK101" s="42" t="e">
        <f>VALUE(TEXT((AD101*$U101/365*'TOX and EXPO INPUTS'!$E$33/'TOX and EXPO INPUTS'!$E$34),"0.00E+00"))</f>
        <v>#DIV/0!</v>
      </c>
      <c r="BL101" s="37" t="e">
        <f>VALUE(TEXT((AE101*$U101/365*'TOX and EXPO INPUTS'!$E$33/'TOX and EXPO INPUTS'!$E$34),"0.00E+00"))</f>
        <v>#DIV/0!</v>
      </c>
      <c r="BM101" s="37" t="e">
        <f>VALUE(TEXT((AF101*$U101/365*'TOX and EXPO INPUTS'!$E$33/'TOX and EXPO INPUTS'!$E$34),"0.00E+00"))</f>
        <v>#DIV/0!</v>
      </c>
      <c r="BN101" s="42" t="e">
        <f>VALUE(TEXT((AL101*$T101/365*'TOX and EXPO INPUTS'!$E$33/'TOX and EXPO INPUTS'!$E$34),"0.00E+00"))</f>
        <v>#DIV/0!</v>
      </c>
      <c r="BO101" s="37" t="e">
        <f>VALUE(TEXT((AM101*$T101/365*'TOX and EXPO INPUTS'!$E$33/'TOX and EXPO INPUTS'!$E$34),"0.00E+00"))</f>
        <v>#DIV/0!</v>
      </c>
      <c r="BP101" s="42" t="e">
        <f>VALUE(TEXT((AL101*$U101/365*'TOX and EXPO INPUTS'!$E$33/'TOX and EXPO INPUTS'!$E$34),"0.00E+00"))</f>
        <v>#DIV/0!</v>
      </c>
      <c r="BQ101" s="37" t="e">
        <f>VALUE(TEXT((AM101*$U101/365*'TOX and EXPO INPUTS'!$E$33/'TOX and EXPO INPUTS'!$E$34),"0.00E+00"))</f>
        <v>#DIV/0!</v>
      </c>
      <c r="BR101" s="42" t="e">
        <f>VALUE(TEXT((AP101*$T101/365*'TOX and EXPO INPUTS'!$E$33/'TOX and EXPO INPUTS'!$E$34),"0.00E+00"))</f>
        <v>#DIV/0!</v>
      </c>
      <c r="BS101" s="37" t="e">
        <f>VALUE(TEXT((AQ101*$T101/365*'TOX and EXPO INPUTS'!$E$33/'TOX and EXPO INPUTS'!$E$34),"0.00E+00"))</f>
        <v>#DIV/0!</v>
      </c>
      <c r="BT101" s="37" t="e">
        <f>VALUE(TEXT((AR101*$T101/365*'TOX and EXPO INPUTS'!$E$33/'TOX and EXPO INPUTS'!$E$34),"0.00E+00"))</f>
        <v>#DIV/0!</v>
      </c>
      <c r="BU101" s="37" t="e">
        <f>VALUE(TEXT((AS101*$T101/365*'TOX and EXPO INPUTS'!$E$33/'TOX and EXPO INPUTS'!$E$34),"0.00E+00"))</f>
        <v>#DIV/0!</v>
      </c>
      <c r="BV101" s="37" t="e">
        <f>VALUE(TEXT((AT101*$T101/365*'TOX and EXPO INPUTS'!$E$33/'TOX and EXPO INPUTS'!$E$34),"0.00E+00"))</f>
        <v>#DIV/0!</v>
      </c>
      <c r="BW101" s="37" t="e">
        <f>VALUE(TEXT((AU101*$T101/365*'TOX and EXPO INPUTS'!$E$33/'TOX and EXPO INPUTS'!$E$34),"0.00E+00"))</f>
        <v>#DIV/0!</v>
      </c>
      <c r="BX101" s="42" t="e">
        <f>VALUE(TEXT((AP101*$U101/365*'TOX and EXPO INPUTS'!$E$33/'TOX and EXPO INPUTS'!$E$34),"0.00E+00"))</f>
        <v>#DIV/0!</v>
      </c>
      <c r="BY101" s="37" t="e">
        <f>VALUE(TEXT((AQ101*$U101/365*'TOX and EXPO INPUTS'!$E$33/'TOX and EXPO INPUTS'!$E$34),"0.00E+00"))</f>
        <v>#DIV/0!</v>
      </c>
      <c r="BZ101" s="37" t="e">
        <f>VALUE(TEXT((AR101*$U101/365*'TOX and EXPO INPUTS'!$E$33/'TOX and EXPO INPUTS'!$E$34),"0.00E+00"))</f>
        <v>#DIV/0!</v>
      </c>
      <c r="CA101" s="37" t="e">
        <f>VALUE(TEXT((AS101*$U101/365*'TOX and EXPO INPUTS'!$E$33/'TOX and EXPO INPUTS'!$E$34),"0.00E+00"))</f>
        <v>#DIV/0!</v>
      </c>
      <c r="CB101" s="37" t="e">
        <f>VALUE(TEXT((AT101*$U101/365*'TOX and EXPO INPUTS'!$E$33/'TOX and EXPO INPUTS'!$E$34),"0.00E+00"))</f>
        <v>#DIV/0!</v>
      </c>
      <c r="CC101" s="37" t="e">
        <f>VALUE(TEXT((AU101*$U101/365*'TOX and EXPO INPUTS'!$E$33/'TOX and EXPO INPUTS'!$E$34),"0.00E+00"))</f>
        <v>#DIV/0!</v>
      </c>
      <c r="CD101" s="58" t="e">
        <f>VALUE(TEXT((BR101*'TOX and EXPO INPUTS'!$F$23),"0.00E+00"))</f>
        <v>#DIV/0!</v>
      </c>
      <c r="CE101" s="57" t="e">
        <f>VALUE(TEXT((BS101*'TOX and EXPO INPUTS'!$F$23),"0.00E+00"))</f>
        <v>#DIV/0!</v>
      </c>
      <c r="CF101" s="57" t="e">
        <f>VALUE(TEXT((BT101*'TOX and EXPO INPUTS'!$F$23),"0.00E+00"))</f>
        <v>#DIV/0!</v>
      </c>
      <c r="CG101" s="57" t="e">
        <f>VALUE(TEXT((BU101*'TOX and EXPO INPUTS'!$F$23),"0.00E+00"))</f>
        <v>#DIV/0!</v>
      </c>
      <c r="CH101" s="57" t="e">
        <f>VALUE(TEXT((BV101*'TOX and EXPO INPUTS'!$F$23),"0.00E+00"))</f>
        <v>#DIV/0!</v>
      </c>
      <c r="CI101" s="57" t="e">
        <f>VALUE(TEXT((BW101*'TOX and EXPO INPUTS'!$F$23),"0.00E+00"))</f>
        <v>#DIV/0!</v>
      </c>
      <c r="CJ101" s="58" t="e">
        <f>VALUE(TEXT((BX101*'TOX and EXPO INPUTS'!$F$23),"0.00E+00"))</f>
        <v>#DIV/0!</v>
      </c>
      <c r="CK101" s="57" t="e">
        <f>VALUE(TEXT((BY101*'TOX and EXPO INPUTS'!$F$23),"0.00E+00"))</f>
        <v>#DIV/0!</v>
      </c>
      <c r="CL101" s="57" t="e">
        <f>VALUE(TEXT((BZ101*'TOX and EXPO INPUTS'!$F$23),"0.00E+00"))</f>
        <v>#DIV/0!</v>
      </c>
      <c r="CM101" s="57" t="e">
        <f>VALUE(TEXT((CA101*'TOX and EXPO INPUTS'!$F$23),"0.00E+00"))</f>
        <v>#DIV/0!</v>
      </c>
      <c r="CN101" s="57" t="e">
        <f>VALUE(TEXT((CB101*'TOX and EXPO INPUTS'!$F$23),"0.00E+00"))</f>
        <v>#DIV/0!</v>
      </c>
      <c r="CO101" s="57" t="e">
        <f>VALUE(TEXT((CC101*'TOX and EXPO INPUTS'!$F$23),"0.00E+00"))</f>
        <v>#DIV/0!</v>
      </c>
      <c r="CP101" s="38" t="s">
        <v>106</v>
      </c>
      <c r="CQ101" s="34" t="s">
        <v>107</v>
      </c>
      <c r="CR101" s="34" t="s">
        <v>108</v>
      </c>
      <c r="CS101" s="39" t="s">
        <v>109</v>
      </c>
    </row>
    <row r="102" spans="1:97" ht="48" customHeight="1" x14ac:dyDescent="0.25">
      <c r="A102" s="34" t="s">
        <v>98</v>
      </c>
      <c r="B102" s="34" t="s">
        <v>99</v>
      </c>
      <c r="C102" s="34" t="s">
        <v>113</v>
      </c>
      <c r="D102" s="34" t="s">
        <v>442</v>
      </c>
      <c r="E102" s="39" t="s">
        <v>112</v>
      </c>
      <c r="F102" s="40" t="s">
        <v>132</v>
      </c>
      <c r="G102" s="43"/>
      <c r="H102" s="36" t="s">
        <v>104</v>
      </c>
      <c r="I102" s="67"/>
      <c r="J102" s="36" t="s">
        <v>105</v>
      </c>
      <c r="K102" s="100">
        <f>VLOOKUP(F102,'Amount Seed Planted_variables'!$A$3:$I$74,2,0)</f>
        <v>80000</v>
      </c>
      <c r="L102" s="100">
        <f>VLOOKUP(F102,'Amount Seed Planted_variables'!$A$3:$I$74,3,0)</f>
        <v>150000</v>
      </c>
      <c r="M102" s="36">
        <f t="shared" si="53"/>
        <v>0</v>
      </c>
      <c r="N102" s="35">
        <f t="shared" si="54"/>
        <v>0</v>
      </c>
      <c r="O102" s="101">
        <v>3000</v>
      </c>
      <c r="P102" s="93">
        <f>VLOOKUP(F102,'Amount Seed Planted_variables'!$A$3:$I$74,4,0)</f>
        <v>210845</v>
      </c>
      <c r="Q102" s="93">
        <f>VLOOKUP(F102,'Amount Seed Planted_variables'!$A$3:$I$74,7,0)</f>
        <v>80</v>
      </c>
      <c r="R102" s="93">
        <f>VLOOKUP(F102,'Amount Seed Planted_variables'!$A$3:$I$74,8,0)</f>
        <v>16867600</v>
      </c>
      <c r="S102" s="87" t="str">
        <f t="shared" si="50"/>
        <v>NA</v>
      </c>
      <c r="T102" s="35">
        <v>10</v>
      </c>
      <c r="U102" s="35">
        <v>30</v>
      </c>
      <c r="V102" s="41">
        <v>3994</v>
      </c>
      <c r="W102" s="35">
        <v>797</v>
      </c>
      <c r="X102" s="35">
        <v>530</v>
      </c>
      <c r="Y102" s="41">
        <v>66</v>
      </c>
      <c r="Z102" s="35">
        <f t="shared" si="49"/>
        <v>6.6000000000000005</v>
      </c>
      <c r="AA102" s="42">
        <f t="shared" si="55"/>
        <v>0</v>
      </c>
      <c r="AB102" s="37">
        <f t="shared" si="56"/>
        <v>0</v>
      </c>
      <c r="AC102" s="37">
        <f t="shared" si="57"/>
        <v>0</v>
      </c>
      <c r="AD102" s="42" t="e">
        <f>VALUE(TEXT(((AA102*'TOX and EXPO INPUTS'!$F$13)/'TOX and EXPO INPUTS'!$E$27),"0.00E+00"))</f>
        <v>#DIV/0!</v>
      </c>
      <c r="AE102" s="37" t="e">
        <f>VALUE(TEXT(((AB102*'TOX and EXPO INPUTS'!$F$13)/'TOX and EXPO INPUTS'!$E$27),"0.00E+00"))</f>
        <v>#DIV/0!</v>
      </c>
      <c r="AF102" s="37" t="e">
        <f>VALUE(TEXT(((AC102*'TOX and EXPO INPUTS'!$F$13)/'TOX and EXPO INPUTS'!$E$27),"0.00E+00"))</f>
        <v>#DIV/0!</v>
      </c>
      <c r="AG102" s="42" t="e">
        <f>IF($E102="ST",VALUE(TEXT(('TOX and EXPO INPUTS'!$F$7/AD102),"0.0E+00")),IF($E102="IT",VALUE(TEXT(('TOX and EXPO INPUTS'!$F$10/AD102),"0.0E+00"))))</f>
        <v>#DIV/0!</v>
      </c>
      <c r="AH102" s="37" t="e">
        <f>IF($E102="ST",VALUE(TEXT(('TOX and EXPO INPUTS'!$F$7/AE102),"0.0E+00")),IF($E102="IT",VALUE(TEXT(('TOX and EXPO INPUTS'!$F$10/AE102),"0.0E+00"))))</f>
        <v>#DIV/0!</v>
      </c>
      <c r="AI102" s="37" t="e">
        <f>IF($E102="ST",VALUE(TEXT(('TOX and EXPO INPUTS'!$F$7/AF102),"0.0E+00")),IF($E102="IT",VALUE(TEXT(('TOX and EXPO INPUTS'!$F$10/AF102),"0.0E+00"))))</f>
        <v>#DIV/0!</v>
      </c>
      <c r="AJ102" s="42">
        <f t="shared" si="51"/>
        <v>0</v>
      </c>
      <c r="AK102" s="37">
        <f t="shared" si="52"/>
        <v>0</v>
      </c>
      <c r="AL102" s="42" t="e">
        <f>VALUE(TEXT(((AJ102*'TOX and EXPO INPUTS'!$F$21)/'TOX and EXPO INPUTS'!$E$29),"0.00E+00"))</f>
        <v>#DIV/0!</v>
      </c>
      <c r="AM102" s="37" t="e">
        <f>VALUE(TEXT(((AK102*'TOX and EXPO INPUTS'!$F$21)/'TOX and EXPO INPUTS'!$E$29),"0.00E+00"))</f>
        <v>#DIV/0!</v>
      </c>
      <c r="AN102" s="42" t="e">
        <f>IF($E102="ST",VALUE(TEXT(('TOX and EXPO INPUTS'!$F$15/AL102),"0.0E+00")),IF($E102="IT",VALUE(TEXT(('TOX and EXPO INPUTS'!$F$18/AL102),"0.0E+00"))))</f>
        <v>#DIV/0!</v>
      </c>
      <c r="AO102" s="37" t="e">
        <f>IF($E102="ST",VALUE(TEXT(('TOX and EXPO INPUTS'!$F$15/AM102),"0.0E+00")),IF($E102="IT",VALUE(TEXT(('TOX and EXPO INPUTS'!$F$18/AM102),"0.0E+00"))))</f>
        <v>#DIV/0!</v>
      </c>
      <c r="AP102" s="42" t="e">
        <f t="shared" si="37"/>
        <v>#DIV/0!</v>
      </c>
      <c r="AQ102" s="37" t="e">
        <f t="shared" si="38"/>
        <v>#DIV/0!</v>
      </c>
      <c r="AR102" s="37" t="e">
        <f t="shared" si="39"/>
        <v>#DIV/0!</v>
      </c>
      <c r="AS102" s="37" t="e">
        <f t="shared" si="40"/>
        <v>#DIV/0!</v>
      </c>
      <c r="AT102" s="37" t="e">
        <f t="shared" si="41"/>
        <v>#DIV/0!</v>
      </c>
      <c r="AU102" s="37" t="e">
        <f t="shared" si="42"/>
        <v>#DIV/0!</v>
      </c>
      <c r="AV102" s="42" t="e">
        <f t="shared" si="43"/>
        <v>#DIV/0!</v>
      </c>
      <c r="AW102" s="37" t="e">
        <f t="shared" si="44"/>
        <v>#DIV/0!</v>
      </c>
      <c r="AX102" s="37" t="e">
        <f t="shared" si="45"/>
        <v>#DIV/0!</v>
      </c>
      <c r="AY102" s="37" t="e">
        <f t="shared" si="46"/>
        <v>#DIV/0!</v>
      </c>
      <c r="AZ102" s="37" t="e">
        <f t="shared" si="47"/>
        <v>#DIV/0!</v>
      </c>
      <c r="BA102" s="37" t="e">
        <f t="shared" si="48"/>
        <v>#DIV/0!</v>
      </c>
      <c r="BB102" s="42" t="e">
        <f>IF($E102="ST",VALUE(TEXT((1/(('TOX and EXPO INPUTS'!$F$9/AG102)+('TOX and EXPO INPUTS'!$F$17/AN102))),"0.0E+00")),IF($E102="IT",VALUE(TEXT((1/(('TOX and EXPO INPUTS'!$F$12/AG102)+('TOX and EXPO INPUTS'!$F$20/AN102))),"0.0E+00"))))</f>
        <v>#DIV/0!</v>
      </c>
      <c r="BC102" s="37" t="e">
        <f>IF($E102="ST",VALUE(TEXT((1/(('TOX and EXPO INPUTS'!$F$9/AH102)+('TOX and EXPO INPUTS'!$F$17/AN102))),"0.0E+00")),IF($E102="IT",VALUE(TEXT((1/(('TOX and EXPO INPUTS'!$F$12/AH102)+('TOX and EXPO INPUTS'!$F$20/AN102))),"0.0E+00"))))</f>
        <v>#DIV/0!</v>
      </c>
      <c r="BD102" s="37" t="e">
        <f>IF($E102="ST",VALUE(TEXT((1/(('TOX and EXPO INPUTS'!$F$9/AI102)+('TOX and EXPO INPUTS'!$F$17/AN102))),"0.0E+00")),IF($E102="IT",VALUE(TEXT((1/(('TOX and EXPO INPUTS'!$F$12/AI102)+('TOX and EXPO INPUTS'!$F$20/AN102))),"0.0E+00"))))</f>
        <v>#DIV/0!</v>
      </c>
      <c r="BE102" s="37" t="e">
        <f>IF($E102="ST",VALUE(TEXT((1/(('TOX and EXPO INPUTS'!$F$9/AG102)+('TOX and EXPO INPUTS'!$F$17/AO102))),"0.0E+00")),IF($E102="IT",VALUE(TEXT((1/(('TOX and EXPO INPUTS'!$F$12/AG102)+('TOX and EXPO INPUTS'!$F$20/AO102))),"0.0E+00"))))</f>
        <v>#DIV/0!</v>
      </c>
      <c r="BF102" s="37" t="e">
        <f>IF($E102="ST",VALUE(TEXT((1/(('TOX and EXPO INPUTS'!$F$9/AH102)+('TOX and EXPO INPUTS'!$F$17/AO102))),"0.0E+00")),IF($E102="IT",VALUE(TEXT((1/(('TOX and EXPO INPUTS'!$F$12/AH102)+('TOX and EXPO INPUTS'!$F$20/AO102))),"0.0E+00"))))</f>
        <v>#DIV/0!</v>
      </c>
      <c r="BG102" s="37" t="e">
        <f>IF($E102="ST",VALUE(TEXT((1/(('TOX and EXPO INPUTS'!$F$9/AI102)+('TOX and EXPO INPUTS'!$F$17/AO102))),"0.0E+00")),IF($E102="IT",VALUE(TEXT((1/(('TOX and EXPO INPUTS'!$F$12/AI102)+('TOX and EXPO INPUTS'!$F$20/AO102))),"0.0E+00"))))</f>
        <v>#DIV/0!</v>
      </c>
      <c r="BH102" s="42" t="e">
        <f>VALUE(TEXT((AD102*$T102/365*'TOX and EXPO INPUTS'!$E$33/'TOX and EXPO INPUTS'!$E$34),"0.00E+00"))</f>
        <v>#DIV/0!</v>
      </c>
      <c r="BI102" s="37" t="e">
        <f>VALUE(TEXT((AE102*$T102/365*'TOX and EXPO INPUTS'!$E$33/'TOX and EXPO INPUTS'!$E$34),"0.00E+00"))</f>
        <v>#DIV/0!</v>
      </c>
      <c r="BJ102" s="37" t="e">
        <f>VALUE(TEXT((AF102*$T102/365*'TOX and EXPO INPUTS'!$E$33/'TOX and EXPO INPUTS'!$E$34),"0.00E+00"))</f>
        <v>#DIV/0!</v>
      </c>
      <c r="BK102" s="42" t="e">
        <f>VALUE(TEXT((AD102*$U102/365*'TOX and EXPO INPUTS'!$E$33/'TOX and EXPO INPUTS'!$E$34),"0.00E+00"))</f>
        <v>#DIV/0!</v>
      </c>
      <c r="BL102" s="37" t="e">
        <f>VALUE(TEXT((AE102*$U102/365*'TOX and EXPO INPUTS'!$E$33/'TOX and EXPO INPUTS'!$E$34),"0.00E+00"))</f>
        <v>#DIV/0!</v>
      </c>
      <c r="BM102" s="37" t="e">
        <f>VALUE(TEXT((AF102*$U102/365*'TOX and EXPO INPUTS'!$E$33/'TOX and EXPO INPUTS'!$E$34),"0.00E+00"))</f>
        <v>#DIV/0!</v>
      </c>
      <c r="BN102" s="42" t="e">
        <f>VALUE(TEXT((AL102*$T102/365*'TOX and EXPO INPUTS'!$E$33/'TOX and EXPO INPUTS'!$E$34),"0.00E+00"))</f>
        <v>#DIV/0!</v>
      </c>
      <c r="BO102" s="37" t="e">
        <f>VALUE(TEXT((AM102*$T102/365*'TOX and EXPO INPUTS'!$E$33/'TOX and EXPO INPUTS'!$E$34),"0.00E+00"))</f>
        <v>#DIV/0!</v>
      </c>
      <c r="BP102" s="42" t="e">
        <f>VALUE(TEXT((AL102*$U102/365*'TOX and EXPO INPUTS'!$E$33/'TOX and EXPO INPUTS'!$E$34),"0.00E+00"))</f>
        <v>#DIV/0!</v>
      </c>
      <c r="BQ102" s="37" t="e">
        <f>VALUE(TEXT((AM102*$U102/365*'TOX and EXPO INPUTS'!$E$33/'TOX and EXPO INPUTS'!$E$34),"0.00E+00"))</f>
        <v>#DIV/0!</v>
      </c>
      <c r="BR102" s="42" t="e">
        <f>VALUE(TEXT((AP102*$T102/365*'TOX and EXPO INPUTS'!$E$33/'TOX and EXPO INPUTS'!$E$34),"0.00E+00"))</f>
        <v>#DIV/0!</v>
      </c>
      <c r="BS102" s="37" t="e">
        <f>VALUE(TEXT((AQ102*$T102/365*'TOX and EXPO INPUTS'!$E$33/'TOX and EXPO INPUTS'!$E$34),"0.00E+00"))</f>
        <v>#DIV/0!</v>
      </c>
      <c r="BT102" s="37" t="e">
        <f>VALUE(TEXT((AR102*$T102/365*'TOX and EXPO INPUTS'!$E$33/'TOX and EXPO INPUTS'!$E$34),"0.00E+00"))</f>
        <v>#DIV/0!</v>
      </c>
      <c r="BU102" s="37" t="e">
        <f>VALUE(TEXT((AS102*$T102/365*'TOX and EXPO INPUTS'!$E$33/'TOX and EXPO INPUTS'!$E$34),"0.00E+00"))</f>
        <v>#DIV/0!</v>
      </c>
      <c r="BV102" s="37" t="e">
        <f>VALUE(TEXT((AT102*$T102/365*'TOX and EXPO INPUTS'!$E$33/'TOX and EXPO INPUTS'!$E$34),"0.00E+00"))</f>
        <v>#DIV/0!</v>
      </c>
      <c r="BW102" s="37" t="e">
        <f>VALUE(TEXT((AU102*$T102/365*'TOX and EXPO INPUTS'!$E$33/'TOX and EXPO INPUTS'!$E$34),"0.00E+00"))</f>
        <v>#DIV/0!</v>
      </c>
      <c r="BX102" s="42" t="e">
        <f>VALUE(TEXT((AP102*$U102/365*'TOX and EXPO INPUTS'!$E$33/'TOX and EXPO INPUTS'!$E$34),"0.00E+00"))</f>
        <v>#DIV/0!</v>
      </c>
      <c r="BY102" s="37" t="e">
        <f>VALUE(TEXT((AQ102*$U102/365*'TOX and EXPO INPUTS'!$E$33/'TOX and EXPO INPUTS'!$E$34),"0.00E+00"))</f>
        <v>#DIV/0!</v>
      </c>
      <c r="BZ102" s="37" t="e">
        <f>VALUE(TEXT((AR102*$U102/365*'TOX and EXPO INPUTS'!$E$33/'TOX and EXPO INPUTS'!$E$34),"0.00E+00"))</f>
        <v>#DIV/0!</v>
      </c>
      <c r="CA102" s="37" t="e">
        <f>VALUE(TEXT((AS102*$U102/365*'TOX and EXPO INPUTS'!$E$33/'TOX and EXPO INPUTS'!$E$34),"0.00E+00"))</f>
        <v>#DIV/0!</v>
      </c>
      <c r="CB102" s="37" t="e">
        <f>VALUE(TEXT((AT102*$U102/365*'TOX and EXPO INPUTS'!$E$33/'TOX and EXPO INPUTS'!$E$34),"0.00E+00"))</f>
        <v>#DIV/0!</v>
      </c>
      <c r="CC102" s="37" t="e">
        <f>VALUE(TEXT((AU102*$U102/365*'TOX and EXPO INPUTS'!$E$33/'TOX and EXPO INPUTS'!$E$34),"0.00E+00"))</f>
        <v>#DIV/0!</v>
      </c>
      <c r="CD102" s="58" t="e">
        <f>VALUE(TEXT((BR102*'TOX and EXPO INPUTS'!$F$23),"0.00E+00"))</f>
        <v>#DIV/0!</v>
      </c>
      <c r="CE102" s="57" t="e">
        <f>VALUE(TEXT((BS102*'TOX and EXPO INPUTS'!$F$23),"0.00E+00"))</f>
        <v>#DIV/0!</v>
      </c>
      <c r="CF102" s="57" t="e">
        <f>VALUE(TEXT((BT102*'TOX and EXPO INPUTS'!$F$23),"0.00E+00"))</f>
        <v>#DIV/0!</v>
      </c>
      <c r="CG102" s="57" t="e">
        <f>VALUE(TEXT((BU102*'TOX and EXPO INPUTS'!$F$23),"0.00E+00"))</f>
        <v>#DIV/0!</v>
      </c>
      <c r="CH102" s="57" t="e">
        <f>VALUE(TEXT((BV102*'TOX and EXPO INPUTS'!$F$23),"0.00E+00"))</f>
        <v>#DIV/0!</v>
      </c>
      <c r="CI102" s="57" t="e">
        <f>VALUE(TEXT((BW102*'TOX and EXPO INPUTS'!$F$23),"0.00E+00"))</f>
        <v>#DIV/0!</v>
      </c>
      <c r="CJ102" s="58" t="e">
        <f>VALUE(TEXT((BX102*'TOX and EXPO INPUTS'!$F$23),"0.00E+00"))</f>
        <v>#DIV/0!</v>
      </c>
      <c r="CK102" s="57" t="e">
        <f>VALUE(TEXT((BY102*'TOX and EXPO INPUTS'!$F$23),"0.00E+00"))</f>
        <v>#DIV/0!</v>
      </c>
      <c r="CL102" s="57" t="e">
        <f>VALUE(TEXT((BZ102*'TOX and EXPO INPUTS'!$F$23),"0.00E+00"))</f>
        <v>#DIV/0!</v>
      </c>
      <c r="CM102" s="57" t="e">
        <f>VALUE(TEXT((CA102*'TOX and EXPO INPUTS'!$F$23),"0.00E+00"))</f>
        <v>#DIV/0!</v>
      </c>
      <c r="CN102" s="57" t="e">
        <f>VALUE(TEXT((CB102*'TOX and EXPO INPUTS'!$F$23),"0.00E+00"))</f>
        <v>#DIV/0!</v>
      </c>
      <c r="CO102" s="57" t="e">
        <f>VALUE(TEXT((CC102*'TOX and EXPO INPUTS'!$F$23),"0.00E+00"))</f>
        <v>#DIV/0!</v>
      </c>
      <c r="CP102" s="38" t="s">
        <v>106</v>
      </c>
      <c r="CQ102" s="34" t="s">
        <v>107</v>
      </c>
      <c r="CR102" s="34" t="s">
        <v>108</v>
      </c>
      <c r="CS102" s="39" t="s">
        <v>109</v>
      </c>
    </row>
    <row r="103" spans="1:97" ht="48" customHeight="1" x14ac:dyDescent="0.25">
      <c r="A103" s="34" t="s">
        <v>98</v>
      </c>
      <c r="B103" s="34" t="s">
        <v>99</v>
      </c>
      <c r="C103" s="34" t="s">
        <v>115</v>
      </c>
      <c r="D103" s="34" t="s">
        <v>101</v>
      </c>
      <c r="E103" s="39" t="s">
        <v>102</v>
      </c>
      <c r="F103" s="40" t="s">
        <v>132</v>
      </c>
      <c r="G103" s="43"/>
      <c r="H103" s="36" t="s">
        <v>104</v>
      </c>
      <c r="I103" s="67"/>
      <c r="J103" s="36" t="s">
        <v>105</v>
      </c>
      <c r="K103" s="100">
        <f>VLOOKUP(F103,'Amount Seed Planted_variables'!$A$3:$I$74,2,0)</f>
        <v>80000</v>
      </c>
      <c r="L103" s="100">
        <f>VLOOKUP(F103,'Amount Seed Planted_variables'!$A$3:$I$74,3,0)</f>
        <v>150000</v>
      </c>
      <c r="M103" s="36">
        <f t="shared" si="53"/>
        <v>0</v>
      </c>
      <c r="N103" s="35">
        <f t="shared" si="54"/>
        <v>0</v>
      </c>
      <c r="O103" s="101">
        <v>225</v>
      </c>
      <c r="P103" s="93">
        <f>VLOOKUP(F103,'Amount Seed Planted_variables'!$A$3:$I$74,4,0)</f>
        <v>210845</v>
      </c>
      <c r="Q103" s="93">
        <f>VLOOKUP(F103,'Amount Seed Planted_variables'!$A$3:$I$74,7,0)</f>
        <v>80</v>
      </c>
      <c r="R103" s="93">
        <f>VLOOKUP(F103,'Amount Seed Planted_variables'!$A$3:$I$74,8,0)</f>
        <v>16867600</v>
      </c>
      <c r="S103" s="87" t="str">
        <f t="shared" si="50"/>
        <v>NA</v>
      </c>
      <c r="T103" s="35">
        <v>10</v>
      </c>
      <c r="U103" s="35">
        <v>30</v>
      </c>
      <c r="V103" s="41">
        <v>349</v>
      </c>
      <c r="W103" s="35">
        <v>51.2</v>
      </c>
      <c r="X103" s="35">
        <v>42.2</v>
      </c>
      <c r="Y103" s="41">
        <v>1.2</v>
      </c>
      <c r="Z103" s="35">
        <f t="shared" si="49"/>
        <v>0.12</v>
      </c>
      <c r="AA103" s="42">
        <f t="shared" si="55"/>
        <v>0</v>
      </c>
      <c r="AB103" s="37">
        <f t="shared" si="56"/>
        <v>0</v>
      </c>
      <c r="AC103" s="37">
        <f t="shared" si="57"/>
        <v>0</v>
      </c>
      <c r="AD103" s="42" t="e">
        <f>VALUE(TEXT(((AA103*'TOX and EXPO INPUTS'!$F$13)/'TOX and EXPO INPUTS'!$E$27),"0.00E+00"))</f>
        <v>#DIV/0!</v>
      </c>
      <c r="AE103" s="37" t="e">
        <f>VALUE(TEXT(((AB103*'TOX and EXPO INPUTS'!$F$13)/'TOX and EXPO INPUTS'!$E$27),"0.00E+00"))</f>
        <v>#DIV/0!</v>
      </c>
      <c r="AF103" s="37" t="e">
        <f>VALUE(TEXT(((AC103*'TOX and EXPO INPUTS'!$F$13)/'TOX and EXPO INPUTS'!$E$27),"0.00E+00"))</f>
        <v>#DIV/0!</v>
      </c>
      <c r="AG103" s="42" t="e">
        <f>IF($E103="ST",VALUE(TEXT(('TOX and EXPO INPUTS'!$F$7/AD103),"0.0E+00")),IF($E103="IT",VALUE(TEXT(('TOX and EXPO INPUTS'!$F$10/AD103),"0.0E+00"))))</f>
        <v>#DIV/0!</v>
      </c>
      <c r="AH103" s="37" t="e">
        <f>IF($E103="ST",VALUE(TEXT(('TOX and EXPO INPUTS'!$F$7/AE103),"0.0E+00")),IF($E103="IT",VALUE(TEXT(('TOX and EXPO INPUTS'!$F$10/AE103),"0.0E+00"))))</f>
        <v>#DIV/0!</v>
      </c>
      <c r="AI103" s="37" t="e">
        <f>IF($E103="ST",VALUE(TEXT(('TOX and EXPO INPUTS'!$F$7/AF103),"0.0E+00")),IF($E103="IT",VALUE(TEXT(('TOX and EXPO INPUTS'!$F$10/AF103),"0.0E+00"))))</f>
        <v>#DIV/0!</v>
      </c>
      <c r="AJ103" s="42">
        <f t="shared" si="51"/>
        <v>0</v>
      </c>
      <c r="AK103" s="37">
        <f t="shared" si="52"/>
        <v>0</v>
      </c>
      <c r="AL103" s="42" t="e">
        <f>VALUE(TEXT(((AJ103*'TOX and EXPO INPUTS'!$F$21)/'TOX and EXPO INPUTS'!$E$29),"0.00E+00"))</f>
        <v>#DIV/0!</v>
      </c>
      <c r="AM103" s="37" t="e">
        <f>VALUE(TEXT(((AK103*'TOX and EXPO INPUTS'!$F$21)/'TOX and EXPO INPUTS'!$E$29),"0.00E+00"))</f>
        <v>#DIV/0!</v>
      </c>
      <c r="AN103" s="42" t="e">
        <f>IF($E103="ST",VALUE(TEXT(('TOX and EXPO INPUTS'!$F$15/AL103),"0.0E+00")),IF($E103="IT",VALUE(TEXT(('TOX and EXPO INPUTS'!$F$18/AL103),"0.0E+00"))))</f>
        <v>#DIV/0!</v>
      </c>
      <c r="AO103" s="37" t="e">
        <f>IF($E103="ST",VALUE(TEXT(('TOX and EXPO INPUTS'!$F$15/AM103),"0.0E+00")),IF($E103="IT",VALUE(TEXT(('TOX and EXPO INPUTS'!$F$18/AM103),"0.0E+00"))))</f>
        <v>#DIV/0!</v>
      </c>
      <c r="AP103" s="42" t="e">
        <f t="shared" si="37"/>
        <v>#DIV/0!</v>
      </c>
      <c r="AQ103" s="37" t="e">
        <f t="shared" si="38"/>
        <v>#DIV/0!</v>
      </c>
      <c r="AR103" s="37" t="e">
        <f t="shared" si="39"/>
        <v>#DIV/0!</v>
      </c>
      <c r="AS103" s="37" t="e">
        <f t="shared" si="40"/>
        <v>#DIV/0!</v>
      </c>
      <c r="AT103" s="37" t="e">
        <f t="shared" si="41"/>
        <v>#DIV/0!</v>
      </c>
      <c r="AU103" s="37" t="e">
        <f t="shared" si="42"/>
        <v>#DIV/0!</v>
      </c>
      <c r="AV103" s="42" t="e">
        <f t="shared" si="43"/>
        <v>#DIV/0!</v>
      </c>
      <c r="AW103" s="37" t="e">
        <f t="shared" si="44"/>
        <v>#DIV/0!</v>
      </c>
      <c r="AX103" s="37" t="e">
        <f t="shared" si="45"/>
        <v>#DIV/0!</v>
      </c>
      <c r="AY103" s="37" t="e">
        <f t="shared" si="46"/>
        <v>#DIV/0!</v>
      </c>
      <c r="AZ103" s="37" t="e">
        <f t="shared" si="47"/>
        <v>#DIV/0!</v>
      </c>
      <c r="BA103" s="37" t="e">
        <f t="shared" si="48"/>
        <v>#DIV/0!</v>
      </c>
      <c r="BB103" s="42" t="e">
        <f>IF($E103="ST",VALUE(TEXT((1/(('TOX and EXPO INPUTS'!$F$9/AG103)+('TOX and EXPO INPUTS'!$F$17/AN103))),"0.0E+00")),IF($E103="IT",VALUE(TEXT((1/(('TOX and EXPO INPUTS'!$F$12/AG103)+('TOX and EXPO INPUTS'!$F$20/AN103))),"0.0E+00"))))</f>
        <v>#DIV/0!</v>
      </c>
      <c r="BC103" s="37" t="e">
        <f>IF($E103="ST",VALUE(TEXT((1/(('TOX and EXPO INPUTS'!$F$9/AH103)+('TOX and EXPO INPUTS'!$F$17/AN103))),"0.0E+00")),IF($E103="IT",VALUE(TEXT((1/(('TOX and EXPO INPUTS'!$F$12/AH103)+('TOX and EXPO INPUTS'!$F$20/AN103))),"0.0E+00"))))</f>
        <v>#DIV/0!</v>
      </c>
      <c r="BD103" s="37" t="e">
        <f>IF($E103="ST",VALUE(TEXT((1/(('TOX and EXPO INPUTS'!$F$9/AI103)+('TOX and EXPO INPUTS'!$F$17/AN103))),"0.0E+00")),IF($E103="IT",VALUE(TEXT((1/(('TOX and EXPO INPUTS'!$F$12/AI103)+('TOX and EXPO INPUTS'!$F$20/AN103))),"0.0E+00"))))</f>
        <v>#DIV/0!</v>
      </c>
      <c r="BE103" s="37" t="e">
        <f>IF($E103="ST",VALUE(TEXT((1/(('TOX and EXPO INPUTS'!$F$9/AG103)+('TOX and EXPO INPUTS'!$F$17/AO103))),"0.0E+00")),IF($E103="IT",VALUE(TEXT((1/(('TOX and EXPO INPUTS'!$F$12/AG103)+('TOX and EXPO INPUTS'!$F$20/AO103))),"0.0E+00"))))</f>
        <v>#DIV/0!</v>
      </c>
      <c r="BF103" s="37" t="e">
        <f>IF($E103="ST",VALUE(TEXT((1/(('TOX and EXPO INPUTS'!$F$9/AH103)+('TOX and EXPO INPUTS'!$F$17/AO103))),"0.0E+00")),IF($E103="IT",VALUE(TEXT((1/(('TOX and EXPO INPUTS'!$F$12/AH103)+('TOX and EXPO INPUTS'!$F$20/AO103))),"0.0E+00"))))</f>
        <v>#DIV/0!</v>
      </c>
      <c r="BG103" s="37" t="e">
        <f>IF($E103="ST",VALUE(TEXT((1/(('TOX and EXPO INPUTS'!$F$9/AI103)+('TOX and EXPO INPUTS'!$F$17/AO103))),"0.0E+00")),IF($E103="IT",VALUE(TEXT((1/(('TOX and EXPO INPUTS'!$F$12/AI103)+('TOX and EXPO INPUTS'!$F$20/AO103))),"0.0E+00"))))</f>
        <v>#DIV/0!</v>
      </c>
      <c r="BH103" s="42" t="e">
        <f>VALUE(TEXT((AD103*$T103/365*'TOX and EXPO INPUTS'!$E$33/'TOX and EXPO INPUTS'!$E$34),"0.00E+00"))</f>
        <v>#DIV/0!</v>
      </c>
      <c r="BI103" s="37" t="e">
        <f>VALUE(TEXT((AE103*$T103/365*'TOX and EXPO INPUTS'!$E$33/'TOX and EXPO INPUTS'!$E$34),"0.00E+00"))</f>
        <v>#DIV/0!</v>
      </c>
      <c r="BJ103" s="37" t="e">
        <f>VALUE(TEXT((AF103*$T103/365*'TOX and EXPO INPUTS'!$E$33/'TOX and EXPO INPUTS'!$E$34),"0.00E+00"))</f>
        <v>#DIV/0!</v>
      </c>
      <c r="BK103" s="42" t="e">
        <f>VALUE(TEXT((AD103*$U103/365*'TOX and EXPO INPUTS'!$E$33/'TOX and EXPO INPUTS'!$E$34),"0.00E+00"))</f>
        <v>#DIV/0!</v>
      </c>
      <c r="BL103" s="37" t="e">
        <f>VALUE(TEXT((AE103*$U103/365*'TOX and EXPO INPUTS'!$E$33/'TOX and EXPO INPUTS'!$E$34),"0.00E+00"))</f>
        <v>#DIV/0!</v>
      </c>
      <c r="BM103" s="37" t="e">
        <f>VALUE(TEXT((AF103*$U103/365*'TOX and EXPO INPUTS'!$E$33/'TOX and EXPO INPUTS'!$E$34),"0.00E+00"))</f>
        <v>#DIV/0!</v>
      </c>
      <c r="BN103" s="42" t="e">
        <f>VALUE(TEXT((AL103*$T103/365*'TOX and EXPO INPUTS'!$E$33/'TOX and EXPO INPUTS'!$E$34),"0.00E+00"))</f>
        <v>#DIV/0!</v>
      </c>
      <c r="BO103" s="37" t="e">
        <f>VALUE(TEXT((AM103*$T103/365*'TOX and EXPO INPUTS'!$E$33/'TOX and EXPO INPUTS'!$E$34),"0.00E+00"))</f>
        <v>#DIV/0!</v>
      </c>
      <c r="BP103" s="42" t="e">
        <f>VALUE(TEXT((AL103*$U103/365*'TOX and EXPO INPUTS'!$E$33/'TOX and EXPO INPUTS'!$E$34),"0.00E+00"))</f>
        <v>#DIV/0!</v>
      </c>
      <c r="BQ103" s="37" t="e">
        <f>VALUE(TEXT((AM103*$U103/365*'TOX and EXPO INPUTS'!$E$33/'TOX and EXPO INPUTS'!$E$34),"0.00E+00"))</f>
        <v>#DIV/0!</v>
      </c>
      <c r="BR103" s="42" t="e">
        <f>VALUE(TEXT((AP103*$T103/365*'TOX and EXPO INPUTS'!$E$33/'TOX and EXPO INPUTS'!$E$34),"0.00E+00"))</f>
        <v>#DIV/0!</v>
      </c>
      <c r="BS103" s="37" t="e">
        <f>VALUE(TEXT((AQ103*$T103/365*'TOX and EXPO INPUTS'!$E$33/'TOX and EXPO INPUTS'!$E$34),"0.00E+00"))</f>
        <v>#DIV/0!</v>
      </c>
      <c r="BT103" s="37" t="e">
        <f>VALUE(TEXT((AR103*$T103/365*'TOX and EXPO INPUTS'!$E$33/'TOX and EXPO INPUTS'!$E$34),"0.00E+00"))</f>
        <v>#DIV/0!</v>
      </c>
      <c r="BU103" s="37" t="e">
        <f>VALUE(TEXT((AS103*$T103/365*'TOX and EXPO INPUTS'!$E$33/'TOX and EXPO INPUTS'!$E$34),"0.00E+00"))</f>
        <v>#DIV/0!</v>
      </c>
      <c r="BV103" s="37" t="e">
        <f>VALUE(TEXT((AT103*$T103/365*'TOX and EXPO INPUTS'!$E$33/'TOX and EXPO INPUTS'!$E$34),"0.00E+00"))</f>
        <v>#DIV/0!</v>
      </c>
      <c r="BW103" s="37" t="e">
        <f>VALUE(TEXT((AU103*$T103/365*'TOX and EXPO INPUTS'!$E$33/'TOX and EXPO INPUTS'!$E$34),"0.00E+00"))</f>
        <v>#DIV/0!</v>
      </c>
      <c r="BX103" s="42" t="e">
        <f>VALUE(TEXT((AP103*$U103/365*'TOX and EXPO INPUTS'!$E$33/'TOX and EXPO INPUTS'!$E$34),"0.00E+00"))</f>
        <v>#DIV/0!</v>
      </c>
      <c r="BY103" s="37" t="e">
        <f>VALUE(TEXT((AQ103*$U103/365*'TOX and EXPO INPUTS'!$E$33/'TOX and EXPO INPUTS'!$E$34),"0.00E+00"))</f>
        <v>#DIV/0!</v>
      </c>
      <c r="BZ103" s="37" t="e">
        <f>VALUE(TEXT((AR103*$U103/365*'TOX and EXPO INPUTS'!$E$33/'TOX and EXPO INPUTS'!$E$34),"0.00E+00"))</f>
        <v>#DIV/0!</v>
      </c>
      <c r="CA103" s="37" t="e">
        <f>VALUE(TEXT((AS103*$U103/365*'TOX and EXPO INPUTS'!$E$33/'TOX and EXPO INPUTS'!$E$34),"0.00E+00"))</f>
        <v>#DIV/0!</v>
      </c>
      <c r="CB103" s="37" t="e">
        <f>VALUE(TEXT((AT103*$U103/365*'TOX and EXPO INPUTS'!$E$33/'TOX and EXPO INPUTS'!$E$34),"0.00E+00"))</f>
        <v>#DIV/0!</v>
      </c>
      <c r="CC103" s="37" t="e">
        <f>VALUE(TEXT((AU103*$U103/365*'TOX and EXPO INPUTS'!$E$33/'TOX and EXPO INPUTS'!$E$34),"0.00E+00"))</f>
        <v>#DIV/0!</v>
      </c>
      <c r="CD103" s="58" t="e">
        <f>VALUE(TEXT((BR103*'TOX and EXPO INPUTS'!$F$23),"0.00E+00"))</f>
        <v>#DIV/0!</v>
      </c>
      <c r="CE103" s="57" t="e">
        <f>VALUE(TEXT((BS103*'TOX and EXPO INPUTS'!$F$23),"0.00E+00"))</f>
        <v>#DIV/0!</v>
      </c>
      <c r="CF103" s="57" t="e">
        <f>VALUE(TEXT((BT103*'TOX and EXPO INPUTS'!$F$23),"0.00E+00"))</f>
        <v>#DIV/0!</v>
      </c>
      <c r="CG103" s="57" t="e">
        <f>VALUE(TEXT((BU103*'TOX and EXPO INPUTS'!$F$23),"0.00E+00"))</f>
        <v>#DIV/0!</v>
      </c>
      <c r="CH103" s="57" t="e">
        <f>VALUE(TEXT((BV103*'TOX and EXPO INPUTS'!$F$23),"0.00E+00"))</f>
        <v>#DIV/0!</v>
      </c>
      <c r="CI103" s="57" t="e">
        <f>VALUE(TEXT((BW103*'TOX and EXPO INPUTS'!$F$23),"0.00E+00"))</f>
        <v>#DIV/0!</v>
      </c>
      <c r="CJ103" s="58" t="e">
        <f>VALUE(TEXT((BX103*'TOX and EXPO INPUTS'!$F$23),"0.00E+00"))</f>
        <v>#DIV/0!</v>
      </c>
      <c r="CK103" s="57" t="e">
        <f>VALUE(TEXT((BY103*'TOX and EXPO INPUTS'!$F$23),"0.00E+00"))</f>
        <v>#DIV/0!</v>
      </c>
      <c r="CL103" s="57" t="e">
        <f>VALUE(TEXT((BZ103*'TOX and EXPO INPUTS'!$F$23),"0.00E+00"))</f>
        <v>#DIV/0!</v>
      </c>
      <c r="CM103" s="57" t="e">
        <f>VALUE(TEXT((CA103*'TOX and EXPO INPUTS'!$F$23),"0.00E+00"))</f>
        <v>#DIV/0!</v>
      </c>
      <c r="CN103" s="57" t="e">
        <f>VALUE(TEXT((CB103*'TOX and EXPO INPUTS'!$F$23),"0.00E+00"))</f>
        <v>#DIV/0!</v>
      </c>
      <c r="CO103" s="57" t="e">
        <f>VALUE(TEXT((CC103*'TOX and EXPO INPUTS'!$F$23),"0.00E+00"))</f>
        <v>#DIV/0!</v>
      </c>
      <c r="CP103" s="38" t="s">
        <v>106</v>
      </c>
      <c r="CQ103" s="34" t="s">
        <v>107</v>
      </c>
      <c r="CR103" s="34" t="s">
        <v>108</v>
      </c>
      <c r="CS103" s="39" t="s">
        <v>109</v>
      </c>
    </row>
    <row r="104" spans="1:97" ht="48" customHeight="1" x14ac:dyDescent="0.25">
      <c r="A104" s="34" t="s">
        <v>98</v>
      </c>
      <c r="B104" s="34" t="s">
        <v>99</v>
      </c>
      <c r="C104" s="34" t="s">
        <v>115</v>
      </c>
      <c r="D104" s="34" t="s">
        <v>110</v>
      </c>
      <c r="E104" s="39" t="s">
        <v>102</v>
      </c>
      <c r="F104" s="40" t="s">
        <v>132</v>
      </c>
      <c r="G104" s="43"/>
      <c r="H104" s="36" t="s">
        <v>104</v>
      </c>
      <c r="I104" s="67"/>
      <c r="J104" s="36" t="s">
        <v>105</v>
      </c>
      <c r="K104" s="100">
        <f>VLOOKUP(F104,'Amount Seed Planted_variables'!$A$3:$I$74,2,0)</f>
        <v>80000</v>
      </c>
      <c r="L104" s="100">
        <f>VLOOKUP(F104,'Amount Seed Planted_variables'!$A$3:$I$74,3,0)</f>
        <v>150000</v>
      </c>
      <c r="M104" s="36">
        <f t="shared" si="53"/>
        <v>0</v>
      </c>
      <c r="N104" s="35">
        <f t="shared" si="54"/>
        <v>0</v>
      </c>
      <c r="O104" s="101">
        <v>225</v>
      </c>
      <c r="P104" s="93">
        <f>VLOOKUP(F104,'Amount Seed Planted_variables'!$A$3:$I$74,4,0)</f>
        <v>210845</v>
      </c>
      <c r="Q104" s="93">
        <f>VLOOKUP(F104,'Amount Seed Planted_variables'!$A$3:$I$74,7,0)</f>
        <v>80</v>
      </c>
      <c r="R104" s="93">
        <f>VLOOKUP(F104,'Amount Seed Planted_variables'!$A$3:$I$74,8,0)</f>
        <v>16867600</v>
      </c>
      <c r="S104" s="87" t="str">
        <f t="shared" si="50"/>
        <v>NA</v>
      </c>
      <c r="T104" s="35">
        <v>10</v>
      </c>
      <c r="U104" s="35">
        <v>30</v>
      </c>
      <c r="V104" s="41">
        <v>68</v>
      </c>
      <c r="W104" s="35">
        <v>16.899999999999999</v>
      </c>
      <c r="X104" s="35">
        <v>13.1</v>
      </c>
      <c r="Y104" s="41">
        <v>3.6</v>
      </c>
      <c r="Z104" s="35">
        <f t="shared" si="49"/>
        <v>0.36000000000000004</v>
      </c>
      <c r="AA104" s="42">
        <f t="shared" si="55"/>
        <v>0</v>
      </c>
      <c r="AB104" s="37">
        <f t="shared" si="56"/>
        <v>0</v>
      </c>
      <c r="AC104" s="37">
        <f t="shared" si="57"/>
        <v>0</v>
      </c>
      <c r="AD104" s="42" t="e">
        <f>VALUE(TEXT(((AA104*'TOX and EXPO INPUTS'!$F$13)/'TOX and EXPO INPUTS'!$E$27),"0.00E+00"))</f>
        <v>#DIV/0!</v>
      </c>
      <c r="AE104" s="37" t="e">
        <f>VALUE(TEXT(((AB104*'TOX and EXPO INPUTS'!$F$13)/'TOX and EXPO INPUTS'!$E$27),"0.00E+00"))</f>
        <v>#DIV/0!</v>
      </c>
      <c r="AF104" s="37" t="e">
        <f>VALUE(TEXT(((AC104*'TOX and EXPO INPUTS'!$F$13)/'TOX and EXPO INPUTS'!$E$27),"0.00E+00"))</f>
        <v>#DIV/0!</v>
      </c>
      <c r="AG104" s="42" t="e">
        <f>IF($E104="ST",VALUE(TEXT(('TOX and EXPO INPUTS'!$F$7/AD104),"0.0E+00")),IF($E104="IT",VALUE(TEXT(('TOX and EXPO INPUTS'!$F$10/AD104),"0.0E+00"))))</f>
        <v>#DIV/0!</v>
      </c>
      <c r="AH104" s="37" t="e">
        <f>IF($E104="ST",VALUE(TEXT(('TOX and EXPO INPUTS'!$F$7/AE104),"0.0E+00")),IF($E104="IT",VALUE(TEXT(('TOX and EXPO INPUTS'!$F$10/AE104),"0.0E+00"))))</f>
        <v>#DIV/0!</v>
      </c>
      <c r="AI104" s="37" t="e">
        <f>IF($E104="ST",VALUE(TEXT(('TOX and EXPO INPUTS'!$F$7/AF104),"0.0E+00")),IF($E104="IT",VALUE(TEXT(('TOX and EXPO INPUTS'!$F$10/AF104),"0.0E+00"))))</f>
        <v>#DIV/0!</v>
      </c>
      <c r="AJ104" s="42">
        <f t="shared" si="51"/>
        <v>0</v>
      </c>
      <c r="AK104" s="37">
        <f t="shared" si="52"/>
        <v>0</v>
      </c>
      <c r="AL104" s="42" t="e">
        <f>VALUE(TEXT(((AJ104*'TOX and EXPO INPUTS'!$F$21)/'TOX and EXPO INPUTS'!$E$29),"0.00E+00"))</f>
        <v>#DIV/0!</v>
      </c>
      <c r="AM104" s="37" t="e">
        <f>VALUE(TEXT(((AK104*'TOX and EXPO INPUTS'!$F$21)/'TOX and EXPO INPUTS'!$E$29),"0.00E+00"))</f>
        <v>#DIV/0!</v>
      </c>
      <c r="AN104" s="42" t="e">
        <f>IF($E104="ST",VALUE(TEXT(('TOX and EXPO INPUTS'!$F$15/AL104),"0.0E+00")),IF($E104="IT",VALUE(TEXT(('TOX and EXPO INPUTS'!$F$18/AL104),"0.0E+00"))))</f>
        <v>#DIV/0!</v>
      </c>
      <c r="AO104" s="37" t="e">
        <f>IF($E104="ST",VALUE(TEXT(('TOX and EXPO INPUTS'!$F$15/AM104),"0.0E+00")),IF($E104="IT",VALUE(TEXT(('TOX and EXPO INPUTS'!$F$18/AM104),"0.0E+00"))))</f>
        <v>#DIV/0!</v>
      </c>
      <c r="AP104" s="42" t="e">
        <f t="shared" si="37"/>
        <v>#DIV/0!</v>
      </c>
      <c r="AQ104" s="37" t="e">
        <f t="shared" si="38"/>
        <v>#DIV/0!</v>
      </c>
      <c r="AR104" s="37" t="e">
        <f t="shared" si="39"/>
        <v>#DIV/0!</v>
      </c>
      <c r="AS104" s="37" t="e">
        <f t="shared" si="40"/>
        <v>#DIV/0!</v>
      </c>
      <c r="AT104" s="37" t="e">
        <f t="shared" si="41"/>
        <v>#DIV/0!</v>
      </c>
      <c r="AU104" s="37" t="e">
        <f t="shared" si="42"/>
        <v>#DIV/0!</v>
      </c>
      <c r="AV104" s="42" t="e">
        <f t="shared" si="43"/>
        <v>#DIV/0!</v>
      </c>
      <c r="AW104" s="37" t="e">
        <f t="shared" si="44"/>
        <v>#DIV/0!</v>
      </c>
      <c r="AX104" s="37" t="e">
        <f t="shared" si="45"/>
        <v>#DIV/0!</v>
      </c>
      <c r="AY104" s="37" t="e">
        <f t="shared" si="46"/>
        <v>#DIV/0!</v>
      </c>
      <c r="AZ104" s="37" t="e">
        <f t="shared" si="47"/>
        <v>#DIV/0!</v>
      </c>
      <c r="BA104" s="37" t="e">
        <f t="shared" si="48"/>
        <v>#DIV/0!</v>
      </c>
      <c r="BB104" s="42" t="e">
        <f>IF($E104="ST",VALUE(TEXT((1/(('TOX and EXPO INPUTS'!$F$9/AG104)+('TOX and EXPO INPUTS'!$F$17/AN104))),"0.0E+00")),IF($E104="IT",VALUE(TEXT((1/(('TOX and EXPO INPUTS'!$F$12/AG104)+('TOX and EXPO INPUTS'!$F$20/AN104))),"0.0E+00"))))</f>
        <v>#DIV/0!</v>
      </c>
      <c r="BC104" s="37" t="e">
        <f>IF($E104="ST",VALUE(TEXT((1/(('TOX and EXPO INPUTS'!$F$9/AH104)+('TOX and EXPO INPUTS'!$F$17/AN104))),"0.0E+00")),IF($E104="IT",VALUE(TEXT((1/(('TOX and EXPO INPUTS'!$F$12/AH104)+('TOX and EXPO INPUTS'!$F$20/AN104))),"0.0E+00"))))</f>
        <v>#DIV/0!</v>
      </c>
      <c r="BD104" s="37" t="e">
        <f>IF($E104="ST",VALUE(TEXT((1/(('TOX and EXPO INPUTS'!$F$9/AI104)+('TOX and EXPO INPUTS'!$F$17/AN104))),"0.0E+00")),IF($E104="IT",VALUE(TEXT((1/(('TOX and EXPO INPUTS'!$F$12/AI104)+('TOX and EXPO INPUTS'!$F$20/AN104))),"0.0E+00"))))</f>
        <v>#DIV/0!</v>
      </c>
      <c r="BE104" s="37" t="e">
        <f>IF($E104="ST",VALUE(TEXT((1/(('TOX and EXPO INPUTS'!$F$9/AG104)+('TOX and EXPO INPUTS'!$F$17/AO104))),"0.0E+00")),IF($E104="IT",VALUE(TEXT((1/(('TOX and EXPO INPUTS'!$F$12/AG104)+('TOX and EXPO INPUTS'!$F$20/AO104))),"0.0E+00"))))</f>
        <v>#DIV/0!</v>
      </c>
      <c r="BF104" s="37" t="e">
        <f>IF($E104="ST",VALUE(TEXT((1/(('TOX and EXPO INPUTS'!$F$9/AH104)+('TOX and EXPO INPUTS'!$F$17/AO104))),"0.0E+00")),IF($E104="IT",VALUE(TEXT((1/(('TOX and EXPO INPUTS'!$F$12/AH104)+('TOX and EXPO INPUTS'!$F$20/AO104))),"0.0E+00"))))</f>
        <v>#DIV/0!</v>
      </c>
      <c r="BG104" s="37" t="e">
        <f>IF($E104="ST",VALUE(TEXT((1/(('TOX and EXPO INPUTS'!$F$9/AI104)+('TOX and EXPO INPUTS'!$F$17/AO104))),"0.0E+00")),IF($E104="IT",VALUE(TEXT((1/(('TOX and EXPO INPUTS'!$F$12/AI104)+('TOX and EXPO INPUTS'!$F$20/AO104))),"0.0E+00"))))</f>
        <v>#DIV/0!</v>
      </c>
      <c r="BH104" s="42" t="e">
        <f>VALUE(TEXT((AD104*$T104/365*'TOX and EXPO INPUTS'!$E$33/'TOX and EXPO INPUTS'!$E$34),"0.00E+00"))</f>
        <v>#DIV/0!</v>
      </c>
      <c r="BI104" s="37" t="e">
        <f>VALUE(TEXT((AE104*$T104/365*'TOX and EXPO INPUTS'!$E$33/'TOX and EXPO INPUTS'!$E$34),"0.00E+00"))</f>
        <v>#DIV/0!</v>
      </c>
      <c r="BJ104" s="37" t="e">
        <f>VALUE(TEXT((AF104*$T104/365*'TOX and EXPO INPUTS'!$E$33/'TOX and EXPO INPUTS'!$E$34),"0.00E+00"))</f>
        <v>#DIV/0!</v>
      </c>
      <c r="BK104" s="42" t="e">
        <f>VALUE(TEXT((AD104*$U104/365*'TOX and EXPO INPUTS'!$E$33/'TOX and EXPO INPUTS'!$E$34),"0.00E+00"))</f>
        <v>#DIV/0!</v>
      </c>
      <c r="BL104" s="37" t="e">
        <f>VALUE(TEXT((AE104*$U104/365*'TOX and EXPO INPUTS'!$E$33/'TOX and EXPO INPUTS'!$E$34),"0.00E+00"))</f>
        <v>#DIV/0!</v>
      </c>
      <c r="BM104" s="37" t="e">
        <f>VALUE(TEXT((AF104*$U104/365*'TOX and EXPO INPUTS'!$E$33/'TOX and EXPO INPUTS'!$E$34),"0.00E+00"))</f>
        <v>#DIV/0!</v>
      </c>
      <c r="BN104" s="42" t="e">
        <f>VALUE(TEXT((AL104*$T104/365*'TOX and EXPO INPUTS'!$E$33/'TOX and EXPO INPUTS'!$E$34),"0.00E+00"))</f>
        <v>#DIV/0!</v>
      </c>
      <c r="BO104" s="37" t="e">
        <f>VALUE(TEXT((AM104*$T104/365*'TOX and EXPO INPUTS'!$E$33/'TOX and EXPO INPUTS'!$E$34),"0.00E+00"))</f>
        <v>#DIV/0!</v>
      </c>
      <c r="BP104" s="42" t="e">
        <f>VALUE(TEXT((AL104*$U104/365*'TOX and EXPO INPUTS'!$E$33/'TOX and EXPO INPUTS'!$E$34),"0.00E+00"))</f>
        <v>#DIV/0!</v>
      </c>
      <c r="BQ104" s="37" t="e">
        <f>VALUE(TEXT((AM104*$U104/365*'TOX and EXPO INPUTS'!$E$33/'TOX and EXPO INPUTS'!$E$34),"0.00E+00"))</f>
        <v>#DIV/0!</v>
      </c>
      <c r="BR104" s="42" t="e">
        <f>VALUE(TEXT((AP104*$T104/365*'TOX and EXPO INPUTS'!$E$33/'TOX and EXPO INPUTS'!$E$34),"0.00E+00"))</f>
        <v>#DIV/0!</v>
      </c>
      <c r="BS104" s="37" t="e">
        <f>VALUE(TEXT((AQ104*$T104/365*'TOX and EXPO INPUTS'!$E$33/'TOX and EXPO INPUTS'!$E$34),"0.00E+00"))</f>
        <v>#DIV/0!</v>
      </c>
      <c r="BT104" s="37" t="e">
        <f>VALUE(TEXT((AR104*$T104/365*'TOX and EXPO INPUTS'!$E$33/'TOX and EXPO INPUTS'!$E$34),"0.00E+00"))</f>
        <v>#DIV/0!</v>
      </c>
      <c r="BU104" s="37" t="e">
        <f>VALUE(TEXT((AS104*$T104/365*'TOX and EXPO INPUTS'!$E$33/'TOX and EXPO INPUTS'!$E$34),"0.00E+00"))</f>
        <v>#DIV/0!</v>
      </c>
      <c r="BV104" s="37" t="e">
        <f>VALUE(TEXT((AT104*$T104/365*'TOX and EXPO INPUTS'!$E$33/'TOX and EXPO INPUTS'!$E$34),"0.00E+00"))</f>
        <v>#DIV/0!</v>
      </c>
      <c r="BW104" s="37" t="e">
        <f>VALUE(TEXT((AU104*$T104/365*'TOX and EXPO INPUTS'!$E$33/'TOX and EXPO INPUTS'!$E$34),"0.00E+00"))</f>
        <v>#DIV/0!</v>
      </c>
      <c r="BX104" s="42" t="e">
        <f>VALUE(TEXT((AP104*$U104/365*'TOX and EXPO INPUTS'!$E$33/'TOX and EXPO INPUTS'!$E$34),"0.00E+00"))</f>
        <v>#DIV/0!</v>
      </c>
      <c r="BY104" s="37" t="e">
        <f>VALUE(TEXT((AQ104*$U104/365*'TOX and EXPO INPUTS'!$E$33/'TOX and EXPO INPUTS'!$E$34),"0.00E+00"))</f>
        <v>#DIV/0!</v>
      </c>
      <c r="BZ104" s="37" t="e">
        <f>VALUE(TEXT((AR104*$U104/365*'TOX and EXPO INPUTS'!$E$33/'TOX and EXPO INPUTS'!$E$34),"0.00E+00"))</f>
        <v>#DIV/0!</v>
      </c>
      <c r="CA104" s="37" t="e">
        <f>VALUE(TEXT((AS104*$U104/365*'TOX and EXPO INPUTS'!$E$33/'TOX and EXPO INPUTS'!$E$34),"0.00E+00"))</f>
        <v>#DIV/0!</v>
      </c>
      <c r="CB104" s="37" t="e">
        <f>VALUE(TEXT((AT104*$U104/365*'TOX and EXPO INPUTS'!$E$33/'TOX and EXPO INPUTS'!$E$34),"0.00E+00"))</f>
        <v>#DIV/0!</v>
      </c>
      <c r="CC104" s="37" t="e">
        <f>VALUE(TEXT((AU104*$U104/365*'TOX and EXPO INPUTS'!$E$33/'TOX and EXPO INPUTS'!$E$34),"0.00E+00"))</f>
        <v>#DIV/0!</v>
      </c>
      <c r="CD104" s="58" t="e">
        <f>VALUE(TEXT((BR104*'TOX and EXPO INPUTS'!$F$23),"0.00E+00"))</f>
        <v>#DIV/0!</v>
      </c>
      <c r="CE104" s="57" t="e">
        <f>VALUE(TEXT((BS104*'TOX and EXPO INPUTS'!$F$23),"0.00E+00"))</f>
        <v>#DIV/0!</v>
      </c>
      <c r="CF104" s="57" t="e">
        <f>VALUE(TEXT((BT104*'TOX and EXPO INPUTS'!$F$23),"0.00E+00"))</f>
        <v>#DIV/0!</v>
      </c>
      <c r="CG104" s="57" t="e">
        <f>VALUE(TEXT((BU104*'TOX and EXPO INPUTS'!$F$23),"0.00E+00"))</f>
        <v>#DIV/0!</v>
      </c>
      <c r="CH104" s="57" t="e">
        <f>VALUE(TEXT((BV104*'TOX and EXPO INPUTS'!$F$23),"0.00E+00"))</f>
        <v>#DIV/0!</v>
      </c>
      <c r="CI104" s="57" t="e">
        <f>VALUE(TEXT((BW104*'TOX and EXPO INPUTS'!$F$23),"0.00E+00"))</f>
        <v>#DIV/0!</v>
      </c>
      <c r="CJ104" s="58" t="e">
        <f>VALUE(TEXT((BX104*'TOX and EXPO INPUTS'!$F$23),"0.00E+00"))</f>
        <v>#DIV/0!</v>
      </c>
      <c r="CK104" s="57" t="e">
        <f>VALUE(TEXT((BY104*'TOX and EXPO INPUTS'!$F$23),"0.00E+00"))</f>
        <v>#DIV/0!</v>
      </c>
      <c r="CL104" s="57" t="e">
        <f>VALUE(TEXT((BZ104*'TOX and EXPO INPUTS'!$F$23),"0.00E+00"))</f>
        <v>#DIV/0!</v>
      </c>
      <c r="CM104" s="57" t="e">
        <f>VALUE(TEXT((CA104*'TOX and EXPO INPUTS'!$F$23),"0.00E+00"))</f>
        <v>#DIV/0!</v>
      </c>
      <c r="CN104" s="57" t="e">
        <f>VALUE(TEXT((CB104*'TOX and EXPO INPUTS'!$F$23),"0.00E+00"))</f>
        <v>#DIV/0!</v>
      </c>
      <c r="CO104" s="57" t="e">
        <f>VALUE(TEXT((CC104*'TOX and EXPO INPUTS'!$F$23),"0.00E+00"))</f>
        <v>#DIV/0!</v>
      </c>
      <c r="CP104" s="38" t="s">
        <v>106</v>
      </c>
      <c r="CQ104" s="34" t="s">
        <v>107</v>
      </c>
      <c r="CR104" s="34" t="s">
        <v>108</v>
      </c>
      <c r="CS104" s="39" t="s">
        <v>109</v>
      </c>
    </row>
    <row r="105" spans="1:97" ht="48" customHeight="1" x14ac:dyDescent="0.25">
      <c r="A105" s="34" t="s">
        <v>98</v>
      </c>
      <c r="B105" s="34" t="s">
        <v>99</v>
      </c>
      <c r="C105" s="34" t="s">
        <v>115</v>
      </c>
      <c r="D105" s="34" t="s">
        <v>111</v>
      </c>
      <c r="E105" s="39" t="s">
        <v>102</v>
      </c>
      <c r="F105" s="40" t="s">
        <v>132</v>
      </c>
      <c r="G105" s="43"/>
      <c r="H105" s="36" t="s">
        <v>104</v>
      </c>
      <c r="I105" s="67"/>
      <c r="J105" s="36" t="s">
        <v>105</v>
      </c>
      <c r="K105" s="100">
        <f>VLOOKUP(F105,'Amount Seed Planted_variables'!$A$3:$I$74,2,0)</f>
        <v>80000</v>
      </c>
      <c r="L105" s="100">
        <f>VLOOKUP(F105,'Amount Seed Planted_variables'!$A$3:$I$74,3,0)</f>
        <v>150000</v>
      </c>
      <c r="M105" s="36">
        <f t="shared" si="53"/>
        <v>0</v>
      </c>
      <c r="N105" s="35">
        <f t="shared" si="54"/>
        <v>0</v>
      </c>
      <c r="O105" s="101">
        <v>225</v>
      </c>
      <c r="P105" s="93">
        <f>VLOOKUP(F105,'Amount Seed Planted_variables'!$A$3:$I$74,4,0)</f>
        <v>210845</v>
      </c>
      <c r="Q105" s="93">
        <f>VLOOKUP(F105,'Amount Seed Planted_variables'!$A$3:$I$74,7,0)</f>
        <v>80</v>
      </c>
      <c r="R105" s="93">
        <f>VLOOKUP(F105,'Amount Seed Planted_variables'!$A$3:$I$74,8,0)</f>
        <v>16867600</v>
      </c>
      <c r="S105" s="87">
        <f t="shared" si="50"/>
        <v>2.5</v>
      </c>
      <c r="T105" s="35">
        <v>10</v>
      </c>
      <c r="U105" s="35">
        <v>30</v>
      </c>
      <c r="V105" s="41">
        <v>138210600</v>
      </c>
      <c r="W105" s="35">
        <v>23262800</v>
      </c>
      <c r="X105" s="35">
        <v>21238200</v>
      </c>
      <c r="Y105" s="41">
        <v>106100</v>
      </c>
      <c r="Z105" s="35">
        <f t="shared" si="49"/>
        <v>10610</v>
      </c>
      <c r="AA105" s="42">
        <f t="shared" si="55"/>
        <v>0</v>
      </c>
      <c r="AB105" s="37">
        <f t="shared" si="56"/>
        <v>0</v>
      </c>
      <c r="AC105" s="37">
        <f t="shared" si="57"/>
        <v>0</v>
      </c>
      <c r="AD105" s="42" t="e">
        <f>VALUE(TEXT(((AA105*'TOX and EXPO INPUTS'!$F$13)/'TOX and EXPO INPUTS'!$E$27),"0.00E+00"))</f>
        <v>#DIV/0!</v>
      </c>
      <c r="AE105" s="37" t="e">
        <f>VALUE(TEXT(((AB105*'TOX and EXPO INPUTS'!$F$13)/'TOX and EXPO INPUTS'!$E$27),"0.00E+00"))</f>
        <v>#DIV/0!</v>
      </c>
      <c r="AF105" s="37" t="e">
        <f>VALUE(TEXT(((AC105*'TOX and EXPO INPUTS'!$F$13)/'TOX and EXPO INPUTS'!$E$27),"0.00E+00"))</f>
        <v>#DIV/0!</v>
      </c>
      <c r="AG105" s="42" t="e">
        <f>IF($E105="ST",VALUE(TEXT(('TOX and EXPO INPUTS'!$F$7/AD105),"0.0E+00")),IF($E105="IT",VALUE(TEXT(('TOX and EXPO INPUTS'!$F$10/AD105),"0.0E+00"))))</f>
        <v>#DIV/0!</v>
      </c>
      <c r="AH105" s="37" t="e">
        <f>IF($E105="ST",VALUE(TEXT(('TOX and EXPO INPUTS'!$F$7/AE105),"0.0E+00")),IF($E105="IT",VALUE(TEXT(('TOX and EXPO INPUTS'!$F$10/AE105),"0.0E+00"))))</f>
        <v>#DIV/0!</v>
      </c>
      <c r="AI105" s="37" t="e">
        <f>IF($E105="ST",VALUE(TEXT(('TOX and EXPO INPUTS'!$F$7/AF105),"0.0E+00")),IF($E105="IT",VALUE(TEXT(('TOX and EXPO INPUTS'!$F$10/AF105),"0.0E+00"))))</f>
        <v>#DIV/0!</v>
      </c>
      <c r="AJ105" s="42">
        <f t="shared" si="51"/>
        <v>0</v>
      </c>
      <c r="AK105" s="37">
        <f t="shared" si="52"/>
        <v>0</v>
      </c>
      <c r="AL105" s="42" t="e">
        <f>VALUE(TEXT(((AJ105*'TOX and EXPO INPUTS'!$F$21)/'TOX and EXPO INPUTS'!$E$29),"0.00E+00"))</f>
        <v>#DIV/0!</v>
      </c>
      <c r="AM105" s="37" t="e">
        <f>VALUE(TEXT(((AK105*'TOX and EXPO INPUTS'!$F$21)/'TOX and EXPO INPUTS'!$E$29),"0.00E+00"))</f>
        <v>#DIV/0!</v>
      </c>
      <c r="AN105" s="42" t="e">
        <f>IF($E105="ST",VALUE(TEXT(('TOX and EXPO INPUTS'!$F$15/AL105),"0.0E+00")),IF($E105="IT",VALUE(TEXT(('TOX and EXPO INPUTS'!$F$18/AL105),"0.0E+00"))))</f>
        <v>#DIV/0!</v>
      </c>
      <c r="AO105" s="37" t="e">
        <f>IF($E105="ST",VALUE(TEXT(('TOX and EXPO INPUTS'!$F$15/AM105),"0.0E+00")),IF($E105="IT",VALUE(TEXT(('TOX and EXPO INPUTS'!$F$18/AM105),"0.0E+00"))))</f>
        <v>#DIV/0!</v>
      </c>
      <c r="AP105" s="42" t="e">
        <f t="shared" si="37"/>
        <v>#DIV/0!</v>
      </c>
      <c r="AQ105" s="37" t="e">
        <f t="shared" si="38"/>
        <v>#DIV/0!</v>
      </c>
      <c r="AR105" s="37" t="e">
        <f t="shared" si="39"/>
        <v>#DIV/0!</v>
      </c>
      <c r="AS105" s="37" t="e">
        <f t="shared" si="40"/>
        <v>#DIV/0!</v>
      </c>
      <c r="AT105" s="37" t="e">
        <f t="shared" si="41"/>
        <v>#DIV/0!</v>
      </c>
      <c r="AU105" s="37" t="e">
        <f t="shared" si="42"/>
        <v>#DIV/0!</v>
      </c>
      <c r="AV105" s="42" t="e">
        <f t="shared" si="43"/>
        <v>#DIV/0!</v>
      </c>
      <c r="AW105" s="37" t="e">
        <f t="shared" si="44"/>
        <v>#DIV/0!</v>
      </c>
      <c r="AX105" s="37" t="e">
        <f t="shared" si="45"/>
        <v>#DIV/0!</v>
      </c>
      <c r="AY105" s="37" t="e">
        <f t="shared" si="46"/>
        <v>#DIV/0!</v>
      </c>
      <c r="AZ105" s="37" t="e">
        <f t="shared" si="47"/>
        <v>#DIV/0!</v>
      </c>
      <c r="BA105" s="37" t="e">
        <f t="shared" si="48"/>
        <v>#DIV/0!</v>
      </c>
      <c r="BB105" s="42" t="e">
        <f>IF($E105="ST",VALUE(TEXT((1/(('TOX and EXPO INPUTS'!$F$9/AG105)+('TOX and EXPO INPUTS'!$F$17/AN105))),"0.0E+00")),IF($E105="IT",VALUE(TEXT((1/(('TOX and EXPO INPUTS'!$F$12/AG105)+('TOX and EXPO INPUTS'!$F$20/AN105))),"0.0E+00"))))</f>
        <v>#DIV/0!</v>
      </c>
      <c r="BC105" s="37" t="e">
        <f>IF($E105="ST",VALUE(TEXT((1/(('TOX and EXPO INPUTS'!$F$9/AH105)+('TOX and EXPO INPUTS'!$F$17/AN105))),"0.0E+00")),IF($E105="IT",VALUE(TEXT((1/(('TOX and EXPO INPUTS'!$F$12/AH105)+('TOX and EXPO INPUTS'!$F$20/AN105))),"0.0E+00"))))</f>
        <v>#DIV/0!</v>
      </c>
      <c r="BD105" s="37" t="e">
        <f>IF($E105="ST",VALUE(TEXT((1/(('TOX and EXPO INPUTS'!$F$9/AI105)+('TOX and EXPO INPUTS'!$F$17/AN105))),"0.0E+00")),IF($E105="IT",VALUE(TEXT((1/(('TOX and EXPO INPUTS'!$F$12/AI105)+('TOX and EXPO INPUTS'!$F$20/AN105))),"0.0E+00"))))</f>
        <v>#DIV/0!</v>
      </c>
      <c r="BE105" s="37" t="e">
        <f>IF($E105="ST",VALUE(TEXT((1/(('TOX and EXPO INPUTS'!$F$9/AG105)+('TOX and EXPO INPUTS'!$F$17/AO105))),"0.0E+00")),IF($E105="IT",VALUE(TEXT((1/(('TOX and EXPO INPUTS'!$F$12/AG105)+('TOX and EXPO INPUTS'!$F$20/AO105))),"0.0E+00"))))</f>
        <v>#DIV/0!</v>
      </c>
      <c r="BF105" s="37" t="e">
        <f>IF($E105="ST",VALUE(TEXT((1/(('TOX and EXPO INPUTS'!$F$9/AH105)+('TOX and EXPO INPUTS'!$F$17/AO105))),"0.0E+00")),IF($E105="IT",VALUE(TEXT((1/(('TOX and EXPO INPUTS'!$F$12/AH105)+('TOX and EXPO INPUTS'!$F$20/AO105))),"0.0E+00"))))</f>
        <v>#DIV/0!</v>
      </c>
      <c r="BG105" s="37" t="e">
        <f>IF($E105="ST",VALUE(TEXT((1/(('TOX and EXPO INPUTS'!$F$9/AI105)+('TOX and EXPO INPUTS'!$F$17/AO105))),"0.0E+00")),IF($E105="IT",VALUE(TEXT((1/(('TOX and EXPO INPUTS'!$F$12/AI105)+('TOX and EXPO INPUTS'!$F$20/AO105))),"0.0E+00"))))</f>
        <v>#DIV/0!</v>
      </c>
      <c r="BH105" s="42" t="e">
        <f>VALUE(TEXT((AD105*$T105/365*'TOX and EXPO INPUTS'!$E$33/'TOX and EXPO INPUTS'!$E$34),"0.00E+00"))</f>
        <v>#DIV/0!</v>
      </c>
      <c r="BI105" s="37" t="e">
        <f>VALUE(TEXT((AE105*$T105/365*'TOX and EXPO INPUTS'!$E$33/'TOX and EXPO INPUTS'!$E$34),"0.00E+00"))</f>
        <v>#DIV/0!</v>
      </c>
      <c r="BJ105" s="37" t="e">
        <f>VALUE(TEXT((AF105*$T105/365*'TOX and EXPO INPUTS'!$E$33/'TOX and EXPO INPUTS'!$E$34),"0.00E+00"))</f>
        <v>#DIV/0!</v>
      </c>
      <c r="BK105" s="42" t="e">
        <f>VALUE(TEXT((AD105*$U105/365*'TOX and EXPO INPUTS'!$E$33/'TOX and EXPO INPUTS'!$E$34),"0.00E+00"))</f>
        <v>#DIV/0!</v>
      </c>
      <c r="BL105" s="37" t="e">
        <f>VALUE(TEXT((AE105*$U105/365*'TOX and EXPO INPUTS'!$E$33/'TOX and EXPO INPUTS'!$E$34),"0.00E+00"))</f>
        <v>#DIV/0!</v>
      </c>
      <c r="BM105" s="37" t="e">
        <f>VALUE(TEXT((AF105*$U105/365*'TOX and EXPO INPUTS'!$E$33/'TOX and EXPO INPUTS'!$E$34),"0.00E+00"))</f>
        <v>#DIV/0!</v>
      </c>
      <c r="BN105" s="42" t="e">
        <f>VALUE(TEXT((AL105*$T105/365*'TOX and EXPO INPUTS'!$E$33/'TOX and EXPO INPUTS'!$E$34),"0.00E+00"))</f>
        <v>#DIV/0!</v>
      </c>
      <c r="BO105" s="37" t="e">
        <f>VALUE(TEXT((AM105*$T105/365*'TOX and EXPO INPUTS'!$E$33/'TOX and EXPO INPUTS'!$E$34),"0.00E+00"))</f>
        <v>#DIV/0!</v>
      </c>
      <c r="BP105" s="42" t="e">
        <f>VALUE(TEXT((AL105*$U105/365*'TOX and EXPO INPUTS'!$E$33/'TOX and EXPO INPUTS'!$E$34),"0.00E+00"))</f>
        <v>#DIV/0!</v>
      </c>
      <c r="BQ105" s="37" t="e">
        <f>VALUE(TEXT((AM105*$U105/365*'TOX and EXPO INPUTS'!$E$33/'TOX and EXPO INPUTS'!$E$34),"0.00E+00"))</f>
        <v>#DIV/0!</v>
      </c>
      <c r="BR105" s="42" t="e">
        <f>VALUE(TEXT((AP105*$T105/365*'TOX and EXPO INPUTS'!$E$33/'TOX and EXPO INPUTS'!$E$34),"0.00E+00"))</f>
        <v>#DIV/0!</v>
      </c>
      <c r="BS105" s="37" t="e">
        <f>VALUE(TEXT((AQ105*$T105/365*'TOX and EXPO INPUTS'!$E$33/'TOX and EXPO INPUTS'!$E$34),"0.00E+00"))</f>
        <v>#DIV/0!</v>
      </c>
      <c r="BT105" s="37" t="e">
        <f>VALUE(TEXT((AR105*$T105/365*'TOX and EXPO INPUTS'!$E$33/'TOX and EXPO INPUTS'!$E$34),"0.00E+00"))</f>
        <v>#DIV/0!</v>
      </c>
      <c r="BU105" s="37" t="e">
        <f>VALUE(TEXT((AS105*$T105/365*'TOX and EXPO INPUTS'!$E$33/'TOX and EXPO INPUTS'!$E$34),"0.00E+00"))</f>
        <v>#DIV/0!</v>
      </c>
      <c r="BV105" s="37" t="e">
        <f>VALUE(TEXT((AT105*$T105/365*'TOX and EXPO INPUTS'!$E$33/'TOX and EXPO INPUTS'!$E$34),"0.00E+00"))</f>
        <v>#DIV/0!</v>
      </c>
      <c r="BW105" s="37" t="e">
        <f>VALUE(TEXT((AU105*$T105/365*'TOX and EXPO INPUTS'!$E$33/'TOX and EXPO INPUTS'!$E$34),"0.00E+00"))</f>
        <v>#DIV/0!</v>
      </c>
      <c r="BX105" s="42" t="e">
        <f>VALUE(TEXT((AP105*$U105/365*'TOX and EXPO INPUTS'!$E$33/'TOX and EXPO INPUTS'!$E$34),"0.00E+00"))</f>
        <v>#DIV/0!</v>
      </c>
      <c r="BY105" s="37" t="e">
        <f>VALUE(TEXT((AQ105*$U105/365*'TOX and EXPO INPUTS'!$E$33/'TOX and EXPO INPUTS'!$E$34),"0.00E+00"))</f>
        <v>#DIV/0!</v>
      </c>
      <c r="BZ105" s="37" t="e">
        <f>VALUE(TEXT((AR105*$U105/365*'TOX and EXPO INPUTS'!$E$33/'TOX and EXPO INPUTS'!$E$34),"0.00E+00"))</f>
        <v>#DIV/0!</v>
      </c>
      <c r="CA105" s="37" t="e">
        <f>VALUE(TEXT((AS105*$U105/365*'TOX and EXPO INPUTS'!$E$33/'TOX and EXPO INPUTS'!$E$34),"0.00E+00"))</f>
        <v>#DIV/0!</v>
      </c>
      <c r="CB105" s="37" t="e">
        <f>VALUE(TEXT((AT105*$U105/365*'TOX and EXPO INPUTS'!$E$33/'TOX and EXPO INPUTS'!$E$34),"0.00E+00"))</f>
        <v>#DIV/0!</v>
      </c>
      <c r="CC105" s="37" t="e">
        <f>VALUE(TEXT((AU105*$U105/365*'TOX and EXPO INPUTS'!$E$33/'TOX and EXPO INPUTS'!$E$34),"0.00E+00"))</f>
        <v>#DIV/0!</v>
      </c>
      <c r="CD105" s="58" t="e">
        <f>VALUE(TEXT((BR105*'TOX and EXPO INPUTS'!$F$23),"0.00E+00"))</f>
        <v>#DIV/0!</v>
      </c>
      <c r="CE105" s="57" t="e">
        <f>VALUE(TEXT((BS105*'TOX and EXPO INPUTS'!$F$23),"0.00E+00"))</f>
        <v>#DIV/0!</v>
      </c>
      <c r="CF105" s="57" t="e">
        <f>VALUE(TEXT((BT105*'TOX and EXPO INPUTS'!$F$23),"0.00E+00"))</f>
        <v>#DIV/0!</v>
      </c>
      <c r="CG105" s="57" t="e">
        <f>VALUE(TEXT((BU105*'TOX and EXPO INPUTS'!$F$23),"0.00E+00"))</f>
        <v>#DIV/0!</v>
      </c>
      <c r="CH105" s="57" t="e">
        <f>VALUE(TEXT((BV105*'TOX and EXPO INPUTS'!$F$23),"0.00E+00"))</f>
        <v>#DIV/0!</v>
      </c>
      <c r="CI105" s="57" t="e">
        <f>VALUE(TEXT((BW105*'TOX and EXPO INPUTS'!$F$23),"0.00E+00"))</f>
        <v>#DIV/0!</v>
      </c>
      <c r="CJ105" s="58" t="e">
        <f>VALUE(TEXT((BX105*'TOX and EXPO INPUTS'!$F$23),"0.00E+00"))</f>
        <v>#DIV/0!</v>
      </c>
      <c r="CK105" s="57" t="e">
        <f>VALUE(TEXT((BY105*'TOX and EXPO INPUTS'!$F$23),"0.00E+00"))</f>
        <v>#DIV/0!</v>
      </c>
      <c r="CL105" s="57" t="e">
        <f>VALUE(TEXT((BZ105*'TOX and EXPO INPUTS'!$F$23),"0.00E+00"))</f>
        <v>#DIV/0!</v>
      </c>
      <c r="CM105" s="57" t="e">
        <f>VALUE(TEXT((CA105*'TOX and EXPO INPUTS'!$F$23),"0.00E+00"))</f>
        <v>#DIV/0!</v>
      </c>
      <c r="CN105" s="57" t="e">
        <f>VALUE(TEXT((CB105*'TOX and EXPO INPUTS'!$F$23),"0.00E+00"))</f>
        <v>#DIV/0!</v>
      </c>
      <c r="CO105" s="57" t="e">
        <f>VALUE(TEXT((CC105*'TOX and EXPO INPUTS'!$F$23),"0.00E+00"))</f>
        <v>#DIV/0!</v>
      </c>
      <c r="CP105" s="38" t="s">
        <v>106</v>
      </c>
      <c r="CQ105" s="34" t="s">
        <v>107</v>
      </c>
      <c r="CR105" s="34" t="s">
        <v>108</v>
      </c>
      <c r="CS105" s="39" t="s">
        <v>109</v>
      </c>
    </row>
    <row r="106" spans="1:97" ht="48" customHeight="1" x14ac:dyDescent="0.25">
      <c r="A106" s="34" t="s">
        <v>98</v>
      </c>
      <c r="B106" s="34" t="s">
        <v>99</v>
      </c>
      <c r="C106" s="34" t="s">
        <v>115</v>
      </c>
      <c r="D106" s="34" t="s">
        <v>442</v>
      </c>
      <c r="E106" s="39" t="s">
        <v>102</v>
      </c>
      <c r="F106" s="40" t="s">
        <v>132</v>
      </c>
      <c r="G106" s="43"/>
      <c r="H106" s="36" t="s">
        <v>104</v>
      </c>
      <c r="I106" s="67"/>
      <c r="J106" s="36" t="s">
        <v>105</v>
      </c>
      <c r="K106" s="100">
        <f>VLOOKUP(F106,'Amount Seed Planted_variables'!$A$3:$I$74,2,0)</f>
        <v>80000</v>
      </c>
      <c r="L106" s="100">
        <f>VLOOKUP(F106,'Amount Seed Planted_variables'!$A$3:$I$74,3,0)</f>
        <v>150000</v>
      </c>
      <c r="M106" s="36">
        <f t="shared" si="53"/>
        <v>0</v>
      </c>
      <c r="N106" s="35">
        <f t="shared" si="54"/>
        <v>0</v>
      </c>
      <c r="O106" s="101">
        <v>225</v>
      </c>
      <c r="P106" s="93">
        <f>VLOOKUP(F106,'Amount Seed Planted_variables'!$A$3:$I$74,4,0)</f>
        <v>210845</v>
      </c>
      <c r="Q106" s="93">
        <f>VLOOKUP(F106,'Amount Seed Planted_variables'!$A$3:$I$74,7,0)</f>
        <v>80</v>
      </c>
      <c r="R106" s="93">
        <f>VLOOKUP(F106,'Amount Seed Planted_variables'!$A$3:$I$74,8,0)</f>
        <v>16867600</v>
      </c>
      <c r="S106" s="87" t="str">
        <f t="shared" si="50"/>
        <v>NA</v>
      </c>
      <c r="T106" s="35">
        <v>10</v>
      </c>
      <c r="U106" s="35">
        <v>30</v>
      </c>
      <c r="V106" s="41">
        <v>3994</v>
      </c>
      <c r="W106" s="35">
        <v>797</v>
      </c>
      <c r="X106" s="35">
        <v>530</v>
      </c>
      <c r="Y106" s="41">
        <v>66</v>
      </c>
      <c r="Z106" s="35">
        <f t="shared" si="49"/>
        <v>6.6000000000000005</v>
      </c>
      <c r="AA106" s="42">
        <f t="shared" si="55"/>
        <v>0</v>
      </c>
      <c r="AB106" s="37">
        <f t="shared" si="56"/>
        <v>0</v>
      </c>
      <c r="AC106" s="37">
        <f t="shared" si="57"/>
        <v>0</v>
      </c>
      <c r="AD106" s="42" t="e">
        <f>VALUE(TEXT(((AA106*'TOX and EXPO INPUTS'!$F$13)/'TOX and EXPO INPUTS'!$E$27),"0.00E+00"))</f>
        <v>#DIV/0!</v>
      </c>
      <c r="AE106" s="37" t="e">
        <f>VALUE(TEXT(((AB106*'TOX and EXPO INPUTS'!$F$13)/'TOX and EXPO INPUTS'!$E$27),"0.00E+00"))</f>
        <v>#DIV/0!</v>
      </c>
      <c r="AF106" s="37" t="e">
        <f>VALUE(TEXT(((AC106*'TOX and EXPO INPUTS'!$F$13)/'TOX and EXPO INPUTS'!$E$27),"0.00E+00"))</f>
        <v>#DIV/0!</v>
      </c>
      <c r="AG106" s="42" t="e">
        <f>IF($E106="ST",VALUE(TEXT(('TOX and EXPO INPUTS'!$F$7/AD106),"0.0E+00")),IF($E106="IT",VALUE(TEXT(('TOX and EXPO INPUTS'!$F$10/AD106),"0.0E+00"))))</f>
        <v>#DIV/0!</v>
      </c>
      <c r="AH106" s="37" t="e">
        <f>IF($E106="ST",VALUE(TEXT(('TOX and EXPO INPUTS'!$F$7/AE106),"0.0E+00")),IF($E106="IT",VALUE(TEXT(('TOX and EXPO INPUTS'!$F$10/AE106),"0.0E+00"))))</f>
        <v>#DIV/0!</v>
      </c>
      <c r="AI106" s="37" t="e">
        <f>IF($E106="ST",VALUE(TEXT(('TOX and EXPO INPUTS'!$F$7/AF106),"0.0E+00")),IF($E106="IT",VALUE(TEXT(('TOX and EXPO INPUTS'!$F$10/AF106),"0.0E+00"))))</f>
        <v>#DIV/0!</v>
      </c>
      <c r="AJ106" s="42">
        <f t="shared" si="51"/>
        <v>0</v>
      </c>
      <c r="AK106" s="37">
        <f t="shared" si="52"/>
        <v>0</v>
      </c>
      <c r="AL106" s="42" t="e">
        <f>VALUE(TEXT(((AJ106*'TOX and EXPO INPUTS'!$F$21)/'TOX and EXPO INPUTS'!$E$29),"0.00E+00"))</f>
        <v>#DIV/0!</v>
      </c>
      <c r="AM106" s="37" t="e">
        <f>VALUE(TEXT(((AK106*'TOX and EXPO INPUTS'!$F$21)/'TOX and EXPO INPUTS'!$E$29),"0.00E+00"))</f>
        <v>#DIV/0!</v>
      </c>
      <c r="AN106" s="42" t="e">
        <f>IF($E106="ST",VALUE(TEXT(('TOX and EXPO INPUTS'!$F$15/AL106),"0.0E+00")),IF($E106="IT",VALUE(TEXT(('TOX and EXPO INPUTS'!$F$18/AL106),"0.0E+00"))))</f>
        <v>#DIV/0!</v>
      </c>
      <c r="AO106" s="37" t="e">
        <f>IF($E106="ST",VALUE(TEXT(('TOX and EXPO INPUTS'!$F$15/AM106),"0.0E+00")),IF($E106="IT",VALUE(TEXT(('TOX and EXPO INPUTS'!$F$18/AM106),"0.0E+00"))))</f>
        <v>#DIV/0!</v>
      </c>
      <c r="AP106" s="42" t="e">
        <f t="shared" si="37"/>
        <v>#DIV/0!</v>
      </c>
      <c r="AQ106" s="37" t="e">
        <f t="shared" si="38"/>
        <v>#DIV/0!</v>
      </c>
      <c r="AR106" s="37" t="e">
        <f t="shared" si="39"/>
        <v>#DIV/0!</v>
      </c>
      <c r="AS106" s="37" t="e">
        <f t="shared" si="40"/>
        <v>#DIV/0!</v>
      </c>
      <c r="AT106" s="37" t="e">
        <f t="shared" si="41"/>
        <v>#DIV/0!</v>
      </c>
      <c r="AU106" s="37" t="e">
        <f t="shared" si="42"/>
        <v>#DIV/0!</v>
      </c>
      <c r="AV106" s="42" t="e">
        <f t="shared" si="43"/>
        <v>#DIV/0!</v>
      </c>
      <c r="AW106" s="37" t="e">
        <f t="shared" si="44"/>
        <v>#DIV/0!</v>
      </c>
      <c r="AX106" s="37" t="e">
        <f t="shared" si="45"/>
        <v>#DIV/0!</v>
      </c>
      <c r="AY106" s="37" t="e">
        <f t="shared" si="46"/>
        <v>#DIV/0!</v>
      </c>
      <c r="AZ106" s="37" t="e">
        <f t="shared" si="47"/>
        <v>#DIV/0!</v>
      </c>
      <c r="BA106" s="37" t="e">
        <f t="shared" si="48"/>
        <v>#DIV/0!</v>
      </c>
      <c r="BB106" s="42" t="e">
        <f>IF($E106="ST",VALUE(TEXT((1/(('TOX and EXPO INPUTS'!$F$9/AG106)+('TOX and EXPO INPUTS'!$F$17/AN106))),"0.0E+00")),IF($E106="IT",VALUE(TEXT((1/(('TOX and EXPO INPUTS'!$F$12/AG106)+('TOX and EXPO INPUTS'!$F$20/AN106))),"0.0E+00"))))</f>
        <v>#DIV/0!</v>
      </c>
      <c r="BC106" s="37" t="e">
        <f>IF($E106="ST",VALUE(TEXT((1/(('TOX and EXPO INPUTS'!$F$9/AH106)+('TOX and EXPO INPUTS'!$F$17/AN106))),"0.0E+00")),IF($E106="IT",VALUE(TEXT((1/(('TOX and EXPO INPUTS'!$F$12/AH106)+('TOX and EXPO INPUTS'!$F$20/AN106))),"0.0E+00"))))</f>
        <v>#DIV/0!</v>
      </c>
      <c r="BD106" s="37" t="e">
        <f>IF($E106="ST",VALUE(TEXT((1/(('TOX and EXPO INPUTS'!$F$9/AI106)+('TOX and EXPO INPUTS'!$F$17/AN106))),"0.0E+00")),IF($E106="IT",VALUE(TEXT((1/(('TOX and EXPO INPUTS'!$F$12/AI106)+('TOX and EXPO INPUTS'!$F$20/AN106))),"0.0E+00"))))</f>
        <v>#DIV/0!</v>
      </c>
      <c r="BE106" s="37" t="e">
        <f>IF($E106="ST",VALUE(TEXT((1/(('TOX and EXPO INPUTS'!$F$9/AG106)+('TOX and EXPO INPUTS'!$F$17/AO106))),"0.0E+00")),IF($E106="IT",VALUE(TEXT((1/(('TOX and EXPO INPUTS'!$F$12/AG106)+('TOX and EXPO INPUTS'!$F$20/AO106))),"0.0E+00"))))</f>
        <v>#DIV/0!</v>
      </c>
      <c r="BF106" s="37" t="e">
        <f>IF($E106="ST",VALUE(TEXT((1/(('TOX and EXPO INPUTS'!$F$9/AH106)+('TOX and EXPO INPUTS'!$F$17/AO106))),"0.0E+00")),IF($E106="IT",VALUE(TEXT((1/(('TOX and EXPO INPUTS'!$F$12/AH106)+('TOX and EXPO INPUTS'!$F$20/AO106))),"0.0E+00"))))</f>
        <v>#DIV/0!</v>
      </c>
      <c r="BG106" s="37" t="e">
        <f>IF($E106="ST",VALUE(TEXT((1/(('TOX and EXPO INPUTS'!$F$9/AI106)+('TOX and EXPO INPUTS'!$F$17/AO106))),"0.0E+00")),IF($E106="IT",VALUE(TEXT((1/(('TOX and EXPO INPUTS'!$F$12/AI106)+('TOX and EXPO INPUTS'!$F$20/AO106))),"0.0E+00"))))</f>
        <v>#DIV/0!</v>
      </c>
      <c r="BH106" s="42" t="e">
        <f>VALUE(TEXT((AD106*$T106/365*'TOX and EXPO INPUTS'!$E$33/'TOX and EXPO INPUTS'!$E$34),"0.00E+00"))</f>
        <v>#DIV/0!</v>
      </c>
      <c r="BI106" s="37" t="e">
        <f>VALUE(TEXT((AE106*$T106/365*'TOX and EXPO INPUTS'!$E$33/'TOX and EXPO INPUTS'!$E$34),"0.00E+00"))</f>
        <v>#DIV/0!</v>
      </c>
      <c r="BJ106" s="37" t="e">
        <f>VALUE(TEXT((AF106*$T106/365*'TOX and EXPO INPUTS'!$E$33/'TOX and EXPO INPUTS'!$E$34),"0.00E+00"))</f>
        <v>#DIV/0!</v>
      </c>
      <c r="BK106" s="42" t="e">
        <f>VALUE(TEXT((AD106*$U106/365*'TOX and EXPO INPUTS'!$E$33/'TOX and EXPO INPUTS'!$E$34),"0.00E+00"))</f>
        <v>#DIV/0!</v>
      </c>
      <c r="BL106" s="37" t="e">
        <f>VALUE(TEXT((AE106*$U106/365*'TOX and EXPO INPUTS'!$E$33/'TOX and EXPO INPUTS'!$E$34),"0.00E+00"))</f>
        <v>#DIV/0!</v>
      </c>
      <c r="BM106" s="37" t="e">
        <f>VALUE(TEXT((AF106*$U106/365*'TOX and EXPO INPUTS'!$E$33/'TOX and EXPO INPUTS'!$E$34),"0.00E+00"))</f>
        <v>#DIV/0!</v>
      </c>
      <c r="BN106" s="42" t="e">
        <f>VALUE(TEXT((AL106*$T106/365*'TOX and EXPO INPUTS'!$E$33/'TOX and EXPO INPUTS'!$E$34),"0.00E+00"))</f>
        <v>#DIV/0!</v>
      </c>
      <c r="BO106" s="37" t="e">
        <f>VALUE(TEXT((AM106*$T106/365*'TOX and EXPO INPUTS'!$E$33/'TOX and EXPO INPUTS'!$E$34),"0.00E+00"))</f>
        <v>#DIV/0!</v>
      </c>
      <c r="BP106" s="42" t="e">
        <f>VALUE(TEXT((AL106*$U106/365*'TOX and EXPO INPUTS'!$E$33/'TOX and EXPO INPUTS'!$E$34),"0.00E+00"))</f>
        <v>#DIV/0!</v>
      </c>
      <c r="BQ106" s="37" t="e">
        <f>VALUE(TEXT((AM106*$U106/365*'TOX and EXPO INPUTS'!$E$33/'TOX and EXPO INPUTS'!$E$34),"0.00E+00"))</f>
        <v>#DIV/0!</v>
      </c>
      <c r="BR106" s="42" t="e">
        <f>VALUE(TEXT((AP106*$T106/365*'TOX and EXPO INPUTS'!$E$33/'TOX and EXPO INPUTS'!$E$34),"0.00E+00"))</f>
        <v>#DIV/0!</v>
      </c>
      <c r="BS106" s="37" t="e">
        <f>VALUE(TEXT((AQ106*$T106/365*'TOX and EXPO INPUTS'!$E$33/'TOX and EXPO INPUTS'!$E$34),"0.00E+00"))</f>
        <v>#DIV/0!</v>
      </c>
      <c r="BT106" s="37" t="e">
        <f>VALUE(TEXT((AR106*$T106/365*'TOX and EXPO INPUTS'!$E$33/'TOX and EXPO INPUTS'!$E$34),"0.00E+00"))</f>
        <v>#DIV/0!</v>
      </c>
      <c r="BU106" s="37" t="e">
        <f>VALUE(TEXT((AS106*$T106/365*'TOX and EXPO INPUTS'!$E$33/'TOX and EXPO INPUTS'!$E$34),"0.00E+00"))</f>
        <v>#DIV/0!</v>
      </c>
      <c r="BV106" s="37" t="e">
        <f>VALUE(TEXT((AT106*$T106/365*'TOX and EXPO INPUTS'!$E$33/'TOX and EXPO INPUTS'!$E$34),"0.00E+00"))</f>
        <v>#DIV/0!</v>
      </c>
      <c r="BW106" s="37" t="e">
        <f>VALUE(TEXT((AU106*$T106/365*'TOX and EXPO INPUTS'!$E$33/'TOX and EXPO INPUTS'!$E$34),"0.00E+00"))</f>
        <v>#DIV/0!</v>
      </c>
      <c r="BX106" s="42" t="e">
        <f>VALUE(TEXT((AP106*$U106/365*'TOX and EXPO INPUTS'!$E$33/'TOX and EXPO INPUTS'!$E$34),"0.00E+00"))</f>
        <v>#DIV/0!</v>
      </c>
      <c r="BY106" s="37" t="e">
        <f>VALUE(TEXT((AQ106*$U106/365*'TOX and EXPO INPUTS'!$E$33/'TOX and EXPO INPUTS'!$E$34),"0.00E+00"))</f>
        <v>#DIV/0!</v>
      </c>
      <c r="BZ106" s="37" t="e">
        <f>VALUE(TEXT((AR106*$U106/365*'TOX and EXPO INPUTS'!$E$33/'TOX and EXPO INPUTS'!$E$34),"0.00E+00"))</f>
        <v>#DIV/0!</v>
      </c>
      <c r="CA106" s="37" t="e">
        <f>VALUE(TEXT((AS106*$U106/365*'TOX and EXPO INPUTS'!$E$33/'TOX and EXPO INPUTS'!$E$34),"0.00E+00"))</f>
        <v>#DIV/0!</v>
      </c>
      <c r="CB106" s="37" t="e">
        <f>VALUE(TEXT((AT106*$U106/365*'TOX and EXPO INPUTS'!$E$33/'TOX and EXPO INPUTS'!$E$34),"0.00E+00"))</f>
        <v>#DIV/0!</v>
      </c>
      <c r="CC106" s="37" t="e">
        <f>VALUE(TEXT((AU106*$U106/365*'TOX and EXPO INPUTS'!$E$33/'TOX and EXPO INPUTS'!$E$34),"0.00E+00"))</f>
        <v>#DIV/0!</v>
      </c>
      <c r="CD106" s="58" t="e">
        <f>VALUE(TEXT((BR106*'TOX and EXPO INPUTS'!$F$23),"0.00E+00"))</f>
        <v>#DIV/0!</v>
      </c>
      <c r="CE106" s="57" t="e">
        <f>VALUE(TEXT((BS106*'TOX and EXPO INPUTS'!$F$23),"0.00E+00"))</f>
        <v>#DIV/0!</v>
      </c>
      <c r="CF106" s="57" t="e">
        <f>VALUE(TEXT((BT106*'TOX and EXPO INPUTS'!$F$23),"0.00E+00"))</f>
        <v>#DIV/0!</v>
      </c>
      <c r="CG106" s="57" t="e">
        <f>VALUE(TEXT((BU106*'TOX and EXPO INPUTS'!$F$23),"0.00E+00"))</f>
        <v>#DIV/0!</v>
      </c>
      <c r="CH106" s="57" t="e">
        <f>VALUE(TEXT((BV106*'TOX and EXPO INPUTS'!$F$23),"0.00E+00"))</f>
        <v>#DIV/0!</v>
      </c>
      <c r="CI106" s="57" t="e">
        <f>VALUE(TEXT((BW106*'TOX and EXPO INPUTS'!$F$23),"0.00E+00"))</f>
        <v>#DIV/0!</v>
      </c>
      <c r="CJ106" s="58" t="e">
        <f>VALUE(TEXT((BX106*'TOX and EXPO INPUTS'!$F$23),"0.00E+00"))</f>
        <v>#DIV/0!</v>
      </c>
      <c r="CK106" s="57" t="e">
        <f>VALUE(TEXT((BY106*'TOX and EXPO INPUTS'!$F$23),"0.00E+00"))</f>
        <v>#DIV/0!</v>
      </c>
      <c r="CL106" s="57" t="e">
        <f>VALUE(TEXT((BZ106*'TOX and EXPO INPUTS'!$F$23),"0.00E+00"))</f>
        <v>#DIV/0!</v>
      </c>
      <c r="CM106" s="57" t="e">
        <f>VALUE(TEXT((CA106*'TOX and EXPO INPUTS'!$F$23),"0.00E+00"))</f>
        <v>#DIV/0!</v>
      </c>
      <c r="CN106" s="57" t="e">
        <f>VALUE(TEXT((CB106*'TOX and EXPO INPUTS'!$F$23),"0.00E+00"))</f>
        <v>#DIV/0!</v>
      </c>
      <c r="CO106" s="57" t="e">
        <f>VALUE(TEXT((CC106*'TOX and EXPO INPUTS'!$F$23),"0.00E+00"))</f>
        <v>#DIV/0!</v>
      </c>
      <c r="CP106" s="38" t="s">
        <v>106</v>
      </c>
      <c r="CQ106" s="34" t="s">
        <v>107</v>
      </c>
      <c r="CR106" s="34" t="s">
        <v>108</v>
      </c>
      <c r="CS106" s="39" t="s">
        <v>109</v>
      </c>
    </row>
    <row r="107" spans="1:97" ht="48" customHeight="1" x14ac:dyDescent="0.25">
      <c r="A107" s="34" t="s">
        <v>98</v>
      </c>
      <c r="B107" s="34" t="s">
        <v>99</v>
      </c>
      <c r="C107" s="34" t="s">
        <v>115</v>
      </c>
      <c r="D107" s="34" t="s">
        <v>101</v>
      </c>
      <c r="E107" s="39" t="s">
        <v>112</v>
      </c>
      <c r="F107" s="40" t="s">
        <v>132</v>
      </c>
      <c r="G107" s="43"/>
      <c r="H107" s="36" t="s">
        <v>104</v>
      </c>
      <c r="I107" s="67"/>
      <c r="J107" s="36" t="s">
        <v>105</v>
      </c>
      <c r="K107" s="100">
        <f>VLOOKUP(F107,'Amount Seed Planted_variables'!$A$3:$I$74,2,0)</f>
        <v>80000</v>
      </c>
      <c r="L107" s="100">
        <f>VLOOKUP(F107,'Amount Seed Planted_variables'!$A$3:$I$74,3,0)</f>
        <v>150000</v>
      </c>
      <c r="M107" s="36">
        <f t="shared" si="53"/>
        <v>0</v>
      </c>
      <c r="N107" s="35">
        <f t="shared" si="54"/>
        <v>0</v>
      </c>
      <c r="O107" s="101">
        <v>225</v>
      </c>
      <c r="P107" s="93">
        <f>VLOOKUP(F107,'Amount Seed Planted_variables'!$A$3:$I$74,4,0)</f>
        <v>210845</v>
      </c>
      <c r="Q107" s="93">
        <f>VLOOKUP(F107,'Amount Seed Planted_variables'!$A$3:$I$74,7,0)</f>
        <v>80</v>
      </c>
      <c r="R107" s="93">
        <f>VLOOKUP(F107,'Amount Seed Planted_variables'!$A$3:$I$74,8,0)</f>
        <v>16867600</v>
      </c>
      <c r="S107" s="87" t="str">
        <f t="shared" si="50"/>
        <v>NA</v>
      </c>
      <c r="T107" s="35">
        <v>10</v>
      </c>
      <c r="U107" s="35">
        <v>30</v>
      </c>
      <c r="V107" s="41">
        <v>349</v>
      </c>
      <c r="W107" s="35">
        <v>51.2</v>
      </c>
      <c r="X107" s="35">
        <v>42.2</v>
      </c>
      <c r="Y107" s="41">
        <v>1.2</v>
      </c>
      <c r="Z107" s="35">
        <f t="shared" si="49"/>
        <v>0.12</v>
      </c>
      <c r="AA107" s="42">
        <f t="shared" si="55"/>
        <v>0</v>
      </c>
      <c r="AB107" s="37">
        <f t="shared" si="56"/>
        <v>0</v>
      </c>
      <c r="AC107" s="37">
        <f t="shared" si="57"/>
        <v>0</v>
      </c>
      <c r="AD107" s="42" t="e">
        <f>VALUE(TEXT(((AA107*'TOX and EXPO INPUTS'!$F$13)/'TOX and EXPO INPUTS'!$E$27),"0.00E+00"))</f>
        <v>#DIV/0!</v>
      </c>
      <c r="AE107" s="37" t="e">
        <f>VALUE(TEXT(((AB107*'TOX and EXPO INPUTS'!$F$13)/'TOX and EXPO INPUTS'!$E$27),"0.00E+00"))</f>
        <v>#DIV/0!</v>
      </c>
      <c r="AF107" s="37" t="e">
        <f>VALUE(TEXT(((AC107*'TOX and EXPO INPUTS'!$F$13)/'TOX and EXPO INPUTS'!$E$27),"0.00E+00"))</f>
        <v>#DIV/0!</v>
      </c>
      <c r="AG107" s="42" t="e">
        <f>IF($E107="ST",VALUE(TEXT(('TOX and EXPO INPUTS'!$F$7/AD107),"0.0E+00")),IF($E107="IT",VALUE(TEXT(('TOX and EXPO INPUTS'!$F$10/AD107),"0.0E+00"))))</f>
        <v>#DIV/0!</v>
      </c>
      <c r="AH107" s="37" t="e">
        <f>IF($E107="ST",VALUE(TEXT(('TOX and EXPO INPUTS'!$F$7/AE107),"0.0E+00")),IF($E107="IT",VALUE(TEXT(('TOX and EXPO INPUTS'!$F$10/AE107),"0.0E+00"))))</f>
        <v>#DIV/0!</v>
      </c>
      <c r="AI107" s="37" t="e">
        <f>IF($E107="ST",VALUE(TEXT(('TOX and EXPO INPUTS'!$F$7/AF107),"0.0E+00")),IF($E107="IT",VALUE(TEXT(('TOX and EXPO INPUTS'!$F$10/AF107),"0.0E+00"))))</f>
        <v>#DIV/0!</v>
      </c>
      <c r="AJ107" s="42">
        <f t="shared" si="51"/>
        <v>0</v>
      </c>
      <c r="AK107" s="37">
        <f t="shared" si="52"/>
        <v>0</v>
      </c>
      <c r="AL107" s="42" t="e">
        <f>VALUE(TEXT(((AJ107*'TOX and EXPO INPUTS'!$F$21)/'TOX and EXPO INPUTS'!$E$29),"0.00E+00"))</f>
        <v>#DIV/0!</v>
      </c>
      <c r="AM107" s="37" t="e">
        <f>VALUE(TEXT(((AK107*'TOX and EXPO INPUTS'!$F$21)/'TOX and EXPO INPUTS'!$E$29),"0.00E+00"))</f>
        <v>#DIV/0!</v>
      </c>
      <c r="AN107" s="42" t="e">
        <f>IF($E107="ST",VALUE(TEXT(('TOX and EXPO INPUTS'!$F$15/AL107),"0.0E+00")),IF($E107="IT",VALUE(TEXT(('TOX and EXPO INPUTS'!$F$18/AL107),"0.0E+00"))))</f>
        <v>#DIV/0!</v>
      </c>
      <c r="AO107" s="37" t="e">
        <f>IF($E107="ST",VALUE(TEXT(('TOX and EXPO INPUTS'!$F$15/AM107),"0.0E+00")),IF($E107="IT",VALUE(TEXT(('TOX and EXPO INPUTS'!$F$18/AM107),"0.0E+00"))))</f>
        <v>#DIV/0!</v>
      </c>
      <c r="AP107" s="42" t="e">
        <f t="shared" si="37"/>
        <v>#DIV/0!</v>
      </c>
      <c r="AQ107" s="37" t="e">
        <f t="shared" si="38"/>
        <v>#DIV/0!</v>
      </c>
      <c r="AR107" s="37" t="e">
        <f t="shared" si="39"/>
        <v>#DIV/0!</v>
      </c>
      <c r="AS107" s="37" t="e">
        <f t="shared" si="40"/>
        <v>#DIV/0!</v>
      </c>
      <c r="AT107" s="37" t="e">
        <f t="shared" si="41"/>
        <v>#DIV/0!</v>
      </c>
      <c r="AU107" s="37" t="e">
        <f t="shared" si="42"/>
        <v>#DIV/0!</v>
      </c>
      <c r="AV107" s="42" t="e">
        <f t="shared" si="43"/>
        <v>#DIV/0!</v>
      </c>
      <c r="AW107" s="37" t="e">
        <f t="shared" si="44"/>
        <v>#DIV/0!</v>
      </c>
      <c r="AX107" s="37" t="e">
        <f t="shared" si="45"/>
        <v>#DIV/0!</v>
      </c>
      <c r="AY107" s="37" t="e">
        <f t="shared" si="46"/>
        <v>#DIV/0!</v>
      </c>
      <c r="AZ107" s="37" t="e">
        <f t="shared" si="47"/>
        <v>#DIV/0!</v>
      </c>
      <c r="BA107" s="37" t="e">
        <f t="shared" si="48"/>
        <v>#DIV/0!</v>
      </c>
      <c r="BB107" s="42" t="e">
        <f>IF($E107="ST",VALUE(TEXT((1/(('TOX and EXPO INPUTS'!$F$9/AG107)+('TOX and EXPO INPUTS'!$F$17/AN107))),"0.0E+00")),IF($E107="IT",VALUE(TEXT((1/(('TOX and EXPO INPUTS'!$F$12/AG107)+('TOX and EXPO INPUTS'!$F$20/AN107))),"0.0E+00"))))</f>
        <v>#DIV/0!</v>
      </c>
      <c r="BC107" s="37" t="e">
        <f>IF($E107="ST",VALUE(TEXT((1/(('TOX and EXPO INPUTS'!$F$9/AH107)+('TOX and EXPO INPUTS'!$F$17/AN107))),"0.0E+00")),IF($E107="IT",VALUE(TEXT((1/(('TOX and EXPO INPUTS'!$F$12/AH107)+('TOX and EXPO INPUTS'!$F$20/AN107))),"0.0E+00"))))</f>
        <v>#DIV/0!</v>
      </c>
      <c r="BD107" s="37" t="e">
        <f>IF($E107="ST",VALUE(TEXT((1/(('TOX and EXPO INPUTS'!$F$9/AI107)+('TOX and EXPO INPUTS'!$F$17/AN107))),"0.0E+00")),IF($E107="IT",VALUE(TEXT((1/(('TOX and EXPO INPUTS'!$F$12/AI107)+('TOX and EXPO INPUTS'!$F$20/AN107))),"0.0E+00"))))</f>
        <v>#DIV/0!</v>
      </c>
      <c r="BE107" s="37" t="e">
        <f>IF($E107="ST",VALUE(TEXT((1/(('TOX and EXPO INPUTS'!$F$9/AG107)+('TOX and EXPO INPUTS'!$F$17/AO107))),"0.0E+00")),IF($E107="IT",VALUE(TEXT((1/(('TOX and EXPO INPUTS'!$F$12/AG107)+('TOX and EXPO INPUTS'!$F$20/AO107))),"0.0E+00"))))</f>
        <v>#DIV/0!</v>
      </c>
      <c r="BF107" s="37" t="e">
        <f>IF($E107="ST",VALUE(TEXT((1/(('TOX and EXPO INPUTS'!$F$9/AH107)+('TOX and EXPO INPUTS'!$F$17/AO107))),"0.0E+00")),IF($E107="IT",VALUE(TEXT((1/(('TOX and EXPO INPUTS'!$F$12/AH107)+('TOX and EXPO INPUTS'!$F$20/AO107))),"0.0E+00"))))</f>
        <v>#DIV/0!</v>
      </c>
      <c r="BG107" s="37" t="e">
        <f>IF($E107="ST",VALUE(TEXT((1/(('TOX and EXPO INPUTS'!$F$9/AI107)+('TOX and EXPO INPUTS'!$F$17/AO107))),"0.0E+00")),IF($E107="IT",VALUE(TEXT((1/(('TOX and EXPO INPUTS'!$F$12/AI107)+('TOX and EXPO INPUTS'!$F$20/AO107))),"0.0E+00"))))</f>
        <v>#DIV/0!</v>
      </c>
      <c r="BH107" s="42" t="e">
        <f>VALUE(TEXT((AD107*$T107/365*'TOX and EXPO INPUTS'!$E$33/'TOX and EXPO INPUTS'!$E$34),"0.00E+00"))</f>
        <v>#DIV/0!</v>
      </c>
      <c r="BI107" s="37" t="e">
        <f>VALUE(TEXT((AE107*$T107/365*'TOX and EXPO INPUTS'!$E$33/'TOX and EXPO INPUTS'!$E$34),"0.00E+00"))</f>
        <v>#DIV/0!</v>
      </c>
      <c r="BJ107" s="37" t="e">
        <f>VALUE(TEXT((AF107*$T107/365*'TOX and EXPO INPUTS'!$E$33/'TOX and EXPO INPUTS'!$E$34),"0.00E+00"))</f>
        <v>#DIV/0!</v>
      </c>
      <c r="BK107" s="42" t="e">
        <f>VALUE(TEXT((AD107*$U107/365*'TOX and EXPO INPUTS'!$E$33/'TOX and EXPO INPUTS'!$E$34),"0.00E+00"))</f>
        <v>#DIV/0!</v>
      </c>
      <c r="BL107" s="37" t="e">
        <f>VALUE(TEXT((AE107*$U107/365*'TOX and EXPO INPUTS'!$E$33/'TOX and EXPO INPUTS'!$E$34),"0.00E+00"))</f>
        <v>#DIV/0!</v>
      </c>
      <c r="BM107" s="37" t="e">
        <f>VALUE(TEXT((AF107*$U107/365*'TOX and EXPO INPUTS'!$E$33/'TOX and EXPO INPUTS'!$E$34),"0.00E+00"))</f>
        <v>#DIV/0!</v>
      </c>
      <c r="BN107" s="42" t="e">
        <f>VALUE(TEXT((AL107*$T107/365*'TOX and EXPO INPUTS'!$E$33/'TOX and EXPO INPUTS'!$E$34),"0.00E+00"))</f>
        <v>#DIV/0!</v>
      </c>
      <c r="BO107" s="37" t="e">
        <f>VALUE(TEXT((AM107*$T107/365*'TOX and EXPO INPUTS'!$E$33/'TOX and EXPO INPUTS'!$E$34),"0.00E+00"))</f>
        <v>#DIV/0!</v>
      </c>
      <c r="BP107" s="42" t="e">
        <f>VALUE(TEXT((AL107*$U107/365*'TOX and EXPO INPUTS'!$E$33/'TOX and EXPO INPUTS'!$E$34),"0.00E+00"))</f>
        <v>#DIV/0!</v>
      </c>
      <c r="BQ107" s="37" t="e">
        <f>VALUE(TEXT((AM107*$U107/365*'TOX and EXPO INPUTS'!$E$33/'TOX and EXPO INPUTS'!$E$34),"0.00E+00"))</f>
        <v>#DIV/0!</v>
      </c>
      <c r="BR107" s="42" t="e">
        <f>VALUE(TEXT((AP107*$T107/365*'TOX and EXPO INPUTS'!$E$33/'TOX and EXPO INPUTS'!$E$34),"0.00E+00"))</f>
        <v>#DIV/0!</v>
      </c>
      <c r="BS107" s="37" t="e">
        <f>VALUE(TEXT((AQ107*$T107/365*'TOX and EXPO INPUTS'!$E$33/'TOX and EXPO INPUTS'!$E$34),"0.00E+00"))</f>
        <v>#DIV/0!</v>
      </c>
      <c r="BT107" s="37" t="e">
        <f>VALUE(TEXT((AR107*$T107/365*'TOX and EXPO INPUTS'!$E$33/'TOX and EXPO INPUTS'!$E$34),"0.00E+00"))</f>
        <v>#DIV/0!</v>
      </c>
      <c r="BU107" s="37" t="e">
        <f>VALUE(TEXT((AS107*$T107/365*'TOX and EXPO INPUTS'!$E$33/'TOX and EXPO INPUTS'!$E$34),"0.00E+00"))</f>
        <v>#DIV/0!</v>
      </c>
      <c r="BV107" s="37" t="e">
        <f>VALUE(TEXT((AT107*$T107/365*'TOX and EXPO INPUTS'!$E$33/'TOX and EXPO INPUTS'!$E$34),"0.00E+00"))</f>
        <v>#DIV/0!</v>
      </c>
      <c r="BW107" s="37" t="e">
        <f>VALUE(TEXT((AU107*$T107/365*'TOX and EXPO INPUTS'!$E$33/'TOX and EXPO INPUTS'!$E$34),"0.00E+00"))</f>
        <v>#DIV/0!</v>
      </c>
      <c r="BX107" s="42" t="e">
        <f>VALUE(TEXT((AP107*$U107/365*'TOX and EXPO INPUTS'!$E$33/'TOX and EXPO INPUTS'!$E$34),"0.00E+00"))</f>
        <v>#DIV/0!</v>
      </c>
      <c r="BY107" s="37" t="e">
        <f>VALUE(TEXT((AQ107*$U107/365*'TOX and EXPO INPUTS'!$E$33/'TOX and EXPO INPUTS'!$E$34),"0.00E+00"))</f>
        <v>#DIV/0!</v>
      </c>
      <c r="BZ107" s="37" t="e">
        <f>VALUE(TEXT((AR107*$U107/365*'TOX and EXPO INPUTS'!$E$33/'TOX and EXPO INPUTS'!$E$34),"0.00E+00"))</f>
        <v>#DIV/0!</v>
      </c>
      <c r="CA107" s="37" t="e">
        <f>VALUE(TEXT((AS107*$U107/365*'TOX and EXPO INPUTS'!$E$33/'TOX and EXPO INPUTS'!$E$34),"0.00E+00"))</f>
        <v>#DIV/0!</v>
      </c>
      <c r="CB107" s="37" t="e">
        <f>VALUE(TEXT((AT107*$U107/365*'TOX and EXPO INPUTS'!$E$33/'TOX and EXPO INPUTS'!$E$34),"0.00E+00"))</f>
        <v>#DIV/0!</v>
      </c>
      <c r="CC107" s="37" t="e">
        <f>VALUE(TEXT((AU107*$U107/365*'TOX and EXPO INPUTS'!$E$33/'TOX and EXPO INPUTS'!$E$34),"0.00E+00"))</f>
        <v>#DIV/0!</v>
      </c>
      <c r="CD107" s="58" t="e">
        <f>VALUE(TEXT((BR107*'TOX and EXPO INPUTS'!$F$23),"0.00E+00"))</f>
        <v>#DIV/0!</v>
      </c>
      <c r="CE107" s="57" t="e">
        <f>VALUE(TEXT((BS107*'TOX and EXPO INPUTS'!$F$23),"0.00E+00"))</f>
        <v>#DIV/0!</v>
      </c>
      <c r="CF107" s="57" t="e">
        <f>VALUE(TEXT((BT107*'TOX and EXPO INPUTS'!$F$23),"0.00E+00"))</f>
        <v>#DIV/0!</v>
      </c>
      <c r="CG107" s="57" t="e">
        <f>VALUE(TEXT((BU107*'TOX and EXPO INPUTS'!$F$23),"0.00E+00"))</f>
        <v>#DIV/0!</v>
      </c>
      <c r="CH107" s="57" t="e">
        <f>VALUE(TEXT((BV107*'TOX and EXPO INPUTS'!$F$23),"0.00E+00"))</f>
        <v>#DIV/0!</v>
      </c>
      <c r="CI107" s="57" t="e">
        <f>VALUE(TEXT((BW107*'TOX and EXPO INPUTS'!$F$23),"0.00E+00"))</f>
        <v>#DIV/0!</v>
      </c>
      <c r="CJ107" s="58" t="e">
        <f>VALUE(TEXT((BX107*'TOX and EXPO INPUTS'!$F$23),"0.00E+00"))</f>
        <v>#DIV/0!</v>
      </c>
      <c r="CK107" s="57" t="e">
        <f>VALUE(TEXT((BY107*'TOX and EXPO INPUTS'!$F$23),"0.00E+00"))</f>
        <v>#DIV/0!</v>
      </c>
      <c r="CL107" s="57" t="e">
        <f>VALUE(TEXT((BZ107*'TOX and EXPO INPUTS'!$F$23),"0.00E+00"))</f>
        <v>#DIV/0!</v>
      </c>
      <c r="CM107" s="57" t="e">
        <f>VALUE(TEXT((CA107*'TOX and EXPO INPUTS'!$F$23),"0.00E+00"))</f>
        <v>#DIV/0!</v>
      </c>
      <c r="CN107" s="57" t="e">
        <f>VALUE(TEXT((CB107*'TOX and EXPO INPUTS'!$F$23),"0.00E+00"))</f>
        <v>#DIV/0!</v>
      </c>
      <c r="CO107" s="57" t="e">
        <f>VALUE(TEXT((CC107*'TOX and EXPO INPUTS'!$F$23),"0.00E+00"))</f>
        <v>#DIV/0!</v>
      </c>
      <c r="CP107" s="38" t="s">
        <v>106</v>
      </c>
      <c r="CQ107" s="34" t="s">
        <v>107</v>
      </c>
      <c r="CR107" s="34" t="s">
        <v>108</v>
      </c>
      <c r="CS107" s="39" t="s">
        <v>109</v>
      </c>
    </row>
    <row r="108" spans="1:97" ht="48" customHeight="1" x14ac:dyDescent="0.25">
      <c r="A108" s="34" t="s">
        <v>98</v>
      </c>
      <c r="B108" s="34" t="s">
        <v>99</v>
      </c>
      <c r="C108" s="34" t="s">
        <v>115</v>
      </c>
      <c r="D108" s="34" t="s">
        <v>110</v>
      </c>
      <c r="E108" s="39" t="s">
        <v>112</v>
      </c>
      <c r="F108" s="40" t="s">
        <v>132</v>
      </c>
      <c r="G108" s="43"/>
      <c r="H108" s="36" t="s">
        <v>104</v>
      </c>
      <c r="I108" s="67"/>
      <c r="J108" s="36" t="s">
        <v>105</v>
      </c>
      <c r="K108" s="100">
        <f>VLOOKUP(F108,'Amount Seed Planted_variables'!$A$3:$I$74,2,0)</f>
        <v>80000</v>
      </c>
      <c r="L108" s="100">
        <f>VLOOKUP(F108,'Amount Seed Planted_variables'!$A$3:$I$74,3,0)</f>
        <v>150000</v>
      </c>
      <c r="M108" s="36">
        <f t="shared" si="53"/>
        <v>0</v>
      </c>
      <c r="N108" s="35">
        <f t="shared" si="54"/>
        <v>0</v>
      </c>
      <c r="O108" s="101">
        <v>225</v>
      </c>
      <c r="P108" s="93">
        <f>VLOOKUP(F108,'Amount Seed Planted_variables'!$A$3:$I$74,4,0)</f>
        <v>210845</v>
      </c>
      <c r="Q108" s="93">
        <f>VLOOKUP(F108,'Amount Seed Planted_variables'!$A$3:$I$74,7,0)</f>
        <v>80</v>
      </c>
      <c r="R108" s="93">
        <f>VLOOKUP(F108,'Amount Seed Planted_variables'!$A$3:$I$74,8,0)</f>
        <v>16867600</v>
      </c>
      <c r="S108" s="87" t="str">
        <f t="shared" si="50"/>
        <v>NA</v>
      </c>
      <c r="T108" s="35">
        <v>10</v>
      </c>
      <c r="U108" s="35">
        <v>30</v>
      </c>
      <c r="V108" s="41">
        <v>68</v>
      </c>
      <c r="W108" s="35">
        <v>16.899999999999999</v>
      </c>
      <c r="X108" s="35">
        <v>13.1</v>
      </c>
      <c r="Y108" s="41">
        <v>3.6</v>
      </c>
      <c r="Z108" s="35">
        <f t="shared" si="49"/>
        <v>0.36000000000000004</v>
      </c>
      <c r="AA108" s="42">
        <f t="shared" si="55"/>
        <v>0</v>
      </c>
      <c r="AB108" s="37">
        <f t="shared" si="56"/>
        <v>0</v>
      </c>
      <c r="AC108" s="37">
        <f t="shared" si="57"/>
        <v>0</v>
      </c>
      <c r="AD108" s="42" t="e">
        <f>VALUE(TEXT(((AA108*'TOX and EXPO INPUTS'!$F$13)/'TOX and EXPO INPUTS'!$E$27),"0.00E+00"))</f>
        <v>#DIV/0!</v>
      </c>
      <c r="AE108" s="37" t="e">
        <f>VALUE(TEXT(((AB108*'TOX and EXPO INPUTS'!$F$13)/'TOX and EXPO INPUTS'!$E$27),"0.00E+00"))</f>
        <v>#DIV/0!</v>
      </c>
      <c r="AF108" s="37" t="e">
        <f>VALUE(TEXT(((AC108*'TOX and EXPO INPUTS'!$F$13)/'TOX and EXPO INPUTS'!$E$27),"0.00E+00"))</f>
        <v>#DIV/0!</v>
      </c>
      <c r="AG108" s="42" t="e">
        <f>IF($E108="ST",VALUE(TEXT(('TOX and EXPO INPUTS'!$F$7/AD108),"0.0E+00")),IF($E108="IT",VALUE(TEXT(('TOX and EXPO INPUTS'!$F$10/AD108),"0.0E+00"))))</f>
        <v>#DIV/0!</v>
      </c>
      <c r="AH108" s="37" t="e">
        <f>IF($E108="ST",VALUE(TEXT(('TOX and EXPO INPUTS'!$F$7/AE108),"0.0E+00")),IF($E108="IT",VALUE(TEXT(('TOX and EXPO INPUTS'!$F$10/AE108),"0.0E+00"))))</f>
        <v>#DIV/0!</v>
      </c>
      <c r="AI108" s="37" t="e">
        <f>IF($E108="ST",VALUE(TEXT(('TOX and EXPO INPUTS'!$F$7/AF108),"0.0E+00")),IF($E108="IT",VALUE(TEXT(('TOX and EXPO INPUTS'!$F$10/AF108),"0.0E+00"))))</f>
        <v>#DIV/0!</v>
      </c>
      <c r="AJ108" s="42">
        <f t="shared" si="51"/>
        <v>0</v>
      </c>
      <c r="AK108" s="37">
        <f t="shared" si="52"/>
        <v>0</v>
      </c>
      <c r="AL108" s="42" t="e">
        <f>VALUE(TEXT(((AJ108*'TOX and EXPO INPUTS'!$F$21)/'TOX and EXPO INPUTS'!$E$29),"0.00E+00"))</f>
        <v>#DIV/0!</v>
      </c>
      <c r="AM108" s="37" t="e">
        <f>VALUE(TEXT(((AK108*'TOX and EXPO INPUTS'!$F$21)/'TOX and EXPO INPUTS'!$E$29),"0.00E+00"))</f>
        <v>#DIV/0!</v>
      </c>
      <c r="AN108" s="42" t="e">
        <f>IF($E108="ST",VALUE(TEXT(('TOX and EXPO INPUTS'!$F$15/AL108),"0.0E+00")),IF($E108="IT",VALUE(TEXT(('TOX and EXPO INPUTS'!$F$18/AL108),"0.0E+00"))))</f>
        <v>#DIV/0!</v>
      </c>
      <c r="AO108" s="37" t="e">
        <f>IF($E108="ST",VALUE(TEXT(('TOX and EXPO INPUTS'!$F$15/AM108),"0.0E+00")),IF($E108="IT",VALUE(TEXT(('TOX and EXPO INPUTS'!$F$18/AM108),"0.0E+00"))))</f>
        <v>#DIV/0!</v>
      </c>
      <c r="AP108" s="42" t="e">
        <f t="shared" si="37"/>
        <v>#DIV/0!</v>
      </c>
      <c r="AQ108" s="37" t="e">
        <f t="shared" si="38"/>
        <v>#DIV/0!</v>
      </c>
      <c r="AR108" s="37" t="e">
        <f t="shared" si="39"/>
        <v>#DIV/0!</v>
      </c>
      <c r="AS108" s="37" t="e">
        <f t="shared" si="40"/>
        <v>#DIV/0!</v>
      </c>
      <c r="AT108" s="37" t="e">
        <f t="shared" si="41"/>
        <v>#DIV/0!</v>
      </c>
      <c r="AU108" s="37" t="e">
        <f t="shared" si="42"/>
        <v>#DIV/0!</v>
      </c>
      <c r="AV108" s="42" t="e">
        <f t="shared" si="43"/>
        <v>#DIV/0!</v>
      </c>
      <c r="AW108" s="37" t="e">
        <f t="shared" si="44"/>
        <v>#DIV/0!</v>
      </c>
      <c r="AX108" s="37" t="e">
        <f t="shared" si="45"/>
        <v>#DIV/0!</v>
      </c>
      <c r="AY108" s="37" t="e">
        <f t="shared" si="46"/>
        <v>#DIV/0!</v>
      </c>
      <c r="AZ108" s="37" t="e">
        <f t="shared" si="47"/>
        <v>#DIV/0!</v>
      </c>
      <c r="BA108" s="37" t="e">
        <f t="shared" si="48"/>
        <v>#DIV/0!</v>
      </c>
      <c r="BB108" s="42" t="e">
        <f>IF($E108="ST",VALUE(TEXT((1/(('TOX and EXPO INPUTS'!$F$9/AG108)+('TOX and EXPO INPUTS'!$F$17/AN108))),"0.0E+00")),IF($E108="IT",VALUE(TEXT((1/(('TOX and EXPO INPUTS'!$F$12/AG108)+('TOX and EXPO INPUTS'!$F$20/AN108))),"0.0E+00"))))</f>
        <v>#DIV/0!</v>
      </c>
      <c r="BC108" s="37" t="e">
        <f>IF($E108="ST",VALUE(TEXT((1/(('TOX and EXPO INPUTS'!$F$9/AH108)+('TOX and EXPO INPUTS'!$F$17/AN108))),"0.0E+00")),IF($E108="IT",VALUE(TEXT((1/(('TOX and EXPO INPUTS'!$F$12/AH108)+('TOX and EXPO INPUTS'!$F$20/AN108))),"0.0E+00"))))</f>
        <v>#DIV/0!</v>
      </c>
      <c r="BD108" s="37" t="e">
        <f>IF($E108="ST",VALUE(TEXT((1/(('TOX and EXPO INPUTS'!$F$9/AI108)+('TOX and EXPO INPUTS'!$F$17/AN108))),"0.0E+00")),IF($E108="IT",VALUE(TEXT((1/(('TOX and EXPO INPUTS'!$F$12/AI108)+('TOX and EXPO INPUTS'!$F$20/AN108))),"0.0E+00"))))</f>
        <v>#DIV/0!</v>
      </c>
      <c r="BE108" s="37" t="e">
        <f>IF($E108="ST",VALUE(TEXT((1/(('TOX and EXPO INPUTS'!$F$9/AG108)+('TOX and EXPO INPUTS'!$F$17/AO108))),"0.0E+00")),IF($E108="IT",VALUE(TEXT((1/(('TOX and EXPO INPUTS'!$F$12/AG108)+('TOX and EXPO INPUTS'!$F$20/AO108))),"0.0E+00"))))</f>
        <v>#DIV/0!</v>
      </c>
      <c r="BF108" s="37" t="e">
        <f>IF($E108="ST",VALUE(TEXT((1/(('TOX and EXPO INPUTS'!$F$9/AH108)+('TOX and EXPO INPUTS'!$F$17/AO108))),"0.0E+00")),IF($E108="IT",VALUE(TEXT((1/(('TOX and EXPO INPUTS'!$F$12/AH108)+('TOX and EXPO INPUTS'!$F$20/AO108))),"0.0E+00"))))</f>
        <v>#DIV/0!</v>
      </c>
      <c r="BG108" s="37" t="e">
        <f>IF($E108="ST",VALUE(TEXT((1/(('TOX and EXPO INPUTS'!$F$9/AI108)+('TOX and EXPO INPUTS'!$F$17/AO108))),"0.0E+00")),IF($E108="IT",VALUE(TEXT((1/(('TOX and EXPO INPUTS'!$F$12/AI108)+('TOX and EXPO INPUTS'!$F$20/AO108))),"0.0E+00"))))</f>
        <v>#DIV/0!</v>
      </c>
      <c r="BH108" s="42" t="e">
        <f>VALUE(TEXT((AD108*$T108/365*'TOX and EXPO INPUTS'!$E$33/'TOX and EXPO INPUTS'!$E$34),"0.00E+00"))</f>
        <v>#DIV/0!</v>
      </c>
      <c r="BI108" s="37" t="e">
        <f>VALUE(TEXT((AE108*$T108/365*'TOX and EXPO INPUTS'!$E$33/'TOX and EXPO INPUTS'!$E$34),"0.00E+00"))</f>
        <v>#DIV/0!</v>
      </c>
      <c r="BJ108" s="37" t="e">
        <f>VALUE(TEXT((AF108*$T108/365*'TOX and EXPO INPUTS'!$E$33/'TOX and EXPO INPUTS'!$E$34),"0.00E+00"))</f>
        <v>#DIV/0!</v>
      </c>
      <c r="BK108" s="42" t="e">
        <f>VALUE(TEXT((AD108*$U108/365*'TOX and EXPO INPUTS'!$E$33/'TOX and EXPO INPUTS'!$E$34),"0.00E+00"))</f>
        <v>#DIV/0!</v>
      </c>
      <c r="BL108" s="37" t="e">
        <f>VALUE(TEXT((AE108*$U108/365*'TOX and EXPO INPUTS'!$E$33/'TOX and EXPO INPUTS'!$E$34),"0.00E+00"))</f>
        <v>#DIV/0!</v>
      </c>
      <c r="BM108" s="37" t="e">
        <f>VALUE(TEXT((AF108*$U108/365*'TOX and EXPO INPUTS'!$E$33/'TOX and EXPO INPUTS'!$E$34),"0.00E+00"))</f>
        <v>#DIV/0!</v>
      </c>
      <c r="BN108" s="42" t="e">
        <f>VALUE(TEXT((AL108*$T108/365*'TOX and EXPO INPUTS'!$E$33/'TOX and EXPO INPUTS'!$E$34),"0.00E+00"))</f>
        <v>#DIV/0!</v>
      </c>
      <c r="BO108" s="37" t="e">
        <f>VALUE(TEXT((AM108*$T108/365*'TOX and EXPO INPUTS'!$E$33/'TOX and EXPO INPUTS'!$E$34),"0.00E+00"))</f>
        <v>#DIV/0!</v>
      </c>
      <c r="BP108" s="42" t="e">
        <f>VALUE(TEXT((AL108*$U108/365*'TOX and EXPO INPUTS'!$E$33/'TOX and EXPO INPUTS'!$E$34),"0.00E+00"))</f>
        <v>#DIV/0!</v>
      </c>
      <c r="BQ108" s="37" t="e">
        <f>VALUE(TEXT((AM108*$U108/365*'TOX and EXPO INPUTS'!$E$33/'TOX and EXPO INPUTS'!$E$34),"0.00E+00"))</f>
        <v>#DIV/0!</v>
      </c>
      <c r="BR108" s="42" t="e">
        <f>VALUE(TEXT((AP108*$T108/365*'TOX and EXPO INPUTS'!$E$33/'TOX and EXPO INPUTS'!$E$34),"0.00E+00"))</f>
        <v>#DIV/0!</v>
      </c>
      <c r="BS108" s="37" t="e">
        <f>VALUE(TEXT((AQ108*$T108/365*'TOX and EXPO INPUTS'!$E$33/'TOX and EXPO INPUTS'!$E$34),"0.00E+00"))</f>
        <v>#DIV/0!</v>
      </c>
      <c r="BT108" s="37" t="e">
        <f>VALUE(TEXT((AR108*$T108/365*'TOX and EXPO INPUTS'!$E$33/'TOX and EXPO INPUTS'!$E$34),"0.00E+00"))</f>
        <v>#DIV/0!</v>
      </c>
      <c r="BU108" s="37" t="e">
        <f>VALUE(TEXT((AS108*$T108/365*'TOX and EXPO INPUTS'!$E$33/'TOX and EXPO INPUTS'!$E$34),"0.00E+00"))</f>
        <v>#DIV/0!</v>
      </c>
      <c r="BV108" s="37" t="e">
        <f>VALUE(TEXT((AT108*$T108/365*'TOX and EXPO INPUTS'!$E$33/'TOX and EXPO INPUTS'!$E$34),"0.00E+00"))</f>
        <v>#DIV/0!</v>
      </c>
      <c r="BW108" s="37" t="e">
        <f>VALUE(TEXT((AU108*$T108/365*'TOX and EXPO INPUTS'!$E$33/'TOX and EXPO INPUTS'!$E$34),"0.00E+00"))</f>
        <v>#DIV/0!</v>
      </c>
      <c r="BX108" s="42" t="e">
        <f>VALUE(TEXT((AP108*$U108/365*'TOX and EXPO INPUTS'!$E$33/'TOX and EXPO INPUTS'!$E$34),"0.00E+00"))</f>
        <v>#DIV/0!</v>
      </c>
      <c r="BY108" s="37" t="e">
        <f>VALUE(TEXT((AQ108*$U108/365*'TOX and EXPO INPUTS'!$E$33/'TOX and EXPO INPUTS'!$E$34),"0.00E+00"))</f>
        <v>#DIV/0!</v>
      </c>
      <c r="BZ108" s="37" t="e">
        <f>VALUE(TEXT((AR108*$U108/365*'TOX and EXPO INPUTS'!$E$33/'TOX and EXPO INPUTS'!$E$34),"0.00E+00"))</f>
        <v>#DIV/0!</v>
      </c>
      <c r="CA108" s="37" t="e">
        <f>VALUE(TEXT((AS108*$U108/365*'TOX and EXPO INPUTS'!$E$33/'TOX and EXPO INPUTS'!$E$34),"0.00E+00"))</f>
        <v>#DIV/0!</v>
      </c>
      <c r="CB108" s="37" t="e">
        <f>VALUE(TEXT((AT108*$U108/365*'TOX and EXPO INPUTS'!$E$33/'TOX and EXPO INPUTS'!$E$34),"0.00E+00"))</f>
        <v>#DIV/0!</v>
      </c>
      <c r="CC108" s="37" t="e">
        <f>VALUE(TEXT((AU108*$U108/365*'TOX and EXPO INPUTS'!$E$33/'TOX and EXPO INPUTS'!$E$34),"0.00E+00"))</f>
        <v>#DIV/0!</v>
      </c>
      <c r="CD108" s="58" t="e">
        <f>VALUE(TEXT((BR108*'TOX and EXPO INPUTS'!$F$23),"0.00E+00"))</f>
        <v>#DIV/0!</v>
      </c>
      <c r="CE108" s="57" t="e">
        <f>VALUE(TEXT((BS108*'TOX and EXPO INPUTS'!$F$23),"0.00E+00"))</f>
        <v>#DIV/0!</v>
      </c>
      <c r="CF108" s="57" t="e">
        <f>VALUE(TEXT((BT108*'TOX and EXPO INPUTS'!$F$23),"0.00E+00"))</f>
        <v>#DIV/0!</v>
      </c>
      <c r="CG108" s="57" t="e">
        <f>VALUE(TEXT((BU108*'TOX and EXPO INPUTS'!$F$23),"0.00E+00"))</f>
        <v>#DIV/0!</v>
      </c>
      <c r="CH108" s="57" t="e">
        <f>VALUE(TEXT((BV108*'TOX and EXPO INPUTS'!$F$23),"0.00E+00"))</f>
        <v>#DIV/0!</v>
      </c>
      <c r="CI108" s="57" t="e">
        <f>VALUE(TEXT((BW108*'TOX and EXPO INPUTS'!$F$23),"0.00E+00"))</f>
        <v>#DIV/0!</v>
      </c>
      <c r="CJ108" s="58" t="e">
        <f>VALUE(TEXT((BX108*'TOX and EXPO INPUTS'!$F$23),"0.00E+00"))</f>
        <v>#DIV/0!</v>
      </c>
      <c r="CK108" s="57" t="e">
        <f>VALUE(TEXT((BY108*'TOX and EXPO INPUTS'!$F$23),"0.00E+00"))</f>
        <v>#DIV/0!</v>
      </c>
      <c r="CL108" s="57" t="e">
        <f>VALUE(TEXT((BZ108*'TOX and EXPO INPUTS'!$F$23),"0.00E+00"))</f>
        <v>#DIV/0!</v>
      </c>
      <c r="CM108" s="57" t="e">
        <f>VALUE(TEXT((CA108*'TOX and EXPO INPUTS'!$F$23),"0.00E+00"))</f>
        <v>#DIV/0!</v>
      </c>
      <c r="CN108" s="57" t="e">
        <f>VALUE(TEXT((CB108*'TOX and EXPO INPUTS'!$F$23),"0.00E+00"))</f>
        <v>#DIV/0!</v>
      </c>
      <c r="CO108" s="57" t="e">
        <f>VALUE(TEXT((CC108*'TOX and EXPO INPUTS'!$F$23),"0.00E+00"))</f>
        <v>#DIV/0!</v>
      </c>
      <c r="CP108" s="38" t="s">
        <v>106</v>
      </c>
      <c r="CQ108" s="34" t="s">
        <v>107</v>
      </c>
      <c r="CR108" s="34" t="s">
        <v>108</v>
      </c>
      <c r="CS108" s="39" t="s">
        <v>109</v>
      </c>
    </row>
    <row r="109" spans="1:97" ht="48" customHeight="1" x14ac:dyDescent="0.25">
      <c r="A109" s="34" t="s">
        <v>98</v>
      </c>
      <c r="B109" s="34" t="s">
        <v>99</v>
      </c>
      <c r="C109" s="34" t="s">
        <v>115</v>
      </c>
      <c r="D109" s="34" t="s">
        <v>111</v>
      </c>
      <c r="E109" s="39" t="s">
        <v>112</v>
      </c>
      <c r="F109" s="40" t="s">
        <v>132</v>
      </c>
      <c r="G109" s="43"/>
      <c r="H109" s="36" t="s">
        <v>104</v>
      </c>
      <c r="I109" s="67"/>
      <c r="J109" s="36" t="s">
        <v>105</v>
      </c>
      <c r="K109" s="100">
        <f>VLOOKUP(F109,'Amount Seed Planted_variables'!$A$3:$I$74,2,0)</f>
        <v>80000</v>
      </c>
      <c r="L109" s="100">
        <f>VLOOKUP(F109,'Amount Seed Planted_variables'!$A$3:$I$74,3,0)</f>
        <v>150000</v>
      </c>
      <c r="M109" s="36">
        <f t="shared" si="53"/>
        <v>0</v>
      </c>
      <c r="N109" s="35">
        <f t="shared" si="54"/>
        <v>0</v>
      </c>
      <c r="O109" s="101">
        <v>225</v>
      </c>
      <c r="P109" s="93">
        <f>VLOOKUP(F109,'Amount Seed Planted_variables'!$A$3:$I$74,4,0)</f>
        <v>210845</v>
      </c>
      <c r="Q109" s="93">
        <f>VLOOKUP(F109,'Amount Seed Planted_variables'!$A$3:$I$74,7,0)</f>
        <v>80</v>
      </c>
      <c r="R109" s="93">
        <f>VLOOKUP(F109,'Amount Seed Planted_variables'!$A$3:$I$74,8,0)</f>
        <v>16867600</v>
      </c>
      <c r="S109" s="87">
        <f t="shared" si="50"/>
        <v>2.5</v>
      </c>
      <c r="T109" s="35">
        <v>10</v>
      </c>
      <c r="U109" s="35">
        <v>30</v>
      </c>
      <c r="V109" s="41">
        <v>138210600</v>
      </c>
      <c r="W109" s="35">
        <v>23262800</v>
      </c>
      <c r="X109" s="35">
        <v>21238200</v>
      </c>
      <c r="Y109" s="41">
        <v>106100</v>
      </c>
      <c r="Z109" s="35">
        <f t="shared" si="49"/>
        <v>10610</v>
      </c>
      <c r="AA109" s="42">
        <f t="shared" si="55"/>
        <v>0</v>
      </c>
      <c r="AB109" s="37">
        <f t="shared" si="56"/>
        <v>0</v>
      </c>
      <c r="AC109" s="37">
        <f t="shared" si="57"/>
        <v>0</v>
      </c>
      <c r="AD109" s="42" t="e">
        <f>VALUE(TEXT(((AA109*'TOX and EXPO INPUTS'!$F$13)/'TOX and EXPO INPUTS'!$E$27),"0.00E+00"))</f>
        <v>#DIV/0!</v>
      </c>
      <c r="AE109" s="37" t="e">
        <f>VALUE(TEXT(((AB109*'TOX and EXPO INPUTS'!$F$13)/'TOX and EXPO INPUTS'!$E$27),"0.00E+00"))</f>
        <v>#DIV/0!</v>
      </c>
      <c r="AF109" s="37" t="e">
        <f>VALUE(TEXT(((AC109*'TOX and EXPO INPUTS'!$F$13)/'TOX and EXPO INPUTS'!$E$27),"0.00E+00"))</f>
        <v>#DIV/0!</v>
      </c>
      <c r="AG109" s="42" t="e">
        <f>IF($E109="ST",VALUE(TEXT(('TOX and EXPO INPUTS'!$F$7/AD109),"0.0E+00")),IF($E109="IT",VALUE(TEXT(('TOX and EXPO INPUTS'!$F$10/AD109),"0.0E+00"))))</f>
        <v>#DIV/0!</v>
      </c>
      <c r="AH109" s="37" t="e">
        <f>IF($E109="ST",VALUE(TEXT(('TOX and EXPO INPUTS'!$F$7/AE109),"0.0E+00")),IF($E109="IT",VALUE(TEXT(('TOX and EXPO INPUTS'!$F$10/AE109),"0.0E+00"))))</f>
        <v>#DIV/0!</v>
      </c>
      <c r="AI109" s="37" t="e">
        <f>IF($E109="ST",VALUE(TEXT(('TOX and EXPO INPUTS'!$F$7/AF109),"0.0E+00")),IF($E109="IT",VALUE(TEXT(('TOX and EXPO INPUTS'!$F$10/AF109),"0.0E+00"))))</f>
        <v>#DIV/0!</v>
      </c>
      <c r="AJ109" s="42">
        <f t="shared" si="51"/>
        <v>0</v>
      </c>
      <c r="AK109" s="37">
        <f t="shared" si="52"/>
        <v>0</v>
      </c>
      <c r="AL109" s="42" t="e">
        <f>VALUE(TEXT(((AJ109*'TOX and EXPO INPUTS'!$F$21)/'TOX and EXPO INPUTS'!$E$29),"0.00E+00"))</f>
        <v>#DIV/0!</v>
      </c>
      <c r="AM109" s="37" t="e">
        <f>VALUE(TEXT(((AK109*'TOX and EXPO INPUTS'!$F$21)/'TOX and EXPO INPUTS'!$E$29),"0.00E+00"))</f>
        <v>#DIV/0!</v>
      </c>
      <c r="AN109" s="42" t="e">
        <f>IF($E109="ST",VALUE(TEXT(('TOX and EXPO INPUTS'!$F$15/AL109),"0.0E+00")),IF($E109="IT",VALUE(TEXT(('TOX and EXPO INPUTS'!$F$18/AL109),"0.0E+00"))))</f>
        <v>#DIV/0!</v>
      </c>
      <c r="AO109" s="37" t="e">
        <f>IF($E109="ST",VALUE(TEXT(('TOX and EXPO INPUTS'!$F$15/AM109),"0.0E+00")),IF($E109="IT",VALUE(TEXT(('TOX and EXPO INPUTS'!$F$18/AM109),"0.0E+00"))))</f>
        <v>#DIV/0!</v>
      </c>
      <c r="AP109" s="42" t="e">
        <f t="shared" si="37"/>
        <v>#DIV/0!</v>
      </c>
      <c r="AQ109" s="37" t="e">
        <f t="shared" si="38"/>
        <v>#DIV/0!</v>
      </c>
      <c r="AR109" s="37" t="e">
        <f t="shared" si="39"/>
        <v>#DIV/0!</v>
      </c>
      <c r="AS109" s="37" t="e">
        <f t="shared" si="40"/>
        <v>#DIV/0!</v>
      </c>
      <c r="AT109" s="37" t="e">
        <f t="shared" si="41"/>
        <v>#DIV/0!</v>
      </c>
      <c r="AU109" s="37" t="e">
        <f t="shared" si="42"/>
        <v>#DIV/0!</v>
      </c>
      <c r="AV109" s="42" t="e">
        <f t="shared" si="43"/>
        <v>#DIV/0!</v>
      </c>
      <c r="AW109" s="37" t="e">
        <f t="shared" si="44"/>
        <v>#DIV/0!</v>
      </c>
      <c r="AX109" s="37" t="e">
        <f t="shared" si="45"/>
        <v>#DIV/0!</v>
      </c>
      <c r="AY109" s="37" t="e">
        <f t="shared" si="46"/>
        <v>#DIV/0!</v>
      </c>
      <c r="AZ109" s="37" t="e">
        <f t="shared" si="47"/>
        <v>#DIV/0!</v>
      </c>
      <c r="BA109" s="37" t="e">
        <f t="shared" si="48"/>
        <v>#DIV/0!</v>
      </c>
      <c r="BB109" s="42" t="e">
        <f>IF($E109="ST",VALUE(TEXT((1/(('TOX and EXPO INPUTS'!$F$9/AG109)+('TOX and EXPO INPUTS'!$F$17/AN109))),"0.0E+00")),IF($E109="IT",VALUE(TEXT((1/(('TOX and EXPO INPUTS'!$F$12/AG109)+('TOX and EXPO INPUTS'!$F$20/AN109))),"0.0E+00"))))</f>
        <v>#DIV/0!</v>
      </c>
      <c r="BC109" s="37" t="e">
        <f>IF($E109="ST",VALUE(TEXT((1/(('TOX and EXPO INPUTS'!$F$9/AH109)+('TOX and EXPO INPUTS'!$F$17/AN109))),"0.0E+00")),IF($E109="IT",VALUE(TEXT((1/(('TOX and EXPO INPUTS'!$F$12/AH109)+('TOX and EXPO INPUTS'!$F$20/AN109))),"0.0E+00"))))</f>
        <v>#DIV/0!</v>
      </c>
      <c r="BD109" s="37" t="e">
        <f>IF($E109="ST",VALUE(TEXT((1/(('TOX and EXPO INPUTS'!$F$9/AI109)+('TOX and EXPO INPUTS'!$F$17/AN109))),"0.0E+00")),IF($E109="IT",VALUE(TEXT((1/(('TOX and EXPO INPUTS'!$F$12/AI109)+('TOX and EXPO INPUTS'!$F$20/AN109))),"0.0E+00"))))</f>
        <v>#DIV/0!</v>
      </c>
      <c r="BE109" s="37" t="e">
        <f>IF($E109="ST",VALUE(TEXT((1/(('TOX and EXPO INPUTS'!$F$9/AG109)+('TOX and EXPO INPUTS'!$F$17/AO109))),"0.0E+00")),IF($E109="IT",VALUE(TEXT((1/(('TOX and EXPO INPUTS'!$F$12/AG109)+('TOX and EXPO INPUTS'!$F$20/AO109))),"0.0E+00"))))</f>
        <v>#DIV/0!</v>
      </c>
      <c r="BF109" s="37" t="e">
        <f>IF($E109="ST",VALUE(TEXT((1/(('TOX and EXPO INPUTS'!$F$9/AH109)+('TOX and EXPO INPUTS'!$F$17/AO109))),"0.0E+00")),IF($E109="IT",VALUE(TEXT((1/(('TOX and EXPO INPUTS'!$F$12/AH109)+('TOX and EXPO INPUTS'!$F$20/AO109))),"0.0E+00"))))</f>
        <v>#DIV/0!</v>
      </c>
      <c r="BG109" s="37" t="e">
        <f>IF($E109="ST",VALUE(TEXT((1/(('TOX and EXPO INPUTS'!$F$9/AI109)+('TOX and EXPO INPUTS'!$F$17/AO109))),"0.0E+00")),IF($E109="IT",VALUE(TEXT((1/(('TOX and EXPO INPUTS'!$F$12/AI109)+('TOX and EXPO INPUTS'!$F$20/AO109))),"0.0E+00"))))</f>
        <v>#DIV/0!</v>
      </c>
      <c r="BH109" s="42" t="e">
        <f>VALUE(TEXT((AD109*$T109/365*'TOX and EXPO INPUTS'!$E$33/'TOX and EXPO INPUTS'!$E$34),"0.00E+00"))</f>
        <v>#DIV/0!</v>
      </c>
      <c r="BI109" s="37" t="e">
        <f>VALUE(TEXT((AE109*$T109/365*'TOX and EXPO INPUTS'!$E$33/'TOX and EXPO INPUTS'!$E$34),"0.00E+00"))</f>
        <v>#DIV/0!</v>
      </c>
      <c r="BJ109" s="37" t="e">
        <f>VALUE(TEXT((AF109*$T109/365*'TOX and EXPO INPUTS'!$E$33/'TOX and EXPO INPUTS'!$E$34),"0.00E+00"))</f>
        <v>#DIV/0!</v>
      </c>
      <c r="BK109" s="42" t="e">
        <f>VALUE(TEXT((AD109*$U109/365*'TOX and EXPO INPUTS'!$E$33/'TOX and EXPO INPUTS'!$E$34),"0.00E+00"))</f>
        <v>#DIV/0!</v>
      </c>
      <c r="BL109" s="37" t="e">
        <f>VALUE(TEXT((AE109*$U109/365*'TOX and EXPO INPUTS'!$E$33/'TOX and EXPO INPUTS'!$E$34),"0.00E+00"))</f>
        <v>#DIV/0!</v>
      </c>
      <c r="BM109" s="37" t="e">
        <f>VALUE(TEXT((AF109*$U109/365*'TOX and EXPO INPUTS'!$E$33/'TOX and EXPO INPUTS'!$E$34),"0.00E+00"))</f>
        <v>#DIV/0!</v>
      </c>
      <c r="BN109" s="42" t="e">
        <f>VALUE(TEXT((AL109*$T109/365*'TOX and EXPO INPUTS'!$E$33/'TOX and EXPO INPUTS'!$E$34),"0.00E+00"))</f>
        <v>#DIV/0!</v>
      </c>
      <c r="BO109" s="37" t="e">
        <f>VALUE(TEXT((AM109*$T109/365*'TOX and EXPO INPUTS'!$E$33/'TOX and EXPO INPUTS'!$E$34),"0.00E+00"))</f>
        <v>#DIV/0!</v>
      </c>
      <c r="BP109" s="42" t="e">
        <f>VALUE(TEXT((AL109*$U109/365*'TOX and EXPO INPUTS'!$E$33/'TOX and EXPO INPUTS'!$E$34),"0.00E+00"))</f>
        <v>#DIV/0!</v>
      </c>
      <c r="BQ109" s="37" t="e">
        <f>VALUE(TEXT((AM109*$U109/365*'TOX and EXPO INPUTS'!$E$33/'TOX and EXPO INPUTS'!$E$34),"0.00E+00"))</f>
        <v>#DIV/0!</v>
      </c>
      <c r="BR109" s="42" t="e">
        <f>VALUE(TEXT((AP109*$T109/365*'TOX and EXPO INPUTS'!$E$33/'TOX and EXPO INPUTS'!$E$34),"0.00E+00"))</f>
        <v>#DIV/0!</v>
      </c>
      <c r="BS109" s="37" t="e">
        <f>VALUE(TEXT((AQ109*$T109/365*'TOX and EXPO INPUTS'!$E$33/'TOX and EXPO INPUTS'!$E$34),"0.00E+00"))</f>
        <v>#DIV/0!</v>
      </c>
      <c r="BT109" s="37" t="e">
        <f>VALUE(TEXT((AR109*$T109/365*'TOX and EXPO INPUTS'!$E$33/'TOX and EXPO INPUTS'!$E$34),"0.00E+00"))</f>
        <v>#DIV/0!</v>
      </c>
      <c r="BU109" s="37" t="e">
        <f>VALUE(TEXT((AS109*$T109/365*'TOX and EXPO INPUTS'!$E$33/'TOX and EXPO INPUTS'!$E$34),"0.00E+00"))</f>
        <v>#DIV/0!</v>
      </c>
      <c r="BV109" s="37" t="e">
        <f>VALUE(TEXT((AT109*$T109/365*'TOX and EXPO INPUTS'!$E$33/'TOX and EXPO INPUTS'!$E$34),"0.00E+00"))</f>
        <v>#DIV/0!</v>
      </c>
      <c r="BW109" s="37" t="e">
        <f>VALUE(TEXT((AU109*$T109/365*'TOX and EXPO INPUTS'!$E$33/'TOX and EXPO INPUTS'!$E$34),"0.00E+00"))</f>
        <v>#DIV/0!</v>
      </c>
      <c r="BX109" s="42" t="e">
        <f>VALUE(TEXT((AP109*$U109/365*'TOX and EXPO INPUTS'!$E$33/'TOX and EXPO INPUTS'!$E$34),"0.00E+00"))</f>
        <v>#DIV/0!</v>
      </c>
      <c r="BY109" s="37" t="e">
        <f>VALUE(TEXT((AQ109*$U109/365*'TOX and EXPO INPUTS'!$E$33/'TOX and EXPO INPUTS'!$E$34),"0.00E+00"))</f>
        <v>#DIV/0!</v>
      </c>
      <c r="BZ109" s="37" t="e">
        <f>VALUE(TEXT((AR109*$U109/365*'TOX and EXPO INPUTS'!$E$33/'TOX and EXPO INPUTS'!$E$34),"0.00E+00"))</f>
        <v>#DIV/0!</v>
      </c>
      <c r="CA109" s="37" t="e">
        <f>VALUE(TEXT((AS109*$U109/365*'TOX and EXPO INPUTS'!$E$33/'TOX and EXPO INPUTS'!$E$34),"0.00E+00"))</f>
        <v>#DIV/0!</v>
      </c>
      <c r="CB109" s="37" t="e">
        <f>VALUE(TEXT((AT109*$U109/365*'TOX and EXPO INPUTS'!$E$33/'TOX and EXPO INPUTS'!$E$34),"0.00E+00"))</f>
        <v>#DIV/0!</v>
      </c>
      <c r="CC109" s="37" t="e">
        <f>VALUE(TEXT((AU109*$U109/365*'TOX and EXPO INPUTS'!$E$33/'TOX and EXPO INPUTS'!$E$34),"0.00E+00"))</f>
        <v>#DIV/0!</v>
      </c>
      <c r="CD109" s="58" t="e">
        <f>VALUE(TEXT((BR109*'TOX and EXPO INPUTS'!$F$23),"0.00E+00"))</f>
        <v>#DIV/0!</v>
      </c>
      <c r="CE109" s="57" t="e">
        <f>VALUE(TEXT((BS109*'TOX and EXPO INPUTS'!$F$23),"0.00E+00"))</f>
        <v>#DIV/0!</v>
      </c>
      <c r="CF109" s="57" t="e">
        <f>VALUE(TEXT((BT109*'TOX and EXPO INPUTS'!$F$23),"0.00E+00"))</f>
        <v>#DIV/0!</v>
      </c>
      <c r="CG109" s="57" t="e">
        <f>VALUE(TEXT((BU109*'TOX and EXPO INPUTS'!$F$23),"0.00E+00"))</f>
        <v>#DIV/0!</v>
      </c>
      <c r="CH109" s="57" t="e">
        <f>VALUE(TEXT((BV109*'TOX and EXPO INPUTS'!$F$23),"0.00E+00"))</f>
        <v>#DIV/0!</v>
      </c>
      <c r="CI109" s="57" t="e">
        <f>VALUE(TEXT((BW109*'TOX and EXPO INPUTS'!$F$23),"0.00E+00"))</f>
        <v>#DIV/0!</v>
      </c>
      <c r="CJ109" s="58" t="e">
        <f>VALUE(TEXT((BX109*'TOX and EXPO INPUTS'!$F$23),"0.00E+00"))</f>
        <v>#DIV/0!</v>
      </c>
      <c r="CK109" s="57" t="e">
        <f>VALUE(TEXT((BY109*'TOX and EXPO INPUTS'!$F$23),"0.00E+00"))</f>
        <v>#DIV/0!</v>
      </c>
      <c r="CL109" s="57" t="e">
        <f>VALUE(TEXT((BZ109*'TOX and EXPO INPUTS'!$F$23),"0.00E+00"))</f>
        <v>#DIV/0!</v>
      </c>
      <c r="CM109" s="57" t="e">
        <f>VALUE(TEXT((CA109*'TOX and EXPO INPUTS'!$F$23),"0.00E+00"))</f>
        <v>#DIV/0!</v>
      </c>
      <c r="CN109" s="57" t="e">
        <f>VALUE(TEXT((CB109*'TOX and EXPO INPUTS'!$F$23),"0.00E+00"))</f>
        <v>#DIV/0!</v>
      </c>
      <c r="CO109" s="57" t="e">
        <f>VALUE(TEXT((CC109*'TOX and EXPO INPUTS'!$F$23),"0.00E+00"))</f>
        <v>#DIV/0!</v>
      </c>
      <c r="CP109" s="38" t="s">
        <v>106</v>
      </c>
      <c r="CQ109" s="34" t="s">
        <v>107</v>
      </c>
      <c r="CR109" s="34" t="s">
        <v>108</v>
      </c>
      <c r="CS109" s="39" t="s">
        <v>109</v>
      </c>
    </row>
    <row r="110" spans="1:97" ht="48" customHeight="1" x14ac:dyDescent="0.25">
      <c r="A110" s="34" t="s">
        <v>98</v>
      </c>
      <c r="B110" s="34" t="s">
        <v>99</v>
      </c>
      <c r="C110" s="34" t="s">
        <v>115</v>
      </c>
      <c r="D110" s="34" t="s">
        <v>442</v>
      </c>
      <c r="E110" s="39" t="s">
        <v>112</v>
      </c>
      <c r="F110" s="40" t="s">
        <v>132</v>
      </c>
      <c r="G110" s="43"/>
      <c r="H110" s="36" t="s">
        <v>104</v>
      </c>
      <c r="I110" s="67"/>
      <c r="J110" s="36" t="s">
        <v>105</v>
      </c>
      <c r="K110" s="100">
        <f>VLOOKUP(F110,'Amount Seed Planted_variables'!$A$3:$I$74,2,0)</f>
        <v>80000</v>
      </c>
      <c r="L110" s="100">
        <f>VLOOKUP(F110,'Amount Seed Planted_variables'!$A$3:$I$74,3,0)</f>
        <v>150000</v>
      </c>
      <c r="M110" s="36">
        <f t="shared" si="53"/>
        <v>0</v>
      </c>
      <c r="N110" s="35">
        <f t="shared" si="54"/>
        <v>0</v>
      </c>
      <c r="O110" s="101">
        <v>225</v>
      </c>
      <c r="P110" s="93">
        <f>VLOOKUP(F110,'Amount Seed Planted_variables'!$A$3:$I$74,4,0)</f>
        <v>210845</v>
      </c>
      <c r="Q110" s="93">
        <f>VLOOKUP(F110,'Amount Seed Planted_variables'!$A$3:$I$74,7,0)</f>
        <v>80</v>
      </c>
      <c r="R110" s="93">
        <f>VLOOKUP(F110,'Amount Seed Planted_variables'!$A$3:$I$74,8,0)</f>
        <v>16867600</v>
      </c>
      <c r="S110" s="87" t="str">
        <f t="shared" si="50"/>
        <v>NA</v>
      </c>
      <c r="T110" s="35">
        <v>10</v>
      </c>
      <c r="U110" s="35">
        <v>30</v>
      </c>
      <c r="V110" s="41">
        <v>3994</v>
      </c>
      <c r="W110" s="35">
        <v>797</v>
      </c>
      <c r="X110" s="35">
        <v>530</v>
      </c>
      <c r="Y110" s="41">
        <v>66</v>
      </c>
      <c r="Z110" s="35">
        <f t="shared" si="49"/>
        <v>6.6000000000000005</v>
      </c>
      <c r="AA110" s="42">
        <f t="shared" si="55"/>
        <v>0</v>
      </c>
      <c r="AB110" s="37">
        <f t="shared" si="56"/>
        <v>0</v>
      </c>
      <c r="AC110" s="37">
        <f t="shared" si="57"/>
        <v>0</v>
      </c>
      <c r="AD110" s="42" t="e">
        <f>VALUE(TEXT(((AA110*'TOX and EXPO INPUTS'!$F$13)/'TOX and EXPO INPUTS'!$E$27),"0.00E+00"))</f>
        <v>#DIV/0!</v>
      </c>
      <c r="AE110" s="37" t="e">
        <f>VALUE(TEXT(((AB110*'TOX and EXPO INPUTS'!$F$13)/'TOX and EXPO INPUTS'!$E$27),"0.00E+00"))</f>
        <v>#DIV/0!</v>
      </c>
      <c r="AF110" s="37" t="e">
        <f>VALUE(TEXT(((AC110*'TOX and EXPO INPUTS'!$F$13)/'TOX and EXPO INPUTS'!$E$27),"0.00E+00"))</f>
        <v>#DIV/0!</v>
      </c>
      <c r="AG110" s="42" t="e">
        <f>IF($E110="ST",VALUE(TEXT(('TOX and EXPO INPUTS'!$F$7/AD110),"0.0E+00")),IF($E110="IT",VALUE(TEXT(('TOX and EXPO INPUTS'!$F$10/AD110),"0.0E+00"))))</f>
        <v>#DIV/0!</v>
      </c>
      <c r="AH110" s="37" t="e">
        <f>IF($E110="ST",VALUE(TEXT(('TOX and EXPO INPUTS'!$F$7/AE110),"0.0E+00")),IF($E110="IT",VALUE(TEXT(('TOX and EXPO INPUTS'!$F$10/AE110),"0.0E+00"))))</f>
        <v>#DIV/0!</v>
      </c>
      <c r="AI110" s="37" t="e">
        <f>IF($E110="ST",VALUE(TEXT(('TOX and EXPO INPUTS'!$F$7/AF110),"0.0E+00")),IF($E110="IT",VALUE(TEXT(('TOX and EXPO INPUTS'!$F$10/AF110),"0.0E+00"))))</f>
        <v>#DIV/0!</v>
      </c>
      <c r="AJ110" s="42">
        <f t="shared" si="51"/>
        <v>0</v>
      </c>
      <c r="AK110" s="37">
        <f t="shared" si="52"/>
        <v>0</v>
      </c>
      <c r="AL110" s="42" t="e">
        <f>VALUE(TEXT(((AJ110*'TOX and EXPO INPUTS'!$F$21)/'TOX and EXPO INPUTS'!$E$29),"0.00E+00"))</f>
        <v>#DIV/0!</v>
      </c>
      <c r="AM110" s="37" t="e">
        <f>VALUE(TEXT(((AK110*'TOX and EXPO INPUTS'!$F$21)/'TOX and EXPO INPUTS'!$E$29),"0.00E+00"))</f>
        <v>#DIV/0!</v>
      </c>
      <c r="AN110" s="42" t="e">
        <f>IF($E110="ST",VALUE(TEXT(('TOX and EXPO INPUTS'!$F$15/AL110),"0.0E+00")),IF($E110="IT",VALUE(TEXT(('TOX and EXPO INPUTS'!$F$18/AL110),"0.0E+00"))))</f>
        <v>#DIV/0!</v>
      </c>
      <c r="AO110" s="37" t="e">
        <f>IF($E110="ST",VALUE(TEXT(('TOX and EXPO INPUTS'!$F$15/AM110),"0.0E+00")),IF($E110="IT",VALUE(TEXT(('TOX and EXPO INPUTS'!$F$18/AM110),"0.0E+00"))))</f>
        <v>#DIV/0!</v>
      </c>
      <c r="AP110" s="42" t="e">
        <f t="shared" si="37"/>
        <v>#DIV/0!</v>
      </c>
      <c r="AQ110" s="37" t="e">
        <f t="shared" si="38"/>
        <v>#DIV/0!</v>
      </c>
      <c r="AR110" s="37" t="e">
        <f t="shared" si="39"/>
        <v>#DIV/0!</v>
      </c>
      <c r="AS110" s="37" t="e">
        <f t="shared" si="40"/>
        <v>#DIV/0!</v>
      </c>
      <c r="AT110" s="37" t="e">
        <f t="shared" si="41"/>
        <v>#DIV/0!</v>
      </c>
      <c r="AU110" s="37" t="e">
        <f t="shared" si="42"/>
        <v>#DIV/0!</v>
      </c>
      <c r="AV110" s="42" t="e">
        <f t="shared" si="43"/>
        <v>#DIV/0!</v>
      </c>
      <c r="AW110" s="37" t="e">
        <f t="shared" si="44"/>
        <v>#DIV/0!</v>
      </c>
      <c r="AX110" s="37" t="e">
        <f t="shared" si="45"/>
        <v>#DIV/0!</v>
      </c>
      <c r="AY110" s="37" t="e">
        <f t="shared" si="46"/>
        <v>#DIV/0!</v>
      </c>
      <c r="AZ110" s="37" t="e">
        <f t="shared" si="47"/>
        <v>#DIV/0!</v>
      </c>
      <c r="BA110" s="37" t="e">
        <f t="shared" si="48"/>
        <v>#DIV/0!</v>
      </c>
      <c r="BB110" s="42" t="e">
        <f>IF($E110="ST",VALUE(TEXT((1/(('TOX and EXPO INPUTS'!$F$9/AG110)+('TOX and EXPO INPUTS'!$F$17/AN110))),"0.0E+00")),IF($E110="IT",VALUE(TEXT((1/(('TOX and EXPO INPUTS'!$F$12/AG110)+('TOX and EXPO INPUTS'!$F$20/AN110))),"0.0E+00"))))</f>
        <v>#DIV/0!</v>
      </c>
      <c r="BC110" s="37" t="e">
        <f>IF($E110="ST",VALUE(TEXT((1/(('TOX and EXPO INPUTS'!$F$9/AH110)+('TOX and EXPO INPUTS'!$F$17/AN110))),"0.0E+00")),IF($E110="IT",VALUE(TEXT((1/(('TOX and EXPO INPUTS'!$F$12/AH110)+('TOX and EXPO INPUTS'!$F$20/AN110))),"0.0E+00"))))</f>
        <v>#DIV/0!</v>
      </c>
      <c r="BD110" s="37" t="e">
        <f>IF($E110="ST",VALUE(TEXT((1/(('TOX and EXPO INPUTS'!$F$9/AI110)+('TOX and EXPO INPUTS'!$F$17/AN110))),"0.0E+00")),IF($E110="IT",VALUE(TEXT((1/(('TOX and EXPO INPUTS'!$F$12/AI110)+('TOX and EXPO INPUTS'!$F$20/AN110))),"0.0E+00"))))</f>
        <v>#DIV/0!</v>
      </c>
      <c r="BE110" s="37" t="e">
        <f>IF($E110="ST",VALUE(TEXT((1/(('TOX and EXPO INPUTS'!$F$9/AG110)+('TOX and EXPO INPUTS'!$F$17/AO110))),"0.0E+00")),IF($E110="IT",VALUE(TEXT((1/(('TOX and EXPO INPUTS'!$F$12/AG110)+('TOX and EXPO INPUTS'!$F$20/AO110))),"0.0E+00"))))</f>
        <v>#DIV/0!</v>
      </c>
      <c r="BF110" s="37" t="e">
        <f>IF($E110="ST",VALUE(TEXT((1/(('TOX and EXPO INPUTS'!$F$9/AH110)+('TOX and EXPO INPUTS'!$F$17/AO110))),"0.0E+00")),IF($E110="IT",VALUE(TEXT((1/(('TOX and EXPO INPUTS'!$F$12/AH110)+('TOX and EXPO INPUTS'!$F$20/AO110))),"0.0E+00"))))</f>
        <v>#DIV/0!</v>
      </c>
      <c r="BG110" s="37" t="e">
        <f>IF($E110="ST",VALUE(TEXT((1/(('TOX and EXPO INPUTS'!$F$9/AI110)+('TOX and EXPO INPUTS'!$F$17/AO110))),"0.0E+00")),IF($E110="IT",VALUE(TEXT((1/(('TOX and EXPO INPUTS'!$F$12/AI110)+('TOX and EXPO INPUTS'!$F$20/AO110))),"0.0E+00"))))</f>
        <v>#DIV/0!</v>
      </c>
      <c r="BH110" s="42" t="e">
        <f>VALUE(TEXT((AD110*$T110/365*'TOX and EXPO INPUTS'!$E$33/'TOX and EXPO INPUTS'!$E$34),"0.00E+00"))</f>
        <v>#DIV/0!</v>
      </c>
      <c r="BI110" s="37" t="e">
        <f>VALUE(TEXT((AE110*$T110/365*'TOX and EXPO INPUTS'!$E$33/'TOX and EXPO INPUTS'!$E$34),"0.00E+00"))</f>
        <v>#DIV/0!</v>
      </c>
      <c r="BJ110" s="37" t="e">
        <f>VALUE(TEXT((AF110*$T110/365*'TOX and EXPO INPUTS'!$E$33/'TOX and EXPO INPUTS'!$E$34),"0.00E+00"))</f>
        <v>#DIV/0!</v>
      </c>
      <c r="BK110" s="42" t="e">
        <f>VALUE(TEXT((AD110*$U110/365*'TOX and EXPO INPUTS'!$E$33/'TOX and EXPO INPUTS'!$E$34),"0.00E+00"))</f>
        <v>#DIV/0!</v>
      </c>
      <c r="BL110" s="37" t="e">
        <f>VALUE(TEXT((AE110*$U110/365*'TOX and EXPO INPUTS'!$E$33/'TOX and EXPO INPUTS'!$E$34),"0.00E+00"))</f>
        <v>#DIV/0!</v>
      </c>
      <c r="BM110" s="37" t="e">
        <f>VALUE(TEXT((AF110*$U110/365*'TOX and EXPO INPUTS'!$E$33/'TOX and EXPO INPUTS'!$E$34),"0.00E+00"))</f>
        <v>#DIV/0!</v>
      </c>
      <c r="BN110" s="42" t="e">
        <f>VALUE(TEXT((AL110*$T110/365*'TOX and EXPO INPUTS'!$E$33/'TOX and EXPO INPUTS'!$E$34),"0.00E+00"))</f>
        <v>#DIV/0!</v>
      </c>
      <c r="BO110" s="37" t="e">
        <f>VALUE(TEXT((AM110*$T110/365*'TOX and EXPO INPUTS'!$E$33/'TOX and EXPO INPUTS'!$E$34),"0.00E+00"))</f>
        <v>#DIV/0!</v>
      </c>
      <c r="BP110" s="42" t="e">
        <f>VALUE(TEXT((AL110*$U110/365*'TOX and EXPO INPUTS'!$E$33/'TOX and EXPO INPUTS'!$E$34),"0.00E+00"))</f>
        <v>#DIV/0!</v>
      </c>
      <c r="BQ110" s="37" t="e">
        <f>VALUE(TEXT((AM110*$U110/365*'TOX and EXPO INPUTS'!$E$33/'TOX and EXPO INPUTS'!$E$34),"0.00E+00"))</f>
        <v>#DIV/0!</v>
      </c>
      <c r="BR110" s="42" t="e">
        <f>VALUE(TEXT((AP110*$T110/365*'TOX and EXPO INPUTS'!$E$33/'TOX and EXPO INPUTS'!$E$34),"0.00E+00"))</f>
        <v>#DIV/0!</v>
      </c>
      <c r="BS110" s="37" t="e">
        <f>VALUE(TEXT((AQ110*$T110/365*'TOX and EXPO INPUTS'!$E$33/'TOX and EXPO INPUTS'!$E$34),"0.00E+00"))</f>
        <v>#DIV/0!</v>
      </c>
      <c r="BT110" s="37" t="e">
        <f>VALUE(TEXT((AR110*$T110/365*'TOX and EXPO INPUTS'!$E$33/'TOX and EXPO INPUTS'!$E$34),"0.00E+00"))</f>
        <v>#DIV/0!</v>
      </c>
      <c r="BU110" s="37" t="e">
        <f>VALUE(TEXT((AS110*$T110/365*'TOX and EXPO INPUTS'!$E$33/'TOX and EXPO INPUTS'!$E$34),"0.00E+00"))</f>
        <v>#DIV/0!</v>
      </c>
      <c r="BV110" s="37" t="e">
        <f>VALUE(TEXT((AT110*$T110/365*'TOX and EXPO INPUTS'!$E$33/'TOX and EXPO INPUTS'!$E$34),"0.00E+00"))</f>
        <v>#DIV/0!</v>
      </c>
      <c r="BW110" s="37" t="e">
        <f>VALUE(TEXT((AU110*$T110/365*'TOX and EXPO INPUTS'!$E$33/'TOX and EXPO INPUTS'!$E$34),"0.00E+00"))</f>
        <v>#DIV/0!</v>
      </c>
      <c r="BX110" s="42" t="e">
        <f>VALUE(TEXT((AP110*$U110/365*'TOX and EXPO INPUTS'!$E$33/'TOX and EXPO INPUTS'!$E$34),"0.00E+00"))</f>
        <v>#DIV/0!</v>
      </c>
      <c r="BY110" s="37" t="e">
        <f>VALUE(TEXT((AQ110*$U110/365*'TOX and EXPO INPUTS'!$E$33/'TOX and EXPO INPUTS'!$E$34),"0.00E+00"))</f>
        <v>#DIV/0!</v>
      </c>
      <c r="BZ110" s="37" t="e">
        <f>VALUE(TEXT((AR110*$U110/365*'TOX and EXPO INPUTS'!$E$33/'TOX and EXPO INPUTS'!$E$34),"0.00E+00"))</f>
        <v>#DIV/0!</v>
      </c>
      <c r="CA110" s="37" t="e">
        <f>VALUE(TEXT((AS110*$U110/365*'TOX and EXPO INPUTS'!$E$33/'TOX and EXPO INPUTS'!$E$34),"0.00E+00"))</f>
        <v>#DIV/0!</v>
      </c>
      <c r="CB110" s="37" t="e">
        <f>VALUE(TEXT((AT110*$U110/365*'TOX and EXPO INPUTS'!$E$33/'TOX and EXPO INPUTS'!$E$34),"0.00E+00"))</f>
        <v>#DIV/0!</v>
      </c>
      <c r="CC110" s="37" t="e">
        <f>VALUE(TEXT((AU110*$U110/365*'TOX and EXPO INPUTS'!$E$33/'TOX and EXPO INPUTS'!$E$34),"0.00E+00"))</f>
        <v>#DIV/0!</v>
      </c>
      <c r="CD110" s="58" t="e">
        <f>VALUE(TEXT((BR110*'TOX and EXPO INPUTS'!$F$23),"0.00E+00"))</f>
        <v>#DIV/0!</v>
      </c>
      <c r="CE110" s="57" t="e">
        <f>VALUE(TEXT((BS110*'TOX and EXPO INPUTS'!$F$23),"0.00E+00"))</f>
        <v>#DIV/0!</v>
      </c>
      <c r="CF110" s="57" t="e">
        <f>VALUE(TEXT((BT110*'TOX and EXPO INPUTS'!$F$23),"0.00E+00"))</f>
        <v>#DIV/0!</v>
      </c>
      <c r="CG110" s="57" t="e">
        <f>VALUE(TEXT((BU110*'TOX and EXPO INPUTS'!$F$23),"0.00E+00"))</f>
        <v>#DIV/0!</v>
      </c>
      <c r="CH110" s="57" t="e">
        <f>VALUE(TEXT((BV110*'TOX and EXPO INPUTS'!$F$23),"0.00E+00"))</f>
        <v>#DIV/0!</v>
      </c>
      <c r="CI110" s="57" t="e">
        <f>VALUE(TEXT((BW110*'TOX and EXPO INPUTS'!$F$23),"0.00E+00"))</f>
        <v>#DIV/0!</v>
      </c>
      <c r="CJ110" s="58" t="e">
        <f>VALUE(TEXT((BX110*'TOX and EXPO INPUTS'!$F$23),"0.00E+00"))</f>
        <v>#DIV/0!</v>
      </c>
      <c r="CK110" s="57" t="e">
        <f>VALUE(TEXT((BY110*'TOX and EXPO INPUTS'!$F$23),"0.00E+00"))</f>
        <v>#DIV/0!</v>
      </c>
      <c r="CL110" s="57" t="e">
        <f>VALUE(TEXT((BZ110*'TOX and EXPO INPUTS'!$F$23),"0.00E+00"))</f>
        <v>#DIV/0!</v>
      </c>
      <c r="CM110" s="57" t="e">
        <f>VALUE(TEXT((CA110*'TOX and EXPO INPUTS'!$F$23),"0.00E+00"))</f>
        <v>#DIV/0!</v>
      </c>
      <c r="CN110" s="57" t="e">
        <f>VALUE(TEXT((CB110*'TOX and EXPO INPUTS'!$F$23),"0.00E+00"))</f>
        <v>#DIV/0!</v>
      </c>
      <c r="CO110" s="57" t="e">
        <f>VALUE(TEXT((CC110*'TOX and EXPO INPUTS'!$F$23),"0.00E+00"))</f>
        <v>#DIV/0!</v>
      </c>
      <c r="CP110" s="38" t="s">
        <v>106</v>
      </c>
      <c r="CQ110" s="34" t="s">
        <v>107</v>
      </c>
      <c r="CR110" s="34" t="s">
        <v>108</v>
      </c>
      <c r="CS110" s="39" t="s">
        <v>109</v>
      </c>
    </row>
    <row r="111" spans="1:97" ht="48" customHeight="1" x14ac:dyDescent="0.25">
      <c r="A111" s="34" t="s">
        <v>98</v>
      </c>
      <c r="B111" s="34" t="s">
        <v>99</v>
      </c>
      <c r="C111" s="34" t="s">
        <v>113</v>
      </c>
      <c r="D111" s="34" t="s">
        <v>110</v>
      </c>
      <c r="E111" s="39" t="s">
        <v>102</v>
      </c>
      <c r="F111" s="40" t="s">
        <v>133</v>
      </c>
      <c r="G111" s="43"/>
      <c r="H111" s="36" t="s">
        <v>104</v>
      </c>
      <c r="I111" s="67"/>
      <c r="J111" s="36" t="s">
        <v>105</v>
      </c>
      <c r="K111" s="100">
        <f>VLOOKUP(F111,'Amount Seed Planted_variables'!$A$3:$I$74,2,0)</f>
        <v>64000</v>
      </c>
      <c r="L111" s="100">
        <f>VLOOKUP(F111,'Amount Seed Planted_variables'!$A$3:$I$74,3,0)</f>
        <v>192000</v>
      </c>
      <c r="M111" s="36">
        <f t="shared" si="53"/>
        <v>0</v>
      </c>
      <c r="N111" s="35">
        <f t="shared" si="54"/>
        <v>0</v>
      </c>
      <c r="O111" s="101">
        <v>3000</v>
      </c>
      <c r="P111" s="93">
        <f>VLOOKUP(F111,'Amount Seed Planted_variables'!$A$3:$I$74,4,0)</f>
        <v>27878</v>
      </c>
      <c r="Q111" s="93">
        <f>VLOOKUP(F111,'Amount Seed Planted_variables'!$A$3:$I$74,7,0)</f>
        <v>80</v>
      </c>
      <c r="R111" s="93">
        <f>VLOOKUP(F111,'Amount Seed Planted_variables'!$A$3:$I$74,8,0)</f>
        <v>2230240</v>
      </c>
      <c r="S111" s="87" t="str">
        <f t="shared" si="50"/>
        <v>NA</v>
      </c>
      <c r="T111" s="35">
        <v>10</v>
      </c>
      <c r="U111" s="35">
        <v>30</v>
      </c>
      <c r="V111" s="41">
        <v>68</v>
      </c>
      <c r="W111" s="35">
        <v>16.899999999999999</v>
      </c>
      <c r="X111" s="35">
        <v>13.1</v>
      </c>
      <c r="Y111" s="41">
        <v>3.6</v>
      </c>
      <c r="Z111" s="35">
        <f t="shared" si="49"/>
        <v>0.36000000000000004</v>
      </c>
      <c r="AA111" s="42">
        <f t="shared" si="55"/>
        <v>0</v>
      </c>
      <c r="AB111" s="37">
        <f t="shared" si="56"/>
        <v>0</v>
      </c>
      <c r="AC111" s="37">
        <f t="shared" si="57"/>
        <v>0</v>
      </c>
      <c r="AD111" s="42" t="e">
        <f>VALUE(TEXT(((AA111*'TOX and EXPO INPUTS'!$F$13)/'TOX and EXPO INPUTS'!$E$27),"0.00E+00"))</f>
        <v>#DIV/0!</v>
      </c>
      <c r="AE111" s="37" t="e">
        <f>VALUE(TEXT(((AB111*'TOX and EXPO INPUTS'!$F$13)/'TOX and EXPO INPUTS'!$E$27),"0.00E+00"))</f>
        <v>#DIV/0!</v>
      </c>
      <c r="AF111" s="37" t="e">
        <f>VALUE(TEXT(((AC111*'TOX and EXPO INPUTS'!$F$13)/'TOX and EXPO INPUTS'!$E$27),"0.00E+00"))</f>
        <v>#DIV/0!</v>
      </c>
      <c r="AG111" s="42" t="e">
        <f>IF($E111="ST",VALUE(TEXT(('TOX and EXPO INPUTS'!$F$7/AD111),"0.0E+00")),IF($E111="IT",VALUE(TEXT(('TOX and EXPO INPUTS'!$F$10/AD111),"0.0E+00"))))</f>
        <v>#DIV/0!</v>
      </c>
      <c r="AH111" s="37" t="e">
        <f>IF($E111="ST",VALUE(TEXT(('TOX and EXPO INPUTS'!$F$7/AE111),"0.0E+00")),IF($E111="IT",VALUE(TEXT(('TOX and EXPO INPUTS'!$F$10/AE111),"0.0E+00"))))</f>
        <v>#DIV/0!</v>
      </c>
      <c r="AI111" s="37" t="e">
        <f>IF($E111="ST",VALUE(TEXT(('TOX and EXPO INPUTS'!$F$7/AF111),"0.0E+00")),IF($E111="IT",VALUE(TEXT(('TOX and EXPO INPUTS'!$F$10/AF111),"0.0E+00"))))</f>
        <v>#DIV/0!</v>
      </c>
      <c r="AJ111" s="42">
        <f t="shared" si="51"/>
        <v>0</v>
      </c>
      <c r="AK111" s="37">
        <f t="shared" si="52"/>
        <v>0</v>
      </c>
      <c r="AL111" s="42" t="e">
        <f>VALUE(TEXT(((AJ111*'TOX and EXPO INPUTS'!$F$21)/'TOX and EXPO INPUTS'!$E$29),"0.00E+00"))</f>
        <v>#DIV/0!</v>
      </c>
      <c r="AM111" s="37" t="e">
        <f>VALUE(TEXT(((AK111*'TOX and EXPO INPUTS'!$F$21)/'TOX and EXPO INPUTS'!$E$29),"0.00E+00"))</f>
        <v>#DIV/0!</v>
      </c>
      <c r="AN111" s="42" t="e">
        <f>IF($E111="ST",VALUE(TEXT(('TOX and EXPO INPUTS'!$F$15/AL111),"0.0E+00")),IF($E111="IT",VALUE(TEXT(('TOX and EXPO INPUTS'!$F$18/AL111),"0.0E+00"))))</f>
        <v>#DIV/0!</v>
      </c>
      <c r="AO111" s="37" t="e">
        <f>IF($E111="ST",VALUE(TEXT(('TOX and EXPO INPUTS'!$F$15/AM111),"0.0E+00")),IF($E111="IT",VALUE(TEXT(('TOX and EXPO INPUTS'!$F$18/AM111),"0.0E+00"))))</f>
        <v>#DIV/0!</v>
      </c>
      <c r="AP111" s="42" t="e">
        <f t="shared" si="37"/>
        <v>#DIV/0!</v>
      </c>
      <c r="AQ111" s="37" t="e">
        <f t="shared" si="38"/>
        <v>#DIV/0!</v>
      </c>
      <c r="AR111" s="37" t="e">
        <f t="shared" si="39"/>
        <v>#DIV/0!</v>
      </c>
      <c r="AS111" s="37" t="e">
        <f t="shared" si="40"/>
        <v>#DIV/0!</v>
      </c>
      <c r="AT111" s="37" t="e">
        <f t="shared" si="41"/>
        <v>#DIV/0!</v>
      </c>
      <c r="AU111" s="37" t="e">
        <f t="shared" si="42"/>
        <v>#DIV/0!</v>
      </c>
      <c r="AV111" s="42" t="e">
        <f t="shared" si="43"/>
        <v>#DIV/0!</v>
      </c>
      <c r="AW111" s="37" t="e">
        <f t="shared" si="44"/>
        <v>#DIV/0!</v>
      </c>
      <c r="AX111" s="37" t="e">
        <f t="shared" si="45"/>
        <v>#DIV/0!</v>
      </c>
      <c r="AY111" s="37" t="e">
        <f t="shared" si="46"/>
        <v>#DIV/0!</v>
      </c>
      <c r="AZ111" s="37" t="e">
        <f t="shared" si="47"/>
        <v>#DIV/0!</v>
      </c>
      <c r="BA111" s="37" t="e">
        <f t="shared" si="48"/>
        <v>#DIV/0!</v>
      </c>
      <c r="BB111" s="42" t="e">
        <f>IF($E111="ST",VALUE(TEXT((1/(('TOX and EXPO INPUTS'!$F$9/AG111)+('TOX and EXPO INPUTS'!$F$17/AN111))),"0.0E+00")),IF($E111="IT",VALUE(TEXT((1/(('TOX and EXPO INPUTS'!$F$12/AG111)+('TOX and EXPO INPUTS'!$F$20/AN111))),"0.0E+00"))))</f>
        <v>#DIV/0!</v>
      </c>
      <c r="BC111" s="37" t="e">
        <f>IF($E111="ST",VALUE(TEXT((1/(('TOX and EXPO INPUTS'!$F$9/AH111)+('TOX and EXPO INPUTS'!$F$17/AN111))),"0.0E+00")),IF($E111="IT",VALUE(TEXT((1/(('TOX and EXPO INPUTS'!$F$12/AH111)+('TOX and EXPO INPUTS'!$F$20/AN111))),"0.0E+00"))))</f>
        <v>#DIV/0!</v>
      </c>
      <c r="BD111" s="37" t="e">
        <f>IF($E111="ST",VALUE(TEXT((1/(('TOX and EXPO INPUTS'!$F$9/AI111)+('TOX and EXPO INPUTS'!$F$17/AN111))),"0.0E+00")),IF($E111="IT",VALUE(TEXT((1/(('TOX and EXPO INPUTS'!$F$12/AI111)+('TOX and EXPO INPUTS'!$F$20/AN111))),"0.0E+00"))))</f>
        <v>#DIV/0!</v>
      </c>
      <c r="BE111" s="37" t="e">
        <f>IF($E111="ST",VALUE(TEXT((1/(('TOX and EXPO INPUTS'!$F$9/AG111)+('TOX and EXPO INPUTS'!$F$17/AO111))),"0.0E+00")),IF($E111="IT",VALUE(TEXT((1/(('TOX and EXPO INPUTS'!$F$12/AG111)+('TOX and EXPO INPUTS'!$F$20/AO111))),"0.0E+00"))))</f>
        <v>#DIV/0!</v>
      </c>
      <c r="BF111" s="37" t="e">
        <f>IF($E111="ST",VALUE(TEXT((1/(('TOX and EXPO INPUTS'!$F$9/AH111)+('TOX and EXPO INPUTS'!$F$17/AO111))),"0.0E+00")),IF($E111="IT",VALUE(TEXT((1/(('TOX and EXPO INPUTS'!$F$12/AH111)+('TOX and EXPO INPUTS'!$F$20/AO111))),"0.0E+00"))))</f>
        <v>#DIV/0!</v>
      </c>
      <c r="BG111" s="37" t="e">
        <f>IF($E111="ST",VALUE(TEXT((1/(('TOX and EXPO INPUTS'!$F$9/AI111)+('TOX and EXPO INPUTS'!$F$17/AO111))),"0.0E+00")),IF($E111="IT",VALUE(TEXT((1/(('TOX and EXPO INPUTS'!$F$12/AI111)+('TOX and EXPO INPUTS'!$F$20/AO111))),"0.0E+00"))))</f>
        <v>#DIV/0!</v>
      </c>
      <c r="BH111" s="42" t="e">
        <f>VALUE(TEXT((AD111*$T111/365*'TOX and EXPO INPUTS'!$E$33/'TOX and EXPO INPUTS'!$E$34),"0.00E+00"))</f>
        <v>#DIV/0!</v>
      </c>
      <c r="BI111" s="37" t="e">
        <f>VALUE(TEXT((AE111*$T111/365*'TOX and EXPO INPUTS'!$E$33/'TOX and EXPO INPUTS'!$E$34),"0.00E+00"))</f>
        <v>#DIV/0!</v>
      </c>
      <c r="BJ111" s="37" t="e">
        <f>VALUE(TEXT((AF111*$T111/365*'TOX and EXPO INPUTS'!$E$33/'TOX and EXPO INPUTS'!$E$34),"0.00E+00"))</f>
        <v>#DIV/0!</v>
      </c>
      <c r="BK111" s="42" t="e">
        <f>VALUE(TEXT((AD111*$U111/365*'TOX and EXPO INPUTS'!$E$33/'TOX and EXPO INPUTS'!$E$34),"0.00E+00"))</f>
        <v>#DIV/0!</v>
      </c>
      <c r="BL111" s="37" t="e">
        <f>VALUE(TEXT((AE111*$U111/365*'TOX and EXPO INPUTS'!$E$33/'TOX and EXPO INPUTS'!$E$34),"0.00E+00"))</f>
        <v>#DIV/0!</v>
      </c>
      <c r="BM111" s="37" t="e">
        <f>VALUE(TEXT((AF111*$U111/365*'TOX and EXPO INPUTS'!$E$33/'TOX and EXPO INPUTS'!$E$34),"0.00E+00"))</f>
        <v>#DIV/0!</v>
      </c>
      <c r="BN111" s="42" t="e">
        <f>VALUE(TEXT((AL111*$T111/365*'TOX and EXPO INPUTS'!$E$33/'TOX and EXPO INPUTS'!$E$34),"0.00E+00"))</f>
        <v>#DIV/0!</v>
      </c>
      <c r="BO111" s="37" t="e">
        <f>VALUE(TEXT((AM111*$T111/365*'TOX and EXPO INPUTS'!$E$33/'TOX and EXPO INPUTS'!$E$34),"0.00E+00"))</f>
        <v>#DIV/0!</v>
      </c>
      <c r="BP111" s="42" t="e">
        <f>VALUE(TEXT((AL111*$U111/365*'TOX and EXPO INPUTS'!$E$33/'TOX and EXPO INPUTS'!$E$34),"0.00E+00"))</f>
        <v>#DIV/0!</v>
      </c>
      <c r="BQ111" s="37" t="e">
        <f>VALUE(TEXT((AM111*$U111/365*'TOX and EXPO INPUTS'!$E$33/'TOX and EXPO INPUTS'!$E$34),"0.00E+00"))</f>
        <v>#DIV/0!</v>
      </c>
      <c r="BR111" s="42" t="e">
        <f>VALUE(TEXT((AP111*$T111/365*'TOX and EXPO INPUTS'!$E$33/'TOX and EXPO INPUTS'!$E$34),"0.00E+00"))</f>
        <v>#DIV/0!</v>
      </c>
      <c r="BS111" s="37" t="e">
        <f>VALUE(TEXT((AQ111*$T111/365*'TOX and EXPO INPUTS'!$E$33/'TOX and EXPO INPUTS'!$E$34),"0.00E+00"))</f>
        <v>#DIV/0!</v>
      </c>
      <c r="BT111" s="37" t="e">
        <f>VALUE(TEXT((AR111*$T111/365*'TOX and EXPO INPUTS'!$E$33/'TOX and EXPO INPUTS'!$E$34),"0.00E+00"))</f>
        <v>#DIV/0!</v>
      </c>
      <c r="BU111" s="37" t="e">
        <f>VALUE(TEXT((AS111*$T111/365*'TOX and EXPO INPUTS'!$E$33/'TOX and EXPO INPUTS'!$E$34),"0.00E+00"))</f>
        <v>#DIV/0!</v>
      </c>
      <c r="BV111" s="37" t="e">
        <f>VALUE(TEXT((AT111*$T111/365*'TOX and EXPO INPUTS'!$E$33/'TOX and EXPO INPUTS'!$E$34),"0.00E+00"))</f>
        <v>#DIV/0!</v>
      </c>
      <c r="BW111" s="37" t="e">
        <f>VALUE(TEXT((AU111*$T111/365*'TOX and EXPO INPUTS'!$E$33/'TOX and EXPO INPUTS'!$E$34),"0.00E+00"))</f>
        <v>#DIV/0!</v>
      </c>
      <c r="BX111" s="42" t="e">
        <f>VALUE(TEXT((AP111*$U111/365*'TOX and EXPO INPUTS'!$E$33/'TOX and EXPO INPUTS'!$E$34),"0.00E+00"))</f>
        <v>#DIV/0!</v>
      </c>
      <c r="BY111" s="37" t="e">
        <f>VALUE(TEXT((AQ111*$U111/365*'TOX and EXPO INPUTS'!$E$33/'TOX and EXPO INPUTS'!$E$34),"0.00E+00"))</f>
        <v>#DIV/0!</v>
      </c>
      <c r="BZ111" s="37" t="e">
        <f>VALUE(TEXT((AR111*$U111/365*'TOX and EXPO INPUTS'!$E$33/'TOX and EXPO INPUTS'!$E$34),"0.00E+00"))</f>
        <v>#DIV/0!</v>
      </c>
      <c r="CA111" s="37" t="e">
        <f>VALUE(TEXT((AS111*$U111/365*'TOX and EXPO INPUTS'!$E$33/'TOX and EXPO INPUTS'!$E$34),"0.00E+00"))</f>
        <v>#DIV/0!</v>
      </c>
      <c r="CB111" s="37" t="e">
        <f>VALUE(TEXT((AT111*$U111/365*'TOX and EXPO INPUTS'!$E$33/'TOX and EXPO INPUTS'!$E$34),"0.00E+00"))</f>
        <v>#DIV/0!</v>
      </c>
      <c r="CC111" s="37" t="e">
        <f>VALUE(TEXT((AU111*$U111/365*'TOX and EXPO INPUTS'!$E$33/'TOX and EXPO INPUTS'!$E$34),"0.00E+00"))</f>
        <v>#DIV/0!</v>
      </c>
      <c r="CD111" s="58" t="e">
        <f>VALUE(TEXT((BR111*'TOX and EXPO INPUTS'!$F$23),"0.00E+00"))</f>
        <v>#DIV/0!</v>
      </c>
      <c r="CE111" s="57" t="e">
        <f>VALUE(TEXT((BS111*'TOX and EXPO INPUTS'!$F$23),"0.00E+00"))</f>
        <v>#DIV/0!</v>
      </c>
      <c r="CF111" s="57" t="e">
        <f>VALUE(TEXT((BT111*'TOX and EXPO INPUTS'!$F$23),"0.00E+00"))</f>
        <v>#DIV/0!</v>
      </c>
      <c r="CG111" s="57" t="e">
        <f>VALUE(TEXT((BU111*'TOX and EXPO INPUTS'!$F$23),"0.00E+00"))</f>
        <v>#DIV/0!</v>
      </c>
      <c r="CH111" s="57" t="e">
        <f>VALUE(TEXT((BV111*'TOX and EXPO INPUTS'!$F$23),"0.00E+00"))</f>
        <v>#DIV/0!</v>
      </c>
      <c r="CI111" s="57" t="e">
        <f>VALUE(TEXT((BW111*'TOX and EXPO INPUTS'!$F$23),"0.00E+00"))</f>
        <v>#DIV/0!</v>
      </c>
      <c r="CJ111" s="58" t="e">
        <f>VALUE(TEXT((BX111*'TOX and EXPO INPUTS'!$F$23),"0.00E+00"))</f>
        <v>#DIV/0!</v>
      </c>
      <c r="CK111" s="57" t="e">
        <f>VALUE(TEXT((BY111*'TOX and EXPO INPUTS'!$F$23),"0.00E+00"))</f>
        <v>#DIV/0!</v>
      </c>
      <c r="CL111" s="57" t="e">
        <f>VALUE(TEXT((BZ111*'TOX and EXPO INPUTS'!$F$23),"0.00E+00"))</f>
        <v>#DIV/0!</v>
      </c>
      <c r="CM111" s="57" t="e">
        <f>VALUE(TEXT((CA111*'TOX and EXPO INPUTS'!$F$23),"0.00E+00"))</f>
        <v>#DIV/0!</v>
      </c>
      <c r="CN111" s="57" t="e">
        <f>VALUE(TEXT((CB111*'TOX and EXPO INPUTS'!$F$23),"0.00E+00"))</f>
        <v>#DIV/0!</v>
      </c>
      <c r="CO111" s="57" t="e">
        <f>VALUE(TEXT((CC111*'TOX and EXPO INPUTS'!$F$23),"0.00E+00"))</f>
        <v>#DIV/0!</v>
      </c>
      <c r="CP111" s="38" t="s">
        <v>106</v>
      </c>
      <c r="CQ111" s="34" t="s">
        <v>107</v>
      </c>
      <c r="CR111" s="34" t="s">
        <v>108</v>
      </c>
      <c r="CS111" s="39" t="s">
        <v>109</v>
      </c>
    </row>
    <row r="112" spans="1:97" ht="48" customHeight="1" x14ac:dyDescent="0.25">
      <c r="A112" s="34" t="s">
        <v>98</v>
      </c>
      <c r="B112" s="34" t="s">
        <v>99</v>
      </c>
      <c r="C112" s="34" t="s">
        <v>113</v>
      </c>
      <c r="D112" s="34" t="s">
        <v>111</v>
      </c>
      <c r="E112" s="39" t="s">
        <v>102</v>
      </c>
      <c r="F112" s="40" t="s">
        <v>133</v>
      </c>
      <c r="G112" s="43"/>
      <c r="H112" s="36" t="s">
        <v>104</v>
      </c>
      <c r="I112" s="67"/>
      <c r="J112" s="36" t="s">
        <v>105</v>
      </c>
      <c r="K112" s="100">
        <f>VLOOKUP(F112,'Amount Seed Planted_variables'!$A$3:$I$74,2,0)</f>
        <v>64000</v>
      </c>
      <c r="L112" s="100">
        <f>VLOOKUP(F112,'Amount Seed Planted_variables'!$A$3:$I$74,3,0)</f>
        <v>192000</v>
      </c>
      <c r="M112" s="36">
        <f t="shared" si="53"/>
        <v>0</v>
      </c>
      <c r="N112" s="35">
        <f t="shared" si="54"/>
        <v>0</v>
      </c>
      <c r="O112" s="101">
        <v>3000</v>
      </c>
      <c r="P112" s="93">
        <f>VLOOKUP(F112,'Amount Seed Planted_variables'!$A$3:$I$74,4,0)</f>
        <v>27878</v>
      </c>
      <c r="Q112" s="93">
        <f>VLOOKUP(F112,'Amount Seed Planted_variables'!$A$3:$I$74,7,0)</f>
        <v>80</v>
      </c>
      <c r="R112" s="93">
        <f>VLOOKUP(F112,'Amount Seed Planted_variables'!$A$3:$I$74,8,0)</f>
        <v>2230240</v>
      </c>
      <c r="S112" s="87">
        <f t="shared" si="50"/>
        <v>2.5</v>
      </c>
      <c r="T112" s="35">
        <v>10</v>
      </c>
      <c r="U112" s="35">
        <v>30</v>
      </c>
      <c r="V112" s="41">
        <v>138210600</v>
      </c>
      <c r="W112" s="35">
        <v>23262800</v>
      </c>
      <c r="X112" s="35">
        <v>21238200</v>
      </c>
      <c r="Y112" s="41">
        <v>106100</v>
      </c>
      <c r="Z112" s="35">
        <f t="shared" si="49"/>
        <v>10610</v>
      </c>
      <c r="AA112" s="42">
        <f t="shared" si="55"/>
        <v>0</v>
      </c>
      <c r="AB112" s="37">
        <f t="shared" si="56"/>
        <v>0</v>
      </c>
      <c r="AC112" s="37">
        <f t="shared" si="57"/>
        <v>0</v>
      </c>
      <c r="AD112" s="42" t="e">
        <f>VALUE(TEXT(((AA112*'TOX and EXPO INPUTS'!$F$13)/'TOX and EXPO INPUTS'!$E$27),"0.00E+00"))</f>
        <v>#DIV/0!</v>
      </c>
      <c r="AE112" s="37" t="e">
        <f>VALUE(TEXT(((AB112*'TOX and EXPO INPUTS'!$F$13)/'TOX and EXPO INPUTS'!$E$27),"0.00E+00"))</f>
        <v>#DIV/0!</v>
      </c>
      <c r="AF112" s="37" t="e">
        <f>VALUE(TEXT(((AC112*'TOX and EXPO INPUTS'!$F$13)/'TOX and EXPO INPUTS'!$E$27),"0.00E+00"))</f>
        <v>#DIV/0!</v>
      </c>
      <c r="AG112" s="42" t="e">
        <f>IF($E112="ST",VALUE(TEXT(('TOX and EXPO INPUTS'!$F$7/AD112),"0.0E+00")),IF($E112="IT",VALUE(TEXT(('TOX and EXPO INPUTS'!$F$10/AD112),"0.0E+00"))))</f>
        <v>#DIV/0!</v>
      </c>
      <c r="AH112" s="37" t="e">
        <f>IF($E112="ST",VALUE(TEXT(('TOX and EXPO INPUTS'!$F$7/AE112),"0.0E+00")),IF($E112="IT",VALUE(TEXT(('TOX and EXPO INPUTS'!$F$10/AE112),"0.0E+00"))))</f>
        <v>#DIV/0!</v>
      </c>
      <c r="AI112" s="37" t="e">
        <f>IF($E112="ST",VALUE(TEXT(('TOX and EXPO INPUTS'!$F$7/AF112),"0.0E+00")),IF($E112="IT",VALUE(TEXT(('TOX and EXPO INPUTS'!$F$10/AF112),"0.0E+00"))))</f>
        <v>#DIV/0!</v>
      </c>
      <c r="AJ112" s="42">
        <f t="shared" si="51"/>
        <v>0</v>
      </c>
      <c r="AK112" s="37">
        <f t="shared" si="52"/>
        <v>0</v>
      </c>
      <c r="AL112" s="42" t="e">
        <f>VALUE(TEXT(((AJ112*'TOX and EXPO INPUTS'!$F$21)/'TOX and EXPO INPUTS'!$E$29),"0.00E+00"))</f>
        <v>#DIV/0!</v>
      </c>
      <c r="AM112" s="37" t="e">
        <f>VALUE(TEXT(((AK112*'TOX and EXPO INPUTS'!$F$21)/'TOX and EXPO INPUTS'!$E$29),"0.00E+00"))</f>
        <v>#DIV/0!</v>
      </c>
      <c r="AN112" s="42" t="e">
        <f>IF($E112="ST",VALUE(TEXT(('TOX and EXPO INPUTS'!$F$15/AL112),"0.0E+00")),IF($E112="IT",VALUE(TEXT(('TOX and EXPO INPUTS'!$F$18/AL112),"0.0E+00"))))</f>
        <v>#DIV/0!</v>
      </c>
      <c r="AO112" s="37" t="e">
        <f>IF($E112="ST",VALUE(TEXT(('TOX and EXPO INPUTS'!$F$15/AM112),"0.0E+00")),IF($E112="IT",VALUE(TEXT(('TOX and EXPO INPUTS'!$F$18/AM112),"0.0E+00"))))</f>
        <v>#DIV/0!</v>
      </c>
      <c r="AP112" s="42" t="e">
        <f t="shared" si="37"/>
        <v>#DIV/0!</v>
      </c>
      <c r="AQ112" s="37" t="e">
        <f t="shared" si="38"/>
        <v>#DIV/0!</v>
      </c>
      <c r="AR112" s="37" t="e">
        <f t="shared" si="39"/>
        <v>#DIV/0!</v>
      </c>
      <c r="AS112" s="37" t="e">
        <f t="shared" si="40"/>
        <v>#DIV/0!</v>
      </c>
      <c r="AT112" s="37" t="e">
        <f t="shared" si="41"/>
        <v>#DIV/0!</v>
      </c>
      <c r="AU112" s="37" t="e">
        <f t="shared" si="42"/>
        <v>#DIV/0!</v>
      </c>
      <c r="AV112" s="42" t="e">
        <f t="shared" si="43"/>
        <v>#DIV/0!</v>
      </c>
      <c r="AW112" s="37" t="e">
        <f t="shared" si="44"/>
        <v>#DIV/0!</v>
      </c>
      <c r="AX112" s="37" t="e">
        <f t="shared" si="45"/>
        <v>#DIV/0!</v>
      </c>
      <c r="AY112" s="37" t="e">
        <f t="shared" si="46"/>
        <v>#DIV/0!</v>
      </c>
      <c r="AZ112" s="37" t="e">
        <f t="shared" si="47"/>
        <v>#DIV/0!</v>
      </c>
      <c r="BA112" s="37" t="e">
        <f t="shared" si="48"/>
        <v>#DIV/0!</v>
      </c>
      <c r="BB112" s="42" t="e">
        <f>IF($E112="ST",VALUE(TEXT((1/(('TOX and EXPO INPUTS'!$F$9/AG112)+('TOX and EXPO INPUTS'!$F$17/AN112))),"0.0E+00")),IF($E112="IT",VALUE(TEXT((1/(('TOX and EXPO INPUTS'!$F$12/AG112)+('TOX and EXPO INPUTS'!$F$20/AN112))),"0.0E+00"))))</f>
        <v>#DIV/0!</v>
      </c>
      <c r="BC112" s="37" t="e">
        <f>IF($E112="ST",VALUE(TEXT((1/(('TOX and EXPO INPUTS'!$F$9/AH112)+('TOX and EXPO INPUTS'!$F$17/AN112))),"0.0E+00")),IF($E112="IT",VALUE(TEXT((1/(('TOX and EXPO INPUTS'!$F$12/AH112)+('TOX and EXPO INPUTS'!$F$20/AN112))),"0.0E+00"))))</f>
        <v>#DIV/0!</v>
      </c>
      <c r="BD112" s="37" t="e">
        <f>IF($E112="ST",VALUE(TEXT((1/(('TOX and EXPO INPUTS'!$F$9/AI112)+('TOX and EXPO INPUTS'!$F$17/AN112))),"0.0E+00")),IF($E112="IT",VALUE(TEXT((1/(('TOX and EXPO INPUTS'!$F$12/AI112)+('TOX and EXPO INPUTS'!$F$20/AN112))),"0.0E+00"))))</f>
        <v>#DIV/0!</v>
      </c>
      <c r="BE112" s="37" t="e">
        <f>IF($E112="ST",VALUE(TEXT((1/(('TOX and EXPO INPUTS'!$F$9/AG112)+('TOX and EXPO INPUTS'!$F$17/AO112))),"0.0E+00")),IF($E112="IT",VALUE(TEXT((1/(('TOX and EXPO INPUTS'!$F$12/AG112)+('TOX and EXPO INPUTS'!$F$20/AO112))),"0.0E+00"))))</f>
        <v>#DIV/0!</v>
      </c>
      <c r="BF112" s="37" t="e">
        <f>IF($E112="ST",VALUE(TEXT((1/(('TOX and EXPO INPUTS'!$F$9/AH112)+('TOX and EXPO INPUTS'!$F$17/AO112))),"0.0E+00")),IF($E112="IT",VALUE(TEXT((1/(('TOX and EXPO INPUTS'!$F$12/AH112)+('TOX and EXPO INPUTS'!$F$20/AO112))),"0.0E+00"))))</f>
        <v>#DIV/0!</v>
      </c>
      <c r="BG112" s="37" t="e">
        <f>IF($E112="ST",VALUE(TEXT((1/(('TOX and EXPO INPUTS'!$F$9/AI112)+('TOX and EXPO INPUTS'!$F$17/AO112))),"0.0E+00")),IF($E112="IT",VALUE(TEXT((1/(('TOX and EXPO INPUTS'!$F$12/AI112)+('TOX and EXPO INPUTS'!$F$20/AO112))),"0.0E+00"))))</f>
        <v>#DIV/0!</v>
      </c>
      <c r="BH112" s="42" t="e">
        <f>VALUE(TEXT((AD112*$T112/365*'TOX and EXPO INPUTS'!$E$33/'TOX and EXPO INPUTS'!$E$34),"0.00E+00"))</f>
        <v>#DIV/0!</v>
      </c>
      <c r="BI112" s="37" t="e">
        <f>VALUE(TEXT((AE112*$T112/365*'TOX and EXPO INPUTS'!$E$33/'TOX and EXPO INPUTS'!$E$34),"0.00E+00"))</f>
        <v>#DIV/0!</v>
      </c>
      <c r="BJ112" s="37" t="e">
        <f>VALUE(TEXT((AF112*$T112/365*'TOX and EXPO INPUTS'!$E$33/'TOX and EXPO INPUTS'!$E$34),"0.00E+00"))</f>
        <v>#DIV/0!</v>
      </c>
      <c r="BK112" s="42" t="e">
        <f>VALUE(TEXT((AD112*$U112/365*'TOX and EXPO INPUTS'!$E$33/'TOX and EXPO INPUTS'!$E$34),"0.00E+00"))</f>
        <v>#DIV/0!</v>
      </c>
      <c r="BL112" s="37" t="e">
        <f>VALUE(TEXT((AE112*$U112/365*'TOX and EXPO INPUTS'!$E$33/'TOX and EXPO INPUTS'!$E$34),"0.00E+00"))</f>
        <v>#DIV/0!</v>
      </c>
      <c r="BM112" s="37" t="e">
        <f>VALUE(TEXT((AF112*$U112/365*'TOX and EXPO INPUTS'!$E$33/'TOX and EXPO INPUTS'!$E$34),"0.00E+00"))</f>
        <v>#DIV/0!</v>
      </c>
      <c r="BN112" s="42" t="e">
        <f>VALUE(TEXT((AL112*$T112/365*'TOX and EXPO INPUTS'!$E$33/'TOX and EXPO INPUTS'!$E$34),"0.00E+00"))</f>
        <v>#DIV/0!</v>
      </c>
      <c r="BO112" s="37" t="e">
        <f>VALUE(TEXT((AM112*$T112/365*'TOX and EXPO INPUTS'!$E$33/'TOX and EXPO INPUTS'!$E$34),"0.00E+00"))</f>
        <v>#DIV/0!</v>
      </c>
      <c r="BP112" s="42" t="e">
        <f>VALUE(TEXT((AL112*$U112/365*'TOX and EXPO INPUTS'!$E$33/'TOX and EXPO INPUTS'!$E$34),"0.00E+00"))</f>
        <v>#DIV/0!</v>
      </c>
      <c r="BQ112" s="37" t="e">
        <f>VALUE(TEXT((AM112*$U112/365*'TOX and EXPO INPUTS'!$E$33/'TOX and EXPO INPUTS'!$E$34),"0.00E+00"))</f>
        <v>#DIV/0!</v>
      </c>
      <c r="BR112" s="42" t="e">
        <f>VALUE(TEXT((AP112*$T112/365*'TOX and EXPO INPUTS'!$E$33/'TOX and EXPO INPUTS'!$E$34),"0.00E+00"))</f>
        <v>#DIV/0!</v>
      </c>
      <c r="BS112" s="37" t="e">
        <f>VALUE(TEXT((AQ112*$T112/365*'TOX and EXPO INPUTS'!$E$33/'TOX and EXPO INPUTS'!$E$34),"0.00E+00"))</f>
        <v>#DIV/0!</v>
      </c>
      <c r="BT112" s="37" t="e">
        <f>VALUE(TEXT((AR112*$T112/365*'TOX and EXPO INPUTS'!$E$33/'TOX and EXPO INPUTS'!$E$34),"0.00E+00"))</f>
        <v>#DIV/0!</v>
      </c>
      <c r="BU112" s="37" t="e">
        <f>VALUE(TEXT((AS112*$T112/365*'TOX and EXPO INPUTS'!$E$33/'TOX and EXPO INPUTS'!$E$34),"0.00E+00"))</f>
        <v>#DIV/0!</v>
      </c>
      <c r="BV112" s="37" t="e">
        <f>VALUE(TEXT((AT112*$T112/365*'TOX and EXPO INPUTS'!$E$33/'TOX and EXPO INPUTS'!$E$34),"0.00E+00"))</f>
        <v>#DIV/0!</v>
      </c>
      <c r="BW112" s="37" t="e">
        <f>VALUE(TEXT((AU112*$T112/365*'TOX and EXPO INPUTS'!$E$33/'TOX and EXPO INPUTS'!$E$34),"0.00E+00"))</f>
        <v>#DIV/0!</v>
      </c>
      <c r="BX112" s="42" t="e">
        <f>VALUE(TEXT((AP112*$U112/365*'TOX and EXPO INPUTS'!$E$33/'TOX and EXPO INPUTS'!$E$34),"0.00E+00"))</f>
        <v>#DIV/0!</v>
      </c>
      <c r="BY112" s="37" t="e">
        <f>VALUE(TEXT((AQ112*$U112/365*'TOX and EXPO INPUTS'!$E$33/'TOX and EXPO INPUTS'!$E$34),"0.00E+00"))</f>
        <v>#DIV/0!</v>
      </c>
      <c r="BZ112" s="37" t="e">
        <f>VALUE(TEXT((AR112*$U112/365*'TOX and EXPO INPUTS'!$E$33/'TOX and EXPO INPUTS'!$E$34),"0.00E+00"))</f>
        <v>#DIV/0!</v>
      </c>
      <c r="CA112" s="37" t="e">
        <f>VALUE(TEXT((AS112*$U112/365*'TOX and EXPO INPUTS'!$E$33/'TOX and EXPO INPUTS'!$E$34),"0.00E+00"))</f>
        <v>#DIV/0!</v>
      </c>
      <c r="CB112" s="37" t="e">
        <f>VALUE(TEXT((AT112*$U112/365*'TOX and EXPO INPUTS'!$E$33/'TOX and EXPO INPUTS'!$E$34),"0.00E+00"))</f>
        <v>#DIV/0!</v>
      </c>
      <c r="CC112" s="37" t="e">
        <f>VALUE(TEXT((AU112*$U112/365*'TOX and EXPO INPUTS'!$E$33/'TOX and EXPO INPUTS'!$E$34),"0.00E+00"))</f>
        <v>#DIV/0!</v>
      </c>
      <c r="CD112" s="58" t="e">
        <f>VALUE(TEXT((BR112*'TOX and EXPO INPUTS'!$F$23),"0.00E+00"))</f>
        <v>#DIV/0!</v>
      </c>
      <c r="CE112" s="57" t="e">
        <f>VALUE(TEXT((BS112*'TOX and EXPO INPUTS'!$F$23),"0.00E+00"))</f>
        <v>#DIV/0!</v>
      </c>
      <c r="CF112" s="57" t="e">
        <f>VALUE(TEXT((BT112*'TOX and EXPO INPUTS'!$F$23),"0.00E+00"))</f>
        <v>#DIV/0!</v>
      </c>
      <c r="CG112" s="57" t="e">
        <f>VALUE(TEXT((BU112*'TOX and EXPO INPUTS'!$F$23),"0.00E+00"))</f>
        <v>#DIV/0!</v>
      </c>
      <c r="CH112" s="57" t="e">
        <f>VALUE(TEXT((BV112*'TOX and EXPO INPUTS'!$F$23),"0.00E+00"))</f>
        <v>#DIV/0!</v>
      </c>
      <c r="CI112" s="57" t="e">
        <f>VALUE(TEXT((BW112*'TOX and EXPO INPUTS'!$F$23),"0.00E+00"))</f>
        <v>#DIV/0!</v>
      </c>
      <c r="CJ112" s="58" t="e">
        <f>VALUE(TEXT((BX112*'TOX and EXPO INPUTS'!$F$23),"0.00E+00"))</f>
        <v>#DIV/0!</v>
      </c>
      <c r="CK112" s="57" t="e">
        <f>VALUE(TEXT((BY112*'TOX and EXPO INPUTS'!$F$23),"0.00E+00"))</f>
        <v>#DIV/0!</v>
      </c>
      <c r="CL112" s="57" t="e">
        <f>VALUE(TEXT((BZ112*'TOX and EXPO INPUTS'!$F$23),"0.00E+00"))</f>
        <v>#DIV/0!</v>
      </c>
      <c r="CM112" s="57" t="e">
        <f>VALUE(TEXT((CA112*'TOX and EXPO INPUTS'!$F$23),"0.00E+00"))</f>
        <v>#DIV/0!</v>
      </c>
      <c r="CN112" s="57" t="e">
        <f>VALUE(TEXT((CB112*'TOX and EXPO INPUTS'!$F$23),"0.00E+00"))</f>
        <v>#DIV/0!</v>
      </c>
      <c r="CO112" s="57" t="e">
        <f>VALUE(TEXT((CC112*'TOX and EXPO INPUTS'!$F$23),"0.00E+00"))</f>
        <v>#DIV/0!</v>
      </c>
      <c r="CP112" s="38" t="s">
        <v>106</v>
      </c>
      <c r="CQ112" s="34" t="s">
        <v>107</v>
      </c>
      <c r="CR112" s="34" t="s">
        <v>108</v>
      </c>
      <c r="CS112" s="39" t="s">
        <v>109</v>
      </c>
    </row>
    <row r="113" spans="1:97" ht="48" customHeight="1" x14ac:dyDescent="0.25">
      <c r="A113" s="34" t="s">
        <v>98</v>
      </c>
      <c r="B113" s="34" t="s">
        <v>99</v>
      </c>
      <c r="C113" s="34" t="s">
        <v>113</v>
      </c>
      <c r="D113" s="34" t="s">
        <v>442</v>
      </c>
      <c r="E113" s="39" t="s">
        <v>102</v>
      </c>
      <c r="F113" s="40" t="s">
        <v>133</v>
      </c>
      <c r="G113" s="43"/>
      <c r="H113" s="36" t="s">
        <v>104</v>
      </c>
      <c r="I113" s="67"/>
      <c r="J113" s="36" t="s">
        <v>105</v>
      </c>
      <c r="K113" s="100">
        <f>VLOOKUP(F113,'Amount Seed Planted_variables'!$A$3:$I$74,2,0)</f>
        <v>64000</v>
      </c>
      <c r="L113" s="100">
        <f>VLOOKUP(F113,'Amount Seed Planted_variables'!$A$3:$I$74,3,0)</f>
        <v>192000</v>
      </c>
      <c r="M113" s="36">
        <f t="shared" si="53"/>
        <v>0</v>
      </c>
      <c r="N113" s="35">
        <f t="shared" si="54"/>
        <v>0</v>
      </c>
      <c r="O113" s="101">
        <v>3000</v>
      </c>
      <c r="P113" s="93">
        <f>VLOOKUP(F113,'Amount Seed Planted_variables'!$A$3:$I$74,4,0)</f>
        <v>27878</v>
      </c>
      <c r="Q113" s="93">
        <f>VLOOKUP(F113,'Amount Seed Planted_variables'!$A$3:$I$74,7,0)</f>
        <v>80</v>
      </c>
      <c r="R113" s="93">
        <f>VLOOKUP(F113,'Amount Seed Planted_variables'!$A$3:$I$74,8,0)</f>
        <v>2230240</v>
      </c>
      <c r="S113" s="87" t="str">
        <f t="shared" si="50"/>
        <v>NA</v>
      </c>
      <c r="T113" s="35">
        <v>10</v>
      </c>
      <c r="U113" s="35">
        <v>30</v>
      </c>
      <c r="V113" s="41">
        <v>3994</v>
      </c>
      <c r="W113" s="35">
        <v>797</v>
      </c>
      <c r="X113" s="35">
        <v>530</v>
      </c>
      <c r="Y113" s="41">
        <v>66</v>
      </c>
      <c r="Z113" s="35">
        <f t="shared" si="49"/>
        <v>6.6000000000000005</v>
      </c>
      <c r="AA113" s="42">
        <f t="shared" si="55"/>
        <v>0</v>
      </c>
      <c r="AB113" s="37">
        <f t="shared" si="56"/>
        <v>0</v>
      </c>
      <c r="AC113" s="37">
        <f t="shared" si="57"/>
        <v>0</v>
      </c>
      <c r="AD113" s="42" t="e">
        <f>VALUE(TEXT(((AA113*'TOX and EXPO INPUTS'!$F$13)/'TOX and EXPO INPUTS'!$E$27),"0.00E+00"))</f>
        <v>#DIV/0!</v>
      </c>
      <c r="AE113" s="37" t="e">
        <f>VALUE(TEXT(((AB113*'TOX and EXPO INPUTS'!$F$13)/'TOX and EXPO INPUTS'!$E$27),"0.00E+00"))</f>
        <v>#DIV/0!</v>
      </c>
      <c r="AF113" s="37" t="e">
        <f>VALUE(TEXT(((AC113*'TOX and EXPO INPUTS'!$F$13)/'TOX and EXPO INPUTS'!$E$27),"0.00E+00"))</f>
        <v>#DIV/0!</v>
      </c>
      <c r="AG113" s="42" t="e">
        <f>IF($E113="ST",VALUE(TEXT(('TOX and EXPO INPUTS'!$F$7/AD113),"0.0E+00")),IF($E113="IT",VALUE(TEXT(('TOX and EXPO INPUTS'!$F$10/AD113),"0.0E+00"))))</f>
        <v>#DIV/0!</v>
      </c>
      <c r="AH113" s="37" t="e">
        <f>IF($E113="ST",VALUE(TEXT(('TOX and EXPO INPUTS'!$F$7/AE113),"0.0E+00")),IF($E113="IT",VALUE(TEXT(('TOX and EXPO INPUTS'!$F$10/AE113),"0.0E+00"))))</f>
        <v>#DIV/0!</v>
      </c>
      <c r="AI113" s="37" t="e">
        <f>IF($E113="ST",VALUE(TEXT(('TOX and EXPO INPUTS'!$F$7/AF113),"0.0E+00")),IF($E113="IT",VALUE(TEXT(('TOX and EXPO INPUTS'!$F$10/AF113),"0.0E+00"))))</f>
        <v>#DIV/0!</v>
      </c>
      <c r="AJ113" s="42">
        <f t="shared" si="51"/>
        <v>0</v>
      </c>
      <c r="AK113" s="37">
        <f t="shared" si="52"/>
        <v>0</v>
      </c>
      <c r="AL113" s="42" t="e">
        <f>VALUE(TEXT(((AJ113*'TOX and EXPO INPUTS'!$F$21)/'TOX and EXPO INPUTS'!$E$29),"0.00E+00"))</f>
        <v>#DIV/0!</v>
      </c>
      <c r="AM113" s="37" t="e">
        <f>VALUE(TEXT(((AK113*'TOX and EXPO INPUTS'!$F$21)/'TOX and EXPO INPUTS'!$E$29),"0.00E+00"))</f>
        <v>#DIV/0!</v>
      </c>
      <c r="AN113" s="42" t="e">
        <f>IF($E113="ST",VALUE(TEXT(('TOX and EXPO INPUTS'!$F$15/AL113),"0.0E+00")),IF($E113="IT",VALUE(TEXT(('TOX and EXPO INPUTS'!$F$18/AL113),"0.0E+00"))))</f>
        <v>#DIV/0!</v>
      </c>
      <c r="AO113" s="37" t="e">
        <f>IF($E113="ST",VALUE(TEXT(('TOX and EXPO INPUTS'!$F$15/AM113),"0.0E+00")),IF($E113="IT",VALUE(TEXT(('TOX and EXPO INPUTS'!$F$18/AM113),"0.0E+00"))))</f>
        <v>#DIV/0!</v>
      </c>
      <c r="AP113" s="42" t="e">
        <f t="shared" si="37"/>
        <v>#DIV/0!</v>
      </c>
      <c r="AQ113" s="37" t="e">
        <f t="shared" si="38"/>
        <v>#DIV/0!</v>
      </c>
      <c r="AR113" s="37" t="e">
        <f t="shared" si="39"/>
        <v>#DIV/0!</v>
      </c>
      <c r="AS113" s="37" t="e">
        <f t="shared" si="40"/>
        <v>#DIV/0!</v>
      </c>
      <c r="AT113" s="37" t="e">
        <f t="shared" si="41"/>
        <v>#DIV/0!</v>
      </c>
      <c r="AU113" s="37" t="e">
        <f t="shared" si="42"/>
        <v>#DIV/0!</v>
      </c>
      <c r="AV113" s="42" t="e">
        <f t="shared" si="43"/>
        <v>#DIV/0!</v>
      </c>
      <c r="AW113" s="37" t="e">
        <f t="shared" si="44"/>
        <v>#DIV/0!</v>
      </c>
      <c r="AX113" s="37" t="e">
        <f t="shared" si="45"/>
        <v>#DIV/0!</v>
      </c>
      <c r="AY113" s="37" t="e">
        <f t="shared" si="46"/>
        <v>#DIV/0!</v>
      </c>
      <c r="AZ113" s="37" t="e">
        <f t="shared" si="47"/>
        <v>#DIV/0!</v>
      </c>
      <c r="BA113" s="37" t="e">
        <f t="shared" si="48"/>
        <v>#DIV/0!</v>
      </c>
      <c r="BB113" s="42" t="e">
        <f>IF($E113="ST",VALUE(TEXT((1/(('TOX and EXPO INPUTS'!$F$9/AG113)+('TOX and EXPO INPUTS'!$F$17/AN113))),"0.0E+00")),IF($E113="IT",VALUE(TEXT((1/(('TOX and EXPO INPUTS'!$F$12/AG113)+('TOX and EXPO INPUTS'!$F$20/AN113))),"0.0E+00"))))</f>
        <v>#DIV/0!</v>
      </c>
      <c r="BC113" s="37" t="e">
        <f>IF($E113="ST",VALUE(TEXT((1/(('TOX and EXPO INPUTS'!$F$9/AH113)+('TOX and EXPO INPUTS'!$F$17/AN113))),"0.0E+00")),IF($E113="IT",VALUE(TEXT((1/(('TOX and EXPO INPUTS'!$F$12/AH113)+('TOX and EXPO INPUTS'!$F$20/AN113))),"0.0E+00"))))</f>
        <v>#DIV/0!</v>
      </c>
      <c r="BD113" s="37" t="e">
        <f>IF($E113="ST",VALUE(TEXT((1/(('TOX and EXPO INPUTS'!$F$9/AI113)+('TOX and EXPO INPUTS'!$F$17/AN113))),"0.0E+00")),IF($E113="IT",VALUE(TEXT((1/(('TOX and EXPO INPUTS'!$F$12/AI113)+('TOX and EXPO INPUTS'!$F$20/AN113))),"0.0E+00"))))</f>
        <v>#DIV/0!</v>
      </c>
      <c r="BE113" s="37" t="e">
        <f>IF($E113="ST",VALUE(TEXT((1/(('TOX and EXPO INPUTS'!$F$9/AG113)+('TOX and EXPO INPUTS'!$F$17/AO113))),"0.0E+00")),IF($E113="IT",VALUE(TEXT((1/(('TOX and EXPO INPUTS'!$F$12/AG113)+('TOX and EXPO INPUTS'!$F$20/AO113))),"0.0E+00"))))</f>
        <v>#DIV/0!</v>
      </c>
      <c r="BF113" s="37" t="e">
        <f>IF($E113="ST",VALUE(TEXT((1/(('TOX and EXPO INPUTS'!$F$9/AH113)+('TOX and EXPO INPUTS'!$F$17/AO113))),"0.0E+00")),IF($E113="IT",VALUE(TEXT((1/(('TOX and EXPO INPUTS'!$F$12/AH113)+('TOX and EXPO INPUTS'!$F$20/AO113))),"0.0E+00"))))</f>
        <v>#DIV/0!</v>
      </c>
      <c r="BG113" s="37" t="e">
        <f>IF($E113="ST",VALUE(TEXT((1/(('TOX and EXPO INPUTS'!$F$9/AI113)+('TOX and EXPO INPUTS'!$F$17/AO113))),"0.0E+00")),IF($E113="IT",VALUE(TEXT((1/(('TOX and EXPO INPUTS'!$F$12/AI113)+('TOX and EXPO INPUTS'!$F$20/AO113))),"0.0E+00"))))</f>
        <v>#DIV/0!</v>
      </c>
      <c r="BH113" s="42" t="e">
        <f>VALUE(TEXT((AD113*$T113/365*'TOX and EXPO INPUTS'!$E$33/'TOX and EXPO INPUTS'!$E$34),"0.00E+00"))</f>
        <v>#DIV/0!</v>
      </c>
      <c r="BI113" s="37" t="e">
        <f>VALUE(TEXT((AE113*$T113/365*'TOX and EXPO INPUTS'!$E$33/'TOX and EXPO INPUTS'!$E$34),"0.00E+00"))</f>
        <v>#DIV/0!</v>
      </c>
      <c r="BJ113" s="37" t="e">
        <f>VALUE(TEXT((AF113*$T113/365*'TOX and EXPO INPUTS'!$E$33/'TOX and EXPO INPUTS'!$E$34),"0.00E+00"))</f>
        <v>#DIV/0!</v>
      </c>
      <c r="BK113" s="42" t="e">
        <f>VALUE(TEXT((AD113*$U113/365*'TOX and EXPO INPUTS'!$E$33/'TOX and EXPO INPUTS'!$E$34),"0.00E+00"))</f>
        <v>#DIV/0!</v>
      </c>
      <c r="BL113" s="37" t="e">
        <f>VALUE(TEXT((AE113*$U113/365*'TOX and EXPO INPUTS'!$E$33/'TOX and EXPO INPUTS'!$E$34),"0.00E+00"))</f>
        <v>#DIV/0!</v>
      </c>
      <c r="BM113" s="37" t="e">
        <f>VALUE(TEXT((AF113*$U113/365*'TOX and EXPO INPUTS'!$E$33/'TOX and EXPO INPUTS'!$E$34),"0.00E+00"))</f>
        <v>#DIV/0!</v>
      </c>
      <c r="BN113" s="42" t="e">
        <f>VALUE(TEXT((AL113*$T113/365*'TOX and EXPO INPUTS'!$E$33/'TOX and EXPO INPUTS'!$E$34),"0.00E+00"))</f>
        <v>#DIV/0!</v>
      </c>
      <c r="BO113" s="37" t="e">
        <f>VALUE(TEXT((AM113*$T113/365*'TOX and EXPO INPUTS'!$E$33/'TOX and EXPO INPUTS'!$E$34),"0.00E+00"))</f>
        <v>#DIV/0!</v>
      </c>
      <c r="BP113" s="42" t="e">
        <f>VALUE(TEXT((AL113*$U113/365*'TOX and EXPO INPUTS'!$E$33/'TOX and EXPO INPUTS'!$E$34),"0.00E+00"))</f>
        <v>#DIV/0!</v>
      </c>
      <c r="BQ113" s="37" t="e">
        <f>VALUE(TEXT((AM113*$U113/365*'TOX and EXPO INPUTS'!$E$33/'TOX and EXPO INPUTS'!$E$34),"0.00E+00"))</f>
        <v>#DIV/0!</v>
      </c>
      <c r="BR113" s="42" t="e">
        <f>VALUE(TEXT((AP113*$T113/365*'TOX and EXPO INPUTS'!$E$33/'TOX and EXPO INPUTS'!$E$34),"0.00E+00"))</f>
        <v>#DIV/0!</v>
      </c>
      <c r="BS113" s="37" t="e">
        <f>VALUE(TEXT((AQ113*$T113/365*'TOX and EXPO INPUTS'!$E$33/'TOX and EXPO INPUTS'!$E$34),"0.00E+00"))</f>
        <v>#DIV/0!</v>
      </c>
      <c r="BT113" s="37" t="e">
        <f>VALUE(TEXT((AR113*$T113/365*'TOX and EXPO INPUTS'!$E$33/'TOX and EXPO INPUTS'!$E$34),"0.00E+00"))</f>
        <v>#DIV/0!</v>
      </c>
      <c r="BU113" s="37" t="e">
        <f>VALUE(TEXT((AS113*$T113/365*'TOX and EXPO INPUTS'!$E$33/'TOX and EXPO INPUTS'!$E$34),"0.00E+00"))</f>
        <v>#DIV/0!</v>
      </c>
      <c r="BV113" s="37" t="e">
        <f>VALUE(TEXT((AT113*$T113/365*'TOX and EXPO INPUTS'!$E$33/'TOX and EXPO INPUTS'!$E$34),"0.00E+00"))</f>
        <v>#DIV/0!</v>
      </c>
      <c r="BW113" s="37" t="e">
        <f>VALUE(TEXT((AU113*$T113/365*'TOX and EXPO INPUTS'!$E$33/'TOX and EXPO INPUTS'!$E$34),"0.00E+00"))</f>
        <v>#DIV/0!</v>
      </c>
      <c r="BX113" s="42" t="e">
        <f>VALUE(TEXT((AP113*$U113/365*'TOX and EXPO INPUTS'!$E$33/'TOX and EXPO INPUTS'!$E$34),"0.00E+00"))</f>
        <v>#DIV/0!</v>
      </c>
      <c r="BY113" s="37" t="e">
        <f>VALUE(TEXT((AQ113*$U113/365*'TOX and EXPO INPUTS'!$E$33/'TOX and EXPO INPUTS'!$E$34),"0.00E+00"))</f>
        <v>#DIV/0!</v>
      </c>
      <c r="BZ113" s="37" t="e">
        <f>VALUE(TEXT((AR113*$U113/365*'TOX and EXPO INPUTS'!$E$33/'TOX and EXPO INPUTS'!$E$34),"0.00E+00"))</f>
        <v>#DIV/0!</v>
      </c>
      <c r="CA113" s="37" t="e">
        <f>VALUE(TEXT((AS113*$U113/365*'TOX and EXPO INPUTS'!$E$33/'TOX and EXPO INPUTS'!$E$34),"0.00E+00"))</f>
        <v>#DIV/0!</v>
      </c>
      <c r="CB113" s="37" t="e">
        <f>VALUE(TEXT((AT113*$U113/365*'TOX and EXPO INPUTS'!$E$33/'TOX and EXPO INPUTS'!$E$34),"0.00E+00"))</f>
        <v>#DIV/0!</v>
      </c>
      <c r="CC113" s="37" t="e">
        <f>VALUE(TEXT((AU113*$U113/365*'TOX and EXPO INPUTS'!$E$33/'TOX and EXPO INPUTS'!$E$34),"0.00E+00"))</f>
        <v>#DIV/0!</v>
      </c>
      <c r="CD113" s="58" t="e">
        <f>VALUE(TEXT((BR113*'TOX and EXPO INPUTS'!$F$23),"0.00E+00"))</f>
        <v>#DIV/0!</v>
      </c>
      <c r="CE113" s="57" t="e">
        <f>VALUE(TEXT((BS113*'TOX and EXPO INPUTS'!$F$23),"0.00E+00"))</f>
        <v>#DIV/0!</v>
      </c>
      <c r="CF113" s="57" t="e">
        <f>VALUE(TEXT((BT113*'TOX and EXPO INPUTS'!$F$23),"0.00E+00"))</f>
        <v>#DIV/0!</v>
      </c>
      <c r="CG113" s="57" t="e">
        <f>VALUE(TEXT((BU113*'TOX and EXPO INPUTS'!$F$23),"0.00E+00"))</f>
        <v>#DIV/0!</v>
      </c>
      <c r="CH113" s="57" t="e">
        <f>VALUE(TEXT((BV113*'TOX and EXPO INPUTS'!$F$23),"0.00E+00"))</f>
        <v>#DIV/0!</v>
      </c>
      <c r="CI113" s="57" t="e">
        <f>VALUE(TEXT((BW113*'TOX and EXPO INPUTS'!$F$23),"0.00E+00"))</f>
        <v>#DIV/0!</v>
      </c>
      <c r="CJ113" s="58" t="e">
        <f>VALUE(TEXT((BX113*'TOX and EXPO INPUTS'!$F$23),"0.00E+00"))</f>
        <v>#DIV/0!</v>
      </c>
      <c r="CK113" s="57" t="e">
        <f>VALUE(TEXT((BY113*'TOX and EXPO INPUTS'!$F$23),"0.00E+00"))</f>
        <v>#DIV/0!</v>
      </c>
      <c r="CL113" s="57" t="e">
        <f>VALUE(TEXT((BZ113*'TOX and EXPO INPUTS'!$F$23),"0.00E+00"))</f>
        <v>#DIV/0!</v>
      </c>
      <c r="CM113" s="57" t="e">
        <f>VALUE(TEXT((CA113*'TOX and EXPO INPUTS'!$F$23),"0.00E+00"))</f>
        <v>#DIV/0!</v>
      </c>
      <c r="CN113" s="57" t="e">
        <f>VALUE(TEXT((CB113*'TOX and EXPO INPUTS'!$F$23),"0.00E+00"))</f>
        <v>#DIV/0!</v>
      </c>
      <c r="CO113" s="57" t="e">
        <f>VALUE(TEXT((CC113*'TOX and EXPO INPUTS'!$F$23),"0.00E+00"))</f>
        <v>#DIV/0!</v>
      </c>
      <c r="CP113" s="38" t="s">
        <v>106</v>
      </c>
      <c r="CQ113" s="34" t="s">
        <v>107</v>
      </c>
      <c r="CR113" s="34" t="s">
        <v>108</v>
      </c>
      <c r="CS113" s="39" t="s">
        <v>109</v>
      </c>
    </row>
    <row r="114" spans="1:97" ht="48" customHeight="1" x14ac:dyDescent="0.25">
      <c r="A114" s="34" t="s">
        <v>98</v>
      </c>
      <c r="B114" s="34" t="s">
        <v>99</v>
      </c>
      <c r="C114" s="34" t="s">
        <v>113</v>
      </c>
      <c r="D114" s="34" t="s">
        <v>101</v>
      </c>
      <c r="E114" s="39" t="s">
        <v>102</v>
      </c>
      <c r="F114" s="40" t="s">
        <v>133</v>
      </c>
      <c r="G114" s="43"/>
      <c r="H114" s="36" t="s">
        <v>104</v>
      </c>
      <c r="I114" s="67"/>
      <c r="J114" s="36" t="s">
        <v>105</v>
      </c>
      <c r="K114" s="100">
        <f>VLOOKUP(F114,'Amount Seed Planted_variables'!$A$3:$I$74,2,0)</f>
        <v>64000</v>
      </c>
      <c r="L114" s="100">
        <f>VLOOKUP(F114,'Amount Seed Planted_variables'!$A$3:$I$74,3,0)</f>
        <v>192000</v>
      </c>
      <c r="M114" s="36">
        <f t="shared" si="53"/>
        <v>0</v>
      </c>
      <c r="N114" s="35">
        <f t="shared" si="54"/>
        <v>0</v>
      </c>
      <c r="O114" s="101">
        <v>3000</v>
      </c>
      <c r="P114" s="93">
        <f>VLOOKUP(F114,'Amount Seed Planted_variables'!$A$3:$I$74,4,0)</f>
        <v>27878</v>
      </c>
      <c r="Q114" s="93">
        <f>VLOOKUP(F114,'Amount Seed Planted_variables'!$A$3:$I$74,7,0)</f>
        <v>80</v>
      </c>
      <c r="R114" s="93">
        <f>VLOOKUP(F114,'Amount Seed Planted_variables'!$A$3:$I$74,8,0)</f>
        <v>2230240</v>
      </c>
      <c r="S114" s="87" t="str">
        <f t="shared" si="50"/>
        <v>NA</v>
      </c>
      <c r="T114" s="35">
        <v>10</v>
      </c>
      <c r="U114" s="35">
        <v>30</v>
      </c>
      <c r="V114" s="41">
        <v>349</v>
      </c>
      <c r="W114" s="35">
        <v>51.2</v>
      </c>
      <c r="X114" s="35">
        <v>42.2</v>
      </c>
      <c r="Y114" s="41">
        <v>1.2</v>
      </c>
      <c r="Z114" s="35">
        <f t="shared" si="49"/>
        <v>0.12</v>
      </c>
      <c r="AA114" s="42">
        <f t="shared" si="55"/>
        <v>0</v>
      </c>
      <c r="AB114" s="37">
        <f t="shared" si="56"/>
        <v>0</v>
      </c>
      <c r="AC114" s="37">
        <f t="shared" si="57"/>
        <v>0</v>
      </c>
      <c r="AD114" s="42" t="e">
        <f>VALUE(TEXT(((AA114*'TOX and EXPO INPUTS'!$F$13)/'TOX and EXPO INPUTS'!$E$27),"0.00E+00"))</f>
        <v>#DIV/0!</v>
      </c>
      <c r="AE114" s="37" t="e">
        <f>VALUE(TEXT(((AB114*'TOX and EXPO INPUTS'!$F$13)/'TOX and EXPO INPUTS'!$E$27),"0.00E+00"))</f>
        <v>#DIV/0!</v>
      </c>
      <c r="AF114" s="37" t="e">
        <f>VALUE(TEXT(((AC114*'TOX and EXPO INPUTS'!$F$13)/'TOX and EXPO INPUTS'!$E$27),"0.00E+00"))</f>
        <v>#DIV/0!</v>
      </c>
      <c r="AG114" s="42" t="e">
        <f>IF($E114="ST",VALUE(TEXT(('TOX and EXPO INPUTS'!$F$7/AD114),"0.0E+00")),IF($E114="IT",VALUE(TEXT(('TOX and EXPO INPUTS'!$F$10/AD114),"0.0E+00"))))</f>
        <v>#DIV/0!</v>
      </c>
      <c r="AH114" s="37" t="e">
        <f>IF($E114="ST",VALUE(TEXT(('TOX and EXPO INPUTS'!$F$7/AE114),"0.0E+00")),IF($E114="IT",VALUE(TEXT(('TOX and EXPO INPUTS'!$F$10/AE114),"0.0E+00"))))</f>
        <v>#DIV/0!</v>
      </c>
      <c r="AI114" s="37" t="e">
        <f>IF($E114="ST",VALUE(TEXT(('TOX and EXPO INPUTS'!$F$7/AF114),"0.0E+00")),IF($E114="IT",VALUE(TEXT(('TOX and EXPO INPUTS'!$F$10/AF114),"0.0E+00"))))</f>
        <v>#DIV/0!</v>
      </c>
      <c r="AJ114" s="42">
        <f t="shared" si="51"/>
        <v>0</v>
      </c>
      <c r="AK114" s="37">
        <f t="shared" si="52"/>
        <v>0</v>
      </c>
      <c r="AL114" s="42" t="e">
        <f>VALUE(TEXT(((AJ114*'TOX and EXPO INPUTS'!$F$21)/'TOX and EXPO INPUTS'!$E$29),"0.00E+00"))</f>
        <v>#DIV/0!</v>
      </c>
      <c r="AM114" s="37" t="e">
        <f>VALUE(TEXT(((AK114*'TOX and EXPO INPUTS'!$F$21)/'TOX and EXPO INPUTS'!$E$29),"0.00E+00"))</f>
        <v>#DIV/0!</v>
      </c>
      <c r="AN114" s="42" t="e">
        <f>IF($E114="ST",VALUE(TEXT(('TOX and EXPO INPUTS'!$F$15/AL114),"0.0E+00")),IF($E114="IT",VALUE(TEXT(('TOX and EXPO INPUTS'!$F$18/AL114),"0.0E+00"))))</f>
        <v>#DIV/0!</v>
      </c>
      <c r="AO114" s="37" t="e">
        <f>IF($E114="ST",VALUE(TEXT(('TOX and EXPO INPUTS'!$F$15/AM114),"0.0E+00")),IF($E114="IT",VALUE(TEXT(('TOX and EXPO INPUTS'!$F$18/AM114),"0.0E+00"))))</f>
        <v>#DIV/0!</v>
      </c>
      <c r="AP114" s="42" t="e">
        <f t="shared" si="37"/>
        <v>#DIV/0!</v>
      </c>
      <c r="AQ114" s="37" t="e">
        <f t="shared" si="38"/>
        <v>#DIV/0!</v>
      </c>
      <c r="AR114" s="37" t="e">
        <f t="shared" si="39"/>
        <v>#DIV/0!</v>
      </c>
      <c r="AS114" s="37" t="e">
        <f t="shared" si="40"/>
        <v>#DIV/0!</v>
      </c>
      <c r="AT114" s="37" t="e">
        <f t="shared" si="41"/>
        <v>#DIV/0!</v>
      </c>
      <c r="AU114" s="37" t="e">
        <f t="shared" si="42"/>
        <v>#DIV/0!</v>
      </c>
      <c r="AV114" s="42" t="e">
        <f t="shared" si="43"/>
        <v>#DIV/0!</v>
      </c>
      <c r="AW114" s="37" t="e">
        <f t="shared" si="44"/>
        <v>#DIV/0!</v>
      </c>
      <c r="AX114" s="37" t="e">
        <f t="shared" si="45"/>
        <v>#DIV/0!</v>
      </c>
      <c r="AY114" s="37" t="e">
        <f t="shared" si="46"/>
        <v>#DIV/0!</v>
      </c>
      <c r="AZ114" s="37" t="e">
        <f t="shared" si="47"/>
        <v>#DIV/0!</v>
      </c>
      <c r="BA114" s="37" t="e">
        <f t="shared" si="48"/>
        <v>#DIV/0!</v>
      </c>
      <c r="BB114" s="42" t="e">
        <f>IF($E114="ST",VALUE(TEXT((1/(('TOX and EXPO INPUTS'!$F$9/AG114)+('TOX and EXPO INPUTS'!$F$17/AN114))),"0.0E+00")),IF($E114="IT",VALUE(TEXT((1/(('TOX and EXPO INPUTS'!$F$12/AG114)+('TOX and EXPO INPUTS'!$F$20/AN114))),"0.0E+00"))))</f>
        <v>#DIV/0!</v>
      </c>
      <c r="BC114" s="37" t="e">
        <f>IF($E114="ST",VALUE(TEXT((1/(('TOX and EXPO INPUTS'!$F$9/AH114)+('TOX and EXPO INPUTS'!$F$17/AN114))),"0.0E+00")),IF($E114="IT",VALUE(TEXT((1/(('TOX and EXPO INPUTS'!$F$12/AH114)+('TOX and EXPO INPUTS'!$F$20/AN114))),"0.0E+00"))))</f>
        <v>#DIV/0!</v>
      </c>
      <c r="BD114" s="37" t="e">
        <f>IF($E114="ST",VALUE(TEXT((1/(('TOX and EXPO INPUTS'!$F$9/AI114)+('TOX and EXPO INPUTS'!$F$17/AN114))),"0.0E+00")),IF($E114="IT",VALUE(TEXT((1/(('TOX and EXPO INPUTS'!$F$12/AI114)+('TOX and EXPO INPUTS'!$F$20/AN114))),"0.0E+00"))))</f>
        <v>#DIV/0!</v>
      </c>
      <c r="BE114" s="37" t="e">
        <f>IF($E114="ST",VALUE(TEXT((1/(('TOX and EXPO INPUTS'!$F$9/AG114)+('TOX and EXPO INPUTS'!$F$17/AO114))),"0.0E+00")),IF($E114="IT",VALUE(TEXT((1/(('TOX and EXPO INPUTS'!$F$12/AG114)+('TOX and EXPO INPUTS'!$F$20/AO114))),"0.0E+00"))))</f>
        <v>#DIV/0!</v>
      </c>
      <c r="BF114" s="37" t="e">
        <f>IF($E114="ST",VALUE(TEXT((1/(('TOX and EXPO INPUTS'!$F$9/AH114)+('TOX and EXPO INPUTS'!$F$17/AO114))),"0.0E+00")),IF($E114="IT",VALUE(TEXT((1/(('TOX and EXPO INPUTS'!$F$12/AH114)+('TOX and EXPO INPUTS'!$F$20/AO114))),"0.0E+00"))))</f>
        <v>#DIV/0!</v>
      </c>
      <c r="BG114" s="37" t="e">
        <f>IF($E114="ST",VALUE(TEXT((1/(('TOX and EXPO INPUTS'!$F$9/AI114)+('TOX and EXPO INPUTS'!$F$17/AO114))),"0.0E+00")),IF($E114="IT",VALUE(TEXT((1/(('TOX and EXPO INPUTS'!$F$12/AI114)+('TOX and EXPO INPUTS'!$F$20/AO114))),"0.0E+00"))))</f>
        <v>#DIV/0!</v>
      </c>
      <c r="BH114" s="42" t="e">
        <f>VALUE(TEXT((AD114*$T114/365*'TOX and EXPO INPUTS'!$E$33/'TOX and EXPO INPUTS'!$E$34),"0.00E+00"))</f>
        <v>#DIV/0!</v>
      </c>
      <c r="BI114" s="37" t="e">
        <f>VALUE(TEXT((AE114*$T114/365*'TOX and EXPO INPUTS'!$E$33/'TOX and EXPO INPUTS'!$E$34),"0.00E+00"))</f>
        <v>#DIV/0!</v>
      </c>
      <c r="BJ114" s="37" t="e">
        <f>VALUE(TEXT((AF114*$T114/365*'TOX and EXPO INPUTS'!$E$33/'TOX and EXPO INPUTS'!$E$34),"0.00E+00"))</f>
        <v>#DIV/0!</v>
      </c>
      <c r="BK114" s="42" t="e">
        <f>VALUE(TEXT((AD114*$U114/365*'TOX and EXPO INPUTS'!$E$33/'TOX and EXPO INPUTS'!$E$34),"0.00E+00"))</f>
        <v>#DIV/0!</v>
      </c>
      <c r="BL114" s="37" t="e">
        <f>VALUE(TEXT((AE114*$U114/365*'TOX and EXPO INPUTS'!$E$33/'TOX and EXPO INPUTS'!$E$34),"0.00E+00"))</f>
        <v>#DIV/0!</v>
      </c>
      <c r="BM114" s="37" t="e">
        <f>VALUE(TEXT((AF114*$U114/365*'TOX and EXPO INPUTS'!$E$33/'TOX and EXPO INPUTS'!$E$34),"0.00E+00"))</f>
        <v>#DIV/0!</v>
      </c>
      <c r="BN114" s="42" t="e">
        <f>VALUE(TEXT((AL114*$T114/365*'TOX and EXPO INPUTS'!$E$33/'TOX and EXPO INPUTS'!$E$34),"0.00E+00"))</f>
        <v>#DIV/0!</v>
      </c>
      <c r="BO114" s="37" t="e">
        <f>VALUE(TEXT((AM114*$T114/365*'TOX and EXPO INPUTS'!$E$33/'TOX and EXPO INPUTS'!$E$34),"0.00E+00"))</f>
        <v>#DIV/0!</v>
      </c>
      <c r="BP114" s="42" t="e">
        <f>VALUE(TEXT((AL114*$U114/365*'TOX and EXPO INPUTS'!$E$33/'TOX and EXPO INPUTS'!$E$34),"0.00E+00"))</f>
        <v>#DIV/0!</v>
      </c>
      <c r="BQ114" s="37" t="e">
        <f>VALUE(TEXT((AM114*$U114/365*'TOX and EXPO INPUTS'!$E$33/'TOX and EXPO INPUTS'!$E$34),"0.00E+00"))</f>
        <v>#DIV/0!</v>
      </c>
      <c r="BR114" s="42" t="e">
        <f>VALUE(TEXT((AP114*$T114/365*'TOX and EXPO INPUTS'!$E$33/'TOX and EXPO INPUTS'!$E$34),"0.00E+00"))</f>
        <v>#DIV/0!</v>
      </c>
      <c r="BS114" s="37" t="e">
        <f>VALUE(TEXT((AQ114*$T114/365*'TOX and EXPO INPUTS'!$E$33/'TOX and EXPO INPUTS'!$E$34),"0.00E+00"))</f>
        <v>#DIV/0!</v>
      </c>
      <c r="BT114" s="37" t="e">
        <f>VALUE(TEXT((AR114*$T114/365*'TOX and EXPO INPUTS'!$E$33/'TOX and EXPO INPUTS'!$E$34),"0.00E+00"))</f>
        <v>#DIV/0!</v>
      </c>
      <c r="BU114" s="37" t="e">
        <f>VALUE(TEXT((AS114*$T114/365*'TOX and EXPO INPUTS'!$E$33/'TOX and EXPO INPUTS'!$E$34),"0.00E+00"))</f>
        <v>#DIV/0!</v>
      </c>
      <c r="BV114" s="37" t="e">
        <f>VALUE(TEXT((AT114*$T114/365*'TOX and EXPO INPUTS'!$E$33/'TOX and EXPO INPUTS'!$E$34),"0.00E+00"))</f>
        <v>#DIV/0!</v>
      </c>
      <c r="BW114" s="37" t="e">
        <f>VALUE(TEXT((AU114*$T114/365*'TOX and EXPO INPUTS'!$E$33/'TOX and EXPO INPUTS'!$E$34),"0.00E+00"))</f>
        <v>#DIV/0!</v>
      </c>
      <c r="BX114" s="42" t="e">
        <f>VALUE(TEXT((AP114*$U114/365*'TOX and EXPO INPUTS'!$E$33/'TOX and EXPO INPUTS'!$E$34),"0.00E+00"))</f>
        <v>#DIV/0!</v>
      </c>
      <c r="BY114" s="37" t="e">
        <f>VALUE(TEXT((AQ114*$U114/365*'TOX and EXPO INPUTS'!$E$33/'TOX and EXPO INPUTS'!$E$34),"0.00E+00"))</f>
        <v>#DIV/0!</v>
      </c>
      <c r="BZ114" s="37" t="e">
        <f>VALUE(TEXT((AR114*$U114/365*'TOX and EXPO INPUTS'!$E$33/'TOX and EXPO INPUTS'!$E$34),"0.00E+00"))</f>
        <v>#DIV/0!</v>
      </c>
      <c r="CA114" s="37" t="e">
        <f>VALUE(TEXT((AS114*$U114/365*'TOX and EXPO INPUTS'!$E$33/'TOX and EXPO INPUTS'!$E$34),"0.00E+00"))</f>
        <v>#DIV/0!</v>
      </c>
      <c r="CB114" s="37" t="e">
        <f>VALUE(TEXT((AT114*$U114/365*'TOX and EXPO INPUTS'!$E$33/'TOX and EXPO INPUTS'!$E$34),"0.00E+00"))</f>
        <v>#DIV/0!</v>
      </c>
      <c r="CC114" s="37" t="e">
        <f>VALUE(TEXT((AU114*$U114/365*'TOX and EXPO INPUTS'!$E$33/'TOX and EXPO INPUTS'!$E$34),"0.00E+00"))</f>
        <v>#DIV/0!</v>
      </c>
      <c r="CD114" s="58" t="e">
        <f>VALUE(TEXT((BR114*'TOX and EXPO INPUTS'!$F$23),"0.00E+00"))</f>
        <v>#DIV/0!</v>
      </c>
      <c r="CE114" s="57" t="e">
        <f>VALUE(TEXT((BS114*'TOX and EXPO INPUTS'!$F$23),"0.00E+00"))</f>
        <v>#DIV/0!</v>
      </c>
      <c r="CF114" s="57" t="e">
        <f>VALUE(TEXT((BT114*'TOX and EXPO INPUTS'!$F$23),"0.00E+00"))</f>
        <v>#DIV/0!</v>
      </c>
      <c r="CG114" s="57" t="e">
        <f>VALUE(TEXT((BU114*'TOX and EXPO INPUTS'!$F$23),"0.00E+00"))</f>
        <v>#DIV/0!</v>
      </c>
      <c r="CH114" s="57" t="e">
        <f>VALUE(TEXT((BV114*'TOX and EXPO INPUTS'!$F$23),"0.00E+00"))</f>
        <v>#DIV/0!</v>
      </c>
      <c r="CI114" s="57" t="e">
        <f>VALUE(TEXT((BW114*'TOX and EXPO INPUTS'!$F$23),"0.00E+00"))</f>
        <v>#DIV/0!</v>
      </c>
      <c r="CJ114" s="58" t="e">
        <f>VALUE(TEXT((BX114*'TOX and EXPO INPUTS'!$F$23),"0.00E+00"))</f>
        <v>#DIV/0!</v>
      </c>
      <c r="CK114" s="57" t="e">
        <f>VALUE(TEXT((BY114*'TOX and EXPO INPUTS'!$F$23),"0.00E+00"))</f>
        <v>#DIV/0!</v>
      </c>
      <c r="CL114" s="57" t="e">
        <f>VALUE(TEXT((BZ114*'TOX and EXPO INPUTS'!$F$23),"0.00E+00"))</f>
        <v>#DIV/0!</v>
      </c>
      <c r="CM114" s="57" t="e">
        <f>VALUE(TEXT((CA114*'TOX and EXPO INPUTS'!$F$23),"0.00E+00"))</f>
        <v>#DIV/0!</v>
      </c>
      <c r="CN114" s="57" t="e">
        <f>VALUE(TEXT((CB114*'TOX and EXPO INPUTS'!$F$23),"0.00E+00"))</f>
        <v>#DIV/0!</v>
      </c>
      <c r="CO114" s="57" t="e">
        <f>VALUE(TEXT((CC114*'TOX and EXPO INPUTS'!$F$23),"0.00E+00"))</f>
        <v>#DIV/0!</v>
      </c>
      <c r="CP114" s="38" t="s">
        <v>106</v>
      </c>
      <c r="CQ114" s="34" t="s">
        <v>107</v>
      </c>
      <c r="CR114" s="34" t="s">
        <v>108</v>
      </c>
      <c r="CS114" s="39" t="s">
        <v>109</v>
      </c>
    </row>
    <row r="115" spans="1:97" ht="48" customHeight="1" x14ac:dyDescent="0.25">
      <c r="A115" s="34" t="s">
        <v>98</v>
      </c>
      <c r="B115" s="34" t="s">
        <v>99</v>
      </c>
      <c r="C115" s="34" t="s">
        <v>113</v>
      </c>
      <c r="D115" s="34" t="s">
        <v>101</v>
      </c>
      <c r="E115" s="39" t="s">
        <v>112</v>
      </c>
      <c r="F115" s="40" t="s">
        <v>133</v>
      </c>
      <c r="G115" s="43"/>
      <c r="H115" s="36" t="s">
        <v>104</v>
      </c>
      <c r="I115" s="67"/>
      <c r="J115" s="36" t="s">
        <v>105</v>
      </c>
      <c r="K115" s="100">
        <f>VLOOKUP(F115,'Amount Seed Planted_variables'!$A$3:$I$74,2,0)</f>
        <v>64000</v>
      </c>
      <c r="L115" s="100">
        <f>VLOOKUP(F115,'Amount Seed Planted_variables'!$A$3:$I$74,3,0)</f>
        <v>192000</v>
      </c>
      <c r="M115" s="36">
        <f t="shared" si="53"/>
        <v>0</v>
      </c>
      <c r="N115" s="35">
        <f t="shared" si="54"/>
        <v>0</v>
      </c>
      <c r="O115" s="101">
        <v>3000</v>
      </c>
      <c r="P115" s="93">
        <f>VLOOKUP(F115,'Amount Seed Planted_variables'!$A$3:$I$74,4,0)</f>
        <v>27878</v>
      </c>
      <c r="Q115" s="93">
        <f>VLOOKUP(F115,'Amount Seed Planted_variables'!$A$3:$I$74,7,0)</f>
        <v>80</v>
      </c>
      <c r="R115" s="93">
        <f>VLOOKUP(F115,'Amount Seed Planted_variables'!$A$3:$I$74,8,0)</f>
        <v>2230240</v>
      </c>
      <c r="S115" s="87" t="str">
        <f t="shared" si="50"/>
        <v>NA</v>
      </c>
      <c r="T115" s="35">
        <v>10</v>
      </c>
      <c r="U115" s="35">
        <v>30</v>
      </c>
      <c r="V115" s="41">
        <v>349</v>
      </c>
      <c r="W115" s="35">
        <v>51.2</v>
      </c>
      <c r="X115" s="35">
        <v>42.2</v>
      </c>
      <c r="Y115" s="41">
        <v>1.2</v>
      </c>
      <c r="Z115" s="35">
        <f t="shared" si="49"/>
        <v>0.12</v>
      </c>
      <c r="AA115" s="42">
        <f t="shared" si="55"/>
        <v>0</v>
      </c>
      <c r="AB115" s="37">
        <f t="shared" si="56"/>
        <v>0</v>
      </c>
      <c r="AC115" s="37">
        <f t="shared" si="57"/>
        <v>0</v>
      </c>
      <c r="AD115" s="42" t="e">
        <f>VALUE(TEXT(((AA115*'TOX and EXPO INPUTS'!$F$13)/'TOX and EXPO INPUTS'!$E$27),"0.00E+00"))</f>
        <v>#DIV/0!</v>
      </c>
      <c r="AE115" s="37" t="e">
        <f>VALUE(TEXT(((AB115*'TOX and EXPO INPUTS'!$F$13)/'TOX and EXPO INPUTS'!$E$27),"0.00E+00"))</f>
        <v>#DIV/0!</v>
      </c>
      <c r="AF115" s="37" t="e">
        <f>VALUE(TEXT(((AC115*'TOX and EXPO INPUTS'!$F$13)/'TOX and EXPO INPUTS'!$E$27),"0.00E+00"))</f>
        <v>#DIV/0!</v>
      </c>
      <c r="AG115" s="42" t="e">
        <f>IF($E115="ST",VALUE(TEXT(('TOX and EXPO INPUTS'!$F$7/AD115),"0.0E+00")),IF($E115="IT",VALUE(TEXT(('TOX and EXPO INPUTS'!$F$10/AD115),"0.0E+00"))))</f>
        <v>#DIV/0!</v>
      </c>
      <c r="AH115" s="37" t="e">
        <f>IF($E115="ST",VALUE(TEXT(('TOX and EXPO INPUTS'!$F$7/AE115),"0.0E+00")),IF($E115="IT",VALUE(TEXT(('TOX and EXPO INPUTS'!$F$10/AE115),"0.0E+00"))))</f>
        <v>#DIV/0!</v>
      </c>
      <c r="AI115" s="37" t="e">
        <f>IF($E115="ST",VALUE(TEXT(('TOX and EXPO INPUTS'!$F$7/AF115),"0.0E+00")),IF($E115="IT",VALUE(TEXT(('TOX and EXPO INPUTS'!$F$10/AF115),"0.0E+00"))))</f>
        <v>#DIV/0!</v>
      </c>
      <c r="AJ115" s="42">
        <f t="shared" si="51"/>
        <v>0</v>
      </c>
      <c r="AK115" s="37">
        <f t="shared" si="52"/>
        <v>0</v>
      </c>
      <c r="AL115" s="42" t="e">
        <f>VALUE(TEXT(((AJ115*'TOX and EXPO INPUTS'!$F$21)/'TOX and EXPO INPUTS'!$E$29),"0.00E+00"))</f>
        <v>#DIV/0!</v>
      </c>
      <c r="AM115" s="37" t="e">
        <f>VALUE(TEXT(((AK115*'TOX and EXPO INPUTS'!$F$21)/'TOX and EXPO INPUTS'!$E$29),"0.00E+00"))</f>
        <v>#DIV/0!</v>
      </c>
      <c r="AN115" s="42" t="e">
        <f>IF($E115="ST",VALUE(TEXT(('TOX and EXPO INPUTS'!$F$15/AL115),"0.0E+00")),IF($E115="IT",VALUE(TEXT(('TOX and EXPO INPUTS'!$F$18/AL115),"0.0E+00"))))</f>
        <v>#DIV/0!</v>
      </c>
      <c r="AO115" s="37" t="e">
        <f>IF($E115="ST",VALUE(TEXT(('TOX and EXPO INPUTS'!$F$15/AM115),"0.0E+00")),IF($E115="IT",VALUE(TEXT(('TOX and EXPO INPUTS'!$F$18/AM115),"0.0E+00"))))</f>
        <v>#DIV/0!</v>
      </c>
      <c r="AP115" s="42" t="e">
        <f t="shared" si="37"/>
        <v>#DIV/0!</v>
      </c>
      <c r="AQ115" s="37" t="e">
        <f t="shared" si="38"/>
        <v>#DIV/0!</v>
      </c>
      <c r="AR115" s="37" t="e">
        <f t="shared" si="39"/>
        <v>#DIV/0!</v>
      </c>
      <c r="AS115" s="37" t="e">
        <f t="shared" si="40"/>
        <v>#DIV/0!</v>
      </c>
      <c r="AT115" s="37" t="e">
        <f t="shared" si="41"/>
        <v>#DIV/0!</v>
      </c>
      <c r="AU115" s="37" t="e">
        <f t="shared" si="42"/>
        <v>#DIV/0!</v>
      </c>
      <c r="AV115" s="42" t="e">
        <f t="shared" si="43"/>
        <v>#DIV/0!</v>
      </c>
      <c r="AW115" s="37" t="e">
        <f t="shared" si="44"/>
        <v>#DIV/0!</v>
      </c>
      <c r="AX115" s="37" t="e">
        <f t="shared" si="45"/>
        <v>#DIV/0!</v>
      </c>
      <c r="AY115" s="37" t="e">
        <f t="shared" si="46"/>
        <v>#DIV/0!</v>
      </c>
      <c r="AZ115" s="37" t="e">
        <f t="shared" si="47"/>
        <v>#DIV/0!</v>
      </c>
      <c r="BA115" s="37" t="e">
        <f t="shared" si="48"/>
        <v>#DIV/0!</v>
      </c>
      <c r="BB115" s="42" t="e">
        <f>IF($E115="ST",VALUE(TEXT((1/(('TOX and EXPO INPUTS'!$F$9/AG115)+('TOX and EXPO INPUTS'!$F$17/AN115))),"0.0E+00")),IF($E115="IT",VALUE(TEXT((1/(('TOX and EXPO INPUTS'!$F$12/AG115)+('TOX and EXPO INPUTS'!$F$20/AN115))),"0.0E+00"))))</f>
        <v>#DIV/0!</v>
      </c>
      <c r="BC115" s="37" t="e">
        <f>IF($E115="ST",VALUE(TEXT((1/(('TOX and EXPO INPUTS'!$F$9/AH115)+('TOX and EXPO INPUTS'!$F$17/AN115))),"0.0E+00")),IF($E115="IT",VALUE(TEXT((1/(('TOX and EXPO INPUTS'!$F$12/AH115)+('TOX and EXPO INPUTS'!$F$20/AN115))),"0.0E+00"))))</f>
        <v>#DIV/0!</v>
      </c>
      <c r="BD115" s="37" t="e">
        <f>IF($E115="ST",VALUE(TEXT((1/(('TOX and EXPO INPUTS'!$F$9/AI115)+('TOX and EXPO INPUTS'!$F$17/AN115))),"0.0E+00")),IF($E115="IT",VALUE(TEXT((1/(('TOX and EXPO INPUTS'!$F$12/AI115)+('TOX and EXPO INPUTS'!$F$20/AN115))),"0.0E+00"))))</f>
        <v>#DIV/0!</v>
      </c>
      <c r="BE115" s="37" t="e">
        <f>IF($E115="ST",VALUE(TEXT((1/(('TOX and EXPO INPUTS'!$F$9/AG115)+('TOX and EXPO INPUTS'!$F$17/AO115))),"0.0E+00")),IF($E115="IT",VALUE(TEXT((1/(('TOX and EXPO INPUTS'!$F$12/AG115)+('TOX and EXPO INPUTS'!$F$20/AO115))),"0.0E+00"))))</f>
        <v>#DIV/0!</v>
      </c>
      <c r="BF115" s="37" t="e">
        <f>IF($E115="ST",VALUE(TEXT((1/(('TOX and EXPO INPUTS'!$F$9/AH115)+('TOX and EXPO INPUTS'!$F$17/AO115))),"0.0E+00")),IF($E115="IT",VALUE(TEXT((1/(('TOX and EXPO INPUTS'!$F$12/AH115)+('TOX and EXPO INPUTS'!$F$20/AO115))),"0.0E+00"))))</f>
        <v>#DIV/0!</v>
      </c>
      <c r="BG115" s="37" t="e">
        <f>IF($E115="ST",VALUE(TEXT((1/(('TOX and EXPO INPUTS'!$F$9/AI115)+('TOX and EXPO INPUTS'!$F$17/AO115))),"0.0E+00")),IF($E115="IT",VALUE(TEXT((1/(('TOX and EXPO INPUTS'!$F$12/AI115)+('TOX and EXPO INPUTS'!$F$20/AO115))),"0.0E+00"))))</f>
        <v>#DIV/0!</v>
      </c>
      <c r="BH115" s="42" t="e">
        <f>VALUE(TEXT((AD115*$T115/365*'TOX and EXPO INPUTS'!$E$33/'TOX and EXPO INPUTS'!$E$34),"0.00E+00"))</f>
        <v>#DIV/0!</v>
      </c>
      <c r="BI115" s="37" t="e">
        <f>VALUE(TEXT((AE115*$T115/365*'TOX and EXPO INPUTS'!$E$33/'TOX and EXPO INPUTS'!$E$34),"0.00E+00"))</f>
        <v>#DIV/0!</v>
      </c>
      <c r="BJ115" s="37" t="e">
        <f>VALUE(TEXT((AF115*$T115/365*'TOX and EXPO INPUTS'!$E$33/'TOX and EXPO INPUTS'!$E$34),"0.00E+00"))</f>
        <v>#DIV/0!</v>
      </c>
      <c r="BK115" s="42" t="e">
        <f>VALUE(TEXT((AD115*$U115/365*'TOX and EXPO INPUTS'!$E$33/'TOX and EXPO INPUTS'!$E$34),"0.00E+00"))</f>
        <v>#DIV/0!</v>
      </c>
      <c r="BL115" s="37" t="e">
        <f>VALUE(TEXT((AE115*$U115/365*'TOX and EXPO INPUTS'!$E$33/'TOX and EXPO INPUTS'!$E$34),"0.00E+00"))</f>
        <v>#DIV/0!</v>
      </c>
      <c r="BM115" s="37" t="e">
        <f>VALUE(TEXT((AF115*$U115/365*'TOX and EXPO INPUTS'!$E$33/'TOX and EXPO INPUTS'!$E$34),"0.00E+00"))</f>
        <v>#DIV/0!</v>
      </c>
      <c r="BN115" s="42" t="e">
        <f>VALUE(TEXT((AL115*$T115/365*'TOX and EXPO INPUTS'!$E$33/'TOX and EXPO INPUTS'!$E$34),"0.00E+00"))</f>
        <v>#DIV/0!</v>
      </c>
      <c r="BO115" s="37" t="e">
        <f>VALUE(TEXT((AM115*$T115/365*'TOX and EXPO INPUTS'!$E$33/'TOX and EXPO INPUTS'!$E$34),"0.00E+00"))</f>
        <v>#DIV/0!</v>
      </c>
      <c r="BP115" s="42" t="e">
        <f>VALUE(TEXT((AL115*$U115/365*'TOX and EXPO INPUTS'!$E$33/'TOX and EXPO INPUTS'!$E$34),"0.00E+00"))</f>
        <v>#DIV/0!</v>
      </c>
      <c r="BQ115" s="37" t="e">
        <f>VALUE(TEXT((AM115*$U115/365*'TOX and EXPO INPUTS'!$E$33/'TOX and EXPO INPUTS'!$E$34),"0.00E+00"))</f>
        <v>#DIV/0!</v>
      </c>
      <c r="BR115" s="42" t="e">
        <f>VALUE(TEXT((AP115*$T115/365*'TOX and EXPO INPUTS'!$E$33/'TOX and EXPO INPUTS'!$E$34),"0.00E+00"))</f>
        <v>#DIV/0!</v>
      </c>
      <c r="BS115" s="37" t="e">
        <f>VALUE(TEXT((AQ115*$T115/365*'TOX and EXPO INPUTS'!$E$33/'TOX and EXPO INPUTS'!$E$34),"0.00E+00"))</f>
        <v>#DIV/0!</v>
      </c>
      <c r="BT115" s="37" t="e">
        <f>VALUE(TEXT((AR115*$T115/365*'TOX and EXPO INPUTS'!$E$33/'TOX and EXPO INPUTS'!$E$34),"0.00E+00"))</f>
        <v>#DIV/0!</v>
      </c>
      <c r="BU115" s="37" t="e">
        <f>VALUE(TEXT((AS115*$T115/365*'TOX and EXPO INPUTS'!$E$33/'TOX and EXPO INPUTS'!$E$34),"0.00E+00"))</f>
        <v>#DIV/0!</v>
      </c>
      <c r="BV115" s="37" t="e">
        <f>VALUE(TEXT((AT115*$T115/365*'TOX and EXPO INPUTS'!$E$33/'TOX and EXPO INPUTS'!$E$34),"0.00E+00"))</f>
        <v>#DIV/0!</v>
      </c>
      <c r="BW115" s="37" t="e">
        <f>VALUE(TEXT((AU115*$T115/365*'TOX and EXPO INPUTS'!$E$33/'TOX and EXPO INPUTS'!$E$34),"0.00E+00"))</f>
        <v>#DIV/0!</v>
      </c>
      <c r="BX115" s="42" t="e">
        <f>VALUE(TEXT((AP115*$U115/365*'TOX and EXPO INPUTS'!$E$33/'TOX and EXPO INPUTS'!$E$34),"0.00E+00"))</f>
        <v>#DIV/0!</v>
      </c>
      <c r="BY115" s="37" t="e">
        <f>VALUE(TEXT((AQ115*$U115/365*'TOX and EXPO INPUTS'!$E$33/'TOX and EXPO INPUTS'!$E$34),"0.00E+00"))</f>
        <v>#DIV/0!</v>
      </c>
      <c r="BZ115" s="37" t="e">
        <f>VALUE(TEXT((AR115*$U115/365*'TOX and EXPO INPUTS'!$E$33/'TOX and EXPO INPUTS'!$E$34),"0.00E+00"))</f>
        <v>#DIV/0!</v>
      </c>
      <c r="CA115" s="37" t="e">
        <f>VALUE(TEXT((AS115*$U115/365*'TOX and EXPO INPUTS'!$E$33/'TOX and EXPO INPUTS'!$E$34),"0.00E+00"))</f>
        <v>#DIV/0!</v>
      </c>
      <c r="CB115" s="37" t="e">
        <f>VALUE(TEXT((AT115*$U115/365*'TOX and EXPO INPUTS'!$E$33/'TOX and EXPO INPUTS'!$E$34),"0.00E+00"))</f>
        <v>#DIV/0!</v>
      </c>
      <c r="CC115" s="37" t="e">
        <f>VALUE(TEXT((AU115*$U115/365*'TOX and EXPO INPUTS'!$E$33/'TOX and EXPO INPUTS'!$E$34),"0.00E+00"))</f>
        <v>#DIV/0!</v>
      </c>
      <c r="CD115" s="58" t="e">
        <f>VALUE(TEXT((BR115*'TOX and EXPO INPUTS'!$F$23),"0.00E+00"))</f>
        <v>#DIV/0!</v>
      </c>
      <c r="CE115" s="57" t="e">
        <f>VALUE(TEXT((BS115*'TOX and EXPO INPUTS'!$F$23),"0.00E+00"))</f>
        <v>#DIV/0!</v>
      </c>
      <c r="CF115" s="57" t="e">
        <f>VALUE(TEXT((BT115*'TOX and EXPO INPUTS'!$F$23),"0.00E+00"))</f>
        <v>#DIV/0!</v>
      </c>
      <c r="CG115" s="57" t="e">
        <f>VALUE(TEXT((BU115*'TOX and EXPO INPUTS'!$F$23),"0.00E+00"))</f>
        <v>#DIV/0!</v>
      </c>
      <c r="CH115" s="57" t="e">
        <f>VALUE(TEXT((BV115*'TOX and EXPO INPUTS'!$F$23),"0.00E+00"))</f>
        <v>#DIV/0!</v>
      </c>
      <c r="CI115" s="57" t="e">
        <f>VALUE(TEXT((BW115*'TOX and EXPO INPUTS'!$F$23),"0.00E+00"))</f>
        <v>#DIV/0!</v>
      </c>
      <c r="CJ115" s="58" t="e">
        <f>VALUE(TEXT((BX115*'TOX and EXPO INPUTS'!$F$23),"0.00E+00"))</f>
        <v>#DIV/0!</v>
      </c>
      <c r="CK115" s="57" t="e">
        <f>VALUE(TEXT((BY115*'TOX and EXPO INPUTS'!$F$23),"0.00E+00"))</f>
        <v>#DIV/0!</v>
      </c>
      <c r="CL115" s="57" t="e">
        <f>VALUE(TEXT((BZ115*'TOX and EXPO INPUTS'!$F$23),"0.00E+00"))</f>
        <v>#DIV/0!</v>
      </c>
      <c r="CM115" s="57" t="e">
        <f>VALUE(TEXT((CA115*'TOX and EXPO INPUTS'!$F$23),"0.00E+00"))</f>
        <v>#DIV/0!</v>
      </c>
      <c r="CN115" s="57" t="e">
        <f>VALUE(TEXT((CB115*'TOX and EXPO INPUTS'!$F$23),"0.00E+00"))</f>
        <v>#DIV/0!</v>
      </c>
      <c r="CO115" s="57" t="e">
        <f>VALUE(TEXT((CC115*'TOX and EXPO INPUTS'!$F$23),"0.00E+00"))</f>
        <v>#DIV/0!</v>
      </c>
      <c r="CP115" s="38" t="s">
        <v>106</v>
      </c>
      <c r="CQ115" s="34" t="s">
        <v>107</v>
      </c>
      <c r="CR115" s="34" t="s">
        <v>108</v>
      </c>
      <c r="CS115" s="39" t="s">
        <v>109</v>
      </c>
    </row>
    <row r="116" spans="1:97" ht="48" customHeight="1" x14ac:dyDescent="0.25">
      <c r="A116" s="34" t="s">
        <v>98</v>
      </c>
      <c r="B116" s="34" t="s">
        <v>99</v>
      </c>
      <c r="C116" s="34" t="s">
        <v>113</v>
      </c>
      <c r="D116" s="34" t="s">
        <v>110</v>
      </c>
      <c r="E116" s="39" t="s">
        <v>112</v>
      </c>
      <c r="F116" s="40" t="s">
        <v>133</v>
      </c>
      <c r="G116" s="43"/>
      <c r="H116" s="36" t="s">
        <v>104</v>
      </c>
      <c r="I116" s="67"/>
      <c r="J116" s="36" t="s">
        <v>105</v>
      </c>
      <c r="K116" s="100">
        <f>VLOOKUP(F116,'Amount Seed Planted_variables'!$A$3:$I$74,2,0)</f>
        <v>64000</v>
      </c>
      <c r="L116" s="100">
        <f>VLOOKUP(F116,'Amount Seed Planted_variables'!$A$3:$I$74,3,0)</f>
        <v>192000</v>
      </c>
      <c r="M116" s="36">
        <f t="shared" si="53"/>
        <v>0</v>
      </c>
      <c r="N116" s="35">
        <f t="shared" si="54"/>
        <v>0</v>
      </c>
      <c r="O116" s="101">
        <v>3000</v>
      </c>
      <c r="P116" s="93">
        <f>VLOOKUP(F116,'Amount Seed Planted_variables'!$A$3:$I$74,4,0)</f>
        <v>27878</v>
      </c>
      <c r="Q116" s="93">
        <f>VLOOKUP(F116,'Amount Seed Planted_variables'!$A$3:$I$74,7,0)</f>
        <v>80</v>
      </c>
      <c r="R116" s="93">
        <f>VLOOKUP(F116,'Amount Seed Planted_variables'!$A$3:$I$74,8,0)</f>
        <v>2230240</v>
      </c>
      <c r="S116" s="87" t="str">
        <f t="shared" si="50"/>
        <v>NA</v>
      </c>
      <c r="T116" s="35">
        <v>10</v>
      </c>
      <c r="U116" s="35">
        <v>30</v>
      </c>
      <c r="V116" s="41">
        <v>68</v>
      </c>
      <c r="W116" s="35">
        <v>16.899999999999999</v>
      </c>
      <c r="X116" s="35">
        <v>13.1</v>
      </c>
      <c r="Y116" s="41">
        <v>3.6</v>
      </c>
      <c r="Z116" s="35">
        <f t="shared" si="49"/>
        <v>0.36000000000000004</v>
      </c>
      <c r="AA116" s="42">
        <f t="shared" si="55"/>
        <v>0</v>
      </c>
      <c r="AB116" s="37">
        <f t="shared" si="56"/>
        <v>0</v>
      </c>
      <c r="AC116" s="37">
        <f t="shared" si="57"/>
        <v>0</v>
      </c>
      <c r="AD116" s="42" t="e">
        <f>VALUE(TEXT(((AA116*'TOX and EXPO INPUTS'!$F$13)/'TOX and EXPO INPUTS'!$E$27),"0.00E+00"))</f>
        <v>#DIV/0!</v>
      </c>
      <c r="AE116" s="37" t="e">
        <f>VALUE(TEXT(((AB116*'TOX and EXPO INPUTS'!$F$13)/'TOX and EXPO INPUTS'!$E$27),"0.00E+00"))</f>
        <v>#DIV/0!</v>
      </c>
      <c r="AF116" s="37" t="e">
        <f>VALUE(TEXT(((AC116*'TOX and EXPO INPUTS'!$F$13)/'TOX and EXPO INPUTS'!$E$27),"0.00E+00"))</f>
        <v>#DIV/0!</v>
      </c>
      <c r="AG116" s="42" t="e">
        <f>IF($E116="ST",VALUE(TEXT(('TOX and EXPO INPUTS'!$F$7/AD116),"0.0E+00")),IF($E116="IT",VALUE(TEXT(('TOX and EXPO INPUTS'!$F$10/AD116),"0.0E+00"))))</f>
        <v>#DIV/0!</v>
      </c>
      <c r="AH116" s="37" t="e">
        <f>IF($E116="ST",VALUE(TEXT(('TOX and EXPO INPUTS'!$F$7/AE116),"0.0E+00")),IF($E116="IT",VALUE(TEXT(('TOX and EXPO INPUTS'!$F$10/AE116),"0.0E+00"))))</f>
        <v>#DIV/0!</v>
      </c>
      <c r="AI116" s="37" t="e">
        <f>IF($E116="ST",VALUE(TEXT(('TOX and EXPO INPUTS'!$F$7/AF116),"0.0E+00")),IF($E116="IT",VALUE(TEXT(('TOX and EXPO INPUTS'!$F$10/AF116),"0.0E+00"))))</f>
        <v>#DIV/0!</v>
      </c>
      <c r="AJ116" s="42">
        <f t="shared" si="51"/>
        <v>0</v>
      </c>
      <c r="AK116" s="37">
        <f t="shared" si="52"/>
        <v>0</v>
      </c>
      <c r="AL116" s="42" t="e">
        <f>VALUE(TEXT(((AJ116*'TOX and EXPO INPUTS'!$F$21)/'TOX and EXPO INPUTS'!$E$29),"0.00E+00"))</f>
        <v>#DIV/0!</v>
      </c>
      <c r="AM116" s="37" t="e">
        <f>VALUE(TEXT(((AK116*'TOX and EXPO INPUTS'!$F$21)/'TOX and EXPO INPUTS'!$E$29),"0.00E+00"))</f>
        <v>#DIV/0!</v>
      </c>
      <c r="AN116" s="42" t="e">
        <f>IF($E116="ST",VALUE(TEXT(('TOX and EXPO INPUTS'!$F$15/AL116),"0.0E+00")),IF($E116="IT",VALUE(TEXT(('TOX and EXPO INPUTS'!$F$18/AL116),"0.0E+00"))))</f>
        <v>#DIV/0!</v>
      </c>
      <c r="AO116" s="37" t="e">
        <f>IF($E116="ST",VALUE(TEXT(('TOX and EXPO INPUTS'!$F$15/AM116),"0.0E+00")),IF($E116="IT",VALUE(TEXT(('TOX and EXPO INPUTS'!$F$18/AM116),"0.0E+00"))))</f>
        <v>#DIV/0!</v>
      </c>
      <c r="AP116" s="42" t="e">
        <f t="shared" si="37"/>
        <v>#DIV/0!</v>
      </c>
      <c r="AQ116" s="37" t="e">
        <f t="shared" si="38"/>
        <v>#DIV/0!</v>
      </c>
      <c r="AR116" s="37" t="e">
        <f t="shared" si="39"/>
        <v>#DIV/0!</v>
      </c>
      <c r="AS116" s="37" t="e">
        <f t="shared" si="40"/>
        <v>#DIV/0!</v>
      </c>
      <c r="AT116" s="37" t="e">
        <f t="shared" si="41"/>
        <v>#DIV/0!</v>
      </c>
      <c r="AU116" s="37" t="e">
        <f t="shared" si="42"/>
        <v>#DIV/0!</v>
      </c>
      <c r="AV116" s="42" t="e">
        <f t="shared" si="43"/>
        <v>#DIV/0!</v>
      </c>
      <c r="AW116" s="37" t="e">
        <f t="shared" si="44"/>
        <v>#DIV/0!</v>
      </c>
      <c r="AX116" s="37" t="e">
        <f t="shared" si="45"/>
        <v>#DIV/0!</v>
      </c>
      <c r="AY116" s="37" t="e">
        <f t="shared" si="46"/>
        <v>#DIV/0!</v>
      </c>
      <c r="AZ116" s="37" t="e">
        <f t="shared" si="47"/>
        <v>#DIV/0!</v>
      </c>
      <c r="BA116" s="37" t="e">
        <f t="shared" si="48"/>
        <v>#DIV/0!</v>
      </c>
      <c r="BB116" s="42" t="e">
        <f>IF($E116="ST",VALUE(TEXT((1/(('TOX and EXPO INPUTS'!$F$9/AG116)+('TOX and EXPO INPUTS'!$F$17/AN116))),"0.0E+00")),IF($E116="IT",VALUE(TEXT((1/(('TOX and EXPO INPUTS'!$F$12/AG116)+('TOX and EXPO INPUTS'!$F$20/AN116))),"0.0E+00"))))</f>
        <v>#DIV/0!</v>
      </c>
      <c r="BC116" s="37" t="e">
        <f>IF($E116="ST",VALUE(TEXT((1/(('TOX and EXPO INPUTS'!$F$9/AH116)+('TOX and EXPO INPUTS'!$F$17/AN116))),"0.0E+00")),IF($E116="IT",VALUE(TEXT((1/(('TOX and EXPO INPUTS'!$F$12/AH116)+('TOX and EXPO INPUTS'!$F$20/AN116))),"0.0E+00"))))</f>
        <v>#DIV/0!</v>
      </c>
      <c r="BD116" s="37" t="e">
        <f>IF($E116="ST",VALUE(TEXT((1/(('TOX and EXPO INPUTS'!$F$9/AI116)+('TOX and EXPO INPUTS'!$F$17/AN116))),"0.0E+00")),IF($E116="IT",VALUE(TEXT((1/(('TOX and EXPO INPUTS'!$F$12/AI116)+('TOX and EXPO INPUTS'!$F$20/AN116))),"0.0E+00"))))</f>
        <v>#DIV/0!</v>
      </c>
      <c r="BE116" s="37" t="e">
        <f>IF($E116="ST",VALUE(TEXT((1/(('TOX and EXPO INPUTS'!$F$9/AG116)+('TOX and EXPO INPUTS'!$F$17/AO116))),"0.0E+00")),IF($E116="IT",VALUE(TEXT((1/(('TOX and EXPO INPUTS'!$F$12/AG116)+('TOX and EXPO INPUTS'!$F$20/AO116))),"0.0E+00"))))</f>
        <v>#DIV/0!</v>
      </c>
      <c r="BF116" s="37" t="e">
        <f>IF($E116="ST",VALUE(TEXT((1/(('TOX and EXPO INPUTS'!$F$9/AH116)+('TOX and EXPO INPUTS'!$F$17/AO116))),"0.0E+00")),IF($E116="IT",VALUE(TEXT((1/(('TOX and EXPO INPUTS'!$F$12/AH116)+('TOX and EXPO INPUTS'!$F$20/AO116))),"0.0E+00"))))</f>
        <v>#DIV/0!</v>
      </c>
      <c r="BG116" s="37" t="e">
        <f>IF($E116="ST",VALUE(TEXT((1/(('TOX and EXPO INPUTS'!$F$9/AI116)+('TOX and EXPO INPUTS'!$F$17/AO116))),"0.0E+00")),IF($E116="IT",VALUE(TEXT((1/(('TOX and EXPO INPUTS'!$F$12/AI116)+('TOX and EXPO INPUTS'!$F$20/AO116))),"0.0E+00"))))</f>
        <v>#DIV/0!</v>
      </c>
      <c r="BH116" s="42" t="e">
        <f>VALUE(TEXT((AD116*$T116/365*'TOX and EXPO INPUTS'!$E$33/'TOX and EXPO INPUTS'!$E$34),"0.00E+00"))</f>
        <v>#DIV/0!</v>
      </c>
      <c r="BI116" s="37" t="e">
        <f>VALUE(TEXT((AE116*$T116/365*'TOX and EXPO INPUTS'!$E$33/'TOX and EXPO INPUTS'!$E$34),"0.00E+00"))</f>
        <v>#DIV/0!</v>
      </c>
      <c r="BJ116" s="37" t="e">
        <f>VALUE(TEXT((AF116*$T116/365*'TOX and EXPO INPUTS'!$E$33/'TOX and EXPO INPUTS'!$E$34),"0.00E+00"))</f>
        <v>#DIV/0!</v>
      </c>
      <c r="BK116" s="42" t="e">
        <f>VALUE(TEXT((AD116*$U116/365*'TOX and EXPO INPUTS'!$E$33/'TOX and EXPO INPUTS'!$E$34),"0.00E+00"))</f>
        <v>#DIV/0!</v>
      </c>
      <c r="BL116" s="37" t="e">
        <f>VALUE(TEXT((AE116*$U116/365*'TOX and EXPO INPUTS'!$E$33/'TOX and EXPO INPUTS'!$E$34),"0.00E+00"))</f>
        <v>#DIV/0!</v>
      </c>
      <c r="BM116" s="37" t="e">
        <f>VALUE(TEXT((AF116*$U116/365*'TOX and EXPO INPUTS'!$E$33/'TOX and EXPO INPUTS'!$E$34),"0.00E+00"))</f>
        <v>#DIV/0!</v>
      </c>
      <c r="BN116" s="42" t="e">
        <f>VALUE(TEXT((AL116*$T116/365*'TOX and EXPO INPUTS'!$E$33/'TOX and EXPO INPUTS'!$E$34),"0.00E+00"))</f>
        <v>#DIV/0!</v>
      </c>
      <c r="BO116" s="37" t="e">
        <f>VALUE(TEXT((AM116*$T116/365*'TOX and EXPO INPUTS'!$E$33/'TOX and EXPO INPUTS'!$E$34),"0.00E+00"))</f>
        <v>#DIV/0!</v>
      </c>
      <c r="BP116" s="42" t="e">
        <f>VALUE(TEXT((AL116*$U116/365*'TOX and EXPO INPUTS'!$E$33/'TOX and EXPO INPUTS'!$E$34),"0.00E+00"))</f>
        <v>#DIV/0!</v>
      </c>
      <c r="BQ116" s="37" t="e">
        <f>VALUE(TEXT((AM116*$U116/365*'TOX and EXPO INPUTS'!$E$33/'TOX and EXPO INPUTS'!$E$34),"0.00E+00"))</f>
        <v>#DIV/0!</v>
      </c>
      <c r="BR116" s="42" t="e">
        <f>VALUE(TEXT((AP116*$T116/365*'TOX and EXPO INPUTS'!$E$33/'TOX and EXPO INPUTS'!$E$34),"0.00E+00"))</f>
        <v>#DIV/0!</v>
      </c>
      <c r="BS116" s="37" t="e">
        <f>VALUE(TEXT((AQ116*$T116/365*'TOX and EXPO INPUTS'!$E$33/'TOX and EXPO INPUTS'!$E$34),"0.00E+00"))</f>
        <v>#DIV/0!</v>
      </c>
      <c r="BT116" s="37" t="e">
        <f>VALUE(TEXT((AR116*$T116/365*'TOX and EXPO INPUTS'!$E$33/'TOX and EXPO INPUTS'!$E$34),"0.00E+00"))</f>
        <v>#DIV/0!</v>
      </c>
      <c r="BU116" s="37" t="e">
        <f>VALUE(TEXT((AS116*$T116/365*'TOX and EXPO INPUTS'!$E$33/'TOX and EXPO INPUTS'!$E$34),"0.00E+00"))</f>
        <v>#DIV/0!</v>
      </c>
      <c r="BV116" s="37" t="e">
        <f>VALUE(TEXT((AT116*$T116/365*'TOX and EXPO INPUTS'!$E$33/'TOX and EXPO INPUTS'!$E$34),"0.00E+00"))</f>
        <v>#DIV/0!</v>
      </c>
      <c r="BW116" s="37" t="e">
        <f>VALUE(TEXT((AU116*$T116/365*'TOX and EXPO INPUTS'!$E$33/'TOX and EXPO INPUTS'!$E$34),"0.00E+00"))</f>
        <v>#DIV/0!</v>
      </c>
      <c r="BX116" s="42" t="e">
        <f>VALUE(TEXT((AP116*$U116/365*'TOX and EXPO INPUTS'!$E$33/'TOX and EXPO INPUTS'!$E$34),"0.00E+00"))</f>
        <v>#DIV/0!</v>
      </c>
      <c r="BY116" s="37" t="e">
        <f>VALUE(TEXT((AQ116*$U116/365*'TOX and EXPO INPUTS'!$E$33/'TOX and EXPO INPUTS'!$E$34),"0.00E+00"))</f>
        <v>#DIV/0!</v>
      </c>
      <c r="BZ116" s="37" t="e">
        <f>VALUE(TEXT((AR116*$U116/365*'TOX and EXPO INPUTS'!$E$33/'TOX and EXPO INPUTS'!$E$34),"0.00E+00"))</f>
        <v>#DIV/0!</v>
      </c>
      <c r="CA116" s="37" t="e">
        <f>VALUE(TEXT((AS116*$U116/365*'TOX and EXPO INPUTS'!$E$33/'TOX and EXPO INPUTS'!$E$34),"0.00E+00"))</f>
        <v>#DIV/0!</v>
      </c>
      <c r="CB116" s="37" t="e">
        <f>VALUE(TEXT((AT116*$U116/365*'TOX and EXPO INPUTS'!$E$33/'TOX and EXPO INPUTS'!$E$34),"0.00E+00"))</f>
        <v>#DIV/0!</v>
      </c>
      <c r="CC116" s="37" t="e">
        <f>VALUE(TEXT((AU116*$U116/365*'TOX and EXPO INPUTS'!$E$33/'TOX and EXPO INPUTS'!$E$34),"0.00E+00"))</f>
        <v>#DIV/0!</v>
      </c>
      <c r="CD116" s="58" t="e">
        <f>VALUE(TEXT((BR116*'TOX and EXPO INPUTS'!$F$23),"0.00E+00"))</f>
        <v>#DIV/0!</v>
      </c>
      <c r="CE116" s="57" t="e">
        <f>VALUE(TEXT((BS116*'TOX and EXPO INPUTS'!$F$23),"0.00E+00"))</f>
        <v>#DIV/0!</v>
      </c>
      <c r="CF116" s="57" t="e">
        <f>VALUE(TEXT((BT116*'TOX and EXPO INPUTS'!$F$23),"0.00E+00"))</f>
        <v>#DIV/0!</v>
      </c>
      <c r="CG116" s="57" t="e">
        <f>VALUE(TEXT((BU116*'TOX and EXPO INPUTS'!$F$23),"0.00E+00"))</f>
        <v>#DIV/0!</v>
      </c>
      <c r="CH116" s="57" t="e">
        <f>VALUE(TEXT((BV116*'TOX and EXPO INPUTS'!$F$23),"0.00E+00"))</f>
        <v>#DIV/0!</v>
      </c>
      <c r="CI116" s="57" t="e">
        <f>VALUE(TEXT((BW116*'TOX and EXPO INPUTS'!$F$23),"0.00E+00"))</f>
        <v>#DIV/0!</v>
      </c>
      <c r="CJ116" s="58" t="e">
        <f>VALUE(TEXT((BX116*'TOX and EXPO INPUTS'!$F$23),"0.00E+00"))</f>
        <v>#DIV/0!</v>
      </c>
      <c r="CK116" s="57" t="e">
        <f>VALUE(TEXT((BY116*'TOX and EXPO INPUTS'!$F$23),"0.00E+00"))</f>
        <v>#DIV/0!</v>
      </c>
      <c r="CL116" s="57" t="e">
        <f>VALUE(TEXT((BZ116*'TOX and EXPO INPUTS'!$F$23),"0.00E+00"))</f>
        <v>#DIV/0!</v>
      </c>
      <c r="CM116" s="57" t="e">
        <f>VALUE(TEXT((CA116*'TOX and EXPO INPUTS'!$F$23),"0.00E+00"))</f>
        <v>#DIV/0!</v>
      </c>
      <c r="CN116" s="57" t="e">
        <f>VALUE(TEXT((CB116*'TOX and EXPO INPUTS'!$F$23),"0.00E+00"))</f>
        <v>#DIV/0!</v>
      </c>
      <c r="CO116" s="57" t="e">
        <f>VALUE(TEXT((CC116*'TOX and EXPO INPUTS'!$F$23),"0.00E+00"))</f>
        <v>#DIV/0!</v>
      </c>
      <c r="CP116" s="38" t="s">
        <v>106</v>
      </c>
      <c r="CQ116" s="34" t="s">
        <v>107</v>
      </c>
      <c r="CR116" s="34" t="s">
        <v>108</v>
      </c>
      <c r="CS116" s="39" t="s">
        <v>109</v>
      </c>
    </row>
    <row r="117" spans="1:97" ht="48" customHeight="1" x14ac:dyDescent="0.25">
      <c r="A117" s="34" t="s">
        <v>98</v>
      </c>
      <c r="B117" s="34" t="s">
        <v>99</v>
      </c>
      <c r="C117" s="34" t="s">
        <v>113</v>
      </c>
      <c r="D117" s="34" t="s">
        <v>111</v>
      </c>
      <c r="E117" s="39" t="s">
        <v>112</v>
      </c>
      <c r="F117" s="40" t="s">
        <v>133</v>
      </c>
      <c r="G117" s="43"/>
      <c r="H117" s="36" t="s">
        <v>104</v>
      </c>
      <c r="I117" s="67"/>
      <c r="J117" s="36" t="s">
        <v>105</v>
      </c>
      <c r="K117" s="100">
        <f>VLOOKUP(F117,'Amount Seed Planted_variables'!$A$3:$I$74,2,0)</f>
        <v>64000</v>
      </c>
      <c r="L117" s="100">
        <f>VLOOKUP(F117,'Amount Seed Planted_variables'!$A$3:$I$74,3,0)</f>
        <v>192000</v>
      </c>
      <c r="M117" s="36">
        <f t="shared" si="53"/>
        <v>0</v>
      </c>
      <c r="N117" s="35">
        <f t="shared" si="54"/>
        <v>0</v>
      </c>
      <c r="O117" s="101">
        <v>3000</v>
      </c>
      <c r="P117" s="93">
        <f>VLOOKUP(F117,'Amount Seed Planted_variables'!$A$3:$I$74,4,0)</f>
        <v>27878</v>
      </c>
      <c r="Q117" s="93">
        <f>VLOOKUP(F117,'Amount Seed Planted_variables'!$A$3:$I$74,7,0)</f>
        <v>80</v>
      </c>
      <c r="R117" s="93">
        <f>VLOOKUP(F117,'Amount Seed Planted_variables'!$A$3:$I$74,8,0)</f>
        <v>2230240</v>
      </c>
      <c r="S117" s="87">
        <f t="shared" si="50"/>
        <v>2.5</v>
      </c>
      <c r="T117" s="35">
        <v>10</v>
      </c>
      <c r="U117" s="35">
        <v>30</v>
      </c>
      <c r="V117" s="41">
        <v>138210600</v>
      </c>
      <c r="W117" s="35">
        <v>23262800</v>
      </c>
      <c r="X117" s="35">
        <v>21238200</v>
      </c>
      <c r="Y117" s="41">
        <v>106100</v>
      </c>
      <c r="Z117" s="35">
        <f t="shared" si="49"/>
        <v>10610</v>
      </c>
      <c r="AA117" s="42">
        <f t="shared" si="55"/>
        <v>0</v>
      </c>
      <c r="AB117" s="37">
        <f t="shared" si="56"/>
        <v>0</v>
      </c>
      <c r="AC117" s="37">
        <f t="shared" si="57"/>
        <v>0</v>
      </c>
      <c r="AD117" s="42" t="e">
        <f>VALUE(TEXT(((AA117*'TOX and EXPO INPUTS'!$F$13)/'TOX and EXPO INPUTS'!$E$27),"0.00E+00"))</f>
        <v>#DIV/0!</v>
      </c>
      <c r="AE117" s="37" t="e">
        <f>VALUE(TEXT(((AB117*'TOX and EXPO INPUTS'!$F$13)/'TOX and EXPO INPUTS'!$E$27),"0.00E+00"))</f>
        <v>#DIV/0!</v>
      </c>
      <c r="AF117" s="37" t="e">
        <f>VALUE(TEXT(((AC117*'TOX and EXPO INPUTS'!$F$13)/'TOX and EXPO INPUTS'!$E$27),"0.00E+00"))</f>
        <v>#DIV/0!</v>
      </c>
      <c r="AG117" s="42" t="e">
        <f>IF($E117="ST",VALUE(TEXT(('TOX and EXPO INPUTS'!$F$7/AD117),"0.0E+00")),IF($E117="IT",VALUE(TEXT(('TOX and EXPO INPUTS'!$F$10/AD117),"0.0E+00"))))</f>
        <v>#DIV/0!</v>
      </c>
      <c r="AH117" s="37" t="e">
        <f>IF($E117="ST",VALUE(TEXT(('TOX and EXPO INPUTS'!$F$7/AE117),"0.0E+00")),IF($E117="IT",VALUE(TEXT(('TOX and EXPO INPUTS'!$F$10/AE117),"0.0E+00"))))</f>
        <v>#DIV/0!</v>
      </c>
      <c r="AI117" s="37" t="e">
        <f>IF($E117="ST",VALUE(TEXT(('TOX and EXPO INPUTS'!$F$7/AF117),"0.0E+00")),IF($E117="IT",VALUE(TEXT(('TOX and EXPO INPUTS'!$F$10/AF117),"0.0E+00"))))</f>
        <v>#DIV/0!</v>
      </c>
      <c r="AJ117" s="42">
        <f t="shared" si="51"/>
        <v>0</v>
      </c>
      <c r="AK117" s="37">
        <f t="shared" si="52"/>
        <v>0</v>
      </c>
      <c r="AL117" s="42" t="e">
        <f>VALUE(TEXT(((AJ117*'TOX and EXPO INPUTS'!$F$21)/'TOX and EXPO INPUTS'!$E$29),"0.00E+00"))</f>
        <v>#DIV/0!</v>
      </c>
      <c r="AM117" s="37" t="e">
        <f>VALUE(TEXT(((AK117*'TOX and EXPO INPUTS'!$F$21)/'TOX and EXPO INPUTS'!$E$29),"0.00E+00"))</f>
        <v>#DIV/0!</v>
      </c>
      <c r="AN117" s="42" t="e">
        <f>IF($E117="ST",VALUE(TEXT(('TOX and EXPO INPUTS'!$F$15/AL117),"0.0E+00")),IF($E117="IT",VALUE(TEXT(('TOX and EXPO INPUTS'!$F$18/AL117),"0.0E+00"))))</f>
        <v>#DIV/0!</v>
      </c>
      <c r="AO117" s="37" t="e">
        <f>IF($E117="ST",VALUE(TEXT(('TOX and EXPO INPUTS'!$F$15/AM117),"0.0E+00")),IF($E117="IT",VALUE(TEXT(('TOX and EXPO INPUTS'!$F$18/AM117),"0.0E+00"))))</f>
        <v>#DIV/0!</v>
      </c>
      <c r="AP117" s="42" t="e">
        <f t="shared" si="37"/>
        <v>#DIV/0!</v>
      </c>
      <c r="AQ117" s="37" t="e">
        <f t="shared" si="38"/>
        <v>#DIV/0!</v>
      </c>
      <c r="AR117" s="37" t="e">
        <f t="shared" si="39"/>
        <v>#DIV/0!</v>
      </c>
      <c r="AS117" s="37" t="e">
        <f t="shared" si="40"/>
        <v>#DIV/0!</v>
      </c>
      <c r="AT117" s="37" t="e">
        <f t="shared" si="41"/>
        <v>#DIV/0!</v>
      </c>
      <c r="AU117" s="37" t="e">
        <f t="shared" si="42"/>
        <v>#DIV/0!</v>
      </c>
      <c r="AV117" s="42" t="e">
        <f t="shared" si="43"/>
        <v>#DIV/0!</v>
      </c>
      <c r="AW117" s="37" t="e">
        <f t="shared" si="44"/>
        <v>#DIV/0!</v>
      </c>
      <c r="AX117" s="37" t="e">
        <f t="shared" si="45"/>
        <v>#DIV/0!</v>
      </c>
      <c r="AY117" s="37" t="e">
        <f t="shared" si="46"/>
        <v>#DIV/0!</v>
      </c>
      <c r="AZ117" s="37" t="e">
        <f t="shared" si="47"/>
        <v>#DIV/0!</v>
      </c>
      <c r="BA117" s="37" t="e">
        <f t="shared" si="48"/>
        <v>#DIV/0!</v>
      </c>
      <c r="BB117" s="42" t="e">
        <f>IF($E117="ST",VALUE(TEXT((1/(('TOX and EXPO INPUTS'!$F$9/AG117)+('TOX and EXPO INPUTS'!$F$17/AN117))),"0.0E+00")),IF($E117="IT",VALUE(TEXT((1/(('TOX and EXPO INPUTS'!$F$12/AG117)+('TOX and EXPO INPUTS'!$F$20/AN117))),"0.0E+00"))))</f>
        <v>#DIV/0!</v>
      </c>
      <c r="BC117" s="37" t="e">
        <f>IF($E117="ST",VALUE(TEXT((1/(('TOX and EXPO INPUTS'!$F$9/AH117)+('TOX and EXPO INPUTS'!$F$17/AN117))),"0.0E+00")),IF($E117="IT",VALUE(TEXT((1/(('TOX and EXPO INPUTS'!$F$12/AH117)+('TOX and EXPO INPUTS'!$F$20/AN117))),"0.0E+00"))))</f>
        <v>#DIV/0!</v>
      </c>
      <c r="BD117" s="37" t="e">
        <f>IF($E117="ST",VALUE(TEXT((1/(('TOX and EXPO INPUTS'!$F$9/AI117)+('TOX and EXPO INPUTS'!$F$17/AN117))),"0.0E+00")),IF($E117="IT",VALUE(TEXT((1/(('TOX and EXPO INPUTS'!$F$12/AI117)+('TOX and EXPO INPUTS'!$F$20/AN117))),"0.0E+00"))))</f>
        <v>#DIV/0!</v>
      </c>
      <c r="BE117" s="37" t="e">
        <f>IF($E117="ST",VALUE(TEXT((1/(('TOX and EXPO INPUTS'!$F$9/AG117)+('TOX and EXPO INPUTS'!$F$17/AO117))),"0.0E+00")),IF($E117="IT",VALUE(TEXT((1/(('TOX and EXPO INPUTS'!$F$12/AG117)+('TOX and EXPO INPUTS'!$F$20/AO117))),"0.0E+00"))))</f>
        <v>#DIV/0!</v>
      </c>
      <c r="BF117" s="37" t="e">
        <f>IF($E117="ST",VALUE(TEXT((1/(('TOX and EXPO INPUTS'!$F$9/AH117)+('TOX and EXPO INPUTS'!$F$17/AO117))),"0.0E+00")),IF($E117="IT",VALUE(TEXT((1/(('TOX and EXPO INPUTS'!$F$12/AH117)+('TOX and EXPO INPUTS'!$F$20/AO117))),"0.0E+00"))))</f>
        <v>#DIV/0!</v>
      </c>
      <c r="BG117" s="37" t="e">
        <f>IF($E117="ST",VALUE(TEXT((1/(('TOX and EXPO INPUTS'!$F$9/AI117)+('TOX and EXPO INPUTS'!$F$17/AO117))),"0.0E+00")),IF($E117="IT",VALUE(TEXT((1/(('TOX and EXPO INPUTS'!$F$12/AI117)+('TOX and EXPO INPUTS'!$F$20/AO117))),"0.0E+00"))))</f>
        <v>#DIV/0!</v>
      </c>
      <c r="BH117" s="42" t="e">
        <f>VALUE(TEXT((AD117*$T117/365*'TOX and EXPO INPUTS'!$E$33/'TOX and EXPO INPUTS'!$E$34),"0.00E+00"))</f>
        <v>#DIV/0!</v>
      </c>
      <c r="BI117" s="37" t="e">
        <f>VALUE(TEXT((AE117*$T117/365*'TOX and EXPO INPUTS'!$E$33/'TOX and EXPO INPUTS'!$E$34),"0.00E+00"))</f>
        <v>#DIV/0!</v>
      </c>
      <c r="BJ117" s="37" t="e">
        <f>VALUE(TEXT((AF117*$T117/365*'TOX and EXPO INPUTS'!$E$33/'TOX and EXPO INPUTS'!$E$34),"0.00E+00"))</f>
        <v>#DIV/0!</v>
      </c>
      <c r="BK117" s="42" t="e">
        <f>VALUE(TEXT((AD117*$U117/365*'TOX and EXPO INPUTS'!$E$33/'TOX and EXPO INPUTS'!$E$34),"0.00E+00"))</f>
        <v>#DIV/0!</v>
      </c>
      <c r="BL117" s="37" t="e">
        <f>VALUE(TEXT((AE117*$U117/365*'TOX and EXPO INPUTS'!$E$33/'TOX and EXPO INPUTS'!$E$34),"0.00E+00"))</f>
        <v>#DIV/0!</v>
      </c>
      <c r="BM117" s="37" t="e">
        <f>VALUE(TEXT((AF117*$U117/365*'TOX and EXPO INPUTS'!$E$33/'TOX and EXPO INPUTS'!$E$34),"0.00E+00"))</f>
        <v>#DIV/0!</v>
      </c>
      <c r="BN117" s="42" t="e">
        <f>VALUE(TEXT((AL117*$T117/365*'TOX and EXPO INPUTS'!$E$33/'TOX and EXPO INPUTS'!$E$34),"0.00E+00"))</f>
        <v>#DIV/0!</v>
      </c>
      <c r="BO117" s="37" t="e">
        <f>VALUE(TEXT((AM117*$T117/365*'TOX and EXPO INPUTS'!$E$33/'TOX and EXPO INPUTS'!$E$34),"0.00E+00"))</f>
        <v>#DIV/0!</v>
      </c>
      <c r="BP117" s="42" t="e">
        <f>VALUE(TEXT((AL117*$U117/365*'TOX and EXPO INPUTS'!$E$33/'TOX and EXPO INPUTS'!$E$34),"0.00E+00"))</f>
        <v>#DIV/0!</v>
      </c>
      <c r="BQ117" s="37" t="e">
        <f>VALUE(TEXT((AM117*$U117/365*'TOX and EXPO INPUTS'!$E$33/'TOX and EXPO INPUTS'!$E$34),"0.00E+00"))</f>
        <v>#DIV/0!</v>
      </c>
      <c r="BR117" s="42" t="e">
        <f>VALUE(TEXT((AP117*$T117/365*'TOX and EXPO INPUTS'!$E$33/'TOX and EXPO INPUTS'!$E$34),"0.00E+00"))</f>
        <v>#DIV/0!</v>
      </c>
      <c r="BS117" s="37" t="e">
        <f>VALUE(TEXT((AQ117*$T117/365*'TOX and EXPO INPUTS'!$E$33/'TOX and EXPO INPUTS'!$E$34),"0.00E+00"))</f>
        <v>#DIV/0!</v>
      </c>
      <c r="BT117" s="37" t="e">
        <f>VALUE(TEXT((AR117*$T117/365*'TOX and EXPO INPUTS'!$E$33/'TOX and EXPO INPUTS'!$E$34),"0.00E+00"))</f>
        <v>#DIV/0!</v>
      </c>
      <c r="BU117" s="37" t="e">
        <f>VALUE(TEXT((AS117*$T117/365*'TOX and EXPO INPUTS'!$E$33/'TOX and EXPO INPUTS'!$E$34),"0.00E+00"))</f>
        <v>#DIV/0!</v>
      </c>
      <c r="BV117" s="37" t="e">
        <f>VALUE(TEXT((AT117*$T117/365*'TOX and EXPO INPUTS'!$E$33/'TOX and EXPO INPUTS'!$E$34),"0.00E+00"))</f>
        <v>#DIV/0!</v>
      </c>
      <c r="BW117" s="37" t="e">
        <f>VALUE(TEXT((AU117*$T117/365*'TOX and EXPO INPUTS'!$E$33/'TOX and EXPO INPUTS'!$E$34),"0.00E+00"))</f>
        <v>#DIV/0!</v>
      </c>
      <c r="BX117" s="42" t="e">
        <f>VALUE(TEXT((AP117*$U117/365*'TOX and EXPO INPUTS'!$E$33/'TOX and EXPO INPUTS'!$E$34),"0.00E+00"))</f>
        <v>#DIV/0!</v>
      </c>
      <c r="BY117" s="37" t="e">
        <f>VALUE(TEXT((AQ117*$U117/365*'TOX and EXPO INPUTS'!$E$33/'TOX and EXPO INPUTS'!$E$34),"0.00E+00"))</f>
        <v>#DIV/0!</v>
      </c>
      <c r="BZ117" s="37" t="e">
        <f>VALUE(TEXT((AR117*$U117/365*'TOX and EXPO INPUTS'!$E$33/'TOX and EXPO INPUTS'!$E$34),"0.00E+00"))</f>
        <v>#DIV/0!</v>
      </c>
      <c r="CA117" s="37" t="e">
        <f>VALUE(TEXT((AS117*$U117/365*'TOX and EXPO INPUTS'!$E$33/'TOX and EXPO INPUTS'!$E$34),"0.00E+00"))</f>
        <v>#DIV/0!</v>
      </c>
      <c r="CB117" s="37" t="e">
        <f>VALUE(TEXT((AT117*$U117/365*'TOX and EXPO INPUTS'!$E$33/'TOX and EXPO INPUTS'!$E$34),"0.00E+00"))</f>
        <v>#DIV/0!</v>
      </c>
      <c r="CC117" s="37" t="e">
        <f>VALUE(TEXT((AU117*$U117/365*'TOX and EXPO INPUTS'!$E$33/'TOX and EXPO INPUTS'!$E$34),"0.00E+00"))</f>
        <v>#DIV/0!</v>
      </c>
      <c r="CD117" s="58" t="e">
        <f>VALUE(TEXT((BR117*'TOX and EXPO INPUTS'!$F$23),"0.00E+00"))</f>
        <v>#DIV/0!</v>
      </c>
      <c r="CE117" s="57" t="e">
        <f>VALUE(TEXT((BS117*'TOX and EXPO INPUTS'!$F$23),"0.00E+00"))</f>
        <v>#DIV/0!</v>
      </c>
      <c r="CF117" s="57" t="e">
        <f>VALUE(TEXT((BT117*'TOX and EXPO INPUTS'!$F$23),"0.00E+00"))</f>
        <v>#DIV/0!</v>
      </c>
      <c r="CG117" s="57" t="e">
        <f>VALUE(TEXT((BU117*'TOX and EXPO INPUTS'!$F$23),"0.00E+00"))</f>
        <v>#DIV/0!</v>
      </c>
      <c r="CH117" s="57" t="e">
        <f>VALUE(TEXT((BV117*'TOX and EXPO INPUTS'!$F$23),"0.00E+00"))</f>
        <v>#DIV/0!</v>
      </c>
      <c r="CI117" s="57" t="e">
        <f>VALUE(TEXT((BW117*'TOX and EXPO INPUTS'!$F$23),"0.00E+00"))</f>
        <v>#DIV/0!</v>
      </c>
      <c r="CJ117" s="58" t="e">
        <f>VALUE(TEXT((BX117*'TOX and EXPO INPUTS'!$F$23),"0.00E+00"))</f>
        <v>#DIV/0!</v>
      </c>
      <c r="CK117" s="57" t="e">
        <f>VALUE(TEXT((BY117*'TOX and EXPO INPUTS'!$F$23),"0.00E+00"))</f>
        <v>#DIV/0!</v>
      </c>
      <c r="CL117" s="57" t="e">
        <f>VALUE(TEXT((BZ117*'TOX and EXPO INPUTS'!$F$23),"0.00E+00"))</f>
        <v>#DIV/0!</v>
      </c>
      <c r="CM117" s="57" t="e">
        <f>VALUE(TEXT((CA117*'TOX and EXPO INPUTS'!$F$23),"0.00E+00"))</f>
        <v>#DIV/0!</v>
      </c>
      <c r="CN117" s="57" t="e">
        <f>VALUE(TEXT((CB117*'TOX and EXPO INPUTS'!$F$23),"0.00E+00"))</f>
        <v>#DIV/0!</v>
      </c>
      <c r="CO117" s="57" t="e">
        <f>VALUE(TEXT((CC117*'TOX and EXPO INPUTS'!$F$23),"0.00E+00"))</f>
        <v>#DIV/0!</v>
      </c>
      <c r="CP117" s="38" t="s">
        <v>106</v>
      </c>
      <c r="CQ117" s="34" t="s">
        <v>107</v>
      </c>
      <c r="CR117" s="34" t="s">
        <v>108</v>
      </c>
      <c r="CS117" s="39" t="s">
        <v>109</v>
      </c>
    </row>
    <row r="118" spans="1:97" ht="48" customHeight="1" x14ac:dyDescent="0.25">
      <c r="A118" s="34" t="s">
        <v>98</v>
      </c>
      <c r="B118" s="34" t="s">
        <v>99</v>
      </c>
      <c r="C118" s="34" t="s">
        <v>113</v>
      </c>
      <c r="D118" s="34" t="s">
        <v>442</v>
      </c>
      <c r="E118" s="39" t="s">
        <v>112</v>
      </c>
      <c r="F118" s="40" t="s">
        <v>133</v>
      </c>
      <c r="G118" s="43"/>
      <c r="H118" s="36" t="s">
        <v>104</v>
      </c>
      <c r="I118" s="67"/>
      <c r="J118" s="36" t="s">
        <v>105</v>
      </c>
      <c r="K118" s="100">
        <f>VLOOKUP(F118,'Amount Seed Planted_variables'!$A$3:$I$74,2,0)</f>
        <v>64000</v>
      </c>
      <c r="L118" s="100">
        <f>VLOOKUP(F118,'Amount Seed Planted_variables'!$A$3:$I$74,3,0)</f>
        <v>192000</v>
      </c>
      <c r="M118" s="36">
        <f t="shared" si="53"/>
        <v>0</v>
      </c>
      <c r="N118" s="35">
        <f t="shared" si="54"/>
        <v>0</v>
      </c>
      <c r="O118" s="101">
        <v>3000</v>
      </c>
      <c r="P118" s="93">
        <f>VLOOKUP(F118,'Amount Seed Planted_variables'!$A$3:$I$74,4,0)</f>
        <v>27878</v>
      </c>
      <c r="Q118" s="93">
        <f>VLOOKUP(F118,'Amount Seed Planted_variables'!$A$3:$I$74,7,0)</f>
        <v>80</v>
      </c>
      <c r="R118" s="93">
        <f>VLOOKUP(F118,'Amount Seed Planted_variables'!$A$3:$I$74,8,0)</f>
        <v>2230240</v>
      </c>
      <c r="S118" s="87" t="str">
        <f t="shared" si="50"/>
        <v>NA</v>
      </c>
      <c r="T118" s="35">
        <v>10</v>
      </c>
      <c r="U118" s="35">
        <v>30</v>
      </c>
      <c r="V118" s="41">
        <v>3994</v>
      </c>
      <c r="W118" s="35">
        <v>797</v>
      </c>
      <c r="X118" s="35">
        <v>530</v>
      </c>
      <c r="Y118" s="41">
        <v>66</v>
      </c>
      <c r="Z118" s="35">
        <f t="shared" si="49"/>
        <v>6.6000000000000005</v>
      </c>
      <c r="AA118" s="42">
        <f t="shared" si="55"/>
        <v>0</v>
      </c>
      <c r="AB118" s="37">
        <f t="shared" si="56"/>
        <v>0</v>
      </c>
      <c r="AC118" s="37">
        <f t="shared" si="57"/>
        <v>0</v>
      </c>
      <c r="AD118" s="42" t="e">
        <f>VALUE(TEXT(((AA118*'TOX and EXPO INPUTS'!$F$13)/'TOX and EXPO INPUTS'!$E$27),"0.00E+00"))</f>
        <v>#DIV/0!</v>
      </c>
      <c r="AE118" s="37" t="e">
        <f>VALUE(TEXT(((AB118*'TOX and EXPO INPUTS'!$F$13)/'TOX and EXPO INPUTS'!$E$27),"0.00E+00"))</f>
        <v>#DIV/0!</v>
      </c>
      <c r="AF118" s="37" t="e">
        <f>VALUE(TEXT(((AC118*'TOX and EXPO INPUTS'!$F$13)/'TOX and EXPO INPUTS'!$E$27),"0.00E+00"))</f>
        <v>#DIV/0!</v>
      </c>
      <c r="AG118" s="42" t="e">
        <f>IF($E118="ST",VALUE(TEXT(('TOX and EXPO INPUTS'!$F$7/AD118),"0.0E+00")),IF($E118="IT",VALUE(TEXT(('TOX and EXPO INPUTS'!$F$10/AD118),"0.0E+00"))))</f>
        <v>#DIV/0!</v>
      </c>
      <c r="AH118" s="37" t="e">
        <f>IF($E118="ST",VALUE(TEXT(('TOX and EXPO INPUTS'!$F$7/AE118),"0.0E+00")),IF($E118="IT",VALUE(TEXT(('TOX and EXPO INPUTS'!$F$10/AE118),"0.0E+00"))))</f>
        <v>#DIV/0!</v>
      </c>
      <c r="AI118" s="37" t="e">
        <f>IF($E118="ST",VALUE(TEXT(('TOX and EXPO INPUTS'!$F$7/AF118),"0.0E+00")),IF($E118="IT",VALUE(TEXT(('TOX and EXPO INPUTS'!$F$10/AF118),"0.0E+00"))))</f>
        <v>#DIV/0!</v>
      </c>
      <c r="AJ118" s="42">
        <f t="shared" si="51"/>
        <v>0</v>
      </c>
      <c r="AK118" s="37">
        <f t="shared" si="52"/>
        <v>0</v>
      </c>
      <c r="AL118" s="42" t="e">
        <f>VALUE(TEXT(((AJ118*'TOX and EXPO INPUTS'!$F$21)/'TOX and EXPO INPUTS'!$E$29),"0.00E+00"))</f>
        <v>#DIV/0!</v>
      </c>
      <c r="AM118" s="37" t="e">
        <f>VALUE(TEXT(((AK118*'TOX and EXPO INPUTS'!$F$21)/'TOX and EXPO INPUTS'!$E$29),"0.00E+00"))</f>
        <v>#DIV/0!</v>
      </c>
      <c r="AN118" s="42" t="e">
        <f>IF($E118="ST",VALUE(TEXT(('TOX and EXPO INPUTS'!$F$15/AL118),"0.0E+00")),IF($E118="IT",VALUE(TEXT(('TOX and EXPO INPUTS'!$F$18/AL118),"0.0E+00"))))</f>
        <v>#DIV/0!</v>
      </c>
      <c r="AO118" s="37" t="e">
        <f>IF($E118="ST",VALUE(TEXT(('TOX and EXPO INPUTS'!$F$15/AM118),"0.0E+00")),IF($E118="IT",VALUE(TEXT(('TOX and EXPO INPUTS'!$F$18/AM118),"0.0E+00"))))</f>
        <v>#DIV/0!</v>
      </c>
      <c r="AP118" s="42" t="e">
        <f t="shared" si="37"/>
        <v>#DIV/0!</v>
      </c>
      <c r="AQ118" s="37" t="e">
        <f t="shared" si="38"/>
        <v>#DIV/0!</v>
      </c>
      <c r="AR118" s="37" t="e">
        <f t="shared" si="39"/>
        <v>#DIV/0!</v>
      </c>
      <c r="AS118" s="37" t="e">
        <f t="shared" si="40"/>
        <v>#DIV/0!</v>
      </c>
      <c r="AT118" s="37" t="e">
        <f t="shared" si="41"/>
        <v>#DIV/0!</v>
      </c>
      <c r="AU118" s="37" t="e">
        <f t="shared" si="42"/>
        <v>#DIV/0!</v>
      </c>
      <c r="AV118" s="42" t="e">
        <f t="shared" si="43"/>
        <v>#DIV/0!</v>
      </c>
      <c r="AW118" s="37" t="e">
        <f t="shared" si="44"/>
        <v>#DIV/0!</v>
      </c>
      <c r="AX118" s="37" t="e">
        <f t="shared" si="45"/>
        <v>#DIV/0!</v>
      </c>
      <c r="AY118" s="37" t="e">
        <f t="shared" si="46"/>
        <v>#DIV/0!</v>
      </c>
      <c r="AZ118" s="37" t="e">
        <f t="shared" si="47"/>
        <v>#DIV/0!</v>
      </c>
      <c r="BA118" s="37" t="e">
        <f t="shared" si="48"/>
        <v>#DIV/0!</v>
      </c>
      <c r="BB118" s="42" t="e">
        <f>IF($E118="ST",VALUE(TEXT((1/(('TOX and EXPO INPUTS'!$F$9/AG118)+('TOX and EXPO INPUTS'!$F$17/AN118))),"0.0E+00")),IF($E118="IT",VALUE(TEXT((1/(('TOX and EXPO INPUTS'!$F$12/AG118)+('TOX and EXPO INPUTS'!$F$20/AN118))),"0.0E+00"))))</f>
        <v>#DIV/0!</v>
      </c>
      <c r="BC118" s="37" t="e">
        <f>IF($E118="ST",VALUE(TEXT((1/(('TOX and EXPO INPUTS'!$F$9/AH118)+('TOX and EXPO INPUTS'!$F$17/AN118))),"0.0E+00")),IF($E118="IT",VALUE(TEXT((1/(('TOX and EXPO INPUTS'!$F$12/AH118)+('TOX and EXPO INPUTS'!$F$20/AN118))),"0.0E+00"))))</f>
        <v>#DIV/0!</v>
      </c>
      <c r="BD118" s="37" t="e">
        <f>IF($E118="ST",VALUE(TEXT((1/(('TOX and EXPO INPUTS'!$F$9/AI118)+('TOX and EXPO INPUTS'!$F$17/AN118))),"0.0E+00")),IF($E118="IT",VALUE(TEXT((1/(('TOX and EXPO INPUTS'!$F$12/AI118)+('TOX and EXPO INPUTS'!$F$20/AN118))),"0.0E+00"))))</f>
        <v>#DIV/0!</v>
      </c>
      <c r="BE118" s="37" t="e">
        <f>IF($E118="ST",VALUE(TEXT((1/(('TOX and EXPO INPUTS'!$F$9/AG118)+('TOX and EXPO INPUTS'!$F$17/AO118))),"0.0E+00")),IF($E118="IT",VALUE(TEXT((1/(('TOX and EXPO INPUTS'!$F$12/AG118)+('TOX and EXPO INPUTS'!$F$20/AO118))),"0.0E+00"))))</f>
        <v>#DIV/0!</v>
      </c>
      <c r="BF118" s="37" t="e">
        <f>IF($E118="ST",VALUE(TEXT((1/(('TOX and EXPO INPUTS'!$F$9/AH118)+('TOX and EXPO INPUTS'!$F$17/AO118))),"0.0E+00")),IF($E118="IT",VALUE(TEXT((1/(('TOX and EXPO INPUTS'!$F$12/AH118)+('TOX and EXPO INPUTS'!$F$20/AO118))),"0.0E+00"))))</f>
        <v>#DIV/0!</v>
      </c>
      <c r="BG118" s="37" t="e">
        <f>IF($E118="ST",VALUE(TEXT((1/(('TOX and EXPO INPUTS'!$F$9/AI118)+('TOX and EXPO INPUTS'!$F$17/AO118))),"0.0E+00")),IF($E118="IT",VALUE(TEXT((1/(('TOX and EXPO INPUTS'!$F$12/AI118)+('TOX and EXPO INPUTS'!$F$20/AO118))),"0.0E+00"))))</f>
        <v>#DIV/0!</v>
      </c>
      <c r="BH118" s="42" t="e">
        <f>VALUE(TEXT((AD118*$T118/365*'TOX and EXPO INPUTS'!$E$33/'TOX and EXPO INPUTS'!$E$34),"0.00E+00"))</f>
        <v>#DIV/0!</v>
      </c>
      <c r="BI118" s="37" t="e">
        <f>VALUE(TEXT((AE118*$T118/365*'TOX and EXPO INPUTS'!$E$33/'TOX and EXPO INPUTS'!$E$34),"0.00E+00"))</f>
        <v>#DIV/0!</v>
      </c>
      <c r="BJ118" s="37" t="e">
        <f>VALUE(TEXT((AF118*$T118/365*'TOX and EXPO INPUTS'!$E$33/'TOX and EXPO INPUTS'!$E$34),"0.00E+00"))</f>
        <v>#DIV/0!</v>
      </c>
      <c r="BK118" s="42" t="e">
        <f>VALUE(TEXT((AD118*$U118/365*'TOX and EXPO INPUTS'!$E$33/'TOX and EXPO INPUTS'!$E$34),"0.00E+00"))</f>
        <v>#DIV/0!</v>
      </c>
      <c r="BL118" s="37" t="e">
        <f>VALUE(TEXT((AE118*$U118/365*'TOX and EXPO INPUTS'!$E$33/'TOX and EXPO INPUTS'!$E$34),"0.00E+00"))</f>
        <v>#DIV/0!</v>
      </c>
      <c r="BM118" s="37" t="e">
        <f>VALUE(TEXT((AF118*$U118/365*'TOX and EXPO INPUTS'!$E$33/'TOX and EXPO INPUTS'!$E$34),"0.00E+00"))</f>
        <v>#DIV/0!</v>
      </c>
      <c r="BN118" s="42" t="e">
        <f>VALUE(TEXT((AL118*$T118/365*'TOX and EXPO INPUTS'!$E$33/'TOX and EXPO INPUTS'!$E$34),"0.00E+00"))</f>
        <v>#DIV/0!</v>
      </c>
      <c r="BO118" s="37" t="e">
        <f>VALUE(TEXT((AM118*$T118/365*'TOX and EXPO INPUTS'!$E$33/'TOX and EXPO INPUTS'!$E$34),"0.00E+00"))</f>
        <v>#DIV/0!</v>
      </c>
      <c r="BP118" s="42" t="e">
        <f>VALUE(TEXT((AL118*$U118/365*'TOX and EXPO INPUTS'!$E$33/'TOX and EXPO INPUTS'!$E$34),"0.00E+00"))</f>
        <v>#DIV/0!</v>
      </c>
      <c r="BQ118" s="37" t="e">
        <f>VALUE(TEXT((AM118*$U118/365*'TOX and EXPO INPUTS'!$E$33/'TOX and EXPO INPUTS'!$E$34),"0.00E+00"))</f>
        <v>#DIV/0!</v>
      </c>
      <c r="BR118" s="42" t="e">
        <f>VALUE(TEXT((AP118*$T118/365*'TOX and EXPO INPUTS'!$E$33/'TOX and EXPO INPUTS'!$E$34),"0.00E+00"))</f>
        <v>#DIV/0!</v>
      </c>
      <c r="BS118" s="37" t="e">
        <f>VALUE(TEXT((AQ118*$T118/365*'TOX and EXPO INPUTS'!$E$33/'TOX and EXPO INPUTS'!$E$34),"0.00E+00"))</f>
        <v>#DIV/0!</v>
      </c>
      <c r="BT118" s="37" t="e">
        <f>VALUE(TEXT((AR118*$T118/365*'TOX and EXPO INPUTS'!$E$33/'TOX and EXPO INPUTS'!$E$34),"0.00E+00"))</f>
        <v>#DIV/0!</v>
      </c>
      <c r="BU118" s="37" t="e">
        <f>VALUE(TEXT((AS118*$T118/365*'TOX and EXPO INPUTS'!$E$33/'TOX and EXPO INPUTS'!$E$34),"0.00E+00"))</f>
        <v>#DIV/0!</v>
      </c>
      <c r="BV118" s="37" t="e">
        <f>VALUE(TEXT((AT118*$T118/365*'TOX and EXPO INPUTS'!$E$33/'TOX and EXPO INPUTS'!$E$34),"0.00E+00"))</f>
        <v>#DIV/0!</v>
      </c>
      <c r="BW118" s="37" t="e">
        <f>VALUE(TEXT((AU118*$T118/365*'TOX and EXPO INPUTS'!$E$33/'TOX and EXPO INPUTS'!$E$34),"0.00E+00"))</f>
        <v>#DIV/0!</v>
      </c>
      <c r="BX118" s="42" t="e">
        <f>VALUE(TEXT((AP118*$U118/365*'TOX and EXPO INPUTS'!$E$33/'TOX and EXPO INPUTS'!$E$34),"0.00E+00"))</f>
        <v>#DIV/0!</v>
      </c>
      <c r="BY118" s="37" t="e">
        <f>VALUE(TEXT((AQ118*$U118/365*'TOX and EXPO INPUTS'!$E$33/'TOX and EXPO INPUTS'!$E$34),"0.00E+00"))</f>
        <v>#DIV/0!</v>
      </c>
      <c r="BZ118" s="37" t="e">
        <f>VALUE(TEXT((AR118*$U118/365*'TOX and EXPO INPUTS'!$E$33/'TOX and EXPO INPUTS'!$E$34),"0.00E+00"))</f>
        <v>#DIV/0!</v>
      </c>
      <c r="CA118" s="37" t="e">
        <f>VALUE(TEXT((AS118*$U118/365*'TOX and EXPO INPUTS'!$E$33/'TOX and EXPO INPUTS'!$E$34),"0.00E+00"))</f>
        <v>#DIV/0!</v>
      </c>
      <c r="CB118" s="37" t="e">
        <f>VALUE(TEXT((AT118*$U118/365*'TOX and EXPO INPUTS'!$E$33/'TOX and EXPO INPUTS'!$E$34),"0.00E+00"))</f>
        <v>#DIV/0!</v>
      </c>
      <c r="CC118" s="37" t="e">
        <f>VALUE(TEXT((AU118*$U118/365*'TOX and EXPO INPUTS'!$E$33/'TOX and EXPO INPUTS'!$E$34),"0.00E+00"))</f>
        <v>#DIV/0!</v>
      </c>
      <c r="CD118" s="58" t="e">
        <f>VALUE(TEXT((BR118*'TOX and EXPO INPUTS'!$F$23),"0.00E+00"))</f>
        <v>#DIV/0!</v>
      </c>
      <c r="CE118" s="57" t="e">
        <f>VALUE(TEXT((BS118*'TOX and EXPO INPUTS'!$F$23),"0.00E+00"))</f>
        <v>#DIV/0!</v>
      </c>
      <c r="CF118" s="57" t="e">
        <f>VALUE(TEXT((BT118*'TOX and EXPO INPUTS'!$F$23),"0.00E+00"))</f>
        <v>#DIV/0!</v>
      </c>
      <c r="CG118" s="57" t="e">
        <f>VALUE(TEXT((BU118*'TOX and EXPO INPUTS'!$F$23),"0.00E+00"))</f>
        <v>#DIV/0!</v>
      </c>
      <c r="CH118" s="57" t="e">
        <f>VALUE(TEXT((BV118*'TOX and EXPO INPUTS'!$F$23),"0.00E+00"))</f>
        <v>#DIV/0!</v>
      </c>
      <c r="CI118" s="57" t="e">
        <f>VALUE(TEXT((BW118*'TOX and EXPO INPUTS'!$F$23),"0.00E+00"))</f>
        <v>#DIV/0!</v>
      </c>
      <c r="CJ118" s="58" t="e">
        <f>VALUE(TEXT((BX118*'TOX and EXPO INPUTS'!$F$23),"0.00E+00"))</f>
        <v>#DIV/0!</v>
      </c>
      <c r="CK118" s="57" t="e">
        <f>VALUE(TEXT((BY118*'TOX and EXPO INPUTS'!$F$23),"0.00E+00"))</f>
        <v>#DIV/0!</v>
      </c>
      <c r="CL118" s="57" t="e">
        <f>VALUE(TEXT((BZ118*'TOX and EXPO INPUTS'!$F$23),"0.00E+00"))</f>
        <v>#DIV/0!</v>
      </c>
      <c r="CM118" s="57" t="e">
        <f>VALUE(TEXT((CA118*'TOX and EXPO INPUTS'!$F$23),"0.00E+00"))</f>
        <v>#DIV/0!</v>
      </c>
      <c r="CN118" s="57" t="e">
        <f>VALUE(TEXT((CB118*'TOX and EXPO INPUTS'!$F$23),"0.00E+00"))</f>
        <v>#DIV/0!</v>
      </c>
      <c r="CO118" s="57" t="e">
        <f>VALUE(TEXT((CC118*'TOX and EXPO INPUTS'!$F$23),"0.00E+00"))</f>
        <v>#DIV/0!</v>
      </c>
      <c r="CP118" s="38" t="s">
        <v>106</v>
      </c>
      <c r="CQ118" s="34" t="s">
        <v>107</v>
      </c>
      <c r="CR118" s="34" t="s">
        <v>108</v>
      </c>
      <c r="CS118" s="39" t="s">
        <v>109</v>
      </c>
    </row>
    <row r="119" spans="1:97" ht="48" customHeight="1" x14ac:dyDescent="0.25">
      <c r="A119" s="34" t="s">
        <v>98</v>
      </c>
      <c r="B119" s="34" t="s">
        <v>99</v>
      </c>
      <c r="C119" s="34" t="s">
        <v>115</v>
      </c>
      <c r="D119" s="34" t="s">
        <v>101</v>
      </c>
      <c r="E119" s="39" t="s">
        <v>102</v>
      </c>
      <c r="F119" s="40" t="s">
        <v>133</v>
      </c>
      <c r="G119" s="43"/>
      <c r="H119" s="36" t="s">
        <v>104</v>
      </c>
      <c r="I119" s="67"/>
      <c r="J119" s="36" t="s">
        <v>105</v>
      </c>
      <c r="K119" s="100">
        <f>VLOOKUP(F119,'Amount Seed Planted_variables'!$A$3:$I$74,2,0)</f>
        <v>64000</v>
      </c>
      <c r="L119" s="100">
        <f>VLOOKUP(F119,'Amount Seed Planted_variables'!$A$3:$I$74,3,0)</f>
        <v>192000</v>
      </c>
      <c r="M119" s="36">
        <f t="shared" si="53"/>
        <v>0</v>
      </c>
      <c r="N119" s="35">
        <f t="shared" si="54"/>
        <v>0</v>
      </c>
      <c r="O119" s="101">
        <v>225</v>
      </c>
      <c r="P119" s="93">
        <f>VLOOKUP(F119,'Amount Seed Planted_variables'!$A$3:$I$74,4,0)</f>
        <v>27878</v>
      </c>
      <c r="Q119" s="93">
        <f>VLOOKUP(F119,'Amount Seed Planted_variables'!$A$3:$I$74,7,0)</f>
        <v>80</v>
      </c>
      <c r="R119" s="93">
        <f>VLOOKUP(F119,'Amount Seed Planted_variables'!$A$3:$I$74,8,0)</f>
        <v>2230240</v>
      </c>
      <c r="S119" s="87" t="str">
        <f t="shared" si="50"/>
        <v>NA</v>
      </c>
      <c r="T119" s="35">
        <v>10</v>
      </c>
      <c r="U119" s="35">
        <v>30</v>
      </c>
      <c r="V119" s="41">
        <v>349</v>
      </c>
      <c r="W119" s="35">
        <v>51.2</v>
      </c>
      <c r="X119" s="35">
        <v>42.2</v>
      </c>
      <c r="Y119" s="41">
        <v>1.2</v>
      </c>
      <c r="Z119" s="35">
        <f t="shared" si="49"/>
        <v>0.12</v>
      </c>
      <c r="AA119" s="42">
        <f t="shared" si="55"/>
        <v>0</v>
      </c>
      <c r="AB119" s="37">
        <f t="shared" si="56"/>
        <v>0</v>
      </c>
      <c r="AC119" s="37">
        <f t="shared" si="57"/>
        <v>0</v>
      </c>
      <c r="AD119" s="42" t="e">
        <f>VALUE(TEXT(((AA119*'TOX and EXPO INPUTS'!$F$13)/'TOX and EXPO INPUTS'!$E$27),"0.00E+00"))</f>
        <v>#DIV/0!</v>
      </c>
      <c r="AE119" s="37" t="e">
        <f>VALUE(TEXT(((AB119*'TOX and EXPO INPUTS'!$F$13)/'TOX and EXPO INPUTS'!$E$27),"0.00E+00"))</f>
        <v>#DIV/0!</v>
      </c>
      <c r="AF119" s="37" t="e">
        <f>VALUE(TEXT(((AC119*'TOX and EXPO INPUTS'!$F$13)/'TOX and EXPO INPUTS'!$E$27),"0.00E+00"))</f>
        <v>#DIV/0!</v>
      </c>
      <c r="AG119" s="42" t="e">
        <f>IF($E119="ST",VALUE(TEXT(('TOX and EXPO INPUTS'!$F$7/AD119),"0.0E+00")),IF($E119="IT",VALUE(TEXT(('TOX and EXPO INPUTS'!$F$10/AD119),"0.0E+00"))))</f>
        <v>#DIV/0!</v>
      </c>
      <c r="AH119" s="37" t="e">
        <f>IF($E119="ST",VALUE(TEXT(('TOX and EXPO INPUTS'!$F$7/AE119),"0.0E+00")),IF($E119="IT",VALUE(TEXT(('TOX and EXPO INPUTS'!$F$10/AE119),"0.0E+00"))))</f>
        <v>#DIV/0!</v>
      </c>
      <c r="AI119" s="37" t="e">
        <f>IF($E119="ST",VALUE(TEXT(('TOX and EXPO INPUTS'!$F$7/AF119),"0.0E+00")),IF($E119="IT",VALUE(TEXT(('TOX and EXPO INPUTS'!$F$10/AF119),"0.0E+00"))))</f>
        <v>#DIV/0!</v>
      </c>
      <c r="AJ119" s="42">
        <f t="shared" si="51"/>
        <v>0</v>
      </c>
      <c r="AK119" s="37">
        <f t="shared" si="52"/>
        <v>0</v>
      </c>
      <c r="AL119" s="42" t="e">
        <f>VALUE(TEXT(((AJ119*'TOX and EXPO INPUTS'!$F$21)/'TOX and EXPO INPUTS'!$E$29),"0.00E+00"))</f>
        <v>#DIV/0!</v>
      </c>
      <c r="AM119" s="37" t="e">
        <f>VALUE(TEXT(((AK119*'TOX and EXPO INPUTS'!$F$21)/'TOX and EXPO INPUTS'!$E$29),"0.00E+00"))</f>
        <v>#DIV/0!</v>
      </c>
      <c r="AN119" s="42" t="e">
        <f>IF($E119="ST",VALUE(TEXT(('TOX and EXPO INPUTS'!$F$15/AL119),"0.0E+00")),IF($E119="IT",VALUE(TEXT(('TOX and EXPO INPUTS'!$F$18/AL119),"0.0E+00"))))</f>
        <v>#DIV/0!</v>
      </c>
      <c r="AO119" s="37" t="e">
        <f>IF($E119="ST",VALUE(TEXT(('TOX and EXPO INPUTS'!$F$15/AM119),"0.0E+00")),IF($E119="IT",VALUE(TEXT(('TOX and EXPO INPUTS'!$F$18/AM119),"0.0E+00"))))</f>
        <v>#DIV/0!</v>
      </c>
      <c r="AP119" s="42" t="e">
        <f t="shared" ref="AP119:AP173" si="58">VALUE(TEXT((AD119+AL119),"0.00E+00"))</f>
        <v>#DIV/0!</v>
      </c>
      <c r="AQ119" s="37" t="e">
        <f t="shared" ref="AQ119:AQ173" si="59">VALUE(TEXT((AE119+AL119),"0.00E+00"))</f>
        <v>#DIV/0!</v>
      </c>
      <c r="AR119" s="37" t="e">
        <f t="shared" ref="AR119:AR173" si="60">VALUE(TEXT((AF119+AL119),"0.00E+00"))</f>
        <v>#DIV/0!</v>
      </c>
      <c r="AS119" s="37" t="e">
        <f t="shared" ref="AS119:AS173" si="61">VALUE(TEXT((AD119+AM119),"0.00E+00"))</f>
        <v>#DIV/0!</v>
      </c>
      <c r="AT119" s="37" t="e">
        <f t="shared" ref="AT119:AT173" si="62">VALUE(TEXT((AE119+AM119),"0.00E+00"))</f>
        <v>#DIV/0!</v>
      </c>
      <c r="AU119" s="37" t="e">
        <f t="shared" ref="AU119:AU173" si="63">VALUE(TEXT((AF119+AM119),"0.00E+00"))</f>
        <v>#DIV/0!</v>
      </c>
      <c r="AV119" s="42" t="e">
        <f t="shared" ref="AV119:AV173" si="64">VALUE(TEXT(1/((1/AG119)+(1/AN119)),"0.0E+00"))</f>
        <v>#DIV/0!</v>
      </c>
      <c r="AW119" s="37" t="e">
        <f t="shared" ref="AW119:AW173" si="65">VALUE(TEXT(1/((1/AH119)+(1/AN119)),"0.0E+00"))</f>
        <v>#DIV/0!</v>
      </c>
      <c r="AX119" s="37" t="e">
        <f t="shared" ref="AX119:AX173" si="66">VALUE(TEXT(1/((1/AI119)+(1/AN119)),"0.0E+00"))</f>
        <v>#DIV/0!</v>
      </c>
      <c r="AY119" s="37" t="e">
        <f t="shared" ref="AY119:AY173" si="67">VALUE(TEXT(1/((1/AG119)+(1/AO119)),"0.0E+00"))</f>
        <v>#DIV/0!</v>
      </c>
      <c r="AZ119" s="37" t="e">
        <f t="shared" ref="AZ119:AZ173" si="68">VALUE(TEXT(1/((1/AH119)+(1/AO119)),"0.0E+00"))</f>
        <v>#DIV/0!</v>
      </c>
      <c r="BA119" s="37" t="e">
        <f t="shared" ref="BA119:BA173" si="69">VALUE(TEXT(1/((1/AI119)+(1/AO119)),"0.0E+00"))</f>
        <v>#DIV/0!</v>
      </c>
      <c r="BB119" s="42" t="e">
        <f>IF($E119="ST",VALUE(TEXT((1/(('TOX and EXPO INPUTS'!$F$9/AG119)+('TOX and EXPO INPUTS'!$F$17/AN119))),"0.0E+00")),IF($E119="IT",VALUE(TEXT((1/(('TOX and EXPO INPUTS'!$F$12/AG119)+('TOX and EXPO INPUTS'!$F$20/AN119))),"0.0E+00"))))</f>
        <v>#DIV/0!</v>
      </c>
      <c r="BC119" s="37" t="e">
        <f>IF($E119="ST",VALUE(TEXT((1/(('TOX and EXPO INPUTS'!$F$9/AH119)+('TOX and EXPO INPUTS'!$F$17/AN119))),"0.0E+00")),IF($E119="IT",VALUE(TEXT((1/(('TOX and EXPO INPUTS'!$F$12/AH119)+('TOX and EXPO INPUTS'!$F$20/AN119))),"0.0E+00"))))</f>
        <v>#DIV/0!</v>
      </c>
      <c r="BD119" s="37" t="e">
        <f>IF($E119="ST",VALUE(TEXT((1/(('TOX and EXPO INPUTS'!$F$9/AI119)+('TOX and EXPO INPUTS'!$F$17/AN119))),"0.0E+00")),IF($E119="IT",VALUE(TEXT((1/(('TOX and EXPO INPUTS'!$F$12/AI119)+('TOX and EXPO INPUTS'!$F$20/AN119))),"0.0E+00"))))</f>
        <v>#DIV/0!</v>
      </c>
      <c r="BE119" s="37" t="e">
        <f>IF($E119="ST",VALUE(TEXT((1/(('TOX and EXPO INPUTS'!$F$9/AG119)+('TOX and EXPO INPUTS'!$F$17/AO119))),"0.0E+00")),IF($E119="IT",VALUE(TEXT((1/(('TOX and EXPO INPUTS'!$F$12/AG119)+('TOX and EXPO INPUTS'!$F$20/AO119))),"0.0E+00"))))</f>
        <v>#DIV/0!</v>
      </c>
      <c r="BF119" s="37" t="e">
        <f>IF($E119="ST",VALUE(TEXT((1/(('TOX and EXPO INPUTS'!$F$9/AH119)+('TOX and EXPO INPUTS'!$F$17/AO119))),"0.0E+00")),IF($E119="IT",VALUE(TEXT((1/(('TOX and EXPO INPUTS'!$F$12/AH119)+('TOX and EXPO INPUTS'!$F$20/AO119))),"0.0E+00"))))</f>
        <v>#DIV/0!</v>
      </c>
      <c r="BG119" s="37" t="e">
        <f>IF($E119="ST",VALUE(TEXT((1/(('TOX and EXPO INPUTS'!$F$9/AI119)+('TOX and EXPO INPUTS'!$F$17/AO119))),"0.0E+00")),IF($E119="IT",VALUE(TEXT((1/(('TOX and EXPO INPUTS'!$F$12/AI119)+('TOX and EXPO INPUTS'!$F$20/AO119))),"0.0E+00"))))</f>
        <v>#DIV/0!</v>
      </c>
      <c r="BH119" s="42" t="e">
        <f>VALUE(TEXT((AD119*$T119/365*'TOX and EXPO INPUTS'!$E$33/'TOX and EXPO INPUTS'!$E$34),"0.00E+00"))</f>
        <v>#DIV/0!</v>
      </c>
      <c r="BI119" s="37" t="e">
        <f>VALUE(TEXT((AE119*$T119/365*'TOX and EXPO INPUTS'!$E$33/'TOX and EXPO INPUTS'!$E$34),"0.00E+00"))</f>
        <v>#DIV/0!</v>
      </c>
      <c r="BJ119" s="37" t="e">
        <f>VALUE(TEXT((AF119*$T119/365*'TOX and EXPO INPUTS'!$E$33/'TOX and EXPO INPUTS'!$E$34),"0.00E+00"))</f>
        <v>#DIV/0!</v>
      </c>
      <c r="BK119" s="42" t="e">
        <f>VALUE(TEXT((AD119*$U119/365*'TOX and EXPO INPUTS'!$E$33/'TOX and EXPO INPUTS'!$E$34),"0.00E+00"))</f>
        <v>#DIV/0!</v>
      </c>
      <c r="BL119" s="37" t="e">
        <f>VALUE(TEXT((AE119*$U119/365*'TOX and EXPO INPUTS'!$E$33/'TOX and EXPO INPUTS'!$E$34),"0.00E+00"))</f>
        <v>#DIV/0!</v>
      </c>
      <c r="BM119" s="37" t="e">
        <f>VALUE(TEXT((AF119*$U119/365*'TOX and EXPO INPUTS'!$E$33/'TOX and EXPO INPUTS'!$E$34),"0.00E+00"))</f>
        <v>#DIV/0!</v>
      </c>
      <c r="BN119" s="42" t="e">
        <f>VALUE(TEXT((AL119*$T119/365*'TOX and EXPO INPUTS'!$E$33/'TOX and EXPO INPUTS'!$E$34),"0.00E+00"))</f>
        <v>#DIV/0!</v>
      </c>
      <c r="BO119" s="37" t="e">
        <f>VALUE(TEXT((AM119*$T119/365*'TOX and EXPO INPUTS'!$E$33/'TOX and EXPO INPUTS'!$E$34),"0.00E+00"))</f>
        <v>#DIV/0!</v>
      </c>
      <c r="BP119" s="42" t="e">
        <f>VALUE(TEXT((AL119*$U119/365*'TOX and EXPO INPUTS'!$E$33/'TOX and EXPO INPUTS'!$E$34),"0.00E+00"))</f>
        <v>#DIV/0!</v>
      </c>
      <c r="BQ119" s="37" t="e">
        <f>VALUE(TEXT((AM119*$U119/365*'TOX and EXPO INPUTS'!$E$33/'TOX and EXPO INPUTS'!$E$34),"0.00E+00"))</f>
        <v>#DIV/0!</v>
      </c>
      <c r="BR119" s="42" t="e">
        <f>VALUE(TEXT((AP119*$T119/365*'TOX and EXPO INPUTS'!$E$33/'TOX and EXPO INPUTS'!$E$34),"0.00E+00"))</f>
        <v>#DIV/0!</v>
      </c>
      <c r="BS119" s="37" t="e">
        <f>VALUE(TEXT((AQ119*$T119/365*'TOX and EXPO INPUTS'!$E$33/'TOX and EXPO INPUTS'!$E$34),"0.00E+00"))</f>
        <v>#DIV/0!</v>
      </c>
      <c r="BT119" s="37" t="e">
        <f>VALUE(TEXT((AR119*$T119/365*'TOX and EXPO INPUTS'!$E$33/'TOX and EXPO INPUTS'!$E$34),"0.00E+00"))</f>
        <v>#DIV/0!</v>
      </c>
      <c r="BU119" s="37" t="e">
        <f>VALUE(TEXT((AS119*$T119/365*'TOX and EXPO INPUTS'!$E$33/'TOX and EXPO INPUTS'!$E$34),"0.00E+00"))</f>
        <v>#DIV/0!</v>
      </c>
      <c r="BV119" s="37" t="e">
        <f>VALUE(TEXT((AT119*$T119/365*'TOX and EXPO INPUTS'!$E$33/'TOX and EXPO INPUTS'!$E$34),"0.00E+00"))</f>
        <v>#DIV/0!</v>
      </c>
      <c r="BW119" s="37" t="e">
        <f>VALUE(TEXT((AU119*$T119/365*'TOX and EXPO INPUTS'!$E$33/'TOX and EXPO INPUTS'!$E$34),"0.00E+00"))</f>
        <v>#DIV/0!</v>
      </c>
      <c r="BX119" s="42" t="e">
        <f>VALUE(TEXT((AP119*$U119/365*'TOX and EXPO INPUTS'!$E$33/'TOX and EXPO INPUTS'!$E$34),"0.00E+00"))</f>
        <v>#DIV/0!</v>
      </c>
      <c r="BY119" s="37" t="e">
        <f>VALUE(TEXT((AQ119*$U119/365*'TOX and EXPO INPUTS'!$E$33/'TOX and EXPO INPUTS'!$E$34),"0.00E+00"))</f>
        <v>#DIV/0!</v>
      </c>
      <c r="BZ119" s="37" t="e">
        <f>VALUE(TEXT((AR119*$U119/365*'TOX and EXPO INPUTS'!$E$33/'TOX and EXPO INPUTS'!$E$34),"0.00E+00"))</f>
        <v>#DIV/0!</v>
      </c>
      <c r="CA119" s="37" t="e">
        <f>VALUE(TEXT((AS119*$U119/365*'TOX and EXPO INPUTS'!$E$33/'TOX and EXPO INPUTS'!$E$34),"0.00E+00"))</f>
        <v>#DIV/0!</v>
      </c>
      <c r="CB119" s="37" t="e">
        <f>VALUE(TEXT((AT119*$U119/365*'TOX and EXPO INPUTS'!$E$33/'TOX and EXPO INPUTS'!$E$34),"0.00E+00"))</f>
        <v>#DIV/0!</v>
      </c>
      <c r="CC119" s="37" t="e">
        <f>VALUE(TEXT((AU119*$U119/365*'TOX and EXPO INPUTS'!$E$33/'TOX and EXPO INPUTS'!$E$34),"0.00E+00"))</f>
        <v>#DIV/0!</v>
      </c>
      <c r="CD119" s="58" t="e">
        <f>VALUE(TEXT((BR119*'TOX and EXPO INPUTS'!$F$23),"0.00E+00"))</f>
        <v>#DIV/0!</v>
      </c>
      <c r="CE119" s="57" t="e">
        <f>VALUE(TEXT((BS119*'TOX and EXPO INPUTS'!$F$23),"0.00E+00"))</f>
        <v>#DIV/0!</v>
      </c>
      <c r="CF119" s="57" t="e">
        <f>VALUE(TEXT((BT119*'TOX and EXPO INPUTS'!$F$23),"0.00E+00"))</f>
        <v>#DIV/0!</v>
      </c>
      <c r="CG119" s="57" t="e">
        <f>VALUE(TEXT((BU119*'TOX and EXPO INPUTS'!$F$23),"0.00E+00"))</f>
        <v>#DIV/0!</v>
      </c>
      <c r="CH119" s="57" t="e">
        <f>VALUE(TEXT((BV119*'TOX and EXPO INPUTS'!$F$23),"0.00E+00"))</f>
        <v>#DIV/0!</v>
      </c>
      <c r="CI119" s="57" t="e">
        <f>VALUE(TEXT((BW119*'TOX and EXPO INPUTS'!$F$23),"0.00E+00"))</f>
        <v>#DIV/0!</v>
      </c>
      <c r="CJ119" s="58" t="e">
        <f>VALUE(TEXT((BX119*'TOX and EXPO INPUTS'!$F$23),"0.00E+00"))</f>
        <v>#DIV/0!</v>
      </c>
      <c r="CK119" s="57" t="e">
        <f>VALUE(TEXT((BY119*'TOX and EXPO INPUTS'!$F$23),"0.00E+00"))</f>
        <v>#DIV/0!</v>
      </c>
      <c r="CL119" s="57" t="e">
        <f>VALUE(TEXT((BZ119*'TOX and EXPO INPUTS'!$F$23),"0.00E+00"))</f>
        <v>#DIV/0!</v>
      </c>
      <c r="CM119" s="57" t="e">
        <f>VALUE(TEXT((CA119*'TOX and EXPO INPUTS'!$F$23),"0.00E+00"))</f>
        <v>#DIV/0!</v>
      </c>
      <c r="CN119" s="57" t="e">
        <f>VALUE(TEXT((CB119*'TOX and EXPO INPUTS'!$F$23),"0.00E+00"))</f>
        <v>#DIV/0!</v>
      </c>
      <c r="CO119" s="57" t="e">
        <f>VALUE(TEXT((CC119*'TOX and EXPO INPUTS'!$F$23),"0.00E+00"))</f>
        <v>#DIV/0!</v>
      </c>
      <c r="CP119" s="38" t="s">
        <v>106</v>
      </c>
      <c r="CQ119" s="34" t="s">
        <v>107</v>
      </c>
      <c r="CR119" s="34" t="s">
        <v>108</v>
      </c>
      <c r="CS119" s="39" t="s">
        <v>109</v>
      </c>
    </row>
    <row r="120" spans="1:97" ht="48" customHeight="1" x14ac:dyDescent="0.25">
      <c r="A120" s="34" t="s">
        <v>98</v>
      </c>
      <c r="B120" s="34" t="s">
        <v>99</v>
      </c>
      <c r="C120" s="34" t="s">
        <v>115</v>
      </c>
      <c r="D120" s="34" t="s">
        <v>110</v>
      </c>
      <c r="E120" s="39" t="s">
        <v>102</v>
      </c>
      <c r="F120" s="40" t="s">
        <v>133</v>
      </c>
      <c r="G120" s="43"/>
      <c r="H120" s="36" t="s">
        <v>104</v>
      </c>
      <c r="I120" s="67"/>
      <c r="J120" s="36" t="s">
        <v>105</v>
      </c>
      <c r="K120" s="100">
        <f>VLOOKUP(F120,'Amount Seed Planted_variables'!$A$3:$I$74,2,0)</f>
        <v>64000</v>
      </c>
      <c r="L120" s="100">
        <f>VLOOKUP(F120,'Amount Seed Planted_variables'!$A$3:$I$74,3,0)</f>
        <v>192000</v>
      </c>
      <c r="M120" s="36">
        <f t="shared" si="53"/>
        <v>0</v>
      </c>
      <c r="N120" s="35">
        <f t="shared" si="54"/>
        <v>0</v>
      </c>
      <c r="O120" s="101">
        <v>225</v>
      </c>
      <c r="P120" s="93">
        <f>VLOOKUP(F120,'Amount Seed Planted_variables'!$A$3:$I$74,4,0)</f>
        <v>27878</v>
      </c>
      <c r="Q120" s="93">
        <f>VLOOKUP(F120,'Amount Seed Planted_variables'!$A$3:$I$74,7,0)</f>
        <v>80</v>
      </c>
      <c r="R120" s="93">
        <f>VLOOKUP(F120,'Amount Seed Planted_variables'!$A$3:$I$74,8,0)</f>
        <v>2230240</v>
      </c>
      <c r="S120" s="87" t="str">
        <f t="shared" si="50"/>
        <v>NA</v>
      </c>
      <c r="T120" s="35">
        <v>10</v>
      </c>
      <c r="U120" s="35">
        <v>30</v>
      </c>
      <c r="V120" s="41">
        <v>68</v>
      </c>
      <c r="W120" s="35">
        <v>16.899999999999999</v>
      </c>
      <c r="X120" s="35">
        <v>13.1</v>
      </c>
      <c r="Y120" s="41">
        <v>3.6</v>
      </c>
      <c r="Z120" s="35">
        <f t="shared" ref="Z120:Z174" si="70">Y120*0.1</f>
        <v>0.36000000000000004</v>
      </c>
      <c r="AA120" s="42">
        <f t="shared" si="55"/>
        <v>0</v>
      </c>
      <c r="AB120" s="37">
        <f t="shared" si="56"/>
        <v>0</v>
      </c>
      <c r="AC120" s="37">
        <f t="shared" si="57"/>
        <v>0</v>
      </c>
      <c r="AD120" s="42" t="e">
        <f>VALUE(TEXT(((AA120*'TOX and EXPO INPUTS'!$F$13)/'TOX and EXPO INPUTS'!$E$27),"0.00E+00"))</f>
        <v>#DIV/0!</v>
      </c>
      <c r="AE120" s="37" t="e">
        <f>VALUE(TEXT(((AB120*'TOX and EXPO INPUTS'!$F$13)/'TOX and EXPO INPUTS'!$E$27),"0.00E+00"))</f>
        <v>#DIV/0!</v>
      </c>
      <c r="AF120" s="37" t="e">
        <f>VALUE(TEXT(((AC120*'TOX and EXPO INPUTS'!$F$13)/'TOX and EXPO INPUTS'!$E$27),"0.00E+00"))</f>
        <v>#DIV/0!</v>
      </c>
      <c r="AG120" s="42" t="e">
        <f>IF($E120="ST",VALUE(TEXT(('TOX and EXPO INPUTS'!$F$7/AD120),"0.0E+00")),IF($E120="IT",VALUE(TEXT(('TOX and EXPO INPUTS'!$F$10/AD120),"0.0E+00"))))</f>
        <v>#DIV/0!</v>
      </c>
      <c r="AH120" s="37" t="e">
        <f>IF($E120="ST",VALUE(TEXT(('TOX and EXPO INPUTS'!$F$7/AE120),"0.0E+00")),IF($E120="IT",VALUE(TEXT(('TOX and EXPO INPUTS'!$F$10/AE120),"0.0E+00"))))</f>
        <v>#DIV/0!</v>
      </c>
      <c r="AI120" s="37" t="e">
        <f>IF($E120="ST",VALUE(TEXT(('TOX and EXPO INPUTS'!$F$7/AF120),"0.0E+00")),IF($E120="IT",VALUE(TEXT(('TOX and EXPO INPUTS'!$F$10/AF120),"0.0E+00"))))</f>
        <v>#DIV/0!</v>
      </c>
      <c r="AJ120" s="42">
        <f t="shared" si="51"/>
        <v>0</v>
      </c>
      <c r="AK120" s="37">
        <f t="shared" si="52"/>
        <v>0</v>
      </c>
      <c r="AL120" s="42" t="e">
        <f>VALUE(TEXT(((AJ120*'TOX and EXPO INPUTS'!$F$21)/'TOX and EXPO INPUTS'!$E$29),"0.00E+00"))</f>
        <v>#DIV/0!</v>
      </c>
      <c r="AM120" s="37" t="e">
        <f>VALUE(TEXT(((AK120*'TOX and EXPO INPUTS'!$F$21)/'TOX and EXPO INPUTS'!$E$29),"0.00E+00"))</f>
        <v>#DIV/0!</v>
      </c>
      <c r="AN120" s="42" t="e">
        <f>IF($E120="ST",VALUE(TEXT(('TOX and EXPO INPUTS'!$F$15/AL120),"0.0E+00")),IF($E120="IT",VALUE(TEXT(('TOX and EXPO INPUTS'!$F$18/AL120),"0.0E+00"))))</f>
        <v>#DIV/0!</v>
      </c>
      <c r="AO120" s="37" t="e">
        <f>IF($E120="ST",VALUE(TEXT(('TOX and EXPO INPUTS'!$F$15/AM120),"0.0E+00")),IF($E120="IT",VALUE(TEXT(('TOX and EXPO INPUTS'!$F$18/AM120),"0.0E+00"))))</f>
        <v>#DIV/0!</v>
      </c>
      <c r="AP120" s="42" t="e">
        <f t="shared" si="58"/>
        <v>#DIV/0!</v>
      </c>
      <c r="AQ120" s="37" t="e">
        <f t="shared" si="59"/>
        <v>#DIV/0!</v>
      </c>
      <c r="AR120" s="37" t="e">
        <f t="shared" si="60"/>
        <v>#DIV/0!</v>
      </c>
      <c r="AS120" s="37" t="e">
        <f t="shared" si="61"/>
        <v>#DIV/0!</v>
      </c>
      <c r="AT120" s="37" t="e">
        <f t="shared" si="62"/>
        <v>#DIV/0!</v>
      </c>
      <c r="AU120" s="37" t="e">
        <f t="shared" si="63"/>
        <v>#DIV/0!</v>
      </c>
      <c r="AV120" s="42" t="e">
        <f t="shared" si="64"/>
        <v>#DIV/0!</v>
      </c>
      <c r="AW120" s="37" t="e">
        <f t="shared" si="65"/>
        <v>#DIV/0!</v>
      </c>
      <c r="AX120" s="37" t="e">
        <f t="shared" si="66"/>
        <v>#DIV/0!</v>
      </c>
      <c r="AY120" s="37" t="e">
        <f t="shared" si="67"/>
        <v>#DIV/0!</v>
      </c>
      <c r="AZ120" s="37" t="e">
        <f t="shared" si="68"/>
        <v>#DIV/0!</v>
      </c>
      <c r="BA120" s="37" t="e">
        <f t="shared" si="69"/>
        <v>#DIV/0!</v>
      </c>
      <c r="BB120" s="42" t="e">
        <f>IF($E120="ST",VALUE(TEXT((1/(('TOX and EXPO INPUTS'!$F$9/AG120)+('TOX and EXPO INPUTS'!$F$17/AN120))),"0.0E+00")),IF($E120="IT",VALUE(TEXT((1/(('TOX and EXPO INPUTS'!$F$12/AG120)+('TOX and EXPO INPUTS'!$F$20/AN120))),"0.0E+00"))))</f>
        <v>#DIV/0!</v>
      </c>
      <c r="BC120" s="37" t="e">
        <f>IF($E120="ST",VALUE(TEXT((1/(('TOX and EXPO INPUTS'!$F$9/AH120)+('TOX and EXPO INPUTS'!$F$17/AN120))),"0.0E+00")),IF($E120="IT",VALUE(TEXT((1/(('TOX and EXPO INPUTS'!$F$12/AH120)+('TOX and EXPO INPUTS'!$F$20/AN120))),"0.0E+00"))))</f>
        <v>#DIV/0!</v>
      </c>
      <c r="BD120" s="37" t="e">
        <f>IF($E120="ST",VALUE(TEXT((1/(('TOX and EXPO INPUTS'!$F$9/AI120)+('TOX and EXPO INPUTS'!$F$17/AN120))),"0.0E+00")),IF($E120="IT",VALUE(TEXT((1/(('TOX and EXPO INPUTS'!$F$12/AI120)+('TOX and EXPO INPUTS'!$F$20/AN120))),"0.0E+00"))))</f>
        <v>#DIV/0!</v>
      </c>
      <c r="BE120" s="37" t="e">
        <f>IF($E120="ST",VALUE(TEXT((1/(('TOX and EXPO INPUTS'!$F$9/AG120)+('TOX and EXPO INPUTS'!$F$17/AO120))),"0.0E+00")),IF($E120="IT",VALUE(TEXT((1/(('TOX and EXPO INPUTS'!$F$12/AG120)+('TOX and EXPO INPUTS'!$F$20/AO120))),"0.0E+00"))))</f>
        <v>#DIV/0!</v>
      </c>
      <c r="BF120" s="37" t="e">
        <f>IF($E120="ST",VALUE(TEXT((1/(('TOX and EXPO INPUTS'!$F$9/AH120)+('TOX and EXPO INPUTS'!$F$17/AO120))),"0.0E+00")),IF($E120="IT",VALUE(TEXT((1/(('TOX and EXPO INPUTS'!$F$12/AH120)+('TOX and EXPO INPUTS'!$F$20/AO120))),"0.0E+00"))))</f>
        <v>#DIV/0!</v>
      </c>
      <c r="BG120" s="37" t="e">
        <f>IF($E120="ST",VALUE(TEXT((1/(('TOX and EXPO INPUTS'!$F$9/AI120)+('TOX and EXPO INPUTS'!$F$17/AO120))),"0.0E+00")),IF($E120="IT",VALUE(TEXT((1/(('TOX and EXPO INPUTS'!$F$12/AI120)+('TOX and EXPO INPUTS'!$F$20/AO120))),"0.0E+00"))))</f>
        <v>#DIV/0!</v>
      </c>
      <c r="BH120" s="42" t="e">
        <f>VALUE(TEXT((AD120*$T120/365*'TOX and EXPO INPUTS'!$E$33/'TOX and EXPO INPUTS'!$E$34),"0.00E+00"))</f>
        <v>#DIV/0!</v>
      </c>
      <c r="BI120" s="37" t="e">
        <f>VALUE(TEXT((AE120*$T120/365*'TOX and EXPO INPUTS'!$E$33/'TOX and EXPO INPUTS'!$E$34),"0.00E+00"))</f>
        <v>#DIV/0!</v>
      </c>
      <c r="BJ120" s="37" t="e">
        <f>VALUE(TEXT((AF120*$T120/365*'TOX and EXPO INPUTS'!$E$33/'TOX and EXPO INPUTS'!$E$34),"0.00E+00"))</f>
        <v>#DIV/0!</v>
      </c>
      <c r="BK120" s="42" t="e">
        <f>VALUE(TEXT((AD120*$U120/365*'TOX and EXPO INPUTS'!$E$33/'TOX and EXPO INPUTS'!$E$34),"0.00E+00"))</f>
        <v>#DIV/0!</v>
      </c>
      <c r="BL120" s="37" t="e">
        <f>VALUE(TEXT((AE120*$U120/365*'TOX and EXPO INPUTS'!$E$33/'TOX and EXPO INPUTS'!$E$34),"0.00E+00"))</f>
        <v>#DIV/0!</v>
      </c>
      <c r="BM120" s="37" t="e">
        <f>VALUE(TEXT((AF120*$U120/365*'TOX and EXPO INPUTS'!$E$33/'TOX and EXPO INPUTS'!$E$34),"0.00E+00"))</f>
        <v>#DIV/0!</v>
      </c>
      <c r="BN120" s="42" t="e">
        <f>VALUE(TEXT((AL120*$T120/365*'TOX and EXPO INPUTS'!$E$33/'TOX and EXPO INPUTS'!$E$34),"0.00E+00"))</f>
        <v>#DIV/0!</v>
      </c>
      <c r="BO120" s="37" t="e">
        <f>VALUE(TEXT((AM120*$T120/365*'TOX and EXPO INPUTS'!$E$33/'TOX and EXPO INPUTS'!$E$34),"0.00E+00"))</f>
        <v>#DIV/0!</v>
      </c>
      <c r="BP120" s="42" t="e">
        <f>VALUE(TEXT((AL120*$U120/365*'TOX and EXPO INPUTS'!$E$33/'TOX and EXPO INPUTS'!$E$34),"0.00E+00"))</f>
        <v>#DIV/0!</v>
      </c>
      <c r="BQ120" s="37" t="e">
        <f>VALUE(TEXT((AM120*$U120/365*'TOX and EXPO INPUTS'!$E$33/'TOX and EXPO INPUTS'!$E$34),"0.00E+00"))</f>
        <v>#DIV/0!</v>
      </c>
      <c r="BR120" s="42" t="e">
        <f>VALUE(TEXT((AP120*$T120/365*'TOX and EXPO INPUTS'!$E$33/'TOX and EXPO INPUTS'!$E$34),"0.00E+00"))</f>
        <v>#DIV/0!</v>
      </c>
      <c r="BS120" s="37" t="e">
        <f>VALUE(TEXT((AQ120*$T120/365*'TOX and EXPO INPUTS'!$E$33/'TOX and EXPO INPUTS'!$E$34),"0.00E+00"))</f>
        <v>#DIV/0!</v>
      </c>
      <c r="BT120" s="37" t="e">
        <f>VALUE(TEXT((AR120*$T120/365*'TOX and EXPO INPUTS'!$E$33/'TOX and EXPO INPUTS'!$E$34),"0.00E+00"))</f>
        <v>#DIV/0!</v>
      </c>
      <c r="BU120" s="37" t="e">
        <f>VALUE(TEXT((AS120*$T120/365*'TOX and EXPO INPUTS'!$E$33/'TOX and EXPO INPUTS'!$E$34),"0.00E+00"))</f>
        <v>#DIV/0!</v>
      </c>
      <c r="BV120" s="37" t="e">
        <f>VALUE(TEXT((AT120*$T120/365*'TOX and EXPO INPUTS'!$E$33/'TOX and EXPO INPUTS'!$E$34),"0.00E+00"))</f>
        <v>#DIV/0!</v>
      </c>
      <c r="BW120" s="37" t="e">
        <f>VALUE(TEXT((AU120*$T120/365*'TOX and EXPO INPUTS'!$E$33/'TOX and EXPO INPUTS'!$E$34),"0.00E+00"))</f>
        <v>#DIV/0!</v>
      </c>
      <c r="BX120" s="42" t="e">
        <f>VALUE(TEXT((AP120*$U120/365*'TOX and EXPO INPUTS'!$E$33/'TOX and EXPO INPUTS'!$E$34),"0.00E+00"))</f>
        <v>#DIV/0!</v>
      </c>
      <c r="BY120" s="37" t="e">
        <f>VALUE(TEXT((AQ120*$U120/365*'TOX and EXPO INPUTS'!$E$33/'TOX and EXPO INPUTS'!$E$34),"0.00E+00"))</f>
        <v>#DIV/0!</v>
      </c>
      <c r="BZ120" s="37" t="e">
        <f>VALUE(TEXT((AR120*$U120/365*'TOX and EXPO INPUTS'!$E$33/'TOX and EXPO INPUTS'!$E$34),"0.00E+00"))</f>
        <v>#DIV/0!</v>
      </c>
      <c r="CA120" s="37" t="e">
        <f>VALUE(TEXT((AS120*$U120/365*'TOX and EXPO INPUTS'!$E$33/'TOX and EXPO INPUTS'!$E$34),"0.00E+00"))</f>
        <v>#DIV/0!</v>
      </c>
      <c r="CB120" s="37" t="e">
        <f>VALUE(TEXT((AT120*$U120/365*'TOX and EXPO INPUTS'!$E$33/'TOX and EXPO INPUTS'!$E$34),"0.00E+00"))</f>
        <v>#DIV/0!</v>
      </c>
      <c r="CC120" s="37" t="e">
        <f>VALUE(TEXT((AU120*$U120/365*'TOX and EXPO INPUTS'!$E$33/'TOX and EXPO INPUTS'!$E$34),"0.00E+00"))</f>
        <v>#DIV/0!</v>
      </c>
      <c r="CD120" s="58" t="e">
        <f>VALUE(TEXT((BR120*'TOX and EXPO INPUTS'!$F$23),"0.00E+00"))</f>
        <v>#DIV/0!</v>
      </c>
      <c r="CE120" s="57" t="e">
        <f>VALUE(TEXT((BS120*'TOX and EXPO INPUTS'!$F$23),"0.00E+00"))</f>
        <v>#DIV/0!</v>
      </c>
      <c r="CF120" s="57" t="e">
        <f>VALUE(TEXT((BT120*'TOX and EXPO INPUTS'!$F$23),"0.00E+00"))</f>
        <v>#DIV/0!</v>
      </c>
      <c r="CG120" s="57" t="e">
        <f>VALUE(TEXT((BU120*'TOX and EXPO INPUTS'!$F$23),"0.00E+00"))</f>
        <v>#DIV/0!</v>
      </c>
      <c r="CH120" s="57" t="e">
        <f>VALUE(TEXT((BV120*'TOX and EXPO INPUTS'!$F$23),"0.00E+00"))</f>
        <v>#DIV/0!</v>
      </c>
      <c r="CI120" s="57" t="e">
        <f>VALUE(TEXT((BW120*'TOX and EXPO INPUTS'!$F$23),"0.00E+00"))</f>
        <v>#DIV/0!</v>
      </c>
      <c r="CJ120" s="58" t="e">
        <f>VALUE(TEXT((BX120*'TOX and EXPO INPUTS'!$F$23),"0.00E+00"))</f>
        <v>#DIV/0!</v>
      </c>
      <c r="CK120" s="57" t="e">
        <f>VALUE(TEXT((BY120*'TOX and EXPO INPUTS'!$F$23),"0.00E+00"))</f>
        <v>#DIV/0!</v>
      </c>
      <c r="CL120" s="57" t="e">
        <f>VALUE(TEXT((BZ120*'TOX and EXPO INPUTS'!$F$23),"0.00E+00"))</f>
        <v>#DIV/0!</v>
      </c>
      <c r="CM120" s="57" t="e">
        <f>VALUE(TEXT((CA120*'TOX and EXPO INPUTS'!$F$23),"0.00E+00"))</f>
        <v>#DIV/0!</v>
      </c>
      <c r="CN120" s="57" t="e">
        <f>VALUE(TEXT((CB120*'TOX and EXPO INPUTS'!$F$23),"0.00E+00"))</f>
        <v>#DIV/0!</v>
      </c>
      <c r="CO120" s="57" t="e">
        <f>VALUE(TEXT((CC120*'TOX and EXPO INPUTS'!$F$23),"0.00E+00"))</f>
        <v>#DIV/0!</v>
      </c>
      <c r="CP120" s="38" t="s">
        <v>106</v>
      </c>
      <c r="CQ120" s="34" t="s">
        <v>107</v>
      </c>
      <c r="CR120" s="34" t="s">
        <v>108</v>
      </c>
      <c r="CS120" s="39" t="s">
        <v>109</v>
      </c>
    </row>
    <row r="121" spans="1:97" ht="48" customHeight="1" x14ac:dyDescent="0.25">
      <c r="A121" s="34" t="s">
        <v>98</v>
      </c>
      <c r="B121" s="34" t="s">
        <v>99</v>
      </c>
      <c r="C121" s="34" t="s">
        <v>115</v>
      </c>
      <c r="D121" s="34" t="s">
        <v>111</v>
      </c>
      <c r="E121" s="39" t="s">
        <v>102</v>
      </c>
      <c r="F121" s="40" t="s">
        <v>133</v>
      </c>
      <c r="G121" s="43"/>
      <c r="H121" s="36" t="s">
        <v>104</v>
      </c>
      <c r="I121" s="67"/>
      <c r="J121" s="36" t="s">
        <v>105</v>
      </c>
      <c r="K121" s="100">
        <f>VLOOKUP(F121,'Amount Seed Planted_variables'!$A$3:$I$74,2,0)</f>
        <v>64000</v>
      </c>
      <c r="L121" s="100">
        <f>VLOOKUP(F121,'Amount Seed Planted_variables'!$A$3:$I$74,3,0)</f>
        <v>192000</v>
      </c>
      <c r="M121" s="36">
        <f t="shared" si="53"/>
        <v>0</v>
      </c>
      <c r="N121" s="35">
        <f t="shared" si="54"/>
        <v>0</v>
      </c>
      <c r="O121" s="101">
        <v>225</v>
      </c>
      <c r="P121" s="93">
        <f>VLOOKUP(F121,'Amount Seed Planted_variables'!$A$3:$I$74,4,0)</f>
        <v>27878</v>
      </c>
      <c r="Q121" s="93">
        <f>VLOOKUP(F121,'Amount Seed Planted_variables'!$A$3:$I$74,7,0)</f>
        <v>80</v>
      </c>
      <c r="R121" s="93">
        <f>VLOOKUP(F121,'Amount Seed Planted_variables'!$A$3:$I$74,8,0)</f>
        <v>2230240</v>
      </c>
      <c r="S121" s="87">
        <f t="shared" si="50"/>
        <v>2.5</v>
      </c>
      <c r="T121" s="35">
        <v>10</v>
      </c>
      <c r="U121" s="35">
        <v>30</v>
      </c>
      <c r="V121" s="41">
        <v>138210600</v>
      </c>
      <c r="W121" s="35">
        <v>23262800</v>
      </c>
      <c r="X121" s="35">
        <v>21238200</v>
      </c>
      <c r="Y121" s="41">
        <v>106100</v>
      </c>
      <c r="Z121" s="35">
        <f t="shared" si="70"/>
        <v>10610</v>
      </c>
      <c r="AA121" s="42">
        <f t="shared" si="55"/>
        <v>0</v>
      </c>
      <c r="AB121" s="37">
        <f t="shared" si="56"/>
        <v>0</v>
      </c>
      <c r="AC121" s="37">
        <f t="shared" si="57"/>
        <v>0</v>
      </c>
      <c r="AD121" s="42" t="e">
        <f>VALUE(TEXT(((AA121*'TOX and EXPO INPUTS'!$F$13)/'TOX and EXPO INPUTS'!$E$27),"0.00E+00"))</f>
        <v>#DIV/0!</v>
      </c>
      <c r="AE121" s="37" t="e">
        <f>VALUE(TEXT(((AB121*'TOX and EXPO INPUTS'!$F$13)/'TOX and EXPO INPUTS'!$E$27),"0.00E+00"))</f>
        <v>#DIV/0!</v>
      </c>
      <c r="AF121" s="37" t="e">
        <f>VALUE(TEXT(((AC121*'TOX and EXPO INPUTS'!$F$13)/'TOX and EXPO INPUTS'!$E$27),"0.00E+00"))</f>
        <v>#DIV/0!</v>
      </c>
      <c r="AG121" s="42" t="e">
        <f>IF($E121="ST",VALUE(TEXT(('TOX and EXPO INPUTS'!$F$7/AD121),"0.0E+00")),IF($E121="IT",VALUE(TEXT(('TOX and EXPO INPUTS'!$F$10/AD121),"0.0E+00"))))</f>
        <v>#DIV/0!</v>
      </c>
      <c r="AH121" s="37" t="e">
        <f>IF($E121="ST",VALUE(TEXT(('TOX and EXPO INPUTS'!$F$7/AE121),"0.0E+00")),IF($E121="IT",VALUE(TEXT(('TOX and EXPO INPUTS'!$F$10/AE121),"0.0E+00"))))</f>
        <v>#DIV/0!</v>
      </c>
      <c r="AI121" s="37" t="e">
        <f>IF($E121="ST",VALUE(TEXT(('TOX and EXPO INPUTS'!$F$7/AF121),"0.0E+00")),IF($E121="IT",VALUE(TEXT(('TOX and EXPO INPUTS'!$F$10/AF121),"0.0E+00"))))</f>
        <v>#DIV/0!</v>
      </c>
      <c r="AJ121" s="42">
        <f t="shared" si="51"/>
        <v>0</v>
      </c>
      <c r="AK121" s="37">
        <f t="shared" si="52"/>
        <v>0</v>
      </c>
      <c r="AL121" s="42" t="e">
        <f>VALUE(TEXT(((AJ121*'TOX and EXPO INPUTS'!$F$21)/'TOX and EXPO INPUTS'!$E$29),"0.00E+00"))</f>
        <v>#DIV/0!</v>
      </c>
      <c r="AM121" s="37" t="e">
        <f>VALUE(TEXT(((AK121*'TOX and EXPO INPUTS'!$F$21)/'TOX and EXPO INPUTS'!$E$29),"0.00E+00"))</f>
        <v>#DIV/0!</v>
      </c>
      <c r="AN121" s="42" t="e">
        <f>IF($E121="ST",VALUE(TEXT(('TOX and EXPO INPUTS'!$F$15/AL121),"0.0E+00")),IF($E121="IT",VALUE(TEXT(('TOX and EXPO INPUTS'!$F$18/AL121),"0.0E+00"))))</f>
        <v>#DIV/0!</v>
      </c>
      <c r="AO121" s="37" t="e">
        <f>IF($E121="ST",VALUE(TEXT(('TOX and EXPO INPUTS'!$F$15/AM121),"0.0E+00")),IF($E121="IT",VALUE(TEXT(('TOX and EXPO INPUTS'!$F$18/AM121),"0.0E+00"))))</f>
        <v>#DIV/0!</v>
      </c>
      <c r="AP121" s="42" t="e">
        <f t="shared" si="58"/>
        <v>#DIV/0!</v>
      </c>
      <c r="AQ121" s="37" t="e">
        <f t="shared" si="59"/>
        <v>#DIV/0!</v>
      </c>
      <c r="AR121" s="37" t="e">
        <f t="shared" si="60"/>
        <v>#DIV/0!</v>
      </c>
      <c r="AS121" s="37" t="e">
        <f t="shared" si="61"/>
        <v>#DIV/0!</v>
      </c>
      <c r="AT121" s="37" t="e">
        <f t="shared" si="62"/>
        <v>#DIV/0!</v>
      </c>
      <c r="AU121" s="37" t="e">
        <f t="shared" si="63"/>
        <v>#DIV/0!</v>
      </c>
      <c r="AV121" s="42" t="e">
        <f t="shared" si="64"/>
        <v>#DIV/0!</v>
      </c>
      <c r="AW121" s="37" t="e">
        <f t="shared" si="65"/>
        <v>#DIV/0!</v>
      </c>
      <c r="AX121" s="37" t="e">
        <f t="shared" si="66"/>
        <v>#DIV/0!</v>
      </c>
      <c r="AY121" s="37" t="e">
        <f t="shared" si="67"/>
        <v>#DIV/0!</v>
      </c>
      <c r="AZ121" s="37" t="e">
        <f t="shared" si="68"/>
        <v>#DIV/0!</v>
      </c>
      <c r="BA121" s="37" t="e">
        <f t="shared" si="69"/>
        <v>#DIV/0!</v>
      </c>
      <c r="BB121" s="42" t="e">
        <f>IF($E121="ST",VALUE(TEXT((1/(('TOX and EXPO INPUTS'!$F$9/AG121)+('TOX and EXPO INPUTS'!$F$17/AN121))),"0.0E+00")),IF($E121="IT",VALUE(TEXT((1/(('TOX and EXPO INPUTS'!$F$12/AG121)+('TOX and EXPO INPUTS'!$F$20/AN121))),"0.0E+00"))))</f>
        <v>#DIV/0!</v>
      </c>
      <c r="BC121" s="37" t="e">
        <f>IF($E121="ST",VALUE(TEXT((1/(('TOX and EXPO INPUTS'!$F$9/AH121)+('TOX and EXPO INPUTS'!$F$17/AN121))),"0.0E+00")),IF($E121="IT",VALUE(TEXT((1/(('TOX and EXPO INPUTS'!$F$12/AH121)+('TOX and EXPO INPUTS'!$F$20/AN121))),"0.0E+00"))))</f>
        <v>#DIV/0!</v>
      </c>
      <c r="BD121" s="37" t="e">
        <f>IF($E121="ST",VALUE(TEXT((1/(('TOX and EXPO INPUTS'!$F$9/AI121)+('TOX and EXPO INPUTS'!$F$17/AN121))),"0.0E+00")),IF($E121="IT",VALUE(TEXT((1/(('TOX and EXPO INPUTS'!$F$12/AI121)+('TOX and EXPO INPUTS'!$F$20/AN121))),"0.0E+00"))))</f>
        <v>#DIV/0!</v>
      </c>
      <c r="BE121" s="37" t="e">
        <f>IF($E121="ST",VALUE(TEXT((1/(('TOX and EXPO INPUTS'!$F$9/AG121)+('TOX and EXPO INPUTS'!$F$17/AO121))),"0.0E+00")),IF($E121="IT",VALUE(TEXT((1/(('TOX and EXPO INPUTS'!$F$12/AG121)+('TOX and EXPO INPUTS'!$F$20/AO121))),"0.0E+00"))))</f>
        <v>#DIV/0!</v>
      </c>
      <c r="BF121" s="37" t="e">
        <f>IF($E121="ST",VALUE(TEXT((1/(('TOX and EXPO INPUTS'!$F$9/AH121)+('TOX and EXPO INPUTS'!$F$17/AO121))),"0.0E+00")),IF($E121="IT",VALUE(TEXT((1/(('TOX and EXPO INPUTS'!$F$12/AH121)+('TOX and EXPO INPUTS'!$F$20/AO121))),"0.0E+00"))))</f>
        <v>#DIV/0!</v>
      </c>
      <c r="BG121" s="37" t="e">
        <f>IF($E121="ST",VALUE(TEXT((1/(('TOX and EXPO INPUTS'!$F$9/AI121)+('TOX and EXPO INPUTS'!$F$17/AO121))),"0.0E+00")),IF($E121="IT",VALUE(TEXT((1/(('TOX and EXPO INPUTS'!$F$12/AI121)+('TOX and EXPO INPUTS'!$F$20/AO121))),"0.0E+00"))))</f>
        <v>#DIV/0!</v>
      </c>
      <c r="BH121" s="42" t="e">
        <f>VALUE(TEXT((AD121*$T121/365*'TOX and EXPO INPUTS'!$E$33/'TOX and EXPO INPUTS'!$E$34),"0.00E+00"))</f>
        <v>#DIV/0!</v>
      </c>
      <c r="BI121" s="37" t="e">
        <f>VALUE(TEXT((AE121*$T121/365*'TOX and EXPO INPUTS'!$E$33/'TOX and EXPO INPUTS'!$E$34),"0.00E+00"))</f>
        <v>#DIV/0!</v>
      </c>
      <c r="BJ121" s="37" t="e">
        <f>VALUE(TEXT((AF121*$T121/365*'TOX and EXPO INPUTS'!$E$33/'TOX and EXPO INPUTS'!$E$34),"0.00E+00"))</f>
        <v>#DIV/0!</v>
      </c>
      <c r="BK121" s="42" t="e">
        <f>VALUE(TEXT((AD121*$U121/365*'TOX and EXPO INPUTS'!$E$33/'TOX and EXPO INPUTS'!$E$34),"0.00E+00"))</f>
        <v>#DIV/0!</v>
      </c>
      <c r="BL121" s="37" t="e">
        <f>VALUE(TEXT((AE121*$U121/365*'TOX and EXPO INPUTS'!$E$33/'TOX and EXPO INPUTS'!$E$34),"0.00E+00"))</f>
        <v>#DIV/0!</v>
      </c>
      <c r="BM121" s="37" t="e">
        <f>VALUE(TEXT((AF121*$U121/365*'TOX and EXPO INPUTS'!$E$33/'TOX and EXPO INPUTS'!$E$34),"0.00E+00"))</f>
        <v>#DIV/0!</v>
      </c>
      <c r="BN121" s="42" t="e">
        <f>VALUE(TEXT((AL121*$T121/365*'TOX and EXPO INPUTS'!$E$33/'TOX and EXPO INPUTS'!$E$34),"0.00E+00"))</f>
        <v>#DIV/0!</v>
      </c>
      <c r="BO121" s="37" t="e">
        <f>VALUE(TEXT((AM121*$T121/365*'TOX and EXPO INPUTS'!$E$33/'TOX and EXPO INPUTS'!$E$34),"0.00E+00"))</f>
        <v>#DIV/0!</v>
      </c>
      <c r="BP121" s="42" t="e">
        <f>VALUE(TEXT((AL121*$U121/365*'TOX and EXPO INPUTS'!$E$33/'TOX and EXPO INPUTS'!$E$34),"0.00E+00"))</f>
        <v>#DIV/0!</v>
      </c>
      <c r="BQ121" s="37" t="e">
        <f>VALUE(TEXT((AM121*$U121/365*'TOX and EXPO INPUTS'!$E$33/'TOX and EXPO INPUTS'!$E$34),"0.00E+00"))</f>
        <v>#DIV/0!</v>
      </c>
      <c r="BR121" s="42" t="e">
        <f>VALUE(TEXT((AP121*$T121/365*'TOX and EXPO INPUTS'!$E$33/'TOX and EXPO INPUTS'!$E$34),"0.00E+00"))</f>
        <v>#DIV/0!</v>
      </c>
      <c r="BS121" s="37" t="e">
        <f>VALUE(TEXT((AQ121*$T121/365*'TOX and EXPO INPUTS'!$E$33/'TOX and EXPO INPUTS'!$E$34),"0.00E+00"))</f>
        <v>#DIV/0!</v>
      </c>
      <c r="BT121" s="37" t="e">
        <f>VALUE(TEXT((AR121*$T121/365*'TOX and EXPO INPUTS'!$E$33/'TOX and EXPO INPUTS'!$E$34),"0.00E+00"))</f>
        <v>#DIV/0!</v>
      </c>
      <c r="BU121" s="37" t="e">
        <f>VALUE(TEXT((AS121*$T121/365*'TOX and EXPO INPUTS'!$E$33/'TOX and EXPO INPUTS'!$E$34),"0.00E+00"))</f>
        <v>#DIV/0!</v>
      </c>
      <c r="BV121" s="37" t="e">
        <f>VALUE(TEXT((AT121*$T121/365*'TOX and EXPO INPUTS'!$E$33/'TOX and EXPO INPUTS'!$E$34),"0.00E+00"))</f>
        <v>#DIV/0!</v>
      </c>
      <c r="BW121" s="37" t="e">
        <f>VALUE(TEXT((AU121*$T121/365*'TOX and EXPO INPUTS'!$E$33/'TOX and EXPO INPUTS'!$E$34),"0.00E+00"))</f>
        <v>#DIV/0!</v>
      </c>
      <c r="BX121" s="42" t="e">
        <f>VALUE(TEXT((AP121*$U121/365*'TOX and EXPO INPUTS'!$E$33/'TOX and EXPO INPUTS'!$E$34),"0.00E+00"))</f>
        <v>#DIV/0!</v>
      </c>
      <c r="BY121" s="37" t="e">
        <f>VALUE(TEXT((AQ121*$U121/365*'TOX and EXPO INPUTS'!$E$33/'TOX and EXPO INPUTS'!$E$34),"0.00E+00"))</f>
        <v>#DIV/0!</v>
      </c>
      <c r="BZ121" s="37" t="e">
        <f>VALUE(TEXT((AR121*$U121/365*'TOX and EXPO INPUTS'!$E$33/'TOX and EXPO INPUTS'!$E$34),"0.00E+00"))</f>
        <v>#DIV/0!</v>
      </c>
      <c r="CA121" s="37" t="e">
        <f>VALUE(TEXT((AS121*$U121/365*'TOX and EXPO INPUTS'!$E$33/'TOX and EXPO INPUTS'!$E$34),"0.00E+00"))</f>
        <v>#DIV/0!</v>
      </c>
      <c r="CB121" s="37" t="e">
        <f>VALUE(TEXT((AT121*$U121/365*'TOX and EXPO INPUTS'!$E$33/'TOX and EXPO INPUTS'!$E$34),"0.00E+00"))</f>
        <v>#DIV/0!</v>
      </c>
      <c r="CC121" s="37" t="e">
        <f>VALUE(TEXT((AU121*$U121/365*'TOX and EXPO INPUTS'!$E$33/'TOX and EXPO INPUTS'!$E$34),"0.00E+00"))</f>
        <v>#DIV/0!</v>
      </c>
      <c r="CD121" s="58" t="e">
        <f>VALUE(TEXT((BR121*'TOX and EXPO INPUTS'!$F$23),"0.00E+00"))</f>
        <v>#DIV/0!</v>
      </c>
      <c r="CE121" s="57" t="e">
        <f>VALUE(TEXT((BS121*'TOX and EXPO INPUTS'!$F$23),"0.00E+00"))</f>
        <v>#DIV/0!</v>
      </c>
      <c r="CF121" s="57" t="e">
        <f>VALUE(TEXT((BT121*'TOX and EXPO INPUTS'!$F$23),"0.00E+00"))</f>
        <v>#DIV/0!</v>
      </c>
      <c r="CG121" s="57" t="e">
        <f>VALUE(TEXT((BU121*'TOX and EXPO INPUTS'!$F$23),"0.00E+00"))</f>
        <v>#DIV/0!</v>
      </c>
      <c r="CH121" s="57" t="e">
        <f>VALUE(TEXT((BV121*'TOX and EXPO INPUTS'!$F$23),"0.00E+00"))</f>
        <v>#DIV/0!</v>
      </c>
      <c r="CI121" s="57" t="e">
        <f>VALUE(TEXT((BW121*'TOX and EXPO INPUTS'!$F$23),"0.00E+00"))</f>
        <v>#DIV/0!</v>
      </c>
      <c r="CJ121" s="58" t="e">
        <f>VALUE(TEXT((BX121*'TOX and EXPO INPUTS'!$F$23),"0.00E+00"))</f>
        <v>#DIV/0!</v>
      </c>
      <c r="CK121" s="57" t="e">
        <f>VALUE(TEXT((BY121*'TOX and EXPO INPUTS'!$F$23),"0.00E+00"))</f>
        <v>#DIV/0!</v>
      </c>
      <c r="CL121" s="57" t="e">
        <f>VALUE(TEXT((BZ121*'TOX and EXPO INPUTS'!$F$23),"0.00E+00"))</f>
        <v>#DIV/0!</v>
      </c>
      <c r="CM121" s="57" t="e">
        <f>VALUE(TEXT((CA121*'TOX and EXPO INPUTS'!$F$23),"0.00E+00"))</f>
        <v>#DIV/0!</v>
      </c>
      <c r="CN121" s="57" t="e">
        <f>VALUE(TEXT((CB121*'TOX and EXPO INPUTS'!$F$23),"0.00E+00"))</f>
        <v>#DIV/0!</v>
      </c>
      <c r="CO121" s="57" t="e">
        <f>VALUE(TEXT((CC121*'TOX and EXPO INPUTS'!$F$23),"0.00E+00"))</f>
        <v>#DIV/0!</v>
      </c>
      <c r="CP121" s="38" t="s">
        <v>106</v>
      </c>
      <c r="CQ121" s="34" t="s">
        <v>107</v>
      </c>
      <c r="CR121" s="34" t="s">
        <v>108</v>
      </c>
      <c r="CS121" s="39" t="s">
        <v>109</v>
      </c>
    </row>
    <row r="122" spans="1:97" ht="48" customHeight="1" x14ac:dyDescent="0.25">
      <c r="A122" s="34" t="s">
        <v>98</v>
      </c>
      <c r="B122" s="34" t="s">
        <v>99</v>
      </c>
      <c r="C122" s="34" t="s">
        <v>115</v>
      </c>
      <c r="D122" s="34" t="s">
        <v>442</v>
      </c>
      <c r="E122" s="39" t="s">
        <v>102</v>
      </c>
      <c r="F122" s="40" t="s">
        <v>133</v>
      </c>
      <c r="G122" s="43"/>
      <c r="H122" s="36" t="s">
        <v>104</v>
      </c>
      <c r="I122" s="67"/>
      <c r="J122" s="36" t="s">
        <v>105</v>
      </c>
      <c r="K122" s="100">
        <f>VLOOKUP(F122,'Amount Seed Planted_variables'!$A$3:$I$74,2,0)</f>
        <v>64000</v>
      </c>
      <c r="L122" s="100">
        <f>VLOOKUP(F122,'Amount Seed Planted_variables'!$A$3:$I$74,3,0)</f>
        <v>192000</v>
      </c>
      <c r="M122" s="36">
        <f t="shared" si="53"/>
        <v>0</v>
      </c>
      <c r="N122" s="35">
        <f t="shared" si="54"/>
        <v>0</v>
      </c>
      <c r="O122" s="101">
        <v>225</v>
      </c>
      <c r="P122" s="93">
        <f>VLOOKUP(F122,'Amount Seed Planted_variables'!$A$3:$I$74,4,0)</f>
        <v>27878</v>
      </c>
      <c r="Q122" s="93">
        <f>VLOOKUP(F122,'Amount Seed Planted_variables'!$A$3:$I$74,7,0)</f>
        <v>80</v>
      </c>
      <c r="R122" s="93">
        <f>VLOOKUP(F122,'Amount Seed Planted_variables'!$A$3:$I$74,8,0)</f>
        <v>2230240</v>
      </c>
      <c r="S122" s="87" t="str">
        <f t="shared" si="50"/>
        <v>NA</v>
      </c>
      <c r="T122" s="35">
        <v>10</v>
      </c>
      <c r="U122" s="35">
        <v>30</v>
      </c>
      <c r="V122" s="41">
        <v>3994</v>
      </c>
      <c r="W122" s="35">
        <v>797</v>
      </c>
      <c r="X122" s="35">
        <v>530</v>
      </c>
      <c r="Y122" s="41">
        <v>66</v>
      </c>
      <c r="Z122" s="35">
        <f t="shared" si="70"/>
        <v>6.6000000000000005</v>
      </c>
      <c r="AA122" s="42">
        <f t="shared" si="55"/>
        <v>0</v>
      </c>
      <c r="AB122" s="37">
        <f t="shared" si="56"/>
        <v>0</v>
      </c>
      <c r="AC122" s="37">
        <f t="shared" si="57"/>
        <v>0</v>
      </c>
      <c r="AD122" s="42" t="e">
        <f>VALUE(TEXT(((AA122*'TOX and EXPO INPUTS'!$F$13)/'TOX and EXPO INPUTS'!$E$27),"0.00E+00"))</f>
        <v>#DIV/0!</v>
      </c>
      <c r="AE122" s="37" t="e">
        <f>VALUE(TEXT(((AB122*'TOX and EXPO INPUTS'!$F$13)/'TOX and EXPO INPUTS'!$E$27),"0.00E+00"))</f>
        <v>#DIV/0!</v>
      </c>
      <c r="AF122" s="37" t="e">
        <f>VALUE(TEXT(((AC122*'TOX and EXPO INPUTS'!$F$13)/'TOX and EXPO INPUTS'!$E$27),"0.00E+00"))</f>
        <v>#DIV/0!</v>
      </c>
      <c r="AG122" s="42" t="e">
        <f>IF($E122="ST",VALUE(TEXT(('TOX and EXPO INPUTS'!$F$7/AD122),"0.0E+00")),IF($E122="IT",VALUE(TEXT(('TOX and EXPO INPUTS'!$F$10/AD122),"0.0E+00"))))</f>
        <v>#DIV/0!</v>
      </c>
      <c r="AH122" s="37" t="e">
        <f>IF($E122="ST",VALUE(TEXT(('TOX and EXPO INPUTS'!$F$7/AE122),"0.0E+00")),IF($E122="IT",VALUE(TEXT(('TOX and EXPO INPUTS'!$F$10/AE122),"0.0E+00"))))</f>
        <v>#DIV/0!</v>
      </c>
      <c r="AI122" s="37" t="e">
        <f>IF($E122="ST",VALUE(TEXT(('TOX and EXPO INPUTS'!$F$7/AF122),"0.0E+00")),IF($E122="IT",VALUE(TEXT(('TOX and EXPO INPUTS'!$F$10/AF122),"0.0E+00"))))</f>
        <v>#DIV/0!</v>
      </c>
      <c r="AJ122" s="42">
        <f t="shared" si="51"/>
        <v>0</v>
      </c>
      <c r="AK122" s="37">
        <f t="shared" si="52"/>
        <v>0</v>
      </c>
      <c r="AL122" s="42" t="e">
        <f>VALUE(TEXT(((AJ122*'TOX and EXPO INPUTS'!$F$21)/'TOX and EXPO INPUTS'!$E$29),"0.00E+00"))</f>
        <v>#DIV/0!</v>
      </c>
      <c r="AM122" s="37" t="e">
        <f>VALUE(TEXT(((AK122*'TOX and EXPO INPUTS'!$F$21)/'TOX and EXPO INPUTS'!$E$29),"0.00E+00"))</f>
        <v>#DIV/0!</v>
      </c>
      <c r="AN122" s="42" t="e">
        <f>IF($E122="ST",VALUE(TEXT(('TOX and EXPO INPUTS'!$F$15/AL122),"0.0E+00")),IF($E122="IT",VALUE(TEXT(('TOX and EXPO INPUTS'!$F$18/AL122),"0.0E+00"))))</f>
        <v>#DIV/0!</v>
      </c>
      <c r="AO122" s="37" t="e">
        <f>IF($E122="ST",VALUE(TEXT(('TOX and EXPO INPUTS'!$F$15/AM122),"0.0E+00")),IF($E122="IT",VALUE(TEXT(('TOX and EXPO INPUTS'!$F$18/AM122),"0.0E+00"))))</f>
        <v>#DIV/0!</v>
      </c>
      <c r="AP122" s="42" t="e">
        <f t="shared" si="58"/>
        <v>#DIV/0!</v>
      </c>
      <c r="AQ122" s="37" t="e">
        <f t="shared" si="59"/>
        <v>#DIV/0!</v>
      </c>
      <c r="AR122" s="37" t="e">
        <f t="shared" si="60"/>
        <v>#DIV/0!</v>
      </c>
      <c r="AS122" s="37" t="e">
        <f t="shared" si="61"/>
        <v>#DIV/0!</v>
      </c>
      <c r="AT122" s="37" t="e">
        <f t="shared" si="62"/>
        <v>#DIV/0!</v>
      </c>
      <c r="AU122" s="37" t="e">
        <f t="shared" si="63"/>
        <v>#DIV/0!</v>
      </c>
      <c r="AV122" s="42" t="e">
        <f t="shared" si="64"/>
        <v>#DIV/0!</v>
      </c>
      <c r="AW122" s="37" t="e">
        <f t="shared" si="65"/>
        <v>#DIV/0!</v>
      </c>
      <c r="AX122" s="37" t="e">
        <f t="shared" si="66"/>
        <v>#DIV/0!</v>
      </c>
      <c r="AY122" s="37" t="e">
        <f t="shared" si="67"/>
        <v>#DIV/0!</v>
      </c>
      <c r="AZ122" s="37" t="e">
        <f t="shared" si="68"/>
        <v>#DIV/0!</v>
      </c>
      <c r="BA122" s="37" t="e">
        <f t="shared" si="69"/>
        <v>#DIV/0!</v>
      </c>
      <c r="BB122" s="42" t="e">
        <f>IF($E122="ST",VALUE(TEXT((1/(('TOX and EXPO INPUTS'!$F$9/AG122)+('TOX and EXPO INPUTS'!$F$17/AN122))),"0.0E+00")),IF($E122="IT",VALUE(TEXT((1/(('TOX and EXPO INPUTS'!$F$12/AG122)+('TOX and EXPO INPUTS'!$F$20/AN122))),"0.0E+00"))))</f>
        <v>#DIV/0!</v>
      </c>
      <c r="BC122" s="37" t="e">
        <f>IF($E122="ST",VALUE(TEXT((1/(('TOX and EXPO INPUTS'!$F$9/AH122)+('TOX and EXPO INPUTS'!$F$17/AN122))),"0.0E+00")),IF($E122="IT",VALUE(TEXT((1/(('TOX and EXPO INPUTS'!$F$12/AH122)+('TOX and EXPO INPUTS'!$F$20/AN122))),"0.0E+00"))))</f>
        <v>#DIV/0!</v>
      </c>
      <c r="BD122" s="37" t="e">
        <f>IF($E122="ST",VALUE(TEXT((1/(('TOX and EXPO INPUTS'!$F$9/AI122)+('TOX and EXPO INPUTS'!$F$17/AN122))),"0.0E+00")),IF($E122="IT",VALUE(TEXT((1/(('TOX and EXPO INPUTS'!$F$12/AI122)+('TOX and EXPO INPUTS'!$F$20/AN122))),"0.0E+00"))))</f>
        <v>#DIV/0!</v>
      </c>
      <c r="BE122" s="37" t="e">
        <f>IF($E122="ST",VALUE(TEXT((1/(('TOX and EXPO INPUTS'!$F$9/AG122)+('TOX and EXPO INPUTS'!$F$17/AO122))),"0.0E+00")),IF($E122="IT",VALUE(TEXT((1/(('TOX and EXPO INPUTS'!$F$12/AG122)+('TOX and EXPO INPUTS'!$F$20/AO122))),"0.0E+00"))))</f>
        <v>#DIV/0!</v>
      </c>
      <c r="BF122" s="37" t="e">
        <f>IF($E122="ST",VALUE(TEXT((1/(('TOX and EXPO INPUTS'!$F$9/AH122)+('TOX and EXPO INPUTS'!$F$17/AO122))),"0.0E+00")),IF($E122="IT",VALUE(TEXT((1/(('TOX and EXPO INPUTS'!$F$12/AH122)+('TOX and EXPO INPUTS'!$F$20/AO122))),"0.0E+00"))))</f>
        <v>#DIV/0!</v>
      </c>
      <c r="BG122" s="37" t="e">
        <f>IF($E122="ST",VALUE(TEXT((1/(('TOX and EXPO INPUTS'!$F$9/AI122)+('TOX and EXPO INPUTS'!$F$17/AO122))),"0.0E+00")),IF($E122="IT",VALUE(TEXT((1/(('TOX and EXPO INPUTS'!$F$12/AI122)+('TOX and EXPO INPUTS'!$F$20/AO122))),"0.0E+00"))))</f>
        <v>#DIV/0!</v>
      </c>
      <c r="BH122" s="42" t="e">
        <f>VALUE(TEXT((AD122*$T122/365*'TOX and EXPO INPUTS'!$E$33/'TOX and EXPO INPUTS'!$E$34),"0.00E+00"))</f>
        <v>#DIV/0!</v>
      </c>
      <c r="BI122" s="37" t="e">
        <f>VALUE(TEXT((AE122*$T122/365*'TOX and EXPO INPUTS'!$E$33/'TOX and EXPO INPUTS'!$E$34),"0.00E+00"))</f>
        <v>#DIV/0!</v>
      </c>
      <c r="BJ122" s="37" t="e">
        <f>VALUE(TEXT((AF122*$T122/365*'TOX and EXPO INPUTS'!$E$33/'TOX and EXPO INPUTS'!$E$34),"0.00E+00"))</f>
        <v>#DIV/0!</v>
      </c>
      <c r="BK122" s="42" t="e">
        <f>VALUE(TEXT((AD122*$U122/365*'TOX and EXPO INPUTS'!$E$33/'TOX and EXPO INPUTS'!$E$34),"0.00E+00"))</f>
        <v>#DIV/0!</v>
      </c>
      <c r="BL122" s="37" t="e">
        <f>VALUE(TEXT((AE122*$U122/365*'TOX and EXPO INPUTS'!$E$33/'TOX and EXPO INPUTS'!$E$34),"0.00E+00"))</f>
        <v>#DIV/0!</v>
      </c>
      <c r="BM122" s="37" t="e">
        <f>VALUE(TEXT((AF122*$U122/365*'TOX and EXPO INPUTS'!$E$33/'TOX and EXPO INPUTS'!$E$34),"0.00E+00"))</f>
        <v>#DIV/0!</v>
      </c>
      <c r="BN122" s="42" t="e">
        <f>VALUE(TEXT((AL122*$T122/365*'TOX and EXPO INPUTS'!$E$33/'TOX and EXPO INPUTS'!$E$34),"0.00E+00"))</f>
        <v>#DIV/0!</v>
      </c>
      <c r="BO122" s="37" t="e">
        <f>VALUE(TEXT((AM122*$T122/365*'TOX and EXPO INPUTS'!$E$33/'TOX and EXPO INPUTS'!$E$34),"0.00E+00"))</f>
        <v>#DIV/0!</v>
      </c>
      <c r="BP122" s="42" t="e">
        <f>VALUE(TEXT((AL122*$U122/365*'TOX and EXPO INPUTS'!$E$33/'TOX and EXPO INPUTS'!$E$34),"0.00E+00"))</f>
        <v>#DIV/0!</v>
      </c>
      <c r="BQ122" s="37" t="e">
        <f>VALUE(TEXT((AM122*$U122/365*'TOX and EXPO INPUTS'!$E$33/'TOX and EXPO INPUTS'!$E$34),"0.00E+00"))</f>
        <v>#DIV/0!</v>
      </c>
      <c r="BR122" s="42" t="e">
        <f>VALUE(TEXT((AP122*$T122/365*'TOX and EXPO INPUTS'!$E$33/'TOX and EXPO INPUTS'!$E$34),"0.00E+00"))</f>
        <v>#DIV/0!</v>
      </c>
      <c r="BS122" s="37" t="e">
        <f>VALUE(TEXT((AQ122*$T122/365*'TOX and EXPO INPUTS'!$E$33/'TOX and EXPO INPUTS'!$E$34),"0.00E+00"))</f>
        <v>#DIV/0!</v>
      </c>
      <c r="BT122" s="37" t="e">
        <f>VALUE(TEXT((AR122*$T122/365*'TOX and EXPO INPUTS'!$E$33/'TOX and EXPO INPUTS'!$E$34),"0.00E+00"))</f>
        <v>#DIV/0!</v>
      </c>
      <c r="BU122" s="37" t="e">
        <f>VALUE(TEXT((AS122*$T122/365*'TOX and EXPO INPUTS'!$E$33/'TOX and EXPO INPUTS'!$E$34),"0.00E+00"))</f>
        <v>#DIV/0!</v>
      </c>
      <c r="BV122" s="37" t="e">
        <f>VALUE(TEXT((AT122*$T122/365*'TOX and EXPO INPUTS'!$E$33/'TOX and EXPO INPUTS'!$E$34),"0.00E+00"))</f>
        <v>#DIV/0!</v>
      </c>
      <c r="BW122" s="37" t="e">
        <f>VALUE(TEXT((AU122*$T122/365*'TOX and EXPO INPUTS'!$E$33/'TOX and EXPO INPUTS'!$E$34),"0.00E+00"))</f>
        <v>#DIV/0!</v>
      </c>
      <c r="BX122" s="42" t="e">
        <f>VALUE(TEXT((AP122*$U122/365*'TOX and EXPO INPUTS'!$E$33/'TOX and EXPO INPUTS'!$E$34),"0.00E+00"))</f>
        <v>#DIV/0!</v>
      </c>
      <c r="BY122" s="37" t="e">
        <f>VALUE(TEXT((AQ122*$U122/365*'TOX and EXPO INPUTS'!$E$33/'TOX and EXPO INPUTS'!$E$34),"0.00E+00"))</f>
        <v>#DIV/0!</v>
      </c>
      <c r="BZ122" s="37" t="e">
        <f>VALUE(TEXT((AR122*$U122/365*'TOX and EXPO INPUTS'!$E$33/'TOX and EXPO INPUTS'!$E$34),"0.00E+00"))</f>
        <v>#DIV/0!</v>
      </c>
      <c r="CA122" s="37" t="e">
        <f>VALUE(TEXT((AS122*$U122/365*'TOX and EXPO INPUTS'!$E$33/'TOX and EXPO INPUTS'!$E$34),"0.00E+00"))</f>
        <v>#DIV/0!</v>
      </c>
      <c r="CB122" s="37" t="e">
        <f>VALUE(TEXT((AT122*$U122/365*'TOX and EXPO INPUTS'!$E$33/'TOX and EXPO INPUTS'!$E$34),"0.00E+00"))</f>
        <v>#DIV/0!</v>
      </c>
      <c r="CC122" s="37" t="e">
        <f>VALUE(TEXT((AU122*$U122/365*'TOX and EXPO INPUTS'!$E$33/'TOX and EXPO INPUTS'!$E$34),"0.00E+00"))</f>
        <v>#DIV/0!</v>
      </c>
      <c r="CD122" s="58" t="e">
        <f>VALUE(TEXT((BR122*'TOX and EXPO INPUTS'!$F$23),"0.00E+00"))</f>
        <v>#DIV/0!</v>
      </c>
      <c r="CE122" s="57" t="e">
        <f>VALUE(TEXT((BS122*'TOX and EXPO INPUTS'!$F$23),"0.00E+00"))</f>
        <v>#DIV/0!</v>
      </c>
      <c r="CF122" s="57" t="e">
        <f>VALUE(TEXT((BT122*'TOX and EXPO INPUTS'!$F$23),"0.00E+00"))</f>
        <v>#DIV/0!</v>
      </c>
      <c r="CG122" s="57" t="e">
        <f>VALUE(TEXT((BU122*'TOX and EXPO INPUTS'!$F$23),"0.00E+00"))</f>
        <v>#DIV/0!</v>
      </c>
      <c r="CH122" s="57" t="e">
        <f>VALUE(TEXT((BV122*'TOX and EXPO INPUTS'!$F$23),"0.00E+00"))</f>
        <v>#DIV/0!</v>
      </c>
      <c r="CI122" s="57" t="e">
        <f>VALUE(TEXT((BW122*'TOX and EXPO INPUTS'!$F$23),"0.00E+00"))</f>
        <v>#DIV/0!</v>
      </c>
      <c r="CJ122" s="58" t="e">
        <f>VALUE(TEXT((BX122*'TOX and EXPO INPUTS'!$F$23),"0.00E+00"))</f>
        <v>#DIV/0!</v>
      </c>
      <c r="CK122" s="57" t="e">
        <f>VALUE(TEXT((BY122*'TOX and EXPO INPUTS'!$F$23),"0.00E+00"))</f>
        <v>#DIV/0!</v>
      </c>
      <c r="CL122" s="57" t="e">
        <f>VALUE(TEXT((BZ122*'TOX and EXPO INPUTS'!$F$23),"0.00E+00"))</f>
        <v>#DIV/0!</v>
      </c>
      <c r="CM122" s="57" t="e">
        <f>VALUE(TEXT((CA122*'TOX and EXPO INPUTS'!$F$23),"0.00E+00"))</f>
        <v>#DIV/0!</v>
      </c>
      <c r="CN122" s="57" t="e">
        <f>VALUE(TEXT((CB122*'TOX and EXPO INPUTS'!$F$23),"0.00E+00"))</f>
        <v>#DIV/0!</v>
      </c>
      <c r="CO122" s="57" t="e">
        <f>VALUE(TEXT((CC122*'TOX and EXPO INPUTS'!$F$23),"0.00E+00"))</f>
        <v>#DIV/0!</v>
      </c>
      <c r="CP122" s="38" t="s">
        <v>106</v>
      </c>
      <c r="CQ122" s="34" t="s">
        <v>107</v>
      </c>
      <c r="CR122" s="34" t="s">
        <v>108</v>
      </c>
      <c r="CS122" s="39" t="s">
        <v>109</v>
      </c>
    </row>
    <row r="123" spans="1:97" ht="48" customHeight="1" x14ac:dyDescent="0.25">
      <c r="A123" s="34" t="s">
        <v>98</v>
      </c>
      <c r="B123" s="34" t="s">
        <v>99</v>
      </c>
      <c r="C123" s="34" t="s">
        <v>115</v>
      </c>
      <c r="D123" s="34" t="s">
        <v>101</v>
      </c>
      <c r="E123" s="39" t="s">
        <v>112</v>
      </c>
      <c r="F123" s="40" t="s">
        <v>133</v>
      </c>
      <c r="G123" s="43"/>
      <c r="H123" s="36" t="s">
        <v>104</v>
      </c>
      <c r="I123" s="67"/>
      <c r="J123" s="36" t="s">
        <v>105</v>
      </c>
      <c r="K123" s="100">
        <f>VLOOKUP(F123,'Amount Seed Planted_variables'!$A$3:$I$74,2,0)</f>
        <v>64000</v>
      </c>
      <c r="L123" s="100">
        <f>VLOOKUP(F123,'Amount Seed Planted_variables'!$A$3:$I$74,3,0)</f>
        <v>192000</v>
      </c>
      <c r="M123" s="36">
        <f t="shared" si="53"/>
        <v>0</v>
      </c>
      <c r="N123" s="35">
        <f t="shared" si="54"/>
        <v>0</v>
      </c>
      <c r="O123" s="101">
        <v>225</v>
      </c>
      <c r="P123" s="93">
        <f>VLOOKUP(F123,'Amount Seed Planted_variables'!$A$3:$I$74,4,0)</f>
        <v>27878</v>
      </c>
      <c r="Q123" s="93">
        <f>VLOOKUP(F123,'Amount Seed Planted_variables'!$A$3:$I$74,7,0)</f>
        <v>80</v>
      </c>
      <c r="R123" s="93">
        <f>VLOOKUP(F123,'Amount Seed Planted_variables'!$A$3:$I$74,8,0)</f>
        <v>2230240</v>
      </c>
      <c r="S123" s="87" t="str">
        <f t="shared" si="50"/>
        <v>NA</v>
      </c>
      <c r="T123" s="35">
        <v>10</v>
      </c>
      <c r="U123" s="35">
        <v>30</v>
      </c>
      <c r="V123" s="41">
        <v>349</v>
      </c>
      <c r="W123" s="35">
        <v>51.2</v>
      </c>
      <c r="X123" s="35">
        <v>42.2</v>
      </c>
      <c r="Y123" s="41">
        <v>1.2</v>
      </c>
      <c r="Z123" s="35">
        <f t="shared" si="70"/>
        <v>0.12</v>
      </c>
      <c r="AA123" s="42">
        <f t="shared" si="55"/>
        <v>0</v>
      </c>
      <c r="AB123" s="37">
        <f t="shared" si="56"/>
        <v>0</v>
      </c>
      <c r="AC123" s="37">
        <f t="shared" si="57"/>
        <v>0</v>
      </c>
      <c r="AD123" s="42" t="e">
        <f>VALUE(TEXT(((AA123*'TOX and EXPO INPUTS'!$F$13)/'TOX and EXPO INPUTS'!$E$27),"0.00E+00"))</f>
        <v>#DIV/0!</v>
      </c>
      <c r="AE123" s="37" t="e">
        <f>VALUE(TEXT(((AB123*'TOX and EXPO INPUTS'!$F$13)/'TOX and EXPO INPUTS'!$E$27),"0.00E+00"))</f>
        <v>#DIV/0!</v>
      </c>
      <c r="AF123" s="37" t="e">
        <f>VALUE(TEXT(((AC123*'TOX and EXPO INPUTS'!$F$13)/'TOX and EXPO INPUTS'!$E$27),"0.00E+00"))</f>
        <v>#DIV/0!</v>
      </c>
      <c r="AG123" s="42" t="e">
        <f>IF($E123="ST",VALUE(TEXT(('TOX and EXPO INPUTS'!$F$7/AD123),"0.0E+00")),IF($E123="IT",VALUE(TEXT(('TOX and EXPO INPUTS'!$F$10/AD123),"0.0E+00"))))</f>
        <v>#DIV/0!</v>
      </c>
      <c r="AH123" s="37" t="e">
        <f>IF($E123="ST",VALUE(TEXT(('TOX and EXPO INPUTS'!$F$7/AE123),"0.0E+00")),IF($E123="IT",VALUE(TEXT(('TOX and EXPO INPUTS'!$F$10/AE123),"0.0E+00"))))</f>
        <v>#DIV/0!</v>
      </c>
      <c r="AI123" s="37" t="e">
        <f>IF($E123="ST",VALUE(TEXT(('TOX and EXPO INPUTS'!$F$7/AF123),"0.0E+00")),IF($E123="IT",VALUE(TEXT(('TOX and EXPO INPUTS'!$F$10/AF123),"0.0E+00"))))</f>
        <v>#DIV/0!</v>
      </c>
      <c r="AJ123" s="42">
        <f t="shared" si="51"/>
        <v>0</v>
      </c>
      <c r="AK123" s="37">
        <f t="shared" si="52"/>
        <v>0</v>
      </c>
      <c r="AL123" s="42" t="e">
        <f>VALUE(TEXT(((AJ123*'TOX and EXPO INPUTS'!$F$21)/'TOX and EXPO INPUTS'!$E$29),"0.00E+00"))</f>
        <v>#DIV/0!</v>
      </c>
      <c r="AM123" s="37" t="e">
        <f>VALUE(TEXT(((AK123*'TOX and EXPO INPUTS'!$F$21)/'TOX and EXPO INPUTS'!$E$29),"0.00E+00"))</f>
        <v>#DIV/0!</v>
      </c>
      <c r="AN123" s="42" t="e">
        <f>IF($E123="ST",VALUE(TEXT(('TOX and EXPO INPUTS'!$F$15/AL123),"0.0E+00")),IF($E123="IT",VALUE(TEXT(('TOX and EXPO INPUTS'!$F$18/AL123),"0.0E+00"))))</f>
        <v>#DIV/0!</v>
      </c>
      <c r="AO123" s="37" t="e">
        <f>IF($E123="ST",VALUE(TEXT(('TOX and EXPO INPUTS'!$F$15/AM123),"0.0E+00")),IF($E123="IT",VALUE(TEXT(('TOX and EXPO INPUTS'!$F$18/AM123),"0.0E+00"))))</f>
        <v>#DIV/0!</v>
      </c>
      <c r="AP123" s="42" t="e">
        <f t="shared" si="58"/>
        <v>#DIV/0!</v>
      </c>
      <c r="AQ123" s="37" t="e">
        <f t="shared" si="59"/>
        <v>#DIV/0!</v>
      </c>
      <c r="AR123" s="37" t="e">
        <f t="shared" si="60"/>
        <v>#DIV/0!</v>
      </c>
      <c r="AS123" s="37" t="e">
        <f t="shared" si="61"/>
        <v>#DIV/0!</v>
      </c>
      <c r="AT123" s="37" t="e">
        <f t="shared" si="62"/>
        <v>#DIV/0!</v>
      </c>
      <c r="AU123" s="37" t="e">
        <f t="shared" si="63"/>
        <v>#DIV/0!</v>
      </c>
      <c r="AV123" s="42" t="e">
        <f t="shared" si="64"/>
        <v>#DIV/0!</v>
      </c>
      <c r="AW123" s="37" t="e">
        <f t="shared" si="65"/>
        <v>#DIV/0!</v>
      </c>
      <c r="AX123" s="37" t="e">
        <f t="shared" si="66"/>
        <v>#DIV/0!</v>
      </c>
      <c r="AY123" s="37" t="e">
        <f t="shared" si="67"/>
        <v>#DIV/0!</v>
      </c>
      <c r="AZ123" s="37" t="e">
        <f t="shared" si="68"/>
        <v>#DIV/0!</v>
      </c>
      <c r="BA123" s="37" t="e">
        <f t="shared" si="69"/>
        <v>#DIV/0!</v>
      </c>
      <c r="BB123" s="42" t="e">
        <f>IF($E123="ST",VALUE(TEXT((1/(('TOX and EXPO INPUTS'!$F$9/AG123)+('TOX and EXPO INPUTS'!$F$17/AN123))),"0.0E+00")),IF($E123="IT",VALUE(TEXT((1/(('TOX and EXPO INPUTS'!$F$12/AG123)+('TOX and EXPO INPUTS'!$F$20/AN123))),"0.0E+00"))))</f>
        <v>#DIV/0!</v>
      </c>
      <c r="BC123" s="37" t="e">
        <f>IF($E123="ST",VALUE(TEXT((1/(('TOX and EXPO INPUTS'!$F$9/AH123)+('TOX and EXPO INPUTS'!$F$17/AN123))),"0.0E+00")),IF($E123="IT",VALUE(TEXT((1/(('TOX and EXPO INPUTS'!$F$12/AH123)+('TOX and EXPO INPUTS'!$F$20/AN123))),"0.0E+00"))))</f>
        <v>#DIV/0!</v>
      </c>
      <c r="BD123" s="37" t="e">
        <f>IF($E123="ST",VALUE(TEXT((1/(('TOX and EXPO INPUTS'!$F$9/AI123)+('TOX and EXPO INPUTS'!$F$17/AN123))),"0.0E+00")),IF($E123="IT",VALUE(TEXT((1/(('TOX and EXPO INPUTS'!$F$12/AI123)+('TOX and EXPO INPUTS'!$F$20/AN123))),"0.0E+00"))))</f>
        <v>#DIV/0!</v>
      </c>
      <c r="BE123" s="37" t="e">
        <f>IF($E123="ST",VALUE(TEXT((1/(('TOX and EXPO INPUTS'!$F$9/AG123)+('TOX and EXPO INPUTS'!$F$17/AO123))),"0.0E+00")),IF($E123="IT",VALUE(TEXT((1/(('TOX and EXPO INPUTS'!$F$12/AG123)+('TOX and EXPO INPUTS'!$F$20/AO123))),"0.0E+00"))))</f>
        <v>#DIV/0!</v>
      </c>
      <c r="BF123" s="37" t="e">
        <f>IF($E123="ST",VALUE(TEXT((1/(('TOX and EXPO INPUTS'!$F$9/AH123)+('TOX and EXPO INPUTS'!$F$17/AO123))),"0.0E+00")),IF($E123="IT",VALUE(TEXT((1/(('TOX and EXPO INPUTS'!$F$12/AH123)+('TOX and EXPO INPUTS'!$F$20/AO123))),"0.0E+00"))))</f>
        <v>#DIV/0!</v>
      </c>
      <c r="BG123" s="37" t="e">
        <f>IF($E123="ST",VALUE(TEXT((1/(('TOX and EXPO INPUTS'!$F$9/AI123)+('TOX and EXPO INPUTS'!$F$17/AO123))),"0.0E+00")),IF($E123="IT",VALUE(TEXT((1/(('TOX and EXPO INPUTS'!$F$12/AI123)+('TOX and EXPO INPUTS'!$F$20/AO123))),"0.0E+00"))))</f>
        <v>#DIV/0!</v>
      </c>
      <c r="BH123" s="42" t="e">
        <f>VALUE(TEXT((AD123*$T123/365*'TOX and EXPO INPUTS'!$E$33/'TOX and EXPO INPUTS'!$E$34),"0.00E+00"))</f>
        <v>#DIV/0!</v>
      </c>
      <c r="BI123" s="37" t="e">
        <f>VALUE(TEXT((AE123*$T123/365*'TOX and EXPO INPUTS'!$E$33/'TOX and EXPO INPUTS'!$E$34),"0.00E+00"))</f>
        <v>#DIV/0!</v>
      </c>
      <c r="BJ123" s="37" t="e">
        <f>VALUE(TEXT((AF123*$T123/365*'TOX and EXPO INPUTS'!$E$33/'TOX and EXPO INPUTS'!$E$34),"0.00E+00"))</f>
        <v>#DIV/0!</v>
      </c>
      <c r="BK123" s="42" t="e">
        <f>VALUE(TEXT((AD123*$U123/365*'TOX and EXPO INPUTS'!$E$33/'TOX and EXPO INPUTS'!$E$34),"0.00E+00"))</f>
        <v>#DIV/0!</v>
      </c>
      <c r="BL123" s="37" t="e">
        <f>VALUE(TEXT((AE123*$U123/365*'TOX and EXPO INPUTS'!$E$33/'TOX and EXPO INPUTS'!$E$34),"0.00E+00"))</f>
        <v>#DIV/0!</v>
      </c>
      <c r="BM123" s="37" t="e">
        <f>VALUE(TEXT((AF123*$U123/365*'TOX and EXPO INPUTS'!$E$33/'TOX and EXPO INPUTS'!$E$34),"0.00E+00"))</f>
        <v>#DIV/0!</v>
      </c>
      <c r="BN123" s="42" t="e">
        <f>VALUE(TEXT((AL123*$T123/365*'TOX and EXPO INPUTS'!$E$33/'TOX and EXPO INPUTS'!$E$34),"0.00E+00"))</f>
        <v>#DIV/0!</v>
      </c>
      <c r="BO123" s="37" t="e">
        <f>VALUE(TEXT((AM123*$T123/365*'TOX and EXPO INPUTS'!$E$33/'TOX and EXPO INPUTS'!$E$34),"0.00E+00"))</f>
        <v>#DIV/0!</v>
      </c>
      <c r="BP123" s="42" t="e">
        <f>VALUE(TEXT((AL123*$U123/365*'TOX and EXPO INPUTS'!$E$33/'TOX and EXPO INPUTS'!$E$34),"0.00E+00"))</f>
        <v>#DIV/0!</v>
      </c>
      <c r="BQ123" s="37" t="e">
        <f>VALUE(TEXT((AM123*$U123/365*'TOX and EXPO INPUTS'!$E$33/'TOX and EXPO INPUTS'!$E$34),"0.00E+00"))</f>
        <v>#DIV/0!</v>
      </c>
      <c r="BR123" s="42" t="e">
        <f>VALUE(TEXT((AP123*$T123/365*'TOX and EXPO INPUTS'!$E$33/'TOX and EXPO INPUTS'!$E$34),"0.00E+00"))</f>
        <v>#DIV/0!</v>
      </c>
      <c r="BS123" s="37" t="e">
        <f>VALUE(TEXT((AQ123*$T123/365*'TOX and EXPO INPUTS'!$E$33/'TOX and EXPO INPUTS'!$E$34),"0.00E+00"))</f>
        <v>#DIV/0!</v>
      </c>
      <c r="BT123" s="37" t="e">
        <f>VALUE(TEXT((AR123*$T123/365*'TOX and EXPO INPUTS'!$E$33/'TOX and EXPO INPUTS'!$E$34),"0.00E+00"))</f>
        <v>#DIV/0!</v>
      </c>
      <c r="BU123" s="37" t="e">
        <f>VALUE(TEXT((AS123*$T123/365*'TOX and EXPO INPUTS'!$E$33/'TOX and EXPO INPUTS'!$E$34),"0.00E+00"))</f>
        <v>#DIV/0!</v>
      </c>
      <c r="BV123" s="37" t="e">
        <f>VALUE(TEXT((AT123*$T123/365*'TOX and EXPO INPUTS'!$E$33/'TOX and EXPO INPUTS'!$E$34),"0.00E+00"))</f>
        <v>#DIV/0!</v>
      </c>
      <c r="BW123" s="37" t="e">
        <f>VALUE(TEXT((AU123*$T123/365*'TOX and EXPO INPUTS'!$E$33/'TOX and EXPO INPUTS'!$E$34),"0.00E+00"))</f>
        <v>#DIV/0!</v>
      </c>
      <c r="BX123" s="42" t="e">
        <f>VALUE(TEXT((AP123*$U123/365*'TOX and EXPO INPUTS'!$E$33/'TOX and EXPO INPUTS'!$E$34),"0.00E+00"))</f>
        <v>#DIV/0!</v>
      </c>
      <c r="BY123" s="37" t="e">
        <f>VALUE(TEXT((AQ123*$U123/365*'TOX and EXPO INPUTS'!$E$33/'TOX and EXPO INPUTS'!$E$34),"0.00E+00"))</f>
        <v>#DIV/0!</v>
      </c>
      <c r="BZ123" s="37" t="e">
        <f>VALUE(TEXT((AR123*$U123/365*'TOX and EXPO INPUTS'!$E$33/'TOX and EXPO INPUTS'!$E$34),"0.00E+00"))</f>
        <v>#DIV/0!</v>
      </c>
      <c r="CA123" s="37" t="e">
        <f>VALUE(TEXT((AS123*$U123/365*'TOX and EXPO INPUTS'!$E$33/'TOX and EXPO INPUTS'!$E$34),"0.00E+00"))</f>
        <v>#DIV/0!</v>
      </c>
      <c r="CB123" s="37" t="e">
        <f>VALUE(TEXT((AT123*$U123/365*'TOX and EXPO INPUTS'!$E$33/'TOX and EXPO INPUTS'!$E$34),"0.00E+00"))</f>
        <v>#DIV/0!</v>
      </c>
      <c r="CC123" s="37" t="e">
        <f>VALUE(TEXT((AU123*$U123/365*'TOX and EXPO INPUTS'!$E$33/'TOX and EXPO INPUTS'!$E$34),"0.00E+00"))</f>
        <v>#DIV/0!</v>
      </c>
      <c r="CD123" s="58" t="e">
        <f>VALUE(TEXT((BR123*'TOX and EXPO INPUTS'!$F$23),"0.00E+00"))</f>
        <v>#DIV/0!</v>
      </c>
      <c r="CE123" s="57" t="e">
        <f>VALUE(TEXT((BS123*'TOX and EXPO INPUTS'!$F$23),"0.00E+00"))</f>
        <v>#DIV/0!</v>
      </c>
      <c r="CF123" s="57" t="e">
        <f>VALUE(TEXT((BT123*'TOX and EXPO INPUTS'!$F$23),"0.00E+00"))</f>
        <v>#DIV/0!</v>
      </c>
      <c r="CG123" s="57" t="e">
        <f>VALUE(TEXT((BU123*'TOX and EXPO INPUTS'!$F$23),"0.00E+00"))</f>
        <v>#DIV/0!</v>
      </c>
      <c r="CH123" s="57" t="e">
        <f>VALUE(TEXT((BV123*'TOX and EXPO INPUTS'!$F$23),"0.00E+00"))</f>
        <v>#DIV/0!</v>
      </c>
      <c r="CI123" s="57" t="e">
        <f>VALUE(TEXT((BW123*'TOX and EXPO INPUTS'!$F$23),"0.00E+00"))</f>
        <v>#DIV/0!</v>
      </c>
      <c r="CJ123" s="58" t="e">
        <f>VALUE(TEXT((BX123*'TOX and EXPO INPUTS'!$F$23),"0.00E+00"))</f>
        <v>#DIV/0!</v>
      </c>
      <c r="CK123" s="57" t="e">
        <f>VALUE(TEXT((BY123*'TOX and EXPO INPUTS'!$F$23),"0.00E+00"))</f>
        <v>#DIV/0!</v>
      </c>
      <c r="CL123" s="57" t="e">
        <f>VALUE(TEXT((BZ123*'TOX and EXPO INPUTS'!$F$23),"0.00E+00"))</f>
        <v>#DIV/0!</v>
      </c>
      <c r="CM123" s="57" t="e">
        <f>VALUE(TEXT((CA123*'TOX and EXPO INPUTS'!$F$23),"0.00E+00"))</f>
        <v>#DIV/0!</v>
      </c>
      <c r="CN123" s="57" t="e">
        <f>VALUE(TEXT((CB123*'TOX and EXPO INPUTS'!$F$23),"0.00E+00"))</f>
        <v>#DIV/0!</v>
      </c>
      <c r="CO123" s="57" t="e">
        <f>VALUE(TEXT((CC123*'TOX and EXPO INPUTS'!$F$23),"0.00E+00"))</f>
        <v>#DIV/0!</v>
      </c>
      <c r="CP123" s="38" t="s">
        <v>106</v>
      </c>
      <c r="CQ123" s="34" t="s">
        <v>107</v>
      </c>
      <c r="CR123" s="34" t="s">
        <v>108</v>
      </c>
      <c r="CS123" s="39" t="s">
        <v>109</v>
      </c>
    </row>
    <row r="124" spans="1:97" ht="48" customHeight="1" x14ac:dyDescent="0.25">
      <c r="A124" s="34" t="s">
        <v>98</v>
      </c>
      <c r="B124" s="34" t="s">
        <v>99</v>
      </c>
      <c r="C124" s="34" t="s">
        <v>115</v>
      </c>
      <c r="D124" s="34" t="s">
        <v>110</v>
      </c>
      <c r="E124" s="39" t="s">
        <v>112</v>
      </c>
      <c r="F124" s="40" t="s">
        <v>133</v>
      </c>
      <c r="G124" s="43"/>
      <c r="H124" s="36" t="s">
        <v>104</v>
      </c>
      <c r="I124" s="67"/>
      <c r="J124" s="36" t="s">
        <v>105</v>
      </c>
      <c r="K124" s="100">
        <f>VLOOKUP(F124,'Amount Seed Planted_variables'!$A$3:$I$74,2,0)</f>
        <v>64000</v>
      </c>
      <c r="L124" s="100">
        <f>VLOOKUP(F124,'Amount Seed Planted_variables'!$A$3:$I$74,3,0)</f>
        <v>192000</v>
      </c>
      <c r="M124" s="36">
        <f t="shared" si="53"/>
        <v>0</v>
      </c>
      <c r="N124" s="35">
        <f t="shared" si="54"/>
        <v>0</v>
      </c>
      <c r="O124" s="101">
        <v>225</v>
      </c>
      <c r="P124" s="93">
        <f>VLOOKUP(F124,'Amount Seed Planted_variables'!$A$3:$I$74,4,0)</f>
        <v>27878</v>
      </c>
      <c r="Q124" s="93">
        <f>VLOOKUP(F124,'Amount Seed Planted_variables'!$A$3:$I$74,7,0)</f>
        <v>80</v>
      </c>
      <c r="R124" s="93">
        <f>VLOOKUP(F124,'Amount Seed Planted_variables'!$A$3:$I$74,8,0)</f>
        <v>2230240</v>
      </c>
      <c r="S124" s="87" t="str">
        <f t="shared" si="50"/>
        <v>NA</v>
      </c>
      <c r="T124" s="35">
        <v>10</v>
      </c>
      <c r="U124" s="35">
        <v>30</v>
      </c>
      <c r="V124" s="41">
        <v>68</v>
      </c>
      <c r="W124" s="35">
        <v>16.899999999999999</v>
      </c>
      <c r="X124" s="35">
        <v>13.1</v>
      </c>
      <c r="Y124" s="41">
        <v>3.6</v>
      </c>
      <c r="Z124" s="35">
        <f t="shared" si="70"/>
        <v>0.36000000000000004</v>
      </c>
      <c r="AA124" s="42">
        <f t="shared" si="55"/>
        <v>0</v>
      </c>
      <c r="AB124" s="37">
        <f t="shared" si="56"/>
        <v>0</v>
      </c>
      <c r="AC124" s="37">
        <f t="shared" si="57"/>
        <v>0</v>
      </c>
      <c r="AD124" s="42" t="e">
        <f>VALUE(TEXT(((AA124*'TOX and EXPO INPUTS'!$F$13)/'TOX and EXPO INPUTS'!$E$27),"0.00E+00"))</f>
        <v>#DIV/0!</v>
      </c>
      <c r="AE124" s="37" t="e">
        <f>VALUE(TEXT(((AB124*'TOX and EXPO INPUTS'!$F$13)/'TOX and EXPO INPUTS'!$E$27),"0.00E+00"))</f>
        <v>#DIV/0!</v>
      </c>
      <c r="AF124" s="37" t="e">
        <f>VALUE(TEXT(((AC124*'TOX and EXPO INPUTS'!$F$13)/'TOX and EXPO INPUTS'!$E$27),"0.00E+00"))</f>
        <v>#DIV/0!</v>
      </c>
      <c r="AG124" s="42" t="e">
        <f>IF($E124="ST",VALUE(TEXT(('TOX and EXPO INPUTS'!$F$7/AD124),"0.0E+00")),IF($E124="IT",VALUE(TEXT(('TOX and EXPO INPUTS'!$F$10/AD124),"0.0E+00"))))</f>
        <v>#DIV/0!</v>
      </c>
      <c r="AH124" s="37" t="e">
        <f>IF($E124="ST",VALUE(TEXT(('TOX and EXPO INPUTS'!$F$7/AE124),"0.0E+00")),IF($E124="IT",VALUE(TEXT(('TOX and EXPO INPUTS'!$F$10/AE124),"0.0E+00"))))</f>
        <v>#DIV/0!</v>
      </c>
      <c r="AI124" s="37" t="e">
        <f>IF($E124="ST",VALUE(TEXT(('TOX and EXPO INPUTS'!$F$7/AF124),"0.0E+00")),IF($E124="IT",VALUE(TEXT(('TOX and EXPO INPUTS'!$F$10/AF124),"0.0E+00"))))</f>
        <v>#DIV/0!</v>
      </c>
      <c r="AJ124" s="42">
        <f t="shared" si="51"/>
        <v>0</v>
      </c>
      <c r="AK124" s="37">
        <f t="shared" si="52"/>
        <v>0</v>
      </c>
      <c r="AL124" s="42" t="e">
        <f>VALUE(TEXT(((AJ124*'TOX and EXPO INPUTS'!$F$21)/'TOX and EXPO INPUTS'!$E$29),"0.00E+00"))</f>
        <v>#DIV/0!</v>
      </c>
      <c r="AM124" s="37" t="e">
        <f>VALUE(TEXT(((AK124*'TOX and EXPO INPUTS'!$F$21)/'TOX and EXPO INPUTS'!$E$29),"0.00E+00"))</f>
        <v>#DIV/0!</v>
      </c>
      <c r="AN124" s="42" t="e">
        <f>IF($E124="ST",VALUE(TEXT(('TOX and EXPO INPUTS'!$F$15/AL124),"0.0E+00")),IF($E124="IT",VALUE(TEXT(('TOX and EXPO INPUTS'!$F$18/AL124),"0.0E+00"))))</f>
        <v>#DIV/0!</v>
      </c>
      <c r="AO124" s="37" t="e">
        <f>IF($E124="ST",VALUE(TEXT(('TOX and EXPO INPUTS'!$F$15/AM124),"0.0E+00")),IF($E124="IT",VALUE(TEXT(('TOX and EXPO INPUTS'!$F$18/AM124),"0.0E+00"))))</f>
        <v>#DIV/0!</v>
      </c>
      <c r="AP124" s="42" t="e">
        <f t="shared" si="58"/>
        <v>#DIV/0!</v>
      </c>
      <c r="AQ124" s="37" t="e">
        <f t="shared" si="59"/>
        <v>#DIV/0!</v>
      </c>
      <c r="AR124" s="37" t="e">
        <f t="shared" si="60"/>
        <v>#DIV/0!</v>
      </c>
      <c r="AS124" s="37" t="e">
        <f t="shared" si="61"/>
        <v>#DIV/0!</v>
      </c>
      <c r="AT124" s="37" t="e">
        <f t="shared" si="62"/>
        <v>#DIV/0!</v>
      </c>
      <c r="AU124" s="37" t="e">
        <f t="shared" si="63"/>
        <v>#DIV/0!</v>
      </c>
      <c r="AV124" s="42" t="e">
        <f t="shared" si="64"/>
        <v>#DIV/0!</v>
      </c>
      <c r="AW124" s="37" t="e">
        <f t="shared" si="65"/>
        <v>#DIV/0!</v>
      </c>
      <c r="AX124" s="37" t="e">
        <f t="shared" si="66"/>
        <v>#DIV/0!</v>
      </c>
      <c r="AY124" s="37" t="e">
        <f t="shared" si="67"/>
        <v>#DIV/0!</v>
      </c>
      <c r="AZ124" s="37" t="e">
        <f t="shared" si="68"/>
        <v>#DIV/0!</v>
      </c>
      <c r="BA124" s="37" t="e">
        <f t="shared" si="69"/>
        <v>#DIV/0!</v>
      </c>
      <c r="BB124" s="42" t="e">
        <f>IF($E124="ST",VALUE(TEXT((1/(('TOX and EXPO INPUTS'!$F$9/AG124)+('TOX and EXPO INPUTS'!$F$17/AN124))),"0.0E+00")),IF($E124="IT",VALUE(TEXT((1/(('TOX and EXPO INPUTS'!$F$12/AG124)+('TOX and EXPO INPUTS'!$F$20/AN124))),"0.0E+00"))))</f>
        <v>#DIV/0!</v>
      </c>
      <c r="BC124" s="37" t="e">
        <f>IF($E124="ST",VALUE(TEXT((1/(('TOX and EXPO INPUTS'!$F$9/AH124)+('TOX and EXPO INPUTS'!$F$17/AN124))),"0.0E+00")),IF($E124="IT",VALUE(TEXT((1/(('TOX and EXPO INPUTS'!$F$12/AH124)+('TOX and EXPO INPUTS'!$F$20/AN124))),"0.0E+00"))))</f>
        <v>#DIV/0!</v>
      </c>
      <c r="BD124" s="37" t="e">
        <f>IF($E124="ST",VALUE(TEXT((1/(('TOX and EXPO INPUTS'!$F$9/AI124)+('TOX and EXPO INPUTS'!$F$17/AN124))),"0.0E+00")),IF($E124="IT",VALUE(TEXT((1/(('TOX and EXPO INPUTS'!$F$12/AI124)+('TOX and EXPO INPUTS'!$F$20/AN124))),"0.0E+00"))))</f>
        <v>#DIV/0!</v>
      </c>
      <c r="BE124" s="37" t="e">
        <f>IF($E124="ST",VALUE(TEXT((1/(('TOX and EXPO INPUTS'!$F$9/AG124)+('TOX and EXPO INPUTS'!$F$17/AO124))),"0.0E+00")),IF($E124="IT",VALUE(TEXT((1/(('TOX and EXPO INPUTS'!$F$12/AG124)+('TOX and EXPO INPUTS'!$F$20/AO124))),"0.0E+00"))))</f>
        <v>#DIV/0!</v>
      </c>
      <c r="BF124" s="37" t="e">
        <f>IF($E124="ST",VALUE(TEXT((1/(('TOX and EXPO INPUTS'!$F$9/AH124)+('TOX and EXPO INPUTS'!$F$17/AO124))),"0.0E+00")),IF($E124="IT",VALUE(TEXT((1/(('TOX and EXPO INPUTS'!$F$12/AH124)+('TOX and EXPO INPUTS'!$F$20/AO124))),"0.0E+00"))))</f>
        <v>#DIV/0!</v>
      </c>
      <c r="BG124" s="37" t="e">
        <f>IF($E124="ST",VALUE(TEXT((1/(('TOX and EXPO INPUTS'!$F$9/AI124)+('TOX and EXPO INPUTS'!$F$17/AO124))),"0.0E+00")),IF($E124="IT",VALUE(TEXT((1/(('TOX and EXPO INPUTS'!$F$12/AI124)+('TOX and EXPO INPUTS'!$F$20/AO124))),"0.0E+00"))))</f>
        <v>#DIV/0!</v>
      </c>
      <c r="BH124" s="42" t="e">
        <f>VALUE(TEXT((AD124*$T124/365*'TOX and EXPO INPUTS'!$E$33/'TOX and EXPO INPUTS'!$E$34),"0.00E+00"))</f>
        <v>#DIV/0!</v>
      </c>
      <c r="BI124" s="37" t="e">
        <f>VALUE(TEXT((AE124*$T124/365*'TOX and EXPO INPUTS'!$E$33/'TOX and EXPO INPUTS'!$E$34),"0.00E+00"))</f>
        <v>#DIV/0!</v>
      </c>
      <c r="BJ124" s="37" t="e">
        <f>VALUE(TEXT((AF124*$T124/365*'TOX and EXPO INPUTS'!$E$33/'TOX and EXPO INPUTS'!$E$34),"0.00E+00"))</f>
        <v>#DIV/0!</v>
      </c>
      <c r="BK124" s="42" t="e">
        <f>VALUE(TEXT((AD124*$U124/365*'TOX and EXPO INPUTS'!$E$33/'TOX and EXPO INPUTS'!$E$34),"0.00E+00"))</f>
        <v>#DIV/0!</v>
      </c>
      <c r="BL124" s="37" t="e">
        <f>VALUE(TEXT((AE124*$U124/365*'TOX and EXPO INPUTS'!$E$33/'TOX and EXPO INPUTS'!$E$34),"0.00E+00"))</f>
        <v>#DIV/0!</v>
      </c>
      <c r="BM124" s="37" t="e">
        <f>VALUE(TEXT((AF124*$U124/365*'TOX and EXPO INPUTS'!$E$33/'TOX and EXPO INPUTS'!$E$34),"0.00E+00"))</f>
        <v>#DIV/0!</v>
      </c>
      <c r="BN124" s="42" t="e">
        <f>VALUE(TEXT((AL124*$T124/365*'TOX and EXPO INPUTS'!$E$33/'TOX and EXPO INPUTS'!$E$34),"0.00E+00"))</f>
        <v>#DIV/0!</v>
      </c>
      <c r="BO124" s="37" t="e">
        <f>VALUE(TEXT((AM124*$T124/365*'TOX and EXPO INPUTS'!$E$33/'TOX and EXPO INPUTS'!$E$34),"0.00E+00"))</f>
        <v>#DIV/0!</v>
      </c>
      <c r="BP124" s="42" t="e">
        <f>VALUE(TEXT((AL124*$U124/365*'TOX and EXPO INPUTS'!$E$33/'TOX and EXPO INPUTS'!$E$34),"0.00E+00"))</f>
        <v>#DIV/0!</v>
      </c>
      <c r="BQ124" s="37" t="e">
        <f>VALUE(TEXT((AM124*$U124/365*'TOX and EXPO INPUTS'!$E$33/'TOX and EXPO INPUTS'!$E$34),"0.00E+00"))</f>
        <v>#DIV/0!</v>
      </c>
      <c r="BR124" s="42" t="e">
        <f>VALUE(TEXT((AP124*$T124/365*'TOX and EXPO INPUTS'!$E$33/'TOX and EXPO INPUTS'!$E$34),"0.00E+00"))</f>
        <v>#DIV/0!</v>
      </c>
      <c r="BS124" s="37" t="e">
        <f>VALUE(TEXT((AQ124*$T124/365*'TOX and EXPO INPUTS'!$E$33/'TOX and EXPO INPUTS'!$E$34),"0.00E+00"))</f>
        <v>#DIV/0!</v>
      </c>
      <c r="BT124" s="37" t="e">
        <f>VALUE(TEXT((AR124*$T124/365*'TOX and EXPO INPUTS'!$E$33/'TOX and EXPO INPUTS'!$E$34),"0.00E+00"))</f>
        <v>#DIV/0!</v>
      </c>
      <c r="BU124" s="37" t="e">
        <f>VALUE(TEXT((AS124*$T124/365*'TOX and EXPO INPUTS'!$E$33/'TOX and EXPO INPUTS'!$E$34),"0.00E+00"))</f>
        <v>#DIV/0!</v>
      </c>
      <c r="BV124" s="37" t="e">
        <f>VALUE(TEXT((AT124*$T124/365*'TOX and EXPO INPUTS'!$E$33/'TOX and EXPO INPUTS'!$E$34),"0.00E+00"))</f>
        <v>#DIV/0!</v>
      </c>
      <c r="BW124" s="37" t="e">
        <f>VALUE(TEXT((AU124*$T124/365*'TOX and EXPO INPUTS'!$E$33/'TOX and EXPO INPUTS'!$E$34),"0.00E+00"))</f>
        <v>#DIV/0!</v>
      </c>
      <c r="BX124" s="42" t="e">
        <f>VALUE(TEXT((AP124*$U124/365*'TOX and EXPO INPUTS'!$E$33/'TOX and EXPO INPUTS'!$E$34),"0.00E+00"))</f>
        <v>#DIV/0!</v>
      </c>
      <c r="BY124" s="37" t="e">
        <f>VALUE(TEXT((AQ124*$U124/365*'TOX and EXPO INPUTS'!$E$33/'TOX and EXPO INPUTS'!$E$34),"0.00E+00"))</f>
        <v>#DIV/0!</v>
      </c>
      <c r="BZ124" s="37" t="e">
        <f>VALUE(TEXT((AR124*$U124/365*'TOX and EXPO INPUTS'!$E$33/'TOX and EXPO INPUTS'!$E$34),"0.00E+00"))</f>
        <v>#DIV/0!</v>
      </c>
      <c r="CA124" s="37" t="e">
        <f>VALUE(TEXT((AS124*$U124/365*'TOX and EXPO INPUTS'!$E$33/'TOX and EXPO INPUTS'!$E$34),"0.00E+00"))</f>
        <v>#DIV/0!</v>
      </c>
      <c r="CB124" s="37" t="e">
        <f>VALUE(TEXT((AT124*$U124/365*'TOX and EXPO INPUTS'!$E$33/'TOX and EXPO INPUTS'!$E$34),"0.00E+00"))</f>
        <v>#DIV/0!</v>
      </c>
      <c r="CC124" s="37" t="e">
        <f>VALUE(TEXT((AU124*$U124/365*'TOX and EXPO INPUTS'!$E$33/'TOX and EXPO INPUTS'!$E$34),"0.00E+00"))</f>
        <v>#DIV/0!</v>
      </c>
      <c r="CD124" s="58" t="e">
        <f>VALUE(TEXT((BR124*'TOX and EXPO INPUTS'!$F$23),"0.00E+00"))</f>
        <v>#DIV/0!</v>
      </c>
      <c r="CE124" s="57" t="e">
        <f>VALUE(TEXT((BS124*'TOX and EXPO INPUTS'!$F$23),"0.00E+00"))</f>
        <v>#DIV/0!</v>
      </c>
      <c r="CF124" s="57" t="e">
        <f>VALUE(TEXT((BT124*'TOX and EXPO INPUTS'!$F$23),"0.00E+00"))</f>
        <v>#DIV/0!</v>
      </c>
      <c r="CG124" s="57" t="e">
        <f>VALUE(TEXT((BU124*'TOX and EXPO INPUTS'!$F$23),"0.00E+00"))</f>
        <v>#DIV/0!</v>
      </c>
      <c r="CH124" s="57" t="e">
        <f>VALUE(TEXT((BV124*'TOX and EXPO INPUTS'!$F$23),"0.00E+00"))</f>
        <v>#DIV/0!</v>
      </c>
      <c r="CI124" s="57" t="e">
        <f>VALUE(TEXT((BW124*'TOX and EXPO INPUTS'!$F$23),"0.00E+00"))</f>
        <v>#DIV/0!</v>
      </c>
      <c r="CJ124" s="58" t="e">
        <f>VALUE(TEXT((BX124*'TOX and EXPO INPUTS'!$F$23),"0.00E+00"))</f>
        <v>#DIV/0!</v>
      </c>
      <c r="CK124" s="57" t="e">
        <f>VALUE(TEXT((BY124*'TOX and EXPO INPUTS'!$F$23),"0.00E+00"))</f>
        <v>#DIV/0!</v>
      </c>
      <c r="CL124" s="57" t="e">
        <f>VALUE(TEXT((BZ124*'TOX and EXPO INPUTS'!$F$23),"0.00E+00"))</f>
        <v>#DIV/0!</v>
      </c>
      <c r="CM124" s="57" t="e">
        <f>VALUE(TEXT((CA124*'TOX and EXPO INPUTS'!$F$23),"0.00E+00"))</f>
        <v>#DIV/0!</v>
      </c>
      <c r="CN124" s="57" t="e">
        <f>VALUE(TEXT((CB124*'TOX and EXPO INPUTS'!$F$23),"0.00E+00"))</f>
        <v>#DIV/0!</v>
      </c>
      <c r="CO124" s="57" t="e">
        <f>VALUE(TEXT((CC124*'TOX and EXPO INPUTS'!$F$23),"0.00E+00"))</f>
        <v>#DIV/0!</v>
      </c>
      <c r="CP124" s="38" t="s">
        <v>106</v>
      </c>
      <c r="CQ124" s="34" t="s">
        <v>107</v>
      </c>
      <c r="CR124" s="34" t="s">
        <v>108</v>
      </c>
      <c r="CS124" s="39" t="s">
        <v>109</v>
      </c>
    </row>
    <row r="125" spans="1:97" ht="48" customHeight="1" x14ac:dyDescent="0.25">
      <c r="A125" s="34" t="s">
        <v>98</v>
      </c>
      <c r="B125" s="34" t="s">
        <v>99</v>
      </c>
      <c r="C125" s="34" t="s">
        <v>115</v>
      </c>
      <c r="D125" s="34" t="s">
        <v>111</v>
      </c>
      <c r="E125" s="39" t="s">
        <v>112</v>
      </c>
      <c r="F125" s="40" t="s">
        <v>133</v>
      </c>
      <c r="G125" s="43"/>
      <c r="H125" s="36" t="s">
        <v>104</v>
      </c>
      <c r="I125" s="67"/>
      <c r="J125" s="36" t="s">
        <v>105</v>
      </c>
      <c r="K125" s="100">
        <f>VLOOKUP(F125,'Amount Seed Planted_variables'!$A$3:$I$74,2,0)</f>
        <v>64000</v>
      </c>
      <c r="L125" s="100">
        <f>VLOOKUP(F125,'Amount Seed Planted_variables'!$A$3:$I$74,3,0)</f>
        <v>192000</v>
      </c>
      <c r="M125" s="36">
        <f t="shared" si="53"/>
        <v>0</v>
      </c>
      <c r="N125" s="35">
        <f t="shared" si="54"/>
        <v>0</v>
      </c>
      <c r="O125" s="101">
        <v>225</v>
      </c>
      <c r="P125" s="93">
        <f>VLOOKUP(F125,'Amount Seed Planted_variables'!$A$3:$I$74,4,0)</f>
        <v>27878</v>
      </c>
      <c r="Q125" s="93">
        <f>VLOOKUP(F125,'Amount Seed Planted_variables'!$A$3:$I$74,7,0)</f>
        <v>80</v>
      </c>
      <c r="R125" s="93">
        <f>VLOOKUP(F125,'Amount Seed Planted_variables'!$A$3:$I$74,8,0)</f>
        <v>2230240</v>
      </c>
      <c r="S125" s="87">
        <f t="shared" si="50"/>
        <v>2.5</v>
      </c>
      <c r="T125" s="35">
        <v>10</v>
      </c>
      <c r="U125" s="35">
        <v>30</v>
      </c>
      <c r="V125" s="41">
        <v>138210600</v>
      </c>
      <c r="W125" s="35">
        <v>23262800</v>
      </c>
      <c r="X125" s="35">
        <v>21238200</v>
      </c>
      <c r="Y125" s="41">
        <v>106100</v>
      </c>
      <c r="Z125" s="35">
        <f t="shared" si="70"/>
        <v>10610</v>
      </c>
      <c r="AA125" s="42">
        <f t="shared" si="55"/>
        <v>0</v>
      </c>
      <c r="AB125" s="37">
        <f t="shared" si="56"/>
        <v>0</v>
      </c>
      <c r="AC125" s="37">
        <f t="shared" si="57"/>
        <v>0</v>
      </c>
      <c r="AD125" s="42" t="e">
        <f>VALUE(TEXT(((AA125*'TOX and EXPO INPUTS'!$F$13)/'TOX and EXPO INPUTS'!$E$27),"0.00E+00"))</f>
        <v>#DIV/0!</v>
      </c>
      <c r="AE125" s="37" t="e">
        <f>VALUE(TEXT(((AB125*'TOX and EXPO INPUTS'!$F$13)/'TOX and EXPO INPUTS'!$E$27),"0.00E+00"))</f>
        <v>#DIV/0!</v>
      </c>
      <c r="AF125" s="37" t="e">
        <f>VALUE(TEXT(((AC125*'TOX and EXPO INPUTS'!$F$13)/'TOX and EXPO INPUTS'!$E$27),"0.00E+00"))</f>
        <v>#DIV/0!</v>
      </c>
      <c r="AG125" s="42" t="e">
        <f>IF($E125="ST",VALUE(TEXT(('TOX and EXPO INPUTS'!$F$7/AD125),"0.0E+00")),IF($E125="IT",VALUE(TEXT(('TOX and EXPO INPUTS'!$F$10/AD125),"0.0E+00"))))</f>
        <v>#DIV/0!</v>
      </c>
      <c r="AH125" s="37" t="e">
        <f>IF($E125="ST",VALUE(TEXT(('TOX and EXPO INPUTS'!$F$7/AE125),"0.0E+00")),IF($E125="IT",VALUE(TEXT(('TOX and EXPO INPUTS'!$F$10/AE125),"0.0E+00"))))</f>
        <v>#DIV/0!</v>
      </c>
      <c r="AI125" s="37" t="e">
        <f>IF($E125="ST",VALUE(TEXT(('TOX and EXPO INPUTS'!$F$7/AF125),"0.0E+00")),IF($E125="IT",VALUE(TEXT(('TOX and EXPO INPUTS'!$F$10/AF125),"0.0E+00"))))</f>
        <v>#DIV/0!</v>
      </c>
      <c r="AJ125" s="42">
        <f t="shared" si="51"/>
        <v>0</v>
      </c>
      <c r="AK125" s="37">
        <f t="shared" si="52"/>
        <v>0</v>
      </c>
      <c r="AL125" s="42" t="e">
        <f>VALUE(TEXT(((AJ125*'TOX and EXPO INPUTS'!$F$21)/'TOX and EXPO INPUTS'!$E$29),"0.00E+00"))</f>
        <v>#DIV/0!</v>
      </c>
      <c r="AM125" s="37" t="e">
        <f>VALUE(TEXT(((AK125*'TOX and EXPO INPUTS'!$F$21)/'TOX and EXPO INPUTS'!$E$29),"0.00E+00"))</f>
        <v>#DIV/0!</v>
      </c>
      <c r="AN125" s="42" t="e">
        <f>IF($E125="ST",VALUE(TEXT(('TOX and EXPO INPUTS'!$F$15/AL125),"0.0E+00")),IF($E125="IT",VALUE(TEXT(('TOX and EXPO INPUTS'!$F$18/AL125),"0.0E+00"))))</f>
        <v>#DIV/0!</v>
      </c>
      <c r="AO125" s="37" t="e">
        <f>IF($E125="ST",VALUE(TEXT(('TOX and EXPO INPUTS'!$F$15/AM125),"0.0E+00")),IF($E125="IT",VALUE(TEXT(('TOX and EXPO INPUTS'!$F$18/AM125),"0.0E+00"))))</f>
        <v>#DIV/0!</v>
      </c>
      <c r="AP125" s="42" t="e">
        <f t="shared" si="58"/>
        <v>#DIV/0!</v>
      </c>
      <c r="AQ125" s="37" t="e">
        <f t="shared" si="59"/>
        <v>#DIV/0!</v>
      </c>
      <c r="AR125" s="37" t="e">
        <f t="shared" si="60"/>
        <v>#DIV/0!</v>
      </c>
      <c r="AS125" s="37" t="e">
        <f t="shared" si="61"/>
        <v>#DIV/0!</v>
      </c>
      <c r="AT125" s="37" t="e">
        <f t="shared" si="62"/>
        <v>#DIV/0!</v>
      </c>
      <c r="AU125" s="37" t="e">
        <f t="shared" si="63"/>
        <v>#DIV/0!</v>
      </c>
      <c r="AV125" s="42" t="e">
        <f t="shared" si="64"/>
        <v>#DIV/0!</v>
      </c>
      <c r="AW125" s="37" t="e">
        <f t="shared" si="65"/>
        <v>#DIV/0!</v>
      </c>
      <c r="AX125" s="37" t="e">
        <f t="shared" si="66"/>
        <v>#DIV/0!</v>
      </c>
      <c r="AY125" s="37" t="e">
        <f t="shared" si="67"/>
        <v>#DIV/0!</v>
      </c>
      <c r="AZ125" s="37" t="e">
        <f t="shared" si="68"/>
        <v>#DIV/0!</v>
      </c>
      <c r="BA125" s="37" t="e">
        <f t="shared" si="69"/>
        <v>#DIV/0!</v>
      </c>
      <c r="BB125" s="42" t="e">
        <f>IF($E125="ST",VALUE(TEXT((1/(('TOX and EXPO INPUTS'!$F$9/AG125)+('TOX and EXPO INPUTS'!$F$17/AN125))),"0.0E+00")),IF($E125="IT",VALUE(TEXT((1/(('TOX and EXPO INPUTS'!$F$12/AG125)+('TOX and EXPO INPUTS'!$F$20/AN125))),"0.0E+00"))))</f>
        <v>#DIV/0!</v>
      </c>
      <c r="BC125" s="37" t="e">
        <f>IF($E125="ST",VALUE(TEXT((1/(('TOX and EXPO INPUTS'!$F$9/AH125)+('TOX and EXPO INPUTS'!$F$17/AN125))),"0.0E+00")),IF($E125="IT",VALUE(TEXT((1/(('TOX and EXPO INPUTS'!$F$12/AH125)+('TOX and EXPO INPUTS'!$F$20/AN125))),"0.0E+00"))))</f>
        <v>#DIV/0!</v>
      </c>
      <c r="BD125" s="37" t="e">
        <f>IF($E125="ST",VALUE(TEXT((1/(('TOX and EXPO INPUTS'!$F$9/AI125)+('TOX and EXPO INPUTS'!$F$17/AN125))),"0.0E+00")),IF($E125="IT",VALUE(TEXT((1/(('TOX and EXPO INPUTS'!$F$12/AI125)+('TOX and EXPO INPUTS'!$F$20/AN125))),"0.0E+00"))))</f>
        <v>#DIV/0!</v>
      </c>
      <c r="BE125" s="37" t="e">
        <f>IF($E125="ST",VALUE(TEXT((1/(('TOX and EXPO INPUTS'!$F$9/AG125)+('TOX and EXPO INPUTS'!$F$17/AO125))),"0.0E+00")),IF($E125="IT",VALUE(TEXT((1/(('TOX and EXPO INPUTS'!$F$12/AG125)+('TOX and EXPO INPUTS'!$F$20/AO125))),"0.0E+00"))))</f>
        <v>#DIV/0!</v>
      </c>
      <c r="BF125" s="37" t="e">
        <f>IF($E125="ST",VALUE(TEXT((1/(('TOX and EXPO INPUTS'!$F$9/AH125)+('TOX and EXPO INPUTS'!$F$17/AO125))),"0.0E+00")),IF($E125="IT",VALUE(TEXT((1/(('TOX and EXPO INPUTS'!$F$12/AH125)+('TOX and EXPO INPUTS'!$F$20/AO125))),"0.0E+00"))))</f>
        <v>#DIV/0!</v>
      </c>
      <c r="BG125" s="37" t="e">
        <f>IF($E125="ST",VALUE(TEXT((1/(('TOX and EXPO INPUTS'!$F$9/AI125)+('TOX and EXPO INPUTS'!$F$17/AO125))),"0.0E+00")),IF($E125="IT",VALUE(TEXT((1/(('TOX and EXPO INPUTS'!$F$12/AI125)+('TOX and EXPO INPUTS'!$F$20/AO125))),"0.0E+00"))))</f>
        <v>#DIV/0!</v>
      </c>
      <c r="BH125" s="42" t="e">
        <f>VALUE(TEXT((AD125*$T125/365*'TOX and EXPO INPUTS'!$E$33/'TOX and EXPO INPUTS'!$E$34),"0.00E+00"))</f>
        <v>#DIV/0!</v>
      </c>
      <c r="BI125" s="37" t="e">
        <f>VALUE(TEXT((AE125*$T125/365*'TOX and EXPO INPUTS'!$E$33/'TOX and EXPO INPUTS'!$E$34),"0.00E+00"))</f>
        <v>#DIV/0!</v>
      </c>
      <c r="BJ125" s="37" t="e">
        <f>VALUE(TEXT((AF125*$T125/365*'TOX and EXPO INPUTS'!$E$33/'TOX and EXPO INPUTS'!$E$34),"0.00E+00"))</f>
        <v>#DIV/0!</v>
      </c>
      <c r="BK125" s="42" t="e">
        <f>VALUE(TEXT((AD125*$U125/365*'TOX and EXPO INPUTS'!$E$33/'TOX and EXPO INPUTS'!$E$34),"0.00E+00"))</f>
        <v>#DIV/0!</v>
      </c>
      <c r="BL125" s="37" t="e">
        <f>VALUE(TEXT((AE125*$U125/365*'TOX and EXPO INPUTS'!$E$33/'TOX and EXPO INPUTS'!$E$34),"0.00E+00"))</f>
        <v>#DIV/0!</v>
      </c>
      <c r="BM125" s="37" t="e">
        <f>VALUE(TEXT((AF125*$U125/365*'TOX and EXPO INPUTS'!$E$33/'TOX and EXPO INPUTS'!$E$34),"0.00E+00"))</f>
        <v>#DIV/0!</v>
      </c>
      <c r="BN125" s="42" t="e">
        <f>VALUE(TEXT((AL125*$T125/365*'TOX and EXPO INPUTS'!$E$33/'TOX and EXPO INPUTS'!$E$34),"0.00E+00"))</f>
        <v>#DIV/0!</v>
      </c>
      <c r="BO125" s="37" t="e">
        <f>VALUE(TEXT((AM125*$T125/365*'TOX and EXPO INPUTS'!$E$33/'TOX and EXPO INPUTS'!$E$34),"0.00E+00"))</f>
        <v>#DIV/0!</v>
      </c>
      <c r="BP125" s="42" t="e">
        <f>VALUE(TEXT((AL125*$U125/365*'TOX and EXPO INPUTS'!$E$33/'TOX and EXPO INPUTS'!$E$34),"0.00E+00"))</f>
        <v>#DIV/0!</v>
      </c>
      <c r="BQ125" s="37" t="e">
        <f>VALUE(TEXT((AM125*$U125/365*'TOX and EXPO INPUTS'!$E$33/'TOX and EXPO INPUTS'!$E$34),"0.00E+00"))</f>
        <v>#DIV/0!</v>
      </c>
      <c r="BR125" s="42" t="e">
        <f>VALUE(TEXT((AP125*$T125/365*'TOX and EXPO INPUTS'!$E$33/'TOX and EXPO INPUTS'!$E$34),"0.00E+00"))</f>
        <v>#DIV/0!</v>
      </c>
      <c r="BS125" s="37" t="e">
        <f>VALUE(TEXT((AQ125*$T125/365*'TOX and EXPO INPUTS'!$E$33/'TOX and EXPO INPUTS'!$E$34),"0.00E+00"))</f>
        <v>#DIV/0!</v>
      </c>
      <c r="BT125" s="37" t="e">
        <f>VALUE(TEXT((AR125*$T125/365*'TOX and EXPO INPUTS'!$E$33/'TOX and EXPO INPUTS'!$E$34),"0.00E+00"))</f>
        <v>#DIV/0!</v>
      </c>
      <c r="BU125" s="37" t="e">
        <f>VALUE(TEXT((AS125*$T125/365*'TOX and EXPO INPUTS'!$E$33/'TOX and EXPO INPUTS'!$E$34),"0.00E+00"))</f>
        <v>#DIV/0!</v>
      </c>
      <c r="BV125" s="37" t="e">
        <f>VALUE(TEXT((AT125*$T125/365*'TOX and EXPO INPUTS'!$E$33/'TOX and EXPO INPUTS'!$E$34),"0.00E+00"))</f>
        <v>#DIV/0!</v>
      </c>
      <c r="BW125" s="37" t="e">
        <f>VALUE(TEXT((AU125*$T125/365*'TOX and EXPO INPUTS'!$E$33/'TOX and EXPO INPUTS'!$E$34),"0.00E+00"))</f>
        <v>#DIV/0!</v>
      </c>
      <c r="BX125" s="42" t="e">
        <f>VALUE(TEXT((AP125*$U125/365*'TOX and EXPO INPUTS'!$E$33/'TOX and EXPO INPUTS'!$E$34),"0.00E+00"))</f>
        <v>#DIV/0!</v>
      </c>
      <c r="BY125" s="37" t="e">
        <f>VALUE(TEXT((AQ125*$U125/365*'TOX and EXPO INPUTS'!$E$33/'TOX and EXPO INPUTS'!$E$34),"0.00E+00"))</f>
        <v>#DIV/0!</v>
      </c>
      <c r="BZ125" s="37" t="e">
        <f>VALUE(TEXT((AR125*$U125/365*'TOX and EXPO INPUTS'!$E$33/'TOX and EXPO INPUTS'!$E$34),"0.00E+00"))</f>
        <v>#DIV/0!</v>
      </c>
      <c r="CA125" s="37" t="e">
        <f>VALUE(TEXT((AS125*$U125/365*'TOX and EXPO INPUTS'!$E$33/'TOX and EXPO INPUTS'!$E$34),"0.00E+00"))</f>
        <v>#DIV/0!</v>
      </c>
      <c r="CB125" s="37" t="e">
        <f>VALUE(TEXT((AT125*$U125/365*'TOX and EXPO INPUTS'!$E$33/'TOX and EXPO INPUTS'!$E$34),"0.00E+00"))</f>
        <v>#DIV/0!</v>
      </c>
      <c r="CC125" s="37" t="e">
        <f>VALUE(TEXT((AU125*$U125/365*'TOX and EXPO INPUTS'!$E$33/'TOX and EXPO INPUTS'!$E$34),"0.00E+00"))</f>
        <v>#DIV/0!</v>
      </c>
      <c r="CD125" s="58" t="e">
        <f>VALUE(TEXT((BR125*'TOX and EXPO INPUTS'!$F$23),"0.00E+00"))</f>
        <v>#DIV/0!</v>
      </c>
      <c r="CE125" s="57" t="e">
        <f>VALUE(TEXT((BS125*'TOX and EXPO INPUTS'!$F$23),"0.00E+00"))</f>
        <v>#DIV/0!</v>
      </c>
      <c r="CF125" s="57" t="e">
        <f>VALUE(TEXT((BT125*'TOX and EXPO INPUTS'!$F$23),"0.00E+00"))</f>
        <v>#DIV/0!</v>
      </c>
      <c r="CG125" s="57" t="e">
        <f>VALUE(TEXT((BU125*'TOX and EXPO INPUTS'!$F$23),"0.00E+00"))</f>
        <v>#DIV/0!</v>
      </c>
      <c r="CH125" s="57" t="e">
        <f>VALUE(TEXT((BV125*'TOX and EXPO INPUTS'!$F$23),"0.00E+00"))</f>
        <v>#DIV/0!</v>
      </c>
      <c r="CI125" s="57" t="e">
        <f>VALUE(TEXT((BW125*'TOX and EXPO INPUTS'!$F$23),"0.00E+00"))</f>
        <v>#DIV/0!</v>
      </c>
      <c r="CJ125" s="58" t="e">
        <f>VALUE(TEXT((BX125*'TOX and EXPO INPUTS'!$F$23),"0.00E+00"))</f>
        <v>#DIV/0!</v>
      </c>
      <c r="CK125" s="57" t="e">
        <f>VALUE(TEXT((BY125*'TOX and EXPO INPUTS'!$F$23),"0.00E+00"))</f>
        <v>#DIV/0!</v>
      </c>
      <c r="CL125" s="57" t="e">
        <f>VALUE(TEXT((BZ125*'TOX and EXPO INPUTS'!$F$23),"0.00E+00"))</f>
        <v>#DIV/0!</v>
      </c>
      <c r="CM125" s="57" t="e">
        <f>VALUE(TEXT((CA125*'TOX and EXPO INPUTS'!$F$23),"0.00E+00"))</f>
        <v>#DIV/0!</v>
      </c>
      <c r="CN125" s="57" t="e">
        <f>VALUE(TEXT((CB125*'TOX and EXPO INPUTS'!$F$23),"0.00E+00"))</f>
        <v>#DIV/0!</v>
      </c>
      <c r="CO125" s="57" t="e">
        <f>VALUE(TEXT((CC125*'TOX and EXPO INPUTS'!$F$23),"0.00E+00"))</f>
        <v>#DIV/0!</v>
      </c>
      <c r="CP125" s="38" t="s">
        <v>106</v>
      </c>
      <c r="CQ125" s="34" t="s">
        <v>107</v>
      </c>
      <c r="CR125" s="34" t="s">
        <v>108</v>
      </c>
      <c r="CS125" s="39" t="s">
        <v>109</v>
      </c>
    </row>
    <row r="126" spans="1:97" ht="48" customHeight="1" x14ac:dyDescent="0.25">
      <c r="A126" s="34" t="s">
        <v>98</v>
      </c>
      <c r="B126" s="34" t="s">
        <v>99</v>
      </c>
      <c r="C126" s="34" t="s">
        <v>115</v>
      </c>
      <c r="D126" s="34" t="s">
        <v>442</v>
      </c>
      <c r="E126" s="39" t="s">
        <v>112</v>
      </c>
      <c r="F126" s="40" t="s">
        <v>133</v>
      </c>
      <c r="G126" s="43"/>
      <c r="H126" s="36" t="s">
        <v>104</v>
      </c>
      <c r="I126" s="67"/>
      <c r="J126" s="36" t="s">
        <v>105</v>
      </c>
      <c r="K126" s="100">
        <f>VLOOKUP(F126,'Amount Seed Planted_variables'!$A$3:$I$74,2,0)</f>
        <v>64000</v>
      </c>
      <c r="L126" s="100">
        <f>VLOOKUP(F126,'Amount Seed Planted_variables'!$A$3:$I$74,3,0)</f>
        <v>192000</v>
      </c>
      <c r="M126" s="36">
        <f t="shared" si="53"/>
        <v>0</v>
      </c>
      <c r="N126" s="35">
        <f t="shared" si="54"/>
        <v>0</v>
      </c>
      <c r="O126" s="101">
        <v>225</v>
      </c>
      <c r="P126" s="93">
        <f>VLOOKUP(F126,'Amount Seed Planted_variables'!$A$3:$I$74,4,0)</f>
        <v>27878</v>
      </c>
      <c r="Q126" s="93">
        <f>VLOOKUP(F126,'Amount Seed Planted_variables'!$A$3:$I$74,7,0)</f>
        <v>80</v>
      </c>
      <c r="R126" s="93">
        <f>VLOOKUP(F126,'Amount Seed Planted_variables'!$A$3:$I$74,8,0)</f>
        <v>2230240</v>
      </c>
      <c r="S126" s="87" t="str">
        <f t="shared" si="50"/>
        <v>NA</v>
      </c>
      <c r="T126" s="35">
        <v>10</v>
      </c>
      <c r="U126" s="35">
        <v>30</v>
      </c>
      <c r="V126" s="41">
        <v>3994</v>
      </c>
      <c r="W126" s="35">
        <v>797</v>
      </c>
      <c r="X126" s="35">
        <v>530</v>
      </c>
      <c r="Y126" s="41">
        <v>66</v>
      </c>
      <c r="Z126" s="35">
        <f t="shared" si="70"/>
        <v>6.6000000000000005</v>
      </c>
      <c r="AA126" s="42">
        <f t="shared" si="55"/>
        <v>0</v>
      </c>
      <c r="AB126" s="37">
        <f t="shared" si="56"/>
        <v>0</v>
      </c>
      <c r="AC126" s="37">
        <f t="shared" si="57"/>
        <v>0</v>
      </c>
      <c r="AD126" s="42" t="e">
        <f>VALUE(TEXT(((AA126*'TOX and EXPO INPUTS'!$F$13)/'TOX and EXPO INPUTS'!$E$27),"0.00E+00"))</f>
        <v>#DIV/0!</v>
      </c>
      <c r="AE126" s="37" t="e">
        <f>VALUE(TEXT(((AB126*'TOX and EXPO INPUTS'!$F$13)/'TOX and EXPO INPUTS'!$E$27),"0.00E+00"))</f>
        <v>#DIV/0!</v>
      </c>
      <c r="AF126" s="37" t="e">
        <f>VALUE(TEXT(((AC126*'TOX and EXPO INPUTS'!$F$13)/'TOX and EXPO INPUTS'!$E$27),"0.00E+00"))</f>
        <v>#DIV/0!</v>
      </c>
      <c r="AG126" s="42" t="e">
        <f>IF($E126="ST",VALUE(TEXT(('TOX and EXPO INPUTS'!$F$7/AD126),"0.0E+00")),IF($E126="IT",VALUE(TEXT(('TOX and EXPO INPUTS'!$F$10/AD126),"0.0E+00"))))</f>
        <v>#DIV/0!</v>
      </c>
      <c r="AH126" s="37" t="e">
        <f>IF($E126="ST",VALUE(TEXT(('TOX and EXPO INPUTS'!$F$7/AE126),"0.0E+00")),IF($E126="IT",VALUE(TEXT(('TOX and EXPO INPUTS'!$F$10/AE126),"0.0E+00"))))</f>
        <v>#DIV/0!</v>
      </c>
      <c r="AI126" s="37" t="e">
        <f>IF($E126="ST",VALUE(TEXT(('TOX and EXPO INPUTS'!$F$7/AF126),"0.0E+00")),IF($E126="IT",VALUE(TEXT(('TOX and EXPO INPUTS'!$F$10/AF126),"0.0E+00"))))</f>
        <v>#DIV/0!</v>
      </c>
      <c r="AJ126" s="42">
        <f t="shared" si="51"/>
        <v>0</v>
      </c>
      <c r="AK126" s="37">
        <f t="shared" si="52"/>
        <v>0</v>
      </c>
      <c r="AL126" s="42" t="e">
        <f>VALUE(TEXT(((AJ126*'TOX and EXPO INPUTS'!$F$21)/'TOX and EXPO INPUTS'!$E$29),"0.00E+00"))</f>
        <v>#DIV/0!</v>
      </c>
      <c r="AM126" s="37" t="e">
        <f>VALUE(TEXT(((AK126*'TOX and EXPO INPUTS'!$F$21)/'TOX and EXPO INPUTS'!$E$29),"0.00E+00"))</f>
        <v>#DIV/0!</v>
      </c>
      <c r="AN126" s="42" t="e">
        <f>IF($E126="ST",VALUE(TEXT(('TOX and EXPO INPUTS'!$F$15/AL126),"0.0E+00")),IF($E126="IT",VALUE(TEXT(('TOX and EXPO INPUTS'!$F$18/AL126),"0.0E+00"))))</f>
        <v>#DIV/0!</v>
      </c>
      <c r="AO126" s="37" t="e">
        <f>IF($E126="ST",VALUE(TEXT(('TOX and EXPO INPUTS'!$F$15/AM126),"0.0E+00")),IF($E126="IT",VALUE(TEXT(('TOX and EXPO INPUTS'!$F$18/AM126),"0.0E+00"))))</f>
        <v>#DIV/0!</v>
      </c>
      <c r="AP126" s="42" t="e">
        <f t="shared" si="58"/>
        <v>#DIV/0!</v>
      </c>
      <c r="AQ126" s="37" t="e">
        <f t="shared" si="59"/>
        <v>#DIV/0!</v>
      </c>
      <c r="AR126" s="37" t="e">
        <f t="shared" si="60"/>
        <v>#DIV/0!</v>
      </c>
      <c r="AS126" s="37" t="e">
        <f t="shared" si="61"/>
        <v>#DIV/0!</v>
      </c>
      <c r="AT126" s="37" t="e">
        <f t="shared" si="62"/>
        <v>#DIV/0!</v>
      </c>
      <c r="AU126" s="37" t="e">
        <f t="shared" si="63"/>
        <v>#DIV/0!</v>
      </c>
      <c r="AV126" s="42" t="e">
        <f t="shared" si="64"/>
        <v>#DIV/0!</v>
      </c>
      <c r="AW126" s="37" t="e">
        <f t="shared" si="65"/>
        <v>#DIV/0!</v>
      </c>
      <c r="AX126" s="37" t="e">
        <f t="shared" si="66"/>
        <v>#DIV/0!</v>
      </c>
      <c r="AY126" s="37" t="e">
        <f t="shared" si="67"/>
        <v>#DIV/0!</v>
      </c>
      <c r="AZ126" s="37" t="e">
        <f t="shared" si="68"/>
        <v>#DIV/0!</v>
      </c>
      <c r="BA126" s="37" t="e">
        <f t="shared" si="69"/>
        <v>#DIV/0!</v>
      </c>
      <c r="BB126" s="42" t="e">
        <f>IF($E126="ST",VALUE(TEXT((1/(('TOX and EXPO INPUTS'!$F$9/AG126)+('TOX and EXPO INPUTS'!$F$17/AN126))),"0.0E+00")),IF($E126="IT",VALUE(TEXT((1/(('TOX and EXPO INPUTS'!$F$12/AG126)+('TOX and EXPO INPUTS'!$F$20/AN126))),"0.0E+00"))))</f>
        <v>#DIV/0!</v>
      </c>
      <c r="BC126" s="37" t="e">
        <f>IF($E126="ST",VALUE(TEXT((1/(('TOX and EXPO INPUTS'!$F$9/AH126)+('TOX and EXPO INPUTS'!$F$17/AN126))),"0.0E+00")),IF($E126="IT",VALUE(TEXT((1/(('TOX and EXPO INPUTS'!$F$12/AH126)+('TOX and EXPO INPUTS'!$F$20/AN126))),"0.0E+00"))))</f>
        <v>#DIV/0!</v>
      </c>
      <c r="BD126" s="37" t="e">
        <f>IF($E126="ST",VALUE(TEXT((1/(('TOX and EXPO INPUTS'!$F$9/AI126)+('TOX and EXPO INPUTS'!$F$17/AN126))),"0.0E+00")),IF($E126="IT",VALUE(TEXT((1/(('TOX and EXPO INPUTS'!$F$12/AI126)+('TOX and EXPO INPUTS'!$F$20/AN126))),"0.0E+00"))))</f>
        <v>#DIV/0!</v>
      </c>
      <c r="BE126" s="37" t="e">
        <f>IF($E126="ST",VALUE(TEXT((1/(('TOX and EXPO INPUTS'!$F$9/AG126)+('TOX and EXPO INPUTS'!$F$17/AO126))),"0.0E+00")),IF($E126="IT",VALUE(TEXT((1/(('TOX and EXPO INPUTS'!$F$12/AG126)+('TOX and EXPO INPUTS'!$F$20/AO126))),"0.0E+00"))))</f>
        <v>#DIV/0!</v>
      </c>
      <c r="BF126" s="37" t="e">
        <f>IF($E126="ST",VALUE(TEXT((1/(('TOX and EXPO INPUTS'!$F$9/AH126)+('TOX and EXPO INPUTS'!$F$17/AO126))),"0.0E+00")),IF($E126="IT",VALUE(TEXT((1/(('TOX and EXPO INPUTS'!$F$12/AH126)+('TOX and EXPO INPUTS'!$F$20/AO126))),"0.0E+00"))))</f>
        <v>#DIV/0!</v>
      </c>
      <c r="BG126" s="37" t="e">
        <f>IF($E126="ST",VALUE(TEXT((1/(('TOX and EXPO INPUTS'!$F$9/AI126)+('TOX and EXPO INPUTS'!$F$17/AO126))),"0.0E+00")),IF($E126="IT",VALUE(TEXT((1/(('TOX and EXPO INPUTS'!$F$12/AI126)+('TOX and EXPO INPUTS'!$F$20/AO126))),"0.0E+00"))))</f>
        <v>#DIV/0!</v>
      </c>
      <c r="BH126" s="42" t="e">
        <f>VALUE(TEXT((AD126*$T126/365*'TOX and EXPO INPUTS'!$E$33/'TOX and EXPO INPUTS'!$E$34),"0.00E+00"))</f>
        <v>#DIV/0!</v>
      </c>
      <c r="BI126" s="37" t="e">
        <f>VALUE(TEXT((AE126*$T126/365*'TOX and EXPO INPUTS'!$E$33/'TOX and EXPO INPUTS'!$E$34),"0.00E+00"))</f>
        <v>#DIV/0!</v>
      </c>
      <c r="BJ126" s="37" t="e">
        <f>VALUE(TEXT((AF126*$T126/365*'TOX and EXPO INPUTS'!$E$33/'TOX and EXPO INPUTS'!$E$34),"0.00E+00"))</f>
        <v>#DIV/0!</v>
      </c>
      <c r="BK126" s="42" t="e">
        <f>VALUE(TEXT((AD126*$U126/365*'TOX and EXPO INPUTS'!$E$33/'TOX and EXPO INPUTS'!$E$34),"0.00E+00"))</f>
        <v>#DIV/0!</v>
      </c>
      <c r="BL126" s="37" t="e">
        <f>VALUE(TEXT((AE126*$U126/365*'TOX and EXPO INPUTS'!$E$33/'TOX and EXPO INPUTS'!$E$34),"0.00E+00"))</f>
        <v>#DIV/0!</v>
      </c>
      <c r="BM126" s="37" t="e">
        <f>VALUE(TEXT((AF126*$U126/365*'TOX and EXPO INPUTS'!$E$33/'TOX and EXPO INPUTS'!$E$34),"0.00E+00"))</f>
        <v>#DIV/0!</v>
      </c>
      <c r="BN126" s="42" t="e">
        <f>VALUE(TEXT((AL126*$T126/365*'TOX and EXPO INPUTS'!$E$33/'TOX and EXPO INPUTS'!$E$34),"0.00E+00"))</f>
        <v>#DIV/0!</v>
      </c>
      <c r="BO126" s="37" t="e">
        <f>VALUE(TEXT((AM126*$T126/365*'TOX and EXPO INPUTS'!$E$33/'TOX and EXPO INPUTS'!$E$34),"0.00E+00"))</f>
        <v>#DIV/0!</v>
      </c>
      <c r="BP126" s="42" t="e">
        <f>VALUE(TEXT((AL126*$U126/365*'TOX and EXPO INPUTS'!$E$33/'TOX and EXPO INPUTS'!$E$34),"0.00E+00"))</f>
        <v>#DIV/0!</v>
      </c>
      <c r="BQ126" s="37" t="e">
        <f>VALUE(TEXT((AM126*$U126/365*'TOX and EXPO INPUTS'!$E$33/'TOX and EXPO INPUTS'!$E$34),"0.00E+00"))</f>
        <v>#DIV/0!</v>
      </c>
      <c r="BR126" s="42" t="e">
        <f>VALUE(TEXT((AP126*$T126/365*'TOX and EXPO INPUTS'!$E$33/'TOX and EXPO INPUTS'!$E$34),"0.00E+00"))</f>
        <v>#DIV/0!</v>
      </c>
      <c r="BS126" s="37" t="e">
        <f>VALUE(TEXT((AQ126*$T126/365*'TOX and EXPO INPUTS'!$E$33/'TOX and EXPO INPUTS'!$E$34),"0.00E+00"))</f>
        <v>#DIV/0!</v>
      </c>
      <c r="BT126" s="37" t="e">
        <f>VALUE(TEXT((AR126*$T126/365*'TOX and EXPO INPUTS'!$E$33/'TOX and EXPO INPUTS'!$E$34),"0.00E+00"))</f>
        <v>#DIV/0!</v>
      </c>
      <c r="BU126" s="37" t="e">
        <f>VALUE(TEXT((AS126*$T126/365*'TOX and EXPO INPUTS'!$E$33/'TOX and EXPO INPUTS'!$E$34),"0.00E+00"))</f>
        <v>#DIV/0!</v>
      </c>
      <c r="BV126" s="37" t="e">
        <f>VALUE(TEXT((AT126*$T126/365*'TOX and EXPO INPUTS'!$E$33/'TOX and EXPO INPUTS'!$E$34),"0.00E+00"))</f>
        <v>#DIV/0!</v>
      </c>
      <c r="BW126" s="37" t="e">
        <f>VALUE(TEXT((AU126*$T126/365*'TOX and EXPO INPUTS'!$E$33/'TOX and EXPO INPUTS'!$E$34),"0.00E+00"))</f>
        <v>#DIV/0!</v>
      </c>
      <c r="BX126" s="42" t="e">
        <f>VALUE(TEXT((AP126*$U126/365*'TOX and EXPO INPUTS'!$E$33/'TOX and EXPO INPUTS'!$E$34),"0.00E+00"))</f>
        <v>#DIV/0!</v>
      </c>
      <c r="BY126" s="37" t="e">
        <f>VALUE(TEXT((AQ126*$U126/365*'TOX and EXPO INPUTS'!$E$33/'TOX and EXPO INPUTS'!$E$34),"0.00E+00"))</f>
        <v>#DIV/0!</v>
      </c>
      <c r="BZ126" s="37" t="e">
        <f>VALUE(TEXT((AR126*$U126/365*'TOX and EXPO INPUTS'!$E$33/'TOX and EXPO INPUTS'!$E$34),"0.00E+00"))</f>
        <v>#DIV/0!</v>
      </c>
      <c r="CA126" s="37" t="e">
        <f>VALUE(TEXT((AS126*$U126/365*'TOX and EXPO INPUTS'!$E$33/'TOX and EXPO INPUTS'!$E$34),"0.00E+00"))</f>
        <v>#DIV/0!</v>
      </c>
      <c r="CB126" s="37" t="e">
        <f>VALUE(TEXT((AT126*$U126/365*'TOX and EXPO INPUTS'!$E$33/'TOX and EXPO INPUTS'!$E$34),"0.00E+00"))</f>
        <v>#DIV/0!</v>
      </c>
      <c r="CC126" s="37" t="e">
        <f>VALUE(TEXT((AU126*$U126/365*'TOX and EXPO INPUTS'!$E$33/'TOX and EXPO INPUTS'!$E$34),"0.00E+00"))</f>
        <v>#DIV/0!</v>
      </c>
      <c r="CD126" s="58" t="e">
        <f>VALUE(TEXT((BR126*'TOX and EXPO INPUTS'!$F$23),"0.00E+00"))</f>
        <v>#DIV/0!</v>
      </c>
      <c r="CE126" s="57" t="e">
        <f>VALUE(TEXT((BS126*'TOX and EXPO INPUTS'!$F$23),"0.00E+00"))</f>
        <v>#DIV/0!</v>
      </c>
      <c r="CF126" s="57" t="e">
        <f>VALUE(TEXT((BT126*'TOX and EXPO INPUTS'!$F$23),"0.00E+00"))</f>
        <v>#DIV/0!</v>
      </c>
      <c r="CG126" s="57" t="e">
        <f>VALUE(TEXT((BU126*'TOX and EXPO INPUTS'!$F$23),"0.00E+00"))</f>
        <v>#DIV/0!</v>
      </c>
      <c r="CH126" s="57" t="e">
        <f>VALUE(TEXT((BV126*'TOX and EXPO INPUTS'!$F$23),"0.00E+00"))</f>
        <v>#DIV/0!</v>
      </c>
      <c r="CI126" s="57" t="e">
        <f>VALUE(TEXT((BW126*'TOX and EXPO INPUTS'!$F$23),"0.00E+00"))</f>
        <v>#DIV/0!</v>
      </c>
      <c r="CJ126" s="58" t="e">
        <f>VALUE(TEXT((BX126*'TOX and EXPO INPUTS'!$F$23),"0.00E+00"))</f>
        <v>#DIV/0!</v>
      </c>
      <c r="CK126" s="57" t="e">
        <f>VALUE(TEXT((BY126*'TOX and EXPO INPUTS'!$F$23),"0.00E+00"))</f>
        <v>#DIV/0!</v>
      </c>
      <c r="CL126" s="57" t="e">
        <f>VALUE(TEXT((BZ126*'TOX and EXPO INPUTS'!$F$23),"0.00E+00"))</f>
        <v>#DIV/0!</v>
      </c>
      <c r="CM126" s="57" t="e">
        <f>VALUE(TEXT((CA126*'TOX and EXPO INPUTS'!$F$23),"0.00E+00"))</f>
        <v>#DIV/0!</v>
      </c>
      <c r="CN126" s="57" t="e">
        <f>VALUE(TEXT((CB126*'TOX and EXPO INPUTS'!$F$23),"0.00E+00"))</f>
        <v>#DIV/0!</v>
      </c>
      <c r="CO126" s="57" t="e">
        <f>VALUE(TEXT((CC126*'TOX and EXPO INPUTS'!$F$23),"0.00E+00"))</f>
        <v>#DIV/0!</v>
      </c>
      <c r="CP126" s="38" t="s">
        <v>106</v>
      </c>
      <c r="CQ126" s="34" t="s">
        <v>107</v>
      </c>
      <c r="CR126" s="34" t="s">
        <v>108</v>
      </c>
      <c r="CS126" s="39" t="s">
        <v>109</v>
      </c>
    </row>
    <row r="127" spans="1:97" ht="48" customHeight="1" x14ac:dyDescent="0.25">
      <c r="A127" s="34" t="s">
        <v>98</v>
      </c>
      <c r="B127" s="34" t="s">
        <v>99</v>
      </c>
      <c r="C127" s="34" t="s">
        <v>113</v>
      </c>
      <c r="D127" s="34" t="s">
        <v>110</v>
      </c>
      <c r="E127" s="39" t="s">
        <v>102</v>
      </c>
      <c r="F127" s="40" t="s">
        <v>134</v>
      </c>
      <c r="G127" s="43"/>
      <c r="H127" s="36" t="s">
        <v>104</v>
      </c>
      <c r="I127" s="67"/>
      <c r="J127" s="36" t="s">
        <v>105</v>
      </c>
      <c r="K127" s="100">
        <f>VLOOKUP(F127,'Amount Seed Planted_variables'!$A$3:$I$74,2,0)</f>
        <v>45000</v>
      </c>
      <c r="L127" s="100">
        <f>VLOOKUP(F127,'Amount Seed Planted_variables'!$A$3:$I$74,3,0)</f>
        <v>165000</v>
      </c>
      <c r="M127" s="36">
        <f t="shared" si="53"/>
        <v>0</v>
      </c>
      <c r="N127" s="35">
        <f t="shared" si="54"/>
        <v>0</v>
      </c>
      <c r="O127" s="101">
        <v>3000</v>
      </c>
      <c r="P127" s="93">
        <f>VLOOKUP(F127,'Amount Seed Planted_variables'!$A$3:$I$74,4,0)</f>
        <v>98010</v>
      </c>
      <c r="Q127" s="93">
        <f>VLOOKUP(F127,'Amount Seed Planted_variables'!$A$3:$I$74,7,0)</f>
        <v>80</v>
      </c>
      <c r="R127" s="93">
        <f>VLOOKUP(F127,'Amount Seed Planted_variables'!$A$3:$I$74,8,0)</f>
        <v>7840800</v>
      </c>
      <c r="S127" s="87" t="str">
        <f t="shared" si="50"/>
        <v>NA</v>
      </c>
      <c r="T127" s="35">
        <v>10</v>
      </c>
      <c r="U127" s="35">
        <v>30</v>
      </c>
      <c r="V127" s="41">
        <v>68</v>
      </c>
      <c r="W127" s="35">
        <v>16.899999999999999</v>
      </c>
      <c r="X127" s="35">
        <v>13.1</v>
      </c>
      <c r="Y127" s="41">
        <v>3.6</v>
      </c>
      <c r="Z127" s="35">
        <f t="shared" si="70"/>
        <v>0.36000000000000004</v>
      </c>
      <c r="AA127" s="42">
        <f t="shared" si="55"/>
        <v>0</v>
      </c>
      <c r="AB127" s="37">
        <f t="shared" si="56"/>
        <v>0</v>
      </c>
      <c r="AC127" s="37">
        <f t="shared" si="57"/>
        <v>0</v>
      </c>
      <c r="AD127" s="42" t="e">
        <f>VALUE(TEXT(((AA127*'TOX and EXPO INPUTS'!$F$13)/'TOX and EXPO INPUTS'!$E$27),"0.00E+00"))</f>
        <v>#DIV/0!</v>
      </c>
      <c r="AE127" s="37" t="e">
        <f>VALUE(TEXT(((AB127*'TOX and EXPO INPUTS'!$F$13)/'TOX and EXPO INPUTS'!$E$27),"0.00E+00"))</f>
        <v>#DIV/0!</v>
      </c>
      <c r="AF127" s="37" t="e">
        <f>VALUE(TEXT(((AC127*'TOX and EXPO INPUTS'!$F$13)/'TOX and EXPO INPUTS'!$E$27),"0.00E+00"))</f>
        <v>#DIV/0!</v>
      </c>
      <c r="AG127" s="42" t="e">
        <f>IF($E127="ST",VALUE(TEXT(('TOX and EXPO INPUTS'!$F$7/AD127),"0.0E+00")),IF($E127="IT",VALUE(TEXT(('TOX and EXPO INPUTS'!$F$10/AD127),"0.0E+00"))))</f>
        <v>#DIV/0!</v>
      </c>
      <c r="AH127" s="37" t="e">
        <f>IF($E127="ST",VALUE(TEXT(('TOX and EXPO INPUTS'!$F$7/AE127),"0.0E+00")),IF($E127="IT",VALUE(TEXT(('TOX and EXPO INPUTS'!$F$10/AE127),"0.0E+00"))))</f>
        <v>#DIV/0!</v>
      </c>
      <c r="AI127" s="37" t="e">
        <f>IF($E127="ST",VALUE(TEXT(('TOX and EXPO INPUTS'!$F$7/AF127),"0.0E+00")),IF($E127="IT",VALUE(TEXT(('TOX and EXPO INPUTS'!$F$10/AF127),"0.0E+00"))))</f>
        <v>#DIV/0!</v>
      </c>
      <c r="AJ127" s="42">
        <f t="shared" si="51"/>
        <v>0</v>
      </c>
      <c r="AK127" s="37">
        <f t="shared" si="52"/>
        <v>0</v>
      </c>
      <c r="AL127" s="42" t="e">
        <f>VALUE(TEXT(((AJ127*'TOX and EXPO INPUTS'!$F$21)/'TOX and EXPO INPUTS'!$E$29),"0.00E+00"))</f>
        <v>#DIV/0!</v>
      </c>
      <c r="AM127" s="37" t="e">
        <f>VALUE(TEXT(((AK127*'TOX and EXPO INPUTS'!$F$21)/'TOX and EXPO INPUTS'!$E$29),"0.00E+00"))</f>
        <v>#DIV/0!</v>
      </c>
      <c r="AN127" s="42" t="e">
        <f>IF($E127="ST",VALUE(TEXT(('TOX and EXPO INPUTS'!$F$15/AL127),"0.0E+00")),IF($E127="IT",VALUE(TEXT(('TOX and EXPO INPUTS'!$F$18/AL127),"0.0E+00"))))</f>
        <v>#DIV/0!</v>
      </c>
      <c r="AO127" s="37" t="e">
        <f>IF($E127="ST",VALUE(TEXT(('TOX and EXPO INPUTS'!$F$15/AM127),"0.0E+00")),IF($E127="IT",VALUE(TEXT(('TOX and EXPO INPUTS'!$F$18/AM127),"0.0E+00"))))</f>
        <v>#DIV/0!</v>
      </c>
      <c r="AP127" s="42" t="e">
        <f t="shared" si="58"/>
        <v>#DIV/0!</v>
      </c>
      <c r="AQ127" s="37" t="e">
        <f t="shared" si="59"/>
        <v>#DIV/0!</v>
      </c>
      <c r="AR127" s="37" t="e">
        <f t="shared" si="60"/>
        <v>#DIV/0!</v>
      </c>
      <c r="AS127" s="37" t="e">
        <f t="shared" si="61"/>
        <v>#DIV/0!</v>
      </c>
      <c r="AT127" s="37" t="e">
        <f t="shared" si="62"/>
        <v>#DIV/0!</v>
      </c>
      <c r="AU127" s="37" t="e">
        <f t="shared" si="63"/>
        <v>#DIV/0!</v>
      </c>
      <c r="AV127" s="42" t="e">
        <f t="shared" si="64"/>
        <v>#DIV/0!</v>
      </c>
      <c r="AW127" s="37" t="e">
        <f t="shared" si="65"/>
        <v>#DIV/0!</v>
      </c>
      <c r="AX127" s="37" t="e">
        <f t="shared" si="66"/>
        <v>#DIV/0!</v>
      </c>
      <c r="AY127" s="37" t="e">
        <f t="shared" si="67"/>
        <v>#DIV/0!</v>
      </c>
      <c r="AZ127" s="37" t="e">
        <f t="shared" si="68"/>
        <v>#DIV/0!</v>
      </c>
      <c r="BA127" s="37" t="e">
        <f t="shared" si="69"/>
        <v>#DIV/0!</v>
      </c>
      <c r="BB127" s="42" t="e">
        <f>IF($E127="ST",VALUE(TEXT((1/(('TOX and EXPO INPUTS'!$F$9/AG127)+('TOX and EXPO INPUTS'!$F$17/AN127))),"0.0E+00")),IF($E127="IT",VALUE(TEXT((1/(('TOX and EXPO INPUTS'!$F$12/AG127)+('TOX and EXPO INPUTS'!$F$20/AN127))),"0.0E+00"))))</f>
        <v>#DIV/0!</v>
      </c>
      <c r="BC127" s="37" t="e">
        <f>IF($E127="ST",VALUE(TEXT((1/(('TOX and EXPO INPUTS'!$F$9/AH127)+('TOX and EXPO INPUTS'!$F$17/AN127))),"0.0E+00")),IF($E127="IT",VALUE(TEXT((1/(('TOX and EXPO INPUTS'!$F$12/AH127)+('TOX and EXPO INPUTS'!$F$20/AN127))),"0.0E+00"))))</f>
        <v>#DIV/0!</v>
      </c>
      <c r="BD127" s="37" t="e">
        <f>IF($E127="ST",VALUE(TEXT((1/(('TOX and EXPO INPUTS'!$F$9/AI127)+('TOX and EXPO INPUTS'!$F$17/AN127))),"0.0E+00")),IF($E127="IT",VALUE(TEXT((1/(('TOX and EXPO INPUTS'!$F$12/AI127)+('TOX and EXPO INPUTS'!$F$20/AN127))),"0.0E+00"))))</f>
        <v>#DIV/0!</v>
      </c>
      <c r="BE127" s="37" t="e">
        <f>IF($E127="ST",VALUE(TEXT((1/(('TOX and EXPO INPUTS'!$F$9/AG127)+('TOX and EXPO INPUTS'!$F$17/AO127))),"0.0E+00")),IF($E127="IT",VALUE(TEXT((1/(('TOX and EXPO INPUTS'!$F$12/AG127)+('TOX and EXPO INPUTS'!$F$20/AO127))),"0.0E+00"))))</f>
        <v>#DIV/0!</v>
      </c>
      <c r="BF127" s="37" t="e">
        <f>IF($E127="ST",VALUE(TEXT((1/(('TOX and EXPO INPUTS'!$F$9/AH127)+('TOX and EXPO INPUTS'!$F$17/AO127))),"0.0E+00")),IF($E127="IT",VALUE(TEXT((1/(('TOX and EXPO INPUTS'!$F$12/AH127)+('TOX and EXPO INPUTS'!$F$20/AO127))),"0.0E+00"))))</f>
        <v>#DIV/0!</v>
      </c>
      <c r="BG127" s="37" t="e">
        <f>IF($E127="ST",VALUE(TEXT((1/(('TOX and EXPO INPUTS'!$F$9/AI127)+('TOX and EXPO INPUTS'!$F$17/AO127))),"0.0E+00")),IF($E127="IT",VALUE(TEXT((1/(('TOX and EXPO INPUTS'!$F$12/AI127)+('TOX and EXPO INPUTS'!$F$20/AO127))),"0.0E+00"))))</f>
        <v>#DIV/0!</v>
      </c>
      <c r="BH127" s="42" t="e">
        <f>VALUE(TEXT((AD127*$T127/365*'TOX and EXPO INPUTS'!$E$33/'TOX and EXPO INPUTS'!$E$34),"0.00E+00"))</f>
        <v>#DIV/0!</v>
      </c>
      <c r="BI127" s="37" t="e">
        <f>VALUE(TEXT((AE127*$T127/365*'TOX and EXPO INPUTS'!$E$33/'TOX and EXPO INPUTS'!$E$34),"0.00E+00"))</f>
        <v>#DIV/0!</v>
      </c>
      <c r="BJ127" s="37" t="e">
        <f>VALUE(TEXT((AF127*$T127/365*'TOX and EXPO INPUTS'!$E$33/'TOX and EXPO INPUTS'!$E$34),"0.00E+00"))</f>
        <v>#DIV/0!</v>
      </c>
      <c r="BK127" s="42" t="e">
        <f>VALUE(TEXT((AD127*$U127/365*'TOX and EXPO INPUTS'!$E$33/'TOX and EXPO INPUTS'!$E$34),"0.00E+00"))</f>
        <v>#DIV/0!</v>
      </c>
      <c r="BL127" s="37" t="e">
        <f>VALUE(TEXT((AE127*$U127/365*'TOX and EXPO INPUTS'!$E$33/'TOX and EXPO INPUTS'!$E$34),"0.00E+00"))</f>
        <v>#DIV/0!</v>
      </c>
      <c r="BM127" s="37" t="e">
        <f>VALUE(TEXT((AF127*$U127/365*'TOX and EXPO INPUTS'!$E$33/'TOX and EXPO INPUTS'!$E$34),"0.00E+00"))</f>
        <v>#DIV/0!</v>
      </c>
      <c r="BN127" s="42" t="e">
        <f>VALUE(TEXT((AL127*$T127/365*'TOX and EXPO INPUTS'!$E$33/'TOX and EXPO INPUTS'!$E$34),"0.00E+00"))</f>
        <v>#DIV/0!</v>
      </c>
      <c r="BO127" s="37" t="e">
        <f>VALUE(TEXT((AM127*$T127/365*'TOX and EXPO INPUTS'!$E$33/'TOX and EXPO INPUTS'!$E$34),"0.00E+00"))</f>
        <v>#DIV/0!</v>
      </c>
      <c r="BP127" s="42" t="e">
        <f>VALUE(TEXT((AL127*$U127/365*'TOX and EXPO INPUTS'!$E$33/'TOX and EXPO INPUTS'!$E$34),"0.00E+00"))</f>
        <v>#DIV/0!</v>
      </c>
      <c r="BQ127" s="37" t="e">
        <f>VALUE(TEXT((AM127*$U127/365*'TOX and EXPO INPUTS'!$E$33/'TOX and EXPO INPUTS'!$E$34),"0.00E+00"))</f>
        <v>#DIV/0!</v>
      </c>
      <c r="BR127" s="42" t="e">
        <f>VALUE(TEXT((AP127*$T127/365*'TOX and EXPO INPUTS'!$E$33/'TOX and EXPO INPUTS'!$E$34),"0.00E+00"))</f>
        <v>#DIV/0!</v>
      </c>
      <c r="BS127" s="37" t="e">
        <f>VALUE(TEXT((AQ127*$T127/365*'TOX and EXPO INPUTS'!$E$33/'TOX and EXPO INPUTS'!$E$34),"0.00E+00"))</f>
        <v>#DIV/0!</v>
      </c>
      <c r="BT127" s="37" t="e">
        <f>VALUE(TEXT((AR127*$T127/365*'TOX and EXPO INPUTS'!$E$33/'TOX and EXPO INPUTS'!$E$34),"0.00E+00"))</f>
        <v>#DIV/0!</v>
      </c>
      <c r="BU127" s="37" t="e">
        <f>VALUE(TEXT((AS127*$T127/365*'TOX and EXPO INPUTS'!$E$33/'TOX and EXPO INPUTS'!$E$34),"0.00E+00"))</f>
        <v>#DIV/0!</v>
      </c>
      <c r="BV127" s="37" t="e">
        <f>VALUE(TEXT((AT127*$T127/365*'TOX and EXPO INPUTS'!$E$33/'TOX and EXPO INPUTS'!$E$34),"0.00E+00"))</f>
        <v>#DIV/0!</v>
      </c>
      <c r="BW127" s="37" t="e">
        <f>VALUE(TEXT((AU127*$T127/365*'TOX and EXPO INPUTS'!$E$33/'TOX and EXPO INPUTS'!$E$34),"0.00E+00"))</f>
        <v>#DIV/0!</v>
      </c>
      <c r="BX127" s="42" t="e">
        <f>VALUE(TEXT((AP127*$U127/365*'TOX and EXPO INPUTS'!$E$33/'TOX and EXPO INPUTS'!$E$34),"0.00E+00"))</f>
        <v>#DIV/0!</v>
      </c>
      <c r="BY127" s="37" t="e">
        <f>VALUE(TEXT((AQ127*$U127/365*'TOX and EXPO INPUTS'!$E$33/'TOX and EXPO INPUTS'!$E$34),"0.00E+00"))</f>
        <v>#DIV/0!</v>
      </c>
      <c r="BZ127" s="37" t="e">
        <f>VALUE(TEXT((AR127*$U127/365*'TOX and EXPO INPUTS'!$E$33/'TOX and EXPO INPUTS'!$E$34),"0.00E+00"))</f>
        <v>#DIV/0!</v>
      </c>
      <c r="CA127" s="37" t="e">
        <f>VALUE(TEXT((AS127*$U127/365*'TOX and EXPO INPUTS'!$E$33/'TOX and EXPO INPUTS'!$E$34),"0.00E+00"))</f>
        <v>#DIV/0!</v>
      </c>
      <c r="CB127" s="37" t="e">
        <f>VALUE(TEXT((AT127*$U127/365*'TOX and EXPO INPUTS'!$E$33/'TOX and EXPO INPUTS'!$E$34),"0.00E+00"))</f>
        <v>#DIV/0!</v>
      </c>
      <c r="CC127" s="37" t="e">
        <f>VALUE(TEXT((AU127*$U127/365*'TOX and EXPO INPUTS'!$E$33/'TOX and EXPO INPUTS'!$E$34),"0.00E+00"))</f>
        <v>#DIV/0!</v>
      </c>
      <c r="CD127" s="58" t="e">
        <f>VALUE(TEXT((BR127*'TOX and EXPO INPUTS'!$F$23),"0.00E+00"))</f>
        <v>#DIV/0!</v>
      </c>
      <c r="CE127" s="57" t="e">
        <f>VALUE(TEXT((BS127*'TOX and EXPO INPUTS'!$F$23),"0.00E+00"))</f>
        <v>#DIV/0!</v>
      </c>
      <c r="CF127" s="57" t="e">
        <f>VALUE(TEXT((BT127*'TOX and EXPO INPUTS'!$F$23),"0.00E+00"))</f>
        <v>#DIV/0!</v>
      </c>
      <c r="CG127" s="57" t="e">
        <f>VALUE(TEXT((BU127*'TOX and EXPO INPUTS'!$F$23),"0.00E+00"))</f>
        <v>#DIV/0!</v>
      </c>
      <c r="CH127" s="57" t="e">
        <f>VALUE(TEXT((BV127*'TOX and EXPO INPUTS'!$F$23),"0.00E+00"))</f>
        <v>#DIV/0!</v>
      </c>
      <c r="CI127" s="57" t="e">
        <f>VALUE(TEXT((BW127*'TOX and EXPO INPUTS'!$F$23),"0.00E+00"))</f>
        <v>#DIV/0!</v>
      </c>
      <c r="CJ127" s="58" t="e">
        <f>VALUE(TEXT((BX127*'TOX and EXPO INPUTS'!$F$23),"0.00E+00"))</f>
        <v>#DIV/0!</v>
      </c>
      <c r="CK127" s="57" t="e">
        <f>VALUE(TEXT((BY127*'TOX and EXPO INPUTS'!$F$23),"0.00E+00"))</f>
        <v>#DIV/0!</v>
      </c>
      <c r="CL127" s="57" t="e">
        <f>VALUE(TEXT((BZ127*'TOX and EXPO INPUTS'!$F$23),"0.00E+00"))</f>
        <v>#DIV/0!</v>
      </c>
      <c r="CM127" s="57" t="e">
        <f>VALUE(TEXT((CA127*'TOX and EXPO INPUTS'!$F$23),"0.00E+00"))</f>
        <v>#DIV/0!</v>
      </c>
      <c r="CN127" s="57" t="e">
        <f>VALUE(TEXT((CB127*'TOX and EXPO INPUTS'!$F$23),"0.00E+00"))</f>
        <v>#DIV/0!</v>
      </c>
      <c r="CO127" s="57" t="e">
        <f>VALUE(TEXT((CC127*'TOX and EXPO INPUTS'!$F$23),"0.00E+00"))</f>
        <v>#DIV/0!</v>
      </c>
      <c r="CP127" s="38" t="s">
        <v>106</v>
      </c>
      <c r="CQ127" s="34" t="s">
        <v>107</v>
      </c>
      <c r="CR127" s="34" t="s">
        <v>108</v>
      </c>
      <c r="CS127" s="39" t="s">
        <v>109</v>
      </c>
    </row>
    <row r="128" spans="1:97" ht="48" customHeight="1" x14ac:dyDescent="0.25">
      <c r="A128" s="34" t="s">
        <v>98</v>
      </c>
      <c r="B128" s="34" t="s">
        <v>99</v>
      </c>
      <c r="C128" s="34" t="s">
        <v>113</v>
      </c>
      <c r="D128" s="34" t="s">
        <v>111</v>
      </c>
      <c r="E128" s="39" t="s">
        <v>102</v>
      </c>
      <c r="F128" s="40" t="s">
        <v>134</v>
      </c>
      <c r="G128" s="43"/>
      <c r="H128" s="36" t="s">
        <v>104</v>
      </c>
      <c r="I128" s="67"/>
      <c r="J128" s="36" t="s">
        <v>105</v>
      </c>
      <c r="K128" s="100">
        <f>VLOOKUP(F128,'Amount Seed Planted_variables'!$A$3:$I$74,2,0)</f>
        <v>45000</v>
      </c>
      <c r="L128" s="100">
        <f>VLOOKUP(F128,'Amount Seed Planted_variables'!$A$3:$I$74,3,0)</f>
        <v>165000</v>
      </c>
      <c r="M128" s="36">
        <f t="shared" si="53"/>
        <v>0</v>
      </c>
      <c r="N128" s="35">
        <f t="shared" si="54"/>
        <v>0</v>
      </c>
      <c r="O128" s="101">
        <v>3000</v>
      </c>
      <c r="P128" s="93">
        <f>VLOOKUP(F128,'Amount Seed Planted_variables'!$A$3:$I$74,4,0)</f>
        <v>98010</v>
      </c>
      <c r="Q128" s="93">
        <f>VLOOKUP(F128,'Amount Seed Planted_variables'!$A$3:$I$74,7,0)</f>
        <v>80</v>
      </c>
      <c r="R128" s="93">
        <f>VLOOKUP(F128,'Amount Seed Planted_variables'!$A$3:$I$74,8,0)</f>
        <v>7840800</v>
      </c>
      <c r="S128" s="87">
        <f t="shared" si="50"/>
        <v>2.5</v>
      </c>
      <c r="T128" s="35">
        <v>10</v>
      </c>
      <c r="U128" s="35">
        <v>30</v>
      </c>
      <c r="V128" s="41">
        <v>138210600</v>
      </c>
      <c r="W128" s="35">
        <v>23262800</v>
      </c>
      <c r="X128" s="35">
        <v>21238200</v>
      </c>
      <c r="Y128" s="41">
        <v>106100</v>
      </c>
      <c r="Z128" s="35">
        <f t="shared" si="70"/>
        <v>10610</v>
      </c>
      <c r="AA128" s="42">
        <f t="shared" si="55"/>
        <v>0</v>
      </c>
      <c r="AB128" s="37">
        <f t="shared" si="56"/>
        <v>0</v>
      </c>
      <c r="AC128" s="37">
        <f t="shared" si="57"/>
        <v>0</v>
      </c>
      <c r="AD128" s="42" t="e">
        <f>VALUE(TEXT(((AA128*'TOX and EXPO INPUTS'!$F$13)/'TOX and EXPO INPUTS'!$E$27),"0.00E+00"))</f>
        <v>#DIV/0!</v>
      </c>
      <c r="AE128" s="37" t="e">
        <f>VALUE(TEXT(((AB128*'TOX and EXPO INPUTS'!$F$13)/'TOX and EXPO INPUTS'!$E$27),"0.00E+00"))</f>
        <v>#DIV/0!</v>
      </c>
      <c r="AF128" s="37" t="e">
        <f>VALUE(TEXT(((AC128*'TOX and EXPO INPUTS'!$F$13)/'TOX and EXPO INPUTS'!$E$27),"0.00E+00"))</f>
        <v>#DIV/0!</v>
      </c>
      <c r="AG128" s="42" t="e">
        <f>IF($E128="ST",VALUE(TEXT(('TOX and EXPO INPUTS'!$F$7/AD128),"0.0E+00")),IF($E128="IT",VALUE(TEXT(('TOX and EXPO INPUTS'!$F$10/AD128),"0.0E+00"))))</f>
        <v>#DIV/0!</v>
      </c>
      <c r="AH128" s="37" t="e">
        <f>IF($E128="ST",VALUE(TEXT(('TOX and EXPO INPUTS'!$F$7/AE128),"0.0E+00")),IF($E128="IT",VALUE(TEXT(('TOX and EXPO INPUTS'!$F$10/AE128),"0.0E+00"))))</f>
        <v>#DIV/0!</v>
      </c>
      <c r="AI128" s="37" t="e">
        <f>IF($E128="ST",VALUE(TEXT(('TOX and EXPO INPUTS'!$F$7/AF128),"0.0E+00")),IF($E128="IT",VALUE(TEXT(('TOX and EXPO INPUTS'!$F$10/AF128),"0.0E+00"))))</f>
        <v>#DIV/0!</v>
      </c>
      <c r="AJ128" s="42">
        <f t="shared" si="51"/>
        <v>0</v>
      </c>
      <c r="AK128" s="37">
        <f t="shared" si="52"/>
        <v>0</v>
      </c>
      <c r="AL128" s="42" t="e">
        <f>VALUE(TEXT(((AJ128*'TOX and EXPO INPUTS'!$F$21)/'TOX and EXPO INPUTS'!$E$29),"0.00E+00"))</f>
        <v>#DIV/0!</v>
      </c>
      <c r="AM128" s="37" t="e">
        <f>VALUE(TEXT(((AK128*'TOX and EXPO INPUTS'!$F$21)/'TOX and EXPO INPUTS'!$E$29),"0.00E+00"))</f>
        <v>#DIV/0!</v>
      </c>
      <c r="AN128" s="42" t="e">
        <f>IF($E128="ST",VALUE(TEXT(('TOX and EXPO INPUTS'!$F$15/AL128),"0.0E+00")),IF($E128="IT",VALUE(TEXT(('TOX and EXPO INPUTS'!$F$18/AL128),"0.0E+00"))))</f>
        <v>#DIV/0!</v>
      </c>
      <c r="AO128" s="37" t="e">
        <f>IF($E128="ST",VALUE(TEXT(('TOX and EXPO INPUTS'!$F$15/AM128),"0.0E+00")),IF($E128="IT",VALUE(TEXT(('TOX and EXPO INPUTS'!$F$18/AM128),"0.0E+00"))))</f>
        <v>#DIV/0!</v>
      </c>
      <c r="AP128" s="42" t="e">
        <f t="shared" si="58"/>
        <v>#DIV/0!</v>
      </c>
      <c r="AQ128" s="37" t="e">
        <f t="shared" si="59"/>
        <v>#DIV/0!</v>
      </c>
      <c r="AR128" s="37" t="e">
        <f t="shared" si="60"/>
        <v>#DIV/0!</v>
      </c>
      <c r="AS128" s="37" t="e">
        <f t="shared" si="61"/>
        <v>#DIV/0!</v>
      </c>
      <c r="AT128" s="37" t="e">
        <f t="shared" si="62"/>
        <v>#DIV/0!</v>
      </c>
      <c r="AU128" s="37" t="e">
        <f t="shared" si="63"/>
        <v>#DIV/0!</v>
      </c>
      <c r="AV128" s="42" t="e">
        <f t="shared" si="64"/>
        <v>#DIV/0!</v>
      </c>
      <c r="AW128" s="37" t="e">
        <f t="shared" si="65"/>
        <v>#DIV/0!</v>
      </c>
      <c r="AX128" s="37" t="e">
        <f t="shared" si="66"/>
        <v>#DIV/0!</v>
      </c>
      <c r="AY128" s="37" t="e">
        <f t="shared" si="67"/>
        <v>#DIV/0!</v>
      </c>
      <c r="AZ128" s="37" t="e">
        <f t="shared" si="68"/>
        <v>#DIV/0!</v>
      </c>
      <c r="BA128" s="37" t="e">
        <f t="shared" si="69"/>
        <v>#DIV/0!</v>
      </c>
      <c r="BB128" s="42" t="e">
        <f>IF($E128="ST",VALUE(TEXT((1/(('TOX and EXPO INPUTS'!$F$9/AG128)+('TOX and EXPO INPUTS'!$F$17/AN128))),"0.0E+00")),IF($E128="IT",VALUE(TEXT((1/(('TOX and EXPO INPUTS'!$F$12/AG128)+('TOX and EXPO INPUTS'!$F$20/AN128))),"0.0E+00"))))</f>
        <v>#DIV/0!</v>
      </c>
      <c r="BC128" s="37" t="e">
        <f>IF($E128="ST",VALUE(TEXT((1/(('TOX and EXPO INPUTS'!$F$9/AH128)+('TOX and EXPO INPUTS'!$F$17/AN128))),"0.0E+00")),IF($E128="IT",VALUE(TEXT((1/(('TOX and EXPO INPUTS'!$F$12/AH128)+('TOX and EXPO INPUTS'!$F$20/AN128))),"0.0E+00"))))</f>
        <v>#DIV/0!</v>
      </c>
      <c r="BD128" s="37" t="e">
        <f>IF($E128="ST",VALUE(TEXT((1/(('TOX and EXPO INPUTS'!$F$9/AI128)+('TOX and EXPO INPUTS'!$F$17/AN128))),"0.0E+00")),IF($E128="IT",VALUE(TEXT((1/(('TOX and EXPO INPUTS'!$F$12/AI128)+('TOX and EXPO INPUTS'!$F$20/AN128))),"0.0E+00"))))</f>
        <v>#DIV/0!</v>
      </c>
      <c r="BE128" s="37" t="e">
        <f>IF($E128="ST",VALUE(TEXT((1/(('TOX and EXPO INPUTS'!$F$9/AG128)+('TOX and EXPO INPUTS'!$F$17/AO128))),"0.0E+00")),IF($E128="IT",VALUE(TEXT((1/(('TOX and EXPO INPUTS'!$F$12/AG128)+('TOX and EXPO INPUTS'!$F$20/AO128))),"0.0E+00"))))</f>
        <v>#DIV/0!</v>
      </c>
      <c r="BF128" s="37" t="e">
        <f>IF($E128="ST",VALUE(TEXT((1/(('TOX and EXPO INPUTS'!$F$9/AH128)+('TOX and EXPO INPUTS'!$F$17/AO128))),"0.0E+00")),IF($E128="IT",VALUE(TEXT((1/(('TOX and EXPO INPUTS'!$F$12/AH128)+('TOX and EXPO INPUTS'!$F$20/AO128))),"0.0E+00"))))</f>
        <v>#DIV/0!</v>
      </c>
      <c r="BG128" s="37" t="e">
        <f>IF($E128="ST",VALUE(TEXT((1/(('TOX and EXPO INPUTS'!$F$9/AI128)+('TOX and EXPO INPUTS'!$F$17/AO128))),"0.0E+00")),IF($E128="IT",VALUE(TEXT((1/(('TOX and EXPO INPUTS'!$F$12/AI128)+('TOX and EXPO INPUTS'!$F$20/AO128))),"0.0E+00"))))</f>
        <v>#DIV/0!</v>
      </c>
      <c r="BH128" s="42" t="e">
        <f>VALUE(TEXT((AD128*$T128/365*'TOX and EXPO INPUTS'!$E$33/'TOX and EXPO INPUTS'!$E$34),"0.00E+00"))</f>
        <v>#DIV/0!</v>
      </c>
      <c r="BI128" s="37" t="e">
        <f>VALUE(TEXT((AE128*$T128/365*'TOX and EXPO INPUTS'!$E$33/'TOX and EXPO INPUTS'!$E$34),"0.00E+00"))</f>
        <v>#DIV/0!</v>
      </c>
      <c r="BJ128" s="37" t="e">
        <f>VALUE(TEXT((AF128*$T128/365*'TOX and EXPO INPUTS'!$E$33/'TOX and EXPO INPUTS'!$E$34),"0.00E+00"))</f>
        <v>#DIV/0!</v>
      </c>
      <c r="BK128" s="42" t="e">
        <f>VALUE(TEXT((AD128*$U128/365*'TOX and EXPO INPUTS'!$E$33/'TOX and EXPO INPUTS'!$E$34),"0.00E+00"))</f>
        <v>#DIV/0!</v>
      </c>
      <c r="BL128" s="37" t="e">
        <f>VALUE(TEXT((AE128*$U128/365*'TOX and EXPO INPUTS'!$E$33/'TOX and EXPO INPUTS'!$E$34),"0.00E+00"))</f>
        <v>#DIV/0!</v>
      </c>
      <c r="BM128" s="37" t="e">
        <f>VALUE(TEXT((AF128*$U128/365*'TOX and EXPO INPUTS'!$E$33/'TOX and EXPO INPUTS'!$E$34),"0.00E+00"))</f>
        <v>#DIV/0!</v>
      </c>
      <c r="BN128" s="42" t="e">
        <f>VALUE(TEXT((AL128*$T128/365*'TOX and EXPO INPUTS'!$E$33/'TOX and EXPO INPUTS'!$E$34),"0.00E+00"))</f>
        <v>#DIV/0!</v>
      </c>
      <c r="BO128" s="37" t="e">
        <f>VALUE(TEXT((AM128*$T128/365*'TOX and EXPO INPUTS'!$E$33/'TOX and EXPO INPUTS'!$E$34),"0.00E+00"))</f>
        <v>#DIV/0!</v>
      </c>
      <c r="BP128" s="42" t="e">
        <f>VALUE(TEXT((AL128*$U128/365*'TOX and EXPO INPUTS'!$E$33/'TOX and EXPO INPUTS'!$E$34),"0.00E+00"))</f>
        <v>#DIV/0!</v>
      </c>
      <c r="BQ128" s="37" t="e">
        <f>VALUE(TEXT((AM128*$U128/365*'TOX and EXPO INPUTS'!$E$33/'TOX and EXPO INPUTS'!$E$34),"0.00E+00"))</f>
        <v>#DIV/0!</v>
      </c>
      <c r="BR128" s="42" t="e">
        <f>VALUE(TEXT((AP128*$T128/365*'TOX and EXPO INPUTS'!$E$33/'TOX and EXPO INPUTS'!$E$34),"0.00E+00"))</f>
        <v>#DIV/0!</v>
      </c>
      <c r="BS128" s="37" t="e">
        <f>VALUE(TEXT((AQ128*$T128/365*'TOX and EXPO INPUTS'!$E$33/'TOX and EXPO INPUTS'!$E$34),"0.00E+00"))</f>
        <v>#DIV/0!</v>
      </c>
      <c r="BT128" s="37" t="e">
        <f>VALUE(TEXT((AR128*$T128/365*'TOX and EXPO INPUTS'!$E$33/'TOX and EXPO INPUTS'!$E$34),"0.00E+00"))</f>
        <v>#DIV/0!</v>
      </c>
      <c r="BU128" s="37" t="e">
        <f>VALUE(TEXT((AS128*$T128/365*'TOX and EXPO INPUTS'!$E$33/'TOX and EXPO INPUTS'!$E$34),"0.00E+00"))</f>
        <v>#DIV/0!</v>
      </c>
      <c r="BV128" s="37" t="e">
        <f>VALUE(TEXT((AT128*$T128/365*'TOX and EXPO INPUTS'!$E$33/'TOX and EXPO INPUTS'!$E$34),"0.00E+00"))</f>
        <v>#DIV/0!</v>
      </c>
      <c r="BW128" s="37" t="e">
        <f>VALUE(TEXT((AU128*$T128/365*'TOX and EXPO INPUTS'!$E$33/'TOX and EXPO INPUTS'!$E$34),"0.00E+00"))</f>
        <v>#DIV/0!</v>
      </c>
      <c r="BX128" s="42" t="e">
        <f>VALUE(TEXT((AP128*$U128/365*'TOX and EXPO INPUTS'!$E$33/'TOX and EXPO INPUTS'!$E$34),"0.00E+00"))</f>
        <v>#DIV/0!</v>
      </c>
      <c r="BY128" s="37" t="e">
        <f>VALUE(TEXT((AQ128*$U128/365*'TOX and EXPO INPUTS'!$E$33/'TOX and EXPO INPUTS'!$E$34),"0.00E+00"))</f>
        <v>#DIV/0!</v>
      </c>
      <c r="BZ128" s="37" t="e">
        <f>VALUE(TEXT((AR128*$U128/365*'TOX and EXPO INPUTS'!$E$33/'TOX and EXPO INPUTS'!$E$34),"0.00E+00"))</f>
        <v>#DIV/0!</v>
      </c>
      <c r="CA128" s="37" t="e">
        <f>VALUE(TEXT((AS128*$U128/365*'TOX and EXPO INPUTS'!$E$33/'TOX and EXPO INPUTS'!$E$34),"0.00E+00"))</f>
        <v>#DIV/0!</v>
      </c>
      <c r="CB128" s="37" t="e">
        <f>VALUE(TEXT((AT128*$U128/365*'TOX and EXPO INPUTS'!$E$33/'TOX and EXPO INPUTS'!$E$34),"0.00E+00"))</f>
        <v>#DIV/0!</v>
      </c>
      <c r="CC128" s="37" t="e">
        <f>VALUE(TEXT((AU128*$U128/365*'TOX and EXPO INPUTS'!$E$33/'TOX and EXPO INPUTS'!$E$34),"0.00E+00"))</f>
        <v>#DIV/0!</v>
      </c>
      <c r="CD128" s="58" t="e">
        <f>VALUE(TEXT((BR128*'TOX and EXPO INPUTS'!$F$23),"0.00E+00"))</f>
        <v>#DIV/0!</v>
      </c>
      <c r="CE128" s="57" t="e">
        <f>VALUE(TEXT((BS128*'TOX and EXPO INPUTS'!$F$23),"0.00E+00"))</f>
        <v>#DIV/0!</v>
      </c>
      <c r="CF128" s="57" t="e">
        <f>VALUE(TEXT((BT128*'TOX and EXPO INPUTS'!$F$23),"0.00E+00"))</f>
        <v>#DIV/0!</v>
      </c>
      <c r="CG128" s="57" t="e">
        <f>VALUE(TEXT((BU128*'TOX and EXPO INPUTS'!$F$23),"0.00E+00"))</f>
        <v>#DIV/0!</v>
      </c>
      <c r="CH128" s="57" t="e">
        <f>VALUE(TEXT((BV128*'TOX and EXPO INPUTS'!$F$23),"0.00E+00"))</f>
        <v>#DIV/0!</v>
      </c>
      <c r="CI128" s="57" t="e">
        <f>VALUE(TEXT((BW128*'TOX and EXPO INPUTS'!$F$23),"0.00E+00"))</f>
        <v>#DIV/0!</v>
      </c>
      <c r="CJ128" s="58" t="e">
        <f>VALUE(TEXT((BX128*'TOX and EXPO INPUTS'!$F$23),"0.00E+00"))</f>
        <v>#DIV/0!</v>
      </c>
      <c r="CK128" s="57" t="e">
        <f>VALUE(TEXT((BY128*'TOX and EXPO INPUTS'!$F$23),"0.00E+00"))</f>
        <v>#DIV/0!</v>
      </c>
      <c r="CL128" s="57" t="e">
        <f>VALUE(TEXT((BZ128*'TOX and EXPO INPUTS'!$F$23),"0.00E+00"))</f>
        <v>#DIV/0!</v>
      </c>
      <c r="CM128" s="57" t="e">
        <f>VALUE(TEXT((CA128*'TOX and EXPO INPUTS'!$F$23),"0.00E+00"))</f>
        <v>#DIV/0!</v>
      </c>
      <c r="CN128" s="57" t="e">
        <f>VALUE(TEXT((CB128*'TOX and EXPO INPUTS'!$F$23),"0.00E+00"))</f>
        <v>#DIV/0!</v>
      </c>
      <c r="CO128" s="57" t="e">
        <f>VALUE(TEXT((CC128*'TOX and EXPO INPUTS'!$F$23),"0.00E+00"))</f>
        <v>#DIV/0!</v>
      </c>
      <c r="CP128" s="38" t="s">
        <v>106</v>
      </c>
      <c r="CQ128" s="34" t="s">
        <v>107</v>
      </c>
      <c r="CR128" s="34" t="s">
        <v>108</v>
      </c>
      <c r="CS128" s="39" t="s">
        <v>109</v>
      </c>
    </row>
    <row r="129" spans="1:97" ht="48" customHeight="1" x14ac:dyDescent="0.25">
      <c r="A129" s="34" t="s">
        <v>98</v>
      </c>
      <c r="B129" s="34" t="s">
        <v>99</v>
      </c>
      <c r="C129" s="34" t="s">
        <v>113</v>
      </c>
      <c r="D129" s="34" t="s">
        <v>442</v>
      </c>
      <c r="E129" s="39" t="s">
        <v>102</v>
      </c>
      <c r="F129" s="40" t="s">
        <v>134</v>
      </c>
      <c r="G129" s="43"/>
      <c r="H129" s="36" t="s">
        <v>104</v>
      </c>
      <c r="I129" s="67"/>
      <c r="J129" s="36" t="s">
        <v>105</v>
      </c>
      <c r="K129" s="100">
        <f>VLOOKUP(F129,'Amount Seed Planted_variables'!$A$3:$I$74,2,0)</f>
        <v>45000</v>
      </c>
      <c r="L129" s="100">
        <f>VLOOKUP(F129,'Amount Seed Planted_variables'!$A$3:$I$74,3,0)</f>
        <v>165000</v>
      </c>
      <c r="M129" s="36">
        <f t="shared" si="53"/>
        <v>0</v>
      </c>
      <c r="N129" s="35">
        <f t="shared" si="54"/>
        <v>0</v>
      </c>
      <c r="O129" s="101">
        <v>3000</v>
      </c>
      <c r="P129" s="93">
        <f>VLOOKUP(F129,'Amount Seed Planted_variables'!$A$3:$I$74,4,0)</f>
        <v>98010</v>
      </c>
      <c r="Q129" s="93">
        <f>VLOOKUP(F129,'Amount Seed Planted_variables'!$A$3:$I$74,7,0)</f>
        <v>80</v>
      </c>
      <c r="R129" s="93">
        <f>VLOOKUP(F129,'Amount Seed Planted_variables'!$A$3:$I$74,8,0)</f>
        <v>7840800</v>
      </c>
      <c r="S129" s="87" t="str">
        <f t="shared" si="50"/>
        <v>NA</v>
      </c>
      <c r="T129" s="35">
        <v>10</v>
      </c>
      <c r="U129" s="35">
        <v>30</v>
      </c>
      <c r="V129" s="41">
        <v>3994</v>
      </c>
      <c r="W129" s="35">
        <v>797</v>
      </c>
      <c r="X129" s="35">
        <v>530</v>
      </c>
      <c r="Y129" s="41">
        <v>66</v>
      </c>
      <c r="Z129" s="35">
        <f t="shared" si="70"/>
        <v>6.6000000000000005</v>
      </c>
      <c r="AA129" s="42">
        <f t="shared" si="55"/>
        <v>0</v>
      </c>
      <c r="AB129" s="37">
        <f t="shared" si="56"/>
        <v>0</v>
      </c>
      <c r="AC129" s="37">
        <f t="shared" si="57"/>
        <v>0</v>
      </c>
      <c r="AD129" s="42" t="e">
        <f>VALUE(TEXT(((AA129*'TOX and EXPO INPUTS'!$F$13)/'TOX and EXPO INPUTS'!$E$27),"0.00E+00"))</f>
        <v>#DIV/0!</v>
      </c>
      <c r="AE129" s="37" t="e">
        <f>VALUE(TEXT(((AB129*'TOX and EXPO INPUTS'!$F$13)/'TOX and EXPO INPUTS'!$E$27),"0.00E+00"))</f>
        <v>#DIV/0!</v>
      </c>
      <c r="AF129" s="37" t="e">
        <f>VALUE(TEXT(((AC129*'TOX and EXPO INPUTS'!$F$13)/'TOX and EXPO INPUTS'!$E$27),"0.00E+00"))</f>
        <v>#DIV/0!</v>
      </c>
      <c r="AG129" s="42" t="e">
        <f>IF($E129="ST",VALUE(TEXT(('TOX and EXPO INPUTS'!$F$7/AD129),"0.0E+00")),IF($E129="IT",VALUE(TEXT(('TOX and EXPO INPUTS'!$F$10/AD129),"0.0E+00"))))</f>
        <v>#DIV/0!</v>
      </c>
      <c r="AH129" s="37" t="e">
        <f>IF($E129="ST",VALUE(TEXT(('TOX and EXPO INPUTS'!$F$7/AE129),"0.0E+00")),IF($E129="IT",VALUE(TEXT(('TOX and EXPO INPUTS'!$F$10/AE129),"0.0E+00"))))</f>
        <v>#DIV/0!</v>
      </c>
      <c r="AI129" s="37" t="e">
        <f>IF($E129="ST",VALUE(TEXT(('TOX and EXPO INPUTS'!$F$7/AF129),"0.0E+00")),IF($E129="IT",VALUE(TEXT(('TOX and EXPO INPUTS'!$F$10/AF129),"0.0E+00"))))</f>
        <v>#DIV/0!</v>
      </c>
      <c r="AJ129" s="42">
        <f t="shared" si="51"/>
        <v>0</v>
      </c>
      <c r="AK129" s="37">
        <f t="shared" si="52"/>
        <v>0</v>
      </c>
      <c r="AL129" s="42" t="e">
        <f>VALUE(TEXT(((AJ129*'TOX and EXPO INPUTS'!$F$21)/'TOX and EXPO INPUTS'!$E$29),"0.00E+00"))</f>
        <v>#DIV/0!</v>
      </c>
      <c r="AM129" s="37" t="e">
        <f>VALUE(TEXT(((AK129*'TOX and EXPO INPUTS'!$F$21)/'TOX and EXPO INPUTS'!$E$29),"0.00E+00"))</f>
        <v>#DIV/0!</v>
      </c>
      <c r="AN129" s="42" t="e">
        <f>IF($E129="ST",VALUE(TEXT(('TOX and EXPO INPUTS'!$F$15/AL129),"0.0E+00")),IF($E129="IT",VALUE(TEXT(('TOX and EXPO INPUTS'!$F$18/AL129),"0.0E+00"))))</f>
        <v>#DIV/0!</v>
      </c>
      <c r="AO129" s="37" t="e">
        <f>IF($E129="ST",VALUE(TEXT(('TOX and EXPO INPUTS'!$F$15/AM129),"0.0E+00")),IF($E129="IT",VALUE(TEXT(('TOX and EXPO INPUTS'!$F$18/AM129),"0.0E+00"))))</f>
        <v>#DIV/0!</v>
      </c>
      <c r="AP129" s="42" t="e">
        <f t="shared" si="58"/>
        <v>#DIV/0!</v>
      </c>
      <c r="AQ129" s="37" t="e">
        <f t="shared" si="59"/>
        <v>#DIV/0!</v>
      </c>
      <c r="AR129" s="37" t="e">
        <f t="shared" si="60"/>
        <v>#DIV/0!</v>
      </c>
      <c r="AS129" s="37" t="e">
        <f t="shared" si="61"/>
        <v>#DIV/0!</v>
      </c>
      <c r="AT129" s="37" t="e">
        <f t="shared" si="62"/>
        <v>#DIV/0!</v>
      </c>
      <c r="AU129" s="37" t="e">
        <f t="shared" si="63"/>
        <v>#DIV/0!</v>
      </c>
      <c r="AV129" s="42" t="e">
        <f t="shared" si="64"/>
        <v>#DIV/0!</v>
      </c>
      <c r="AW129" s="37" t="e">
        <f t="shared" si="65"/>
        <v>#DIV/0!</v>
      </c>
      <c r="AX129" s="37" t="e">
        <f t="shared" si="66"/>
        <v>#DIV/0!</v>
      </c>
      <c r="AY129" s="37" t="e">
        <f t="shared" si="67"/>
        <v>#DIV/0!</v>
      </c>
      <c r="AZ129" s="37" t="e">
        <f t="shared" si="68"/>
        <v>#DIV/0!</v>
      </c>
      <c r="BA129" s="37" t="e">
        <f t="shared" si="69"/>
        <v>#DIV/0!</v>
      </c>
      <c r="BB129" s="42" t="e">
        <f>IF($E129="ST",VALUE(TEXT((1/(('TOX and EXPO INPUTS'!$F$9/AG129)+('TOX and EXPO INPUTS'!$F$17/AN129))),"0.0E+00")),IF($E129="IT",VALUE(TEXT((1/(('TOX and EXPO INPUTS'!$F$12/AG129)+('TOX and EXPO INPUTS'!$F$20/AN129))),"0.0E+00"))))</f>
        <v>#DIV/0!</v>
      </c>
      <c r="BC129" s="37" t="e">
        <f>IF($E129="ST",VALUE(TEXT((1/(('TOX and EXPO INPUTS'!$F$9/AH129)+('TOX and EXPO INPUTS'!$F$17/AN129))),"0.0E+00")),IF($E129="IT",VALUE(TEXT((1/(('TOX and EXPO INPUTS'!$F$12/AH129)+('TOX and EXPO INPUTS'!$F$20/AN129))),"0.0E+00"))))</f>
        <v>#DIV/0!</v>
      </c>
      <c r="BD129" s="37" t="e">
        <f>IF($E129="ST",VALUE(TEXT((1/(('TOX and EXPO INPUTS'!$F$9/AI129)+('TOX and EXPO INPUTS'!$F$17/AN129))),"0.0E+00")),IF($E129="IT",VALUE(TEXT((1/(('TOX and EXPO INPUTS'!$F$12/AI129)+('TOX and EXPO INPUTS'!$F$20/AN129))),"0.0E+00"))))</f>
        <v>#DIV/0!</v>
      </c>
      <c r="BE129" s="37" t="e">
        <f>IF($E129="ST",VALUE(TEXT((1/(('TOX and EXPO INPUTS'!$F$9/AG129)+('TOX and EXPO INPUTS'!$F$17/AO129))),"0.0E+00")),IF($E129="IT",VALUE(TEXT((1/(('TOX and EXPO INPUTS'!$F$12/AG129)+('TOX and EXPO INPUTS'!$F$20/AO129))),"0.0E+00"))))</f>
        <v>#DIV/0!</v>
      </c>
      <c r="BF129" s="37" t="e">
        <f>IF($E129="ST",VALUE(TEXT((1/(('TOX and EXPO INPUTS'!$F$9/AH129)+('TOX and EXPO INPUTS'!$F$17/AO129))),"0.0E+00")),IF($E129="IT",VALUE(TEXT((1/(('TOX and EXPO INPUTS'!$F$12/AH129)+('TOX and EXPO INPUTS'!$F$20/AO129))),"0.0E+00"))))</f>
        <v>#DIV/0!</v>
      </c>
      <c r="BG129" s="37" t="e">
        <f>IF($E129="ST",VALUE(TEXT((1/(('TOX and EXPO INPUTS'!$F$9/AI129)+('TOX and EXPO INPUTS'!$F$17/AO129))),"0.0E+00")),IF($E129="IT",VALUE(TEXT((1/(('TOX and EXPO INPUTS'!$F$12/AI129)+('TOX and EXPO INPUTS'!$F$20/AO129))),"0.0E+00"))))</f>
        <v>#DIV/0!</v>
      </c>
      <c r="BH129" s="42" t="e">
        <f>VALUE(TEXT((AD129*$T129/365*'TOX and EXPO INPUTS'!$E$33/'TOX and EXPO INPUTS'!$E$34),"0.00E+00"))</f>
        <v>#DIV/0!</v>
      </c>
      <c r="BI129" s="37" t="e">
        <f>VALUE(TEXT((AE129*$T129/365*'TOX and EXPO INPUTS'!$E$33/'TOX and EXPO INPUTS'!$E$34),"0.00E+00"))</f>
        <v>#DIV/0!</v>
      </c>
      <c r="BJ129" s="37" t="e">
        <f>VALUE(TEXT((AF129*$T129/365*'TOX and EXPO INPUTS'!$E$33/'TOX and EXPO INPUTS'!$E$34),"0.00E+00"))</f>
        <v>#DIV/0!</v>
      </c>
      <c r="BK129" s="42" t="e">
        <f>VALUE(TEXT((AD129*$U129/365*'TOX and EXPO INPUTS'!$E$33/'TOX and EXPO INPUTS'!$E$34),"0.00E+00"))</f>
        <v>#DIV/0!</v>
      </c>
      <c r="BL129" s="37" t="e">
        <f>VALUE(TEXT((AE129*$U129/365*'TOX and EXPO INPUTS'!$E$33/'TOX and EXPO INPUTS'!$E$34),"0.00E+00"))</f>
        <v>#DIV/0!</v>
      </c>
      <c r="BM129" s="37" t="e">
        <f>VALUE(TEXT((AF129*$U129/365*'TOX and EXPO INPUTS'!$E$33/'TOX and EXPO INPUTS'!$E$34),"0.00E+00"))</f>
        <v>#DIV/0!</v>
      </c>
      <c r="BN129" s="42" t="e">
        <f>VALUE(TEXT((AL129*$T129/365*'TOX and EXPO INPUTS'!$E$33/'TOX and EXPO INPUTS'!$E$34),"0.00E+00"))</f>
        <v>#DIV/0!</v>
      </c>
      <c r="BO129" s="37" t="e">
        <f>VALUE(TEXT((AM129*$T129/365*'TOX and EXPO INPUTS'!$E$33/'TOX and EXPO INPUTS'!$E$34),"0.00E+00"))</f>
        <v>#DIV/0!</v>
      </c>
      <c r="BP129" s="42" t="e">
        <f>VALUE(TEXT((AL129*$U129/365*'TOX and EXPO INPUTS'!$E$33/'TOX and EXPO INPUTS'!$E$34),"0.00E+00"))</f>
        <v>#DIV/0!</v>
      </c>
      <c r="BQ129" s="37" t="e">
        <f>VALUE(TEXT((AM129*$U129/365*'TOX and EXPO INPUTS'!$E$33/'TOX and EXPO INPUTS'!$E$34),"0.00E+00"))</f>
        <v>#DIV/0!</v>
      </c>
      <c r="BR129" s="42" t="e">
        <f>VALUE(TEXT((AP129*$T129/365*'TOX and EXPO INPUTS'!$E$33/'TOX and EXPO INPUTS'!$E$34),"0.00E+00"))</f>
        <v>#DIV/0!</v>
      </c>
      <c r="BS129" s="37" t="e">
        <f>VALUE(TEXT((AQ129*$T129/365*'TOX and EXPO INPUTS'!$E$33/'TOX and EXPO INPUTS'!$E$34),"0.00E+00"))</f>
        <v>#DIV/0!</v>
      </c>
      <c r="BT129" s="37" t="e">
        <f>VALUE(TEXT((AR129*$T129/365*'TOX and EXPO INPUTS'!$E$33/'TOX and EXPO INPUTS'!$E$34),"0.00E+00"))</f>
        <v>#DIV/0!</v>
      </c>
      <c r="BU129" s="37" t="e">
        <f>VALUE(TEXT((AS129*$T129/365*'TOX and EXPO INPUTS'!$E$33/'TOX and EXPO INPUTS'!$E$34),"0.00E+00"))</f>
        <v>#DIV/0!</v>
      </c>
      <c r="BV129" s="37" t="e">
        <f>VALUE(TEXT((AT129*$T129/365*'TOX and EXPO INPUTS'!$E$33/'TOX and EXPO INPUTS'!$E$34),"0.00E+00"))</f>
        <v>#DIV/0!</v>
      </c>
      <c r="BW129" s="37" t="e">
        <f>VALUE(TEXT((AU129*$T129/365*'TOX and EXPO INPUTS'!$E$33/'TOX and EXPO INPUTS'!$E$34),"0.00E+00"))</f>
        <v>#DIV/0!</v>
      </c>
      <c r="BX129" s="42" t="e">
        <f>VALUE(TEXT((AP129*$U129/365*'TOX and EXPO INPUTS'!$E$33/'TOX and EXPO INPUTS'!$E$34),"0.00E+00"))</f>
        <v>#DIV/0!</v>
      </c>
      <c r="BY129" s="37" t="e">
        <f>VALUE(TEXT((AQ129*$U129/365*'TOX and EXPO INPUTS'!$E$33/'TOX and EXPO INPUTS'!$E$34),"0.00E+00"))</f>
        <v>#DIV/0!</v>
      </c>
      <c r="BZ129" s="37" t="e">
        <f>VALUE(TEXT((AR129*$U129/365*'TOX and EXPO INPUTS'!$E$33/'TOX and EXPO INPUTS'!$E$34),"0.00E+00"))</f>
        <v>#DIV/0!</v>
      </c>
      <c r="CA129" s="37" t="e">
        <f>VALUE(TEXT((AS129*$U129/365*'TOX and EXPO INPUTS'!$E$33/'TOX and EXPO INPUTS'!$E$34),"0.00E+00"))</f>
        <v>#DIV/0!</v>
      </c>
      <c r="CB129" s="37" t="e">
        <f>VALUE(TEXT((AT129*$U129/365*'TOX and EXPO INPUTS'!$E$33/'TOX and EXPO INPUTS'!$E$34),"0.00E+00"))</f>
        <v>#DIV/0!</v>
      </c>
      <c r="CC129" s="37" t="e">
        <f>VALUE(TEXT((AU129*$U129/365*'TOX and EXPO INPUTS'!$E$33/'TOX and EXPO INPUTS'!$E$34),"0.00E+00"))</f>
        <v>#DIV/0!</v>
      </c>
      <c r="CD129" s="58" t="e">
        <f>VALUE(TEXT((BR129*'TOX and EXPO INPUTS'!$F$23),"0.00E+00"))</f>
        <v>#DIV/0!</v>
      </c>
      <c r="CE129" s="57" t="e">
        <f>VALUE(TEXT((BS129*'TOX and EXPO INPUTS'!$F$23),"0.00E+00"))</f>
        <v>#DIV/0!</v>
      </c>
      <c r="CF129" s="57" t="e">
        <f>VALUE(TEXT((BT129*'TOX and EXPO INPUTS'!$F$23),"0.00E+00"))</f>
        <v>#DIV/0!</v>
      </c>
      <c r="CG129" s="57" t="e">
        <f>VALUE(TEXT((BU129*'TOX and EXPO INPUTS'!$F$23),"0.00E+00"))</f>
        <v>#DIV/0!</v>
      </c>
      <c r="CH129" s="57" t="e">
        <f>VALUE(TEXT((BV129*'TOX and EXPO INPUTS'!$F$23),"0.00E+00"))</f>
        <v>#DIV/0!</v>
      </c>
      <c r="CI129" s="57" t="e">
        <f>VALUE(TEXT((BW129*'TOX and EXPO INPUTS'!$F$23),"0.00E+00"))</f>
        <v>#DIV/0!</v>
      </c>
      <c r="CJ129" s="58" t="e">
        <f>VALUE(TEXT((BX129*'TOX and EXPO INPUTS'!$F$23),"0.00E+00"))</f>
        <v>#DIV/0!</v>
      </c>
      <c r="CK129" s="57" t="e">
        <f>VALUE(TEXT((BY129*'TOX and EXPO INPUTS'!$F$23),"0.00E+00"))</f>
        <v>#DIV/0!</v>
      </c>
      <c r="CL129" s="57" t="e">
        <f>VALUE(TEXT((BZ129*'TOX and EXPO INPUTS'!$F$23),"0.00E+00"))</f>
        <v>#DIV/0!</v>
      </c>
      <c r="CM129" s="57" t="e">
        <f>VALUE(TEXT((CA129*'TOX and EXPO INPUTS'!$F$23),"0.00E+00"))</f>
        <v>#DIV/0!</v>
      </c>
      <c r="CN129" s="57" t="e">
        <f>VALUE(TEXT((CB129*'TOX and EXPO INPUTS'!$F$23),"0.00E+00"))</f>
        <v>#DIV/0!</v>
      </c>
      <c r="CO129" s="57" t="e">
        <f>VALUE(TEXT((CC129*'TOX and EXPO INPUTS'!$F$23),"0.00E+00"))</f>
        <v>#DIV/0!</v>
      </c>
      <c r="CP129" s="38" t="s">
        <v>106</v>
      </c>
      <c r="CQ129" s="34" t="s">
        <v>107</v>
      </c>
      <c r="CR129" s="34" t="s">
        <v>108</v>
      </c>
      <c r="CS129" s="39" t="s">
        <v>109</v>
      </c>
    </row>
    <row r="130" spans="1:97" ht="48" customHeight="1" x14ac:dyDescent="0.25">
      <c r="A130" s="34" t="s">
        <v>98</v>
      </c>
      <c r="B130" s="34" t="s">
        <v>99</v>
      </c>
      <c r="C130" s="34" t="s">
        <v>113</v>
      </c>
      <c r="D130" s="34" t="s">
        <v>101</v>
      </c>
      <c r="E130" s="39" t="s">
        <v>102</v>
      </c>
      <c r="F130" s="40" t="s">
        <v>134</v>
      </c>
      <c r="G130" s="43"/>
      <c r="H130" s="36" t="s">
        <v>104</v>
      </c>
      <c r="I130" s="67"/>
      <c r="J130" s="36" t="s">
        <v>105</v>
      </c>
      <c r="K130" s="100">
        <f>VLOOKUP(F130,'Amount Seed Planted_variables'!$A$3:$I$74,2,0)</f>
        <v>45000</v>
      </c>
      <c r="L130" s="100">
        <f>VLOOKUP(F130,'Amount Seed Planted_variables'!$A$3:$I$74,3,0)</f>
        <v>165000</v>
      </c>
      <c r="M130" s="36">
        <f t="shared" si="53"/>
        <v>0</v>
      </c>
      <c r="N130" s="35">
        <f t="shared" si="54"/>
        <v>0</v>
      </c>
      <c r="O130" s="101">
        <v>3000</v>
      </c>
      <c r="P130" s="93">
        <f>VLOOKUP(F130,'Amount Seed Planted_variables'!$A$3:$I$74,4,0)</f>
        <v>98010</v>
      </c>
      <c r="Q130" s="93">
        <f>VLOOKUP(F130,'Amount Seed Planted_variables'!$A$3:$I$74,7,0)</f>
        <v>80</v>
      </c>
      <c r="R130" s="93">
        <f>VLOOKUP(F130,'Amount Seed Planted_variables'!$A$3:$I$74,8,0)</f>
        <v>7840800</v>
      </c>
      <c r="S130" s="87" t="str">
        <f t="shared" si="50"/>
        <v>NA</v>
      </c>
      <c r="T130" s="35">
        <v>10</v>
      </c>
      <c r="U130" s="35">
        <v>30</v>
      </c>
      <c r="V130" s="41">
        <v>349</v>
      </c>
      <c r="W130" s="35">
        <v>51.2</v>
      </c>
      <c r="X130" s="35">
        <v>42.2</v>
      </c>
      <c r="Y130" s="41">
        <v>1.2</v>
      </c>
      <c r="Z130" s="35">
        <f t="shared" si="70"/>
        <v>0.12</v>
      </c>
      <c r="AA130" s="42">
        <f t="shared" si="55"/>
        <v>0</v>
      </c>
      <c r="AB130" s="37">
        <f t="shared" si="56"/>
        <v>0</v>
      </c>
      <c r="AC130" s="37">
        <f t="shared" si="57"/>
        <v>0</v>
      </c>
      <c r="AD130" s="42" t="e">
        <f>VALUE(TEXT(((AA130*'TOX and EXPO INPUTS'!$F$13)/'TOX and EXPO INPUTS'!$E$27),"0.00E+00"))</f>
        <v>#DIV/0!</v>
      </c>
      <c r="AE130" s="37" t="e">
        <f>VALUE(TEXT(((AB130*'TOX and EXPO INPUTS'!$F$13)/'TOX and EXPO INPUTS'!$E$27),"0.00E+00"))</f>
        <v>#DIV/0!</v>
      </c>
      <c r="AF130" s="37" t="e">
        <f>VALUE(TEXT(((AC130*'TOX and EXPO INPUTS'!$F$13)/'TOX and EXPO INPUTS'!$E$27),"0.00E+00"))</f>
        <v>#DIV/0!</v>
      </c>
      <c r="AG130" s="42" t="e">
        <f>IF($E130="ST",VALUE(TEXT(('TOX and EXPO INPUTS'!$F$7/AD130),"0.0E+00")),IF($E130="IT",VALUE(TEXT(('TOX and EXPO INPUTS'!$F$10/AD130),"0.0E+00"))))</f>
        <v>#DIV/0!</v>
      </c>
      <c r="AH130" s="37" t="e">
        <f>IF($E130="ST",VALUE(TEXT(('TOX and EXPO INPUTS'!$F$7/AE130),"0.0E+00")),IF($E130="IT",VALUE(TEXT(('TOX and EXPO INPUTS'!$F$10/AE130),"0.0E+00"))))</f>
        <v>#DIV/0!</v>
      </c>
      <c r="AI130" s="37" t="e">
        <f>IF($E130="ST",VALUE(TEXT(('TOX and EXPO INPUTS'!$F$7/AF130),"0.0E+00")),IF($E130="IT",VALUE(TEXT(('TOX and EXPO INPUTS'!$F$10/AF130),"0.0E+00"))))</f>
        <v>#DIV/0!</v>
      </c>
      <c r="AJ130" s="42">
        <f t="shared" si="51"/>
        <v>0</v>
      </c>
      <c r="AK130" s="37">
        <f t="shared" si="52"/>
        <v>0</v>
      </c>
      <c r="AL130" s="42" t="e">
        <f>VALUE(TEXT(((AJ130*'TOX and EXPO INPUTS'!$F$21)/'TOX and EXPO INPUTS'!$E$29),"0.00E+00"))</f>
        <v>#DIV/0!</v>
      </c>
      <c r="AM130" s="37" t="e">
        <f>VALUE(TEXT(((AK130*'TOX and EXPO INPUTS'!$F$21)/'TOX and EXPO INPUTS'!$E$29),"0.00E+00"))</f>
        <v>#DIV/0!</v>
      </c>
      <c r="AN130" s="42" t="e">
        <f>IF($E130="ST",VALUE(TEXT(('TOX and EXPO INPUTS'!$F$15/AL130),"0.0E+00")),IF($E130="IT",VALUE(TEXT(('TOX and EXPO INPUTS'!$F$18/AL130),"0.0E+00"))))</f>
        <v>#DIV/0!</v>
      </c>
      <c r="AO130" s="37" t="e">
        <f>IF($E130="ST",VALUE(TEXT(('TOX and EXPO INPUTS'!$F$15/AM130),"0.0E+00")),IF($E130="IT",VALUE(TEXT(('TOX and EXPO INPUTS'!$F$18/AM130),"0.0E+00"))))</f>
        <v>#DIV/0!</v>
      </c>
      <c r="AP130" s="42" t="e">
        <f t="shared" si="58"/>
        <v>#DIV/0!</v>
      </c>
      <c r="AQ130" s="37" t="e">
        <f t="shared" si="59"/>
        <v>#DIV/0!</v>
      </c>
      <c r="AR130" s="37" t="e">
        <f t="shared" si="60"/>
        <v>#DIV/0!</v>
      </c>
      <c r="AS130" s="37" t="e">
        <f t="shared" si="61"/>
        <v>#DIV/0!</v>
      </c>
      <c r="AT130" s="37" t="e">
        <f t="shared" si="62"/>
        <v>#DIV/0!</v>
      </c>
      <c r="AU130" s="37" t="e">
        <f t="shared" si="63"/>
        <v>#DIV/0!</v>
      </c>
      <c r="AV130" s="42" t="e">
        <f t="shared" si="64"/>
        <v>#DIV/0!</v>
      </c>
      <c r="AW130" s="37" t="e">
        <f t="shared" si="65"/>
        <v>#DIV/0!</v>
      </c>
      <c r="AX130" s="37" t="e">
        <f t="shared" si="66"/>
        <v>#DIV/0!</v>
      </c>
      <c r="AY130" s="37" t="e">
        <f t="shared" si="67"/>
        <v>#DIV/0!</v>
      </c>
      <c r="AZ130" s="37" t="e">
        <f t="shared" si="68"/>
        <v>#DIV/0!</v>
      </c>
      <c r="BA130" s="37" t="e">
        <f t="shared" si="69"/>
        <v>#DIV/0!</v>
      </c>
      <c r="BB130" s="42" t="e">
        <f>IF($E130="ST",VALUE(TEXT((1/(('TOX and EXPO INPUTS'!$F$9/AG130)+('TOX and EXPO INPUTS'!$F$17/AN130))),"0.0E+00")),IF($E130="IT",VALUE(TEXT((1/(('TOX and EXPO INPUTS'!$F$12/AG130)+('TOX and EXPO INPUTS'!$F$20/AN130))),"0.0E+00"))))</f>
        <v>#DIV/0!</v>
      </c>
      <c r="BC130" s="37" t="e">
        <f>IF($E130="ST",VALUE(TEXT((1/(('TOX and EXPO INPUTS'!$F$9/AH130)+('TOX and EXPO INPUTS'!$F$17/AN130))),"0.0E+00")),IF($E130="IT",VALUE(TEXT((1/(('TOX and EXPO INPUTS'!$F$12/AH130)+('TOX and EXPO INPUTS'!$F$20/AN130))),"0.0E+00"))))</f>
        <v>#DIV/0!</v>
      </c>
      <c r="BD130" s="37" t="e">
        <f>IF($E130="ST",VALUE(TEXT((1/(('TOX and EXPO INPUTS'!$F$9/AI130)+('TOX and EXPO INPUTS'!$F$17/AN130))),"0.0E+00")),IF($E130="IT",VALUE(TEXT((1/(('TOX and EXPO INPUTS'!$F$12/AI130)+('TOX and EXPO INPUTS'!$F$20/AN130))),"0.0E+00"))))</f>
        <v>#DIV/0!</v>
      </c>
      <c r="BE130" s="37" t="e">
        <f>IF($E130="ST",VALUE(TEXT((1/(('TOX and EXPO INPUTS'!$F$9/AG130)+('TOX and EXPO INPUTS'!$F$17/AO130))),"0.0E+00")),IF($E130="IT",VALUE(TEXT((1/(('TOX and EXPO INPUTS'!$F$12/AG130)+('TOX and EXPO INPUTS'!$F$20/AO130))),"0.0E+00"))))</f>
        <v>#DIV/0!</v>
      </c>
      <c r="BF130" s="37" t="e">
        <f>IF($E130="ST",VALUE(TEXT((1/(('TOX and EXPO INPUTS'!$F$9/AH130)+('TOX and EXPO INPUTS'!$F$17/AO130))),"0.0E+00")),IF($E130="IT",VALUE(TEXT((1/(('TOX and EXPO INPUTS'!$F$12/AH130)+('TOX and EXPO INPUTS'!$F$20/AO130))),"0.0E+00"))))</f>
        <v>#DIV/0!</v>
      </c>
      <c r="BG130" s="37" t="e">
        <f>IF($E130="ST",VALUE(TEXT((1/(('TOX and EXPO INPUTS'!$F$9/AI130)+('TOX and EXPO INPUTS'!$F$17/AO130))),"0.0E+00")),IF($E130="IT",VALUE(TEXT((1/(('TOX and EXPO INPUTS'!$F$12/AI130)+('TOX and EXPO INPUTS'!$F$20/AO130))),"0.0E+00"))))</f>
        <v>#DIV/0!</v>
      </c>
      <c r="BH130" s="42" t="e">
        <f>VALUE(TEXT((AD130*$T130/365*'TOX and EXPO INPUTS'!$E$33/'TOX and EXPO INPUTS'!$E$34),"0.00E+00"))</f>
        <v>#DIV/0!</v>
      </c>
      <c r="BI130" s="37" t="e">
        <f>VALUE(TEXT((AE130*$T130/365*'TOX and EXPO INPUTS'!$E$33/'TOX and EXPO INPUTS'!$E$34),"0.00E+00"))</f>
        <v>#DIV/0!</v>
      </c>
      <c r="BJ130" s="37" t="e">
        <f>VALUE(TEXT((AF130*$T130/365*'TOX and EXPO INPUTS'!$E$33/'TOX and EXPO INPUTS'!$E$34),"0.00E+00"))</f>
        <v>#DIV/0!</v>
      </c>
      <c r="BK130" s="42" t="e">
        <f>VALUE(TEXT((AD130*$U130/365*'TOX and EXPO INPUTS'!$E$33/'TOX and EXPO INPUTS'!$E$34),"0.00E+00"))</f>
        <v>#DIV/0!</v>
      </c>
      <c r="BL130" s="37" t="e">
        <f>VALUE(TEXT((AE130*$U130/365*'TOX and EXPO INPUTS'!$E$33/'TOX and EXPO INPUTS'!$E$34),"0.00E+00"))</f>
        <v>#DIV/0!</v>
      </c>
      <c r="BM130" s="37" t="e">
        <f>VALUE(TEXT((AF130*$U130/365*'TOX and EXPO INPUTS'!$E$33/'TOX and EXPO INPUTS'!$E$34),"0.00E+00"))</f>
        <v>#DIV/0!</v>
      </c>
      <c r="BN130" s="42" t="e">
        <f>VALUE(TEXT((AL130*$T130/365*'TOX and EXPO INPUTS'!$E$33/'TOX and EXPO INPUTS'!$E$34),"0.00E+00"))</f>
        <v>#DIV/0!</v>
      </c>
      <c r="BO130" s="37" t="e">
        <f>VALUE(TEXT((AM130*$T130/365*'TOX and EXPO INPUTS'!$E$33/'TOX and EXPO INPUTS'!$E$34),"0.00E+00"))</f>
        <v>#DIV/0!</v>
      </c>
      <c r="BP130" s="42" t="e">
        <f>VALUE(TEXT((AL130*$U130/365*'TOX and EXPO INPUTS'!$E$33/'TOX and EXPO INPUTS'!$E$34),"0.00E+00"))</f>
        <v>#DIV/0!</v>
      </c>
      <c r="BQ130" s="37" t="e">
        <f>VALUE(TEXT((AM130*$U130/365*'TOX and EXPO INPUTS'!$E$33/'TOX and EXPO INPUTS'!$E$34),"0.00E+00"))</f>
        <v>#DIV/0!</v>
      </c>
      <c r="BR130" s="42" t="e">
        <f>VALUE(TEXT((AP130*$T130/365*'TOX and EXPO INPUTS'!$E$33/'TOX and EXPO INPUTS'!$E$34),"0.00E+00"))</f>
        <v>#DIV/0!</v>
      </c>
      <c r="BS130" s="37" t="e">
        <f>VALUE(TEXT((AQ130*$T130/365*'TOX and EXPO INPUTS'!$E$33/'TOX and EXPO INPUTS'!$E$34),"0.00E+00"))</f>
        <v>#DIV/0!</v>
      </c>
      <c r="BT130" s="37" t="e">
        <f>VALUE(TEXT((AR130*$T130/365*'TOX and EXPO INPUTS'!$E$33/'TOX and EXPO INPUTS'!$E$34),"0.00E+00"))</f>
        <v>#DIV/0!</v>
      </c>
      <c r="BU130" s="37" t="e">
        <f>VALUE(TEXT((AS130*$T130/365*'TOX and EXPO INPUTS'!$E$33/'TOX and EXPO INPUTS'!$E$34),"0.00E+00"))</f>
        <v>#DIV/0!</v>
      </c>
      <c r="BV130" s="37" t="e">
        <f>VALUE(TEXT((AT130*$T130/365*'TOX and EXPO INPUTS'!$E$33/'TOX and EXPO INPUTS'!$E$34),"0.00E+00"))</f>
        <v>#DIV/0!</v>
      </c>
      <c r="BW130" s="37" t="e">
        <f>VALUE(TEXT((AU130*$T130/365*'TOX and EXPO INPUTS'!$E$33/'TOX and EXPO INPUTS'!$E$34),"0.00E+00"))</f>
        <v>#DIV/0!</v>
      </c>
      <c r="BX130" s="42" t="e">
        <f>VALUE(TEXT((AP130*$U130/365*'TOX and EXPO INPUTS'!$E$33/'TOX and EXPO INPUTS'!$E$34),"0.00E+00"))</f>
        <v>#DIV/0!</v>
      </c>
      <c r="BY130" s="37" t="e">
        <f>VALUE(TEXT((AQ130*$U130/365*'TOX and EXPO INPUTS'!$E$33/'TOX and EXPO INPUTS'!$E$34),"0.00E+00"))</f>
        <v>#DIV/0!</v>
      </c>
      <c r="BZ130" s="37" t="e">
        <f>VALUE(TEXT((AR130*$U130/365*'TOX and EXPO INPUTS'!$E$33/'TOX and EXPO INPUTS'!$E$34),"0.00E+00"))</f>
        <v>#DIV/0!</v>
      </c>
      <c r="CA130" s="37" t="e">
        <f>VALUE(TEXT((AS130*$U130/365*'TOX and EXPO INPUTS'!$E$33/'TOX and EXPO INPUTS'!$E$34),"0.00E+00"))</f>
        <v>#DIV/0!</v>
      </c>
      <c r="CB130" s="37" t="e">
        <f>VALUE(TEXT((AT130*$U130/365*'TOX and EXPO INPUTS'!$E$33/'TOX and EXPO INPUTS'!$E$34),"0.00E+00"))</f>
        <v>#DIV/0!</v>
      </c>
      <c r="CC130" s="37" t="e">
        <f>VALUE(TEXT((AU130*$U130/365*'TOX and EXPO INPUTS'!$E$33/'TOX and EXPO INPUTS'!$E$34),"0.00E+00"))</f>
        <v>#DIV/0!</v>
      </c>
      <c r="CD130" s="58" t="e">
        <f>VALUE(TEXT((BR130*'TOX and EXPO INPUTS'!$F$23),"0.00E+00"))</f>
        <v>#DIV/0!</v>
      </c>
      <c r="CE130" s="57" t="e">
        <f>VALUE(TEXT((BS130*'TOX and EXPO INPUTS'!$F$23),"0.00E+00"))</f>
        <v>#DIV/0!</v>
      </c>
      <c r="CF130" s="57" t="e">
        <f>VALUE(TEXT((BT130*'TOX and EXPO INPUTS'!$F$23),"0.00E+00"))</f>
        <v>#DIV/0!</v>
      </c>
      <c r="CG130" s="57" t="e">
        <f>VALUE(TEXT((BU130*'TOX and EXPO INPUTS'!$F$23),"0.00E+00"))</f>
        <v>#DIV/0!</v>
      </c>
      <c r="CH130" s="57" t="e">
        <f>VALUE(TEXT((BV130*'TOX and EXPO INPUTS'!$F$23),"0.00E+00"))</f>
        <v>#DIV/0!</v>
      </c>
      <c r="CI130" s="57" t="e">
        <f>VALUE(TEXT((BW130*'TOX and EXPO INPUTS'!$F$23),"0.00E+00"))</f>
        <v>#DIV/0!</v>
      </c>
      <c r="CJ130" s="58" t="e">
        <f>VALUE(TEXT((BX130*'TOX and EXPO INPUTS'!$F$23),"0.00E+00"))</f>
        <v>#DIV/0!</v>
      </c>
      <c r="CK130" s="57" t="e">
        <f>VALUE(TEXT((BY130*'TOX and EXPO INPUTS'!$F$23),"0.00E+00"))</f>
        <v>#DIV/0!</v>
      </c>
      <c r="CL130" s="57" t="e">
        <f>VALUE(TEXT((BZ130*'TOX and EXPO INPUTS'!$F$23),"0.00E+00"))</f>
        <v>#DIV/0!</v>
      </c>
      <c r="CM130" s="57" t="e">
        <f>VALUE(TEXT((CA130*'TOX and EXPO INPUTS'!$F$23),"0.00E+00"))</f>
        <v>#DIV/0!</v>
      </c>
      <c r="CN130" s="57" t="e">
        <f>VALUE(TEXT((CB130*'TOX and EXPO INPUTS'!$F$23),"0.00E+00"))</f>
        <v>#DIV/0!</v>
      </c>
      <c r="CO130" s="57" t="e">
        <f>VALUE(TEXT((CC130*'TOX and EXPO INPUTS'!$F$23),"0.00E+00"))</f>
        <v>#DIV/0!</v>
      </c>
      <c r="CP130" s="38" t="s">
        <v>106</v>
      </c>
      <c r="CQ130" s="34" t="s">
        <v>107</v>
      </c>
      <c r="CR130" s="34" t="s">
        <v>108</v>
      </c>
      <c r="CS130" s="39" t="s">
        <v>109</v>
      </c>
    </row>
    <row r="131" spans="1:97" ht="48" customHeight="1" x14ac:dyDescent="0.25">
      <c r="A131" s="34" t="s">
        <v>98</v>
      </c>
      <c r="B131" s="34" t="s">
        <v>99</v>
      </c>
      <c r="C131" s="34" t="s">
        <v>113</v>
      </c>
      <c r="D131" s="34" t="s">
        <v>101</v>
      </c>
      <c r="E131" s="39" t="s">
        <v>112</v>
      </c>
      <c r="F131" s="40" t="s">
        <v>134</v>
      </c>
      <c r="G131" s="43"/>
      <c r="H131" s="36" t="s">
        <v>104</v>
      </c>
      <c r="I131" s="67"/>
      <c r="J131" s="36" t="s">
        <v>105</v>
      </c>
      <c r="K131" s="100">
        <f>VLOOKUP(F131,'Amount Seed Planted_variables'!$A$3:$I$74,2,0)</f>
        <v>45000</v>
      </c>
      <c r="L131" s="100">
        <f>VLOOKUP(F131,'Amount Seed Planted_variables'!$A$3:$I$74,3,0)</f>
        <v>165000</v>
      </c>
      <c r="M131" s="36">
        <f t="shared" si="53"/>
        <v>0</v>
      </c>
      <c r="N131" s="35">
        <f t="shared" si="54"/>
        <v>0</v>
      </c>
      <c r="O131" s="101">
        <v>3000</v>
      </c>
      <c r="P131" s="93">
        <f>VLOOKUP(F131,'Amount Seed Planted_variables'!$A$3:$I$74,4,0)</f>
        <v>98010</v>
      </c>
      <c r="Q131" s="93">
        <f>VLOOKUP(F131,'Amount Seed Planted_variables'!$A$3:$I$74,7,0)</f>
        <v>80</v>
      </c>
      <c r="R131" s="93">
        <f>VLOOKUP(F131,'Amount Seed Planted_variables'!$A$3:$I$74,8,0)</f>
        <v>7840800</v>
      </c>
      <c r="S131" s="87" t="str">
        <f t="shared" si="50"/>
        <v>NA</v>
      </c>
      <c r="T131" s="35">
        <v>10</v>
      </c>
      <c r="U131" s="35">
        <v>30</v>
      </c>
      <c r="V131" s="41">
        <v>349</v>
      </c>
      <c r="W131" s="35">
        <v>51.2</v>
      </c>
      <c r="X131" s="35">
        <v>42.2</v>
      </c>
      <c r="Y131" s="41">
        <v>1.2</v>
      </c>
      <c r="Z131" s="35">
        <f t="shared" si="70"/>
        <v>0.12</v>
      </c>
      <c r="AA131" s="42">
        <f t="shared" si="55"/>
        <v>0</v>
      </c>
      <c r="AB131" s="37">
        <f t="shared" si="56"/>
        <v>0</v>
      </c>
      <c r="AC131" s="37">
        <f t="shared" si="57"/>
        <v>0</v>
      </c>
      <c r="AD131" s="42" t="e">
        <f>VALUE(TEXT(((AA131*'TOX and EXPO INPUTS'!$F$13)/'TOX and EXPO INPUTS'!$E$27),"0.00E+00"))</f>
        <v>#DIV/0!</v>
      </c>
      <c r="AE131" s="37" t="e">
        <f>VALUE(TEXT(((AB131*'TOX and EXPO INPUTS'!$F$13)/'TOX and EXPO INPUTS'!$E$27),"0.00E+00"))</f>
        <v>#DIV/0!</v>
      </c>
      <c r="AF131" s="37" t="e">
        <f>VALUE(TEXT(((AC131*'TOX and EXPO INPUTS'!$F$13)/'TOX and EXPO INPUTS'!$E$27),"0.00E+00"))</f>
        <v>#DIV/0!</v>
      </c>
      <c r="AG131" s="42" t="e">
        <f>IF($E131="ST",VALUE(TEXT(('TOX and EXPO INPUTS'!$F$7/AD131),"0.0E+00")),IF($E131="IT",VALUE(TEXT(('TOX and EXPO INPUTS'!$F$10/AD131),"0.0E+00"))))</f>
        <v>#DIV/0!</v>
      </c>
      <c r="AH131" s="37" t="e">
        <f>IF($E131="ST",VALUE(TEXT(('TOX and EXPO INPUTS'!$F$7/AE131),"0.0E+00")),IF($E131="IT",VALUE(TEXT(('TOX and EXPO INPUTS'!$F$10/AE131),"0.0E+00"))))</f>
        <v>#DIV/0!</v>
      </c>
      <c r="AI131" s="37" t="e">
        <f>IF($E131="ST",VALUE(TEXT(('TOX and EXPO INPUTS'!$F$7/AF131),"0.0E+00")),IF($E131="IT",VALUE(TEXT(('TOX and EXPO INPUTS'!$F$10/AF131),"0.0E+00"))))</f>
        <v>#DIV/0!</v>
      </c>
      <c r="AJ131" s="42">
        <f t="shared" si="51"/>
        <v>0</v>
      </c>
      <c r="AK131" s="37">
        <f t="shared" si="52"/>
        <v>0</v>
      </c>
      <c r="AL131" s="42" t="e">
        <f>VALUE(TEXT(((AJ131*'TOX and EXPO INPUTS'!$F$21)/'TOX and EXPO INPUTS'!$E$29),"0.00E+00"))</f>
        <v>#DIV/0!</v>
      </c>
      <c r="AM131" s="37" t="e">
        <f>VALUE(TEXT(((AK131*'TOX and EXPO INPUTS'!$F$21)/'TOX and EXPO INPUTS'!$E$29),"0.00E+00"))</f>
        <v>#DIV/0!</v>
      </c>
      <c r="AN131" s="42" t="e">
        <f>IF($E131="ST",VALUE(TEXT(('TOX and EXPO INPUTS'!$F$15/AL131),"0.0E+00")),IF($E131="IT",VALUE(TEXT(('TOX and EXPO INPUTS'!$F$18/AL131),"0.0E+00"))))</f>
        <v>#DIV/0!</v>
      </c>
      <c r="AO131" s="37" t="e">
        <f>IF($E131="ST",VALUE(TEXT(('TOX and EXPO INPUTS'!$F$15/AM131),"0.0E+00")),IF($E131="IT",VALUE(TEXT(('TOX and EXPO INPUTS'!$F$18/AM131),"0.0E+00"))))</f>
        <v>#DIV/0!</v>
      </c>
      <c r="AP131" s="42" t="e">
        <f t="shared" si="58"/>
        <v>#DIV/0!</v>
      </c>
      <c r="AQ131" s="37" t="e">
        <f t="shared" si="59"/>
        <v>#DIV/0!</v>
      </c>
      <c r="AR131" s="37" t="e">
        <f t="shared" si="60"/>
        <v>#DIV/0!</v>
      </c>
      <c r="AS131" s="37" t="e">
        <f t="shared" si="61"/>
        <v>#DIV/0!</v>
      </c>
      <c r="AT131" s="37" t="e">
        <f t="shared" si="62"/>
        <v>#DIV/0!</v>
      </c>
      <c r="AU131" s="37" t="e">
        <f t="shared" si="63"/>
        <v>#DIV/0!</v>
      </c>
      <c r="AV131" s="42" t="e">
        <f t="shared" si="64"/>
        <v>#DIV/0!</v>
      </c>
      <c r="AW131" s="37" t="e">
        <f t="shared" si="65"/>
        <v>#DIV/0!</v>
      </c>
      <c r="AX131" s="37" t="e">
        <f t="shared" si="66"/>
        <v>#DIV/0!</v>
      </c>
      <c r="AY131" s="37" t="e">
        <f t="shared" si="67"/>
        <v>#DIV/0!</v>
      </c>
      <c r="AZ131" s="37" t="e">
        <f t="shared" si="68"/>
        <v>#DIV/0!</v>
      </c>
      <c r="BA131" s="37" t="e">
        <f t="shared" si="69"/>
        <v>#DIV/0!</v>
      </c>
      <c r="BB131" s="42" t="e">
        <f>IF($E131="ST",VALUE(TEXT((1/(('TOX and EXPO INPUTS'!$F$9/AG131)+('TOX and EXPO INPUTS'!$F$17/AN131))),"0.0E+00")),IF($E131="IT",VALUE(TEXT((1/(('TOX and EXPO INPUTS'!$F$12/AG131)+('TOX and EXPO INPUTS'!$F$20/AN131))),"0.0E+00"))))</f>
        <v>#DIV/0!</v>
      </c>
      <c r="BC131" s="37" t="e">
        <f>IF($E131="ST",VALUE(TEXT((1/(('TOX and EXPO INPUTS'!$F$9/AH131)+('TOX and EXPO INPUTS'!$F$17/AN131))),"0.0E+00")),IF($E131="IT",VALUE(TEXT((1/(('TOX and EXPO INPUTS'!$F$12/AH131)+('TOX and EXPO INPUTS'!$F$20/AN131))),"0.0E+00"))))</f>
        <v>#DIV/0!</v>
      </c>
      <c r="BD131" s="37" t="e">
        <f>IF($E131="ST",VALUE(TEXT((1/(('TOX and EXPO INPUTS'!$F$9/AI131)+('TOX and EXPO INPUTS'!$F$17/AN131))),"0.0E+00")),IF($E131="IT",VALUE(TEXT((1/(('TOX and EXPO INPUTS'!$F$12/AI131)+('TOX and EXPO INPUTS'!$F$20/AN131))),"0.0E+00"))))</f>
        <v>#DIV/0!</v>
      </c>
      <c r="BE131" s="37" t="e">
        <f>IF($E131="ST",VALUE(TEXT((1/(('TOX and EXPO INPUTS'!$F$9/AG131)+('TOX and EXPO INPUTS'!$F$17/AO131))),"0.0E+00")),IF($E131="IT",VALUE(TEXT((1/(('TOX and EXPO INPUTS'!$F$12/AG131)+('TOX and EXPO INPUTS'!$F$20/AO131))),"0.0E+00"))))</f>
        <v>#DIV/0!</v>
      </c>
      <c r="BF131" s="37" t="e">
        <f>IF($E131="ST",VALUE(TEXT((1/(('TOX and EXPO INPUTS'!$F$9/AH131)+('TOX and EXPO INPUTS'!$F$17/AO131))),"0.0E+00")),IF($E131="IT",VALUE(TEXT((1/(('TOX and EXPO INPUTS'!$F$12/AH131)+('TOX and EXPO INPUTS'!$F$20/AO131))),"0.0E+00"))))</f>
        <v>#DIV/0!</v>
      </c>
      <c r="BG131" s="37" t="e">
        <f>IF($E131="ST",VALUE(TEXT((1/(('TOX and EXPO INPUTS'!$F$9/AI131)+('TOX and EXPO INPUTS'!$F$17/AO131))),"0.0E+00")),IF($E131="IT",VALUE(TEXT((1/(('TOX and EXPO INPUTS'!$F$12/AI131)+('TOX and EXPO INPUTS'!$F$20/AO131))),"0.0E+00"))))</f>
        <v>#DIV/0!</v>
      </c>
      <c r="BH131" s="42" t="e">
        <f>VALUE(TEXT((AD131*$T131/365*'TOX and EXPO INPUTS'!$E$33/'TOX and EXPO INPUTS'!$E$34),"0.00E+00"))</f>
        <v>#DIV/0!</v>
      </c>
      <c r="BI131" s="37" t="e">
        <f>VALUE(TEXT((AE131*$T131/365*'TOX and EXPO INPUTS'!$E$33/'TOX and EXPO INPUTS'!$E$34),"0.00E+00"))</f>
        <v>#DIV/0!</v>
      </c>
      <c r="BJ131" s="37" t="e">
        <f>VALUE(TEXT((AF131*$T131/365*'TOX and EXPO INPUTS'!$E$33/'TOX and EXPO INPUTS'!$E$34),"0.00E+00"))</f>
        <v>#DIV/0!</v>
      </c>
      <c r="BK131" s="42" t="e">
        <f>VALUE(TEXT((AD131*$U131/365*'TOX and EXPO INPUTS'!$E$33/'TOX and EXPO INPUTS'!$E$34),"0.00E+00"))</f>
        <v>#DIV/0!</v>
      </c>
      <c r="BL131" s="37" t="e">
        <f>VALUE(TEXT((AE131*$U131/365*'TOX and EXPO INPUTS'!$E$33/'TOX and EXPO INPUTS'!$E$34),"0.00E+00"))</f>
        <v>#DIV/0!</v>
      </c>
      <c r="BM131" s="37" t="e">
        <f>VALUE(TEXT((AF131*$U131/365*'TOX and EXPO INPUTS'!$E$33/'TOX and EXPO INPUTS'!$E$34),"0.00E+00"))</f>
        <v>#DIV/0!</v>
      </c>
      <c r="BN131" s="42" t="e">
        <f>VALUE(TEXT((AL131*$T131/365*'TOX and EXPO INPUTS'!$E$33/'TOX and EXPO INPUTS'!$E$34),"0.00E+00"))</f>
        <v>#DIV/0!</v>
      </c>
      <c r="BO131" s="37" t="e">
        <f>VALUE(TEXT((AM131*$T131/365*'TOX and EXPO INPUTS'!$E$33/'TOX and EXPO INPUTS'!$E$34),"0.00E+00"))</f>
        <v>#DIV/0!</v>
      </c>
      <c r="BP131" s="42" t="e">
        <f>VALUE(TEXT((AL131*$U131/365*'TOX and EXPO INPUTS'!$E$33/'TOX and EXPO INPUTS'!$E$34),"0.00E+00"))</f>
        <v>#DIV/0!</v>
      </c>
      <c r="BQ131" s="37" t="e">
        <f>VALUE(TEXT((AM131*$U131/365*'TOX and EXPO INPUTS'!$E$33/'TOX and EXPO INPUTS'!$E$34),"0.00E+00"))</f>
        <v>#DIV/0!</v>
      </c>
      <c r="BR131" s="42" t="e">
        <f>VALUE(TEXT((AP131*$T131/365*'TOX and EXPO INPUTS'!$E$33/'TOX and EXPO INPUTS'!$E$34),"0.00E+00"))</f>
        <v>#DIV/0!</v>
      </c>
      <c r="BS131" s="37" t="e">
        <f>VALUE(TEXT((AQ131*$T131/365*'TOX and EXPO INPUTS'!$E$33/'TOX and EXPO INPUTS'!$E$34),"0.00E+00"))</f>
        <v>#DIV/0!</v>
      </c>
      <c r="BT131" s="37" t="e">
        <f>VALUE(TEXT((AR131*$T131/365*'TOX and EXPO INPUTS'!$E$33/'TOX and EXPO INPUTS'!$E$34),"0.00E+00"))</f>
        <v>#DIV/0!</v>
      </c>
      <c r="BU131" s="37" t="e">
        <f>VALUE(TEXT((AS131*$T131/365*'TOX and EXPO INPUTS'!$E$33/'TOX and EXPO INPUTS'!$E$34),"0.00E+00"))</f>
        <v>#DIV/0!</v>
      </c>
      <c r="BV131" s="37" t="e">
        <f>VALUE(TEXT((AT131*$T131/365*'TOX and EXPO INPUTS'!$E$33/'TOX and EXPO INPUTS'!$E$34),"0.00E+00"))</f>
        <v>#DIV/0!</v>
      </c>
      <c r="BW131" s="37" t="e">
        <f>VALUE(TEXT((AU131*$T131/365*'TOX and EXPO INPUTS'!$E$33/'TOX and EXPO INPUTS'!$E$34),"0.00E+00"))</f>
        <v>#DIV/0!</v>
      </c>
      <c r="BX131" s="42" t="e">
        <f>VALUE(TEXT((AP131*$U131/365*'TOX and EXPO INPUTS'!$E$33/'TOX and EXPO INPUTS'!$E$34),"0.00E+00"))</f>
        <v>#DIV/0!</v>
      </c>
      <c r="BY131" s="37" t="e">
        <f>VALUE(TEXT((AQ131*$U131/365*'TOX and EXPO INPUTS'!$E$33/'TOX and EXPO INPUTS'!$E$34),"0.00E+00"))</f>
        <v>#DIV/0!</v>
      </c>
      <c r="BZ131" s="37" t="e">
        <f>VALUE(TEXT((AR131*$U131/365*'TOX and EXPO INPUTS'!$E$33/'TOX and EXPO INPUTS'!$E$34),"0.00E+00"))</f>
        <v>#DIV/0!</v>
      </c>
      <c r="CA131" s="37" t="e">
        <f>VALUE(TEXT((AS131*$U131/365*'TOX and EXPO INPUTS'!$E$33/'TOX and EXPO INPUTS'!$E$34),"0.00E+00"))</f>
        <v>#DIV/0!</v>
      </c>
      <c r="CB131" s="37" t="e">
        <f>VALUE(TEXT((AT131*$U131/365*'TOX and EXPO INPUTS'!$E$33/'TOX and EXPO INPUTS'!$E$34),"0.00E+00"))</f>
        <v>#DIV/0!</v>
      </c>
      <c r="CC131" s="37" t="e">
        <f>VALUE(TEXT((AU131*$U131/365*'TOX and EXPO INPUTS'!$E$33/'TOX and EXPO INPUTS'!$E$34),"0.00E+00"))</f>
        <v>#DIV/0!</v>
      </c>
      <c r="CD131" s="58" t="e">
        <f>VALUE(TEXT((BR131*'TOX and EXPO INPUTS'!$F$23),"0.00E+00"))</f>
        <v>#DIV/0!</v>
      </c>
      <c r="CE131" s="57" t="e">
        <f>VALUE(TEXT((BS131*'TOX and EXPO INPUTS'!$F$23),"0.00E+00"))</f>
        <v>#DIV/0!</v>
      </c>
      <c r="CF131" s="57" t="e">
        <f>VALUE(TEXT((BT131*'TOX and EXPO INPUTS'!$F$23),"0.00E+00"))</f>
        <v>#DIV/0!</v>
      </c>
      <c r="CG131" s="57" t="e">
        <f>VALUE(TEXT((BU131*'TOX and EXPO INPUTS'!$F$23),"0.00E+00"))</f>
        <v>#DIV/0!</v>
      </c>
      <c r="CH131" s="57" t="e">
        <f>VALUE(TEXT((BV131*'TOX and EXPO INPUTS'!$F$23),"0.00E+00"))</f>
        <v>#DIV/0!</v>
      </c>
      <c r="CI131" s="57" t="e">
        <f>VALUE(TEXT((BW131*'TOX and EXPO INPUTS'!$F$23),"0.00E+00"))</f>
        <v>#DIV/0!</v>
      </c>
      <c r="CJ131" s="58" t="e">
        <f>VALUE(TEXT((BX131*'TOX and EXPO INPUTS'!$F$23),"0.00E+00"))</f>
        <v>#DIV/0!</v>
      </c>
      <c r="CK131" s="57" t="e">
        <f>VALUE(TEXT((BY131*'TOX and EXPO INPUTS'!$F$23),"0.00E+00"))</f>
        <v>#DIV/0!</v>
      </c>
      <c r="CL131" s="57" t="e">
        <f>VALUE(TEXT((BZ131*'TOX and EXPO INPUTS'!$F$23),"0.00E+00"))</f>
        <v>#DIV/0!</v>
      </c>
      <c r="CM131" s="57" t="e">
        <f>VALUE(TEXT((CA131*'TOX and EXPO INPUTS'!$F$23),"0.00E+00"))</f>
        <v>#DIV/0!</v>
      </c>
      <c r="CN131" s="57" t="e">
        <f>VALUE(TEXT((CB131*'TOX and EXPO INPUTS'!$F$23),"0.00E+00"))</f>
        <v>#DIV/0!</v>
      </c>
      <c r="CO131" s="57" t="e">
        <f>VALUE(TEXT((CC131*'TOX and EXPO INPUTS'!$F$23),"0.00E+00"))</f>
        <v>#DIV/0!</v>
      </c>
      <c r="CP131" s="38" t="s">
        <v>106</v>
      </c>
      <c r="CQ131" s="34" t="s">
        <v>107</v>
      </c>
      <c r="CR131" s="34" t="s">
        <v>108</v>
      </c>
      <c r="CS131" s="39" t="s">
        <v>109</v>
      </c>
    </row>
    <row r="132" spans="1:97" ht="48" customHeight="1" x14ac:dyDescent="0.25">
      <c r="A132" s="34" t="s">
        <v>98</v>
      </c>
      <c r="B132" s="34" t="s">
        <v>99</v>
      </c>
      <c r="C132" s="34" t="s">
        <v>113</v>
      </c>
      <c r="D132" s="34" t="s">
        <v>110</v>
      </c>
      <c r="E132" s="39" t="s">
        <v>112</v>
      </c>
      <c r="F132" s="40" t="s">
        <v>134</v>
      </c>
      <c r="G132" s="43"/>
      <c r="H132" s="36" t="s">
        <v>104</v>
      </c>
      <c r="I132" s="67"/>
      <c r="J132" s="36" t="s">
        <v>105</v>
      </c>
      <c r="K132" s="100">
        <f>VLOOKUP(F132,'Amount Seed Planted_variables'!$A$3:$I$74,2,0)</f>
        <v>45000</v>
      </c>
      <c r="L132" s="100">
        <f>VLOOKUP(F132,'Amount Seed Planted_variables'!$A$3:$I$74,3,0)</f>
        <v>165000</v>
      </c>
      <c r="M132" s="36">
        <f t="shared" si="53"/>
        <v>0</v>
      </c>
      <c r="N132" s="35">
        <f t="shared" si="54"/>
        <v>0</v>
      </c>
      <c r="O132" s="101">
        <v>3000</v>
      </c>
      <c r="P132" s="93">
        <f>VLOOKUP(F132,'Amount Seed Planted_variables'!$A$3:$I$74,4,0)</f>
        <v>98010</v>
      </c>
      <c r="Q132" s="93">
        <f>VLOOKUP(F132,'Amount Seed Planted_variables'!$A$3:$I$74,7,0)</f>
        <v>80</v>
      </c>
      <c r="R132" s="93">
        <f>VLOOKUP(F132,'Amount Seed Planted_variables'!$A$3:$I$74,8,0)</f>
        <v>7840800</v>
      </c>
      <c r="S132" s="87" t="str">
        <f t="shared" si="50"/>
        <v>NA</v>
      </c>
      <c r="T132" s="35">
        <v>10</v>
      </c>
      <c r="U132" s="35">
        <v>30</v>
      </c>
      <c r="V132" s="41">
        <v>68</v>
      </c>
      <c r="W132" s="35">
        <v>16.899999999999999</v>
      </c>
      <c r="X132" s="35">
        <v>13.1</v>
      </c>
      <c r="Y132" s="41">
        <v>3.6</v>
      </c>
      <c r="Z132" s="35">
        <f t="shared" si="70"/>
        <v>0.36000000000000004</v>
      </c>
      <c r="AA132" s="42">
        <f t="shared" si="55"/>
        <v>0</v>
      </c>
      <c r="AB132" s="37">
        <f t="shared" si="56"/>
        <v>0</v>
      </c>
      <c r="AC132" s="37">
        <f t="shared" si="57"/>
        <v>0</v>
      </c>
      <c r="AD132" s="42" t="e">
        <f>VALUE(TEXT(((AA132*'TOX and EXPO INPUTS'!$F$13)/'TOX and EXPO INPUTS'!$E$27),"0.00E+00"))</f>
        <v>#DIV/0!</v>
      </c>
      <c r="AE132" s="37" t="e">
        <f>VALUE(TEXT(((AB132*'TOX and EXPO INPUTS'!$F$13)/'TOX and EXPO INPUTS'!$E$27),"0.00E+00"))</f>
        <v>#DIV/0!</v>
      </c>
      <c r="AF132" s="37" t="e">
        <f>VALUE(TEXT(((AC132*'TOX and EXPO INPUTS'!$F$13)/'TOX and EXPO INPUTS'!$E$27),"0.00E+00"))</f>
        <v>#DIV/0!</v>
      </c>
      <c r="AG132" s="42" t="e">
        <f>IF($E132="ST",VALUE(TEXT(('TOX and EXPO INPUTS'!$F$7/AD132),"0.0E+00")),IF($E132="IT",VALUE(TEXT(('TOX and EXPO INPUTS'!$F$10/AD132),"0.0E+00"))))</f>
        <v>#DIV/0!</v>
      </c>
      <c r="AH132" s="37" t="e">
        <f>IF($E132="ST",VALUE(TEXT(('TOX and EXPO INPUTS'!$F$7/AE132),"0.0E+00")),IF($E132="IT",VALUE(TEXT(('TOX and EXPO INPUTS'!$F$10/AE132),"0.0E+00"))))</f>
        <v>#DIV/0!</v>
      </c>
      <c r="AI132" s="37" t="e">
        <f>IF($E132="ST",VALUE(TEXT(('TOX and EXPO INPUTS'!$F$7/AF132),"0.0E+00")),IF($E132="IT",VALUE(TEXT(('TOX and EXPO INPUTS'!$F$10/AF132),"0.0E+00"))))</f>
        <v>#DIV/0!</v>
      </c>
      <c r="AJ132" s="42">
        <f t="shared" si="51"/>
        <v>0</v>
      </c>
      <c r="AK132" s="37">
        <f t="shared" si="52"/>
        <v>0</v>
      </c>
      <c r="AL132" s="42" t="e">
        <f>VALUE(TEXT(((AJ132*'TOX and EXPO INPUTS'!$F$21)/'TOX and EXPO INPUTS'!$E$29),"0.00E+00"))</f>
        <v>#DIV/0!</v>
      </c>
      <c r="AM132" s="37" t="e">
        <f>VALUE(TEXT(((AK132*'TOX and EXPO INPUTS'!$F$21)/'TOX and EXPO INPUTS'!$E$29),"0.00E+00"))</f>
        <v>#DIV/0!</v>
      </c>
      <c r="AN132" s="42" t="e">
        <f>IF($E132="ST",VALUE(TEXT(('TOX and EXPO INPUTS'!$F$15/AL132),"0.0E+00")),IF($E132="IT",VALUE(TEXT(('TOX and EXPO INPUTS'!$F$18/AL132),"0.0E+00"))))</f>
        <v>#DIV/0!</v>
      </c>
      <c r="AO132" s="37" t="e">
        <f>IF($E132="ST",VALUE(TEXT(('TOX and EXPO INPUTS'!$F$15/AM132),"0.0E+00")),IF($E132="IT",VALUE(TEXT(('TOX and EXPO INPUTS'!$F$18/AM132),"0.0E+00"))))</f>
        <v>#DIV/0!</v>
      </c>
      <c r="AP132" s="42" t="e">
        <f t="shared" si="58"/>
        <v>#DIV/0!</v>
      </c>
      <c r="AQ132" s="37" t="e">
        <f t="shared" si="59"/>
        <v>#DIV/0!</v>
      </c>
      <c r="AR132" s="37" t="e">
        <f t="shared" si="60"/>
        <v>#DIV/0!</v>
      </c>
      <c r="AS132" s="37" t="e">
        <f t="shared" si="61"/>
        <v>#DIV/0!</v>
      </c>
      <c r="AT132" s="37" t="e">
        <f t="shared" si="62"/>
        <v>#DIV/0!</v>
      </c>
      <c r="AU132" s="37" t="e">
        <f t="shared" si="63"/>
        <v>#DIV/0!</v>
      </c>
      <c r="AV132" s="42" t="e">
        <f t="shared" si="64"/>
        <v>#DIV/0!</v>
      </c>
      <c r="AW132" s="37" t="e">
        <f t="shared" si="65"/>
        <v>#DIV/0!</v>
      </c>
      <c r="AX132" s="37" t="e">
        <f t="shared" si="66"/>
        <v>#DIV/0!</v>
      </c>
      <c r="AY132" s="37" t="e">
        <f t="shared" si="67"/>
        <v>#DIV/0!</v>
      </c>
      <c r="AZ132" s="37" t="e">
        <f t="shared" si="68"/>
        <v>#DIV/0!</v>
      </c>
      <c r="BA132" s="37" t="e">
        <f t="shared" si="69"/>
        <v>#DIV/0!</v>
      </c>
      <c r="BB132" s="42" t="e">
        <f>IF($E132="ST",VALUE(TEXT((1/(('TOX and EXPO INPUTS'!$F$9/AG132)+('TOX and EXPO INPUTS'!$F$17/AN132))),"0.0E+00")),IF($E132="IT",VALUE(TEXT((1/(('TOX and EXPO INPUTS'!$F$12/AG132)+('TOX and EXPO INPUTS'!$F$20/AN132))),"0.0E+00"))))</f>
        <v>#DIV/0!</v>
      </c>
      <c r="BC132" s="37" t="e">
        <f>IF($E132="ST",VALUE(TEXT((1/(('TOX and EXPO INPUTS'!$F$9/AH132)+('TOX and EXPO INPUTS'!$F$17/AN132))),"0.0E+00")),IF($E132="IT",VALUE(TEXT((1/(('TOX and EXPO INPUTS'!$F$12/AH132)+('TOX and EXPO INPUTS'!$F$20/AN132))),"0.0E+00"))))</f>
        <v>#DIV/0!</v>
      </c>
      <c r="BD132" s="37" t="e">
        <f>IF($E132="ST",VALUE(TEXT((1/(('TOX and EXPO INPUTS'!$F$9/AI132)+('TOX and EXPO INPUTS'!$F$17/AN132))),"0.0E+00")),IF($E132="IT",VALUE(TEXT((1/(('TOX and EXPO INPUTS'!$F$12/AI132)+('TOX and EXPO INPUTS'!$F$20/AN132))),"0.0E+00"))))</f>
        <v>#DIV/0!</v>
      </c>
      <c r="BE132" s="37" t="e">
        <f>IF($E132="ST",VALUE(TEXT((1/(('TOX and EXPO INPUTS'!$F$9/AG132)+('TOX and EXPO INPUTS'!$F$17/AO132))),"0.0E+00")),IF($E132="IT",VALUE(TEXT((1/(('TOX and EXPO INPUTS'!$F$12/AG132)+('TOX and EXPO INPUTS'!$F$20/AO132))),"0.0E+00"))))</f>
        <v>#DIV/0!</v>
      </c>
      <c r="BF132" s="37" t="e">
        <f>IF($E132="ST",VALUE(TEXT((1/(('TOX and EXPO INPUTS'!$F$9/AH132)+('TOX and EXPO INPUTS'!$F$17/AO132))),"0.0E+00")),IF($E132="IT",VALUE(TEXT((1/(('TOX and EXPO INPUTS'!$F$12/AH132)+('TOX and EXPO INPUTS'!$F$20/AO132))),"0.0E+00"))))</f>
        <v>#DIV/0!</v>
      </c>
      <c r="BG132" s="37" t="e">
        <f>IF($E132="ST",VALUE(TEXT((1/(('TOX and EXPO INPUTS'!$F$9/AI132)+('TOX and EXPO INPUTS'!$F$17/AO132))),"0.0E+00")),IF($E132="IT",VALUE(TEXT((1/(('TOX and EXPO INPUTS'!$F$12/AI132)+('TOX and EXPO INPUTS'!$F$20/AO132))),"0.0E+00"))))</f>
        <v>#DIV/0!</v>
      </c>
      <c r="BH132" s="42" t="e">
        <f>VALUE(TEXT((AD132*$T132/365*'TOX and EXPO INPUTS'!$E$33/'TOX and EXPO INPUTS'!$E$34),"0.00E+00"))</f>
        <v>#DIV/0!</v>
      </c>
      <c r="BI132" s="37" t="e">
        <f>VALUE(TEXT((AE132*$T132/365*'TOX and EXPO INPUTS'!$E$33/'TOX and EXPO INPUTS'!$E$34),"0.00E+00"))</f>
        <v>#DIV/0!</v>
      </c>
      <c r="BJ132" s="37" t="e">
        <f>VALUE(TEXT((AF132*$T132/365*'TOX and EXPO INPUTS'!$E$33/'TOX and EXPO INPUTS'!$E$34),"0.00E+00"))</f>
        <v>#DIV/0!</v>
      </c>
      <c r="BK132" s="42" t="e">
        <f>VALUE(TEXT((AD132*$U132/365*'TOX and EXPO INPUTS'!$E$33/'TOX and EXPO INPUTS'!$E$34),"0.00E+00"))</f>
        <v>#DIV/0!</v>
      </c>
      <c r="BL132" s="37" t="e">
        <f>VALUE(TEXT((AE132*$U132/365*'TOX and EXPO INPUTS'!$E$33/'TOX and EXPO INPUTS'!$E$34),"0.00E+00"))</f>
        <v>#DIV/0!</v>
      </c>
      <c r="BM132" s="37" t="e">
        <f>VALUE(TEXT((AF132*$U132/365*'TOX and EXPO INPUTS'!$E$33/'TOX and EXPO INPUTS'!$E$34),"0.00E+00"))</f>
        <v>#DIV/0!</v>
      </c>
      <c r="BN132" s="42" t="e">
        <f>VALUE(TEXT((AL132*$T132/365*'TOX and EXPO INPUTS'!$E$33/'TOX and EXPO INPUTS'!$E$34),"0.00E+00"))</f>
        <v>#DIV/0!</v>
      </c>
      <c r="BO132" s="37" t="e">
        <f>VALUE(TEXT((AM132*$T132/365*'TOX and EXPO INPUTS'!$E$33/'TOX and EXPO INPUTS'!$E$34),"0.00E+00"))</f>
        <v>#DIV/0!</v>
      </c>
      <c r="BP132" s="42" t="e">
        <f>VALUE(TEXT((AL132*$U132/365*'TOX and EXPO INPUTS'!$E$33/'TOX and EXPO INPUTS'!$E$34),"0.00E+00"))</f>
        <v>#DIV/0!</v>
      </c>
      <c r="BQ132" s="37" t="e">
        <f>VALUE(TEXT((AM132*$U132/365*'TOX and EXPO INPUTS'!$E$33/'TOX and EXPO INPUTS'!$E$34),"0.00E+00"))</f>
        <v>#DIV/0!</v>
      </c>
      <c r="BR132" s="42" t="e">
        <f>VALUE(TEXT((AP132*$T132/365*'TOX and EXPO INPUTS'!$E$33/'TOX and EXPO INPUTS'!$E$34),"0.00E+00"))</f>
        <v>#DIV/0!</v>
      </c>
      <c r="BS132" s="37" t="e">
        <f>VALUE(TEXT((AQ132*$T132/365*'TOX and EXPO INPUTS'!$E$33/'TOX and EXPO INPUTS'!$E$34),"0.00E+00"))</f>
        <v>#DIV/0!</v>
      </c>
      <c r="BT132" s="37" t="e">
        <f>VALUE(TEXT((AR132*$T132/365*'TOX and EXPO INPUTS'!$E$33/'TOX and EXPO INPUTS'!$E$34),"0.00E+00"))</f>
        <v>#DIV/0!</v>
      </c>
      <c r="BU132" s="37" t="e">
        <f>VALUE(TEXT((AS132*$T132/365*'TOX and EXPO INPUTS'!$E$33/'TOX and EXPO INPUTS'!$E$34),"0.00E+00"))</f>
        <v>#DIV/0!</v>
      </c>
      <c r="BV132" s="37" t="e">
        <f>VALUE(TEXT((AT132*$T132/365*'TOX and EXPO INPUTS'!$E$33/'TOX and EXPO INPUTS'!$E$34),"0.00E+00"))</f>
        <v>#DIV/0!</v>
      </c>
      <c r="BW132" s="37" t="e">
        <f>VALUE(TEXT((AU132*$T132/365*'TOX and EXPO INPUTS'!$E$33/'TOX and EXPO INPUTS'!$E$34),"0.00E+00"))</f>
        <v>#DIV/0!</v>
      </c>
      <c r="BX132" s="42" t="e">
        <f>VALUE(TEXT((AP132*$U132/365*'TOX and EXPO INPUTS'!$E$33/'TOX and EXPO INPUTS'!$E$34),"0.00E+00"))</f>
        <v>#DIV/0!</v>
      </c>
      <c r="BY132" s="37" t="e">
        <f>VALUE(TEXT((AQ132*$U132/365*'TOX and EXPO INPUTS'!$E$33/'TOX and EXPO INPUTS'!$E$34),"0.00E+00"))</f>
        <v>#DIV/0!</v>
      </c>
      <c r="BZ132" s="37" t="e">
        <f>VALUE(TEXT((AR132*$U132/365*'TOX and EXPO INPUTS'!$E$33/'TOX and EXPO INPUTS'!$E$34),"0.00E+00"))</f>
        <v>#DIV/0!</v>
      </c>
      <c r="CA132" s="37" t="e">
        <f>VALUE(TEXT((AS132*$U132/365*'TOX and EXPO INPUTS'!$E$33/'TOX and EXPO INPUTS'!$E$34),"0.00E+00"))</f>
        <v>#DIV/0!</v>
      </c>
      <c r="CB132" s="37" t="e">
        <f>VALUE(TEXT((AT132*$U132/365*'TOX and EXPO INPUTS'!$E$33/'TOX and EXPO INPUTS'!$E$34),"0.00E+00"))</f>
        <v>#DIV/0!</v>
      </c>
      <c r="CC132" s="37" t="e">
        <f>VALUE(TEXT((AU132*$U132/365*'TOX and EXPO INPUTS'!$E$33/'TOX and EXPO INPUTS'!$E$34),"0.00E+00"))</f>
        <v>#DIV/0!</v>
      </c>
      <c r="CD132" s="58" t="e">
        <f>VALUE(TEXT((BR132*'TOX and EXPO INPUTS'!$F$23),"0.00E+00"))</f>
        <v>#DIV/0!</v>
      </c>
      <c r="CE132" s="57" t="e">
        <f>VALUE(TEXT((BS132*'TOX and EXPO INPUTS'!$F$23),"0.00E+00"))</f>
        <v>#DIV/0!</v>
      </c>
      <c r="CF132" s="57" t="e">
        <f>VALUE(TEXT((BT132*'TOX and EXPO INPUTS'!$F$23),"0.00E+00"))</f>
        <v>#DIV/0!</v>
      </c>
      <c r="CG132" s="57" t="e">
        <f>VALUE(TEXT((BU132*'TOX and EXPO INPUTS'!$F$23),"0.00E+00"))</f>
        <v>#DIV/0!</v>
      </c>
      <c r="CH132" s="57" t="e">
        <f>VALUE(TEXT((BV132*'TOX and EXPO INPUTS'!$F$23),"0.00E+00"))</f>
        <v>#DIV/0!</v>
      </c>
      <c r="CI132" s="57" t="e">
        <f>VALUE(TEXT((BW132*'TOX and EXPO INPUTS'!$F$23),"0.00E+00"))</f>
        <v>#DIV/0!</v>
      </c>
      <c r="CJ132" s="58" t="e">
        <f>VALUE(TEXT((BX132*'TOX and EXPO INPUTS'!$F$23),"0.00E+00"))</f>
        <v>#DIV/0!</v>
      </c>
      <c r="CK132" s="57" t="e">
        <f>VALUE(TEXT((BY132*'TOX and EXPO INPUTS'!$F$23),"0.00E+00"))</f>
        <v>#DIV/0!</v>
      </c>
      <c r="CL132" s="57" t="e">
        <f>VALUE(TEXT((BZ132*'TOX and EXPO INPUTS'!$F$23),"0.00E+00"))</f>
        <v>#DIV/0!</v>
      </c>
      <c r="CM132" s="57" t="e">
        <f>VALUE(TEXT((CA132*'TOX and EXPO INPUTS'!$F$23),"0.00E+00"))</f>
        <v>#DIV/0!</v>
      </c>
      <c r="CN132" s="57" t="e">
        <f>VALUE(TEXT((CB132*'TOX and EXPO INPUTS'!$F$23),"0.00E+00"))</f>
        <v>#DIV/0!</v>
      </c>
      <c r="CO132" s="57" t="e">
        <f>VALUE(TEXT((CC132*'TOX and EXPO INPUTS'!$F$23),"0.00E+00"))</f>
        <v>#DIV/0!</v>
      </c>
      <c r="CP132" s="38" t="s">
        <v>106</v>
      </c>
      <c r="CQ132" s="34" t="s">
        <v>107</v>
      </c>
      <c r="CR132" s="34" t="s">
        <v>108</v>
      </c>
      <c r="CS132" s="39" t="s">
        <v>109</v>
      </c>
    </row>
    <row r="133" spans="1:97" ht="48" customHeight="1" x14ac:dyDescent="0.25">
      <c r="A133" s="34" t="s">
        <v>98</v>
      </c>
      <c r="B133" s="34" t="s">
        <v>99</v>
      </c>
      <c r="C133" s="34" t="s">
        <v>113</v>
      </c>
      <c r="D133" s="34" t="s">
        <v>111</v>
      </c>
      <c r="E133" s="39" t="s">
        <v>112</v>
      </c>
      <c r="F133" s="40" t="s">
        <v>134</v>
      </c>
      <c r="G133" s="43"/>
      <c r="H133" s="36" t="s">
        <v>104</v>
      </c>
      <c r="I133" s="67"/>
      <c r="J133" s="36" t="s">
        <v>105</v>
      </c>
      <c r="K133" s="100">
        <f>VLOOKUP(F133,'Amount Seed Planted_variables'!$A$3:$I$74,2,0)</f>
        <v>45000</v>
      </c>
      <c r="L133" s="100">
        <f>VLOOKUP(F133,'Amount Seed Planted_variables'!$A$3:$I$74,3,0)</f>
        <v>165000</v>
      </c>
      <c r="M133" s="36">
        <f t="shared" si="53"/>
        <v>0</v>
      </c>
      <c r="N133" s="35">
        <f t="shared" si="54"/>
        <v>0</v>
      </c>
      <c r="O133" s="101">
        <v>3000</v>
      </c>
      <c r="P133" s="93">
        <f>VLOOKUP(F133,'Amount Seed Planted_variables'!$A$3:$I$74,4,0)</f>
        <v>98010</v>
      </c>
      <c r="Q133" s="93">
        <f>VLOOKUP(F133,'Amount Seed Planted_variables'!$A$3:$I$74,7,0)</f>
        <v>80</v>
      </c>
      <c r="R133" s="93">
        <f>VLOOKUP(F133,'Amount Seed Planted_variables'!$A$3:$I$74,8,0)</f>
        <v>7840800</v>
      </c>
      <c r="S133" s="87">
        <f t="shared" ref="S133:S196" si="71">IF(D133="Cleaning",2.5,"NA")</f>
        <v>2.5</v>
      </c>
      <c r="T133" s="35">
        <v>10</v>
      </c>
      <c r="U133" s="35">
        <v>30</v>
      </c>
      <c r="V133" s="41">
        <v>138210600</v>
      </c>
      <c r="W133" s="35">
        <v>23262800</v>
      </c>
      <c r="X133" s="35">
        <v>21238200</v>
      </c>
      <c r="Y133" s="41">
        <v>106100</v>
      </c>
      <c r="Z133" s="35">
        <f t="shared" si="70"/>
        <v>10610</v>
      </c>
      <c r="AA133" s="42">
        <f t="shared" si="55"/>
        <v>0</v>
      </c>
      <c r="AB133" s="37">
        <f t="shared" si="56"/>
        <v>0</v>
      </c>
      <c r="AC133" s="37">
        <f t="shared" si="57"/>
        <v>0</v>
      </c>
      <c r="AD133" s="42" t="e">
        <f>VALUE(TEXT(((AA133*'TOX and EXPO INPUTS'!$F$13)/'TOX and EXPO INPUTS'!$E$27),"0.00E+00"))</f>
        <v>#DIV/0!</v>
      </c>
      <c r="AE133" s="37" t="e">
        <f>VALUE(TEXT(((AB133*'TOX and EXPO INPUTS'!$F$13)/'TOX and EXPO INPUTS'!$E$27),"0.00E+00"))</f>
        <v>#DIV/0!</v>
      </c>
      <c r="AF133" s="37" t="e">
        <f>VALUE(TEXT(((AC133*'TOX and EXPO INPUTS'!$F$13)/'TOX and EXPO INPUTS'!$E$27),"0.00E+00"))</f>
        <v>#DIV/0!</v>
      </c>
      <c r="AG133" s="42" t="e">
        <f>IF($E133="ST",VALUE(TEXT(('TOX and EXPO INPUTS'!$F$7/AD133),"0.0E+00")),IF($E133="IT",VALUE(TEXT(('TOX and EXPO INPUTS'!$F$10/AD133),"0.0E+00"))))</f>
        <v>#DIV/0!</v>
      </c>
      <c r="AH133" s="37" t="e">
        <f>IF($E133="ST",VALUE(TEXT(('TOX and EXPO INPUTS'!$F$7/AE133),"0.0E+00")),IF($E133="IT",VALUE(TEXT(('TOX and EXPO INPUTS'!$F$10/AE133),"0.0E+00"))))</f>
        <v>#DIV/0!</v>
      </c>
      <c r="AI133" s="37" t="e">
        <f>IF($E133="ST",VALUE(TEXT(('TOX and EXPO INPUTS'!$F$7/AF133),"0.0E+00")),IF($E133="IT",VALUE(TEXT(('TOX and EXPO INPUTS'!$F$10/AF133),"0.0E+00"))))</f>
        <v>#DIV/0!</v>
      </c>
      <c r="AJ133" s="42">
        <f t="shared" ref="AJ133:AJ196" si="72">IF($A133="On-farm",VALUE(TEXT(((Y133/1000)*$M133*$R133),"0.00E+00")),IF($D133="Treating",VALUE(TEXT(((Y133/1000)*$N133*$O133),"0.00E+00")),IF($D133="Packaging",VALUE(TEXT(((Y133/1000)*$N133*$O133),"0.00E+00")),IF($D133="Cleaning",VALUE(TEXT(((Y133/1000)*$N133*$S133),"0.00E+00")),IF($D133="Loading/Planting",VALUE(TEXT(((Y133/1000)*$M133*$R133),"0.00E+00")))))))</f>
        <v>0</v>
      </c>
      <c r="AK133" s="37">
        <f t="shared" ref="AK133:AK196" si="73">IF($A133="On-farm",VALUE(TEXT(((Z133/1000)*$M133*$R133),"0.00E+00")),IF($D133="Treating",VALUE(TEXT(((Z133/1000)*$N133*$O133),"0.00E+00")),IF($D133="Packaging",VALUE(TEXT(((Z133/1000)*$N133*$O133),"0.00E+00")),IF($D133="Cleaning",VALUE(TEXT(((Z133/1000)*$N133*$S133),"0.00E+00")),IF($D133="Loading/Planting",VALUE(TEXT(((Z133/1000)*$M133*$R133),"0.00E+00")))))))</f>
        <v>0</v>
      </c>
      <c r="AL133" s="42" t="e">
        <f>VALUE(TEXT(((AJ133*'TOX and EXPO INPUTS'!$F$21)/'TOX and EXPO INPUTS'!$E$29),"0.00E+00"))</f>
        <v>#DIV/0!</v>
      </c>
      <c r="AM133" s="37" t="e">
        <f>VALUE(TEXT(((AK133*'TOX and EXPO INPUTS'!$F$21)/'TOX and EXPO INPUTS'!$E$29),"0.00E+00"))</f>
        <v>#DIV/0!</v>
      </c>
      <c r="AN133" s="42" t="e">
        <f>IF($E133="ST",VALUE(TEXT(('TOX and EXPO INPUTS'!$F$15/AL133),"0.0E+00")),IF($E133="IT",VALUE(TEXT(('TOX and EXPO INPUTS'!$F$18/AL133),"0.0E+00"))))</f>
        <v>#DIV/0!</v>
      </c>
      <c r="AO133" s="37" t="e">
        <f>IF($E133="ST",VALUE(TEXT(('TOX and EXPO INPUTS'!$F$15/AM133),"0.0E+00")),IF($E133="IT",VALUE(TEXT(('TOX and EXPO INPUTS'!$F$18/AM133),"0.0E+00"))))</f>
        <v>#DIV/0!</v>
      </c>
      <c r="AP133" s="42" t="e">
        <f t="shared" si="58"/>
        <v>#DIV/0!</v>
      </c>
      <c r="AQ133" s="37" t="e">
        <f t="shared" si="59"/>
        <v>#DIV/0!</v>
      </c>
      <c r="AR133" s="37" t="e">
        <f t="shared" si="60"/>
        <v>#DIV/0!</v>
      </c>
      <c r="AS133" s="37" t="e">
        <f t="shared" si="61"/>
        <v>#DIV/0!</v>
      </c>
      <c r="AT133" s="37" t="e">
        <f t="shared" si="62"/>
        <v>#DIV/0!</v>
      </c>
      <c r="AU133" s="37" t="e">
        <f t="shared" si="63"/>
        <v>#DIV/0!</v>
      </c>
      <c r="AV133" s="42" t="e">
        <f t="shared" si="64"/>
        <v>#DIV/0!</v>
      </c>
      <c r="AW133" s="37" t="e">
        <f t="shared" si="65"/>
        <v>#DIV/0!</v>
      </c>
      <c r="AX133" s="37" t="e">
        <f t="shared" si="66"/>
        <v>#DIV/0!</v>
      </c>
      <c r="AY133" s="37" t="e">
        <f t="shared" si="67"/>
        <v>#DIV/0!</v>
      </c>
      <c r="AZ133" s="37" t="e">
        <f t="shared" si="68"/>
        <v>#DIV/0!</v>
      </c>
      <c r="BA133" s="37" t="e">
        <f t="shared" si="69"/>
        <v>#DIV/0!</v>
      </c>
      <c r="BB133" s="42" t="e">
        <f>IF($E133="ST",VALUE(TEXT((1/(('TOX and EXPO INPUTS'!$F$9/AG133)+('TOX and EXPO INPUTS'!$F$17/AN133))),"0.0E+00")),IF($E133="IT",VALUE(TEXT((1/(('TOX and EXPO INPUTS'!$F$12/AG133)+('TOX and EXPO INPUTS'!$F$20/AN133))),"0.0E+00"))))</f>
        <v>#DIV/0!</v>
      </c>
      <c r="BC133" s="37" t="e">
        <f>IF($E133="ST",VALUE(TEXT((1/(('TOX and EXPO INPUTS'!$F$9/AH133)+('TOX and EXPO INPUTS'!$F$17/AN133))),"0.0E+00")),IF($E133="IT",VALUE(TEXT((1/(('TOX and EXPO INPUTS'!$F$12/AH133)+('TOX and EXPO INPUTS'!$F$20/AN133))),"0.0E+00"))))</f>
        <v>#DIV/0!</v>
      </c>
      <c r="BD133" s="37" t="e">
        <f>IF($E133="ST",VALUE(TEXT((1/(('TOX and EXPO INPUTS'!$F$9/AI133)+('TOX and EXPO INPUTS'!$F$17/AN133))),"0.0E+00")),IF($E133="IT",VALUE(TEXT((1/(('TOX and EXPO INPUTS'!$F$12/AI133)+('TOX and EXPO INPUTS'!$F$20/AN133))),"0.0E+00"))))</f>
        <v>#DIV/0!</v>
      </c>
      <c r="BE133" s="37" t="e">
        <f>IF($E133="ST",VALUE(TEXT((1/(('TOX and EXPO INPUTS'!$F$9/AG133)+('TOX and EXPO INPUTS'!$F$17/AO133))),"0.0E+00")),IF($E133="IT",VALUE(TEXT((1/(('TOX and EXPO INPUTS'!$F$12/AG133)+('TOX and EXPO INPUTS'!$F$20/AO133))),"0.0E+00"))))</f>
        <v>#DIV/0!</v>
      </c>
      <c r="BF133" s="37" t="e">
        <f>IF($E133="ST",VALUE(TEXT((1/(('TOX and EXPO INPUTS'!$F$9/AH133)+('TOX and EXPO INPUTS'!$F$17/AO133))),"0.0E+00")),IF($E133="IT",VALUE(TEXT((1/(('TOX and EXPO INPUTS'!$F$12/AH133)+('TOX and EXPO INPUTS'!$F$20/AO133))),"0.0E+00"))))</f>
        <v>#DIV/0!</v>
      </c>
      <c r="BG133" s="37" t="e">
        <f>IF($E133="ST",VALUE(TEXT((1/(('TOX and EXPO INPUTS'!$F$9/AI133)+('TOX and EXPO INPUTS'!$F$17/AO133))),"0.0E+00")),IF($E133="IT",VALUE(TEXT((1/(('TOX and EXPO INPUTS'!$F$12/AI133)+('TOX and EXPO INPUTS'!$F$20/AO133))),"0.0E+00"))))</f>
        <v>#DIV/0!</v>
      </c>
      <c r="BH133" s="42" t="e">
        <f>VALUE(TEXT((AD133*$T133/365*'TOX and EXPO INPUTS'!$E$33/'TOX and EXPO INPUTS'!$E$34),"0.00E+00"))</f>
        <v>#DIV/0!</v>
      </c>
      <c r="BI133" s="37" t="e">
        <f>VALUE(TEXT((AE133*$T133/365*'TOX and EXPO INPUTS'!$E$33/'TOX and EXPO INPUTS'!$E$34),"0.00E+00"))</f>
        <v>#DIV/0!</v>
      </c>
      <c r="BJ133" s="37" t="e">
        <f>VALUE(TEXT((AF133*$T133/365*'TOX and EXPO INPUTS'!$E$33/'TOX and EXPO INPUTS'!$E$34),"0.00E+00"))</f>
        <v>#DIV/0!</v>
      </c>
      <c r="BK133" s="42" t="e">
        <f>VALUE(TEXT((AD133*$U133/365*'TOX and EXPO INPUTS'!$E$33/'TOX and EXPO INPUTS'!$E$34),"0.00E+00"))</f>
        <v>#DIV/0!</v>
      </c>
      <c r="BL133" s="37" t="e">
        <f>VALUE(TEXT((AE133*$U133/365*'TOX and EXPO INPUTS'!$E$33/'TOX and EXPO INPUTS'!$E$34),"0.00E+00"))</f>
        <v>#DIV/0!</v>
      </c>
      <c r="BM133" s="37" t="e">
        <f>VALUE(TEXT((AF133*$U133/365*'TOX and EXPO INPUTS'!$E$33/'TOX and EXPO INPUTS'!$E$34),"0.00E+00"))</f>
        <v>#DIV/0!</v>
      </c>
      <c r="BN133" s="42" t="e">
        <f>VALUE(TEXT((AL133*$T133/365*'TOX and EXPO INPUTS'!$E$33/'TOX and EXPO INPUTS'!$E$34),"0.00E+00"))</f>
        <v>#DIV/0!</v>
      </c>
      <c r="BO133" s="37" t="e">
        <f>VALUE(TEXT((AM133*$T133/365*'TOX and EXPO INPUTS'!$E$33/'TOX and EXPO INPUTS'!$E$34),"0.00E+00"))</f>
        <v>#DIV/0!</v>
      </c>
      <c r="BP133" s="42" t="e">
        <f>VALUE(TEXT((AL133*$U133/365*'TOX and EXPO INPUTS'!$E$33/'TOX and EXPO INPUTS'!$E$34),"0.00E+00"))</f>
        <v>#DIV/0!</v>
      </c>
      <c r="BQ133" s="37" t="e">
        <f>VALUE(TEXT((AM133*$U133/365*'TOX and EXPO INPUTS'!$E$33/'TOX and EXPO INPUTS'!$E$34),"0.00E+00"))</f>
        <v>#DIV/0!</v>
      </c>
      <c r="BR133" s="42" t="e">
        <f>VALUE(TEXT((AP133*$T133/365*'TOX and EXPO INPUTS'!$E$33/'TOX and EXPO INPUTS'!$E$34),"0.00E+00"))</f>
        <v>#DIV/0!</v>
      </c>
      <c r="BS133" s="37" t="e">
        <f>VALUE(TEXT((AQ133*$T133/365*'TOX and EXPO INPUTS'!$E$33/'TOX and EXPO INPUTS'!$E$34),"0.00E+00"))</f>
        <v>#DIV/0!</v>
      </c>
      <c r="BT133" s="37" t="e">
        <f>VALUE(TEXT((AR133*$T133/365*'TOX and EXPO INPUTS'!$E$33/'TOX and EXPO INPUTS'!$E$34),"0.00E+00"))</f>
        <v>#DIV/0!</v>
      </c>
      <c r="BU133" s="37" t="e">
        <f>VALUE(TEXT((AS133*$T133/365*'TOX and EXPO INPUTS'!$E$33/'TOX and EXPO INPUTS'!$E$34),"0.00E+00"))</f>
        <v>#DIV/0!</v>
      </c>
      <c r="BV133" s="37" t="e">
        <f>VALUE(TEXT((AT133*$T133/365*'TOX and EXPO INPUTS'!$E$33/'TOX and EXPO INPUTS'!$E$34),"0.00E+00"))</f>
        <v>#DIV/0!</v>
      </c>
      <c r="BW133" s="37" t="e">
        <f>VALUE(TEXT((AU133*$T133/365*'TOX and EXPO INPUTS'!$E$33/'TOX and EXPO INPUTS'!$E$34),"0.00E+00"))</f>
        <v>#DIV/0!</v>
      </c>
      <c r="BX133" s="42" t="e">
        <f>VALUE(TEXT((AP133*$U133/365*'TOX and EXPO INPUTS'!$E$33/'TOX and EXPO INPUTS'!$E$34),"0.00E+00"))</f>
        <v>#DIV/0!</v>
      </c>
      <c r="BY133" s="37" t="e">
        <f>VALUE(TEXT((AQ133*$U133/365*'TOX and EXPO INPUTS'!$E$33/'TOX and EXPO INPUTS'!$E$34),"0.00E+00"))</f>
        <v>#DIV/0!</v>
      </c>
      <c r="BZ133" s="37" t="e">
        <f>VALUE(TEXT((AR133*$U133/365*'TOX and EXPO INPUTS'!$E$33/'TOX and EXPO INPUTS'!$E$34),"0.00E+00"))</f>
        <v>#DIV/0!</v>
      </c>
      <c r="CA133" s="37" t="e">
        <f>VALUE(TEXT((AS133*$U133/365*'TOX and EXPO INPUTS'!$E$33/'TOX and EXPO INPUTS'!$E$34),"0.00E+00"))</f>
        <v>#DIV/0!</v>
      </c>
      <c r="CB133" s="37" t="e">
        <f>VALUE(TEXT((AT133*$U133/365*'TOX and EXPO INPUTS'!$E$33/'TOX and EXPO INPUTS'!$E$34),"0.00E+00"))</f>
        <v>#DIV/0!</v>
      </c>
      <c r="CC133" s="37" t="e">
        <f>VALUE(TEXT((AU133*$U133/365*'TOX and EXPO INPUTS'!$E$33/'TOX and EXPO INPUTS'!$E$34),"0.00E+00"))</f>
        <v>#DIV/0!</v>
      </c>
      <c r="CD133" s="58" t="e">
        <f>VALUE(TEXT((BR133*'TOX and EXPO INPUTS'!$F$23),"0.00E+00"))</f>
        <v>#DIV/0!</v>
      </c>
      <c r="CE133" s="57" t="e">
        <f>VALUE(TEXT((BS133*'TOX and EXPO INPUTS'!$F$23),"0.00E+00"))</f>
        <v>#DIV/0!</v>
      </c>
      <c r="CF133" s="57" t="e">
        <f>VALUE(TEXT((BT133*'TOX and EXPO INPUTS'!$F$23),"0.00E+00"))</f>
        <v>#DIV/0!</v>
      </c>
      <c r="CG133" s="57" t="e">
        <f>VALUE(TEXT((BU133*'TOX and EXPO INPUTS'!$F$23),"0.00E+00"))</f>
        <v>#DIV/0!</v>
      </c>
      <c r="CH133" s="57" t="e">
        <f>VALUE(TEXT((BV133*'TOX and EXPO INPUTS'!$F$23),"0.00E+00"))</f>
        <v>#DIV/0!</v>
      </c>
      <c r="CI133" s="57" t="e">
        <f>VALUE(TEXT((BW133*'TOX and EXPO INPUTS'!$F$23),"0.00E+00"))</f>
        <v>#DIV/0!</v>
      </c>
      <c r="CJ133" s="58" t="e">
        <f>VALUE(TEXT((BX133*'TOX and EXPO INPUTS'!$F$23),"0.00E+00"))</f>
        <v>#DIV/0!</v>
      </c>
      <c r="CK133" s="57" t="e">
        <f>VALUE(TEXT((BY133*'TOX and EXPO INPUTS'!$F$23),"0.00E+00"))</f>
        <v>#DIV/0!</v>
      </c>
      <c r="CL133" s="57" t="e">
        <f>VALUE(TEXT((BZ133*'TOX and EXPO INPUTS'!$F$23),"0.00E+00"))</f>
        <v>#DIV/0!</v>
      </c>
      <c r="CM133" s="57" t="e">
        <f>VALUE(TEXT((CA133*'TOX and EXPO INPUTS'!$F$23),"0.00E+00"))</f>
        <v>#DIV/0!</v>
      </c>
      <c r="CN133" s="57" t="e">
        <f>VALUE(TEXT((CB133*'TOX and EXPO INPUTS'!$F$23),"0.00E+00"))</f>
        <v>#DIV/0!</v>
      </c>
      <c r="CO133" s="57" t="e">
        <f>VALUE(TEXT((CC133*'TOX and EXPO INPUTS'!$F$23),"0.00E+00"))</f>
        <v>#DIV/0!</v>
      </c>
      <c r="CP133" s="38" t="s">
        <v>106</v>
      </c>
      <c r="CQ133" s="34" t="s">
        <v>107</v>
      </c>
      <c r="CR133" s="34" t="s">
        <v>108</v>
      </c>
      <c r="CS133" s="39" t="s">
        <v>109</v>
      </c>
    </row>
    <row r="134" spans="1:97" ht="48" customHeight="1" x14ac:dyDescent="0.25">
      <c r="A134" s="34" t="s">
        <v>98</v>
      </c>
      <c r="B134" s="34" t="s">
        <v>99</v>
      </c>
      <c r="C134" s="34" t="s">
        <v>113</v>
      </c>
      <c r="D134" s="34" t="s">
        <v>442</v>
      </c>
      <c r="E134" s="39" t="s">
        <v>112</v>
      </c>
      <c r="F134" s="40" t="s">
        <v>134</v>
      </c>
      <c r="G134" s="43"/>
      <c r="H134" s="36" t="s">
        <v>104</v>
      </c>
      <c r="I134" s="67"/>
      <c r="J134" s="36" t="s">
        <v>105</v>
      </c>
      <c r="K134" s="100">
        <f>VLOOKUP(F134,'Amount Seed Planted_variables'!$A$3:$I$74,2,0)</f>
        <v>45000</v>
      </c>
      <c r="L134" s="100">
        <f>VLOOKUP(F134,'Amount Seed Planted_variables'!$A$3:$I$74,3,0)</f>
        <v>165000</v>
      </c>
      <c r="M134" s="36">
        <f t="shared" ref="M134:M197" si="74">IF(G134="",(I134/K134),(G134/454000))</f>
        <v>0</v>
      </c>
      <c r="N134" s="35">
        <f t="shared" ref="N134:N197" si="75">IF(I134="",(G134/454000*L134),I134)</f>
        <v>0</v>
      </c>
      <c r="O134" s="101">
        <v>3000</v>
      </c>
      <c r="P134" s="93">
        <f>VLOOKUP(F134,'Amount Seed Planted_variables'!$A$3:$I$74,4,0)</f>
        <v>98010</v>
      </c>
      <c r="Q134" s="93">
        <f>VLOOKUP(F134,'Amount Seed Planted_variables'!$A$3:$I$74,7,0)</f>
        <v>80</v>
      </c>
      <c r="R134" s="93">
        <f>VLOOKUP(F134,'Amount Seed Planted_variables'!$A$3:$I$74,8,0)</f>
        <v>7840800</v>
      </c>
      <c r="S134" s="87" t="str">
        <f t="shared" si="71"/>
        <v>NA</v>
      </c>
      <c r="T134" s="35">
        <v>10</v>
      </c>
      <c r="U134" s="35">
        <v>30</v>
      </c>
      <c r="V134" s="41">
        <v>3994</v>
      </c>
      <c r="W134" s="35">
        <v>797</v>
      </c>
      <c r="X134" s="35">
        <v>530</v>
      </c>
      <c r="Y134" s="41">
        <v>66</v>
      </c>
      <c r="Z134" s="35">
        <f t="shared" si="70"/>
        <v>6.6000000000000005</v>
      </c>
      <c r="AA134" s="42">
        <f t="shared" si="55"/>
        <v>0</v>
      </c>
      <c r="AB134" s="37">
        <f t="shared" si="56"/>
        <v>0</v>
      </c>
      <c r="AC134" s="37">
        <f t="shared" si="57"/>
        <v>0</v>
      </c>
      <c r="AD134" s="42" t="e">
        <f>VALUE(TEXT(((AA134*'TOX and EXPO INPUTS'!$F$13)/'TOX and EXPO INPUTS'!$E$27),"0.00E+00"))</f>
        <v>#DIV/0!</v>
      </c>
      <c r="AE134" s="37" t="e">
        <f>VALUE(TEXT(((AB134*'TOX and EXPO INPUTS'!$F$13)/'TOX and EXPO INPUTS'!$E$27),"0.00E+00"))</f>
        <v>#DIV/0!</v>
      </c>
      <c r="AF134" s="37" t="e">
        <f>VALUE(TEXT(((AC134*'TOX and EXPO INPUTS'!$F$13)/'TOX and EXPO INPUTS'!$E$27),"0.00E+00"))</f>
        <v>#DIV/0!</v>
      </c>
      <c r="AG134" s="42" t="e">
        <f>IF($E134="ST",VALUE(TEXT(('TOX and EXPO INPUTS'!$F$7/AD134),"0.0E+00")),IF($E134="IT",VALUE(TEXT(('TOX and EXPO INPUTS'!$F$10/AD134),"0.0E+00"))))</f>
        <v>#DIV/0!</v>
      </c>
      <c r="AH134" s="37" t="e">
        <f>IF($E134="ST",VALUE(TEXT(('TOX and EXPO INPUTS'!$F$7/AE134),"0.0E+00")),IF($E134="IT",VALUE(TEXT(('TOX and EXPO INPUTS'!$F$10/AE134),"0.0E+00"))))</f>
        <v>#DIV/0!</v>
      </c>
      <c r="AI134" s="37" t="e">
        <f>IF($E134="ST",VALUE(TEXT(('TOX and EXPO INPUTS'!$F$7/AF134),"0.0E+00")),IF($E134="IT",VALUE(TEXT(('TOX and EXPO INPUTS'!$F$10/AF134),"0.0E+00"))))</f>
        <v>#DIV/0!</v>
      </c>
      <c r="AJ134" s="42">
        <f t="shared" si="72"/>
        <v>0</v>
      </c>
      <c r="AK134" s="37">
        <f t="shared" si="73"/>
        <v>0</v>
      </c>
      <c r="AL134" s="42" t="e">
        <f>VALUE(TEXT(((AJ134*'TOX and EXPO INPUTS'!$F$21)/'TOX and EXPO INPUTS'!$E$29),"0.00E+00"))</f>
        <v>#DIV/0!</v>
      </c>
      <c r="AM134" s="37" t="e">
        <f>VALUE(TEXT(((AK134*'TOX and EXPO INPUTS'!$F$21)/'TOX and EXPO INPUTS'!$E$29),"0.00E+00"))</f>
        <v>#DIV/0!</v>
      </c>
      <c r="AN134" s="42" t="e">
        <f>IF($E134="ST",VALUE(TEXT(('TOX and EXPO INPUTS'!$F$15/AL134),"0.0E+00")),IF($E134="IT",VALUE(TEXT(('TOX and EXPO INPUTS'!$F$18/AL134),"0.0E+00"))))</f>
        <v>#DIV/0!</v>
      </c>
      <c r="AO134" s="37" t="e">
        <f>IF($E134="ST",VALUE(TEXT(('TOX and EXPO INPUTS'!$F$15/AM134),"0.0E+00")),IF($E134="IT",VALUE(TEXT(('TOX and EXPO INPUTS'!$F$18/AM134),"0.0E+00"))))</f>
        <v>#DIV/0!</v>
      </c>
      <c r="AP134" s="42" t="e">
        <f t="shared" si="58"/>
        <v>#DIV/0!</v>
      </c>
      <c r="AQ134" s="37" t="e">
        <f t="shared" si="59"/>
        <v>#DIV/0!</v>
      </c>
      <c r="AR134" s="37" t="e">
        <f t="shared" si="60"/>
        <v>#DIV/0!</v>
      </c>
      <c r="AS134" s="37" t="e">
        <f t="shared" si="61"/>
        <v>#DIV/0!</v>
      </c>
      <c r="AT134" s="37" t="e">
        <f t="shared" si="62"/>
        <v>#DIV/0!</v>
      </c>
      <c r="AU134" s="37" t="e">
        <f t="shared" si="63"/>
        <v>#DIV/0!</v>
      </c>
      <c r="AV134" s="42" t="e">
        <f t="shared" si="64"/>
        <v>#DIV/0!</v>
      </c>
      <c r="AW134" s="37" t="e">
        <f t="shared" si="65"/>
        <v>#DIV/0!</v>
      </c>
      <c r="AX134" s="37" t="e">
        <f t="shared" si="66"/>
        <v>#DIV/0!</v>
      </c>
      <c r="AY134" s="37" t="e">
        <f t="shared" si="67"/>
        <v>#DIV/0!</v>
      </c>
      <c r="AZ134" s="37" t="e">
        <f t="shared" si="68"/>
        <v>#DIV/0!</v>
      </c>
      <c r="BA134" s="37" t="e">
        <f t="shared" si="69"/>
        <v>#DIV/0!</v>
      </c>
      <c r="BB134" s="42" t="e">
        <f>IF($E134="ST",VALUE(TEXT((1/(('TOX and EXPO INPUTS'!$F$9/AG134)+('TOX and EXPO INPUTS'!$F$17/AN134))),"0.0E+00")),IF($E134="IT",VALUE(TEXT((1/(('TOX and EXPO INPUTS'!$F$12/AG134)+('TOX and EXPO INPUTS'!$F$20/AN134))),"0.0E+00"))))</f>
        <v>#DIV/0!</v>
      </c>
      <c r="BC134" s="37" t="e">
        <f>IF($E134="ST",VALUE(TEXT((1/(('TOX and EXPO INPUTS'!$F$9/AH134)+('TOX and EXPO INPUTS'!$F$17/AN134))),"0.0E+00")),IF($E134="IT",VALUE(TEXT((1/(('TOX and EXPO INPUTS'!$F$12/AH134)+('TOX and EXPO INPUTS'!$F$20/AN134))),"0.0E+00"))))</f>
        <v>#DIV/0!</v>
      </c>
      <c r="BD134" s="37" t="e">
        <f>IF($E134="ST",VALUE(TEXT((1/(('TOX and EXPO INPUTS'!$F$9/AI134)+('TOX and EXPO INPUTS'!$F$17/AN134))),"0.0E+00")),IF($E134="IT",VALUE(TEXT((1/(('TOX and EXPO INPUTS'!$F$12/AI134)+('TOX and EXPO INPUTS'!$F$20/AN134))),"0.0E+00"))))</f>
        <v>#DIV/0!</v>
      </c>
      <c r="BE134" s="37" t="e">
        <f>IF($E134="ST",VALUE(TEXT((1/(('TOX and EXPO INPUTS'!$F$9/AG134)+('TOX and EXPO INPUTS'!$F$17/AO134))),"0.0E+00")),IF($E134="IT",VALUE(TEXT((1/(('TOX and EXPO INPUTS'!$F$12/AG134)+('TOX and EXPO INPUTS'!$F$20/AO134))),"0.0E+00"))))</f>
        <v>#DIV/0!</v>
      </c>
      <c r="BF134" s="37" t="e">
        <f>IF($E134="ST",VALUE(TEXT((1/(('TOX and EXPO INPUTS'!$F$9/AH134)+('TOX and EXPO INPUTS'!$F$17/AO134))),"0.0E+00")),IF($E134="IT",VALUE(TEXT((1/(('TOX and EXPO INPUTS'!$F$12/AH134)+('TOX and EXPO INPUTS'!$F$20/AO134))),"0.0E+00"))))</f>
        <v>#DIV/0!</v>
      </c>
      <c r="BG134" s="37" t="e">
        <f>IF($E134="ST",VALUE(TEXT((1/(('TOX and EXPO INPUTS'!$F$9/AI134)+('TOX and EXPO INPUTS'!$F$17/AO134))),"0.0E+00")),IF($E134="IT",VALUE(TEXT((1/(('TOX and EXPO INPUTS'!$F$12/AI134)+('TOX and EXPO INPUTS'!$F$20/AO134))),"0.0E+00"))))</f>
        <v>#DIV/0!</v>
      </c>
      <c r="BH134" s="42" t="e">
        <f>VALUE(TEXT((AD134*$T134/365*'TOX and EXPO INPUTS'!$E$33/'TOX and EXPO INPUTS'!$E$34),"0.00E+00"))</f>
        <v>#DIV/0!</v>
      </c>
      <c r="BI134" s="37" t="e">
        <f>VALUE(TEXT((AE134*$T134/365*'TOX and EXPO INPUTS'!$E$33/'TOX and EXPO INPUTS'!$E$34),"0.00E+00"))</f>
        <v>#DIV/0!</v>
      </c>
      <c r="BJ134" s="37" t="e">
        <f>VALUE(TEXT((AF134*$T134/365*'TOX and EXPO INPUTS'!$E$33/'TOX and EXPO INPUTS'!$E$34),"0.00E+00"))</f>
        <v>#DIV/0!</v>
      </c>
      <c r="BK134" s="42" t="e">
        <f>VALUE(TEXT((AD134*$U134/365*'TOX and EXPO INPUTS'!$E$33/'TOX and EXPO INPUTS'!$E$34),"0.00E+00"))</f>
        <v>#DIV/0!</v>
      </c>
      <c r="BL134" s="37" t="e">
        <f>VALUE(TEXT((AE134*$U134/365*'TOX and EXPO INPUTS'!$E$33/'TOX and EXPO INPUTS'!$E$34),"0.00E+00"))</f>
        <v>#DIV/0!</v>
      </c>
      <c r="BM134" s="37" t="e">
        <f>VALUE(TEXT((AF134*$U134/365*'TOX and EXPO INPUTS'!$E$33/'TOX and EXPO INPUTS'!$E$34),"0.00E+00"))</f>
        <v>#DIV/0!</v>
      </c>
      <c r="BN134" s="42" t="e">
        <f>VALUE(TEXT((AL134*$T134/365*'TOX and EXPO INPUTS'!$E$33/'TOX and EXPO INPUTS'!$E$34),"0.00E+00"))</f>
        <v>#DIV/0!</v>
      </c>
      <c r="BO134" s="37" t="e">
        <f>VALUE(TEXT((AM134*$T134/365*'TOX and EXPO INPUTS'!$E$33/'TOX and EXPO INPUTS'!$E$34),"0.00E+00"))</f>
        <v>#DIV/0!</v>
      </c>
      <c r="BP134" s="42" t="e">
        <f>VALUE(TEXT((AL134*$U134/365*'TOX and EXPO INPUTS'!$E$33/'TOX and EXPO INPUTS'!$E$34),"0.00E+00"))</f>
        <v>#DIV/0!</v>
      </c>
      <c r="BQ134" s="37" t="e">
        <f>VALUE(TEXT((AM134*$U134/365*'TOX and EXPO INPUTS'!$E$33/'TOX and EXPO INPUTS'!$E$34),"0.00E+00"))</f>
        <v>#DIV/0!</v>
      </c>
      <c r="BR134" s="42" t="e">
        <f>VALUE(TEXT((AP134*$T134/365*'TOX and EXPO INPUTS'!$E$33/'TOX and EXPO INPUTS'!$E$34),"0.00E+00"))</f>
        <v>#DIV/0!</v>
      </c>
      <c r="BS134" s="37" t="e">
        <f>VALUE(TEXT((AQ134*$T134/365*'TOX and EXPO INPUTS'!$E$33/'TOX and EXPO INPUTS'!$E$34),"0.00E+00"))</f>
        <v>#DIV/0!</v>
      </c>
      <c r="BT134" s="37" t="e">
        <f>VALUE(TEXT((AR134*$T134/365*'TOX and EXPO INPUTS'!$E$33/'TOX and EXPO INPUTS'!$E$34),"0.00E+00"))</f>
        <v>#DIV/0!</v>
      </c>
      <c r="BU134" s="37" t="e">
        <f>VALUE(TEXT((AS134*$T134/365*'TOX and EXPO INPUTS'!$E$33/'TOX and EXPO INPUTS'!$E$34),"0.00E+00"))</f>
        <v>#DIV/0!</v>
      </c>
      <c r="BV134" s="37" t="e">
        <f>VALUE(TEXT((AT134*$T134/365*'TOX and EXPO INPUTS'!$E$33/'TOX and EXPO INPUTS'!$E$34),"0.00E+00"))</f>
        <v>#DIV/0!</v>
      </c>
      <c r="BW134" s="37" t="e">
        <f>VALUE(TEXT((AU134*$T134/365*'TOX and EXPO INPUTS'!$E$33/'TOX and EXPO INPUTS'!$E$34),"0.00E+00"))</f>
        <v>#DIV/0!</v>
      </c>
      <c r="BX134" s="42" t="e">
        <f>VALUE(TEXT((AP134*$U134/365*'TOX and EXPO INPUTS'!$E$33/'TOX and EXPO INPUTS'!$E$34),"0.00E+00"))</f>
        <v>#DIV/0!</v>
      </c>
      <c r="BY134" s="37" t="e">
        <f>VALUE(TEXT((AQ134*$U134/365*'TOX and EXPO INPUTS'!$E$33/'TOX and EXPO INPUTS'!$E$34),"0.00E+00"))</f>
        <v>#DIV/0!</v>
      </c>
      <c r="BZ134" s="37" t="e">
        <f>VALUE(TEXT((AR134*$U134/365*'TOX and EXPO INPUTS'!$E$33/'TOX and EXPO INPUTS'!$E$34),"0.00E+00"))</f>
        <v>#DIV/0!</v>
      </c>
      <c r="CA134" s="37" t="e">
        <f>VALUE(TEXT((AS134*$U134/365*'TOX and EXPO INPUTS'!$E$33/'TOX and EXPO INPUTS'!$E$34),"0.00E+00"))</f>
        <v>#DIV/0!</v>
      </c>
      <c r="CB134" s="37" t="e">
        <f>VALUE(TEXT((AT134*$U134/365*'TOX and EXPO INPUTS'!$E$33/'TOX and EXPO INPUTS'!$E$34),"0.00E+00"))</f>
        <v>#DIV/0!</v>
      </c>
      <c r="CC134" s="37" t="e">
        <f>VALUE(TEXT((AU134*$U134/365*'TOX and EXPO INPUTS'!$E$33/'TOX and EXPO INPUTS'!$E$34),"0.00E+00"))</f>
        <v>#DIV/0!</v>
      </c>
      <c r="CD134" s="58" t="e">
        <f>VALUE(TEXT((BR134*'TOX and EXPO INPUTS'!$F$23),"0.00E+00"))</f>
        <v>#DIV/0!</v>
      </c>
      <c r="CE134" s="57" t="e">
        <f>VALUE(TEXT((BS134*'TOX and EXPO INPUTS'!$F$23),"0.00E+00"))</f>
        <v>#DIV/0!</v>
      </c>
      <c r="CF134" s="57" t="e">
        <f>VALUE(TEXT((BT134*'TOX and EXPO INPUTS'!$F$23),"0.00E+00"))</f>
        <v>#DIV/0!</v>
      </c>
      <c r="CG134" s="57" t="e">
        <f>VALUE(TEXT((BU134*'TOX and EXPO INPUTS'!$F$23),"0.00E+00"))</f>
        <v>#DIV/0!</v>
      </c>
      <c r="CH134" s="57" t="e">
        <f>VALUE(TEXT((BV134*'TOX and EXPO INPUTS'!$F$23),"0.00E+00"))</f>
        <v>#DIV/0!</v>
      </c>
      <c r="CI134" s="57" t="e">
        <f>VALUE(TEXT((BW134*'TOX and EXPO INPUTS'!$F$23),"0.00E+00"))</f>
        <v>#DIV/0!</v>
      </c>
      <c r="CJ134" s="58" t="e">
        <f>VALUE(TEXT((BX134*'TOX and EXPO INPUTS'!$F$23),"0.00E+00"))</f>
        <v>#DIV/0!</v>
      </c>
      <c r="CK134" s="57" t="e">
        <f>VALUE(TEXT((BY134*'TOX and EXPO INPUTS'!$F$23),"0.00E+00"))</f>
        <v>#DIV/0!</v>
      </c>
      <c r="CL134" s="57" t="e">
        <f>VALUE(TEXT((BZ134*'TOX and EXPO INPUTS'!$F$23),"0.00E+00"))</f>
        <v>#DIV/0!</v>
      </c>
      <c r="CM134" s="57" t="e">
        <f>VALUE(TEXT((CA134*'TOX and EXPO INPUTS'!$F$23),"0.00E+00"))</f>
        <v>#DIV/0!</v>
      </c>
      <c r="CN134" s="57" t="e">
        <f>VALUE(TEXT((CB134*'TOX and EXPO INPUTS'!$F$23),"0.00E+00"))</f>
        <v>#DIV/0!</v>
      </c>
      <c r="CO134" s="57" t="e">
        <f>VALUE(TEXT((CC134*'TOX and EXPO INPUTS'!$F$23),"0.00E+00"))</f>
        <v>#DIV/0!</v>
      </c>
      <c r="CP134" s="38" t="s">
        <v>106</v>
      </c>
      <c r="CQ134" s="34" t="s">
        <v>107</v>
      </c>
      <c r="CR134" s="34" t="s">
        <v>108</v>
      </c>
      <c r="CS134" s="39" t="s">
        <v>109</v>
      </c>
    </row>
    <row r="135" spans="1:97" ht="48" customHeight="1" x14ac:dyDescent="0.25">
      <c r="A135" s="34" t="s">
        <v>98</v>
      </c>
      <c r="B135" s="34" t="s">
        <v>99</v>
      </c>
      <c r="C135" s="34" t="s">
        <v>115</v>
      </c>
      <c r="D135" s="34" t="s">
        <v>101</v>
      </c>
      <c r="E135" s="39" t="s">
        <v>102</v>
      </c>
      <c r="F135" s="40" t="s">
        <v>134</v>
      </c>
      <c r="G135" s="43"/>
      <c r="H135" s="36" t="s">
        <v>104</v>
      </c>
      <c r="I135" s="67"/>
      <c r="J135" s="36" t="s">
        <v>105</v>
      </c>
      <c r="K135" s="100">
        <f>VLOOKUP(F135,'Amount Seed Planted_variables'!$A$3:$I$74,2,0)</f>
        <v>45000</v>
      </c>
      <c r="L135" s="100">
        <f>VLOOKUP(F135,'Amount Seed Planted_variables'!$A$3:$I$74,3,0)</f>
        <v>165000</v>
      </c>
      <c r="M135" s="36">
        <f t="shared" si="74"/>
        <v>0</v>
      </c>
      <c r="N135" s="35">
        <f t="shared" si="75"/>
        <v>0</v>
      </c>
      <c r="O135" s="101">
        <v>225</v>
      </c>
      <c r="P135" s="93">
        <f>VLOOKUP(F135,'Amount Seed Planted_variables'!$A$3:$I$74,4,0)</f>
        <v>98010</v>
      </c>
      <c r="Q135" s="93">
        <f>VLOOKUP(F135,'Amount Seed Planted_variables'!$A$3:$I$74,7,0)</f>
        <v>80</v>
      </c>
      <c r="R135" s="93">
        <f>VLOOKUP(F135,'Amount Seed Planted_variables'!$A$3:$I$74,8,0)</f>
        <v>7840800</v>
      </c>
      <c r="S135" s="87" t="str">
        <f t="shared" si="71"/>
        <v>NA</v>
      </c>
      <c r="T135" s="35">
        <v>10</v>
      </c>
      <c r="U135" s="35">
        <v>30</v>
      </c>
      <c r="V135" s="41">
        <v>349</v>
      </c>
      <c r="W135" s="35">
        <v>51.2</v>
      </c>
      <c r="X135" s="35">
        <v>42.2</v>
      </c>
      <c r="Y135" s="41">
        <v>1.2</v>
      </c>
      <c r="Z135" s="35">
        <f t="shared" si="70"/>
        <v>0.12</v>
      </c>
      <c r="AA135" s="42">
        <f t="shared" si="55"/>
        <v>0</v>
      </c>
      <c r="AB135" s="37">
        <f t="shared" si="56"/>
        <v>0</v>
      </c>
      <c r="AC135" s="37">
        <f t="shared" si="57"/>
        <v>0</v>
      </c>
      <c r="AD135" s="42" t="e">
        <f>VALUE(TEXT(((AA135*'TOX and EXPO INPUTS'!$F$13)/'TOX and EXPO INPUTS'!$E$27),"0.00E+00"))</f>
        <v>#DIV/0!</v>
      </c>
      <c r="AE135" s="37" t="e">
        <f>VALUE(TEXT(((AB135*'TOX and EXPO INPUTS'!$F$13)/'TOX and EXPO INPUTS'!$E$27),"0.00E+00"))</f>
        <v>#DIV/0!</v>
      </c>
      <c r="AF135" s="37" t="e">
        <f>VALUE(TEXT(((AC135*'TOX and EXPO INPUTS'!$F$13)/'TOX and EXPO INPUTS'!$E$27),"0.00E+00"))</f>
        <v>#DIV/0!</v>
      </c>
      <c r="AG135" s="42" t="e">
        <f>IF($E135="ST",VALUE(TEXT(('TOX and EXPO INPUTS'!$F$7/AD135),"0.0E+00")),IF($E135="IT",VALUE(TEXT(('TOX and EXPO INPUTS'!$F$10/AD135),"0.0E+00"))))</f>
        <v>#DIV/0!</v>
      </c>
      <c r="AH135" s="37" t="e">
        <f>IF($E135="ST",VALUE(TEXT(('TOX and EXPO INPUTS'!$F$7/AE135),"0.0E+00")),IF($E135="IT",VALUE(TEXT(('TOX and EXPO INPUTS'!$F$10/AE135),"0.0E+00"))))</f>
        <v>#DIV/0!</v>
      </c>
      <c r="AI135" s="37" t="e">
        <f>IF($E135="ST",VALUE(TEXT(('TOX and EXPO INPUTS'!$F$7/AF135),"0.0E+00")),IF($E135="IT",VALUE(TEXT(('TOX and EXPO INPUTS'!$F$10/AF135),"0.0E+00"))))</f>
        <v>#DIV/0!</v>
      </c>
      <c r="AJ135" s="42">
        <f t="shared" si="72"/>
        <v>0</v>
      </c>
      <c r="AK135" s="37">
        <f t="shared" si="73"/>
        <v>0</v>
      </c>
      <c r="AL135" s="42" t="e">
        <f>VALUE(TEXT(((AJ135*'TOX and EXPO INPUTS'!$F$21)/'TOX and EXPO INPUTS'!$E$29),"0.00E+00"))</f>
        <v>#DIV/0!</v>
      </c>
      <c r="AM135" s="37" t="e">
        <f>VALUE(TEXT(((AK135*'TOX and EXPO INPUTS'!$F$21)/'TOX and EXPO INPUTS'!$E$29),"0.00E+00"))</f>
        <v>#DIV/0!</v>
      </c>
      <c r="AN135" s="42" t="e">
        <f>IF($E135="ST",VALUE(TEXT(('TOX and EXPO INPUTS'!$F$15/AL135),"0.0E+00")),IF($E135="IT",VALUE(TEXT(('TOX and EXPO INPUTS'!$F$18/AL135),"0.0E+00"))))</f>
        <v>#DIV/0!</v>
      </c>
      <c r="AO135" s="37" t="e">
        <f>IF($E135="ST",VALUE(TEXT(('TOX and EXPO INPUTS'!$F$15/AM135),"0.0E+00")),IF($E135="IT",VALUE(TEXT(('TOX and EXPO INPUTS'!$F$18/AM135),"0.0E+00"))))</f>
        <v>#DIV/0!</v>
      </c>
      <c r="AP135" s="42" t="e">
        <f t="shared" si="58"/>
        <v>#DIV/0!</v>
      </c>
      <c r="AQ135" s="37" t="e">
        <f t="shared" si="59"/>
        <v>#DIV/0!</v>
      </c>
      <c r="AR135" s="37" t="e">
        <f t="shared" si="60"/>
        <v>#DIV/0!</v>
      </c>
      <c r="AS135" s="37" t="e">
        <f t="shared" si="61"/>
        <v>#DIV/0!</v>
      </c>
      <c r="AT135" s="37" t="e">
        <f t="shared" si="62"/>
        <v>#DIV/0!</v>
      </c>
      <c r="AU135" s="37" t="e">
        <f t="shared" si="63"/>
        <v>#DIV/0!</v>
      </c>
      <c r="AV135" s="42" t="e">
        <f t="shared" si="64"/>
        <v>#DIV/0!</v>
      </c>
      <c r="AW135" s="37" t="e">
        <f t="shared" si="65"/>
        <v>#DIV/0!</v>
      </c>
      <c r="AX135" s="37" t="e">
        <f t="shared" si="66"/>
        <v>#DIV/0!</v>
      </c>
      <c r="AY135" s="37" t="e">
        <f t="shared" si="67"/>
        <v>#DIV/0!</v>
      </c>
      <c r="AZ135" s="37" t="e">
        <f t="shared" si="68"/>
        <v>#DIV/0!</v>
      </c>
      <c r="BA135" s="37" t="e">
        <f t="shared" si="69"/>
        <v>#DIV/0!</v>
      </c>
      <c r="BB135" s="42" t="e">
        <f>IF($E135="ST",VALUE(TEXT((1/(('TOX and EXPO INPUTS'!$F$9/AG135)+('TOX and EXPO INPUTS'!$F$17/AN135))),"0.0E+00")),IF($E135="IT",VALUE(TEXT((1/(('TOX and EXPO INPUTS'!$F$12/AG135)+('TOX and EXPO INPUTS'!$F$20/AN135))),"0.0E+00"))))</f>
        <v>#DIV/0!</v>
      </c>
      <c r="BC135" s="37" t="e">
        <f>IF($E135="ST",VALUE(TEXT((1/(('TOX and EXPO INPUTS'!$F$9/AH135)+('TOX and EXPO INPUTS'!$F$17/AN135))),"0.0E+00")),IF($E135="IT",VALUE(TEXT((1/(('TOX and EXPO INPUTS'!$F$12/AH135)+('TOX and EXPO INPUTS'!$F$20/AN135))),"0.0E+00"))))</f>
        <v>#DIV/0!</v>
      </c>
      <c r="BD135" s="37" t="e">
        <f>IF($E135="ST",VALUE(TEXT((1/(('TOX and EXPO INPUTS'!$F$9/AI135)+('TOX and EXPO INPUTS'!$F$17/AN135))),"0.0E+00")),IF($E135="IT",VALUE(TEXT((1/(('TOX and EXPO INPUTS'!$F$12/AI135)+('TOX and EXPO INPUTS'!$F$20/AN135))),"0.0E+00"))))</f>
        <v>#DIV/0!</v>
      </c>
      <c r="BE135" s="37" t="e">
        <f>IF($E135="ST",VALUE(TEXT((1/(('TOX and EXPO INPUTS'!$F$9/AG135)+('TOX and EXPO INPUTS'!$F$17/AO135))),"0.0E+00")),IF($E135="IT",VALUE(TEXT((1/(('TOX and EXPO INPUTS'!$F$12/AG135)+('TOX and EXPO INPUTS'!$F$20/AO135))),"0.0E+00"))))</f>
        <v>#DIV/0!</v>
      </c>
      <c r="BF135" s="37" t="e">
        <f>IF($E135="ST",VALUE(TEXT((1/(('TOX and EXPO INPUTS'!$F$9/AH135)+('TOX and EXPO INPUTS'!$F$17/AO135))),"0.0E+00")),IF($E135="IT",VALUE(TEXT((1/(('TOX and EXPO INPUTS'!$F$12/AH135)+('TOX and EXPO INPUTS'!$F$20/AO135))),"0.0E+00"))))</f>
        <v>#DIV/0!</v>
      </c>
      <c r="BG135" s="37" t="e">
        <f>IF($E135="ST",VALUE(TEXT((1/(('TOX and EXPO INPUTS'!$F$9/AI135)+('TOX and EXPO INPUTS'!$F$17/AO135))),"0.0E+00")),IF($E135="IT",VALUE(TEXT((1/(('TOX and EXPO INPUTS'!$F$12/AI135)+('TOX and EXPO INPUTS'!$F$20/AO135))),"0.0E+00"))))</f>
        <v>#DIV/0!</v>
      </c>
      <c r="BH135" s="42" t="e">
        <f>VALUE(TEXT((AD135*$T135/365*'TOX and EXPO INPUTS'!$E$33/'TOX and EXPO INPUTS'!$E$34),"0.00E+00"))</f>
        <v>#DIV/0!</v>
      </c>
      <c r="BI135" s="37" t="e">
        <f>VALUE(TEXT((AE135*$T135/365*'TOX and EXPO INPUTS'!$E$33/'TOX and EXPO INPUTS'!$E$34),"0.00E+00"))</f>
        <v>#DIV/0!</v>
      </c>
      <c r="BJ135" s="37" t="e">
        <f>VALUE(TEXT((AF135*$T135/365*'TOX and EXPO INPUTS'!$E$33/'TOX and EXPO INPUTS'!$E$34),"0.00E+00"))</f>
        <v>#DIV/0!</v>
      </c>
      <c r="BK135" s="42" t="e">
        <f>VALUE(TEXT((AD135*$U135/365*'TOX and EXPO INPUTS'!$E$33/'TOX and EXPO INPUTS'!$E$34),"0.00E+00"))</f>
        <v>#DIV/0!</v>
      </c>
      <c r="BL135" s="37" t="e">
        <f>VALUE(TEXT((AE135*$U135/365*'TOX and EXPO INPUTS'!$E$33/'TOX and EXPO INPUTS'!$E$34),"0.00E+00"))</f>
        <v>#DIV/0!</v>
      </c>
      <c r="BM135" s="37" t="e">
        <f>VALUE(TEXT((AF135*$U135/365*'TOX and EXPO INPUTS'!$E$33/'TOX and EXPO INPUTS'!$E$34),"0.00E+00"))</f>
        <v>#DIV/0!</v>
      </c>
      <c r="BN135" s="42" t="e">
        <f>VALUE(TEXT((AL135*$T135/365*'TOX and EXPO INPUTS'!$E$33/'TOX and EXPO INPUTS'!$E$34),"0.00E+00"))</f>
        <v>#DIV/0!</v>
      </c>
      <c r="BO135" s="37" t="e">
        <f>VALUE(TEXT((AM135*$T135/365*'TOX and EXPO INPUTS'!$E$33/'TOX and EXPO INPUTS'!$E$34),"0.00E+00"))</f>
        <v>#DIV/0!</v>
      </c>
      <c r="BP135" s="42" t="e">
        <f>VALUE(TEXT((AL135*$U135/365*'TOX and EXPO INPUTS'!$E$33/'TOX and EXPO INPUTS'!$E$34),"0.00E+00"))</f>
        <v>#DIV/0!</v>
      </c>
      <c r="BQ135" s="37" t="e">
        <f>VALUE(TEXT((AM135*$U135/365*'TOX and EXPO INPUTS'!$E$33/'TOX and EXPO INPUTS'!$E$34),"0.00E+00"))</f>
        <v>#DIV/0!</v>
      </c>
      <c r="BR135" s="42" t="e">
        <f>VALUE(TEXT((AP135*$T135/365*'TOX and EXPO INPUTS'!$E$33/'TOX and EXPO INPUTS'!$E$34),"0.00E+00"))</f>
        <v>#DIV/0!</v>
      </c>
      <c r="BS135" s="37" t="e">
        <f>VALUE(TEXT((AQ135*$T135/365*'TOX and EXPO INPUTS'!$E$33/'TOX and EXPO INPUTS'!$E$34),"0.00E+00"))</f>
        <v>#DIV/0!</v>
      </c>
      <c r="BT135" s="37" t="e">
        <f>VALUE(TEXT((AR135*$T135/365*'TOX and EXPO INPUTS'!$E$33/'TOX and EXPO INPUTS'!$E$34),"0.00E+00"))</f>
        <v>#DIV/0!</v>
      </c>
      <c r="BU135" s="37" t="e">
        <f>VALUE(TEXT((AS135*$T135/365*'TOX and EXPO INPUTS'!$E$33/'TOX and EXPO INPUTS'!$E$34),"0.00E+00"))</f>
        <v>#DIV/0!</v>
      </c>
      <c r="BV135" s="37" t="e">
        <f>VALUE(TEXT((AT135*$T135/365*'TOX and EXPO INPUTS'!$E$33/'TOX and EXPO INPUTS'!$E$34),"0.00E+00"))</f>
        <v>#DIV/0!</v>
      </c>
      <c r="BW135" s="37" t="e">
        <f>VALUE(TEXT((AU135*$T135/365*'TOX and EXPO INPUTS'!$E$33/'TOX and EXPO INPUTS'!$E$34),"0.00E+00"))</f>
        <v>#DIV/0!</v>
      </c>
      <c r="BX135" s="42" t="e">
        <f>VALUE(TEXT((AP135*$U135/365*'TOX and EXPO INPUTS'!$E$33/'TOX and EXPO INPUTS'!$E$34),"0.00E+00"))</f>
        <v>#DIV/0!</v>
      </c>
      <c r="BY135" s="37" t="e">
        <f>VALUE(TEXT((AQ135*$U135/365*'TOX and EXPO INPUTS'!$E$33/'TOX and EXPO INPUTS'!$E$34),"0.00E+00"))</f>
        <v>#DIV/0!</v>
      </c>
      <c r="BZ135" s="37" t="e">
        <f>VALUE(TEXT((AR135*$U135/365*'TOX and EXPO INPUTS'!$E$33/'TOX and EXPO INPUTS'!$E$34),"0.00E+00"))</f>
        <v>#DIV/0!</v>
      </c>
      <c r="CA135" s="37" t="e">
        <f>VALUE(TEXT((AS135*$U135/365*'TOX and EXPO INPUTS'!$E$33/'TOX and EXPO INPUTS'!$E$34),"0.00E+00"))</f>
        <v>#DIV/0!</v>
      </c>
      <c r="CB135" s="37" t="e">
        <f>VALUE(TEXT((AT135*$U135/365*'TOX and EXPO INPUTS'!$E$33/'TOX and EXPO INPUTS'!$E$34),"0.00E+00"))</f>
        <v>#DIV/0!</v>
      </c>
      <c r="CC135" s="37" t="e">
        <f>VALUE(TEXT((AU135*$U135/365*'TOX and EXPO INPUTS'!$E$33/'TOX and EXPO INPUTS'!$E$34),"0.00E+00"))</f>
        <v>#DIV/0!</v>
      </c>
      <c r="CD135" s="58" t="e">
        <f>VALUE(TEXT((BR135*'TOX and EXPO INPUTS'!$F$23),"0.00E+00"))</f>
        <v>#DIV/0!</v>
      </c>
      <c r="CE135" s="57" t="e">
        <f>VALUE(TEXT((BS135*'TOX and EXPO INPUTS'!$F$23),"0.00E+00"))</f>
        <v>#DIV/0!</v>
      </c>
      <c r="CF135" s="57" t="e">
        <f>VALUE(TEXT((BT135*'TOX and EXPO INPUTS'!$F$23),"0.00E+00"))</f>
        <v>#DIV/0!</v>
      </c>
      <c r="CG135" s="57" t="e">
        <f>VALUE(TEXT((BU135*'TOX and EXPO INPUTS'!$F$23),"0.00E+00"))</f>
        <v>#DIV/0!</v>
      </c>
      <c r="CH135" s="57" t="e">
        <f>VALUE(TEXT((BV135*'TOX and EXPO INPUTS'!$F$23),"0.00E+00"))</f>
        <v>#DIV/0!</v>
      </c>
      <c r="CI135" s="57" t="e">
        <f>VALUE(TEXT((BW135*'TOX and EXPO INPUTS'!$F$23),"0.00E+00"))</f>
        <v>#DIV/0!</v>
      </c>
      <c r="CJ135" s="58" t="e">
        <f>VALUE(TEXT((BX135*'TOX and EXPO INPUTS'!$F$23),"0.00E+00"))</f>
        <v>#DIV/0!</v>
      </c>
      <c r="CK135" s="57" t="e">
        <f>VALUE(TEXT((BY135*'TOX and EXPO INPUTS'!$F$23),"0.00E+00"))</f>
        <v>#DIV/0!</v>
      </c>
      <c r="CL135" s="57" t="e">
        <f>VALUE(TEXT((BZ135*'TOX and EXPO INPUTS'!$F$23),"0.00E+00"))</f>
        <v>#DIV/0!</v>
      </c>
      <c r="CM135" s="57" t="e">
        <f>VALUE(TEXT((CA135*'TOX and EXPO INPUTS'!$F$23),"0.00E+00"))</f>
        <v>#DIV/0!</v>
      </c>
      <c r="CN135" s="57" t="e">
        <f>VALUE(TEXT((CB135*'TOX and EXPO INPUTS'!$F$23),"0.00E+00"))</f>
        <v>#DIV/0!</v>
      </c>
      <c r="CO135" s="57" t="e">
        <f>VALUE(TEXT((CC135*'TOX and EXPO INPUTS'!$F$23),"0.00E+00"))</f>
        <v>#DIV/0!</v>
      </c>
      <c r="CP135" s="38" t="s">
        <v>106</v>
      </c>
      <c r="CQ135" s="34" t="s">
        <v>107</v>
      </c>
      <c r="CR135" s="34" t="s">
        <v>108</v>
      </c>
      <c r="CS135" s="39" t="s">
        <v>109</v>
      </c>
    </row>
    <row r="136" spans="1:97" ht="48" customHeight="1" x14ac:dyDescent="0.25">
      <c r="A136" s="34" t="s">
        <v>98</v>
      </c>
      <c r="B136" s="34" t="s">
        <v>99</v>
      </c>
      <c r="C136" s="34" t="s">
        <v>115</v>
      </c>
      <c r="D136" s="34" t="s">
        <v>110</v>
      </c>
      <c r="E136" s="39" t="s">
        <v>102</v>
      </c>
      <c r="F136" s="40" t="s">
        <v>134</v>
      </c>
      <c r="G136" s="43"/>
      <c r="H136" s="36" t="s">
        <v>104</v>
      </c>
      <c r="I136" s="67"/>
      <c r="J136" s="36" t="s">
        <v>105</v>
      </c>
      <c r="K136" s="100">
        <f>VLOOKUP(F136,'Amount Seed Planted_variables'!$A$3:$I$74,2,0)</f>
        <v>45000</v>
      </c>
      <c r="L136" s="100">
        <f>VLOOKUP(F136,'Amount Seed Planted_variables'!$A$3:$I$74,3,0)</f>
        <v>165000</v>
      </c>
      <c r="M136" s="36">
        <f t="shared" si="74"/>
        <v>0</v>
      </c>
      <c r="N136" s="35">
        <f t="shared" si="75"/>
        <v>0</v>
      </c>
      <c r="O136" s="101">
        <v>225</v>
      </c>
      <c r="P136" s="93">
        <f>VLOOKUP(F136,'Amount Seed Planted_variables'!$A$3:$I$74,4,0)</f>
        <v>98010</v>
      </c>
      <c r="Q136" s="93">
        <f>VLOOKUP(F136,'Amount Seed Planted_variables'!$A$3:$I$74,7,0)</f>
        <v>80</v>
      </c>
      <c r="R136" s="93">
        <f>VLOOKUP(F136,'Amount Seed Planted_variables'!$A$3:$I$74,8,0)</f>
        <v>7840800</v>
      </c>
      <c r="S136" s="87" t="str">
        <f t="shared" si="71"/>
        <v>NA</v>
      </c>
      <c r="T136" s="35">
        <v>10</v>
      </c>
      <c r="U136" s="35">
        <v>30</v>
      </c>
      <c r="V136" s="41">
        <v>68</v>
      </c>
      <c r="W136" s="35">
        <v>16.899999999999999</v>
      </c>
      <c r="X136" s="35">
        <v>13.1</v>
      </c>
      <c r="Y136" s="41">
        <v>3.6</v>
      </c>
      <c r="Z136" s="35">
        <f t="shared" si="70"/>
        <v>0.36000000000000004</v>
      </c>
      <c r="AA136" s="42">
        <f t="shared" si="55"/>
        <v>0</v>
      </c>
      <c r="AB136" s="37">
        <f t="shared" si="56"/>
        <v>0</v>
      </c>
      <c r="AC136" s="37">
        <f t="shared" si="57"/>
        <v>0</v>
      </c>
      <c r="AD136" s="42" t="e">
        <f>VALUE(TEXT(((AA136*'TOX and EXPO INPUTS'!$F$13)/'TOX and EXPO INPUTS'!$E$27),"0.00E+00"))</f>
        <v>#DIV/0!</v>
      </c>
      <c r="AE136" s="37" t="e">
        <f>VALUE(TEXT(((AB136*'TOX and EXPO INPUTS'!$F$13)/'TOX and EXPO INPUTS'!$E$27),"0.00E+00"))</f>
        <v>#DIV/0!</v>
      </c>
      <c r="AF136" s="37" t="e">
        <f>VALUE(TEXT(((AC136*'TOX and EXPO INPUTS'!$F$13)/'TOX and EXPO INPUTS'!$E$27),"0.00E+00"))</f>
        <v>#DIV/0!</v>
      </c>
      <c r="AG136" s="42" t="e">
        <f>IF($E136="ST",VALUE(TEXT(('TOX and EXPO INPUTS'!$F$7/AD136),"0.0E+00")),IF($E136="IT",VALUE(TEXT(('TOX and EXPO INPUTS'!$F$10/AD136),"0.0E+00"))))</f>
        <v>#DIV/0!</v>
      </c>
      <c r="AH136" s="37" t="e">
        <f>IF($E136="ST",VALUE(TEXT(('TOX and EXPO INPUTS'!$F$7/AE136),"0.0E+00")),IF($E136="IT",VALUE(TEXT(('TOX and EXPO INPUTS'!$F$10/AE136),"0.0E+00"))))</f>
        <v>#DIV/0!</v>
      </c>
      <c r="AI136" s="37" t="e">
        <f>IF($E136="ST",VALUE(TEXT(('TOX and EXPO INPUTS'!$F$7/AF136),"0.0E+00")),IF($E136="IT",VALUE(TEXT(('TOX and EXPO INPUTS'!$F$10/AF136),"0.0E+00"))))</f>
        <v>#DIV/0!</v>
      </c>
      <c r="AJ136" s="42">
        <f t="shared" si="72"/>
        <v>0</v>
      </c>
      <c r="AK136" s="37">
        <f t="shared" si="73"/>
        <v>0</v>
      </c>
      <c r="AL136" s="42" t="e">
        <f>VALUE(TEXT(((AJ136*'TOX and EXPO INPUTS'!$F$21)/'TOX and EXPO INPUTS'!$E$29),"0.00E+00"))</f>
        <v>#DIV/0!</v>
      </c>
      <c r="AM136" s="37" t="e">
        <f>VALUE(TEXT(((AK136*'TOX and EXPO INPUTS'!$F$21)/'TOX and EXPO INPUTS'!$E$29),"0.00E+00"))</f>
        <v>#DIV/0!</v>
      </c>
      <c r="AN136" s="42" t="e">
        <f>IF($E136="ST",VALUE(TEXT(('TOX and EXPO INPUTS'!$F$15/AL136),"0.0E+00")),IF($E136="IT",VALUE(TEXT(('TOX and EXPO INPUTS'!$F$18/AL136),"0.0E+00"))))</f>
        <v>#DIV/0!</v>
      </c>
      <c r="AO136" s="37" t="e">
        <f>IF($E136="ST",VALUE(TEXT(('TOX and EXPO INPUTS'!$F$15/AM136),"0.0E+00")),IF($E136="IT",VALUE(TEXT(('TOX and EXPO INPUTS'!$F$18/AM136),"0.0E+00"))))</f>
        <v>#DIV/0!</v>
      </c>
      <c r="AP136" s="42" t="e">
        <f t="shared" si="58"/>
        <v>#DIV/0!</v>
      </c>
      <c r="AQ136" s="37" t="e">
        <f t="shared" si="59"/>
        <v>#DIV/0!</v>
      </c>
      <c r="AR136" s="37" t="e">
        <f t="shared" si="60"/>
        <v>#DIV/0!</v>
      </c>
      <c r="AS136" s="37" t="e">
        <f t="shared" si="61"/>
        <v>#DIV/0!</v>
      </c>
      <c r="AT136" s="37" t="e">
        <f t="shared" si="62"/>
        <v>#DIV/0!</v>
      </c>
      <c r="AU136" s="37" t="e">
        <f t="shared" si="63"/>
        <v>#DIV/0!</v>
      </c>
      <c r="AV136" s="42" t="e">
        <f t="shared" si="64"/>
        <v>#DIV/0!</v>
      </c>
      <c r="AW136" s="37" t="e">
        <f t="shared" si="65"/>
        <v>#DIV/0!</v>
      </c>
      <c r="AX136" s="37" t="e">
        <f t="shared" si="66"/>
        <v>#DIV/0!</v>
      </c>
      <c r="AY136" s="37" t="e">
        <f t="shared" si="67"/>
        <v>#DIV/0!</v>
      </c>
      <c r="AZ136" s="37" t="e">
        <f t="shared" si="68"/>
        <v>#DIV/0!</v>
      </c>
      <c r="BA136" s="37" t="e">
        <f t="shared" si="69"/>
        <v>#DIV/0!</v>
      </c>
      <c r="BB136" s="42" t="e">
        <f>IF($E136="ST",VALUE(TEXT((1/(('TOX and EXPO INPUTS'!$F$9/AG136)+('TOX and EXPO INPUTS'!$F$17/AN136))),"0.0E+00")),IF($E136="IT",VALUE(TEXT((1/(('TOX and EXPO INPUTS'!$F$12/AG136)+('TOX and EXPO INPUTS'!$F$20/AN136))),"0.0E+00"))))</f>
        <v>#DIV/0!</v>
      </c>
      <c r="BC136" s="37" t="e">
        <f>IF($E136="ST",VALUE(TEXT((1/(('TOX and EXPO INPUTS'!$F$9/AH136)+('TOX and EXPO INPUTS'!$F$17/AN136))),"0.0E+00")),IF($E136="IT",VALUE(TEXT((1/(('TOX and EXPO INPUTS'!$F$12/AH136)+('TOX and EXPO INPUTS'!$F$20/AN136))),"0.0E+00"))))</f>
        <v>#DIV/0!</v>
      </c>
      <c r="BD136" s="37" t="e">
        <f>IF($E136="ST",VALUE(TEXT((1/(('TOX and EXPO INPUTS'!$F$9/AI136)+('TOX and EXPO INPUTS'!$F$17/AN136))),"0.0E+00")),IF($E136="IT",VALUE(TEXT((1/(('TOX and EXPO INPUTS'!$F$12/AI136)+('TOX and EXPO INPUTS'!$F$20/AN136))),"0.0E+00"))))</f>
        <v>#DIV/0!</v>
      </c>
      <c r="BE136" s="37" t="e">
        <f>IF($E136="ST",VALUE(TEXT((1/(('TOX and EXPO INPUTS'!$F$9/AG136)+('TOX and EXPO INPUTS'!$F$17/AO136))),"0.0E+00")),IF($E136="IT",VALUE(TEXT((1/(('TOX and EXPO INPUTS'!$F$12/AG136)+('TOX and EXPO INPUTS'!$F$20/AO136))),"0.0E+00"))))</f>
        <v>#DIV/0!</v>
      </c>
      <c r="BF136" s="37" t="e">
        <f>IF($E136="ST",VALUE(TEXT((1/(('TOX and EXPO INPUTS'!$F$9/AH136)+('TOX and EXPO INPUTS'!$F$17/AO136))),"0.0E+00")),IF($E136="IT",VALUE(TEXT((1/(('TOX and EXPO INPUTS'!$F$12/AH136)+('TOX and EXPO INPUTS'!$F$20/AO136))),"0.0E+00"))))</f>
        <v>#DIV/0!</v>
      </c>
      <c r="BG136" s="37" t="e">
        <f>IF($E136="ST",VALUE(TEXT((1/(('TOX and EXPO INPUTS'!$F$9/AI136)+('TOX and EXPO INPUTS'!$F$17/AO136))),"0.0E+00")),IF($E136="IT",VALUE(TEXT((1/(('TOX and EXPO INPUTS'!$F$12/AI136)+('TOX and EXPO INPUTS'!$F$20/AO136))),"0.0E+00"))))</f>
        <v>#DIV/0!</v>
      </c>
      <c r="BH136" s="42" t="e">
        <f>VALUE(TEXT((AD136*$T136/365*'TOX and EXPO INPUTS'!$E$33/'TOX and EXPO INPUTS'!$E$34),"0.00E+00"))</f>
        <v>#DIV/0!</v>
      </c>
      <c r="BI136" s="37" t="e">
        <f>VALUE(TEXT((AE136*$T136/365*'TOX and EXPO INPUTS'!$E$33/'TOX and EXPO INPUTS'!$E$34),"0.00E+00"))</f>
        <v>#DIV/0!</v>
      </c>
      <c r="BJ136" s="37" t="e">
        <f>VALUE(TEXT((AF136*$T136/365*'TOX and EXPO INPUTS'!$E$33/'TOX and EXPO INPUTS'!$E$34),"0.00E+00"))</f>
        <v>#DIV/0!</v>
      </c>
      <c r="BK136" s="42" t="e">
        <f>VALUE(TEXT((AD136*$U136/365*'TOX and EXPO INPUTS'!$E$33/'TOX and EXPO INPUTS'!$E$34),"0.00E+00"))</f>
        <v>#DIV/0!</v>
      </c>
      <c r="BL136" s="37" t="e">
        <f>VALUE(TEXT((AE136*$U136/365*'TOX and EXPO INPUTS'!$E$33/'TOX and EXPO INPUTS'!$E$34),"0.00E+00"))</f>
        <v>#DIV/0!</v>
      </c>
      <c r="BM136" s="37" t="e">
        <f>VALUE(TEXT((AF136*$U136/365*'TOX and EXPO INPUTS'!$E$33/'TOX and EXPO INPUTS'!$E$34),"0.00E+00"))</f>
        <v>#DIV/0!</v>
      </c>
      <c r="BN136" s="42" t="e">
        <f>VALUE(TEXT((AL136*$T136/365*'TOX and EXPO INPUTS'!$E$33/'TOX and EXPO INPUTS'!$E$34),"0.00E+00"))</f>
        <v>#DIV/0!</v>
      </c>
      <c r="BO136" s="37" t="e">
        <f>VALUE(TEXT((AM136*$T136/365*'TOX and EXPO INPUTS'!$E$33/'TOX and EXPO INPUTS'!$E$34),"0.00E+00"))</f>
        <v>#DIV/0!</v>
      </c>
      <c r="BP136" s="42" t="e">
        <f>VALUE(TEXT((AL136*$U136/365*'TOX and EXPO INPUTS'!$E$33/'TOX and EXPO INPUTS'!$E$34),"0.00E+00"))</f>
        <v>#DIV/0!</v>
      </c>
      <c r="BQ136" s="37" t="e">
        <f>VALUE(TEXT((AM136*$U136/365*'TOX and EXPO INPUTS'!$E$33/'TOX and EXPO INPUTS'!$E$34),"0.00E+00"))</f>
        <v>#DIV/0!</v>
      </c>
      <c r="BR136" s="42" t="e">
        <f>VALUE(TEXT((AP136*$T136/365*'TOX and EXPO INPUTS'!$E$33/'TOX and EXPO INPUTS'!$E$34),"0.00E+00"))</f>
        <v>#DIV/0!</v>
      </c>
      <c r="BS136" s="37" t="e">
        <f>VALUE(TEXT((AQ136*$T136/365*'TOX and EXPO INPUTS'!$E$33/'TOX and EXPO INPUTS'!$E$34),"0.00E+00"))</f>
        <v>#DIV/0!</v>
      </c>
      <c r="BT136" s="37" t="e">
        <f>VALUE(TEXT((AR136*$T136/365*'TOX and EXPO INPUTS'!$E$33/'TOX and EXPO INPUTS'!$E$34),"0.00E+00"))</f>
        <v>#DIV/0!</v>
      </c>
      <c r="BU136" s="37" t="e">
        <f>VALUE(TEXT((AS136*$T136/365*'TOX and EXPO INPUTS'!$E$33/'TOX and EXPO INPUTS'!$E$34),"0.00E+00"))</f>
        <v>#DIV/0!</v>
      </c>
      <c r="BV136" s="37" t="e">
        <f>VALUE(TEXT((AT136*$T136/365*'TOX and EXPO INPUTS'!$E$33/'TOX and EXPO INPUTS'!$E$34),"0.00E+00"))</f>
        <v>#DIV/0!</v>
      </c>
      <c r="BW136" s="37" t="e">
        <f>VALUE(TEXT((AU136*$T136/365*'TOX and EXPO INPUTS'!$E$33/'TOX and EXPO INPUTS'!$E$34),"0.00E+00"))</f>
        <v>#DIV/0!</v>
      </c>
      <c r="BX136" s="42" t="e">
        <f>VALUE(TEXT((AP136*$U136/365*'TOX and EXPO INPUTS'!$E$33/'TOX and EXPO INPUTS'!$E$34),"0.00E+00"))</f>
        <v>#DIV/0!</v>
      </c>
      <c r="BY136" s="37" t="e">
        <f>VALUE(TEXT((AQ136*$U136/365*'TOX and EXPO INPUTS'!$E$33/'TOX and EXPO INPUTS'!$E$34),"0.00E+00"))</f>
        <v>#DIV/0!</v>
      </c>
      <c r="BZ136" s="37" t="e">
        <f>VALUE(TEXT((AR136*$U136/365*'TOX and EXPO INPUTS'!$E$33/'TOX and EXPO INPUTS'!$E$34),"0.00E+00"))</f>
        <v>#DIV/0!</v>
      </c>
      <c r="CA136" s="37" t="e">
        <f>VALUE(TEXT((AS136*$U136/365*'TOX and EXPO INPUTS'!$E$33/'TOX and EXPO INPUTS'!$E$34),"0.00E+00"))</f>
        <v>#DIV/0!</v>
      </c>
      <c r="CB136" s="37" t="e">
        <f>VALUE(TEXT((AT136*$U136/365*'TOX and EXPO INPUTS'!$E$33/'TOX and EXPO INPUTS'!$E$34),"0.00E+00"))</f>
        <v>#DIV/0!</v>
      </c>
      <c r="CC136" s="37" t="e">
        <f>VALUE(TEXT((AU136*$U136/365*'TOX and EXPO INPUTS'!$E$33/'TOX and EXPO INPUTS'!$E$34),"0.00E+00"))</f>
        <v>#DIV/0!</v>
      </c>
      <c r="CD136" s="58" t="e">
        <f>VALUE(TEXT((BR136*'TOX and EXPO INPUTS'!$F$23),"0.00E+00"))</f>
        <v>#DIV/0!</v>
      </c>
      <c r="CE136" s="57" t="e">
        <f>VALUE(TEXT((BS136*'TOX and EXPO INPUTS'!$F$23),"0.00E+00"))</f>
        <v>#DIV/0!</v>
      </c>
      <c r="CF136" s="57" t="e">
        <f>VALUE(TEXT((BT136*'TOX and EXPO INPUTS'!$F$23),"0.00E+00"))</f>
        <v>#DIV/0!</v>
      </c>
      <c r="CG136" s="57" t="e">
        <f>VALUE(TEXT((BU136*'TOX and EXPO INPUTS'!$F$23),"0.00E+00"))</f>
        <v>#DIV/0!</v>
      </c>
      <c r="CH136" s="57" t="e">
        <f>VALUE(TEXT((BV136*'TOX and EXPO INPUTS'!$F$23),"0.00E+00"))</f>
        <v>#DIV/0!</v>
      </c>
      <c r="CI136" s="57" t="e">
        <f>VALUE(TEXT((BW136*'TOX and EXPO INPUTS'!$F$23),"0.00E+00"))</f>
        <v>#DIV/0!</v>
      </c>
      <c r="CJ136" s="58" t="e">
        <f>VALUE(TEXT((BX136*'TOX and EXPO INPUTS'!$F$23),"0.00E+00"))</f>
        <v>#DIV/0!</v>
      </c>
      <c r="CK136" s="57" t="e">
        <f>VALUE(TEXT((BY136*'TOX and EXPO INPUTS'!$F$23),"0.00E+00"))</f>
        <v>#DIV/0!</v>
      </c>
      <c r="CL136" s="57" t="e">
        <f>VALUE(TEXT((BZ136*'TOX and EXPO INPUTS'!$F$23),"0.00E+00"))</f>
        <v>#DIV/0!</v>
      </c>
      <c r="CM136" s="57" t="e">
        <f>VALUE(TEXT((CA136*'TOX and EXPO INPUTS'!$F$23),"0.00E+00"))</f>
        <v>#DIV/0!</v>
      </c>
      <c r="CN136" s="57" t="e">
        <f>VALUE(TEXT((CB136*'TOX and EXPO INPUTS'!$F$23),"0.00E+00"))</f>
        <v>#DIV/0!</v>
      </c>
      <c r="CO136" s="57" t="e">
        <f>VALUE(TEXT((CC136*'TOX and EXPO INPUTS'!$F$23),"0.00E+00"))</f>
        <v>#DIV/0!</v>
      </c>
      <c r="CP136" s="38" t="s">
        <v>106</v>
      </c>
      <c r="CQ136" s="34" t="s">
        <v>107</v>
      </c>
      <c r="CR136" s="34" t="s">
        <v>108</v>
      </c>
      <c r="CS136" s="39" t="s">
        <v>109</v>
      </c>
    </row>
    <row r="137" spans="1:97" ht="48" customHeight="1" x14ac:dyDescent="0.25">
      <c r="A137" s="34" t="s">
        <v>98</v>
      </c>
      <c r="B137" s="34" t="s">
        <v>99</v>
      </c>
      <c r="C137" s="34" t="s">
        <v>115</v>
      </c>
      <c r="D137" s="34" t="s">
        <v>111</v>
      </c>
      <c r="E137" s="39" t="s">
        <v>102</v>
      </c>
      <c r="F137" s="40" t="s">
        <v>134</v>
      </c>
      <c r="G137" s="43"/>
      <c r="H137" s="36" t="s">
        <v>104</v>
      </c>
      <c r="I137" s="67"/>
      <c r="J137" s="36" t="s">
        <v>105</v>
      </c>
      <c r="K137" s="100">
        <f>VLOOKUP(F137,'Amount Seed Planted_variables'!$A$3:$I$74,2,0)</f>
        <v>45000</v>
      </c>
      <c r="L137" s="100">
        <f>VLOOKUP(F137,'Amount Seed Planted_variables'!$A$3:$I$74,3,0)</f>
        <v>165000</v>
      </c>
      <c r="M137" s="36">
        <f t="shared" si="74"/>
        <v>0</v>
      </c>
      <c r="N137" s="35">
        <f t="shared" si="75"/>
        <v>0</v>
      </c>
      <c r="O137" s="101">
        <v>225</v>
      </c>
      <c r="P137" s="93">
        <f>VLOOKUP(F137,'Amount Seed Planted_variables'!$A$3:$I$74,4,0)</f>
        <v>98010</v>
      </c>
      <c r="Q137" s="93">
        <f>VLOOKUP(F137,'Amount Seed Planted_variables'!$A$3:$I$74,7,0)</f>
        <v>80</v>
      </c>
      <c r="R137" s="93">
        <f>VLOOKUP(F137,'Amount Seed Planted_variables'!$A$3:$I$74,8,0)</f>
        <v>7840800</v>
      </c>
      <c r="S137" s="87">
        <f t="shared" si="71"/>
        <v>2.5</v>
      </c>
      <c r="T137" s="35">
        <v>10</v>
      </c>
      <c r="U137" s="35">
        <v>30</v>
      </c>
      <c r="V137" s="41">
        <v>138210600</v>
      </c>
      <c r="W137" s="35">
        <v>23262800</v>
      </c>
      <c r="X137" s="35">
        <v>21238200</v>
      </c>
      <c r="Y137" s="41">
        <v>106100</v>
      </c>
      <c r="Z137" s="35">
        <f t="shared" si="70"/>
        <v>10610</v>
      </c>
      <c r="AA137" s="42">
        <f t="shared" ref="AA137:AA200" si="76">IF($A137="On-farm",VALUE(TEXT(((V137/1000)*$M137*$R137),"0.00E+00")),IF($D137="Treating",VALUE(TEXT(((V137/1000)*$N137*$O137),"0.00E+00")),IF($D137="Packaging",VALUE(TEXT(((V137/1000)*$N137*$O137),"0.00E+00")),IF($D137="Cleaning",VALUE(TEXT(((V137/1000)*$N137*$S137),"0.00E+00")),IF($D137="Loading/Planting",VALUE(TEXT(((V137/1000)*$M137*$R137),"0.00E+00")))))))</f>
        <v>0</v>
      </c>
      <c r="AB137" s="37">
        <f t="shared" ref="AB137:AB200" si="77">IF($A137="On-farm",VALUE(TEXT(((W137/1000)*$M137*$R137),"0.00E+00")),IF($D137="Treating",VALUE(TEXT(((W137/1000)*$N137*$O137),"0.00E+00")),IF($D137="Packaging",VALUE(TEXT(((W137/1000)*$N137*$O137),"0.00E+00")),IF($D137="Cleaning",VALUE(TEXT(((W137/1000)*$N137*$S137),"0.00E+00")),IF($D137="Loading/Planting",VALUE(TEXT(((W137/1000)*$M137*$R137),"0.00E+00")))))))</f>
        <v>0</v>
      </c>
      <c r="AC137" s="37">
        <f t="shared" ref="AC137:AC200" si="78">IF($A137="On-farm",VALUE(TEXT(((X137/1000)*$M137*$R137),"0.00E+00")),IF($D137="Treating",VALUE(TEXT(((X137/1000)*$N137*$O137),"0.00E+00")),IF($D137="Packaging",VALUE(TEXT(((X137/1000)*$N137*$O137),"0.00E+00")),IF($D137="Cleaning",VALUE(TEXT(((X137/1000)*$N137*$S137),"0.00E+00")),IF($D137="Loading/Planting",VALUE(TEXT(((X137/1000)*$M137*$R137),"0.00E+00")))))))</f>
        <v>0</v>
      </c>
      <c r="AD137" s="42" t="e">
        <f>VALUE(TEXT(((AA137*'TOX and EXPO INPUTS'!$F$13)/'TOX and EXPO INPUTS'!$E$27),"0.00E+00"))</f>
        <v>#DIV/0!</v>
      </c>
      <c r="AE137" s="37" t="e">
        <f>VALUE(TEXT(((AB137*'TOX and EXPO INPUTS'!$F$13)/'TOX and EXPO INPUTS'!$E$27),"0.00E+00"))</f>
        <v>#DIV/0!</v>
      </c>
      <c r="AF137" s="37" t="e">
        <f>VALUE(TEXT(((AC137*'TOX and EXPO INPUTS'!$F$13)/'TOX and EXPO INPUTS'!$E$27),"0.00E+00"))</f>
        <v>#DIV/0!</v>
      </c>
      <c r="AG137" s="42" t="e">
        <f>IF($E137="ST",VALUE(TEXT(('TOX and EXPO INPUTS'!$F$7/AD137),"0.0E+00")),IF($E137="IT",VALUE(TEXT(('TOX and EXPO INPUTS'!$F$10/AD137),"0.0E+00"))))</f>
        <v>#DIV/0!</v>
      </c>
      <c r="AH137" s="37" t="e">
        <f>IF($E137="ST",VALUE(TEXT(('TOX and EXPO INPUTS'!$F$7/AE137),"0.0E+00")),IF($E137="IT",VALUE(TEXT(('TOX and EXPO INPUTS'!$F$10/AE137),"0.0E+00"))))</f>
        <v>#DIV/0!</v>
      </c>
      <c r="AI137" s="37" t="e">
        <f>IF($E137="ST",VALUE(TEXT(('TOX and EXPO INPUTS'!$F$7/AF137),"0.0E+00")),IF($E137="IT",VALUE(TEXT(('TOX and EXPO INPUTS'!$F$10/AF137),"0.0E+00"))))</f>
        <v>#DIV/0!</v>
      </c>
      <c r="AJ137" s="42">
        <f t="shared" si="72"/>
        <v>0</v>
      </c>
      <c r="AK137" s="37">
        <f t="shared" si="73"/>
        <v>0</v>
      </c>
      <c r="AL137" s="42" t="e">
        <f>VALUE(TEXT(((AJ137*'TOX and EXPO INPUTS'!$F$21)/'TOX and EXPO INPUTS'!$E$29),"0.00E+00"))</f>
        <v>#DIV/0!</v>
      </c>
      <c r="AM137" s="37" t="e">
        <f>VALUE(TEXT(((AK137*'TOX and EXPO INPUTS'!$F$21)/'TOX and EXPO INPUTS'!$E$29),"0.00E+00"))</f>
        <v>#DIV/0!</v>
      </c>
      <c r="AN137" s="42" t="e">
        <f>IF($E137="ST",VALUE(TEXT(('TOX and EXPO INPUTS'!$F$15/AL137),"0.0E+00")),IF($E137="IT",VALUE(TEXT(('TOX and EXPO INPUTS'!$F$18/AL137),"0.0E+00"))))</f>
        <v>#DIV/0!</v>
      </c>
      <c r="AO137" s="37" t="e">
        <f>IF($E137="ST",VALUE(TEXT(('TOX and EXPO INPUTS'!$F$15/AM137),"0.0E+00")),IF($E137="IT",VALUE(TEXT(('TOX and EXPO INPUTS'!$F$18/AM137),"0.0E+00"))))</f>
        <v>#DIV/0!</v>
      </c>
      <c r="AP137" s="42" t="e">
        <f t="shared" si="58"/>
        <v>#DIV/0!</v>
      </c>
      <c r="AQ137" s="37" t="e">
        <f t="shared" si="59"/>
        <v>#DIV/0!</v>
      </c>
      <c r="AR137" s="37" t="e">
        <f t="shared" si="60"/>
        <v>#DIV/0!</v>
      </c>
      <c r="AS137" s="37" t="e">
        <f t="shared" si="61"/>
        <v>#DIV/0!</v>
      </c>
      <c r="AT137" s="37" t="e">
        <f t="shared" si="62"/>
        <v>#DIV/0!</v>
      </c>
      <c r="AU137" s="37" t="e">
        <f t="shared" si="63"/>
        <v>#DIV/0!</v>
      </c>
      <c r="AV137" s="42" t="e">
        <f t="shared" si="64"/>
        <v>#DIV/0!</v>
      </c>
      <c r="AW137" s="37" t="e">
        <f t="shared" si="65"/>
        <v>#DIV/0!</v>
      </c>
      <c r="AX137" s="37" t="e">
        <f t="shared" si="66"/>
        <v>#DIV/0!</v>
      </c>
      <c r="AY137" s="37" t="e">
        <f t="shared" si="67"/>
        <v>#DIV/0!</v>
      </c>
      <c r="AZ137" s="37" t="e">
        <f t="shared" si="68"/>
        <v>#DIV/0!</v>
      </c>
      <c r="BA137" s="37" t="e">
        <f t="shared" si="69"/>
        <v>#DIV/0!</v>
      </c>
      <c r="BB137" s="42" t="e">
        <f>IF($E137="ST",VALUE(TEXT((1/(('TOX and EXPO INPUTS'!$F$9/AG137)+('TOX and EXPO INPUTS'!$F$17/AN137))),"0.0E+00")),IF($E137="IT",VALUE(TEXT((1/(('TOX and EXPO INPUTS'!$F$12/AG137)+('TOX and EXPO INPUTS'!$F$20/AN137))),"0.0E+00"))))</f>
        <v>#DIV/0!</v>
      </c>
      <c r="BC137" s="37" t="e">
        <f>IF($E137="ST",VALUE(TEXT((1/(('TOX and EXPO INPUTS'!$F$9/AH137)+('TOX and EXPO INPUTS'!$F$17/AN137))),"0.0E+00")),IF($E137="IT",VALUE(TEXT((1/(('TOX and EXPO INPUTS'!$F$12/AH137)+('TOX and EXPO INPUTS'!$F$20/AN137))),"0.0E+00"))))</f>
        <v>#DIV/0!</v>
      </c>
      <c r="BD137" s="37" t="e">
        <f>IF($E137="ST",VALUE(TEXT((1/(('TOX and EXPO INPUTS'!$F$9/AI137)+('TOX and EXPO INPUTS'!$F$17/AN137))),"0.0E+00")),IF($E137="IT",VALUE(TEXT((1/(('TOX and EXPO INPUTS'!$F$12/AI137)+('TOX and EXPO INPUTS'!$F$20/AN137))),"0.0E+00"))))</f>
        <v>#DIV/0!</v>
      </c>
      <c r="BE137" s="37" t="e">
        <f>IF($E137="ST",VALUE(TEXT((1/(('TOX and EXPO INPUTS'!$F$9/AG137)+('TOX and EXPO INPUTS'!$F$17/AO137))),"0.0E+00")),IF($E137="IT",VALUE(TEXT((1/(('TOX and EXPO INPUTS'!$F$12/AG137)+('TOX and EXPO INPUTS'!$F$20/AO137))),"0.0E+00"))))</f>
        <v>#DIV/0!</v>
      </c>
      <c r="BF137" s="37" t="e">
        <f>IF($E137="ST",VALUE(TEXT((1/(('TOX and EXPO INPUTS'!$F$9/AH137)+('TOX and EXPO INPUTS'!$F$17/AO137))),"0.0E+00")),IF($E137="IT",VALUE(TEXT((1/(('TOX and EXPO INPUTS'!$F$12/AH137)+('TOX and EXPO INPUTS'!$F$20/AO137))),"0.0E+00"))))</f>
        <v>#DIV/0!</v>
      </c>
      <c r="BG137" s="37" t="e">
        <f>IF($E137="ST",VALUE(TEXT((1/(('TOX and EXPO INPUTS'!$F$9/AI137)+('TOX and EXPO INPUTS'!$F$17/AO137))),"0.0E+00")),IF($E137="IT",VALUE(TEXT((1/(('TOX and EXPO INPUTS'!$F$12/AI137)+('TOX and EXPO INPUTS'!$F$20/AO137))),"0.0E+00"))))</f>
        <v>#DIV/0!</v>
      </c>
      <c r="BH137" s="42" t="e">
        <f>VALUE(TEXT((AD137*$T137/365*'TOX and EXPO INPUTS'!$E$33/'TOX and EXPO INPUTS'!$E$34),"0.00E+00"))</f>
        <v>#DIV/0!</v>
      </c>
      <c r="BI137" s="37" t="e">
        <f>VALUE(TEXT((AE137*$T137/365*'TOX and EXPO INPUTS'!$E$33/'TOX and EXPO INPUTS'!$E$34),"0.00E+00"))</f>
        <v>#DIV/0!</v>
      </c>
      <c r="BJ137" s="37" t="e">
        <f>VALUE(TEXT((AF137*$T137/365*'TOX and EXPO INPUTS'!$E$33/'TOX and EXPO INPUTS'!$E$34),"0.00E+00"))</f>
        <v>#DIV/0!</v>
      </c>
      <c r="BK137" s="42" t="e">
        <f>VALUE(TEXT((AD137*$U137/365*'TOX and EXPO INPUTS'!$E$33/'TOX and EXPO INPUTS'!$E$34),"0.00E+00"))</f>
        <v>#DIV/0!</v>
      </c>
      <c r="BL137" s="37" t="e">
        <f>VALUE(TEXT((AE137*$U137/365*'TOX and EXPO INPUTS'!$E$33/'TOX and EXPO INPUTS'!$E$34),"0.00E+00"))</f>
        <v>#DIV/0!</v>
      </c>
      <c r="BM137" s="37" t="e">
        <f>VALUE(TEXT((AF137*$U137/365*'TOX and EXPO INPUTS'!$E$33/'TOX and EXPO INPUTS'!$E$34),"0.00E+00"))</f>
        <v>#DIV/0!</v>
      </c>
      <c r="BN137" s="42" t="e">
        <f>VALUE(TEXT((AL137*$T137/365*'TOX and EXPO INPUTS'!$E$33/'TOX and EXPO INPUTS'!$E$34),"0.00E+00"))</f>
        <v>#DIV/0!</v>
      </c>
      <c r="BO137" s="37" t="e">
        <f>VALUE(TEXT((AM137*$T137/365*'TOX and EXPO INPUTS'!$E$33/'TOX and EXPO INPUTS'!$E$34),"0.00E+00"))</f>
        <v>#DIV/0!</v>
      </c>
      <c r="BP137" s="42" t="e">
        <f>VALUE(TEXT((AL137*$U137/365*'TOX and EXPO INPUTS'!$E$33/'TOX and EXPO INPUTS'!$E$34),"0.00E+00"))</f>
        <v>#DIV/0!</v>
      </c>
      <c r="BQ137" s="37" t="e">
        <f>VALUE(TEXT((AM137*$U137/365*'TOX and EXPO INPUTS'!$E$33/'TOX and EXPO INPUTS'!$E$34),"0.00E+00"))</f>
        <v>#DIV/0!</v>
      </c>
      <c r="BR137" s="42" t="e">
        <f>VALUE(TEXT((AP137*$T137/365*'TOX and EXPO INPUTS'!$E$33/'TOX and EXPO INPUTS'!$E$34),"0.00E+00"))</f>
        <v>#DIV/0!</v>
      </c>
      <c r="BS137" s="37" t="e">
        <f>VALUE(TEXT((AQ137*$T137/365*'TOX and EXPO INPUTS'!$E$33/'TOX and EXPO INPUTS'!$E$34),"0.00E+00"))</f>
        <v>#DIV/0!</v>
      </c>
      <c r="BT137" s="37" t="e">
        <f>VALUE(TEXT((AR137*$T137/365*'TOX and EXPO INPUTS'!$E$33/'TOX and EXPO INPUTS'!$E$34),"0.00E+00"))</f>
        <v>#DIV/0!</v>
      </c>
      <c r="BU137" s="37" t="e">
        <f>VALUE(TEXT((AS137*$T137/365*'TOX and EXPO INPUTS'!$E$33/'TOX and EXPO INPUTS'!$E$34),"0.00E+00"))</f>
        <v>#DIV/0!</v>
      </c>
      <c r="BV137" s="37" t="e">
        <f>VALUE(TEXT((AT137*$T137/365*'TOX and EXPO INPUTS'!$E$33/'TOX and EXPO INPUTS'!$E$34),"0.00E+00"))</f>
        <v>#DIV/0!</v>
      </c>
      <c r="BW137" s="37" t="e">
        <f>VALUE(TEXT((AU137*$T137/365*'TOX and EXPO INPUTS'!$E$33/'TOX and EXPO INPUTS'!$E$34),"0.00E+00"))</f>
        <v>#DIV/0!</v>
      </c>
      <c r="BX137" s="42" t="e">
        <f>VALUE(TEXT((AP137*$U137/365*'TOX and EXPO INPUTS'!$E$33/'TOX and EXPO INPUTS'!$E$34),"0.00E+00"))</f>
        <v>#DIV/0!</v>
      </c>
      <c r="BY137" s="37" t="e">
        <f>VALUE(TEXT((AQ137*$U137/365*'TOX and EXPO INPUTS'!$E$33/'TOX and EXPO INPUTS'!$E$34),"0.00E+00"))</f>
        <v>#DIV/0!</v>
      </c>
      <c r="BZ137" s="37" t="e">
        <f>VALUE(TEXT((AR137*$U137/365*'TOX and EXPO INPUTS'!$E$33/'TOX and EXPO INPUTS'!$E$34),"0.00E+00"))</f>
        <v>#DIV/0!</v>
      </c>
      <c r="CA137" s="37" t="e">
        <f>VALUE(TEXT((AS137*$U137/365*'TOX and EXPO INPUTS'!$E$33/'TOX and EXPO INPUTS'!$E$34),"0.00E+00"))</f>
        <v>#DIV/0!</v>
      </c>
      <c r="CB137" s="37" t="e">
        <f>VALUE(TEXT((AT137*$U137/365*'TOX and EXPO INPUTS'!$E$33/'TOX and EXPO INPUTS'!$E$34),"0.00E+00"))</f>
        <v>#DIV/0!</v>
      </c>
      <c r="CC137" s="37" t="e">
        <f>VALUE(TEXT((AU137*$U137/365*'TOX and EXPO INPUTS'!$E$33/'TOX and EXPO INPUTS'!$E$34),"0.00E+00"))</f>
        <v>#DIV/0!</v>
      </c>
      <c r="CD137" s="58" t="e">
        <f>VALUE(TEXT((BR137*'TOX and EXPO INPUTS'!$F$23),"0.00E+00"))</f>
        <v>#DIV/0!</v>
      </c>
      <c r="CE137" s="57" t="e">
        <f>VALUE(TEXT((BS137*'TOX and EXPO INPUTS'!$F$23),"0.00E+00"))</f>
        <v>#DIV/0!</v>
      </c>
      <c r="CF137" s="57" t="e">
        <f>VALUE(TEXT((BT137*'TOX and EXPO INPUTS'!$F$23),"0.00E+00"))</f>
        <v>#DIV/0!</v>
      </c>
      <c r="CG137" s="57" t="e">
        <f>VALUE(TEXT((BU137*'TOX and EXPO INPUTS'!$F$23),"0.00E+00"))</f>
        <v>#DIV/0!</v>
      </c>
      <c r="CH137" s="57" t="e">
        <f>VALUE(TEXT((BV137*'TOX and EXPO INPUTS'!$F$23),"0.00E+00"))</f>
        <v>#DIV/0!</v>
      </c>
      <c r="CI137" s="57" t="e">
        <f>VALUE(TEXT((BW137*'TOX and EXPO INPUTS'!$F$23),"0.00E+00"))</f>
        <v>#DIV/0!</v>
      </c>
      <c r="CJ137" s="58" t="e">
        <f>VALUE(TEXT((BX137*'TOX and EXPO INPUTS'!$F$23),"0.00E+00"))</f>
        <v>#DIV/0!</v>
      </c>
      <c r="CK137" s="57" t="e">
        <f>VALUE(TEXT((BY137*'TOX and EXPO INPUTS'!$F$23),"0.00E+00"))</f>
        <v>#DIV/0!</v>
      </c>
      <c r="CL137" s="57" t="e">
        <f>VALUE(TEXT((BZ137*'TOX and EXPO INPUTS'!$F$23),"0.00E+00"))</f>
        <v>#DIV/0!</v>
      </c>
      <c r="CM137" s="57" t="e">
        <f>VALUE(TEXT((CA137*'TOX and EXPO INPUTS'!$F$23),"0.00E+00"))</f>
        <v>#DIV/0!</v>
      </c>
      <c r="CN137" s="57" t="e">
        <f>VALUE(TEXT((CB137*'TOX and EXPO INPUTS'!$F$23),"0.00E+00"))</f>
        <v>#DIV/0!</v>
      </c>
      <c r="CO137" s="57" t="e">
        <f>VALUE(TEXT((CC137*'TOX and EXPO INPUTS'!$F$23),"0.00E+00"))</f>
        <v>#DIV/0!</v>
      </c>
      <c r="CP137" s="38" t="s">
        <v>106</v>
      </c>
      <c r="CQ137" s="34" t="s">
        <v>107</v>
      </c>
      <c r="CR137" s="34" t="s">
        <v>108</v>
      </c>
      <c r="CS137" s="39" t="s">
        <v>109</v>
      </c>
    </row>
    <row r="138" spans="1:97" ht="48" customHeight="1" x14ac:dyDescent="0.25">
      <c r="A138" s="34" t="s">
        <v>98</v>
      </c>
      <c r="B138" s="34" t="s">
        <v>99</v>
      </c>
      <c r="C138" s="34" t="s">
        <v>115</v>
      </c>
      <c r="D138" s="34" t="s">
        <v>442</v>
      </c>
      <c r="E138" s="39" t="s">
        <v>102</v>
      </c>
      <c r="F138" s="40" t="s">
        <v>134</v>
      </c>
      <c r="G138" s="43"/>
      <c r="H138" s="36" t="s">
        <v>104</v>
      </c>
      <c r="I138" s="67"/>
      <c r="J138" s="36" t="s">
        <v>105</v>
      </c>
      <c r="K138" s="100">
        <f>VLOOKUP(F138,'Amount Seed Planted_variables'!$A$3:$I$74,2,0)</f>
        <v>45000</v>
      </c>
      <c r="L138" s="100">
        <f>VLOOKUP(F138,'Amount Seed Planted_variables'!$A$3:$I$74,3,0)</f>
        <v>165000</v>
      </c>
      <c r="M138" s="36">
        <f t="shared" si="74"/>
        <v>0</v>
      </c>
      <c r="N138" s="35">
        <f t="shared" si="75"/>
        <v>0</v>
      </c>
      <c r="O138" s="101">
        <v>225</v>
      </c>
      <c r="P138" s="93">
        <f>VLOOKUP(F138,'Amount Seed Planted_variables'!$A$3:$I$74,4,0)</f>
        <v>98010</v>
      </c>
      <c r="Q138" s="93">
        <f>VLOOKUP(F138,'Amount Seed Planted_variables'!$A$3:$I$74,7,0)</f>
        <v>80</v>
      </c>
      <c r="R138" s="93">
        <f>VLOOKUP(F138,'Amount Seed Planted_variables'!$A$3:$I$74,8,0)</f>
        <v>7840800</v>
      </c>
      <c r="S138" s="87" t="str">
        <f t="shared" si="71"/>
        <v>NA</v>
      </c>
      <c r="T138" s="35">
        <v>10</v>
      </c>
      <c r="U138" s="35">
        <v>30</v>
      </c>
      <c r="V138" s="41">
        <v>3994</v>
      </c>
      <c r="W138" s="35">
        <v>797</v>
      </c>
      <c r="X138" s="35">
        <v>530</v>
      </c>
      <c r="Y138" s="41">
        <v>66</v>
      </c>
      <c r="Z138" s="35">
        <f t="shared" si="70"/>
        <v>6.6000000000000005</v>
      </c>
      <c r="AA138" s="42">
        <f t="shared" si="76"/>
        <v>0</v>
      </c>
      <c r="AB138" s="37">
        <f t="shared" si="77"/>
        <v>0</v>
      </c>
      <c r="AC138" s="37">
        <f t="shared" si="78"/>
        <v>0</v>
      </c>
      <c r="AD138" s="42" t="e">
        <f>VALUE(TEXT(((AA138*'TOX and EXPO INPUTS'!$F$13)/'TOX and EXPO INPUTS'!$E$27),"0.00E+00"))</f>
        <v>#DIV/0!</v>
      </c>
      <c r="AE138" s="37" t="e">
        <f>VALUE(TEXT(((AB138*'TOX and EXPO INPUTS'!$F$13)/'TOX and EXPO INPUTS'!$E$27),"0.00E+00"))</f>
        <v>#DIV/0!</v>
      </c>
      <c r="AF138" s="37" t="e">
        <f>VALUE(TEXT(((AC138*'TOX and EXPO INPUTS'!$F$13)/'TOX and EXPO INPUTS'!$E$27),"0.00E+00"))</f>
        <v>#DIV/0!</v>
      </c>
      <c r="AG138" s="42" t="e">
        <f>IF($E138="ST",VALUE(TEXT(('TOX and EXPO INPUTS'!$F$7/AD138),"0.0E+00")),IF($E138="IT",VALUE(TEXT(('TOX and EXPO INPUTS'!$F$10/AD138),"0.0E+00"))))</f>
        <v>#DIV/0!</v>
      </c>
      <c r="AH138" s="37" t="e">
        <f>IF($E138="ST",VALUE(TEXT(('TOX and EXPO INPUTS'!$F$7/AE138),"0.0E+00")),IF($E138="IT",VALUE(TEXT(('TOX and EXPO INPUTS'!$F$10/AE138),"0.0E+00"))))</f>
        <v>#DIV/0!</v>
      </c>
      <c r="AI138" s="37" t="e">
        <f>IF($E138="ST",VALUE(TEXT(('TOX and EXPO INPUTS'!$F$7/AF138),"0.0E+00")),IF($E138="IT",VALUE(TEXT(('TOX and EXPO INPUTS'!$F$10/AF138),"0.0E+00"))))</f>
        <v>#DIV/0!</v>
      </c>
      <c r="AJ138" s="42">
        <f t="shared" si="72"/>
        <v>0</v>
      </c>
      <c r="AK138" s="37">
        <f t="shared" si="73"/>
        <v>0</v>
      </c>
      <c r="AL138" s="42" t="e">
        <f>VALUE(TEXT(((AJ138*'TOX and EXPO INPUTS'!$F$21)/'TOX and EXPO INPUTS'!$E$29),"0.00E+00"))</f>
        <v>#DIV/0!</v>
      </c>
      <c r="AM138" s="37" t="e">
        <f>VALUE(TEXT(((AK138*'TOX and EXPO INPUTS'!$F$21)/'TOX and EXPO INPUTS'!$E$29),"0.00E+00"))</f>
        <v>#DIV/0!</v>
      </c>
      <c r="AN138" s="42" t="e">
        <f>IF($E138="ST",VALUE(TEXT(('TOX and EXPO INPUTS'!$F$15/AL138),"0.0E+00")),IF($E138="IT",VALUE(TEXT(('TOX and EXPO INPUTS'!$F$18/AL138),"0.0E+00"))))</f>
        <v>#DIV/0!</v>
      </c>
      <c r="AO138" s="37" t="e">
        <f>IF($E138="ST",VALUE(TEXT(('TOX and EXPO INPUTS'!$F$15/AM138),"0.0E+00")),IF($E138="IT",VALUE(TEXT(('TOX and EXPO INPUTS'!$F$18/AM138),"0.0E+00"))))</f>
        <v>#DIV/0!</v>
      </c>
      <c r="AP138" s="42" t="e">
        <f t="shared" si="58"/>
        <v>#DIV/0!</v>
      </c>
      <c r="AQ138" s="37" t="e">
        <f t="shared" si="59"/>
        <v>#DIV/0!</v>
      </c>
      <c r="AR138" s="37" t="e">
        <f t="shared" si="60"/>
        <v>#DIV/0!</v>
      </c>
      <c r="AS138" s="37" t="e">
        <f t="shared" si="61"/>
        <v>#DIV/0!</v>
      </c>
      <c r="AT138" s="37" t="e">
        <f t="shared" si="62"/>
        <v>#DIV/0!</v>
      </c>
      <c r="AU138" s="37" t="e">
        <f t="shared" si="63"/>
        <v>#DIV/0!</v>
      </c>
      <c r="AV138" s="42" t="e">
        <f t="shared" si="64"/>
        <v>#DIV/0!</v>
      </c>
      <c r="AW138" s="37" t="e">
        <f t="shared" si="65"/>
        <v>#DIV/0!</v>
      </c>
      <c r="AX138" s="37" t="e">
        <f t="shared" si="66"/>
        <v>#DIV/0!</v>
      </c>
      <c r="AY138" s="37" t="e">
        <f t="shared" si="67"/>
        <v>#DIV/0!</v>
      </c>
      <c r="AZ138" s="37" t="e">
        <f t="shared" si="68"/>
        <v>#DIV/0!</v>
      </c>
      <c r="BA138" s="37" t="e">
        <f t="shared" si="69"/>
        <v>#DIV/0!</v>
      </c>
      <c r="BB138" s="42" t="e">
        <f>IF($E138="ST",VALUE(TEXT((1/(('TOX and EXPO INPUTS'!$F$9/AG138)+('TOX and EXPO INPUTS'!$F$17/AN138))),"0.0E+00")),IF($E138="IT",VALUE(TEXT((1/(('TOX and EXPO INPUTS'!$F$12/AG138)+('TOX and EXPO INPUTS'!$F$20/AN138))),"0.0E+00"))))</f>
        <v>#DIV/0!</v>
      </c>
      <c r="BC138" s="37" t="e">
        <f>IF($E138="ST",VALUE(TEXT((1/(('TOX and EXPO INPUTS'!$F$9/AH138)+('TOX and EXPO INPUTS'!$F$17/AN138))),"0.0E+00")),IF($E138="IT",VALUE(TEXT((1/(('TOX and EXPO INPUTS'!$F$12/AH138)+('TOX and EXPO INPUTS'!$F$20/AN138))),"0.0E+00"))))</f>
        <v>#DIV/0!</v>
      </c>
      <c r="BD138" s="37" t="e">
        <f>IF($E138="ST",VALUE(TEXT((1/(('TOX and EXPO INPUTS'!$F$9/AI138)+('TOX and EXPO INPUTS'!$F$17/AN138))),"0.0E+00")),IF($E138="IT",VALUE(TEXT((1/(('TOX and EXPO INPUTS'!$F$12/AI138)+('TOX and EXPO INPUTS'!$F$20/AN138))),"0.0E+00"))))</f>
        <v>#DIV/0!</v>
      </c>
      <c r="BE138" s="37" t="e">
        <f>IF($E138="ST",VALUE(TEXT((1/(('TOX and EXPO INPUTS'!$F$9/AG138)+('TOX and EXPO INPUTS'!$F$17/AO138))),"0.0E+00")),IF($E138="IT",VALUE(TEXT((1/(('TOX and EXPO INPUTS'!$F$12/AG138)+('TOX and EXPO INPUTS'!$F$20/AO138))),"0.0E+00"))))</f>
        <v>#DIV/0!</v>
      </c>
      <c r="BF138" s="37" t="e">
        <f>IF($E138="ST",VALUE(TEXT((1/(('TOX and EXPO INPUTS'!$F$9/AH138)+('TOX and EXPO INPUTS'!$F$17/AO138))),"0.0E+00")),IF($E138="IT",VALUE(TEXT((1/(('TOX and EXPO INPUTS'!$F$12/AH138)+('TOX and EXPO INPUTS'!$F$20/AO138))),"0.0E+00"))))</f>
        <v>#DIV/0!</v>
      </c>
      <c r="BG138" s="37" t="e">
        <f>IF($E138="ST",VALUE(TEXT((1/(('TOX and EXPO INPUTS'!$F$9/AI138)+('TOX and EXPO INPUTS'!$F$17/AO138))),"0.0E+00")),IF($E138="IT",VALUE(TEXT((1/(('TOX and EXPO INPUTS'!$F$12/AI138)+('TOX and EXPO INPUTS'!$F$20/AO138))),"0.0E+00"))))</f>
        <v>#DIV/0!</v>
      </c>
      <c r="BH138" s="42" t="e">
        <f>VALUE(TEXT((AD138*$T138/365*'TOX and EXPO INPUTS'!$E$33/'TOX and EXPO INPUTS'!$E$34),"0.00E+00"))</f>
        <v>#DIV/0!</v>
      </c>
      <c r="BI138" s="37" t="e">
        <f>VALUE(TEXT((AE138*$T138/365*'TOX and EXPO INPUTS'!$E$33/'TOX and EXPO INPUTS'!$E$34),"0.00E+00"))</f>
        <v>#DIV/0!</v>
      </c>
      <c r="BJ138" s="37" t="e">
        <f>VALUE(TEXT((AF138*$T138/365*'TOX and EXPO INPUTS'!$E$33/'TOX and EXPO INPUTS'!$E$34),"0.00E+00"))</f>
        <v>#DIV/0!</v>
      </c>
      <c r="BK138" s="42" t="e">
        <f>VALUE(TEXT((AD138*$U138/365*'TOX and EXPO INPUTS'!$E$33/'TOX and EXPO INPUTS'!$E$34),"0.00E+00"))</f>
        <v>#DIV/0!</v>
      </c>
      <c r="BL138" s="37" t="e">
        <f>VALUE(TEXT((AE138*$U138/365*'TOX and EXPO INPUTS'!$E$33/'TOX and EXPO INPUTS'!$E$34),"0.00E+00"))</f>
        <v>#DIV/0!</v>
      </c>
      <c r="BM138" s="37" t="e">
        <f>VALUE(TEXT((AF138*$U138/365*'TOX and EXPO INPUTS'!$E$33/'TOX and EXPO INPUTS'!$E$34),"0.00E+00"))</f>
        <v>#DIV/0!</v>
      </c>
      <c r="BN138" s="42" t="e">
        <f>VALUE(TEXT((AL138*$T138/365*'TOX and EXPO INPUTS'!$E$33/'TOX and EXPO INPUTS'!$E$34),"0.00E+00"))</f>
        <v>#DIV/0!</v>
      </c>
      <c r="BO138" s="37" t="e">
        <f>VALUE(TEXT((AM138*$T138/365*'TOX and EXPO INPUTS'!$E$33/'TOX and EXPO INPUTS'!$E$34),"0.00E+00"))</f>
        <v>#DIV/0!</v>
      </c>
      <c r="BP138" s="42" t="e">
        <f>VALUE(TEXT((AL138*$U138/365*'TOX and EXPO INPUTS'!$E$33/'TOX and EXPO INPUTS'!$E$34),"0.00E+00"))</f>
        <v>#DIV/0!</v>
      </c>
      <c r="BQ138" s="37" t="e">
        <f>VALUE(TEXT((AM138*$U138/365*'TOX and EXPO INPUTS'!$E$33/'TOX and EXPO INPUTS'!$E$34),"0.00E+00"))</f>
        <v>#DIV/0!</v>
      </c>
      <c r="BR138" s="42" t="e">
        <f>VALUE(TEXT((AP138*$T138/365*'TOX and EXPO INPUTS'!$E$33/'TOX and EXPO INPUTS'!$E$34),"0.00E+00"))</f>
        <v>#DIV/0!</v>
      </c>
      <c r="BS138" s="37" t="e">
        <f>VALUE(TEXT((AQ138*$T138/365*'TOX and EXPO INPUTS'!$E$33/'TOX and EXPO INPUTS'!$E$34),"0.00E+00"))</f>
        <v>#DIV/0!</v>
      </c>
      <c r="BT138" s="37" t="e">
        <f>VALUE(TEXT((AR138*$T138/365*'TOX and EXPO INPUTS'!$E$33/'TOX and EXPO INPUTS'!$E$34),"0.00E+00"))</f>
        <v>#DIV/0!</v>
      </c>
      <c r="BU138" s="37" t="e">
        <f>VALUE(TEXT((AS138*$T138/365*'TOX and EXPO INPUTS'!$E$33/'TOX and EXPO INPUTS'!$E$34),"0.00E+00"))</f>
        <v>#DIV/0!</v>
      </c>
      <c r="BV138" s="37" t="e">
        <f>VALUE(TEXT((AT138*$T138/365*'TOX and EXPO INPUTS'!$E$33/'TOX and EXPO INPUTS'!$E$34),"0.00E+00"))</f>
        <v>#DIV/0!</v>
      </c>
      <c r="BW138" s="37" t="e">
        <f>VALUE(TEXT((AU138*$T138/365*'TOX and EXPO INPUTS'!$E$33/'TOX and EXPO INPUTS'!$E$34),"0.00E+00"))</f>
        <v>#DIV/0!</v>
      </c>
      <c r="BX138" s="42" t="e">
        <f>VALUE(TEXT((AP138*$U138/365*'TOX and EXPO INPUTS'!$E$33/'TOX and EXPO INPUTS'!$E$34),"0.00E+00"))</f>
        <v>#DIV/0!</v>
      </c>
      <c r="BY138" s="37" t="e">
        <f>VALUE(TEXT((AQ138*$U138/365*'TOX and EXPO INPUTS'!$E$33/'TOX and EXPO INPUTS'!$E$34),"0.00E+00"))</f>
        <v>#DIV/0!</v>
      </c>
      <c r="BZ138" s="37" t="e">
        <f>VALUE(TEXT((AR138*$U138/365*'TOX and EXPO INPUTS'!$E$33/'TOX and EXPO INPUTS'!$E$34),"0.00E+00"))</f>
        <v>#DIV/0!</v>
      </c>
      <c r="CA138" s="37" t="e">
        <f>VALUE(TEXT((AS138*$U138/365*'TOX and EXPO INPUTS'!$E$33/'TOX and EXPO INPUTS'!$E$34),"0.00E+00"))</f>
        <v>#DIV/0!</v>
      </c>
      <c r="CB138" s="37" t="e">
        <f>VALUE(TEXT((AT138*$U138/365*'TOX and EXPO INPUTS'!$E$33/'TOX and EXPO INPUTS'!$E$34),"0.00E+00"))</f>
        <v>#DIV/0!</v>
      </c>
      <c r="CC138" s="37" t="e">
        <f>VALUE(TEXT((AU138*$U138/365*'TOX and EXPO INPUTS'!$E$33/'TOX and EXPO INPUTS'!$E$34),"0.00E+00"))</f>
        <v>#DIV/0!</v>
      </c>
      <c r="CD138" s="58" t="e">
        <f>VALUE(TEXT((BR138*'TOX and EXPO INPUTS'!$F$23),"0.00E+00"))</f>
        <v>#DIV/0!</v>
      </c>
      <c r="CE138" s="57" t="e">
        <f>VALUE(TEXT((BS138*'TOX and EXPO INPUTS'!$F$23),"0.00E+00"))</f>
        <v>#DIV/0!</v>
      </c>
      <c r="CF138" s="57" t="e">
        <f>VALUE(TEXT((BT138*'TOX and EXPO INPUTS'!$F$23),"0.00E+00"))</f>
        <v>#DIV/0!</v>
      </c>
      <c r="CG138" s="57" t="e">
        <f>VALUE(TEXT((BU138*'TOX and EXPO INPUTS'!$F$23),"0.00E+00"))</f>
        <v>#DIV/0!</v>
      </c>
      <c r="CH138" s="57" t="e">
        <f>VALUE(TEXT((BV138*'TOX and EXPO INPUTS'!$F$23),"0.00E+00"))</f>
        <v>#DIV/0!</v>
      </c>
      <c r="CI138" s="57" t="e">
        <f>VALUE(TEXT((BW138*'TOX and EXPO INPUTS'!$F$23),"0.00E+00"))</f>
        <v>#DIV/0!</v>
      </c>
      <c r="CJ138" s="58" t="e">
        <f>VALUE(TEXT((BX138*'TOX and EXPO INPUTS'!$F$23),"0.00E+00"))</f>
        <v>#DIV/0!</v>
      </c>
      <c r="CK138" s="57" t="e">
        <f>VALUE(TEXT((BY138*'TOX and EXPO INPUTS'!$F$23),"0.00E+00"))</f>
        <v>#DIV/0!</v>
      </c>
      <c r="CL138" s="57" t="e">
        <f>VALUE(TEXT((BZ138*'TOX and EXPO INPUTS'!$F$23),"0.00E+00"))</f>
        <v>#DIV/0!</v>
      </c>
      <c r="CM138" s="57" t="e">
        <f>VALUE(TEXT((CA138*'TOX and EXPO INPUTS'!$F$23),"0.00E+00"))</f>
        <v>#DIV/0!</v>
      </c>
      <c r="CN138" s="57" t="e">
        <f>VALUE(TEXT((CB138*'TOX and EXPO INPUTS'!$F$23),"0.00E+00"))</f>
        <v>#DIV/0!</v>
      </c>
      <c r="CO138" s="57" t="e">
        <f>VALUE(TEXT((CC138*'TOX and EXPO INPUTS'!$F$23),"0.00E+00"))</f>
        <v>#DIV/0!</v>
      </c>
      <c r="CP138" s="38" t="s">
        <v>106</v>
      </c>
      <c r="CQ138" s="34" t="s">
        <v>107</v>
      </c>
      <c r="CR138" s="34" t="s">
        <v>108</v>
      </c>
      <c r="CS138" s="39" t="s">
        <v>109</v>
      </c>
    </row>
    <row r="139" spans="1:97" ht="48" customHeight="1" x14ac:dyDescent="0.25">
      <c r="A139" s="34" t="s">
        <v>98</v>
      </c>
      <c r="B139" s="34" t="s">
        <v>99</v>
      </c>
      <c r="C139" s="34" t="s">
        <v>115</v>
      </c>
      <c r="D139" s="34" t="s">
        <v>101</v>
      </c>
      <c r="E139" s="39" t="s">
        <v>112</v>
      </c>
      <c r="F139" s="40" t="s">
        <v>134</v>
      </c>
      <c r="G139" s="43"/>
      <c r="H139" s="36" t="s">
        <v>104</v>
      </c>
      <c r="I139" s="67"/>
      <c r="J139" s="36" t="s">
        <v>105</v>
      </c>
      <c r="K139" s="100">
        <f>VLOOKUP(F139,'Amount Seed Planted_variables'!$A$3:$I$74,2,0)</f>
        <v>45000</v>
      </c>
      <c r="L139" s="100">
        <f>VLOOKUP(F139,'Amount Seed Planted_variables'!$A$3:$I$74,3,0)</f>
        <v>165000</v>
      </c>
      <c r="M139" s="36">
        <f t="shared" si="74"/>
        <v>0</v>
      </c>
      <c r="N139" s="35">
        <f t="shared" si="75"/>
        <v>0</v>
      </c>
      <c r="O139" s="101">
        <v>225</v>
      </c>
      <c r="P139" s="93">
        <f>VLOOKUP(F139,'Amount Seed Planted_variables'!$A$3:$I$74,4,0)</f>
        <v>98010</v>
      </c>
      <c r="Q139" s="93">
        <f>VLOOKUP(F139,'Amount Seed Planted_variables'!$A$3:$I$74,7,0)</f>
        <v>80</v>
      </c>
      <c r="R139" s="93">
        <f>VLOOKUP(F139,'Amount Seed Planted_variables'!$A$3:$I$74,8,0)</f>
        <v>7840800</v>
      </c>
      <c r="S139" s="87" t="str">
        <f t="shared" si="71"/>
        <v>NA</v>
      </c>
      <c r="T139" s="35">
        <v>10</v>
      </c>
      <c r="U139" s="35">
        <v>30</v>
      </c>
      <c r="V139" s="41">
        <v>349</v>
      </c>
      <c r="W139" s="35">
        <v>51.2</v>
      </c>
      <c r="X139" s="35">
        <v>42.2</v>
      </c>
      <c r="Y139" s="41">
        <v>1.2</v>
      </c>
      <c r="Z139" s="35">
        <f t="shared" si="70"/>
        <v>0.12</v>
      </c>
      <c r="AA139" s="42">
        <f t="shared" si="76"/>
        <v>0</v>
      </c>
      <c r="AB139" s="37">
        <f t="shared" si="77"/>
        <v>0</v>
      </c>
      <c r="AC139" s="37">
        <f t="shared" si="78"/>
        <v>0</v>
      </c>
      <c r="AD139" s="42" t="e">
        <f>VALUE(TEXT(((AA139*'TOX and EXPO INPUTS'!$F$13)/'TOX and EXPO INPUTS'!$E$27),"0.00E+00"))</f>
        <v>#DIV/0!</v>
      </c>
      <c r="AE139" s="37" t="e">
        <f>VALUE(TEXT(((AB139*'TOX and EXPO INPUTS'!$F$13)/'TOX and EXPO INPUTS'!$E$27),"0.00E+00"))</f>
        <v>#DIV/0!</v>
      </c>
      <c r="AF139" s="37" t="e">
        <f>VALUE(TEXT(((AC139*'TOX and EXPO INPUTS'!$F$13)/'TOX and EXPO INPUTS'!$E$27),"0.00E+00"))</f>
        <v>#DIV/0!</v>
      </c>
      <c r="AG139" s="42" t="e">
        <f>IF($E139="ST",VALUE(TEXT(('TOX and EXPO INPUTS'!$F$7/AD139),"0.0E+00")),IF($E139="IT",VALUE(TEXT(('TOX and EXPO INPUTS'!$F$10/AD139),"0.0E+00"))))</f>
        <v>#DIV/0!</v>
      </c>
      <c r="AH139" s="37" t="e">
        <f>IF($E139="ST",VALUE(TEXT(('TOX and EXPO INPUTS'!$F$7/AE139),"0.0E+00")),IF($E139="IT",VALUE(TEXT(('TOX and EXPO INPUTS'!$F$10/AE139),"0.0E+00"))))</f>
        <v>#DIV/0!</v>
      </c>
      <c r="AI139" s="37" t="e">
        <f>IF($E139="ST",VALUE(TEXT(('TOX and EXPO INPUTS'!$F$7/AF139),"0.0E+00")),IF($E139="IT",VALUE(TEXT(('TOX and EXPO INPUTS'!$F$10/AF139),"0.0E+00"))))</f>
        <v>#DIV/0!</v>
      </c>
      <c r="AJ139" s="42">
        <f t="shared" si="72"/>
        <v>0</v>
      </c>
      <c r="AK139" s="37">
        <f t="shared" si="73"/>
        <v>0</v>
      </c>
      <c r="AL139" s="42" t="e">
        <f>VALUE(TEXT(((AJ139*'TOX and EXPO INPUTS'!$F$21)/'TOX and EXPO INPUTS'!$E$29),"0.00E+00"))</f>
        <v>#DIV/0!</v>
      </c>
      <c r="AM139" s="37" t="e">
        <f>VALUE(TEXT(((AK139*'TOX and EXPO INPUTS'!$F$21)/'TOX and EXPO INPUTS'!$E$29),"0.00E+00"))</f>
        <v>#DIV/0!</v>
      </c>
      <c r="AN139" s="42" t="e">
        <f>IF($E139="ST",VALUE(TEXT(('TOX and EXPO INPUTS'!$F$15/AL139),"0.0E+00")),IF($E139="IT",VALUE(TEXT(('TOX and EXPO INPUTS'!$F$18/AL139),"0.0E+00"))))</f>
        <v>#DIV/0!</v>
      </c>
      <c r="AO139" s="37" t="e">
        <f>IF($E139="ST",VALUE(TEXT(('TOX and EXPO INPUTS'!$F$15/AM139),"0.0E+00")),IF($E139="IT",VALUE(TEXT(('TOX and EXPO INPUTS'!$F$18/AM139),"0.0E+00"))))</f>
        <v>#DIV/0!</v>
      </c>
      <c r="AP139" s="42" t="e">
        <f t="shared" si="58"/>
        <v>#DIV/0!</v>
      </c>
      <c r="AQ139" s="37" t="e">
        <f t="shared" si="59"/>
        <v>#DIV/0!</v>
      </c>
      <c r="AR139" s="37" t="e">
        <f t="shared" si="60"/>
        <v>#DIV/0!</v>
      </c>
      <c r="AS139" s="37" t="e">
        <f t="shared" si="61"/>
        <v>#DIV/0!</v>
      </c>
      <c r="AT139" s="37" t="e">
        <f t="shared" si="62"/>
        <v>#DIV/0!</v>
      </c>
      <c r="AU139" s="37" t="e">
        <f t="shared" si="63"/>
        <v>#DIV/0!</v>
      </c>
      <c r="AV139" s="42" t="e">
        <f t="shared" si="64"/>
        <v>#DIV/0!</v>
      </c>
      <c r="AW139" s="37" t="e">
        <f t="shared" si="65"/>
        <v>#DIV/0!</v>
      </c>
      <c r="AX139" s="37" t="e">
        <f t="shared" si="66"/>
        <v>#DIV/0!</v>
      </c>
      <c r="AY139" s="37" t="e">
        <f t="shared" si="67"/>
        <v>#DIV/0!</v>
      </c>
      <c r="AZ139" s="37" t="e">
        <f t="shared" si="68"/>
        <v>#DIV/0!</v>
      </c>
      <c r="BA139" s="37" t="e">
        <f t="shared" si="69"/>
        <v>#DIV/0!</v>
      </c>
      <c r="BB139" s="42" t="e">
        <f>IF($E139="ST",VALUE(TEXT((1/(('TOX and EXPO INPUTS'!$F$9/AG139)+('TOX and EXPO INPUTS'!$F$17/AN139))),"0.0E+00")),IF($E139="IT",VALUE(TEXT((1/(('TOX and EXPO INPUTS'!$F$12/AG139)+('TOX and EXPO INPUTS'!$F$20/AN139))),"0.0E+00"))))</f>
        <v>#DIV/0!</v>
      </c>
      <c r="BC139" s="37" t="e">
        <f>IF($E139="ST",VALUE(TEXT((1/(('TOX and EXPO INPUTS'!$F$9/AH139)+('TOX and EXPO INPUTS'!$F$17/AN139))),"0.0E+00")),IF($E139="IT",VALUE(TEXT((1/(('TOX and EXPO INPUTS'!$F$12/AH139)+('TOX and EXPO INPUTS'!$F$20/AN139))),"0.0E+00"))))</f>
        <v>#DIV/0!</v>
      </c>
      <c r="BD139" s="37" t="e">
        <f>IF($E139="ST",VALUE(TEXT((1/(('TOX and EXPO INPUTS'!$F$9/AI139)+('TOX and EXPO INPUTS'!$F$17/AN139))),"0.0E+00")),IF($E139="IT",VALUE(TEXT((1/(('TOX and EXPO INPUTS'!$F$12/AI139)+('TOX and EXPO INPUTS'!$F$20/AN139))),"0.0E+00"))))</f>
        <v>#DIV/0!</v>
      </c>
      <c r="BE139" s="37" t="e">
        <f>IF($E139="ST",VALUE(TEXT((1/(('TOX and EXPO INPUTS'!$F$9/AG139)+('TOX and EXPO INPUTS'!$F$17/AO139))),"0.0E+00")),IF($E139="IT",VALUE(TEXT((1/(('TOX and EXPO INPUTS'!$F$12/AG139)+('TOX and EXPO INPUTS'!$F$20/AO139))),"0.0E+00"))))</f>
        <v>#DIV/0!</v>
      </c>
      <c r="BF139" s="37" t="e">
        <f>IF($E139="ST",VALUE(TEXT((1/(('TOX and EXPO INPUTS'!$F$9/AH139)+('TOX and EXPO INPUTS'!$F$17/AO139))),"0.0E+00")),IF($E139="IT",VALUE(TEXT((1/(('TOX and EXPO INPUTS'!$F$12/AH139)+('TOX and EXPO INPUTS'!$F$20/AO139))),"0.0E+00"))))</f>
        <v>#DIV/0!</v>
      </c>
      <c r="BG139" s="37" t="e">
        <f>IF($E139="ST",VALUE(TEXT((1/(('TOX and EXPO INPUTS'!$F$9/AI139)+('TOX and EXPO INPUTS'!$F$17/AO139))),"0.0E+00")),IF($E139="IT",VALUE(TEXT((1/(('TOX and EXPO INPUTS'!$F$12/AI139)+('TOX and EXPO INPUTS'!$F$20/AO139))),"0.0E+00"))))</f>
        <v>#DIV/0!</v>
      </c>
      <c r="BH139" s="42" t="e">
        <f>VALUE(TEXT((AD139*$T139/365*'TOX and EXPO INPUTS'!$E$33/'TOX and EXPO INPUTS'!$E$34),"0.00E+00"))</f>
        <v>#DIV/0!</v>
      </c>
      <c r="BI139" s="37" t="e">
        <f>VALUE(TEXT((AE139*$T139/365*'TOX and EXPO INPUTS'!$E$33/'TOX and EXPO INPUTS'!$E$34),"0.00E+00"))</f>
        <v>#DIV/0!</v>
      </c>
      <c r="BJ139" s="37" t="e">
        <f>VALUE(TEXT((AF139*$T139/365*'TOX and EXPO INPUTS'!$E$33/'TOX and EXPO INPUTS'!$E$34),"0.00E+00"))</f>
        <v>#DIV/0!</v>
      </c>
      <c r="BK139" s="42" t="e">
        <f>VALUE(TEXT((AD139*$U139/365*'TOX and EXPO INPUTS'!$E$33/'TOX and EXPO INPUTS'!$E$34),"0.00E+00"))</f>
        <v>#DIV/0!</v>
      </c>
      <c r="BL139" s="37" t="e">
        <f>VALUE(TEXT((AE139*$U139/365*'TOX and EXPO INPUTS'!$E$33/'TOX and EXPO INPUTS'!$E$34),"0.00E+00"))</f>
        <v>#DIV/0!</v>
      </c>
      <c r="BM139" s="37" t="e">
        <f>VALUE(TEXT((AF139*$U139/365*'TOX and EXPO INPUTS'!$E$33/'TOX and EXPO INPUTS'!$E$34),"0.00E+00"))</f>
        <v>#DIV/0!</v>
      </c>
      <c r="BN139" s="42" t="e">
        <f>VALUE(TEXT((AL139*$T139/365*'TOX and EXPO INPUTS'!$E$33/'TOX and EXPO INPUTS'!$E$34),"0.00E+00"))</f>
        <v>#DIV/0!</v>
      </c>
      <c r="BO139" s="37" t="e">
        <f>VALUE(TEXT((AM139*$T139/365*'TOX and EXPO INPUTS'!$E$33/'TOX and EXPO INPUTS'!$E$34),"0.00E+00"))</f>
        <v>#DIV/0!</v>
      </c>
      <c r="BP139" s="42" t="e">
        <f>VALUE(TEXT((AL139*$U139/365*'TOX and EXPO INPUTS'!$E$33/'TOX and EXPO INPUTS'!$E$34),"0.00E+00"))</f>
        <v>#DIV/0!</v>
      </c>
      <c r="BQ139" s="37" t="e">
        <f>VALUE(TEXT((AM139*$U139/365*'TOX and EXPO INPUTS'!$E$33/'TOX and EXPO INPUTS'!$E$34),"0.00E+00"))</f>
        <v>#DIV/0!</v>
      </c>
      <c r="BR139" s="42" t="e">
        <f>VALUE(TEXT((AP139*$T139/365*'TOX and EXPO INPUTS'!$E$33/'TOX and EXPO INPUTS'!$E$34),"0.00E+00"))</f>
        <v>#DIV/0!</v>
      </c>
      <c r="BS139" s="37" t="e">
        <f>VALUE(TEXT((AQ139*$T139/365*'TOX and EXPO INPUTS'!$E$33/'TOX and EXPO INPUTS'!$E$34),"0.00E+00"))</f>
        <v>#DIV/0!</v>
      </c>
      <c r="BT139" s="37" t="e">
        <f>VALUE(TEXT((AR139*$T139/365*'TOX and EXPO INPUTS'!$E$33/'TOX and EXPO INPUTS'!$E$34),"0.00E+00"))</f>
        <v>#DIV/0!</v>
      </c>
      <c r="BU139" s="37" t="e">
        <f>VALUE(TEXT((AS139*$T139/365*'TOX and EXPO INPUTS'!$E$33/'TOX and EXPO INPUTS'!$E$34),"0.00E+00"))</f>
        <v>#DIV/0!</v>
      </c>
      <c r="BV139" s="37" t="e">
        <f>VALUE(TEXT((AT139*$T139/365*'TOX and EXPO INPUTS'!$E$33/'TOX and EXPO INPUTS'!$E$34),"0.00E+00"))</f>
        <v>#DIV/0!</v>
      </c>
      <c r="BW139" s="37" t="e">
        <f>VALUE(TEXT((AU139*$T139/365*'TOX and EXPO INPUTS'!$E$33/'TOX and EXPO INPUTS'!$E$34),"0.00E+00"))</f>
        <v>#DIV/0!</v>
      </c>
      <c r="BX139" s="42" t="e">
        <f>VALUE(TEXT((AP139*$U139/365*'TOX and EXPO INPUTS'!$E$33/'TOX and EXPO INPUTS'!$E$34),"0.00E+00"))</f>
        <v>#DIV/0!</v>
      </c>
      <c r="BY139" s="37" t="e">
        <f>VALUE(TEXT((AQ139*$U139/365*'TOX and EXPO INPUTS'!$E$33/'TOX and EXPO INPUTS'!$E$34),"0.00E+00"))</f>
        <v>#DIV/0!</v>
      </c>
      <c r="BZ139" s="37" t="e">
        <f>VALUE(TEXT((AR139*$U139/365*'TOX and EXPO INPUTS'!$E$33/'TOX and EXPO INPUTS'!$E$34),"0.00E+00"))</f>
        <v>#DIV/0!</v>
      </c>
      <c r="CA139" s="37" t="e">
        <f>VALUE(TEXT((AS139*$U139/365*'TOX and EXPO INPUTS'!$E$33/'TOX and EXPO INPUTS'!$E$34),"0.00E+00"))</f>
        <v>#DIV/0!</v>
      </c>
      <c r="CB139" s="37" t="e">
        <f>VALUE(TEXT((AT139*$U139/365*'TOX and EXPO INPUTS'!$E$33/'TOX and EXPO INPUTS'!$E$34),"0.00E+00"))</f>
        <v>#DIV/0!</v>
      </c>
      <c r="CC139" s="37" t="e">
        <f>VALUE(TEXT((AU139*$U139/365*'TOX and EXPO INPUTS'!$E$33/'TOX and EXPO INPUTS'!$E$34),"0.00E+00"))</f>
        <v>#DIV/0!</v>
      </c>
      <c r="CD139" s="58" t="e">
        <f>VALUE(TEXT((BR139*'TOX and EXPO INPUTS'!$F$23),"0.00E+00"))</f>
        <v>#DIV/0!</v>
      </c>
      <c r="CE139" s="57" t="e">
        <f>VALUE(TEXT((BS139*'TOX and EXPO INPUTS'!$F$23),"0.00E+00"))</f>
        <v>#DIV/0!</v>
      </c>
      <c r="CF139" s="57" t="e">
        <f>VALUE(TEXT((BT139*'TOX and EXPO INPUTS'!$F$23),"0.00E+00"))</f>
        <v>#DIV/0!</v>
      </c>
      <c r="CG139" s="57" t="e">
        <f>VALUE(TEXT((BU139*'TOX and EXPO INPUTS'!$F$23),"0.00E+00"))</f>
        <v>#DIV/0!</v>
      </c>
      <c r="CH139" s="57" t="e">
        <f>VALUE(TEXT((BV139*'TOX and EXPO INPUTS'!$F$23),"0.00E+00"))</f>
        <v>#DIV/0!</v>
      </c>
      <c r="CI139" s="57" t="e">
        <f>VALUE(TEXT((BW139*'TOX and EXPO INPUTS'!$F$23),"0.00E+00"))</f>
        <v>#DIV/0!</v>
      </c>
      <c r="CJ139" s="58" t="e">
        <f>VALUE(TEXT((BX139*'TOX and EXPO INPUTS'!$F$23),"0.00E+00"))</f>
        <v>#DIV/0!</v>
      </c>
      <c r="CK139" s="57" t="e">
        <f>VALUE(TEXT((BY139*'TOX and EXPO INPUTS'!$F$23),"0.00E+00"))</f>
        <v>#DIV/0!</v>
      </c>
      <c r="CL139" s="57" t="e">
        <f>VALUE(TEXT((BZ139*'TOX and EXPO INPUTS'!$F$23),"0.00E+00"))</f>
        <v>#DIV/0!</v>
      </c>
      <c r="CM139" s="57" t="e">
        <f>VALUE(TEXT((CA139*'TOX and EXPO INPUTS'!$F$23),"0.00E+00"))</f>
        <v>#DIV/0!</v>
      </c>
      <c r="CN139" s="57" t="e">
        <f>VALUE(TEXT((CB139*'TOX and EXPO INPUTS'!$F$23),"0.00E+00"))</f>
        <v>#DIV/0!</v>
      </c>
      <c r="CO139" s="57" t="e">
        <f>VALUE(TEXT((CC139*'TOX and EXPO INPUTS'!$F$23),"0.00E+00"))</f>
        <v>#DIV/0!</v>
      </c>
      <c r="CP139" s="38" t="s">
        <v>106</v>
      </c>
      <c r="CQ139" s="34" t="s">
        <v>107</v>
      </c>
      <c r="CR139" s="34" t="s">
        <v>108</v>
      </c>
      <c r="CS139" s="39" t="s">
        <v>109</v>
      </c>
    </row>
    <row r="140" spans="1:97" ht="48" customHeight="1" x14ac:dyDescent="0.25">
      <c r="A140" s="34" t="s">
        <v>98</v>
      </c>
      <c r="B140" s="34" t="s">
        <v>99</v>
      </c>
      <c r="C140" s="34" t="s">
        <v>115</v>
      </c>
      <c r="D140" s="34" t="s">
        <v>110</v>
      </c>
      <c r="E140" s="39" t="s">
        <v>112</v>
      </c>
      <c r="F140" s="40" t="s">
        <v>134</v>
      </c>
      <c r="G140" s="43"/>
      <c r="H140" s="36" t="s">
        <v>104</v>
      </c>
      <c r="I140" s="67"/>
      <c r="J140" s="36" t="s">
        <v>105</v>
      </c>
      <c r="K140" s="100">
        <f>VLOOKUP(F140,'Amount Seed Planted_variables'!$A$3:$I$74,2,0)</f>
        <v>45000</v>
      </c>
      <c r="L140" s="100">
        <f>VLOOKUP(F140,'Amount Seed Planted_variables'!$A$3:$I$74,3,0)</f>
        <v>165000</v>
      </c>
      <c r="M140" s="36">
        <f t="shared" si="74"/>
        <v>0</v>
      </c>
      <c r="N140" s="35">
        <f t="shared" si="75"/>
        <v>0</v>
      </c>
      <c r="O140" s="101">
        <v>225</v>
      </c>
      <c r="P140" s="93">
        <f>VLOOKUP(F140,'Amount Seed Planted_variables'!$A$3:$I$74,4,0)</f>
        <v>98010</v>
      </c>
      <c r="Q140" s="93">
        <f>VLOOKUP(F140,'Amount Seed Planted_variables'!$A$3:$I$74,7,0)</f>
        <v>80</v>
      </c>
      <c r="R140" s="93">
        <f>VLOOKUP(F140,'Amount Seed Planted_variables'!$A$3:$I$74,8,0)</f>
        <v>7840800</v>
      </c>
      <c r="S140" s="87" t="str">
        <f t="shared" si="71"/>
        <v>NA</v>
      </c>
      <c r="T140" s="35">
        <v>10</v>
      </c>
      <c r="U140" s="35">
        <v>30</v>
      </c>
      <c r="V140" s="41">
        <v>68</v>
      </c>
      <c r="W140" s="35">
        <v>16.899999999999999</v>
      </c>
      <c r="X140" s="35">
        <v>13.1</v>
      </c>
      <c r="Y140" s="41">
        <v>3.6</v>
      </c>
      <c r="Z140" s="35">
        <f t="shared" si="70"/>
        <v>0.36000000000000004</v>
      </c>
      <c r="AA140" s="42">
        <f t="shared" si="76"/>
        <v>0</v>
      </c>
      <c r="AB140" s="37">
        <f t="shared" si="77"/>
        <v>0</v>
      </c>
      <c r="AC140" s="37">
        <f t="shared" si="78"/>
        <v>0</v>
      </c>
      <c r="AD140" s="42" t="e">
        <f>VALUE(TEXT(((AA140*'TOX and EXPO INPUTS'!$F$13)/'TOX and EXPO INPUTS'!$E$27),"0.00E+00"))</f>
        <v>#DIV/0!</v>
      </c>
      <c r="AE140" s="37" t="e">
        <f>VALUE(TEXT(((AB140*'TOX and EXPO INPUTS'!$F$13)/'TOX and EXPO INPUTS'!$E$27),"0.00E+00"))</f>
        <v>#DIV/0!</v>
      </c>
      <c r="AF140" s="37" t="e">
        <f>VALUE(TEXT(((AC140*'TOX and EXPO INPUTS'!$F$13)/'TOX and EXPO INPUTS'!$E$27),"0.00E+00"))</f>
        <v>#DIV/0!</v>
      </c>
      <c r="AG140" s="42" t="e">
        <f>IF($E140="ST",VALUE(TEXT(('TOX and EXPO INPUTS'!$F$7/AD140),"0.0E+00")),IF($E140="IT",VALUE(TEXT(('TOX and EXPO INPUTS'!$F$10/AD140),"0.0E+00"))))</f>
        <v>#DIV/0!</v>
      </c>
      <c r="AH140" s="37" t="e">
        <f>IF($E140="ST",VALUE(TEXT(('TOX and EXPO INPUTS'!$F$7/AE140),"0.0E+00")),IF($E140="IT",VALUE(TEXT(('TOX and EXPO INPUTS'!$F$10/AE140),"0.0E+00"))))</f>
        <v>#DIV/0!</v>
      </c>
      <c r="AI140" s="37" t="e">
        <f>IF($E140="ST",VALUE(TEXT(('TOX and EXPO INPUTS'!$F$7/AF140),"0.0E+00")),IF($E140="IT",VALUE(TEXT(('TOX and EXPO INPUTS'!$F$10/AF140),"0.0E+00"))))</f>
        <v>#DIV/0!</v>
      </c>
      <c r="AJ140" s="42">
        <f t="shared" si="72"/>
        <v>0</v>
      </c>
      <c r="AK140" s="37">
        <f t="shared" si="73"/>
        <v>0</v>
      </c>
      <c r="AL140" s="42" t="e">
        <f>VALUE(TEXT(((AJ140*'TOX and EXPO INPUTS'!$F$21)/'TOX and EXPO INPUTS'!$E$29),"0.00E+00"))</f>
        <v>#DIV/0!</v>
      </c>
      <c r="AM140" s="37" t="e">
        <f>VALUE(TEXT(((AK140*'TOX and EXPO INPUTS'!$F$21)/'TOX and EXPO INPUTS'!$E$29),"0.00E+00"))</f>
        <v>#DIV/0!</v>
      </c>
      <c r="AN140" s="42" t="e">
        <f>IF($E140="ST",VALUE(TEXT(('TOX and EXPO INPUTS'!$F$15/AL140),"0.0E+00")),IF($E140="IT",VALUE(TEXT(('TOX and EXPO INPUTS'!$F$18/AL140),"0.0E+00"))))</f>
        <v>#DIV/0!</v>
      </c>
      <c r="AO140" s="37" t="e">
        <f>IF($E140="ST",VALUE(TEXT(('TOX and EXPO INPUTS'!$F$15/AM140),"0.0E+00")),IF($E140="IT",VALUE(TEXT(('TOX and EXPO INPUTS'!$F$18/AM140),"0.0E+00"))))</f>
        <v>#DIV/0!</v>
      </c>
      <c r="AP140" s="42" t="e">
        <f t="shared" si="58"/>
        <v>#DIV/0!</v>
      </c>
      <c r="AQ140" s="37" t="e">
        <f t="shared" si="59"/>
        <v>#DIV/0!</v>
      </c>
      <c r="AR140" s="37" t="e">
        <f t="shared" si="60"/>
        <v>#DIV/0!</v>
      </c>
      <c r="AS140" s="37" t="e">
        <f t="shared" si="61"/>
        <v>#DIV/0!</v>
      </c>
      <c r="AT140" s="37" t="e">
        <f t="shared" si="62"/>
        <v>#DIV/0!</v>
      </c>
      <c r="AU140" s="37" t="e">
        <f t="shared" si="63"/>
        <v>#DIV/0!</v>
      </c>
      <c r="AV140" s="42" t="e">
        <f t="shared" si="64"/>
        <v>#DIV/0!</v>
      </c>
      <c r="AW140" s="37" t="e">
        <f t="shared" si="65"/>
        <v>#DIV/0!</v>
      </c>
      <c r="AX140" s="37" t="e">
        <f t="shared" si="66"/>
        <v>#DIV/0!</v>
      </c>
      <c r="AY140" s="37" t="e">
        <f t="shared" si="67"/>
        <v>#DIV/0!</v>
      </c>
      <c r="AZ140" s="37" t="e">
        <f t="shared" si="68"/>
        <v>#DIV/0!</v>
      </c>
      <c r="BA140" s="37" t="e">
        <f t="shared" si="69"/>
        <v>#DIV/0!</v>
      </c>
      <c r="BB140" s="42" t="e">
        <f>IF($E140="ST",VALUE(TEXT((1/(('TOX and EXPO INPUTS'!$F$9/AG140)+('TOX and EXPO INPUTS'!$F$17/AN140))),"0.0E+00")),IF($E140="IT",VALUE(TEXT((1/(('TOX and EXPO INPUTS'!$F$12/AG140)+('TOX and EXPO INPUTS'!$F$20/AN140))),"0.0E+00"))))</f>
        <v>#DIV/0!</v>
      </c>
      <c r="BC140" s="37" t="e">
        <f>IF($E140="ST",VALUE(TEXT((1/(('TOX and EXPO INPUTS'!$F$9/AH140)+('TOX and EXPO INPUTS'!$F$17/AN140))),"0.0E+00")),IF($E140="IT",VALUE(TEXT((1/(('TOX and EXPO INPUTS'!$F$12/AH140)+('TOX and EXPO INPUTS'!$F$20/AN140))),"0.0E+00"))))</f>
        <v>#DIV/0!</v>
      </c>
      <c r="BD140" s="37" t="e">
        <f>IF($E140="ST",VALUE(TEXT((1/(('TOX and EXPO INPUTS'!$F$9/AI140)+('TOX and EXPO INPUTS'!$F$17/AN140))),"0.0E+00")),IF($E140="IT",VALUE(TEXT((1/(('TOX and EXPO INPUTS'!$F$12/AI140)+('TOX and EXPO INPUTS'!$F$20/AN140))),"0.0E+00"))))</f>
        <v>#DIV/0!</v>
      </c>
      <c r="BE140" s="37" t="e">
        <f>IF($E140="ST",VALUE(TEXT((1/(('TOX and EXPO INPUTS'!$F$9/AG140)+('TOX and EXPO INPUTS'!$F$17/AO140))),"0.0E+00")),IF($E140="IT",VALUE(TEXT((1/(('TOX and EXPO INPUTS'!$F$12/AG140)+('TOX and EXPO INPUTS'!$F$20/AO140))),"0.0E+00"))))</f>
        <v>#DIV/0!</v>
      </c>
      <c r="BF140" s="37" t="e">
        <f>IF($E140="ST",VALUE(TEXT((1/(('TOX and EXPO INPUTS'!$F$9/AH140)+('TOX and EXPO INPUTS'!$F$17/AO140))),"0.0E+00")),IF($E140="IT",VALUE(TEXT((1/(('TOX and EXPO INPUTS'!$F$12/AH140)+('TOX and EXPO INPUTS'!$F$20/AO140))),"0.0E+00"))))</f>
        <v>#DIV/0!</v>
      </c>
      <c r="BG140" s="37" t="e">
        <f>IF($E140="ST",VALUE(TEXT((1/(('TOX and EXPO INPUTS'!$F$9/AI140)+('TOX and EXPO INPUTS'!$F$17/AO140))),"0.0E+00")),IF($E140="IT",VALUE(TEXT((1/(('TOX and EXPO INPUTS'!$F$12/AI140)+('TOX and EXPO INPUTS'!$F$20/AO140))),"0.0E+00"))))</f>
        <v>#DIV/0!</v>
      </c>
      <c r="BH140" s="42" t="e">
        <f>VALUE(TEXT((AD140*$T140/365*'TOX and EXPO INPUTS'!$E$33/'TOX and EXPO INPUTS'!$E$34),"0.00E+00"))</f>
        <v>#DIV/0!</v>
      </c>
      <c r="BI140" s="37" t="e">
        <f>VALUE(TEXT((AE140*$T140/365*'TOX and EXPO INPUTS'!$E$33/'TOX and EXPO INPUTS'!$E$34),"0.00E+00"))</f>
        <v>#DIV/0!</v>
      </c>
      <c r="BJ140" s="37" t="e">
        <f>VALUE(TEXT((AF140*$T140/365*'TOX and EXPO INPUTS'!$E$33/'TOX and EXPO INPUTS'!$E$34),"0.00E+00"))</f>
        <v>#DIV/0!</v>
      </c>
      <c r="BK140" s="42" t="e">
        <f>VALUE(TEXT((AD140*$U140/365*'TOX and EXPO INPUTS'!$E$33/'TOX and EXPO INPUTS'!$E$34),"0.00E+00"))</f>
        <v>#DIV/0!</v>
      </c>
      <c r="BL140" s="37" t="e">
        <f>VALUE(TEXT((AE140*$U140/365*'TOX and EXPO INPUTS'!$E$33/'TOX and EXPO INPUTS'!$E$34),"0.00E+00"))</f>
        <v>#DIV/0!</v>
      </c>
      <c r="BM140" s="37" t="e">
        <f>VALUE(TEXT((AF140*$U140/365*'TOX and EXPO INPUTS'!$E$33/'TOX and EXPO INPUTS'!$E$34),"0.00E+00"))</f>
        <v>#DIV/0!</v>
      </c>
      <c r="BN140" s="42" t="e">
        <f>VALUE(TEXT((AL140*$T140/365*'TOX and EXPO INPUTS'!$E$33/'TOX and EXPO INPUTS'!$E$34),"0.00E+00"))</f>
        <v>#DIV/0!</v>
      </c>
      <c r="BO140" s="37" t="e">
        <f>VALUE(TEXT((AM140*$T140/365*'TOX and EXPO INPUTS'!$E$33/'TOX and EXPO INPUTS'!$E$34),"0.00E+00"))</f>
        <v>#DIV/0!</v>
      </c>
      <c r="BP140" s="42" t="e">
        <f>VALUE(TEXT((AL140*$U140/365*'TOX and EXPO INPUTS'!$E$33/'TOX and EXPO INPUTS'!$E$34),"0.00E+00"))</f>
        <v>#DIV/0!</v>
      </c>
      <c r="BQ140" s="37" t="e">
        <f>VALUE(TEXT((AM140*$U140/365*'TOX and EXPO INPUTS'!$E$33/'TOX and EXPO INPUTS'!$E$34),"0.00E+00"))</f>
        <v>#DIV/0!</v>
      </c>
      <c r="BR140" s="42" t="e">
        <f>VALUE(TEXT((AP140*$T140/365*'TOX and EXPO INPUTS'!$E$33/'TOX and EXPO INPUTS'!$E$34),"0.00E+00"))</f>
        <v>#DIV/0!</v>
      </c>
      <c r="BS140" s="37" t="e">
        <f>VALUE(TEXT((AQ140*$T140/365*'TOX and EXPO INPUTS'!$E$33/'TOX and EXPO INPUTS'!$E$34),"0.00E+00"))</f>
        <v>#DIV/0!</v>
      </c>
      <c r="BT140" s="37" t="e">
        <f>VALUE(TEXT((AR140*$T140/365*'TOX and EXPO INPUTS'!$E$33/'TOX and EXPO INPUTS'!$E$34),"0.00E+00"))</f>
        <v>#DIV/0!</v>
      </c>
      <c r="BU140" s="37" t="e">
        <f>VALUE(TEXT((AS140*$T140/365*'TOX and EXPO INPUTS'!$E$33/'TOX and EXPO INPUTS'!$E$34),"0.00E+00"))</f>
        <v>#DIV/0!</v>
      </c>
      <c r="BV140" s="37" t="e">
        <f>VALUE(TEXT((AT140*$T140/365*'TOX and EXPO INPUTS'!$E$33/'TOX and EXPO INPUTS'!$E$34),"0.00E+00"))</f>
        <v>#DIV/0!</v>
      </c>
      <c r="BW140" s="37" t="e">
        <f>VALUE(TEXT((AU140*$T140/365*'TOX and EXPO INPUTS'!$E$33/'TOX and EXPO INPUTS'!$E$34),"0.00E+00"))</f>
        <v>#DIV/0!</v>
      </c>
      <c r="BX140" s="42" t="e">
        <f>VALUE(TEXT((AP140*$U140/365*'TOX and EXPO INPUTS'!$E$33/'TOX and EXPO INPUTS'!$E$34),"0.00E+00"))</f>
        <v>#DIV/0!</v>
      </c>
      <c r="BY140" s="37" t="e">
        <f>VALUE(TEXT((AQ140*$U140/365*'TOX and EXPO INPUTS'!$E$33/'TOX and EXPO INPUTS'!$E$34),"0.00E+00"))</f>
        <v>#DIV/0!</v>
      </c>
      <c r="BZ140" s="37" t="e">
        <f>VALUE(TEXT((AR140*$U140/365*'TOX and EXPO INPUTS'!$E$33/'TOX and EXPO INPUTS'!$E$34),"0.00E+00"))</f>
        <v>#DIV/0!</v>
      </c>
      <c r="CA140" s="37" t="e">
        <f>VALUE(TEXT((AS140*$U140/365*'TOX and EXPO INPUTS'!$E$33/'TOX and EXPO INPUTS'!$E$34),"0.00E+00"))</f>
        <v>#DIV/0!</v>
      </c>
      <c r="CB140" s="37" t="e">
        <f>VALUE(TEXT((AT140*$U140/365*'TOX and EXPO INPUTS'!$E$33/'TOX and EXPO INPUTS'!$E$34),"0.00E+00"))</f>
        <v>#DIV/0!</v>
      </c>
      <c r="CC140" s="37" t="e">
        <f>VALUE(TEXT((AU140*$U140/365*'TOX and EXPO INPUTS'!$E$33/'TOX and EXPO INPUTS'!$E$34),"0.00E+00"))</f>
        <v>#DIV/0!</v>
      </c>
      <c r="CD140" s="58" t="e">
        <f>VALUE(TEXT((BR140*'TOX and EXPO INPUTS'!$F$23),"0.00E+00"))</f>
        <v>#DIV/0!</v>
      </c>
      <c r="CE140" s="57" t="e">
        <f>VALUE(TEXT((BS140*'TOX and EXPO INPUTS'!$F$23),"0.00E+00"))</f>
        <v>#DIV/0!</v>
      </c>
      <c r="CF140" s="57" t="e">
        <f>VALUE(TEXT((BT140*'TOX and EXPO INPUTS'!$F$23),"0.00E+00"))</f>
        <v>#DIV/0!</v>
      </c>
      <c r="CG140" s="57" t="e">
        <f>VALUE(TEXT((BU140*'TOX and EXPO INPUTS'!$F$23),"0.00E+00"))</f>
        <v>#DIV/0!</v>
      </c>
      <c r="CH140" s="57" t="e">
        <f>VALUE(TEXT((BV140*'TOX and EXPO INPUTS'!$F$23),"0.00E+00"))</f>
        <v>#DIV/0!</v>
      </c>
      <c r="CI140" s="57" t="e">
        <f>VALUE(TEXT((BW140*'TOX and EXPO INPUTS'!$F$23),"0.00E+00"))</f>
        <v>#DIV/0!</v>
      </c>
      <c r="CJ140" s="58" t="e">
        <f>VALUE(TEXT((BX140*'TOX and EXPO INPUTS'!$F$23),"0.00E+00"))</f>
        <v>#DIV/0!</v>
      </c>
      <c r="CK140" s="57" t="e">
        <f>VALUE(TEXT((BY140*'TOX and EXPO INPUTS'!$F$23),"0.00E+00"))</f>
        <v>#DIV/0!</v>
      </c>
      <c r="CL140" s="57" t="e">
        <f>VALUE(TEXT((BZ140*'TOX and EXPO INPUTS'!$F$23),"0.00E+00"))</f>
        <v>#DIV/0!</v>
      </c>
      <c r="CM140" s="57" t="e">
        <f>VALUE(TEXT((CA140*'TOX and EXPO INPUTS'!$F$23),"0.00E+00"))</f>
        <v>#DIV/0!</v>
      </c>
      <c r="CN140" s="57" t="e">
        <f>VALUE(TEXT((CB140*'TOX and EXPO INPUTS'!$F$23),"0.00E+00"))</f>
        <v>#DIV/0!</v>
      </c>
      <c r="CO140" s="57" t="e">
        <f>VALUE(TEXT((CC140*'TOX and EXPO INPUTS'!$F$23),"0.00E+00"))</f>
        <v>#DIV/0!</v>
      </c>
      <c r="CP140" s="38" t="s">
        <v>106</v>
      </c>
      <c r="CQ140" s="34" t="s">
        <v>107</v>
      </c>
      <c r="CR140" s="34" t="s">
        <v>108</v>
      </c>
      <c r="CS140" s="39" t="s">
        <v>109</v>
      </c>
    </row>
    <row r="141" spans="1:97" ht="48" customHeight="1" x14ac:dyDescent="0.25">
      <c r="A141" s="34" t="s">
        <v>98</v>
      </c>
      <c r="B141" s="34" t="s">
        <v>99</v>
      </c>
      <c r="C141" s="34" t="s">
        <v>115</v>
      </c>
      <c r="D141" s="34" t="s">
        <v>111</v>
      </c>
      <c r="E141" s="39" t="s">
        <v>112</v>
      </c>
      <c r="F141" s="40" t="s">
        <v>134</v>
      </c>
      <c r="G141" s="43"/>
      <c r="H141" s="36" t="s">
        <v>104</v>
      </c>
      <c r="I141" s="67"/>
      <c r="J141" s="36" t="s">
        <v>105</v>
      </c>
      <c r="K141" s="100">
        <f>VLOOKUP(F141,'Amount Seed Planted_variables'!$A$3:$I$74,2,0)</f>
        <v>45000</v>
      </c>
      <c r="L141" s="100">
        <f>VLOOKUP(F141,'Amount Seed Planted_variables'!$A$3:$I$74,3,0)</f>
        <v>165000</v>
      </c>
      <c r="M141" s="36">
        <f t="shared" si="74"/>
        <v>0</v>
      </c>
      <c r="N141" s="35">
        <f t="shared" si="75"/>
        <v>0</v>
      </c>
      <c r="O141" s="101">
        <v>225</v>
      </c>
      <c r="P141" s="93">
        <f>VLOOKUP(F141,'Amount Seed Planted_variables'!$A$3:$I$74,4,0)</f>
        <v>98010</v>
      </c>
      <c r="Q141" s="93">
        <f>VLOOKUP(F141,'Amount Seed Planted_variables'!$A$3:$I$74,7,0)</f>
        <v>80</v>
      </c>
      <c r="R141" s="93">
        <f>VLOOKUP(F141,'Amount Seed Planted_variables'!$A$3:$I$74,8,0)</f>
        <v>7840800</v>
      </c>
      <c r="S141" s="87">
        <f t="shared" si="71"/>
        <v>2.5</v>
      </c>
      <c r="T141" s="35">
        <v>10</v>
      </c>
      <c r="U141" s="35">
        <v>30</v>
      </c>
      <c r="V141" s="41">
        <v>138210600</v>
      </c>
      <c r="W141" s="35">
        <v>23262800</v>
      </c>
      <c r="X141" s="35">
        <v>21238200</v>
      </c>
      <c r="Y141" s="41">
        <v>106100</v>
      </c>
      <c r="Z141" s="35">
        <f t="shared" si="70"/>
        <v>10610</v>
      </c>
      <c r="AA141" s="42">
        <f t="shared" si="76"/>
        <v>0</v>
      </c>
      <c r="AB141" s="37">
        <f t="shared" si="77"/>
        <v>0</v>
      </c>
      <c r="AC141" s="37">
        <f t="shared" si="78"/>
        <v>0</v>
      </c>
      <c r="AD141" s="42" t="e">
        <f>VALUE(TEXT(((AA141*'TOX and EXPO INPUTS'!$F$13)/'TOX and EXPO INPUTS'!$E$27),"0.00E+00"))</f>
        <v>#DIV/0!</v>
      </c>
      <c r="AE141" s="37" t="e">
        <f>VALUE(TEXT(((AB141*'TOX and EXPO INPUTS'!$F$13)/'TOX and EXPO INPUTS'!$E$27),"0.00E+00"))</f>
        <v>#DIV/0!</v>
      </c>
      <c r="AF141" s="37" t="e">
        <f>VALUE(TEXT(((AC141*'TOX and EXPO INPUTS'!$F$13)/'TOX and EXPO INPUTS'!$E$27),"0.00E+00"))</f>
        <v>#DIV/0!</v>
      </c>
      <c r="AG141" s="42" t="e">
        <f>IF($E141="ST",VALUE(TEXT(('TOX and EXPO INPUTS'!$F$7/AD141),"0.0E+00")),IF($E141="IT",VALUE(TEXT(('TOX and EXPO INPUTS'!$F$10/AD141),"0.0E+00"))))</f>
        <v>#DIV/0!</v>
      </c>
      <c r="AH141" s="37" t="e">
        <f>IF($E141="ST",VALUE(TEXT(('TOX and EXPO INPUTS'!$F$7/AE141),"0.0E+00")),IF($E141="IT",VALUE(TEXT(('TOX and EXPO INPUTS'!$F$10/AE141),"0.0E+00"))))</f>
        <v>#DIV/0!</v>
      </c>
      <c r="AI141" s="37" t="e">
        <f>IF($E141="ST",VALUE(TEXT(('TOX and EXPO INPUTS'!$F$7/AF141),"0.0E+00")),IF($E141="IT",VALUE(TEXT(('TOX and EXPO INPUTS'!$F$10/AF141),"0.0E+00"))))</f>
        <v>#DIV/0!</v>
      </c>
      <c r="AJ141" s="42">
        <f t="shared" si="72"/>
        <v>0</v>
      </c>
      <c r="AK141" s="37">
        <f t="shared" si="73"/>
        <v>0</v>
      </c>
      <c r="AL141" s="42" t="e">
        <f>VALUE(TEXT(((AJ141*'TOX and EXPO INPUTS'!$F$21)/'TOX and EXPO INPUTS'!$E$29),"0.00E+00"))</f>
        <v>#DIV/0!</v>
      </c>
      <c r="AM141" s="37" t="e">
        <f>VALUE(TEXT(((AK141*'TOX and EXPO INPUTS'!$F$21)/'TOX and EXPO INPUTS'!$E$29),"0.00E+00"))</f>
        <v>#DIV/0!</v>
      </c>
      <c r="AN141" s="42" t="e">
        <f>IF($E141="ST",VALUE(TEXT(('TOX and EXPO INPUTS'!$F$15/AL141),"0.0E+00")),IF($E141="IT",VALUE(TEXT(('TOX and EXPO INPUTS'!$F$18/AL141),"0.0E+00"))))</f>
        <v>#DIV/0!</v>
      </c>
      <c r="AO141" s="37" t="e">
        <f>IF($E141="ST",VALUE(TEXT(('TOX and EXPO INPUTS'!$F$15/AM141),"0.0E+00")),IF($E141="IT",VALUE(TEXT(('TOX and EXPO INPUTS'!$F$18/AM141),"0.0E+00"))))</f>
        <v>#DIV/0!</v>
      </c>
      <c r="AP141" s="42" t="e">
        <f t="shared" si="58"/>
        <v>#DIV/0!</v>
      </c>
      <c r="AQ141" s="37" t="e">
        <f t="shared" si="59"/>
        <v>#DIV/0!</v>
      </c>
      <c r="AR141" s="37" t="e">
        <f t="shared" si="60"/>
        <v>#DIV/0!</v>
      </c>
      <c r="AS141" s="37" t="e">
        <f t="shared" si="61"/>
        <v>#DIV/0!</v>
      </c>
      <c r="AT141" s="37" t="e">
        <f t="shared" si="62"/>
        <v>#DIV/0!</v>
      </c>
      <c r="AU141" s="37" t="e">
        <f t="shared" si="63"/>
        <v>#DIV/0!</v>
      </c>
      <c r="AV141" s="42" t="e">
        <f t="shared" si="64"/>
        <v>#DIV/0!</v>
      </c>
      <c r="AW141" s="37" t="e">
        <f t="shared" si="65"/>
        <v>#DIV/0!</v>
      </c>
      <c r="AX141" s="37" t="e">
        <f t="shared" si="66"/>
        <v>#DIV/0!</v>
      </c>
      <c r="AY141" s="37" t="e">
        <f t="shared" si="67"/>
        <v>#DIV/0!</v>
      </c>
      <c r="AZ141" s="37" t="e">
        <f t="shared" si="68"/>
        <v>#DIV/0!</v>
      </c>
      <c r="BA141" s="37" t="e">
        <f t="shared" si="69"/>
        <v>#DIV/0!</v>
      </c>
      <c r="BB141" s="42" t="e">
        <f>IF($E141="ST",VALUE(TEXT((1/(('TOX and EXPO INPUTS'!$F$9/AG141)+('TOX and EXPO INPUTS'!$F$17/AN141))),"0.0E+00")),IF($E141="IT",VALUE(TEXT((1/(('TOX and EXPO INPUTS'!$F$12/AG141)+('TOX and EXPO INPUTS'!$F$20/AN141))),"0.0E+00"))))</f>
        <v>#DIV/0!</v>
      </c>
      <c r="BC141" s="37" t="e">
        <f>IF($E141="ST",VALUE(TEXT((1/(('TOX and EXPO INPUTS'!$F$9/AH141)+('TOX and EXPO INPUTS'!$F$17/AN141))),"0.0E+00")),IF($E141="IT",VALUE(TEXT((1/(('TOX and EXPO INPUTS'!$F$12/AH141)+('TOX and EXPO INPUTS'!$F$20/AN141))),"0.0E+00"))))</f>
        <v>#DIV/0!</v>
      </c>
      <c r="BD141" s="37" t="e">
        <f>IF($E141="ST",VALUE(TEXT((1/(('TOX and EXPO INPUTS'!$F$9/AI141)+('TOX and EXPO INPUTS'!$F$17/AN141))),"0.0E+00")),IF($E141="IT",VALUE(TEXT((1/(('TOX and EXPO INPUTS'!$F$12/AI141)+('TOX and EXPO INPUTS'!$F$20/AN141))),"0.0E+00"))))</f>
        <v>#DIV/0!</v>
      </c>
      <c r="BE141" s="37" t="e">
        <f>IF($E141="ST",VALUE(TEXT((1/(('TOX and EXPO INPUTS'!$F$9/AG141)+('TOX and EXPO INPUTS'!$F$17/AO141))),"0.0E+00")),IF($E141="IT",VALUE(TEXT((1/(('TOX and EXPO INPUTS'!$F$12/AG141)+('TOX and EXPO INPUTS'!$F$20/AO141))),"0.0E+00"))))</f>
        <v>#DIV/0!</v>
      </c>
      <c r="BF141" s="37" t="e">
        <f>IF($E141="ST",VALUE(TEXT((1/(('TOX and EXPO INPUTS'!$F$9/AH141)+('TOX and EXPO INPUTS'!$F$17/AO141))),"0.0E+00")),IF($E141="IT",VALUE(TEXT((1/(('TOX and EXPO INPUTS'!$F$12/AH141)+('TOX and EXPO INPUTS'!$F$20/AO141))),"0.0E+00"))))</f>
        <v>#DIV/0!</v>
      </c>
      <c r="BG141" s="37" t="e">
        <f>IF($E141="ST",VALUE(TEXT((1/(('TOX and EXPO INPUTS'!$F$9/AI141)+('TOX and EXPO INPUTS'!$F$17/AO141))),"0.0E+00")),IF($E141="IT",VALUE(TEXT((1/(('TOX and EXPO INPUTS'!$F$12/AI141)+('TOX and EXPO INPUTS'!$F$20/AO141))),"0.0E+00"))))</f>
        <v>#DIV/0!</v>
      </c>
      <c r="BH141" s="42" t="e">
        <f>VALUE(TEXT((AD141*$T141/365*'TOX and EXPO INPUTS'!$E$33/'TOX and EXPO INPUTS'!$E$34),"0.00E+00"))</f>
        <v>#DIV/0!</v>
      </c>
      <c r="BI141" s="37" t="e">
        <f>VALUE(TEXT((AE141*$T141/365*'TOX and EXPO INPUTS'!$E$33/'TOX and EXPO INPUTS'!$E$34),"0.00E+00"))</f>
        <v>#DIV/0!</v>
      </c>
      <c r="BJ141" s="37" t="e">
        <f>VALUE(TEXT((AF141*$T141/365*'TOX and EXPO INPUTS'!$E$33/'TOX and EXPO INPUTS'!$E$34),"0.00E+00"))</f>
        <v>#DIV/0!</v>
      </c>
      <c r="BK141" s="42" t="e">
        <f>VALUE(TEXT((AD141*$U141/365*'TOX and EXPO INPUTS'!$E$33/'TOX and EXPO INPUTS'!$E$34),"0.00E+00"))</f>
        <v>#DIV/0!</v>
      </c>
      <c r="BL141" s="37" t="e">
        <f>VALUE(TEXT((AE141*$U141/365*'TOX and EXPO INPUTS'!$E$33/'TOX and EXPO INPUTS'!$E$34),"0.00E+00"))</f>
        <v>#DIV/0!</v>
      </c>
      <c r="BM141" s="37" t="e">
        <f>VALUE(TEXT((AF141*$U141/365*'TOX and EXPO INPUTS'!$E$33/'TOX and EXPO INPUTS'!$E$34),"0.00E+00"))</f>
        <v>#DIV/0!</v>
      </c>
      <c r="BN141" s="42" t="e">
        <f>VALUE(TEXT((AL141*$T141/365*'TOX and EXPO INPUTS'!$E$33/'TOX and EXPO INPUTS'!$E$34),"0.00E+00"))</f>
        <v>#DIV/0!</v>
      </c>
      <c r="BO141" s="37" t="e">
        <f>VALUE(TEXT((AM141*$T141/365*'TOX and EXPO INPUTS'!$E$33/'TOX and EXPO INPUTS'!$E$34),"0.00E+00"))</f>
        <v>#DIV/0!</v>
      </c>
      <c r="BP141" s="42" t="e">
        <f>VALUE(TEXT((AL141*$U141/365*'TOX and EXPO INPUTS'!$E$33/'TOX and EXPO INPUTS'!$E$34),"0.00E+00"))</f>
        <v>#DIV/0!</v>
      </c>
      <c r="BQ141" s="37" t="e">
        <f>VALUE(TEXT((AM141*$U141/365*'TOX and EXPO INPUTS'!$E$33/'TOX and EXPO INPUTS'!$E$34),"0.00E+00"))</f>
        <v>#DIV/0!</v>
      </c>
      <c r="BR141" s="42" t="e">
        <f>VALUE(TEXT((AP141*$T141/365*'TOX and EXPO INPUTS'!$E$33/'TOX and EXPO INPUTS'!$E$34),"0.00E+00"))</f>
        <v>#DIV/0!</v>
      </c>
      <c r="BS141" s="37" t="e">
        <f>VALUE(TEXT((AQ141*$T141/365*'TOX and EXPO INPUTS'!$E$33/'TOX and EXPO INPUTS'!$E$34),"0.00E+00"))</f>
        <v>#DIV/0!</v>
      </c>
      <c r="BT141" s="37" t="e">
        <f>VALUE(TEXT((AR141*$T141/365*'TOX and EXPO INPUTS'!$E$33/'TOX and EXPO INPUTS'!$E$34),"0.00E+00"))</f>
        <v>#DIV/0!</v>
      </c>
      <c r="BU141" s="37" t="e">
        <f>VALUE(TEXT((AS141*$T141/365*'TOX and EXPO INPUTS'!$E$33/'TOX and EXPO INPUTS'!$E$34),"0.00E+00"))</f>
        <v>#DIV/0!</v>
      </c>
      <c r="BV141" s="37" t="e">
        <f>VALUE(TEXT((AT141*$T141/365*'TOX and EXPO INPUTS'!$E$33/'TOX and EXPO INPUTS'!$E$34),"0.00E+00"))</f>
        <v>#DIV/0!</v>
      </c>
      <c r="BW141" s="37" t="e">
        <f>VALUE(TEXT((AU141*$T141/365*'TOX and EXPO INPUTS'!$E$33/'TOX and EXPO INPUTS'!$E$34),"0.00E+00"))</f>
        <v>#DIV/0!</v>
      </c>
      <c r="BX141" s="42" t="e">
        <f>VALUE(TEXT((AP141*$U141/365*'TOX and EXPO INPUTS'!$E$33/'TOX and EXPO INPUTS'!$E$34),"0.00E+00"))</f>
        <v>#DIV/0!</v>
      </c>
      <c r="BY141" s="37" t="e">
        <f>VALUE(TEXT((AQ141*$U141/365*'TOX and EXPO INPUTS'!$E$33/'TOX and EXPO INPUTS'!$E$34),"0.00E+00"))</f>
        <v>#DIV/0!</v>
      </c>
      <c r="BZ141" s="37" t="e">
        <f>VALUE(TEXT((AR141*$U141/365*'TOX and EXPO INPUTS'!$E$33/'TOX and EXPO INPUTS'!$E$34),"0.00E+00"))</f>
        <v>#DIV/0!</v>
      </c>
      <c r="CA141" s="37" t="e">
        <f>VALUE(TEXT((AS141*$U141/365*'TOX and EXPO INPUTS'!$E$33/'TOX and EXPO INPUTS'!$E$34),"0.00E+00"))</f>
        <v>#DIV/0!</v>
      </c>
      <c r="CB141" s="37" t="e">
        <f>VALUE(TEXT((AT141*$U141/365*'TOX and EXPO INPUTS'!$E$33/'TOX and EXPO INPUTS'!$E$34),"0.00E+00"))</f>
        <v>#DIV/0!</v>
      </c>
      <c r="CC141" s="37" t="e">
        <f>VALUE(TEXT((AU141*$U141/365*'TOX and EXPO INPUTS'!$E$33/'TOX and EXPO INPUTS'!$E$34),"0.00E+00"))</f>
        <v>#DIV/0!</v>
      </c>
      <c r="CD141" s="58" t="e">
        <f>VALUE(TEXT((BR141*'TOX and EXPO INPUTS'!$F$23),"0.00E+00"))</f>
        <v>#DIV/0!</v>
      </c>
      <c r="CE141" s="57" t="e">
        <f>VALUE(TEXT((BS141*'TOX and EXPO INPUTS'!$F$23),"0.00E+00"))</f>
        <v>#DIV/0!</v>
      </c>
      <c r="CF141" s="57" t="e">
        <f>VALUE(TEXT((BT141*'TOX and EXPO INPUTS'!$F$23),"0.00E+00"))</f>
        <v>#DIV/0!</v>
      </c>
      <c r="CG141" s="57" t="e">
        <f>VALUE(TEXT((BU141*'TOX and EXPO INPUTS'!$F$23),"0.00E+00"))</f>
        <v>#DIV/0!</v>
      </c>
      <c r="CH141" s="57" t="e">
        <f>VALUE(TEXT((BV141*'TOX and EXPO INPUTS'!$F$23),"0.00E+00"))</f>
        <v>#DIV/0!</v>
      </c>
      <c r="CI141" s="57" t="e">
        <f>VALUE(TEXT((BW141*'TOX and EXPO INPUTS'!$F$23),"0.00E+00"))</f>
        <v>#DIV/0!</v>
      </c>
      <c r="CJ141" s="58" t="e">
        <f>VALUE(TEXT((BX141*'TOX and EXPO INPUTS'!$F$23),"0.00E+00"))</f>
        <v>#DIV/0!</v>
      </c>
      <c r="CK141" s="57" t="e">
        <f>VALUE(TEXT((BY141*'TOX and EXPO INPUTS'!$F$23),"0.00E+00"))</f>
        <v>#DIV/0!</v>
      </c>
      <c r="CL141" s="57" t="e">
        <f>VALUE(TEXT((BZ141*'TOX and EXPO INPUTS'!$F$23),"0.00E+00"))</f>
        <v>#DIV/0!</v>
      </c>
      <c r="CM141" s="57" t="e">
        <f>VALUE(TEXT((CA141*'TOX and EXPO INPUTS'!$F$23),"0.00E+00"))</f>
        <v>#DIV/0!</v>
      </c>
      <c r="CN141" s="57" t="e">
        <f>VALUE(TEXT((CB141*'TOX and EXPO INPUTS'!$F$23),"0.00E+00"))</f>
        <v>#DIV/0!</v>
      </c>
      <c r="CO141" s="57" t="e">
        <f>VALUE(TEXT((CC141*'TOX and EXPO INPUTS'!$F$23),"0.00E+00"))</f>
        <v>#DIV/0!</v>
      </c>
      <c r="CP141" s="38" t="s">
        <v>106</v>
      </c>
      <c r="CQ141" s="34" t="s">
        <v>107</v>
      </c>
      <c r="CR141" s="34" t="s">
        <v>108</v>
      </c>
      <c r="CS141" s="39" t="s">
        <v>109</v>
      </c>
    </row>
    <row r="142" spans="1:97" ht="48" customHeight="1" x14ac:dyDescent="0.25">
      <c r="A142" s="34" t="s">
        <v>98</v>
      </c>
      <c r="B142" s="34" t="s">
        <v>99</v>
      </c>
      <c r="C142" s="34" t="s">
        <v>115</v>
      </c>
      <c r="D142" s="34" t="s">
        <v>442</v>
      </c>
      <c r="E142" s="39" t="s">
        <v>112</v>
      </c>
      <c r="F142" s="40" t="s">
        <v>134</v>
      </c>
      <c r="G142" s="43"/>
      <c r="H142" s="36" t="s">
        <v>104</v>
      </c>
      <c r="I142" s="67"/>
      <c r="J142" s="36" t="s">
        <v>105</v>
      </c>
      <c r="K142" s="100">
        <f>VLOOKUP(F142,'Amount Seed Planted_variables'!$A$3:$I$74,2,0)</f>
        <v>45000</v>
      </c>
      <c r="L142" s="100">
        <f>VLOOKUP(F142,'Amount Seed Planted_variables'!$A$3:$I$74,3,0)</f>
        <v>165000</v>
      </c>
      <c r="M142" s="36">
        <f t="shared" si="74"/>
        <v>0</v>
      </c>
      <c r="N142" s="35">
        <f t="shared" si="75"/>
        <v>0</v>
      </c>
      <c r="O142" s="101">
        <v>225</v>
      </c>
      <c r="P142" s="93">
        <f>VLOOKUP(F142,'Amount Seed Planted_variables'!$A$3:$I$74,4,0)</f>
        <v>98010</v>
      </c>
      <c r="Q142" s="93">
        <f>VLOOKUP(F142,'Amount Seed Planted_variables'!$A$3:$I$74,7,0)</f>
        <v>80</v>
      </c>
      <c r="R142" s="93">
        <f>VLOOKUP(F142,'Amount Seed Planted_variables'!$A$3:$I$74,8,0)</f>
        <v>7840800</v>
      </c>
      <c r="S142" s="87" t="str">
        <f t="shared" si="71"/>
        <v>NA</v>
      </c>
      <c r="T142" s="35">
        <v>10</v>
      </c>
      <c r="U142" s="35">
        <v>30</v>
      </c>
      <c r="V142" s="41">
        <v>3994</v>
      </c>
      <c r="W142" s="35">
        <v>797</v>
      </c>
      <c r="X142" s="35">
        <v>530</v>
      </c>
      <c r="Y142" s="41">
        <v>66</v>
      </c>
      <c r="Z142" s="35">
        <f t="shared" si="70"/>
        <v>6.6000000000000005</v>
      </c>
      <c r="AA142" s="42">
        <f t="shared" si="76"/>
        <v>0</v>
      </c>
      <c r="AB142" s="37">
        <f t="shared" si="77"/>
        <v>0</v>
      </c>
      <c r="AC142" s="37">
        <f t="shared" si="78"/>
        <v>0</v>
      </c>
      <c r="AD142" s="42" t="e">
        <f>VALUE(TEXT(((AA142*'TOX and EXPO INPUTS'!$F$13)/'TOX and EXPO INPUTS'!$E$27),"0.00E+00"))</f>
        <v>#DIV/0!</v>
      </c>
      <c r="AE142" s="37" t="e">
        <f>VALUE(TEXT(((AB142*'TOX and EXPO INPUTS'!$F$13)/'TOX and EXPO INPUTS'!$E$27),"0.00E+00"))</f>
        <v>#DIV/0!</v>
      </c>
      <c r="AF142" s="37" t="e">
        <f>VALUE(TEXT(((AC142*'TOX and EXPO INPUTS'!$F$13)/'TOX and EXPO INPUTS'!$E$27),"0.00E+00"))</f>
        <v>#DIV/0!</v>
      </c>
      <c r="AG142" s="42" t="e">
        <f>IF($E142="ST",VALUE(TEXT(('TOX and EXPO INPUTS'!$F$7/AD142),"0.0E+00")),IF($E142="IT",VALUE(TEXT(('TOX and EXPO INPUTS'!$F$10/AD142),"0.0E+00"))))</f>
        <v>#DIV/0!</v>
      </c>
      <c r="AH142" s="37" t="e">
        <f>IF($E142="ST",VALUE(TEXT(('TOX and EXPO INPUTS'!$F$7/AE142),"0.0E+00")),IF($E142="IT",VALUE(TEXT(('TOX and EXPO INPUTS'!$F$10/AE142),"0.0E+00"))))</f>
        <v>#DIV/0!</v>
      </c>
      <c r="AI142" s="37" t="e">
        <f>IF($E142="ST",VALUE(TEXT(('TOX and EXPO INPUTS'!$F$7/AF142),"0.0E+00")),IF($E142="IT",VALUE(TEXT(('TOX and EXPO INPUTS'!$F$10/AF142),"0.0E+00"))))</f>
        <v>#DIV/0!</v>
      </c>
      <c r="AJ142" s="42">
        <f t="shared" si="72"/>
        <v>0</v>
      </c>
      <c r="AK142" s="37">
        <f t="shared" si="73"/>
        <v>0</v>
      </c>
      <c r="AL142" s="42" t="e">
        <f>VALUE(TEXT(((AJ142*'TOX and EXPO INPUTS'!$F$21)/'TOX and EXPO INPUTS'!$E$29),"0.00E+00"))</f>
        <v>#DIV/0!</v>
      </c>
      <c r="AM142" s="37" t="e">
        <f>VALUE(TEXT(((AK142*'TOX and EXPO INPUTS'!$F$21)/'TOX and EXPO INPUTS'!$E$29),"0.00E+00"))</f>
        <v>#DIV/0!</v>
      </c>
      <c r="AN142" s="42" t="e">
        <f>IF($E142="ST",VALUE(TEXT(('TOX and EXPO INPUTS'!$F$15/AL142),"0.0E+00")),IF($E142="IT",VALUE(TEXT(('TOX and EXPO INPUTS'!$F$18/AL142),"0.0E+00"))))</f>
        <v>#DIV/0!</v>
      </c>
      <c r="AO142" s="37" t="e">
        <f>IF($E142="ST",VALUE(TEXT(('TOX and EXPO INPUTS'!$F$15/AM142),"0.0E+00")),IF($E142="IT",VALUE(TEXT(('TOX and EXPO INPUTS'!$F$18/AM142),"0.0E+00"))))</f>
        <v>#DIV/0!</v>
      </c>
      <c r="AP142" s="42" t="e">
        <f t="shared" si="58"/>
        <v>#DIV/0!</v>
      </c>
      <c r="AQ142" s="37" t="e">
        <f t="shared" si="59"/>
        <v>#DIV/0!</v>
      </c>
      <c r="AR142" s="37" t="e">
        <f t="shared" si="60"/>
        <v>#DIV/0!</v>
      </c>
      <c r="AS142" s="37" t="e">
        <f t="shared" si="61"/>
        <v>#DIV/0!</v>
      </c>
      <c r="AT142" s="37" t="e">
        <f t="shared" si="62"/>
        <v>#DIV/0!</v>
      </c>
      <c r="AU142" s="37" t="e">
        <f t="shared" si="63"/>
        <v>#DIV/0!</v>
      </c>
      <c r="AV142" s="42" t="e">
        <f t="shared" si="64"/>
        <v>#DIV/0!</v>
      </c>
      <c r="AW142" s="37" t="e">
        <f t="shared" si="65"/>
        <v>#DIV/0!</v>
      </c>
      <c r="AX142" s="37" t="e">
        <f t="shared" si="66"/>
        <v>#DIV/0!</v>
      </c>
      <c r="AY142" s="37" t="e">
        <f t="shared" si="67"/>
        <v>#DIV/0!</v>
      </c>
      <c r="AZ142" s="37" t="e">
        <f t="shared" si="68"/>
        <v>#DIV/0!</v>
      </c>
      <c r="BA142" s="37" t="e">
        <f t="shared" si="69"/>
        <v>#DIV/0!</v>
      </c>
      <c r="BB142" s="42" t="e">
        <f>IF($E142="ST",VALUE(TEXT((1/(('TOX and EXPO INPUTS'!$F$9/AG142)+('TOX and EXPO INPUTS'!$F$17/AN142))),"0.0E+00")),IF($E142="IT",VALUE(TEXT((1/(('TOX and EXPO INPUTS'!$F$12/AG142)+('TOX and EXPO INPUTS'!$F$20/AN142))),"0.0E+00"))))</f>
        <v>#DIV/0!</v>
      </c>
      <c r="BC142" s="37" t="e">
        <f>IF($E142="ST",VALUE(TEXT((1/(('TOX and EXPO INPUTS'!$F$9/AH142)+('TOX and EXPO INPUTS'!$F$17/AN142))),"0.0E+00")),IF($E142="IT",VALUE(TEXT((1/(('TOX and EXPO INPUTS'!$F$12/AH142)+('TOX and EXPO INPUTS'!$F$20/AN142))),"0.0E+00"))))</f>
        <v>#DIV/0!</v>
      </c>
      <c r="BD142" s="37" t="e">
        <f>IF($E142="ST",VALUE(TEXT((1/(('TOX and EXPO INPUTS'!$F$9/AI142)+('TOX and EXPO INPUTS'!$F$17/AN142))),"0.0E+00")),IF($E142="IT",VALUE(TEXT((1/(('TOX and EXPO INPUTS'!$F$12/AI142)+('TOX and EXPO INPUTS'!$F$20/AN142))),"0.0E+00"))))</f>
        <v>#DIV/0!</v>
      </c>
      <c r="BE142" s="37" t="e">
        <f>IF($E142="ST",VALUE(TEXT((1/(('TOX and EXPO INPUTS'!$F$9/AG142)+('TOX and EXPO INPUTS'!$F$17/AO142))),"0.0E+00")),IF($E142="IT",VALUE(TEXT((1/(('TOX and EXPO INPUTS'!$F$12/AG142)+('TOX and EXPO INPUTS'!$F$20/AO142))),"0.0E+00"))))</f>
        <v>#DIV/0!</v>
      </c>
      <c r="BF142" s="37" t="e">
        <f>IF($E142="ST",VALUE(TEXT((1/(('TOX and EXPO INPUTS'!$F$9/AH142)+('TOX and EXPO INPUTS'!$F$17/AO142))),"0.0E+00")),IF($E142="IT",VALUE(TEXT((1/(('TOX and EXPO INPUTS'!$F$12/AH142)+('TOX and EXPO INPUTS'!$F$20/AO142))),"0.0E+00"))))</f>
        <v>#DIV/0!</v>
      </c>
      <c r="BG142" s="37" t="e">
        <f>IF($E142="ST",VALUE(TEXT((1/(('TOX and EXPO INPUTS'!$F$9/AI142)+('TOX and EXPO INPUTS'!$F$17/AO142))),"0.0E+00")),IF($E142="IT",VALUE(TEXT((1/(('TOX and EXPO INPUTS'!$F$12/AI142)+('TOX and EXPO INPUTS'!$F$20/AO142))),"0.0E+00"))))</f>
        <v>#DIV/0!</v>
      </c>
      <c r="BH142" s="42" t="e">
        <f>VALUE(TEXT((AD142*$T142/365*'TOX and EXPO INPUTS'!$E$33/'TOX and EXPO INPUTS'!$E$34),"0.00E+00"))</f>
        <v>#DIV/0!</v>
      </c>
      <c r="BI142" s="37" t="e">
        <f>VALUE(TEXT((AE142*$T142/365*'TOX and EXPO INPUTS'!$E$33/'TOX and EXPO INPUTS'!$E$34),"0.00E+00"))</f>
        <v>#DIV/0!</v>
      </c>
      <c r="BJ142" s="37" t="e">
        <f>VALUE(TEXT((AF142*$T142/365*'TOX and EXPO INPUTS'!$E$33/'TOX and EXPO INPUTS'!$E$34),"0.00E+00"))</f>
        <v>#DIV/0!</v>
      </c>
      <c r="BK142" s="42" t="e">
        <f>VALUE(TEXT((AD142*$U142/365*'TOX and EXPO INPUTS'!$E$33/'TOX and EXPO INPUTS'!$E$34),"0.00E+00"))</f>
        <v>#DIV/0!</v>
      </c>
      <c r="BL142" s="37" t="e">
        <f>VALUE(TEXT((AE142*$U142/365*'TOX and EXPO INPUTS'!$E$33/'TOX and EXPO INPUTS'!$E$34),"0.00E+00"))</f>
        <v>#DIV/0!</v>
      </c>
      <c r="BM142" s="37" t="e">
        <f>VALUE(TEXT((AF142*$U142/365*'TOX and EXPO INPUTS'!$E$33/'TOX and EXPO INPUTS'!$E$34),"0.00E+00"))</f>
        <v>#DIV/0!</v>
      </c>
      <c r="BN142" s="42" t="e">
        <f>VALUE(TEXT((AL142*$T142/365*'TOX and EXPO INPUTS'!$E$33/'TOX and EXPO INPUTS'!$E$34),"0.00E+00"))</f>
        <v>#DIV/0!</v>
      </c>
      <c r="BO142" s="37" t="e">
        <f>VALUE(TEXT((AM142*$T142/365*'TOX and EXPO INPUTS'!$E$33/'TOX and EXPO INPUTS'!$E$34),"0.00E+00"))</f>
        <v>#DIV/0!</v>
      </c>
      <c r="BP142" s="42" t="e">
        <f>VALUE(TEXT((AL142*$U142/365*'TOX and EXPO INPUTS'!$E$33/'TOX and EXPO INPUTS'!$E$34),"0.00E+00"))</f>
        <v>#DIV/0!</v>
      </c>
      <c r="BQ142" s="37" t="e">
        <f>VALUE(TEXT((AM142*$U142/365*'TOX and EXPO INPUTS'!$E$33/'TOX and EXPO INPUTS'!$E$34),"0.00E+00"))</f>
        <v>#DIV/0!</v>
      </c>
      <c r="BR142" s="42" t="e">
        <f>VALUE(TEXT((AP142*$T142/365*'TOX and EXPO INPUTS'!$E$33/'TOX and EXPO INPUTS'!$E$34),"0.00E+00"))</f>
        <v>#DIV/0!</v>
      </c>
      <c r="BS142" s="37" t="e">
        <f>VALUE(TEXT((AQ142*$T142/365*'TOX and EXPO INPUTS'!$E$33/'TOX and EXPO INPUTS'!$E$34),"0.00E+00"))</f>
        <v>#DIV/0!</v>
      </c>
      <c r="BT142" s="37" t="e">
        <f>VALUE(TEXT((AR142*$T142/365*'TOX and EXPO INPUTS'!$E$33/'TOX and EXPO INPUTS'!$E$34),"0.00E+00"))</f>
        <v>#DIV/0!</v>
      </c>
      <c r="BU142" s="37" t="e">
        <f>VALUE(TEXT((AS142*$T142/365*'TOX and EXPO INPUTS'!$E$33/'TOX and EXPO INPUTS'!$E$34),"0.00E+00"))</f>
        <v>#DIV/0!</v>
      </c>
      <c r="BV142" s="37" t="e">
        <f>VALUE(TEXT((AT142*$T142/365*'TOX and EXPO INPUTS'!$E$33/'TOX and EXPO INPUTS'!$E$34),"0.00E+00"))</f>
        <v>#DIV/0!</v>
      </c>
      <c r="BW142" s="37" t="e">
        <f>VALUE(TEXT((AU142*$T142/365*'TOX and EXPO INPUTS'!$E$33/'TOX and EXPO INPUTS'!$E$34),"0.00E+00"))</f>
        <v>#DIV/0!</v>
      </c>
      <c r="BX142" s="42" t="e">
        <f>VALUE(TEXT((AP142*$U142/365*'TOX and EXPO INPUTS'!$E$33/'TOX and EXPO INPUTS'!$E$34),"0.00E+00"))</f>
        <v>#DIV/0!</v>
      </c>
      <c r="BY142" s="37" t="e">
        <f>VALUE(TEXT((AQ142*$U142/365*'TOX and EXPO INPUTS'!$E$33/'TOX and EXPO INPUTS'!$E$34),"0.00E+00"))</f>
        <v>#DIV/0!</v>
      </c>
      <c r="BZ142" s="37" t="e">
        <f>VALUE(TEXT((AR142*$U142/365*'TOX and EXPO INPUTS'!$E$33/'TOX and EXPO INPUTS'!$E$34),"0.00E+00"))</f>
        <v>#DIV/0!</v>
      </c>
      <c r="CA142" s="37" t="e">
        <f>VALUE(TEXT((AS142*$U142/365*'TOX and EXPO INPUTS'!$E$33/'TOX and EXPO INPUTS'!$E$34),"0.00E+00"))</f>
        <v>#DIV/0!</v>
      </c>
      <c r="CB142" s="37" t="e">
        <f>VALUE(TEXT((AT142*$U142/365*'TOX and EXPO INPUTS'!$E$33/'TOX and EXPO INPUTS'!$E$34),"0.00E+00"))</f>
        <v>#DIV/0!</v>
      </c>
      <c r="CC142" s="37" t="e">
        <f>VALUE(TEXT((AU142*$U142/365*'TOX and EXPO INPUTS'!$E$33/'TOX and EXPO INPUTS'!$E$34),"0.00E+00"))</f>
        <v>#DIV/0!</v>
      </c>
      <c r="CD142" s="58" t="e">
        <f>VALUE(TEXT((BR142*'TOX and EXPO INPUTS'!$F$23),"0.00E+00"))</f>
        <v>#DIV/0!</v>
      </c>
      <c r="CE142" s="57" t="e">
        <f>VALUE(TEXT((BS142*'TOX and EXPO INPUTS'!$F$23),"0.00E+00"))</f>
        <v>#DIV/0!</v>
      </c>
      <c r="CF142" s="57" t="e">
        <f>VALUE(TEXT((BT142*'TOX and EXPO INPUTS'!$F$23),"0.00E+00"))</f>
        <v>#DIV/0!</v>
      </c>
      <c r="CG142" s="57" t="e">
        <f>VALUE(TEXT((BU142*'TOX and EXPO INPUTS'!$F$23),"0.00E+00"))</f>
        <v>#DIV/0!</v>
      </c>
      <c r="CH142" s="57" t="e">
        <f>VALUE(TEXT((BV142*'TOX and EXPO INPUTS'!$F$23),"0.00E+00"))</f>
        <v>#DIV/0!</v>
      </c>
      <c r="CI142" s="57" t="e">
        <f>VALUE(TEXT((BW142*'TOX and EXPO INPUTS'!$F$23),"0.00E+00"))</f>
        <v>#DIV/0!</v>
      </c>
      <c r="CJ142" s="58" t="e">
        <f>VALUE(TEXT((BX142*'TOX and EXPO INPUTS'!$F$23),"0.00E+00"))</f>
        <v>#DIV/0!</v>
      </c>
      <c r="CK142" s="57" t="e">
        <f>VALUE(TEXT((BY142*'TOX and EXPO INPUTS'!$F$23),"0.00E+00"))</f>
        <v>#DIV/0!</v>
      </c>
      <c r="CL142" s="57" t="e">
        <f>VALUE(TEXT((BZ142*'TOX and EXPO INPUTS'!$F$23),"0.00E+00"))</f>
        <v>#DIV/0!</v>
      </c>
      <c r="CM142" s="57" t="e">
        <f>VALUE(TEXT((CA142*'TOX and EXPO INPUTS'!$F$23),"0.00E+00"))</f>
        <v>#DIV/0!</v>
      </c>
      <c r="CN142" s="57" t="e">
        <f>VALUE(TEXT((CB142*'TOX and EXPO INPUTS'!$F$23),"0.00E+00"))</f>
        <v>#DIV/0!</v>
      </c>
      <c r="CO142" s="57" t="e">
        <f>VALUE(TEXT((CC142*'TOX and EXPO INPUTS'!$F$23),"0.00E+00"))</f>
        <v>#DIV/0!</v>
      </c>
      <c r="CP142" s="38" t="s">
        <v>106</v>
      </c>
      <c r="CQ142" s="34" t="s">
        <v>107</v>
      </c>
      <c r="CR142" s="34" t="s">
        <v>108</v>
      </c>
      <c r="CS142" s="39" t="s">
        <v>109</v>
      </c>
    </row>
    <row r="143" spans="1:97" ht="48" customHeight="1" x14ac:dyDescent="0.25">
      <c r="A143" s="34" t="s">
        <v>98</v>
      </c>
      <c r="B143" s="34" t="s">
        <v>99</v>
      </c>
      <c r="C143" s="34" t="s">
        <v>113</v>
      </c>
      <c r="D143" s="34" t="s">
        <v>110</v>
      </c>
      <c r="E143" s="39" t="s">
        <v>102</v>
      </c>
      <c r="F143" s="40" t="s">
        <v>135</v>
      </c>
      <c r="G143" s="43"/>
      <c r="H143" s="36" t="s">
        <v>104</v>
      </c>
      <c r="I143" s="67"/>
      <c r="J143" s="36" t="s">
        <v>105</v>
      </c>
      <c r="K143" s="100">
        <f>VLOOKUP(F143,'Amount Seed Planted_variables'!$A$3:$I$74,2,0)</f>
        <v>45000</v>
      </c>
      <c r="L143" s="100">
        <f>VLOOKUP(F143,'Amount Seed Planted_variables'!$A$3:$I$74,3,0)</f>
        <v>165000</v>
      </c>
      <c r="M143" s="36">
        <f t="shared" si="74"/>
        <v>0</v>
      </c>
      <c r="N143" s="35">
        <f t="shared" si="75"/>
        <v>0</v>
      </c>
      <c r="O143" s="101">
        <v>3000</v>
      </c>
      <c r="P143" s="93">
        <f>VLOOKUP(F143,'Amount Seed Planted_variables'!$A$3:$I$74,4,0)</f>
        <v>52272</v>
      </c>
      <c r="Q143" s="93">
        <f>VLOOKUP(F143,'Amount Seed Planted_variables'!$A$3:$I$74,7,0)</f>
        <v>80</v>
      </c>
      <c r="R143" s="93">
        <f>VLOOKUP(F143,'Amount Seed Planted_variables'!$A$3:$I$74,8,0)</f>
        <v>4181760</v>
      </c>
      <c r="S143" s="87" t="str">
        <f t="shared" si="71"/>
        <v>NA</v>
      </c>
      <c r="T143" s="35">
        <v>10</v>
      </c>
      <c r="U143" s="35">
        <v>30</v>
      </c>
      <c r="V143" s="41">
        <v>68</v>
      </c>
      <c r="W143" s="35">
        <v>16.899999999999999</v>
      </c>
      <c r="X143" s="35">
        <v>13.1</v>
      </c>
      <c r="Y143" s="41">
        <v>3.6</v>
      </c>
      <c r="Z143" s="35">
        <f t="shared" si="70"/>
        <v>0.36000000000000004</v>
      </c>
      <c r="AA143" s="42">
        <f t="shared" si="76"/>
        <v>0</v>
      </c>
      <c r="AB143" s="37">
        <f t="shared" si="77"/>
        <v>0</v>
      </c>
      <c r="AC143" s="37">
        <f t="shared" si="78"/>
        <v>0</v>
      </c>
      <c r="AD143" s="42" t="e">
        <f>VALUE(TEXT(((AA143*'TOX and EXPO INPUTS'!$F$13)/'TOX and EXPO INPUTS'!$E$27),"0.00E+00"))</f>
        <v>#DIV/0!</v>
      </c>
      <c r="AE143" s="37" t="e">
        <f>VALUE(TEXT(((AB143*'TOX and EXPO INPUTS'!$F$13)/'TOX and EXPO INPUTS'!$E$27),"0.00E+00"))</f>
        <v>#DIV/0!</v>
      </c>
      <c r="AF143" s="37" t="e">
        <f>VALUE(TEXT(((AC143*'TOX and EXPO INPUTS'!$F$13)/'TOX and EXPO INPUTS'!$E$27),"0.00E+00"))</f>
        <v>#DIV/0!</v>
      </c>
      <c r="AG143" s="42" t="e">
        <f>IF($E143="ST",VALUE(TEXT(('TOX and EXPO INPUTS'!$F$7/AD143),"0.0E+00")),IF($E143="IT",VALUE(TEXT(('TOX and EXPO INPUTS'!$F$10/AD143),"0.0E+00"))))</f>
        <v>#DIV/0!</v>
      </c>
      <c r="AH143" s="37" t="e">
        <f>IF($E143="ST",VALUE(TEXT(('TOX and EXPO INPUTS'!$F$7/AE143),"0.0E+00")),IF($E143="IT",VALUE(TEXT(('TOX and EXPO INPUTS'!$F$10/AE143),"0.0E+00"))))</f>
        <v>#DIV/0!</v>
      </c>
      <c r="AI143" s="37" t="e">
        <f>IF($E143="ST",VALUE(TEXT(('TOX and EXPO INPUTS'!$F$7/AF143),"0.0E+00")),IF($E143="IT",VALUE(TEXT(('TOX and EXPO INPUTS'!$F$10/AF143),"0.0E+00"))))</f>
        <v>#DIV/0!</v>
      </c>
      <c r="AJ143" s="42">
        <f t="shared" si="72"/>
        <v>0</v>
      </c>
      <c r="AK143" s="37">
        <f t="shared" si="73"/>
        <v>0</v>
      </c>
      <c r="AL143" s="42" t="e">
        <f>VALUE(TEXT(((AJ143*'TOX and EXPO INPUTS'!$F$21)/'TOX and EXPO INPUTS'!$E$29),"0.00E+00"))</f>
        <v>#DIV/0!</v>
      </c>
      <c r="AM143" s="37" t="e">
        <f>VALUE(TEXT(((AK143*'TOX and EXPO INPUTS'!$F$21)/'TOX and EXPO INPUTS'!$E$29),"0.00E+00"))</f>
        <v>#DIV/0!</v>
      </c>
      <c r="AN143" s="42" t="e">
        <f>IF($E143="ST",VALUE(TEXT(('TOX and EXPO INPUTS'!$F$15/AL143),"0.0E+00")),IF($E143="IT",VALUE(TEXT(('TOX and EXPO INPUTS'!$F$18/AL143),"0.0E+00"))))</f>
        <v>#DIV/0!</v>
      </c>
      <c r="AO143" s="37" t="e">
        <f>IF($E143="ST",VALUE(TEXT(('TOX and EXPO INPUTS'!$F$15/AM143),"0.0E+00")),IF($E143="IT",VALUE(TEXT(('TOX and EXPO INPUTS'!$F$18/AM143),"0.0E+00"))))</f>
        <v>#DIV/0!</v>
      </c>
      <c r="AP143" s="42" t="e">
        <f t="shared" si="58"/>
        <v>#DIV/0!</v>
      </c>
      <c r="AQ143" s="37" t="e">
        <f t="shared" si="59"/>
        <v>#DIV/0!</v>
      </c>
      <c r="AR143" s="37" t="e">
        <f t="shared" si="60"/>
        <v>#DIV/0!</v>
      </c>
      <c r="AS143" s="37" t="e">
        <f t="shared" si="61"/>
        <v>#DIV/0!</v>
      </c>
      <c r="AT143" s="37" t="e">
        <f t="shared" si="62"/>
        <v>#DIV/0!</v>
      </c>
      <c r="AU143" s="37" t="e">
        <f t="shared" si="63"/>
        <v>#DIV/0!</v>
      </c>
      <c r="AV143" s="42" t="e">
        <f t="shared" si="64"/>
        <v>#DIV/0!</v>
      </c>
      <c r="AW143" s="37" t="e">
        <f t="shared" si="65"/>
        <v>#DIV/0!</v>
      </c>
      <c r="AX143" s="37" t="e">
        <f t="shared" si="66"/>
        <v>#DIV/0!</v>
      </c>
      <c r="AY143" s="37" t="e">
        <f t="shared" si="67"/>
        <v>#DIV/0!</v>
      </c>
      <c r="AZ143" s="37" t="e">
        <f t="shared" si="68"/>
        <v>#DIV/0!</v>
      </c>
      <c r="BA143" s="37" t="e">
        <f t="shared" si="69"/>
        <v>#DIV/0!</v>
      </c>
      <c r="BB143" s="42" t="e">
        <f>IF($E143="ST",VALUE(TEXT((1/(('TOX and EXPO INPUTS'!$F$9/AG143)+('TOX and EXPO INPUTS'!$F$17/AN143))),"0.0E+00")),IF($E143="IT",VALUE(TEXT((1/(('TOX and EXPO INPUTS'!$F$12/AG143)+('TOX and EXPO INPUTS'!$F$20/AN143))),"0.0E+00"))))</f>
        <v>#DIV/0!</v>
      </c>
      <c r="BC143" s="37" t="e">
        <f>IF($E143="ST",VALUE(TEXT((1/(('TOX and EXPO INPUTS'!$F$9/AH143)+('TOX and EXPO INPUTS'!$F$17/AN143))),"0.0E+00")),IF($E143="IT",VALUE(TEXT((1/(('TOX and EXPO INPUTS'!$F$12/AH143)+('TOX and EXPO INPUTS'!$F$20/AN143))),"0.0E+00"))))</f>
        <v>#DIV/0!</v>
      </c>
      <c r="BD143" s="37" t="e">
        <f>IF($E143="ST",VALUE(TEXT((1/(('TOX and EXPO INPUTS'!$F$9/AI143)+('TOX and EXPO INPUTS'!$F$17/AN143))),"0.0E+00")),IF($E143="IT",VALUE(TEXT((1/(('TOX and EXPO INPUTS'!$F$12/AI143)+('TOX and EXPO INPUTS'!$F$20/AN143))),"0.0E+00"))))</f>
        <v>#DIV/0!</v>
      </c>
      <c r="BE143" s="37" t="e">
        <f>IF($E143="ST",VALUE(TEXT((1/(('TOX and EXPO INPUTS'!$F$9/AG143)+('TOX and EXPO INPUTS'!$F$17/AO143))),"0.0E+00")),IF($E143="IT",VALUE(TEXT((1/(('TOX and EXPO INPUTS'!$F$12/AG143)+('TOX and EXPO INPUTS'!$F$20/AO143))),"0.0E+00"))))</f>
        <v>#DIV/0!</v>
      </c>
      <c r="BF143" s="37" t="e">
        <f>IF($E143="ST",VALUE(TEXT((1/(('TOX and EXPO INPUTS'!$F$9/AH143)+('TOX and EXPO INPUTS'!$F$17/AO143))),"0.0E+00")),IF($E143="IT",VALUE(TEXT((1/(('TOX and EXPO INPUTS'!$F$12/AH143)+('TOX and EXPO INPUTS'!$F$20/AO143))),"0.0E+00"))))</f>
        <v>#DIV/0!</v>
      </c>
      <c r="BG143" s="37" t="e">
        <f>IF($E143="ST",VALUE(TEXT((1/(('TOX and EXPO INPUTS'!$F$9/AI143)+('TOX and EXPO INPUTS'!$F$17/AO143))),"0.0E+00")),IF($E143="IT",VALUE(TEXT((1/(('TOX and EXPO INPUTS'!$F$12/AI143)+('TOX and EXPO INPUTS'!$F$20/AO143))),"0.0E+00"))))</f>
        <v>#DIV/0!</v>
      </c>
      <c r="BH143" s="42" t="e">
        <f>VALUE(TEXT((AD143*$T143/365*'TOX and EXPO INPUTS'!$E$33/'TOX and EXPO INPUTS'!$E$34),"0.00E+00"))</f>
        <v>#DIV/0!</v>
      </c>
      <c r="BI143" s="37" t="e">
        <f>VALUE(TEXT((AE143*$T143/365*'TOX and EXPO INPUTS'!$E$33/'TOX and EXPO INPUTS'!$E$34),"0.00E+00"))</f>
        <v>#DIV/0!</v>
      </c>
      <c r="BJ143" s="37" t="e">
        <f>VALUE(TEXT((AF143*$T143/365*'TOX and EXPO INPUTS'!$E$33/'TOX and EXPO INPUTS'!$E$34),"0.00E+00"))</f>
        <v>#DIV/0!</v>
      </c>
      <c r="BK143" s="42" t="e">
        <f>VALUE(TEXT((AD143*$U143/365*'TOX and EXPO INPUTS'!$E$33/'TOX and EXPO INPUTS'!$E$34),"0.00E+00"))</f>
        <v>#DIV/0!</v>
      </c>
      <c r="BL143" s="37" t="e">
        <f>VALUE(TEXT((AE143*$U143/365*'TOX and EXPO INPUTS'!$E$33/'TOX and EXPO INPUTS'!$E$34),"0.00E+00"))</f>
        <v>#DIV/0!</v>
      </c>
      <c r="BM143" s="37" t="e">
        <f>VALUE(TEXT((AF143*$U143/365*'TOX and EXPO INPUTS'!$E$33/'TOX and EXPO INPUTS'!$E$34),"0.00E+00"))</f>
        <v>#DIV/0!</v>
      </c>
      <c r="BN143" s="42" t="e">
        <f>VALUE(TEXT((AL143*$T143/365*'TOX and EXPO INPUTS'!$E$33/'TOX and EXPO INPUTS'!$E$34),"0.00E+00"))</f>
        <v>#DIV/0!</v>
      </c>
      <c r="BO143" s="37" t="e">
        <f>VALUE(TEXT((AM143*$T143/365*'TOX and EXPO INPUTS'!$E$33/'TOX and EXPO INPUTS'!$E$34),"0.00E+00"))</f>
        <v>#DIV/0!</v>
      </c>
      <c r="BP143" s="42" t="e">
        <f>VALUE(TEXT((AL143*$U143/365*'TOX and EXPO INPUTS'!$E$33/'TOX and EXPO INPUTS'!$E$34),"0.00E+00"))</f>
        <v>#DIV/0!</v>
      </c>
      <c r="BQ143" s="37" t="e">
        <f>VALUE(TEXT((AM143*$U143/365*'TOX and EXPO INPUTS'!$E$33/'TOX and EXPO INPUTS'!$E$34),"0.00E+00"))</f>
        <v>#DIV/0!</v>
      </c>
      <c r="BR143" s="42" t="e">
        <f>VALUE(TEXT((AP143*$T143/365*'TOX and EXPO INPUTS'!$E$33/'TOX and EXPO INPUTS'!$E$34),"0.00E+00"))</f>
        <v>#DIV/0!</v>
      </c>
      <c r="BS143" s="37" t="e">
        <f>VALUE(TEXT((AQ143*$T143/365*'TOX and EXPO INPUTS'!$E$33/'TOX and EXPO INPUTS'!$E$34),"0.00E+00"))</f>
        <v>#DIV/0!</v>
      </c>
      <c r="BT143" s="37" t="e">
        <f>VALUE(TEXT((AR143*$T143/365*'TOX and EXPO INPUTS'!$E$33/'TOX and EXPO INPUTS'!$E$34),"0.00E+00"))</f>
        <v>#DIV/0!</v>
      </c>
      <c r="BU143" s="37" t="e">
        <f>VALUE(TEXT((AS143*$T143/365*'TOX and EXPO INPUTS'!$E$33/'TOX and EXPO INPUTS'!$E$34),"0.00E+00"))</f>
        <v>#DIV/0!</v>
      </c>
      <c r="BV143" s="37" t="e">
        <f>VALUE(TEXT((AT143*$T143/365*'TOX and EXPO INPUTS'!$E$33/'TOX and EXPO INPUTS'!$E$34),"0.00E+00"))</f>
        <v>#DIV/0!</v>
      </c>
      <c r="BW143" s="37" t="e">
        <f>VALUE(TEXT((AU143*$T143/365*'TOX and EXPO INPUTS'!$E$33/'TOX and EXPO INPUTS'!$E$34),"0.00E+00"))</f>
        <v>#DIV/0!</v>
      </c>
      <c r="BX143" s="42" t="e">
        <f>VALUE(TEXT((AP143*$U143/365*'TOX and EXPO INPUTS'!$E$33/'TOX and EXPO INPUTS'!$E$34),"0.00E+00"))</f>
        <v>#DIV/0!</v>
      </c>
      <c r="BY143" s="37" t="e">
        <f>VALUE(TEXT((AQ143*$U143/365*'TOX and EXPO INPUTS'!$E$33/'TOX and EXPO INPUTS'!$E$34),"0.00E+00"))</f>
        <v>#DIV/0!</v>
      </c>
      <c r="BZ143" s="37" t="e">
        <f>VALUE(TEXT((AR143*$U143/365*'TOX and EXPO INPUTS'!$E$33/'TOX and EXPO INPUTS'!$E$34),"0.00E+00"))</f>
        <v>#DIV/0!</v>
      </c>
      <c r="CA143" s="37" t="e">
        <f>VALUE(TEXT((AS143*$U143/365*'TOX and EXPO INPUTS'!$E$33/'TOX and EXPO INPUTS'!$E$34),"0.00E+00"))</f>
        <v>#DIV/0!</v>
      </c>
      <c r="CB143" s="37" t="e">
        <f>VALUE(TEXT((AT143*$U143/365*'TOX and EXPO INPUTS'!$E$33/'TOX and EXPO INPUTS'!$E$34),"0.00E+00"))</f>
        <v>#DIV/0!</v>
      </c>
      <c r="CC143" s="37" t="e">
        <f>VALUE(TEXT((AU143*$U143/365*'TOX and EXPO INPUTS'!$E$33/'TOX and EXPO INPUTS'!$E$34),"0.00E+00"))</f>
        <v>#DIV/0!</v>
      </c>
      <c r="CD143" s="58" t="e">
        <f>VALUE(TEXT((BR143*'TOX and EXPO INPUTS'!$F$23),"0.00E+00"))</f>
        <v>#DIV/0!</v>
      </c>
      <c r="CE143" s="57" t="e">
        <f>VALUE(TEXT((BS143*'TOX and EXPO INPUTS'!$F$23),"0.00E+00"))</f>
        <v>#DIV/0!</v>
      </c>
      <c r="CF143" s="57" t="e">
        <f>VALUE(TEXT((BT143*'TOX and EXPO INPUTS'!$F$23),"0.00E+00"))</f>
        <v>#DIV/0!</v>
      </c>
      <c r="CG143" s="57" t="e">
        <f>VALUE(TEXT((BU143*'TOX and EXPO INPUTS'!$F$23),"0.00E+00"))</f>
        <v>#DIV/0!</v>
      </c>
      <c r="CH143" s="57" t="e">
        <f>VALUE(TEXT((BV143*'TOX and EXPO INPUTS'!$F$23),"0.00E+00"))</f>
        <v>#DIV/0!</v>
      </c>
      <c r="CI143" s="57" t="e">
        <f>VALUE(TEXT((BW143*'TOX and EXPO INPUTS'!$F$23),"0.00E+00"))</f>
        <v>#DIV/0!</v>
      </c>
      <c r="CJ143" s="58" t="e">
        <f>VALUE(TEXT((BX143*'TOX and EXPO INPUTS'!$F$23),"0.00E+00"))</f>
        <v>#DIV/0!</v>
      </c>
      <c r="CK143" s="57" t="e">
        <f>VALUE(TEXT((BY143*'TOX and EXPO INPUTS'!$F$23),"0.00E+00"))</f>
        <v>#DIV/0!</v>
      </c>
      <c r="CL143" s="57" t="e">
        <f>VALUE(TEXT((BZ143*'TOX and EXPO INPUTS'!$F$23),"0.00E+00"))</f>
        <v>#DIV/0!</v>
      </c>
      <c r="CM143" s="57" t="e">
        <f>VALUE(TEXT((CA143*'TOX and EXPO INPUTS'!$F$23),"0.00E+00"))</f>
        <v>#DIV/0!</v>
      </c>
      <c r="CN143" s="57" t="e">
        <f>VALUE(TEXT((CB143*'TOX and EXPO INPUTS'!$F$23),"0.00E+00"))</f>
        <v>#DIV/0!</v>
      </c>
      <c r="CO143" s="57" t="e">
        <f>VALUE(TEXT((CC143*'TOX and EXPO INPUTS'!$F$23),"0.00E+00"))</f>
        <v>#DIV/0!</v>
      </c>
      <c r="CP143" s="38" t="s">
        <v>106</v>
      </c>
      <c r="CQ143" s="34" t="s">
        <v>107</v>
      </c>
      <c r="CR143" s="34" t="s">
        <v>108</v>
      </c>
      <c r="CS143" s="39" t="s">
        <v>109</v>
      </c>
    </row>
    <row r="144" spans="1:97" ht="48" customHeight="1" x14ac:dyDescent="0.25">
      <c r="A144" s="34" t="s">
        <v>98</v>
      </c>
      <c r="B144" s="34" t="s">
        <v>99</v>
      </c>
      <c r="C144" s="34" t="s">
        <v>113</v>
      </c>
      <c r="D144" s="34" t="s">
        <v>111</v>
      </c>
      <c r="E144" s="39" t="s">
        <v>102</v>
      </c>
      <c r="F144" s="40" t="s">
        <v>135</v>
      </c>
      <c r="G144" s="43"/>
      <c r="H144" s="36" t="s">
        <v>104</v>
      </c>
      <c r="I144" s="67"/>
      <c r="J144" s="36" t="s">
        <v>105</v>
      </c>
      <c r="K144" s="100">
        <f>VLOOKUP(F144,'Amount Seed Planted_variables'!$A$3:$I$74,2,0)</f>
        <v>45000</v>
      </c>
      <c r="L144" s="100">
        <f>VLOOKUP(F144,'Amount Seed Planted_variables'!$A$3:$I$74,3,0)</f>
        <v>165000</v>
      </c>
      <c r="M144" s="36">
        <f t="shared" si="74"/>
        <v>0</v>
      </c>
      <c r="N144" s="35">
        <f t="shared" si="75"/>
        <v>0</v>
      </c>
      <c r="O144" s="101">
        <v>3000</v>
      </c>
      <c r="P144" s="93">
        <f>VLOOKUP(F144,'Amount Seed Planted_variables'!$A$3:$I$74,4,0)</f>
        <v>52272</v>
      </c>
      <c r="Q144" s="93">
        <f>VLOOKUP(F144,'Amount Seed Planted_variables'!$A$3:$I$74,7,0)</f>
        <v>80</v>
      </c>
      <c r="R144" s="93">
        <f>VLOOKUP(F144,'Amount Seed Planted_variables'!$A$3:$I$74,8,0)</f>
        <v>4181760</v>
      </c>
      <c r="S144" s="87">
        <f t="shared" si="71"/>
        <v>2.5</v>
      </c>
      <c r="T144" s="35">
        <v>10</v>
      </c>
      <c r="U144" s="35">
        <v>30</v>
      </c>
      <c r="V144" s="41">
        <v>138210600</v>
      </c>
      <c r="W144" s="35">
        <v>23262800</v>
      </c>
      <c r="X144" s="35">
        <v>21238200</v>
      </c>
      <c r="Y144" s="41">
        <v>106100</v>
      </c>
      <c r="Z144" s="35">
        <f t="shared" si="70"/>
        <v>10610</v>
      </c>
      <c r="AA144" s="42">
        <f t="shared" si="76"/>
        <v>0</v>
      </c>
      <c r="AB144" s="37">
        <f t="shared" si="77"/>
        <v>0</v>
      </c>
      <c r="AC144" s="37">
        <f t="shared" si="78"/>
        <v>0</v>
      </c>
      <c r="AD144" s="42" t="e">
        <f>VALUE(TEXT(((AA144*'TOX and EXPO INPUTS'!$F$13)/'TOX and EXPO INPUTS'!$E$27),"0.00E+00"))</f>
        <v>#DIV/0!</v>
      </c>
      <c r="AE144" s="37" t="e">
        <f>VALUE(TEXT(((AB144*'TOX and EXPO INPUTS'!$F$13)/'TOX and EXPO INPUTS'!$E$27),"0.00E+00"))</f>
        <v>#DIV/0!</v>
      </c>
      <c r="AF144" s="37" t="e">
        <f>VALUE(TEXT(((AC144*'TOX and EXPO INPUTS'!$F$13)/'TOX and EXPO INPUTS'!$E$27),"0.00E+00"))</f>
        <v>#DIV/0!</v>
      </c>
      <c r="AG144" s="42" t="e">
        <f>IF($E144="ST",VALUE(TEXT(('TOX and EXPO INPUTS'!$F$7/AD144),"0.0E+00")),IF($E144="IT",VALUE(TEXT(('TOX and EXPO INPUTS'!$F$10/AD144),"0.0E+00"))))</f>
        <v>#DIV/0!</v>
      </c>
      <c r="AH144" s="37" t="e">
        <f>IF($E144="ST",VALUE(TEXT(('TOX and EXPO INPUTS'!$F$7/AE144),"0.0E+00")),IF($E144="IT",VALUE(TEXT(('TOX and EXPO INPUTS'!$F$10/AE144),"0.0E+00"))))</f>
        <v>#DIV/0!</v>
      </c>
      <c r="AI144" s="37" t="e">
        <f>IF($E144="ST",VALUE(TEXT(('TOX and EXPO INPUTS'!$F$7/AF144),"0.0E+00")),IF($E144="IT",VALUE(TEXT(('TOX and EXPO INPUTS'!$F$10/AF144),"0.0E+00"))))</f>
        <v>#DIV/0!</v>
      </c>
      <c r="AJ144" s="42">
        <f t="shared" si="72"/>
        <v>0</v>
      </c>
      <c r="AK144" s="37">
        <f t="shared" si="73"/>
        <v>0</v>
      </c>
      <c r="AL144" s="42" t="e">
        <f>VALUE(TEXT(((AJ144*'TOX and EXPO INPUTS'!$F$21)/'TOX and EXPO INPUTS'!$E$29),"0.00E+00"))</f>
        <v>#DIV/0!</v>
      </c>
      <c r="AM144" s="37" t="e">
        <f>VALUE(TEXT(((AK144*'TOX and EXPO INPUTS'!$F$21)/'TOX and EXPO INPUTS'!$E$29),"0.00E+00"))</f>
        <v>#DIV/0!</v>
      </c>
      <c r="AN144" s="42" t="e">
        <f>IF($E144="ST",VALUE(TEXT(('TOX and EXPO INPUTS'!$F$15/AL144),"0.0E+00")),IF($E144="IT",VALUE(TEXT(('TOX and EXPO INPUTS'!$F$18/AL144),"0.0E+00"))))</f>
        <v>#DIV/0!</v>
      </c>
      <c r="AO144" s="37" t="e">
        <f>IF($E144="ST",VALUE(TEXT(('TOX and EXPO INPUTS'!$F$15/AM144),"0.0E+00")),IF($E144="IT",VALUE(TEXT(('TOX and EXPO INPUTS'!$F$18/AM144),"0.0E+00"))))</f>
        <v>#DIV/0!</v>
      </c>
      <c r="AP144" s="42" t="e">
        <f t="shared" si="58"/>
        <v>#DIV/0!</v>
      </c>
      <c r="AQ144" s="37" t="e">
        <f t="shared" si="59"/>
        <v>#DIV/0!</v>
      </c>
      <c r="AR144" s="37" t="e">
        <f t="shared" si="60"/>
        <v>#DIV/0!</v>
      </c>
      <c r="AS144" s="37" t="e">
        <f t="shared" si="61"/>
        <v>#DIV/0!</v>
      </c>
      <c r="AT144" s="37" t="e">
        <f t="shared" si="62"/>
        <v>#DIV/0!</v>
      </c>
      <c r="AU144" s="37" t="e">
        <f t="shared" si="63"/>
        <v>#DIV/0!</v>
      </c>
      <c r="AV144" s="42" t="e">
        <f t="shared" si="64"/>
        <v>#DIV/0!</v>
      </c>
      <c r="AW144" s="37" t="e">
        <f t="shared" si="65"/>
        <v>#DIV/0!</v>
      </c>
      <c r="AX144" s="37" t="e">
        <f t="shared" si="66"/>
        <v>#DIV/0!</v>
      </c>
      <c r="AY144" s="37" t="e">
        <f t="shared" si="67"/>
        <v>#DIV/0!</v>
      </c>
      <c r="AZ144" s="37" t="e">
        <f t="shared" si="68"/>
        <v>#DIV/0!</v>
      </c>
      <c r="BA144" s="37" t="e">
        <f t="shared" si="69"/>
        <v>#DIV/0!</v>
      </c>
      <c r="BB144" s="42" t="e">
        <f>IF($E144="ST",VALUE(TEXT((1/(('TOX and EXPO INPUTS'!$F$9/AG144)+('TOX and EXPO INPUTS'!$F$17/AN144))),"0.0E+00")),IF($E144="IT",VALUE(TEXT((1/(('TOX and EXPO INPUTS'!$F$12/AG144)+('TOX and EXPO INPUTS'!$F$20/AN144))),"0.0E+00"))))</f>
        <v>#DIV/0!</v>
      </c>
      <c r="BC144" s="37" t="e">
        <f>IF($E144="ST",VALUE(TEXT((1/(('TOX and EXPO INPUTS'!$F$9/AH144)+('TOX and EXPO INPUTS'!$F$17/AN144))),"0.0E+00")),IF($E144="IT",VALUE(TEXT((1/(('TOX and EXPO INPUTS'!$F$12/AH144)+('TOX and EXPO INPUTS'!$F$20/AN144))),"0.0E+00"))))</f>
        <v>#DIV/0!</v>
      </c>
      <c r="BD144" s="37" t="e">
        <f>IF($E144="ST",VALUE(TEXT((1/(('TOX and EXPO INPUTS'!$F$9/AI144)+('TOX and EXPO INPUTS'!$F$17/AN144))),"0.0E+00")),IF($E144="IT",VALUE(TEXT((1/(('TOX and EXPO INPUTS'!$F$12/AI144)+('TOX and EXPO INPUTS'!$F$20/AN144))),"0.0E+00"))))</f>
        <v>#DIV/0!</v>
      </c>
      <c r="BE144" s="37" t="e">
        <f>IF($E144="ST",VALUE(TEXT((1/(('TOX and EXPO INPUTS'!$F$9/AG144)+('TOX and EXPO INPUTS'!$F$17/AO144))),"0.0E+00")),IF($E144="IT",VALUE(TEXT((1/(('TOX and EXPO INPUTS'!$F$12/AG144)+('TOX and EXPO INPUTS'!$F$20/AO144))),"0.0E+00"))))</f>
        <v>#DIV/0!</v>
      </c>
      <c r="BF144" s="37" t="e">
        <f>IF($E144="ST",VALUE(TEXT((1/(('TOX and EXPO INPUTS'!$F$9/AH144)+('TOX and EXPO INPUTS'!$F$17/AO144))),"0.0E+00")),IF($E144="IT",VALUE(TEXT((1/(('TOX and EXPO INPUTS'!$F$12/AH144)+('TOX and EXPO INPUTS'!$F$20/AO144))),"0.0E+00"))))</f>
        <v>#DIV/0!</v>
      </c>
      <c r="BG144" s="37" t="e">
        <f>IF($E144="ST",VALUE(TEXT((1/(('TOX and EXPO INPUTS'!$F$9/AI144)+('TOX and EXPO INPUTS'!$F$17/AO144))),"0.0E+00")),IF($E144="IT",VALUE(TEXT((1/(('TOX and EXPO INPUTS'!$F$12/AI144)+('TOX and EXPO INPUTS'!$F$20/AO144))),"0.0E+00"))))</f>
        <v>#DIV/0!</v>
      </c>
      <c r="BH144" s="42" t="e">
        <f>VALUE(TEXT((AD144*$T144/365*'TOX and EXPO INPUTS'!$E$33/'TOX and EXPO INPUTS'!$E$34),"0.00E+00"))</f>
        <v>#DIV/0!</v>
      </c>
      <c r="BI144" s="37" t="e">
        <f>VALUE(TEXT((AE144*$T144/365*'TOX and EXPO INPUTS'!$E$33/'TOX and EXPO INPUTS'!$E$34),"0.00E+00"))</f>
        <v>#DIV/0!</v>
      </c>
      <c r="BJ144" s="37" t="e">
        <f>VALUE(TEXT((AF144*$T144/365*'TOX and EXPO INPUTS'!$E$33/'TOX and EXPO INPUTS'!$E$34),"0.00E+00"))</f>
        <v>#DIV/0!</v>
      </c>
      <c r="BK144" s="42" t="e">
        <f>VALUE(TEXT((AD144*$U144/365*'TOX and EXPO INPUTS'!$E$33/'TOX and EXPO INPUTS'!$E$34),"0.00E+00"))</f>
        <v>#DIV/0!</v>
      </c>
      <c r="BL144" s="37" t="e">
        <f>VALUE(TEXT((AE144*$U144/365*'TOX and EXPO INPUTS'!$E$33/'TOX and EXPO INPUTS'!$E$34),"0.00E+00"))</f>
        <v>#DIV/0!</v>
      </c>
      <c r="BM144" s="37" t="e">
        <f>VALUE(TEXT((AF144*$U144/365*'TOX and EXPO INPUTS'!$E$33/'TOX and EXPO INPUTS'!$E$34),"0.00E+00"))</f>
        <v>#DIV/0!</v>
      </c>
      <c r="BN144" s="42" t="e">
        <f>VALUE(TEXT((AL144*$T144/365*'TOX and EXPO INPUTS'!$E$33/'TOX and EXPO INPUTS'!$E$34),"0.00E+00"))</f>
        <v>#DIV/0!</v>
      </c>
      <c r="BO144" s="37" t="e">
        <f>VALUE(TEXT((AM144*$T144/365*'TOX and EXPO INPUTS'!$E$33/'TOX and EXPO INPUTS'!$E$34),"0.00E+00"))</f>
        <v>#DIV/0!</v>
      </c>
      <c r="BP144" s="42" t="e">
        <f>VALUE(TEXT((AL144*$U144/365*'TOX and EXPO INPUTS'!$E$33/'TOX and EXPO INPUTS'!$E$34),"0.00E+00"))</f>
        <v>#DIV/0!</v>
      </c>
      <c r="BQ144" s="37" t="e">
        <f>VALUE(TEXT((AM144*$U144/365*'TOX and EXPO INPUTS'!$E$33/'TOX and EXPO INPUTS'!$E$34),"0.00E+00"))</f>
        <v>#DIV/0!</v>
      </c>
      <c r="BR144" s="42" t="e">
        <f>VALUE(TEXT((AP144*$T144/365*'TOX and EXPO INPUTS'!$E$33/'TOX and EXPO INPUTS'!$E$34),"0.00E+00"))</f>
        <v>#DIV/0!</v>
      </c>
      <c r="BS144" s="37" t="e">
        <f>VALUE(TEXT((AQ144*$T144/365*'TOX and EXPO INPUTS'!$E$33/'TOX and EXPO INPUTS'!$E$34),"0.00E+00"))</f>
        <v>#DIV/0!</v>
      </c>
      <c r="BT144" s="37" t="e">
        <f>VALUE(TEXT((AR144*$T144/365*'TOX and EXPO INPUTS'!$E$33/'TOX and EXPO INPUTS'!$E$34),"0.00E+00"))</f>
        <v>#DIV/0!</v>
      </c>
      <c r="BU144" s="37" t="e">
        <f>VALUE(TEXT((AS144*$T144/365*'TOX and EXPO INPUTS'!$E$33/'TOX and EXPO INPUTS'!$E$34),"0.00E+00"))</f>
        <v>#DIV/0!</v>
      </c>
      <c r="BV144" s="37" t="e">
        <f>VALUE(TEXT((AT144*$T144/365*'TOX and EXPO INPUTS'!$E$33/'TOX and EXPO INPUTS'!$E$34),"0.00E+00"))</f>
        <v>#DIV/0!</v>
      </c>
      <c r="BW144" s="37" t="e">
        <f>VALUE(TEXT((AU144*$T144/365*'TOX and EXPO INPUTS'!$E$33/'TOX and EXPO INPUTS'!$E$34),"0.00E+00"))</f>
        <v>#DIV/0!</v>
      </c>
      <c r="BX144" s="42" t="e">
        <f>VALUE(TEXT((AP144*$U144/365*'TOX and EXPO INPUTS'!$E$33/'TOX and EXPO INPUTS'!$E$34),"0.00E+00"))</f>
        <v>#DIV/0!</v>
      </c>
      <c r="BY144" s="37" t="e">
        <f>VALUE(TEXT((AQ144*$U144/365*'TOX and EXPO INPUTS'!$E$33/'TOX and EXPO INPUTS'!$E$34),"0.00E+00"))</f>
        <v>#DIV/0!</v>
      </c>
      <c r="BZ144" s="37" t="e">
        <f>VALUE(TEXT((AR144*$U144/365*'TOX and EXPO INPUTS'!$E$33/'TOX and EXPO INPUTS'!$E$34),"0.00E+00"))</f>
        <v>#DIV/0!</v>
      </c>
      <c r="CA144" s="37" t="e">
        <f>VALUE(TEXT((AS144*$U144/365*'TOX and EXPO INPUTS'!$E$33/'TOX and EXPO INPUTS'!$E$34),"0.00E+00"))</f>
        <v>#DIV/0!</v>
      </c>
      <c r="CB144" s="37" t="e">
        <f>VALUE(TEXT((AT144*$U144/365*'TOX and EXPO INPUTS'!$E$33/'TOX and EXPO INPUTS'!$E$34),"0.00E+00"))</f>
        <v>#DIV/0!</v>
      </c>
      <c r="CC144" s="37" t="e">
        <f>VALUE(TEXT((AU144*$U144/365*'TOX and EXPO INPUTS'!$E$33/'TOX and EXPO INPUTS'!$E$34),"0.00E+00"))</f>
        <v>#DIV/0!</v>
      </c>
      <c r="CD144" s="58" t="e">
        <f>VALUE(TEXT((BR144*'TOX and EXPO INPUTS'!$F$23),"0.00E+00"))</f>
        <v>#DIV/0!</v>
      </c>
      <c r="CE144" s="57" t="e">
        <f>VALUE(TEXT((BS144*'TOX and EXPO INPUTS'!$F$23),"0.00E+00"))</f>
        <v>#DIV/0!</v>
      </c>
      <c r="CF144" s="57" t="e">
        <f>VALUE(TEXT((BT144*'TOX and EXPO INPUTS'!$F$23),"0.00E+00"))</f>
        <v>#DIV/0!</v>
      </c>
      <c r="CG144" s="57" t="e">
        <f>VALUE(TEXT((BU144*'TOX and EXPO INPUTS'!$F$23),"0.00E+00"))</f>
        <v>#DIV/0!</v>
      </c>
      <c r="CH144" s="57" t="e">
        <f>VALUE(TEXT((BV144*'TOX and EXPO INPUTS'!$F$23),"0.00E+00"))</f>
        <v>#DIV/0!</v>
      </c>
      <c r="CI144" s="57" t="e">
        <f>VALUE(TEXT((BW144*'TOX and EXPO INPUTS'!$F$23),"0.00E+00"))</f>
        <v>#DIV/0!</v>
      </c>
      <c r="CJ144" s="58" t="e">
        <f>VALUE(TEXT((BX144*'TOX and EXPO INPUTS'!$F$23),"0.00E+00"))</f>
        <v>#DIV/0!</v>
      </c>
      <c r="CK144" s="57" t="e">
        <f>VALUE(TEXT((BY144*'TOX and EXPO INPUTS'!$F$23),"0.00E+00"))</f>
        <v>#DIV/0!</v>
      </c>
      <c r="CL144" s="57" t="e">
        <f>VALUE(TEXT((BZ144*'TOX and EXPO INPUTS'!$F$23),"0.00E+00"))</f>
        <v>#DIV/0!</v>
      </c>
      <c r="CM144" s="57" t="e">
        <f>VALUE(TEXT((CA144*'TOX and EXPO INPUTS'!$F$23),"0.00E+00"))</f>
        <v>#DIV/0!</v>
      </c>
      <c r="CN144" s="57" t="e">
        <f>VALUE(TEXT((CB144*'TOX and EXPO INPUTS'!$F$23),"0.00E+00"))</f>
        <v>#DIV/0!</v>
      </c>
      <c r="CO144" s="57" t="e">
        <f>VALUE(TEXT((CC144*'TOX and EXPO INPUTS'!$F$23),"0.00E+00"))</f>
        <v>#DIV/0!</v>
      </c>
      <c r="CP144" s="38" t="s">
        <v>106</v>
      </c>
      <c r="CQ144" s="34" t="s">
        <v>107</v>
      </c>
      <c r="CR144" s="34" t="s">
        <v>108</v>
      </c>
      <c r="CS144" s="39" t="s">
        <v>109</v>
      </c>
    </row>
    <row r="145" spans="1:97" ht="48" customHeight="1" x14ac:dyDescent="0.25">
      <c r="A145" s="34" t="s">
        <v>98</v>
      </c>
      <c r="B145" s="34" t="s">
        <v>99</v>
      </c>
      <c r="C145" s="34" t="s">
        <v>113</v>
      </c>
      <c r="D145" s="34" t="s">
        <v>442</v>
      </c>
      <c r="E145" s="39" t="s">
        <v>102</v>
      </c>
      <c r="F145" s="40" t="s">
        <v>135</v>
      </c>
      <c r="G145" s="43"/>
      <c r="H145" s="36" t="s">
        <v>104</v>
      </c>
      <c r="I145" s="67"/>
      <c r="J145" s="36" t="s">
        <v>105</v>
      </c>
      <c r="K145" s="100">
        <f>VLOOKUP(F145,'Amount Seed Planted_variables'!$A$3:$I$74,2,0)</f>
        <v>45000</v>
      </c>
      <c r="L145" s="100">
        <f>VLOOKUP(F145,'Amount Seed Planted_variables'!$A$3:$I$74,3,0)</f>
        <v>165000</v>
      </c>
      <c r="M145" s="36">
        <f t="shared" si="74"/>
        <v>0</v>
      </c>
      <c r="N145" s="35">
        <f t="shared" si="75"/>
        <v>0</v>
      </c>
      <c r="O145" s="101">
        <v>3000</v>
      </c>
      <c r="P145" s="93">
        <f>VLOOKUP(F145,'Amount Seed Planted_variables'!$A$3:$I$74,4,0)</f>
        <v>52272</v>
      </c>
      <c r="Q145" s="93">
        <f>VLOOKUP(F145,'Amount Seed Planted_variables'!$A$3:$I$74,7,0)</f>
        <v>80</v>
      </c>
      <c r="R145" s="93">
        <f>VLOOKUP(F145,'Amount Seed Planted_variables'!$A$3:$I$74,8,0)</f>
        <v>4181760</v>
      </c>
      <c r="S145" s="87" t="str">
        <f t="shared" si="71"/>
        <v>NA</v>
      </c>
      <c r="T145" s="35">
        <v>10</v>
      </c>
      <c r="U145" s="35">
        <v>30</v>
      </c>
      <c r="V145" s="41">
        <v>3994</v>
      </c>
      <c r="W145" s="35">
        <v>797</v>
      </c>
      <c r="X145" s="35">
        <v>530</v>
      </c>
      <c r="Y145" s="41">
        <v>66</v>
      </c>
      <c r="Z145" s="35">
        <f t="shared" si="70"/>
        <v>6.6000000000000005</v>
      </c>
      <c r="AA145" s="42">
        <f t="shared" si="76"/>
        <v>0</v>
      </c>
      <c r="AB145" s="37">
        <f t="shared" si="77"/>
        <v>0</v>
      </c>
      <c r="AC145" s="37">
        <f t="shared" si="78"/>
        <v>0</v>
      </c>
      <c r="AD145" s="42" t="e">
        <f>VALUE(TEXT(((AA145*'TOX and EXPO INPUTS'!$F$13)/'TOX and EXPO INPUTS'!$E$27),"0.00E+00"))</f>
        <v>#DIV/0!</v>
      </c>
      <c r="AE145" s="37" t="e">
        <f>VALUE(TEXT(((AB145*'TOX and EXPO INPUTS'!$F$13)/'TOX and EXPO INPUTS'!$E$27),"0.00E+00"))</f>
        <v>#DIV/0!</v>
      </c>
      <c r="AF145" s="37" t="e">
        <f>VALUE(TEXT(((AC145*'TOX and EXPO INPUTS'!$F$13)/'TOX and EXPO INPUTS'!$E$27),"0.00E+00"))</f>
        <v>#DIV/0!</v>
      </c>
      <c r="AG145" s="42" t="e">
        <f>IF($E145="ST",VALUE(TEXT(('TOX and EXPO INPUTS'!$F$7/AD145),"0.0E+00")),IF($E145="IT",VALUE(TEXT(('TOX and EXPO INPUTS'!$F$10/AD145),"0.0E+00"))))</f>
        <v>#DIV/0!</v>
      </c>
      <c r="AH145" s="37" t="e">
        <f>IF($E145="ST",VALUE(TEXT(('TOX and EXPO INPUTS'!$F$7/AE145),"0.0E+00")),IF($E145="IT",VALUE(TEXT(('TOX and EXPO INPUTS'!$F$10/AE145),"0.0E+00"))))</f>
        <v>#DIV/0!</v>
      </c>
      <c r="AI145" s="37" t="e">
        <f>IF($E145="ST",VALUE(TEXT(('TOX and EXPO INPUTS'!$F$7/AF145),"0.0E+00")),IF($E145="IT",VALUE(TEXT(('TOX and EXPO INPUTS'!$F$10/AF145),"0.0E+00"))))</f>
        <v>#DIV/0!</v>
      </c>
      <c r="AJ145" s="42">
        <f t="shared" si="72"/>
        <v>0</v>
      </c>
      <c r="AK145" s="37">
        <f t="shared" si="73"/>
        <v>0</v>
      </c>
      <c r="AL145" s="42" t="e">
        <f>VALUE(TEXT(((AJ145*'TOX and EXPO INPUTS'!$F$21)/'TOX and EXPO INPUTS'!$E$29),"0.00E+00"))</f>
        <v>#DIV/0!</v>
      </c>
      <c r="AM145" s="37" t="e">
        <f>VALUE(TEXT(((AK145*'TOX and EXPO INPUTS'!$F$21)/'TOX and EXPO INPUTS'!$E$29),"0.00E+00"))</f>
        <v>#DIV/0!</v>
      </c>
      <c r="AN145" s="42" t="e">
        <f>IF($E145="ST",VALUE(TEXT(('TOX and EXPO INPUTS'!$F$15/AL145),"0.0E+00")),IF($E145="IT",VALUE(TEXT(('TOX and EXPO INPUTS'!$F$18/AL145),"0.0E+00"))))</f>
        <v>#DIV/0!</v>
      </c>
      <c r="AO145" s="37" t="e">
        <f>IF($E145="ST",VALUE(TEXT(('TOX and EXPO INPUTS'!$F$15/AM145),"0.0E+00")),IF($E145="IT",VALUE(TEXT(('TOX and EXPO INPUTS'!$F$18/AM145),"0.0E+00"))))</f>
        <v>#DIV/0!</v>
      </c>
      <c r="AP145" s="42" t="e">
        <f t="shared" si="58"/>
        <v>#DIV/0!</v>
      </c>
      <c r="AQ145" s="37" t="e">
        <f t="shared" si="59"/>
        <v>#DIV/0!</v>
      </c>
      <c r="AR145" s="37" t="e">
        <f t="shared" si="60"/>
        <v>#DIV/0!</v>
      </c>
      <c r="AS145" s="37" t="e">
        <f t="shared" si="61"/>
        <v>#DIV/0!</v>
      </c>
      <c r="AT145" s="37" t="e">
        <f t="shared" si="62"/>
        <v>#DIV/0!</v>
      </c>
      <c r="AU145" s="37" t="e">
        <f t="shared" si="63"/>
        <v>#DIV/0!</v>
      </c>
      <c r="AV145" s="42" t="e">
        <f t="shared" si="64"/>
        <v>#DIV/0!</v>
      </c>
      <c r="AW145" s="37" t="e">
        <f t="shared" si="65"/>
        <v>#DIV/0!</v>
      </c>
      <c r="AX145" s="37" t="e">
        <f t="shared" si="66"/>
        <v>#DIV/0!</v>
      </c>
      <c r="AY145" s="37" t="e">
        <f t="shared" si="67"/>
        <v>#DIV/0!</v>
      </c>
      <c r="AZ145" s="37" t="e">
        <f t="shared" si="68"/>
        <v>#DIV/0!</v>
      </c>
      <c r="BA145" s="37" t="e">
        <f t="shared" si="69"/>
        <v>#DIV/0!</v>
      </c>
      <c r="BB145" s="42" t="e">
        <f>IF($E145="ST",VALUE(TEXT((1/(('TOX and EXPO INPUTS'!$F$9/AG145)+('TOX and EXPO INPUTS'!$F$17/AN145))),"0.0E+00")),IF($E145="IT",VALUE(TEXT((1/(('TOX and EXPO INPUTS'!$F$12/AG145)+('TOX and EXPO INPUTS'!$F$20/AN145))),"0.0E+00"))))</f>
        <v>#DIV/0!</v>
      </c>
      <c r="BC145" s="37" t="e">
        <f>IF($E145="ST",VALUE(TEXT((1/(('TOX and EXPO INPUTS'!$F$9/AH145)+('TOX and EXPO INPUTS'!$F$17/AN145))),"0.0E+00")),IF($E145="IT",VALUE(TEXT((1/(('TOX and EXPO INPUTS'!$F$12/AH145)+('TOX and EXPO INPUTS'!$F$20/AN145))),"0.0E+00"))))</f>
        <v>#DIV/0!</v>
      </c>
      <c r="BD145" s="37" t="e">
        <f>IF($E145="ST",VALUE(TEXT((1/(('TOX and EXPO INPUTS'!$F$9/AI145)+('TOX and EXPO INPUTS'!$F$17/AN145))),"0.0E+00")),IF($E145="IT",VALUE(TEXT((1/(('TOX and EXPO INPUTS'!$F$12/AI145)+('TOX and EXPO INPUTS'!$F$20/AN145))),"0.0E+00"))))</f>
        <v>#DIV/0!</v>
      </c>
      <c r="BE145" s="37" t="e">
        <f>IF($E145="ST",VALUE(TEXT((1/(('TOX and EXPO INPUTS'!$F$9/AG145)+('TOX and EXPO INPUTS'!$F$17/AO145))),"0.0E+00")),IF($E145="IT",VALUE(TEXT((1/(('TOX and EXPO INPUTS'!$F$12/AG145)+('TOX and EXPO INPUTS'!$F$20/AO145))),"0.0E+00"))))</f>
        <v>#DIV/0!</v>
      </c>
      <c r="BF145" s="37" t="e">
        <f>IF($E145="ST",VALUE(TEXT((1/(('TOX and EXPO INPUTS'!$F$9/AH145)+('TOX and EXPO INPUTS'!$F$17/AO145))),"0.0E+00")),IF($E145="IT",VALUE(TEXT((1/(('TOX and EXPO INPUTS'!$F$12/AH145)+('TOX and EXPO INPUTS'!$F$20/AO145))),"0.0E+00"))))</f>
        <v>#DIV/0!</v>
      </c>
      <c r="BG145" s="37" t="e">
        <f>IF($E145="ST",VALUE(TEXT((1/(('TOX and EXPO INPUTS'!$F$9/AI145)+('TOX and EXPO INPUTS'!$F$17/AO145))),"0.0E+00")),IF($E145="IT",VALUE(TEXT((1/(('TOX and EXPO INPUTS'!$F$12/AI145)+('TOX and EXPO INPUTS'!$F$20/AO145))),"0.0E+00"))))</f>
        <v>#DIV/0!</v>
      </c>
      <c r="BH145" s="42" t="e">
        <f>VALUE(TEXT((AD145*$T145/365*'TOX and EXPO INPUTS'!$E$33/'TOX and EXPO INPUTS'!$E$34),"0.00E+00"))</f>
        <v>#DIV/0!</v>
      </c>
      <c r="BI145" s="37" t="e">
        <f>VALUE(TEXT((AE145*$T145/365*'TOX and EXPO INPUTS'!$E$33/'TOX and EXPO INPUTS'!$E$34),"0.00E+00"))</f>
        <v>#DIV/0!</v>
      </c>
      <c r="BJ145" s="37" t="e">
        <f>VALUE(TEXT((AF145*$T145/365*'TOX and EXPO INPUTS'!$E$33/'TOX and EXPO INPUTS'!$E$34),"0.00E+00"))</f>
        <v>#DIV/0!</v>
      </c>
      <c r="BK145" s="42" t="e">
        <f>VALUE(TEXT((AD145*$U145/365*'TOX and EXPO INPUTS'!$E$33/'TOX and EXPO INPUTS'!$E$34),"0.00E+00"))</f>
        <v>#DIV/0!</v>
      </c>
      <c r="BL145" s="37" t="e">
        <f>VALUE(TEXT((AE145*$U145/365*'TOX and EXPO INPUTS'!$E$33/'TOX and EXPO INPUTS'!$E$34),"0.00E+00"))</f>
        <v>#DIV/0!</v>
      </c>
      <c r="BM145" s="37" t="e">
        <f>VALUE(TEXT((AF145*$U145/365*'TOX and EXPO INPUTS'!$E$33/'TOX and EXPO INPUTS'!$E$34),"0.00E+00"))</f>
        <v>#DIV/0!</v>
      </c>
      <c r="BN145" s="42" t="e">
        <f>VALUE(TEXT((AL145*$T145/365*'TOX and EXPO INPUTS'!$E$33/'TOX and EXPO INPUTS'!$E$34),"0.00E+00"))</f>
        <v>#DIV/0!</v>
      </c>
      <c r="BO145" s="37" t="e">
        <f>VALUE(TEXT((AM145*$T145/365*'TOX and EXPO INPUTS'!$E$33/'TOX and EXPO INPUTS'!$E$34),"0.00E+00"))</f>
        <v>#DIV/0!</v>
      </c>
      <c r="BP145" s="42" t="e">
        <f>VALUE(TEXT((AL145*$U145/365*'TOX and EXPO INPUTS'!$E$33/'TOX and EXPO INPUTS'!$E$34),"0.00E+00"))</f>
        <v>#DIV/0!</v>
      </c>
      <c r="BQ145" s="37" t="e">
        <f>VALUE(TEXT((AM145*$U145/365*'TOX and EXPO INPUTS'!$E$33/'TOX and EXPO INPUTS'!$E$34),"0.00E+00"))</f>
        <v>#DIV/0!</v>
      </c>
      <c r="BR145" s="42" t="e">
        <f>VALUE(TEXT((AP145*$T145/365*'TOX and EXPO INPUTS'!$E$33/'TOX and EXPO INPUTS'!$E$34),"0.00E+00"))</f>
        <v>#DIV/0!</v>
      </c>
      <c r="BS145" s="37" t="e">
        <f>VALUE(TEXT((AQ145*$T145/365*'TOX and EXPO INPUTS'!$E$33/'TOX and EXPO INPUTS'!$E$34),"0.00E+00"))</f>
        <v>#DIV/0!</v>
      </c>
      <c r="BT145" s="37" t="e">
        <f>VALUE(TEXT((AR145*$T145/365*'TOX and EXPO INPUTS'!$E$33/'TOX and EXPO INPUTS'!$E$34),"0.00E+00"))</f>
        <v>#DIV/0!</v>
      </c>
      <c r="BU145" s="37" t="e">
        <f>VALUE(TEXT((AS145*$T145/365*'TOX and EXPO INPUTS'!$E$33/'TOX and EXPO INPUTS'!$E$34),"0.00E+00"))</f>
        <v>#DIV/0!</v>
      </c>
      <c r="BV145" s="37" t="e">
        <f>VALUE(TEXT((AT145*$T145/365*'TOX and EXPO INPUTS'!$E$33/'TOX and EXPO INPUTS'!$E$34),"0.00E+00"))</f>
        <v>#DIV/0!</v>
      </c>
      <c r="BW145" s="37" t="e">
        <f>VALUE(TEXT((AU145*$T145/365*'TOX and EXPO INPUTS'!$E$33/'TOX and EXPO INPUTS'!$E$34),"0.00E+00"))</f>
        <v>#DIV/0!</v>
      </c>
      <c r="BX145" s="42" t="e">
        <f>VALUE(TEXT((AP145*$U145/365*'TOX and EXPO INPUTS'!$E$33/'TOX and EXPO INPUTS'!$E$34),"0.00E+00"))</f>
        <v>#DIV/0!</v>
      </c>
      <c r="BY145" s="37" t="e">
        <f>VALUE(TEXT((AQ145*$U145/365*'TOX and EXPO INPUTS'!$E$33/'TOX and EXPO INPUTS'!$E$34),"0.00E+00"))</f>
        <v>#DIV/0!</v>
      </c>
      <c r="BZ145" s="37" t="e">
        <f>VALUE(TEXT((AR145*$U145/365*'TOX and EXPO INPUTS'!$E$33/'TOX and EXPO INPUTS'!$E$34),"0.00E+00"))</f>
        <v>#DIV/0!</v>
      </c>
      <c r="CA145" s="37" t="e">
        <f>VALUE(TEXT((AS145*$U145/365*'TOX and EXPO INPUTS'!$E$33/'TOX and EXPO INPUTS'!$E$34),"0.00E+00"))</f>
        <v>#DIV/0!</v>
      </c>
      <c r="CB145" s="37" t="e">
        <f>VALUE(TEXT((AT145*$U145/365*'TOX and EXPO INPUTS'!$E$33/'TOX and EXPO INPUTS'!$E$34),"0.00E+00"))</f>
        <v>#DIV/0!</v>
      </c>
      <c r="CC145" s="37" t="e">
        <f>VALUE(TEXT((AU145*$U145/365*'TOX and EXPO INPUTS'!$E$33/'TOX and EXPO INPUTS'!$E$34),"0.00E+00"))</f>
        <v>#DIV/0!</v>
      </c>
      <c r="CD145" s="58" t="e">
        <f>VALUE(TEXT((BR145*'TOX and EXPO INPUTS'!$F$23),"0.00E+00"))</f>
        <v>#DIV/0!</v>
      </c>
      <c r="CE145" s="57" t="e">
        <f>VALUE(TEXT((BS145*'TOX and EXPO INPUTS'!$F$23),"0.00E+00"))</f>
        <v>#DIV/0!</v>
      </c>
      <c r="CF145" s="57" t="e">
        <f>VALUE(TEXT((BT145*'TOX and EXPO INPUTS'!$F$23),"0.00E+00"))</f>
        <v>#DIV/0!</v>
      </c>
      <c r="CG145" s="57" t="e">
        <f>VALUE(TEXT((BU145*'TOX and EXPO INPUTS'!$F$23),"0.00E+00"))</f>
        <v>#DIV/0!</v>
      </c>
      <c r="CH145" s="57" t="e">
        <f>VALUE(TEXT((BV145*'TOX and EXPO INPUTS'!$F$23),"0.00E+00"))</f>
        <v>#DIV/0!</v>
      </c>
      <c r="CI145" s="57" t="e">
        <f>VALUE(TEXT((BW145*'TOX and EXPO INPUTS'!$F$23),"0.00E+00"))</f>
        <v>#DIV/0!</v>
      </c>
      <c r="CJ145" s="58" t="e">
        <f>VALUE(TEXT((BX145*'TOX and EXPO INPUTS'!$F$23),"0.00E+00"))</f>
        <v>#DIV/0!</v>
      </c>
      <c r="CK145" s="57" t="e">
        <f>VALUE(TEXT((BY145*'TOX and EXPO INPUTS'!$F$23),"0.00E+00"))</f>
        <v>#DIV/0!</v>
      </c>
      <c r="CL145" s="57" t="e">
        <f>VALUE(TEXT((BZ145*'TOX and EXPO INPUTS'!$F$23),"0.00E+00"))</f>
        <v>#DIV/0!</v>
      </c>
      <c r="CM145" s="57" t="e">
        <f>VALUE(TEXT((CA145*'TOX and EXPO INPUTS'!$F$23),"0.00E+00"))</f>
        <v>#DIV/0!</v>
      </c>
      <c r="CN145" s="57" t="e">
        <f>VALUE(TEXT((CB145*'TOX and EXPO INPUTS'!$F$23),"0.00E+00"))</f>
        <v>#DIV/0!</v>
      </c>
      <c r="CO145" s="57" t="e">
        <f>VALUE(TEXT((CC145*'TOX and EXPO INPUTS'!$F$23),"0.00E+00"))</f>
        <v>#DIV/0!</v>
      </c>
      <c r="CP145" s="38" t="s">
        <v>106</v>
      </c>
      <c r="CQ145" s="34" t="s">
        <v>107</v>
      </c>
      <c r="CR145" s="34" t="s">
        <v>108</v>
      </c>
      <c r="CS145" s="39" t="s">
        <v>109</v>
      </c>
    </row>
    <row r="146" spans="1:97" ht="48" customHeight="1" x14ac:dyDescent="0.25">
      <c r="A146" s="34" t="s">
        <v>98</v>
      </c>
      <c r="B146" s="34" t="s">
        <v>99</v>
      </c>
      <c r="C146" s="34" t="s">
        <v>113</v>
      </c>
      <c r="D146" s="34" t="s">
        <v>101</v>
      </c>
      <c r="E146" s="39" t="s">
        <v>102</v>
      </c>
      <c r="F146" s="40" t="s">
        <v>135</v>
      </c>
      <c r="G146" s="43"/>
      <c r="H146" s="36" t="s">
        <v>104</v>
      </c>
      <c r="I146" s="67"/>
      <c r="J146" s="36" t="s">
        <v>105</v>
      </c>
      <c r="K146" s="100">
        <f>VLOOKUP(F146,'Amount Seed Planted_variables'!$A$3:$I$74,2,0)</f>
        <v>45000</v>
      </c>
      <c r="L146" s="100">
        <f>VLOOKUP(F146,'Amount Seed Planted_variables'!$A$3:$I$74,3,0)</f>
        <v>165000</v>
      </c>
      <c r="M146" s="36">
        <f t="shared" si="74"/>
        <v>0</v>
      </c>
      <c r="N146" s="35">
        <f t="shared" si="75"/>
        <v>0</v>
      </c>
      <c r="O146" s="101">
        <v>3000</v>
      </c>
      <c r="P146" s="93">
        <f>VLOOKUP(F146,'Amount Seed Planted_variables'!$A$3:$I$74,4,0)</f>
        <v>52272</v>
      </c>
      <c r="Q146" s="93">
        <f>VLOOKUP(F146,'Amount Seed Planted_variables'!$A$3:$I$74,7,0)</f>
        <v>80</v>
      </c>
      <c r="R146" s="93">
        <f>VLOOKUP(F146,'Amount Seed Planted_variables'!$A$3:$I$74,8,0)</f>
        <v>4181760</v>
      </c>
      <c r="S146" s="87" t="str">
        <f t="shared" si="71"/>
        <v>NA</v>
      </c>
      <c r="T146" s="35">
        <v>10</v>
      </c>
      <c r="U146" s="35">
        <v>30</v>
      </c>
      <c r="V146" s="41">
        <v>349</v>
      </c>
      <c r="W146" s="35">
        <v>51.2</v>
      </c>
      <c r="X146" s="35">
        <v>42.2</v>
      </c>
      <c r="Y146" s="41">
        <v>1.2</v>
      </c>
      <c r="Z146" s="35">
        <f t="shared" si="70"/>
        <v>0.12</v>
      </c>
      <c r="AA146" s="42">
        <f t="shared" si="76"/>
        <v>0</v>
      </c>
      <c r="AB146" s="37">
        <f t="shared" si="77"/>
        <v>0</v>
      </c>
      <c r="AC146" s="37">
        <f t="shared" si="78"/>
        <v>0</v>
      </c>
      <c r="AD146" s="42" t="e">
        <f>VALUE(TEXT(((AA146*'TOX and EXPO INPUTS'!$F$13)/'TOX and EXPO INPUTS'!$E$27),"0.00E+00"))</f>
        <v>#DIV/0!</v>
      </c>
      <c r="AE146" s="37" t="e">
        <f>VALUE(TEXT(((AB146*'TOX and EXPO INPUTS'!$F$13)/'TOX and EXPO INPUTS'!$E$27),"0.00E+00"))</f>
        <v>#DIV/0!</v>
      </c>
      <c r="AF146" s="37" t="e">
        <f>VALUE(TEXT(((AC146*'TOX and EXPO INPUTS'!$F$13)/'TOX and EXPO INPUTS'!$E$27),"0.00E+00"))</f>
        <v>#DIV/0!</v>
      </c>
      <c r="AG146" s="42" t="e">
        <f>IF($E146="ST",VALUE(TEXT(('TOX and EXPO INPUTS'!$F$7/AD146),"0.0E+00")),IF($E146="IT",VALUE(TEXT(('TOX and EXPO INPUTS'!$F$10/AD146),"0.0E+00"))))</f>
        <v>#DIV/0!</v>
      </c>
      <c r="AH146" s="37" t="e">
        <f>IF($E146="ST",VALUE(TEXT(('TOX and EXPO INPUTS'!$F$7/AE146),"0.0E+00")),IF($E146="IT",VALUE(TEXT(('TOX and EXPO INPUTS'!$F$10/AE146),"0.0E+00"))))</f>
        <v>#DIV/0!</v>
      </c>
      <c r="AI146" s="37" t="e">
        <f>IF($E146="ST",VALUE(TEXT(('TOX and EXPO INPUTS'!$F$7/AF146),"0.0E+00")),IF($E146="IT",VALUE(TEXT(('TOX and EXPO INPUTS'!$F$10/AF146),"0.0E+00"))))</f>
        <v>#DIV/0!</v>
      </c>
      <c r="AJ146" s="42">
        <f t="shared" si="72"/>
        <v>0</v>
      </c>
      <c r="AK146" s="37">
        <f t="shared" si="73"/>
        <v>0</v>
      </c>
      <c r="AL146" s="42" t="e">
        <f>VALUE(TEXT(((AJ146*'TOX and EXPO INPUTS'!$F$21)/'TOX and EXPO INPUTS'!$E$29),"0.00E+00"))</f>
        <v>#DIV/0!</v>
      </c>
      <c r="AM146" s="37" t="e">
        <f>VALUE(TEXT(((AK146*'TOX and EXPO INPUTS'!$F$21)/'TOX and EXPO INPUTS'!$E$29),"0.00E+00"))</f>
        <v>#DIV/0!</v>
      </c>
      <c r="AN146" s="42" t="e">
        <f>IF($E146="ST",VALUE(TEXT(('TOX and EXPO INPUTS'!$F$15/AL146),"0.0E+00")),IF($E146="IT",VALUE(TEXT(('TOX and EXPO INPUTS'!$F$18/AL146),"0.0E+00"))))</f>
        <v>#DIV/0!</v>
      </c>
      <c r="AO146" s="37" t="e">
        <f>IF($E146="ST",VALUE(TEXT(('TOX and EXPO INPUTS'!$F$15/AM146),"0.0E+00")),IF($E146="IT",VALUE(TEXT(('TOX and EXPO INPUTS'!$F$18/AM146),"0.0E+00"))))</f>
        <v>#DIV/0!</v>
      </c>
      <c r="AP146" s="42" t="e">
        <f t="shared" si="58"/>
        <v>#DIV/0!</v>
      </c>
      <c r="AQ146" s="37" t="e">
        <f t="shared" si="59"/>
        <v>#DIV/0!</v>
      </c>
      <c r="AR146" s="37" t="e">
        <f t="shared" si="60"/>
        <v>#DIV/0!</v>
      </c>
      <c r="AS146" s="37" t="e">
        <f t="shared" si="61"/>
        <v>#DIV/0!</v>
      </c>
      <c r="AT146" s="37" t="e">
        <f t="shared" si="62"/>
        <v>#DIV/0!</v>
      </c>
      <c r="AU146" s="37" t="e">
        <f t="shared" si="63"/>
        <v>#DIV/0!</v>
      </c>
      <c r="AV146" s="42" t="e">
        <f t="shared" si="64"/>
        <v>#DIV/0!</v>
      </c>
      <c r="AW146" s="37" t="e">
        <f t="shared" si="65"/>
        <v>#DIV/0!</v>
      </c>
      <c r="AX146" s="37" t="e">
        <f t="shared" si="66"/>
        <v>#DIV/0!</v>
      </c>
      <c r="AY146" s="37" t="e">
        <f t="shared" si="67"/>
        <v>#DIV/0!</v>
      </c>
      <c r="AZ146" s="37" t="e">
        <f t="shared" si="68"/>
        <v>#DIV/0!</v>
      </c>
      <c r="BA146" s="37" t="e">
        <f t="shared" si="69"/>
        <v>#DIV/0!</v>
      </c>
      <c r="BB146" s="42" t="e">
        <f>IF($E146="ST",VALUE(TEXT((1/(('TOX and EXPO INPUTS'!$F$9/AG146)+('TOX and EXPO INPUTS'!$F$17/AN146))),"0.0E+00")),IF($E146="IT",VALUE(TEXT((1/(('TOX and EXPO INPUTS'!$F$12/AG146)+('TOX and EXPO INPUTS'!$F$20/AN146))),"0.0E+00"))))</f>
        <v>#DIV/0!</v>
      </c>
      <c r="BC146" s="37" t="e">
        <f>IF($E146="ST",VALUE(TEXT((1/(('TOX and EXPO INPUTS'!$F$9/AH146)+('TOX and EXPO INPUTS'!$F$17/AN146))),"0.0E+00")),IF($E146="IT",VALUE(TEXT((1/(('TOX and EXPO INPUTS'!$F$12/AH146)+('TOX and EXPO INPUTS'!$F$20/AN146))),"0.0E+00"))))</f>
        <v>#DIV/0!</v>
      </c>
      <c r="BD146" s="37" t="e">
        <f>IF($E146="ST",VALUE(TEXT((1/(('TOX and EXPO INPUTS'!$F$9/AI146)+('TOX and EXPO INPUTS'!$F$17/AN146))),"0.0E+00")),IF($E146="IT",VALUE(TEXT((1/(('TOX and EXPO INPUTS'!$F$12/AI146)+('TOX and EXPO INPUTS'!$F$20/AN146))),"0.0E+00"))))</f>
        <v>#DIV/0!</v>
      </c>
      <c r="BE146" s="37" t="e">
        <f>IF($E146="ST",VALUE(TEXT((1/(('TOX and EXPO INPUTS'!$F$9/AG146)+('TOX and EXPO INPUTS'!$F$17/AO146))),"0.0E+00")),IF($E146="IT",VALUE(TEXT((1/(('TOX and EXPO INPUTS'!$F$12/AG146)+('TOX and EXPO INPUTS'!$F$20/AO146))),"0.0E+00"))))</f>
        <v>#DIV/0!</v>
      </c>
      <c r="BF146" s="37" t="e">
        <f>IF($E146="ST",VALUE(TEXT((1/(('TOX and EXPO INPUTS'!$F$9/AH146)+('TOX and EXPO INPUTS'!$F$17/AO146))),"0.0E+00")),IF($E146="IT",VALUE(TEXT((1/(('TOX and EXPO INPUTS'!$F$12/AH146)+('TOX and EXPO INPUTS'!$F$20/AO146))),"0.0E+00"))))</f>
        <v>#DIV/0!</v>
      </c>
      <c r="BG146" s="37" t="e">
        <f>IF($E146="ST",VALUE(TEXT((1/(('TOX and EXPO INPUTS'!$F$9/AI146)+('TOX and EXPO INPUTS'!$F$17/AO146))),"0.0E+00")),IF($E146="IT",VALUE(TEXT((1/(('TOX and EXPO INPUTS'!$F$12/AI146)+('TOX and EXPO INPUTS'!$F$20/AO146))),"0.0E+00"))))</f>
        <v>#DIV/0!</v>
      </c>
      <c r="BH146" s="42" t="e">
        <f>VALUE(TEXT((AD146*$T146/365*'TOX and EXPO INPUTS'!$E$33/'TOX and EXPO INPUTS'!$E$34),"0.00E+00"))</f>
        <v>#DIV/0!</v>
      </c>
      <c r="BI146" s="37" t="e">
        <f>VALUE(TEXT((AE146*$T146/365*'TOX and EXPO INPUTS'!$E$33/'TOX and EXPO INPUTS'!$E$34),"0.00E+00"))</f>
        <v>#DIV/0!</v>
      </c>
      <c r="BJ146" s="37" t="e">
        <f>VALUE(TEXT((AF146*$T146/365*'TOX and EXPO INPUTS'!$E$33/'TOX and EXPO INPUTS'!$E$34),"0.00E+00"))</f>
        <v>#DIV/0!</v>
      </c>
      <c r="BK146" s="42" t="e">
        <f>VALUE(TEXT((AD146*$U146/365*'TOX and EXPO INPUTS'!$E$33/'TOX and EXPO INPUTS'!$E$34),"0.00E+00"))</f>
        <v>#DIV/0!</v>
      </c>
      <c r="BL146" s="37" t="e">
        <f>VALUE(TEXT((AE146*$U146/365*'TOX and EXPO INPUTS'!$E$33/'TOX and EXPO INPUTS'!$E$34),"0.00E+00"))</f>
        <v>#DIV/0!</v>
      </c>
      <c r="BM146" s="37" t="e">
        <f>VALUE(TEXT((AF146*$U146/365*'TOX and EXPO INPUTS'!$E$33/'TOX and EXPO INPUTS'!$E$34),"0.00E+00"))</f>
        <v>#DIV/0!</v>
      </c>
      <c r="BN146" s="42" t="e">
        <f>VALUE(TEXT((AL146*$T146/365*'TOX and EXPO INPUTS'!$E$33/'TOX and EXPO INPUTS'!$E$34),"0.00E+00"))</f>
        <v>#DIV/0!</v>
      </c>
      <c r="BO146" s="37" t="e">
        <f>VALUE(TEXT((AM146*$T146/365*'TOX and EXPO INPUTS'!$E$33/'TOX and EXPO INPUTS'!$E$34),"0.00E+00"))</f>
        <v>#DIV/0!</v>
      </c>
      <c r="BP146" s="42" t="e">
        <f>VALUE(TEXT((AL146*$U146/365*'TOX and EXPO INPUTS'!$E$33/'TOX and EXPO INPUTS'!$E$34),"0.00E+00"))</f>
        <v>#DIV/0!</v>
      </c>
      <c r="BQ146" s="37" t="e">
        <f>VALUE(TEXT((AM146*$U146/365*'TOX and EXPO INPUTS'!$E$33/'TOX and EXPO INPUTS'!$E$34),"0.00E+00"))</f>
        <v>#DIV/0!</v>
      </c>
      <c r="BR146" s="42" t="e">
        <f>VALUE(TEXT((AP146*$T146/365*'TOX and EXPO INPUTS'!$E$33/'TOX and EXPO INPUTS'!$E$34),"0.00E+00"))</f>
        <v>#DIV/0!</v>
      </c>
      <c r="BS146" s="37" t="e">
        <f>VALUE(TEXT((AQ146*$T146/365*'TOX and EXPO INPUTS'!$E$33/'TOX and EXPO INPUTS'!$E$34),"0.00E+00"))</f>
        <v>#DIV/0!</v>
      </c>
      <c r="BT146" s="37" t="e">
        <f>VALUE(TEXT((AR146*$T146/365*'TOX and EXPO INPUTS'!$E$33/'TOX and EXPO INPUTS'!$E$34),"0.00E+00"))</f>
        <v>#DIV/0!</v>
      </c>
      <c r="BU146" s="37" t="e">
        <f>VALUE(TEXT((AS146*$T146/365*'TOX and EXPO INPUTS'!$E$33/'TOX and EXPO INPUTS'!$E$34),"0.00E+00"))</f>
        <v>#DIV/0!</v>
      </c>
      <c r="BV146" s="37" t="e">
        <f>VALUE(TEXT((AT146*$T146/365*'TOX and EXPO INPUTS'!$E$33/'TOX and EXPO INPUTS'!$E$34),"0.00E+00"))</f>
        <v>#DIV/0!</v>
      </c>
      <c r="BW146" s="37" t="e">
        <f>VALUE(TEXT((AU146*$T146/365*'TOX and EXPO INPUTS'!$E$33/'TOX and EXPO INPUTS'!$E$34),"0.00E+00"))</f>
        <v>#DIV/0!</v>
      </c>
      <c r="BX146" s="42" t="e">
        <f>VALUE(TEXT((AP146*$U146/365*'TOX and EXPO INPUTS'!$E$33/'TOX and EXPO INPUTS'!$E$34),"0.00E+00"))</f>
        <v>#DIV/0!</v>
      </c>
      <c r="BY146" s="37" t="e">
        <f>VALUE(TEXT((AQ146*$U146/365*'TOX and EXPO INPUTS'!$E$33/'TOX and EXPO INPUTS'!$E$34),"0.00E+00"))</f>
        <v>#DIV/0!</v>
      </c>
      <c r="BZ146" s="37" t="e">
        <f>VALUE(TEXT((AR146*$U146/365*'TOX and EXPO INPUTS'!$E$33/'TOX and EXPO INPUTS'!$E$34),"0.00E+00"))</f>
        <v>#DIV/0!</v>
      </c>
      <c r="CA146" s="37" t="e">
        <f>VALUE(TEXT((AS146*$U146/365*'TOX and EXPO INPUTS'!$E$33/'TOX and EXPO INPUTS'!$E$34),"0.00E+00"))</f>
        <v>#DIV/0!</v>
      </c>
      <c r="CB146" s="37" t="e">
        <f>VALUE(TEXT((AT146*$U146/365*'TOX and EXPO INPUTS'!$E$33/'TOX and EXPO INPUTS'!$E$34),"0.00E+00"))</f>
        <v>#DIV/0!</v>
      </c>
      <c r="CC146" s="37" t="e">
        <f>VALUE(TEXT((AU146*$U146/365*'TOX and EXPO INPUTS'!$E$33/'TOX and EXPO INPUTS'!$E$34),"0.00E+00"))</f>
        <v>#DIV/0!</v>
      </c>
      <c r="CD146" s="58" t="e">
        <f>VALUE(TEXT((BR146*'TOX and EXPO INPUTS'!$F$23),"0.00E+00"))</f>
        <v>#DIV/0!</v>
      </c>
      <c r="CE146" s="57" t="e">
        <f>VALUE(TEXT((BS146*'TOX and EXPO INPUTS'!$F$23),"0.00E+00"))</f>
        <v>#DIV/0!</v>
      </c>
      <c r="CF146" s="57" t="e">
        <f>VALUE(TEXT((BT146*'TOX and EXPO INPUTS'!$F$23),"0.00E+00"))</f>
        <v>#DIV/0!</v>
      </c>
      <c r="CG146" s="57" t="e">
        <f>VALUE(TEXT((BU146*'TOX and EXPO INPUTS'!$F$23),"0.00E+00"))</f>
        <v>#DIV/0!</v>
      </c>
      <c r="CH146" s="57" t="e">
        <f>VALUE(TEXT((BV146*'TOX and EXPO INPUTS'!$F$23),"0.00E+00"))</f>
        <v>#DIV/0!</v>
      </c>
      <c r="CI146" s="57" t="e">
        <f>VALUE(TEXT((BW146*'TOX and EXPO INPUTS'!$F$23),"0.00E+00"))</f>
        <v>#DIV/0!</v>
      </c>
      <c r="CJ146" s="58" t="e">
        <f>VALUE(TEXT((BX146*'TOX and EXPO INPUTS'!$F$23),"0.00E+00"))</f>
        <v>#DIV/0!</v>
      </c>
      <c r="CK146" s="57" t="e">
        <f>VALUE(TEXT((BY146*'TOX and EXPO INPUTS'!$F$23),"0.00E+00"))</f>
        <v>#DIV/0!</v>
      </c>
      <c r="CL146" s="57" t="e">
        <f>VALUE(TEXT((BZ146*'TOX and EXPO INPUTS'!$F$23),"0.00E+00"))</f>
        <v>#DIV/0!</v>
      </c>
      <c r="CM146" s="57" t="e">
        <f>VALUE(TEXT((CA146*'TOX and EXPO INPUTS'!$F$23),"0.00E+00"))</f>
        <v>#DIV/0!</v>
      </c>
      <c r="CN146" s="57" t="e">
        <f>VALUE(TEXT((CB146*'TOX and EXPO INPUTS'!$F$23),"0.00E+00"))</f>
        <v>#DIV/0!</v>
      </c>
      <c r="CO146" s="57" t="e">
        <f>VALUE(TEXT((CC146*'TOX and EXPO INPUTS'!$F$23),"0.00E+00"))</f>
        <v>#DIV/0!</v>
      </c>
      <c r="CP146" s="38" t="s">
        <v>106</v>
      </c>
      <c r="CQ146" s="34" t="s">
        <v>107</v>
      </c>
      <c r="CR146" s="34" t="s">
        <v>108</v>
      </c>
      <c r="CS146" s="39" t="s">
        <v>109</v>
      </c>
    </row>
    <row r="147" spans="1:97" ht="48" customHeight="1" x14ac:dyDescent="0.25">
      <c r="A147" s="34" t="s">
        <v>98</v>
      </c>
      <c r="B147" s="34" t="s">
        <v>99</v>
      </c>
      <c r="C147" s="34" t="s">
        <v>113</v>
      </c>
      <c r="D147" s="34" t="s">
        <v>101</v>
      </c>
      <c r="E147" s="39" t="s">
        <v>112</v>
      </c>
      <c r="F147" s="40" t="s">
        <v>135</v>
      </c>
      <c r="G147" s="43"/>
      <c r="H147" s="36" t="s">
        <v>104</v>
      </c>
      <c r="I147" s="67"/>
      <c r="J147" s="36" t="s">
        <v>105</v>
      </c>
      <c r="K147" s="100">
        <f>VLOOKUP(F147,'Amount Seed Planted_variables'!$A$3:$I$74,2,0)</f>
        <v>45000</v>
      </c>
      <c r="L147" s="100">
        <f>VLOOKUP(F147,'Amount Seed Planted_variables'!$A$3:$I$74,3,0)</f>
        <v>165000</v>
      </c>
      <c r="M147" s="36">
        <f t="shared" si="74"/>
        <v>0</v>
      </c>
      <c r="N147" s="35">
        <f t="shared" si="75"/>
        <v>0</v>
      </c>
      <c r="O147" s="101">
        <v>3000</v>
      </c>
      <c r="P147" s="93">
        <f>VLOOKUP(F147,'Amount Seed Planted_variables'!$A$3:$I$74,4,0)</f>
        <v>52272</v>
      </c>
      <c r="Q147" s="93">
        <f>VLOOKUP(F147,'Amount Seed Planted_variables'!$A$3:$I$74,7,0)</f>
        <v>80</v>
      </c>
      <c r="R147" s="93">
        <f>VLOOKUP(F147,'Amount Seed Planted_variables'!$A$3:$I$74,8,0)</f>
        <v>4181760</v>
      </c>
      <c r="S147" s="87" t="str">
        <f t="shared" si="71"/>
        <v>NA</v>
      </c>
      <c r="T147" s="35">
        <v>10</v>
      </c>
      <c r="U147" s="35">
        <v>30</v>
      </c>
      <c r="V147" s="41">
        <v>349</v>
      </c>
      <c r="W147" s="35">
        <v>51.2</v>
      </c>
      <c r="X147" s="35">
        <v>42.2</v>
      </c>
      <c r="Y147" s="41">
        <v>1.2</v>
      </c>
      <c r="Z147" s="35">
        <f t="shared" si="70"/>
        <v>0.12</v>
      </c>
      <c r="AA147" s="42">
        <f t="shared" si="76"/>
        <v>0</v>
      </c>
      <c r="AB147" s="37">
        <f t="shared" si="77"/>
        <v>0</v>
      </c>
      <c r="AC147" s="37">
        <f t="shared" si="78"/>
        <v>0</v>
      </c>
      <c r="AD147" s="42" t="e">
        <f>VALUE(TEXT(((AA147*'TOX and EXPO INPUTS'!$F$13)/'TOX and EXPO INPUTS'!$E$27),"0.00E+00"))</f>
        <v>#DIV/0!</v>
      </c>
      <c r="AE147" s="37" t="e">
        <f>VALUE(TEXT(((AB147*'TOX and EXPO INPUTS'!$F$13)/'TOX and EXPO INPUTS'!$E$27),"0.00E+00"))</f>
        <v>#DIV/0!</v>
      </c>
      <c r="AF147" s="37" t="e">
        <f>VALUE(TEXT(((AC147*'TOX and EXPO INPUTS'!$F$13)/'TOX and EXPO INPUTS'!$E$27),"0.00E+00"))</f>
        <v>#DIV/0!</v>
      </c>
      <c r="AG147" s="42" t="e">
        <f>IF($E147="ST",VALUE(TEXT(('TOX and EXPO INPUTS'!$F$7/AD147),"0.0E+00")),IF($E147="IT",VALUE(TEXT(('TOX and EXPO INPUTS'!$F$10/AD147),"0.0E+00"))))</f>
        <v>#DIV/0!</v>
      </c>
      <c r="AH147" s="37" t="e">
        <f>IF($E147="ST",VALUE(TEXT(('TOX and EXPO INPUTS'!$F$7/AE147),"0.0E+00")),IF($E147="IT",VALUE(TEXT(('TOX and EXPO INPUTS'!$F$10/AE147),"0.0E+00"))))</f>
        <v>#DIV/0!</v>
      </c>
      <c r="AI147" s="37" t="e">
        <f>IF($E147="ST",VALUE(TEXT(('TOX and EXPO INPUTS'!$F$7/AF147),"0.0E+00")),IF($E147="IT",VALUE(TEXT(('TOX and EXPO INPUTS'!$F$10/AF147),"0.0E+00"))))</f>
        <v>#DIV/0!</v>
      </c>
      <c r="AJ147" s="42">
        <f t="shared" si="72"/>
        <v>0</v>
      </c>
      <c r="AK147" s="37">
        <f t="shared" si="73"/>
        <v>0</v>
      </c>
      <c r="AL147" s="42" t="e">
        <f>VALUE(TEXT(((AJ147*'TOX and EXPO INPUTS'!$F$21)/'TOX and EXPO INPUTS'!$E$29),"0.00E+00"))</f>
        <v>#DIV/0!</v>
      </c>
      <c r="AM147" s="37" t="e">
        <f>VALUE(TEXT(((AK147*'TOX and EXPO INPUTS'!$F$21)/'TOX and EXPO INPUTS'!$E$29),"0.00E+00"))</f>
        <v>#DIV/0!</v>
      </c>
      <c r="AN147" s="42" t="e">
        <f>IF($E147="ST",VALUE(TEXT(('TOX and EXPO INPUTS'!$F$15/AL147),"0.0E+00")),IF($E147="IT",VALUE(TEXT(('TOX and EXPO INPUTS'!$F$18/AL147),"0.0E+00"))))</f>
        <v>#DIV/0!</v>
      </c>
      <c r="AO147" s="37" t="e">
        <f>IF($E147="ST",VALUE(TEXT(('TOX and EXPO INPUTS'!$F$15/AM147),"0.0E+00")),IF($E147="IT",VALUE(TEXT(('TOX and EXPO INPUTS'!$F$18/AM147),"0.0E+00"))))</f>
        <v>#DIV/0!</v>
      </c>
      <c r="AP147" s="42" t="e">
        <f t="shared" si="58"/>
        <v>#DIV/0!</v>
      </c>
      <c r="AQ147" s="37" t="e">
        <f t="shared" si="59"/>
        <v>#DIV/0!</v>
      </c>
      <c r="AR147" s="37" t="e">
        <f t="shared" si="60"/>
        <v>#DIV/0!</v>
      </c>
      <c r="AS147" s="37" t="e">
        <f t="shared" si="61"/>
        <v>#DIV/0!</v>
      </c>
      <c r="AT147" s="37" t="e">
        <f t="shared" si="62"/>
        <v>#DIV/0!</v>
      </c>
      <c r="AU147" s="37" t="e">
        <f t="shared" si="63"/>
        <v>#DIV/0!</v>
      </c>
      <c r="AV147" s="42" t="e">
        <f t="shared" si="64"/>
        <v>#DIV/0!</v>
      </c>
      <c r="AW147" s="37" t="e">
        <f t="shared" si="65"/>
        <v>#DIV/0!</v>
      </c>
      <c r="AX147" s="37" t="e">
        <f t="shared" si="66"/>
        <v>#DIV/0!</v>
      </c>
      <c r="AY147" s="37" t="e">
        <f t="shared" si="67"/>
        <v>#DIV/0!</v>
      </c>
      <c r="AZ147" s="37" t="e">
        <f t="shared" si="68"/>
        <v>#DIV/0!</v>
      </c>
      <c r="BA147" s="37" t="e">
        <f t="shared" si="69"/>
        <v>#DIV/0!</v>
      </c>
      <c r="BB147" s="42" t="e">
        <f>IF($E147="ST",VALUE(TEXT((1/(('TOX and EXPO INPUTS'!$F$9/AG147)+('TOX and EXPO INPUTS'!$F$17/AN147))),"0.0E+00")),IF($E147="IT",VALUE(TEXT((1/(('TOX and EXPO INPUTS'!$F$12/AG147)+('TOX and EXPO INPUTS'!$F$20/AN147))),"0.0E+00"))))</f>
        <v>#DIV/0!</v>
      </c>
      <c r="BC147" s="37" t="e">
        <f>IF($E147="ST",VALUE(TEXT((1/(('TOX and EXPO INPUTS'!$F$9/AH147)+('TOX and EXPO INPUTS'!$F$17/AN147))),"0.0E+00")),IF($E147="IT",VALUE(TEXT((1/(('TOX and EXPO INPUTS'!$F$12/AH147)+('TOX and EXPO INPUTS'!$F$20/AN147))),"0.0E+00"))))</f>
        <v>#DIV/0!</v>
      </c>
      <c r="BD147" s="37" t="e">
        <f>IF($E147="ST",VALUE(TEXT((1/(('TOX and EXPO INPUTS'!$F$9/AI147)+('TOX and EXPO INPUTS'!$F$17/AN147))),"0.0E+00")),IF($E147="IT",VALUE(TEXT((1/(('TOX and EXPO INPUTS'!$F$12/AI147)+('TOX and EXPO INPUTS'!$F$20/AN147))),"0.0E+00"))))</f>
        <v>#DIV/0!</v>
      </c>
      <c r="BE147" s="37" t="e">
        <f>IF($E147="ST",VALUE(TEXT((1/(('TOX and EXPO INPUTS'!$F$9/AG147)+('TOX and EXPO INPUTS'!$F$17/AO147))),"0.0E+00")),IF($E147="IT",VALUE(TEXT((1/(('TOX and EXPO INPUTS'!$F$12/AG147)+('TOX and EXPO INPUTS'!$F$20/AO147))),"0.0E+00"))))</f>
        <v>#DIV/0!</v>
      </c>
      <c r="BF147" s="37" t="e">
        <f>IF($E147="ST",VALUE(TEXT((1/(('TOX and EXPO INPUTS'!$F$9/AH147)+('TOX and EXPO INPUTS'!$F$17/AO147))),"0.0E+00")),IF($E147="IT",VALUE(TEXT((1/(('TOX and EXPO INPUTS'!$F$12/AH147)+('TOX and EXPO INPUTS'!$F$20/AO147))),"0.0E+00"))))</f>
        <v>#DIV/0!</v>
      </c>
      <c r="BG147" s="37" t="e">
        <f>IF($E147="ST",VALUE(TEXT((1/(('TOX and EXPO INPUTS'!$F$9/AI147)+('TOX and EXPO INPUTS'!$F$17/AO147))),"0.0E+00")),IF($E147="IT",VALUE(TEXT((1/(('TOX and EXPO INPUTS'!$F$12/AI147)+('TOX and EXPO INPUTS'!$F$20/AO147))),"0.0E+00"))))</f>
        <v>#DIV/0!</v>
      </c>
      <c r="BH147" s="42" t="e">
        <f>VALUE(TEXT((AD147*$T147/365*'TOX and EXPO INPUTS'!$E$33/'TOX and EXPO INPUTS'!$E$34),"0.00E+00"))</f>
        <v>#DIV/0!</v>
      </c>
      <c r="BI147" s="37" t="e">
        <f>VALUE(TEXT((AE147*$T147/365*'TOX and EXPO INPUTS'!$E$33/'TOX and EXPO INPUTS'!$E$34),"0.00E+00"))</f>
        <v>#DIV/0!</v>
      </c>
      <c r="BJ147" s="37" t="e">
        <f>VALUE(TEXT((AF147*$T147/365*'TOX and EXPO INPUTS'!$E$33/'TOX and EXPO INPUTS'!$E$34),"0.00E+00"))</f>
        <v>#DIV/0!</v>
      </c>
      <c r="BK147" s="42" t="e">
        <f>VALUE(TEXT((AD147*$U147/365*'TOX and EXPO INPUTS'!$E$33/'TOX and EXPO INPUTS'!$E$34),"0.00E+00"))</f>
        <v>#DIV/0!</v>
      </c>
      <c r="BL147" s="37" t="e">
        <f>VALUE(TEXT((AE147*$U147/365*'TOX and EXPO INPUTS'!$E$33/'TOX and EXPO INPUTS'!$E$34),"0.00E+00"))</f>
        <v>#DIV/0!</v>
      </c>
      <c r="BM147" s="37" t="e">
        <f>VALUE(TEXT((AF147*$U147/365*'TOX and EXPO INPUTS'!$E$33/'TOX and EXPO INPUTS'!$E$34),"0.00E+00"))</f>
        <v>#DIV/0!</v>
      </c>
      <c r="BN147" s="42" t="e">
        <f>VALUE(TEXT((AL147*$T147/365*'TOX and EXPO INPUTS'!$E$33/'TOX and EXPO INPUTS'!$E$34),"0.00E+00"))</f>
        <v>#DIV/0!</v>
      </c>
      <c r="BO147" s="37" t="e">
        <f>VALUE(TEXT((AM147*$T147/365*'TOX and EXPO INPUTS'!$E$33/'TOX and EXPO INPUTS'!$E$34),"0.00E+00"))</f>
        <v>#DIV/0!</v>
      </c>
      <c r="BP147" s="42" t="e">
        <f>VALUE(TEXT((AL147*$U147/365*'TOX and EXPO INPUTS'!$E$33/'TOX and EXPO INPUTS'!$E$34),"0.00E+00"))</f>
        <v>#DIV/0!</v>
      </c>
      <c r="BQ147" s="37" t="e">
        <f>VALUE(TEXT((AM147*$U147/365*'TOX and EXPO INPUTS'!$E$33/'TOX and EXPO INPUTS'!$E$34),"0.00E+00"))</f>
        <v>#DIV/0!</v>
      </c>
      <c r="BR147" s="42" t="e">
        <f>VALUE(TEXT((AP147*$T147/365*'TOX and EXPO INPUTS'!$E$33/'TOX and EXPO INPUTS'!$E$34),"0.00E+00"))</f>
        <v>#DIV/0!</v>
      </c>
      <c r="BS147" s="37" t="e">
        <f>VALUE(TEXT((AQ147*$T147/365*'TOX and EXPO INPUTS'!$E$33/'TOX and EXPO INPUTS'!$E$34),"0.00E+00"))</f>
        <v>#DIV/0!</v>
      </c>
      <c r="BT147" s="37" t="e">
        <f>VALUE(TEXT((AR147*$T147/365*'TOX and EXPO INPUTS'!$E$33/'TOX and EXPO INPUTS'!$E$34),"0.00E+00"))</f>
        <v>#DIV/0!</v>
      </c>
      <c r="BU147" s="37" t="e">
        <f>VALUE(TEXT((AS147*$T147/365*'TOX and EXPO INPUTS'!$E$33/'TOX and EXPO INPUTS'!$E$34),"0.00E+00"))</f>
        <v>#DIV/0!</v>
      </c>
      <c r="BV147" s="37" t="e">
        <f>VALUE(TEXT((AT147*$T147/365*'TOX and EXPO INPUTS'!$E$33/'TOX and EXPO INPUTS'!$E$34),"0.00E+00"))</f>
        <v>#DIV/0!</v>
      </c>
      <c r="BW147" s="37" t="e">
        <f>VALUE(TEXT((AU147*$T147/365*'TOX and EXPO INPUTS'!$E$33/'TOX and EXPO INPUTS'!$E$34),"0.00E+00"))</f>
        <v>#DIV/0!</v>
      </c>
      <c r="BX147" s="42" t="e">
        <f>VALUE(TEXT((AP147*$U147/365*'TOX and EXPO INPUTS'!$E$33/'TOX and EXPO INPUTS'!$E$34),"0.00E+00"))</f>
        <v>#DIV/0!</v>
      </c>
      <c r="BY147" s="37" t="e">
        <f>VALUE(TEXT((AQ147*$U147/365*'TOX and EXPO INPUTS'!$E$33/'TOX and EXPO INPUTS'!$E$34),"0.00E+00"))</f>
        <v>#DIV/0!</v>
      </c>
      <c r="BZ147" s="37" t="e">
        <f>VALUE(TEXT((AR147*$U147/365*'TOX and EXPO INPUTS'!$E$33/'TOX and EXPO INPUTS'!$E$34),"0.00E+00"))</f>
        <v>#DIV/0!</v>
      </c>
      <c r="CA147" s="37" t="e">
        <f>VALUE(TEXT((AS147*$U147/365*'TOX and EXPO INPUTS'!$E$33/'TOX and EXPO INPUTS'!$E$34),"0.00E+00"))</f>
        <v>#DIV/0!</v>
      </c>
      <c r="CB147" s="37" t="e">
        <f>VALUE(TEXT((AT147*$U147/365*'TOX and EXPO INPUTS'!$E$33/'TOX and EXPO INPUTS'!$E$34),"0.00E+00"))</f>
        <v>#DIV/0!</v>
      </c>
      <c r="CC147" s="37" t="e">
        <f>VALUE(TEXT((AU147*$U147/365*'TOX and EXPO INPUTS'!$E$33/'TOX and EXPO INPUTS'!$E$34),"0.00E+00"))</f>
        <v>#DIV/0!</v>
      </c>
      <c r="CD147" s="58" t="e">
        <f>VALUE(TEXT((BR147*'TOX and EXPO INPUTS'!$F$23),"0.00E+00"))</f>
        <v>#DIV/0!</v>
      </c>
      <c r="CE147" s="57" t="e">
        <f>VALUE(TEXT((BS147*'TOX and EXPO INPUTS'!$F$23),"0.00E+00"))</f>
        <v>#DIV/0!</v>
      </c>
      <c r="CF147" s="57" t="e">
        <f>VALUE(TEXT((BT147*'TOX and EXPO INPUTS'!$F$23),"0.00E+00"))</f>
        <v>#DIV/0!</v>
      </c>
      <c r="CG147" s="57" t="e">
        <f>VALUE(TEXT((BU147*'TOX and EXPO INPUTS'!$F$23),"0.00E+00"))</f>
        <v>#DIV/0!</v>
      </c>
      <c r="CH147" s="57" t="e">
        <f>VALUE(TEXT((BV147*'TOX and EXPO INPUTS'!$F$23),"0.00E+00"))</f>
        <v>#DIV/0!</v>
      </c>
      <c r="CI147" s="57" t="e">
        <f>VALUE(TEXT((BW147*'TOX and EXPO INPUTS'!$F$23),"0.00E+00"))</f>
        <v>#DIV/0!</v>
      </c>
      <c r="CJ147" s="58" t="e">
        <f>VALUE(TEXT((BX147*'TOX and EXPO INPUTS'!$F$23),"0.00E+00"))</f>
        <v>#DIV/0!</v>
      </c>
      <c r="CK147" s="57" t="e">
        <f>VALUE(TEXT((BY147*'TOX and EXPO INPUTS'!$F$23),"0.00E+00"))</f>
        <v>#DIV/0!</v>
      </c>
      <c r="CL147" s="57" t="e">
        <f>VALUE(TEXT((BZ147*'TOX and EXPO INPUTS'!$F$23),"0.00E+00"))</f>
        <v>#DIV/0!</v>
      </c>
      <c r="CM147" s="57" t="e">
        <f>VALUE(TEXT((CA147*'TOX and EXPO INPUTS'!$F$23),"0.00E+00"))</f>
        <v>#DIV/0!</v>
      </c>
      <c r="CN147" s="57" t="e">
        <f>VALUE(TEXT((CB147*'TOX and EXPO INPUTS'!$F$23),"0.00E+00"))</f>
        <v>#DIV/0!</v>
      </c>
      <c r="CO147" s="57" t="e">
        <f>VALUE(TEXT((CC147*'TOX and EXPO INPUTS'!$F$23),"0.00E+00"))</f>
        <v>#DIV/0!</v>
      </c>
      <c r="CP147" s="38" t="s">
        <v>106</v>
      </c>
      <c r="CQ147" s="34" t="s">
        <v>107</v>
      </c>
      <c r="CR147" s="34" t="s">
        <v>108</v>
      </c>
      <c r="CS147" s="39" t="s">
        <v>109</v>
      </c>
    </row>
    <row r="148" spans="1:97" ht="48" customHeight="1" x14ac:dyDescent="0.25">
      <c r="A148" s="34" t="s">
        <v>98</v>
      </c>
      <c r="B148" s="34" t="s">
        <v>99</v>
      </c>
      <c r="C148" s="34" t="s">
        <v>113</v>
      </c>
      <c r="D148" s="34" t="s">
        <v>110</v>
      </c>
      <c r="E148" s="39" t="s">
        <v>112</v>
      </c>
      <c r="F148" s="40" t="s">
        <v>135</v>
      </c>
      <c r="G148" s="43"/>
      <c r="H148" s="36" t="s">
        <v>104</v>
      </c>
      <c r="I148" s="67"/>
      <c r="J148" s="36" t="s">
        <v>105</v>
      </c>
      <c r="K148" s="100">
        <f>VLOOKUP(F148,'Amount Seed Planted_variables'!$A$3:$I$74,2,0)</f>
        <v>45000</v>
      </c>
      <c r="L148" s="100">
        <f>VLOOKUP(F148,'Amount Seed Planted_variables'!$A$3:$I$74,3,0)</f>
        <v>165000</v>
      </c>
      <c r="M148" s="36">
        <f t="shared" si="74"/>
        <v>0</v>
      </c>
      <c r="N148" s="35">
        <f t="shared" si="75"/>
        <v>0</v>
      </c>
      <c r="O148" s="101">
        <v>3000</v>
      </c>
      <c r="P148" s="93">
        <f>VLOOKUP(F148,'Amount Seed Planted_variables'!$A$3:$I$74,4,0)</f>
        <v>52272</v>
      </c>
      <c r="Q148" s="93">
        <f>VLOOKUP(F148,'Amount Seed Planted_variables'!$A$3:$I$74,7,0)</f>
        <v>80</v>
      </c>
      <c r="R148" s="93">
        <f>VLOOKUP(F148,'Amount Seed Planted_variables'!$A$3:$I$74,8,0)</f>
        <v>4181760</v>
      </c>
      <c r="S148" s="87" t="str">
        <f t="shared" si="71"/>
        <v>NA</v>
      </c>
      <c r="T148" s="35">
        <v>10</v>
      </c>
      <c r="U148" s="35">
        <v>30</v>
      </c>
      <c r="V148" s="41">
        <v>68</v>
      </c>
      <c r="W148" s="35">
        <v>16.899999999999999</v>
      </c>
      <c r="X148" s="35">
        <v>13.1</v>
      </c>
      <c r="Y148" s="41">
        <v>3.6</v>
      </c>
      <c r="Z148" s="35">
        <f t="shared" si="70"/>
        <v>0.36000000000000004</v>
      </c>
      <c r="AA148" s="42">
        <f t="shared" si="76"/>
        <v>0</v>
      </c>
      <c r="AB148" s="37">
        <f t="shared" si="77"/>
        <v>0</v>
      </c>
      <c r="AC148" s="37">
        <f t="shared" si="78"/>
        <v>0</v>
      </c>
      <c r="AD148" s="42" t="e">
        <f>VALUE(TEXT(((AA148*'TOX and EXPO INPUTS'!$F$13)/'TOX and EXPO INPUTS'!$E$27),"0.00E+00"))</f>
        <v>#DIV/0!</v>
      </c>
      <c r="AE148" s="37" t="e">
        <f>VALUE(TEXT(((AB148*'TOX and EXPO INPUTS'!$F$13)/'TOX and EXPO INPUTS'!$E$27),"0.00E+00"))</f>
        <v>#DIV/0!</v>
      </c>
      <c r="AF148" s="37" t="e">
        <f>VALUE(TEXT(((AC148*'TOX and EXPO INPUTS'!$F$13)/'TOX and EXPO INPUTS'!$E$27),"0.00E+00"))</f>
        <v>#DIV/0!</v>
      </c>
      <c r="AG148" s="42" t="e">
        <f>IF($E148="ST",VALUE(TEXT(('TOX and EXPO INPUTS'!$F$7/AD148),"0.0E+00")),IF($E148="IT",VALUE(TEXT(('TOX and EXPO INPUTS'!$F$10/AD148),"0.0E+00"))))</f>
        <v>#DIV/0!</v>
      </c>
      <c r="AH148" s="37" t="e">
        <f>IF($E148="ST",VALUE(TEXT(('TOX and EXPO INPUTS'!$F$7/AE148),"0.0E+00")),IF($E148="IT",VALUE(TEXT(('TOX and EXPO INPUTS'!$F$10/AE148),"0.0E+00"))))</f>
        <v>#DIV/0!</v>
      </c>
      <c r="AI148" s="37" t="e">
        <f>IF($E148="ST",VALUE(TEXT(('TOX and EXPO INPUTS'!$F$7/AF148),"0.0E+00")),IF($E148="IT",VALUE(TEXT(('TOX and EXPO INPUTS'!$F$10/AF148),"0.0E+00"))))</f>
        <v>#DIV/0!</v>
      </c>
      <c r="AJ148" s="42">
        <f t="shared" si="72"/>
        <v>0</v>
      </c>
      <c r="AK148" s="37">
        <f t="shared" si="73"/>
        <v>0</v>
      </c>
      <c r="AL148" s="42" t="e">
        <f>VALUE(TEXT(((AJ148*'TOX and EXPO INPUTS'!$F$21)/'TOX and EXPO INPUTS'!$E$29),"0.00E+00"))</f>
        <v>#DIV/0!</v>
      </c>
      <c r="AM148" s="37" t="e">
        <f>VALUE(TEXT(((AK148*'TOX and EXPO INPUTS'!$F$21)/'TOX and EXPO INPUTS'!$E$29),"0.00E+00"))</f>
        <v>#DIV/0!</v>
      </c>
      <c r="AN148" s="42" t="e">
        <f>IF($E148="ST",VALUE(TEXT(('TOX and EXPO INPUTS'!$F$15/AL148),"0.0E+00")),IF($E148="IT",VALUE(TEXT(('TOX and EXPO INPUTS'!$F$18/AL148),"0.0E+00"))))</f>
        <v>#DIV/0!</v>
      </c>
      <c r="AO148" s="37" t="e">
        <f>IF($E148="ST",VALUE(TEXT(('TOX and EXPO INPUTS'!$F$15/AM148),"0.0E+00")),IF($E148="IT",VALUE(TEXT(('TOX and EXPO INPUTS'!$F$18/AM148),"0.0E+00"))))</f>
        <v>#DIV/0!</v>
      </c>
      <c r="AP148" s="42" t="e">
        <f t="shared" si="58"/>
        <v>#DIV/0!</v>
      </c>
      <c r="AQ148" s="37" t="e">
        <f t="shared" si="59"/>
        <v>#DIV/0!</v>
      </c>
      <c r="AR148" s="37" t="e">
        <f t="shared" si="60"/>
        <v>#DIV/0!</v>
      </c>
      <c r="AS148" s="37" t="e">
        <f t="shared" si="61"/>
        <v>#DIV/0!</v>
      </c>
      <c r="AT148" s="37" t="e">
        <f t="shared" si="62"/>
        <v>#DIV/0!</v>
      </c>
      <c r="AU148" s="37" t="e">
        <f t="shared" si="63"/>
        <v>#DIV/0!</v>
      </c>
      <c r="AV148" s="42" t="e">
        <f t="shared" si="64"/>
        <v>#DIV/0!</v>
      </c>
      <c r="AW148" s="37" t="e">
        <f t="shared" si="65"/>
        <v>#DIV/0!</v>
      </c>
      <c r="AX148" s="37" t="e">
        <f t="shared" si="66"/>
        <v>#DIV/0!</v>
      </c>
      <c r="AY148" s="37" t="e">
        <f t="shared" si="67"/>
        <v>#DIV/0!</v>
      </c>
      <c r="AZ148" s="37" t="e">
        <f t="shared" si="68"/>
        <v>#DIV/0!</v>
      </c>
      <c r="BA148" s="37" t="e">
        <f t="shared" si="69"/>
        <v>#DIV/0!</v>
      </c>
      <c r="BB148" s="42" t="e">
        <f>IF($E148="ST",VALUE(TEXT((1/(('TOX and EXPO INPUTS'!$F$9/AG148)+('TOX and EXPO INPUTS'!$F$17/AN148))),"0.0E+00")),IF($E148="IT",VALUE(TEXT((1/(('TOX and EXPO INPUTS'!$F$12/AG148)+('TOX and EXPO INPUTS'!$F$20/AN148))),"0.0E+00"))))</f>
        <v>#DIV/0!</v>
      </c>
      <c r="BC148" s="37" t="e">
        <f>IF($E148="ST",VALUE(TEXT((1/(('TOX and EXPO INPUTS'!$F$9/AH148)+('TOX and EXPO INPUTS'!$F$17/AN148))),"0.0E+00")),IF($E148="IT",VALUE(TEXT((1/(('TOX and EXPO INPUTS'!$F$12/AH148)+('TOX and EXPO INPUTS'!$F$20/AN148))),"0.0E+00"))))</f>
        <v>#DIV/0!</v>
      </c>
      <c r="BD148" s="37" t="e">
        <f>IF($E148="ST",VALUE(TEXT((1/(('TOX and EXPO INPUTS'!$F$9/AI148)+('TOX and EXPO INPUTS'!$F$17/AN148))),"0.0E+00")),IF($E148="IT",VALUE(TEXT((1/(('TOX and EXPO INPUTS'!$F$12/AI148)+('TOX and EXPO INPUTS'!$F$20/AN148))),"0.0E+00"))))</f>
        <v>#DIV/0!</v>
      </c>
      <c r="BE148" s="37" t="e">
        <f>IF($E148="ST",VALUE(TEXT((1/(('TOX and EXPO INPUTS'!$F$9/AG148)+('TOX and EXPO INPUTS'!$F$17/AO148))),"0.0E+00")),IF($E148="IT",VALUE(TEXT((1/(('TOX and EXPO INPUTS'!$F$12/AG148)+('TOX and EXPO INPUTS'!$F$20/AO148))),"0.0E+00"))))</f>
        <v>#DIV/0!</v>
      </c>
      <c r="BF148" s="37" t="e">
        <f>IF($E148="ST",VALUE(TEXT((1/(('TOX and EXPO INPUTS'!$F$9/AH148)+('TOX and EXPO INPUTS'!$F$17/AO148))),"0.0E+00")),IF($E148="IT",VALUE(TEXT((1/(('TOX and EXPO INPUTS'!$F$12/AH148)+('TOX and EXPO INPUTS'!$F$20/AO148))),"0.0E+00"))))</f>
        <v>#DIV/0!</v>
      </c>
      <c r="BG148" s="37" t="e">
        <f>IF($E148="ST",VALUE(TEXT((1/(('TOX and EXPO INPUTS'!$F$9/AI148)+('TOX and EXPO INPUTS'!$F$17/AO148))),"0.0E+00")),IF($E148="IT",VALUE(TEXT((1/(('TOX and EXPO INPUTS'!$F$12/AI148)+('TOX and EXPO INPUTS'!$F$20/AO148))),"0.0E+00"))))</f>
        <v>#DIV/0!</v>
      </c>
      <c r="BH148" s="42" t="e">
        <f>VALUE(TEXT((AD148*$T148/365*'TOX and EXPO INPUTS'!$E$33/'TOX and EXPO INPUTS'!$E$34),"0.00E+00"))</f>
        <v>#DIV/0!</v>
      </c>
      <c r="BI148" s="37" t="e">
        <f>VALUE(TEXT((AE148*$T148/365*'TOX and EXPO INPUTS'!$E$33/'TOX and EXPO INPUTS'!$E$34),"0.00E+00"))</f>
        <v>#DIV/0!</v>
      </c>
      <c r="BJ148" s="37" t="e">
        <f>VALUE(TEXT((AF148*$T148/365*'TOX and EXPO INPUTS'!$E$33/'TOX and EXPO INPUTS'!$E$34),"0.00E+00"))</f>
        <v>#DIV/0!</v>
      </c>
      <c r="BK148" s="42" t="e">
        <f>VALUE(TEXT((AD148*$U148/365*'TOX and EXPO INPUTS'!$E$33/'TOX and EXPO INPUTS'!$E$34),"0.00E+00"))</f>
        <v>#DIV/0!</v>
      </c>
      <c r="BL148" s="37" t="e">
        <f>VALUE(TEXT((AE148*$U148/365*'TOX and EXPO INPUTS'!$E$33/'TOX and EXPO INPUTS'!$E$34),"0.00E+00"))</f>
        <v>#DIV/0!</v>
      </c>
      <c r="BM148" s="37" t="e">
        <f>VALUE(TEXT((AF148*$U148/365*'TOX and EXPO INPUTS'!$E$33/'TOX and EXPO INPUTS'!$E$34),"0.00E+00"))</f>
        <v>#DIV/0!</v>
      </c>
      <c r="BN148" s="42" t="e">
        <f>VALUE(TEXT((AL148*$T148/365*'TOX and EXPO INPUTS'!$E$33/'TOX and EXPO INPUTS'!$E$34),"0.00E+00"))</f>
        <v>#DIV/0!</v>
      </c>
      <c r="BO148" s="37" t="e">
        <f>VALUE(TEXT((AM148*$T148/365*'TOX and EXPO INPUTS'!$E$33/'TOX and EXPO INPUTS'!$E$34),"0.00E+00"))</f>
        <v>#DIV/0!</v>
      </c>
      <c r="BP148" s="42" t="e">
        <f>VALUE(TEXT((AL148*$U148/365*'TOX and EXPO INPUTS'!$E$33/'TOX and EXPO INPUTS'!$E$34),"0.00E+00"))</f>
        <v>#DIV/0!</v>
      </c>
      <c r="BQ148" s="37" t="e">
        <f>VALUE(TEXT((AM148*$U148/365*'TOX and EXPO INPUTS'!$E$33/'TOX and EXPO INPUTS'!$E$34),"0.00E+00"))</f>
        <v>#DIV/0!</v>
      </c>
      <c r="BR148" s="42" t="e">
        <f>VALUE(TEXT((AP148*$T148/365*'TOX and EXPO INPUTS'!$E$33/'TOX and EXPO INPUTS'!$E$34),"0.00E+00"))</f>
        <v>#DIV/0!</v>
      </c>
      <c r="BS148" s="37" t="e">
        <f>VALUE(TEXT((AQ148*$T148/365*'TOX and EXPO INPUTS'!$E$33/'TOX and EXPO INPUTS'!$E$34),"0.00E+00"))</f>
        <v>#DIV/0!</v>
      </c>
      <c r="BT148" s="37" t="e">
        <f>VALUE(TEXT((AR148*$T148/365*'TOX and EXPO INPUTS'!$E$33/'TOX and EXPO INPUTS'!$E$34),"0.00E+00"))</f>
        <v>#DIV/0!</v>
      </c>
      <c r="BU148" s="37" t="e">
        <f>VALUE(TEXT((AS148*$T148/365*'TOX and EXPO INPUTS'!$E$33/'TOX and EXPO INPUTS'!$E$34),"0.00E+00"))</f>
        <v>#DIV/0!</v>
      </c>
      <c r="BV148" s="37" t="e">
        <f>VALUE(TEXT((AT148*$T148/365*'TOX and EXPO INPUTS'!$E$33/'TOX and EXPO INPUTS'!$E$34),"0.00E+00"))</f>
        <v>#DIV/0!</v>
      </c>
      <c r="BW148" s="37" t="e">
        <f>VALUE(TEXT((AU148*$T148/365*'TOX and EXPO INPUTS'!$E$33/'TOX and EXPO INPUTS'!$E$34),"0.00E+00"))</f>
        <v>#DIV/0!</v>
      </c>
      <c r="BX148" s="42" t="e">
        <f>VALUE(TEXT((AP148*$U148/365*'TOX and EXPO INPUTS'!$E$33/'TOX and EXPO INPUTS'!$E$34),"0.00E+00"))</f>
        <v>#DIV/0!</v>
      </c>
      <c r="BY148" s="37" t="e">
        <f>VALUE(TEXT((AQ148*$U148/365*'TOX and EXPO INPUTS'!$E$33/'TOX and EXPO INPUTS'!$E$34),"0.00E+00"))</f>
        <v>#DIV/0!</v>
      </c>
      <c r="BZ148" s="37" t="e">
        <f>VALUE(TEXT((AR148*$U148/365*'TOX and EXPO INPUTS'!$E$33/'TOX and EXPO INPUTS'!$E$34),"0.00E+00"))</f>
        <v>#DIV/0!</v>
      </c>
      <c r="CA148" s="37" t="e">
        <f>VALUE(TEXT((AS148*$U148/365*'TOX and EXPO INPUTS'!$E$33/'TOX and EXPO INPUTS'!$E$34),"0.00E+00"))</f>
        <v>#DIV/0!</v>
      </c>
      <c r="CB148" s="37" t="e">
        <f>VALUE(TEXT((AT148*$U148/365*'TOX and EXPO INPUTS'!$E$33/'TOX and EXPO INPUTS'!$E$34),"0.00E+00"))</f>
        <v>#DIV/0!</v>
      </c>
      <c r="CC148" s="37" t="e">
        <f>VALUE(TEXT((AU148*$U148/365*'TOX and EXPO INPUTS'!$E$33/'TOX and EXPO INPUTS'!$E$34),"0.00E+00"))</f>
        <v>#DIV/0!</v>
      </c>
      <c r="CD148" s="58" t="e">
        <f>VALUE(TEXT((BR148*'TOX and EXPO INPUTS'!$F$23),"0.00E+00"))</f>
        <v>#DIV/0!</v>
      </c>
      <c r="CE148" s="57" t="e">
        <f>VALUE(TEXT((BS148*'TOX and EXPO INPUTS'!$F$23),"0.00E+00"))</f>
        <v>#DIV/0!</v>
      </c>
      <c r="CF148" s="57" t="e">
        <f>VALUE(TEXT((BT148*'TOX and EXPO INPUTS'!$F$23),"0.00E+00"))</f>
        <v>#DIV/0!</v>
      </c>
      <c r="CG148" s="57" t="e">
        <f>VALUE(TEXT((BU148*'TOX and EXPO INPUTS'!$F$23),"0.00E+00"))</f>
        <v>#DIV/0!</v>
      </c>
      <c r="CH148" s="57" t="e">
        <f>VALUE(TEXT((BV148*'TOX and EXPO INPUTS'!$F$23),"0.00E+00"))</f>
        <v>#DIV/0!</v>
      </c>
      <c r="CI148" s="57" t="e">
        <f>VALUE(TEXT((BW148*'TOX and EXPO INPUTS'!$F$23),"0.00E+00"))</f>
        <v>#DIV/0!</v>
      </c>
      <c r="CJ148" s="58" t="e">
        <f>VALUE(TEXT((BX148*'TOX and EXPO INPUTS'!$F$23),"0.00E+00"))</f>
        <v>#DIV/0!</v>
      </c>
      <c r="CK148" s="57" t="e">
        <f>VALUE(TEXT((BY148*'TOX and EXPO INPUTS'!$F$23),"0.00E+00"))</f>
        <v>#DIV/0!</v>
      </c>
      <c r="CL148" s="57" t="e">
        <f>VALUE(TEXT((BZ148*'TOX and EXPO INPUTS'!$F$23),"0.00E+00"))</f>
        <v>#DIV/0!</v>
      </c>
      <c r="CM148" s="57" t="e">
        <f>VALUE(TEXT((CA148*'TOX and EXPO INPUTS'!$F$23),"0.00E+00"))</f>
        <v>#DIV/0!</v>
      </c>
      <c r="CN148" s="57" t="e">
        <f>VALUE(TEXT((CB148*'TOX and EXPO INPUTS'!$F$23),"0.00E+00"))</f>
        <v>#DIV/0!</v>
      </c>
      <c r="CO148" s="57" t="e">
        <f>VALUE(TEXT((CC148*'TOX and EXPO INPUTS'!$F$23),"0.00E+00"))</f>
        <v>#DIV/0!</v>
      </c>
      <c r="CP148" s="38" t="s">
        <v>106</v>
      </c>
      <c r="CQ148" s="34" t="s">
        <v>107</v>
      </c>
      <c r="CR148" s="34" t="s">
        <v>108</v>
      </c>
      <c r="CS148" s="39" t="s">
        <v>109</v>
      </c>
    </row>
    <row r="149" spans="1:97" ht="48" customHeight="1" x14ac:dyDescent="0.25">
      <c r="A149" s="34" t="s">
        <v>98</v>
      </c>
      <c r="B149" s="34" t="s">
        <v>99</v>
      </c>
      <c r="C149" s="34" t="s">
        <v>113</v>
      </c>
      <c r="D149" s="34" t="s">
        <v>111</v>
      </c>
      <c r="E149" s="39" t="s">
        <v>112</v>
      </c>
      <c r="F149" s="40" t="s">
        <v>135</v>
      </c>
      <c r="G149" s="43"/>
      <c r="H149" s="36" t="s">
        <v>104</v>
      </c>
      <c r="I149" s="67"/>
      <c r="J149" s="36" t="s">
        <v>105</v>
      </c>
      <c r="K149" s="100">
        <f>VLOOKUP(F149,'Amount Seed Planted_variables'!$A$3:$I$74,2,0)</f>
        <v>45000</v>
      </c>
      <c r="L149" s="100">
        <f>VLOOKUP(F149,'Amount Seed Planted_variables'!$A$3:$I$74,3,0)</f>
        <v>165000</v>
      </c>
      <c r="M149" s="36">
        <f t="shared" si="74"/>
        <v>0</v>
      </c>
      <c r="N149" s="35">
        <f t="shared" si="75"/>
        <v>0</v>
      </c>
      <c r="O149" s="101">
        <v>3000</v>
      </c>
      <c r="P149" s="93">
        <f>VLOOKUP(F149,'Amount Seed Planted_variables'!$A$3:$I$74,4,0)</f>
        <v>52272</v>
      </c>
      <c r="Q149" s="93">
        <f>VLOOKUP(F149,'Amount Seed Planted_variables'!$A$3:$I$74,7,0)</f>
        <v>80</v>
      </c>
      <c r="R149" s="93">
        <f>VLOOKUP(F149,'Amount Seed Planted_variables'!$A$3:$I$74,8,0)</f>
        <v>4181760</v>
      </c>
      <c r="S149" s="87">
        <f t="shared" si="71"/>
        <v>2.5</v>
      </c>
      <c r="T149" s="35">
        <v>10</v>
      </c>
      <c r="U149" s="35">
        <v>30</v>
      </c>
      <c r="V149" s="41">
        <v>138210600</v>
      </c>
      <c r="W149" s="35">
        <v>23262800</v>
      </c>
      <c r="X149" s="35">
        <v>21238200</v>
      </c>
      <c r="Y149" s="41">
        <v>106100</v>
      </c>
      <c r="Z149" s="35">
        <f t="shared" si="70"/>
        <v>10610</v>
      </c>
      <c r="AA149" s="42">
        <f t="shared" si="76"/>
        <v>0</v>
      </c>
      <c r="AB149" s="37">
        <f t="shared" si="77"/>
        <v>0</v>
      </c>
      <c r="AC149" s="37">
        <f t="shared" si="78"/>
        <v>0</v>
      </c>
      <c r="AD149" s="42" t="e">
        <f>VALUE(TEXT(((AA149*'TOX and EXPO INPUTS'!$F$13)/'TOX and EXPO INPUTS'!$E$27),"0.00E+00"))</f>
        <v>#DIV/0!</v>
      </c>
      <c r="AE149" s="37" t="e">
        <f>VALUE(TEXT(((AB149*'TOX and EXPO INPUTS'!$F$13)/'TOX and EXPO INPUTS'!$E$27),"0.00E+00"))</f>
        <v>#DIV/0!</v>
      </c>
      <c r="AF149" s="37" t="e">
        <f>VALUE(TEXT(((AC149*'TOX and EXPO INPUTS'!$F$13)/'TOX and EXPO INPUTS'!$E$27),"0.00E+00"))</f>
        <v>#DIV/0!</v>
      </c>
      <c r="AG149" s="42" t="e">
        <f>IF($E149="ST",VALUE(TEXT(('TOX and EXPO INPUTS'!$F$7/AD149),"0.0E+00")),IF($E149="IT",VALUE(TEXT(('TOX and EXPO INPUTS'!$F$10/AD149),"0.0E+00"))))</f>
        <v>#DIV/0!</v>
      </c>
      <c r="AH149" s="37" t="e">
        <f>IF($E149="ST",VALUE(TEXT(('TOX and EXPO INPUTS'!$F$7/AE149),"0.0E+00")),IF($E149="IT",VALUE(TEXT(('TOX and EXPO INPUTS'!$F$10/AE149),"0.0E+00"))))</f>
        <v>#DIV/0!</v>
      </c>
      <c r="AI149" s="37" t="e">
        <f>IF($E149="ST",VALUE(TEXT(('TOX and EXPO INPUTS'!$F$7/AF149),"0.0E+00")),IF($E149="IT",VALUE(TEXT(('TOX and EXPO INPUTS'!$F$10/AF149),"0.0E+00"))))</f>
        <v>#DIV/0!</v>
      </c>
      <c r="AJ149" s="42">
        <f t="shared" si="72"/>
        <v>0</v>
      </c>
      <c r="AK149" s="37">
        <f t="shared" si="73"/>
        <v>0</v>
      </c>
      <c r="AL149" s="42" t="e">
        <f>VALUE(TEXT(((AJ149*'TOX and EXPO INPUTS'!$F$21)/'TOX and EXPO INPUTS'!$E$29),"0.00E+00"))</f>
        <v>#DIV/0!</v>
      </c>
      <c r="AM149" s="37" t="e">
        <f>VALUE(TEXT(((AK149*'TOX and EXPO INPUTS'!$F$21)/'TOX and EXPO INPUTS'!$E$29),"0.00E+00"))</f>
        <v>#DIV/0!</v>
      </c>
      <c r="AN149" s="42" t="e">
        <f>IF($E149="ST",VALUE(TEXT(('TOX and EXPO INPUTS'!$F$15/AL149),"0.0E+00")),IF($E149="IT",VALUE(TEXT(('TOX and EXPO INPUTS'!$F$18/AL149),"0.0E+00"))))</f>
        <v>#DIV/0!</v>
      </c>
      <c r="AO149" s="37" t="e">
        <f>IF($E149="ST",VALUE(TEXT(('TOX and EXPO INPUTS'!$F$15/AM149),"0.0E+00")),IF($E149="IT",VALUE(TEXT(('TOX and EXPO INPUTS'!$F$18/AM149),"0.0E+00"))))</f>
        <v>#DIV/0!</v>
      </c>
      <c r="AP149" s="42" t="e">
        <f t="shared" si="58"/>
        <v>#DIV/0!</v>
      </c>
      <c r="AQ149" s="37" t="e">
        <f t="shared" si="59"/>
        <v>#DIV/0!</v>
      </c>
      <c r="AR149" s="37" t="e">
        <f t="shared" si="60"/>
        <v>#DIV/0!</v>
      </c>
      <c r="AS149" s="37" t="e">
        <f t="shared" si="61"/>
        <v>#DIV/0!</v>
      </c>
      <c r="AT149" s="37" t="e">
        <f t="shared" si="62"/>
        <v>#DIV/0!</v>
      </c>
      <c r="AU149" s="37" t="e">
        <f t="shared" si="63"/>
        <v>#DIV/0!</v>
      </c>
      <c r="AV149" s="42" t="e">
        <f t="shared" si="64"/>
        <v>#DIV/0!</v>
      </c>
      <c r="AW149" s="37" t="e">
        <f t="shared" si="65"/>
        <v>#DIV/0!</v>
      </c>
      <c r="AX149" s="37" t="e">
        <f t="shared" si="66"/>
        <v>#DIV/0!</v>
      </c>
      <c r="AY149" s="37" t="e">
        <f t="shared" si="67"/>
        <v>#DIV/0!</v>
      </c>
      <c r="AZ149" s="37" t="e">
        <f t="shared" si="68"/>
        <v>#DIV/0!</v>
      </c>
      <c r="BA149" s="37" t="e">
        <f t="shared" si="69"/>
        <v>#DIV/0!</v>
      </c>
      <c r="BB149" s="42" t="e">
        <f>IF($E149="ST",VALUE(TEXT((1/(('TOX and EXPO INPUTS'!$F$9/AG149)+('TOX and EXPO INPUTS'!$F$17/AN149))),"0.0E+00")),IF($E149="IT",VALUE(TEXT((1/(('TOX and EXPO INPUTS'!$F$12/AG149)+('TOX and EXPO INPUTS'!$F$20/AN149))),"0.0E+00"))))</f>
        <v>#DIV/0!</v>
      </c>
      <c r="BC149" s="37" t="e">
        <f>IF($E149="ST",VALUE(TEXT((1/(('TOX and EXPO INPUTS'!$F$9/AH149)+('TOX and EXPO INPUTS'!$F$17/AN149))),"0.0E+00")),IF($E149="IT",VALUE(TEXT((1/(('TOX and EXPO INPUTS'!$F$12/AH149)+('TOX and EXPO INPUTS'!$F$20/AN149))),"0.0E+00"))))</f>
        <v>#DIV/0!</v>
      </c>
      <c r="BD149" s="37" t="e">
        <f>IF($E149="ST",VALUE(TEXT((1/(('TOX and EXPO INPUTS'!$F$9/AI149)+('TOX and EXPO INPUTS'!$F$17/AN149))),"0.0E+00")),IF($E149="IT",VALUE(TEXT((1/(('TOX and EXPO INPUTS'!$F$12/AI149)+('TOX and EXPO INPUTS'!$F$20/AN149))),"0.0E+00"))))</f>
        <v>#DIV/0!</v>
      </c>
      <c r="BE149" s="37" t="e">
        <f>IF($E149="ST",VALUE(TEXT((1/(('TOX and EXPO INPUTS'!$F$9/AG149)+('TOX and EXPO INPUTS'!$F$17/AO149))),"0.0E+00")),IF($E149="IT",VALUE(TEXT((1/(('TOX and EXPO INPUTS'!$F$12/AG149)+('TOX and EXPO INPUTS'!$F$20/AO149))),"0.0E+00"))))</f>
        <v>#DIV/0!</v>
      </c>
      <c r="BF149" s="37" t="e">
        <f>IF($E149="ST",VALUE(TEXT((1/(('TOX and EXPO INPUTS'!$F$9/AH149)+('TOX and EXPO INPUTS'!$F$17/AO149))),"0.0E+00")),IF($E149="IT",VALUE(TEXT((1/(('TOX and EXPO INPUTS'!$F$12/AH149)+('TOX and EXPO INPUTS'!$F$20/AO149))),"0.0E+00"))))</f>
        <v>#DIV/0!</v>
      </c>
      <c r="BG149" s="37" t="e">
        <f>IF($E149="ST",VALUE(TEXT((1/(('TOX and EXPO INPUTS'!$F$9/AI149)+('TOX and EXPO INPUTS'!$F$17/AO149))),"0.0E+00")),IF($E149="IT",VALUE(TEXT((1/(('TOX and EXPO INPUTS'!$F$12/AI149)+('TOX and EXPO INPUTS'!$F$20/AO149))),"0.0E+00"))))</f>
        <v>#DIV/0!</v>
      </c>
      <c r="BH149" s="42" t="e">
        <f>VALUE(TEXT((AD149*$T149/365*'TOX and EXPO INPUTS'!$E$33/'TOX and EXPO INPUTS'!$E$34),"0.00E+00"))</f>
        <v>#DIV/0!</v>
      </c>
      <c r="BI149" s="37" t="e">
        <f>VALUE(TEXT((AE149*$T149/365*'TOX and EXPO INPUTS'!$E$33/'TOX and EXPO INPUTS'!$E$34),"0.00E+00"))</f>
        <v>#DIV/0!</v>
      </c>
      <c r="BJ149" s="37" t="e">
        <f>VALUE(TEXT((AF149*$T149/365*'TOX and EXPO INPUTS'!$E$33/'TOX and EXPO INPUTS'!$E$34),"0.00E+00"))</f>
        <v>#DIV/0!</v>
      </c>
      <c r="BK149" s="42" t="e">
        <f>VALUE(TEXT((AD149*$U149/365*'TOX and EXPO INPUTS'!$E$33/'TOX and EXPO INPUTS'!$E$34),"0.00E+00"))</f>
        <v>#DIV/0!</v>
      </c>
      <c r="BL149" s="37" t="e">
        <f>VALUE(TEXT((AE149*$U149/365*'TOX and EXPO INPUTS'!$E$33/'TOX and EXPO INPUTS'!$E$34),"0.00E+00"))</f>
        <v>#DIV/0!</v>
      </c>
      <c r="BM149" s="37" t="e">
        <f>VALUE(TEXT((AF149*$U149/365*'TOX and EXPO INPUTS'!$E$33/'TOX and EXPO INPUTS'!$E$34),"0.00E+00"))</f>
        <v>#DIV/0!</v>
      </c>
      <c r="BN149" s="42" t="e">
        <f>VALUE(TEXT((AL149*$T149/365*'TOX and EXPO INPUTS'!$E$33/'TOX and EXPO INPUTS'!$E$34),"0.00E+00"))</f>
        <v>#DIV/0!</v>
      </c>
      <c r="BO149" s="37" t="e">
        <f>VALUE(TEXT((AM149*$T149/365*'TOX and EXPO INPUTS'!$E$33/'TOX and EXPO INPUTS'!$E$34),"0.00E+00"))</f>
        <v>#DIV/0!</v>
      </c>
      <c r="BP149" s="42" t="e">
        <f>VALUE(TEXT((AL149*$U149/365*'TOX and EXPO INPUTS'!$E$33/'TOX and EXPO INPUTS'!$E$34),"0.00E+00"))</f>
        <v>#DIV/0!</v>
      </c>
      <c r="BQ149" s="37" t="e">
        <f>VALUE(TEXT((AM149*$U149/365*'TOX and EXPO INPUTS'!$E$33/'TOX and EXPO INPUTS'!$E$34),"0.00E+00"))</f>
        <v>#DIV/0!</v>
      </c>
      <c r="BR149" s="42" t="e">
        <f>VALUE(TEXT((AP149*$T149/365*'TOX and EXPO INPUTS'!$E$33/'TOX and EXPO INPUTS'!$E$34),"0.00E+00"))</f>
        <v>#DIV/0!</v>
      </c>
      <c r="BS149" s="37" t="e">
        <f>VALUE(TEXT((AQ149*$T149/365*'TOX and EXPO INPUTS'!$E$33/'TOX and EXPO INPUTS'!$E$34),"0.00E+00"))</f>
        <v>#DIV/0!</v>
      </c>
      <c r="BT149" s="37" t="e">
        <f>VALUE(TEXT((AR149*$T149/365*'TOX and EXPO INPUTS'!$E$33/'TOX and EXPO INPUTS'!$E$34),"0.00E+00"))</f>
        <v>#DIV/0!</v>
      </c>
      <c r="BU149" s="37" t="e">
        <f>VALUE(TEXT((AS149*$T149/365*'TOX and EXPO INPUTS'!$E$33/'TOX and EXPO INPUTS'!$E$34),"0.00E+00"))</f>
        <v>#DIV/0!</v>
      </c>
      <c r="BV149" s="37" t="e">
        <f>VALUE(TEXT((AT149*$T149/365*'TOX and EXPO INPUTS'!$E$33/'TOX and EXPO INPUTS'!$E$34),"0.00E+00"))</f>
        <v>#DIV/0!</v>
      </c>
      <c r="BW149" s="37" t="e">
        <f>VALUE(TEXT((AU149*$T149/365*'TOX and EXPO INPUTS'!$E$33/'TOX and EXPO INPUTS'!$E$34),"0.00E+00"))</f>
        <v>#DIV/0!</v>
      </c>
      <c r="BX149" s="42" t="e">
        <f>VALUE(TEXT((AP149*$U149/365*'TOX and EXPO INPUTS'!$E$33/'TOX and EXPO INPUTS'!$E$34),"0.00E+00"))</f>
        <v>#DIV/0!</v>
      </c>
      <c r="BY149" s="37" t="e">
        <f>VALUE(TEXT((AQ149*$U149/365*'TOX and EXPO INPUTS'!$E$33/'TOX and EXPO INPUTS'!$E$34),"0.00E+00"))</f>
        <v>#DIV/0!</v>
      </c>
      <c r="BZ149" s="37" t="e">
        <f>VALUE(TEXT((AR149*$U149/365*'TOX and EXPO INPUTS'!$E$33/'TOX and EXPO INPUTS'!$E$34),"0.00E+00"))</f>
        <v>#DIV/0!</v>
      </c>
      <c r="CA149" s="37" t="e">
        <f>VALUE(TEXT((AS149*$U149/365*'TOX and EXPO INPUTS'!$E$33/'TOX and EXPO INPUTS'!$E$34),"0.00E+00"))</f>
        <v>#DIV/0!</v>
      </c>
      <c r="CB149" s="37" t="e">
        <f>VALUE(TEXT((AT149*$U149/365*'TOX and EXPO INPUTS'!$E$33/'TOX and EXPO INPUTS'!$E$34),"0.00E+00"))</f>
        <v>#DIV/0!</v>
      </c>
      <c r="CC149" s="37" t="e">
        <f>VALUE(TEXT((AU149*$U149/365*'TOX and EXPO INPUTS'!$E$33/'TOX and EXPO INPUTS'!$E$34),"0.00E+00"))</f>
        <v>#DIV/0!</v>
      </c>
      <c r="CD149" s="58" t="e">
        <f>VALUE(TEXT((BR149*'TOX and EXPO INPUTS'!$F$23),"0.00E+00"))</f>
        <v>#DIV/0!</v>
      </c>
      <c r="CE149" s="57" t="e">
        <f>VALUE(TEXT((BS149*'TOX and EXPO INPUTS'!$F$23),"0.00E+00"))</f>
        <v>#DIV/0!</v>
      </c>
      <c r="CF149" s="57" t="e">
        <f>VALUE(TEXT((BT149*'TOX and EXPO INPUTS'!$F$23),"0.00E+00"))</f>
        <v>#DIV/0!</v>
      </c>
      <c r="CG149" s="57" t="e">
        <f>VALUE(TEXT((BU149*'TOX and EXPO INPUTS'!$F$23),"0.00E+00"))</f>
        <v>#DIV/0!</v>
      </c>
      <c r="CH149" s="57" t="e">
        <f>VALUE(TEXT((BV149*'TOX and EXPO INPUTS'!$F$23),"0.00E+00"))</f>
        <v>#DIV/0!</v>
      </c>
      <c r="CI149" s="57" t="e">
        <f>VALUE(TEXT((BW149*'TOX and EXPO INPUTS'!$F$23),"0.00E+00"))</f>
        <v>#DIV/0!</v>
      </c>
      <c r="CJ149" s="58" t="e">
        <f>VALUE(TEXT((BX149*'TOX and EXPO INPUTS'!$F$23),"0.00E+00"))</f>
        <v>#DIV/0!</v>
      </c>
      <c r="CK149" s="57" t="e">
        <f>VALUE(TEXT((BY149*'TOX and EXPO INPUTS'!$F$23),"0.00E+00"))</f>
        <v>#DIV/0!</v>
      </c>
      <c r="CL149" s="57" t="e">
        <f>VALUE(TEXT((BZ149*'TOX and EXPO INPUTS'!$F$23),"0.00E+00"))</f>
        <v>#DIV/0!</v>
      </c>
      <c r="CM149" s="57" t="e">
        <f>VALUE(TEXT((CA149*'TOX and EXPO INPUTS'!$F$23),"0.00E+00"))</f>
        <v>#DIV/0!</v>
      </c>
      <c r="CN149" s="57" t="e">
        <f>VALUE(TEXT((CB149*'TOX and EXPO INPUTS'!$F$23),"0.00E+00"))</f>
        <v>#DIV/0!</v>
      </c>
      <c r="CO149" s="57" t="e">
        <f>VALUE(TEXT((CC149*'TOX and EXPO INPUTS'!$F$23),"0.00E+00"))</f>
        <v>#DIV/0!</v>
      </c>
      <c r="CP149" s="38" t="s">
        <v>106</v>
      </c>
      <c r="CQ149" s="34" t="s">
        <v>107</v>
      </c>
      <c r="CR149" s="34" t="s">
        <v>108</v>
      </c>
      <c r="CS149" s="39" t="s">
        <v>109</v>
      </c>
    </row>
    <row r="150" spans="1:97" ht="48" customHeight="1" x14ac:dyDescent="0.25">
      <c r="A150" s="34" t="s">
        <v>98</v>
      </c>
      <c r="B150" s="34" t="s">
        <v>99</v>
      </c>
      <c r="C150" s="34" t="s">
        <v>113</v>
      </c>
      <c r="D150" s="34" t="s">
        <v>442</v>
      </c>
      <c r="E150" s="39" t="s">
        <v>112</v>
      </c>
      <c r="F150" s="40" t="s">
        <v>135</v>
      </c>
      <c r="G150" s="43"/>
      <c r="H150" s="36" t="s">
        <v>104</v>
      </c>
      <c r="I150" s="67"/>
      <c r="J150" s="36" t="s">
        <v>105</v>
      </c>
      <c r="K150" s="100">
        <f>VLOOKUP(F150,'Amount Seed Planted_variables'!$A$3:$I$74,2,0)</f>
        <v>45000</v>
      </c>
      <c r="L150" s="100">
        <f>VLOOKUP(F150,'Amount Seed Planted_variables'!$A$3:$I$74,3,0)</f>
        <v>165000</v>
      </c>
      <c r="M150" s="36">
        <f t="shared" si="74"/>
        <v>0</v>
      </c>
      <c r="N150" s="35">
        <f t="shared" si="75"/>
        <v>0</v>
      </c>
      <c r="O150" s="101">
        <v>3000</v>
      </c>
      <c r="P150" s="93">
        <f>VLOOKUP(F150,'Amount Seed Planted_variables'!$A$3:$I$74,4,0)</f>
        <v>52272</v>
      </c>
      <c r="Q150" s="93">
        <f>VLOOKUP(F150,'Amount Seed Planted_variables'!$A$3:$I$74,7,0)</f>
        <v>80</v>
      </c>
      <c r="R150" s="93">
        <f>VLOOKUP(F150,'Amount Seed Planted_variables'!$A$3:$I$74,8,0)</f>
        <v>4181760</v>
      </c>
      <c r="S150" s="87" t="str">
        <f t="shared" si="71"/>
        <v>NA</v>
      </c>
      <c r="T150" s="35">
        <v>10</v>
      </c>
      <c r="U150" s="35">
        <v>30</v>
      </c>
      <c r="V150" s="41">
        <v>3994</v>
      </c>
      <c r="W150" s="35">
        <v>797</v>
      </c>
      <c r="X150" s="35">
        <v>530</v>
      </c>
      <c r="Y150" s="41">
        <v>66</v>
      </c>
      <c r="Z150" s="35">
        <f t="shared" si="70"/>
        <v>6.6000000000000005</v>
      </c>
      <c r="AA150" s="42">
        <f t="shared" si="76"/>
        <v>0</v>
      </c>
      <c r="AB150" s="37">
        <f t="shared" si="77"/>
        <v>0</v>
      </c>
      <c r="AC150" s="37">
        <f t="shared" si="78"/>
        <v>0</v>
      </c>
      <c r="AD150" s="42" t="e">
        <f>VALUE(TEXT(((AA150*'TOX and EXPO INPUTS'!$F$13)/'TOX and EXPO INPUTS'!$E$27),"0.00E+00"))</f>
        <v>#DIV/0!</v>
      </c>
      <c r="AE150" s="37" t="e">
        <f>VALUE(TEXT(((AB150*'TOX and EXPO INPUTS'!$F$13)/'TOX and EXPO INPUTS'!$E$27),"0.00E+00"))</f>
        <v>#DIV/0!</v>
      </c>
      <c r="AF150" s="37" t="e">
        <f>VALUE(TEXT(((AC150*'TOX and EXPO INPUTS'!$F$13)/'TOX and EXPO INPUTS'!$E$27),"0.00E+00"))</f>
        <v>#DIV/0!</v>
      </c>
      <c r="AG150" s="42" t="e">
        <f>IF($E150="ST",VALUE(TEXT(('TOX and EXPO INPUTS'!$F$7/AD150),"0.0E+00")),IF($E150="IT",VALUE(TEXT(('TOX and EXPO INPUTS'!$F$10/AD150),"0.0E+00"))))</f>
        <v>#DIV/0!</v>
      </c>
      <c r="AH150" s="37" t="e">
        <f>IF($E150="ST",VALUE(TEXT(('TOX and EXPO INPUTS'!$F$7/AE150),"0.0E+00")),IF($E150="IT",VALUE(TEXT(('TOX and EXPO INPUTS'!$F$10/AE150),"0.0E+00"))))</f>
        <v>#DIV/0!</v>
      </c>
      <c r="AI150" s="37" t="e">
        <f>IF($E150="ST",VALUE(TEXT(('TOX and EXPO INPUTS'!$F$7/AF150),"0.0E+00")),IF($E150="IT",VALUE(TEXT(('TOX and EXPO INPUTS'!$F$10/AF150),"0.0E+00"))))</f>
        <v>#DIV/0!</v>
      </c>
      <c r="AJ150" s="42">
        <f t="shared" si="72"/>
        <v>0</v>
      </c>
      <c r="AK150" s="37">
        <f t="shared" si="73"/>
        <v>0</v>
      </c>
      <c r="AL150" s="42" t="e">
        <f>VALUE(TEXT(((AJ150*'TOX and EXPO INPUTS'!$F$21)/'TOX and EXPO INPUTS'!$E$29),"0.00E+00"))</f>
        <v>#DIV/0!</v>
      </c>
      <c r="AM150" s="37" t="e">
        <f>VALUE(TEXT(((AK150*'TOX and EXPO INPUTS'!$F$21)/'TOX and EXPO INPUTS'!$E$29),"0.00E+00"))</f>
        <v>#DIV/0!</v>
      </c>
      <c r="AN150" s="42" t="e">
        <f>IF($E150="ST",VALUE(TEXT(('TOX and EXPO INPUTS'!$F$15/AL150),"0.0E+00")),IF($E150="IT",VALUE(TEXT(('TOX and EXPO INPUTS'!$F$18/AL150),"0.0E+00"))))</f>
        <v>#DIV/0!</v>
      </c>
      <c r="AO150" s="37" t="e">
        <f>IF($E150="ST",VALUE(TEXT(('TOX and EXPO INPUTS'!$F$15/AM150),"0.0E+00")),IF($E150="IT",VALUE(TEXT(('TOX and EXPO INPUTS'!$F$18/AM150),"0.0E+00"))))</f>
        <v>#DIV/0!</v>
      </c>
      <c r="AP150" s="42" t="e">
        <f t="shared" si="58"/>
        <v>#DIV/0!</v>
      </c>
      <c r="AQ150" s="37" t="e">
        <f t="shared" si="59"/>
        <v>#DIV/0!</v>
      </c>
      <c r="AR150" s="37" t="e">
        <f t="shared" si="60"/>
        <v>#DIV/0!</v>
      </c>
      <c r="AS150" s="37" t="e">
        <f t="shared" si="61"/>
        <v>#DIV/0!</v>
      </c>
      <c r="AT150" s="37" t="e">
        <f t="shared" si="62"/>
        <v>#DIV/0!</v>
      </c>
      <c r="AU150" s="37" t="e">
        <f t="shared" si="63"/>
        <v>#DIV/0!</v>
      </c>
      <c r="AV150" s="42" t="e">
        <f t="shared" si="64"/>
        <v>#DIV/0!</v>
      </c>
      <c r="AW150" s="37" t="e">
        <f t="shared" si="65"/>
        <v>#DIV/0!</v>
      </c>
      <c r="AX150" s="37" t="e">
        <f t="shared" si="66"/>
        <v>#DIV/0!</v>
      </c>
      <c r="AY150" s="37" t="e">
        <f t="shared" si="67"/>
        <v>#DIV/0!</v>
      </c>
      <c r="AZ150" s="37" t="e">
        <f t="shared" si="68"/>
        <v>#DIV/0!</v>
      </c>
      <c r="BA150" s="37" t="e">
        <f t="shared" si="69"/>
        <v>#DIV/0!</v>
      </c>
      <c r="BB150" s="42" t="e">
        <f>IF($E150="ST",VALUE(TEXT((1/(('TOX and EXPO INPUTS'!$F$9/AG150)+('TOX and EXPO INPUTS'!$F$17/AN150))),"0.0E+00")),IF($E150="IT",VALUE(TEXT((1/(('TOX and EXPO INPUTS'!$F$12/AG150)+('TOX and EXPO INPUTS'!$F$20/AN150))),"0.0E+00"))))</f>
        <v>#DIV/0!</v>
      </c>
      <c r="BC150" s="37" t="e">
        <f>IF($E150="ST",VALUE(TEXT((1/(('TOX and EXPO INPUTS'!$F$9/AH150)+('TOX and EXPO INPUTS'!$F$17/AN150))),"0.0E+00")),IF($E150="IT",VALUE(TEXT((1/(('TOX and EXPO INPUTS'!$F$12/AH150)+('TOX and EXPO INPUTS'!$F$20/AN150))),"0.0E+00"))))</f>
        <v>#DIV/0!</v>
      </c>
      <c r="BD150" s="37" t="e">
        <f>IF($E150="ST",VALUE(TEXT((1/(('TOX and EXPO INPUTS'!$F$9/AI150)+('TOX and EXPO INPUTS'!$F$17/AN150))),"0.0E+00")),IF($E150="IT",VALUE(TEXT((1/(('TOX and EXPO INPUTS'!$F$12/AI150)+('TOX and EXPO INPUTS'!$F$20/AN150))),"0.0E+00"))))</f>
        <v>#DIV/0!</v>
      </c>
      <c r="BE150" s="37" t="e">
        <f>IF($E150="ST",VALUE(TEXT((1/(('TOX and EXPO INPUTS'!$F$9/AG150)+('TOX and EXPO INPUTS'!$F$17/AO150))),"0.0E+00")),IF($E150="IT",VALUE(TEXT((1/(('TOX and EXPO INPUTS'!$F$12/AG150)+('TOX and EXPO INPUTS'!$F$20/AO150))),"0.0E+00"))))</f>
        <v>#DIV/0!</v>
      </c>
      <c r="BF150" s="37" t="e">
        <f>IF($E150="ST",VALUE(TEXT((1/(('TOX and EXPO INPUTS'!$F$9/AH150)+('TOX and EXPO INPUTS'!$F$17/AO150))),"0.0E+00")),IF($E150="IT",VALUE(TEXT((1/(('TOX and EXPO INPUTS'!$F$12/AH150)+('TOX and EXPO INPUTS'!$F$20/AO150))),"0.0E+00"))))</f>
        <v>#DIV/0!</v>
      </c>
      <c r="BG150" s="37" t="e">
        <f>IF($E150="ST",VALUE(TEXT((1/(('TOX and EXPO INPUTS'!$F$9/AI150)+('TOX and EXPO INPUTS'!$F$17/AO150))),"0.0E+00")),IF($E150="IT",VALUE(TEXT((1/(('TOX and EXPO INPUTS'!$F$12/AI150)+('TOX and EXPO INPUTS'!$F$20/AO150))),"0.0E+00"))))</f>
        <v>#DIV/0!</v>
      </c>
      <c r="BH150" s="42" t="e">
        <f>VALUE(TEXT((AD150*$T150/365*'TOX and EXPO INPUTS'!$E$33/'TOX and EXPO INPUTS'!$E$34),"0.00E+00"))</f>
        <v>#DIV/0!</v>
      </c>
      <c r="BI150" s="37" t="e">
        <f>VALUE(TEXT((AE150*$T150/365*'TOX and EXPO INPUTS'!$E$33/'TOX and EXPO INPUTS'!$E$34),"0.00E+00"))</f>
        <v>#DIV/0!</v>
      </c>
      <c r="BJ150" s="37" t="e">
        <f>VALUE(TEXT((AF150*$T150/365*'TOX and EXPO INPUTS'!$E$33/'TOX and EXPO INPUTS'!$E$34),"0.00E+00"))</f>
        <v>#DIV/0!</v>
      </c>
      <c r="BK150" s="42" t="e">
        <f>VALUE(TEXT((AD150*$U150/365*'TOX and EXPO INPUTS'!$E$33/'TOX and EXPO INPUTS'!$E$34),"0.00E+00"))</f>
        <v>#DIV/0!</v>
      </c>
      <c r="BL150" s="37" t="e">
        <f>VALUE(TEXT((AE150*$U150/365*'TOX and EXPO INPUTS'!$E$33/'TOX and EXPO INPUTS'!$E$34),"0.00E+00"))</f>
        <v>#DIV/0!</v>
      </c>
      <c r="BM150" s="37" t="e">
        <f>VALUE(TEXT((AF150*$U150/365*'TOX and EXPO INPUTS'!$E$33/'TOX and EXPO INPUTS'!$E$34),"0.00E+00"))</f>
        <v>#DIV/0!</v>
      </c>
      <c r="BN150" s="42" t="e">
        <f>VALUE(TEXT((AL150*$T150/365*'TOX and EXPO INPUTS'!$E$33/'TOX and EXPO INPUTS'!$E$34),"0.00E+00"))</f>
        <v>#DIV/0!</v>
      </c>
      <c r="BO150" s="37" t="e">
        <f>VALUE(TEXT((AM150*$T150/365*'TOX and EXPO INPUTS'!$E$33/'TOX and EXPO INPUTS'!$E$34),"0.00E+00"))</f>
        <v>#DIV/0!</v>
      </c>
      <c r="BP150" s="42" t="e">
        <f>VALUE(TEXT((AL150*$U150/365*'TOX and EXPO INPUTS'!$E$33/'TOX and EXPO INPUTS'!$E$34),"0.00E+00"))</f>
        <v>#DIV/0!</v>
      </c>
      <c r="BQ150" s="37" t="e">
        <f>VALUE(TEXT((AM150*$U150/365*'TOX and EXPO INPUTS'!$E$33/'TOX and EXPO INPUTS'!$E$34),"0.00E+00"))</f>
        <v>#DIV/0!</v>
      </c>
      <c r="BR150" s="42" t="e">
        <f>VALUE(TEXT((AP150*$T150/365*'TOX and EXPO INPUTS'!$E$33/'TOX and EXPO INPUTS'!$E$34),"0.00E+00"))</f>
        <v>#DIV/0!</v>
      </c>
      <c r="BS150" s="37" t="e">
        <f>VALUE(TEXT((AQ150*$T150/365*'TOX and EXPO INPUTS'!$E$33/'TOX and EXPO INPUTS'!$E$34),"0.00E+00"))</f>
        <v>#DIV/0!</v>
      </c>
      <c r="BT150" s="37" t="e">
        <f>VALUE(TEXT((AR150*$T150/365*'TOX and EXPO INPUTS'!$E$33/'TOX and EXPO INPUTS'!$E$34),"0.00E+00"))</f>
        <v>#DIV/0!</v>
      </c>
      <c r="BU150" s="37" t="e">
        <f>VALUE(TEXT((AS150*$T150/365*'TOX and EXPO INPUTS'!$E$33/'TOX and EXPO INPUTS'!$E$34),"0.00E+00"))</f>
        <v>#DIV/0!</v>
      </c>
      <c r="BV150" s="37" t="e">
        <f>VALUE(TEXT((AT150*$T150/365*'TOX and EXPO INPUTS'!$E$33/'TOX and EXPO INPUTS'!$E$34),"0.00E+00"))</f>
        <v>#DIV/0!</v>
      </c>
      <c r="BW150" s="37" t="e">
        <f>VALUE(TEXT((AU150*$T150/365*'TOX and EXPO INPUTS'!$E$33/'TOX and EXPO INPUTS'!$E$34),"0.00E+00"))</f>
        <v>#DIV/0!</v>
      </c>
      <c r="BX150" s="42" t="e">
        <f>VALUE(TEXT((AP150*$U150/365*'TOX and EXPO INPUTS'!$E$33/'TOX and EXPO INPUTS'!$E$34),"0.00E+00"))</f>
        <v>#DIV/0!</v>
      </c>
      <c r="BY150" s="37" t="e">
        <f>VALUE(TEXT((AQ150*$U150/365*'TOX and EXPO INPUTS'!$E$33/'TOX and EXPO INPUTS'!$E$34),"0.00E+00"))</f>
        <v>#DIV/0!</v>
      </c>
      <c r="BZ150" s="37" t="e">
        <f>VALUE(TEXT((AR150*$U150/365*'TOX and EXPO INPUTS'!$E$33/'TOX and EXPO INPUTS'!$E$34),"0.00E+00"))</f>
        <v>#DIV/0!</v>
      </c>
      <c r="CA150" s="37" t="e">
        <f>VALUE(TEXT((AS150*$U150/365*'TOX and EXPO INPUTS'!$E$33/'TOX and EXPO INPUTS'!$E$34),"0.00E+00"))</f>
        <v>#DIV/0!</v>
      </c>
      <c r="CB150" s="37" t="e">
        <f>VALUE(TEXT((AT150*$U150/365*'TOX and EXPO INPUTS'!$E$33/'TOX and EXPO INPUTS'!$E$34),"0.00E+00"))</f>
        <v>#DIV/0!</v>
      </c>
      <c r="CC150" s="37" t="e">
        <f>VALUE(TEXT((AU150*$U150/365*'TOX and EXPO INPUTS'!$E$33/'TOX and EXPO INPUTS'!$E$34),"0.00E+00"))</f>
        <v>#DIV/0!</v>
      </c>
      <c r="CD150" s="58" t="e">
        <f>VALUE(TEXT((BR150*'TOX and EXPO INPUTS'!$F$23),"0.00E+00"))</f>
        <v>#DIV/0!</v>
      </c>
      <c r="CE150" s="57" t="e">
        <f>VALUE(TEXT((BS150*'TOX and EXPO INPUTS'!$F$23),"0.00E+00"))</f>
        <v>#DIV/0!</v>
      </c>
      <c r="CF150" s="57" t="e">
        <f>VALUE(TEXT((BT150*'TOX and EXPO INPUTS'!$F$23),"0.00E+00"))</f>
        <v>#DIV/0!</v>
      </c>
      <c r="CG150" s="57" t="e">
        <f>VALUE(TEXT((BU150*'TOX and EXPO INPUTS'!$F$23),"0.00E+00"))</f>
        <v>#DIV/0!</v>
      </c>
      <c r="CH150" s="57" t="e">
        <f>VALUE(TEXT((BV150*'TOX and EXPO INPUTS'!$F$23),"0.00E+00"))</f>
        <v>#DIV/0!</v>
      </c>
      <c r="CI150" s="57" t="e">
        <f>VALUE(TEXT((BW150*'TOX and EXPO INPUTS'!$F$23),"0.00E+00"))</f>
        <v>#DIV/0!</v>
      </c>
      <c r="CJ150" s="58" t="e">
        <f>VALUE(TEXT((BX150*'TOX and EXPO INPUTS'!$F$23),"0.00E+00"))</f>
        <v>#DIV/0!</v>
      </c>
      <c r="CK150" s="57" t="e">
        <f>VALUE(TEXT((BY150*'TOX and EXPO INPUTS'!$F$23),"0.00E+00"))</f>
        <v>#DIV/0!</v>
      </c>
      <c r="CL150" s="57" t="e">
        <f>VALUE(TEXT((BZ150*'TOX and EXPO INPUTS'!$F$23),"0.00E+00"))</f>
        <v>#DIV/0!</v>
      </c>
      <c r="CM150" s="57" t="e">
        <f>VALUE(TEXT((CA150*'TOX and EXPO INPUTS'!$F$23),"0.00E+00"))</f>
        <v>#DIV/0!</v>
      </c>
      <c r="CN150" s="57" t="e">
        <f>VALUE(TEXT((CB150*'TOX and EXPO INPUTS'!$F$23),"0.00E+00"))</f>
        <v>#DIV/0!</v>
      </c>
      <c r="CO150" s="57" t="e">
        <f>VALUE(TEXT((CC150*'TOX and EXPO INPUTS'!$F$23),"0.00E+00"))</f>
        <v>#DIV/0!</v>
      </c>
      <c r="CP150" s="38" t="s">
        <v>106</v>
      </c>
      <c r="CQ150" s="34" t="s">
        <v>107</v>
      </c>
      <c r="CR150" s="34" t="s">
        <v>108</v>
      </c>
      <c r="CS150" s="39" t="s">
        <v>109</v>
      </c>
    </row>
    <row r="151" spans="1:97" ht="48" customHeight="1" x14ac:dyDescent="0.25">
      <c r="A151" s="34" t="s">
        <v>98</v>
      </c>
      <c r="B151" s="34" t="s">
        <v>99</v>
      </c>
      <c r="C151" s="34" t="s">
        <v>115</v>
      </c>
      <c r="D151" s="34" t="s">
        <v>101</v>
      </c>
      <c r="E151" s="39" t="s">
        <v>102</v>
      </c>
      <c r="F151" s="40" t="s">
        <v>135</v>
      </c>
      <c r="G151" s="43"/>
      <c r="H151" s="36" t="s">
        <v>104</v>
      </c>
      <c r="I151" s="67"/>
      <c r="J151" s="36" t="s">
        <v>105</v>
      </c>
      <c r="K151" s="100">
        <f>VLOOKUP(F151,'Amount Seed Planted_variables'!$A$3:$I$74,2,0)</f>
        <v>45000</v>
      </c>
      <c r="L151" s="100">
        <f>VLOOKUP(F151,'Amount Seed Planted_variables'!$A$3:$I$74,3,0)</f>
        <v>165000</v>
      </c>
      <c r="M151" s="36">
        <f t="shared" si="74"/>
        <v>0</v>
      </c>
      <c r="N151" s="35">
        <f t="shared" si="75"/>
        <v>0</v>
      </c>
      <c r="O151" s="101">
        <v>225</v>
      </c>
      <c r="P151" s="93">
        <f>VLOOKUP(F151,'Amount Seed Planted_variables'!$A$3:$I$74,4,0)</f>
        <v>52272</v>
      </c>
      <c r="Q151" s="93">
        <f>VLOOKUP(F151,'Amount Seed Planted_variables'!$A$3:$I$74,7,0)</f>
        <v>80</v>
      </c>
      <c r="R151" s="93">
        <f>VLOOKUP(F151,'Amount Seed Planted_variables'!$A$3:$I$74,8,0)</f>
        <v>4181760</v>
      </c>
      <c r="S151" s="87" t="str">
        <f t="shared" si="71"/>
        <v>NA</v>
      </c>
      <c r="T151" s="35">
        <v>10</v>
      </c>
      <c r="U151" s="35">
        <v>30</v>
      </c>
      <c r="V151" s="41">
        <v>349</v>
      </c>
      <c r="W151" s="35">
        <v>51.2</v>
      </c>
      <c r="X151" s="35">
        <v>42.2</v>
      </c>
      <c r="Y151" s="41">
        <v>1.2</v>
      </c>
      <c r="Z151" s="35">
        <f t="shared" si="70"/>
        <v>0.12</v>
      </c>
      <c r="AA151" s="42">
        <f t="shared" si="76"/>
        <v>0</v>
      </c>
      <c r="AB151" s="37">
        <f t="shared" si="77"/>
        <v>0</v>
      </c>
      <c r="AC151" s="37">
        <f t="shared" si="78"/>
        <v>0</v>
      </c>
      <c r="AD151" s="42" t="e">
        <f>VALUE(TEXT(((AA151*'TOX and EXPO INPUTS'!$F$13)/'TOX and EXPO INPUTS'!$E$27),"0.00E+00"))</f>
        <v>#DIV/0!</v>
      </c>
      <c r="AE151" s="37" t="e">
        <f>VALUE(TEXT(((AB151*'TOX and EXPO INPUTS'!$F$13)/'TOX and EXPO INPUTS'!$E$27),"0.00E+00"))</f>
        <v>#DIV/0!</v>
      </c>
      <c r="AF151" s="37" t="e">
        <f>VALUE(TEXT(((AC151*'TOX and EXPO INPUTS'!$F$13)/'TOX and EXPO INPUTS'!$E$27),"0.00E+00"))</f>
        <v>#DIV/0!</v>
      </c>
      <c r="AG151" s="42" t="e">
        <f>IF($E151="ST",VALUE(TEXT(('TOX and EXPO INPUTS'!$F$7/AD151),"0.0E+00")),IF($E151="IT",VALUE(TEXT(('TOX and EXPO INPUTS'!$F$10/AD151),"0.0E+00"))))</f>
        <v>#DIV/0!</v>
      </c>
      <c r="AH151" s="37" t="e">
        <f>IF($E151="ST",VALUE(TEXT(('TOX and EXPO INPUTS'!$F$7/AE151),"0.0E+00")),IF($E151="IT",VALUE(TEXT(('TOX and EXPO INPUTS'!$F$10/AE151),"0.0E+00"))))</f>
        <v>#DIV/0!</v>
      </c>
      <c r="AI151" s="37" t="e">
        <f>IF($E151="ST",VALUE(TEXT(('TOX and EXPO INPUTS'!$F$7/AF151),"0.0E+00")),IF($E151="IT",VALUE(TEXT(('TOX and EXPO INPUTS'!$F$10/AF151),"0.0E+00"))))</f>
        <v>#DIV/0!</v>
      </c>
      <c r="AJ151" s="42">
        <f t="shared" si="72"/>
        <v>0</v>
      </c>
      <c r="AK151" s="37">
        <f t="shared" si="73"/>
        <v>0</v>
      </c>
      <c r="AL151" s="42" t="e">
        <f>VALUE(TEXT(((AJ151*'TOX and EXPO INPUTS'!$F$21)/'TOX and EXPO INPUTS'!$E$29),"0.00E+00"))</f>
        <v>#DIV/0!</v>
      </c>
      <c r="AM151" s="37" t="e">
        <f>VALUE(TEXT(((AK151*'TOX and EXPO INPUTS'!$F$21)/'TOX and EXPO INPUTS'!$E$29),"0.00E+00"))</f>
        <v>#DIV/0!</v>
      </c>
      <c r="AN151" s="42" t="e">
        <f>IF($E151="ST",VALUE(TEXT(('TOX and EXPO INPUTS'!$F$15/AL151),"0.0E+00")),IF($E151="IT",VALUE(TEXT(('TOX and EXPO INPUTS'!$F$18/AL151),"0.0E+00"))))</f>
        <v>#DIV/0!</v>
      </c>
      <c r="AO151" s="37" t="e">
        <f>IF($E151="ST",VALUE(TEXT(('TOX and EXPO INPUTS'!$F$15/AM151),"0.0E+00")),IF($E151="IT",VALUE(TEXT(('TOX and EXPO INPUTS'!$F$18/AM151),"0.0E+00"))))</f>
        <v>#DIV/0!</v>
      </c>
      <c r="AP151" s="42" t="e">
        <f t="shared" si="58"/>
        <v>#DIV/0!</v>
      </c>
      <c r="AQ151" s="37" t="e">
        <f t="shared" si="59"/>
        <v>#DIV/0!</v>
      </c>
      <c r="AR151" s="37" t="e">
        <f t="shared" si="60"/>
        <v>#DIV/0!</v>
      </c>
      <c r="AS151" s="37" t="e">
        <f t="shared" si="61"/>
        <v>#DIV/0!</v>
      </c>
      <c r="AT151" s="37" t="e">
        <f t="shared" si="62"/>
        <v>#DIV/0!</v>
      </c>
      <c r="AU151" s="37" t="e">
        <f t="shared" si="63"/>
        <v>#DIV/0!</v>
      </c>
      <c r="AV151" s="42" t="e">
        <f t="shared" si="64"/>
        <v>#DIV/0!</v>
      </c>
      <c r="AW151" s="37" t="e">
        <f t="shared" si="65"/>
        <v>#DIV/0!</v>
      </c>
      <c r="AX151" s="37" t="e">
        <f t="shared" si="66"/>
        <v>#DIV/0!</v>
      </c>
      <c r="AY151" s="37" t="e">
        <f t="shared" si="67"/>
        <v>#DIV/0!</v>
      </c>
      <c r="AZ151" s="37" t="e">
        <f t="shared" si="68"/>
        <v>#DIV/0!</v>
      </c>
      <c r="BA151" s="37" t="e">
        <f t="shared" si="69"/>
        <v>#DIV/0!</v>
      </c>
      <c r="BB151" s="42" t="e">
        <f>IF($E151="ST",VALUE(TEXT((1/(('TOX and EXPO INPUTS'!$F$9/AG151)+('TOX and EXPO INPUTS'!$F$17/AN151))),"0.0E+00")),IF($E151="IT",VALUE(TEXT((1/(('TOX and EXPO INPUTS'!$F$12/AG151)+('TOX and EXPO INPUTS'!$F$20/AN151))),"0.0E+00"))))</f>
        <v>#DIV/0!</v>
      </c>
      <c r="BC151" s="37" t="e">
        <f>IF($E151="ST",VALUE(TEXT((1/(('TOX and EXPO INPUTS'!$F$9/AH151)+('TOX and EXPO INPUTS'!$F$17/AN151))),"0.0E+00")),IF($E151="IT",VALUE(TEXT((1/(('TOX and EXPO INPUTS'!$F$12/AH151)+('TOX and EXPO INPUTS'!$F$20/AN151))),"0.0E+00"))))</f>
        <v>#DIV/0!</v>
      </c>
      <c r="BD151" s="37" t="e">
        <f>IF($E151="ST",VALUE(TEXT((1/(('TOX and EXPO INPUTS'!$F$9/AI151)+('TOX and EXPO INPUTS'!$F$17/AN151))),"0.0E+00")),IF($E151="IT",VALUE(TEXT((1/(('TOX and EXPO INPUTS'!$F$12/AI151)+('TOX and EXPO INPUTS'!$F$20/AN151))),"0.0E+00"))))</f>
        <v>#DIV/0!</v>
      </c>
      <c r="BE151" s="37" t="e">
        <f>IF($E151="ST",VALUE(TEXT((1/(('TOX and EXPO INPUTS'!$F$9/AG151)+('TOX and EXPO INPUTS'!$F$17/AO151))),"0.0E+00")),IF($E151="IT",VALUE(TEXT((1/(('TOX and EXPO INPUTS'!$F$12/AG151)+('TOX and EXPO INPUTS'!$F$20/AO151))),"0.0E+00"))))</f>
        <v>#DIV/0!</v>
      </c>
      <c r="BF151" s="37" t="e">
        <f>IF($E151="ST",VALUE(TEXT((1/(('TOX and EXPO INPUTS'!$F$9/AH151)+('TOX and EXPO INPUTS'!$F$17/AO151))),"0.0E+00")),IF($E151="IT",VALUE(TEXT((1/(('TOX and EXPO INPUTS'!$F$12/AH151)+('TOX and EXPO INPUTS'!$F$20/AO151))),"0.0E+00"))))</f>
        <v>#DIV/0!</v>
      </c>
      <c r="BG151" s="37" t="e">
        <f>IF($E151="ST",VALUE(TEXT((1/(('TOX and EXPO INPUTS'!$F$9/AI151)+('TOX and EXPO INPUTS'!$F$17/AO151))),"0.0E+00")),IF($E151="IT",VALUE(TEXT((1/(('TOX and EXPO INPUTS'!$F$12/AI151)+('TOX and EXPO INPUTS'!$F$20/AO151))),"0.0E+00"))))</f>
        <v>#DIV/0!</v>
      </c>
      <c r="BH151" s="42" t="e">
        <f>VALUE(TEXT((AD151*$T151/365*'TOX and EXPO INPUTS'!$E$33/'TOX and EXPO INPUTS'!$E$34),"0.00E+00"))</f>
        <v>#DIV/0!</v>
      </c>
      <c r="BI151" s="37" t="e">
        <f>VALUE(TEXT((AE151*$T151/365*'TOX and EXPO INPUTS'!$E$33/'TOX and EXPO INPUTS'!$E$34),"0.00E+00"))</f>
        <v>#DIV/0!</v>
      </c>
      <c r="BJ151" s="37" t="e">
        <f>VALUE(TEXT((AF151*$T151/365*'TOX and EXPO INPUTS'!$E$33/'TOX and EXPO INPUTS'!$E$34),"0.00E+00"))</f>
        <v>#DIV/0!</v>
      </c>
      <c r="BK151" s="42" t="e">
        <f>VALUE(TEXT((AD151*$U151/365*'TOX and EXPO INPUTS'!$E$33/'TOX and EXPO INPUTS'!$E$34),"0.00E+00"))</f>
        <v>#DIV/0!</v>
      </c>
      <c r="BL151" s="37" t="e">
        <f>VALUE(TEXT((AE151*$U151/365*'TOX and EXPO INPUTS'!$E$33/'TOX and EXPO INPUTS'!$E$34),"0.00E+00"))</f>
        <v>#DIV/0!</v>
      </c>
      <c r="BM151" s="37" t="e">
        <f>VALUE(TEXT((AF151*$U151/365*'TOX and EXPO INPUTS'!$E$33/'TOX and EXPO INPUTS'!$E$34),"0.00E+00"))</f>
        <v>#DIV/0!</v>
      </c>
      <c r="BN151" s="42" t="e">
        <f>VALUE(TEXT((AL151*$T151/365*'TOX and EXPO INPUTS'!$E$33/'TOX and EXPO INPUTS'!$E$34),"0.00E+00"))</f>
        <v>#DIV/0!</v>
      </c>
      <c r="BO151" s="37" t="e">
        <f>VALUE(TEXT((AM151*$T151/365*'TOX and EXPO INPUTS'!$E$33/'TOX and EXPO INPUTS'!$E$34),"0.00E+00"))</f>
        <v>#DIV/0!</v>
      </c>
      <c r="BP151" s="42" t="e">
        <f>VALUE(TEXT((AL151*$U151/365*'TOX and EXPO INPUTS'!$E$33/'TOX and EXPO INPUTS'!$E$34),"0.00E+00"))</f>
        <v>#DIV/0!</v>
      </c>
      <c r="BQ151" s="37" t="e">
        <f>VALUE(TEXT((AM151*$U151/365*'TOX and EXPO INPUTS'!$E$33/'TOX and EXPO INPUTS'!$E$34),"0.00E+00"))</f>
        <v>#DIV/0!</v>
      </c>
      <c r="BR151" s="42" t="e">
        <f>VALUE(TEXT((AP151*$T151/365*'TOX and EXPO INPUTS'!$E$33/'TOX and EXPO INPUTS'!$E$34),"0.00E+00"))</f>
        <v>#DIV/0!</v>
      </c>
      <c r="BS151" s="37" t="e">
        <f>VALUE(TEXT((AQ151*$T151/365*'TOX and EXPO INPUTS'!$E$33/'TOX and EXPO INPUTS'!$E$34),"0.00E+00"))</f>
        <v>#DIV/0!</v>
      </c>
      <c r="BT151" s="37" t="e">
        <f>VALUE(TEXT((AR151*$T151/365*'TOX and EXPO INPUTS'!$E$33/'TOX and EXPO INPUTS'!$E$34),"0.00E+00"))</f>
        <v>#DIV/0!</v>
      </c>
      <c r="BU151" s="37" t="e">
        <f>VALUE(TEXT((AS151*$T151/365*'TOX and EXPO INPUTS'!$E$33/'TOX and EXPO INPUTS'!$E$34),"0.00E+00"))</f>
        <v>#DIV/0!</v>
      </c>
      <c r="BV151" s="37" t="e">
        <f>VALUE(TEXT((AT151*$T151/365*'TOX and EXPO INPUTS'!$E$33/'TOX and EXPO INPUTS'!$E$34),"0.00E+00"))</f>
        <v>#DIV/0!</v>
      </c>
      <c r="BW151" s="37" t="e">
        <f>VALUE(TEXT((AU151*$T151/365*'TOX and EXPO INPUTS'!$E$33/'TOX and EXPO INPUTS'!$E$34),"0.00E+00"))</f>
        <v>#DIV/0!</v>
      </c>
      <c r="BX151" s="42" t="e">
        <f>VALUE(TEXT((AP151*$U151/365*'TOX and EXPO INPUTS'!$E$33/'TOX and EXPO INPUTS'!$E$34),"0.00E+00"))</f>
        <v>#DIV/0!</v>
      </c>
      <c r="BY151" s="37" t="e">
        <f>VALUE(TEXT((AQ151*$U151/365*'TOX and EXPO INPUTS'!$E$33/'TOX and EXPO INPUTS'!$E$34),"0.00E+00"))</f>
        <v>#DIV/0!</v>
      </c>
      <c r="BZ151" s="37" t="e">
        <f>VALUE(TEXT((AR151*$U151/365*'TOX and EXPO INPUTS'!$E$33/'TOX and EXPO INPUTS'!$E$34),"0.00E+00"))</f>
        <v>#DIV/0!</v>
      </c>
      <c r="CA151" s="37" t="e">
        <f>VALUE(TEXT((AS151*$U151/365*'TOX and EXPO INPUTS'!$E$33/'TOX and EXPO INPUTS'!$E$34),"0.00E+00"))</f>
        <v>#DIV/0!</v>
      </c>
      <c r="CB151" s="37" t="e">
        <f>VALUE(TEXT((AT151*$U151/365*'TOX and EXPO INPUTS'!$E$33/'TOX and EXPO INPUTS'!$E$34),"0.00E+00"))</f>
        <v>#DIV/0!</v>
      </c>
      <c r="CC151" s="37" t="e">
        <f>VALUE(TEXT((AU151*$U151/365*'TOX and EXPO INPUTS'!$E$33/'TOX and EXPO INPUTS'!$E$34),"0.00E+00"))</f>
        <v>#DIV/0!</v>
      </c>
      <c r="CD151" s="58" t="e">
        <f>VALUE(TEXT((BR151*'TOX and EXPO INPUTS'!$F$23),"0.00E+00"))</f>
        <v>#DIV/0!</v>
      </c>
      <c r="CE151" s="57" t="e">
        <f>VALUE(TEXT((BS151*'TOX and EXPO INPUTS'!$F$23),"0.00E+00"))</f>
        <v>#DIV/0!</v>
      </c>
      <c r="CF151" s="57" t="e">
        <f>VALUE(TEXT((BT151*'TOX and EXPO INPUTS'!$F$23),"0.00E+00"))</f>
        <v>#DIV/0!</v>
      </c>
      <c r="CG151" s="57" t="e">
        <f>VALUE(TEXT((BU151*'TOX and EXPO INPUTS'!$F$23),"0.00E+00"))</f>
        <v>#DIV/0!</v>
      </c>
      <c r="CH151" s="57" t="e">
        <f>VALUE(TEXT((BV151*'TOX and EXPO INPUTS'!$F$23),"0.00E+00"))</f>
        <v>#DIV/0!</v>
      </c>
      <c r="CI151" s="57" t="e">
        <f>VALUE(TEXT((BW151*'TOX and EXPO INPUTS'!$F$23),"0.00E+00"))</f>
        <v>#DIV/0!</v>
      </c>
      <c r="CJ151" s="58" t="e">
        <f>VALUE(TEXT((BX151*'TOX and EXPO INPUTS'!$F$23),"0.00E+00"))</f>
        <v>#DIV/0!</v>
      </c>
      <c r="CK151" s="57" t="e">
        <f>VALUE(TEXT((BY151*'TOX and EXPO INPUTS'!$F$23),"0.00E+00"))</f>
        <v>#DIV/0!</v>
      </c>
      <c r="CL151" s="57" t="e">
        <f>VALUE(TEXT((BZ151*'TOX and EXPO INPUTS'!$F$23),"0.00E+00"))</f>
        <v>#DIV/0!</v>
      </c>
      <c r="CM151" s="57" t="e">
        <f>VALUE(TEXT((CA151*'TOX and EXPO INPUTS'!$F$23),"0.00E+00"))</f>
        <v>#DIV/0!</v>
      </c>
      <c r="CN151" s="57" t="e">
        <f>VALUE(TEXT((CB151*'TOX and EXPO INPUTS'!$F$23),"0.00E+00"))</f>
        <v>#DIV/0!</v>
      </c>
      <c r="CO151" s="57" t="e">
        <f>VALUE(TEXT((CC151*'TOX and EXPO INPUTS'!$F$23),"0.00E+00"))</f>
        <v>#DIV/0!</v>
      </c>
      <c r="CP151" s="38" t="s">
        <v>106</v>
      </c>
      <c r="CQ151" s="34" t="s">
        <v>107</v>
      </c>
      <c r="CR151" s="34" t="s">
        <v>108</v>
      </c>
      <c r="CS151" s="39" t="s">
        <v>109</v>
      </c>
    </row>
    <row r="152" spans="1:97" ht="48" customHeight="1" x14ac:dyDescent="0.25">
      <c r="A152" s="34" t="s">
        <v>98</v>
      </c>
      <c r="B152" s="34" t="s">
        <v>99</v>
      </c>
      <c r="C152" s="34" t="s">
        <v>115</v>
      </c>
      <c r="D152" s="34" t="s">
        <v>110</v>
      </c>
      <c r="E152" s="39" t="s">
        <v>102</v>
      </c>
      <c r="F152" s="40" t="s">
        <v>135</v>
      </c>
      <c r="G152" s="43"/>
      <c r="H152" s="36" t="s">
        <v>104</v>
      </c>
      <c r="I152" s="67"/>
      <c r="J152" s="36" t="s">
        <v>105</v>
      </c>
      <c r="K152" s="100">
        <f>VLOOKUP(F152,'Amount Seed Planted_variables'!$A$3:$I$74,2,0)</f>
        <v>45000</v>
      </c>
      <c r="L152" s="100">
        <f>VLOOKUP(F152,'Amount Seed Planted_variables'!$A$3:$I$74,3,0)</f>
        <v>165000</v>
      </c>
      <c r="M152" s="36">
        <f t="shared" si="74"/>
        <v>0</v>
      </c>
      <c r="N152" s="35">
        <f t="shared" si="75"/>
        <v>0</v>
      </c>
      <c r="O152" s="101">
        <v>225</v>
      </c>
      <c r="P152" s="93">
        <f>VLOOKUP(F152,'Amount Seed Planted_variables'!$A$3:$I$74,4,0)</f>
        <v>52272</v>
      </c>
      <c r="Q152" s="93">
        <f>VLOOKUP(F152,'Amount Seed Planted_variables'!$A$3:$I$74,7,0)</f>
        <v>80</v>
      </c>
      <c r="R152" s="93">
        <f>VLOOKUP(F152,'Amount Seed Planted_variables'!$A$3:$I$74,8,0)</f>
        <v>4181760</v>
      </c>
      <c r="S152" s="87" t="str">
        <f t="shared" si="71"/>
        <v>NA</v>
      </c>
      <c r="T152" s="35">
        <v>10</v>
      </c>
      <c r="U152" s="35">
        <v>30</v>
      </c>
      <c r="V152" s="41">
        <v>68</v>
      </c>
      <c r="W152" s="35">
        <v>16.899999999999999</v>
      </c>
      <c r="X152" s="35">
        <v>13.1</v>
      </c>
      <c r="Y152" s="41">
        <v>3.6</v>
      </c>
      <c r="Z152" s="35">
        <f t="shared" si="70"/>
        <v>0.36000000000000004</v>
      </c>
      <c r="AA152" s="42">
        <f t="shared" si="76"/>
        <v>0</v>
      </c>
      <c r="AB152" s="37">
        <f t="shared" si="77"/>
        <v>0</v>
      </c>
      <c r="AC152" s="37">
        <f t="shared" si="78"/>
        <v>0</v>
      </c>
      <c r="AD152" s="42" t="e">
        <f>VALUE(TEXT(((AA152*'TOX and EXPO INPUTS'!$F$13)/'TOX and EXPO INPUTS'!$E$27),"0.00E+00"))</f>
        <v>#DIV/0!</v>
      </c>
      <c r="AE152" s="37" t="e">
        <f>VALUE(TEXT(((AB152*'TOX and EXPO INPUTS'!$F$13)/'TOX and EXPO INPUTS'!$E$27),"0.00E+00"))</f>
        <v>#DIV/0!</v>
      </c>
      <c r="AF152" s="37" t="e">
        <f>VALUE(TEXT(((AC152*'TOX and EXPO INPUTS'!$F$13)/'TOX and EXPO INPUTS'!$E$27),"0.00E+00"))</f>
        <v>#DIV/0!</v>
      </c>
      <c r="AG152" s="42" t="e">
        <f>IF($E152="ST",VALUE(TEXT(('TOX and EXPO INPUTS'!$F$7/AD152),"0.0E+00")),IF($E152="IT",VALUE(TEXT(('TOX and EXPO INPUTS'!$F$10/AD152),"0.0E+00"))))</f>
        <v>#DIV/0!</v>
      </c>
      <c r="AH152" s="37" t="e">
        <f>IF($E152="ST",VALUE(TEXT(('TOX and EXPO INPUTS'!$F$7/AE152),"0.0E+00")),IF($E152="IT",VALUE(TEXT(('TOX and EXPO INPUTS'!$F$10/AE152),"0.0E+00"))))</f>
        <v>#DIV/0!</v>
      </c>
      <c r="AI152" s="37" t="e">
        <f>IF($E152="ST",VALUE(TEXT(('TOX and EXPO INPUTS'!$F$7/AF152),"0.0E+00")),IF($E152="IT",VALUE(TEXT(('TOX and EXPO INPUTS'!$F$10/AF152),"0.0E+00"))))</f>
        <v>#DIV/0!</v>
      </c>
      <c r="AJ152" s="42">
        <f t="shared" si="72"/>
        <v>0</v>
      </c>
      <c r="AK152" s="37">
        <f t="shared" si="73"/>
        <v>0</v>
      </c>
      <c r="AL152" s="42" t="e">
        <f>VALUE(TEXT(((AJ152*'TOX and EXPO INPUTS'!$F$21)/'TOX and EXPO INPUTS'!$E$29),"0.00E+00"))</f>
        <v>#DIV/0!</v>
      </c>
      <c r="AM152" s="37" t="e">
        <f>VALUE(TEXT(((AK152*'TOX and EXPO INPUTS'!$F$21)/'TOX and EXPO INPUTS'!$E$29),"0.00E+00"))</f>
        <v>#DIV/0!</v>
      </c>
      <c r="AN152" s="42" t="e">
        <f>IF($E152="ST",VALUE(TEXT(('TOX and EXPO INPUTS'!$F$15/AL152),"0.0E+00")),IF($E152="IT",VALUE(TEXT(('TOX and EXPO INPUTS'!$F$18/AL152),"0.0E+00"))))</f>
        <v>#DIV/0!</v>
      </c>
      <c r="AO152" s="37" t="e">
        <f>IF($E152="ST",VALUE(TEXT(('TOX and EXPO INPUTS'!$F$15/AM152),"0.0E+00")),IF($E152="IT",VALUE(TEXT(('TOX and EXPO INPUTS'!$F$18/AM152),"0.0E+00"))))</f>
        <v>#DIV/0!</v>
      </c>
      <c r="AP152" s="42" t="e">
        <f t="shared" si="58"/>
        <v>#DIV/0!</v>
      </c>
      <c r="AQ152" s="37" t="e">
        <f t="shared" si="59"/>
        <v>#DIV/0!</v>
      </c>
      <c r="AR152" s="37" t="e">
        <f t="shared" si="60"/>
        <v>#DIV/0!</v>
      </c>
      <c r="AS152" s="37" t="e">
        <f t="shared" si="61"/>
        <v>#DIV/0!</v>
      </c>
      <c r="AT152" s="37" t="e">
        <f t="shared" si="62"/>
        <v>#DIV/0!</v>
      </c>
      <c r="AU152" s="37" t="e">
        <f t="shared" si="63"/>
        <v>#DIV/0!</v>
      </c>
      <c r="AV152" s="42" t="e">
        <f t="shared" si="64"/>
        <v>#DIV/0!</v>
      </c>
      <c r="AW152" s="37" t="e">
        <f t="shared" si="65"/>
        <v>#DIV/0!</v>
      </c>
      <c r="AX152" s="37" t="e">
        <f t="shared" si="66"/>
        <v>#DIV/0!</v>
      </c>
      <c r="AY152" s="37" t="e">
        <f t="shared" si="67"/>
        <v>#DIV/0!</v>
      </c>
      <c r="AZ152" s="37" t="e">
        <f t="shared" si="68"/>
        <v>#DIV/0!</v>
      </c>
      <c r="BA152" s="37" t="e">
        <f t="shared" si="69"/>
        <v>#DIV/0!</v>
      </c>
      <c r="BB152" s="42" t="e">
        <f>IF($E152="ST",VALUE(TEXT((1/(('TOX and EXPO INPUTS'!$F$9/AG152)+('TOX and EXPO INPUTS'!$F$17/AN152))),"0.0E+00")),IF($E152="IT",VALUE(TEXT((1/(('TOX and EXPO INPUTS'!$F$12/AG152)+('TOX and EXPO INPUTS'!$F$20/AN152))),"0.0E+00"))))</f>
        <v>#DIV/0!</v>
      </c>
      <c r="BC152" s="37" t="e">
        <f>IF($E152="ST",VALUE(TEXT((1/(('TOX and EXPO INPUTS'!$F$9/AH152)+('TOX and EXPO INPUTS'!$F$17/AN152))),"0.0E+00")),IF($E152="IT",VALUE(TEXT((1/(('TOX and EXPO INPUTS'!$F$12/AH152)+('TOX and EXPO INPUTS'!$F$20/AN152))),"0.0E+00"))))</f>
        <v>#DIV/0!</v>
      </c>
      <c r="BD152" s="37" t="e">
        <f>IF($E152="ST",VALUE(TEXT((1/(('TOX and EXPO INPUTS'!$F$9/AI152)+('TOX and EXPO INPUTS'!$F$17/AN152))),"0.0E+00")),IF($E152="IT",VALUE(TEXT((1/(('TOX and EXPO INPUTS'!$F$12/AI152)+('TOX and EXPO INPUTS'!$F$20/AN152))),"0.0E+00"))))</f>
        <v>#DIV/0!</v>
      </c>
      <c r="BE152" s="37" t="e">
        <f>IF($E152="ST",VALUE(TEXT((1/(('TOX and EXPO INPUTS'!$F$9/AG152)+('TOX and EXPO INPUTS'!$F$17/AO152))),"0.0E+00")),IF($E152="IT",VALUE(TEXT((1/(('TOX and EXPO INPUTS'!$F$12/AG152)+('TOX and EXPO INPUTS'!$F$20/AO152))),"0.0E+00"))))</f>
        <v>#DIV/0!</v>
      </c>
      <c r="BF152" s="37" t="e">
        <f>IF($E152="ST",VALUE(TEXT((1/(('TOX and EXPO INPUTS'!$F$9/AH152)+('TOX and EXPO INPUTS'!$F$17/AO152))),"0.0E+00")),IF($E152="IT",VALUE(TEXT((1/(('TOX and EXPO INPUTS'!$F$12/AH152)+('TOX and EXPO INPUTS'!$F$20/AO152))),"0.0E+00"))))</f>
        <v>#DIV/0!</v>
      </c>
      <c r="BG152" s="37" t="e">
        <f>IF($E152="ST",VALUE(TEXT((1/(('TOX and EXPO INPUTS'!$F$9/AI152)+('TOX and EXPO INPUTS'!$F$17/AO152))),"0.0E+00")),IF($E152="IT",VALUE(TEXT((1/(('TOX and EXPO INPUTS'!$F$12/AI152)+('TOX and EXPO INPUTS'!$F$20/AO152))),"0.0E+00"))))</f>
        <v>#DIV/0!</v>
      </c>
      <c r="BH152" s="42" t="e">
        <f>VALUE(TEXT((AD152*$T152/365*'TOX and EXPO INPUTS'!$E$33/'TOX and EXPO INPUTS'!$E$34),"0.00E+00"))</f>
        <v>#DIV/0!</v>
      </c>
      <c r="BI152" s="37" t="e">
        <f>VALUE(TEXT((AE152*$T152/365*'TOX and EXPO INPUTS'!$E$33/'TOX and EXPO INPUTS'!$E$34),"0.00E+00"))</f>
        <v>#DIV/0!</v>
      </c>
      <c r="BJ152" s="37" t="e">
        <f>VALUE(TEXT((AF152*$T152/365*'TOX and EXPO INPUTS'!$E$33/'TOX and EXPO INPUTS'!$E$34),"0.00E+00"))</f>
        <v>#DIV/0!</v>
      </c>
      <c r="BK152" s="42" t="e">
        <f>VALUE(TEXT((AD152*$U152/365*'TOX and EXPO INPUTS'!$E$33/'TOX and EXPO INPUTS'!$E$34),"0.00E+00"))</f>
        <v>#DIV/0!</v>
      </c>
      <c r="BL152" s="37" t="e">
        <f>VALUE(TEXT((AE152*$U152/365*'TOX and EXPO INPUTS'!$E$33/'TOX and EXPO INPUTS'!$E$34),"0.00E+00"))</f>
        <v>#DIV/0!</v>
      </c>
      <c r="BM152" s="37" t="e">
        <f>VALUE(TEXT((AF152*$U152/365*'TOX and EXPO INPUTS'!$E$33/'TOX and EXPO INPUTS'!$E$34),"0.00E+00"))</f>
        <v>#DIV/0!</v>
      </c>
      <c r="BN152" s="42" t="e">
        <f>VALUE(TEXT((AL152*$T152/365*'TOX and EXPO INPUTS'!$E$33/'TOX and EXPO INPUTS'!$E$34),"0.00E+00"))</f>
        <v>#DIV/0!</v>
      </c>
      <c r="BO152" s="37" t="e">
        <f>VALUE(TEXT((AM152*$T152/365*'TOX and EXPO INPUTS'!$E$33/'TOX and EXPO INPUTS'!$E$34),"0.00E+00"))</f>
        <v>#DIV/0!</v>
      </c>
      <c r="BP152" s="42" t="e">
        <f>VALUE(TEXT((AL152*$U152/365*'TOX and EXPO INPUTS'!$E$33/'TOX and EXPO INPUTS'!$E$34),"0.00E+00"))</f>
        <v>#DIV/0!</v>
      </c>
      <c r="BQ152" s="37" t="e">
        <f>VALUE(TEXT((AM152*$U152/365*'TOX and EXPO INPUTS'!$E$33/'TOX and EXPO INPUTS'!$E$34),"0.00E+00"))</f>
        <v>#DIV/0!</v>
      </c>
      <c r="BR152" s="42" t="e">
        <f>VALUE(TEXT((AP152*$T152/365*'TOX and EXPO INPUTS'!$E$33/'TOX and EXPO INPUTS'!$E$34),"0.00E+00"))</f>
        <v>#DIV/0!</v>
      </c>
      <c r="BS152" s="37" t="e">
        <f>VALUE(TEXT((AQ152*$T152/365*'TOX and EXPO INPUTS'!$E$33/'TOX and EXPO INPUTS'!$E$34),"0.00E+00"))</f>
        <v>#DIV/0!</v>
      </c>
      <c r="BT152" s="37" t="e">
        <f>VALUE(TEXT((AR152*$T152/365*'TOX and EXPO INPUTS'!$E$33/'TOX and EXPO INPUTS'!$E$34),"0.00E+00"))</f>
        <v>#DIV/0!</v>
      </c>
      <c r="BU152" s="37" t="e">
        <f>VALUE(TEXT((AS152*$T152/365*'TOX and EXPO INPUTS'!$E$33/'TOX and EXPO INPUTS'!$E$34),"0.00E+00"))</f>
        <v>#DIV/0!</v>
      </c>
      <c r="BV152" s="37" t="e">
        <f>VALUE(TEXT((AT152*$T152/365*'TOX and EXPO INPUTS'!$E$33/'TOX and EXPO INPUTS'!$E$34),"0.00E+00"))</f>
        <v>#DIV/0!</v>
      </c>
      <c r="BW152" s="37" t="e">
        <f>VALUE(TEXT((AU152*$T152/365*'TOX and EXPO INPUTS'!$E$33/'TOX and EXPO INPUTS'!$E$34),"0.00E+00"))</f>
        <v>#DIV/0!</v>
      </c>
      <c r="BX152" s="42" t="e">
        <f>VALUE(TEXT((AP152*$U152/365*'TOX and EXPO INPUTS'!$E$33/'TOX and EXPO INPUTS'!$E$34),"0.00E+00"))</f>
        <v>#DIV/0!</v>
      </c>
      <c r="BY152" s="37" t="e">
        <f>VALUE(TEXT((AQ152*$U152/365*'TOX and EXPO INPUTS'!$E$33/'TOX and EXPO INPUTS'!$E$34),"0.00E+00"))</f>
        <v>#DIV/0!</v>
      </c>
      <c r="BZ152" s="37" t="e">
        <f>VALUE(TEXT((AR152*$U152/365*'TOX and EXPO INPUTS'!$E$33/'TOX and EXPO INPUTS'!$E$34),"0.00E+00"))</f>
        <v>#DIV/0!</v>
      </c>
      <c r="CA152" s="37" t="e">
        <f>VALUE(TEXT((AS152*$U152/365*'TOX and EXPO INPUTS'!$E$33/'TOX and EXPO INPUTS'!$E$34),"0.00E+00"))</f>
        <v>#DIV/0!</v>
      </c>
      <c r="CB152" s="37" t="e">
        <f>VALUE(TEXT((AT152*$U152/365*'TOX and EXPO INPUTS'!$E$33/'TOX and EXPO INPUTS'!$E$34),"0.00E+00"))</f>
        <v>#DIV/0!</v>
      </c>
      <c r="CC152" s="37" t="e">
        <f>VALUE(TEXT((AU152*$U152/365*'TOX and EXPO INPUTS'!$E$33/'TOX and EXPO INPUTS'!$E$34),"0.00E+00"))</f>
        <v>#DIV/0!</v>
      </c>
      <c r="CD152" s="58" t="e">
        <f>VALUE(TEXT((BR152*'TOX and EXPO INPUTS'!$F$23),"0.00E+00"))</f>
        <v>#DIV/0!</v>
      </c>
      <c r="CE152" s="57" t="e">
        <f>VALUE(TEXT((BS152*'TOX and EXPO INPUTS'!$F$23),"0.00E+00"))</f>
        <v>#DIV/0!</v>
      </c>
      <c r="CF152" s="57" t="e">
        <f>VALUE(TEXT((BT152*'TOX and EXPO INPUTS'!$F$23),"0.00E+00"))</f>
        <v>#DIV/0!</v>
      </c>
      <c r="CG152" s="57" t="e">
        <f>VALUE(TEXT((BU152*'TOX and EXPO INPUTS'!$F$23),"0.00E+00"))</f>
        <v>#DIV/0!</v>
      </c>
      <c r="CH152" s="57" t="e">
        <f>VALUE(TEXT((BV152*'TOX and EXPO INPUTS'!$F$23),"0.00E+00"))</f>
        <v>#DIV/0!</v>
      </c>
      <c r="CI152" s="57" t="e">
        <f>VALUE(TEXT((BW152*'TOX and EXPO INPUTS'!$F$23),"0.00E+00"))</f>
        <v>#DIV/0!</v>
      </c>
      <c r="CJ152" s="58" t="e">
        <f>VALUE(TEXT((BX152*'TOX and EXPO INPUTS'!$F$23),"0.00E+00"))</f>
        <v>#DIV/0!</v>
      </c>
      <c r="CK152" s="57" t="e">
        <f>VALUE(TEXT((BY152*'TOX and EXPO INPUTS'!$F$23),"0.00E+00"))</f>
        <v>#DIV/0!</v>
      </c>
      <c r="CL152" s="57" t="e">
        <f>VALUE(TEXT((BZ152*'TOX and EXPO INPUTS'!$F$23),"0.00E+00"))</f>
        <v>#DIV/0!</v>
      </c>
      <c r="CM152" s="57" t="e">
        <f>VALUE(TEXT((CA152*'TOX and EXPO INPUTS'!$F$23),"0.00E+00"))</f>
        <v>#DIV/0!</v>
      </c>
      <c r="CN152" s="57" t="e">
        <f>VALUE(TEXT((CB152*'TOX and EXPO INPUTS'!$F$23),"0.00E+00"))</f>
        <v>#DIV/0!</v>
      </c>
      <c r="CO152" s="57" t="e">
        <f>VALUE(TEXT((CC152*'TOX and EXPO INPUTS'!$F$23),"0.00E+00"))</f>
        <v>#DIV/0!</v>
      </c>
      <c r="CP152" s="38" t="s">
        <v>106</v>
      </c>
      <c r="CQ152" s="34" t="s">
        <v>107</v>
      </c>
      <c r="CR152" s="34" t="s">
        <v>108</v>
      </c>
      <c r="CS152" s="39" t="s">
        <v>109</v>
      </c>
    </row>
    <row r="153" spans="1:97" ht="48" customHeight="1" x14ac:dyDescent="0.25">
      <c r="A153" s="34" t="s">
        <v>98</v>
      </c>
      <c r="B153" s="34" t="s">
        <v>99</v>
      </c>
      <c r="C153" s="34" t="s">
        <v>115</v>
      </c>
      <c r="D153" s="34" t="s">
        <v>111</v>
      </c>
      <c r="E153" s="39" t="s">
        <v>102</v>
      </c>
      <c r="F153" s="40" t="s">
        <v>135</v>
      </c>
      <c r="G153" s="43"/>
      <c r="H153" s="36" t="s">
        <v>104</v>
      </c>
      <c r="I153" s="67"/>
      <c r="J153" s="36" t="s">
        <v>105</v>
      </c>
      <c r="K153" s="100">
        <f>VLOOKUP(F153,'Amount Seed Planted_variables'!$A$3:$I$74,2,0)</f>
        <v>45000</v>
      </c>
      <c r="L153" s="100">
        <f>VLOOKUP(F153,'Amount Seed Planted_variables'!$A$3:$I$74,3,0)</f>
        <v>165000</v>
      </c>
      <c r="M153" s="36">
        <f t="shared" si="74"/>
        <v>0</v>
      </c>
      <c r="N153" s="35">
        <f t="shared" si="75"/>
        <v>0</v>
      </c>
      <c r="O153" s="101">
        <v>225</v>
      </c>
      <c r="P153" s="93">
        <f>VLOOKUP(F153,'Amount Seed Planted_variables'!$A$3:$I$74,4,0)</f>
        <v>52272</v>
      </c>
      <c r="Q153" s="93">
        <f>VLOOKUP(F153,'Amount Seed Planted_variables'!$A$3:$I$74,7,0)</f>
        <v>80</v>
      </c>
      <c r="R153" s="93">
        <f>VLOOKUP(F153,'Amount Seed Planted_variables'!$A$3:$I$74,8,0)</f>
        <v>4181760</v>
      </c>
      <c r="S153" s="87">
        <f t="shared" si="71"/>
        <v>2.5</v>
      </c>
      <c r="T153" s="35">
        <v>10</v>
      </c>
      <c r="U153" s="35">
        <v>30</v>
      </c>
      <c r="V153" s="41">
        <v>138210600</v>
      </c>
      <c r="W153" s="35">
        <v>23262800</v>
      </c>
      <c r="X153" s="35">
        <v>21238200</v>
      </c>
      <c r="Y153" s="41">
        <v>106100</v>
      </c>
      <c r="Z153" s="35">
        <f t="shared" si="70"/>
        <v>10610</v>
      </c>
      <c r="AA153" s="42">
        <f t="shared" si="76"/>
        <v>0</v>
      </c>
      <c r="AB153" s="37">
        <f t="shared" si="77"/>
        <v>0</v>
      </c>
      <c r="AC153" s="37">
        <f t="shared" si="78"/>
        <v>0</v>
      </c>
      <c r="AD153" s="42" t="e">
        <f>VALUE(TEXT(((AA153*'TOX and EXPO INPUTS'!$F$13)/'TOX and EXPO INPUTS'!$E$27),"0.00E+00"))</f>
        <v>#DIV/0!</v>
      </c>
      <c r="AE153" s="37" t="e">
        <f>VALUE(TEXT(((AB153*'TOX and EXPO INPUTS'!$F$13)/'TOX and EXPO INPUTS'!$E$27),"0.00E+00"))</f>
        <v>#DIV/0!</v>
      </c>
      <c r="AF153" s="37" t="e">
        <f>VALUE(TEXT(((AC153*'TOX and EXPO INPUTS'!$F$13)/'TOX and EXPO INPUTS'!$E$27),"0.00E+00"))</f>
        <v>#DIV/0!</v>
      </c>
      <c r="AG153" s="42" t="e">
        <f>IF($E153="ST",VALUE(TEXT(('TOX and EXPO INPUTS'!$F$7/AD153),"0.0E+00")),IF($E153="IT",VALUE(TEXT(('TOX and EXPO INPUTS'!$F$10/AD153),"0.0E+00"))))</f>
        <v>#DIV/0!</v>
      </c>
      <c r="AH153" s="37" t="e">
        <f>IF($E153="ST",VALUE(TEXT(('TOX and EXPO INPUTS'!$F$7/AE153),"0.0E+00")),IF($E153="IT",VALUE(TEXT(('TOX and EXPO INPUTS'!$F$10/AE153),"0.0E+00"))))</f>
        <v>#DIV/0!</v>
      </c>
      <c r="AI153" s="37" t="e">
        <f>IF($E153="ST",VALUE(TEXT(('TOX and EXPO INPUTS'!$F$7/AF153),"0.0E+00")),IF($E153="IT",VALUE(TEXT(('TOX and EXPO INPUTS'!$F$10/AF153),"0.0E+00"))))</f>
        <v>#DIV/0!</v>
      </c>
      <c r="AJ153" s="42">
        <f t="shared" si="72"/>
        <v>0</v>
      </c>
      <c r="AK153" s="37">
        <f t="shared" si="73"/>
        <v>0</v>
      </c>
      <c r="AL153" s="42" t="e">
        <f>VALUE(TEXT(((AJ153*'TOX and EXPO INPUTS'!$F$21)/'TOX and EXPO INPUTS'!$E$29),"0.00E+00"))</f>
        <v>#DIV/0!</v>
      </c>
      <c r="AM153" s="37" t="e">
        <f>VALUE(TEXT(((AK153*'TOX and EXPO INPUTS'!$F$21)/'TOX and EXPO INPUTS'!$E$29),"0.00E+00"))</f>
        <v>#DIV/0!</v>
      </c>
      <c r="AN153" s="42" t="e">
        <f>IF($E153="ST",VALUE(TEXT(('TOX and EXPO INPUTS'!$F$15/AL153),"0.0E+00")),IF($E153="IT",VALUE(TEXT(('TOX and EXPO INPUTS'!$F$18/AL153),"0.0E+00"))))</f>
        <v>#DIV/0!</v>
      </c>
      <c r="AO153" s="37" t="e">
        <f>IF($E153="ST",VALUE(TEXT(('TOX and EXPO INPUTS'!$F$15/AM153),"0.0E+00")),IF($E153="IT",VALUE(TEXT(('TOX and EXPO INPUTS'!$F$18/AM153),"0.0E+00"))))</f>
        <v>#DIV/0!</v>
      </c>
      <c r="AP153" s="42" t="e">
        <f t="shared" si="58"/>
        <v>#DIV/0!</v>
      </c>
      <c r="AQ153" s="37" t="e">
        <f t="shared" si="59"/>
        <v>#DIV/0!</v>
      </c>
      <c r="AR153" s="37" t="e">
        <f t="shared" si="60"/>
        <v>#DIV/0!</v>
      </c>
      <c r="AS153" s="37" t="e">
        <f t="shared" si="61"/>
        <v>#DIV/0!</v>
      </c>
      <c r="AT153" s="37" t="e">
        <f t="shared" si="62"/>
        <v>#DIV/0!</v>
      </c>
      <c r="AU153" s="37" t="e">
        <f t="shared" si="63"/>
        <v>#DIV/0!</v>
      </c>
      <c r="AV153" s="42" t="e">
        <f t="shared" si="64"/>
        <v>#DIV/0!</v>
      </c>
      <c r="AW153" s="37" t="e">
        <f t="shared" si="65"/>
        <v>#DIV/0!</v>
      </c>
      <c r="AX153" s="37" t="e">
        <f t="shared" si="66"/>
        <v>#DIV/0!</v>
      </c>
      <c r="AY153" s="37" t="e">
        <f t="shared" si="67"/>
        <v>#DIV/0!</v>
      </c>
      <c r="AZ153" s="37" t="e">
        <f t="shared" si="68"/>
        <v>#DIV/0!</v>
      </c>
      <c r="BA153" s="37" t="e">
        <f t="shared" si="69"/>
        <v>#DIV/0!</v>
      </c>
      <c r="BB153" s="42" t="e">
        <f>IF($E153="ST",VALUE(TEXT((1/(('TOX and EXPO INPUTS'!$F$9/AG153)+('TOX and EXPO INPUTS'!$F$17/AN153))),"0.0E+00")),IF($E153="IT",VALUE(TEXT((1/(('TOX and EXPO INPUTS'!$F$12/AG153)+('TOX and EXPO INPUTS'!$F$20/AN153))),"0.0E+00"))))</f>
        <v>#DIV/0!</v>
      </c>
      <c r="BC153" s="37" t="e">
        <f>IF($E153="ST",VALUE(TEXT((1/(('TOX and EXPO INPUTS'!$F$9/AH153)+('TOX and EXPO INPUTS'!$F$17/AN153))),"0.0E+00")),IF($E153="IT",VALUE(TEXT((1/(('TOX and EXPO INPUTS'!$F$12/AH153)+('TOX and EXPO INPUTS'!$F$20/AN153))),"0.0E+00"))))</f>
        <v>#DIV/0!</v>
      </c>
      <c r="BD153" s="37" t="e">
        <f>IF($E153="ST",VALUE(TEXT((1/(('TOX and EXPO INPUTS'!$F$9/AI153)+('TOX and EXPO INPUTS'!$F$17/AN153))),"0.0E+00")),IF($E153="IT",VALUE(TEXT((1/(('TOX and EXPO INPUTS'!$F$12/AI153)+('TOX and EXPO INPUTS'!$F$20/AN153))),"0.0E+00"))))</f>
        <v>#DIV/0!</v>
      </c>
      <c r="BE153" s="37" t="e">
        <f>IF($E153="ST",VALUE(TEXT((1/(('TOX and EXPO INPUTS'!$F$9/AG153)+('TOX and EXPO INPUTS'!$F$17/AO153))),"0.0E+00")),IF($E153="IT",VALUE(TEXT((1/(('TOX and EXPO INPUTS'!$F$12/AG153)+('TOX and EXPO INPUTS'!$F$20/AO153))),"0.0E+00"))))</f>
        <v>#DIV/0!</v>
      </c>
      <c r="BF153" s="37" t="e">
        <f>IF($E153="ST",VALUE(TEXT((1/(('TOX and EXPO INPUTS'!$F$9/AH153)+('TOX and EXPO INPUTS'!$F$17/AO153))),"0.0E+00")),IF($E153="IT",VALUE(TEXT((1/(('TOX and EXPO INPUTS'!$F$12/AH153)+('TOX and EXPO INPUTS'!$F$20/AO153))),"0.0E+00"))))</f>
        <v>#DIV/0!</v>
      </c>
      <c r="BG153" s="37" t="e">
        <f>IF($E153="ST",VALUE(TEXT((1/(('TOX and EXPO INPUTS'!$F$9/AI153)+('TOX and EXPO INPUTS'!$F$17/AO153))),"0.0E+00")),IF($E153="IT",VALUE(TEXT((1/(('TOX and EXPO INPUTS'!$F$12/AI153)+('TOX and EXPO INPUTS'!$F$20/AO153))),"0.0E+00"))))</f>
        <v>#DIV/0!</v>
      </c>
      <c r="BH153" s="42" t="e">
        <f>VALUE(TEXT((AD153*$T153/365*'TOX and EXPO INPUTS'!$E$33/'TOX and EXPO INPUTS'!$E$34),"0.00E+00"))</f>
        <v>#DIV/0!</v>
      </c>
      <c r="BI153" s="37" t="e">
        <f>VALUE(TEXT((AE153*$T153/365*'TOX and EXPO INPUTS'!$E$33/'TOX and EXPO INPUTS'!$E$34),"0.00E+00"))</f>
        <v>#DIV/0!</v>
      </c>
      <c r="BJ153" s="37" t="e">
        <f>VALUE(TEXT((AF153*$T153/365*'TOX and EXPO INPUTS'!$E$33/'TOX and EXPO INPUTS'!$E$34),"0.00E+00"))</f>
        <v>#DIV/0!</v>
      </c>
      <c r="BK153" s="42" t="e">
        <f>VALUE(TEXT((AD153*$U153/365*'TOX and EXPO INPUTS'!$E$33/'TOX and EXPO INPUTS'!$E$34),"0.00E+00"))</f>
        <v>#DIV/0!</v>
      </c>
      <c r="BL153" s="37" t="e">
        <f>VALUE(TEXT((AE153*$U153/365*'TOX and EXPO INPUTS'!$E$33/'TOX and EXPO INPUTS'!$E$34),"0.00E+00"))</f>
        <v>#DIV/0!</v>
      </c>
      <c r="BM153" s="37" t="e">
        <f>VALUE(TEXT((AF153*$U153/365*'TOX and EXPO INPUTS'!$E$33/'TOX and EXPO INPUTS'!$E$34),"0.00E+00"))</f>
        <v>#DIV/0!</v>
      </c>
      <c r="BN153" s="42" t="e">
        <f>VALUE(TEXT((AL153*$T153/365*'TOX and EXPO INPUTS'!$E$33/'TOX and EXPO INPUTS'!$E$34),"0.00E+00"))</f>
        <v>#DIV/0!</v>
      </c>
      <c r="BO153" s="37" t="e">
        <f>VALUE(TEXT((AM153*$T153/365*'TOX and EXPO INPUTS'!$E$33/'TOX and EXPO INPUTS'!$E$34),"0.00E+00"))</f>
        <v>#DIV/0!</v>
      </c>
      <c r="BP153" s="42" t="e">
        <f>VALUE(TEXT((AL153*$U153/365*'TOX and EXPO INPUTS'!$E$33/'TOX and EXPO INPUTS'!$E$34),"0.00E+00"))</f>
        <v>#DIV/0!</v>
      </c>
      <c r="BQ153" s="37" t="e">
        <f>VALUE(TEXT((AM153*$U153/365*'TOX and EXPO INPUTS'!$E$33/'TOX and EXPO INPUTS'!$E$34),"0.00E+00"))</f>
        <v>#DIV/0!</v>
      </c>
      <c r="BR153" s="42" t="e">
        <f>VALUE(TEXT((AP153*$T153/365*'TOX and EXPO INPUTS'!$E$33/'TOX and EXPO INPUTS'!$E$34),"0.00E+00"))</f>
        <v>#DIV/0!</v>
      </c>
      <c r="BS153" s="37" t="e">
        <f>VALUE(TEXT((AQ153*$T153/365*'TOX and EXPO INPUTS'!$E$33/'TOX and EXPO INPUTS'!$E$34),"0.00E+00"))</f>
        <v>#DIV/0!</v>
      </c>
      <c r="BT153" s="37" t="e">
        <f>VALUE(TEXT((AR153*$T153/365*'TOX and EXPO INPUTS'!$E$33/'TOX and EXPO INPUTS'!$E$34),"0.00E+00"))</f>
        <v>#DIV/0!</v>
      </c>
      <c r="BU153" s="37" t="e">
        <f>VALUE(TEXT((AS153*$T153/365*'TOX and EXPO INPUTS'!$E$33/'TOX and EXPO INPUTS'!$E$34),"0.00E+00"))</f>
        <v>#DIV/0!</v>
      </c>
      <c r="BV153" s="37" t="e">
        <f>VALUE(TEXT((AT153*$T153/365*'TOX and EXPO INPUTS'!$E$33/'TOX and EXPO INPUTS'!$E$34),"0.00E+00"))</f>
        <v>#DIV/0!</v>
      </c>
      <c r="BW153" s="37" t="e">
        <f>VALUE(TEXT((AU153*$T153/365*'TOX and EXPO INPUTS'!$E$33/'TOX and EXPO INPUTS'!$E$34),"0.00E+00"))</f>
        <v>#DIV/0!</v>
      </c>
      <c r="BX153" s="42" t="e">
        <f>VALUE(TEXT((AP153*$U153/365*'TOX and EXPO INPUTS'!$E$33/'TOX and EXPO INPUTS'!$E$34),"0.00E+00"))</f>
        <v>#DIV/0!</v>
      </c>
      <c r="BY153" s="37" t="e">
        <f>VALUE(TEXT((AQ153*$U153/365*'TOX and EXPO INPUTS'!$E$33/'TOX and EXPO INPUTS'!$E$34),"0.00E+00"))</f>
        <v>#DIV/0!</v>
      </c>
      <c r="BZ153" s="37" t="e">
        <f>VALUE(TEXT((AR153*$U153/365*'TOX and EXPO INPUTS'!$E$33/'TOX and EXPO INPUTS'!$E$34),"0.00E+00"))</f>
        <v>#DIV/0!</v>
      </c>
      <c r="CA153" s="37" t="e">
        <f>VALUE(TEXT((AS153*$U153/365*'TOX and EXPO INPUTS'!$E$33/'TOX and EXPO INPUTS'!$E$34),"0.00E+00"))</f>
        <v>#DIV/0!</v>
      </c>
      <c r="CB153" s="37" t="e">
        <f>VALUE(TEXT((AT153*$U153/365*'TOX and EXPO INPUTS'!$E$33/'TOX and EXPO INPUTS'!$E$34),"0.00E+00"))</f>
        <v>#DIV/0!</v>
      </c>
      <c r="CC153" s="37" t="e">
        <f>VALUE(TEXT((AU153*$U153/365*'TOX and EXPO INPUTS'!$E$33/'TOX and EXPO INPUTS'!$E$34),"0.00E+00"))</f>
        <v>#DIV/0!</v>
      </c>
      <c r="CD153" s="58" t="e">
        <f>VALUE(TEXT((BR153*'TOX and EXPO INPUTS'!$F$23),"0.00E+00"))</f>
        <v>#DIV/0!</v>
      </c>
      <c r="CE153" s="57" t="e">
        <f>VALUE(TEXT((BS153*'TOX and EXPO INPUTS'!$F$23),"0.00E+00"))</f>
        <v>#DIV/0!</v>
      </c>
      <c r="CF153" s="57" t="e">
        <f>VALUE(TEXT((BT153*'TOX and EXPO INPUTS'!$F$23),"0.00E+00"))</f>
        <v>#DIV/0!</v>
      </c>
      <c r="CG153" s="57" t="e">
        <f>VALUE(TEXT((BU153*'TOX and EXPO INPUTS'!$F$23),"0.00E+00"))</f>
        <v>#DIV/0!</v>
      </c>
      <c r="CH153" s="57" t="e">
        <f>VALUE(TEXT((BV153*'TOX and EXPO INPUTS'!$F$23),"0.00E+00"))</f>
        <v>#DIV/0!</v>
      </c>
      <c r="CI153" s="57" t="e">
        <f>VALUE(TEXT((BW153*'TOX and EXPO INPUTS'!$F$23),"0.00E+00"))</f>
        <v>#DIV/0!</v>
      </c>
      <c r="CJ153" s="58" t="e">
        <f>VALUE(TEXT((BX153*'TOX and EXPO INPUTS'!$F$23),"0.00E+00"))</f>
        <v>#DIV/0!</v>
      </c>
      <c r="CK153" s="57" t="e">
        <f>VALUE(TEXT((BY153*'TOX and EXPO INPUTS'!$F$23),"0.00E+00"))</f>
        <v>#DIV/0!</v>
      </c>
      <c r="CL153" s="57" t="e">
        <f>VALUE(TEXT((BZ153*'TOX and EXPO INPUTS'!$F$23),"0.00E+00"))</f>
        <v>#DIV/0!</v>
      </c>
      <c r="CM153" s="57" t="e">
        <f>VALUE(TEXT((CA153*'TOX and EXPO INPUTS'!$F$23),"0.00E+00"))</f>
        <v>#DIV/0!</v>
      </c>
      <c r="CN153" s="57" t="e">
        <f>VALUE(TEXT((CB153*'TOX and EXPO INPUTS'!$F$23),"0.00E+00"))</f>
        <v>#DIV/0!</v>
      </c>
      <c r="CO153" s="57" t="e">
        <f>VALUE(TEXT((CC153*'TOX and EXPO INPUTS'!$F$23),"0.00E+00"))</f>
        <v>#DIV/0!</v>
      </c>
      <c r="CP153" s="38" t="s">
        <v>106</v>
      </c>
      <c r="CQ153" s="34" t="s">
        <v>107</v>
      </c>
      <c r="CR153" s="34" t="s">
        <v>108</v>
      </c>
      <c r="CS153" s="39" t="s">
        <v>109</v>
      </c>
    </row>
    <row r="154" spans="1:97" ht="48" customHeight="1" x14ac:dyDescent="0.25">
      <c r="A154" s="34" t="s">
        <v>98</v>
      </c>
      <c r="B154" s="34" t="s">
        <v>99</v>
      </c>
      <c r="C154" s="34" t="s">
        <v>115</v>
      </c>
      <c r="D154" s="34" t="s">
        <v>442</v>
      </c>
      <c r="E154" s="39" t="s">
        <v>102</v>
      </c>
      <c r="F154" s="40" t="s">
        <v>135</v>
      </c>
      <c r="G154" s="43"/>
      <c r="H154" s="36" t="s">
        <v>104</v>
      </c>
      <c r="I154" s="67"/>
      <c r="J154" s="36" t="s">
        <v>105</v>
      </c>
      <c r="K154" s="100">
        <f>VLOOKUP(F154,'Amount Seed Planted_variables'!$A$3:$I$74,2,0)</f>
        <v>45000</v>
      </c>
      <c r="L154" s="100">
        <f>VLOOKUP(F154,'Amount Seed Planted_variables'!$A$3:$I$74,3,0)</f>
        <v>165000</v>
      </c>
      <c r="M154" s="36">
        <f t="shared" si="74"/>
        <v>0</v>
      </c>
      <c r="N154" s="35">
        <f t="shared" si="75"/>
        <v>0</v>
      </c>
      <c r="O154" s="101">
        <v>225</v>
      </c>
      <c r="P154" s="93">
        <f>VLOOKUP(F154,'Amount Seed Planted_variables'!$A$3:$I$74,4,0)</f>
        <v>52272</v>
      </c>
      <c r="Q154" s="93">
        <f>VLOOKUP(F154,'Amount Seed Planted_variables'!$A$3:$I$74,7,0)</f>
        <v>80</v>
      </c>
      <c r="R154" s="93">
        <f>VLOOKUP(F154,'Amount Seed Planted_variables'!$A$3:$I$74,8,0)</f>
        <v>4181760</v>
      </c>
      <c r="S154" s="87" t="str">
        <f t="shared" si="71"/>
        <v>NA</v>
      </c>
      <c r="T154" s="35">
        <v>10</v>
      </c>
      <c r="U154" s="35">
        <v>30</v>
      </c>
      <c r="V154" s="41">
        <v>3994</v>
      </c>
      <c r="W154" s="35">
        <v>797</v>
      </c>
      <c r="X154" s="35">
        <v>530</v>
      </c>
      <c r="Y154" s="41">
        <v>66</v>
      </c>
      <c r="Z154" s="35">
        <f t="shared" si="70"/>
        <v>6.6000000000000005</v>
      </c>
      <c r="AA154" s="42">
        <f t="shared" si="76"/>
        <v>0</v>
      </c>
      <c r="AB154" s="37">
        <f t="shared" si="77"/>
        <v>0</v>
      </c>
      <c r="AC154" s="37">
        <f t="shared" si="78"/>
        <v>0</v>
      </c>
      <c r="AD154" s="42" t="e">
        <f>VALUE(TEXT(((AA154*'TOX and EXPO INPUTS'!$F$13)/'TOX and EXPO INPUTS'!$E$27),"0.00E+00"))</f>
        <v>#DIV/0!</v>
      </c>
      <c r="AE154" s="37" t="e">
        <f>VALUE(TEXT(((AB154*'TOX and EXPO INPUTS'!$F$13)/'TOX and EXPO INPUTS'!$E$27),"0.00E+00"))</f>
        <v>#DIV/0!</v>
      </c>
      <c r="AF154" s="37" t="e">
        <f>VALUE(TEXT(((AC154*'TOX and EXPO INPUTS'!$F$13)/'TOX and EXPO INPUTS'!$E$27),"0.00E+00"))</f>
        <v>#DIV/0!</v>
      </c>
      <c r="AG154" s="42" t="e">
        <f>IF($E154="ST",VALUE(TEXT(('TOX and EXPO INPUTS'!$F$7/AD154),"0.0E+00")),IF($E154="IT",VALUE(TEXT(('TOX and EXPO INPUTS'!$F$10/AD154),"0.0E+00"))))</f>
        <v>#DIV/0!</v>
      </c>
      <c r="AH154" s="37" t="e">
        <f>IF($E154="ST",VALUE(TEXT(('TOX and EXPO INPUTS'!$F$7/AE154),"0.0E+00")),IF($E154="IT",VALUE(TEXT(('TOX and EXPO INPUTS'!$F$10/AE154),"0.0E+00"))))</f>
        <v>#DIV/0!</v>
      </c>
      <c r="AI154" s="37" t="e">
        <f>IF($E154="ST",VALUE(TEXT(('TOX and EXPO INPUTS'!$F$7/AF154),"0.0E+00")),IF($E154="IT",VALUE(TEXT(('TOX and EXPO INPUTS'!$F$10/AF154),"0.0E+00"))))</f>
        <v>#DIV/0!</v>
      </c>
      <c r="AJ154" s="42">
        <f t="shared" si="72"/>
        <v>0</v>
      </c>
      <c r="AK154" s="37">
        <f t="shared" si="73"/>
        <v>0</v>
      </c>
      <c r="AL154" s="42" t="e">
        <f>VALUE(TEXT(((AJ154*'TOX and EXPO INPUTS'!$F$21)/'TOX and EXPO INPUTS'!$E$29),"0.00E+00"))</f>
        <v>#DIV/0!</v>
      </c>
      <c r="AM154" s="37" t="e">
        <f>VALUE(TEXT(((AK154*'TOX and EXPO INPUTS'!$F$21)/'TOX and EXPO INPUTS'!$E$29),"0.00E+00"))</f>
        <v>#DIV/0!</v>
      </c>
      <c r="AN154" s="42" t="e">
        <f>IF($E154="ST",VALUE(TEXT(('TOX and EXPO INPUTS'!$F$15/AL154),"0.0E+00")),IF($E154="IT",VALUE(TEXT(('TOX and EXPO INPUTS'!$F$18/AL154),"0.0E+00"))))</f>
        <v>#DIV/0!</v>
      </c>
      <c r="AO154" s="37" t="e">
        <f>IF($E154="ST",VALUE(TEXT(('TOX and EXPO INPUTS'!$F$15/AM154),"0.0E+00")),IF($E154="IT",VALUE(TEXT(('TOX and EXPO INPUTS'!$F$18/AM154),"0.0E+00"))))</f>
        <v>#DIV/0!</v>
      </c>
      <c r="AP154" s="42" t="e">
        <f t="shared" si="58"/>
        <v>#DIV/0!</v>
      </c>
      <c r="AQ154" s="37" t="e">
        <f t="shared" si="59"/>
        <v>#DIV/0!</v>
      </c>
      <c r="AR154" s="37" t="e">
        <f t="shared" si="60"/>
        <v>#DIV/0!</v>
      </c>
      <c r="AS154" s="37" t="e">
        <f t="shared" si="61"/>
        <v>#DIV/0!</v>
      </c>
      <c r="AT154" s="37" t="e">
        <f t="shared" si="62"/>
        <v>#DIV/0!</v>
      </c>
      <c r="AU154" s="37" t="e">
        <f t="shared" si="63"/>
        <v>#DIV/0!</v>
      </c>
      <c r="AV154" s="42" t="e">
        <f t="shared" si="64"/>
        <v>#DIV/0!</v>
      </c>
      <c r="AW154" s="37" t="e">
        <f t="shared" si="65"/>
        <v>#DIV/0!</v>
      </c>
      <c r="AX154" s="37" t="e">
        <f t="shared" si="66"/>
        <v>#DIV/0!</v>
      </c>
      <c r="AY154" s="37" t="e">
        <f t="shared" si="67"/>
        <v>#DIV/0!</v>
      </c>
      <c r="AZ154" s="37" t="e">
        <f t="shared" si="68"/>
        <v>#DIV/0!</v>
      </c>
      <c r="BA154" s="37" t="e">
        <f t="shared" si="69"/>
        <v>#DIV/0!</v>
      </c>
      <c r="BB154" s="42" t="e">
        <f>IF($E154="ST",VALUE(TEXT((1/(('TOX and EXPO INPUTS'!$F$9/AG154)+('TOX and EXPO INPUTS'!$F$17/AN154))),"0.0E+00")),IF($E154="IT",VALUE(TEXT((1/(('TOX and EXPO INPUTS'!$F$12/AG154)+('TOX and EXPO INPUTS'!$F$20/AN154))),"0.0E+00"))))</f>
        <v>#DIV/0!</v>
      </c>
      <c r="BC154" s="37" t="e">
        <f>IF($E154="ST",VALUE(TEXT((1/(('TOX and EXPO INPUTS'!$F$9/AH154)+('TOX and EXPO INPUTS'!$F$17/AN154))),"0.0E+00")),IF($E154="IT",VALUE(TEXT((1/(('TOX and EXPO INPUTS'!$F$12/AH154)+('TOX and EXPO INPUTS'!$F$20/AN154))),"0.0E+00"))))</f>
        <v>#DIV/0!</v>
      </c>
      <c r="BD154" s="37" t="e">
        <f>IF($E154="ST",VALUE(TEXT((1/(('TOX and EXPO INPUTS'!$F$9/AI154)+('TOX and EXPO INPUTS'!$F$17/AN154))),"0.0E+00")),IF($E154="IT",VALUE(TEXT((1/(('TOX and EXPO INPUTS'!$F$12/AI154)+('TOX and EXPO INPUTS'!$F$20/AN154))),"0.0E+00"))))</f>
        <v>#DIV/0!</v>
      </c>
      <c r="BE154" s="37" t="e">
        <f>IF($E154="ST",VALUE(TEXT((1/(('TOX and EXPO INPUTS'!$F$9/AG154)+('TOX and EXPO INPUTS'!$F$17/AO154))),"0.0E+00")),IF($E154="IT",VALUE(TEXT((1/(('TOX and EXPO INPUTS'!$F$12/AG154)+('TOX and EXPO INPUTS'!$F$20/AO154))),"0.0E+00"))))</f>
        <v>#DIV/0!</v>
      </c>
      <c r="BF154" s="37" t="e">
        <f>IF($E154="ST",VALUE(TEXT((1/(('TOX and EXPO INPUTS'!$F$9/AH154)+('TOX and EXPO INPUTS'!$F$17/AO154))),"0.0E+00")),IF($E154="IT",VALUE(TEXT((1/(('TOX and EXPO INPUTS'!$F$12/AH154)+('TOX and EXPO INPUTS'!$F$20/AO154))),"0.0E+00"))))</f>
        <v>#DIV/0!</v>
      </c>
      <c r="BG154" s="37" t="e">
        <f>IF($E154="ST",VALUE(TEXT((1/(('TOX and EXPO INPUTS'!$F$9/AI154)+('TOX and EXPO INPUTS'!$F$17/AO154))),"0.0E+00")),IF($E154="IT",VALUE(TEXT((1/(('TOX and EXPO INPUTS'!$F$12/AI154)+('TOX and EXPO INPUTS'!$F$20/AO154))),"0.0E+00"))))</f>
        <v>#DIV/0!</v>
      </c>
      <c r="BH154" s="42" t="e">
        <f>VALUE(TEXT((AD154*$T154/365*'TOX and EXPO INPUTS'!$E$33/'TOX and EXPO INPUTS'!$E$34),"0.00E+00"))</f>
        <v>#DIV/0!</v>
      </c>
      <c r="BI154" s="37" t="e">
        <f>VALUE(TEXT((AE154*$T154/365*'TOX and EXPO INPUTS'!$E$33/'TOX and EXPO INPUTS'!$E$34),"0.00E+00"))</f>
        <v>#DIV/0!</v>
      </c>
      <c r="BJ154" s="37" t="e">
        <f>VALUE(TEXT((AF154*$T154/365*'TOX and EXPO INPUTS'!$E$33/'TOX and EXPO INPUTS'!$E$34),"0.00E+00"))</f>
        <v>#DIV/0!</v>
      </c>
      <c r="BK154" s="42" t="e">
        <f>VALUE(TEXT((AD154*$U154/365*'TOX and EXPO INPUTS'!$E$33/'TOX and EXPO INPUTS'!$E$34),"0.00E+00"))</f>
        <v>#DIV/0!</v>
      </c>
      <c r="BL154" s="37" t="e">
        <f>VALUE(TEXT((AE154*$U154/365*'TOX and EXPO INPUTS'!$E$33/'TOX and EXPO INPUTS'!$E$34),"0.00E+00"))</f>
        <v>#DIV/0!</v>
      </c>
      <c r="BM154" s="37" t="e">
        <f>VALUE(TEXT((AF154*$U154/365*'TOX and EXPO INPUTS'!$E$33/'TOX and EXPO INPUTS'!$E$34),"0.00E+00"))</f>
        <v>#DIV/0!</v>
      </c>
      <c r="BN154" s="42" t="e">
        <f>VALUE(TEXT((AL154*$T154/365*'TOX and EXPO INPUTS'!$E$33/'TOX and EXPO INPUTS'!$E$34),"0.00E+00"))</f>
        <v>#DIV/0!</v>
      </c>
      <c r="BO154" s="37" t="e">
        <f>VALUE(TEXT((AM154*$T154/365*'TOX and EXPO INPUTS'!$E$33/'TOX and EXPO INPUTS'!$E$34),"0.00E+00"))</f>
        <v>#DIV/0!</v>
      </c>
      <c r="BP154" s="42" t="e">
        <f>VALUE(TEXT((AL154*$U154/365*'TOX and EXPO INPUTS'!$E$33/'TOX and EXPO INPUTS'!$E$34),"0.00E+00"))</f>
        <v>#DIV/0!</v>
      </c>
      <c r="BQ154" s="37" t="e">
        <f>VALUE(TEXT((AM154*$U154/365*'TOX and EXPO INPUTS'!$E$33/'TOX and EXPO INPUTS'!$E$34),"0.00E+00"))</f>
        <v>#DIV/0!</v>
      </c>
      <c r="BR154" s="42" t="e">
        <f>VALUE(TEXT((AP154*$T154/365*'TOX and EXPO INPUTS'!$E$33/'TOX and EXPO INPUTS'!$E$34),"0.00E+00"))</f>
        <v>#DIV/0!</v>
      </c>
      <c r="BS154" s="37" t="e">
        <f>VALUE(TEXT((AQ154*$T154/365*'TOX and EXPO INPUTS'!$E$33/'TOX and EXPO INPUTS'!$E$34),"0.00E+00"))</f>
        <v>#DIV/0!</v>
      </c>
      <c r="BT154" s="37" t="e">
        <f>VALUE(TEXT((AR154*$T154/365*'TOX and EXPO INPUTS'!$E$33/'TOX and EXPO INPUTS'!$E$34),"0.00E+00"))</f>
        <v>#DIV/0!</v>
      </c>
      <c r="BU154" s="37" t="e">
        <f>VALUE(TEXT((AS154*$T154/365*'TOX and EXPO INPUTS'!$E$33/'TOX and EXPO INPUTS'!$E$34),"0.00E+00"))</f>
        <v>#DIV/0!</v>
      </c>
      <c r="BV154" s="37" t="e">
        <f>VALUE(TEXT((AT154*$T154/365*'TOX and EXPO INPUTS'!$E$33/'TOX and EXPO INPUTS'!$E$34),"0.00E+00"))</f>
        <v>#DIV/0!</v>
      </c>
      <c r="BW154" s="37" t="e">
        <f>VALUE(TEXT((AU154*$T154/365*'TOX and EXPO INPUTS'!$E$33/'TOX and EXPO INPUTS'!$E$34),"0.00E+00"))</f>
        <v>#DIV/0!</v>
      </c>
      <c r="BX154" s="42" t="e">
        <f>VALUE(TEXT((AP154*$U154/365*'TOX and EXPO INPUTS'!$E$33/'TOX and EXPO INPUTS'!$E$34),"0.00E+00"))</f>
        <v>#DIV/0!</v>
      </c>
      <c r="BY154" s="37" t="e">
        <f>VALUE(TEXT((AQ154*$U154/365*'TOX and EXPO INPUTS'!$E$33/'TOX and EXPO INPUTS'!$E$34),"0.00E+00"))</f>
        <v>#DIV/0!</v>
      </c>
      <c r="BZ154" s="37" t="e">
        <f>VALUE(TEXT((AR154*$U154/365*'TOX and EXPO INPUTS'!$E$33/'TOX and EXPO INPUTS'!$E$34),"0.00E+00"))</f>
        <v>#DIV/0!</v>
      </c>
      <c r="CA154" s="37" t="e">
        <f>VALUE(TEXT((AS154*$U154/365*'TOX and EXPO INPUTS'!$E$33/'TOX and EXPO INPUTS'!$E$34),"0.00E+00"))</f>
        <v>#DIV/0!</v>
      </c>
      <c r="CB154" s="37" t="e">
        <f>VALUE(TEXT((AT154*$U154/365*'TOX and EXPO INPUTS'!$E$33/'TOX and EXPO INPUTS'!$E$34),"0.00E+00"))</f>
        <v>#DIV/0!</v>
      </c>
      <c r="CC154" s="37" t="e">
        <f>VALUE(TEXT((AU154*$U154/365*'TOX and EXPO INPUTS'!$E$33/'TOX and EXPO INPUTS'!$E$34),"0.00E+00"))</f>
        <v>#DIV/0!</v>
      </c>
      <c r="CD154" s="58" t="e">
        <f>VALUE(TEXT((BR154*'TOX and EXPO INPUTS'!$F$23),"0.00E+00"))</f>
        <v>#DIV/0!</v>
      </c>
      <c r="CE154" s="57" t="e">
        <f>VALUE(TEXT((BS154*'TOX and EXPO INPUTS'!$F$23),"0.00E+00"))</f>
        <v>#DIV/0!</v>
      </c>
      <c r="CF154" s="57" t="e">
        <f>VALUE(TEXT((BT154*'TOX and EXPO INPUTS'!$F$23),"0.00E+00"))</f>
        <v>#DIV/0!</v>
      </c>
      <c r="CG154" s="57" t="e">
        <f>VALUE(TEXT((BU154*'TOX and EXPO INPUTS'!$F$23),"0.00E+00"))</f>
        <v>#DIV/0!</v>
      </c>
      <c r="CH154" s="57" t="e">
        <f>VALUE(TEXT((BV154*'TOX and EXPO INPUTS'!$F$23),"0.00E+00"))</f>
        <v>#DIV/0!</v>
      </c>
      <c r="CI154" s="57" t="e">
        <f>VALUE(TEXT((BW154*'TOX and EXPO INPUTS'!$F$23),"0.00E+00"))</f>
        <v>#DIV/0!</v>
      </c>
      <c r="CJ154" s="58" t="e">
        <f>VALUE(TEXT((BX154*'TOX and EXPO INPUTS'!$F$23),"0.00E+00"))</f>
        <v>#DIV/0!</v>
      </c>
      <c r="CK154" s="57" t="e">
        <f>VALUE(TEXT((BY154*'TOX and EXPO INPUTS'!$F$23),"0.00E+00"))</f>
        <v>#DIV/0!</v>
      </c>
      <c r="CL154" s="57" t="e">
        <f>VALUE(TEXT((BZ154*'TOX and EXPO INPUTS'!$F$23),"0.00E+00"))</f>
        <v>#DIV/0!</v>
      </c>
      <c r="CM154" s="57" t="e">
        <f>VALUE(TEXT((CA154*'TOX and EXPO INPUTS'!$F$23),"0.00E+00"))</f>
        <v>#DIV/0!</v>
      </c>
      <c r="CN154" s="57" t="e">
        <f>VALUE(TEXT((CB154*'TOX and EXPO INPUTS'!$F$23),"0.00E+00"))</f>
        <v>#DIV/0!</v>
      </c>
      <c r="CO154" s="57" t="e">
        <f>VALUE(TEXT((CC154*'TOX and EXPO INPUTS'!$F$23),"0.00E+00"))</f>
        <v>#DIV/0!</v>
      </c>
      <c r="CP154" s="38" t="s">
        <v>106</v>
      </c>
      <c r="CQ154" s="34" t="s">
        <v>107</v>
      </c>
      <c r="CR154" s="34" t="s">
        <v>108</v>
      </c>
      <c r="CS154" s="39" t="s">
        <v>109</v>
      </c>
    </row>
    <row r="155" spans="1:97" ht="48" customHeight="1" x14ac:dyDescent="0.25">
      <c r="A155" s="34" t="s">
        <v>98</v>
      </c>
      <c r="B155" s="34" t="s">
        <v>99</v>
      </c>
      <c r="C155" s="34" t="s">
        <v>115</v>
      </c>
      <c r="D155" s="34" t="s">
        <v>101</v>
      </c>
      <c r="E155" s="39" t="s">
        <v>112</v>
      </c>
      <c r="F155" s="40" t="s">
        <v>135</v>
      </c>
      <c r="G155" s="43"/>
      <c r="H155" s="36" t="s">
        <v>104</v>
      </c>
      <c r="I155" s="67"/>
      <c r="J155" s="36" t="s">
        <v>105</v>
      </c>
      <c r="K155" s="100">
        <f>VLOOKUP(F155,'Amount Seed Planted_variables'!$A$3:$I$74,2,0)</f>
        <v>45000</v>
      </c>
      <c r="L155" s="100">
        <f>VLOOKUP(F155,'Amount Seed Planted_variables'!$A$3:$I$74,3,0)</f>
        <v>165000</v>
      </c>
      <c r="M155" s="36">
        <f t="shared" si="74"/>
        <v>0</v>
      </c>
      <c r="N155" s="35">
        <f t="shared" si="75"/>
        <v>0</v>
      </c>
      <c r="O155" s="101">
        <v>225</v>
      </c>
      <c r="P155" s="93">
        <f>VLOOKUP(F155,'Amount Seed Planted_variables'!$A$3:$I$74,4,0)</f>
        <v>52272</v>
      </c>
      <c r="Q155" s="93">
        <f>VLOOKUP(F155,'Amount Seed Planted_variables'!$A$3:$I$74,7,0)</f>
        <v>80</v>
      </c>
      <c r="R155" s="93">
        <f>VLOOKUP(F155,'Amount Seed Planted_variables'!$A$3:$I$74,8,0)</f>
        <v>4181760</v>
      </c>
      <c r="S155" s="87" t="str">
        <f t="shared" si="71"/>
        <v>NA</v>
      </c>
      <c r="T155" s="35">
        <v>10</v>
      </c>
      <c r="U155" s="35">
        <v>30</v>
      </c>
      <c r="V155" s="41">
        <v>349</v>
      </c>
      <c r="W155" s="35">
        <v>51.2</v>
      </c>
      <c r="X155" s="35">
        <v>42.2</v>
      </c>
      <c r="Y155" s="41">
        <v>1.2</v>
      </c>
      <c r="Z155" s="35">
        <f t="shared" si="70"/>
        <v>0.12</v>
      </c>
      <c r="AA155" s="42">
        <f t="shared" si="76"/>
        <v>0</v>
      </c>
      <c r="AB155" s="37">
        <f t="shared" si="77"/>
        <v>0</v>
      </c>
      <c r="AC155" s="37">
        <f t="shared" si="78"/>
        <v>0</v>
      </c>
      <c r="AD155" s="42" t="e">
        <f>VALUE(TEXT(((AA155*'TOX and EXPO INPUTS'!$F$13)/'TOX and EXPO INPUTS'!$E$27),"0.00E+00"))</f>
        <v>#DIV/0!</v>
      </c>
      <c r="AE155" s="37" t="e">
        <f>VALUE(TEXT(((AB155*'TOX and EXPO INPUTS'!$F$13)/'TOX and EXPO INPUTS'!$E$27),"0.00E+00"))</f>
        <v>#DIV/0!</v>
      </c>
      <c r="AF155" s="37" t="e">
        <f>VALUE(TEXT(((AC155*'TOX and EXPO INPUTS'!$F$13)/'TOX and EXPO INPUTS'!$E$27),"0.00E+00"))</f>
        <v>#DIV/0!</v>
      </c>
      <c r="AG155" s="42" t="e">
        <f>IF($E155="ST",VALUE(TEXT(('TOX and EXPO INPUTS'!$F$7/AD155),"0.0E+00")),IF($E155="IT",VALUE(TEXT(('TOX and EXPO INPUTS'!$F$10/AD155),"0.0E+00"))))</f>
        <v>#DIV/0!</v>
      </c>
      <c r="AH155" s="37" t="e">
        <f>IF($E155="ST",VALUE(TEXT(('TOX and EXPO INPUTS'!$F$7/AE155),"0.0E+00")),IF($E155="IT",VALUE(TEXT(('TOX and EXPO INPUTS'!$F$10/AE155),"0.0E+00"))))</f>
        <v>#DIV/0!</v>
      </c>
      <c r="AI155" s="37" t="e">
        <f>IF($E155="ST",VALUE(TEXT(('TOX and EXPO INPUTS'!$F$7/AF155),"0.0E+00")),IF($E155="IT",VALUE(TEXT(('TOX and EXPO INPUTS'!$F$10/AF155),"0.0E+00"))))</f>
        <v>#DIV/0!</v>
      </c>
      <c r="AJ155" s="42">
        <f t="shared" si="72"/>
        <v>0</v>
      </c>
      <c r="AK155" s="37">
        <f t="shared" si="73"/>
        <v>0</v>
      </c>
      <c r="AL155" s="42" t="e">
        <f>VALUE(TEXT(((AJ155*'TOX and EXPO INPUTS'!$F$21)/'TOX and EXPO INPUTS'!$E$29),"0.00E+00"))</f>
        <v>#DIV/0!</v>
      </c>
      <c r="AM155" s="37" t="e">
        <f>VALUE(TEXT(((AK155*'TOX and EXPO INPUTS'!$F$21)/'TOX and EXPO INPUTS'!$E$29),"0.00E+00"))</f>
        <v>#DIV/0!</v>
      </c>
      <c r="AN155" s="42" t="e">
        <f>IF($E155="ST",VALUE(TEXT(('TOX and EXPO INPUTS'!$F$15/AL155),"0.0E+00")),IF($E155="IT",VALUE(TEXT(('TOX and EXPO INPUTS'!$F$18/AL155),"0.0E+00"))))</f>
        <v>#DIV/0!</v>
      </c>
      <c r="AO155" s="37" t="e">
        <f>IF($E155="ST",VALUE(TEXT(('TOX and EXPO INPUTS'!$F$15/AM155),"0.0E+00")),IF($E155="IT",VALUE(TEXT(('TOX and EXPO INPUTS'!$F$18/AM155),"0.0E+00"))))</f>
        <v>#DIV/0!</v>
      </c>
      <c r="AP155" s="42" t="e">
        <f t="shared" si="58"/>
        <v>#DIV/0!</v>
      </c>
      <c r="AQ155" s="37" t="e">
        <f t="shared" si="59"/>
        <v>#DIV/0!</v>
      </c>
      <c r="AR155" s="37" t="e">
        <f t="shared" si="60"/>
        <v>#DIV/0!</v>
      </c>
      <c r="AS155" s="37" t="e">
        <f t="shared" si="61"/>
        <v>#DIV/0!</v>
      </c>
      <c r="AT155" s="37" t="e">
        <f t="shared" si="62"/>
        <v>#DIV/0!</v>
      </c>
      <c r="AU155" s="37" t="e">
        <f t="shared" si="63"/>
        <v>#DIV/0!</v>
      </c>
      <c r="AV155" s="42" t="e">
        <f t="shared" si="64"/>
        <v>#DIV/0!</v>
      </c>
      <c r="AW155" s="37" t="e">
        <f t="shared" si="65"/>
        <v>#DIV/0!</v>
      </c>
      <c r="AX155" s="37" t="e">
        <f t="shared" si="66"/>
        <v>#DIV/0!</v>
      </c>
      <c r="AY155" s="37" t="e">
        <f t="shared" si="67"/>
        <v>#DIV/0!</v>
      </c>
      <c r="AZ155" s="37" t="e">
        <f t="shared" si="68"/>
        <v>#DIV/0!</v>
      </c>
      <c r="BA155" s="37" t="e">
        <f t="shared" si="69"/>
        <v>#DIV/0!</v>
      </c>
      <c r="BB155" s="42" t="e">
        <f>IF($E155="ST",VALUE(TEXT((1/(('TOX and EXPO INPUTS'!$F$9/AG155)+('TOX and EXPO INPUTS'!$F$17/AN155))),"0.0E+00")),IF($E155="IT",VALUE(TEXT((1/(('TOX and EXPO INPUTS'!$F$12/AG155)+('TOX and EXPO INPUTS'!$F$20/AN155))),"0.0E+00"))))</f>
        <v>#DIV/0!</v>
      </c>
      <c r="BC155" s="37" t="e">
        <f>IF($E155="ST",VALUE(TEXT((1/(('TOX and EXPO INPUTS'!$F$9/AH155)+('TOX and EXPO INPUTS'!$F$17/AN155))),"0.0E+00")),IF($E155="IT",VALUE(TEXT((1/(('TOX and EXPO INPUTS'!$F$12/AH155)+('TOX and EXPO INPUTS'!$F$20/AN155))),"0.0E+00"))))</f>
        <v>#DIV/0!</v>
      </c>
      <c r="BD155" s="37" t="e">
        <f>IF($E155="ST",VALUE(TEXT((1/(('TOX and EXPO INPUTS'!$F$9/AI155)+('TOX and EXPO INPUTS'!$F$17/AN155))),"0.0E+00")),IF($E155="IT",VALUE(TEXT((1/(('TOX and EXPO INPUTS'!$F$12/AI155)+('TOX and EXPO INPUTS'!$F$20/AN155))),"0.0E+00"))))</f>
        <v>#DIV/0!</v>
      </c>
      <c r="BE155" s="37" t="e">
        <f>IF($E155="ST",VALUE(TEXT((1/(('TOX and EXPO INPUTS'!$F$9/AG155)+('TOX and EXPO INPUTS'!$F$17/AO155))),"0.0E+00")),IF($E155="IT",VALUE(TEXT((1/(('TOX and EXPO INPUTS'!$F$12/AG155)+('TOX and EXPO INPUTS'!$F$20/AO155))),"0.0E+00"))))</f>
        <v>#DIV/0!</v>
      </c>
      <c r="BF155" s="37" t="e">
        <f>IF($E155="ST",VALUE(TEXT((1/(('TOX and EXPO INPUTS'!$F$9/AH155)+('TOX and EXPO INPUTS'!$F$17/AO155))),"0.0E+00")),IF($E155="IT",VALUE(TEXT((1/(('TOX and EXPO INPUTS'!$F$12/AH155)+('TOX and EXPO INPUTS'!$F$20/AO155))),"0.0E+00"))))</f>
        <v>#DIV/0!</v>
      </c>
      <c r="BG155" s="37" t="e">
        <f>IF($E155="ST",VALUE(TEXT((1/(('TOX and EXPO INPUTS'!$F$9/AI155)+('TOX and EXPO INPUTS'!$F$17/AO155))),"0.0E+00")),IF($E155="IT",VALUE(TEXT((1/(('TOX and EXPO INPUTS'!$F$12/AI155)+('TOX and EXPO INPUTS'!$F$20/AO155))),"0.0E+00"))))</f>
        <v>#DIV/0!</v>
      </c>
      <c r="BH155" s="42" t="e">
        <f>VALUE(TEXT((AD155*$T155/365*'TOX and EXPO INPUTS'!$E$33/'TOX and EXPO INPUTS'!$E$34),"0.00E+00"))</f>
        <v>#DIV/0!</v>
      </c>
      <c r="BI155" s="37" t="e">
        <f>VALUE(TEXT((AE155*$T155/365*'TOX and EXPO INPUTS'!$E$33/'TOX and EXPO INPUTS'!$E$34),"0.00E+00"))</f>
        <v>#DIV/0!</v>
      </c>
      <c r="BJ155" s="37" t="e">
        <f>VALUE(TEXT((AF155*$T155/365*'TOX and EXPO INPUTS'!$E$33/'TOX and EXPO INPUTS'!$E$34),"0.00E+00"))</f>
        <v>#DIV/0!</v>
      </c>
      <c r="BK155" s="42" t="e">
        <f>VALUE(TEXT((AD155*$U155/365*'TOX and EXPO INPUTS'!$E$33/'TOX and EXPO INPUTS'!$E$34),"0.00E+00"))</f>
        <v>#DIV/0!</v>
      </c>
      <c r="BL155" s="37" t="e">
        <f>VALUE(TEXT((AE155*$U155/365*'TOX and EXPO INPUTS'!$E$33/'TOX and EXPO INPUTS'!$E$34),"0.00E+00"))</f>
        <v>#DIV/0!</v>
      </c>
      <c r="BM155" s="37" t="e">
        <f>VALUE(TEXT((AF155*$U155/365*'TOX and EXPO INPUTS'!$E$33/'TOX and EXPO INPUTS'!$E$34),"0.00E+00"))</f>
        <v>#DIV/0!</v>
      </c>
      <c r="BN155" s="42" t="e">
        <f>VALUE(TEXT((AL155*$T155/365*'TOX and EXPO INPUTS'!$E$33/'TOX and EXPO INPUTS'!$E$34),"0.00E+00"))</f>
        <v>#DIV/0!</v>
      </c>
      <c r="BO155" s="37" t="e">
        <f>VALUE(TEXT((AM155*$T155/365*'TOX and EXPO INPUTS'!$E$33/'TOX and EXPO INPUTS'!$E$34),"0.00E+00"))</f>
        <v>#DIV/0!</v>
      </c>
      <c r="BP155" s="42" t="e">
        <f>VALUE(TEXT((AL155*$U155/365*'TOX and EXPO INPUTS'!$E$33/'TOX and EXPO INPUTS'!$E$34),"0.00E+00"))</f>
        <v>#DIV/0!</v>
      </c>
      <c r="BQ155" s="37" t="e">
        <f>VALUE(TEXT((AM155*$U155/365*'TOX and EXPO INPUTS'!$E$33/'TOX and EXPO INPUTS'!$E$34),"0.00E+00"))</f>
        <v>#DIV/0!</v>
      </c>
      <c r="BR155" s="42" t="e">
        <f>VALUE(TEXT((AP155*$T155/365*'TOX and EXPO INPUTS'!$E$33/'TOX and EXPO INPUTS'!$E$34),"0.00E+00"))</f>
        <v>#DIV/0!</v>
      </c>
      <c r="BS155" s="37" t="e">
        <f>VALUE(TEXT((AQ155*$T155/365*'TOX and EXPO INPUTS'!$E$33/'TOX and EXPO INPUTS'!$E$34),"0.00E+00"))</f>
        <v>#DIV/0!</v>
      </c>
      <c r="BT155" s="37" t="e">
        <f>VALUE(TEXT((AR155*$T155/365*'TOX and EXPO INPUTS'!$E$33/'TOX and EXPO INPUTS'!$E$34),"0.00E+00"))</f>
        <v>#DIV/0!</v>
      </c>
      <c r="BU155" s="37" t="e">
        <f>VALUE(TEXT((AS155*$T155/365*'TOX and EXPO INPUTS'!$E$33/'TOX and EXPO INPUTS'!$E$34),"0.00E+00"))</f>
        <v>#DIV/0!</v>
      </c>
      <c r="BV155" s="37" t="e">
        <f>VALUE(TEXT((AT155*$T155/365*'TOX and EXPO INPUTS'!$E$33/'TOX and EXPO INPUTS'!$E$34),"0.00E+00"))</f>
        <v>#DIV/0!</v>
      </c>
      <c r="BW155" s="37" t="e">
        <f>VALUE(TEXT((AU155*$T155/365*'TOX and EXPO INPUTS'!$E$33/'TOX and EXPO INPUTS'!$E$34),"0.00E+00"))</f>
        <v>#DIV/0!</v>
      </c>
      <c r="BX155" s="42" t="e">
        <f>VALUE(TEXT((AP155*$U155/365*'TOX and EXPO INPUTS'!$E$33/'TOX and EXPO INPUTS'!$E$34),"0.00E+00"))</f>
        <v>#DIV/0!</v>
      </c>
      <c r="BY155" s="37" t="e">
        <f>VALUE(TEXT((AQ155*$U155/365*'TOX and EXPO INPUTS'!$E$33/'TOX and EXPO INPUTS'!$E$34),"0.00E+00"))</f>
        <v>#DIV/0!</v>
      </c>
      <c r="BZ155" s="37" t="e">
        <f>VALUE(TEXT((AR155*$U155/365*'TOX and EXPO INPUTS'!$E$33/'TOX and EXPO INPUTS'!$E$34),"0.00E+00"))</f>
        <v>#DIV/0!</v>
      </c>
      <c r="CA155" s="37" t="e">
        <f>VALUE(TEXT((AS155*$U155/365*'TOX and EXPO INPUTS'!$E$33/'TOX and EXPO INPUTS'!$E$34),"0.00E+00"))</f>
        <v>#DIV/0!</v>
      </c>
      <c r="CB155" s="37" t="e">
        <f>VALUE(TEXT((AT155*$U155/365*'TOX and EXPO INPUTS'!$E$33/'TOX and EXPO INPUTS'!$E$34),"0.00E+00"))</f>
        <v>#DIV/0!</v>
      </c>
      <c r="CC155" s="37" t="e">
        <f>VALUE(TEXT((AU155*$U155/365*'TOX and EXPO INPUTS'!$E$33/'TOX and EXPO INPUTS'!$E$34),"0.00E+00"))</f>
        <v>#DIV/0!</v>
      </c>
      <c r="CD155" s="58" t="e">
        <f>VALUE(TEXT((BR155*'TOX and EXPO INPUTS'!$F$23),"0.00E+00"))</f>
        <v>#DIV/0!</v>
      </c>
      <c r="CE155" s="57" t="e">
        <f>VALUE(TEXT((BS155*'TOX and EXPO INPUTS'!$F$23),"0.00E+00"))</f>
        <v>#DIV/0!</v>
      </c>
      <c r="CF155" s="57" t="e">
        <f>VALUE(TEXT((BT155*'TOX and EXPO INPUTS'!$F$23),"0.00E+00"))</f>
        <v>#DIV/0!</v>
      </c>
      <c r="CG155" s="57" t="e">
        <f>VALUE(TEXT((BU155*'TOX and EXPO INPUTS'!$F$23),"0.00E+00"))</f>
        <v>#DIV/0!</v>
      </c>
      <c r="CH155" s="57" t="e">
        <f>VALUE(TEXT((BV155*'TOX and EXPO INPUTS'!$F$23),"0.00E+00"))</f>
        <v>#DIV/0!</v>
      </c>
      <c r="CI155" s="57" t="e">
        <f>VALUE(TEXT((BW155*'TOX and EXPO INPUTS'!$F$23),"0.00E+00"))</f>
        <v>#DIV/0!</v>
      </c>
      <c r="CJ155" s="58" t="e">
        <f>VALUE(TEXT((BX155*'TOX and EXPO INPUTS'!$F$23),"0.00E+00"))</f>
        <v>#DIV/0!</v>
      </c>
      <c r="CK155" s="57" t="e">
        <f>VALUE(TEXT((BY155*'TOX and EXPO INPUTS'!$F$23),"0.00E+00"))</f>
        <v>#DIV/0!</v>
      </c>
      <c r="CL155" s="57" t="e">
        <f>VALUE(TEXT((BZ155*'TOX and EXPO INPUTS'!$F$23),"0.00E+00"))</f>
        <v>#DIV/0!</v>
      </c>
      <c r="CM155" s="57" t="e">
        <f>VALUE(TEXT((CA155*'TOX and EXPO INPUTS'!$F$23),"0.00E+00"))</f>
        <v>#DIV/0!</v>
      </c>
      <c r="CN155" s="57" t="e">
        <f>VALUE(TEXT((CB155*'TOX and EXPO INPUTS'!$F$23),"0.00E+00"))</f>
        <v>#DIV/0!</v>
      </c>
      <c r="CO155" s="57" t="e">
        <f>VALUE(TEXT((CC155*'TOX and EXPO INPUTS'!$F$23),"0.00E+00"))</f>
        <v>#DIV/0!</v>
      </c>
      <c r="CP155" s="38" t="s">
        <v>106</v>
      </c>
      <c r="CQ155" s="34" t="s">
        <v>107</v>
      </c>
      <c r="CR155" s="34" t="s">
        <v>108</v>
      </c>
      <c r="CS155" s="39" t="s">
        <v>109</v>
      </c>
    </row>
    <row r="156" spans="1:97" ht="48" customHeight="1" x14ac:dyDescent="0.25">
      <c r="A156" s="34" t="s">
        <v>98</v>
      </c>
      <c r="B156" s="34" t="s">
        <v>99</v>
      </c>
      <c r="C156" s="34" t="s">
        <v>115</v>
      </c>
      <c r="D156" s="34" t="s">
        <v>110</v>
      </c>
      <c r="E156" s="39" t="s">
        <v>112</v>
      </c>
      <c r="F156" s="40" t="s">
        <v>135</v>
      </c>
      <c r="G156" s="43"/>
      <c r="H156" s="36" t="s">
        <v>104</v>
      </c>
      <c r="I156" s="67"/>
      <c r="J156" s="36" t="s">
        <v>105</v>
      </c>
      <c r="K156" s="100">
        <f>VLOOKUP(F156,'Amount Seed Planted_variables'!$A$3:$I$74,2,0)</f>
        <v>45000</v>
      </c>
      <c r="L156" s="100">
        <f>VLOOKUP(F156,'Amount Seed Planted_variables'!$A$3:$I$74,3,0)</f>
        <v>165000</v>
      </c>
      <c r="M156" s="36">
        <f t="shared" si="74"/>
        <v>0</v>
      </c>
      <c r="N156" s="35">
        <f t="shared" si="75"/>
        <v>0</v>
      </c>
      <c r="O156" s="101">
        <v>225</v>
      </c>
      <c r="P156" s="93">
        <f>VLOOKUP(F156,'Amount Seed Planted_variables'!$A$3:$I$74,4,0)</f>
        <v>52272</v>
      </c>
      <c r="Q156" s="93">
        <f>VLOOKUP(F156,'Amount Seed Planted_variables'!$A$3:$I$74,7,0)</f>
        <v>80</v>
      </c>
      <c r="R156" s="93">
        <f>VLOOKUP(F156,'Amount Seed Planted_variables'!$A$3:$I$74,8,0)</f>
        <v>4181760</v>
      </c>
      <c r="S156" s="87" t="str">
        <f t="shared" si="71"/>
        <v>NA</v>
      </c>
      <c r="T156" s="35">
        <v>10</v>
      </c>
      <c r="U156" s="35">
        <v>30</v>
      </c>
      <c r="V156" s="41">
        <v>68</v>
      </c>
      <c r="W156" s="35">
        <v>16.899999999999999</v>
      </c>
      <c r="X156" s="35">
        <v>13.1</v>
      </c>
      <c r="Y156" s="41">
        <v>3.6</v>
      </c>
      <c r="Z156" s="35">
        <f t="shared" si="70"/>
        <v>0.36000000000000004</v>
      </c>
      <c r="AA156" s="42">
        <f t="shared" si="76"/>
        <v>0</v>
      </c>
      <c r="AB156" s="37">
        <f t="shared" si="77"/>
        <v>0</v>
      </c>
      <c r="AC156" s="37">
        <f t="shared" si="78"/>
        <v>0</v>
      </c>
      <c r="AD156" s="42" t="e">
        <f>VALUE(TEXT(((AA156*'TOX and EXPO INPUTS'!$F$13)/'TOX and EXPO INPUTS'!$E$27),"0.00E+00"))</f>
        <v>#DIV/0!</v>
      </c>
      <c r="AE156" s="37" t="e">
        <f>VALUE(TEXT(((AB156*'TOX and EXPO INPUTS'!$F$13)/'TOX and EXPO INPUTS'!$E$27),"0.00E+00"))</f>
        <v>#DIV/0!</v>
      </c>
      <c r="AF156" s="37" t="e">
        <f>VALUE(TEXT(((AC156*'TOX and EXPO INPUTS'!$F$13)/'TOX and EXPO INPUTS'!$E$27),"0.00E+00"))</f>
        <v>#DIV/0!</v>
      </c>
      <c r="AG156" s="42" t="e">
        <f>IF($E156="ST",VALUE(TEXT(('TOX and EXPO INPUTS'!$F$7/AD156),"0.0E+00")),IF($E156="IT",VALUE(TEXT(('TOX and EXPO INPUTS'!$F$10/AD156),"0.0E+00"))))</f>
        <v>#DIV/0!</v>
      </c>
      <c r="AH156" s="37" t="e">
        <f>IF($E156="ST",VALUE(TEXT(('TOX and EXPO INPUTS'!$F$7/AE156),"0.0E+00")),IF($E156="IT",VALUE(TEXT(('TOX and EXPO INPUTS'!$F$10/AE156),"0.0E+00"))))</f>
        <v>#DIV/0!</v>
      </c>
      <c r="AI156" s="37" t="e">
        <f>IF($E156="ST",VALUE(TEXT(('TOX and EXPO INPUTS'!$F$7/AF156),"0.0E+00")),IF($E156="IT",VALUE(TEXT(('TOX and EXPO INPUTS'!$F$10/AF156),"0.0E+00"))))</f>
        <v>#DIV/0!</v>
      </c>
      <c r="AJ156" s="42">
        <f t="shared" si="72"/>
        <v>0</v>
      </c>
      <c r="AK156" s="37">
        <f t="shared" si="73"/>
        <v>0</v>
      </c>
      <c r="AL156" s="42" t="e">
        <f>VALUE(TEXT(((AJ156*'TOX and EXPO INPUTS'!$F$21)/'TOX and EXPO INPUTS'!$E$29),"0.00E+00"))</f>
        <v>#DIV/0!</v>
      </c>
      <c r="AM156" s="37" t="e">
        <f>VALUE(TEXT(((AK156*'TOX and EXPO INPUTS'!$F$21)/'TOX and EXPO INPUTS'!$E$29),"0.00E+00"))</f>
        <v>#DIV/0!</v>
      </c>
      <c r="AN156" s="42" t="e">
        <f>IF($E156="ST",VALUE(TEXT(('TOX and EXPO INPUTS'!$F$15/AL156),"0.0E+00")),IF($E156="IT",VALUE(TEXT(('TOX and EXPO INPUTS'!$F$18/AL156),"0.0E+00"))))</f>
        <v>#DIV/0!</v>
      </c>
      <c r="AO156" s="37" t="e">
        <f>IF($E156="ST",VALUE(TEXT(('TOX and EXPO INPUTS'!$F$15/AM156),"0.0E+00")),IF($E156="IT",VALUE(TEXT(('TOX and EXPO INPUTS'!$F$18/AM156),"0.0E+00"))))</f>
        <v>#DIV/0!</v>
      </c>
      <c r="AP156" s="42" t="e">
        <f t="shared" si="58"/>
        <v>#DIV/0!</v>
      </c>
      <c r="AQ156" s="37" t="e">
        <f t="shared" si="59"/>
        <v>#DIV/0!</v>
      </c>
      <c r="AR156" s="37" t="e">
        <f t="shared" si="60"/>
        <v>#DIV/0!</v>
      </c>
      <c r="AS156" s="37" t="e">
        <f t="shared" si="61"/>
        <v>#DIV/0!</v>
      </c>
      <c r="AT156" s="37" t="e">
        <f t="shared" si="62"/>
        <v>#DIV/0!</v>
      </c>
      <c r="AU156" s="37" t="e">
        <f t="shared" si="63"/>
        <v>#DIV/0!</v>
      </c>
      <c r="AV156" s="42" t="e">
        <f t="shared" si="64"/>
        <v>#DIV/0!</v>
      </c>
      <c r="AW156" s="37" t="e">
        <f t="shared" si="65"/>
        <v>#DIV/0!</v>
      </c>
      <c r="AX156" s="37" t="e">
        <f t="shared" si="66"/>
        <v>#DIV/0!</v>
      </c>
      <c r="AY156" s="37" t="e">
        <f t="shared" si="67"/>
        <v>#DIV/0!</v>
      </c>
      <c r="AZ156" s="37" t="e">
        <f t="shared" si="68"/>
        <v>#DIV/0!</v>
      </c>
      <c r="BA156" s="37" t="e">
        <f t="shared" si="69"/>
        <v>#DIV/0!</v>
      </c>
      <c r="BB156" s="42" t="e">
        <f>IF($E156="ST",VALUE(TEXT((1/(('TOX and EXPO INPUTS'!$F$9/AG156)+('TOX and EXPO INPUTS'!$F$17/AN156))),"0.0E+00")),IF($E156="IT",VALUE(TEXT((1/(('TOX and EXPO INPUTS'!$F$12/AG156)+('TOX and EXPO INPUTS'!$F$20/AN156))),"0.0E+00"))))</f>
        <v>#DIV/0!</v>
      </c>
      <c r="BC156" s="37" t="e">
        <f>IF($E156="ST",VALUE(TEXT((1/(('TOX and EXPO INPUTS'!$F$9/AH156)+('TOX and EXPO INPUTS'!$F$17/AN156))),"0.0E+00")),IF($E156="IT",VALUE(TEXT((1/(('TOX and EXPO INPUTS'!$F$12/AH156)+('TOX and EXPO INPUTS'!$F$20/AN156))),"0.0E+00"))))</f>
        <v>#DIV/0!</v>
      </c>
      <c r="BD156" s="37" t="e">
        <f>IF($E156="ST",VALUE(TEXT((1/(('TOX and EXPO INPUTS'!$F$9/AI156)+('TOX and EXPO INPUTS'!$F$17/AN156))),"0.0E+00")),IF($E156="IT",VALUE(TEXT((1/(('TOX and EXPO INPUTS'!$F$12/AI156)+('TOX and EXPO INPUTS'!$F$20/AN156))),"0.0E+00"))))</f>
        <v>#DIV/0!</v>
      </c>
      <c r="BE156" s="37" t="e">
        <f>IF($E156="ST",VALUE(TEXT((1/(('TOX and EXPO INPUTS'!$F$9/AG156)+('TOX and EXPO INPUTS'!$F$17/AO156))),"0.0E+00")),IF($E156="IT",VALUE(TEXT((1/(('TOX and EXPO INPUTS'!$F$12/AG156)+('TOX and EXPO INPUTS'!$F$20/AO156))),"0.0E+00"))))</f>
        <v>#DIV/0!</v>
      </c>
      <c r="BF156" s="37" t="e">
        <f>IF($E156="ST",VALUE(TEXT((1/(('TOX and EXPO INPUTS'!$F$9/AH156)+('TOX and EXPO INPUTS'!$F$17/AO156))),"0.0E+00")),IF($E156="IT",VALUE(TEXT((1/(('TOX and EXPO INPUTS'!$F$12/AH156)+('TOX and EXPO INPUTS'!$F$20/AO156))),"0.0E+00"))))</f>
        <v>#DIV/0!</v>
      </c>
      <c r="BG156" s="37" t="e">
        <f>IF($E156="ST",VALUE(TEXT((1/(('TOX and EXPO INPUTS'!$F$9/AI156)+('TOX and EXPO INPUTS'!$F$17/AO156))),"0.0E+00")),IF($E156="IT",VALUE(TEXT((1/(('TOX and EXPO INPUTS'!$F$12/AI156)+('TOX and EXPO INPUTS'!$F$20/AO156))),"0.0E+00"))))</f>
        <v>#DIV/0!</v>
      </c>
      <c r="BH156" s="42" t="e">
        <f>VALUE(TEXT((AD156*$T156/365*'TOX and EXPO INPUTS'!$E$33/'TOX and EXPO INPUTS'!$E$34),"0.00E+00"))</f>
        <v>#DIV/0!</v>
      </c>
      <c r="BI156" s="37" t="e">
        <f>VALUE(TEXT((AE156*$T156/365*'TOX and EXPO INPUTS'!$E$33/'TOX and EXPO INPUTS'!$E$34),"0.00E+00"))</f>
        <v>#DIV/0!</v>
      </c>
      <c r="BJ156" s="37" t="e">
        <f>VALUE(TEXT((AF156*$T156/365*'TOX and EXPO INPUTS'!$E$33/'TOX and EXPO INPUTS'!$E$34),"0.00E+00"))</f>
        <v>#DIV/0!</v>
      </c>
      <c r="BK156" s="42" t="e">
        <f>VALUE(TEXT((AD156*$U156/365*'TOX and EXPO INPUTS'!$E$33/'TOX and EXPO INPUTS'!$E$34),"0.00E+00"))</f>
        <v>#DIV/0!</v>
      </c>
      <c r="BL156" s="37" t="e">
        <f>VALUE(TEXT((AE156*$U156/365*'TOX and EXPO INPUTS'!$E$33/'TOX and EXPO INPUTS'!$E$34),"0.00E+00"))</f>
        <v>#DIV/0!</v>
      </c>
      <c r="BM156" s="37" t="e">
        <f>VALUE(TEXT((AF156*$U156/365*'TOX and EXPO INPUTS'!$E$33/'TOX and EXPO INPUTS'!$E$34),"0.00E+00"))</f>
        <v>#DIV/0!</v>
      </c>
      <c r="BN156" s="42" t="e">
        <f>VALUE(TEXT((AL156*$T156/365*'TOX and EXPO INPUTS'!$E$33/'TOX and EXPO INPUTS'!$E$34),"0.00E+00"))</f>
        <v>#DIV/0!</v>
      </c>
      <c r="BO156" s="37" t="e">
        <f>VALUE(TEXT((AM156*$T156/365*'TOX and EXPO INPUTS'!$E$33/'TOX and EXPO INPUTS'!$E$34),"0.00E+00"))</f>
        <v>#DIV/0!</v>
      </c>
      <c r="BP156" s="42" t="e">
        <f>VALUE(TEXT((AL156*$U156/365*'TOX and EXPO INPUTS'!$E$33/'TOX and EXPO INPUTS'!$E$34),"0.00E+00"))</f>
        <v>#DIV/0!</v>
      </c>
      <c r="BQ156" s="37" t="e">
        <f>VALUE(TEXT((AM156*$U156/365*'TOX and EXPO INPUTS'!$E$33/'TOX and EXPO INPUTS'!$E$34),"0.00E+00"))</f>
        <v>#DIV/0!</v>
      </c>
      <c r="BR156" s="42" t="e">
        <f>VALUE(TEXT((AP156*$T156/365*'TOX and EXPO INPUTS'!$E$33/'TOX and EXPO INPUTS'!$E$34),"0.00E+00"))</f>
        <v>#DIV/0!</v>
      </c>
      <c r="BS156" s="37" t="e">
        <f>VALUE(TEXT((AQ156*$T156/365*'TOX and EXPO INPUTS'!$E$33/'TOX and EXPO INPUTS'!$E$34),"0.00E+00"))</f>
        <v>#DIV/0!</v>
      </c>
      <c r="BT156" s="37" t="e">
        <f>VALUE(TEXT((AR156*$T156/365*'TOX and EXPO INPUTS'!$E$33/'TOX and EXPO INPUTS'!$E$34),"0.00E+00"))</f>
        <v>#DIV/0!</v>
      </c>
      <c r="BU156" s="37" t="e">
        <f>VALUE(TEXT((AS156*$T156/365*'TOX and EXPO INPUTS'!$E$33/'TOX and EXPO INPUTS'!$E$34),"0.00E+00"))</f>
        <v>#DIV/0!</v>
      </c>
      <c r="BV156" s="37" t="e">
        <f>VALUE(TEXT((AT156*$T156/365*'TOX and EXPO INPUTS'!$E$33/'TOX and EXPO INPUTS'!$E$34),"0.00E+00"))</f>
        <v>#DIV/0!</v>
      </c>
      <c r="BW156" s="37" t="e">
        <f>VALUE(TEXT((AU156*$T156/365*'TOX and EXPO INPUTS'!$E$33/'TOX and EXPO INPUTS'!$E$34),"0.00E+00"))</f>
        <v>#DIV/0!</v>
      </c>
      <c r="BX156" s="42" t="e">
        <f>VALUE(TEXT((AP156*$U156/365*'TOX and EXPO INPUTS'!$E$33/'TOX and EXPO INPUTS'!$E$34),"0.00E+00"))</f>
        <v>#DIV/0!</v>
      </c>
      <c r="BY156" s="37" t="e">
        <f>VALUE(TEXT((AQ156*$U156/365*'TOX and EXPO INPUTS'!$E$33/'TOX and EXPO INPUTS'!$E$34),"0.00E+00"))</f>
        <v>#DIV/0!</v>
      </c>
      <c r="BZ156" s="37" t="e">
        <f>VALUE(TEXT((AR156*$U156/365*'TOX and EXPO INPUTS'!$E$33/'TOX and EXPO INPUTS'!$E$34),"0.00E+00"))</f>
        <v>#DIV/0!</v>
      </c>
      <c r="CA156" s="37" t="e">
        <f>VALUE(TEXT((AS156*$U156/365*'TOX and EXPO INPUTS'!$E$33/'TOX and EXPO INPUTS'!$E$34),"0.00E+00"))</f>
        <v>#DIV/0!</v>
      </c>
      <c r="CB156" s="37" t="e">
        <f>VALUE(TEXT((AT156*$U156/365*'TOX and EXPO INPUTS'!$E$33/'TOX and EXPO INPUTS'!$E$34),"0.00E+00"))</f>
        <v>#DIV/0!</v>
      </c>
      <c r="CC156" s="37" t="e">
        <f>VALUE(TEXT((AU156*$U156/365*'TOX and EXPO INPUTS'!$E$33/'TOX and EXPO INPUTS'!$E$34),"0.00E+00"))</f>
        <v>#DIV/0!</v>
      </c>
      <c r="CD156" s="58" t="e">
        <f>VALUE(TEXT((BR156*'TOX and EXPO INPUTS'!$F$23),"0.00E+00"))</f>
        <v>#DIV/0!</v>
      </c>
      <c r="CE156" s="57" t="e">
        <f>VALUE(TEXT((BS156*'TOX and EXPO INPUTS'!$F$23),"0.00E+00"))</f>
        <v>#DIV/0!</v>
      </c>
      <c r="CF156" s="57" t="e">
        <f>VALUE(TEXT((BT156*'TOX and EXPO INPUTS'!$F$23),"0.00E+00"))</f>
        <v>#DIV/0!</v>
      </c>
      <c r="CG156" s="57" t="e">
        <f>VALUE(TEXT((BU156*'TOX and EXPO INPUTS'!$F$23),"0.00E+00"))</f>
        <v>#DIV/0!</v>
      </c>
      <c r="CH156" s="57" t="e">
        <f>VALUE(TEXT((BV156*'TOX and EXPO INPUTS'!$F$23),"0.00E+00"))</f>
        <v>#DIV/0!</v>
      </c>
      <c r="CI156" s="57" t="e">
        <f>VALUE(TEXT((BW156*'TOX and EXPO INPUTS'!$F$23),"0.00E+00"))</f>
        <v>#DIV/0!</v>
      </c>
      <c r="CJ156" s="58" t="e">
        <f>VALUE(TEXT((BX156*'TOX and EXPO INPUTS'!$F$23),"0.00E+00"))</f>
        <v>#DIV/0!</v>
      </c>
      <c r="CK156" s="57" t="e">
        <f>VALUE(TEXT((BY156*'TOX and EXPO INPUTS'!$F$23),"0.00E+00"))</f>
        <v>#DIV/0!</v>
      </c>
      <c r="CL156" s="57" t="e">
        <f>VALUE(TEXT((BZ156*'TOX and EXPO INPUTS'!$F$23),"0.00E+00"))</f>
        <v>#DIV/0!</v>
      </c>
      <c r="CM156" s="57" t="e">
        <f>VALUE(TEXT((CA156*'TOX and EXPO INPUTS'!$F$23),"0.00E+00"))</f>
        <v>#DIV/0!</v>
      </c>
      <c r="CN156" s="57" t="e">
        <f>VALUE(TEXT((CB156*'TOX and EXPO INPUTS'!$F$23),"0.00E+00"))</f>
        <v>#DIV/0!</v>
      </c>
      <c r="CO156" s="57" t="e">
        <f>VALUE(TEXT((CC156*'TOX and EXPO INPUTS'!$F$23),"0.00E+00"))</f>
        <v>#DIV/0!</v>
      </c>
      <c r="CP156" s="38" t="s">
        <v>106</v>
      </c>
      <c r="CQ156" s="34" t="s">
        <v>107</v>
      </c>
      <c r="CR156" s="34" t="s">
        <v>108</v>
      </c>
      <c r="CS156" s="39" t="s">
        <v>109</v>
      </c>
    </row>
    <row r="157" spans="1:97" ht="48" customHeight="1" x14ac:dyDescent="0.25">
      <c r="A157" s="34" t="s">
        <v>98</v>
      </c>
      <c r="B157" s="34" t="s">
        <v>99</v>
      </c>
      <c r="C157" s="34" t="s">
        <v>115</v>
      </c>
      <c r="D157" s="34" t="s">
        <v>111</v>
      </c>
      <c r="E157" s="39" t="s">
        <v>112</v>
      </c>
      <c r="F157" s="40" t="s">
        <v>135</v>
      </c>
      <c r="G157" s="43"/>
      <c r="H157" s="36" t="s">
        <v>104</v>
      </c>
      <c r="I157" s="67"/>
      <c r="J157" s="36" t="s">
        <v>105</v>
      </c>
      <c r="K157" s="100">
        <f>VLOOKUP(F157,'Amount Seed Planted_variables'!$A$3:$I$74,2,0)</f>
        <v>45000</v>
      </c>
      <c r="L157" s="100">
        <f>VLOOKUP(F157,'Amount Seed Planted_variables'!$A$3:$I$74,3,0)</f>
        <v>165000</v>
      </c>
      <c r="M157" s="36">
        <f t="shared" si="74"/>
        <v>0</v>
      </c>
      <c r="N157" s="35">
        <f t="shared" si="75"/>
        <v>0</v>
      </c>
      <c r="O157" s="101">
        <v>225</v>
      </c>
      <c r="P157" s="93">
        <f>VLOOKUP(F157,'Amount Seed Planted_variables'!$A$3:$I$74,4,0)</f>
        <v>52272</v>
      </c>
      <c r="Q157" s="93">
        <f>VLOOKUP(F157,'Amount Seed Planted_variables'!$A$3:$I$74,7,0)</f>
        <v>80</v>
      </c>
      <c r="R157" s="93">
        <f>VLOOKUP(F157,'Amount Seed Planted_variables'!$A$3:$I$74,8,0)</f>
        <v>4181760</v>
      </c>
      <c r="S157" s="87">
        <f t="shared" si="71"/>
        <v>2.5</v>
      </c>
      <c r="T157" s="35">
        <v>10</v>
      </c>
      <c r="U157" s="35">
        <v>30</v>
      </c>
      <c r="V157" s="41">
        <v>138210600</v>
      </c>
      <c r="W157" s="35">
        <v>23262800</v>
      </c>
      <c r="X157" s="35">
        <v>21238200</v>
      </c>
      <c r="Y157" s="41">
        <v>106100</v>
      </c>
      <c r="Z157" s="35">
        <f t="shared" si="70"/>
        <v>10610</v>
      </c>
      <c r="AA157" s="42">
        <f t="shared" si="76"/>
        <v>0</v>
      </c>
      <c r="AB157" s="37">
        <f t="shared" si="77"/>
        <v>0</v>
      </c>
      <c r="AC157" s="37">
        <f t="shared" si="78"/>
        <v>0</v>
      </c>
      <c r="AD157" s="42" t="e">
        <f>VALUE(TEXT(((AA157*'TOX and EXPO INPUTS'!$F$13)/'TOX and EXPO INPUTS'!$E$27),"0.00E+00"))</f>
        <v>#DIV/0!</v>
      </c>
      <c r="AE157" s="37" t="e">
        <f>VALUE(TEXT(((AB157*'TOX and EXPO INPUTS'!$F$13)/'TOX and EXPO INPUTS'!$E$27),"0.00E+00"))</f>
        <v>#DIV/0!</v>
      </c>
      <c r="AF157" s="37" t="e">
        <f>VALUE(TEXT(((AC157*'TOX and EXPO INPUTS'!$F$13)/'TOX and EXPO INPUTS'!$E$27),"0.00E+00"))</f>
        <v>#DIV/0!</v>
      </c>
      <c r="AG157" s="42" t="e">
        <f>IF($E157="ST",VALUE(TEXT(('TOX and EXPO INPUTS'!$F$7/AD157),"0.0E+00")),IF($E157="IT",VALUE(TEXT(('TOX and EXPO INPUTS'!$F$10/AD157),"0.0E+00"))))</f>
        <v>#DIV/0!</v>
      </c>
      <c r="AH157" s="37" t="e">
        <f>IF($E157="ST",VALUE(TEXT(('TOX and EXPO INPUTS'!$F$7/AE157),"0.0E+00")),IF($E157="IT",VALUE(TEXT(('TOX and EXPO INPUTS'!$F$10/AE157),"0.0E+00"))))</f>
        <v>#DIV/0!</v>
      </c>
      <c r="AI157" s="37" t="e">
        <f>IF($E157="ST",VALUE(TEXT(('TOX and EXPO INPUTS'!$F$7/AF157),"0.0E+00")),IF($E157="IT",VALUE(TEXT(('TOX and EXPO INPUTS'!$F$10/AF157),"0.0E+00"))))</f>
        <v>#DIV/0!</v>
      </c>
      <c r="AJ157" s="42">
        <f t="shared" si="72"/>
        <v>0</v>
      </c>
      <c r="AK157" s="37">
        <f t="shared" si="73"/>
        <v>0</v>
      </c>
      <c r="AL157" s="42" t="e">
        <f>VALUE(TEXT(((AJ157*'TOX and EXPO INPUTS'!$F$21)/'TOX and EXPO INPUTS'!$E$29),"0.00E+00"))</f>
        <v>#DIV/0!</v>
      </c>
      <c r="AM157" s="37" t="e">
        <f>VALUE(TEXT(((AK157*'TOX and EXPO INPUTS'!$F$21)/'TOX and EXPO INPUTS'!$E$29),"0.00E+00"))</f>
        <v>#DIV/0!</v>
      </c>
      <c r="AN157" s="42" t="e">
        <f>IF($E157="ST",VALUE(TEXT(('TOX and EXPO INPUTS'!$F$15/AL157),"0.0E+00")),IF($E157="IT",VALUE(TEXT(('TOX and EXPO INPUTS'!$F$18/AL157),"0.0E+00"))))</f>
        <v>#DIV/0!</v>
      </c>
      <c r="AO157" s="37" t="e">
        <f>IF($E157="ST",VALUE(TEXT(('TOX and EXPO INPUTS'!$F$15/AM157),"0.0E+00")),IF($E157="IT",VALUE(TEXT(('TOX and EXPO INPUTS'!$F$18/AM157),"0.0E+00"))))</f>
        <v>#DIV/0!</v>
      </c>
      <c r="AP157" s="42" t="e">
        <f t="shared" si="58"/>
        <v>#DIV/0!</v>
      </c>
      <c r="AQ157" s="37" t="e">
        <f t="shared" si="59"/>
        <v>#DIV/0!</v>
      </c>
      <c r="AR157" s="37" t="e">
        <f t="shared" si="60"/>
        <v>#DIV/0!</v>
      </c>
      <c r="AS157" s="37" t="e">
        <f t="shared" si="61"/>
        <v>#DIV/0!</v>
      </c>
      <c r="AT157" s="37" t="e">
        <f t="shared" si="62"/>
        <v>#DIV/0!</v>
      </c>
      <c r="AU157" s="37" t="e">
        <f t="shared" si="63"/>
        <v>#DIV/0!</v>
      </c>
      <c r="AV157" s="42" t="e">
        <f t="shared" si="64"/>
        <v>#DIV/0!</v>
      </c>
      <c r="AW157" s="37" t="e">
        <f t="shared" si="65"/>
        <v>#DIV/0!</v>
      </c>
      <c r="AX157" s="37" t="e">
        <f t="shared" si="66"/>
        <v>#DIV/0!</v>
      </c>
      <c r="AY157" s="37" t="e">
        <f t="shared" si="67"/>
        <v>#DIV/0!</v>
      </c>
      <c r="AZ157" s="37" t="e">
        <f t="shared" si="68"/>
        <v>#DIV/0!</v>
      </c>
      <c r="BA157" s="37" t="e">
        <f t="shared" si="69"/>
        <v>#DIV/0!</v>
      </c>
      <c r="BB157" s="42" t="e">
        <f>IF($E157="ST",VALUE(TEXT((1/(('TOX and EXPO INPUTS'!$F$9/AG157)+('TOX and EXPO INPUTS'!$F$17/AN157))),"0.0E+00")),IF($E157="IT",VALUE(TEXT((1/(('TOX and EXPO INPUTS'!$F$12/AG157)+('TOX and EXPO INPUTS'!$F$20/AN157))),"0.0E+00"))))</f>
        <v>#DIV/0!</v>
      </c>
      <c r="BC157" s="37" t="e">
        <f>IF($E157="ST",VALUE(TEXT((1/(('TOX and EXPO INPUTS'!$F$9/AH157)+('TOX and EXPO INPUTS'!$F$17/AN157))),"0.0E+00")),IF($E157="IT",VALUE(TEXT((1/(('TOX and EXPO INPUTS'!$F$12/AH157)+('TOX and EXPO INPUTS'!$F$20/AN157))),"0.0E+00"))))</f>
        <v>#DIV/0!</v>
      </c>
      <c r="BD157" s="37" t="e">
        <f>IF($E157="ST",VALUE(TEXT((1/(('TOX and EXPO INPUTS'!$F$9/AI157)+('TOX and EXPO INPUTS'!$F$17/AN157))),"0.0E+00")),IF($E157="IT",VALUE(TEXT((1/(('TOX and EXPO INPUTS'!$F$12/AI157)+('TOX and EXPO INPUTS'!$F$20/AN157))),"0.0E+00"))))</f>
        <v>#DIV/0!</v>
      </c>
      <c r="BE157" s="37" t="e">
        <f>IF($E157="ST",VALUE(TEXT((1/(('TOX and EXPO INPUTS'!$F$9/AG157)+('TOX and EXPO INPUTS'!$F$17/AO157))),"0.0E+00")),IF($E157="IT",VALUE(TEXT((1/(('TOX and EXPO INPUTS'!$F$12/AG157)+('TOX and EXPO INPUTS'!$F$20/AO157))),"0.0E+00"))))</f>
        <v>#DIV/0!</v>
      </c>
      <c r="BF157" s="37" t="e">
        <f>IF($E157="ST",VALUE(TEXT((1/(('TOX and EXPO INPUTS'!$F$9/AH157)+('TOX and EXPO INPUTS'!$F$17/AO157))),"0.0E+00")),IF($E157="IT",VALUE(TEXT((1/(('TOX and EXPO INPUTS'!$F$12/AH157)+('TOX and EXPO INPUTS'!$F$20/AO157))),"0.0E+00"))))</f>
        <v>#DIV/0!</v>
      </c>
      <c r="BG157" s="37" t="e">
        <f>IF($E157="ST",VALUE(TEXT((1/(('TOX and EXPO INPUTS'!$F$9/AI157)+('TOX and EXPO INPUTS'!$F$17/AO157))),"0.0E+00")),IF($E157="IT",VALUE(TEXT((1/(('TOX and EXPO INPUTS'!$F$12/AI157)+('TOX and EXPO INPUTS'!$F$20/AO157))),"0.0E+00"))))</f>
        <v>#DIV/0!</v>
      </c>
      <c r="BH157" s="42" t="e">
        <f>VALUE(TEXT((AD157*$T157/365*'TOX and EXPO INPUTS'!$E$33/'TOX and EXPO INPUTS'!$E$34),"0.00E+00"))</f>
        <v>#DIV/0!</v>
      </c>
      <c r="BI157" s="37" t="e">
        <f>VALUE(TEXT((AE157*$T157/365*'TOX and EXPO INPUTS'!$E$33/'TOX and EXPO INPUTS'!$E$34),"0.00E+00"))</f>
        <v>#DIV/0!</v>
      </c>
      <c r="BJ157" s="37" t="e">
        <f>VALUE(TEXT((AF157*$T157/365*'TOX and EXPO INPUTS'!$E$33/'TOX and EXPO INPUTS'!$E$34),"0.00E+00"))</f>
        <v>#DIV/0!</v>
      </c>
      <c r="BK157" s="42" t="e">
        <f>VALUE(TEXT((AD157*$U157/365*'TOX and EXPO INPUTS'!$E$33/'TOX and EXPO INPUTS'!$E$34),"0.00E+00"))</f>
        <v>#DIV/0!</v>
      </c>
      <c r="BL157" s="37" t="e">
        <f>VALUE(TEXT((AE157*$U157/365*'TOX and EXPO INPUTS'!$E$33/'TOX and EXPO INPUTS'!$E$34),"0.00E+00"))</f>
        <v>#DIV/0!</v>
      </c>
      <c r="BM157" s="37" t="e">
        <f>VALUE(TEXT((AF157*$U157/365*'TOX and EXPO INPUTS'!$E$33/'TOX and EXPO INPUTS'!$E$34),"0.00E+00"))</f>
        <v>#DIV/0!</v>
      </c>
      <c r="BN157" s="42" t="e">
        <f>VALUE(TEXT((AL157*$T157/365*'TOX and EXPO INPUTS'!$E$33/'TOX and EXPO INPUTS'!$E$34),"0.00E+00"))</f>
        <v>#DIV/0!</v>
      </c>
      <c r="BO157" s="37" t="e">
        <f>VALUE(TEXT((AM157*$T157/365*'TOX and EXPO INPUTS'!$E$33/'TOX and EXPO INPUTS'!$E$34),"0.00E+00"))</f>
        <v>#DIV/0!</v>
      </c>
      <c r="BP157" s="42" t="e">
        <f>VALUE(TEXT((AL157*$U157/365*'TOX and EXPO INPUTS'!$E$33/'TOX and EXPO INPUTS'!$E$34),"0.00E+00"))</f>
        <v>#DIV/0!</v>
      </c>
      <c r="BQ157" s="37" t="e">
        <f>VALUE(TEXT((AM157*$U157/365*'TOX and EXPO INPUTS'!$E$33/'TOX and EXPO INPUTS'!$E$34),"0.00E+00"))</f>
        <v>#DIV/0!</v>
      </c>
      <c r="BR157" s="42" t="e">
        <f>VALUE(TEXT((AP157*$T157/365*'TOX and EXPO INPUTS'!$E$33/'TOX and EXPO INPUTS'!$E$34),"0.00E+00"))</f>
        <v>#DIV/0!</v>
      </c>
      <c r="BS157" s="37" t="e">
        <f>VALUE(TEXT((AQ157*$T157/365*'TOX and EXPO INPUTS'!$E$33/'TOX and EXPO INPUTS'!$E$34),"0.00E+00"))</f>
        <v>#DIV/0!</v>
      </c>
      <c r="BT157" s="37" t="e">
        <f>VALUE(TEXT((AR157*$T157/365*'TOX and EXPO INPUTS'!$E$33/'TOX and EXPO INPUTS'!$E$34),"0.00E+00"))</f>
        <v>#DIV/0!</v>
      </c>
      <c r="BU157" s="37" t="e">
        <f>VALUE(TEXT((AS157*$T157/365*'TOX and EXPO INPUTS'!$E$33/'TOX and EXPO INPUTS'!$E$34),"0.00E+00"))</f>
        <v>#DIV/0!</v>
      </c>
      <c r="BV157" s="37" t="e">
        <f>VALUE(TEXT((AT157*$T157/365*'TOX and EXPO INPUTS'!$E$33/'TOX and EXPO INPUTS'!$E$34),"0.00E+00"))</f>
        <v>#DIV/0!</v>
      </c>
      <c r="BW157" s="37" t="e">
        <f>VALUE(TEXT((AU157*$T157/365*'TOX and EXPO INPUTS'!$E$33/'TOX and EXPO INPUTS'!$E$34),"0.00E+00"))</f>
        <v>#DIV/0!</v>
      </c>
      <c r="BX157" s="42" t="e">
        <f>VALUE(TEXT((AP157*$U157/365*'TOX and EXPO INPUTS'!$E$33/'TOX and EXPO INPUTS'!$E$34),"0.00E+00"))</f>
        <v>#DIV/0!</v>
      </c>
      <c r="BY157" s="37" t="e">
        <f>VALUE(TEXT((AQ157*$U157/365*'TOX and EXPO INPUTS'!$E$33/'TOX and EXPO INPUTS'!$E$34),"0.00E+00"))</f>
        <v>#DIV/0!</v>
      </c>
      <c r="BZ157" s="37" t="e">
        <f>VALUE(TEXT((AR157*$U157/365*'TOX and EXPO INPUTS'!$E$33/'TOX and EXPO INPUTS'!$E$34),"0.00E+00"))</f>
        <v>#DIV/0!</v>
      </c>
      <c r="CA157" s="37" t="e">
        <f>VALUE(TEXT((AS157*$U157/365*'TOX and EXPO INPUTS'!$E$33/'TOX and EXPO INPUTS'!$E$34),"0.00E+00"))</f>
        <v>#DIV/0!</v>
      </c>
      <c r="CB157" s="37" t="e">
        <f>VALUE(TEXT((AT157*$U157/365*'TOX and EXPO INPUTS'!$E$33/'TOX and EXPO INPUTS'!$E$34),"0.00E+00"))</f>
        <v>#DIV/0!</v>
      </c>
      <c r="CC157" s="37" t="e">
        <f>VALUE(TEXT((AU157*$U157/365*'TOX and EXPO INPUTS'!$E$33/'TOX and EXPO INPUTS'!$E$34),"0.00E+00"))</f>
        <v>#DIV/0!</v>
      </c>
      <c r="CD157" s="58" t="e">
        <f>VALUE(TEXT((BR157*'TOX and EXPO INPUTS'!$F$23),"0.00E+00"))</f>
        <v>#DIV/0!</v>
      </c>
      <c r="CE157" s="57" t="e">
        <f>VALUE(TEXT((BS157*'TOX and EXPO INPUTS'!$F$23),"0.00E+00"))</f>
        <v>#DIV/0!</v>
      </c>
      <c r="CF157" s="57" t="e">
        <f>VALUE(TEXT((BT157*'TOX and EXPO INPUTS'!$F$23),"0.00E+00"))</f>
        <v>#DIV/0!</v>
      </c>
      <c r="CG157" s="57" t="e">
        <f>VALUE(TEXT((BU157*'TOX and EXPO INPUTS'!$F$23),"0.00E+00"))</f>
        <v>#DIV/0!</v>
      </c>
      <c r="CH157" s="57" t="e">
        <f>VALUE(TEXT((BV157*'TOX and EXPO INPUTS'!$F$23),"0.00E+00"))</f>
        <v>#DIV/0!</v>
      </c>
      <c r="CI157" s="57" t="e">
        <f>VALUE(TEXT((BW157*'TOX and EXPO INPUTS'!$F$23),"0.00E+00"))</f>
        <v>#DIV/0!</v>
      </c>
      <c r="CJ157" s="58" t="e">
        <f>VALUE(TEXT((BX157*'TOX and EXPO INPUTS'!$F$23),"0.00E+00"))</f>
        <v>#DIV/0!</v>
      </c>
      <c r="CK157" s="57" t="e">
        <f>VALUE(TEXT((BY157*'TOX and EXPO INPUTS'!$F$23),"0.00E+00"))</f>
        <v>#DIV/0!</v>
      </c>
      <c r="CL157" s="57" t="e">
        <f>VALUE(TEXT((BZ157*'TOX and EXPO INPUTS'!$F$23),"0.00E+00"))</f>
        <v>#DIV/0!</v>
      </c>
      <c r="CM157" s="57" t="e">
        <f>VALUE(TEXT((CA157*'TOX and EXPO INPUTS'!$F$23),"0.00E+00"))</f>
        <v>#DIV/0!</v>
      </c>
      <c r="CN157" s="57" t="e">
        <f>VALUE(TEXT((CB157*'TOX and EXPO INPUTS'!$F$23),"0.00E+00"))</f>
        <v>#DIV/0!</v>
      </c>
      <c r="CO157" s="57" t="e">
        <f>VALUE(TEXT((CC157*'TOX and EXPO INPUTS'!$F$23),"0.00E+00"))</f>
        <v>#DIV/0!</v>
      </c>
      <c r="CP157" s="38" t="s">
        <v>106</v>
      </c>
      <c r="CQ157" s="34" t="s">
        <v>107</v>
      </c>
      <c r="CR157" s="34" t="s">
        <v>108</v>
      </c>
      <c r="CS157" s="39" t="s">
        <v>109</v>
      </c>
    </row>
    <row r="158" spans="1:97" ht="48" customHeight="1" x14ac:dyDescent="0.25">
      <c r="A158" s="34" t="s">
        <v>98</v>
      </c>
      <c r="B158" s="34" t="s">
        <v>99</v>
      </c>
      <c r="C158" s="34" t="s">
        <v>115</v>
      </c>
      <c r="D158" s="34" t="s">
        <v>442</v>
      </c>
      <c r="E158" s="39" t="s">
        <v>112</v>
      </c>
      <c r="F158" s="40" t="s">
        <v>135</v>
      </c>
      <c r="G158" s="43"/>
      <c r="H158" s="36" t="s">
        <v>104</v>
      </c>
      <c r="I158" s="67"/>
      <c r="J158" s="36" t="s">
        <v>105</v>
      </c>
      <c r="K158" s="100">
        <f>VLOOKUP(F158,'Amount Seed Planted_variables'!$A$3:$I$74,2,0)</f>
        <v>45000</v>
      </c>
      <c r="L158" s="100">
        <f>VLOOKUP(F158,'Amount Seed Planted_variables'!$A$3:$I$74,3,0)</f>
        <v>165000</v>
      </c>
      <c r="M158" s="36">
        <f t="shared" si="74"/>
        <v>0</v>
      </c>
      <c r="N158" s="35">
        <f t="shared" si="75"/>
        <v>0</v>
      </c>
      <c r="O158" s="101">
        <v>225</v>
      </c>
      <c r="P158" s="93">
        <f>VLOOKUP(F158,'Amount Seed Planted_variables'!$A$3:$I$74,4,0)</f>
        <v>52272</v>
      </c>
      <c r="Q158" s="93">
        <f>VLOOKUP(F158,'Amount Seed Planted_variables'!$A$3:$I$74,7,0)</f>
        <v>80</v>
      </c>
      <c r="R158" s="93">
        <f>VLOOKUP(F158,'Amount Seed Planted_variables'!$A$3:$I$74,8,0)</f>
        <v>4181760</v>
      </c>
      <c r="S158" s="87" t="str">
        <f t="shared" si="71"/>
        <v>NA</v>
      </c>
      <c r="T158" s="35">
        <v>10</v>
      </c>
      <c r="U158" s="35">
        <v>30</v>
      </c>
      <c r="V158" s="41">
        <v>3994</v>
      </c>
      <c r="W158" s="35">
        <v>797</v>
      </c>
      <c r="X158" s="35">
        <v>530</v>
      </c>
      <c r="Y158" s="41">
        <v>66</v>
      </c>
      <c r="Z158" s="35">
        <f t="shared" si="70"/>
        <v>6.6000000000000005</v>
      </c>
      <c r="AA158" s="42">
        <f t="shared" si="76"/>
        <v>0</v>
      </c>
      <c r="AB158" s="37">
        <f t="shared" si="77"/>
        <v>0</v>
      </c>
      <c r="AC158" s="37">
        <f t="shared" si="78"/>
        <v>0</v>
      </c>
      <c r="AD158" s="42" t="e">
        <f>VALUE(TEXT(((AA158*'TOX and EXPO INPUTS'!$F$13)/'TOX and EXPO INPUTS'!$E$27),"0.00E+00"))</f>
        <v>#DIV/0!</v>
      </c>
      <c r="AE158" s="37" t="e">
        <f>VALUE(TEXT(((AB158*'TOX and EXPO INPUTS'!$F$13)/'TOX and EXPO INPUTS'!$E$27),"0.00E+00"))</f>
        <v>#DIV/0!</v>
      </c>
      <c r="AF158" s="37" t="e">
        <f>VALUE(TEXT(((AC158*'TOX and EXPO INPUTS'!$F$13)/'TOX and EXPO INPUTS'!$E$27),"0.00E+00"))</f>
        <v>#DIV/0!</v>
      </c>
      <c r="AG158" s="42" t="e">
        <f>IF($E158="ST",VALUE(TEXT(('TOX and EXPO INPUTS'!$F$7/AD158),"0.0E+00")),IF($E158="IT",VALUE(TEXT(('TOX and EXPO INPUTS'!$F$10/AD158),"0.0E+00"))))</f>
        <v>#DIV/0!</v>
      </c>
      <c r="AH158" s="37" t="e">
        <f>IF($E158="ST",VALUE(TEXT(('TOX and EXPO INPUTS'!$F$7/AE158),"0.0E+00")),IF($E158="IT",VALUE(TEXT(('TOX and EXPO INPUTS'!$F$10/AE158),"0.0E+00"))))</f>
        <v>#DIV/0!</v>
      </c>
      <c r="AI158" s="37" t="e">
        <f>IF($E158="ST",VALUE(TEXT(('TOX and EXPO INPUTS'!$F$7/AF158),"0.0E+00")),IF($E158="IT",VALUE(TEXT(('TOX and EXPO INPUTS'!$F$10/AF158),"0.0E+00"))))</f>
        <v>#DIV/0!</v>
      </c>
      <c r="AJ158" s="42">
        <f t="shared" si="72"/>
        <v>0</v>
      </c>
      <c r="AK158" s="37">
        <f t="shared" si="73"/>
        <v>0</v>
      </c>
      <c r="AL158" s="42" t="e">
        <f>VALUE(TEXT(((AJ158*'TOX and EXPO INPUTS'!$F$21)/'TOX and EXPO INPUTS'!$E$29),"0.00E+00"))</f>
        <v>#DIV/0!</v>
      </c>
      <c r="AM158" s="37" t="e">
        <f>VALUE(TEXT(((AK158*'TOX and EXPO INPUTS'!$F$21)/'TOX and EXPO INPUTS'!$E$29),"0.00E+00"))</f>
        <v>#DIV/0!</v>
      </c>
      <c r="AN158" s="42" t="e">
        <f>IF($E158="ST",VALUE(TEXT(('TOX and EXPO INPUTS'!$F$15/AL158),"0.0E+00")),IF($E158="IT",VALUE(TEXT(('TOX and EXPO INPUTS'!$F$18/AL158),"0.0E+00"))))</f>
        <v>#DIV/0!</v>
      </c>
      <c r="AO158" s="37" t="e">
        <f>IF($E158="ST",VALUE(TEXT(('TOX and EXPO INPUTS'!$F$15/AM158),"0.0E+00")),IF($E158="IT",VALUE(TEXT(('TOX and EXPO INPUTS'!$F$18/AM158),"0.0E+00"))))</f>
        <v>#DIV/0!</v>
      </c>
      <c r="AP158" s="42" t="e">
        <f t="shared" si="58"/>
        <v>#DIV/0!</v>
      </c>
      <c r="AQ158" s="37" t="e">
        <f t="shared" si="59"/>
        <v>#DIV/0!</v>
      </c>
      <c r="AR158" s="37" t="e">
        <f t="shared" si="60"/>
        <v>#DIV/0!</v>
      </c>
      <c r="AS158" s="37" t="e">
        <f t="shared" si="61"/>
        <v>#DIV/0!</v>
      </c>
      <c r="AT158" s="37" t="e">
        <f t="shared" si="62"/>
        <v>#DIV/0!</v>
      </c>
      <c r="AU158" s="37" t="e">
        <f t="shared" si="63"/>
        <v>#DIV/0!</v>
      </c>
      <c r="AV158" s="42" t="e">
        <f t="shared" si="64"/>
        <v>#DIV/0!</v>
      </c>
      <c r="AW158" s="37" t="e">
        <f t="shared" si="65"/>
        <v>#DIV/0!</v>
      </c>
      <c r="AX158" s="37" t="e">
        <f t="shared" si="66"/>
        <v>#DIV/0!</v>
      </c>
      <c r="AY158" s="37" t="e">
        <f t="shared" si="67"/>
        <v>#DIV/0!</v>
      </c>
      <c r="AZ158" s="37" t="e">
        <f t="shared" si="68"/>
        <v>#DIV/0!</v>
      </c>
      <c r="BA158" s="37" t="e">
        <f t="shared" si="69"/>
        <v>#DIV/0!</v>
      </c>
      <c r="BB158" s="42" t="e">
        <f>IF($E158="ST",VALUE(TEXT((1/(('TOX and EXPO INPUTS'!$F$9/AG158)+('TOX and EXPO INPUTS'!$F$17/AN158))),"0.0E+00")),IF($E158="IT",VALUE(TEXT((1/(('TOX and EXPO INPUTS'!$F$12/AG158)+('TOX and EXPO INPUTS'!$F$20/AN158))),"0.0E+00"))))</f>
        <v>#DIV/0!</v>
      </c>
      <c r="BC158" s="37" t="e">
        <f>IF($E158="ST",VALUE(TEXT((1/(('TOX and EXPO INPUTS'!$F$9/AH158)+('TOX and EXPO INPUTS'!$F$17/AN158))),"0.0E+00")),IF($E158="IT",VALUE(TEXT((1/(('TOX and EXPO INPUTS'!$F$12/AH158)+('TOX and EXPO INPUTS'!$F$20/AN158))),"0.0E+00"))))</f>
        <v>#DIV/0!</v>
      </c>
      <c r="BD158" s="37" t="e">
        <f>IF($E158="ST",VALUE(TEXT((1/(('TOX and EXPO INPUTS'!$F$9/AI158)+('TOX and EXPO INPUTS'!$F$17/AN158))),"0.0E+00")),IF($E158="IT",VALUE(TEXT((1/(('TOX and EXPO INPUTS'!$F$12/AI158)+('TOX and EXPO INPUTS'!$F$20/AN158))),"0.0E+00"))))</f>
        <v>#DIV/0!</v>
      </c>
      <c r="BE158" s="37" t="e">
        <f>IF($E158="ST",VALUE(TEXT((1/(('TOX and EXPO INPUTS'!$F$9/AG158)+('TOX and EXPO INPUTS'!$F$17/AO158))),"0.0E+00")),IF($E158="IT",VALUE(TEXT((1/(('TOX and EXPO INPUTS'!$F$12/AG158)+('TOX and EXPO INPUTS'!$F$20/AO158))),"0.0E+00"))))</f>
        <v>#DIV/0!</v>
      </c>
      <c r="BF158" s="37" t="e">
        <f>IF($E158="ST",VALUE(TEXT((1/(('TOX and EXPO INPUTS'!$F$9/AH158)+('TOX and EXPO INPUTS'!$F$17/AO158))),"0.0E+00")),IF($E158="IT",VALUE(TEXT((1/(('TOX and EXPO INPUTS'!$F$12/AH158)+('TOX and EXPO INPUTS'!$F$20/AO158))),"0.0E+00"))))</f>
        <v>#DIV/0!</v>
      </c>
      <c r="BG158" s="37" t="e">
        <f>IF($E158="ST",VALUE(TEXT((1/(('TOX and EXPO INPUTS'!$F$9/AI158)+('TOX and EXPO INPUTS'!$F$17/AO158))),"0.0E+00")),IF($E158="IT",VALUE(TEXT((1/(('TOX and EXPO INPUTS'!$F$12/AI158)+('TOX and EXPO INPUTS'!$F$20/AO158))),"0.0E+00"))))</f>
        <v>#DIV/0!</v>
      </c>
      <c r="BH158" s="42" t="e">
        <f>VALUE(TEXT((AD158*$T158/365*'TOX and EXPO INPUTS'!$E$33/'TOX and EXPO INPUTS'!$E$34),"0.00E+00"))</f>
        <v>#DIV/0!</v>
      </c>
      <c r="BI158" s="37" t="e">
        <f>VALUE(TEXT((AE158*$T158/365*'TOX and EXPO INPUTS'!$E$33/'TOX and EXPO INPUTS'!$E$34),"0.00E+00"))</f>
        <v>#DIV/0!</v>
      </c>
      <c r="BJ158" s="37" t="e">
        <f>VALUE(TEXT((AF158*$T158/365*'TOX and EXPO INPUTS'!$E$33/'TOX and EXPO INPUTS'!$E$34),"0.00E+00"))</f>
        <v>#DIV/0!</v>
      </c>
      <c r="BK158" s="42" t="e">
        <f>VALUE(TEXT((AD158*$U158/365*'TOX and EXPO INPUTS'!$E$33/'TOX and EXPO INPUTS'!$E$34),"0.00E+00"))</f>
        <v>#DIV/0!</v>
      </c>
      <c r="BL158" s="37" t="e">
        <f>VALUE(TEXT((AE158*$U158/365*'TOX and EXPO INPUTS'!$E$33/'TOX and EXPO INPUTS'!$E$34),"0.00E+00"))</f>
        <v>#DIV/0!</v>
      </c>
      <c r="BM158" s="37" t="e">
        <f>VALUE(TEXT((AF158*$U158/365*'TOX and EXPO INPUTS'!$E$33/'TOX and EXPO INPUTS'!$E$34),"0.00E+00"))</f>
        <v>#DIV/0!</v>
      </c>
      <c r="BN158" s="42" t="e">
        <f>VALUE(TEXT((AL158*$T158/365*'TOX and EXPO INPUTS'!$E$33/'TOX and EXPO INPUTS'!$E$34),"0.00E+00"))</f>
        <v>#DIV/0!</v>
      </c>
      <c r="BO158" s="37" t="e">
        <f>VALUE(TEXT((AM158*$T158/365*'TOX and EXPO INPUTS'!$E$33/'TOX and EXPO INPUTS'!$E$34),"0.00E+00"))</f>
        <v>#DIV/0!</v>
      </c>
      <c r="BP158" s="42" t="e">
        <f>VALUE(TEXT((AL158*$U158/365*'TOX and EXPO INPUTS'!$E$33/'TOX and EXPO INPUTS'!$E$34),"0.00E+00"))</f>
        <v>#DIV/0!</v>
      </c>
      <c r="BQ158" s="37" t="e">
        <f>VALUE(TEXT((AM158*$U158/365*'TOX and EXPO INPUTS'!$E$33/'TOX and EXPO INPUTS'!$E$34),"0.00E+00"))</f>
        <v>#DIV/0!</v>
      </c>
      <c r="BR158" s="42" t="e">
        <f>VALUE(TEXT((AP158*$T158/365*'TOX and EXPO INPUTS'!$E$33/'TOX and EXPO INPUTS'!$E$34),"0.00E+00"))</f>
        <v>#DIV/0!</v>
      </c>
      <c r="BS158" s="37" t="e">
        <f>VALUE(TEXT((AQ158*$T158/365*'TOX and EXPO INPUTS'!$E$33/'TOX and EXPO INPUTS'!$E$34),"0.00E+00"))</f>
        <v>#DIV/0!</v>
      </c>
      <c r="BT158" s="37" t="e">
        <f>VALUE(TEXT((AR158*$T158/365*'TOX and EXPO INPUTS'!$E$33/'TOX and EXPO INPUTS'!$E$34),"0.00E+00"))</f>
        <v>#DIV/0!</v>
      </c>
      <c r="BU158" s="37" t="e">
        <f>VALUE(TEXT((AS158*$T158/365*'TOX and EXPO INPUTS'!$E$33/'TOX and EXPO INPUTS'!$E$34),"0.00E+00"))</f>
        <v>#DIV/0!</v>
      </c>
      <c r="BV158" s="37" t="e">
        <f>VALUE(TEXT((AT158*$T158/365*'TOX and EXPO INPUTS'!$E$33/'TOX and EXPO INPUTS'!$E$34),"0.00E+00"))</f>
        <v>#DIV/0!</v>
      </c>
      <c r="BW158" s="37" t="e">
        <f>VALUE(TEXT((AU158*$T158/365*'TOX and EXPO INPUTS'!$E$33/'TOX and EXPO INPUTS'!$E$34),"0.00E+00"))</f>
        <v>#DIV/0!</v>
      </c>
      <c r="BX158" s="42" t="e">
        <f>VALUE(TEXT((AP158*$U158/365*'TOX and EXPO INPUTS'!$E$33/'TOX and EXPO INPUTS'!$E$34),"0.00E+00"))</f>
        <v>#DIV/0!</v>
      </c>
      <c r="BY158" s="37" t="e">
        <f>VALUE(TEXT((AQ158*$U158/365*'TOX and EXPO INPUTS'!$E$33/'TOX and EXPO INPUTS'!$E$34),"0.00E+00"))</f>
        <v>#DIV/0!</v>
      </c>
      <c r="BZ158" s="37" t="e">
        <f>VALUE(TEXT((AR158*$U158/365*'TOX and EXPO INPUTS'!$E$33/'TOX and EXPO INPUTS'!$E$34),"0.00E+00"))</f>
        <v>#DIV/0!</v>
      </c>
      <c r="CA158" s="37" t="e">
        <f>VALUE(TEXT((AS158*$U158/365*'TOX and EXPO INPUTS'!$E$33/'TOX and EXPO INPUTS'!$E$34),"0.00E+00"))</f>
        <v>#DIV/0!</v>
      </c>
      <c r="CB158" s="37" t="e">
        <f>VALUE(TEXT((AT158*$U158/365*'TOX and EXPO INPUTS'!$E$33/'TOX and EXPO INPUTS'!$E$34),"0.00E+00"))</f>
        <v>#DIV/0!</v>
      </c>
      <c r="CC158" s="37" t="e">
        <f>VALUE(TEXT((AU158*$U158/365*'TOX and EXPO INPUTS'!$E$33/'TOX and EXPO INPUTS'!$E$34),"0.00E+00"))</f>
        <v>#DIV/0!</v>
      </c>
      <c r="CD158" s="58" t="e">
        <f>VALUE(TEXT((BR158*'TOX and EXPO INPUTS'!$F$23),"0.00E+00"))</f>
        <v>#DIV/0!</v>
      </c>
      <c r="CE158" s="57" t="e">
        <f>VALUE(TEXT((BS158*'TOX and EXPO INPUTS'!$F$23),"0.00E+00"))</f>
        <v>#DIV/0!</v>
      </c>
      <c r="CF158" s="57" t="e">
        <f>VALUE(TEXT((BT158*'TOX and EXPO INPUTS'!$F$23),"0.00E+00"))</f>
        <v>#DIV/0!</v>
      </c>
      <c r="CG158" s="57" t="e">
        <f>VALUE(TEXT((BU158*'TOX and EXPO INPUTS'!$F$23),"0.00E+00"))</f>
        <v>#DIV/0!</v>
      </c>
      <c r="CH158" s="57" t="e">
        <f>VALUE(TEXT((BV158*'TOX and EXPO INPUTS'!$F$23),"0.00E+00"))</f>
        <v>#DIV/0!</v>
      </c>
      <c r="CI158" s="57" t="e">
        <f>VALUE(TEXT((BW158*'TOX and EXPO INPUTS'!$F$23),"0.00E+00"))</f>
        <v>#DIV/0!</v>
      </c>
      <c r="CJ158" s="58" t="e">
        <f>VALUE(TEXT((BX158*'TOX and EXPO INPUTS'!$F$23),"0.00E+00"))</f>
        <v>#DIV/0!</v>
      </c>
      <c r="CK158" s="57" t="e">
        <f>VALUE(TEXT((BY158*'TOX and EXPO INPUTS'!$F$23),"0.00E+00"))</f>
        <v>#DIV/0!</v>
      </c>
      <c r="CL158" s="57" t="e">
        <f>VALUE(TEXT((BZ158*'TOX and EXPO INPUTS'!$F$23),"0.00E+00"))</f>
        <v>#DIV/0!</v>
      </c>
      <c r="CM158" s="57" t="e">
        <f>VALUE(TEXT((CA158*'TOX and EXPO INPUTS'!$F$23),"0.00E+00"))</f>
        <v>#DIV/0!</v>
      </c>
      <c r="CN158" s="57" t="e">
        <f>VALUE(TEXT((CB158*'TOX and EXPO INPUTS'!$F$23),"0.00E+00"))</f>
        <v>#DIV/0!</v>
      </c>
      <c r="CO158" s="57" t="e">
        <f>VALUE(TEXT((CC158*'TOX and EXPO INPUTS'!$F$23),"0.00E+00"))</f>
        <v>#DIV/0!</v>
      </c>
      <c r="CP158" s="38" t="s">
        <v>106</v>
      </c>
      <c r="CQ158" s="34" t="s">
        <v>107</v>
      </c>
      <c r="CR158" s="34" t="s">
        <v>108</v>
      </c>
      <c r="CS158" s="39" t="s">
        <v>109</v>
      </c>
    </row>
    <row r="159" spans="1:97" ht="48" customHeight="1" x14ac:dyDescent="0.25">
      <c r="A159" s="34" t="s">
        <v>98</v>
      </c>
      <c r="B159" s="34" t="s">
        <v>99</v>
      </c>
      <c r="C159" s="34" t="s">
        <v>100</v>
      </c>
      <c r="D159" s="34" t="s">
        <v>101</v>
      </c>
      <c r="E159" s="39" t="s">
        <v>102</v>
      </c>
      <c r="F159" s="40" t="s">
        <v>136</v>
      </c>
      <c r="G159" s="43"/>
      <c r="H159" s="36" t="s">
        <v>104</v>
      </c>
      <c r="I159" s="67"/>
      <c r="J159" s="36" t="s">
        <v>105</v>
      </c>
      <c r="K159" s="100">
        <f>VLOOKUP(F159,'Amount Seed Planted_variables'!$A$3:$I$74,2,0)</f>
        <v>90000</v>
      </c>
      <c r="L159" s="100">
        <f>VLOOKUP(F159,'Amount Seed Planted_variables'!$A$3:$I$74,3,0)</f>
        <v>115000</v>
      </c>
      <c r="M159" s="36">
        <f t="shared" si="74"/>
        <v>0</v>
      </c>
      <c r="N159" s="35">
        <f t="shared" si="75"/>
        <v>0</v>
      </c>
      <c r="O159" s="101">
        <v>125000</v>
      </c>
      <c r="P159" s="93">
        <f>VLOOKUP(F159,'Amount Seed Planted_variables'!$A$3:$I$74,4,0)</f>
        <v>740520</v>
      </c>
      <c r="Q159" s="93">
        <f>VLOOKUP(F159,'Amount Seed Planted_variables'!$A$3:$I$74,7,0)</f>
        <v>200</v>
      </c>
      <c r="R159" s="93">
        <f>VLOOKUP(F159,'Amount Seed Planted_variables'!$A$3:$I$74,8,0)</f>
        <v>148104000</v>
      </c>
      <c r="S159" s="87" t="str">
        <f t="shared" si="71"/>
        <v>NA</v>
      </c>
      <c r="T159" s="35">
        <v>10</v>
      </c>
      <c r="U159" s="35">
        <v>30</v>
      </c>
      <c r="V159" s="41">
        <v>349</v>
      </c>
      <c r="W159" s="35">
        <v>51.2</v>
      </c>
      <c r="X159" s="35">
        <v>42.2</v>
      </c>
      <c r="Y159" s="41">
        <v>1.2</v>
      </c>
      <c r="Z159" s="35">
        <f t="shared" si="70"/>
        <v>0.12</v>
      </c>
      <c r="AA159" s="42">
        <f t="shared" si="76"/>
        <v>0</v>
      </c>
      <c r="AB159" s="37">
        <f t="shared" si="77"/>
        <v>0</v>
      </c>
      <c r="AC159" s="37">
        <f t="shared" si="78"/>
        <v>0</v>
      </c>
      <c r="AD159" s="42" t="e">
        <f>VALUE(TEXT(((AA159*'TOX and EXPO INPUTS'!$F$13)/'TOX and EXPO INPUTS'!$E$27),"0.00E+00"))</f>
        <v>#DIV/0!</v>
      </c>
      <c r="AE159" s="37" t="e">
        <f>VALUE(TEXT(((AB159*'TOX and EXPO INPUTS'!$F$13)/'TOX and EXPO INPUTS'!$E$27),"0.00E+00"))</f>
        <v>#DIV/0!</v>
      </c>
      <c r="AF159" s="37" t="e">
        <f>VALUE(TEXT(((AC159*'TOX and EXPO INPUTS'!$F$13)/'TOX and EXPO INPUTS'!$E$27),"0.00E+00"))</f>
        <v>#DIV/0!</v>
      </c>
      <c r="AG159" s="42" t="e">
        <f>IF($E159="ST",VALUE(TEXT(('TOX and EXPO INPUTS'!$F$7/AD159),"0.0E+00")),IF($E159="IT",VALUE(TEXT(('TOX and EXPO INPUTS'!$F$10/AD159),"0.0E+00"))))</f>
        <v>#DIV/0!</v>
      </c>
      <c r="AH159" s="37" t="e">
        <f>IF($E159="ST",VALUE(TEXT(('TOX and EXPO INPUTS'!$F$7/AE159),"0.0E+00")),IF($E159="IT",VALUE(TEXT(('TOX and EXPO INPUTS'!$F$10/AE159),"0.0E+00"))))</f>
        <v>#DIV/0!</v>
      </c>
      <c r="AI159" s="37" t="e">
        <f>IF($E159="ST",VALUE(TEXT(('TOX and EXPO INPUTS'!$F$7/AF159),"0.0E+00")),IF($E159="IT",VALUE(TEXT(('TOX and EXPO INPUTS'!$F$10/AF159),"0.0E+00"))))</f>
        <v>#DIV/0!</v>
      </c>
      <c r="AJ159" s="42">
        <f t="shared" si="72"/>
        <v>0</v>
      </c>
      <c r="AK159" s="37">
        <f t="shared" si="73"/>
        <v>0</v>
      </c>
      <c r="AL159" s="42" t="e">
        <f>VALUE(TEXT(((AJ159*'TOX and EXPO INPUTS'!$F$21)/'TOX and EXPO INPUTS'!$E$29),"0.00E+00"))</f>
        <v>#DIV/0!</v>
      </c>
      <c r="AM159" s="37" t="e">
        <f>VALUE(TEXT(((AK159*'TOX and EXPO INPUTS'!$F$21)/'TOX and EXPO INPUTS'!$E$29),"0.00E+00"))</f>
        <v>#DIV/0!</v>
      </c>
      <c r="AN159" s="42" t="e">
        <f>IF($E159="ST",VALUE(TEXT(('TOX and EXPO INPUTS'!$F$15/AL159),"0.0E+00")),IF($E159="IT",VALUE(TEXT(('TOX and EXPO INPUTS'!$F$18/AL159),"0.0E+00"))))</f>
        <v>#DIV/0!</v>
      </c>
      <c r="AO159" s="37" t="e">
        <f>IF($E159="ST",VALUE(TEXT(('TOX and EXPO INPUTS'!$F$15/AM159),"0.0E+00")),IF($E159="IT",VALUE(TEXT(('TOX and EXPO INPUTS'!$F$18/AM159),"0.0E+00"))))</f>
        <v>#DIV/0!</v>
      </c>
      <c r="AP159" s="42" t="e">
        <f t="shared" si="58"/>
        <v>#DIV/0!</v>
      </c>
      <c r="AQ159" s="37" t="e">
        <f t="shared" si="59"/>
        <v>#DIV/0!</v>
      </c>
      <c r="AR159" s="37" t="e">
        <f t="shared" si="60"/>
        <v>#DIV/0!</v>
      </c>
      <c r="AS159" s="37" t="e">
        <f t="shared" si="61"/>
        <v>#DIV/0!</v>
      </c>
      <c r="AT159" s="37" t="e">
        <f t="shared" si="62"/>
        <v>#DIV/0!</v>
      </c>
      <c r="AU159" s="37" t="e">
        <f t="shared" si="63"/>
        <v>#DIV/0!</v>
      </c>
      <c r="AV159" s="42" t="e">
        <f t="shared" si="64"/>
        <v>#DIV/0!</v>
      </c>
      <c r="AW159" s="37" t="e">
        <f t="shared" si="65"/>
        <v>#DIV/0!</v>
      </c>
      <c r="AX159" s="37" t="e">
        <f t="shared" si="66"/>
        <v>#DIV/0!</v>
      </c>
      <c r="AY159" s="37" t="e">
        <f t="shared" si="67"/>
        <v>#DIV/0!</v>
      </c>
      <c r="AZ159" s="37" t="e">
        <f t="shared" si="68"/>
        <v>#DIV/0!</v>
      </c>
      <c r="BA159" s="37" t="e">
        <f t="shared" si="69"/>
        <v>#DIV/0!</v>
      </c>
      <c r="BB159" s="42" t="e">
        <f>IF($E159="ST",VALUE(TEXT((1/(('TOX and EXPO INPUTS'!$F$9/AG159)+('TOX and EXPO INPUTS'!$F$17/AN159))),"0.0E+00")),IF($E159="IT",VALUE(TEXT((1/(('TOX and EXPO INPUTS'!$F$12/AG159)+('TOX and EXPO INPUTS'!$F$20/AN159))),"0.0E+00"))))</f>
        <v>#DIV/0!</v>
      </c>
      <c r="BC159" s="37" t="e">
        <f>IF($E159="ST",VALUE(TEXT((1/(('TOX and EXPO INPUTS'!$F$9/AH159)+('TOX and EXPO INPUTS'!$F$17/AN159))),"0.0E+00")),IF($E159="IT",VALUE(TEXT((1/(('TOX and EXPO INPUTS'!$F$12/AH159)+('TOX and EXPO INPUTS'!$F$20/AN159))),"0.0E+00"))))</f>
        <v>#DIV/0!</v>
      </c>
      <c r="BD159" s="37" t="e">
        <f>IF($E159="ST",VALUE(TEXT((1/(('TOX and EXPO INPUTS'!$F$9/AI159)+('TOX and EXPO INPUTS'!$F$17/AN159))),"0.0E+00")),IF($E159="IT",VALUE(TEXT((1/(('TOX and EXPO INPUTS'!$F$12/AI159)+('TOX and EXPO INPUTS'!$F$20/AN159))),"0.0E+00"))))</f>
        <v>#DIV/0!</v>
      </c>
      <c r="BE159" s="37" t="e">
        <f>IF($E159="ST",VALUE(TEXT((1/(('TOX and EXPO INPUTS'!$F$9/AG159)+('TOX and EXPO INPUTS'!$F$17/AO159))),"0.0E+00")),IF($E159="IT",VALUE(TEXT((1/(('TOX and EXPO INPUTS'!$F$12/AG159)+('TOX and EXPO INPUTS'!$F$20/AO159))),"0.0E+00"))))</f>
        <v>#DIV/0!</v>
      </c>
      <c r="BF159" s="37" t="e">
        <f>IF($E159="ST",VALUE(TEXT((1/(('TOX and EXPO INPUTS'!$F$9/AH159)+('TOX and EXPO INPUTS'!$F$17/AO159))),"0.0E+00")),IF($E159="IT",VALUE(TEXT((1/(('TOX and EXPO INPUTS'!$F$12/AH159)+('TOX and EXPO INPUTS'!$F$20/AO159))),"0.0E+00"))))</f>
        <v>#DIV/0!</v>
      </c>
      <c r="BG159" s="37" t="e">
        <f>IF($E159="ST",VALUE(TEXT((1/(('TOX and EXPO INPUTS'!$F$9/AI159)+('TOX and EXPO INPUTS'!$F$17/AO159))),"0.0E+00")),IF($E159="IT",VALUE(TEXT((1/(('TOX and EXPO INPUTS'!$F$12/AI159)+('TOX and EXPO INPUTS'!$F$20/AO159))),"0.0E+00"))))</f>
        <v>#DIV/0!</v>
      </c>
      <c r="BH159" s="42" t="e">
        <f>VALUE(TEXT((AD159*$T159/365*'TOX and EXPO INPUTS'!$E$33/'TOX and EXPO INPUTS'!$E$34),"0.00E+00"))</f>
        <v>#DIV/0!</v>
      </c>
      <c r="BI159" s="37" t="e">
        <f>VALUE(TEXT((AE159*$T159/365*'TOX and EXPO INPUTS'!$E$33/'TOX and EXPO INPUTS'!$E$34),"0.00E+00"))</f>
        <v>#DIV/0!</v>
      </c>
      <c r="BJ159" s="37" t="e">
        <f>VALUE(TEXT((AF159*$T159/365*'TOX and EXPO INPUTS'!$E$33/'TOX and EXPO INPUTS'!$E$34),"0.00E+00"))</f>
        <v>#DIV/0!</v>
      </c>
      <c r="BK159" s="42" t="e">
        <f>VALUE(TEXT((AD159*$U159/365*'TOX and EXPO INPUTS'!$E$33/'TOX and EXPO INPUTS'!$E$34),"0.00E+00"))</f>
        <v>#DIV/0!</v>
      </c>
      <c r="BL159" s="37" t="e">
        <f>VALUE(TEXT((AE159*$U159/365*'TOX and EXPO INPUTS'!$E$33/'TOX and EXPO INPUTS'!$E$34),"0.00E+00"))</f>
        <v>#DIV/0!</v>
      </c>
      <c r="BM159" s="37" t="e">
        <f>VALUE(TEXT((AF159*$U159/365*'TOX and EXPO INPUTS'!$E$33/'TOX and EXPO INPUTS'!$E$34),"0.00E+00"))</f>
        <v>#DIV/0!</v>
      </c>
      <c r="BN159" s="42" t="e">
        <f>VALUE(TEXT((AL159*$T159/365*'TOX and EXPO INPUTS'!$E$33/'TOX and EXPO INPUTS'!$E$34),"0.00E+00"))</f>
        <v>#DIV/0!</v>
      </c>
      <c r="BO159" s="37" t="e">
        <f>VALUE(TEXT((AM159*$T159/365*'TOX and EXPO INPUTS'!$E$33/'TOX and EXPO INPUTS'!$E$34),"0.00E+00"))</f>
        <v>#DIV/0!</v>
      </c>
      <c r="BP159" s="42" t="e">
        <f>VALUE(TEXT((AL159*$U159/365*'TOX and EXPO INPUTS'!$E$33/'TOX and EXPO INPUTS'!$E$34),"0.00E+00"))</f>
        <v>#DIV/0!</v>
      </c>
      <c r="BQ159" s="37" t="e">
        <f>VALUE(TEXT((AM159*$U159/365*'TOX and EXPO INPUTS'!$E$33/'TOX and EXPO INPUTS'!$E$34),"0.00E+00"))</f>
        <v>#DIV/0!</v>
      </c>
      <c r="BR159" s="42" t="e">
        <f>VALUE(TEXT((AP159*$T159/365*'TOX and EXPO INPUTS'!$E$33/'TOX and EXPO INPUTS'!$E$34),"0.00E+00"))</f>
        <v>#DIV/0!</v>
      </c>
      <c r="BS159" s="37" t="e">
        <f>VALUE(TEXT((AQ159*$T159/365*'TOX and EXPO INPUTS'!$E$33/'TOX and EXPO INPUTS'!$E$34),"0.00E+00"))</f>
        <v>#DIV/0!</v>
      </c>
      <c r="BT159" s="37" t="e">
        <f>VALUE(TEXT((AR159*$T159/365*'TOX and EXPO INPUTS'!$E$33/'TOX and EXPO INPUTS'!$E$34),"0.00E+00"))</f>
        <v>#DIV/0!</v>
      </c>
      <c r="BU159" s="37" t="e">
        <f>VALUE(TEXT((AS159*$T159/365*'TOX and EXPO INPUTS'!$E$33/'TOX and EXPO INPUTS'!$E$34),"0.00E+00"))</f>
        <v>#DIV/0!</v>
      </c>
      <c r="BV159" s="37" t="e">
        <f>VALUE(TEXT((AT159*$T159/365*'TOX and EXPO INPUTS'!$E$33/'TOX and EXPO INPUTS'!$E$34),"0.00E+00"))</f>
        <v>#DIV/0!</v>
      </c>
      <c r="BW159" s="37" t="e">
        <f>VALUE(TEXT((AU159*$T159/365*'TOX and EXPO INPUTS'!$E$33/'TOX and EXPO INPUTS'!$E$34),"0.00E+00"))</f>
        <v>#DIV/0!</v>
      </c>
      <c r="BX159" s="42" t="e">
        <f>VALUE(TEXT((AP159*$U159/365*'TOX and EXPO INPUTS'!$E$33/'TOX and EXPO INPUTS'!$E$34),"0.00E+00"))</f>
        <v>#DIV/0!</v>
      </c>
      <c r="BY159" s="37" t="e">
        <f>VALUE(TEXT((AQ159*$U159/365*'TOX and EXPO INPUTS'!$E$33/'TOX and EXPO INPUTS'!$E$34),"0.00E+00"))</f>
        <v>#DIV/0!</v>
      </c>
      <c r="BZ159" s="37" t="e">
        <f>VALUE(TEXT((AR159*$U159/365*'TOX and EXPO INPUTS'!$E$33/'TOX and EXPO INPUTS'!$E$34),"0.00E+00"))</f>
        <v>#DIV/0!</v>
      </c>
      <c r="CA159" s="37" t="e">
        <f>VALUE(TEXT((AS159*$U159/365*'TOX and EXPO INPUTS'!$E$33/'TOX and EXPO INPUTS'!$E$34),"0.00E+00"))</f>
        <v>#DIV/0!</v>
      </c>
      <c r="CB159" s="37" t="e">
        <f>VALUE(TEXT((AT159*$U159/365*'TOX and EXPO INPUTS'!$E$33/'TOX and EXPO INPUTS'!$E$34),"0.00E+00"))</f>
        <v>#DIV/0!</v>
      </c>
      <c r="CC159" s="37" t="e">
        <f>VALUE(TEXT((AU159*$U159/365*'TOX and EXPO INPUTS'!$E$33/'TOX and EXPO INPUTS'!$E$34),"0.00E+00"))</f>
        <v>#DIV/0!</v>
      </c>
      <c r="CD159" s="58" t="e">
        <f>VALUE(TEXT((BR159*'TOX and EXPO INPUTS'!$F$23),"0.00E+00"))</f>
        <v>#DIV/0!</v>
      </c>
      <c r="CE159" s="57" t="e">
        <f>VALUE(TEXT((BS159*'TOX and EXPO INPUTS'!$F$23),"0.00E+00"))</f>
        <v>#DIV/0!</v>
      </c>
      <c r="CF159" s="57" t="e">
        <f>VALUE(TEXT((BT159*'TOX and EXPO INPUTS'!$F$23),"0.00E+00"))</f>
        <v>#DIV/0!</v>
      </c>
      <c r="CG159" s="57" t="e">
        <f>VALUE(TEXT((BU159*'TOX and EXPO INPUTS'!$F$23),"0.00E+00"))</f>
        <v>#DIV/0!</v>
      </c>
      <c r="CH159" s="57" t="e">
        <f>VALUE(TEXT((BV159*'TOX and EXPO INPUTS'!$F$23),"0.00E+00"))</f>
        <v>#DIV/0!</v>
      </c>
      <c r="CI159" s="57" t="e">
        <f>VALUE(TEXT((BW159*'TOX and EXPO INPUTS'!$F$23),"0.00E+00"))</f>
        <v>#DIV/0!</v>
      </c>
      <c r="CJ159" s="58" t="e">
        <f>VALUE(TEXT((BX159*'TOX and EXPO INPUTS'!$F$23),"0.00E+00"))</f>
        <v>#DIV/0!</v>
      </c>
      <c r="CK159" s="57" t="e">
        <f>VALUE(TEXT((BY159*'TOX and EXPO INPUTS'!$F$23),"0.00E+00"))</f>
        <v>#DIV/0!</v>
      </c>
      <c r="CL159" s="57" t="e">
        <f>VALUE(TEXT((BZ159*'TOX and EXPO INPUTS'!$F$23),"0.00E+00"))</f>
        <v>#DIV/0!</v>
      </c>
      <c r="CM159" s="57" t="e">
        <f>VALUE(TEXT((CA159*'TOX and EXPO INPUTS'!$F$23),"0.00E+00"))</f>
        <v>#DIV/0!</v>
      </c>
      <c r="CN159" s="57" t="e">
        <f>VALUE(TEXT((CB159*'TOX and EXPO INPUTS'!$F$23),"0.00E+00"))</f>
        <v>#DIV/0!</v>
      </c>
      <c r="CO159" s="57" t="e">
        <f>VALUE(TEXT((CC159*'TOX and EXPO INPUTS'!$F$23),"0.00E+00"))</f>
        <v>#DIV/0!</v>
      </c>
      <c r="CP159" s="38" t="s">
        <v>106</v>
      </c>
      <c r="CQ159" s="34" t="s">
        <v>107</v>
      </c>
      <c r="CR159" s="34" t="s">
        <v>108</v>
      </c>
      <c r="CS159" s="39" t="s">
        <v>109</v>
      </c>
    </row>
    <row r="160" spans="1:97" ht="48" customHeight="1" x14ac:dyDescent="0.25">
      <c r="A160" s="34" t="s">
        <v>98</v>
      </c>
      <c r="B160" s="34" t="s">
        <v>99</v>
      </c>
      <c r="C160" s="34" t="s">
        <v>100</v>
      </c>
      <c r="D160" s="34" t="s">
        <v>110</v>
      </c>
      <c r="E160" s="39" t="s">
        <v>102</v>
      </c>
      <c r="F160" s="40" t="s">
        <v>136</v>
      </c>
      <c r="G160" s="43"/>
      <c r="H160" s="36" t="s">
        <v>104</v>
      </c>
      <c r="I160" s="67"/>
      <c r="J160" s="36" t="s">
        <v>105</v>
      </c>
      <c r="K160" s="100">
        <f>VLOOKUP(F160,'Amount Seed Planted_variables'!$A$3:$I$74,2,0)</f>
        <v>90000</v>
      </c>
      <c r="L160" s="100">
        <f>VLOOKUP(F160,'Amount Seed Planted_variables'!$A$3:$I$74,3,0)</f>
        <v>115000</v>
      </c>
      <c r="M160" s="36">
        <f t="shared" si="74"/>
        <v>0</v>
      </c>
      <c r="N160" s="35">
        <f t="shared" si="75"/>
        <v>0</v>
      </c>
      <c r="O160" s="101">
        <v>125000</v>
      </c>
      <c r="P160" s="93">
        <f>VLOOKUP(F160,'Amount Seed Planted_variables'!$A$3:$I$74,4,0)</f>
        <v>740520</v>
      </c>
      <c r="Q160" s="93">
        <f>VLOOKUP(F160,'Amount Seed Planted_variables'!$A$3:$I$74,7,0)</f>
        <v>200</v>
      </c>
      <c r="R160" s="93">
        <f>VLOOKUP(F160,'Amount Seed Planted_variables'!$A$3:$I$74,8,0)</f>
        <v>148104000</v>
      </c>
      <c r="S160" s="87" t="str">
        <f t="shared" si="71"/>
        <v>NA</v>
      </c>
      <c r="T160" s="35">
        <v>10</v>
      </c>
      <c r="U160" s="35">
        <v>30</v>
      </c>
      <c r="V160" s="41">
        <v>68</v>
      </c>
      <c r="W160" s="35">
        <v>16.899999999999999</v>
      </c>
      <c r="X160" s="35">
        <v>13.1</v>
      </c>
      <c r="Y160" s="41">
        <v>3.6</v>
      </c>
      <c r="Z160" s="35">
        <f t="shared" si="70"/>
        <v>0.36000000000000004</v>
      </c>
      <c r="AA160" s="42">
        <f t="shared" si="76"/>
        <v>0</v>
      </c>
      <c r="AB160" s="37">
        <f t="shared" si="77"/>
        <v>0</v>
      </c>
      <c r="AC160" s="37">
        <f t="shared" si="78"/>
        <v>0</v>
      </c>
      <c r="AD160" s="42" t="e">
        <f>VALUE(TEXT(((AA160*'TOX and EXPO INPUTS'!$F$13)/'TOX and EXPO INPUTS'!$E$27),"0.00E+00"))</f>
        <v>#DIV/0!</v>
      </c>
      <c r="AE160" s="37" t="e">
        <f>VALUE(TEXT(((AB160*'TOX and EXPO INPUTS'!$F$13)/'TOX and EXPO INPUTS'!$E$27),"0.00E+00"))</f>
        <v>#DIV/0!</v>
      </c>
      <c r="AF160" s="37" t="e">
        <f>VALUE(TEXT(((AC160*'TOX and EXPO INPUTS'!$F$13)/'TOX and EXPO INPUTS'!$E$27),"0.00E+00"))</f>
        <v>#DIV/0!</v>
      </c>
      <c r="AG160" s="42" t="e">
        <f>IF($E160="ST",VALUE(TEXT(('TOX and EXPO INPUTS'!$F$7/AD160),"0.0E+00")),IF($E160="IT",VALUE(TEXT(('TOX and EXPO INPUTS'!$F$10/AD160),"0.0E+00"))))</f>
        <v>#DIV/0!</v>
      </c>
      <c r="AH160" s="37" t="e">
        <f>IF($E160="ST",VALUE(TEXT(('TOX and EXPO INPUTS'!$F$7/AE160),"0.0E+00")),IF($E160="IT",VALUE(TEXT(('TOX and EXPO INPUTS'!$F$10/AE160),"0.0E+00"))))</f>
        <v>#DIV/0!</v>
      </c>
      <c r="AI160" s="37" t="e">
        <f>IF($E160="ST",VALUE(TEXT(('TOX and EXPO INPUTS'!$F$7/AF160),"0.0E+00")),IF($E160="IT",VALUE(TEXT(('TOX and EXPO INPUTS'!$F$10/AF160),"0.0E+00"))))</f>
        <v>#DIV/0!</v>
      </c>
      <c r="AJ160" s="42">
        <f t="shared" si="72"/>
        <v>0</v>
      </c>
      <c r="AK160" s="37">
        <f t="shared" si="73"/>
        <v>0</v>
      </c>
      <c r="AL160" s="42" t="e">
        <f>VALUE(TEXT(((AJ160*'TOX and EXPO INPUTS'!$F$21)/'TOX and EXPO INPUTS'!$E$29),"0.00E+00"))</f>
        <v>#DIV/0!</v>
      </c>
      <c r="AM160" s="37" t="e">
        <f>VALUE(TEXT(((AK160*'TOX and EXPO INPUTS'!$F$21)/'TOX and EXPO INPUTS'!$E$29),"0.00E+00"))</f>
        <v>#DIV/0!</v>
      </c>
      <c r="AN160" s="42" t="e">
        <f>IF($E160="ST",VALUE(TEXT(('TOX and EXPO INPUTS'!$F$15/AL160),"0.0E+00")),IF($E160="IT",VALUE(TEXT(('TOX and EXPO INPUTS'!$F$18/AL160),"0.0E+00"))))</f>
        <v>#DIV/0!</v>
      </c>
      <c r="AO160" s="37" t="e">
        <f>IF($E160="ST",VALUE(TEXT(('TOX and EXPO INPUTS'!$F$15/AM160),"0.0E+00")),IF($E160="IT",VALUE(TEXT(('TOX and EXPO INPUTS'!$F$18/AM160),"0.0E+00"))))</f>
        <v>#DIV/0!</v>
      </c>
      <c r="AP160" s="42" t="e">
        <f t="shared" si="58"/>
        <v>#DIV/0!</v>
      </c>
      <c r="AQ160" s="37" t="e">
        <f t="shared" si="59"/>
        <v>#DIV/0!</v>
      </c>
      <c r="AR160" s="37" t="e">
        <f t="shared" si="60"/>
        <v>#DIV/0!</v>
      </c>
      <c r="AS160" s="37" t="e">
        <f t="shared" si="61"/>
        <v>#DIV/0!</v>
      </c>
      <c r="AT160" s="37" t="e">
        <f t="shared" si="62"/>
        <v>#DIV/0!</v>
      </c>
      <c r="AU160" s="37" t="e">
        <f t="shared" si="63"/>
        <v>#DIV/0!</v>
      </c>
      <c r="AV160" s="42" t="e">
        <f t="shared" si="64"/>
        <v>#DIV/0!</v>
      </c>
      <c r="AW160" s="37" t="e">
        <f t="shared" si="65"/>
        <v>#DIV/0!</v>
      </c>
      <c r="AX160" s="37" t="e">
        <f t="shared" si="66"/>
        <v>#DIV/0!</v>
      </c>
      <c r="AY160" s="37" t="e">
        <f t="shared" si="67"/>
        <v>#DIV/0!</v>
      </c>
      <c r="AZ160" s="37" t="e">
        <f t="shared" si="68"/>
        <v>#DIV/0!</v>
      </c>
      <c r="BA160" s="37" t="e">
        <f t="shared" si="69"/>
        <v>#DIV/0!</v>
      </c>
      <c r="BB160" s="42" t="e">
        <f>IF($E160="ST",VALUE(TEXT((1/(('TOX and EXPO INPUTS'!$F$9/AG160)+('TOX and EXPO INPUTS'!$F$17/AN160))),"0.0E+00")),IF($E160="IT",VALUE(TEXT((1/(('TOX and EXPO INPUTS'!$F$12/AG160)+('TOX and EXPO INPUTS'!$F$20/AN160))),"0.0E+00"))))</f>
        <v>#DIV/0!</v>
      </c>
      <c r="BC160" s="37" t="e">
        <f>IF($E160="ST",VALUE(TEXT((1/(('TOX and EXPO INPUTS'!$F$9/AH160)+('TOX and EXPO INPUTS'!$F$17/AN160))),"0.0E+00")),IF($E160="IT",VALUE(TEXT((1/(('TOX and EXPO INPUTS'!$F$12/AH160)+('TOX and EXPO INPUTS'!$F$20/AN160))),"0.0E+00"))))</f>
        <v>#DIV/0!</v>
      </c>
      <c r="BD160" s="37" t="e">
        <f>IF($E160="ST",VALUE(TEXT((1/(('TOX and EXPO INPUTS'!$F$9/AI160)+('TOX and EXPO INPUTS'!$F$17/AN160))),"0.0E+00")),IF($E160="IT",VALUE(TEXT((1/(('TOX and EXPO INPUTS'!$F$12/AI160)+('TOX and EXPO INPUTS'!$F$20/AN160))),"0.0E+00"))))</f>
        <v>#DIV/0!</v>
      </c>
      <c r="BE160" s="37" t="e">
        <f>IF($E160="ST",VALUE(TEXT((1/(('TOX and EXPO INPUTS'!$F$9/AG160)+('TOX and EXPO INPUTS'!$F$17/AO160))),"0.0E+00")),IF($E160="IT",VALUE(TEXT((1/(('TOX and EXPO INPUTS'!$F$12/AG160)+('TOX and EXPO INPUTS'!$F$20/AO160))),"0.0E+00"))))</f>
        <v>#DIV/0!</v>
      </c>
      <c r="BF160" s="37" t="e">
        <f>IF($E160="ST",VALUE(TEXT((1/(('TOX and EXPO INPUTS'!$F$9/AH160)+('TOX and EXPO INPUTS'!$F$17/AO160))),"0.0E+00")),IF($E160="IT",VALUE(TEXT((1/(('TOX and EXPO INPUTS'!$F$12/AH160)+('TOX and EXPO INPUTS'!$F$20/AO160))),"0.0E+00"))))</f>
        <v>#DIV/0!</v>
      </c>
      <c r="BG160" s="37" t="e">
        <f>IF($E160="ST",VALUE(TEXT((1/(('TOX and EXPO INPUTS'!$F$9/AI160)+('TOX and EXPO INPUTS'!$F$17/AO160))),"0.0E+00")),IF($E160="IT",VALUE(TEXT((1/(('TOX and EXPO INPUTS'!$F$12/AI160)+('TOX and EXPO INPUTS'!$F$20/AO160))),"0.0E+00"))))</f>
        <v>#DIV/0!</v>
      </c>
      <c r="BH160" s="42" t="e">
        <f>VALUE(TEXT((AD160*$T160/365*'TOX and EXPO INPUTS'!$E$33/'TOX and EXPO INPUTS'!$E$34),"0.00E+00"))</f>
        <v>#DIV/0!</v>
      </c>
      <c r="BI160" s="37" t="e">
        <f>VALUE(TEXT((AE160*$T160/365*'TOX and EXPO INPUTS'!$E$33/'TOX and EXPO INPUTS'!$E$34),"0.00E+00"))</f>
        <v>#DIV/0!</v>
      </c>
      <c r="BJ160" s="37" t="e">
        <f>VALUE(TEXT((AF160*$T160/365*'TOX and EXPO INPUTS'!$E$33/'TOX and EXPO INPUTS'!$E$34),"0.00E+00"))</f>
        <v>#DIV/0!</v>
      </c>
      <c r="BK160" s="42" t="e">
        <f>VALUE(TEXT((AD160*$U160/365*'TOX and EXPO INPUTS'!$E$33/'TOX and EXPO INPUTS'!$E$34),"0.00E+00"))</f>
        <v>#DIV/0!</v>
      </c>
      <c r="BL160" s="37" t="e">
        <f>VALUE(TEXT((AE160*$U160/365*'TOX and EXPO INPUTS'!$E$33/'TOX and EXPO INPUTS'!$E$34),"0.00E+00"))</f>
        <v>#DIV/0!</v>
      </c>
      <c r="BM160" s="37" t="e">
        <f>VALUE(TEXT((AF160*$U160/365*'TOX and EXPO INPUTS'!$E$33/'TOX and EXPO INPUTS'!$E$34),"0.00E+00"))</f>
        <v>#DIV/0!</v>
      </c>
      <c r="BN160" s="42" t="e">
        <f>VALUE(TEXT((AL160*$T160/365*'TOX and EXPO INPUTS'!$E$33/'TOX and EXPO INPUTS'!$E$34),"0.00E+00"))</f>
        <v>#DIV/0!</v>
      </c>
      <c r="BO160" s="37" t="e">
        <f>VALUE(TEXT((AM160*$T160/365*'TOX and EXPO INPUTS'!$E$33/'TOX and EXPO INPUTS'!$E$34),"0.00E+00"))</f>
        <v>#DIV/0!</v>
      </c>
      <c r="BP160" s="42" t="e">
        <f>VALUE(TEXT((AL160*$U160/365*'TOX and EXPO INPUTS'!$E$33/'TOX and EXPO INPUTS'!$E$34),"0.00E+00"))</f>
        <v>#DIV/0!</v>
      </c>
      <c r="BQ160" s="37" t="e">
        <f>VALUE(TEXT((AM160*$U160/365*'TOX and EXPO INPUTS'!$E$33/'TOX and EXPO INPUTS'!$E$34),"0.00E+00"))</f>
        <v>#DIV/0!</v>
      </c>
      <c r="BR160" s="42" t="e">
        <f>VALUE(TEXT((AP160*$T160/365*'TOX and EXPO INPUTS'!$E$33/'TOX and EXPO INPUTS'!$E$34),"0.00E+00"))</f>
        <v>#DIV/0!</v>
      </c>
      <c r="BS160" s="37" t="e">
        <f>VALUE(TEXT((AQ160*$T160/365*'TOX and EXPO INPUTS'!$E$33/'TOX and EXPO INPUTS'!$E$34),"0.00E+00"))</f>
        <v>#DIV/0!</v>
      </c>
      <c r="BT160" s="37" t="e">
        <f>VALUE(TEXT((AR160*$T160/365*'TOX and EXPO INPUTS'!$E$33/'TOX and EXPO INPUTS'!$E$34),"0.00E+00"))</f>
        <v>#DIV/0!</v>
      </c>
      <c r="BU160" s="37" t="e">
        <f>VALUE(TEXT((AS160*$T160/365*'TOX and EXPO INPUTS'!$E$33/'TOX and EXPO INPUTS'!$E$34),"0.00E+00"))</f>
        <v>#DIV/0!</v>
      </c>
      <c r="BV160" s="37" t="e">
        <f>VALUE(TEXT((AT160*$T160/365*'TOX and EXPO INPUTS'!$E$33/'TOX and EXPO INPUTS'!$E$34),"0.00E+00"))</f>
        <v>#DIV/0!</v>
      </c>
      <c r="BW160" s="37" t="e">
        <f>VALUE(TEXT((AU160*$T160/365*'TOX and EXPO INPUTS'!$E$33/'TOX and EXPO INPUTS'!$E$34),"0.00E+00"))</f>
        <v>#DIV/0!</v>
      </c>
      <c r="BX160" s="42" t="e">
        <f>VALUE(TEXT((AP160*$U160/365*'TOX and EXPO INPUTS'!$E$33/'TOX and EXPO INPUTS'!$E$34),"0.00E+00"))</f>
        <v>#DIV/0!</v>
      </c>
      <c r="BY160" s="37" t="e">
        <f>VALUE(TEXT((AQ160*$U160/365*'TOX and EXPO INPUTS'!$E$33/'TOX and EXPO INPUTS'!$E$34),"0.00E+00"))</f>
        <v>#DIV/0!</v>
      </c>
      <c r="BZ160" s="37" t="e">
        <f>VALUE(TEXT((AR160*$U160/365*'TOX and EXPO INPUTS'!$E$33/'TOX and EXPO INPUTS'!$E$34),"0.00E+00"))</f>
        <v>#DIV/0!</v>
      </c>
      <c r="CA160" s="37" t="e">
        <f>VALUE(TEXT((AS160*$U160/365*'TOX and EXPO INPUTS'!$E$33/'TOX and EXPO INPUTS'!$E$34),"0.00E+00"))</f>
        <v>#DIV/0!</v>
      </c>
      <c r="CB160" s="37" t="e">
        <f>VALUE(TEXT((AT160*$U160/365*'TOX and EXPO INPUTS'!$E$33/'TOX and EXPO INPUTS'!$E$34),"0.00E+00"))</f>
        <v>#DIV/0!</v>
      </c>
      <c r="CC160" s="37" t="e">
        <f>VALUE(TEXT((AU160*$U160/365*'TOX and EXPO INPUTS'!$E$33/'TOX and EXPO INPUTS'!$E$34),"0.00E+00"))</f>
        <v>#DIV/0!</v>
      </c>
      <c r="CD160" s="58" t="e">
        <f>VALUE(TEXT((BR160*'TOX and EXPO INPUTS'!$F$23),"0.00E+00"))</f>
        <v>#DIV/0!</v>
      </c>
      <c r="CE160" s="57" t="e">
        <f>VALUE(TEXT((BS160*'TOX and EXPO INPUTS'!$F$23),"0.00E+00"))</f>
        <v>#DIV/0!</v>
      </c>
      <c r="CF160" s="57" t="e">
        <f>VALUE(TEXT((BT160*'TOX and EXPO INPUTS'!$F$23),"0.00E+00"))</f>
        <v>#DIV/0!</v>
      </c>
      <c r="CG160" s="57" t="e">
        <f>VALUE(TEXT((BU160*'TOX and EXPO INPUTS'!$F$23),"0.00E+00"))</f>
        <v>#DIV/0!</v>
      </c>
      <c r="CH160" s="57" t="e">
        <f>VALUE(TEXT((BV160*'TOX and EXPO INPUTS'!$F$23),"0.00E+00"))</f>
        <v>#DIV/0!</v>
      </c>
      <c r="CI160" s="57" t="e">
        <f>VALUE(TEXT((BW160*'TOX and EXPO INPUTS'!$F$23),"0.00E+00"))</f>
        <v>#DIV/0!</v>
      </c>
      <c r="CJ160" s="58" t="e">
        <f>VALUE(TEXT((BX160*'TOX and EXPO INPUTS'!$F$23),"0.00E+00"))</f>
        <v>#DIV/0!</v>
      </c>
      <c r="CK160" s="57" t="e">
        <f>VALUE(TEXT((BY160*'TOX and EXPO INPUTS'!$F$23),"0.00E+00"))</f>
        <v>#DIV/0!</v>
      </c>
      <c r="CL160" s="57" t="e">
        <f>VALUE(TEXT((BZ160*'TOX and EXPO INPUTS'!$F$23),"0.00E+00"))</f>
        <v>#DIV/0!</v>
      </c>
      <c r="CM160" s="57" t="e">
        <f>VALUE(TEXT((CA160*'TOX and EXPO INPUTS'!$F$23),"0.00E+00"))</f>
        <v>#DIV/0!</v>
      </c>
      <c r="CN160" s="57" t="e">
        <f>VALUE(TEXT((CB160*'TOX and EXPO INPUTS'!$F$23),"0.00E+00"))</f>
        <v>#DIV/0!</v>
      </c>
      <c r="CO160" s="57" t="e">
        <f>VALUE(TEXT((CC160*'TOX and EXPO INPUTS'!$F$23),"0.00E+00"))</f>
        <v>#DIV/0!</v>
      </c>
      <c r="CP160" s="38" t="s">
        <v>106</v>
      </c>
      <c r="CQ160" s="34" t="s">
        <v>107</v>
      </c>
      <c r="CR160" s="34" t="s">
        <v>108</v>
      </c>
      <c r="CS160" s="39" t="s">
        <v>109</v>
      </c>
    </row>
    <row r="161" spans="1:97" ht="48" customHeight="1" x14ac:dyDescent="0.25">
      <c r="A161" s="34" t="s">
        <v>98</v>
      </c>
      <c r="B161" s="34" t="s">
        <v>99</v>
      </c>
      <c r="C161" s="34" t="s">
        <v>100</v>
      </c>
      <c r="D161" s="34" t="s">
        <v>111</v>
      </c>
      <c r="E161" s="39" t="s">
        <v>102</v>
      </c>
      <c r="F161" s="40" t="s">
        <v>136</v>
      </c>
      <c r="G161" s="43"/>
      <c r="H161" s="36" t="s">
        <v>104</v>
      </c>
      <c r="I161" s="67"/>
      <c r="J161" s="36" t="s">
        <v>105</v>
      </c>
      <c r="K161" s="100">
        <f>VLOOKUP(F161,'Amount Seed Planted_variables'!$A$3:$I$74,2,0)</f>
        <v>90000</v>
      </c>
      <c r="L161" s="100">
        <f>VLOOKUP(F161,'Amount Seed Planted_variables'!$A$3:$I$74,3,0)</f>
        <v>115000</v>
      </c>
      <c r="M161" s="36">
        <f t="shared" si="74"/>
        <v>0</v>
      </c>
      <c r="N161" s="35">
        <f t="shared" si="75"/>
        <v>0</v>
      </c>
      <c r="O161" s="101">
        <v>125000</v>
      </c>
      <c r="P161" s="93">
        <f>VLOOKUP(F161,'Amount Seed Planted_variables'!$A$3:$I$74,4,0)</f>
        <v>740520</v>
      </c>
      <c r="Q161" s="93">
        <f>VLOOKUP(F161,'Amount Seed Planted_variables'!$A$3:$I$74,7,0)</f>
        <v>200</v>
      </c>
      <c r="R161" s="93">
        <f>VLOOKUP(F161,'Amount Seed Planted_variables'!$A$3:$I$74,8,0)</f>
        <v>148104000</v>
      </c>
      <c r="S161" s="87">
        <f t="shared" si="71"/>
        <v>2.5</v>
      </c>
      <c r="T161" s="35">
        <v>10</v>
      </c>
      <c r="U161" s="35">
        <v>30</v>
      </c>
      <c r="V161" s="41">
        <v>138210600</v>
      </c>
      <c r="W161" s="35">
        <v>23262800</v>
      </c>
      <c r="X161" s="35">
        <v>21238200</v>
      </c>
      <c r="Y161" s="41">
        <v>106100</v>
      </c>
      <c r="Z161" s="35">
        <f t="shared" si="70"/>
        <v>10610</v>
      </c>
      <c r="AA161" s="42">
        <f t="shared" si="76"/>
        <v>0</v>
      </c>
      <c r="AB161" s="37">
        <f t="shared" si="77"/>
        <v>0</v>
      </c>
      <c r="AC161" s="37">
        <f t="shared" si="78"/>
        <v>0</v>
      </c>
      <c r="AD161" s="42" t="e">
        <f>VALUE(TEXT(((AA161*'TOX and EXPO INPUTS'!$F$13)/'TOX and EXPO INPUTS'!$E$27),"0.00E+00"))</f>
        <v>#DIV/0!</v>
      </c>
      <c r="AE161" s="37" t="e">
        <f>VALUE(TEXT(((AB161*'TOX and EXPO INPUTS'!$F$13)/'TOX and EXPO INPUTS'!$E$27),"0.00E+00"))</f>
        <v>#DIV/0!</v>
      </c>
      <c r="AF161" s="37" t="e">
        <f>VALUE(TEXT(((AC161*'TOX and EXPO INPUTS'!$F$13)/'TOX and EXPO INPUTS'!$E$27),"0.00E+00"))</f>
        <v>#DIV/0!</v>
      </c>
      <c r="AG161" s="42" t="e">
        <f>IF($E161="ST",VALUE(TEXT(('TOX and EXPO INPUTS'!$F$7/AD161),"0.0E+00")),IF($E161="IT",VALUE(TEXT(('TOX and EXPO INPUTS'!$F$10/AD161),"0.0E+00"))))</f>
        <v>#DIV/0!</v>
      </c>
      <c r="AH161" s="37" t="e">
        <f>IF($E161="ST",VALUE(TEXT(('TOX and EXPO INPUTS'!$F$7/AE161),"0.0E+00")),IF($E161="IT",VALUE(TEXT(('TOX and EXPO INPUTS'!$F$10/AE161),"0.0E+00"))))</f>
        <v>#DIV/0!</v>
      </c>
      <c r="AI161" s="37" t="e">
        <f>IF($E161="ST",VALUE(TEXT(('TOX and EXPO INPUTS'!$F$7/AF161),"0.0E+00")),IF($E161="IT",VALUE(TEXT(('TOX and EXPO INPUTS'!$F$10/AF161),"0.0E+00"))))</f>
        <v>#DIV/0!</v>
      </c>
      <c r="AJ161" s="42">
        <f t="shared" si="72"/>
        <v>0</v>
      </c>
      <c r="AK161" s="37">
        <f t="shared" si="73"/>
        <v>0</v>
      </c>
      <c r="AL161" s="42" t="e">
        <f>VALUE(TEXT(((AJ161*'TOX and EXPO INPUTS'!$F$21)/'TOX and EXPO INPUTS'!$E$29),"0.00E+00"))</f>
        <v>#DIV/0!</v>
      </c>
      <c r="AM161" s="37" t="e">
        <f>VALUE(TEXT(((AK161*'TOX and EXPO INPUTS'!$F$21)/'TOX and EXPO INPUTS'!$E$29),"0.00E+00"))</f>
        <v>#DIV/0!</v>
      </c>
      <c r="AN161" s="42" t="e">
        <f>IF($E161="ST",VALUE(TEXT(('TOX and EXPO INPUTS'!$F$15/AL161),"0.0E+00")),IF($E161="IT",VALUE(TEXT(('TOX and EXPO INPUTS'!$F$18/AL161),"0.0E+00"))))</f>
        <v>#DIV/0!</v>
      </c>
      <c r="AO161" s="37" t="e">
        <f>IF($E161="ST",VALUE(TEXT(('TOX and EXPO INPUTS'!$F$15/AM161),"0.0E+00")),IF($E161="IT",VALUE(TEXT(('TOX and EXPO INPUTS'!$F$18/AM161),"0.0E+00"))))</f>
        <v>#DIV/0!</v>
      </c>
      <c r="AP161" s="42" t="e">
        <f t="shared" si="58"/>
        <v>#DIV/0!</v>
      </c>
      <c r="AQ161" s="37" t="e">
        <f t="shared" si="59"/>
        <v>#DIV/0!</v>
      </c>
      <c r="AR161" s="37" t="e">
        <f t="shared" si="60"/>
        <v>#DIV/0!</v>
      </c>
      <c r="AS161" s="37" t="e">
        <f t="shared" si="61"/>
        <v>#DIV/0!</v>
      </c>
      <c r="AT161" s="37" t="e">
        <f t="shared" si="62"/>
        <v>#DIV/0!</v>
      </c>
      <c r="AU161" s="37" t="e">
        <f t="shared" si="63"/>
        <v>#DIV/0!</v>
      </c>
      <c r="AV161" s="42" t="e">
        <f t="shared" si="64"/>
        <v>#DIV/0!</v>
      </c>
      <c r="AW161" s="37" t="e">
        <f t="shared" si="65"/>
        <v>#DIV/0!</v>
      </c>
      <c r="AX161" s="37" t="e">
        <f t="shared" si="66"/>
        <v>#DIV/0!</v>
      </c>
      <c r="AY161" s="37" t="e">
        <f t="shared" si="67"/>
        <v>#DIV/0!</v>
      </c>
      <c r="AZ161" s="37" t="e">
        <f t="shared" si="68"/>
        <v>#DIV/0!</v>
      </c>
      <c r="BA161" s="37" t="e">
        <f t="shared" si="69"/>
        <v>#DIV/0!</v>
      </c>
      <c r="BB161" s="42" t="e">
        <f>IF($E161="ST",VALUE(TEXT((1/(('TOX and EXPO INPUTS'!$F$9/AG161)+('TOX and EXPO INPUTS'!$F$17/AN161))),"0.0E+00")),IF($E161="IT",VALUE(TEXT((1/(('TOX and EXPO INPUTS'!$F$12/AG161)+('TOX and EXPO INPUTS'!$F$20/AN161))),"0.0E+00"))))</f>
        <v>#DIV/0!</v>
      </c>
      <c r="BC161" s="37" t="e">
        <f>IF($E161="ST",VALUE(TEXT((1/(('TOX and EXPO INPUTS'!$F$9/AH161)+('TOX and EXPO INPUTS'!$F$17/AN161))),"0.0E+00")),IF($E161="IT",VALUE(TEXT((1/(('TOX and EXPO INPUTS'!$F$12/AH161)+('TOX and EXPO INPUTS'!$F$20/AN161))),"0.0E+00"))))</f>
        <v>#DIV/0!</v>
      </c>
      <c r="BD161" s="37" t="e">
        <f>IF($E161="ST",VALUE(TEXT((1/(('TOX and EXPO INPUTS'!$F$9/AI161)+('TOX and EXPO INPUTS'!$F$17/AN161))),"0.0E+00")),IF($E161="IT",VALUE(TEXT((1/(('TOX and EXPO INPUTS'!$F$12/AI161)+('TOX and EXPO INPUTS'!$F$20/AN161))),"0.0E+00"))))</f>
        <v>#DIV/0!</v>
      </c>
      <c r="BE161" s="37" t="e">
        <f>IF($E161="ST",VALUE(TEXT((1/(('TOX and EXPO INPUTS'!$F$9/AG161)+('TOX and EXPO INPUTS'!$F$17/AO161))),"0.0E+00")),IF($E161="IT",VALUE(TEXT((1/(('TOX and EXPO INPUTS'!$F$12/AG161)+('TOX and EXPO INPUTS'!$F$20/AO161))),"0.0E+00"))))</f>
        <v>#DIV/0!</v>
      </c>
      <c r="BF161" s="37" t="e">
        <f>IF($E161="ST",VALUE(TEXT((1/(('TOX and EXPO INPUTS'!$F$9/AH161)+('TOX and EXPO INPUTS'!$F$17/AO161))),"0.0E+00")),IF($E161="IT",VALUE(TEXT((1/(('TOX and EXPO INPUTS'!$F$12/AH161)+('TOX and EXPO INPUTS'!$F$20/AO161))),"0.0E+00"))))</f>
        <v>#DIV/0!</v>
      </c>
      <c r="BG161" s="37" t="e">
        <f>IF($E161="ST",VALUE(TEXT((1/(('TOX and EXPO INPUTS'!$F$9/AI161)+('TOX and EXPO INPUTS'!$F$17/AO161))),"0.0E+00")),IF($E161="IT",VALUE(TEXT((1/(('TOX and EXPO INPUTS'!$F$12/AI161)+('TOX and EXPO INPUTS'!$F$20/AO161))),"0.0E+00"))))</f>
        <v>#DIV/0!</v>
      </c>
      <c r="BH161" s="42" t="e">
        <f>VALUE(TEXT((AD161*$T161/365*'TOX and EXPO INPUTS'!$E$33/'TOX and EXPO INPUTS'!$E$34),"0.00E+00"))</f>
        <v>#DIV/0!</v>
      </c>
      <c r="BI161" s="37" t="e">
        <f>VALUE(TEXT((AE161*$T161/365*'TOX and EXPO INPUTS'!$E$33/'TOX and EXPO INPUTS'!$E$34),"0.00E+00"))</f>
        <v>#DIV/0!</v>
      </c>
      <c r="BJ161" s="37" t="e">
        <f>VALUE(TEXT((AF161*$T161/365*'TOX and EXPO INPUTS'!$E$33/'TOX and EXPO INPUTS'!$E$34),"0.00E+00"))</f>
        <v>#DIV/0!</v>
      </c>
      <c r="BK161" s="42" t="e">
        <f>VALUE(TEXT((AD161*$U161/365*'TOX and EXPO INPUTS'!$E$33/'TOX and EXPO INPUTS'!$E$34),"0.00E+00"))</f>
        <v>#DIV/0!</v>
      </c>
      <c r="BL161" s="37" t="e">
        <f>VALUE(TEXT((AE161*$U161/365*'TOX and EXPO INPUTS'!$E$33/'TOX and EXPO INPUTS'!$E$34),"0.00E+00"))</f>
        <v>#DIV/0!</v>
      </c>
      <c r="BM161" s="37" t="e">
        <f>VALUE(TEXT((AF161*$U161/365*'TOX and EXPO INPUTS'!$E$33/'TOX and EXPO INPUTS'!$E$34),"0.00E+00"))</f>
        <v>#DIV/0!</v>
      </c>
      <c r="BN161" s="42" t="e">
        <f>VALUE(TEXT((AL161*$T161/365*'TOX and EXPO INPUTS'!$E$33/'TOX and EXPO INPUTS'!$E$34),"0.00E+00"))</f>
        <v>#DIV/0!</v>
      </c>
      <c r="BO161" s="37" t="e">
        <f>VALUE(TEXT((AM161*$T161/365*'TOX and EXPO INPUTS'!$E$33/'TOX and EXPO INPUTS'!$E$34),"0.00E+00"))</f>
        <v>#DIV/0!</v>
      </c>
      <c r="BP161" s="42" t="e">
        <f>VALUE(TEXT((AL161*$U161/365*'TOX and EXPO INPUTS'!$E$33/'TOX and EXPO INPUTS'!$E$34),"0.00E+00"))</f>
        <v>#DIV/0!</v>
      </c>
      <c r="BQ161" s="37" t="e">
        <f>VALUE(TEXT((AM161*$U161/365*'TOX and EXPO INPUTS'!$E$33/'TOX and EXPO INPUTS'!$E$34),"0.00E+00"))</f>
        <v>#DIV/0!</v>
      </c>
      <c r="BR161" s="42" t="e">
        <f>VALUE(TEXT((AP161*$T161/365*'TOX and EXPO INPUTS'!$E$33/'TOX and EXPO INPUTS'!$E$34),"0.00E+00"))</f>
        <v>#DIV/0!</v>
      </c>
      <c r="BS161" s="37" t="e">
        <f>VALUE(TEXT((AQ161*$T161/365*'TOX and EXPO INPUTS'!$E$33/'TOX and EXPO INPUTS'!$E$34),"0.00E+00"))</f>
        <v>#DIV/0!</v>
      </c>
      <c r="BT161" s="37" t="e">
        <f>VALUE(TEXT((AR161*$T161/365*'TOX and EXPO INPUTS'!$E$33/'TOX and EXPO INPUTS'!$E$34),"0.00E+00"))</f>
        <v>#DIV/0!</v>
      </c>
      <c r="BU161" s="37" t="e">
        <f>VALUE(TEXT((AS161*$T161/365*'TOX and EXPO INPUTS'!$E$33/'TOX and EXPO INPUTS'!$E$34),"0.00E+00"))</f>
        <v>#DIV/0!</v>
      </c>
      <c r="BV161" s="37" t="e">
        <f>VALUE(TEXT((AT161*$T161/365*'TOX and EXPO INPUTS'!$E$33/'TOX and EXPO INPUTS'!$E$34),"0.00E+00"))</f>
        <v>#DIV/0!</v>
      </c>
      <c r="BW161" s="37" t="e">
        <f>VALUE(TEXT((AU161*$T161/365*'TOX and EXPO INPUTS'!$E$33/'TOX and EXPO INPUTS'!$E$34),"0.00E+00"))</f>
        <v>#DIV/0!</v>
      </c>
      <c r="BX161" s="42" t="e">
        <f>VALUE(TEXT((AP161*$U161/365*'TOX and EXPO INPUTS'!$E$33/'TOX and EXPO INPUTS'!$E$34),"0.00E+00"))</f>
        <v>#DIV/0!</v>
      </c>
      <c r="BY161" s="37" t="e">
        <f>VALUE(TEXT((AQ161*$U161/365*'TOX and EXPO INPUTS'!$E$33/'TOX and EXPO INPUTS'!$E$34),"0.00E+00"))</f>
        <v>#DIV/0!</v>
      </c>
      <c r="BZ161" s="37" t="e">
        <f>VALUE(TEXT((AR161*$U161/365*'TOX and EXPO INPUTS'!$E$33/'TOX and EXPO INPUTS'!$E$34),"0.00E+00"))</f>
        <v>#DIV/0!</v>
      </c>
      <c r="CA161" s="37" t="e">
        <f>VALUE(TEXT((AS161*$U161/365*'TOX and EXPO INPUTS'!$E$33/'TOX and EXPO INPUTS'!$E$34),"0.00E+00"))</f>
        <v>#DIV/0!</v>
      </c>
      <c r="CB161" s="37" t="e">
        <f>VALUE(TEXT((AT161*$U161/365*'TOX and EXPO INPUTS'!$E$33/'TOX and EXPO INPUTS'!$E$34),"0.00E+00"))</f>
        <v>#DIV/0!</v>
      </c>
      <c r="CC161" s="37" t="e">
        <f>VALUE(TEXT((AU161*$U161/365*'TOX and EXPO INPUTS'!$E$33/'TOX and EXPO INPUTS'!$E$34),"0.00E+00"))</f>
        <v>#DIV/0!</v>
      </c>
      <c r="CD161" s="58" t="e">
        <f>VALUE(TEXT((BR161*'TOX and EXPO INPUTS'!$F$23),"0.00E+00"))</f>
        <v>#DIV/0!</v>
      </c>
      <c r="CE161" s="57" t="e">
        <f>VALUE(TEXT((BS161*'TOX and EXPO INPUTS'!$F$23),"0.00E+00"))</f>
        <v>#DIV/0!</v>
      </c>
      <c r="CF161" s="57" t="e">
        <f>VALUE(TEXT((BT161*'TOX and EXPO INPUTS'!$F$23),"0.00E+00"))</f>
        <v>#DIV/0!</v>
      </c>
      <c r="CG161" s="57" t="e">
        <f>VALUE(TEXT((BU161*'TOX and EXPO INPUTS'!$F$23),"0.00E+00"))</f>
        <v>#DIV/0!</v>
      </c>
      <c r="CH161" s="57" t="e">
        <f>VALUE(TEXT((BV161*'TOX and EXPO INPUTS'!$F$23),"0.00E+00"))</f>
        <v>#DIV/0!</v>
      </c>
      <c r="CI161" s="57" t="e">
        <f>VALUE(TEXT((BW161*'TOX and EXPO INPUTS'!$F$23),"0.00E+00"))</f>
        <v>#DIV/0!</v>
      </c>
      <c r="CJ161" s="58" t="e">
        <f>VALUE(TEXT((BX161*'TOX and EXPO INPUTS'!$F$23),"0.00E+00"))</f>
        <v>#DIV/0!</v>
      </c>
      <c r="CK161" s="57" t="e">
        <f>VALUE(TEXT((BY161*'TOX and EXPO INPUTS'!$F$23),"0.00E+00"))</f>
        <v>#DIV/0!</v>
      </c>
      <c r="CL161" s="57" t="e">
        <f>VALUE(TEXT((BZ161*'TOX and EXPO INPUTS'!$F$23),"0.00E+00"))</f>
        <v>#DIV/0!</v>
      </c>
      <c r="CM161" s="57" t="e">
        <f>VALUE(TEXT((CA161*'TOX and EXPO INPUTS'!$F$23),"0.00E+00"))</f>
        <v>#DIV/0!</v>
      </c>
      <c r="CN161" s="57" t="e">
        <f>VALUE(TEXT((CB161*'TOX and EXPO INPUTS'!$F$23),"0.00E+00"))</f>
        <v>#DIV/0!</v>
      </c>
      <c r="CO161" s="57" t="e">
        <f>VALUE(TEXT((CC161*'TOX and EXPO INPUTS'!$F$23),"0.00E+00"))</f>
        <v>#DIV/0!</v>
      </c>
      <c r="CP161" s="38" t="s">
        <v>106</v>
      </c>
      <c r="CQ161" s="34" t="s">
        <v>107</v>
      </c>
      <c r="CR161" s="34" t="s">
        <v>108</v>
      </c>
      <c r="CS161" s="39" t="s">
        <v>109</v>
      </c>
    </row>
    <row r="162" spans="1:97" ht="48" customHeight="1" x14ac:dyDescent="0.25">
      <c r="A162" s="34" t="s">
        <v>98</v>
      </c>
      <c r="B162" s="34" t="s">
        <v>99</v>
      </c>
      <c r="C162" s="34" t="s">
        <v>100</v>
      </c>
      <c r="D162" s="34" t="s">
        <v>442</v>
      </c>
      <c r="E162" s="39" t="s">
        <v>102</v>
      </c>
      <c r="F162" s="40" t="s">
        <v>136</v>
      </c>
      <c r="G162" s="43"/>
      <c r="H162" s="36" t="s">
        <v>104</v>
      </c>
      <c r="I162" s="67"/>
      <c r="J162" s="36" t="s">
        <v>105</v>
      </c>
      <c r="K162" s="100">
        <f>VLOOKUP(F162,'Amount Seed Planted_variables'!$A$3:$I$74,2,0)</f>
        <v>90000</v>
      </c>
      <c r="L162" s="100">
        <f>VLOOKUP(F162,'Amount Seed Planted_variables'!$A$3:$I$74,3,0)</f>
        <v>115000</v>
      </c>
      <c r="M162" s="36">
        <f t="shared" si="74"/>
        <v>0</v>
      </c>
      <c r="N162" s="35">
        <f t="shared" si="75"/>
        <v>0</v>
      </c>
      <c r="O162" s="101">
        <v>125000</v>
      </c>
      <c r="P162" s="93">
        <f>VLOOKUP(F162,'Amount Seed Planted_variables'!$A$3:$I$74,4,0)</f>
        <v>740520</v>
      </c>
      <c r="Q162" s="93">
        <f>VLOOKUP(F162,'Amount Seed Planted_variables'!$A$3:$I$74,7,0)</f>
        <v>200</v>
      </c>
      <c r="R162" s="93">
        <f>VLOOKUP(F162,'Amount Seed Planted_variables'!$A$3:$I$74,8,0)</f>
        <v>148104000</v>
      </c>
      <c r="S162" s="87" t="str">
        <f t="shared" si="71"/>
        <v>NA</v>
      </c>
      <c r="T162" s="35">
        <v>10</v>
      </c>
      <c r="U162" s="35">
        <v>30</v>
      </c>
      <c r="V162" s="41">
        <v>3994</v>
      </c>
      <c r="W162" s="35">
        <v>797</v>
      </c>
      <c r="X162" s="35">
        <v>530</v>
      </c>
      <c r="Y162" s="41">
        <v>66</v>
      </c>
      <c r="Z162" s="35">
        <f t="shared" si="70"/>
        <v>6.6000000000000005</v>
      </c>
      <c r="AA162" s="42">
        <f t="shared" si="76"/>
        <v>0</v>
      </c>
      <c r="AB162" s="37">
        <f t="shared" si="77"/>
        <v>0</v>
      </c>
      <c r="AC162" s="37">
        <f t="shared" si="78"/>
        <v>0</v>
      </c>
      <c r="AD162" s="42" t="e">
        <f>VALUE(TEXT(((AA162*'TOX and EXPO INPUTS'!$F$13)/'TOX and EXPO INPUTS'!$E$27),"0.00E+00"))</f>
        <v>#DIV/0!</v>
      </c>
      <c r="AE162" s="37" t="e">
        <f>VALUE(TEXT(((AB162*'TOX and EXPO INPUTS'!$F$13)/'TOX and EXPO INPUTS'!$E$27),"0.00E+00"))</f>
        <v>#DIV/0!</v>
      </c>
      <c r="AF162" s="37" t="e">
        <f>VALUE(TEXT(((AC162*'TOX and EXPO INPUTS'!$F$13)/'TOX and EXPO INPUTS'!$E$27),"0.00E+00"))</f>
        <v>#DIV/0!</v>
      </c>
      <c r="AG162" s="42" t="e">
        <f>IF($E162="ST",VALUE(TEXT(('TOX and EXPO INPUTS'!$F$7/AD162),"0.0E+00")),IF($E162="IT",VALUE(TEXT(('TOX and EXPO INPUTS'!$F$10/AD162),"0.0E+00"))))</f>
        <v>#DIV/0!</v>
      </c>
      <c r="AH162" s="37" t="e">
        <f>IF($E162="ST",VALUE(TEXT(('TOX and EXPO INPUTS'!$F$7/AE162),"0.0E+00")),IF($E162="IT",VALUE(TEXT(('TOX and EXPO INPUTS'!$F$10/AE162),"0.0E+00"))))</f>
        <v>#DIV/0!</v>
      </c>
      <c r="AI162" s="37" t="e">
        <f>IF($E162="ST",VALUE(TEXT(('TOX and EXPO INPUTS'!$F$7/AF162),"0.0E+00")),IF($E162="IT",VALUE(TEXT(('TOX and EXPO INPUTS'!$F$10/AF162),"0.0E+00"))))</f>
        <v>#DIV/0!</v>
      </c>
      <c r="AJ162" s="42">
        <f t="shared" si="72"/>
        <v>0</v>
      </c>
      <c r="AK162" s="37">
        <f t="shared" si="73"/>
        <v>0</v>
      </c>
      <c r="AL162" s="42" t="e">
        <f>VALUE(TEXT(((AJ162*'TOX and EXPO INPUTS'!$F$21)/'TOX and EXPO INPUTS'!$E$29),"0.00E+00"))</f>
        <v>#DIV/0!</v>
      </c>
      <c r="AM162" s="37" t="e">
        <f>VALUE(TEXT(((AK162*'TOX and EXPO INPUTS'!$F$21)/'TOX and EXPO INPUTS'!$E$29),"0.00E+00"))</f>
        <v>#DIV/0!</v>
      </c>
      <c r="AN162" s="42" t="e">
        <f>IF($E162="ST",VALUE(TEXT(('TOX and EXPO INPUTS'!$F$15/AL162),"0.0E+00")),IF($E162="IT",VALUE(TEXT(('TOX and EXPO INPUTS'!$F$18/AL162),"0.0E+00"))))</f>
        <v>#DIV/0!</v>
      </c>
      <c r="AO162" s="37" t="e">
        <f>IF($E162="ST",VALUE(TEXT(('TOX and EXPO INPUTS'!$F$15/AM162),"0.0E+00")),IF($E162="IT",VALUE(TEXT(('TOX and EXPO INPUTS'!$F$18/AM162),"0.0E+00"))))</f>
        <v>#DIV/0!</v>
      </c>
      <c r="AP162" s="42" t="e">
        <f t="shared" si="58"/>
        <v>#DIV/0!</v>
      </c>
      <c r="AQ162" s="37" t="e">
        <f t="shared" si="59"/>
        <v>#DIV/0!</v>
      </c>
      <c r="AR162" s="37" t="e">
        <f t="shared" si="60"/>
        <v>#DIV/0!</v>
      </c>
      <c r="AS162" s="37" t="e">
        <f t="shared" si="61"/>
        <v>#DIV/0!</v>
      </c>
      <c r="AT162" s="37" t="e">
        <f t="shared" si="62"/>
        <v>#DIV/0!</v>
      </c>
      <c r="AU162" s="37" t="e">
        <f t="shared" si="63"/>
        <v>#DIV/0!</v>
      </c>
      <c r="AV162" s="42" t="e">
        <f t="shared" si="64"/>
        <v>#DIV/0!</v>
      </c>
      <c r="AW162" s="37" t="e">
        <f t="shared" si="65"/>
        <v>#DIV/0!</v>
      </c>
      <c r="AX162" s="37" t="e">
        <f t="shared" si="66"/>
        <v>#DIV/0!</v>
      </c>
      <c r="AY162" s="37" t="e">
        <f t="shared" si="67"/>
        <v>#DIV/0!</v>
      </c>
      <c r="AZ162" s="37" t="e">
        <f t="shared" si="68"/>
        <v>#DIV/0!</v>
      </c>
      <c r="BA162" s="37" t="e">
        <f t="shared" si="69"/>
        <v>#DIV/0!</v>
      </c>
      <c r="BB162" s="42" t="e">
        <f>IF($E162="ST",VALUE(TEXT((1/(('TOX and EXPO INPUTS'!$F$9/AG162)+('TOX and EXPO INPUTS'!$F$17/AN162))),"0.0E+00")),IF($E162="IT",VALUE(TEXT((1/(('TOX and EXPO INPUTS'!$F$12/AG162)+('TOX and EXPO INPUTS'!$F$20/AN162))),"0.0E+00"))))</f>
        <v>#DIV/0!</v>
      </c>
      <c r="BC162" s="37" t="e">
        <f>IF($E162="ST",VALUE(TEXT((1/(('TOX and EXPO INPUTS'!$F$9/AH162)+('TOX and EXPO INPUTS'!$F$17/AN162))),"0.0E+00")),IF($E162="IT",VALUE(TEXT((1/(('TOX and EXPO INPUTS'!$F$12/AH162)+('TOX and EXPO INPUTS'!$F$20/AN162))),"0.0E+00"))))</f>
        <v>#DIV/0!</v>
      </c>
      <c r="BD162" s="37" t="e">
        <f>IF($E162="ST",VALUE(TEXT((1/(('TOX and EXPO INPUTS'!$F$9/AI162)+('TOX and EXPO INPUTS'!$F$17/AN162))),"0.0E+00")),IF($E162="IT",VALUE(TEXT((1/(('TOX and EXPO INPUTS'!$F$12/AI162)+('TOX and EXPO INPUTS'!$F$20/AN162))),"0.0E+00"))))</f>
        <v>#DIV/0!</v>
      </c>
      <c r="BE162" s="37" t="e">
        <f>IF($E162="ST",VALUE(TEXT((1/(('TOX and EXPO INPUTS'!$F$9/AG162)+('TOX and EXPO INPUTS'!$F$17/AO162))),"0.0E+00")),IF($E162="IT",VALUE(TEXT((1/(('TOX and EXPO INPUTS'!$F$12/AG162)+('TOX and EXPO INPUTS'!$F$20/AO162))),"0.0E+00"))))</f>
        <v>#DIV/0!</v>
      </c>
      <c r="BF162" s="37" t="e">
        <f>IF($E162="ST",VALUE(TEXT((1/(('TOX and EXPO INPUTS'!$F$9/AH162)+('TOX and EXPO INPUTS'!$F$17/AO162))),"0.0E+00")),IF($E162="IT",VALUE(TEXT((1/(('TOX and EXPO INPUTS'!$F$12/AH162)+('TOX and EXPO INPUTS'!$F$20/AO162))),"0.0E+00"))))</f>
        <v>#DIV/0!</v>
      </c>
      <c r="BG162" s="37" t="e">
        <f>IF($E162="ST",VALUE(TEXT((1/(('TOX and EXPO INPUTS'!$F$9/AI162)+('TOX and EXPO INPUTS'!$F$17/AO162))),"0.0E+00")),IF($E162="IT",VALUE(TEXT((1/(('TOX and EXPO INPUTS'!$F$12/AI162)+('TOX and EXPO INPUTS'!$F$20/AO162))),"0.0E+00"))))</f>
        <v>#DIV/0!</v>
      </c>
      <c r="BH162" s="42" t="e">
        <f>VALUE(TEXT((AD162*$T162/365*'TOX and EXPO INPUTS'!$E$33/'TOX and EXPO INPUTS'!$E$34),"0.00E+00"))</f>
        <v>#DIV/0!</v>
      </c>
      <c r="BI162" s="37" t="e">
        <f>VALUE(TEXT((AE162*$T162/365*'TOX and EXPO INPUTS'!$E$33/'TOX and EXPO INPUTS'!$E$34),"0.00E+00"))</f>
        <v>#DIV/0!</v>
      </c>
      <c r="BJ162" s="37" t="e">
        <f>VALUE(TEXT((AF162*$T162/365*'TOX and EXPO INPUTS'!$E$33/'TOX and EXPO INPUTS'!$E$34),"0.00E+00"))</f>
        <v>#DIV/0!</v>
      </c>
      <c r="BK162" s="42" t="e">
        <f>VALUE(TEXT((AD162*$U162/365*'TOX and EXPO INPUTS'!$E$33/'TOX and EXPO INPUTS'!$E$34),"0.00E+00"))</f>
        <v>#DIV/0!</v>
      </c>
      <c r="BL162" s="37" t="e">
        <f>VALUE(TEXT((AE162*$U162/365*'TOX and EXPO INPUTS'!$E$33/'TOX and EXPO INPUTS'!$E$34),"0.00E+00"))</f>
        <v>#DIV/0!</v>
      </c>
      <c r="BM162" s="37" t="e">
        <f>VALUE(TEXT((AF162*$U162/365*'TOX and EXPO INPUTS'!$E$33/'TOX and EXPO INPUTS'!$E$34),"0.00E+00"))</f>
        <v>#DIV/0!</v>
      </c>
      <c r="BN162" s="42" t="e">
        <f>VALUE(TEXT((AL162*$T162/365*'TOX and EXPO INPUTS'!$E$33/'TOX and EXPO INPUTS'!$E$34),"0.00E+00"))</f>
        <v>#DIV/0!</v>
      </c>
      <c r="BO162" s="37" t="e">
        <f>VALUE(TEXT((AM162*$T162/365*'TOX and EXPO INPUTS'!$E$33/'TOX and EXPO INPUTS'!$E$34),"0.00E+00"))</f>
        <v>#DIV/0!</v>
      </c>
      <c r="BP162" s="42" t="e">
        <f>VALUE(TEXT((AL162*$U162/365*'TOX and EXPO INPUTS'!$E$33/'TOX and EXPO INPUTS'!$E$34),"0.00E+00"))</f>
        <v>#DIV/0!</v>
      </c>
      <c r="BQ162" s="37" t="e">
        <f>VALUE(TEXT((AM162*$U162/365*'TOX and EXPO INPUTS'!$E$33/'TOX and EXPO INPUTS'!$E$34),"0.00E+00"))</f>
        <v>#DIV/0!</v>
      </c>
      <c r="BR162" s="42" t="e">
        <f>VALUE(TEXT((AP162*$T162/365*'TOX and EXPO INPUTS'!$E$33/'TOX and EXPO INPUTS'!$E$34),"0.00E+00"))</f>
        <v>#DIV/0!</v>
      </c>
      <c r="BS162" s="37" t="e">
        <f>VALUE(TEXT((AQ162*$T162/365*'TOX and EXPO INPUTS'!$E$33/'TOX and EXPO INPUTS'!$E$34),"0.00E+00"))</f>
        <v>#DIV/0!</v>
      </c>
      <c r="BT162" s="37" t="e">
        <f>VALUE(TEXT((AR162*$T162/365*'TOX and EXPO INPUTS'!$E$33/'TOX and EXPO INPUTS'!$E$34),"0.00E+00"))</f>
        <v>#DIV/0!</v>
      </c>
      <c r="BU162" s="37" t="e">
        <f>VALUE(TEXT((AS162*$T162/365*'TOX and EXPO INPUTS'!$E$33/'TOX and EXPO INPUTS'!$E$34),"0.00E+00"))</f>
        <v>#DIV/0!</v>
      </c>
      <c r="BV162" s="37" t="e">
        <f>VALUE(TEXT((AT162*$T162/365*'TOX and EXPO INPUTS'!$E$33/'TOX and EXPO INPUTS'!$E$34),"0.00E+00"))</f>
        <v>#DIV/0!</v>
      </c>
      <c r="BW162" s="37" t="e">
        <f>VALUE(TEXT((AU162*$T162/365*'TOX and EXPO INPUTS'!$E$33/'TOX and EXPO INPUTS'!$E$34),"0.00E+00"))</f>
        <v>#DIV/0!</v>
      </c>
      <c r="BX162" s="42" t="e">
        <f>VALUE(TEXT((AP162*$U162/365*'TOX and EXPO INPUTS'!$E$33/'TOX and EXPO INPUTS'!$E$34),"0.00E+00"))</f>
        <v>#DIV/0!</v>
      </c>
      <c r="BY162" s="37" t="e">
        <f>VALUE(TEXT((AQ162*$U162/365*'TOX and EXPO INPUTS'!$E$33/'TOX and EXPO INPUTS'!$E$34),"0.00E+00"))</f>
        <v>#DIV/0!</v>
      </c>
      <c r="BZ162" s="37" t="e">
        <f>VALUE(TEXT((AR162*$U162/365*'TOX and EXPO INPUTS'!$E$33/'TOX and EXPO INPUTS'!$E$34),"0.00E+00"))</f>
        <v>#DIV/0!</v>
      </c>
      <c r="CA162" s="37" t="e">
        <f>VALUE(TEXT((AS162*$U162/365*'TOX and EXPO INPUTS'!$E$33/'TOX and EXPO INPUTS'!$E$34),"0.00E+00"))</f>
        <v>#DIV/0!</v>
      </c>
      <c r="CB162" s="37" t="e">
        <f>VALUE(TEXT((AT162*$U162/365*'TOX and EXPO INPUTS'!$E$33/'TOX and EXPO INPUTS'!$E$34),"0.00E+00"))</f>
        <v>#DIV/0!</v>
      </c>
      <c r="CC162" s="37" t="e">
        <f>VALUE(TEXT((AU162*$U162/365*'TOX and EXPO INPUTS'!$E$33/'TOX and EXPO INPUTS'!$E$34),"0.00E+00"))</f>
        <v>#DIV/0!</v>
      </c>
      <c r="CD162" s="58" t="e">
        <f>VALUE(TEXT((BR162*'TOX and EXPO INPUTS'!$F$23),"0.00E+00"))</f>
        <v>#DIV/0!</v>
      </c>
      <c r="CE162" s="57" t="e">
        <f>VALUE(TEXT((BS162*'TOX and EXPO INPUTS'!$F$23),"0.00E+00"))</f>
        <v>#DIV/0!</v>
      </c>
      <c r="CF162" s="57" t="e">
        <f>VALUE(TEXT((BT162*'TOX and EXPO INPUTS'!$F$23),"0.00E+00"))</f>
        <v>#DIV/0!</v>
      </c>
      <c r="CG162" s="57" t="e">
        <f>VALUE(TEXT((BU162*'TOX and EXPO INPUTS'!$F$23),"0.00E+00"))</f>
        <v>#DIV/0!</v>
      </c>
      <c r="CH162" s="57" t="e">
        <f>VALUE(TEXT((BV162*'TOX and EXPO INPUTS'!$F$23),"0.00E+00"))</f>
        <v>#DIV/0!</v>
      </c>
      <c r="CI162" s="57" t="e">
        <f>VALUE(TEXT((BW162*'TOX and EXPO INPUTS'!$F$23),"0.00E+00"))</f>
        <v>#DIV/0!</v>
      </c>
      <c r="CJ162" s="58" t="e">
        <f>VALUE(TEXT((BX162*'TOX and EXPO INPUTS'!$F$23),"0.00E+00"))</f>
        <v>#DIV/0!</v>
      </c>
      <c r="CK162" s="57" t="e">
        <f>VALUE(TEXT((BY162*'TOX and EXPO INPUTS'!$F$23),"0.00E+00"))</f>
        <v>#DIV/0!</v>
      </c>
      <c r="CL162" s="57" t="e">
        <f>VALUE(TEXT((BZ162*'TOX and EXPO INPUTS'!$F$23),"0.00E+00"))</f>
        <v>#DIV/0!</v>
      </c>
      <c r="CM162" s="57" t="e">
        <f>VALUE(TEXT((CA162*'TOX and EXPO INPUTS'!$F$23),"0.00E+00"))</f>
        <v>#DIV/0!</v>
      </c>
      <c r="CN162" s="57" t="e">
        <f>VALUE(TEXT((CB162*'TOX and EXPO INPUTS'!$F$23),"0.00E+00"))</f>
        <v>#DIV/0!</v>
      </c>
      <c r="CO162" s="57" t="e">
        <f>VALUE(TEXT((CC162*'TOX and EXPO INPUTS'!$F$23),"0.00E+00"))</f>
        <v>#DIV/0!</v>
      </c>
      <c r="CP162" s="38" t="s">
        <v>106</v>
      </c>
      <c r="CQ162" s="34" t="s">
        <v>107</v>
      </c>
      <c r="CR162" s="34" t="s">
        <v>108</v>
      </c>
      <c r="CS162" s="39" t="s">
        <v>109</v>
      </c>
    </row>
    <row r="163" spans="1:97" ht="48" customHeight="1" x14ac:dyDescent="0.25">
      <c r="A163" s="34" t="s">
        <v>98</v>
      </c>
      <c r="B163" s="34" t="s">
        <v>99</v>
      </c>
      <c r="C163" s="34" t="s">
        <v>100</v>
      </c>
      <c r="D163" s="34" t="s">
        <v>101</v>
      </c>
      <c r="E163" s="39" t="s">
        <v>112</v>
      </c>
      <c r="F163" s="40" t="s">
        <v>136</v>
      </c>
      <c r="G163" s="43"/>
      <c r="H163" s="36" t="s">
        <v>104</v>
      </c>
      <c r="I163" s="67"/>
      <c r="J163" s="36" t="s">
        <v>105</v>
      </c>
      <c r="K163" s="100">
        <f>VLOOKUP(F163,'Amount Seed Planted_variables'!$A$3:$I$74,2,0)</f>
        <v>90000</v>
      </c>
      <c r="L163" s="100">
        <f>VLOOKUP(F163,'Amount Seed Planted_variables'!$A$3:$I$74,3,0)</f>
        <v>115000</v>
      </c>
      <c r="M163" s="36">
        <f t="shared" si="74"/>
        <v>0</v>
      </c>
      <c r="N163" s="35">
        <f t="shared" si="75"/>
        <v>0</v>
      </c>
      <c r="O163" s="101">
        <v>125000</v>
      </c>
      <c r="P163" s="93">
        <f>VLOOKUP(F163,'Amount Seed Planted_variables'!$A$3:$I$74,4,0)</f>
        <v>740520</v>
      </c>
      <c r="Q163" s="93">
        <f>VLOOKUP(F163,'Amount Seed Planted_variables'!$A$3:$I$74,7,0)</f>
        <v>200</v>
      </c>
      <c r="R163" s="93">
        <f>VLOOKUP(F163,'Amount Seed Planted_variables'!$A$3:$I$74,8,0)</f>
        <v>148104000</v>
      </c>
      <c r="S163" s="87" t="str">
        <f t="shared" si="71"/>
        <v>NA</v>
      </c>
      <c r="T163" s="35">
        <v>10</v>
      </c>
      <c r="U163" s="35">
        <v>30</v>
      </c>
      <c r="V163" s="41">
        <v>349</v>
      </c>
      <c r="W163" s="35">
        <v>51.2</v>
      </c>
      <c r="X163" s="35">
        <v>42.2</v>
      </c>
      <c r="Y163" s="41">
        <v>1.2</v>
      </c>
      <c r="Z163" s="35">
        <f t="shared" si="70"/>
        <v>0.12</v>
      </c>
      <c r="AA163" s="42">
        <f t="shared" si="76"/>
        <v>0</v>
      </c>
      <c r="AB163" s="37">
        <f t="shared" si="77"/>
        <v>0</v>
      </c>
      <c r="AC163" s="37">
        <f t="shared" si="78"/>
        <v>0</v>
      </c>
      <c r="AD163" s="42" t="e">
        <f>VALUE(TEXT(((AA163*'TOX and EXPO INPUTS'!$F$13)/'TOX and EXPO INPUTS'!$E$27),"0.00E+00"))</f>
        <v>#DIV/0!</v>
      </c>
      <c r="AE163" s="37" t="e">
        <f>VALUE(TEXT(((AB163*'TOX and EXPO INPUTS'!$F$13)/'TOX and EXPO INPUTS'!$E$27),"0.00E+00"))</f>
        <v>#DIV/0!</v>
      </c>
      <c r="AF163" s="37" t="e">
        <f>VALUE(TEXT(((AC163*'TOX and EXPO INPUTS'!$F$13)/'TOX and EXPO INPUTS'!$E$27),"0.00E+00"))</f>
        <v>#DIV/0!</v>
      </c>
      <c r="AG163" s="42" t="e">
        <f>IF($E163="ST",VALUE(TEXT(('TOX and EXPO INPUTS'!$F$7/AD163),"0.0E+00")),IF($E163="IT",VALUE(TEXT(('TOX and EXPO INPUTS'!$F$10/AD163),"0.0E+00"))))</f>
        <v>#DIV/0!</v>
      </c>
      <c r="AH163" s="37" t="e">
        <f>IF($E163="ST",VALUE(TEXT(('TOX and EXPO INPUTS'!$F$7/AE163),"0.0E+00")),IF($E163="IT",VALUE(TEXT(('TOX and EXPO INPUTS'!$F$10/AE163),"0.0E+00"))))</f>
        <v>#DIV/0!</v>
      </c>
      <c r="AI163" s="37" t="e">
        <f>IF($E163="ST",VALUE(TEXT(('TOX and EXPO INPUTS'!$F$7/AF163),"0.0E+00")),IF($E163="IT",VALUE(TEXT(('TOX and EXPO INPUTS'!$F$10/AF163),"0.0E+00"))))</f>
        <v>#DIV/0!</v>
      </c>
      <c r="AJ163" s="42">
        <f t="shared" si="72"/>
        <v>0</v>
      </c>
      <c r="AK163" s="37">
        <f t="shared" si="73"/>
        <v>0</v>
      </c>
      <c r="AL163" s="42" t="e">
        <f>VALUE(TEXT(((AJ163*'TOX and EXPO INPUTS'!$F$21)/'TOX and EXPO INPUTS'!$E$29),"0.00E+00"))</f>
        <v>#DIV/0!</v>
      </c>
      <c r="AM163" s="37" t="e">
        <f>VALUE(TEXT(((AK163*'TOX and EXPO INPUTS'!$F$21)/'TOX and EXPO INPUTS'!$E$29),"0.00E+00"))</f>
        <v>#DIV/0!</v>
      </c>
      <c r="AN163" s="42" t="e">
        <f>IF($E163="ST",VALUE(TEXT(('TOX and EXPO INPUTS'!$F$15/AL163),"0.0E+00")),IF($E163="IT",VALUE(TEXT(('TOX and EXPO INPUTS'!$F$18/AL163),"0.0E+00"))))</f>
        <v>#DIV/0!</v>
      </c>
      <c r="AO163" s="37" t="e">
        <f>IF($E163="ST",VALUE(TEXT(('TOX and EXPO INPUTS'!$F$15/AM163),"0.0E+00")),IF($E163="IT",VALUE(TEXT(('TOX and EXPO INPUTS'!$F$18/AM163),"0.0E+00"))))</f>
        <v>#DIV/0!</v>
      </c>
      <c r="AP163" s="42" t="e">
        <f t="shared" si="58"/>
        <v>#DIV/0!</v>
      </c>
      <c r="AQ163" s="37" t="e">
        <f t="shared" si="59"/>
        <v>#DIV/0!</v>
      </c>
      <c r="AR163" s="37" t="e">
        <f t="shared" si="60"/>
        <v>#DIV/0!</v>
      </c>
      <c r="AS163" s="37" t="e">
        <f t="shared" si="61"/>
        <v>#DIV/0!</v>
      </c>
      <c r="AT163" s="37" t="e">
        <f t="shared" si="62"/>
        <v>#DIV/0!</v>
      </c>
      <c r="AU163" s="37" t="e">
        <f t="shared" si="63"/>
        <v>#DIV/0!</v>
      </c>
      <c r="AV163" s="42" t="e">
        <f t="shared" si="64"/>
        <v>#DIV/0!</v>
      </c>
      <c r="AW163" s="37" t="e">
        <f t="shared" si="65"/>
        <v>#DIV/0!</v>
      </c>
      <c r="AX163" s="37" t="e">
        <f t="shared" si="66"/>
        <v>#DIV/0!</v>
      </c>
      <c r="AY163" s="37" t="e">
        <f t="shared" si="67"/>
        <v>#DIV/0!</v>
      </c>
      <c r="AZ163" s="37" t="e">
        <f t="shared" si="68"/>
        <v>#DIV/0!</v>
      </c>
      <c r="BA163" s="37" t="e">
        <f t="shared" si="69"/>
        <v>#DIV/0!</v>
      </c>
      <c r="BB163" s="42" t="e">
        <f>IF($E163="ST",VALUE(TEXT((1/(('TOX and EXPO INPUTS'!$F$9/AG163)+('TOX and EXPO INPUTS'!$F$17/AN163))),"0.0E+00")),IF($E163="IT",VALUE(TEXT((1/(('TOX and EXPO INPUTS'!$F$12/AG163)+('TOX and EXPO INPUTS'!$F$20/AN163))),"0.0E+00"))))</f>
        <v>#DIV/0!</v>
      </c>
      <c r="BC163" s="37" t="e">
        <f>IF($E163="ST",VALUE(TEXT((1/(('TOX and EXPO INPUTS'!$F$9/AH163)+('TOX and EXPO INPUTS'!$F$17/AN163))),"0.0E+00")),IF($E163="IT",VALUE(TEXT((1/(('TOX and EXPO INPUTS'!$F$12/AH163)+('TOX and EXPO INPUTS'!$F$20/AN163))),"0.0E+00"))))</f>
        <v>#DIV/0!</v>
      </c>
      <c r="BD163" s="37" t="e">
        <f>IF($E163="ST",VALUE(TEXT((1/(('TOX and EXPO INPUTS'!$F$9/AI163)+('TOX and EXPO INPUTS'!$F$17/AN163))),"0.0E+00")),IF($E163="IT",VALUE(TEXT((1/(('TOX and EXPO INPUTS'!$F$12/AI163)+('TOX and EXPO INPUTS'!$F$20/AN163))),"0.0E+00"))))</f>
        <v>#DIV/0!</v>
      </c>
      <c r="BE163" s="37" t="e">
        <f>IF($E163="ST",VALUE(TEXT((1/(('TOX and EXPO INPUTS'!$F$9/AG163)+('TOX and EXPO INPUTS'!$F$17/AO163))),"0.0E+00")),IF($E163="IT",VALUE(TEXT((1/(('TOX and EXPO INPUTS'!$F$12/AG163)+('TOX and EXPO INPUTS'!$F$20/AO163))),"0.0E+00"))))</f>
        <v>#DIV/0!</v>
      </c>
      <c r="BF163" s="37" t="e">
        <f>IF($E163="ST",VALUE(TEXT((1/(('TOX and EXPO INPUTS'!$F$9/AH163)+('TOX and EXPO INPUTS'!$F$17/AO163))),"0.0E+00")),IF($E163="IT",VALUE(TEXT((1/(('TOX and EXPO INPUTS'!$F$12/AH163)+('TOX and EXPO INPUTS'!$F$20/AO163))),"0.0E+00"))))</f>
        <v>#DIV/0!</v>
      </c>
      <c r="BG163" s="37" t="e">
        <f>IF($E163="ST",VALUE(TEXT((1/(('TOX and EXPO INPUTS'!$F$9/AI163)+('TOX and EXPO INPUTS'!$F$17/AO163))),"0.0E+00")),IF($E163="IT",VALUE(TEXT((1/(('TOX and EXPO INPUTS'!$F$12/AI163)+('TOX and EXPO INPUTS'!$F$20/AO163))),"0.0E+00"))))</f>
        <v>#DIV/0!</v>
      </c>
      <c r="BH163" s="42" t="e">
        <f>VALUE(TEXT((AD163*$T163/365*'TOX and EXPO INPUTS'!$E$33/'TOX and EXPO INPUTS'!$E$34),"0.00E+00"))</f>
        <v>#DIV/0!</v>
      </c>
      <c r="BI163" s="37" t="e">
        <f>VALUE(TEXT((AE163*$T163/365*'TOX and EXPO INPUTS'!$E$33/'TOX and EXPO INPUTS'!$E$34),"0.00E+00"))</f>
        <v>#DIV/0!</v>
      </c>
      <c r="BJ163" s="37" t="e">
        <f>VALUE(TEXT((AF163*$T163/365*'TOX and EXPO INPUTS'!$E$33/'TOX and EXPO INPUTS'!$E$34),"0.00E+00"))</f>
        <v>#DIV/0!</v>
      </c>
      <c r="BK163" s="42" t="e">
        <f>VALUE(TEXT((AD163*$U163/365*'TOX and EXPO INPUTS'!$E$33/'TOX and EXPO INPUTS'!$E$34),"0.00E+00"))</f>
        <v>#DIV/0!</v>
      </c>
      <c r="BL163" s="37" t="e">
        <f>VALUE(TEXT((AE163*$U163/365*'TOX and EXPO INPUTS'!$E$33/'TOX and EXPO INPUTS'!$E$34),"0.00E+00"))</f>
        <v>#DIV/0!</v>
      </c>
      <c r="BM163" s="37" t="e">
        <f>VALUE(TEXT((AF163*$U163/365*'TOX and EXPO INPUTS'!$E$33/'TOX and EXPO INPUTS'!$E$34),"0.00E+00"))</f>
        <v>#DIV/0!</v>
      </c>
      <c r="BN163" s="42" t="e">
        <f>VALUE(TEXT((AL163*$T163/365*'TOX and EXPO INPUTS'!$E$33/'TOX and EXPO INPUTS'!$E$34),"0.00E+00"))</f>
        <v>#DIV/0!</v>
      </c>
      <c r="BO163" s="37" t="e">
        <f>VALUE(TEXT((AM163*$T163/365*'TOX and EXPO INPUTS'!$E$33/'TOX and EXPO INPUTS'!$E$34),"0.00E+00"))</f>
        <v>#DIV/0!</v>
      </c>
      <c r="BP163" s="42" t="e">
        <f>VALUE(TEXT((AL163*$U163/365*'TOX and EXPO INPUTS'!$E$33/'TOX and EXPO INPUTS'!$E$34),"0.00E+00"))</f>
        <v>#DIV/0!</v>
      </c>
      <c r="BQ163" s="37" t="e">
        <f>VALUE(TEXT((AM163*$U163/365*'TOX and EXPO INPUTS'!$E$33/'TOX and EXPO INPUTS'!$E$34),"0.00E+00"))</f>
        <v>#DIV/0!</v>
      </c>
      <c r="BR163" s="42" t="e">
        <f>VALUE(TEXT((AP163*$T163/365*'TOX and EXPO INPUTS'!$E$33/'TOX and EXPO INPUTS'!$E$34),"0.00E+00"))</f>
        <v>#DIV/0!</v>
      </c>
      <c r="BS163" s="37" t="e">
        <f>VALUE(TEXT((AQ163*$T163/365*'TOX and EXPO INPUTS'!$E$33/'TOX and EXPO INPUTS'!$E$34),"0.00E+00"))</f>
        <v>#DIV/0!</v>
      </c>
      <c r="BT163" s="37" t="e">
        <f>VALUE(TEXT((AR163*$T163/365*'TOX and EXPO INPUTS'!$E$33/'TOX and EXPO INPUTS'!$E$34),"0.00E+00"))</f>
        <v>#DIV/0!</v>
      </c>
      <c r="BU163" s="37" t="e">
        <f>VALUE(TEXT((AS163*$T163/365*'TOX and EXPO INPUTS'!$E$33/'TOX and EXPO INPUTS'!$E$34),"0.00E+00"))</f>
        <v>#DIV/0!</v>
      </c>
      <c r="BV163" s="37" t="e">
        <f>VALUE(TEXT((AT163*$T163/365*'TOX and EXPO INPUTS'!$E$33/'TOX and EXPO INPUTS'!$E$34),"0.00E+00"))</f>
        <v>#DIV/0!</v>
      </c>
      <c r="BW163" s="37" t="e">
        <f>VALUE(TEXT((AU163*$T163/365*'TOX and EXPO INPUTS'!$E$33/'TOX and EXPO INPUTS'!$E$34),"0.00E+00"))</f>
        <v>#DIV/0!</v>
      </c>
      <c r="BX163" s="42" t="e">
        <f>VALUE(TEXT((AP163*$U163/365*'TOX and EXPO INPUTS'!$E$33/'TOX and EXPO INPUTS'!$E$34),"0.00E+00"))</f>
        <v>#DIV/0!</v>
      </c>
      <c r="BY163" s="37" t="e">
        <f>VALUE(TEXT((AQ163*$U163/365*'TOX and EXPO INPUTS'!$E$33/'TOX and EXPO INPUTS'!$E$34),"0.00E+00"))</f>
        <v>#DIV/0!</v>
      </c>
      <c r="BZ163" s="37" t="e">
        <f>VALUE(TEXT((AR163*$U163/365*'TOX and EXPO INPUTS'!$E$33/'TOX and EXPO INPUTS'!$E$34),"0.00E+00"))</f>
        <v>#DIV/0!</v>
      </c>
      <c r="CA163" s="37" t="e">
        <f>VALUE(TEXT((AS163*$U163/365*'TOX and EXPO INPUTS'!$E$33/'TOX and EXPO INPUTS'!$E$34),"0.00E+00"))</f>
        <v>#DIV/0!</v>
      </c>
      <c r="CB163" s="37" t="e">
        <f>VALUE(TEXT((AT163*$U163/365*'TOX and EXPO INPUTS'!$E$33/'TOX and EXPO INPUTS'!$E$34),"0.00E+00"))</f>
        <v>#DIV/0!</v>
      </c>
      <c r="CC163" s="37" t="e">
        <f>VALUE(TEXT((AU163*$U163/365*'TOX and EXPO INPUTS'!$E$33/'TOX and EXPO INPUTS'!$E$34),"0.00E+00"))</f>
        <v>#DIV/0!</v>
      </c>
      <c r="CD163" s="58" t="e">
        <f>VALUE(TEXT((BR163*'TOX and EXPO INPUTS'!$F$23),"0.00E+00"))</f>
        <v>#DIV/0!</v>
      </c>
      <c r="CE163" s="57" t="e">
        <f>VALUE(TEXT((BS163*'TOX and EXPO INPUTS'!$F$23),"0.00E+00"))</f>
        <v>#DIV/0!</v>
      </c>
      <c r="CF163" s="57" t="e">
        <f>VALUE(TEXT((BT163*'TOX and EXPO INPUTS'!$F$23),"0.00E+00"))</f>
        <v>#DIV/0!</v>
      </c>
      <c r="CG163" s="57" t="e">
        <f>VALUE(TEXT((BU163*'TOX and EXPO INPUTS'!$F$23),"0.00E+00"))</f>
        <v>#DIV/0!</v>
      </c>
      <c r="CH163" s="57" t="e">
        <f>VALUE(TEXT((BV163*'TOX and EXPO INPUTS'!$F$23),"0.00E+00"))</f>
        <v>#DIV/0!</v>
      </c>
      <c r="CI163" s="57" t="e">
        <f>VALUE(TEXT((BW163*'TOX and EXPO INPUTS'!$F$23),"0.00E+00"))</f>
        <v>#DIV/0!</v>
      </c>
      <c r="CJ163" s="58" t="e">
        <f>VALUE(TEXT((BX163*'TOX and EXPO INPUTS'!$F$23),"0.00E+00"))</f>
        <v>#DIV/0!</v>
      </c>
      <c r="CK163" s="57" t="e">
        <f>VALUE(TEXT((BY163*'TOX and EXPO INPUTS'!$F$23),"0.00E+00"))</f>
        <v>#DIV/0!</v>
      </c>
      <c r="CL163" s="57" t="e">
        <f>VALUE(TEXT((BZ163*'TOX and EXPO INPUTS'!$F$23),"0.00E+00"))</f>
        <v>#DIV/0!</v>
      </c>
      <c r="CM163" s="57" t="e">
        <f>VALUE(TEXT((CA163*'TOX and EXPO INPUTS'!$F$23),"0.00E+00"))</f>
        <v>#DIV/0!</v>
      </c>
      <c r="CN163" s="57" t="e">
        <f>VALUE(TEXT((CB163*'TOX and EXPO INPUTS'!$F$23),"0.00E+00"))</f>
        <v>#DIV/0!</v>
      </c>
      <c r="CO163" s="57" t="e">
        <f>VALUE(TEXT((CC163*'TOX and EXPO INPUTS'!$F$23),"0.00E+00"))</f>
        <v>#DIV/0!</v>
      </c>
      <c r="CP163" s="38" t="s">
        <v>106</v>
      </c>
      <c r="CQ163" s="34" t="s">
        <v>107</v>
      </c>
      <c r="CR163" s="34" t="s">
        <v>108</v>
      </c>
      <c r="CS163" s="39" t="s">
        <v>109</v>
      </c>
    </row>
    <row r="164" spans="1:97" ht="48" customHeight="1" x14ac:dyDescent="0.25">
      <c r="A164" s="34" t="s">
        <v>98</v>
      </c>
      <c r="B164" s="34" t="s">
        <v>99</v>
      </c>
      <c r="C164" s="34" t="s">
        <v>100</v>
      </c>
      <c r="D164" s="34" t="s">
        <v>110</v>
      </c>
      <c r="E164" s="39" t="s">
        <v>112</v>
      </c>
      <c r="F164" s="40" t="s">
        <v>136</v>
      </c>
      <c r="G164" s="43"/>
      <c r="H164" s="36" t="s">
        <v>104</v>
      </c>
      <c r="I164" s="67"/>
      <c r="J164" s="36" t="s">
        <v>105</v>
      </c>
      <c r="K164" s="100">
        <f>VLOOKUP(F164,'Amount Seed Planted_variables'!$A$3:$I$74,2,0)</f>
        <v>90000</v>
      </c>
      <c r="L164" s="100">
        <f>VLOOKUP(F164,'Amount Seed Planted_variables'!$A$3:$I$74,3,0)</f>
        <v>115000</v>
      </c>
      <c r="M164" s="36">
        <f t="shared" si="74"/>
        <v>0</v>
      </c>
      <c r="N164" s="35">
        <f t="shared" si="75"/>
        <v>0</v>
      </c>
      <c r="O164" s="101">
        <v>125000</v>
      </c>
      <c r="P164" s="93">
        <f>VLOOKUP(F164,'Amount Seed Planted_variables'!$A$3:$I$74,4,0)</f>
        <v>740520</v>
      </c>
      <c r="Q164" s="93">
        <f>VLOOKUP(F164,'Amount Seed Planted_variables'!$A$3:$I$74,7,0)</f>
        <v>200</v>
      </c>
      <c r="R164" s="93">
        <f>VLOOKUP(F164,'Amount Seed Planted_variables'!$A$3:$I$74,8,0)</f>
        <v>148104000</v>
      </c>
      <c r="S164" s="87" t="str">
        <f t="shared" si="71"/>
        <v>NA</v>
      </c>
      <c r="T164" s="35">
        <v>10</v>
      </c>
      <c r="U164" s="35">
        <v>30</v>
      </c>
      <c r="V164" s="41">
        <v>68</v>
      </c>
      <c r="W164" s="35">
        <v>16.899999999999999</v>
      </c>
      <c r="X164" s="35">
        <v>13.1</v>
      </c>
      <c r="Y164" s="41">
        <v>3.6</v>
      </c>
      <c r="Z164" s="35">
        <f t="shared" si="70"/>
        <v>0.36000000000000004</v>
      </c>
      <c r="AA164" s="42">
        <f t="shared" si="76"/>
        <v>0</v>
      </c>
      <c r="AB164" s="37">
        <f t="shared" si="77"/>
        <v>0</v>
      </c>
      <c r="AC164" s="37">
        <f t="shared" si="78"/>
        <v>0</v>
      </c>
      <c r="AD164" s="42" t="e">
        <f>VALUE(TEXT(((AA164*'TOX and EXPO INPUTS'!$F$13)/'TOX and EXPO INPUTS'!$E$27),"0.00E+00"))</f>
        <v>#DIV/0!</v>
      </c>
      <c r="AE164" s="37" t="e">
        <f>VALUE(TEXT(((AB164*'TOX and EXPO INPUTS'!$F$13)/'TOX and EXPO INPUTS'!$E$27),"0.00E+00"))</f>
        <v>#DIV/0!</v>
      </c>
      <c r="AF164" s="37" t="e">
        <f>VALUE(TEXT(((AC164*'TOX and EXPO INPUTS'!$F$13)/'TOX and EXPO INPUTS'!$E$27),"0.00E+00"))</f>
        <v>#DIV/0!</v>
      </c>
      <c r="AG164" s="42" t="e">
        <f>IF($E164="ST",VALUE(TEXT(('TOX and EXPO INPUTS'!$F$7/AD164),"0.0E+00")),IF($E164="IT",VALUE(TEXT(('TOX and EXPO INPUTS'!$F$10/AD164),"0.0E+00"))))</f>
        <v>#DIV/0!</v>
      </c>
      <c r="AH164" s="37" t="e">
        <f>IF($E164="ST",VALUE(TEXT(('TOX and EXPO INPUTS'!$F$7/AE164),"0.0E+00")),IF($E164="IT",VALUE(TEXT(('TOX and EXPO INPUTS'!$F$10/AE164),"0.0E+00"))))</f>
        <v>#DIV/0!</v>
      </c>
      <c r="AI164" s="37" t="e">
        <f>IF($E164="ST",VALUE(TEXT(('TOX and EXPO INPUTS'!$F$7/AF164),"0.0E+00")),IF($E164="IT",VALUE(TEXT(('TOX and EXPO INPUTS'!$F$10/AF164),"0.0E+00"))))</f>
        <v>#DIV/0!</v>
      </c>
      <c r="AJ164" s="42">
        <f t="shared" si="72"/>
        <v>0</v>
      </c>
      <c r="AK164" s="37">
        <f t="shared" si="73"/>
        <v>0</v>
      </c>
      <c r="AL164" s="42" t="e">
        <f>VALUE(TEXT(((AJ164*'TOX and EXPO INPUTS'!$F$21)/'TOX and EXPO INPUTS'!$E$29),"0.00E+00"))</f>
        <v>#DIV/0!</v>
      </c>
      <c r="AM164" s="37" t="e">
        <f>VALUE(TEXT(((AK164*'TOX and EXPO INPUTS'!$F$21)/'TOX and EXPO INPUTS'!$E$29),"0.00E+00"))</f>
        <v>#DIV/0!</v>
      </c>
      <c r="AN164" s="42" t="e">
        <f>IF($E164="ST",VALUE(TEXT(('TOX and EXPO INPUTS'!$F$15/AL164),"0.0E+00")),IF($E164="IT",VALUE(TEXT(('TOX and EXPO INPUTS'!$F$18/AL164),"0.0E+00"))))</f>
        <v>#DIV/0!</v>
      </c>
      <c r="AO164" s="37" t="e">
        <f>IF($E164="ST",VALUE(TEXT(('TOX and EXPO INPUTS'!$F$15/AM164),"0.0E+00")),IF($E164="IT",VALUE(TEXT(('TOX and EXPO INPUTS'!$F$18/AM164),"0.0E+00"))))</f>
        <v>#DIV/0!</v>
      </c>
      <c r="AP164" s="42" t="e">
        <f t="shared" si="58"/>
        <v>#DIV/0!</v>
      </c>
      <c r="AQ164" s="37" t="e">
        <f t="shared" si="59"/>
        <v>#DIV/0!</v>
      </c>
      <c r="AR164" s="37" t="e">
        <f t="shared" si="60"/>
        <v>#DIV/0!</v>
      </c>
      <c r="AS164" s="37" t="e">
        <f t="shared" si="61"/>
        <v>#DIV/0!</v>
      </c>
      <c r="AT164" s="37" t="e">
        <f t="shared" si="62"/>
        <v>#DIV/0!</v>
      </c>
      <c r="AU164" s="37" t="e">
        <f t="shared" si="63"/>
        <v>#DIV/0!</v>
      </c>
      <c r="AV164" s="42" t="e">
        <f t="shared" si="64"/>
        <v>#DIV/0!</v>
      </c>
      <c r="AW164" s="37" t="e">
        <f t="shared" si="65"/>
        <v>#DIV/0!</v>
      </c>
      <c r="AX164" s="37" t="e">
        <f t="shared" si="66"/>
        <v>#DIV/0!</v>
      </c>
      <c r="AY164" s="37" t="e">
        <f t="shared" si="67"/>
        <v>#DIV/0!</v>
      </c>
      <c r="AZ164" s="37" t="e">
        <f t="shared" si="68"/>
        <v>#DIV/0!</v>
      </c>
      <c r="BA164" s="37" t="e">
        <f t="shared" si="69"/>
        <v>#DIV/0!</v>
      </c>
      <c r="BB164" s="42" t="e">
        <f>IF($E164="ST",VALUE(TEXT((1/(('TOX and EXPO INPUTS'!$F$9/AG164)+('TOX and EXPO INPUTS'!$F$17/AN164))),"0.0E+00")),IF($E164="IT",VALUE(TEXT((1/(('TOX and EXPO INPUTS'!$F$12/AG164)+('TOX and EXPO INPUTS'!$F$20/AN164))),"0.0E+00"))))</f>
        <v>#DIV/0!</v>
      </c>
      <c r="BC164" s="37" t="e">
        <f>IF($E164="ST",VALUE(TEXT((1/(('TOX and EXPO INPUTS'!$F$9/AH164)+('TOX and EXPO INPUTS'!$F$17/AN164))),"0.0E+00")),IF($E164="IT",VALUE(TEXT((1/(('TOX and EXPO INPUTS'!$F$12/AH164)+('TOX and EXPO INPUTS'!$F$20/AN164))),"0.0E+00"))))</f>
        <v>#DIV/0!</v>
      </c>
      <c r="BD164" s="37" t="e">
        <f>IF($E164="ST",VALUE(TEXT((1/(('TOX and EXPO INPUTS'!$F$9/AI164)+('TOX and EXPO INPUTS'!$F$17/AN164))),"0.0E+00")),IF($E164="IT",VALUE(TEXT((1/(('TOX and EXPO INPUTS'!$F$12/AI164)+('TOX and EXPO INPUTS'!$F$20/AN164))),"0.0E+00"))))</f>
        <v>#DIV/0!</v>
      </c>
      <c r="BE164" s="37" t="e">
        <f>IF($E164="ST",VALUE(TEXT((1/(('TOX and EXPO INPUTS'!$F$9/AG164)+('TOX and EXPO INPUTS'!$F$17/AO164))),"0.0E+00")),IF($E164="IT",VALUE(TEXT((1/(('TOX and EXPO INPUTS'!$F$12/AG164)+('TOX and EXPO INPUTS'!$F$20/AO164))),"0.0E+00"))))</f>
        <v>#DIV/0!</v>
      </c>
      <c r="BF164" s="37" t="e">
        <f>IF($E164="ST",VALUE(TEXT((1/(('TOX and EXPO INPUTS'!$F$9/AH164)+('TOX and EXPO INPUTS'!$F$17/AO164))),"0.0E+00")),IF($E164="IT",VALUE(TEXT((1/(('TOX and EXPO INPUTS'!$F$12/AH164)+('TOX and EXPO INPUTS'!$F$20/AO164))),"0.0E+00"))))</f>
        <v>#DIV/0!</v>
      </c>
      <c r="BG164" s="37" t="e">
        <f>IF($E164="ST",VALUE(TEXT((1/(('TOX and EXPO INPUTS'!$F$9/AI164)+('TOX and EXPO INPUTS'!$F$17/AO164))),"0.0E+00")),IF($E164="IT",VALUE(TEXT((1/(('TOX and EXPO INPUTS'!$F$12/AI164)+('TOX and EXPO INPUTS'!$F$20/AO164))),"0.0E+00"))))</f>
        <v>#DIV/0!</v>
      </c>
      <c r="BH164" s="42" t="e">
        <f>VALUE(TEXT((AD164*$T164/365*'TOX and EXPO INPUTS'!$E$33/'TOX and EXPO INPUTS'!$E$34),"0.00E+00"))</f>
        <v>#DIV/0!</v>
      </c>
      <c r="BI164" s="37" t="e">
        <f>VALUE(TEXT((AE164*$T164/365*'TOX and EXPO INPUTS'!$E$33/'TOX and EXPO INPUTS'!$E$34),"0.00E+00"))</f>
        <v>#DIV/0!</v>
      </c>
      <c r="BJ164" s="37" t="e">
        <f>VALUE(TEXT((AF164*$T164/365*'TOX and EXPO INPUTS'!$E$33/'TOX and EXPO INPUTS'!$E$34),"0.00E+00"))</f>
        <v>#DIV/0!</v>
      </c>
      <c r="BK164" s="42" t="e">
        <f>VALUE(TEXT((AD164*$U164/365*'TOX and EXPO INPUTS'!$E$33/'TOX and EXPO INPUTS'!$E$34),"0.00E+00"))</f>
        <v>#DIV/0!</v>
      </c>
      <c r="BL164" s="37" t="e">
        <f>VALUE(TEXT((AE164*$U164/365*'TOX and EXPO INPUTS'!$E$33/'TOX and EXPO INPUTS'!$E$34),"0.00E+00"))</f>
        <v>#DIV/0!</v>
      </c>
      <c r="BM164" s="37" t="e">
        <f>VALUE(TEXT((AF164*$U164/365*'TOX and EXPO INPUTS'!$E$33/'TOX and EXPO INPUTS'!$E$34),"0.00E+00"))</f>
        <v>#DIV/0!</v>
      </c>
      <c r="BN164" s="42" t="e">
        <f>VALUE(TEXT((AL164*$T164/365*'TOX and EXPO INPUTS'!$E$33/'TOX and EXPO INPUTS'!$E$34),"0.00E+00"))</f>
        <v>#DIV/0!</v>
      </c>
      <c r="BO164" s="37" t="e">
        <f>VALUE(TEXT((AM164*$T164/365*'TOX and EXPO INPUTS'!$E$33/'TOX and EXPO INPUTS'!$E$34),"0.00E+00"))</f>
        <v>#DIV/0!</v>
      </c>
      <c r="BP164" s="42" t="e">
        <f>VALUE(TEXT((AL164*$U164/365*'TOX and EXPO INPUTS'!$E$33/'TOX and EXPO INPUTS'!$E$34),"0.00E+00"))</f>
        <v>#DIV/0!</v>
      </c>
      <c r="BQ164" s="37" t="e">
        <f>VALUE(TEXT((AM164*$U164/365*'TOX and EXPO INPUTS'!$E$33/'TOX and EXPO INPUTS'!$E$34),"0.00E+00"))</f>
        <v>#DIV/0!</v>
      </c>
      <c r="BR164" s="42" t="e">
        <f>VALUE(TEXT((AP164*$T164/365*'TOX and EXPO INPUTS'!$E$33/'TOX and EXPO INPUTS'!$E$34),"0.00E+00"))</f>
        <v>#DIV/0!</v>
      </c>
      <c r="BS164" s="37" t="e">
        <f>VALUE(TEXT((AQ164*$T164/365*'TOX and EXPO INPUTS'!$E$33/'TOX and EXPO INPUTS'!$E$34),"0.00E+00"))</f>
        <v>#DIV/0!</v>
      </c>
      <c r="BT164" s="37" t="e">
        <f>VALUE(TEXT((AR164*$T164/365*'TOX and EXPO INPUTS'!$E$33/'TOX and EXPO INPUTS'!$E$34),"0.00E+00"))</f>
        <v>#DIV/0!</v>
      </c>
      <c r="BU164" s="37" t="e">
        <f>VALUE(TEXT((AS164*$T164/365*'TOX and EXPO INPUTS'!$E$33/'TOX and EXPO INPUTS'!$E$34),"0.00E+00"))</f>
        <v>#DIV/0!</v>
      </c>
      <c r="BV164" s="37" t="e">
        <f>VALUE(TEXT((AT164*$T164/365*'TOX and EXPO INPUTS'!$E$33/'TOX and EXPO INPUTS'!$E$34),"0.00E+00"))</f>
        <v>#DIV/0!</v>
      </c>
      <c r="BW164" s="37" t="e">
        <f>VALUE(TEXT((AU164*$T164/365*'TOX and EXPO INPUTS'!$E$33/'TOX and EXPO INPUTS'!$E$34),"0.00E+00"))</f>
        <v>#DIV/0!</v>
      </c>
      <c r="BX164" s="42" t="e">
        <f>VALUE(TEXT((AP164*$U164/365*'TOX and EXPO INPUTS'!$E$33/'TOX and EXPO INPUTS'!$E$34),"0.00E+00"))</f>
        <v>#DIV/0!</v>
      </c>
      <c r="BY164" s="37" t="e">
        <f>VALUE(TEXT((AQ164*$U164/365*'TOX and EXPO INPUTS'!$E$33/'TOX and EXPO INPUTS'!$E$34),"0.00E+00"))</f>
        <v>#DIV/0!</v>
      </c>
      <c r="BZ164" s="37" t="e">
        <f>VALUE(TEXT((AR164*$U164/365*'TOX and EXPO INPUTS'!$E$33/'TOX and EXPO INPUTS'!$E$34),"0.00E+00"))</f>
        <v>#DIV/0!</v>
      </c>
      <c r="CA164" s="37" t="e">
        <f>VALUE(TEXT((AS164*$U164/365*'TOX and EXPO INPUTS'!$E$33/'TOX and EXPO INPUTS'!$E$34),"0.00E+00"))</f>
        <v>#DIV/0!</v>
      </c>
      <c r="CB164" s="37" t="e">
        <f>VALUE(TEXT((AT164*$U164/365*'TOX and EXPO INPUTS'!$E$33/'TOX and EXPO INPUTS'!$E$34),"0.00E+00"))</f>
        <v>#DIV/0!</v>
      </c>
      <c r="CC164" s="37" t="e">
        <f>VALUE(TEXT((AU164*$U164/365*'TOX and EXPO INPUTS'!$E$33/'TOX and EXPO INPUTS'!$E$34),"0.00E+00"))</f>
        <v>#DIV/0!</v>
      </c>
      <c r="CD164" s="58" t="e">
        <f>VALUE(TEXT((BR164*'TOX and EXPO INPUTS'!$F$23),"0.00E+00"))</f>
        <v>#DIV/0!</v>
      </c>
      <c r="CE164" s="57" t="e">
        <f>VALUE(TEXT((BS164*'TOX and EXPO INPUTS'!$F$23),"0.00E+00"))</f>
        <v>#DIV/0!</v>
      </c>
      <c r="CF164" s="57" t="e">
        <f>VALUE(TEXT((BT164*'TOX and EXPO INPUTS'!$F$23),"0.00E+00"))</f>
        <v>#DIV/0!</v>
      </c>
      <c r="CG164" s="57" t="e">
        <f>VALUE(TEXT((BU164*'TOX and EXPO INPUTS'!$F$23),"0.00E+00"))</f>
        <v>#DIV/0!</v>
      </c>
      <c r="CH164" s="57" t="e">
        <f>VALUE(TEXT((BV164*'TOX and EXPO INPUTS'!$F$23),"0.00E+00"))</f>
        <v>#DIV/0!</v>
      </c>
      <c r="CI164" s="57" t="e">
        <f>VALUE(TEXT((BW164*'TOX and EXPO INPUTS'!$F$23),"0.00E+00"))</f>
        <v>#DIV/0!</v>
      </c>
      <c r="CJ164" s="58" t="e">
        <f>VALUE(TEXT((BX164*'TOX and EXPO INPUTS'!$F$23),"0.00E+00"))</f>
        <v>#DIV/0!</v>
      </c>
      <c r="CK164" s="57" t="e">
        <f>VALUE(TEXT((BY164*'TOX and EXPO INPUTS'!$F$23),"0.00E+00"))</f>
        <v>#DIV/0!</v>
      </c>
      <c r="CL164" s="57" t="e">
        <f>VALUE(TEXT((BZ164*'TOX and EXPO INPUTS'!$F$23),"0.00E+00"))</f>
        <v>#DIV/0!</v>
      </c>
      <c r="CM164" s="57" t="e">
        <f>VALUE(TEXT((CA164*'TOX and EXPO INPUTS'!$F$23),"0.00E+00"))</f>
        <v>#DIV/0!</v>
      </c>
      <c r="CN164" s="57" t="e">
        <f>VALUE(TEXT((CB164*'TOX and EXPO INPUTS'!$F$23),"0.00E+00"))</f>
        <v>#DIV/0!</v>
      </c>
      <c r="CO164" s="57" t="e">
        <f>VALUE(TEXT((CC164*'TOX and EXPO INPUTS'!$F$23),"0.00E+00"))</f>
        <v>#DIV/0!</v>
      </c>
      <c r="CP164" s="38" t="s">
        <v>106</v>
      </c>
      <c r="CQ164" s="34" t="s">
        <v>107</v>
      </c>
      <c r="CR164" s="34" t="s">
        <v>108</v>
      </c>
      <c r="CS164" s="39" t="s">
        <v>109</v>
      </c>
    </row>
    <row r="165" spans="1:97" ht="48" customHeight="1" x14ac:dyDescent="0.25">
      <c r="A165" s="34" t="s">
        <v>98</v>
      </c>
      <c r="B165" s="34" t="s">
        <v>99</v>
      </c>
      <c r="C165" s="34" t="s">
        <v>100</v>
      </c>
      <c r="D165" s="34" t="s">
        <v>111</v>
      </c>
      <c r="E165" s="39" t="s">
        <v>112</v>
      </c>
      <c r="F165" s="40" t="s">
        <v>136</v>
      </c>
      <c r="G165" s="43"/>
      <c r="H165" s="36" t="s">
        <v>104</v>
      </c>
      <c r="I165" s="67"/>
      <c r="J165" s="36" t="s">
        <v>105</v>
      </c>
      <c r="K165" s="100">
        <f>VLOOKUP(F165,'Amount Seed Planted_variables'!$A$3:$I$74,2,0)</f>
        <v>90000</v>
      </c>
      <c r="L165" s="100">
        <f>VLOOKUP(F165,'Amount Seed Planted_variables'!$A$3:$I$74,3,0)</f>
        <v>115000</v>
      </c>
      <c r="M165" s="36">
        <f t="shared" si="74"/>
        <v>0</v>
      </c>
      <c r="N165" s="35">
        <f t="shared" si="75"/>
        <v>0</v>
      </c>
      <c r="O165" s="101">
        <v>125000</v>
      </c>
      <c r="P165" s="93">
        <f>VLOOKUP(F165,'Amount Seed Planted_variables'!$A$3:$I$74,4,0)</f>
        <v>740520</v>
      </c>
      <c r="Q165" s="93">
        <f>VLOOKUP(F165,'Amount Seed Planted_variables'!$A$3:$I$74,7,0)</f>
        <v>200</v>
      </c>
      <c r="R165" s="93">
        <f>VLOOKUP(F165,'Amount Seed Planted_variables'!$A$3:$I$74,8,0)</f>
        <v>148104000</v>
      </c>
      <c r="S165" s="87">
        <f t="shared" si="71"/>
        <v>2.5</v>
      </c>
      <c r="T165" s="35">
        <v>10</v>
      </c>
      <c r="U165" s="35">
        <v>30</v>
      </c>
      <c r="V165" s="41">
        <v>138210600</v>
      </c>
      <c r="W165" s="35">
        <v>23262800</v>
      </c>
      <c r="X165" s="35">
        <v>21238200</v>
      </c>
      <c r="Y165" s="41">
        <v>106100</v>
      </c>
      <c r="Z165" s="35">
        <f t="shared" si="70"/>
        <v>10610</v>
      </c>
      <c r="AA165" s="42">
        <f t="shared" si="76"/>
        <v>0</v>
      </c>
      <c r="AB165" s="37">
        <f t="shared" si="77"/>
        <v>0</v>
      </c>
      <c r="AC165" s="37">
        <f t="shared" si="78"/>
        <v>0</v>
      </c>
      <c r="AD165" s="42" t="e">
        <f>VALUE(TEXT(((AA165*'TOX and EXPO INPUTS'!$F$13)/'TOX and EXPO INPUTS'!$E$27),"0.00E+00"))</f>
        <v>#DIV/0!</v>
      </c>
      <c r="AE165" s="37" t="e">
        <f>VALUE(TEXT(((AB165*'TOX and EXPO INPUTS'!$F$13)/'TOX and EXPO INPUTS'!$E$27),"0.00E+00"))</f>
        <v>#DIV/0!</v>
      </c>
      <c r="AF165" s="37" t="e">
        <f>VALUE(TEXT(((AC165*'TOX and EXPO INPUTS'!$F$13)/'TOX and EXPO INPUTS'!$E$27),"0.00E+00"))</f>
        <v>#DIV/0!</v>
      </c>
      <c r="AG165" s="42" t="e">
        <f>IF($E165="ST",VALUE(TEXT(('TOX and EXPO INPUTS'!$F$7/AD165),"0.0E+00")),IF($E165="IT",VALUE(TEXT(('TOX and EXPO INPUTS'!$F$10/AD165),"0.0E+00"))))</f>
        <v>#DIV/0!</v>
      </c>
      <c r="AH165" s="37" t="e">
        <f>IF($E165="ST",VALUE(TEXT(('TOX and EXPO INPUTS'!$F$7/AE165),"0.0E+00")),IF($E165="IT",VALUE(TEXT(('TOX and EXPO INPUTS'!$F$10/AE165),"0.0E+00"))))</f>
        <v>#DIV/0!</v>
      </c>
      <c r="AI165" s="37" t="e">
        <f>IF($E165="ST",VALUE(TEXT(('TOX and EXPO INPUTS'!$F$7/AF165),"0.0E+00")),IF($E165="IT",VALUE(TEXT(('TOX and EXPO INPUTS'!$F$10/AF165),"0.0E+00"))))</f>
        <v>#DIV/0!</v>
      </c>
      <c r="AJ165" s="42">
        <f t="shared" si="72"/>
        <v>0</v>
      </c>
      <c r="AK165" s="37">
        <f t="shared" si="73"/>
        <v>0</v>
      </c>
      <c r="AL165" s="42" t="e">
        <f>VALUE(TEXT(((AJ165*'TOX and EXPO INPUTS'!$F$21)/'TOX and EXPO INPUTS'!$E$29),"0.00E+00"))</f>
        <v>#DIV/0!</v>
      </c>
      <c r="AM165" s="37" t="e">
        <f>VALUE(TEXT(((AK165*'TOX and EXPO INPUTS'!$F$21)/'TOX and EXPO INPUTS'!$E$29),"0.00E+00"))</f>
        <v>#DIV/0!</v>
      </c>
      <c r="AN165" s="42" t="e">
        <f>IF($E165="ST",VALUE(TEXT(('TOX and EXPO INPUTS'!$F$15/AL165),"0.0E+00")),IF($E165="IT",VALUE(TEXT(('TOX and EXPO INPUTS'!$F$18/AL165),"0.0E+00"))))</f>
        <v>#DIV/0!</v>
      </c>
      <c r="AO165" s="37" t="e">
        <f>IF($E165="ST",VALUE(TEXT(('TOX and EXPO INPUTS'!$F$15/AM165),"0.0E+00")),IF($E165="IT",VALUE(TEXT(('TOX and EXPO INPUTS'!$F$18/AM165),"0.0E+00"))))</f>
        <v>#DIV/0!</v>
      </c>
      <c r="AP165" s="42" t="e">
        <f t="shared" si="58"/>
        <v>#DIV/0!</v>
      </c>
      <c r="AQ165" s="37" t="e">
        <f t="shared" si="59"/>
        <v>#DIV/0!</v>
      </c>
      <c r="AR165" s="37" t="e">
        <f t="shared" si="60"/>
        <v>#DIV/0!</v>
      </c>
      <c r="AS165" s="37" t="e">
        <f t="shared" si="61"/>
        <v>#DIV/0!</v>
      </c>
      <c r="AT165" s="37" t="e">
        <f t="shared" si="62"/>
        <v>#DIV/0!</v>
      </c>
      <c r="AU165" s="37" t="e">
        <f t="shared" si="63"/>
        <v>#DIV/0!</v>
      </c>
      <c r="AV165" s="42" t="e">
        <f t="shared" si="64"/>
        <v>#DIV/0!</v>
      </c>
      <c r="AW165" s="37" t="e">
        <f t="shared" si="65"/>
        <v>#DIV/0!</v>
      </c>
      <c r="AX165" s="37" t="e">
        <f t="shared" si="66"/>
        <v>#DIV/0!</v>
      </c>
      <c r="AY165" s="37" t="e">
        <f t="shared" si="67"/>
        <v>#DIV/0!</v>
      </c>
      <c r="AZ165" s="37" t="e">
        <f t="shared" si="68"/>
        <v>#DIV/0!</v>
      </c>
      <c r="BA165" s="37" t="e">
        <f t="shared" si="69"/>
        <v>#DIV/0!</v>
      </c>
      <c r="BB165" s="42" t="e">
        <f>IF($E165="ST",VALUE(TEXT((1/(('TOX and EXPO INPUTS'!$F$9/AG165)+('TOX and EXPO INPUTS'!$F$17/AN165))),"0.0E+00")),IF($E165="IT",VALUE(TEXT((1/(('TOX and EXPO INPUTS'!$F$12/AG165)+('TOX and EXPO INPUTS'!$F$20/AN165))),"0.0E+00"))))</f>
        <v>#DIV/0!</v>
      </c>
      <c r="BC165" s="37" t="e">
        <f>IF($E165="ST",VALUE(TEXT((1/(('TOX and EXPO INPUTS'!$F$9/AH165)+('TOX and EXPO INPUTS'!$F$17/AN165))),"0.0E+00")),IF($E165="IT",VALUE(TEXT((1/(('TOX and EXPO INPUTS'!$F$12/AH165)+('TOX and EXPO INPUTS'!$F$20/AN165))),"0.0E+00"))))</f>
        <v>#DIV/0!</v>
      </c>
      <c r="BD165" s="37" t="e">
        <f>IF($E165="ST",VALUE(TEXT((1/(('TOX and EXPO INPUTS'!$F$9/AI165)+('TOX and EXPO INPUTS'!$F$17/AN165))),"0.0E+00")),IF($E165="IT",VALUE(TEXT((1/(('TOX and EXPO INPUTS'!$F$12/AI165)+('TOX and EXPO INPUTS'!$F$20/AN165))),"0.0E+00"))))</f>
        <v>#DIV/0!</v>
      </c>
      <c r="BE165" s="37" t="e">
        <f>IF($E165="ST",VALUE(TEXT((1/(('TOX and EXPO INPUTS'!$F$9/AG165)+('TOX and EXPO INPUTS'!$F$17/AO165))),"0.0E+00")),IF($E165="IT",VALUE(TEXT((1/(('TOX and EXPO INPUTS'!$F$12/AG165)+('TOX and EXPO INPUTS'!$F$20/AO165))),"0.0E+00"))))</f>
        <v>#DIV/0!</v>
      </c>
      <c r="BF165" s="37" t="e">
        <f>IF($E165="ST",VALUE(TEXT((1/(('TOX and EXPO INPUTS'!$F$9/AH165)+('TOX and EXPO INPUTS'!$F$17/AO165))),"0.0E+00")),IF($E165="IT",VALUE(TEXT((1/(('TOX and EXPO INPUTS'!$F$12/AH165)+('TOX and EXPO INPUTS'!$F$20/AO165))),"0.0E+00"))))</f>
        <v>#DIV/0!</v>
      </c>
      <c r="BG165" s="37" t="e">
        <f>IF($E165="ST",VALUE(TEXT((1/(('TOX and EXPO INPUTS'!$F$9/AI165)+('TOX and EXPO INPUTS'!$F$17/AO165))),"0.0E+00")),IF($E165="IT",VALUE(TEXT((1/(('TOX and EXPO INPUTS'!$F$12/AI165)+('TOX and EXPO INPUTS'!$F$20/AO165))),"0.0E+00"))))</f>
        <v>#DIV/0!</v>
      </c>
      <c r="BH165" s="42" t="e">
        <f>VALUE(TEXT((AD165*$T165/365*'TOX and EXPO INPUTS'!$E$33/'TOX and EXPO INPUTS'!$E$34),"0.00E+00"))</f>
        <v>#DIV/0!</v>
      </c>
      <c r="BI165" s="37" t="e">
        <f>VALUE(TEXT((AE165*$T165/365*'TOX and EXPO INPUTS'!$E$33/'TOX and EXPO INPUTS'!$E$34),"0.00E+00"))</f>
        <v>#DIV/0!</v>
      </c>
      <c r="BJ165" s="37" t="e">
        <f>VALUE(TEXT((AF165*$T165/365*'TOX and EXPO INPUTS'!$E$33/'TOX and EXPO INPUTS'!$E$34),"0.00E+00"))</f>
        <v>#DIV/0!</v>
      </c>
      <c r="BK165" s="42" t="e">
        <f>VALUE(TEXT((AD165*$U165/365*'TOX and EXPO INPUTS'!$E$33/'TOX and EXPO INPUTS'!$E$34),"0.00E+00"))</f>
        <v>#DIV/0!</v>
      </c>
      <c r="BL165" s="37" t="e">
        <f>VALUE(TEXT((AE165*$U165/365*'TOX and EXPO INPUTS'!$E$33/'TOX and EXPO INPUTS'!$E$34),"0.00E+00"))</f>
        <v>#DIV/0!</v>
      </c>
      <c r="BM165" s="37" t="e">
        <f>VALUE(TEXT((AF165*$U165/365*'TOX and EXPO INPUTS'!$E$33/'TOX and EXPO INPUTS'!$E$34),"0.00E+00"))</f>
        <v>#DIV/0!</v>
      </c>
      <c r="BN165" s="42" t="e">
        <f>VALUE(TEXT((AL165*$T165/365*'TOX and EXPO INPUTS'!$E$33/'TOX and EXPO INPUTS'!$E$34),"0.00E+00"))</f>
        <v>#DIV/0!</v>
      </c>
      <c r="BO165" s="37" t="e">
        <f>VALUE(TEXT((AM165*$T165/365*'TOX and EXPO INPUTS'!$E$33/'TOX and EXPO INPUTS'!$E$34),"0.00E+00"))</f>
        <v>#DIV/0!</v>
      </c>
      <c r="BP165" s="42" t="e">
        <f>VALUE(TEXT((AL165*$U165/365*'TOX and EXPO INPUTS'!$E$33/'TOX and EXPO INPUTS'!$E$34),"0.00E+00"))</f>
        <v>#DIV/0!</v>
      </c>
      <c r="BQ165" s="37" t="e">
        <f>VALUE(TEXT((AM165*$U165/365*'TOX and EXPO INPUTS'!$E$33/'TOX and EXPO INPUTS'!$E$34),"0.00E+00"))</f>
        <v>#DIV/0!</v>
      </c>
      <c r="BR165" s="42" t="e">
        <f>VALUE(TEXT((AP165*$T165/365*'TOX and EXPO INPUTS'!$E$33/'TOX and EXPO INPUTS'!$E$34),"0.00E+00"))</f>
        <v>#DIV/0!</v>
      </c>
      <c r="BS165" s="37" t="e">
        <f>VALUE(TEXT((AQ165*$T165/365*'TOX and EXPO INPUTS'!$E$33/'TOX and EXPO INPUTS'!$E$34),"0.00E+00"))</f>
        <v>#DIV/0!</v>
      </c>
      <c r="BT165" s="37" t="e">
        <f>VALUE(TEXT((AR165*$T165/365*'TOX and EXPO INPUTS'!$E$33/'TOX and EXPO INPUTS'!$E$34),"0.00E+00"))</f>
        <v>#DIV/0!</v>
      </c>
      <c r="BU165" s="37" t="e">
        <f>VALUE(TEXT((AS165*$T165/365*'TOX and EXPO INPUTS'!$E$33/'TOX and EXPO INPUTS'!$E$34),"0.00E+00"))</f>
        <v>#DIV/0!</v>
      </c>
      <c r="BV165" s="37" t="e">
        <f>VALUE(TEXT((AT165*$T165/365*'TOX and EXPO INPUTS'!$E$33/'TOX and EXPO INPUTS'!$E$34),"0.00E+00"))</f>
        <v>#DIV/0!</v>
      </c>
      <c r="BW165" s="37" t="e">
        <f>VALUE(TEXT((AU165*$T165/365*'TOX and EXPO INPUTS'!$E$33/'TOX and EXPO INPUTS'!$E$34),"0.00E+00"))</f>
        <v>#DIV/0!</v>
      </c>
      <c r="BX165" s="42" t="e">
        <f>VALUE(TEXT((AP165*$U165/365*'TOX and EXPO INPUTS'!$E$33/'TOX and EXPO INPUTS'!$E$34),"0.00E+00"))</f>
        <v>#DIV/0!</v>
      </c>
      <c r="BY165" s="37" t="e">
        <f>VALUE(TEXT((AQ165*$U165/365*'TOX and EXPO INPUTS'!$E$33/'TOX and EXPO INPUTS'!$E$34),"0.00E+00"))</f>
        <v>#DIV/0!</v>
      </c>
      <c r="BZ165" s="37" t="e">
        <f>VALUE(TEXT((AR165*$U165/365*'TOX and EXPO INPUTS'!$E$33/'TOX and EXPO INPUTS'!$E$34),"0.00E+00"))</f>
        <v>#DIV/0!</v>
      </c>
      <c r="CA165" s="37" t="e">
        <f>VALUE(TEXT((AS165*$U165/365*'TOX and EXPO INPUTS'!$E$33/'TOX and EXPO INPUTS'!$E$34),"0.00E+00"))</f>
        <v>#DIV/0!</v>
      </c>
      <c r="CB165" s="37" t="e">
        <f>VALUE(TEXT((AT165*$U165/365*'TOX and EXPO INPUTS'!$E$33/'TOX and EXPO INPUTS'!$E$34),"0.00E+00"))</f>
        <v>#DIV/0!</v>
      </c>
      <c r="CC165" s="37" t="e">
        <f>VALUE(TEXT((AU165*$U165/365*'TOX and EXPO INPUTS'!$E$33/'TOX and EXPO INPUTS'!$E$34),"0.00E+00"))</f>
        <v>#DIV/0!</v>
      </c>
      <c r="CD165" s="58" t="e">
        <f>VALUE(TEXT((BR165*'TOX and EXPO INPUTS'!$F$23),"0.00E+00"))</f>
        <v>#DIV/0!</v>
      </c>
      <c r="CE165" s="57" t="e">
        <f>VALUE(TEXT((BS165*'TOX and EXPO INPUTS'!$F$23),"0.00E+00"))</f>
        <v>#DIV/0!</v>
      </c>
      <c r="CF165" s="57" t="e">
        <f>VALUE(TEXT((BT165*'TOX and EXPO INPUTS'!$F$23),"0.00E+00"))</f>
        <v>#DIV/0!</v>
      </c>
      <c r="CG165" s="57" t="e">
        <f>VALUE(TEXT((BU165*'TOX and EXPO INPUTS'!$F$23),"0.00E+00"))</f>
        <v>#DIV/0!</v>
      </c>
      <c r="CH165" s="57" t="e">
        <f>VALUE(TEXT((BV165*'TOX and EXPO INPUTS'!$F$23),"0.00E+00"))</f>
        <v>#DIV/0!</v>
      </c>
      <c r="CI165" s="57" t="e">
        <f>VALUE(TEXT((BW165*'TOX and EXPO INPUTS'!$F$23),"0.00E+00"))</f>
        <v>#DIV/0!</v>
      </c>
      <c r="CJ165" s="58" t="e">
        <f>VALUE(TEXT((BX165*'TOX and EXPO INPUTS'!$F$23),"0.00E+00"))</f>
        <v>#DIV/0!</v>
      </c>
      <c r="CK165" s="57" t="e">
        <f>VALUE(TEXT((BY165*'TOX and EXPO INPUTS'!$F$23),"0.00E+00"))</f>
        <v>#DIV/0!</v>
      </c>
      <c r="CL165" s="57" t="e">
        <f>VALUE(TEXT((BZ165*'TOX and EXPO INPUTS'!$F$23),"0.00E+00"))</f>
        <v>#DIV/0!</v>
      </c>
      <c r="CM165" s="57" t="e">
        <f>VALUE(TEXT((CA165*'TOX and EXPO INPUTS'!$F$23),"0.00E+00"))</f>
        <v>#DIV/0!</v>
      </c>
      <c r="CN165" s="57" t="e">
        <f>VALUE(TEXT((CB165*'TOX and EXPO INPUTS'!$F$23),"0.00E+00"))</f>
        <v>#DIV/0!</v>
      </c>
      <c r="CO165" s="57" t="e">
        <f>VALUE(TEXT((CC165*'TOX and EXPO INPUTS'!$F$23),"0.00E+00"))</f>
        <v>#DIV/0!</v>
      </c>
      <c r="CP165" s="38" t="s">
        <v>106</v>
      </c>
      <c r="CQ165" s="34" t="s">
        <v>107</v>
      </c>
      <c r="CR165" s="34" t="s">
        <v>108</v>
      </c>
      <c r="CS165" s="39" t="s">
        <v>109</v>
      </c>
    </row>
    <row r="166" spans="1:97" ht="48" customHeight="1" x14ac:dyDescent="0.25">
      <c r="A166" s="34" t="s">
        <v>98</v>
      </c>
      <c r="B166" s="34" t="s">
        <v>99</v>
      </c>
      <c r="C166" s="34" t="s">
        <v>100</v>
      </c>
      <c r="D166" s="34" t="s">
        <v>442</v>
      </c>
      <c r="E166" s="39" t="s">
        <v>112</v>
      </c>
      <c r="F166" s="40" t="s">
        <v>136</v>
      </c>
      <c r="G166" s="43"/>
      <c r="H166" s="36" t="s">
        <v>104</v>
      </c>
      <c r="I166" s="67"/>
      <c r="J166" s="36" t="s">
        <v>105</v>
      </c>
      <c r="K166" s="100">
        <f>VLOOKUP(F166,'Amount Seed Planted_variables'!$A$3:$I$74,2,0)</f>
        <v>90000</v>
      </c>
      <c r="L166" s="100">
        <f>VLOOKUP(F166,'Amount Seed Planted_variables'!$A$3:$I$74,3,0)</f>
        <v>115000</v>
      </c>
      <c r="M166" s="36">
        <f t="shared" si="74"/>
        <v>0</v>
      </c>
      <c r="N166" s="35">
        <f t="shared" si="75"/>
        <v>0</v>
      </c>
      <c r="O166" s="101">
        <v>125000</v>
      </c>
      <c r="P166" s="93">
        <f>VLOOKUP(F166,'Amount Seed Planted_variables'!$A$3:$I$74,4,0)</f>
        <v>740520</v>
      </c>
      <c r="Q166" s="93">
        <f>VLOOKUP(F166,'Amount Seed Planted_variables'!$A$3:$I$74,7,0)</f>
        <v>200</v>
      </c>
      <c r="R166" s="93">
        <f>VLOOKUP(F166,'Amount Seed Planted_variables'!$A$3:$I$74,8,0)</f>
        <v>148104000</v>
      </c>
      <c r="S166" s="87" t="str">
        <f t="shared" si="71"/>
        <v>NA</v>
      </c>
      <c r="T166" s="35">
        <v>10</v>
      </c>
      <c r="U166" s="35">
        <v>30</v>
      </c>
      <c r="V166" s="41">
        <v>3994</v>
      </c>
      <c r="W166" s="35">
        <v>797</v>
      </c>
      <c r="X166" s="35">
        <v>530</v>
      </c>
      <c r="Y166" s="41">
        <v>66</v>
      </c>
      <c r="Z166" s="35">
        <f t="shared" si="70"/>
        <v>6.6000000000000005</v>
      </c>
      <c r="AA166" s="42">
        <f t="shared" si="76"/>
        <v>0</v>
      </c>
      <c r="AB166" s="37">
        <f t="shared" si="77"/>
        <v>0</v>
      </c>
      <c r="AC166" s="37">
        <f t="shared" si="78"/>
        <v>0</v>
      </c>
      <c r="AD166" s="42" t="e">
        <f>VALUE(TEXT(((AA166*'TOX and EXPO INPUTS'!$F$13)/'TOX and EXPO INPUTS'!$E$27),"0.00E+00"))</f>
        <v>#DIV/0!</v>
      </c>
      <c r="AE166" s="37" t="e">
        <f>VALUE(TEXT(((AB166*'TOX and EXPO INPUTS'!$F$13)/'TOX and EXPO INPUTS'!$E$27),"0.00E+00"))</f>
        <v>#DIV/0!</v>
      </c>
      <c r="AF166" s="37" t="e">
        <f>VALUE(TEXT(((AC166*'TOX and EXPO INPUTS'!$F$13)/'TOX and EXPO INPUTS'!$E$27),"0.00E+00"))</f>
        <v>#DIV/0!</v>
      </c>
      <c r="AG166" s="42" t="e">
        <f>IF($E166="ST",VALUE(TEXT(('TOX and EXPO INPUTS'!$F$7/AD166),"0.0E+00")),IF($E166="IT",VALUE(TEXT(('TOX and EXPO INPUTS'!$F$10/AD166),"0.0E+00"))))</f>
        <v>#DIV/0!</v>
      </c>
      <c r="AH166" s="37" t="e">
        <f>IF($E166="ST",VALUE(TEXT(('TOX and EXPO INPUTS'!$F$7/AE166),"0.0E+00")),IF($E166="IT",VALUE(TEXT(('TOX and EXPO INPUTS'!$F$10/AE166),"0.0E+00"))))</f>
        <v>#DIV/0!</v>
      </c>
      <c r="AI166" s="37" t="e">
        <f>IF($E166="ST",VALUE(TEXT(('TOX and EXPO INPUTS'!$F$7/AF166),"0.0E+00")),IF($E166="IT",VALUE(TEXT(('TOX and EXPO INPUTS'!$F$10/AF166),"0.0E+00"))))</f>
        <v>#DIV/0!</v>
      </c>
      <c r="AJ166" s="42">
        <f t="shared" si="72"/>
        <v>0</v>
      </c>
      <c r="AK166" s="37">
        <f t="shared" si="73"/>
        <v>0</v>
      </c>
      <c r="AL166" s="42" t="e">
        <f>VALUE(TEXT(((AJ166*'TOX and EXPO INPUTS'!$F$21)/'TOX and EXPO INPUTS'!$E$29),"0.00E+00"))</f>
        <v>#DIV/0!</v>
      </c>
      <c r="AM166" s="37" t="e">
        <f>VALUE(TEXT(((AK166*'TOX and EXPO INPUTS'!$F$21)/'TOX and EXPO INPUTS'!$E$29),"0.00E+00"))</f>
        <v>#DIV/0!</v>
      </c>
      <c r="AN166" s="42" t="e">
        <f>IF($E166="ST",VALUE(TEXT(('TOX and EXPO INPUTS'!$F$15/AL166),"0.0E+00")),IF($E166="IT",VALUE(TEXT(('TOX and EXPO INPUTS'!$F$18/AL166),"0.0E+00"))))</f>
        <v>#DIV/0!</v>
      </c>
      <c r="AO166" s="37" t="e">
        <f>IF($E166="ST",VALUE(TEXT(('TOX and EXPO INPUTS'!$F$15/AM166),"0.0E+00")),IF($E166="IT",VALUE(TEXT(('TOX and EXPO INPUTS'!$F$18/AM166),"0.0E+00"))))</f>
        <v>#DIV/0!</v>
      </c>
      <c r="AP166" s="42" t="e">
        <f t="shared" si="58"/>
        <v>#DIV/0!</v>
      </c>
      <c r="AQ166" s="37" t="e">
        <f t="shared" si="59"/>
        <v>#DIV/0!</v>
      </c>
      <c r="AR166" s="37" t="e">
        <f t="shared" si="60"/>
        <v>#DIV/0!</v>
      </c>
      <c r="AS166" s="37" t="e">
        <f t="shared" si="61"/>
        <v>#DIV/0!</v>
      </c>
      <c r="AT166" s="37" t="e">
        <f t="shared" si="62"/>
        <v>#DIV/0!</v>
      </c>
      <c r="AU166" s="37" t="e">
        <f t="shared" si="63"/>
        <v>#DIV/0!</v>
      </c>
      <c r="AV166" s="42" t="e">
        <f t="shared" si="64"/>
        <v>#DIV/0!</v>
      </c>
      <c r="AW166" s="37" t="e">
        <f t="shared" si="65"/>
        <v>#DIV/0!</v>
      </c>
      <c r="AX166" s="37" t="e">
        <f t="shared" si="66"/>
        <v>#DIV/0!</v>
      </c>
      <c r="AY166" s="37" t="e">
        <f t="shared" si="67"/>
        <v>#DIV/0!</v>
      </c>
      <c r="AZ166" s="37" t="e">
        <f t="shared" si="68"/>
        <v>#DIV/0!</v>
      </c>
      <c r="BA166" s="37" t="e">
        <f t="shared" si="69"/>
        <v>#DIV/0!</v>
      </c>
      <c r="BB166" s="42" t="e">
        <f>IF($E166="ST",VALUE(TEXT((1/(('TOX and EXPO INPUTS'!$F$9/AG166)+('TOX and EXPO INPUTS'!$F$17/AN166))),"0.0E+00")),IF($E166="IT",VALUE(TEXT((1/(('TOX and EXPO INPUTS'!$F$12/AG166)+('TOX and EXPO INPUTS'!$F$20/AN166))),"0.0E+00"))))</f>
        <v>#DIV/0!</v>
      </c>
      <c r="BC166" s="37" t="e">
        <f>IF($E166="ST",VALUE(TEXT((1/(('TOX and EXPO INPUTS'!$F$9/AH166)+('TOX and EXPO INPUTS'!$F$17/AN166))),"0.0E+00")),IF($E166="IT",VALUE(TEXT((1/(('TOX and EXPO INPUTS'!$F$12/AH166)+('TOX and EXPO INPUTS'!$F$20/AN166))),"0.0E+00"))))</f>
        <v>#DIV/0!</v>
      </c>
      <c r="BD166" s="37" t="e">
        <f>IF($E166="ST",VALUE(TEXT((1/(('TOX and EXPO INPUTS'!$F$9/AI166)+('TOX and EXPO INPUTS'!$F$17/AN166))),"0.0E+00")),IF($E166="IT",VALUE(TEXT((1/(('TOX and EXPO INPUTS'!$F$12/AI166)+('TOX and EXPO INPUTS'!$F$20/AN166))),"0.0E+00"))))</f>
        <v>#DIV/0!</v>
      </c>
      <c r="BE166" s="37" t="e">
        <f>IF($E166="ST",VALUE(TEXT((1/(('TOX and EXPO INPUTS'!$F$9/AG166)+('TOX and EXPO INPUTS'!$F$17/AO166))),"0.0E+00")),IF($E166="IT",VALUE(TEXT((1/(('TOX and EXPO INPUTS'!$F$12/AG166)+('TOX and EXPO INPUTS'!$F$20/AO166))),"0.0E+00"))))</f>
        <v>#DIV/0!</v>
      </c>
      <c r="BF166" s="37" t="e">
        <f>IF($E166="ST",VALUE(TEXT((1/(('TOX and EXPO INPUTS'!$F$9/AH166)+('TOX and EXPO INPUTS'!$F$17/AO166))),"0.0E+00")),IF($E166="IT",VALUE(TEXT((1/(('TOX and EXPO INPUTS'!$F$12/AH166)+('TOX and EXPO INPUTS'!$F$20/AO166))),"0.0E+00"))))</f>
        <v>#DIV/0!</v>
      </c>
      <c r="BG166" s="37" t="e">
        <f>IF($E166="ST",VALUE(TEXT((1/(('TOX and EXPO INPUTS'!$F$9/AI166)+('TOX and EXPO INPUTS'!$F$17/AO166))),"0.0E+00")),IF($E166="IT",VALUE(TEXT((1/(('TOX and EXPO INPUTS'!$F$12/AI166)+('TOX and EXPO INPUTS'!$F$20/AO166))),"0.0E+00"))))</f>
        <v>#DIV/0!</v>
      </c>
      <c r="BH166" s="42" t="e">
        <f>VALUE(TEXT((AD166*$T166/365*'TOX and EXPO INPUTS'!$E$33/'TOX and EXPO INPUTS'!$E$34),"0.00E+00"))</f>
        <v>#DIV/0!</v>
      </c>
      <c r="BI166" s="37" t="e">
        <f>VALUE(TEXT((AE166*$T166/365*'TOX and EXPO INPUTS'!$E$33/'TOX and EXPO INPUTS'!$E$34),"0.00E+00"))</f>
        <v>#DIV/0!</v>
      </c>
      <c r="BJ166" s="37" t="e">
        <f>VALUE(TEXT((AF166*$T166/365*'TOX and EXPO INPUTS'!$E$33/'TOX and EXPO INPUTS'!$E$34),"0.00E+00"))</f>
        <v>#DIV/0!</v>
      </c>
      <c r="BK166" s="42" t="e">
        <f>VALUE(TEXT((AD166*$U166/365*'TOX and EXPO INPUTS'!$E$33/'TOX and EXPO INPUTS'!$E$34),"0.00E+00"))</f>
        <v>#DIV/0!</v>
      </c>
      <c r="BL166" s="37" t="e">
        <f>VALUE(TEXT((AE166*$U166/365*'TOX and EXPO INPUTS'!$E$33/'TOX and EXPO INPUTS'!$E$34),"0.00E+00"))</f>
        <v>#DIV/0!</v>
      </c>
      <c r="BM166" s="37" t="e">
        <f>VALUE(TEXT((AF166*$U166/365*'TOX and EXPO INPUTS'!$E$33/'TOX and EXPO INPUTS'!$E$34),"0.00E+00"))</f>
        <v>#DIV/0!</v>
      </c>
      <c r="BN166" s="42" t="e">
        <f>VALUE(TEXT((AL166*$T166/365*'TOX and EXPO INPUTS'!$E$33/'TOX and EXPO INPUTS'!$E$34),"0.00E+00"))</f>
        <v>#DIV/0!</v>
      </c>
      <c r="BO166" s="37" t="e">
        <f>VALUE(TEXT((AM166*$T166/365*'TOX and EXPO INPUTS'!$E$33/'TOX and EXPO INPUTS'!$E$34),"0.00E+00"))</f>
        <v>#DIV/0!</v>
      </c>
      <c r="BP166" s="42" t="e">
        <f>VALUE(TEXT((AL166*$U166/365*'TOX and EXPO INPUTS'!$E$33/'TOX and EXPO INPUTS'!$E$34),"0.00E+00"))</f>
        <v>#DIV/0!</v>
      </c>
      <c r="BQ166" s="37" t="e">
        <f>VALUE(TEXT((AM166*$U166/365*'TOX and EXPO INPUTS'!$E$33/'TOX and EXPO INPUTS'!$E$34),"0.00E+00"))</f>
        <v>#DIV/0!</v>
      </c>
      <c r="BR166" s="42" t="e">
        <f>VALUE(TEXT((AP166*$T166/365*'TOX and EXPO INPUTS'!$E$33/'TOX and EXPO INPUTS'!$E$34),"0.00E+00"))</f>
        <v>#DIV/0!</v>
      </c>
      <c r="BS166" s="37" t="e">
        <f>VALUE(TEXT((AQ166*$T166/365*'TOX and EXPO INPUTS'!$E$33/'TOX and EXPO INPUTS'!$E$34),"0.00E+00"))</f>
        <v>#DIV/0!</v>
      </c>
      <c r="BT166" s="37" t="e">
        <f>VALUE(TEXT((AR166*$T166/365*'TOX and EXPO INPUTS'!$E$33/'TOX and EXPO INPUTS'!$E$34),"0.00E+00"))</f>
        <v>#DIV/0!</v>
      </c>
      <c r="BU166" s="37" t="e">
        <f>VALUE(TEXT((AS166*$T166/365*'TOX and EXPO INPUTS'!$E$33/'TOX and EXPO INPUTS'!$E$34),"0.00E+00"))</f>
        <v>#DIV/0!</v>
      </c>
      <c r="BV166" s="37" t="e">
        <f>VALUE(TEXT((AT166*$T166/365*'TOX and EXPO INPUTS'!$E$33/'TOX and EXPO INPUTS'!$E$34),"0.00E+00"))</f>
        <v>#DIV/0!</v>
      </c>
      <c r="BW166" s="37" t="e">
        <f>VALUE(TEXT((AU166*$T166/365*'TOX and EXPO INPUTS'!$E$33/'TOX and EXPO INPUTS'!$E$34),"0.00E+00"))</f>
        <v>#DIV/0!</v>
      </c>
      <c r="BX166" s="42" t="e">
        <f>VALUE(TEXT((AP166*$U166/365*'TOX and EXPO INPUTS'!$E$33/'TOX and EXPO INPUTS'!$E$34),"0.00E+00"))</f>
        <v>#DIV/0!</v>
      </c>
      <c r="BY166" s="37" t="e">
        <f>VALUE(TEXT((AQ166*$U166/365*'TOX and EXPO INPUTS'!$E$33/'TOX and EXPO INPUTS'!$E$34),"0.00E+00"))</f>
        <v>#DIV/0!</v>
      </c>
      <c r="BZ166" s="37" t="e">
        <f>VALUE(TEXT((AR166*$U166/365*'TOX and EXPO INPUTS'!$E$33/'TOX and EXPO INPUTS'!$E$34),"0.00E+00"))</f>
        <v>#DIV/0!</v>
      </c>
      <c r="CA166" s="37" t="e">
        <f>VALUE(TEXT((AS166*$U166/365*'TOX and EXPO INPUTS'!$E$33/'TOX and EXPO INPUTS'!$E$34),"0.00E+00"))</f>
        <v>#DIV/0!</v>
      </c>
      <c r="CB166" s="37" t="e">
        <f>VALUE(TEXT((AT166*$U166/365*'TOX and EXPO INPUTS'!$E$33/'TOX and EXPO INPUTS'!$E$34),"0.00E+00"))</f>
        <v>#DIV/0!</v>
      </c>
      <c r="CC166" s="37" t="e">
        <f>VALUE(TEXT((AU166*$U166/365*'TOX and EXPO INPUTS'!$E$33/'TOX and EXPO INPUTS'!$E$34),"0.00E+00"))</f>
        <v>#DIV/0!</v>
      </c>
      <c r="CD166" s="58" t="e">
        <f>VALUE(TEXT((BR166*'TOX and EXPO INPUTS'!$F$23),"0.00E+00"))</f>
        <v>#DIV/0!</v>
      </c>
      <c r="CE166" s="57" t="e">
        <f>VALUE(TEXT((BS166*'TOX and EXPO INPUTS'!$F$23),"0.00E+00"))</f>
        <v>#DIV/0!</v>
      </c>
      <c r="CF166" s="57" t="e">
        <f>VALUE(TEXT((BT166*'TOX and EXPO INPUTS'!$F$23),"0.00E+00"))</f>
        <v>#DIV/0!</v>
      </c>
      <c r="CG166" s="57" t="e">
        <f>VALUE(TEXT((BU166*'TOX and EXPO INPUTS'!$F$23),"0.00E+00"))</f>
        <v>#DIV/0!</v>
      </c>
      <c r="CH166" s="57" t="e">
        <f>VALUE(TEXT((BV166*'TOX and EXPO INPUTS'!$F$23),"0.00E+00"))</f>
        <v>#DIV/0!</v>
      </c>
      <c r="CI166" s="57" t="e">
        <f>VALUE(TEXT((BW166*'TOX and EXPO INPUTS'!$F$23),"0.00E+00"))</f>
        <v>#DIV/0!</v>
      </c>
      <c r="CJ166" s="58" t="e">
        <f>VALUE(TEXT((BX166*'TOX and EXPO INPUTS'!$F$23),"0.00E+00"))</f>
        <v>#DIV/0!</v>
      </c>
      <c r="CK166" s="57" t="e">
        <f>VALUE(TEXT((BY166*'TOX and EXPO INPUTS'!$F$23),"0.00E+00"))</f>
        <v>#DIV/0!</v>
      </c>
      <c r="CL166" s="57" t="e">
        <f>VALUE(TEXT((BZ166*'TOX and EXPO INPUTS'!$F$23),"0.00E+00"))</f>
        <v>#DIV/0!</v>
      </c>
      <c r="CM166" s="57" t="e">
        <f>VALUE(TEXT((CA166*'TOX and EXPO INPUTS'!$F$23),"0.00E+00"))</f>
        <v>#DIV/0!</v>
      </c>
      <c r="CN166" s="57" t="e">
        <f>VALUE(TEXT((CB166*'TOX and EXPO INPUTS'!$F$23),"0.00E+00"))</f>
        <v>#DIV/0!</v>
      </c>
      <c r="CO166" s="57" t="e">
        <f>VALUE(TEXT((CC166*'TOX and EXPO INPUTS'!$F$23),"0.00E+00"))</f>
        <v>#DIV/0!</v>
      </c>
      <c r="CP166" s="38" t="s">
        <v>106</v>
      </c>
      <c r="CQ166" s="34" t="s">
        <v>107</v>
      </c>
      <c r="CR166" s="34" t="s">
        <v>108</v>
      </c>
      <c r="CS166" s="39" t="s">
        <v>109</v>
      </c>
    </row>
    <row r="167" spans="1:97" ht="48" customHeight="1" x14ac:dyDescent="0.25">
      <c r="A167" s="34" t="s">
        <v>98</v>
      </c>
      <c r="B167" s="34" t="s">
        <v>99</v>
      </c>
      <c r="C167" s="34" t="s">
        <v>113</v>
      </c>
      <c r="D167" s="34" t="s">
        <v>110</v>
      </c>
      <c r="E167" s="39" t="s">
        <v>102</v>
      </c>
      <c r="F167" s="40" t="s">
        <v>137</v>
      </c>
      <c r="G167" s="43"/>
      <c r="H167" s="36" t="s">
        <v>104</v>
      </c>
      <c r="I167" s="67"/>
      <c r="J167" s="36" t="s">
        <v>105</v>
      </c>
      <c r="K167" s="100">
        <f>VLOOKUP(F167,'Amount Seed Planted_variables'!$A$3:$I$74,2,0)</f>
        <v>16000</v>
      </c>
      <c r="L167" s="100">
        <f>VLOOKUP(F167,'Amount Seed Planted_variables'!$A$3:$I$74,3,0)</f>
        <v>20800</v>
      </c>
      <c r="M167" s="36">
        <f t="shared" si="74"/>
        <v>0</v>
      </c>
      <c r="N167" s="35">
        <f t="shared" si="75"/>
        <v>0</v>
      </c>
      <c r="O167" s="101">
        <v>3000</v>
      </c>
      <c r="P167" s="93">
        <f>VLOOKUP(F167,'Amount Seed Planted_variables'!$A$3:$I$74,4,0)</f>
        <v>13403</v>
      </c>
      <c r="Q167" s="93">
        <f>VLOOKUP(F167,'Amount Seed Planted_variables'!$A$3:$I$74,7,0)</f>
        <v>80</v>
      </c>
      <c r="R167" s="93">
        <f>VLOOKUP(F167,'Amount Seed Planted_variables'!$A$3:$I$74,8,0)</f>
        <v>1072240</v>
      </c>
      <c r="S167" s="87" t="str">
        <f t="shared" si="71"/>
        <v>NA</v>
      </c>
      <c r="T167" s="35">
        <v>10</v>
      </c>
      <c r="U167" s="35">
        <v>30</v>
      </c>
      <c r="V167" s="41">
        <v>68</v>
      </c>
      <c r="W167" s="35">
        <v>16.899999999999999</v>
      </c>
      <c r="X167" s="35">
        <v>13.1</v>
      </c>
      <c r="Y167" s="41">
        <v>3.6</v>
      </c>
      <c r="Z167" s="35">
        <f t="shared" si="70"/>
        <v>0.36000000000000004</v>
      </c>
      <c r="AA167" s="42">
        <f t="shared" si="76"/>
        <v>0</v>
      </c>
      <c r="AB167" s="37">
        <f t="shared" si="77"/>
        <v>0</v>
      </c>
      <c r="AC167" s="37">
        <f t="shared" si="78"/>
        <v>0</v>
      </c>
      <c r="AD167" s="42" t="e">
        <f>VALUE(TEXT(((AA167*'TOX and EXPO INPUTS'!$F$13)/'TOX and EXPO INPUTS'!$E$27),"0.00E+00"))</f>
        <v>#DIV/0!</v>
      </c>
      <c r="AE167" s="37" t="e">
        <f>VALUE(TEXT(((AB167*'TOX and EXPO INPUTS'!$F$13)/'TOX and EXPO INPUTS'!$E$27),"0.00E+00"))</f>
        <v>#DIV/0!</v>
      </c>
      <c r="AF167" s="37" t="e">
        <f>VALUE(TEXT(((AC167*'TOX and EXPO INPUTS'!$F$13)/'TOX and EXPO INPUTS'!$E$27),"0.00E+00"))</f>
        <v>#DIV/0!</v>
      </c>
      <c r="AG167" s="42" t="e">
        <f>IF($E167="ST",VALUE(TEXT(('TOX and EXPO INPUTS'!$F$7/AD167),"0.0E+00")),IF($E167="IT",VALUE(TEXT(('TOX and EXPO INPUTS'!$F$10/AD167),"0.0E+00"))))</f>
        <v>#DIV/0!</v>
      </c>
      <c r="AH167" s="37" t="e">
        <f>IF($E167="ST",VALUE(TEXT(('TOX and EXPO INPUTS'!$F$7/AE167),"0.0E+00")),IF($E167="IT",VALUE(TEXT(('TOX and EXPO INPUTS'!$F$10/AE167),"0.0E+00"))))</f>
        <v>#DIV/0!</v>
      </c>
      <c r="AI167" s="37" t="e">
        <f>IF($E167="ST",VALUE(TEXT(('TOX and EXPO INPUTS'!$F$7/AF167),"0.0E+00")),IF($E167="IT",VALUE(TEXT(('TOX and EXPO INPUTS'!$F$10/AF167),"0.0E+00"))))</f>
        <v>#DIV/0!</v>
      </c>
      <c r="AJ167" s="42">
        <f t="shared" si="72"/>
        <v>0</v>
      </c>
      <c r="AK167" s="37">
        <f t="shared" si="73"/>
        <v>0</v>
      </c>
      <c r="AL167" s="42" t="e">
        <f>VALUE(TEXT(((AJ167*'TOX and EXPO INPUTS'!$F$21)/'TOX and EXPO INPUTS'!$E$29),"0.00E+00"))</f>
        <v>#DIV/0!</v>
      </c>
      <c r="AM167" s="37" t="e">
        <f>VALUE(TEXT(((AK167*'TOX and EXPO INPUTS'!$F$21)/'TOX and EXPO INPUTS'!$E$29),"0.00E+00"))</f>
        <v>#DIV/0!</v>
      </c>
      <c r="AN167" s="42" t="e">
        <f>IF($E167="ST",VALUE(TEXT(('TOX and EXPO INPUTS'!$F$15/AL167),"0.0E+00")),IF($E167="IT",VALUE(TEXT(('TOX and EXPO INPUTS'!$F$18/AL167),"0.0E+00"))))</f>
        <v>#DIV/0!</v>
      </c>
      <c r="AO167" s="37" t="e">
        <f>IF($E167="ST",VALUE(TEXT(('TOX and EXPO INPUTS'!$F$15/AM167),"0.0E+00")),IF($E167="IT",VALUE(TEXT(('TOX and EXPO INPUTS'!$F$18/AM167),"0.0E+00"))))</f>
        <v>#DIV/0!</v>
      </c>
      <c r="AP167" s="42" t="e">
        <f t="shared" si="58"/>
        <v>#DIV/0!</v>
      </c>
      <c r="AQ167" s="37" t="e">
        <f t="shared" si="59"/>
        <v>#DIV/0!</v>
      </c>
      <c r="AR167" s="37" t="e">
        <f t="shared" si="60"/>
        <v>#DIV/0!</v>
      </c>
      <c r="AS167" s="37" t="e">
        <f t="shared" si="61"/>
        <v>#DIV/0!</v>
      </c>
      <c r="AT167" s="37" t="e">
        <f t="shared" si="62"/>
        <v>#DIV/0!</v>
      </c>
      <c r="AU167" s="37" t="e">
        <f t="shared" si="63"/>
        <v>#DIV/0!</v>
      </c>
      <c r="AV167" s="42" t="e">
        <f t="shared" si="64"/>
        <v>#DIV/0!</v>
      </c>
      <c r="AW167" s="37" t="e">
        <f t="shared" si="65"/>
        <v>#DIV/0!</v>
      </c>
      <c r="AX167" s="37" t="e">
        <f t="shared" si="66"/>
        <v>#DIV/0!</v>
      </c>
      <c r="AY167" s="37" t="e">
        <f t="shared" si="67"/>
        <v>#DIV/0!</v>
      </c>
      <c r="AZ167" s="37" t="e">
        <f t="shared" si="68"/>
        <v>#DIV/0!</v>
      </c>
      <c r="BA167" s="37" t="e">
        <f t="shared" si="69"/>
        <v>#DIV/0!</v>
      </c>
      <c r="BB167" s="42" t="e">
        <f>IF($E167="ST",VALUE(TEXT((1/(('TOX and EXPO INPUTS'!$F$9/AG167)+('TOX and EXPO INPUTS'!$F$17/AN167))),"0.0E+00")),IF($E167="IT",VALUE(TEXT((1/(('TOX and EXPO INPUTS'!$F$12/AG167)+('TOX and EXPO INPUTS'!$F$20/AN167))),"0.0E+00"))))</f>
        <v>#DIV/0!</v>
      </c>
      <c r="BC167" s="37" t="e">
        <f>IF($E167="ST",VALUE(TEXT((1/(('TOX and EXPO INPUTS'!$F$9/AH167)+('TOX and EXPO INPUTS'!$F$17/AN167))),"0.0E+00")),IF($E167="IT",VALUE(TEXT((1/(('TOX and EXPO INPUTS'!$F$12/AH167)+('TOX and EXPO INPUTS'!$F$20/AN167))),"0.0E+00"))))</f>
        <v>#DIV/0!</v>
      </c>
      <c r="BD167" s="37" t="e">
        <f>IF($E167="ST",VALUE(TEXT((1/(('TOX and EXPO INPUTS'!$F$9/AI167)+('TOX and EXPO INPUTS'!$F$17/AN167))),"0.0E+00")),IF($E167="IT",VALUE(TEXT((1/(('TOX and EXPO INPUTS'!$F$12/AI167)+('TOX and EXPO INPUTS'!$F$20/AN167))),"0.0E+00"))))</f>
        <v>#DIV/0!</v>
      </c>
      <c r="BE167" s="37" t="e">
        <f>IF($E167="ST",VALUE(TEXT((1/(('TOX and EXPO INPUTS'!$F$9/AG167)+('TOX and EXPO INPUTS'!$F$17/AO167))),"0.0E+00")),IF($E167="IT",VALUE(TEXT((1/(('TOX and EXPO INPUTS'!$F$12/AG167)+('TOX and EXPO INPUTS'!$F$20/AO167))),"0.0E+00"))))</f>
        <v>#DIV/0!</v>
      </c>
      <c r="BF167" s="37" t="e">
        <f>IF($E167="ST",VALUE(TEXT((1/(('TOX and EXPO INPUTS'!$F$9/AH167)+('TOX and EXPO INPUTS'!$F$17/AO167))),"0.0E+00")),IF($E167="IT",VALUE(TEXT((1/(('TOX and EXPO INPUTS'!$F$12/AH167)+('TOX and EXPO INPUTS'!$F$20/AO167))),"0.0E+00"))))</f>
        <v>#DIV/0!</v>
      </c>
      <c r="BG167" s="37" t="e">
        <f>IF($E167="ST",VALUE(TEXT((1/(('TOX and EXPO INPUTS'!$F$9/AI167)+('TOX and EXPO INPUTS'!$F$17/AO167))),"0.0E+00")),IF($E167="IT",VALUE(TEXT((1/(('TOX and EXPO INPUTS'!$F$12/AI167)+('TOX and EXPO INPUTS'!$F$20/AO167))),"0.0E+00"))))</f>
        <v>#DIV/0!</v>
      </c>
      <c r="BH167" s="42" t="e">
        <f>VALUE(TEXT((AD167*$T167/365*'TOX and EXPO INPUTS'!$E$33/'TOX and EXPO INPUTS'!$E$34),"0.00E+00"))</f>
        <v>#DIV/0!</v>
      </c>
      <c r="BI167" s="37" t="e">
        <f>VALUE(TEXT((AE167*$T167/365*'TOX and EXPO INPUTS'!$E$33/'TOX and EXPO INPUTS'!$E$34),"0.00E+00"))</f>
        <v>#DIV/0!</v>
      </c>
      <c r="BJ167" s="37" t="e">
        <f>VALUE(TEXT((AF167*$T167/365*'TOX and EXPO INPUTS'!$E$33/'TOX and EXPO INPUTS'!$E$34),"0.00E+00"))</f>
        <v>#DIV/0!</v>
      </c>
      <c r="BK167" s="42" t="e">
        <f>VALUE(TEXT((AD167*$U167/365*'TOX and EXPO INPUTS'!$E$33/'TOX and EXPO INPUTS'!$E$34),"0.00E+00"))</f>
        <v>#DIV/0!</v>
      </c>
      <c r="BL167" s="37" t="e">
        <f>VALUE(TEXT((AE167*$U167/365*'TOX and EXPO INPUTS'!$E$33/'TOX and EXPO INPUTS'!$E$34),"0.00E+00"))</f>
        <v>#DIV/0!</v>
      </c>
      <c r="BM167" s="37" t="e">
        <f>VALUE(TEXT((AF167*$U167/365*'TOX and EXPO INPUTS'!$E$33/'TOX and EXPO INPUTS'!$E$34),"0.00E+00"))</f>
        <v>#DIV/0!</v>
      </c>
      <c r="BN167" s="42" t="e">
        <f>VALUE(TEXT((AL167*$T167/365*'TOX and EXPO INPUTS'!$E$33/'TOX and EXPO INPUTS'!$E$34),"0.00E+00"))</f>
        <v>#DIV/0!</v>
      </c>
      <c r="BO167" s="37" t="e">
        <f>VALUE(TEXT((AM167*$T167/365*'TOX and EXPO INPUTS'!$E$33/'TOX and EXPO INPUTS'!$E$34),"0.00E+00"))</f>
        <v>#DIV/0!</v>
      </c>
      <c r="BP167" s="42" t="e">
        <f>VALUE(TEXT((AL167*$U167/365*'TOX and EXPO INPUTS'!$E$33/'TOX and EXPO INPUTS'!$E$34),"0.00E+00"))</f>
        <v>#DIV/0!</v>
      </c>
      <c r="BQ167" s="37" t="e">
        <f>VALUE(TEXT((AM167*$U167/365*'TOX and EXPO INPUTS'!$E$33/'TOX and EXPO INPUTS'!$E$34),"0.00E+00"))</f>
        <v>#DIV/0!</v>
      </c>
      <c r="BR167" s="42" t="e">
        <f>VALUE(TEXT((AP167*$T167/365*'TOX and EXPO INPUTS'!$E$33/'TOX and EXPO INPUTS'!$E$34),"0.00E+00"))</f>
        <v>#DIV/0!</v>
      </c>
      <c r="BS167" s="37" t="e">
        <f>VALUE(TEXT((AQ167*$T167/365*'TOX and EXPO INPUTS'!$E$33/'TOX and EXPO INPUTS'!$E$34),"0.00E+00"))</f>
        <v>#DIV/0!</v>
      </c>
      <c r="BT167" s="37" t="e">
        <f>VALUE(TEXT((AR167*$T167/365*'TOX and EXPO INPUTS'!$E$33/'TOX and EXPO INPUTS'!$E$34),"0.00E+00"))</f>
        <v>#DIV/0!</v>
      </c>
      <c r="BU167" s="37" t="e">
        <f>VALUE(TEXT((AS167*$T167/365*'TOX and EXPO INPUTS'!$E$33/'TOX and EXPO INPUTS'!$E$34),"0.00E+00"))</f>
        <v>#DIV/0!</v>
      </c>
      <c r="BV167" s="37" t="e">
        <f>VALUE(TEXT((AT167*$T167/365*'TOX and EXPO INPUTS'!$E$33/'TOX and EXPO INPUTS'!$E$34),"0.00E+00"))</f>
        <v>#DIV/0!</v>
      </c>
      <c r="BW167" s="37" t="e">
        <f>VALUE(TEXT((AU167*$T167/365*'TOX and EXPO INPUTS'!$E$33/'TOX and EXPO INPUTS'!$E$34),"0.00E+00"))</f>
        <v>#DIV/0!</v>
      </c>
      <c r="BX167" s="42" t="e">
        <f>VALUE(TEXT((AP167*$U167/365*'TOX and EXPO INPUTS'!$E$33/'TOX and EXPO INPUTS'!$E$34),"0.00E+00"))</f>
        <v>#DIV/0!</v>
      </c>
      <c r="BY167" s="37" t="e">
        <f>VALUE(TEXT((AQ167*$U167/365*'TOX and EXPO INPUTS'!$E$33/'TOX and EXPO INPUTS'!$E$34),"0.00E+00"))</f>
        <v>#DIV/0!</v>
      </c>
      <c r="BZ167" s="37" t="e">
        <f>VALUE(TEXT((AR167*$U167/365*'TOX and EXPO INPUTS'!$E$33/'TOX and EXPO INPUTS'!$E$34),"0.00E+00"))</f>
        <v>#DIV/0!</v>
      </c>
      <c r="CA167" s="37" t="e">
        <f>VALUE(TEXT((AS167*$U167/365*'TOX and EXPO INPUTS'!$E$33/'TOX and EXPO INPUTS'!$E$34),"0.00E+00"))</f>
        <v>#DIV/0!</v>
      </c>
      <c r="CB167" s="37" t="e">
        <f>VALUE(TEXT((AT167*$U167/365*'TOX and EXPO INPUTS'!$E$33/'TOX and EXPO INPUTS'!$E$34),"0.00E+00"))</f>
        <v>#DIV/0!</v>
      </c>
      <c r="CC167" s="37" t="e">
        <f>VALUE(TEXT((AU167*$U167/365*'TOX and EXPO INPUTS'!$E$33/'TOX and EXPO INPUTS'!$E$34),"0.00E+00"))</f>
        <v>#DIV/0!</v>
      </c>
      <c r="CD167" s="58" t="e">
        <f>VALUE(TEXT((BR167*'TOX and EXPO INPUTS'!$F$23),"0.00E+00"))</f>
        <v>#DIV/0!</v>
      </c>
      <c r="CE167" s="57" t="e">
        <f>VALUE(TEXT((BS167*'TOX and EXPO INPUTS'!$F$23),"0.00E+00"))</f>
        <v>#DIV/0!</v>
      </c>
      <c r="CF167" s="57" t="e">
        <f>VALUE(TEXT((BT167*'TOX and EXPO INPUTS'!$F$23),"0.00E+00"))</f>
        <v>#DIV/0!</v>
      </c>
      <c r="CG167" s="57" t="e">
        <f>VALUE(TEXT((BU167*'TOX and EXPO INPUTS'!$F$23),"0.00E+00"))</f>
        <v>#DIV/0!</v>
      </c>
      <c r="CH167" s="57" t="e">
        <f>VALUE(TEXT((BV167*'TOX and EXPO INPUTS'!$F$23),"0.00E+00"))</f>
        <v>#DIV/0!</v>
      </c>
      <c r="CI167" s="57" t="e">
        <f>VALUE(TEXT((BW167*'TOX and EXPO INPUTS'!$F$23),"0.00E+00"))</f>
        <v>#DIV/0!</v>
      </c>
      <c r="CJ167" s="58" t="e">
        <f>VALUE(TEXT((BX167*'TOX and EXPO INPUTS'!$F$23),"0.00E+00"))</f>
        <v>#DIV/0!</v>
      </c>
      <c r="CK167" s="57" t="e">
        <f>VALUE(TEXT((BY167*'TOX and EXPO INPUTS'!$F$23),"0.00E+00"))</f>
        <v>#DIV/0!</v>
      </c>
      <c r="CL167" s="57" t="e">
        <f>VALUE(TEXT((BZ167*'TOX and EXPO INPUTS'!$F$23),"0.00E+00"))</f>
        <v>#DIV/0!</v>
      </c>
      <c r="CM167" s="57" t="e">
        <f>VALUE(TEXT((CA167*'TOX and EXPO INPUTS'!$F$23),"0.00E+00"))</f>
        <v>#DIV/0!</v>
      </c>
      <c r="CN167" s="57" t="e">
        <f>VALUE(TEXT((CB167*'TOX and EXPO INPUTS'!$F$23),"0.00E+00"))</f>
        <v>#DIV/0!</v>
      </c>
      <c r="CO167" s="57" t="e">
        <f>VALUE(TEXT((CC167*'TOX and EXPO INPUTS'!$F$23),"0.00E+00"))</f>
        <v>#DIV/0!</v>
      </c>
      <c r="CP167" s="38" t="s">
        <v>106</v>
      </c>
      <c r="CQ167" s="34" t="s">
        <v>107</v>
      </c>
      <c r="CR167" s="34" t="s">
        <v>108</v>
      </c>
      <c r="CS167" s="39" t="s">
        <v>109</v>
      </c>
    </row>
    <row r="168" spans="1:97" ht="48" customHeight="1" x14ac:dyDescent="0.25">
      <c r="A168" s="34" t="s">
        <v>98</v>
      </c>
      <c r="B168" s="34" t="s">
        <v>99</v>
      </c>
      <c r="C168" s="34" t="s">
        <v>113</v>
      </c>
      <c r="D168" s="34" t="s">
        <v>111</v>
      </c>
      <c r="E168" s="39" t="s">
        <v>102</v>
      </c>
      <c r="F168" s="40" t="s">
        <v>137</v>
      </c>
      <c r="G168" s="43"/>
      <c r="H168" s="36" t="s">
        <v>104</v>
      </c>
      <c r="I168" s="67"/>
      <c r="J168" s="36" t="s">
        <v>105</v>
      </c>
      <c r="K168" s="100">
        <f>VLOOKUP(F168,'Amount Seed Planted_variables'!$A$3:$I$74,2,0)</f>
        <v>16000</v>
      </c>
      <c r="L168" s="100">
        <f>VLOOKUP(F168,'Amount Seed Planted_variables'!$A$3:$I$74,3,0)</f>
        <v>20800</v>
      </c>
      <c r="M168" s="36">
        <f t="shared" si="74"/>
        <v>0</v>
      </c>
      <c r="N168" s="35">
        <f t="shared" si="75"/>
        <v>0</v>
      </c>
      <c r="O168" s="101">
        <v>3000</v>
      </c>
      <c r="P168" s="93">
        <f>VLOOKUP(F168,'Amount Seed Planted_variables'!$A$3:$I$74,4,0)</f>
        <v>13403</v>
      </c>
      <c r="Q168" s="93">
        <f>VLOOKUP(F168,'Amount Seed Planted_variables'!$A$3:$I$74,7,0)</f>
        <v>80</v>
      </c>
      <c r="R168" s="93">
        <f>VLOOKUP(F168,'Amount Seed Planted_variables'!$A$3:$I$74,8,0)</f>
        <v>1072240</v>
      </c>
      <c r="S168" s="87">
        <f t="shared" si="71"/>
        <v>2.5</v>
      </c>
      <c r="T168" s="35">
        <v>10</v>
      </c>
      <c r="U168" s="35">
        <v>30</v>
      </c>
      <c r="V168" s="41">
        <v>138210600</v>
      </c>
      <c r="W168" s="35">
        <v>23262800</v>
      </c>
      <c r="X168" s="35">
        <v>21238200</v>
      </c>
      <c r="Y168" s="41">
        <v>106100</v>
      </c>
      <c r="Z168" s="35">
        <f t="shared" si="70"/>
        <v>10610</v>
      </c>
      <c r="AA168" s="42">
        <f t="shared" si="76"/>
        <v>0</v>
      </c>
      <c r="AB168" s="37">
        <f t="shared" si="77"/>
        <v>0</v>
      </c>
      <c r="AC168" s="37">
        <f t="shared" si="78"/>
        <v>0</v>
      </c>
      <c r="AD168" s="42" t="e">
        <f>VALUE(TEXT(((AA168*'TOX and EXPO INPUTS'!$F$13)/'TOX and EXPO INPUTS'!$E$27),"0.00E+00"))</f>
        <v>#DIV/0!</v>
      </c>
      <c r="AE168" s="37" t="e">
        <f>VALUE(TEXT(((AB168*'TOX and EXPO INPUTS'!$F$13)/'TOX and EXPO INPUTS'!$E$27),"0.00E+00"))</f>
        <v>#DIV/0!</v>
      </c>
      <c r="AF168" s="37" t="e">
        <f>VALUE(TEXT(((AC168*'TOX and EXPO INPUTS'!$F$13)/'TOX and EXPO INPUTS'!$E$27),"0.00E+00"))</f>
        <v>#DIV/0!</v>
      </c>
      <c r="AG168" s="42" t="e">
        <f>IF($E168="ST",VALUE(TEXT(('TOX and EXPO INPUTS'!$F$7/AD168),"0.0E+00")),IF($E168="IT",VALUE(TEXT(('TOX and EXPO INPUTS'!$F$10/AD168),"0.0E+00"))))</f>
        <v>#DIV/0!</v>
      </c>
      <c r="AH168" s="37" t="e">
        <f>IF($E168="ST",VALUE(TEXT(('TOX and EXPO INPUTS'!$F$7/AE168),"0.0E+00")),IF($E168="IT",VALUE(TEXT(('TOX and EXPO INPUTS'!$F$10/AE168),"0.0E+00"))))</f>
        <v>#DIV/0!</v>
      </c>
      <c r="AI168" s="37" t="e">
        <f>IF($E168="ST",VALUE(TEXT(('TOX and EXPO INPUTS'!$F$7/AF168),"0.0E+00")),IF($E168="IT",VALUE(TEXT(('TOX and EXPO INPUTS'!$F$10/AF168),"0.0E+00"))))</f>
        <v>#DIV/0!</v>
      </c>
      <c r="AJ168" s="42">
        <f t="shared" si="72"/>
        <v>0</v>
      </c>
      <c r="AK168" s="37">
        <f t="shared" si="73"/>
        <v>0</v>
      </c>
      <c r="AL168" s="42" t="e">
        <f>VALUE(TEXT(((AJ168*'TOX and EXPO INPUTS'!$F$21)/'TOX and EXPO INPUTS'!$E$29),"0.00E+00"))</f>
        <v>#DIV/0!</v>
      </c>
      <c r="AM168" s="37" t="e">
        <f>VALUE(TEXT(((AK168*'TOX and EXPO INPUTS'!$F$21)/'TOX and EXPO INPUTS'!$E$29),"0.00E+00"))</f>
        <v>#DIV/0!</v>
      </c>
      <c r="AN168" s="42" t="e">
        <f>IF($E168="ST",VALUE(TEXT(('TOX and EXPO INPUTS'!$F$15/AL168),"0.0E+00")),IF($E168="IT",VALUE(TEXT(('TOX and EXPO INPUTS'!$F$18/AL168),"0.0E+00"))))</f>
        <v>#DIV/0!</v>
      </c>
      <c r="AO168" s="37" t="e">
        <f>IF($E168="ST",VALUE(TEXT(('TOX and EXPO INPUTS'!$F$15/AM168),"0.0E+00")),IF($E168="IT",VALUE(TEXT(('TOX and EXPO INPUTS'!$F$18/AM168),"0.0E+00"))))</f>
        <v>#DIV/0!</v>
      </c>
      <c r="AP168" s="42" t="e">
        <f t="shared" si="58"/>
        <v>#DIV/0!</v>
      </c>
      <c r="AQ168" s="37" t="e">
        <f t="shared" si="59"/>
        <v>#DIV/0!</v>
      </c>
      <c r="AR168" s="37" t="e">
        <f t="shared" si="60"/>
        <v>#DIV/0!</v>
      </c>
      <c r="AS168" s="37" t="e">
        <f t="shared" si="61"/>
        <v>#DIV/0!</v>
      </c>
      <c r="AT168" s="37" t="e">
        <f t="shared" si="62"/>
        <v>#DIV/0!</v>
      </c>
      <c r="AU168" s="37" t="e">
        <f t="shared" si="63"/>
        <v>#DIV/0!</v>
      </c>
      <c r="AV168" s="42" t="e">
        <f t="shared" si="64"/>
        <v>#DIV/0!</v>
      </c>
      <c r="AW168" s="37" t="e">
        <f t="shared" si="65"/>
        <v>#DIV/0!</v>
      </c>
      <c r="AX168" s="37" t="e">
        <f t="shared" si="66"/>
        <v>#DIV/0!</v>
      </c>
      <c r="AY168" s="37" t="e">
        <f t="shared" si="67"/>
        <v>#DIV/0!</v>
      </c>
      <c r="AZ168" s="37" t="e">
        <f t="shared" si="68"/>
        <v>#DIV/0!</v>
      </c>
      <c r="BA168" s="37" t="e">
        <f t="shared" si="69"/>
        <v>#DIV/0!</v>
      </c>
      <c r="BB168" s="42" t="e">
        <f>IF($E168="ST",VALUE(TEXT((1/(('TOX and EXPO INPUTS'!$F$9/AG168)+('TOX and EXPO INPUTS'!$F$17/AN168))),"0.0E+00")),IF($E168="IT",VALUE(TEXT((1/(('TOX and EXPO INPUTS'!$F$12/AG168)+('TOX and EXPO INPUTS'!$F$20/AN168))),"0.0E+00"))))</f>
        <v>#DIV/0!</v>
      </c>
      <c r="BC168" s="37" t="e">
        <f>IF($E168="ST",VALUE(TEXT((1/(('TOX and EXPO INPUTS'!$F$9/AH168)+('TOX and EXPO INPUTS'!$F$17/AN168))),"0.0E+00")),IF($E168="IT",VALUE(TEXT((1/(('TOX and EXPO INPUTS'!$F$12/AH168)+('TOX and EXPO INPUTS'!$F$20/AN168))),"0.0E+00"))))</f>
        <v>#DIV/0!</v>
      </c>
      <c r="BD168" s="37" t="e">
        <f>IF($E168="ST",VALUE(TEXT((1/(('TOX and EXPO INPUTS'!$F$9/AI168)+('TOX and EXPO INPUTS'!$F$17/AN168))),"0.0E+00")),IF($E168="IT",VALUE(TEXT((1/(('TOX and EXPO INPUTS'!$F$12/AI168)+('TOX and EXPO INPUTS'!$F$20/AN168))),"0.0E+00"))))</f>
        <v>#DIV/0!</v>
      </c>
      <c r="BE168" s="37" t="e">
        <f>IF($E168="ST",VALUE(TEXT((1/(('TOX and EXPO INPUTS'!$F$9/AG168)+('TOX and EXPO INPUTS'!$F$17/AO168))),"0.0E+00")),IF($E168="IT",VALUE(TEXT((1/(('TOX and EXPO INPUTS'!$F$12/AG168)+('TOX and EXPO INPUTS'!$F$20/AO168))),"0.0E+00"))))</f>
        <v>#DIV/0!</v>
      </c>
      <c r="BF168" s="37" t="e">
        <f>IF($E168="ST",VALUE(TEXT((1/(('TOX and EXPO INPUTS'!$F$9/AH168)+('TOX and EXPO INPUTS'!$F$17/AO168))),"0.0E+00")),IF($E168="IT",VALUE(TEXT((1/(('TOX and EXPO INPUTS'!$F$12/AH168)+('TOX and EXPO INPUTS'!$F$20/AO168))),"0.0E+00"))))</f>
        <v>#DIV/0!</v>
      </c>
      <c r="BG168" s="37" t="e">
        <f>IF($E168="ST",VALUE(TEXT((1/(('TOX and EXPO INPUTS'!$F$9/AI168)+('TOX and EXPO INPUTS'!$F$17/AO168))),"0.0E+00")),IF($E168="IT",VALUE(TEXT((1/(('TOX and EXPO INPUTS'!$F$12/AI168)+('TOX and EXPO INPUTS'!$F$20/AO168))),"0.0E+00"))))</f>
        <v>#DIV/0!</v>
      </c>
      <c r="BH168" s="42" t="e">
        <f>VALUE(TEXT((AD168*$T168/365*'TOX and EXPO INPUTS'!$E$33/'TOX and EXPO INPUTS'!$E$34),"0.00E+00"))</f>
        <v>#DIV/0!</v>
      </c>
      <c r="BI168" s="37" t="e">
        <f>VALUE(TEXT((AE168*$T168/365*'TOX and EXPO INPUTS'!$E$33/'TOX and EXPO INPUTS'!$E$34),"0.00E+00"))</f>
        <v>#DIV/0!</v>
      </c>
      <c r="BJ168" s="37" t="e">
        <f>VALUE(TEXT((AF168*$T168/365*'TOX and EXPO INPUTS'!$E$33/'TOX and EXPO INPUTS'!$E$34),"0.00E+00"))</f>
        <v>#DIV/0!</v>
      </c>
      <c r="BK168" s="42" t="e">
        <f>VALUE(TEXT((AD168*$U168/365*'TOX and EXPO INPUTS'!$E$33/'TOX and EXPO INPUTS'!$E$34),"0.00E+00"))</f>
        <v>#DIV/0!</v>
      </c>
      <c r="BL168" s="37" t="e">
        <f>VALUE(TEXT((AE168*$U168/365*'TOX and EXPO INPUTS'!$E$33/'TOX and EXPO INPUTS'!$E$34),"0.00E+00"))</f>
        <v>#DIV/0!</v>
      </c>
      <c r="BM168" s="37" t="e">
        <f>VALUE(TEXT((AF168*$U168/365*'TOX and EXPO INPUTS'!$E$33/'TOX and EXPO INPUTS'!$E$34),"0.00E+00"))</f>
        <v>#DIV/0!</v>
      </c>
      <c r="BN168" s="42" t="e">
        <f>VALUE(TEXT((AL168*$T168/365*'TOX and EXPO INPUTS'!$E$33/'TOX and EXPO INPUTS'!$E$34),"0.00E+00"))</f>
        <v>#DIV/0!</v>
      </c>
      <c r="BO168" s="37" t="e">
        <f>VALUE(TEXT((AM168*$T168/365*'TOX and EXPO INPUTS'!$E$33/'TOX and EXPO INPUTS'!$E$34),"0.00E+00"))</f>
        <v>#DIV/0!</v>
      </c>
      <c r="BP168" s="42" t="e">
        <f>VALUE(TEXT((AL168*$U168/365*'TOX and EXPO INPUTS'!$E$33/'TOX and EXPO INPUTS'!$E$34),"0.00E+00"))</f>
        <v>#DIV/0!</v>
      </c>
      <c r="BQ168" s="37" t="e">
        <f>VALUE(TEXT((AM168*$U168/365*'TOX and EXPO INPUTS'!$E$33/'TOX and EXPO INPUTS'!$E$34),"0.00E+00"))</f>
        <v>#DIV/0!</v>
      </c>
      <c r="BR168" s="42" t="e">
        <f>VALUE(TEXT((AP168*$T168/365*'TOX and EXPO INPUTS'!$E$33/'TOX and EXPO INPUTS'!$E$34),"0.00E+00"))</f>
        <v>#DIV/0!</v>
      </c>
      <c r="BS168" s="37" t="e">
        <f>VALUE(TEXT((AQ168*$T168/365*'TOX and EXPO INPUTS'!$E$33/'TOX and EXPO INPUTS'!$E$34),"0.00E+00"))</f>
        <v>#DIV/0!</v>
      </c>
      <c r="BT168" s="37" t="e">
        <f>VALUE(TEXT((AR168*$T168/365*'TOX and EXPO INPUTS'!$E$33/'TOX and EXPO INPUTS'!$E$34),"0.00E+00"))</f>
        <v>#DIV/0!</v>
      </c>
      <c r="BU168" s="37" t="e">
        <f>VALUE(TEXT((AS168*$T168/365*'TOX and EXPO INPUTS'!$E$33/'TOX and EXPO INPUTS'!$E$34),"0.00E+00"))</f>
        <v>#DIV/0!</v>
      </c>
      <c r="BV168" s="37" t="e">
        <f>VALUE(TEXT((AT168*$T168/365*'TOX and EXPO INPUTS'!$E$33/'TOX and EXPO INPUTS'!$E$34),"0.00E+00"))</f>
        <v>#DIV/0!</v>
      </c>
      <c r="BW168" s="37" t="e">
        <f>VALUE(TEXT((AU168*$T168/365*'TOX and EXPO INPUTS'!$E$33/'TOX and EXPO INPUTS'!$E$34),"0.00E+00"))</f>
        <v>#DIV/0!</v>
      </c>
      <c r="BX168" s="42" t="e">
        <f>VALUE(TEXT((AP168*$U168/365*'TOX and EXPO INPUTS'!$E$33/'TOX and EXPO INPUTS'!$E$34),"0.00E+00"))</f>
        <v>#DIV/0!</v>
      </c>
      <c r="BY168" s="37" t="e">
        <f>VALUE(TEXT((AQ168*$U168/365*'TOX and EXPO INPUTS'!$E$33/'TOX and EXPO INPUTS'!$E$34),"0.00E+00"))</f>
        <v>#DIV/0!</v>
      </c>
      <c r="BZ168" s="37" t="e">
        <f>VALUE(TEXT((AR168*$U168/365*'TOX and EXPO INPUTS'!$E$33/'TOX and EXPO INPUTS'!$E$34),"0.00E+00"))</f>
        <v>#DIV/0!</v>
      </c>
      <c r="CA168" s="37" t="e">
        <f>VALUE(TEXT((AS168*$U168/365*'TOX and EXPO INPUTS'!$E$33/'TOX and EXPO INPUTS'!$E$34),"0.00E+00"))</f>
        <v>#DIV/0!</v>
      </c>
      <c r="CB168" s="37" t="e">
        <f>VALUE(TEXT((AT168*$U168/365*'TOX and EXPO INPUTS'!$E$33/'TOX and EXPO INPUTS'!$E$34),"0.00E+00"))</f>
        <v>#DIV/0!</v>
      </c>
      <c r="CC168" s="37" t="e">
        <f>VALUE(TEXT((AU168*$U168/365*'TOX and EXPO INPUTS'!$E$33/'TOX and EXPO INPUTS'!$E$34),"0.00E+00"))</f>
        <v>#DIV/0!</v>
      </c>
      <c r="CD168" s="58" t="e">
        <f>VALUE(TEXT((BR168*'TOX and EXPO INPUTS'!$F$23),"0.00E+00"))</f>
        <v>#DIV/0!</v>
      </c>
      <c r="CE168" s="57" t="e">
        <f>VALUE(TEXT((BS168*'TOX and EXPO INPUTS'!$F$23),"0.00E+00"))</f>
        <v>#DIV/0!</v>
      </c>
      <c r="CF168" s="57" t="e">
        <f>VALUE(TEXT((BT168*'TOX and EXPO INPUTS'!$F$23),"0.00E+00"))</f>
        <v>#DIV/0!</v>
      </c>
      <c r="CG168" s="57" t="e">
        <f>VALUE(TEXT((BU168*'TOX and EXPO INPUTS'!$F$23),"0.00E+00"))</f>
        <v>#DIV/0!</v>
      </c>
      <c r="CH168" s="57" t="e">
        <f>VALUE(TEXT((BV168*'TOX and EXPO INPUTS'!$F$23),"0.00E+00"))</f>
        <v>#DIV/0!</v>
      </c>
      <c r="CI168" s="57" t="e">
        <f>VALUE(TEXT((BW168*'TOX and EXPO INPUTS'!$F$23),"0.00E+00"))</f>
        <v>#DIV/0!</v>
      </c>
      <c r="CJ168" s="58" t="e">
        <f>VALUE(TEXT((BX168*'TOX and EXPO INPUTS'!$F$23),"0.00E+00"))</f>
        <v>#DIV/0!</v>
      </c>
      <c r="CK168" s="57" t="e">
        <f>VALUE(TEXT((BY168*'TOX and EXPO INPUTS'!$F$23),"0.00E+00"))</f>
        <v>#DIV/0!</v>
      </c>
      <c r="CL168" s="57" t="e">
        <f>VALUE(TEXT((BZ168*'TOX and EXPO INPUTS'!$F$23),"0.00E+00"))</f>
        <v>#DIV/0!</v>
      </c>
      <c r="CM168" s="57" t="e">
        <f>VALUE(TEXT((CA168*'TOX and EXPO INPUTS'!$F$23),"0.00E+00"))</f>
        <v>#DIV/0!</v>
      </c>
      <c r="CN168" s="57" t="e">
        <f>VALUE(TEXT((CB168*'TOX and EXPO INPUTS'!$F$23),"0.00E+00"))</f>
        <v>#DIV/0!</v>
      </c>
      <c r="CO168" s="57" t="e">
        <f>VALUE(TEXT((CC168*'TOX and EXPO INPUTS'!$F$23),"0.00E+00"))</f>
        <v>#DIV/0!</v>
      </c>
      <c r="CP168" s="38" t="s">
        <v>106</v>
      </c>
      <c r="CQ168" s="34" t="s">
        <v>107</v>
      </c>
      <c r="CR168" s="34" t="s">
        <v>108</v>
      </c>
      <c r="CS168" s="39" t="s">
        <v>109</v>
      </c>
    </row>
    <row r="169" spans="1:97" ht="48" customHeight="1" x14ac:dyDescent="0.25">
      <c r="A169" s="34" t="s">
        <v>98</v>
      </c>
      <c r="B169" s="34" t="s">
        <v>99</v>
      </c>
      <c r="C169" s="34" t="s">
        <v>113</v>
      </c>
      <c r="D169" s="34" t="s">
        <v>442</v>
      </c>
      <c r="E169" s="39" t="s">
        <v>102</v>
      </c>
      <c r="F169" s="40" t="s">
        <v>137</v>
      </c>
      <c r="G169" s="43"/>
      <c r="H169" s="36" t="s">
        <v>104</v>
      </c>
      <c r="I169" s="67"/>
      <c r="J169" s="36" t="s">
        <v>105</v>
      </c>
      <c r="K169" s="100">
        <f>VLOOKUP(F169,'Amount Seed Planted_variables'!$A$3:$I$74,2,0)</f>
        <v>16000</v>
      </c>
      <c r="L169" s="100">
        <f>VLOOKUP(F169,'Amount Seed Planted_variables'!$A$3:$I$74,3,0)</f>
        <v>20800</v>
      </c>
      <c r="M169" s="36">
        <f t="shared" si="74"/>
        <v>0</v>
      </c>
      <c r="N169" s="35">
        <f t="shared" si="75"/>
        <v>0</v>
      </c>
      <c r="O169" s="101">
        <v>3000</v>
      </c>
      <c r="P169" s="93">
        <f>VLOOKUP(F169,'Amount Seed Planted_variables'!$A$3:$I$74,4,0)</f>
        <v>13403</v>
      </c>
      <c r="Q169" s="93">
        <f>VLOOKUP(F169,'Amount Seed Planted_variables'!$A$3:$I$74,7,0)</f>
        <v>80</v>
      </c>
      <c r="R169" s="93">
        <f>VLOOKUP(F169,'Amount Seed Planted_variables'!$A$3:$I$74,8,0)</f>
        <v>1072240</v>
      </c>
      <c r="S169" s="87" t="str">
        <f t="shared" si="71"/>
        <v>NA</v>
      </c>
      <c r="T169" s="35">
        <v>10</v>
      </c>
      <c r="U169" s="35">
        <v>30</v>
      </c>
      <c r="V169" s="41">
        <v>3994</v>
      </c>
      <c r="W169" s="35">
        <v>797</v>
      </c>
      <c r="X169" s="35">
        <v>530</v>
      </c>
      <c r="Y169" s="41">
        <v>66</v>
      </c>
      <c r="Z169" s="35">
        <f t="shared" si="70"/>
        <v>6.6000000000000005</v>
      </c>
      <c r="AA169" s="42">
        <f t="shared" si="76"/>
        <v>0</v>
      </c>
      <c r="AB169" s="37">
        <f t="shared" si="77"/>
        <v>0</v>
      </c>
      <c r="AC169" s="37">
        <f t="shared" si="78"/>
        <v>0</v>
      </c>
      <c r="AD169" s="42" t="e">
        <f>VALUE(TEXT(((AA169*'TOX and EXPO INPUTS'!$F$13)/'TOX and EXPO INPUTS'!$E$27),"0.00E+00"))</f>
        <v>#DIV/0!</v>
      </c>
      <c r="AE169" s="37" t="e">
        <f>VALUE(TEXT(((AB169*'TOX and EXPO INPUTS'!$F$13)/'TOX and EXPO INPUTS'!$E$27),"0.00E+00"))</f>
        <v>#DIV/0!</v>
      </c>
      <c r="AF169" s="37" t="e">
        <f>VALUE(TEXT(((AC169*'TOX and EXPO INPUTS'!$F$13)/'TOX and EXPO INPUTS'!$E$27),"0.00E+00"))</f>
        <v>#DIV/0!</v>
      </c>
      <c r="AG169" s="42" t="e">
        <f>IF($E169="ST",VALUE(TEXT(('TOX and EXPO INPUTS'!$F$7/AD169),"0.0E+00")),IF($E169="IT",VALUE(TEXT(('TOX and EXPO INPUTS'!$F$10/AD169),"0.0E+00"))))</f>
        <v>#DIV/0!</v>
      </c>
      <c r="AH169" s="37" t="e">
        <f>IF($E169="ST",VALUE(TEXT(('TOX and EXPO INPUTS'!$F$7/AE169),"0.0E+00")),IF($E169="IT",VALUE(TEXT(('TOX and EXPO INPUTS'!$F$10/AE169),"0.0E+00"))))</f>
        <v>#DIV/0!</v>
      </c>
      <c r="AI169" s="37" t="e">
        <f>IF($E169="ST",VALUE(TEXT(('TOX and EXPO INPUTS'!$F$7/AF169),"0.0E+00")),IF($E169="IT",VALUE(TEXT(('TOX and EXPO INPUTS'!$F$10/AF169),"0.0E+00"))))</f>
        <v>#DIV/0!</v>
      </c>
      <c r="AJ169" s="42">
        <f t="shared" si="72"/>
        <v>0</v>
      </c>
      <c r="AK169" s="37">
        <f t="shared" si="73"/>
        <v>0</v>
      </c>
      <c r="AL169" s="42" t="e">
        <f>VALUE(TEXT(((AJ169*'TOX and EXPO INPUTS'!$F$21)/'TOX and EXPO INPUTS'!$E$29),"0.00E+00"))</f>
        <v>#DIV/0!</v>
      </c>
      <c r="AM169" s="37" t="e">
        <f>VALUE(TEXT(((AK169*'TOX and EXPO INPUTS'!$F$21)/'TOX and EXPO INPUTS'!$E$29),"0.00E+00"))</f>
        <v>#DIV/0!</v>
      </c>
      <c r="AN169" s="42" t="e">
        <f>IF($E169="ST",VALUE(TEXT(('TOX and EXPO INPUTS'!$F$15/AL169),"0.0E+00")),IF($E169="IT",VALUE(TEXT(('TOX and EXPO INPUTS'!$F$18/AL169),"0.0E+00"))))</f>
        <v>#DIV/0!</v>
      </c>
      <c r="AO169" s="37" t="e">
        <f>IF($E169="ST",VALUE(TEXT(('TOX and EXPO INPUTS'!$F$15/AM169),"0.0E+00")),IF($E169="IT",VALUE(TEXT(('TOX and EXPO INPUTS'!$F$18/AM169),"0.0E+00"))))</f>
        <v>#DIV/0!</v>
      </c>
      <c r="AP169" s="42" t="e">
        <f t="shared" si="58"/>
        <v>#DIV/0!</v>
      </c>
      <c r="AQ169" s="37" t="e">
        <f t="shared" si="59"/>
        <v>#DIV/0!</v>
      </c>
      <c r="AR169" s="37" t="e">
        <f t="shared" si="60"/>
        <v>#DIV/0!</v>
      </c>
      <c r="AS169" s="37" t="e">
        <f t="shared" si="61"/>
        <v>#DIV/0!</v>
      </c>
      <c r="AT169" s="37" t="e">
        <f t="shared" si="62"/>
        <v>#DIV/0!</v>
      </c>
      <c r="AU169" s="37" t="e">
        <f t="shared" si="63"/>
        <v>#DIV/0!</v>
      </c>
      <c r="AV169" s="42" t="e">
        <f t="shared" si="64"/>
        <v>#DIV/0!</v>
      </c>
      <c r="AW169" s="37" t="e">
        <f t="shared" si="65"/>
        <v>#DIV/0!</v>
      </c>
      <c r="AX169" s="37" t="e">
        <f t="shared" si="66"/>
        <v>#DIV/0!</v>
      </c>
      <c r="AY169" s="37" t="e">
        <f t="shared" si="67"/>
        <v>#DIV/0!</v>
      </c>
      <c r="AZ169" s="37" t="e">
        <f t="shared" si="68"/>
        <v>#DIV/0!</v>
      </c>
      <c r="BA169" s="37" t="e">
        <f t="shared" si="69"/>
        <v>#DIV/0!</v>
      </c>
      <c r="BB169" s="42" t="e">
        <f>IF($E169="ST",VALUE(TEXT((1/(('TOX and EXPO INPUTS'!$F$9/AG169)+('TOX and EXPO INPUTS'!$F$17/AN169))),"0.0E+00")),IF($E169="IT",VALUE(TEXT((1/(('TOX and EXPO INPUTS'!$F$12/AG169)+('TOX and EXPO INPUTS'!$F$20/AN169))),"0.0E+00"))))</f>
        <v>#DIV/0!</v>
      </c>
      <c r="BC169" s="37" t="e">
        <f>IF($E169="ST",VALUE(TEXT((1/(('TOX and EXPO INPUTS'!$F$9/AH169)+('TOX and EXPO INPUTS'!$F$17/AN169))),"0.0E+00")),IF($E169="IT",VALUE(TEXT((1/(('TOX and EXPO INPUTS'!$F$12/AH169)+('TOX and EXPO INPUTS'!$F$20/AN169))),"0.0E+00"))))</f>
        <v>#DIV/0!</v>
      </c>
      <c r="BD169" s="37" t="e">
        <f>IF($E169="ST",VALUE(TEXT((1/(('TOX and EXPO INPUTS'!$F$9/AI169)+('TOX and EXPO INPUTS'!$F$17/AN169))),"0.0E+00")),IF($E169="IT",VALUE(TEXT((1/(('TOX and EXPO INPUTS'!$F$12/AI169)+('TOX and EXPO INPUTS'!$F$20/AN169))),"0.0E+00"))))</f>
        <v>#DIV/0!</v>
      </c>
      <c r="BE169" s="37" t="e">
        <f>IF($E169="ST",VALUE(TEXT((1/(('TOX and EXPO INPUTS'!$F$9/AG169)+('TOX and EXPO INPUTS'!$F$17/AO169))),"0.0E+00")),IF($E169="IT",VALUE(TEXT((1/(('TOX and EXPO INPUTS'!$F$12/AG169)+('TOX and EXPO INPUTS'!$F$20/AO169))),"0.0E+00"))))</f>
        <v>#DIV/0!</v>
      </c>
      <c r="BF169" s="37" t="e">
        <f>IF($E169="ST",VALUE(TEXT((1/(('TOX and EXPO INPUTS'!$F$9/AH169)+('TOX and EXPO INPUTS'!$F$17/AO169))),"0.0E+00")),IF($E169="IT",VALUE(TEXT((1/(('TOX and EXPO INPUTS'!$F$12/AH169)+('TOX and EXPO INPUTS'!$F$20/AO169))),"0.0E+00"))))</f>
        <v>#DIV/0!</v>
      </c>
      <c r="BG169" s="37" t="e">
        <f>IF($E169="ST",VALUE(TEXT((1/(('TOX and EXPO INPUTS'!$F$9/AI169)+('TOX and EXPO INPUTS'!$F$17/AO169))),"0.0E+00")),IF($E169="IT",VALUE(TEXT((1/(('TOX and EXPO INPUTS'!$F$12/AI169)+('TOX and EXPO INPUTS'!$F$20/AO169))),"0.0E+00"))))</f>
        <v>#DIV/0!</v>
      </c>
      <c r="BH169" s="42" t="e">
        <f>VALUE(TEXT((AD169*$T169/365*'TOX and EXPO INPUTS'!$E$33/'TOX and EXPO INPUTS'!$E$34),"0.00E+00"))</f>
        <v>#DIV/0!</v>
      </c>
      <c r="BI169" s="37" t="e">
        <f>VALUE(TEXT((AE169*$T169/365*'TOX and EXPO INPUTS'!$E$33/'TOX and EXPO INPUTS'!$E$34),"0.00E+00"))</f>
        <v>#DIV/0!</v>
      </c>
      <c r="BJ169" s="37" t="e">
        <f>VALUE(TEXT((AF169*$T169/365*'TOX and EXPO INPUTS'!$E$33/'TOX and EXPO INPUTS'!$E$34),"0.00E+00"))</f>
        <v>#DIV/0!</v>
      </c>
      <c r="BK169" s="42" t="e">
        <f>VALUE(TEXT((AD169*$U169/365*'TOX and EXPO INPUTS'!$E$33/'TOX and EXPO INPUTS'!$E$34),"0.00E+00"))</f>
        <v>#DIV/0!</v>
      </c>
      <c r="BL169" s="37" t="e">
        <f>VALUE(TEXT((AE169*$U169/365*'TOX and EXPO INPUTS'!$E$33/'TOX and EXPO INPUTS'!$E$34),"0.00E+00"))</f>
        <v>#DIV/0!</v>
      </c>
      <c r="BM169" s="37" t="e">
        <f>VALUE(TEXT((AF169*$U169/365*'TOX and EXPO INPUTS'!$E$33/'TOX and EXPO INPUTS'!$E$34),"0.00E+00"))</f>
        <v>#DIV/0!</v>
      </c>
      <c r="BN169" s="42" t="e">
        <f>VALUE(TEXT((AL169*$T169/365*'TOX and EXPO INPUTS'!$E$33/'TOX and EXPO INPUTS'!$E$34),"0.00E+00"))</f>
        <v>#DIV/0!</v>
      </c>
      <c r="BO169" s="37" t="e">
        <f>VALUE(TEXT((AM169*$T169/365*'TOX and EXPO INPUTS'!$E$33/'TOX and EXPO INPUTS'!$E$34),"0.00E+00"))</f>
        <v>#DIV/0!</v>
      </c>
      <c r="BP169" s="42" t="e">
        <f>VALUE(TEXT((AL169*$U169/365*'TOX and EXPO INPUTS'!$E$33/'TOX and EXPO INPUTS'!$E$34),"0.00E+00"))</f>
        <v>#DIV/0!</v>
      </c>
      <c r="BQ169" s="37" t="e">
        <f>VALUE(TEXT((AM169*$U169/365*'TOX and EXPO INPUTS'!$E$33/'TOX and EXPO INPUTS'!$E$34),"0.00E+00"))</f>
        <v>#DIV/0!</v>
      </c>
      <c r="BR169" s="42" t="e">
        <f>VALUE(TEXT((AP169*$T169/365*'TOX and EXPO INPUTS'!$E$33/'TOX and EXPO INPUTS'!$E$34),"0.00E+00"))</f>
        <v>#DIV/0!</v>
      </c>
      <c r="BS169" s="37" t="e">
        <f>VALUE(TEXT((AQ169*$T169/365*'TOX and EXPO INPUTS'!$E$33/'TOX and EXPO INPUTS'!$E$34),"0.00E+00"))</f>
        <v>#DIV/0!</v>
      </c>
      <c r="BT169" s="37" t="e">
        <f>VALUE(TEXT((AR169*$T169/365*'TOX and EXPO INPUTS'!$E$33/'TOX and EXPO INPUTS'!$E$34),"0.00E+00"))</f>
        <v>#DIV/0!</v>
      </c>
      <c r="BU169" s="37" t="e">
        <f>VALUE(TEXT((AS169*$T169/365*'TOX and EXPO INPUTS'!$E$33/'TOX and EXPO INPUTS'!$E$34),"0.00E+00"))</f>
        <v>#DIV/0!</v>
      </c>
      <c r="BV169" s="37" t="e">
        <f>VALUE(TEXT((AT169*$T169/365*'TOX and EXPO INPUTS'!$E$33/'TOX and EXPO INPUTS'!$E$34),"0.00E+00"))</f>
        <v>#DIV/0!</v>
      </c>
      <c r="BW169" s="37" t="e">
        <f>VALUE(TEXT((AU169*$T169/365*'TOX and EXPO INPUTS'!$E$33/'TOX and EXPO INPUTS'!$E$34),"0.00E+00"))</f>
        <v>#DIV/0!</v>
      </c>
      <c r="BX169" s="42" t="e">
        <f>VALUE(TEXT((AP169*$U169/365*'TOX and EXPO INPUTS'!$E$33/'TOX and EXPO INPUTS'!$E$34),"0.00E+00"))</f>
        <v>#DIV/0!</v>
      </c>
      <c r="BY169" s="37" t="e">
        <f>VALUE(TEXT((AQ169*$U169/365*'TOX and EXPO INPUTS'!$E$33/'TOX and EXPO INPUTS'!$E$34),"0.00E+00"))</f>
        <v>#DIV/0!</v>
      </c>
      <c r="BZ169" s="37" t="e">
        <f>VALUE(TEXT((AR169*$U169/365*'TOX and EXPO INPUTS'!$E$33/'TOX and EXPO INPUTS'!$E$34),"0.00E+00"))</f>
        <v>#DIV/0!</v>
      </c>
      <c r="CA169" s="37" t="e">
        <f>VALUE(TEXT((AS169*$U169/365*'TOX and EXPO INPUTS'!$E$33/'TOX and EXPO INPUTS'!$E$34),"0.00E+00"))</f>
        <v>#DIV/0!</v>
      </c>
      <c r="CB169" s="37" t="e">
        <f>VALUE(TEXT((AT169*$U169/365*'TOX and EXPO INPUTS'!$E$33/'TOX and EXPO INPUTS'!$E$34),"0.00E+00"))</f>
        <v>#DIV/0!</v>
      </c>
      <c r="CC169" s="37" t="e">
        <f>VALUE(TEXT((AU169*$U169/365*'TOX and EXPO INPUTS'!$E$33/'TOX and EXPO INPUTS'!$E$34),"0.00E+00"))</f>
        <v>#DIV/0!</v>
      </c>
      <c r="CD169" s="58" t="e">
        <f>VALUE(TEXT((BR169*'TOX and EXPO INPUTS'!$F$23),"0.00E+00"))</f>
        <v>#DIV/0!</v>
      </c>
      <c r="CE169" s="57" t="e">
        <f>VALUE(TEXT((BS169*'TOX and EXPO INPUTS'!$F$23),"0.00E+00"))</f>
        <v>#DIV/0!</v>
      </c>
      <c r="CF169" s="57" t="e">
        <f>VALUE(TEXT((BT169*'TOX and EXPO INPUTS'!$F$23),"0.00E+00"))</f>
        <v>#DIV/0!</v>
      </c>
      <c r="CG169" s="57" t="e">
        <f>VALUE(TEXT((BU169*'TOX and EXPO INPUTS'!$F$23),"0.00E+00"))</f>
        <v>#DIV/0!</v>
      </c>
      <c r="CH169" s="57" t="e">
        <f>VALUE(TEXT((BV169*'TOX and EXPO INPUTS'!$F$23),"0.00E+00"))</f>
        <v>#DIV/0!</v>
      </c>
      <c r="CI169" s="57" t="e">
        <f>VALUE(TEXT((BW169*'TOX and EXPO INPUTS'!$F$23),"0.00E+00"))</f>
        <v>#DIV/0!</v>
      </c>
      <c r="CJ169" s="58" t="e">
        <f>VALUE(TEXT((BX169*'TOX and EXPO INPUTS'!$F$23),"0.00E+00"))</f>
        <v>#DIV/0!</v>
      </c>
      <c r="CK169" s="57" t="e">
        <f>VALUE(TEXT((BY169*'TOX and EXPO INPUTS'!$F$23),"0.00E+00"))</f>
        <v>#DIV/0!</v>
      </c>
      <c r="CL169" s="57" t="e">
        <f>VALUE(TEXT((BZ169*'TOX and EXPO INPUTS'!$F$23),"0.00E+00"))</f>
        <v>#DIV/0!</v>
      </c>
      <c r="CM169" s="57" t="e">
        <f>VALUE(TEXT((CA169*'TOX and EXPO INPUTS'!$F$23),"0.00E+00"))</f>
        <v>#DIV/0!</v>
      </c>
      <c r="CN169" s="57" t="e">
        <f>VALUE(TEXT((CB169*'TOX and EXPO INPUTS'!$F$23),"0.00E+00"))</f>
        <v>#DIV/0!</v>
      </c>
      <c r="CO169" s="57" t="e">
        <f>VALUE(TEXT((CC169*'TOX and EXPO INPUTS'!$F$23),"0.00E+00"))</f>
        <v>#DIV/0!</v>
      </c>
      <c r="CP169" s="38" t="s">
        <v>106</v>
      </c>
      <c r="CQ169" s="34" t="s">
        <v>107</v>
      </c>
      <c r="CR169" s="34" t="s">
        <v>108</v>
      </c>
      <c r="CS169" s="39" t="s">
        <v>109</v>
      </c>
    </row>
    <row r="170" spans="1:97" ht="48" customHeight="1" x14ac:dyDescent="0.25">
      <c r="A170" s="34" t="s">
        <v>98</v>
      </c>
      <c r="B170" s="34" t="s">
        <v>99</v>
      </c>
      <c r="C170" s="34" t="s">
        <v>113</v>
      </c>
      <c r="D170" s="34" t="s">
        <v>101</v>
      </c>
      <c r="E170" s="39" t="s">
        <v>102</v>
      </c>
      <c r="F170" s="40" t="s">
        <v>137</v>
      </c>
      <c r="G170" s="43"/>
      <c r="H170" s="36" t="s">
        <v>104</v>
      </c>
      <c r="I170" s="67"/>
      <c r="J170" s="36" t="s">
        <v>105</v>
      </c>
      <c r="K170" s="100">
        <f>VLOOKUP(F170,'Amount Seed Planted_variables'!$A$3:$I$74,2,0)</f>
        <v>16000</v>
      </c>
      <c r="L170" s="100">
        <f>VLOOKUP(F170,'Amount Seed Planted_variables'!$A$3:$I$74,3,0)</f>
        <v>20800</v>
      </c>
      <c r="M170" s="36">
        <f t="shared" si="74"/>
        <v>0</v>
      </c>
      <c r="N170" s="35">
        <f t="shared" si="75"/>
        <v>0</v>
      </c>
      <c r="O170" s="101">
        <v>3000</v>
      </c>
      <c r="P170" s="93">
        <f>VLOOKUP(F170,'Amount Seed Planted_variables'!$A$3:$I$74,4,0)</f>
        <v>13403</v>
      </c>
      <c r="Q170" s="93">
        <f>VLOOKUP(F170,'Amount Seed Planted_variables'!$A$3:$I$74,7,0)</f>
        <v>80</v>
      </c>
      <c r="R170" s="93">
        <f>VLOOKUP(F170,'Amount Seed Planted_variables'!$A$3:$I$74,8,0)</f>
        <v>1072240</v>
      </c>
      <c r="S170" s="87" t="str">
        <f t="shared" si="71"/>
        <v>NA</v>
      </c>
      <c r="T170" s="35">
        <v>10</v>
      </c>
      <c r="U170" s="35">
        <v>30</v>
      </c>
      <c r="V170" s="41">
        <v>349</v>
      </c>
      <c r="W170" s="35">
        <v>51.2</v>
      </c>
      <c r="X170" s="35">
        <v>42.2</v>
      </c>
      <c r="Y170" s="41">
        <v>1.2</v>
      </c>
      <c r="Z170" s="35">
        <f t="shared" si="70"/>
        <v>0.12</v>
      </c>
      <c r="AA170" s="42">
        <f t="shared" si="76"/>
        <v>0</v>
      </c>
      <c r="AB170" s="37">
        <f t="shared" si="77"/>
        <v>0</v>
      </c>
      <c r="AC170" s="37">
        <f t="shared" si="78"/>
        <v>0</v>
      </c>
      <c r="AD170" s="42" t="e">
        <f>VALUE(TEXT(((AA170*'TOX and EXPO INPUTS'!$F$13)/'TOX and EXPO INPUTS'!$E$27),"0.00E+00"))</f>
        <v>#DIV/0!</v>
      </c>
      <c r="AE170" s="37" t="e">
        <f>VALUE(TEXT(((AB170*'TOX and EXPO INPUTS'!$F$13)/'TOX and EXPO INPUTS'!$E$27),"0.00E+00"))</f>
        <v>#DIV/0!</v>
      </c>
      <c r="AF170" s="37" t="e">
        <f>VALUE(TEXT(((AC170*'TOX and EXPO INPUTS'!$F$13)/'TOX and EXPO INPUTS'!$E$27),"0.00E+00"))</f>
        <v>#DIV/0!</v>
      </c>
      <c r="AG170" s="42" t="e">
        <f>IF($E170="ST",VALUE(TEXT(('TOX and EXPO INPUTS'!$F$7/AD170),"0.0E+00")),IF($E170="IT",VALUE(TEXT(('TOX and EXPO INPUTS'!$F$10/AD170),"0.0E+00"))))</f>
        <v>#DIV/0!</v>
      </c>
      <c r="AH170" s="37" t="e">
        <f>IF($E170="ST",VALUE(TEXT(('TOX and EXPO INPUTS'!$F$7/AE170),"0.0E+00")),IF($E170="IT",VALUE(TEXT(('TOX and EXPO INPUTS'!$F$10/AE170),"0.0E+00"))))</f>
        <v>#DIV/0!</v>
      </c>
      <c r="AI170" s="37" t="e">
        <f>IF($E170="ST",VALUE(TEXT(('TOX and EXPO INPUTS'!$F$7/AF170),"0.0E+00")),IF($E170="IT",VALUE(TEXT(('TOX and EXPO INPUTS'!$F$10/AF170),"0.0E+00"))))</f>
        <v>#DIV/0!</v>
      </c>
      <c r="AJ170" s="42">
        <f t="shared" si="72"/>
        <v>0</v>
      </c>
      <c r="AK170" s="37">
        <f t="shared" si="73"/>
        <v>0</v>
      </c>
      <c r="AL170" s="42" t="e">
        <f>VALUE(TEXT(((AJ170*'TOX and EXPO INPUTS'!$F$21)/'TOX and EXPO INPUTS'!$E$29),"0.00E+00"))</f>
        <v>#DIV/0!</v>
      </c>
      <c r="AM170" s="37" t="e">
        <f>VALUE(TEXT(((AK170*'TOX and EXPO INPUTS'!$F$21)/'TOX and EXPO INPUTS'!$E$29),"0.00E+00"))</f>
        <v>#DIV/0!</v>
      </c>
      <c r="AN170" s="42" t="e">
        <f>IF($E170="ST",VALUE(TEXT(('TOX and EXPO INPUTS'!$F$15/AL170),"0.0E+00")),IF($E170="IT",VALUE(TEXT(('TOX and EXPO INPUTS'!$F$18/AL170),"0.0E+00"))))</f>
        <v>#DIV/0!</v>
      </c>
      <c r="AO170" s="37" t="e">
        <f>IF($E170="ST",VALUE(TEXT(('TOX and EXPO INPUTS'!$F$15/AM170),"0.0E+00")),IF($E170="IT",VALUE(TEXT(('TOX and EXPO INPUTS'!$F$18/AM170),"0.0E+00"))))</f>
        <v>#DIV/0!</v>
      </c>
      <c r="AP170" s="42" t="e">
        <f t="shared" si="58"/>
        <v>#DIV/0!</v>
      </c>
      <c r="AQ170" s="37" t="e">
        <f t="shared" si="59"/>
        <v>#DIV/0!</v>
      </c>
      <c r="AR170" s="37" t="e">
        <f t="shared" si="60"/>
        <v>#DIV/0!</v>
      </c>
      <c r="AS170" s="37" t="e">
        <f t="shared" si="61"/>
        <v>#DIV/0!</v>
      </c>
      <c r="AT170" s="37" t="e">
        <f t="shared" si="62"/>
        <v>#DIV/0!</v>
      </c>
      <c r="AU170" s="37" t="e">
        <f t="shared" si="63"/>
        <v>#DIV/0!</v>
      </c>
      <c r="AV170" s="42" t="e">
        <f t="shared" si="64"/>
        <v>#DIV/0!</v>
      </c>
      <c r="AW170" s="37" t="e">
        <f t="shared" si="65"/>
        <v>#DIV/0!</v>
      </c>
      <c r="AX170" s="37" t="e">
        <f t="shared" si="66"/>
        <v>#DIV/0!</v>
      </c>
      <c r="AY170" s="37" t="e">
        <f t="shared" si="67"/>
        <v>#DIV/0!</v>
      </c>
      <c r="AZ170" s="37" t="e">
        <f t="shared" si="68"/>
        <v>#DIV/0!</v>
      </c>
      <c r="BA170" s="37" t="e">
        <f t="shared" si="69"/>
        <v>#DIV/0!</v>
      </c>
      <c r="BB170" s="42" t="e">
        <f>IF($E170="ST",VALUE(TEXT((1/(('TOX and EXPO INPUTS'!$F$9/AG170)+('TOX and EXPO INPUTS'!$F$17/AN170))),"0.0E+00")),IF($E170="IT",VALUE(TEXT((1/(('TOX and EXPO INPUTS'!$F$12/AG170)+('TOX and EXPO INPUTS'!$F$20/AN170))),"0.0E+00"))))</f>
        <v>#DIV/0!</v>
      </c>
      <c r="BC170" s="37" t="e">
        <f>IF($E170="ST",VALUE(TEXT((1/(('TOX and EXPO INPUTS'!$F$9/AH170)+('TOX and EXPO INPUTS'!$F$17/AN170))),"0.0E+00")),IF($E170="IT",VALUE(TEXT((1/(('TOX and EXPO INPUTS'!$F$12/AH170)+('TOX and EXPO INPUTS'!$F$20/AN170))),"0.0E+00"))))</f>
        <v>#DIV/0!</v>
      </c>
      <c r="BD170" s="37" t="e">
        <f>IF($E170="ST",VALUE(TEXT((1/(('TOX and EXPO INPUTS'!$F$9/AI170)+('TOX and EXPO INPUTS'!$F$17/AN170))),"0.0E+00")),IF($E170="IT",VALUE(TEXT((1/(('TOX and EXPO INPUTS'!$F$12/AI170)+('TOX and EXPO INPUTS'!$F$20/AN170))),"0.0E+00"))))</f>
        <v>#DIV/0!</v>
      </c>
      <c r="BE170" s="37" t="e">
        <f>IF($E170="ST",VALUE(TEXT((1/(('TOX and EXPO INPUTS'!$F$9/AG170)+('TOX and EXPO INPUTS'!$F$17/AO170))),"0.0E+00")),IF($E170="IT",VALUE(TEXT((1/(('TOX and EXPO INPUTS'!$F$12/AG170)+('TOX and EXPO INPUTS'!$F$20/AO170))),"0.0E+00"))))</f>
        <v>#DIV/0!</v>
      </c>
      <c r="BF170" s="37" t="e">
        <f>IF($E170="ST",VALUE(TEXT((1/(('TOX and EXPO INPUTS'!$F$9/AH170)+('TOX and EXPO INPUTS'!$F$17/AO170))),"0.0E+00")),IF($E170="IT",VALUE(TEXT((1/(('TOX and EXPO INPUTS'!$F$12/AH170)+('TOX and EXPO INPUTS'!$F$20/AO170))),"0.0E+00"))))</f>
        <v>#DIV/0!</v>
      </c>
      <c r="BG170" s="37" t="e">
        <f>IF($E170="ST",VALUE(TEXT((1/(('TOX and EXPO INPUTS'!$F$9/AI170)+('TOX and EXPO INPUTS'!$F$17/AO170))),"0.0E+00")),IF($E170="IT",VALUE(TEXT((1/(('TOX and EXPO INPUTS'!$F$12/AI170)+('TOX and EXPO INPUTS'!$F$20/AO170))),"0.0E+00"))))</f>
        <v>#DIV/0!</v>
      </c>
      <c r="BH170" s="42" t="e">
        <f>VALUE(TEXT((AD170*$T170/365*'TOX and EXPO INPUTS'!$E$33/'TOX and EXPO INPUTS'!$E$34),"0.00E+00"))</f>
        <v>#DIV/0!</v>
      </c>
      <c r="BI170" s="37" t="e">
        <f>VALUE(TEXT((AE170*$T170/365*'TOX and EXPO INPUTS'!$E$33/'TOX and EXPO INPUTS'!$E$34),"0.00E+00"))</f>
        <v>#DIV/0!</v>
      </c>
      <c r="BJ170" s="37" t="e">
        <f>VALUE(TEXT((AF170*$T170/365*'TOX and EXPO INPUTS'!$E$33/'TOX and EXPO INPUTS'!$E$34),"0.00E+00"))</f>
        <v>#DIV/0!</v>
      </c>
      <c r="BK170" s="42" t="e">
        <f>VALUE(TEXT((AD170*$U170/365*'TOX and EXPO INPUTS'!$E$33/'TOX and EXPO INPUTS'!$E$34),"0.00E+00"))</f>
        <v>#DIV/0!</v>
      </c>
      <c r="BL170" s="37" t="e">
        <f>VALUE(TEXT((AE170*$U170/365*'TOX and EXPO INPUTS'!$E$33/'TOX and EXPO INPUTS'!$E$34),"0.00E+00"))</f>
        <v>#DIV/0!</v>
      </c>
      <c r="BM170" s="37" t="e">
        <f>VALUE(TEXT((AF170*$U170/365*'TOX and EXPO INPUTS'!$E$33/'TOX and EXPO INPUTS'!$E$34),"0.00E+00"))</f>
        <v>#DIV/0!</v>
      </c>
      <c r="BN170" s="42" t="e">
        <f>VALUE(TEXT((AL170*$T170/365*'TOX and EXPO INPUTS'!$E$33/'TOX and EXPO INPUTS'!$E$34),"0.00E+00"))</f>
        <v>#DIV/0!</v>
      </c>
      <c r="BO170" s="37" t="e">
        <f>VALUE(TEXT((AM170*$T170/365*'TOX and EXPO INPUTS'!$E$33/'TOX and EXPO INPUTS'!$E$34),"0.00E+00"))</f>
        <v>#DIV/0!</v>
      </c>
      <c r="BP170" s="42" t="e">
        <f>VALUE(TEXT((AL170*$U170/365*'TOX and EXPO INPUTS'!$E$33/'TOX and EXPO INPUTS'!$E$34),"0.00E+00"))</f>
        <v>#DIV/0!</v>
      </c>
      <c r="BQ170" s="37" t="e">
        <f>VALUE(TEXT((AM170*$U170/365*'TOX and EXPO INPUTS'!$E$33/'TOX and EXPO INPUTS'!$E$34),"0.00E+00"))</f>
        <v>#DIV/0!</v>
      </c>
      <c r="BR170" s="42" t="e">
        <f>VALUE(TEXT((AP170*$T170/365*'TOX and EXPO INPUTS'!$E$33/'TOX and EXPO INPUTS'!$E$34),"0.00E+00"))</f>
        <v>#DIV/0!</v>
      </c>
      <c r="BS170" s="37" t="e">
        <f>VALUE(TEXT((AQ170*$T170/365*'TOX and EXPO INPUTS'!$E$33/'TOX and EXPO INPUTS'!$E$34),"0.00E+00"))</f>
        <v>#DIV/0!</v>
      </c>
      <c r="BT170" s="37" t="e">
        <f>VALUE(TEXT((AR170*$T170/365*'TOX and EXPO INPUTS'!$E$33/'TOX and EXPO INPUTS'!$E$34),"0.00E+00"))</f>
        <v>#DIV/0!</v>
      </c>
      <c r="BU170" s="37" t="e">
        <f>VALUE(TEXT((AS170*$T170/365*'TOX and EXPO INPUTS'!$E$33/'TOX and EXPO INPUTS'!$E$34),"0.00E+00"))</f>
        <v>#DIV/0!</v>
      </c>
      <c r="BV170" s="37" t="e">
        <f>VALUE(TEXT((AT170*$T170/365*'TOX and EXPO INPUTS'!$E$33/'TOX and EXPO INPUTS'!$E$34),"0.00E+00"))</f>
        <v>#DIV/0!</v>
      </c>
      <c r="BW170" s="37" t="e">
        <f>VALUE(TEXT((AU170*$T170/365*'TOX and EXPO INPUTS'!$E$33/'TOX and EXPO INPUTS'!$E$34),"0.00E+00"))</f>
        <v>#DIV/0!</v>
      </c>
      <c r="BX170" s="42" t="e">
        <f>VALUE(TEXT((AP170*$U170/365*'TOX and EXPO INPUTS'!$E$33/'TOX and EXPO INPUTS'!$E$34),"0.00E+00"))</f>
        <v>#DIV/0!</v>
      </c>
      <c r="BY170" s="37" t="e">
        <f>VALUE(TEXT((AQ170*$U170/365*'TOX and EXPO INPUTS'!$E$33/'TOX and EXPO INPUTS'!$E$34),"0.00E+00"))</f>
        <v>#DIV/0!</v>
      </c>
      <c r="BZ170" s="37" t="e">
        <f>VALUE(TEXT((AR170*$U170/365*'TOX and EXPO INPUTS'!$E$33/'TOX and EXPO INPUTS'!$E$34),"0.00E+00"))</f>
        <v>#DIV/0!</v>
      </c>
      <c r="CA170" s="37" t="e">
        <f>VALUE(TEXT((AS170*$U170/365*'TOX and EXPO INPUTS'!$E$33/'TOX and EXPO INPUTS'!$E$34),"0.00E+00"))</f>
        <v>#DIV/0!</v>
      </c>
      <c r="CB170" s="37" t="e">
        <f>VALUE(TEXT((AT170*$U170/365*'TOX and EXPO INPUTS'!$E$33/'TOX and EXPO INPUTS'!$E$34),"0.00E+00"))</f>
        <v>#DIV/0!</v>
      </c>
      <c r="CC170" s="37" t="e">
        <f>VALUE(TEXT((AU170*$U170/365*'TOX and EXPO INPUTS'!$E$33/'TOX and EXPO INPUTS'!$E$34),"0.00E+00"))</f>
        <v>#DIV/0!</v>
      </c>
      <c r="CD170" s="58" t="e">
        <f>VALUE(TEXT((BR170*'TOX and EXPO INPUTS'!$F$23),"0.00E+00"))</f>
        <v>#DIV/0!</v>
      </c>
      <c r="CE170" s="57" t="e">
        <f>VALUE(TEXT((BS170*'TOX and EXPO INPUTS'!$F$23),"0.00E+00"))</f>
        <v>#DIV/0!</v>
      </c>
      <c r="CF170" s="57" t="e">
        <f>VALUE(TEXT((BT170*'TOX and EXPO INPUTS'!$F$23),"0.00E+00"))</f>
        <v>#DIV/0!</v>
      </c>
      <c r="CG170" s="57" t="e">
        <f>VALUE(TEXT((BU170*'TOX and EXPO INPUTS'!$F$23),"0.00E+00"))</f>
        <v>#DIV/0!</v>
      </c>
      <c r="CH170" s="57" t="e">
        <f>VALUE(TEXT((BV170*'TOX and EXPO INPUTS'!$F$23),"0.00E+00"))</f>
        <v>#DIV/0!</v>
      </c>
      <c r="CI170" s="57" t="e">
        <f>VALUE(TEXT((BW170*'TOX and EXPO INPUTS'!$F$23),"0.00E+00"))</f>
        <v>#DIV/0!</v>
      </c>
      <c r="CJ170" s="58" t="e">
        <f>VALUE(TEXT((BX170*'TOX and EXPO INPUTS'!$F$23),"0.00E+00"))</f>
        <v>#DIV/0!</v>
      </c>
      <c r="CK170" s="57" t="e">
        <f>VALUE(TEXT((BY170*'TOX and EXPO INPUTS'!$F$23),"0.00E+00"))</f>
        <v>#DIV/0!</v>
      </c>
      <c r="CL170" s="57" t="e">
        <f>VALUE(TEXT((BZ170*'TOX and EXPO INPUTS'!$F$23),"0.00E+00"))</f>
        <v>#DIV/0!</v>
      </c>
      <c r="CM170" s="57" t="e">
        <f>VALUE(TEXT((CA170*'TOX and EXPO INPUTS'!$F$23),"0.00E+00"))</f>
        <v>#DIV/0!</v>
      </c>
      <c r="CN170" s="57" t="e">
        <f>VALUE(TEXT((CB170*'TOX and EXPO INPUTS'!$F$23),"0.00E+00"))</f>
        <v>#DIV/0!</v>
      </c>
      <c r="CO170" s="57" t="e">
        <f>VALUE(TEXT((CC170*'TOX and EXPO INPUTS'!$F$23),"0.00E+00"))</f>
        <v>#DIV/0!</v>
      </c>
      <c r="CP170" s="38" t="s">
        <v>106</v>
      </c>
      <c r="CQ170" s="34" t="s">
        <v>107</v>
      </c>
      <c r="CR170" s="34" t="s">
        <v>108</v>
      </c>
      <c r="CS170" s="39" t="s">
        <v>109</v>
      </c>
    </row>
    <row r="171" spans="1:97" ht="48" customHeight="1" x14ac:dyDescent="0.25">
      <c r="A171" s="34" t="s">
        <v>98</v>
      </c>
      <c r="B171" s="34" t="s">
        <v>99</v>
      </c>
      <c r="C171" s="34" t="s">
        <v>113</v>
      </c>
      <c r="D171" s="34" t="s">
        <v>101</v>
      </c>
      <c r="E171" s="39" t="s">
        <v>112</v>
      </c>
      <c r="F171" s="40" t="s">
        <v>137</v>
      </c>
      <c r="G171" s="43"/>
      <c r="H171" s="36" t="s">
        <v>104</v>
      </c>
      <c r="I171" s="67"/>
      <c r="J171" s="36" t="s">
        <v>105</v>
      </c>
      <c r="K171" s="100">
        <f>VLOOKUP(F171,'Amount Seed Planted_variables'!$A$3:$I$74,2,0)</f>
        <v>16000</v>
      </c>
      <c r="L171" s="100">
        <f>VLOOKUP(F171,'Amount Seed Planted_variables'!$A$3:$I$74,3,0)</f>
        <v>20800</v>
      </c>
      <c r="M171" s="36">
        <f t="shared" si="74"/>
        <v>0</v>
      </c>
      <c r="N171" s="35">
        <f t="shared" si="75"/>
        <v>0</v>
      </c>
      <c r="O171" s="101">
        <v>3000</v>
      </c>
      <c r="P171" s="93">
        <f>VLOOKUP(F171,'Amount Seed Planted_variables'!$A$3:$I$74,4,0)</f>
        <v>13403</v>
      </c>
      <c r="Q171" s="93">
        <f>VLOOKUP(F171,'Amount Seed Planted_variables'!$A$3:$I$74,7,0)</f>
        <v>80</v>
      </c>
      <c r="R171" s="93">
        <f>VLOOKUP(F171,'Amount Seed Planted_variables'!$A$3:$I$74,8,0)</f>
        <v>1072240</v>
      </c>
      <c r="S171" s="87" t="str">
        <f t="shared" si="71"/>
        <v>NA</v>
      </c>
      <c r="T171" s="35">
        <v>10</v>
      </c>
      <c r="U171" s="35">
        <v>30</v>
      </c>
      <c r="V171" s="41">
        <v>349</v>
      </c>
      <c r="W171" s="35">
        <v>51.2</v>
      </c>
      <c r="X171" s="35">
        <v>42.2</v>
      </c>
      <c r="Y171" s="41">
        <v>1.2</v>
      </c>
      <c r="Z171" s="35">
        <f t="shared" si="70"/>
        <v>0.12</v>
      </c>
      <c r="AA171" s="42">
        <f t="shared" si="76"/>
        <v>0</v>
      </c>
      <c r="AB171" s="37">
        <f t="shared" si="77"/>
        <v>0</v>
      </c>
      <c r="AC171" s="37">
        <f t="shared" si="78"/>
        <v>0</v>
      </c>
      <c r="AD171" s="42" t="e">
        <f>VALUE(TEXT(((AA171*'TOX and EXPO INPUTS'!$F$13)/'TOX and EXPO INPUTS'!$E$27),"0.00E+00"))</f>
        <v>#DIV/0!</v>
      </c>
      <c r="AE171" s="37" t="e">
        <f>VALUE(TEXT(((AB171*'TOX and EXPO INPUTS'!$F$13)/'TOX and EXPO INPUTS'!$E$27),"0.00E+00"))</f>
        <v>#DIV/0!</v>
      </c>
      <c r="AF171" s="37" t="e">
        <f>VALUE(TEXT(((AC171*'TOX and EXPO INPUTS'!$F$13)/'TOX and EXPO INPUTS'!$E$27),"0.00E+00"))</f>
        <v>#DIV/0!</v>
      </c>
      <c r="AG171" s="42" t="e">
        <f>IF($E171="ST",VALUE(TEXT(('TOX and EXPO INPUTS'!$F$7/AD171),"0.0E+00")),IF($E171="IT",VALUE(TEXT(('TOX and EXPO INPUTS'!$F$10/AD171),"0.0E+00"))))</f>
        <v>#DIV/0!</v>
      </c>
      <c r="AH171" s="37" t="e">
        <f>IF($E171="ST",VALUE(TEXT(('TOX and EXPO INPUTS'!$F$7/AE171),"0.0E+00")),IF($E171="IT",VALUE(TEXT(('TOX and EXPO INPUTS'!$F$10/AE171),"0.0E+00"))))</f>
        <v>#DIV/0!</v>
      </c>
      <c r="AI171" s="37" t="e">
        <f>IF($E171="ST",VALUE(TEXT(('TOX and EXPO INPUTS'!$F$7/AF171),"0.0E+00")),IF($E171="IT",VALUE(TEXT(('TOX and EXPO INPUTS'!$F$10/AF171),"0.0E+00"))))</f>
        <v>#DIV/0!</v>
      </c>
      <c r="AJ171" s="42">
        <f t="shared" si="72"/>
        <v>0</v>
      </c>
      <c r="AK171" s="37">
        <f t="shared" si="73"/>
        <v>0</v>
      </c>
      <c r="AL171" s="42" t="e">
        <f>VALUE(TEXT(((AJ171*'TOX and EXPO INPUTS'!$F$21)/'TOX and EXPO INPUTS'!$E$29),"0.00E+00"))</f>
        <v>#DIV/0!</v>
      </c>
      <c r="AM171" s="37" t="e">
        <f>VALUE(TEXT(((AK171*'TOX and EXPO INPUTS'!$F$21)/'TOX and EXPO INPUTS'!$E$29),"0.00E+00"))</f>
        <v>#DIV/0!</v>
      </c>
      <c r="AN171" s="42" t="e">
        <f>IF($E171="ST",VALUE(TEXT(('TOX and EXPO INPUTS'!$F$15/AL171),"0.0E+00")),IF($E171="IT",VALUE(TEXT(('TOX and EXPO INPUTS'!$F$18/AL171),"0.0E+00"))))</f>
        <v>#DIV/0!</v>
      </c>
      <c r="AO171" s="37" t="e">
        <f>IF($E171="ST",VALUE(TEXT(('TOX and EXPO INPUTS'!$F$15/AM171),"0.0E+00")),IF($E171="IT",VALUE(TEXT(('TOX and EXPO INPUTS'!$F$18/AM171),"0.0E+00"))))</f>
        <v>#DIV/0!</v>
      </c>
      <c r="AP171" s="42" t="e">
        <f t="shared" si="58"/>
        <v>#DIV/0!</v>
      </c>
      <c r="AQ171" s="37" t="e">
        <f t="shared" si="59"/>
        <v>#DIV/0!</v>
      </c>
      <c r="AR171" s="37" t="e">
        <f t="shared" si="60"/>
        <v>#DIV/0!</v>
      </c>
      <c r="AS171" s="37" t="e">
        <f t="shared" si="61"/>
        <v>#DIV/0!</v>
      </c>
      <c r="AT171" s="37" t="e">
        <f t="shared" si="62"/>
        <v>#DIV/0!</v>
      </c>
      <c r="AU171" s="37" t="e">
        <f t="shared" si="63"/>
        <v>#DIV/0!</v>
      </c>
      <c r="AV171" s="42" t="e">
        <f t="shared" si="64"/>
        <v>#DIV/0!</v>
      </c>
      <c r="AW171" s="37" t="e">
        <f t="shared" si="65"/>
        <v>#DIV/0!</v>
      </c>
      <c r="AX171" s="37" t="e">
        <f t="shared" si="66"/>
        <v>#DIV/0!</v>
      </c>
      <c r="AY171" s="37" t="e">
        <f t="shared" si="67"/>
        <v>#DIV/0!</v>
      </c>
      <c r="AZ171" s="37" t="e">
        <f t="shared" si="68"/>
        <v>#DIV/0!</v>
      </c>
      <c r="BA171" s="37" t="e">
        <f t="shared" si="69"/>
        <v>#DIV/0!</v>
      </c>
      <c r="BB171" s="42" t="e">
        <f>IF($E171="ST",VALUE(TEXT((1/(('TOX and EXPO INPUTS'!$F$9/AG171)+('TOX and EXPO INPUTS'!$F$17/AN171))),"0.0E+00")),IF($E171="IT",VALUE(TEXT((1/(('TOX and EXPO INPUTS'!$F$12/AG171)+('TOX and EXPO INPUTS'!$F$20/AN171))),"0.0E+00"))))</f>
        <v>#DIV/0!</v>
      </c>
      <c r="BC171" s="37" t="e">
        <f>IF($E171="ST",VALUE(TEXT((1/(('TOX and EXPO INPUTS'!$F$9/AH171)+('TOX and EXPO INPUTS'!$F$17/AN171))),"0.0E+00")),IF($E171="IT",VALUE(TEXT((1/(('TOX and EXPO INPUTS'!$F$12/AH171)+('TOX and EXPO INPUTS'!$F$20/AN171))),"0.0E+00"))))</f>
        <v>#DIV/0!</v>
      </c>
      <c r="BD171" s="37" t="e">
        <f>IF($E171="ST",VALUE(TEXT((1/(('TOX and EXPO INPUTS'!$F$9/AI171)+('TOX and EXPO INPUTS'!$F$17/AN171))),"0.0E+00")),IF($E171="IT",VALUE(TEXT((1/(('TOX and EXPO INPUTS'!$F$12/AI171)+('TOX and EXPO INPUTS'!$F$20/AN171))),"0.0E+00"))))</f>
        <v>#DIV/0!</v>
      </c>
      <c r="BE171" s="37" t="e">
        <f>IF($E171="ST",VALUE(TEXT((1/(('TOX and EXPO INPUTS'!$F$9/AG171)+('TOX and EXPO INPUTS'!$F$17/AO171))),"0.0E+00")),IF($E171="IT",VALUE(TEXT((1/(('TOX and EXPO INPUTS'!$F$12/AG171)+('TOX and EXPO INPUTS'!$F$20/AO171))),"0.0E+00"))))</f>
        <v>#DIV/0!</v>
      </c>
      <c r="BF171" s="37" t="e">
        <f>IF($E171="ST",VALUE(TEXT((1/(('TOX and EXPO INPUTS'!$F$9/AH171)+('TOX and EXPO INPUTS'!$F$17/AO171))),"0.0E+00")),IF($E171="IT",VALUE(TEXT((1/(('TOX and EXPO INPUTS'!$F$12/AH171)+('TOX and EXPO INPUTS'!$F$20/AO171))),"0.0E+00"))))</f>
        <v>#DIV/0!</v>
      </c>
      <c r="BG171" s="37" t="e">
        <f>IF($E171="ST",VALUE(TEXT((1/(('TOX and EXPO INPUTS'!$F$9/AI171)+('TOX and EXPO INPUTS'!$F$17/AO171))),"0.0E+00")),IF($E171="IT",VALUE(TEXT((1/(('TOX and EXPO INPUTS'!$F$12/AI171)+('TOX and EXPO INPUTS'!$F$20/AO171))),"0.0E+00"))))</f>
        <v>#DIV/0!</v>
      </c>
      <c r="BH171" s="42" t="e">
        <f>VALUE(TEXT((AD171*$T171/365*'TOX and EXPO INPUTS'!$E$33/'TOX and EXPO INPUTS'!$E$34),"0.00E+00"))</f>
        <v>#DIV/0!</v>
      </c>
      <c r="BI171" s="37" t="e">
        <f>VALUE(TEXT((AE171*$T171/365*'TOX and EXPO INPUTS'!$E$33/'TOX and EXPO INPUTS'!$E$34),"0.00E+00"))</f>
        <v>#DIV/0!</v>
      </c>
      <c r="BJ171" s="37" t="e">
        <f>VALUE(TEXT((AF171*$T171/365*'TOX and EXPO INPUTS'!$E$33/'TOX and EXPO INPUTS'!$E$34),"0.00E+00"))</f>
        <v>#DIV/0!</v>
      </c>
      <c r="BK171" s="42" t="e">
        <f>VALUE(TEXT((AD171*$U171/365*'TOX and EXPO INPUTS'!$E$33/'TOX and EXPO INPUTS'!$E$34),"0.00E+00"))</f>
        <v>#DIV/0!</v>
      </c>
      <c r="BL171" s="37" t="e">
        <f>VALUE(TEXT((AE171*$U171/365*'TOX and EXPO INPUTS'!$E$33/'TOX and EXPO INPUTS'!$E$34),"0.00E+00"))</f>
        <v>#DIV/0!</v>
      </c>
      <c r="BM171" s="37" t="e">
        <f>VALUE(TEXT((AF171*$U171/365*'TOX and EXPO INPUTS'!$E$33/'TOX and EXPO INPUTS'!$E$34),"0.00E+00"))</f>
        <v>#DIV/0!</v>
      </c>
      <c r="BN171" s="42" t="e">
        <f>VALUE(TEXT((AL171*$T171/365*'TOX and EXPO INPUTS'!$E$33/'TOX and EXPO INPUTS'!$E$34),"0.00E+00"))</f>
        <v>#DIV/0!</v>
      </c>
      <c r="BO171" s="37" t="e">
        <f>VALUE(TEXT((AM171*$T171/365*'TOX and EXPO INPUTS'!$E$33/'TOX and EXPO INPUTS'!$E$34),"0.00E+00"))</f>
        <v>#DIV/0!</v>
      </c>
      <c r="BP171" s="42" t="e">
        <f>VALUE(TEXT((AL171*$U171/365*'TOX and EXPO INPUTS'!$E$33/'TOX and EXPO INPUTS'!$E$34),"0.00E+00"))</f>
        <v>#DIV/0!</v>
      </c>
      <c r="BQ171" s="37" t="e">
        <f>VALUE(TEXT((AM171*$U171/365*'TOX and EXPO INPUTS'!$E$33/'TOX and EXPO INPUTS'!$E$34),"0.00E+00"))</f>
        <v>#DIV/0!</v>
      </c>
      <c r="BR171" s="42" t="e">
        <f>VALUE(TEXT((AP171*$T171/365*'TOX and EXPO INPUTS'!$E$33/'TOX and EXPO INPUTS'!$E$34),"0.00E+00"))</f>
        <v>#DIV/0!</v>
      </c>
      <c r="BS171" s="37" t="e">
        <f>VALUE(TEXT((AQ171*$T171/365*'TOX and EXPO INPUTS'!$E$33/'TOX and EXPO INPUTS'!$E$34),"0.00E+00"))</f>
        <v>#DIV/0!</v>
      </c>
      <c r="BT171" s="37" t="e">
        <f>VALUE(TEXT((AR171*$T171/365*'TOX and EXPO INPUTS'!$E$33/'TOX and EXPO INPUTS'!$E$34),"0.00E+00"))</f>
        <v>#DIV/0!</v>
      </c>
      <c r="BU171" s="37" t="e">
        <f>VALUE(TEXT((AS171*$T171/365*'TOX and EXPO INPUTS'!$E$33/'TOX and EXPO INPUTS'!$E$34),"0.00E+00"))</f>
        <v>#DIV/0!</v>
      </c>
      <c r="BV171" s="37" t="e">
        <f>VALUE(TEXT((AT171*$T171/365*'TOX and EXPO INPUTS'!$E$33/'TOX and EXPO INPUTS'!$E$34),"0.00E+00"))</f>
        <v>#DIV/0!</v>
      </c>
      <c r="BW171" s="37" t="e">
        <f>VALUE(TEXT((AU171*$T171/365*'TOX and EXPO INPUTS'!$E$33/'TOX and EXPO INPUTS'!$E$34),"0.00E+00"))</f>
        <v>#DIV/0!</v>
      </c>
      <c r="BX171" s="42" t="e">
        <f>VALUE(TEXT((AP171*$U171/365*'TOX and EXPO INPUTS'!$E$33/'TOX and EXPO INPUTS'!$E$34),"0.00E+00"))</f>
        <v>#DIV/0!</v>
      </c>
      <c r="BY171" s="37" t="e">
        <f>VALUE(TEXT((AQ171*$U171/365*'TOX and EXPO INPUTS'!$E$33/'TOX and EXPO INPUTS'!$E$34),"0.00E+00"))</f>
        <v>#DIV/0!</v>
      </c>
      <c r="BZ171" s="37" t="e">
        <f>VALUE(TEXT((AR171*$U171/365*'TOX and EXPO INPUTS'!$E$33/'TOX and EXPO INPUTS'!$E$34),"0.00E+00"))</f>
        <v>#DIV/0!</v>
      </c>
      <c r="CA171" s="37" t="e">
        <f>VALUE(TEXT((AS171*$U171/365*'TOX and EXPO INPUTS'!$E$33/'TOX and EXPO INPUTS'!$E$34),"0.00E+00"))</f>
        <v>#DIV/0!</v>
      </c>
      <c r="CB171" s="37" t="e">
        <f>VALUE(TEXT((AT171*$U171/365*'TOX and EXPO INPUTS'!$E$33/'TOX and EXPO INPUTS'!$E$34),"0.00E+00"))</f>
        <v>#DIV/0!</v>
      </c>
      <c r="CC171" s="37" t="e">
        <f>VALUE(TEXT((AU171*$U171/365*'TOX and EXPO INPUTS'!$E$33/'TOX and EXPO INPUTS'!$E$34),"0.00E+00"))</f>
        <v>#DIV/0!</v>
      </c>
      <c r="CD171" s="58" t="e">
        <f>VALUE(TEXT((BR171*'TOX and EXPO INPUTS'!$F$23),"0.00E+00"))</f>
        <v>#DIV/0!</v>
      </c>
      <c r="CE171" s="57" t="e">
        <f>VALUE(TEXT((BS171*'TOX and EXPO INPUTS'!$F$23),"0.00E+00"))</f>
        <v>#DIV/0!</v>
      </c>
      <c r="CF171" s="57" t="e">
        <f>VALUE(TEXT((BT171*'TOX and EXPO INPUTS'!$F$23),"0.00E+00"))</f>
        <v>#DIV/0!</v>
      </c>
      <c r="CG171" s="57" t="e">
        <f>VALUE(TEXT((BU171*'TOX and EXPO INPUTS'!$F$23),"0.00E+00"))</f>
        <v>#DIV/0!</v>
      </c>
      <c r="CH171" s="57" t="e">
        <f>VALUE(TEXT((BV171*'TOX and EXPO INPUTS'!$F$23),"0.00E+00"))</f>
        <v>#DIV/0!</v>
      </c>
      <c r="CI171" s="57" t="e">
        <f>VALUE(TEXT((BW171*'TOX and EXPO INPUTS'!$F$23),"0.00E+00"))</f>
        <v>#DIV/0!</v>
      </c>
      <c r="CJ171" s="58" t="e">
        <f>VALUE(TEXT((BX171*'TOX and EXPO INPUTS'!$F$23),"0.00E+00"))</f>
        <v>#DIV/0!</v>
      </c>
      <c r="CK171" s="57" t="e">
        <f>VALUE(TEXT((BY171*'TOX and EXPO INPUTS'!$F$23),"0.00E+00"))</f>
        <v>#DIV/0!</v>
      </c>
      <c r="CL171" s="57" t="e">
        <f>VALUE(TEXT((BZ171*'TOX and EXPO INPUTS'!$F$23),"0.00E+00"))</f>
        <v>#DIV/0!</v>
      </c>
      <c r="CM171" s="57" t="e">
        <f>VALUE(TEXT((CA171*'TOX and EXPO INPUTS'!$F$23),"0.00E+00"))</f>
        <v>#DIV/0!</v>
      </c>
      <c r="CN171" s="57" t="e">
        <f>VALUE(TEXT((CB171*'TOX and EXPO INPUTS'!$F$23),"0.00E+00"))</f>
        <v>#DIV/0!</v>
      </c>
      <c r="CO171" s="57" t="e">
        <f>VALUE(TEXT((CC171*'TOX and EXPO INPUTS'!$F$23),"0.00E+00"))</f>
        <v>#DIV/0!</v>
      </c>
      <c r="CP171" s="38" t="s">
        <v>106</v>
      </c>
      <c r="CQ171" s="34" t="s">
        <v>107</v>
      </c>
      <c r="CR171" s="34" t="s">
        <v>108</v>
      </c>
      <c r="CS171" s="39" t="s">
        <v>109</v>
      </c>
    </row>
    <row r="172" spans="1:97" ht="48" customHeight="1" x14ac:dyDescent="0.25">
      <c r="A172" s="34" t="s">
        <v>98</v>
      </c>
      <c r="B172" s="34" t="s">
        <v>99</v>
      </c>
      <c r="C172" s="34" t="s">
        <v>113</v>
      </c>
      <c r="D172" s="34" t="s">
        <v>110</v>
      </c>
      <c r="E172" s="39" t="s">
        <v>112</v>
      </c>
      <c r="F172" s="40" t="s">
        <v>137</v>
      </c>
      <c r="G172" s="43"/>
      <c r="H172" s="36" t="s">
        <v>104</v>
      </c>
      <c r="I172" s="67"/>
      <c r="J172" s="36" t="s">
        <v>105</v>
      </c>
      <c r="K172" s="100">
        <f>VLOOKUP(F172,'Amount Seed Planted_variables'!$A$3:$I$74,2,0)</f>
        <v>16000</v>
      </c>
      <c r="L172" s="100">
        <f>VLOOKUP(F172,'Amount Seed Planted_variables'!$A$3:$I$74,3,0)</f>
        <v>20800</v>
      </c>
      <c r="M172" s="36">
        <f t="shared" si="74"/>
        <v>0</v>
      </c>
      <c r="N172" s="35">
        <f t="shared" si="75"/>
        <v>0</v>
      </c>
      <c r="O172" s="101">
        <v>3000</v>
      </c>
      <c r="P172" s="93">
        <f>VLOOKUP(F172,'Amount Seed Planted_variables'!$A$3:$I$74,4,0)</f>
        <v>13403</v>
      </c>
      <c r="Q172" s="93">
        <f>VLOOKUP(F172,'Amount Seed Planted_variables'!$A$3:$I$74,7,0)</f>
        <v>80</v>
      </c>
      <c r="R172" s="93">
        <f>VLOOKUP(F172,'Amount Seed Planted_variables'!$A$3:$I$74,8,0)</f>
        <v>1072240</v>
      </c>
      <c r="S172" s="87" t="str">
        <f t="shared" si="71"/>
        <v>NA</v>
      </c>
      <c r="T172" s="35">
        <v>10</v>
      </c>
      <c r="U172" s="35">
        <v>30</v>
      </c>
      <c r="V172" s="41">
        <v>68</v>
      </c>
      <c r="W172" s="35">
        <v>16.899999999999999</v>
      </c>
      <c r="X172" s="35">
        <v>13.1</v>
      </c>
      <c r="Y172" s="41">
        <v>3.6</v>
      </c>
      <c r="Z172" s="35">
        <f t="shared" si="70"/>
        <v>0.36000000000000004</v>
      </c>
      <c r="AA172" s="42">
        <f t="shared" si="76"/>
        <v>0</v>
      </c>
      <c r="AB172" s="37">
        <f t="shared" si="77"/>
        <v>0</v>
      </c>
      <c r="AC172" s="37">
        <f t="shared" si="78"/>
        <v>0</v>
      </c>
      <c r="AD172" s="42" t="e">
        <f>VALUE(TEXT(((AA172*'TOX and EXPO INPUTS'!$F$13)/'TOX and EXPO INPUTS'!$E$27),"0.00E+00"))</f>
        <v>#DIV/0!</v>
      </c>
      <c r="AE172" s="37" t="e">
        <f>VALUE(TEXT(((AB172*'TOX and EXPO INPUTS'!$F$13)/'TOX and EXPO INPUTS'!$E$27),"0.00E+00"))</f>
        <v>#DIV/0!</v>
      </c>
      <c r="AF172" s="37" t="e">
        <f>VALUE(TEXT(((AC172*'TOX and EXPO INPUTS'!$F$13)/'TOX and EXPO INPUTS'!$E$27),"0.00E+00"))</f>
        <v>#DIV/0!</v>
      </c>
      <c r="AG172" s="42" t="e">
        <f>IF($E172="ST",VALUE(TEXT(('TOX and EXPO INPUTS'!$F$7/AD172),"0.0E+00")),IF($E172="IT",VALUE(TEXT(('TOX and EXPO INPUTS'!$F$10/AD172),"0.0E+00"))))</f>
        <v>#DIV/0!</v>
      </c>
      <c r="AH172" s="37" t="e">
        <f>IF($E172="ST",VALUE(TEXT(('TOX and EXPO INPUTS'!$F$7/AE172),"0.0E+00")),IF($E172="IT",VALUE(TEXT(('TOX and EXPO INPUTS'!$F$10/AE172),"0.0E+00"))))</f>
        <v>#DIV/0!</v>
      </c>
      <c r="AI172" s="37" t="e">
        <f>IF($E172="ST",VALUE(TEXT(('TOX and EXPO INPUTS'!$F$7/AF172),"0.0E+00")),IF($E172="IT",VALUE(TEXT(('TOX and EXPO INPUTS'!$F$10/AF172),"0.0E+00"))))</f>
        <v>#DIV/0!</v>
      </c>
      <c r="AJ172" s="42">
        <f t="shared" si="72"/>
        <v>0</v>
      </c>
      <c r="AK172" s="37">
        <f t="shared" si="73"/>
        <v>0</v>
      </c>
      <c r="AL172" s="42" t="e">
        <f>VALUE(TEXT(((AJ172*'TOX and EXPO INPUTS'!$F$21)/'TOX and EXPO INPUTS'!$E$29),"0.00E+00"))</f>
        <v>#DIV/0!</v>
      </c>
      <c r="AM172" s="37" t="e">
        <f>VALUE(TEXT(((AK172*'TOX and EXPO INPUTS'!$F$21)/'TOX and EXPO INPUTS'!$E$29),"0.00E+00"))</f>
        <v>#DIV/0!</v>
      </c>
      <c r="AN172" s="42" t="e">
        <f>IF($E172="ST",VALUE(TEXT(('TOX and EXPO INPUTS'!$F$15/AL172),"0.0E+00")),IF($E172="IT",VALUE(TEXT(('TOX and EXPO INPUTS'!$F$18/AL172),"0.0E+00"))))</f>
        <v>#DIV/0!</v>
      </c>
      <c r="AO172" s="37" t="e">
        <f>IF($E172="ST",VALUE(TEXT(('TOX and EXPO INPUTS'!$F$15/AM172),"0.0E+00")),IF($E172="IT",VALUE(TEXT(('TOX and EXPO INPUTS'!$F$18/AM172),"0.0E+00"))))</f>
        <v>#DIV/0!</v>
      </c>
      <c r="AP172" s="42" t="e">
        <f t="shared" si="58"/>
        <v>#DIV/0!</v>
      </c>
      <c r="AQ172" s="37" t="e">
        <f t="shared" si="59"/>
        <v>#DIV/0!</v>
      </c>
      <c r="AR172" s="37" t="e">
        <f t="shared" si="60"/>
        <v>#DIV/0!</v>
      </c>
      <c r="AS172" s="37" t="e">
        <f t="shared" si="61"/>
        <v>#DIV/0!</v>
      </c>
      <c r="AT172" s="37" t="e">
        <f t="shared" si="62"/>
        <v>#DIV/0!</v>
      </c>
      <c r="AU172" s="37" t="e">
        <f t="shared" si="63"/>
        <v>#DIV/0!</v>
      </c>
      <c r="AV172" s="42" t="e">
        <f t="shared" si="64"/>
        <v>#DIV/0!</v>
      </c>
      <c r="AW172" s="37" t="e">
        <f t="shared" si="65"/>
        <v>#DIV/0!</v>
      </c>
      <c r="AX172" s="37" t="e">
        <f t="shared" si="66"/>
        <v>#DIV/0!</v>
      </c>
      <c r="AY172" s="37" t="e">
        <f t="shared" si="67"/>
        <v>#DIV/0!</v>
      </c>
      <c r="AZ172" s="37" t="e">
        <f t="shared" si="68"/>
        <v>#DIV/0!</v>
      </c>
      <c r="BA172" s="37" t="e">
        <f t="shared" si="69"/>
        <v>#DIV/0!</v>
      </c>
      <c r="BB172" s="42" t="e">
        <f>IF($E172="ST",VALUE(TEXT((1/(('TOX and EXPO INPUTS'!$F$9/AG172)+('TOX and EXPO INPUTS'!$F$17/AN172))),"0.0E+00")),IF($E172="IT",VALUE(TEXT((1/(('TOX and EXPO INPUTS'!$F$12/AG172)+('TOX and EXPO INPUTS'!$F$20/AN172))),"0.0E+00"))))</f>
        <v>#DIV/0!</v>
      </c>
      <c r="BC172" s="37" t="e">
        <f>IF($E172="ST",VALUE(TEXT((1/(('TOX and EXPO INPUTS'!$F$9/AH172)+('TOX and EXPO INPUTS'!$F$17/AN172))),"0.0E+00")),IF($E172="IT",VALUE(TEXT((1/(('TOX and EXPO INPUTS'!$F$12/AH172)+('TOX and EXPO INPUTS'!$F$20/AN172))),"0.0E+00"))))</f>
        <v>#DIV/0!</v>
      </c>
      <c r="BD172" s="37" t="e">
        <f>IF($E172="ST",VALUE(TEXT((1/(('TOX and EXPO INPUTS'!$F$9/AI172)+('TOX and EXPO INPUTS'!$F$17/AN172))),"0.0E+00")),IF($E172="IT",VALUE(TEXT((1/(('TOX and EXPO INPUTS'!$F$12/AI172)+('TOX and EXPO INPUTS'!$F$20/AN172))),"0.0E+00"))))</f>
        <v>#DIV/0!</v>
      </c>
      <c r="BE172" s="37" t="e">
        <f>IF($E172="ST",VALUE(TEXT((1/(('TOX and EXPO INPUTS'!$F$9/AG172)+('TOX and EXPO INPUTS'!$F$17/AO172))),"0.0E+00")),IF($E172="IT",VALUE(TEXT((1/(('TOX and EXPO INPUTS'!$F$12/AG172)+('TOX and EXPO INPUTS'!$F$20/AO172))),"0.0E+00"))))</f>
        <v>#DIV/0!</v>
      </c>
      <c r="BF172" s="37" t="e">
        <f>IF($E172="ST",VALUE(TEXT((1/(('TOX and EXPO INPUTS'!$F$9/AH172)+('TOX and EXPO INPUTS'!$F$17/AO172))),"0.0E+00")),IF($E172="IT",VALUE(TEXT((1/(('TOX and EXPO INPUTS'!$F$12/AH172)+('TOX and EXPO INPUTS'!$F$20/AO172))),"0.0E+00"))))</f>
        <v>#DIV/0!</v>
      </c>
      <c r="BG172" s="37" t="e">
        <f>IF($E172="ST",VALUE(TEXT((1/(('TOX and EXPO INPUTS'!$F$9/AI172)+('TOX and EXPO INPUTS'!$F$17/AO172))),"0.0E+00")),IF($E172="IT",VALUE(TEXT((1/(('TOX and EXPO INPUTS'!$F$12/AI172)+('TOX and EXPO INPUTS'!$F$20/AO172))),"0.0E+00"))))</f>
        <v>#DIV/0!</v>
      </c>
      <c r="BH172" s="42" t="e">
        <f>VALUE(TEXT((AD172*$T172/365*'TOX and EXPO INPUTS'!$E$33/'TOX and EXPO INPUTS'!$E$34),"0.00E+00"))</f>
        <v>#DIV/0!</v>
      </c>
      <c r="BI172" s="37" t="e">
        <f>VALUE(TEXT((AE172*$T172/365*'TOX and EXPO INPUTS'!$E$33/'TOX and EXPO INPUTS'!$E$34),"0.00E+00"))</f>
        <v>#DIV/0!</v>
      </c>
      <c r="BJ172" s="37" t="e">
        <f>VALUE(TEXT((AF172*$T172/365*'TOX and EXPO INPUTS'!$E$33/'TOX and EXPO INPUTS'!$E$34),"0.00E+00"))</f>
        <v>#DIV/0!</v>
      </c>
      <c r="BK172" s="42" t="e">
        <f>VALUE(TEXT((AD172*$U172/365*'TOX and EXPO INPUTS'!$E$33/'TOX and EXPO INPUTS'!$E$34),"0.00E+00"))</f>
        <v>#DIV/0!</v>
      </c>
      <c r="BL172" s="37" t="e">
        <f>VALUE(TEXT((AE172*$U172/365*'TOX and EXPO INPUTS'!$E$33/'TOX and EXPO INPUTS'!$E$34),"0.00E+00"))</f>
        <v>#DIV/0!</v>
      </c>
      <c r="BM172" s="37" t="e">
        <f>VALUE(TEXT((AF172*$U172/365*'TOX and EXPO INPUTS'!$E$33/'TOX and EXPO INPUTS'!$E$34),"0.00E+00"))</f>
        <v>#DIV/0!</v>
      </c>
      <c r="BN172" s="42" t="e">
        <f>VALUE(TEXT((AL172*$T172/365*'TOX and EXPO INPUTS'!$E$33/'TOX and EXPO INPUTS'!$E$34),"0.00E+00"))</f>
        <v>#DIV/0!</v>
      </c>
      <c r="BO172" s="37" t="e">
        <f>VALUE(TEXT((AM172*$T172/365*'TOX and EXPO INPUTS'!$E$33/'TOX and EXPO INPUTS'!$E$34),"0.00E+00"))</f>
        <v>#DIV/0!</v>
      </c>
      <c r="BP172" s="42" t="e">
        <f>VALUE(TEXT((AL172*$U172/365*'TOX and EXPO INPUTS'!$E$33/'TOX and EXPO INPUTS'!$E$34),"0.00E+00"))</f>
        <v>#DIV/0!</v>
      </c>
      <c r="BQ172" s="37" t="e">
        <f>VALUE(TEXT((AM172*$U172/365*'TOX and EXPO INPUTS'!$E$33/'TOX and EXPO INPUTS'!$E$34),"0.00E+00"))</f>
        <v>#DIV/0!</v>
      </c>
      <c r="BR172" s="42" t="e">
        <f>VALUE(TEXT((AP172*$T172/365*'TOX and EXPO INPUTS'!$E$33/'TOX and EXPO INPUTS'!$E$34),"0.00E+00"))</f>
        <v>#DIV/0!</v>
      </c>
      <c r="BS172" s="37" t="e">
        <f>VALUE(TEXT((AQ172*$T172/365*'TOX and EXPO INPUTS'!$E$33/'TOX and EXPO INPUTS'!$E$34),"0.00E+00"))</f>
        <v>#DIV/0!</v>
      </c>
      <c r="BT172" s="37" t="e">
        <f>VALUE(TEXT((AR172*$T172/365*'TOX and EXPO INPUTS'!$E$33/'TOX and EXPO INPUTS'!$E$34),"0.00E+00"))</f>
        <v>#DIV/0!</v>
      </c>
      <c r="BU172" s="37" t="e">
        <f>VALUE(TEXT((AS172*$T172/365*'TOX and EXPO INPUTS'!$E$33/'TOX and EXPO INPUTS'!$E$34),"0.00E+00"))</f>
        <v>#DIV/0!</v>
      </c>
      <c r="BV172" s="37" t="e">
        <f>VALUE(TEXT((AT172*$T172/365*'TOX and EXPO INPUTS'!$E$33/'TOX and EXPO INPUTS'!$E$34),"0.00E+00"))</f>
        <v>#DIV/0!</v>
      </c>
      <c r="BW172" s="37" t="e">
        <f>VALUE(TEXT((AU172*$T172/365*'TOX and EXPO INPUTS'!$E$33/'TOX and EXPO INPUTS'!$E$34),"0.00E+00"))</f>
        <v>#DIV/0!</v>
      </c>
      <c r="BX172" s="42" t="e">
        <f>VALUE(TEXT((AP172*$U172/365*'TOX and EXPO INPUTS'!$E$33/'TOX and EXPO INPUTS'!$E$34),"0.00E+00"))</f>
        <v>#DIV/0!</v>
      </c>
      <c r="BY172" s="37" t="e">
        <f>VALUE(TEXT((AQ172*$U172/365*'TOX and EXPO INPUTS'!$E$33/'TOX and EXPO INPUTS'!$E$34),"0.00E+00"))</f>
        <v>#DIV/0!</v>
      </c>
      <c r="BZ172" s="37" t="e">
        <f>VALUE(TEXT((AR172*$U172/365*'TOX and EXPO INPUTS'!$E$33/'TOX and EXPO INPUTS'!$E$34),"0.00E+00"))</f>
        <v>#DIV/0!</v>
      </c>
      <c r="CA172" s="37" t="e">
        <f>VALUE(TEXT((AS172*$U172/365*'TOX and EXPO INPUTS'!$E$33/'TOX and EXPO INPUTS'!$E$34),"0.00E+00"))</f>
        <v>#DIV/0!</v>
      </c>
      <c r="CB172" s="37" t="e">
        <f>VALUE(TEXT((AT172*$U172/365*'TOX and EXPO INPUTS'!$E$33/'TOX and EXPO INPUTS'!$E$34),"0.00E+00"))</f>
        <v>#DIV/0!</v>
      </c>
      <c r="CC172" s="37" t="e">
        <f>VALUE(TEXT((AU172*$U172/365*'TOX and EXPO INPUTS'!$E$33/'TOX and EXPO INPUTS'!$E$34),"0.00E+00"))</f>
        <v>#DIV/0!</v>
      </c>
      <c r="CD172" s="58" t="e">
        <f>VALUE(TEXT((BR172*'TOX and EXPO INPUTS'!$F$23),"0.00E+00"))</f>
        <v>#DIV/0!</v>
      </c>
      <c r="CE172" s="57" t="e">
        <f>VALUE(TEXT((BS172*'TOX and EXPO INPUTS'!$F$23),"0.00E+00"))</f>
        <v>#DIV/0!</v>
      </c>
      <c r="CF172" s="57" t="e">
        <f>VALUE(TEXT((BT172*'TOX and EXPO INPUTS'!$F$23),"0.00E+00"))</f>
        <v>#DIV/0!</v>
      </c>
      <c r="CG172" s="57" t="e">
        <f>VALUE(TEXT((BU172*'TOX and EXPO INPUTS'!$F$23),"0.00E+00"))</f>
        <v>#DIV/0!</v>
      </c>
      <c r="CH172" s="57" t="e">
        <f>VALUE(TEXT((BV172*'TOX and EXPO INPUTS'!$F$23),"0.00E+00"))</f>
        <v>#DIV/0!</v>
      </c>
      <c r="CI172" s="57" t="e">
        <f>VALUE(TEXT((BW172*'TOX and EXPO INPUTS'!$F$23),"0.00E+00"))</f>
        <v>#DIV/0!</v>
      </c>
      <c r="CJ172" s="58" t="e">
        <f>VALUE(TEXT((BX172*'TOX and EXPO INPUTS'!$F$23),"0.00E+00"))</f>
        <v>#DIV/0!</v>
      </c>
      <c r="CK172" s="57" t="e">
        <f>VALUE(TEXT((BY172*'TOX and EXPO INPUTS'!$F$23),"0.00E+00"))</f>
        <v>#DIV/0!</v>
      </c>
      <c r="CL172" s="57" t="e">
        <f>VALUE(TEXT((BZ172*'TOX and EXPO INPUTS'!$F$23),"0.00E+00"))</f>
        <v>#DIV/0!</v>
      </c>
      <c r="CM172" s="57" t="e">
        <f>VALUE(TEXT((CA172*'TOX and EXPO INPUTS'!$F$23),"0.00E+00"))</f>
        <v>#DIV/0!</v>
      </c>
      <c r="CN172" s="57" t="e">
        <f>VALUE(TEXT((CB172*'TOX and EXPO INPUTS'!$F$23),"0.00E+00"))</f>
        <v>#DIV/0!</v>
      </c>
      <c r="CO172" s="57" t="e">
        <f>VALUE(TEXT((CC172*'TOX and EXPO INPUTS'!$F$23),"0.00E+00"))</f>
        <v>#DIV/0!</v>
      </c>
      <c r="CP172" s="38" t="s">
        <v>106</v>
      </c>
      <c r="CQ172" s="34" t="s">
        <v>107</v>
      </c>
      <c r="CR172" s="34" t="s">
        <v>108</v>
      </c>
      <c r="CS172" s="39" t="s">
        <v>109</v>
      </c>
    </row>
    <row r="173" spans="1:97" ht="48" customHeight="1" x14ac:dyDescent="0.25">
      <c r="A173" s="34" t="s">
        <v>98</v>
      </c>
      <c r="B173" s="34" t="s">
        <v>99</v>
      </c>
      <c r="C173" s="34" t="s">
        <v>113</v>
      </c>
      <c r="D173" s="34" t="s">
        <v>111</v>
      </c>
      <c r="E173" s="39" t="s">
        <v>112</v>
      </c>
      <c r="F173" s="40" t="s">
        <v>137</v>
      </c>
      <c r="G173" s="43"/>
      <c r="H173" s="36" t="s">
        <v>104</v>
      </c>
      <c r="I173" s="67"/>
      <c r="J173" s="36" t="s">
        <v>105</v>
      </c>
      <c r="K173" s="100">
        <f>VLOOKUP(F173,'Amount Seed Planted_variables'!$A$3:$I$74,2,0)</f>
        <v>16000</v>
      </c>
      <c r="L173" s="100">
        <f>VLOOKUP(F173,'Amount Seed Planted_variables'!$A$3:$I$74,3,0)</f>
        <v>20800</v>
      </c>
      <c r="M173" s="36">
        <f t="shared" si="74"/>
        <v>0</v>
      </c>
      <c r="N173" s="35">
        <f t="shared" si="75"/>
        <v>0</v>
      </c>
      <c r="O173" s="101">
        <v>3000</v>
      </c>
      <c r="P173" s="93">
        <f>VLOOKUP(F173,'Amount Seed Planted_variables'!$A$3:$I$74,4,0)</f>
        <v>13403</v>
      </c>
      <c r="Q173" s="93">
        <f>VLOOKUP(F173,'Amount Seed Planted_variables'!$A$3:$I$74,7,0)</f>
        <v>80</v>
      </c>
      <c r="R173" s="93">
        <f>VLOOKUP(F173,'Amount Seed Planted_variables'!$A$3:$I$74,8,0)</f>
        <v>1072240</v>
      </c>
      <c r="S173" s="87">
        <f t="shared" si="71"/>
        <v>2.5</v>
      </c>
      <c r="T173" s="35">
        <v>10</v>
      </c>
      <c r="U173" s="35">
        <v>30</v>
      </c>
      <c r="V173" s="41">
        <v>138210600</v>
      </c>
      <c r="W173" s="35">
        <v>23262800</v>
      </c>
      <c r="X173" s="35">
        <v>21238200</v>
      </c>
      <c r="Y173" s="41">
        <v>106100</v>
      </c>
      <c r="Z173" s="35">
        <f t="shared" si="70"/>
        <v>10610</v>
      </c>
      <c r="AA173" s="42">
        <f t="shared" si="76"/>
        <v>0</v>
      </c>
      <c r="AB173" s="37">
        <f t="shared" si="77"/>
        <v>0</v>
      </c>
      <c r="AC173" s="37">
        <f t="shared" si="78"/>
        <v>0</v>
      </c>
      <c r="AD173" s="42" t="e">
        <f>VALUE(TEXT(((AA173*'TOX and EXPO INPUTS'!$F$13)/'TOX and EXPO INPUTS'!$E$27),"0.00E+00"))</f>
        <v>#DIV/0!</v>
      </c>
      <c r="AE173" s="37" t="e">
        <f>VALUE(TEXT(((AB173*'TOX and EXPO INPUTS'!$F$13)/'TOX and EXPO INPUTS'!$E$27),"0.00E+00"))</f>
        <v>#DIV/0!</v>
      </c>
      <c r="AF173" s="37" t="e">
        <f>VALUE(TEXT(((AC173*'TOX and EXPO INPUTS'!$F$13)/'TOX and EXPO INPUTS'!$E$27),"0.00E+00"))</f>
        <v>#DIV/0!</v>
      </c>
      <c r="AG173" s="42" t="e">
        <f>IF($E173="ST",VALUE(TEXT(('TOX and EXPO INPUTS'!$F$7/AD173),"0.0E+00")),IF($E173="IT",VALUE(TEXT(('TOX and EXPO INPUTS'!$F$10/AD173),"0.0E+00"))))</f>
        <v>#DIV/0!</v>
      </c>
      <c r="AH173" s="37" t="e">
        <f>IF($E173="ST",VALUE(TEXT(('TOX and EXPO INPUTS'!$F$7/AE173),"0.0E+00")),IF($E173="IT",VALUE(TEXT(('TOX and EXPO INPUTS'!$F$10/AE173),"0.0E+00"))))</f>
        <v>#DIV/0!</v>
      </c>
      <c r="AI173" s="37" t="e">
        <f>IF($E173="ST",VALUE(TEXT(('TOX and EXPO INPUTS'!$F$7/AF173),"0.0E+00")),IF($E173="IT",VALUE(TEXT(('TOX and EXPO INPUTS'!$F$10/AF173),"0.0E+00"))))</f>
        <v>#DIV/0!</v>
      </c>
      <c r="AJ173" s="42">
        <f t="shared" si="72"/>
        <v>0</v>
      </c>
      <c r="AK173" s="37">
        <f t="shared" si="73"/>
        <v>0</v>
      </c>
      <c r="AL173" s="42" t="e">
        <f>VALUE(TEXT(((AJ173*'TOX and EXPO INPUTS'!$F$21)/'TOX and EXPO INPUTS'!$E$29),"0.00E+00"))</f>
        <v>#DIV/0!</v>
      </c>
      <c r="AM173" s="37" t="e">
        <f>VALUE(TEXT(((AK173*'TOX and EXPO INPUTS'!$F$21)/'TOX and EXPO INPUTS'!$E$29),"0.00E+00"))</f>
        <v>#DIV/0!</v>
      </c>
      <c r="AN173" s="42" t="e">
        <f>IF($E173="ST",VALUE(TEXT(('TOX and EXPO INPUTS'!$F$15/AL173),"0.0E+00")),IF($E173="IT",VALUE(TEXT(('TOX and EXPO INPUTS'!$F$18/AL173),"0.0E+00"))))</f>
        <v>#DIV/0!</v>
      </c>
      <c r="AO173" s="37" t="e">
        <f>IF($E173="ST",VALUE(TEXT(('TOX and EXPO INPUTS'!$F$15/AM173),"0.0E+00")),IF($E173="IT",VALUE(TEXT(('TOX and EXPO INPUTS'!$F$18/AM173),"0.0E+00"))))</f>
        <v>#DIV/0!</v>
      </c>
      <c r="AP173" s="42" t="e">
        <f t="shared" si="58"/>
        <v>#DIV/0!</v>
      </c>
      <c r="AQ173" s="37" t="e">
        <f t="shared" si="59"/>
        <v>#DIV/0!</v>
      </c>
      <c r="AR173" s="37" t="e">
        <f t="shared" si="60"/>
        <v>#DIV/0!</v>
      </c>
      <c r="AS173" s="37" t="e">
        <f t="shared" si="61"/>
        <v>#DIV/0!</v>
      </c>
      <c r="AT173" s="37" t="e">
        <f t="shared" si="62"/>
        <v>#DIV/0!</v>
      </c>
      <c r="AU173" s="37" t="e">
        <f t="shared" si="63"/>
        <v>#DIV/0!</v>
      </c>
      <c r="AV173" s="42" t="e">
        <f t="shared" si="64"/>
        <v>#DIV/0!</v>
      </c>
      <c r="AW173" s="37" t="e">
        <f t="shared" si="65"/>
        <v>#DIV/0!</v>
      </c>
      <c r="AX173" s="37" t="e">
        <f t="shared" si="66"/>
        <v>#DIV/0!</v>
      </c>
      <c r="AY173" s="37" t="e">
        <f t="shared" si="67"/>
        <v>#DIV/0!</v>
      </c>
      <c r="AZ173" s="37" t="e">
        <f t="shared" si="68"/>
        <v>#DIV/0!</v>
      </c>
      <c r="BA173" s="37" t="e">
        <f t="shared" si="69"/>
        <v>#DIV/0!</v>
      </c>
      <c r="BB173" s="42" t="e">
        <f>IF($E173="ST",VALUE(TEXT((1/(('TOX and EXPO INPUTS'!$F$9/AG173)+('TOX and EXPO INPUTS'!$F$17/AN173))),"0.0E+00")),IF($E173="IT",VALUE(TEXT((1/(('TOX and EXPO INPUTS'!$F$12/AG173)+('TOX and EXPO INPUTS'!$F$20/AN173))),"0.0E+00"))))</f>
        <v>#DIV/0!</v>
      </c>
      <c r="BC173" s="37" t="e">
        <f>IF($E173="ST",VALUE(TEXT((1/(('TOX and EXPO INPUTS'!$F$9/AH173)+('TOX and EXPO INPUTS'!$F$17/AN173))),"0.0E+00")),IF($E173="IT",VALUE(TEXT((1/(('TOX and EXPO INPUTS'!$F$12/AH173)+('TOX and EXPO INPUTS'!$F$20/AN173))),"0.0E+00"))))</f>
        <v>#DIV/0!</v>
      </c>
      <c r="BD173" s="37" t="e">
        <f>IF($E173="ST",VALUE(TEXT((1/(('TOX and EXPO INPUTS'!$F$9/AI173)+('TOX and EXPO INPUTS'!$F$17/AN173))),"0.0E+00")),IF($E173="IT",VALUE(TEXT((1/(('TOX and EXPO INPUTS'!$F$12/AI173)+('TOX and EXPO INPUTS'!$F$20/AN173))),"0.0E+00"))))</f>
        <v>#DIV/0!</v>
      </c>
      <c r="BE173" s="37" t="e">
        <f>IF($E173="ST",VALUE(TEXT((1/(('TOX and EXPO INPUTS'!$F$9/AG173)+('TOX and EXPO INPUTS'!$F$17/AO173))),"0.0E+00")),IF($E173="IT",VALUE(TEXT((1/(('TOX and EXPO INPUTS'!$F$12/AG173)+('TOX and EXPO INPUTS'!$F$20/AO173))),"0.0E+00"))))</f>
        <v>#DIV/0!</v>
      </c>
      <c r="BF173" s="37" t="e">
        <f>IF($E173="ST",VALUE(TEXT((1/(('TOX and EXPO INPUTS'!$F$9/AH173)+('TOX and EXPO INPUTS'!$F$17/AO173))),"0.0E+00")),IF($E173="IT",VALUE(TEXT((1/(('TOX and EXPO INPUTS'!$F$12/AH173)+('TOX and EXPO INPUTS'!$F$20/AO173))),"0.0E+00"))))</f>
        <v>#DIV/0!</v>
      </c>
      <c r="BG173" s="37" t="e">
        <f>IF($E173="ST",VALUE(TEXT((1/(('TOX and EXPO INPUTS'!$F$9/AI173)+('TOX and EXPO INPUTS'!$F$17/AO173))),"0.0E+00")),IF($E173="IT",VALUE(TEXT((1/(('TOX and EXPO INPUTS'!$F$12/AI173)+('TOX and EXPO INPUTS'!$F$20/AO173))),"0.0E+00"))))</f>
        <v>#DIV/0!</v>
      </c>
      <c r="BH173" s="42" t="e">
        <f>VALUE(TEXT((AD173*$T173/365*'TOX and EXPO INPUTS'!$E$33/'TOX and EXPO INPUTS'!$E$34),"0.00E+00"))</f>
        <v>#DIV/0!</v>
      </c>
      <c r="BI173" s="37" t="e">
        <f>VALUE(TEXT((AE173*$T173/365*'TOX and EXPO INPUTS'!$E$33/'TOX and EXPO INPUTS'!$E$34),"0.00E+00"))</f>
        <v>#DIV/0!</v>
      </c>
      <c r="BJ173" s="37" t="e">
        <f>VALUE(TEXT((AF173*$T173/365*'TOX and EXPO INPUTS'!$E$33/'TOX and EXPO INPUTS'!$E$34),"0.00E+00"))</f>
        <v>#DIV/0!</v>
      </c>
      <c r="BK173" s="42" t="e">
        <f>VALUE(TEXT((AD173*$U173/365*'TOX and EXPO INPUTS'!$E$33/'TOX and EXPO INPUTS'!$E$34),"0.00E+00"))</f>
        <v>#DIV/0!</v>
      </c>
      <c r="BL173" s="37" t="e">
        <f>VALUE(TEXT((AE173*$U173/365*'TOX and EXPO INPUTS'!$E$33/'TOX and EXPO INPUTS'!$E$34),"0.00E+00"))</f>
        <v>#DIV/0!</v>
      </c>
      <c r="BM173" s="37" t="e">
        <f>VALUE(TEXT((AF173*$U173/365*'TOX and EXPO INPUTS'!$E$33/'TOX and EXPO INPUTS'!$E$34),"0.00E+00"))</f>
        <v>#DIV/0!</v>
      </c>
      <c r="BN173" s="42" t="e">
        <f>VALUE(TEXT((AL173*$T173/365*'TOX and EXPO INPUTS'!$E$33/'TOX and EXPO INPUTS'!$E$34),"0.00E+00"))</f>
        <v>#DIV/0!</v>
      </c>
      <c r="BO173" s="37" t="e">
        <f>VALUE(TEXT((AM173*$T173/365*'TOX and EXPO INPUTS'!$E$33/'TOX and EXPO INPUTS'!$E$34),"0.00E+00"))</f>
        <v>#DIV/0!</v>
      </c>
      <c r="BP173" s="42" t="e">
        <f>VALUE(TEXT((AL173*$U173/365*'TOX and EXPO INPUTS'!$E$33/'TOX and EXPO INPUTS'!$E$34),"0.00E+00"))</f>
        <v>#DIV/0!</v>
      </c>
      <c r="BQ173" s="37" t="e">
        <f>VALUE(TEXT((AM173*$U173/365*'TOX and EXPO INPUTS'!$E$33/'TOX and EXPO INPUTS'!$E$34),"0.00E+00"))</f>
        <v>#DIV/0!</v>
      </c>
      <c r="BR173" s="42" t="e">
        <f>VALUE(TEXT((AP173*$T173/365*'TOX and EXPO INPUTS'!$E$33/'TOX and EXPO INPUTS'!$E$34),"0.00E+00"))</f>
        <v>#DIV/0!</v>
      </c>
      <c r="BS173" s="37" t="e">
        <f>VALUE(TEXT((AQ173*$T173/365*'TOX and EXPO INPUTS'!$E$33/'TOX and EXPO INPUTS'!$E$34),"0.00E+00"))</f>
        <v>#DIV/0!</v>
      </c>
      <c r="BT173" s="37" t="e">
        <f>VALUE(TEXT((AR173*$T173/365*'TOX and EXPO INPUTS'!$E$33/'TOX and EXPO INPUTS'!$E$34),"0.00E+00"))</f>
        <v>#DIV/0!</v>
      </c>
      <c r="BU173" s="37" t="e">
        <f>VALUE(TEXT((AS173*$T173/365*'TOX and EXPO INPUTS'!$E$33/'TOX and EXPO INPUTS'!$E$34),"0.00E+00"))</f>
        <v>#DIV/0!</v>
      </c>
      <c r="BV173" s="37" t="e">
        <f>VALUE(TEXT((AT173*$T173/365*'TOX and EXPO INPUTS'!$E$33/'TOX and EXPO INPUTS'!$E$34),"0.00E+00"))</f>
        <v>#DIV/0!</v>
      </c>
      <c r="BW173" s="37" t="e">
        <f>VALUE(TEXT((AU173*$T173/365*'TOX and EXPO INPUTS'!$E$33/'TOX and EXPO INPUTS'!$E$34),"0.00E+00"))</f>
        <v>#DIV/0!</v>
      </c>
      <c r="BX173" s="42" t="e">
        <f>VALUE(TEXT((AP173*$U173/365*'TOX and EXPO INPUTS'!$E$33/'TOX and EXPO INPUTS'!$E$34),"0.00E+00"))</f>
        <v>#DIV/0!</v>
      </c>
      <c r="BY173" s="37" t="e">
        <f>VALUE(TEXT((AQ173*$U173/365*'TOX and EXPO INPUTS'!$E$33/'TOX and EXPO INPUTS'!$E$34),"0.00E+00"))</f>
        <v>#DIV/0!</v>
      </c>
      <c r="BZ173" s="37" t="e">
        <f>VALUE(TEXT((AR173*$U173/365*'TOX and EXPO INPUTS'!$E$33/'TOX and EXPO INPUTS'!$E$34),"0.00E+00"))</f>
        <v>#DIV/0!</v>
      </c>
      <c r="CA173" s="37" t="e">
        <f>VALUE(TEXT((AS173*$U173/365*'TOX and EXPO INPUTS'!$E$33/'TOX and EXPO INPUTS'!$E$34),"0.00E+00"))</f>
        <v>#DIV/0!</v>
      </c>
      <c r="CB173" s="37" t="e">
        <f>VALUE(TEXT((AT173*$U173/365*'TOX and EXPO INPUTS'!$E$33/'TOX and EXPO INPUTS'!$E$34),"0.00E+00"))</f>
        <v>#DIV/0!</v>
      </c>
      <c r="CC173" s="37" t="e">
        <f>VALUE(TEXT((AU173*$U173/365*'TOX and EXPO INPUTS'!$E$33/'TOX and EXPO INPUTS'!$E$34),"0.00E+00"))</f>
        <v>#DIV/0!</v>
      </c>
      <c r="CD173" s="58" t="e">
        <f>VALUE(TEXT((BR173*'TOX and EXPO INPUTS'!$F$23),"0.00E+00"))</f>
        <v>#DIV/0!</v>
      </c>
      <c r="CE173" s="57" t="e">
        <f>VALUE(TEXT((BS173*'TOX and EXPO INPUTS'!$F$23),"0.00E+00"))</f>
        <v>#DIV/0!</v>
      </c>
      <c r="CF173" s="57" t="e">
        <f>VALUE(TEXT((BT173*'TOX and EXPO INPUTS'!$F$23),"0.00E+00"))</f>
        <v>#DIV/0!</v>
      </c>
      <c r="CG173" s="57" t="e">
        <f>VALUE(TEXT((BU173*'TOX and EXPO INPUTS'!$F$23),"0.00E+00"))</f>
        <v>#DIV/0!</v>
      </c>
      <c r="CH173" s="57" t="e">
        <f>VALUE(TEXT((BV173*'TOX and EXPO INPUTS'!$F$23),"0.00E+00"))</f>
        <v>#DIV/0!</v>
      </c>
      <c r="CI173" s="57" t="e">
        <f>VALUE(TEXT((BW173*'TOX and EXPO INPUTS'!$F$23),"0.00E+00"))</f>
        <v>#DIV/0!</v>
      </c>
      <c r="CJ173" s="58" t="e">
        <f>VALUE(TEXT((BX173*'TOX and EXPO INPUTS'!$F$23),"0.00E+00"))</f>
        <v>#DIV/0!</v>
      </c>
      <c r="CK173" s="57" t="e">
        <f>VALUE(TEXT((BY173*'TOX and EXPO INPUTS'!$F$23),"0.00E+00"))</f>
        <v>#DIV/0!</v>
      </c>
      <c r="CL173" s="57" t="e">
        <f>VALUE(TEXT((BZ173*'TOX and EXPO INPUTS'!$F$23),"0.00E+00"))</f>
        <v>#DIV/0!</v>
      </c>
      <c r="CM173" s="57" t="e">
        <f>VALUE(TEXT((CA173*'TOX and EXPO INPUTS'!$F$23),"0.00E+00"))</f>
        <v>#DIV/0!</v>
      </c>
      <c r="CN173" s="57" t="e">
        <f>VALUE(TEXT((CB173*'TOX and EXPO INPUTS'!$F$23),"0.00E+00"))</f>
        <v>#DIV/0!</v>
      </c>
      <c r="CO173" s="57" t="e">
        <f>VALUE(TEXT((CC173*'TOX and EXPO INPUTS'!$F$23),"0.00E+00"))</f>
        <v>#DIV/0!</v>
      </c>
      <c r="CP173" s="38" t="s">
        <v>106</v>
      </c>
      <c r="CQ173" s="34" t="s">
        <v>107</v>
      </c>
      <c r="CR173" s="34" t="s">
        <v>108</v>
      </c>
      <c r="CS173" s="39" t="s">
        <v>109</v>
      </c>
    </row>
    <row r="174" spans="1:97" ht="48" customHeight="1" x14ac:dyDescent="0.25">
      <c r="A174" s="34" t="s">
        <v>98</v>
      </c>
      <c r="B174" s="34" t="s">
        <v>99</v>
      </c>
      <c r="C174" s="34" t="s">
        <v>113</v>
      </c>
      <c r="D174" s="34" t="s">
        <v>442</v>
      </c>
      <c r="E174" s="39" t="s">
        <v>112</v>
      </c>
      <c r="F174" s="40" t="s">
        <v>137</v>
      </c>
      <c r="G174" s="43"/>
      <c r="H174" s="36" t="s">
        <v>104</v>
      </c>
      <c r="I174" s="67"/>
      <c r="J174" s="36" t="s">
        <v>105</v>
      </c>
      <c r="K174" s="100">
        <f>VLOOKUP(F174,'Amount Seed Planted_variables'!$A$3:$I$74,2,0)</f>
        <v>16000</v>
      </c>
      <c r="L174" s="100">
        <f>VLOOKUP(F174,'Amount Seed Planted_variables'!$A$3:$I$74,3,0)</f>
        <v>20800</v>
      </c>
      <c r="M174" s="36">
        <f t="shared" si="74"/>
        <v>0</v>
      </c>
      <c r="N174" s="35">
        <f t="shared" si="75"/>
        <v>0</v>
      </c>
      <c r="O174" s="101">
        <v>3000</v>
      </c>
      <c r="P174" s="93">
        <f>VLOOKUP(F174,'Amount Seed Planted_variables'!$A$3:$I$74,4,0)</f>
        <v>13403</v>
      </c>
      <c r="Q174" s="93">
        <f>VLOOKUP(F174,'Amount Seed Planted_variables'!$A$3:$I$74,7,0)</f>
        <v>80</v>
      </c>
      <c r="R174" s="93">
        <f>VLOOKUP(F174,'Amount Seed Planted_variables'!$A$3:$I$74,8,0)</f>
        <v>1072240</v>
      </c>
      <c r="S174" s="87" t="str">
        <f t="shared" si="71"/>
        <v>NA</v>
      </c>
      <c r="T174" s="35">
        <v>10</v>
      </c>
      <c r="U174" s="35">
        <v>30</v>
      </c>
      <c r="V174" s="41">
        <v>3994</v>
      </c>
      <c r="W174" s="35">
        <v>797</v>
      </c>
      <c r="X174" s="35">
        <v>530</v>
      </c>
      <c r="Y174" s="41">
        <v>66</v>
      </c>
      <c r="Z174" s="35">
        <f t="shared" si="70"/>
        <v>6.6000000000000005</v>
      </c>
      <c r="AA174" s="42">
        <f t="shared" si="76"/>
        <v>0</v>
      </c>
      <c r="AB174" s="37">
        <f t="shared" si="77"/>
        <v>0</v>
      </c>
      <c r="AC174" s="37">
        <f t="shared" si="78"/>
        <v>0</v>
      </c>
      <c r="AD174" s="42" t="e">
        <f>VALUE(TEXT(((AA174*'TOX and EXPO INPUTS'!$F$13)/'TOX and EXPO INPUTS'!$E$27),"0.00E+00"))</f>
        <v>#DIV/0!</v>
      </c>
      <c r="AE174" s="37" t="e">
        <f>VALUE(TEXT(((AB174*'TOX and EXPO INPUTS'!$F$13)/'TOX and EXPO INPUTS'!$E$27),"0.00E+00"))</f>
        <v>#DIV/0!</v>
      </c>
      <c r="AF174" s="37" t="e">
        <f>VALUE(TEXT(((AC174*'TOX and EXPO INPUTS'!$F$13)/'TOX and EXPO INPUTS'!$E$27),"0.00E+00"))</f>
        <v>#DIV/0!</v>
      </c>
      <c r="AG174" s="42" t="e">
        <f>IF($E174="ST",VALUE(TEXT(('TOX and EXPO INPUTS'!$F$7/AD174),"0.0E+00")),IF($E174="IT",VALUE(TEXT(('TOX and EXPO INPUTS'!$F$10/AD174),"0.0E+00"))))</f>
        <v>#DIV/0!</v>
      </c>
      <c r="AH174" s="37" t="e">
        <f>IF($E174="ST",VALUE(TEXT(('TOX and EXPO INPUTS'!$F$7/AE174),"0.0E+00")),IF($E174="IT",VALUE(TEXT(('TOX and EXPO INPUTS'!$F$10/AE174),"0.0E+00"))))</f>
        <v>#DIV/0!</v>
      </c>
      <c r="AI174" s="37" t="e">
        <f>IF($E174="ST",VALUE(TEXT(('TOX and EXPO INPUTS'!$F$7/AF174),"0.0E+00")),IF($E174="IT",VALUE(TEXT(('TOX and EXPO INPUTS'!$F$10/AF174),"0.0E+00"))))</f>
        <v>#DIV/0!</v>
      </c>
      <c r="AJ174" s="42">
        <f t="shared" si="72"/>
        <v>0</v>
      </c>
      <c r="AK174" s="37">
        <f t="shared" si="73"/>
        <v>0</v>
      </c>
      <c r="AL174" s="42" t="e">
        <f>VALUE(TEXT(((AJ174*'TOX and EXPO INPUTS'!$F$21)/'TOX and EXPO INPUTS'!$E$29),"0.00E+00"))</f>
        <v>#DIV/0!</v>
      </c>
      <c r="AM174" s="37" t="e">
        <f>VALUE(TEXT(((AK174*'TOX and EXPO INPUTS'!$F$21)/'TOX and EXPO INPUTS'!$E$29),"0.00E+00"))</f>
        <v>#DIV/0!</v>
      </c>
      <c r="AN174" s="42" t="e">
        <f>IF($E174="ST",VALUE(TEXT(('TOX and EXPO INPUTS'!$F$15/AL174),"0.0E+00")),IF($E174="IT",VALUE(TEXT(('TOX and EXPO INPUTS'!$F$18/AL174),"0.0E+00"))))</f>
        <v>#DIV/0!</v>
      </c>
      <c r="AO174" s="37" t="e">
        <f>IF($E174="ST",VALUE(TEXT(('TOX and EXPO INPUTS'!$F$15/AM174),"0.0E+00")),IF($E174="IT",VALUE(TEXT(('TOX and EXPO INPUTS'!$F$18/AM174),"0.0E+00"))))</f>
        <v>#DIV/0!</v>
      </c>
      <c r="AP174" s="42" t="e">
        <f t="shared" ref="AP174:AP228" si="79">VALUE(TEXT((AD174+AL174),"0.00E+00"))</f>
        <v>#DIV/0!</v>
      </c>
      <c r="AQ174" s="37" t="e">
        <f t="shared" ref="AQ174:AQ228" si="80">VALUE(TEXT((AE174+AL174),"0.00E+00"))</f>
        <v>#DIV/0!</v>
      </c>
      <c r="AR174" s="37" t="e">
        <f t="shared" ref="AR174:AR228" si="81">VALUE(TEXT((AF174+AL174),"0.00E+00"))</f>
        <v>#DIV/0!</v>
      </c>
      <c r="AS174" s="37" t="e">
        <f t="shared" ref="AS174:AS228" si="82">VALUE(TEXT((AD174+AM174),"0.00E+00"))</f>
        <v>#DIV/0!</v>
      </c>
      <c r="AT174" s="37" t="e">
        <f t="shared" ref="AT174:AT228" si="83">VALUE(TEXT((AE174+AM174),"0.00E+00"))</f>
        <v>#DIV/0!</v>
      </c>
      <c r="AU174" s="37" t="e">
        <f t="shared" ref="AU174:AU228" si="84">VALUE(TEXT((AF174+AM174),"0.00E+00"))</f>
        <v>#DIV/0!</v>
      </c>
      <c r="AV174" s="42" t="e">
        <f t="shared" ref="AV174:AV228" si="85">VALUE(TEXT(1/((1/AG174)+(1/AN174)),"0.0E+00"))</f>
        <v>#DIV/0!</v>
      </c>
      <c r="AW174" s="37" t="e">
        <f t="shared" ref="AW174:AW228" si="86">VALUE(TEXT(1/((1/AH174)+(1/AN174)),"0.0E+00"))</f>
        <v>#DIV/0!</v>
      </c>
      <c r="AX174" s="37" t="e">
        <f t="shared" ref="AX174:AX228" si="87">VALUE(TEXT(1/((1/AI174)+(1/AN174)),"0.0E+00"))</f>
        <v>#DIV/0!</v>
      </c>
      <c r="AY174" s="37" t="e">
        <f t="shared" ref="AY174:AY228" si="88">VALUE(TEXT(1/((1/AG174)+(1/AO174)),"0.0E+00"))</f>
        <v>#DIV/0!</v>
      </c>
      <c r="AZ174" s="37" t="e">
        <f t="shared" ref="AZ174:AZ228" si="89">VALUE(TEXT(1/((1/AH174)+(1/AO174)),"0.0E+00"))</f>
        <v>#DIV/0!</v>
      </c>
      <c r="BA174" s="37" t="e">
        <f t="shared" ref="BA174:BA228" si="90">VALUE(TEXT(1/((1/AI174)+(1/AO174)),"0.0E+00"))</f>
        <v>#DIV/0!</v>
      </c>
      <c r="BB174" s="42" t="e">
        <f>IF($E174="ST",VALUE(TEXT((1/(('TOX and EXPO INPUTS'!$F$9/AG174)+('TOX and EXPO INPUTS'!$F$17/AN174))),"0.0E+00")),IF($E174="IT",VALUE(TEXT((1/(('TOX and EXPO INPUTS'!$F$12/AG174)+('TOX and EXPO INPUTS'!$F$20/AN174))),"0.0E+00"))))</f>
        <v>#DIV/0!</v>
      </c>
      <c r="BC174" s="37" t="e">
        <f>IF($E174="ST",VALUE(TEXT((1/(('TOX and EXPO INPUTS'!$F$9/AH174)+('TOX and EXPO INPUTS'!$F$17/AN174))),"0.0E+00")),IF($E174="IT",VALUE(TEXT((1/(('TOX and EXPO INPUTS'!$F$12/AH174)+('TOX and EXPO INPUTS'!$F$20/AN174))),"0.0E+00"))))</f>
        <v>#DIV/0!</v>
      </c>
      <c r="BD174" s="37" t="e">
        <f>IF($E174="ST",VALUE(TEXT((1/(('TOX and EXPO INPUTS'!$F$9/AI174)+('TOX and EXPO INPUTS'!$F$17/AN174))),"0.0E+00")),IF($E174="IT",VALUE(TEXT((1/(('TOX and EXPO INPUTS'!$F$12/AI174)+('TOX and EXPO INPUTS'!$F$20/AN174))),"0.0E+00"))))</f>
        <v>#DIV/0!</v>
      </c>
      <c r="BE174" s="37" t="e">
        <f>IF($E174="ST",VALUE(TEXT((1/(('TOX and EXPO INPUTS'!$F$9/AG174)+('TOX and EXPO INPUTS'!$F$17/AO174))),"0.0E+00")),IF($E174="IT",VALUE(TEXT((1/(('TOX and EXPO INPUTS'!$F$12/AG174)+('TOX and EXPO INPUTS'!$F$20/AO174))),"0.0E+00"))))</f>
        <v>#DIV/0!</v>
      </c>
      <c r="BF174" s="37" t="e">
        <f>IF($E174="ST",VALUE(TEXT((1/(('TOX and EXPO INPUTS'!$F$9/AH174)+('TOX and EXPO INPUTS'!$F$17/AO174))),"0.0E+00")),IF($E174="IT",VALUE(TEXT((1/(('TOX and EXPO INPUTS'!$F$12/AH174)+('TOX and EXPO INPUTS'!$F$20/AO174))),"0.0E+00"))))</f>
        <v>#DIV/0!</v>
      </c>
      <c r="BG174" s="37" t="e">
        <f>IF($E174="ST",VALUE(TEXT((1/(('TOX and EXPO INPUTS'!$F$9/AI174)+('TOX and EXPO INPUTS'!$F$17/AO174))),"0.0E+00")),IF($E174="IT",VALUE(TEXT((1/(('TOX and EXPO INPUTS'!$F$12/AI174)+('TOX and EXPO INPUTS'!$F$20/AO174))),"0.0E+00"))))</f>
        <v>#DIV/0!</v>
      </c>
      <c r="BH174" s="42" t="e">
        <f>VALUE(TEXT((AD174*$T174/365*'TOX and EXPO INPUTS'!$E$33/'TOX and EXPO INPUTS'!$E$34),"0.00E+00"))</f>
        <v>#DIV/0!</v>
      </c>
      <c r="BI174" s="37" t="e">
        <f>VALUE(TEXT((AE174*$T174/365*'TOX and EXPO INPUTS'!$E$33/'TOX and EXPO INPUTS'!$E$34),"0.00E+00"))</f>
        <v>#DIV/0!</v>
      </c>
      <c r="BJ174" s="37" t="e">
        <f>VALUE(TEXT((AF174*$T174/365*'TOX and EXPO INPUTS'!$E$33/'TOX and EXPO INPUTS'!$E$34),"0.00E+00"))</f>
        <v>#DIV/0!</v>
      </c>
      <c r="BK174" s="42" t="e">
        <f>VALUE(TEXT((AD174*$U174/365*'TOX and EXPO INPUTS'!$E$33/'TOX and EXPO INPUTS'!$E$34),"0.00E+00"))</f>
        <v>#DIV/0!</v>
      </c>
      <c r="BL174" s="37" t="e">
        <f>VALUE(TEXT((AE174*$U174/365*'TOX and EXPO INPUTS'!$E$33/'TOX and EXPO INPUTS'!$E$34),"0.00E+00"))</f>
        <v>#DIV/0!</v>
      </c>
      <c r="BM174" s="37" t="e">
        <f>VALUE(TEXT((AF174*$U174/365*'TOX and EXPO INPUTS'!$E$33/'TOX and EXPO INPUTS'!$E$34),"0.00E+00"))</f>
        <v>#DIV/0!</v>
      </c>
      <c r="BN174" s="42" t="e">
        <f>VALUE(TEXT((AL174*$T174/365*'TOX and EXPO INPUTS'!$E$33/'TOX and EXPO INPUTS'!$E$34),"0.00E+00"))</f>
        <v>#DIV/0!</v>
      </c>
      <c r="BO174" s="37" t="e">
        <f>VALUE(TEXT((AM174*$T174/365*'TOX and EXPO INPUTS'!$E$33/'TOX and EXPO INPUTS'!$E$34),"0.00E+00"))</f>
        <v>#DIV/0!</v>
      </c>
      <c r="BP174" s="42" t="e">
        <f>VALUE(TEXT((AL174*$U174/365*'TOX and EXPO INPUTS'!$E$33/'TOX and EXPO INPUTS'!$E$34),"0.00E+00"))</f>
        <v>#DIV/0!</v>
      </c>
      <c r="BQ174" s="37" t="e">
        <f>VALUE(TEXT((AM174*$U174/365*'TOX and EXPO INPUTS'!$E$33/'TOX and EXPO INPUTS'!$E$34),"0.00E+00"))</f>
        <v>#DIV/0!</v>
      </c>
      <c r="BR174" s="42" t="e">
        <f>VALUE(TEXT((AP174*$T174/365*'TOX and EXPO INPUTS'!$E$33/'TOX and EXPO INPUTS'!$E$34),"0.00E+00"))</f>
        <v>#DIV/0!</v>
      </c>
      <c r="BS174" s="37" t="e">
        <f>VALUE(TEXT((AQ174*$T174/365*'TOX and EXPO INPUTS'!$E$33/'TOX and EXPO INPUTS'!$E$34),"0.00E+00"))</f>
        <v>#DIV/0!</v>
      </c>
      <c r="BT174" s="37" t="e">
        <f>VALUE(TEXT((AR174*$T174/365*'TOX and EXPO INPUTS'!$E$33/'TOX and EXPO INPUTS'!$E$34),"0.00E+00"))</f>
        <v>#DIV/0!</v>
      </c>
      <c r="BU174" s="37" t="e">
        <f>VALUE(TEXT((AS174*$T174/365*'TOX and EXPO INPUTS'!$E$33/'TOX and EXPO INPUTS'!$E$34),"0.00E+00"))</f>
        <v>#DIV/0!</v>
      </c>
      <c r="BV174" s="37" t="e">
        <f>VALUE(TEXT((AT174*$T174/365*'TOX and EXPO INPUTS'!$E$33/'TOX and EXPO INPUTS'!$E$34),"0.00E+00"))</f>
        <v>#DIV/0!</v>
      </c>
      <c r="BW174" s="37" t="e">
        <f>VALUE(TEXT((AU174*$T174/365*'TOX and EXPO INPUTS'!$E$33/'TOX and EXPO INPUTS'!$E$34),"0.00E+00"))</f>
        <v>#DIV/0!</v>
      </c>
      <c r="BX174" s="42" t="e">
        <f>VALUE(TEXT((AP174*$U174/365*'TOX and EXPO INPUTS'!$E$33/'TOX and EXPO INPUTS'!$E$34),"0.00E+00"))</f>
        <v>#DIV/0!</v>
      </c>
      <c r="BY174" s="37" t="e">
        <f>VALUE(TEXT((AQ174*$U174/365*'TOX and EXPO INPUTS'!$E$33/'TOX and EXPO INPUTS'!$E$34),"0.00E+00"))</f>
        <v>#DIV/0!</v>
      </c>
      <c r="BZ174" s="37" t="e">
        <f>VALUE(TEXT((AR174*$U174/365*'TOX and EXPO INPUTS'!$E$33/'TOX and EXPO INPUTS'!$E$34),"0.00E+00"))</f>
        <v>#DIV/0!</v>
      </c>
      <c r="CA174" s="37" t="e">
        <f>VALUE(TEXT((AS174*$U174/365*'TOX and EXPO INPUTS'!$E$33/'TOX and EXPO INPUTS'!$E$34),"0.00E+00"))</f>
        <v>#DIV/0!</v>
      </c>
      <c r="CB174" s="37" t="e">
        <f>VALUE(TEXT((AT174*$U174/365*'TOX and EXPO INPUTS'!$E$33/'TOX and EXPO INPUTS'!$E$34),"0.00E+00"))</f>
        <v>#DIV/0!</v>
      </c>
      <c r="CC174" s="37" t="e">
        <f>VALUE(TEXT((AU174*$U174/365*'TOX and EXPO INPUTS'!$E$33/'TOX and EXPO INPUTS'!$E$34),"0.00E+00"))</f>
        <v>#DIV/0!</v>
      </c>
      <c r="CD174" s="58" t="e">
        <f>VALUE(TEXT((BR174*'TOX and EXPO INPUTS'!$F$23),"0.00E+00"))</f>
        <v>#DIV/0!</v>
      </c>
      <c r="CE174" s="57" t="e">
        <f>VALUE(TEXT((BS174*'TOX and EXPO INPUTS'!$F$23),"0.00E+00"))</f>
        <v>#DIV/0!</v>
      </c>
      <c r="CF174" s="57" t="e">
        <f>VALUE(TEXT((BT174*'TOX and EXPO INPUTS'!$F$23),"0.00E+00"))</f>
        <v>#DIV/0!</v>
      </c>
      <c r="CG174" s="57" t="e">
        <f>VALUE(TEXT((BU174*'TOX and EXPO INPUTS'!$F$23),"0.00E+00"))</f>
        <v>#DIV/0!</v>
      </c>
      <c r="CH174" s="57" t="e">
        <f>VALUE(TEXT((BV174*'TOX and EXPO INPUTS'!$F$23),"0.00E+00"))</f>
        <v>#DIV/0!</v>
      </c>
      <c r="CI174" s="57" t="e">
        <f>VALUE(TEXT((BW174*'TOX and EXPO INPUTS'!$F$23),"0.00E+00"))</f>
        <v>#DIV/0!</v>
      </c>
      <c r="CJ174" s="58" t="e">
        <f>VALUE(TEXT((BX174*'TOX and EXPO INPUTS'!$F$23),"0.00E+00"))</f>
        <v>#DIV/0!</v>
      </c>
      <c r="CK174" s="57" t="e">
        <f>VALUE(TEXT((BY174*'TOX and EXPO INPUTS'!$F$23),"0.00E+00"))</f>
        <v>#DIV/0!</v>
      </c>
      <c r="CL174" s="57" t="e">
        <f>VALUE(TEXT((BZ174*'TOX and EXPO INPUTS'!$F$23),"0.00E+00"))</f>
        <v>#DIV/0!</v>
      </c>
      <c r="CM174" s="57" t="e">
        <f>VALUE(TEXT((CA174*'TOX and EXPO INPUTS'!$F$23),"0.00E+00"))</f>
        <v>#DIV/0!</v>
      </c>
      <c r="CN174" s="57" t="e">
        <f>VALUE(TEXT((CB174*'TOX and EXPO INPUTS'!$F$23),"0.00E+00"))</f>
        <v>#DIV/0!</v>
      </c>
      <c r="CO174" s="57" t="e">
        <f>VALUE(TEXT((CC174*'TOX and EXPO INPUTS'!$F$23),"0.00E+00"))</f>
        <v>#DIV/0!</v>
      </c>
      <c r="CP174" s="38" t="s">
        <v>106</v>
      </c>
      <c r="CQ174" s="34" t="s">
        <v>107</v>
      </c>
      <c r="CR174" s="34" t="s">
        <v>108</v>
      </c>
      <c r="CS174" s="39" t="s">
        <v>109</v>
      </c>
    </row>
    <row r="175" spans="1:97" ht="48" customHeight="1" x14ac:dyDescent="0.25">
      <c r="A175" s="34" t="s">
        <v>98</v>
      </c>
      <c r="B175" s="34" t="s">
        <v>99</v>
      </c>
      <c r="C175" s="34" t="s">
        <v>115</v>
      </c>
      <c r="D175" s="34" t="s">
        <v>101</v>
      </c>
      <c r="E175" s="39" t="s">
        <v>102</v>
      </c>
      <c r="F175" s="40" t="s">
        <v>137</v>
      </c>
      <c r="G175" s="43"/>
      <c r="H175" s="36" t="s">
        <v>104</v>
      </c>
      <c r="I175" s="67"/>
      <c r="J175" s="36" t="s">
        <v>105</v>
      </c>
      <c r="K175" s="100">
        <f>VLOOKUP(F175,'Amount Seed Planted_variables'!$A$3:$I$74,2,0)</f>
        <v>16000</v>
      </c>
      <c r="L175" s="100">
        <f>VLOOKUP(F175,'Amount Seed Planted_variables'!$A$3:$I$74,3,0)</f>
        <v>20800</v>
      </c>
      <c r="M175" s="36">
        <f t="shared" si="74"/>
        <v>0</v>
      </c>
      <c r="N175" s="35">
        <f t="shared" si="75"/>
        <v>0</v>
      </c>
      <c r="O175" s="101">
        <v>225</v>
      </c>
      <c r="P175" s="93">
        <f>VLOOKUP(F175,'Amount Seed Planted_variables'!$A$3:$I$74,4,0)</f>
        <v>13403</v>
      </c>
      <c r="Q175" s="93">
        <f>VLOOKUP(F175,'Amount Seed Planted_variables'!$A$3:$I$74,7,0)</f>
        <v>80</v>
      </c>
      <c r="R175" s="93">
        <f>VLOOKUP(F175,'Amount Seed Planted_variables'!$A$3:$I$74,8,0)</f>
        <v>1072240</v>
      </c>
      <c r="S175" s="87" t="str">
        <f t="shared" si="71"/>
        <v>NA</v>
      </c>
      <c r="T175" s="35">
        <v>10</v>
      </c>
      <c r="U175" s="35">
        <v>30</v>
      </c>
      <c r="V175" s="41">
        <v>349</v>
      </c>
      <c r="W175" s="35">
        <v>51.2</v>
      </c>
      <c r="X175" s="35">
        <v>42.2</v>
      </c>
      <c r="Y175" s="41">
        <v>1.2</v>
      </c>
      <c r="Z175" s="35">
        <f t="shared" ref="Z175:Z229" si="91">Y175*0.1</f>
        <v>0.12</v>
      </c>
      <c r="AA175" s="42">
        <f t="shared" si="76"/>
        <v>0</v>
      </c>
      <c r="AB175" s="37">
        <f t="shared" si="77"/>
        <v>0</v>
      </c>
      <c r="AC175" s="37">
        <f t="shared" si="78"/>
        <v>0</v>
      </c>
      <c r="AD175" s="42" t="e">
        <f>VALUE(TEXT(((AA175*'TOX and EXPO INPUTS'!$F$13)/'TOX and EXPO INPUTS'!$E$27),"0.00E+00"))</f>
        <v>#DIV/0!</v>
      </c>
      <c r="AE175" s="37" t="e">
        <f>VALUE(TEXT(((AB175*'TOX and EXPO INPUTS'!$F$13)/'TOX and EXPO INPUTS'!$E$27),"0.00E+00"))</f>
        <v>#DIV/0!</v>
      </c>
      <c r="AF175" s="37" t="e">
        <f>VALUE(TEXT(((AC175*'TOX and EXPO INPUTS'!$F$13)/'TOX and EXPO INPUTS'!$E$27),"0.00E+00"))</f>
        <v>#DIV/0!</v>
      </c>
      <c r="AG175" s="42" t="e">
        <f>IF($E175="ST",VALUE(TEXT(('TOX and EXPO INPUTS'!$F$7/AD175),"0.0E+00")),IF($E175="IT",VALUE(TEXT(('TOX and EXPO INPUTS'!$F$10/AD175),"0.0E+00"))))</f>
        <v>#DIV/0!</v>
      </c>
      <c r="AH175" s="37" t="e">
        <f>IF($E175="ST",VALUE(TEXT(('TOX and EXPO INPUTS'!$F$7/AE175),"0.0E+00")),IF($E175="IT",VALUE(TEXT(('TOX and EXPO INPUTS'!$F$10/AE175),"0.0E+00"))))</f>
        <v>#DIV/0!</v>
      </c>
      <c r="AI175" s="37" t="e">
        <f>IF($E175="ST",VALUE(TEXT(('TOX and EXPO INPUTS'!$F$7/AF175),"0.0E+00")),IF($E175="IT",VALUE(TEXT(('TOX and EXPO INPUTS'!$F$10/AF175),"0.0E+00"))))</f>
        <v>#DIV/0!</v>
      </c>
      <c r="AJ175" s="42">
        <f t="shared" si="72"/>
        <v>0</v>
      </c>
      <c r="AK175" s="37">
        <f t="shared" si="73"/>
        <v>0</v>
      </c>
      <c r="AL175" s="42" t="e">
        <f>VALUE(TEXT(((AJ175*'TOX and EXPO INPUTS'!$F$21)/'TOX and EXPO INPUTS'!$E$29),"0.00E+00"))</f>
        <v>#DIV/0!</v>
      </c>
      <c r="AM175" s="37" t="e">
        <f>VALUE(TEXT(((AK175*'TOX and EXPO INPUTS'!$F$21)/'TOX and EXPO INPUTS'!$E$29),"0.00E+00"))</f>
        <v>#DIV/0!</v>
      </c>
      <c r="AN175" s="42" t="e">
        <f>IF($E175="ST",VALUE(TEXT(('TOX and EXPO INPUTS'!$F$15/AL175),"0.0E+00")),IF($E175="IT",VALUE(TEXT(('TOX and EXPO INPUTS'!$F$18/AL175),"0.0E+00"))))</f>
        <v>#DIV/0!</v>
      </c>
      <c r="AO175" s="37" t="e">
        <f>IF($E175="ST",VALUE(TEXT(('TOX and EXPO INPUTS'!$F$15/AM175),"0.0E+00")),IF($E175="IT",VALUE(TEXT(('TOX and EXPO INPUTS'!$F$18/AM175),"0.0E+00"))))</f>
        <v>#DIV/0!</v>
      </c>
      <c r="AP175" s="42" t="e">
        <f t="shared" si="79"/>
        <v>#DIV/0!</v>
      </c>
      <c r="AQ175" s="37" t="e">
        <f t="shared" si="80"/>
        <v>#DIV/0!</v>
      </c>
      <c r="AR175" s="37" t="e">
        <f t="shared" si="81"/>
        <v>#DIV/0!</v>
      </c>
      <c r="AS175" s="37" t="e">
        <f t="shared" si="82"/>
        <v>#DIV/0!</v>
      </c>
      <c r="AT175" s="37" t="e">
        <f t="shared" si="83"/>
        <v>#DIV/0!</v>
      </c>
      <c r="AU175" s="37" t="e">
        <f t="shared" si="84"/>
        <v>#DIV/0!</v>
      </c>
      <c r="AV175" s="42" t="e">
        <f t="shared" si="85"/>
        <v>#DIV/0!</v>
      </c>
      <c r="AW175" s="37" t="e">
        <f t="shared" si="86"/>
        <v>#DIV/0!</v>
      </c>
      <c r="AX175" s="37" t="e">
        <f t="shared" si="87"/>
        <v>#DIV/0!</v>
      </c>
      <c r="AY175" s="37" t="e">
        <f t="shared" si="88"/>
        <v>#DIV/0!</v>
      </c>
      <c r="AZ175" s="37" t="e">
        <f t="shared" si="89"/>
        <v>#DIV/0!</v>
      </c>
      <c r="BA175" s="37" t="e">
        <f t="shared" si="90"/>
        <v>#DIV/0!</v>
      </c>
      <c r="BB175" s="42" t="e">
        <f>IF($E175="ST",VALUE(TEXT((1/(('TOX and EXPO INPUTS'!$F$9/AG175)+('TOX and EXPO INPUTS'!$F$17/AN175))),"0.0E+00")),IF($E175="IT",VALUE(TEXT((1/(('TOX and EXPO INPUTS'!$F$12/AG175)+('TOX and EXPO INPUTS'!$F$20/AN175))),"0.0E+00"))))</f>
        <v>#DIV/0!</v>
      </c>
      <c r="BC175" s="37" t="e">
        <f>IF($E175="ST",VALUE(TEXT((1/(('TOX and EXPO INPUTS'!$F$9/AH175)+('TOX and EXPO INPUTS'!$F$17/AN175))),"0.0E+00")),IF($E175="IT",VALUE(TEXT((1/(('TOX and EXPO INPUTS'!$F$12/AH175)+('TOX and EXPO INPUTS'!$F$20/AN175))),"0.0E+00"))))</f>
        <v>#DIV/0!</v>
      </c>
      <c r="BD175" s="37" t="e">
        <f>IF($E175="ST",VALUE(TEXT((1/(('TOX and EXPO INPUTS'!$F$9/AI175)+('TOX and EXPO INPUTS'!$F$17/AN175))),"0.0E+00")),IF($E175="IT",VALUE(TEXT((1/(('TOX and EXPO INPUTS'!$F$12/AI175)+('TOX and EXPO INPUTS'!$F$20/AN175))),"0.0E+00"))))</f>
        <v>#DIV/0!</v>
      </c>
      <c r="BE175" s="37" t="e">
        <f>IF($E175="ST",VALUE(TEXT((1/(('TOX and EXPO INPUTS'!$F$9/AG175)+('TOX and EXPO INPUTS'!$F$17/AO175))),"0.0E+00")),IF($E175="IT",VALUE(TEXT((1/(('TOX and EXPO INPUTS'!$F$12/AG175)+('TOX and EXPO INPUTS'!$F$20/AO175))),"0.0E+00"))))</f>
        <v>#DIV/0!</v>
      </c>
      <c r="BF175" s="37" t="e">
        <f>IF($E175="ST",VALUE(TEXT((1/(('TOX and EXPO INPUTS'!$F$9/AH175)+('TOX and EXPO INPUTS'!$F$17/AO175))),"0.0E+00")),IF($E175="IT",VALUE(TEXT((1/(('TOX and EXPO INPUTS'!$F$12/AH175)+('TOX and EXPO INPUTS'!$F$20/AO175))),"0.0E+00"))))</f>
        <v>#DIV/0!</v>
      </c>
      <c r="BG175" s="37" t="e">
        <f>IF($E175="ST",VALUE(TEXT((1/(('TOX and EXPO INPUTS'!$F$9/AI175)+('TOX and EXPO INPUTS'!$F$17/AO175))),"0.0E+00")),IF($E175="IT",VALUE(TEXT((1/(('TOX and EXPO INPUTS'!$F$12/AI175)+('TOX and EXPO INPUTS'!$F$20/AO175))),"0.0E+00"))))</f>
        <v>#DIV/0!</v>
      </c>
      <c r="BH175" s="42" t="e">
        <f>VALUE(TEXT((AD175*$T175/365*'TOX and EXPO INPUTS'!$E$33/'TOX and EXPO INPUTS'!$E$34),"0.00E+00"))</f>
        <v>#DIV/0!</v>
      </c>
      <c r="BI175" s="37" t="e">
        <f>VALUE(TEXT((AE175*$T175/365*'TOX and EXPO INPUTS'!$E$33/'TOX and EXPO INPUTS'!$E$34),"0.00E+00"))</f>
        <v>#DIV/0!</v>
      </c>
      <c r="BJ175" s="37" t="e">
        <f>VALUE(TEXT((AF175*$T175/365*'TOX and EXPO INPUTS'!$E$33/'TOX and EXPO INPUTS'!$E$34),"0.00E+00"))</f>
        <v>#DIV/0!</v>
      </c>
      <c r="BK175" s="42" t="e">
        <f>VALUE(TEXT((AD175*$U175/365*'TOX and EXPO INPUTS'!$E$33/'TOX and EXPO INPUTS'!$E$34),"0.00E+00"))</f>
        <v>#DIV/0!</v>
      </c>
      <c r="BL175" s="37" t="e">
        <f>VALUE(TEXT((AE175*$U175/365*'TOX and EXPO INPUTS'!$E$33/'TOX and EXPO INPUTS'!$E$34),"0.00E+00"))</f>
        <v>#DIV/0!</v>
      </c>
      <c r="BM175" s="37" t="e">
        <f>VALUE(TEXT((AF175*$U175/365*'TOX and EXPO INPUTS'!$E$33/'TOX and EXPO INPUTS'!$E$34),"0.00E+00"))</f>
        <v>#DIV/0!</v>
      </c>
      <c r="BN175" s="42" t="e">
        <f>VALUE(TEXT((AL175*$T175/365*'TOX and EXPO INPUTS'!$E$33/'TOX and EXPO INPUTS'!$E$34),"0.00E+00"))</f>
        <v>#DIV/0!</v>
      </c>
      <c r="BO175" s="37" t="e">
        <f>VALUE(TEXT((AM175*$T175/365*'TOX and EXPO INPUTS'!$E$33/'TOX and EXPO INPUTS'!$E$34),"0.00E+00"))</f>
        <v>#DIV/0!</v>
      </c>
      <c r="BP175" s="42" t="e">
        <f>VALUE(TEXT((AL175*$U175/365*'TOX and EXPO INPUTS'!$E$33/'TOX and EXPO INPUTS'!$E$34),"0.00E+00"))</f>
        <v>#DIV/0!</v>
      </c>
      <c r="BQ175" s="37" t="e">
        <f>VALUE(TEXT((AM175*$U175/365*'TOX and EXPO INPUTS'!$E$33/'TOX and EXPO INPUTS'!$E$34),"0.00E+00"))</f>
        <v>#DIV/0!</v>
      </c>
      <c r="BR175" s="42" t="e">
        <f>VALUE(TEXT((AP175*$T175/365*'TOX and EXPO INPUTS'!$E$33/'TOX and EXPO INPUTS'!$E$34),"0.00E+00"))</f>
        <v>#DIV/0!</v>
      </c>
      <c r="BS175" s="37" t="e">
        <f>VALUE(TEXT((AQ175*$T175/365*'TOX and EXPO INPUTS'!$E$33/'TOX and EXPO INPUTS'!$E$34),"0.00E+00"))</f>
        <v>#DIV/0!</v>
      </c>
      <c r="BT175" s="37" t="e">
        <f>VALUE(TEXT((AR175*$T175/365*'TOX and EXPO INPUTS'!$E$33/'TOX and EXPO INPUTS'!$E$34),"0.00E+00"))</f>
        <v>#DIV/0!</v>
      </c>
      <c r="BU175" s="37" t="e">
        <f>VALUE(TEXT((AS175*$T175/365*'TOX and EXPO INPUTS'!$E$33/'TOX and EXPO INPUTS'!$E$34),"0.00E+00"))</f>
        <v>#DIV/0!</v>
      </c>
      <c r="BV175" s="37" t="e">
        <f>VALUE(TEXT((AT175*$T175/365*'TOX and EXPO INPUTS'!$E$33/'TOX and EXPO INPUTS'!$E$34),"0.00E+00"))</f>
        <v>#DIV/0!</v>
      </c>
      <c r="BW175" s="37" t="e">
        <f>VALUE(TEXT((AU175*$T175/365*'TOX and EXPO INPUTS'!$E$33/'TOX and EXPO INPUTS'!$E$34),"0.00E+00"))</f>
        <v>#DIV/0!</v>
      </c>
      <c r="BX175" s="42" t="e">
        <f>VALUE(TEXT((AP175*$U175/365*'TOX and EXPO INPUTS'!$E$33/'TOX and EXPO INPUTS'!$E$34),"0.00E+00"))</f>
        <v>#DIV/0!</v>
      </c>
      <c r="BY175" s="37" t="e">
        <f>VALUE(TEXT((AQ175*$U175/365*'TOX and EXPO INPUTS'!$E$33/'TOX and EXPO INPUTS'!$E$34),"0.00E+00"))</f>
        <v>#DIV/0!</v>
      </c>
      <c r="BZ175" s="37" t="e">
        <f>VALUE(TEXT((AR175*$U175/365*'TOX and EXPO INPUTS'!$E$33/'TOX and EXPO INPUTS'!$E$34),"0.00E+00"))</f>
        <v>#DIV/0!</v>
      </c>
      <c r="CA175" s="37" t="e">
        <f>VALUE(TEXT((AS175*$U175/365*'TOX and EXPO INPUTS'!$E$33/'TOX and EXPO INPUTS'!$E$34),"0.00E+00"))</f>
        <v>#DIV/0!</v>
      </c>
      <c r="CB175" s="37" t="e">
        <f>VALUE(TEXT((AT175*$U175/365*'TOX and EXPO INPUTS'!$E$33/'TOX and EXPO INPUTS'!$E$34),"0.00E+00"))</f>
        <v>#DIV/0!</v>
      </c>
      <c r="CC175" s="37" t="e">
        <f>VALUE(TEXT((AU175*$U175/365*'TOX and EXPO INPUTS'!$E$33/'TOX and EXPO INPUTS'!$E$34),"0.00E+00"))</f>
        <v>#DIV/0!</v>
      </c>
      <c r="CD175" s="58" t="e">
        <f>VALUE(TEXT((BR175*'TOX and EXPO INPUTS'!$F$23),"0.00E+00"))</f>
        <v>#DIV/0!</v>
      </c>
      <c r="CE175" s="57" t="e">
        <f>VALUE(TEXT((BS175*'TOX and EXPO INPUTS'!$F$23),"0.00E+00"))</f>
        <v>#DIV/0!</v>
      </c>
      <c r="CF175" s="57" t="e">
        <f>VALUE(TEXT((BT175*'TOX and EXPO INPUTS'!$F$23),"0.00E+00"))</f>
        <v>#DIV/0!</v>
      </c>
      <c r="CG175" s="57" t="e">
        <f>VALUE(TEXT((BU175*'TOX and EXPO INPUTS'!$F$23),"0.00E+00"))</f>
        <v>#DIV/0!</v>
      </c>
      <c r="CH175" s="57" t="e">
        <f>VALUE(TEXT((BV175*'TOX and EXPO INPUTS'!$F$23),"0.00E+00"))</f>
        <v>#DIV/0!</v>
      </c>
      <c r="CI175" s="57" t="e">
        <f>VALUE(TEXT((BW175*'TOX and EXPO INPUTS'!$F$23),"0.00E+00"))</f>
        <v>#DIV/0!</v>
      </c>
      <c r="CJ175" s="58" t="e">
        <f>VALUE(TEXT((BX175*'TOX and EXPO INPUTS'!$F$23),"0.00E+00"))</f>
        <v>#DIV/0!</v>
      </c>
      <c r="CK175" s="57" t="e">
        <f>VALUE(TEXT((BY175*'TOX and EXPO INPUTS'!$F$23),"0.00E+00"))</f>
        <v>#DIV/0!</v>
      </c>
      <c r="CL175" s="57" t="e">
        <f>VALUE(TEXT((BZ175*'TOX and EXPO INPUTS'!$F$23),"0.00E+00"))</f>
        <v>#DIV/0!</v>
      </c>
      <c r="CM175" s="57" t="e">
        <f>VALUE(TEXT((CA175*'TOX and EXPO INPUTS'!$F$23),"0.00E+00"))</f>
        <v>#DIV/0!</v>
      </c>
      <c r="CN175" s="57" t="e">
        <f>VALUE(TEXT((CB175*'TOX and EXPO INPUTS'!$F$23),"0.00E+00"))</f>
        <v>#DIV/0!</v>
      </c>
      <c r="CO175" s="57" t="e">
        <f>VALUE(TEXT((CC175*'TOX and EXPO INPUTS'!$F$23),"0.00E+00"))</f>
        <v>#DIV/0!</v>
      </c>
      <c r="CP175" s="38" t="s">
        <v>106</v>
      </c>
      <c r="CQ175" s="34" t="s">
        <v>107</v>
      </c>
      <c r="CR175" s="34" t="s">
        <v>108</v>
      </c>
      <c r="CS175" s="39" t="s">
        <v>109</v>
      </c>
    </row>
    <row r="176" spans="1:97" ht="48" customHeight="1" x14ac:dyDescent="0.25">
      <c r="A176" s="34" t="s">
        <v>98</v>
      </c>
      <c r="B176" s="34" t="s">
        <v>99</v>
      </c>
      <c r="C176" s="34" t="s">
        <v>115</v>
      </c>
      <c r="D176" s="34" t="s">
        <v>110</v>
      </c>
      <c r="E176" s="39" t="s">
        <v>102</v>
      </c>
      <c r="F176" s="40" t="s">
        <v>137</v>
      </c>
      <c r="G176" s="43"/>
      <c r="H176" s="36" t="s">
        <v>104</v>
      </c>
      <c r="I176" s="67"/>
      <c r="J176" s="36" t="s">
        <v>105</v>
      </c>
      <c r="K176" s="100">
        <f>VLOOKUP(F176,'Amount Seed Planted_variables'!$A$3:$I$74,2,0)</f>
        <v>16000</v>
      </c>
      <c r="L176" s="100">
        <f>VLOOKUP(F176,'Amount Seed Planted_variables'!$A$3:$I$74,3,0)</f>
        <v>20800</v>
      </c>
      <c r="M176" s="36">
        <f t="shared" si="74"/>
        <v>0</v>
      </c>
      <c r="N176" s="35">
        <f t="shared" si="75"/>
        <v>0</v>
      </c>
      <c r="O176" s="101">
        <v>225</v>
      </c>
      <c r="P176" s="93">
        <f>VLOOKUP(F176,'Amount Seed Planted_variables'!$A$3:$I$74,4,0)</f>
        <v>13403</v>
      </c>
      <c r="Q176" s="93">
        <f>VLOOKUP(F176,'Amount Seed Planted_variables'!$A$3:$I$74,7,0)</f>
        <v>80</v>
      </c>
      <c r="R176" s="93">
        <f>VLOOKUP(F176,'Amount Seed Planted_variables'!$A$3:$I$74,8,0)</f>
        <v>1072240</v>
      </c>
      <c r="S176" s="87" t="str">
        <f t="shared" si="71"/>
        <v>NA</v>
      </c>
      <c r="T176" s="35">
        <v>10</v>
      </c>
      <c r="U176" s="35">
        <v>30</v>
      </c>
      <c r="V176" s="41">
        <v>68</v>
      </c>
      <c r="W176" s="35">
        <v>16.899999999999999</v>
      </c>
      <c r="X176" s="35">
        <v>13.1</v>
      </c>
      <c r="Y176" s="41">
        <v>3.6</v>
      </c>
      <c r="Z176" s="35">
        <f t="shared" si="91"/>
        <v>0.36000000000000004</v>
      </c>
      <c r="AA176" s="42">
        <f t="shared" si="76"/>
        <v>0</v>
      </c>
      <c r="AB176" s="37">
        <f t="shared" si="77"/>
        <v>0</v>
      </c>
      <c r="AC176" s="37">
        <f t="shared" si="78"/>
        <v>0</v>
      </c>
      <c r="AD176" s="42" t="e">
        <f>VALUE(TEXT(((AA176*'TOX and EXPO INPUTS'!$F$13)/'TOX and EXPO INPUTS'!$E$27),"0.00E+00"))</f>
        <v>#DIV/0!</v>
      </c>
      <c r="AE176" s="37" t="e">
        <f>VALUE(TEXT(((AB176*'TOX and EXPO INPUTS'!$F$13)/'TOX and EXPO INPUTS'!$E$27),"0.00E+00"))</f>
        <v>#DIV/0!</v>
      </c>
      <c r="AF176" s="37" t="e">
        <f>VALUE(TEXT(((AC176*'TOX and EXPO INPUTS'!$F$13)/'TOX and EXPO INPUTS'!$E$27),"0.00E+00"))</f>
        <v>#DIV/0!</v>
      </c>
      <c r="AG176" s="42" t="e">
        <f>IF($E176="ST",VALUE(TEXT(('TOX and EXPO INPUTS'!$F$7/AD176),"0.0E+00")),IF($E176="IT",VALUE(TEXT(('TOX and EXPO INPUTS'!$F$10/AD176),"0.0E+00"))))</f>
        <v>#DIV/0!</v>
      </c>
      <c r="AH176" s="37" t="e">
        <f>IF($E176="ST",VALUE(TEXT(('TOX and EXPO INPUTS'!$F$7/AE176),"0.0E+00")),IF($E176="IT",VALUE(TEXT(('TOX and EXPO INPUTS'!$F$10/AE176),"0.0E+00"))))</f>
        <v>#DIV/0!</v>
      </c>
      <c r="AI176" s="37" t="e">
        <f>IF($E176="ST",VALUE(TEXT(('TOX and EXPO INPUTS'!$F$7/AF176),"0.0E+00")),IF($E176="IT",VALUE(TEXT(('TOX and EXPO INPUTS'!$F$10/AF176),"0.0E+00"))))</f>
        <v>#DIV/0!</v>
      </c>
      <c r="AJ176" s="42">
        <f t="shared" si="72"/>
        <v>0</v>
      </c>
      <c r="AK176" s="37">
        <f t="shared" si="73"/>
        <v>0</v>
      </c>
      <c r="AL176" s="42" t="e">
        <f>VALUE(TEXT(((AJ176*'TOX and EXPO INPUTS'!$F$21)/'TOX and EXPO INPUTS'!$E$29),"0.00E+00"))</f>
        <v>#DIV/0!</v>
      </c>
      <c r="AM176" s="37" t="e">
        <f>VALUE(TEXT(((AK176*'TOX and EXPO INPUTS'!$F$21)/'TOX and EXPO INPUTS'!$E$29),"0.00E+00"))</f>
        <v>#DIV/0!</v>
      </c>
      <c r="AN176" s="42" t="e">
        <f>IF($E176="ST",VALUE(TEXT(('TOX and EXPO INPUTS'!$F$15/AL176),"0.0E+00")),IF($E176="IT",VALUE(TEXT(('TOX and EXPO INPUTS'!$F$18/AL176),"0.0E+00"))))</f>
        <v>#DIV/0!</v>
      </c>
      <c r="AO176" s="37" t="e">
        <f>IF($E176="ST",VALUE(TEXT(('TOX and EXPO INPUTS'!$F$15/AM176),"0.0E+00")),IF($E176="IT",VALUE(TEXT(('TOX and EXPO INPUTS'!$F$18/AM176),"0.0E+00"))))</f>
        <v>#DIV/0!</v>
      </c>
      <c r="AP176" s="42" t="e">
        <f t="shared" si="79"/>
        <v>#DIV/0!</v>
      </c>
      <c r="AQ176" s="37" t="e">
        <f t="shared" si="80"/>
        <v>#DIV/0!</v>
      </c>
      <c r="AR176" s="37" t="e">
        <f t="shared" si="81"/>
        <v>#DIV/0!</v>
      </c>
      <c r="AS176" s="37" t="e">
        <f t="shared" si="82"/>
        <v>#DIV/0!</v>
      </c>
      <c r="AT176" s="37" t="e">
        <f t="shared" si="83"/>
        <v>#DIV/0!</v>
      </c>
      <c r="AU176" s="37" t="e">
        <f t="shared" si="84"/>
        <v>#DIV/0!</v>
      </c>
      <c r="AV176" s="42" t="e">
        <f t="shared" si="85"/>
        <v>#DIV/0!</v>
      </c>
      <c r="AW176" s="37" t="e">
        <f t="shared" si="86"/>
        <v>#DIV/0!</v>
      </c>
      <c r="AX176" s="37" t="e">
        <f t="shared" si="87"/>
        <v>#DIV/0!</v>
      </c>
      <c r="AY176" s="37" t="e">
        <f t="shared" si="88"/>
        <v>#DIV/0!</v>
      </c>
      <c r="AZ176" s="37" t="e">
        <f t="shared" si="89"/>
        <v>#DIV/0!</v>
      </c>
      <c r="BA176" s="37" t="e">
        <f t="shared" si="90"/>
        <v>#DIV/0!</v>
      </c>
      <c r="BB176" s="42" t="e">
        <f>IF($E176="ST",VALUE(TEXT((1/(('TOX and EXPO INPUTS'!$F$9/AG176)+('TOX and EXPO INPUTS'!$F$17/AN176))),"0.0E+00")),IF($E176="IT",VALUE(TEXT((1/(('TOX and EXPO INPUTS'!$F$12/AG176)+('TOX and EXPO INPUTS'!$F$20/AN176))),"0.0E+00"))))</f>
        <v>#DIV/0!</v>
      </c>
      <c r="BC176" s="37" t="e">
        <f>IF($E176="ST",VALUE(TEXT((1/(('TOX and EXPO INPUTS'!$F$9/AH176)+('TOX and EXPO INPUTS'!$F$17/AN176))),"0.0E+00")),IF($E176="IT",VALUE(TEXT((1/(('TOX and EXPO INPUTS'!$F$12/AH176)+('TOX and EXPO INPUTS'!$F$20/AN176))),"0.0E+00"))))</f>
        <v>#DIV/0!</v>
      </c>
      <c r="BD176" s="37" t="e">
        <f>IF($E176="ST",VALUE(TEXT((1/(('TOX and EXPO INPUTS'!$F$9/AI176)+('TOX and EXPO INPUTS'!$F$17/AN176))),"0.0E+00")),IF($E176="IT",VALUE(TEXT((1/(('TOX and EXPO INPUTS'!$F$12/AI176)+('TOX and EXPO INPUTS'!$F$20/AN176))),"0.0E+00"))))</f>
        <v>#DIV/0!</v>
      </c>
      <c r="BE176" s="37" t="e">
        <f>IF($E176="ST",VALUE(TEXT((1/(('TOX and EXPO INPUTS'!$F$9/AG176)+('TOX and EXPO INPUTS'!$F$17/AO176))),"0.0E+00")),IF($E176="IT",VALUE(TEXT((1/(('TOX and EXPO INPUTS'!$F$12/AG176)+('TOX and EXPO INPUTS'!$F$20/AO176))),"0.0E+00"))))</f>
        <v>#DIV/0!</v>
      </c>
      <c r="BF176" s="37" t="e">
        <f>IF($E176="ST",VALUE(TEXT((1/(('TOX and EXPO INPUTS'!$F$9/AH176)+('TOX and EXPO INPUTS'!$F$17/AO176))),"0.0E+00")),IF($E176="IT",VALUE(TEXT((1/(('TOX and EXPO INPUTS'!$F$12/AH176)+('TOX and EXPO INPUTS'!$F$20/AO176))),"0.0E+00"))))</f>
        <v>#DIV/0!</v>
      </c>
      <c r="BG176" s="37" t="e">
        <f>IF($E176="ST",VALUE(TEXT((1/(('TOX and EXPO INPUTS'!$F$9/AI176)+('TOX and EXPO INPUTS'!$F$17/AO176))),"0.0E+00")),IF($E176="IT",VALUE(TEXT((1/(('TOX and EXPO INPUTS'!$F$12/AI176)+('TOX and EXPO INPUTS'!$F$20/AO176))),"0.0E+00"))))</f>
        <v>#DIV/0!</v>
      </c>
      <c r="BH176" s="42" t="e">
        <f>VALUE(TEXT((AD176*$T176/365*'TOX and EXPO INPUTS'!$E$33/'TOX and EXPO INPUTS'!$E$34),"0.00E+00"))</f>
        <v>#DIV/0!</v>
      </c>
      <c r="BI176" s="37" t="e">
        <f>VALUE(TEXT((AE176*$T176/365*'TOX and EXPO INPUTS'!$E$33/'TOX and EXPO INPUTS'!$E$34),"0.00E+00"))</f>
        <v>#DIV/0!</v>
      </c>
      <c r="BJ176" s="37" t="e">
        <f>VALUE(TEXT((AF176*$T176/365*'TOX and EXPO INPUTS'!$E$33/'TOX and EXPO INPUTS'!$E$34),"0.00E+00"))</f>
        <v>#DIV/0!</v>
      </c>
      <c r="BK176" s="42" t="e">
        <f>VALUE(TEXT((AD176*$U176/365*'TOX and EXPO INPUTS'!$E$33/'TOX and EXPO INPUTS'!$E$34),"0.00E+00"))</f>
        <v>#DIV/0!</v>
      </c>
      <c r="BL176" s="37" t="e">
        <f>VALUE(TEXT((AE176*$U176/365*'TOX and EXPO INPUTS'!$E$33/'TOX and EXPO INPUTS'!$E$34),"0.00E+00"))</f>
        <v>#DIV/0!</v>
      </c>
      <c r="BM176" s="37" t="e">
        <f>VALUE(TEXT((AF176*$U176/365*'TOX and EXPO INPUTS'!$E$33/'TOX and EXPO INPUTS'!$E$34),"0.00E+00"))</f>
        <v>#DIV/0!</v>
      </c>
      <c r="BN176" s="42" t="e">
        <f>VALUE(TEXT((AL176*$T176/365*'TOX and EXPO INPUTS'!$E$33/'TOX and EXPO INPUTS'!$E$34),"0.00E+00"))</f>
        <v>#DIV/0!</v>
      </c>
      <c r="BO176" s="37" t="e">
        <f>VALUE(TEXT((AM176*$T176/365*'TOX and EXPO INPUTS'!$E$33/'TOX and EXPO INPUTS'!$E$34),"0.00E+00"))</f>
        <v>#DIV/0!</v>
      </c>
      <c r="BP176" s="42" t="e">
        <f>VALUE(TEXT((AL176*$U176/365*'TOX and EXPO INPUTS'!$E$33/'TOX and EXPO INPUTS'!$E$34),"0.00E+00"))</f>
        <v>#DIV/0!</v>
      </c>
      <c r="BQ176" s="37" t="e">
        <f>VALUE(TEXT((AM176*$U176/365*'TOX and EXPO INPUTS'!$E$33/'TOX and EXPO INPUTS'!$E$34),"0.00E+00"))</f>
        <v>#DIV/0!</v>
      </c>
      <c r="BR176" s="42" t="e">
        <f>VALUE(TEXT((AP176*$T176/365*'TOX and EXPO INPUTS'!$E$33/'TOX and EXPO INPUTS'!$E$34),"0.00E+00"))</f>
        <v>#DIV/0!</v>
      </c>
      <c r="BS176" s="37" t="e">
        <f>VALUE(TEXT((AQ176*$T176/365*'TOX and EXPO INPUTS'!$E$33/'TOX and EXPO INPUTS'!$E$34),"0.00E+00"))</f>
        <v>#DIV/0!</v>
      </c>
      <c r="BT176" s="37" t="e">
        <f>VALUE(TEXT((AR176*$T176/365*'TOX and EXPO INPUTS'!$E$33/'TOX and EXPO INPUTS'!$E$34),"0.00E+00"))</f>
        <v>#DIV/0!</v>
      </c>
      <c r="BU176" s="37" t="e">
        <f>VALUE(TEXT((AS176*$T176/365*'TOX and EXPO INPUTS'!$E$33/'TOX and EXPO INPUTS'!$E$34),"0.00E+00"))</f>
        <v>#DIV/0!</v>
      </c>
      <c r="BV176" s="37" t="e">
        <f>VALUE(TEXT((AT176*$T176/365*'TOX and EXPO INPUTS'!$E$33/'TOX and EXPO INPUTS'!$E$34),"0.00E+00"))</f>
        <v>#DIV/0!</v>
      </c>
      <c r="BW176" s="37" t="e">
        <f>VALUE(TEXT((AU176*$T176/365*'TOX and EXPO INPUTS'!$E$33/'TOX and EXPO INPUTS'!$E$34),"0.00E+00"))</f>
        <v>#DIV/0!</v>
      </c>
      <c r="BX176" s="42" t="e">
        <f>VALUE(TEXT((AP176*$U176/365*'TOX and EXPO INPUTS'!$E$33/'TOX and EXPO INPUTS'!$E$34),"0.00E+00"))</f>
        <v>#DIV/0!</v>
      </c>
      <c r="BY176" s="37" t="e">
        <f>VALUE(TEXT((AQ176*$U176/365*'TOX and EXPO INPUTS'!$E$33/'TOX and EXPO INPUTS'!$E$34),"0.00E+00"))</f>
        <v>#DIV/0!</v>
      </c>
      <c r="BZ176" s="37" t="e">
        <f>VALUE(TEXT((AR176*$U176/365*'TOX and EXPO INPUTS'!$E$33/'TOX and EXPO INPUTS'!$E$34),"0.00E+00"))</f>
        <v>#DIV/0!</v>
      </c>
      <c r="CA176" s="37" t="e">
        <f>VALUE(TEXT((AS176*$U176/365*'TOX and EXPO INPUTS'!$E$33/'TOX and EXPO INPUTS'!$E$34),"0.00E+00"))</f>
        <v>#DIV/0!</v>
      </c>
      <c r="CB176" s="37" t="e">
        <f>VALUE(TEXT((AT176*$U176/365*'TOX and EXPO INPUTS'!$E$33/'TOX and EXPO INPUTS'!$E$34),"0.00E+00"))</f>
        <v>#DIV/0!</v>
      </c>
      <c r="CC176" s="37" t="e">
        <f>VALUE(TEXT((AU176*$U176/365*'TOX and EXPO INPUTS'!$E$33/'TOX and EXPO INPUTS'!$E$34),"0.00E+00"))</f>
        <v>#DIV/0!</v>
      </c>
      <c r="CD176" s="58" t="e">
        <f>VALUE(TEXT((BR176*'TOX and EXPO INPUTS'!$F$23),"0.00E+00"))</f>
        <v>#DIV/0!</v>
      </c>
      <c r="CE176" s="57" t="e">
        <f>VALUE(TEXT((BS176*'TOX and EXPO INPUTS'!$F$23),"0.00E+00"))</f>
        <v>#DIV/0!</v>
      </c>
      <c r="CF176" s="57" t="e">
        <f>VALUE(TEXT((BT176*'TOX and EXPO INPUTS'!$F$23),"0.00E+00"))</f>
        <v>#DIV/0!</v>
      </c>
      <c r="CG176" s="57" t="e">
        <f>VALUE(TEXT((BU176*'TOX and EXPO INPUTS'!$F$23),"0.00E+00"))</f>
        <v>#DIV/0!</v>
      </c>
      <c r="CH176" s="57" t="e">
        <f>VALUE(TEXT((BV176*'TOX and EXPO INPUTS'!$F$23),"0.00E+00"))</f>
        <v>#DIV/0!</v>
      </c>
      <c r="CI176" s="57" t="e">
        <f>VALUE(TEXT((BW176*'TOX and EXPO INPUTS'!$F$23),"0.00E+00"))</f>
        <v>#DIV/0!</v>
      </c>
      <c r="CJ176" s="58" t="e">
        <f>VALUE(TEXT((BX176*'TOX and EXPO INPUTS'!$F$23),"0.00E+00"))</f>
        <v>#DIV/0!</v>
      </c>
      <c r="CK176" s="57" t="e">
        <f>VALUE(TEXT((BY176*'TOX and EXPO INPUTS'!$F$23),"0.00E+00"))</f>
        <v>#DIV/0!</v>
      </c>
      <c r="CL176" s="57" t="e">
        <f>VALUE(TEXT((BZ176*'TOX and EXPO INPUTS'!$F$23),"0.00E+00"))</f>
        <v>#DIV/0!</v>
      </c>
      <c r="CM176" s="57" t="e">
        <f>VALUE(TEXT((CA176*'TOX and EXPO INPUTS'!$F$23),"0.00E+00"))</f>
        <v>#DIV/0!</v>
      </c>
      <c r="CN176" s="57" t="e">
        <f>VALUE(TEXT((CB176*'TOX and EXPO INPUTS'!$F$23),"0.00E+00"))</f>
        <v>#DIV/0!</v>
      </c>
      <c r="CO176" s="57" t="e">
        <f>VALUE(TEXT((CC176*'TOX and EXPO INPUTS'!$F$23),"0.00E+00"))</f>
        <v>#DIV/0!</v>
      </c>
      <c r="CP176" s="38" t="s">
        <v>106</v>
      </c>
      <c r="CQ176" s="34" t="s">
        <v>107</v>
      </c>
      <c r="CR176" s="34" t="s">
        <v>108</v>
      </c>
      <c r="CS176" s="39" t="s">
        <v>109</v>
      </c>
    </row>
    <row r="177" spans="1:97" ht="48" customHeight="1" x14ac:dyDescent="0.25">
      <c r="A177" s="34" t="s">
        <v>98</v>
      </c>
      <c r="B177" s="34" t="s">
        <v>99</v>
      </c>
      <c r="C177" s="34" t="s">
        <v>115</v>
      </c>
      <c r="D177" s="34" t="s">
        <v>111</v>
      </c>
      <c r="E177" s="39" t="s">
        <v>102</v>
      </c>
      <c r="F177" s="40" t="s">
        <v>137</v>
      </c>
      <c r="G177" s="43"/>
      <c r="H177" s="36" t="s">
        <v>104</v>
      </c>
      <c r="I177" s="67"/>
      <c r="J177" s="36" t="s">
        <v>105</v>
      </c>
      <c r="K177" s="100">
        <f>VLOOKUP(F177,'Amount Seed Planted_variables'!$A$3:$I$74,2,0)</f>
        <v>16000</v>
      </c>
      <c r="L177" s="100">
        <f>VLOOKUP(F177,'Amount Seed Planted_variables'!$A$3:$I$74,3,0)</f>
        <v>20800</v>
      </c>
      <c r="M177" s="36">
        <f t="shared" si="74"/>
        <v>0</v>
      </c>
      <c r="N177" s="35">
        <f t="shared" si="75"/>
        <v>0</v>
      </c>
      <c r="O177" s="101">
        <v>225</v>
      </c>
      <c r="P177" s="93">
        <f>VLOOKUP(F177,'Amount Seed Planted_variables'!$A$3:$I$74,4,0)</f>
        <v>13403</v>
      </c>
      <c r="Q177" s="93">
        <f>VLOOKUP(F177,'Amount Seed Planted_variables'!$A$3:$I$74,7,0)</f>
        <v>80</v>
      </c>
      <c r="R177" s="93">
        <f>VLOOKUP(F177,'Amount Seed Planted_variables'!$A$3:$I$74,8,0)</f>
        <v>1072240</v>
      </c>
      <c r="S177" s="87">
        <f t="shared" si="71"/>
        <v>2.5</v>
      </c>
      <c r="T177" s="35">
        <v>10</v>
      </c>
      <c r="U177" s="35">
        <v>30</v>
      </c>
      <c r="V177" s="41">
        <v>138210600</v>
      </c>
      <c r="W177" s="35">
        <v>23262800</v>
      </c>
      <c r="X177" s="35">
        <v>21238200</v>
      </c>
      <c r="Y177" s="41">
        <v>106100</v>
      </c>
      <c r="Z177" s="35">
        <f t="shared" si="91"/>
        <v>10610</v>
      </c>
      <c r="AA177" s="42">
        <f t="shared" si="76"/>
        <v>0</v>
      </c>
      <c r="AB177" s="37">
        <f t="shared" si="77"/>
        <v>0</v>
      </c>
      <c r="AC177" s="37">
        <f t="shared" si="78"/>
        <v>0</v>
      </c>
      <c r="AD177" s="42" t="e">
        <f>VALUE(TEXT(((AA177*'TOX and EXPO INPUTS'!$F$13)/'TOX and EXPO INPUTS'!$E$27),"0.00E+00"))</f>
        <v>#DIV/0!</v>
      </c>
      <c r="AE177" s="37" t="e">
        <f>VALUE(TEXT(((AB177*'TOX and EXPO INPUTS'!$F$13)/'TOX and EXPO INPUTS'!$E$27),"0.00E+00"))</f>
        <v>#DIV/0!</v>
      </c>
      <c r="AF177" s="37" t="e">
        <f>VALUE(TEXT(((AC177*'TOX and EXPO INPUTS'!$F$13)/'TOX and EXPO INPUTS'!$E$27),"0.00E+00"))</f>
        <v>#DIV/0!</v>
      </c>
      <c r="AG177" s="42" t="e">
        <f>IF($E177="ST",VALUE(TEXT(('TOX and EXPO INPUTS'!$F$7/AD177),"0.0E+00")),IF($E177="IT",VALUE(TEXT(('TOX and EXPO INPUTS'!$F$10/AD177),"0.0E+00"))))</f>
        <v>#DIV/0!</v>
      </c>
      <c r="AH177" s="37" t="e">
        <f>IF($E177="ST",VALUE(TEXT(('TOX and EXPO INPUTS'!$F$7/AE177),"0.0E+00")),IF($E177="IT",VALUE(TEXT(('TOX and EXPO INPUTS'!$F$10/AE177),"0.0E+00"))))</f>
        <v>#DIV/0!</v>
      </c>
      <c r="AI177" s="37" t="e">
        <f>IF($E177="ST",VALUE(TEXT(('TOX and EXPO INPUTS'!$F$7/AF177),"0.0E+00")),IF($E177="IT",VALUE(TEXT(('TOX and EXPO INPUTS'!$F$10/AF177),"0.0E+00"))))</f>
        <v>#DIV/0!</v>
      </c>
      <c r="AJ177" s="42">
        <f t="shared" si="72"/>
        <v>0</v>
      </c>
      <c r="AK177" s="37">
        <f t="shared" si="73"/>
        <v>0</v>
      </c>
      <c r="AL177" s="42" t="e">
        <f>VALUE(TEXT(((AJ177*'TOX and EXPO INPUTS'!$F$21)/'TOX and EXPO INPUTS'!$E$29),"0.00E+00"))</f>
        <v>#DIV/0!</v>
      </c>
      <c r="AM177" s="37" t="e">
        <f>VALUE(TEXT(((AK177*'TOX and EXPO INPUTS'!$F$21)/'TOX and EXPO INPUTS'!$E$29),"0.00E+00"))</f>
        <v>#DIV/0!</v>
      </c>
      <c r="AN177" s="42" t="e">
        <f>IF($E177="ST",VALUE(TEXT(('TOX and EXPO INPUTS'!$F$15/AL177),"0.0E+00")),IF($E177="IT",VALUE(TEXT(('TOX and EXPO INPUTS'!$F$18/AL177),"0.0E+00"))))</f>
        <v>#DIV/0!</v>
      </c>
      <c r="AO177" s="37" t="e">
        <f>IF($E177="ST",VALUE(TEXT(('TOX and EXPO INPUTS'!$F$15/AM177),"0.0E+00")),IF($E177="IT",VALUE(TEXT(('TOX and EXPO INPUTS'!$F$18/AM177),"0.0E+00"))))</f>
        <v>#DIV/0!</v>
      </c>
      <c r="AP177" s="42" t="e">
        <f t="shared" si="79"/>
        <v>#DIV/0!</v>
      </c>
      <c r="AQ177" s="37" t="e">
        <f t="shared" si="80"/>
        <v>#DIV/0!</v>
      </c>
      <c r="AR177" s="37" t="e">
        <f t="shared" si="81"/>
        <v>#DIV/0!</v>
      </c>
      <c r="AS177" s="37" t="e">
        <f t="shared" si="82"/>
        <v>#DIV/0!</v>
      </c>
      <c r="AT177" s="37" t="e">
        <f t="shared" si="83"/>
        <v>#DIV/0!</v>
      </c>
      <c r="AU177" s="37" t="e">
        <f t="shared" si="84"/>
        <v>#DIV/0!</v>
      </c>
      <c r="AV177" s="42" t="e">
        <f t="shared" si="85"/>
        <v>#DIV/0!</v>
      </c>
      <c r="AW177" s="37" t="e">
        <f t="shared" si="86"/>
        <v>#DIV/0!</v>
      </c>
      <c r="AX177" s="37" t="e">
        <f t="shared" si="87"/>
        <v>#DIV/0!</v>
      </c>
      <c r="AY177" s="37" t="e">
        <f t="shared" si="88"/>
        <v>#DIV/0!</v>
      </c>
      <c r="AZ177" s="37" t="e">
        <f t="shared" si="89"/>
        <v>#DIV/0!</v>
      </c>
      <c r="BA177" s="37" t="e">
        <f t="shared" si="90"/>
        <v>#DIV/0!</v>
      </c>
      <c r="BB177" s="42" t="e">
        <f>IF($E177="ST",VALUE(TEXT((1/(('TOX and EXPO INPUTS'!$F$9/AG177)+('TOX and EXPO INPUTS'!$F$17/AN177))),"0.0E+00")),IF($E177="IT",VALUE(TEXT((1/(('TOX and EXPO INPUTS'!$F$12/AG177)+('TOX and EXPO INPUTS'!$F$20/AN177))),"0.0E+00"))))</f>
        <v>#DIV/0!</v>
      </c>
      <c r="BC177" s="37" t="e">
        <f>IF($E177="ST",VALUE(TEXT((1/(('TOX and EXPO INPUTS'!$F$9/AH177)+('TOX and EXPO INPUTS'!$F$17/AN177))),"0.0E+00")),IF($E177="IT",VALUE(TEXT((1/(('TOX and EXPO INPUTS'!$F$12/AH177)+('TOX and EXPO INPUTS'!$F$20/AN177))),"0.0E+00"))))</f>
        <v>#DIV/0!</v>
      </c>
      <c r="BD177" s="37" t="e">
        <f>IF($E177="ST",VALUE(TEXT((1/(('TOX and EXPO INPUTS'!$F$9/AI177)+('TOX and EXPO INPUTS'!$F$17/AN177))),"0.0E+00")),IF($E177="IT",VALUE(TEXT((1/(('TOX and EXPO INPUTS'!$F$12/AI177)+('TOX and EXPO INPUTS'!$F$20/AN177))),"0.0E+00"))))</f>
        <v>#DIV/0!</v>
      </c>
      <c r="BE177" s="37" t="e">
        <f>IF($E177="ST",VALUE(TEXT((1/(('TOX and EXPO INPUTS'!$F$9/AG177)+('TOX and EXPO INPUTS'!$F$17/AO177))),"0.0E+00")),IF($E177="IT",VALUE(TEXT((1/(('TOX and EXPO INPUTS'!$F$12/AG177)+('TOX and EXPO INPUTS'!$F$20/AO177))),"0.0E+00"))))</f>
        <v>#DIV/0!</v>
      </c>
      <c r="BF177" s="37" t="e">
        <f>IF($E177="ST",VALUE(TEXT((1/(('TOX and EXPO INPUTS'!$F$9/AH177)+('TOX and EXPO INPUTS'!$F$17/AO177))),"0.0E+00")),IF($E177="IT",VALUE(TEXT((1/(('TOX and EXPO INPUTS'!$F$12/AH177)+('TOX and EXPO INPUTS'!$F$20/AO177))),"0.0E+00"))))</f>
        <v>#DIV/0!</v>
      </c>
      <c r="BG177" s="37" t="e">
        <f>IF($E177="ST",VALUE(TEXT((1/(('TOX and EXPO INPUTS'!$F$9/AI177)+('TOX and EXPO INPUTS'!$F$17/AO177))),"0.0E+00")),IF($E177="IT",VALUE(TEXT((1/(('TOX and EXPO INPUTS'!$F$12/AI177)+('TOX and EXPO INPUTS'!$F$20/AO177))),"0.0E+00"))))</f>
        <v>#DIV/0!</v>
      </c>
      <c r="BH177" s="42" t="e">
        <f>VALUE(TEXT((AD177*$T177/365*'TOX and EXPO INPUTS'!$E$33/'TOX and EXPO INPUTS'!$E$34),"0.00E+00"))</f>
        <v>#DIV/0!</v>
      </c>
      <c r="BI177" s="37" t="e">
        <f>VALUE(TEXT((AE177*$T177/365*'TOX and EXPO INPUTS'!$E$33/'TOX and EXPO INPUTS'!$E$34),"0.00E+00"))</f>
        <v>#DIV/0!</v>
      </c>
      <c r="BJ177" s="37" t="e">
        <f>VALUE(TEXT((AF177*$T177/365*'TOX and EXPO INPUTS'!$E$33/'TOX and EXPO INPUTS'!$E$34),"0.00E+00"))</f>
        <v>#DIV/0!</v>
      </c>
      <c r="BK177" s="42" t="e">
        <f>VALUE(TEXT((AD177*$U177/365*'TOX and EXPO INPUTS'!$E$33/'TOX and EXPO INPUTS'!$E$34),"0.00E+00"))</f>
        <v>#DIV/0!</v>
      </c>
      <c r="BL177" s="37" t="e">
        <f>VALUE(TEXT((AE177*$U177/365*'TOX and EXPO INPUTS'!$E$33/'TOX and EXPO INPUTS'!$E$34),"0.00E+00"))</f>
        <v>#DIV/0!</v>
      </c>
      <c r="BM177" s="37" t="e">
        <f>VALUE(TEXT((AF177*$U177/365*'TOX and EXPO INPUTS'!$E$33/'TOX and EXPO INPUTS'!$E$34),"0.00E+00"))</f>
        <v>#DIV/0!</v>
      </c>
      <c r="BN177" s="42" t="e">
        <f>VALUE(TEXT((AL177*$T177/365*'TOX and EXPO INPUTS'!$E$33/'TOX and EXPO INPUTS'!$E$34),"0.00E+00"))</f>
        <v>#DIV/0!</v>
      </c>
      <c r="BO177" s="37" t="e">
        <f>VALUE(TEXT((AM177*$T177/365*'TOX and EXPO INPUTS'!$E$33/'TOX and EXPO INPUTS'!$E$34),"0.00E+00"))</f>
        <v>#DIV/0!</v>
      </c>
      <c r="BP177" s="42" t="e">
        <f>VALUE(TEXT((AL177*$U177/365*'TOX and EXPO INPUTS'!$E$33/'TOX and EXPO INPUTS'!$E$34),"0.00E+00"))</f>
        <v>#DIV/0!</v>
      </c>
      <c r="BQ177" s="37" t="e">
        <f>VALUE(TEXT((AM177*$U177/365*'TOX and EXPO INPUTS'!$E$33/'TOX and EXPO INPUTS'!$E$34),"0.00E+00"))</f>
        <v>#DIV/0!</v>
      </c>
      <c r="BR177" s="42" t="e">
        <f>VALUE(TEXT((AP177*$T177/365*'TOX and EXPO INPUTS'!$E$33/'TOX and EXPO INPUTS'!$E$34),"0.00E+00"))</f>
        <v>#DIV/0!</v>
      </c>
      <c r="BS177" s="37" t="e">
        <f>VALUE(TEXT((AQ177*$T177/365*'TOX and EXPO INPUTS'!$E$33/'TOX and EXPO INPUTS'!$E$34),"0.00E+00"))</f>
        <v>#DIV/0!</v>
      </c>
      <c r="BT177" s="37" t="e">
        <f>VALUE(TEXT((AR177*$T177/365*'TOX and EXPO INPUTS'!$E$33/'TOX and EXPO INPUTS'!$E$34),"0.00E+00"))</f>
        <v>#DIV/0!</v>
      </c>
      <c r="BU177" s="37" t="e">
        <f>VALUE(TEXT((AS177*$T177/365*'TOX and EXPO INPUTS'!$E$33/'TOX and EXPO INPUTS'!$E$34),"0.00E+00"))</f>
        <v>#DIV/0!</v>
      </c>
      <c r="BV177" s="37" t="e">
        <f>VALUE(TEXT((AT177*$T177/365*'TOX and EXPO INPUTS'!$E$33/'TOX and EXPO INPUTS'!$E$34),"0.00E+00"))</f>
        <v>#DIV/0!</v>
      </c>
      <c r="BW177" s="37" t="e">
        <f>VALUE(TEXT((AU177*$T177/365*'TOX and EXPO INPUTS'!$E$33/'TOX and EXPO INPUTS'!$E$34),"0.00E+00"))</f>
        <v>#DIV/0!</v>
      </c>
      <c r="BX177" s="42" t="e">
        <f>VALUE(TEXT((AP177*$U177/365*'TOX and EXPO INPUTS'!$E$33/'TOX and EXPO INPUTS'!$E$34),"0.00E+00"))</f>
        <v>#DIV/0!</v>
      </c>
      <c r="BY177" s="37" t="e">
        <f>VALUE(TEXT((AQ177*$U177/365*'TOX and EXPO INPUTS'!$E$33/'TOX and EXPO INPUTS'!$E$34),"0.00E+00"))</f>
        <v>#DIV/0!</v>
      </c>
      <c r="BZ177" s="37" t="e">
        <f>VALUE(TEXT((AR177*$U177/365*'TOX and EXPO INPUTS'!$E$33/'TOX and EXPO INPUTS'!$E$34),"0.00E+00"))</f>
        <v>#DIV/0!</v>
      </c>
      <c r="CA177" s="37" t="e">
        <f>VALUE(TEXT((AS177*$U177/365*'TOX and EXPO INPUTS'!$E$33/'TOX and EXPO INPUTS'!$E$34),"0.00E+00"))</f>
        <v>#DIV/0!</v>
      </c>
      <c r="CB177" s="37" t="e">
        <f>VALUE(TEXT((AT177*$U177/365*'TOX and EXPO INPUTS'!$E$33/'TOX and EXPO INPUTS'!$E$34),"0.00E+00"))</f>
        <v>#DIV/0!</v>
      </c>
      <c r="CC177" s="37" t="e">
        <f>VALUE(TEXT((AU177*$U177/365*'TOX and EXPO INPUTS'!$E$33/'TOX and EXPO INPUTS'!$E$34),"0.00E+00"))</f>
        <v>#DIV/0!</v>
      </c>
      <c r="CD177" s="58" t="e">
        <f>VALUE(TEXT((BR177*'TOX and EXPO INPUTS'!$F$23),"0.00E+00"))</f>
        <v>#DIV/0!</v>
      </c>
      <c r="CE177" s="57" t="e">
        <f>VALUE(TEXT((BS177*'TOX and EXPO INPUTS'!$F$23),"0.00E+00"))</f>
        <v>#DIV/0!</v>
      </c>
      <c r="CF177" s="57" t="e">
        <f>VALUE(TEXT((BT177*'TOX and EXPO INPUTS'!$F$23),"0.00E+00"))</f>
        <v>#DIV/0!</v>
      </c>
      <c r="CG177" s="57" t="e">
        <f>VALUE(TEXT((BU177*'TOX and EXPO INPUTS'!$F$23),"0.00E+00"))</f>
        <v>#DIV/0!</v>
      </c>
      <c r="CH177" s="57" t="e">
        <f>VALUE(TEXT((BV177*'TOX and EXPO INPUTS'!$F$23),"0.00E+00"))</f>
        <v>#DIV/0!</v>
      </c>
      <c r="CI177" s="57" t="e">
        <f>VALUE(TEXT((BW177*'TOX and EXPO INPUTS'!$F$23),"0.00E+00"))</f>
        <v>#DIV/0!</v>
      </c>
      <c r="CJ177" s="58" t="e">
        <f>VALUE(TEXT((BX177*'TOX and EXPO INPUTS'!$F$23),"0.00E+00"))</f>
        <v>#DIV/0!</v>
      </c>
      <c r="CK177" s="57" t="e">
        <f>VALUE(TEXT((BY177*'TOX and EXPO INPUTS'!$F$23),"0.00E+00"))</f>
        <v>#DIV/0!</v>
      </c>
      <c r="CL177" s="57" t="e">
        <f>VALUE(TEXT((BZ177*'TOX and EXPO INPUTS'!$F$23),"0.00E+00"))</f>
        <v>#DIV/0!</v>
      </c>
      <c r="CM177" s="57" t="e">
        <f>VALUE(TEXT((CA177*'TOX and EXPO INPUTS'!$F$23),"0.00E+00"))</f>
        <v>#DIV/0!</v>
      </c>
      <c r="CN177" s="57" t="e">
        <f>VALUE(TEXT((CB177*'TOX and EXPO INPUTS'!$F$23),"0.00E+00"))</f>
        <v>#DIV/0!</v>
      </c>
      <c r="CO177" s="57" t="e">
        <f>VALUE(TEXT((CC177*'TOX and EXPO INPUTS'!$F$23),"0.00E+00"))</f>
        <v>#DIV/0!</v>
      </c>
      <c r="CP177" s="38" t="s">
        <v>106</v>
      </c>
      <c r="CQ177" s="34" t="s">
        <v>107</v>
      </c>
      <c r="CR177" s="34" t="s">
        <v>108</v>
      </c>
      <c r="CS177" s="39" t="s">
        <v>109</v>
      </c>
    </row>
    <row r="178" spans="1:97" ht="48" customHeight="1" x14ac:dyDescent="0.25">
      <c r="A178" s="34" t="s">
        <v>98</v>
      </c>
      <c r="B178" s="34" t="s">
        <v>99</v>
      </c>
      <c r="C178" s="34" t="s">
        <v>115</v>
      </c>
      <c r="D178" s="34" t="s">
        <v>442</v>
      </c>
      <c r="E178" s="39" t="s">
        <v>102</v>
      </c>
      <c r="F178" s="40" t="s">
        <v>137</v>
      </c>
      <c r="G178" s="43"/>
      <c r="H178" s="36" t="s">
        <v>104</v>
      </c>
      <c r="I178" s="67"/>
      <c r="J178" s="36" t="s">
        <v>105</v>
      </c>
      <c r="K178" s="100">
        <f>VLOOKUP(F178,'Amount Seed Planted_variables'!$A$3:$I$74,2,0)</f>
        <v>16000</v>
      </c>
      <c r="L178" s="100">
        <f>VLOOKUP(F178,'Amount Seed Planted_variables'!$A$3:$I$74,3,0)</f>
        <v>20800</v>
      </c>
      <c r="M178" s="36">
        <f t="shared" si="74"/>
        <v>0</v>
      </c>
      <c r="N178" s="35">
        <f t="shared" si="75"/>
        <v>0</v>
      </c>
      <c r="O178" s="101">
        <v>225</v>
      </c>
      <c r="P178" s="93">
        <f>VLOOKUP(F178,'Amount Seed Planted_variables'!$A$3:$I$74,4,0)</f>
        <v>13403</v>
      </c>
      <c r="Q178" s="93">
        <f>VLOOKUP(F178,'Amount Seed Planted_variables'!$A$3:$I$74,7,0)</f>
        <v>80</v>
      </c>
      <c r="R178" s="93">
        <f>VLOOKUP(F178,'Amount Seed Planted_variables'!$A$3:$I$74,8,0)</f>
        <v>1072240</v>
      </c>
      <c r="S178" s="87" t="str">
        <f t="shared" si="71"/>
        <v>NA</v>
      </c>
      <c r="T178" s="35">
        <v>10</v>
      </c>
      <c r="U178" s="35">
        <v>30</v>
      </c>
      <c r="V178" s="41">
        <v>3994</v>
      </c>
      <c r="W178" s="35">
        <v>797</v>
      </c>
      <c r="X178" s="35">
        <v>530</v>
      </c>
      <c r="Y178" s="41">
        <v>66</v>
      </c>
      <c r="Z178" s="35">
        <f t="shared" si="91"/>
        <v>6.6000000000000005</v>
      </c>
      <c r="AA178" s="42">
        <f t="shared" si="76"/>
        <v>0</v>
      </c>
      <c r="AB178" s="37">
        <f t="shared" si="77"/>
        <v>0</v>
      </c>
      <c r="AC178" s="37">
        <f t="shared" si="78"/>
        <v>0</v>
      </c>
      <c r="AD178" s="42" t="e">
        <f>VALUE(TEXT(((AA178*'TOX and EXPO INPUTS'!$F$13)/'TOX and EXPO INPUTS'!$E$27),"0.00E+00"))</f>
        <v>#DIV/0!</v>
      </c>
      <c r="AE178" s="37" t="e">
        <f>VALUE(TEXT(((AB178*'TOX and EXPO INPUTS'!$F$13)/'TOX and EXPO INPUTS'!$E$27),"0.00E+00"))</f>
        <v>#DIV/0!</v>
      </c>
      <c r="AF178" s="37" t="e">
        <f>VALUE(TEXT(((AC178*'TOX and EXPO INPUTS'!$F$13)/'TOX and EXPO INPUTS'!$E$27),"0.00E+00"))</f>
        <v>#DIV/0!</v>
      </c>
      <c r="AG178" s="42" t="e">
        <f>IF($E178="ST",VALUE(TEXT(('TOX and EXPO INPUTS'!$F$7/AD178),"0.0E+00")),IF($E178="IT",VALUE(TEXT(('TOX and EXPO INPUTS'!$F$10/AD178),"0.0E+00"))))</f>
        <v>#DIV/0!</v>
      </c>
      <c r="AH178" s="37" t="e">
        <f>IF($E178="ST",VALUE(TEXT(('TOX and EXPO INPUTS'!$F$7/AE178),"0.0E+00")),IF($E178="IT",VALUE(TEXT(('TOX and EXPO INPUTS'!$F$10/AE178),"0.0E+00"))))</f>
        <v>#DIV/0!</v>
      </c>
      <c r="AI178" s="37" t="e">
        <f>IF($E178="ST",VALUE(TEXT(('TOX and EXPO INPUTS'!$F$7/AF178),"0.0E+00")),IF($E178="IT",VALUE(TEXT(('TOX and EXPO INPUTS'!$F$10/AF178),"0.0E+00"))))</f>
        <v>#DIV/0!</v>
      </c>
      <c r="AJ178" s="42">
        <f t="shared" si="72"/>
        <v>0</v>
      </c>
      <c r="AK178" s="37">
        <f t="shared" si="73"/>
        <v>0</v>
      </c>
      <c r="AL178" s="42" t="e">
        <f>VALUE(TEXT(((AJ178*'TOX and EXPO INPUTS'!$F$21)/'TOX and EXPO INPUTS'!$E$29),"0.00E+00"))</f>
        <v>#DIV/0!</v>
      </c>
      <c r="AM178" s="37" t="e">
        <f>VALUE(TEXT(((AK178*'TOX and EXPO INPUTS'!$F$21)/'TOX and EXPO INPUTS'!$E$29),"0.00E+00"))</f>
        <v>#DIV/0!</v>
      </c>
      <c r="AN178" s="42" t="e">
        <f>IF($E178="ST",VALUE(TEXT(('TOX and EXPO INPUTS'!$F$15/AL178),"0.0E+00")),IF($E178="IT",VALUE(TEXT(('TOX and EXPO INPUTS'!$F$18/AL178),"0.0E+00"))))</f>
        <v>#DIV/0!</v>
      </c>
      <c r="AO178" s="37" t="e">
        <f>IF($E178="ST",VALUE(TEXT(('TOX and EXPO INPUTS'!$F$15/AM178),"0.0E+00")),IF($E178="IT",VALUE(TEXT(('TOX and EXPO INPUTS'!$F$18/AM178),"0.0E+00"))))</f>
        <v>#DIV/0!</v>
      </c>
      <c r="AP178" s="42" t="e">
        <f t="shared" si="79"/>
        <v>#DIV/0!</v>
      </c>
      <c r="AQ178" s="37" t="e">
        <f t="shared" si="80"/>
        <v>#DIV/0!</v>
      </c>
      <c r="AR178" s="37" t="e">
        <f t="shared" si="81"/>
        <v>#DIV/0!</v>
      </c>
      <c r="AS178" s="37" t="e">
        <f t="shared" si="82"/>
        <v>#DIV/0!</v>
      </c>
      <c r="AT178" s="37" t="e">
        <f t="shared" si="83"/>
        <v>#DIV/0!</v>
      </c>
      <c r="AU178" s="37" t="e">
        <f t="shared" si="84"/>
        <v>#DIV/0!</v>
      </c>
      <c r="AV178" s="42" t="e">
        <f t="shared" si="85"/>
        <v>#DIV/0!</v>
      </c>
      <c r="AW178" s="37" t="e">
        <f t="shared" si="86"/>
        <v>#DIV/0!</v>
      </c>
      <c r="AX178" s="37" t="e">
        <f t="shared" si="87"/>
        <v>#DIV/0!</v>
      </c>
      <c r="AY178" s="37" t="e">
        <f t="shared" si="88"/>
        <v>#DIV/0!</v>
      </c>
      <c r="AZ178" s="37" t="e">
        <f t="shared" si="89"/>
        <v>#DIV/0!</v>
      </c>
      <c r="BA178" s="37" t="e">
        <f t="shared" si="90"/>
        <v>#DIV/0!</v>
      </c>
      <c r="BB178" s="42" t="e">
        <f>IF($E178="ST",VALUE(TEXT((1/(('TOX and EXPO INPUTS'!$F$9/AG178)+('TOX and EXPO INPUTS'!$F$17/AN178))),"0.0E+00")),IF($E178="IT",VALUE(TEXT((1/(('TOX and EXPO INPUTS'!$F$12/AG178)+('TOX and EXPO INPUTS'!$F$20/AN178))),"0.0E+00"))))</f>
        <v>#DIV/0!</v>
      </c>
      <c r="BC178" s="37" t="e">
        <f>IF($E178="ST",VALUE(TEXT((1/(('TOX and EXPO INPUTS'!$F$9/AH178)+('TOX and EXPO INPUTS'!$F$17/AN178))),"0.0E+00")),IF($E178="IT",VALUE(TEXT((1/(('TOX and EXPO INPUTS'!$F$12/AH178)+('TOX and EXPO INPUTS'!$F$20/AN178))),"0.0E+00"))))</f>
        <v>#DIV/0!</v>
      </c>
      <c r="BD178" s="37" t="e">
        <f>IF($E178="ST",VALUE(TEXT((1/(('TOX and EXPO INPUTS'!$F$9/AI178)+('TOX and EXPO INPUTS'!$F$17/AN178))),"0.0E+00")),IF($E178="IT",VALUE(TEXT((1/(('TOX and EXPO INPUTS'!$F$12/AI178)+('TOX and EXPO INPUTS'!$F$20/AN178))),"0.0E+00"))))</f>
        <v>#DIV/0!</v>
      </c>
      <c r="BE178" s="37" t="e">
        <f>IF($E178="ST",VALUE(TEXT((1/(('TOX and EXPO INPUTS'!$F$9/AG178)+('TOX and EXPO INPUTS'!$F$17/AO178))),"0.0E+00")),IF($E178="IT",VALUE(TEXT((1/(('TOX and EXPO INPUTS'!$F$12/AG178)+('TOX and EXPO INPUTS'!$F$20/AO178))),"0.0E+00"))))</f>
        <v>#DIV/0!</v>
      </c>
      <c r="BF178" s="37" t="e">
        <f>IF($E178="ST",VALUE(TEXT((1/(('TOX and EXPO INPUTS'!$F$9/AH178)+('TOX and EXPO INPUTS'!$F$17/AO178))),"0.0E+00")),IF($E178="IT",VALUE(TEXT((1/(('TOX and EXPO INPUTS'!$F$12/AH178)+('TOX and EXPO INPUTS'!$F$20/AO178))),"0.0E+00"))))</f>
        <v>#DIV/0!</v>
      </c>
      <c r="BG178" s="37" t="e">
        <f>IF($E178="ST",VALUE(TEXT((1/(('TOX and EXPO INPUTS'!$F$9/AI178)+('TOX and EXPO INPUTS'!$F$17/AO178))),"0.0E+00")),IF($E178="IT",VALUE(TEXT((1/(('TOX and EXPO INPUTS'!$F$12/AI178)+('TOX and EXPO INPUTS'!$F$20/AO178))),"0.0E+00"))))</f>
        <v>#DIV/0!</v>
      </c>
      <c r="BH178" s="42" t="e">
        <f>VALUE(TEXT((AD178*$T178/365*'TOX and EXPO INPUTS'!$E$33/'TOX and EXPO INPUTS'!$E$34),"0.00E+00"))</f>
        <v>#DIV/0!</v>
      </c>
      <c r="BI178" s="37" t="e">
        <f>VALUE(TEXT((AE178*$T178/365*'TOX and EXPO INPUTS'!$E$33/'TOX and EXPO INPUTS'!$E$34),"0.00E+00"))</f>
        <v>#DIV/0!</v>
      </c>
      <c r="BJ178" s="37" t="e">
        <f>VALUE(TEXT((AF178*$T178/365*'TOX and EXPO INPUTS'!$E$33/'TOX and EXPO INPUTS'!$E$34),"0.00E+00"))</f>
        <v>#DIV/0!</v>
      </c>
      <c r="BK178" s="42" t="e">
        <f>VALUE(TEXT((AD178*$U178/365*'TOX and EXPO INPUTS'!$E$33/'TOX and EXPO INPUTS'!$E$34),"0.00E+00"))</f>
        <v>#DIV/0!</v>
      </c>
      <c r="BL178" s="37" t="e">
        <f>VALUE(TEXT((AE178*$U178/365*'TOX and EXPO INPUTS'!$E$33/'TOX and EXPO INPUTS'!$E$34),"0.00E+00"))</f>
        <v>#DIV/0!</v>
      </c>
      <c r="BM178" s="37" t="e">
        <f>VALUE(TEXT((AF178*$U178/365*'TOX and EXPO INPUTS'!$E$33/'TOX and EXPO INPUTS'!$E$34),"0.00E+00"))</f>
        <v>#DIV/0!</v>
      </c>
      <c r="BN178" s="42" t="e">
        <f>VALUE(TEXT((AL178*$T178/365*'TOX and EXPO INPUTS'!$E$33/'TOX and EXPO INPUTS'!$E$34),"0.00E+00"))</f>
        <v>#DIV/0!</v>
      </c>
      <c r="BO178" s="37" t="e">
        <f>VALUE(TEXT((AM178*$T178/365*'TOX and EXPO INPUTS'!$E$33/'TOX and EXPO INPUTS'!$E$34),"0.00E+00"))</f>
        <v>#DIV/0!</v>
      </c>
      <c r="BP178" s="42" t="e">
        <f>VALUE(TEXT((AL178*$U178/365*'TOX and EXPO INPUTS'!$E$33/'TOX and EXPO INPUTS'!$E$34),"0.00E+00"))</f>
        <v>#DIV/0!</v>
      </c>
      <c r="BQ178" s="37" t="e">
        <f>VALUE(TEXT((AM178*$U178/365*'TOX and EXPO INPUTS'!$E$33/'TOX and EXPO INPUTS'!$E$34),"0.00E+00"))</f>
        <v>#DIV/0!</v>
      </c>
      <c r="BR178" s="42" t="e">
        <f>VALUE(TEXT((AP178*$T178/365*'TOX and EXPO INPUTS'!$E$33/'TOX and EXPO INPUTS'!$E$34),"0.00E+00"))</f>
        <v>#DIV/0!</v>
      </c>
      <c r="BS178" s="37" t="e">
        <f>VALUE(TEXT((AQ178*$T178/365*'TOX and EXPO INPUTS'!$E$33/'TOX and EXPO INPUTS'!$E$34),"0.00E+00"))</f>
        <v>#DIV/0!</v>
      </c>
      <c r="BT178" s="37" t="e">
        <f>VALUE(TEXT((AR178*$T178/365*'TOX and EXPO INPUTS'!$E$33/'TOX and EXPO INPUTS'!$E$34),"0.00E+00"))</f>
        <v>#DIV/0!</v>
      </c>
      <c r="BU178" s="37" t="e">
        <f>VALUE(TEXT((AS178*$T178/365*'TOX and EXPO INPUTS'!$E$33/'TOX and EXPO INPUTS'!$E$34),"0.00E+00"))</f>
        <v>#DIV/0!</v>
      </c>
      <c r="BV178" s="37" t="e">
        <f>VALUE(TEXT((AT178*$T178/365*'TOX and EXPO INPUTS'!$E$33/'TOX and EXPO INPUTS'!$E$34),"0.00E+00"))</f>
        <v>#DIV/0!</v>
      </c>
      <c r="BW178" s="37" t="e">
        <f>VALUE(TEXT((AU178*$T178/365*'TOX and EXPO INPUTS'!$E$33/'TOX and EXPO INPUTS'!$E$34),"0.00E+00"))</f>
        <v>#DIV/0!</v>
      </c>
      <c r="BX178" s="42" t="e">
        <f>VALUE(TEXT((AP178*$U178/365*'TOX and EXPO INPUTS'!$E$33/'TOX and EXPO INPUTS'!$E$34),"0.00E+00"))</f>
        <v>#DIV/0!</v>
      </c>
      <c r="BY178" s="37" t="e">
        <f>VALUE(TEXT((AQ178*$U178/365*'TOX and EXPO INPUTS'!$E$33/'TOX and EXPO INPUTS'!$E$34),"0.00E+00"))</f>
        <v>#DIV/0!</v>
      </c>
      <c r="BZ178" s="37" t="e">
        <f>VALUE(TEXT((AR178*$U178/365*'TOX and EXPO INPUTS'!$E$33/'TOX and EXPO INPUTS'!$E$34),"0.00E+00"))</f>
        <v>#DIV/0!</v>
      </c>
      <c r="CA178" s="37" t="e">
        <f>VALUE(TEXT((AS178*$U178/365*'TOX and EXPO INPUTS'!$E$33/'TOX and EXPO INPUTS'!$E$34),"0.00E+00"))</f>
        <v>#DIV/0!</v>
      </c>
      <c r="CB178" s="37" t="e">
        <f>VALUE(TEXT((AT178*$U178/365*'TOX and EXPO INPUTS'!$E$33/'TOX and EXPO INPUTS'!$E$34),"0.00E+00"))</f>
        <v>#DIV/0!</v>
      </c>
      <c r="CC178" s="37" t="e">
        <f>VALUE(TEXT((AU178*$U178/365*'TOX and EXPO INPUTS'!$E$33/'TOX and EXPO INPUTS'!$E$34),"0.00E+00"))</f>
        <v>#DIV/0!</v>
      </c>
      <c r="CD178" s="58" t="e">
        <f>VALUE(TEXT((BR178*'TOX and EXPO INPUTS'!$F$23),"0.00E+00"))</f>
        <v>#DIV/0!</v>
      </c>
      <c r="CE178" s="57" t="e">
        <f>VALUE(TEXT((BS178*'TOX and EXPO INPUTS'!$F$23),"0.00E+00"))</f>
        <v>#DIV/0!</v>
      </c>
      <c r="CF178" s="57" t="e">
        <f>VALUE(TEXT((BT178*'TOX and EXPO INPUTS'!$F$23),"0.00E+00"))</f>
        <v>#DIV/0!</v>
      </c>
      <c r="CG178" s="57" t="e">
        <f>VALUE(TEXT((BU178*'TOX and EXPO INPUTS'!$F$23),"0.00E+00"))</f>
        <v>#DIV/0!</v>
      </c>
      <c r="CH178" s="57" t="e">
        <f>VALUE(TEXT((BV178*'TOX and EXPO INPUTS'!$F$23),"0.00E+00"))</f>
        <v>#DIV/0!</v>
      </c>
      <c r="CI178" s="57" t="e">
        <f>VALUE(TEXT((BW178*'TOX and EXPO INPUTS'!$F$23),"0.00E+00"))</f>
        <v>#DIV/0!</v>
      </c>
      <c r="CJ178" s="58" t="e">
        <f>VALUE(TEXT((BX178*'TOX and EXPO INPUTS'!$F$23),"0.00E+00"))</f>
        <v>#DIV/0!</v>
      </c>
      <c r="CK178" s="57" t="e">
        <f>VALUE(TEXT((BY178*'TOX and EXPO INPUTS'!$F$23),"0.00E+00"))</f>
        <v>#DIV/0!</v>
      </c>
      <c r="CL178" s="57" t="e">
        <f>VALUE(TEXT((BZ178*'TOX and EXPO INPUTS'!$F$23),"0.00E+00"))</f>
        <v>#DIV/0!</v>
      </c>
      <c r="CM178" s="57" t="e">
        <f>VALUE(TEXT((CA178*'TOX and EXPO INPUTS'!$F$23),"0.00E+00"))</f>
        <v>#DIV/0!</v>
      </c>
      <c r="CN178" s="57" t="e">
        <f>VALUE(TEXT((CB178*'TOX and EXPO INPUTS'!$F$23),"0.00E+00"))</f>
        <v>#DIV/0!</v>
      </c>
      <c r="CO178" s="57" t="e">
        <f>VALUE(TEXT((CC178*'TOX and EXPO INPUTS'!$F$23),"0.00E+00"))</f>
        <v>#DIV/0!</v>
      </c>
      <c r="CP178" s="38" t="s">
        <v>106</v>
      </c>
      <c r="CQ178" s="34" t="s">
        <v>107</v>
      </c>
      <c r="CR178" s="34" t="s">
        <v>108</v>
      </c>
      <c r="CS178" s="39" t="s">
        <v>109</v>
      </c>
    </row>
    <row r="179" spans="1:97" ht="48" customHeight="1" x14ac:dyDescent="0.25">
      <c r="A179" s="34" t="s">
        <v>98</v>
      </c>
      <c r="B179" s="34" t="s">
        <v>99</v>
      </c>
      <c r="C179" s="34" t="s">
        <v>115</v>
      </c>
      <c r="D179" s="34" t="s">
        <v>101</v>
      </c>
      <c r="E179" s="39" t="s">
        <v>112</v>
      </c>
      <c r="F179" s="40" t="s">
        <v>137</v>
      </c>
      <c r="G179" s="43"/>
      <c r="H179" s="36" t="s">
        <v>104</v>
      </c>
      <c r="I179" s="67"/>
      <c r="J179" s="36" t="s">
        <v>105</v>
      </c>
      <c r="K179" s="100">
        <f>VLOOKUP(F179,'Amount Seed Planted_variables'!$A$3:$I$74,2,0)</f>
        <v>16000</v>
      </c>
      <c r="L179" s="100">
        <f>VLOOKUP(F179,'Amount Seed Planted_variables'!$A$3:$I$74,3,0)</f>
        <v>20800</v>
      </c>
      <c r="M179" s="36">
        <f t="shared" si="74"/>
        <v>0</v>
      </c>
      <c r="N179" s="35">
        <f t="shared" si="75"/>
        <v>0</v>
      </c>
      <c r="O179" s="101">
        <v>225</v>
      </c>
      <c r="P179" s="93">
        <f>VLOOKUP(F179,'Amount Seed Planted_variables'!$A$3:$I$74,4,0)</f>
        <v>13403</v>
      </c>
      <c r="Q179" s="93">
        <f>VLOOKUP(F179,'Amount Seed Planted_variables'!$A$3:$I$74,7,0)</f>
        <v>80</v>
      </c>
      <c r="R179" s="93">
        <f>VLOOKUP(F179,'Amount Seed Planted_variables'!$A$3:$I$74,8,0)</f>
        <v>1072240</v>
      </c>
      <c r="S179" s="87" t="str">
        <f t="shared" si="71"/>
        <v>NA</v>
      </c>
      <c r="T179" s="35">
        <v>10</v>
      </c>
      <c r="U179" s="35">
        <v>30</v>
      </c>
      <c r="V179" s="41">
        <v>349</v>
      </c>
      <c r="W179" s="35">
        <v>51.2</v>
      </c>
      <c r="X179" s="35">
        <v>42.2</v>
      </c>
      <c r="Y179" s="41">
        <v>1.2</v>
      </c>
      <c r="Z179" s="35">
        <f t="shared" si="91"/>
        <v>0.12</v>
      </c>
      <c r="AA179" s="42">
        <f t="shared" si="76"/>
        <v>0</v>
      </c>
      <c r="AB179" s="37">
        <f t="shared" si="77"/>
        <v>0</v>
      </c>
      <c r="AC179" s="37">
        <f t="shared" si="78"/>
        <v>0</v>
      </c>
      <c r="AD179" s="42" t="e">
        <f>VALUE(TEXT(((AA179*'TOX and EXPO INPUTS'!$F$13)/'TOX and EXPO INPUTS'!$E$27),"0.00E+00"))</f>
        <v>#DIV/0!</v>
      </c>
      <c r="AE179" s="37" t="e">
        <f>VALUE(TEXT(((AB179*'TOX and EXPO INPUTS'!$F$13)/'TOX and EXPO INPUTS'!$E$27),"0.00E+00"))</f>
        <v>#DIV/0!</v>
      </c>
      <c r="AF179" s="37" t="e">
        <f>VALUE(TEXT(((AC179*'TOX and EXPO INPUTS'!$F$13)/'TOX and EXPO INPUTS'!$E$27),"0.00E+00"))</f>
        <v>#DIV/0!</v>
      </c>
      <c r="AG179" s="42" t="e">
        <f>IF($E179="ST",VALUE(TEXT(('TOX and EXPO INPUTS'!$F$7/AD179),"0.0E+00")),IF($E179="IT",VALUE(TEXT(('TOX and EXPO INPUTS'!$F$10/AD179),"0.0E+00"))))</f>
        <v>#DIV/0!</v>
      </c>
      <c r="AH179" s="37" t="e">
        <f>IF($E179="ST",VALUE(TEXT(('TOX and EXPO INPUTS'!$F$7/AE179),"0.0E+00")),IF($E179="IT",VALUE(TEXT(('TOX and EXPO INPUTS'!$F$10/AE179),"0.0E+00"))))</f>
        <v>#DIV/0!</v>
      </c>
      <c r="AI179" s="37" t="e">
        <f>IF($E179="ST",VALUE(TEXT(('TOX and EXPO INPUTS'!$F$7/AF179),"0.0E+00")),IF($E179="IT",VALUE(TEXT(('TOX and EXPO INPUTS'!$F$10/AF179),"0.0E+00"))))</f>
        <v>#DIV/0!</v>
      </c>
      <c r="AJ179" s="42">
        <f t="shared" si="72"/>
        <v>0</v>
      </c>
      <c r="AK179" s="37">
        <f t="shared" si="73"/>
        <v>0</v>
      </c>
      <c r="AL179" s="42" t="e">
        <f>VALUE(TEXT(((AJ179*'TOX and EXPO INPUTS'!$F$21)/'TOX and EXPO INPUTS'!$E$29),"0.00E+00"))</f>
        <v>#DIV/0!</v>
      </c>
      <c r="AM179" s="37" t="e">
        <f>VALUE(TEXT(((AK179*'TOX and EXPO INPUTS'!$F$21)/'TOX and EXPO INPUTS'!$E$29),"0.00E+00"))</f>
        <v>#DIV/0!</v>
      </c>
      <c r="AN179" s="42" t="e">
        <f>IF($E179="ST",VALUE(TEXT(('TOX and EXPO INPUTS'!$F$15/AL179),"0.0E+00")),IF($E179="IT",VALUE(TEXT(('TOX and EXPO INPUTS'!$F$18/AL179),"0.0E+00"))))</f>
        <v>#DIV/0!</v>
      </c>
      <c r="AO179" s="37" t="e">
        <f>IF($E179="ST",VALUE(TEXT(('TOX and EXPO INPUTS'!$F$15/AM179),"0.0E+00")),IF($E179="IT",VALUE(TEXT(('TOX and EXPO INPUTS'!$F$18/AM179),"0.0E+00"))))</f>
        <v>#DIV/0!</v>
      </c>
      <c r="AP179" s="42" t="e">
        <f t="shared" si="79"/>
        <v>#DIV/0!</v>
      </c>
      <c r="AQ179" s="37" t="e">
        <f t="shared" si="80"/>
        <v>#DIV/0!</v>
      </c>
      <c r="AR179" s="37" t="e">
        <f t="shared" si="81"/>
        <v>#DIV/0!</v>
      </c>
      <c r="AS179" s="37" t="e">
        <f t="shared" si="82"/>
        <v>#DIV/0!</v>
      </c>
      <c r="AT179" s="37" t="e">
        <f t="shared" si="83"/>
        <v>#DIV/0!</v>
      </c>
      <c r="AU179" s="37" t="e">
        <f t="shared" si="84"/>
        <v>#DIV/0!</v>
      </c>
      <c r="AV179" s="42" t="e">
        <f t="shared" si="85"/>
        <v>#DIV/0!</v>
      </c>
      <c r="AW179" s="37" t="e">
        <f t="shared" si="86"/>
        <v>#DIV/0!</v>
      </c>
      <c r="AX179" s="37" t="e">
        <f t="shared" si="87"/>
        <v>#DIV/0!</v>
      </c>
      <c r="AY179" s="37" t="e">
        <f t="shared" si="88"/>
        <v>#DIV/0!</v>
      </c>
      <c r="AZ179" s="37" t="e">
        <f t="shared" si="89"/>
        <v>#DIV/0!</v>
      </c>
      <c r="BA179" s="37" t="e">
        <f t="shared" si="90"/>
        <v>#DIV/0!</v>
      </c>
      <c r="BB179" s="42" t="e">
        <f>IF($E179="ST",VALUE(TEXT((1/(('TOX and EXPO INPUTS'!$F$9/AG179)+('TOX and EXPO INPUTS'!$F$17/AN179))),"0.0E+00")),IF($E179="IT",VALUE(TEXT((1/(('TOX and EXPO INPUTS'!$F$12/AG179)+('TOX and EXPO INPUTS'!$F$20/AN179))),"0.0E+00"))))</f>
        <v>#DIV/0!</v>
      </c>
      <c r="BC179" s="37" t="e">
        <f>IF($E179="ST",VALUE(TEXT((1/(('TOX and EXPO INPUTS'!$F$9/AH179)+('TOX and EXPO INPUTS'!$F$17/AN179))),"0.0E+00")),IF($E179="IT",VALUE(TEXT((1/(('TOX and EXPO INPUTS'!$F$12/AH179)+('TOX and EXPO INPUTS'!$F$20/AN179))),"0.0E+00"))))</f>
        <v>#DIV/0!</v>
      </c>
      <c r="BD179" s="37" t="e">
        <f>IF($E179="ST",VALUE(TEXT((1/(('TOX and EXPO INPUTS'!$F$9/AI179)+('TOX and EXPO INPUTS'!$F$17/AN179))),"0.0E+00")),IF($E179="IT",VALUE(TEXT((1/(('TOX and EXPO INPUTS'!$F$12/AI179)+('TOX and EXPO INPUTS'!$F$20/AN179))),"0.0E+00"))))</f>
        <v>#DIV/0!</v>
      </c>
      <c r="BE179" s="37" t="e">
        <f>IF($E179="ST",VALUE(TEXT((1/(('TOX and EXPO INPUTS'!$F$9/AG179)+('TOX and EXPO INPUTS'!$F$17/AO179))),"0.0E+00")),IF($E179="IT",VALUE(TEXT((1/(('TOX and EXPO INPUTS'!$F$12/AG179)+('TOX and EXPO INPUTS'!$F$20/AO179))),"0.0E+00"))))</f>
        <v>#DIV/0!</v>
      </c>
      <c r="BF179" s="37" t="e">
        <f>IF($E179="ST",VALUE(TEXT((1/(('TOX and EXPO INPUTS'!$F$9/AH179)+('TOX and EXPO INPUTS'!$F$17/AO179))),"0.0E+00")),IF($E179="IT",VALUE(TEXT((1/(('TOX and EXPO INPUTS'!$F$12/AH179)+('TOX and EXPO INPUTS'!$F$20/AO179))),"0.0E+00"))))</f>
        <v>#DIV/0!</v>
      </c>
      <c r="BG179" s="37" t="e">
        <f>IF($E179="ST",VALUE(TEXT((1/(('TOX and EXPO INPUTS'!$F$9/AI179)+('TOX and EXPO INPUTS'!$F$17/AO179))),"0.0E+00")),IF($E179="IT",VALUE(TEXT((1/(('TOX and EXPO INPUTS'!$F$12/AI179)+('TOX and EXPO INPUTS'!$F$20/AO179))),"0.0E+00"))))</f>
        <v>#DIV/0!</v>
      </c>
      <c r="BH179" s="42" t="e">
        <f>VALUE(TEXT((AD179*$T179/365*'TOX and EXPO INPUTS'!$E$33/'TOX and EXPO INPUTS'!$E$34),"0.00E+00"))</f>
        <v>#DIV/0!</v>
      </c>
      <c r="BI179" s="37" t="e">
        <f>VALUE(TEXT((AE179*$T179/365*'TOX and EXPO INPUTS'!$E$33/'TOX and EXPO INPUTS'!$E$34),"0.00E+00"))</f>
        <v>#DIV/0!</v>
      </c>
      <c r="BJ179" s="37" t="e">
        <f>VALUE(TEXT((AF179*$T179/365*'TOX and EXPO INPUTS'!$E$33/'TOX and EXPO INPUTS'!$E$34),"0.00E+00"))</f>
        <v>#DIV/0!</v>
      </c>
      <c r="BK179" s="42" t="e">
        <f>VALUE(TEXT((AD179*$U179/365*'TOX and EXPO INPUTS'!$E$33/'TOX and EXPO INPUTS'!$E$34),"0.00E+00"))</f>
        <v>#DIV/0!</v>
      </c>
      <c r="BL179" s="37" t="e">
        <f>VALUE(TEXT((AE179*$U179/365*'TOX and EXPO INPUTS'!$E$33/'TOX and EXPO INPUTS'!$E$34),"0.00E+00"))</f>
        <v>#DIV/0!</v>
      </c>
      <c r="BM179" s="37" t="e">
        <f>VALUE(TEXT((AF179*$U179/365*'TOX and EXPO INPUTS'!$E$33/'TOX and EXPO INPUTS'!$E$34),"0.00E+00"))</f>
        <v>#DIV/0!</v>
      </c>
      <c r="BN179" s="42" t="e">
        <f>VALUE(TEXT((AL179*$T179/365*'TOX and EXPO INPUTS'!$E$33/'TOX and EXPO INPUTS'!$E$34),"0.00E+00"))</f>
        <v>#DIV/0!</v>
      </c>
      <c r="BO179" s="37" t="e">
        <f>VALUE(TEXT((AM179*$T179/365*'TOX and EXPO INPUTS'!$E$33/'TOX and EXPO INPUTS'!$E$34),"0.00E+00"))</f>
        <v>#DIV/0!</v>
      </c>
      <c r="BP179" s="42" t="e">
        <f>VALUE(TEXT((AL179*$U179/365*'TOX and EXPO INPUTS'!$E$33/'TOX and EXPO INPUTS'!$E$34),"0.00E+00"))</f>
        <v>#DIV/0!</v>
      </c>
      <c r="BQ179" s="37" t="e">
        <f>VALUE(TEXT((AM179*$U179/365*'TOX and EXPO INPUTS'!$E$33/'TOX and EXPO INPUTS'!$E$34),"0.00E+00"))</f>
        <v>#DIV/0!</v>
      </c>
      <c r="BR179" s="42" t="e">
        <f>VALUE(TEXT((AP179*$T179/365*'TOX and EXPO INPUTS'!$E$33/'TOX and EXPO INPUTS'!$E$34),"0.00E+00"))</f>
        <v>#DIV/0!</v>
      </c>
      <c r="BS179" s="37" t="e">
        <f>VALUE(TEXT((AQ179*$T179/365*'TOX and EXPO INPUTS'!$E$33/'TOX and EXPO INPUTS'!$E$34),"0.00E+00"))</f>
        <v>#DIV/0!</v>
      </c>
      <c r="BT179" s="37" t="e">
        <f>VALUE(TEXT((AR179*$T179/365*'TOX and EXPO INPUTS'!$E$33/'TOX and EXPO INPUTS'!$E$34),"0.00E+00"))</f>
        <v>#DIV/0!</v>
      </c>
      <c r="BU179" s="37" t="e">
        <f>VALUE(TEXT((AS179*$T179/365*'TOX and EXPO INPUTS'!$E$33/'TOX and EXPO INPUTS'!$E$34),"0.00E+00"))</f>
        <v>#DIV/0!</v>
      </c>
      <c r="BV179" s="37" t="e">
        <f>VALUE(TEXT((AT179*$T179/365*'TOX and EXPO INPUTS'!$E$33/'TOX and EXPO INPUTS'!$E$34),"0.00E+00"))</f>
        <v>#DIV/0!</v>
      </c>
      <c r="BW179" s="37" t="e">
        <f>VALUE(TEXT((AU179*$T179/365*'TOX and EXPO INPUTS'!$E$33/'TOX and EXPO INPUTS'!$E$34),"0.00E+00"))</f>
        <v>#DIV/0!</v>
      </c>
      <c r="BX179" s="42" t="e">
        <f>VALUE(TEXT((AP179*$U179/365*'TOX and EXPO INPUTS'!$E$33/'TOX and EXPO INPUTS'!$E$34),"0.00E+00"))</f>
        <v>#DIV/0!</v>
      </c>
      <c r="BY179" s="37" t="e">
        <f>VALUE(TEXT((AQ179*$U179/365*'TOX and EXPO INPUTS'!$E$33/'TOX and EXPO INPUTS'!$E$34),"0.00E+00"))</f>
        <v>#DIV/0!</v>
      </c>
      <c r="BZ179" s="37" t="e">
        <f>VALUE(TEXT((AR179*$U179/365*'TOX and EXPO INPUTS'!$E$33/'TOX and EXPO INPUTS'!$E$34),"0.00E+00"))</f>
        <v>#DIV/0!</v>
      </c>
      <c r="CA179" s="37" t="e">
        <f>VALUE(TEXT((AS179*$U179/365*'TOX and EXPO INPUTS'!$E$33/'TOX and EXPO INPUTS'!$E$34),"0.00E+00"))</f>
        <v>#DIV/0!</v>
      </c>
      <c r="CB179" s="37" t="e">
        <f>VALUE(TEXT((AT179*$U179/365*'TOX and EXPO INPUTS'!$E$33/'TOX and EXPO INPUTS'!$E$34),"0.00E+00"))</f>
        <v>#DIV/0!</v>
      </c>
      <c r="CC179" s="37" t="e">
        <f>VALUE(TEXT((AU179*$U179/365*'TOX and EXPO INPUTS'!$E$33/'TOX and EXPO INPUTS'!$E$34),"0.00E+00"))</f>
        <v>#DIV/0!</v>
      </c>
      <c r="CD179" s="58" t="e">
        <f>VALUE(TEXT((BR179*'TOX and EXPO INPUTS'!$F$23),"0.00E+00"))</f>
        <v>#DIV/0!</v>
      </c>
      <c r="CE179" s="57" t="e">
        <f>VALUE(TEXT((BS179*'TOX and EXPO INPUTS'!$F$23),"0.00E+00"))</f>
        <v>#DIV/0!</v>
      </c>
      <c r="CF179" s="57" t="e">
        <f>VALUE(TEXT((BT179*'TOX and EXPO INPUTS'!$F$23),"0.00E+00"))</f>
        <v>#DIV/0!</v>
      </c>
      <c r="CG179" s="57" t="e">
        <f>VALUE(TEXT((BU179*'TOX and EXPO INPUTS'!$F$23),"0.00E+00"))</f>
        <v>#DIV/0!</v>
      </c>
      <c r="CH179" s="57" t="e">
        <f>VALUE(TEXT((BV179*'TOX and EXPO INPUTS'!$F$23),"0.00E+00"))</f>
        <v>#DIV/0!</v>
      </c>
      <c r="CI179" s="57" t="e">
        <f>VALUE(TEXT((BW179*'TOX and EXPO INPUTS'!$F$23),"0.00E+00"))</f>
        <v>#DIV/0!</v>
      </c>
      <c r="CJ179" s="58" t="e">
        <f>VALUE(TEXT((BX179*'TOX and EXPO INPUTS'!$F$23),"0.00E+00"))</f>
        <v>#DIV/0!</v>
      </c>
      <c r="CK179" s="57" t="e">
        <f>VALUE(TEXT((BY179*'TOX and EXPO INPUTS'!$F$23),"0.00E+00"))</f>
        <v>#DIV/0!</v>
      </c>
      <c r="CL179" s="57" t="e">
        <f>VALUE(TEXT((BZ179*'TOX and EXPO INPUTS'!$F$23),"0.00E+00"))</f>
        <v>#DIV/0!</v>
      </c>
      <c r="CM179" s="57" t="e">
        <f>VALUE(TEXT((CA179*'TOX and EXPO INPUTS'!$F$23),"0.00E+00"))</f>
        <v>#DIV/0!</v>
      </c>
      <c r="CN179" s="57" t="e">
        <f>VALUE(TEXT((CB179*'TOX and EXPO INPUTS'!$F$23),"0.00E+00"))</f>
        <v>#DIV/0!</v>
      </c>
      <c r="CO179" s="57" t="e">
        <f>VALUE(TEXT((CC179*'TOX and EXPO INPUTS'!$F$23),"0.00E+00"))</f>
        <v>#DIV/0!</v>
      </c>
      <c r="CP179" s="38" t="s">
        <v>106</v>
      </c>
      <c r="CQ179" s="34" t="s">
        <v>107</v>
      </c>
      <c r="CR179" s="34" t="s">
        <v>108</v>
      </c>
      <c r="CS179" s="39" t="s">
        <v>109</v>
      </c>
    </row>
    <row r="180" spans="1:97" ht="48" customHeight="1" x14ac:dyDescent="0.25">
      <c r="A180" s="34" t="s">
        <v>98</v>
      </c>
      <c r="B180" s="34" t="s">
        <v>99</v>
      </c>
      <c r="C180" s="34" t="s">
        <v>115</v>
      </c>
      <c r="D180" s="34" t="s">
        <v>110</v>
      </c>
      <c r="E180" s="39" t="s">
        <v>112</v>
      </c>
      <c r="F180" s="40" t="s">
        <v>137</v>
      </c>
      <c r="G180" s="43"/>
      <c r="H180" s="36" t="s">
        <v>104</v>
      </c>
      <c r="I180" s="67"/>
      <c r="J180" s="36" t="s">
        <v>105</v>
      </c>
      <c r="K180" s="100">
        <f>VLOOKUP(F180,'Amount Seed Planted_variables'!$A$3:$I$74,2,0)</f>
        <v>16000</v>
      </c>
      <c r="L180" s="100">
        <f>VLOOKUP(F180,'Amount Seed Planted_variables'!$A$3:$I$74,3,0)</f>
        <v>20800</v>
      </c>
      <c r="M180" s="36">
        <f t="shared" si="74"/>
        <v>0</v>
      </c>
      <c r="N180" s="35">
        <f t="shared" si="75"/>
        <v>0</v>
      </c>
      <c r="O180" s="101">
        <v>225</v>
      </c>
      <c r="P180" s="93">
        <f>VLOOKUP(F180,'Amount Seed Planted_variables'!$A$3:$I$74,4,0)</f>
        <v>13403</v>
      </c>
      <c r="Q180" s="93">
        <f>VLOOKUP(F180,'Amount Seed Planted_variables'!$A$3:$I$74,7,0)</f>
        <v>80</v>
      </c>
      <c r="R180" s="93">
        <f>VLOOKUP(F180,'Amount Seed Planted_variables'!$A$3:$I$74,8,0)</f>
        <v>1072240</v>
      </c>
      <c r="S180" s="87" t="str">
        <f t="shared" si="71"/>
        <v>NA</v>
      </c>
      <c r="T180" s="35">
        <v>10</v>
      </c>
      <c r="U180" s="35">
        <v>30</v>
      </c>
      <c r="V180" s="41">
        <v>68</v>
      </c>
      <c r="W180" s="35">
        <v>16.899999999999999</v>
      </c>
      <c r="X180" s="35">
        <v>13.1</v>
      </c>
      <c r="Y180" s="41">
        <v>3.6</v>
      </c>
      <c r="Z180" s="35">
        <f t="shared" si="91"/>
        <v>0.36000000000000004</v>
      </c>
      <c r="AA180" s="42">
        <f t="shared" si="76"/>
        <v>0</v>
      </c>
      <c r="AB180" s="37">
        <f t="shared" si="77"/>
        <v>0</v>
      </c>
      <c r="AC180" s="37">
        <f t="shared" si="78"/>
        <v>0</v>
      </c>
      <c r="AD180" s="42" t="e">
        <f>VALUE(TEXT(((AA180*'TOX and EXPO INPUTS'!$F$13)/'TOX and EXPO INPUTS'!$E$27),"0.00E+00"))</f>
        <v>#DIV/0!</v>
      </c>
      <c r="AE180" s="37" t="e">
        <f>VALUE(TEXT(((AB180*'TOX and EXPO INPUTS'!$F$13)/'TOX and EXPO INPUTS'!$E$27),"0.00E+00"))</f>
        <v>#DIV/0!</v>
      </c>
      <c r="AF180" s="37" t="e">
        <f>VALUE(TEXT(((AC180*'TOX and EXPO INPUTS'!$F$13)/'TOX and EXPO INPUTS'!$E$27),"0.00E+00"))</f>
        <v>#DIV/0!</v>
      </c>
      <c r="AG180" s="42" t="e">
        <f>IF($E180="ST",VALUE(TEXT(('TOX and EXPO INPUTS'!$F$7/AD180),"0.0E+00")),IF($E180="IT",VALUE(TEXT(('TOX and EXPO INPUTS'!$F$10/AD180),"0.0E+00"))))</f>
        <v>#DIV/0!</v>
      </c>
      <c r="AH180" s="37" t="e">
        <f>IF($E180="ST",VALUE(TEXT(('TOX and EXPO INPUTS'!$F$7/AE180),"0.0E+00")),IF($E180="IT",VALUE(TEXT(('TOX and EXPO INPUTS'!$F$10/AE180),"0.0E+00"))))</f>
        <v>#DIV/0!</v>
      </c>
      <c r="AI180" s="37" t="e">
        <f>IF($E180="ST",VALUE(TEXT(('TOX and EXPO INPUTS'!$F$7/AF180),"0.0E+00")),IF($E180="IT",VALUE(TEXT(('TOX and EXPO INPUTS'!$F$10/AF180),"0.0E+00"))))</f>
        <v>#DIV/0!</v>
      </c>
      <c r="AJ180" s="42">
        <f t="shared" si="72"/>
        <v>0</v>
      </c>
      <c r="AK180" s="37">
        <f t="shared" si="73"/>
        <v>0</v>
      </c>
      <c r="AL180" s="42" t="e">
        <f>VALUE(TEXT(((AJ180*'TOX and EXPO INPUTS'!$F$21)/'TOX and EXPO INPUTS'!$E$29),"0.00E+00"))</f>
        <v>#DIV/0!</v>
      </c>
      <c r="AM180" s="37" t="e">
        <f>VALUE(TEXT(((AK180*'TOX and EXPO INPUTS'!$F$21)/'TOX and EXPO INPUTS'!$E$29),"0.00E+00"))</f>
        <v>#DIV/0!</v>
      </c>
      <c r="AN180" s="42" t="e">
        <f>IF($E180="ST",VALUE(TEXT(('TOX and EXPO INPUTS'!$F$15/AL180),"0.0E+00")),IF($E180="IT",VALUE(TEXT(('TOX and EXPO INPUTS'!$F$18/AL180),"0.0E+00"))))</f>
        <v>#DIV/0!</v>
      </c>
      <c r="AO180" s="37" t="e">
        <f>IF($E180="ST",VALUE(TEXT(('TOX and EXPO INPUTS'!$F$15/AM180),"0.0E+00")),IF($E180="IT",VALUE(TEXT(('TOX and EXPO INPUTS'!$F$18/AM180),"0.0E+00"))))</f>
        <v>#DIV/0!</v>
      </c>
      <c r="AP180" s="42" t="e">
        <f t="shared" si="79"/>
        <v>#DIV/0!</v>
      </c>
      <c r="AQ180" s="37" t="e">
        <f t="shared" si="80"/>
        <v>#DIV/0!</v>
      </c>
      <c r="AR180" s="37" t="e">
        <f t="shared" si="81"/>
        <v>#DIV/0!</v>
      </c>
      <c r="AS180" s="37" t="e">
        <f t="shared" si="82"/>
        <v>#DIV/0!</v>
      </c>
      <c r="AT180" s="37" t="e">
        <f t="shared" si="83"/>
        <v>#DIV/0!</v>
      </c>
      <c r="AU180" s="37" t="e">
        <f t="shared" si="84"/>
        <v>#DIV/0!</v>
      </c>
      <c r="AV180" s="42" t="e">
        <f t="shared" si="85"/>
        <v>#DIV/0!</v>
      </c>
      <c r="AW180" s="37" t="e">
        <f t="shared" si="86"/>
        <v>#DIV/0!</v>
      </c>
      <c r="AX180" s="37" t="e">
        <f t="shared" si="87"/>
        <v>#DIV/0!</v>
      </c>
      <c r="AY180" s="37" t="e">
        <f t="shared" si="88"/>
        <v>#DIV/0!</v>
      </c>
      <c r="AZ180" s="37" t="e">
        <f t="shared" si="89"/>
        <v>#DIV/0!</v>
      </c>
      <c r="BA180" s="37" t="e">
        <f t="shared" si="90"/>
        <v>#DIV/0!</v>
      </c>
      <c r="BB180" s="42" t="e">
        <f>IF($E180="ST",VALUE(TEXT((1/(('TOX and EXPO INPUTS'!$F$9/AG180)+('TOX and EXPO INPUTS'!$F$17/AN180))),"0.0E+00")),IF($E180="IT",VALUE(TEXT((1/(('TOX and EXPO INPUTS'!$F$12/AG180)+('TOX and EXPO INPUTS'!$F$20/AN180))),"0.0E+00"))))</f>
        <v>#DIV/0!</v>
      </c>
      <c r="BC180" s="37" t="e">
        <f>IF($E180="ST",VALUE(TEXT((1/(('TOX and EXPO INPUTS'!$F$9/AH180)+('TOX and EXPO INPUTS'!$F$17/AN180))),"0.0E+00")),IF($E180="IT",VALUE(TEXT((1/(('TOX and EXPO INPUTS'!$F$12/AH180)+('TOX and EXPO INPUTS'!$F$20/AN180))),"0.0E+00"))))</f>
        <v>#DIV/0!</v>
      </c>
      <c r="BD180" s="37" t="e">
        <f>IF($E180="ST",VALUE(TEXT((1/(('TOX and EXPO INPUTS'!$F$9/AI180)+('TOX and EXPO INPUTS'!$F$17/AN180))),"0.0E+00")),IF($E180="IT",VALUE(TEXT((1/(('TOX and EXPO INPUTS'!$F$12/AI180)+('TOX and EXPO INPUTS'!$F$20/AN180))),"0.0E+00"))))</f>
        <v>#DIV/0!</v>
      </c>
      <c r="BE180" s="37" t="e">
        <f>IF($E180="ST",VALUE(TEXT((1/(('TOX and EXPO INPUTS'!$F$9/AG180)+('TOX and EXPO INPUTS'!$F$17/AO180))),"0.0E+00")),IF($E180="IT",VALUE(TEXT((1/(('TOX and EXPO INPUTS'!$F$12/AG180)+('TOX and EXPO INPUTS'!$F$20/AO180))),"0.0E+00"))))</f>
        <v>#DIV/0!</v>
      </c>
      <c r="BF180" s="37" t="e">
        <f>IF($E180="ST",VALUE(TEXT((1/(('TOX and EXPO INPUTS'!$F$9/AH180)+('TOX and EXPO INPUTS'!$F$17/AO180))),"0.0E+00")),IF($E180="IT",VALUE(TEXT((1/(('TOX and EXPO INPUTS'!$F$12/AH180)+('TOX and EXPO INPUTS'!$F$20/AO180))),"0.0E+00"))))</f>
        <v>#DIV/0!</v>
      </c>
      <c r="BG180" s="37" t="e">
        <f>IF($E180="ST",VALUE(TEXT((1/(('TOX and EXPO INPUTS'!$F$9/AI180)+('TOX and EXPO INPUTS'!$F$17/AO180))),"0.0E+00")),IF($E180="IT",VALUE(TEXT((1/(('TOX and EXPO INPUTS'!$F$12/AI180)+('TOX and EXPO INPUTS'!$F$20/AO180))),"0.0E+00"))))</f>
        <v>#DIV/0!</v>
      </c>
      <c r="BH180" s="42" t="e">
        <f>VALUE(TEXT((AD180*$T180/365*'TOX and EXPO INPUTS'!$E$33/'TOX and EXPO INPUTS'!$E$34),"0.00E+00"))</f>
        <v>#DIV/0!</v>
      </c>
      <c r="BI180" s="37" t="e">
        <f>VALUE(TEXT((AE180*$T180/365*'TOX and EXPO INPUTS'!$E$33/'TOX and EXPO INPUTS'!$E$34),"0.00E+00"))</f>
        <v>#DIV/0!</v>
      </c>
      <c r="BJ180" s="37" t="e">
        <f>VALUE(TEXT((AF180*$T180/365*'TOX and EXPO INPUTS'!$E$33/'TOX and EXPO INPUTS'!$E$34),"0.00E+00"))</f>
        <v>#DIV/0!</v>
      </c>
      <c r="BK180" s="42" t="e">
        <f>VALUE(TEXT((AD180*$U180/365*'TOX and EXPO INPUTS'!$E$33/'TOX and EXPO INPUTS'!$E$34),"0.00E+00"))</f>
        <v>#DIV/0!</v>
      </c>
      <c r="BL180" s="37" t="e">
        <f>VALUE(TEXT((AE180*$U180/365*'TOX and EXPO INPUTS'!$E$33/'TOX and EXPO INPUTS'!$E$34),"0.00E+00"))</f>
        <v>#DIV/0!</v>
      </c>
      <c r="BM180" s="37" t="e">
        <f>VALUE(TEXT((AF180*$U180/365*'TOX and EXPO INPUTS'!$E$33/'TOX and EXPO INPUTS'!$E$34),"0.00E+00"))</f>
        <v>#DIV/0!</v>
      </c>
      <c r="BN180" s="42" t="e">
        <f>VALUE(TEXT((AL180*$T180/365*'TOX and EXPO INPUTS'!$E$33/'TOX and EXPO INPUTS'!$E$34),"0.00E+00"))</f>
        <v>#DIV/0!</v>
      </c>
      <c r="BO180" s="37" t="e">
        <f>VALUE(TEXT((AM180*$T180/365*'TOX and EXPO INPUTS'!$E$33/'TOX and EXPO INPUTS'!$E$34),"0.00E+00"))</f>
        <v>#DIV/0!</v>
      </c>
      <c r="BP180" s="42" t="e">
        <f>VALUE(TEXT((AL180*$U180/365*'TOX and EXPO INPUTS'!$E$33/'TOX and EXPO INPUTS'!$E$34),"0.00E+00"))</f>
        <v>#DIV/0!</v>
      </c>
      <c r="BQ180" s="37" t="e">
        <f>VALUE(TEXT((AM180*$U180/365*'TOX and EXPO INPUTS'!$E$33/'TOX and EXPO INPUTS'!$E$34),"0.00E+00"))</f>
        <v>#DIV/0!</v>
      </c>
      <c r="BR180" s="42" t="e">
        <f>VALUE(TEXT((AP180*$T180/365*'TOX and EXPO INPUTS'!$E$33/'TOX and EXPO INPUTS'!$E$34),"0.00E+00"))</f>
        <v>#DIV/0!</v>
      </c>
      <c r="BS180" s="37" t="e">
        <f>VALUE(TEXT((AQ180*$T180/365*'TOX and EXPO INPUTS'!$E$33/'TOX and EXPO INPUTS'!$E$34),"0.00E+00"))</f>
        <v>#DIV/0!</v>
      </c>
      <c r="BT180" s="37" t="e">
        <f>VALUE(TEXT((AR180*$T180/365*'TOX and EXPO INPUTS'!$E$33/'TOX and EXPO INPUTS'!$E$34),"0.00E+00"))</f>
        <v>#DIV/0!</v>
      </c>
      <c r="BU180" s="37" t="e">
        <f>VALUE(TEXT((AS180*$T180/365*'TOX and EXPO INPUTS'!$E$33/'TOX and EXPO INPUTS'!$E$34),"0.00E+00"))</f>
        <v>#DIV/0!</v>
      </c>
      <c r="BV180" s="37" t="e">
        <f>VALUE(TEXT((AT180*$T180/365*'TOX and EXPO INPUTS'!$E$33/'TOX and EXPO INPUTS'!$E$34),"0.00E+00"))</f>
        <v>#DIV/0!</v>
      </c>
      <c r="BW180" s="37" t="e">
        <f>VALUE(TEXT((AU180*$T180/365*'TOX and EXPO INPUTS'!$E$33/'TOX and EXPO INPUTS'!$E$34),"0.00E+00"))</f>
        <v>#DIV/0!</v>
      </c>
      <c r="BX180" s="42" t="e">
        <f>VALUE(TEXT((AP180*$U180/365*'TOX and EXPO INPUTS'!$E$33/'TOX and EXPO INPUTS'!$E$34),"0.00E+00"))</f>
        <v>#DIV/0!</v>
      </c>
      <c r="BY180" s="37" t="e">
        <f>VALUE(TEXT((AQ180*$U180/365*'TOX and EXPO INPUTS'!$E$33/'TOX and EXPO INPUTS'!$E$34),"0.00E+00"))</f>
        <v>#DIV/0!</v>
      </c>
      <c r="BZ180" s="37" t="e">
        <f>VALUE(TEXT((AR180*$U180/365*'TOX and EXPO INPUTS'!$E$33/'TOX and EXPO INPUTS'!$E$34),"0.00E+00"))</f>
        <v>#DIV/0!</v>
      </c>
      <c r="CA180" s="37" t="e">
        <f>VALUE(TEXT((AS180*$U180/365*'TOX and EXPO INPUTS'!$E$33/'TOX and EXPO INPUTS'!$E$34),"0.00E+00"))</f>
        <v>#DIV/0!</v>
      </c>
      <c r="CB180" s="37" t="e">
        <f>VALUE(TEXT((AT180*$U180/365*'TOX and EXPO INPUTS'!$E$33/'TOX and EXPO INPUTS'!$E$34),"0.00E+00"))</f>
        <v>#DIV/0!</v>
      </c>
      <c r="CC180" s="37" t="e">
        <f>VALUE(TEXT((AU180*$U180/365*'TOX and EXPO INPUTS'!$E$33/'TOX and EXPO INPUTS'!$E$34),"0.00E+00"))</f>
        <v>#DIV/0!</v>
      </c>
      <c r="CD180" s="58" t="e">
        <f>VALUE(TEXT((BR180*'TOX and EXPO INPUTS'!$F$23),"0.00E+00"))</f>
        <v>#DIV/0!</v>
      </c>
      <c r="CE180" s="57" t="e">
        <f>VALUE(TEXT((BS180*'TOX and EXPO INPUTS'!$F$23),"0.00E+00"))</f>
        <v>#DIV/0!</v>
      </c>
      <c r="CF180" s="57" t="e">
        <f>VALUE(TEXT((BT180*'TOX and EXPO INPUTS'!$F$23),"0.00E+00"))</f>
        <v>#DIV/0!</v>
      </c>
      <c r="CG180" s="57" t="e">
        <f>VALUE(TEXT((BU180*'TOX and EXPO INPUTS'!$F$23),"0.00E+00"))</f>
        <v>#DIV/0!</v>
      </c>
      <c r="CH180" s="57" t="e">
        <f>VALUE(TEXT((BV180*'TOX and EXPO INPUTS'!$F$23),"0.00E+00"))</f>
        <v>#DIV/0!</v>
      </c>
      <c r="CI180" s="57" t="e">
        <f>VALUE(TEXT((BW180*'TOX and EXPO INPUTS'!$F$23),"0.00E+00"))</f>
        <v>#DIV/0!</v>
      </c>
      <c r="CJ180" s="58" t="e">
        <f>VALUE(TEXT((BX180*'TOX and EXPO INPUTS'!$F$23),"0.00E+00"))</f>
        <v>#DIV/0!</v>
      </c>
      <c r="CK180" s="57" t="e">
        <f>VALUE(TEXT((BY180*'TOX and EXPO INPUTS'!$F$23),"0.00E+00"))</f>
        <v>#DIV/0!</v>
      </c>
      <c r="CL180" s="57" t="e">
        <f>VALUE(TEXT((BZ180*'TOX and EXPO INPUTS'!$F$23),"0.00E+00"))</f>
        <v>#DIV/0!</v>
      </c>
      <c r="CM180" s="57" t="e">
        <f>VALUE(TEXT((CA180*'TOX and EXPO INPUTS'!$F$23),"0.00E+00"))</f>
        <v>#DIV/0!</v>
      </c>
      <c r="CN180" s="57" t="e">
        <f>VALUE(TEXT((CB180*'TOX and EXPO INPUTS'!$F$23),"0.00E+00"))</f>
        <v>#DIV/0!</v>
      </c>
      <c r="CO180" s="57" t="e">
        <f>VALUE(TEXT((CC180*'TOX and EXPO INPUTS'!$F$23),"0.00E+00"))</f>
        <v>#DIV/0!</v>
      </c>
      <c r="CP180" s="38" t="s">
        <v>106</v>
      </c>
      <c r="CQ180" s="34" t="s">
        <v>107</v>
      </c>
      <c r="CR180" s="34" t="s">
        <v>108</v>
      </c>
      <c r="CS180" s="39" t="s">
        <v>109</v>
      </c>
    </row>
    <row r="181" spans="1:97" ht="48" customHeight="1" x14ac:dyDescent="0.25">
      <c r="A181" s="34" t="s">
        <v>98</v>
      </c>
      <c r="B181" s="34" t="s">
        <v>99</v>
      </c>
      <c r="C181" s="34" t="s">
        <v>115</v>
      </c>
      <c r="D181" s="34" t="s">
        <v>111</v>
      </c>
      <c r="E181" s="39" t="s">
        <v>112</v>
      </c>
      <c r="F181" s="40" t="s">
        <v>137</v>
      </c>
      <c r="G181" s="43"/>
      <c r="H181" s="36" t="s">
        <v>104</v>
      </c>
      <c r="I181" s="67"/>
      <c r="J181" s="36" t="s">
        <v>105</v>
      </c>
      <c r="K181" s="100">
        <f>VLOOKUP(F181,'Amount Seed Planted_variables'!$A$3:$I$74,2,0)</f>
        <v>16000</v>
      </c>
      <c r="L181" s="100">
        <f>VLOOKUP(F181,'Amount Seed Planted_variables'!$A$3:$I$74,3,0)</f>
        <v>20800</v>
      </c>
      <c r="M181" s="36">
        <f t="shared" si="74"/>
        <v>0</v>
      </c>
      <c r="N181" s="35">
        <f t="shared" si="75"/>
        <v>0</v>
      </c>
      <c r="O181" s="101">
        <v>225</v>
      </c>
      <c r="P181" s="93">
        <f>VLOOKUP(F181,'Amount Seed Planted_variables'!$A$3:$I$74,4,0)</f>
        <v>13403</v>
      </c>
      <c r="Q181" s="93">
        <f>VLOOKUP(F181,'Amount Seed Planted_variables'!$A$3:$I$74,7,0)</f>
        <v>80</v>
      </c>
      <c r="R181" s="93">
        <f>VLOOKUP(F181,'Amount Seed Planted_variables'!$A$3:$I$74,8,0)</f>
        <v>1072240</v>
      </c>
      <c r="S181" s="87">
        <f t="shared" si="71"/>
        <v>2.5</v>
      </c>
      <c r="T181" s="35">
        <v>10</v>
      </c>
      <c r="U181" s="35">
        <v>30</v>
      </c>
      <c r="V181" s="41">
        <v>138210600</v>
      </c>
      <c r="W181" s="35">
        <v>23262800</v>
      </c>
      <c r="X181" s="35">
        <v>21238200</v>
      </c>
      <c r="Y181" s="41">
        <v>106100</v>
      </c>
      <c r="Z181" s="35">
        <f t="shared" si="91"/>
        <v>10610</v>
      </c>
      <c r="AA181" s="42">
        <f t="shared" si="76"/>
        <v>0</v>
      </c>
      <c r="AB181" s="37">
        <f t="shared" si="77"/>
        <v>0</v>
      </c>
      <c r="AC181" s="37">
        <f t="shared" si="78"/>
        <v>0</v>
      </c>
      <c r="AD181" s="42" t="e">
        <f>VALUE(TEXT(((AA181*'TOX and EXPO INPUTS'!$F$13)/'TOX and EXPO INPUTS'!$E$27),"0.00E+00"))</f>
        <v>#DIV/0!</v>
      </c>
      <c r="AE181" s="37" t="e">
        <f>VALUE(TEXT(((AB181*'TOX and EXPO INPUTS'!$F$13)/'TOX and EXPO INPUTS'!$E$27),"0.00E+00"))</f>
        <v>#DIV/0!</v>
      </c>
      <c r="AF181" s="37" t="e">
        <f>VALUE(TEXT(((AC181*'TOX and EXPO INPUTS'!$F$13)/'TOX and EXPO INPUTS'!$E$27),"0.00E+00"))</f>
        <v>#DIV/0!</v>
      </c>
      <c r="AG181" s="42" t="e">
        <f>IF($E181="ST",VALUE(TEXT(('TOX and EXPO INPUTS'!$F$7/AD181),"0.0E+00")),IF($E181="IT",VALUE(TEXT(('TOX and EXPO INPUTS'!$F$10/AD181),"0.0E+00"))))</f>
        <v>#DIV/0!</v>
      </c>
      <c r="AH181" s="37" t="e">
        <f>IF($E181="ST",VALUE(TEXT(('TOX and EXPO INPUTS'!$F$7/AE181),"0.0E+00")),IF($E181="IT",VALUE(TEXT(('TOX and EXPO INPUTS'!$F$10/AE181),"0.0E+00"))))</f>
        <v>#DIV/0!</v>
      </c>
      <c r="AI181" s="37" t="e">
        <f>IF($E181="ST",VALUE(TEXT(('TOX and EXPO INPUTS'!$F$7/AF181),"0.0E+00")),IF($E181="IT",VALUE(TEXT(('TOX and EXPO INPUTS'!$F$10/AF181),"0.0E+00"))))</f>
        <v>#DIV/0!</v>
      </c>
      <c r="AJ181" s="42">
        <f t="shared" si="72"/>
        <v>0</v>
      </c>
      <c r="AK181" s="37">
        <f t="shared" si="73"/>
        <v>0</v>
      </c>
      <c r="AL181" s="42" t="e">
        <f>VALUE(TEXT(((AJ181*'TOX and EXPO INPUTS'!$F$21)/'TOX and EXPO INPUTS'!$E$29),"0.00E+00"))</f>
        <v>#DIV/0!</v>
      </c>
      <c r="AM181" s="37" t="e">
        <f>VALUE(TEXT(((AK181*'TOX and EXPO INPUTS'!$F$21)/'TOX and EXPO INPUTS'!$E$29),"0.00E+00"))</f>
        <v>#DIV/0!</v>
      </c>
      <c r="AN181" s="42" t="e">
        <f>IF($E181="ST",VALUE(TEXT(('TOX and EXPO INPUTS'!$F$15/AL181),"0.0E+00")),IF($E181="IT",VALUE(TEXT(('TOX and EXPO INPUTS'!$F$18/AL181),"0.0E+00"))))</f>
        <v>#DIV/0!</v>
      </c>
      <c r="AO181" s="37" t="e">
        <f>IF($E181="ST",VALUE(TEXT(('TOX and EXPO INPUTS'!$F$15/AM181),"0.0E+00")),IF($E181="IT",VALUE(TEXT(('TOX and EXPO INPUTS'!$F$18/AM181),"0.0E+00"))))</f>
        <v>#DIV/0!</v>
      </c>
      <c r="AP181" s="42" t="e">
        <f t="shared" si="79"/>
        <v>#DIV/0!</v>
      </c>
      <c r="AQ181" s="37" t="e">
        <f t="shared" si="80"/>
        <v>#DIV/0!</v>
      </c>
      <c r="AR181" s="37" t="e">
        <f t="shared" si="81"/>
        <v>#DIV/0!</v>
      </c>
      <c r="AS181" s="37" t="e">
        <f t="shared" si="82"/>
        <v>#DIV/0!</v>
      </c>
      <c r="AT181" s="37" t="e">
        <f t="shared" si="83"/>
        <v>#DIV/0!</v>
      </c>
      <c r="AU181" s="37" t="e">
        <f t="shared" si="84"/>
        <v>#DIV/0!</v>
      </c>
      <c r="AV181" s="42" t="e">
        <f t="shared" si="85"/>
        <v>#DIV/0!</v>
      </c>
      <c r="AW181" s="37" t="e">
        <f t="shared" si="86"/>
        <v>#DIV/0!</v>
      </c>
      <c r="AX181" s="37" t="e">
        <f t="shared" si="87"/>
        <v>#DIV/0!</v>
      </c>
      <c r="AY181" s="37" t="e">
        <f t="shared" si="88"/>
        <v>#DIV/0!</v>
      </c>
      <c r="AZ181" s="37" t="e">
        <f t="shared" si="89"/>
        <v>#DIV/0!</v>
      </c>
      <c r="BA181" s="37" t="e">
        <f t="shared" si="90"/>
        <v>#DIV/0!</v>
      </c>
      <c r="BB181" s="42" t="e">
        <f>IF($E181="ST",VALUE(TEXT((1/(('TOX and EXPO INPUTS'!$F$9/AG181)+('TOX and EXPO INPUTS'!$F$17/AN181))),"0.0E+00")),IF($E181="IT",VALUE(TEXT((1/(('TOX and EXPO INPUTS'!$F$12/AG181)+('TOX and EXPO INPUTS'!$F$20/AN181))),"0.0E+00"))))</f>
        <v>#DIV/0!</v>
      </c>
      <c r="BC181" s="37" t="e">
        <f>IF($E181="ST",VALUE(TEXT((1/(('TOX and EXPO INPUTS'!$F$9/AH181)+('TOX and EXPO INPUTS'!$F$17/AN181))),"0.0E+00")),IF($E181="IT",VALUE(TEXT((1/(('TOX and EXPO INPUTS'!$F$12/AH181)+('TOX and EXPO INPUTS'!$F$20/AN181))),"0.0E+00"))))</f>
        <v>#DIV/0!</v>
      </c>
      <c r="BD181" s="37" t="e">
        <f>IF($E181="ST",VALUE(TEXT((1/(('TOX and EXPO INPUTS'!$F$9/AI181)+('TOX and EXPO INPUTS'!$F$17/AN181))),"0.0E+00")),IF($E181="IT",VALUE(TEXT((1/(('TOX and EXPO INPUTS'!$F$12/AI181)+('TOX and EXPO INPUTS'!$F$20/AN181))),"0.0E+00"))))</f>
        <v>#DIV/0!</v>
      </c>
      <c r="BE181" s="37" t="e">
        <f>IF($E181="ST",VALUE(TEXT((1/(('TOX and EXPO INPUTS'!$F$9/AG181)+('TOX and EXPO INPUTS'!$F$17/AO181))),"0.0E+00")),IF($E181="IT",VALUE(TEXT((1/(('TOX and EXPO INPUTS'!$F$12/AG181)+('TOX and EXPO INPUTS'!$F$20/AO181))),"0.0E+00"))))</f>
        <v>#DIV/0!</v>
      </c>
      <c r="BF181" s="37" t="e">
        <f>IF($E181="ST",VALUE(TEXT((1/(('TOX and EXPO INPUTS'!$F$9/AH181)+('TOX and EXPO INPUTS'!$F$17/AO181))),"0.0E+00")),IF($E181="IT",VALUE(TEXT((1/(('TOX and EXPO INPUTS'!$F$12/AH181)+('TOX and EXPO INPUTS'!$F$20/AO181))),"0.0E+00"))))</f>
        <v>#DIV/0!</v>
      </c>
      <c r="BG181" s="37" t="e">
        <f>IF($E181="ST",VALUE(TEXT((1/(('TOX and EXPO INPUTS'!$F$9/AI181)+('TOX and EXPO INPUTS'!$F$17/AO181))),"0.0E+00")),IF($E181="IT",VALUE(TEXT((1/(('TOX and EXPO INPUTS'!$F$12/AI181)+('TOX and EXPO INPUTS'!$F$20/AO181))),"0.0E+00"))))</f>
        <v>#DIV/0!</v>
      </c>
      <c r="BH181" s="42" t="e">
        <f>VALUE(TEXT((AD181*$T181/365*'TOX and EXPO INPUTS'!$E$33/'TOX and EXPO INPUTS'!$E$34),"0.00E+00"))</f>
        <v>#DIV/0!</v>
      </c>
      <c r="BI181" s="37" t="e">
        <f>VALUE(TEXT((AE181*$T181/365*'TOX and EXPO INPUTS'!$E$33/'TOX and EXPO INPUTS'!$E$34),"0.00E+00"))</f>
        <v>#DIV/0!</v>
      </c>
      <c r="BJ181" s="37" t="e">
        <f>VALUE(TEXT((AF181*$T181/365*'TOX and EXPO INPUTS'!$E$33/'TOX and EXPO INPUTS'!$E$34),"0.00E+00"))</f>
        <v>#DIV/0!</v>
      </c>
      <c r="BK181" s="42" t="e">
        <f>VALUE(TEXT((AD181*$U181/365*'TOX and EXPO INPUTS'!$E$33/'TOX and EXPO INPUTS'!$E$34),"0.00E+00"))</f>
        <v>#DIV/0!</v>
      </c>
      <c r="BL181" s="37" t="e">
        <f>VALUE(TEXT((AE181*$U181/365*'TOX and EXPO INPUTS'!$E$33/'TOX and EXPO INPUTS'!$E$34),"0.00E+00"))</f>
        <v>#DIV/0!</v>
      </c>
      <c r="BM181" s="37" t="e">
        <f>VALUE(TEXT((AF181*$U181/365*'TOX and EXPO INPUTS'!$E$33/'TOX and EXPO INPUTS'!$E$34),"0.00E+00"))</f>
        <v>#DIV/0!</v>
      </c>
      <c r="BN181" s="42" t="e">
        <f>VALUE(TEXT((AL181*$T181/365*'TOX and EXPO INPUTS'!$E$33/'TOX and EXPO INPUTS'!$E$34),"0.00E+00"))</f>
        <v>#DIV/0!</v>
      </c>
      <c r="BO181" s="37" t="e">
        <f>VALUE(TEXT((AM181*$T181/365*'TOX and EXPO INPUTS'!$E$33/'TOX and EXPO INPUTS'!$E$34),"0.00E+00"))</f>
        <v>#DIV/0!</v>
      </c>
      <c r="BP181" s="42" t="e">
        <f>VALUE(TEXT((AL181*$U181/365*'TOX and EXPO INPUTS'!$E$33/'TOX and EXPO INPUTS'!$E$34),"0.00E+00"))</f>
        <v>#DIV/0!</v>
      </c>
      <c r="BQ181" s="37" t="e">
        <f>VALUE(TEXT((AM181*$U181/365*'TOX and EXPO INPUTS'!$E$33/'TOX and EXPO INPUTS'!$E$34),"0.00E+00"))</f>
        <v>#DIV/0!</v>
      </c>
      <c r="BR181" s="42" t="e">
        <f>VALUE(TEXT((AP181*$T181/365*'TOX and EXPO INPUTS'!$E$33/'TOX and EXPO INPUTS'!$E$34),"0.00E+00"))</f>
        <v>#DIV/0!</v>
      </c>
      <c r="BS181" s="37" t="e">
        <f>VALUE(TEXT((AQ181*$T181/365*'TOX and EXPO INPUTS'!$E$33/'TOX and EXPO INPUTS'!$E$34),"0.00E+00"))</f>
        <v>#DIV/0!</v>
      </c>
      <c r="BT181" s="37" t="e">
        <f>VALUE(TEXT((AR181*$T181/365*'TOX and EXPO INPUTS'!$E$33/'TOX and EXPO INPUTS'!$E$34),"0.00E+00"))</f>
        <v>#DIV/0!</v>
      </c>
      <c r="BU181" s="37" t="e">
        <f>VALUE(TEXT((AS181*$T181/365*'TOX and EXPO INPUTS'!$E$33/'TOX and EXPO INPUTS'!$E$34),"0.00E+00"))</f>
        <v>#DIV/0!</v>
      </c>
      <c r="BV181" s="37" t="e">
        <f>VALUE(TEXT((AT181*$T181/365*'TOX and EXPO INPUTS'!$E$33/'TOX and EXPO INPUTS'!$E$34),"0.00E+00"))</f>
        <v>#DIV/0!</v>
      </c>
      <c r="BW181" s="37" t="e">
        <f>VALUE(TEXT((AU181*$T181/365*'TOX and EXPO INPUTS'!$E$33/'TOX and EXPO INPUTS'!$E$34),"0.00E+00"))</f>
        <v>#DIV/0!</v>
      </c>
      <c r="BX181" s="42" t="e">
        <f>VALUE(TEXT((AP181*$U181/365*'TOX and EXPO INPUTS'!$E$33/'TOX and EXPO INPUTS'!$E$34),"0.00E+00"))</f>
        <v>#DIV/0!</v>
      </c>
      <c r="BY181" s="37" t="e">
        <f>VALUE(TEXT((AQ181*$U181/365*'TOX and EXPO INPUTS'!$E$33/'TOX and EXPO INPUTS'!$E$34),"0.00E+00"))</f>
        <v>#DIV/0!</v>
      </c>
      <c r="BZ181" s="37" t="e">
        <f>VALUE(TEXT((AR181*$U181/365*'TOX and EXPO INPUTS'!$E$33/'TOX and EXPO INPUTS'!$E$34),"0.00E+00"))</f>
        <v>#DIV/0!</v>
      </c>
      <c r="CA181" s="37" t="e">
        <f>VALUE(TEXT((AS181*$U181/365*'TOX and EXPO INPUTS'!$E$33/'TOX and EXPO INPUTS'!$E$34),"0.00E+00"))</f>
        <v>#DIV/0!</v>
      </c>
      <c r="CB181" s="37" t="e">
        <f>VALUE(TEXT((AT181*$U181/365*'TOX and EXPO INPUTS'!$E$33/'TOX and EXPO INPUTS'!$E$34),"0.00E+00"))</f>
        <v>#DIV/0!</v>
      </c>
      <c r="CC181" s="37" t="e">
        <f>VALUE(TEXT((AU181*$U181/365*'TOX and EXPO INPUTS'!$E$33/'TOX and EXPO INPUTS'!$E$34),"0.00E+00"))</f>
        <v>#DIV/0!</v>
      </c>
      <c r="CD181" s="58" t="e">
        <f>VALUE(TEXT((BR181*'TOX and EXPO INPUTS'!$F$23),"0.00E+00"))</f>
        <v>#DIV/0!</v>
      </c>
      <c r="CE181" s="57" t="e">
        <f>VALUE(TEXT((BS181*'TOX and EXPO INPUTS'!$F$23),"0.00E+00"))</f>
        <v>#DIV/0!</v>
      </c>
      <c r="CF181" s="57" t="e">
        <f>VALUE(TEXT((BT181*'TOX and EXPO INPUTS'!$F$23),"0.00E+00"))</f>
        <v>#DIV/0!</v>
      </c>
      <c r="CG181" s="57" t="e">
        <f>VALUE(TEXT((BU181*'TOX and EXPO INPUTS'!$F$23),"0.00E+00"))</f>
        <v>#DIV/0!</v>
      </c>
      <c r="CH181" s="57" t="e">
        <f>VALUE(TEXT((BV181*'TOX and EXPO INPUTS'!$F$23),"0.00E+00"))</f>
        <v>#DIV/0!</v>
      </c>
      <c r="CI181" s="57" t="e">
        <f>VALUE(TEXT((BW181*'TOX and EXPO INPUTS'!$F$23),"0.00E+00"))</f>
        <v>#DIV/0!</v>
      </c>
      <c r="CJ181" s="58" t="e">
        <f>VALUE(TEXT((BX181*'TOX and EXPO INPUTS'!$F$23),"0.00E+00"))</f>
        <v>#DIV/0!</v>
      </c>
      <c r="CK181" s="57" t="e">
        <f>VALUE(TEXT((BY181*'TOX and EXPO INPUTS'!$F$23),"0.00E+00"))</f>
        <v>#DIV/0!</v>
      </c>
      <c r="CL181" s="57" t="e">
        <f>VALUE(TEXT((BZ181*'TOX and EXPO INPUTS'!$F$23),"0.00E+00"))</f>
        <v>#DIV/0!</v>
      </c>
      <c r="CM181" s="57" t="e">
        <f>VALUE(TEXT((CA181*'TOX and EXPO INPUTS'!$F$23),"0.00E+00"))</f>
        <v>#DIV/0!</v>
      </c>
      <c r="CN181" s="57" t="e">
        <f>VALUE(TEXT((CB181*'TOX and EXPO INPUTS'!$F$23),"0.00E+00"))</f>
        <v>#DIV/0!</v>
      </c>
      <c r="CO181" s="57" t="e">
        <f>VALUE(TEXT((CC181*'TOX and EXPO INPUTS'!$F$23),"0.00E+00"))</f>
        <v>#DIV/0!</v>
      </c>
      <c r="CP181" s="38" t="s">
        <v>106</v>
      </c>
      <c r="CQ181" s="34" t="s">
        <v>107</v>
      </c>
      <c r="CR181" s="34" t="s">
        <v>108</v>
      </c>
      <c r="CS181" s="39" t="s">
        <v>109</v>
      </c>
    </row>
    <row r="182" spans="1:97" ht="48" customHeight="1" x14ac:dyDescent="0.25">
      <c r="A182" s="34" t="s">
        <v>98</v>
      </c>
      <c r="B182" s="34" t="s">
        <v>99</v>
      </c>
      <c r="C182" s="34" t="s">
        <v>115</v>
      </c>
      <c r="D182" s="34" t="s">
        <v>442</v>
      </c>
      <c r="E182" s="39" t="s">
        <v>112</v>
      </c>
      <c r="F182" s="40" t="s">
        <v>137</v>
      </c>
      <c r="G182" s="43"/>
      <c r="H182" s="36" t="s">
        <v>104</v>
      </c>
      <c r="I182" s="67"/>
      <c r="J182" s="36" t="s">
        <v>105</v>
      </c>
      <c r="K182" s="100">
        <f>VLOOKUP(F182,'Amount Seed Planted_variables'!$A$3:$I$74,2,0)</f>
        <v>16000</v>
      </c>
      <c r="L182" s="100">
        <f>VLOOKUP(F182,'Amount Seed Planted_variables'!$A$3:$I$74,3,0)</f>
        <v>20800</v>
      </c>
      <c r="M182" s="36">
        <f t="shared" si="74"/>
        <v>0</v>
      </c>
      <c r="N182" s="35">
        <f t="shared" si="75"/>
        <v>0</v>
      </c>
      <c r="O182" s="101">
        <v>225</v>
      </c>
      <c r="P182" s="93">
        <f>VLOOKUP(F182,'Amount Seed Planted_variables'!$A$3:$I$74,4,0)</f>
        <v>13403</v>
      </c>
      <c r="Q182" s="93">
        <f>VLOOKUP(F182,'Amount Seed Planted_variables'!$A$3:$I$74,7,0)</f>
        <v>80</v>
      </c>
      <c r="R182" s="93">
        <f>VLOOKUP(F182,'Amount Seed Planted_variables'!$A$3:$I$74,8,0)</f>
        <v>1072240</v>
      </c>
      <c r="S182" s="87" t="str">
        <f t="shared" si="71"/>
        <v>NA</v>
      </c>
      <c r="T182" s="35">
        <v>10</v>
      </c>
      <c r="U182" s="35">
        <v>30</v>
      </c>
      <c r="V182" s="41">
        <v>3994</v>
      </c>
      <c r="W182" s="35">
        <v>797</v>
      </c>
      <c r="X182" s="35">
        <v>530</v>
      </c>
      <c r="Y182" s="41">
        <v>66</v>
      </c>
      <c r="Z182" s="35">
        <f t="shared" si="91"/>
        <v>6.6000000000000005</v>
      </c>
      <c r="AA182" s="42">
        <f t="shared" si="76"/>
        <v>0</v>
      </c>
      <c r="AB182" s="37">
        <f t="shared" si="77"/>
        <v>0</v>
      </c>
      <c r="AC182" s="37">
        <f t="shared" si="78"/>
        <v>0</v>
      </c>
      <c r="AD182" s="42" t="e">
        <f>VALUE(TEXT(((AA182*'TOX and EXPO INPUTS'!$F$13)/'TOX and EXPO INPUTS'!$E$27),"0.00E+00"))</f>
        <v>#DIV/0!</v>
      </c>
      <c r="AE182" s="37" t="e">
        <f>VALUE(TEXT(((AB182*'TOX and EXPO INPUTS'!$F$13)/'TOX and EXPO INPUTS'!$E$27),"0.00E+00"))</f>
        <v>#DIV/0!</v>
      </c>
      <c r="AF182" s="37" t="e">
        <f>VALUE(TEXT(((AC182*'TOX and EXPO INPUTS'!$F$13)/'TOX and EXPO INPUTS'!$E$27),"0.00E+00"))</f>
        <v>#DIV/0!</v>
      </c>
      <c r="AG182" s="42" t="e">
        <f>IF($E182="ST",VALUE(TEXT(('TOX and EXPO INPUTS'!$F$7/AD182),"0.0E+00")),IF($E182="IT",VALUE(TEXT(('TOX and EXPO INPUTS'!$F$10/AD182),"0.0E+00"))))</f>
        <v>#DIV/0!</v>
      </c>
      <c r="AH182" s="37" t="e">
        <f>IF($E182="ST",VALUE(TEXT(('TOX and EXPO INPUTS'!$F$7/AE182),"0.0E+00")),IF($E182="IT",VALUE(TEXT(('TOX and EXPO INPUTS'!$F$10/AE182),"0.0E+00"))))</f>
        <v>#DIV/0!</v>
      </c>
      <c r="AI182" s="37" t="e">
        <f>IF($E182="ST",VALUE(TEXT(('TOX and EXPO INPUTS'!$F$7/AF182),"0.0E+00")),IF($E182="IT",VALUE(TEXT(('TOX and EXPO INPUTS'!$F$10/AF182),"0.0E+00"))))</f>
        <v>#DIV/0!</v>
      </c>
      <c r="AJ182" s="42">
        <f t="shared" si="72"/>
        <v>0</v>
      </c>
      <c r="AK182" s="37">
        <f t="shared" si="73"/>
        <v>0</v>
      </c>
      <c r="AL182" s="42" t="e">
        <f>VALUE(TEXT(((AJ182*'TOX and EXPO INPUTS'!$F$21)/'TOX and EXPO INPUTS'!$E$29),"0.00E+00"))</f>
        <v>#DIV/0!</v>
      </c>
      <c r="AM182" s="37" t="e">
        <f>VALUE(TEXT(((AK182*'TOX and EXPO INPUTS'!$F$21)/'TOX and EXPO INPUTS'!$E$29),"0.00E+00"))</f>
        <v>#DIV/0!</v>
      </c>
      <c r="AN182" s="42" t="e">
        <f>IF($E182="ST",VALUE(TEXT(('TOX and EXPO INPUTS'!$F$15/AL182),"0.0E+00")),IF($E182="IT",VALUE(TEXT(('TOX and EXPO INPUTS'!$F$18/AL182),"0.0E+00"))))</f>
        <v>#DIV/0!</v>
      </c>
      <c r="AO182" s="37" t="e">
        <f>IF($E182="ST",VALUE(TEXT(('TOX and EXPO INPUTS'!$F$15/AM182),"0.0E+00")),IF($E182="IT",VALUE(TEXT(('TOX and EXPO INPUTS'!$F$18/AM182),"0.0E+00"))))</f>
        <v>#DIV/0!</v>
      </c>
      <c r="AP182" s="42" t="e">
        <f t="shared" si="79"/>
        <v>#DIV/0!</v>
      </c>
      <c r="AQ182" s="37" t="e">
        <f t="shared" si="80"/>
        <v>#DIV/0!</v>
      </c>
      <c r="AR182" s="37" t="e">
        <f t="shared" si="81"/>
        <v>#DIV/0!</v>
      </c>
      <c r="AS182" s="37" t="e">
        <f t="shared" si="82"/>
        <v>#DIV/0!</v>
      </c>
      <c r="AT182" s="37" t="e">
        <f t="shared" si="83"/>
        <v>#DIV/0!</v>
      </c>
      <c r="AU182" s="37" t="e">
        <f t="shared" si="84"/>
        <v>#DIV/0!</v>
      </c>
      <c r="AV182" s="42" t="e">
        <f t="shared" si="85"/>
        <v>#DIV/0!</v>
      </c>
      <c r="AW182" s="37" t="e">
        <f t="shared" si="86"/>
        <v>#DIV/0!</v>
      </c>
      <c r="AX182" s="37" t="e">
        <f t="shared" si="87"/>
        <v>#DIV/0!</v>
      </c>
      <c r="AY182" s="37" t="e">
        <f t="shared" si="88"/>
        <v>#DIV/0!</v>
      </c>
      <c r="AZ182" s="37" t="e">
        <f t="shared" si="89"/>
        <v>#DIV/0!</v>
      </c>
      <c r="BA182" s="37" t="e">
        <f t="shared" si="90"/>
        <v>#DIV/0!</v>
      </c>
      <c r="BB182" s="42" t="e">
        <f>IF($E182="ST",VALUE(TEXT((1/(('TOX and EXPO INPUTS'!$F$9/AG182)+('TOX and EXPO INPUTS'!$F$17/AN182))),"0.0E+00")),IF($E182="IT",VALUE(TEXT((1/(('TOX and EXPO INPUTS'!$F$12/AG182)+('TOX and EXPO INPUTS'!$F$20/AN182))),"0.0E+00"))))</f>
        <v>#DIV/0!</v>
      </c>
      <c r="BC182" s="37" t="e">
        <f>IF($E182="ST",VALUE(TEXT((1/(('TOX and EXPO INPUTS'!$F$9/AH182)+('TOX and EXPO INPUTS'!$F$17/AN182))),"0.0E+00")),IF($E182="IT",VALUE(TEXT((1/(('TOX and EXPO INPUTS'!$F$12/AH182)+('TOX and EXPO INPUTS'!$F$20/AN182))),"0.0E+00"))))</f>
        <v>#DIV/0!</v>
      </c>
      <c r="BD182" s="37" t="e">
        <f>IF($E182="ST",VALUE(TEXT((1/(('TOX and EXPO INPUTS'!$F$9/AI182)+('TOX and EXPO INPUTS'!$F$17/AN182))),"0.0E+00")),IF($E182="IT",VALUE(TEXT((1/(('TOX and EXPO INPUTS'!$F$12/AI182)+('TOX and EXPO INPUTS'!$F$20/AN182))),"0.0E+00"))))</f>
        <v>#DIV/0!</v>
      </c>
      <c r="BE182" s="37" t="e">
        <f>IF($E182="ST",VALUE(TEXT((1/(('TOX and EXPO INPUTS'!$F$9/AG182)+('TOX and EXPO INPUTS'!$F$17/AO182))),"0.0E+00")),IF($E182="IT",VALUE(TEXT((1/(('TOX and EXPO INPUTS'!$F$12/AG182)+('TOX and EXPO INPUTS'!$F$20/AO182))),"0.0E+00"))))</f>
        <v>#DIV/0!</v>
      </c>
      <c r="BF182" s="37" t="e">
        <f>IF($E182="ST",VALUE(TEXT((1/(('TOX and EXPO INPUTS'!$F$9/AH182)+('TOX and EXPO INPUTS'!$F$17/AO182))),"0.0E+00")),IF($E182="IT",VALUE(TEXT((1/(('TOX and EXPO INPUTS'!$F$12/AH182)+('TOX and EXPO INPUTS'!$F$20/AO182))),"0.0E+00"))))</f>
        <v>#DIV/0!</v>
      </c>
      <c r="BG182" s="37" t="e">
        <f>IF($E182="ST",VALUE(TEXT((1/(('TOX and EXPO INPUTS'!$F$9/AI182)+('TOX and EXPO INPUTS'!$F$17/AO182))),"0.0E+00")),IF($E182="IT",VALUE(TEXT((1/(('TOX and EXPO INPUTS'!$F$12/AI182)+('TOX and EXPO INPUTS'!$F$20/AO182))),"0.0E+00"))))</f>
        <v>#DIV/0!</v>
      </c>
      <c r="BH182" s="42" t="e">
        <f>VALUE(TEXT((AD182*$T182/365*'TOX and EXPO INPUTS'!$E$33/'TOX and EXPO INPUTS'!$E$34),"0.00E+00"))</f>
        <v>#DIV/0!</v>
      </c>
      <c r="BI182" s="37" t="e">
        <f>VALUE(TEXT((AE182*$T182/365*'TOX and EXPO INPUTS'!$E$33/'TOX and EXPO INPUTS'!$E$34),"0.00E+00"))</f>
        <v>#DIV/0!</v>
      </c>
      <c r="BJ182" s="37" t="e">
        <f>VALUE(TEXT((AF182*$T182/365*'TOX and EXPO INPUTS'!$E$33/'TOX and EXPO INPUTS'!$E$34),"0.00E+00"))</f>
        <v>#DIV/0!</v>
      </c>
      <c r="BK182" s="42" t="e">
        <f>VALUE(TEXT((AD182*$U182/365*'TOX and EXPO INPUTS'!$E$33/'TOX and EXPO INPUTS'!$E$34),"0.00E+00"))</f>
        <v>#DIV/0!</v>
      </c>
      <c r="BL182" s="37" t="e">
        <f>VALUE(TEXT((AE182*$U182/365*'TOX and EXPO INPUTS'!$E$33/'TOX and EXPO INPUTS'!$E$34),"0.00E+00"))</f>
        <v>#DIV/0!</v>
      </c>
      <c r="BM182" s="37" t="e">
        <f>VALUE(TEXT((AF182*$U182/365*'TOX and EXPO INPUTS'!$E$33/'TOX and EXPO INPUTS'!$E$34),"0.00E+00"))</f>
        <v>#DIV/0!</v>
      </c>
      <c r="BN182" s="42" t="e">
        <f>VALUE(TEXT((AL182*$T182/365*'TOX and EXPO INPUTS'!$E$33/'TOX and EXPO INPUTS'!$E$34),"0.00E+00"))</f>
        <v>#DIV/0!</v>
      </c>
      <c r="BO182" s="37" t="e">
        <f>VALUE(TEXT((AM182*$T182/365*'TOX and EXPO INPUTS'!$E$33/'TOX and EXPO INPUTS'!$E$34),"0.00E+00"))</f>
        <v>#DIV/0!</v>
      </c>
      <c r="BP182" s="42" t="e">
        <f>VALUE(TEXT((AL182*$U182/365*'TOX and EXPO INPUTS'!$E$33/'TOX and EXPO INPUTS'!$E$34),"0.00E+00"))</f>
        <v>#DIV/0!</v>
      </c>
      <c r="BQ182" s="37" t="e">
        <f>VALUE(TEXT((AM182*$U182/365*'TOX and EXPO INPUTS'!$E$33/'TOX and EXPO INPUTS'!$E$34),"0.00E+00"))</f>
        <v>#DIV/0!</v>
      </c>
      <c r="BR182" s="42" t="e">
        <f>VALUE(TEXT((AP182*$T182/365*'TOX and EXPO INPUTS'!$E$33/'TOX and EXPO INPUTS'!$E$34),"0.00E+00"))</f>
        <v>#DIV/0!</v>
      </c>
      <c r="BS182" s="37" t="e">
        <f>VALUE(TEXT((AQ182*$T182/365*'TOX and EXPO INPUTS'!$E$33/'TOX and EXPO INPUTS'!$E$34),"0.00E+00"))</f>
        <v>#DIV/0!</v>
      </c>
      <c r="BT182" s="37" t="e">
        <f>VALUE(TEXT((AR182*$T182/365*'TOX and EXPO INPUTS'!$E$33/'TOX and EXPO INPUTS'!$E$34),"0.00E+00"))</f>
        <v>#DIV/0!</v>
      </c>
      <c r="BU182" s="37" t="e">
        <f>VALUE(TEXT((AS182*$T182/365*'TOX and EXPO INPUTS'!$E$33/'TOX and EXPO INPUTS'!$E$34),"0.00E+00"))</f>
        <v>#DIV/0!</v>
      </c>
      <c r="BV182" s="37" t="e">
        <f>VALUE(TEXT((AT182*$T182/365*'TOX and EXPO INPUTS'!$E$33/'TOX and EXPO INPUTS'!$E$34),"0.00E+00"))</f>
        <v>#DIV/0!</v>
      </c>
      <c r="BW182" s="37" t="e">
        <f>VALUE(TEXT((AU182*$T182/365*'TOX and EXPO INPUTS'!$E$33/'TOX and EXPO INPUTS'!$E$34),"0.00E+00"))</f>
        <v>#DIV/0!</v>
      </c>
      <c r="BX182" s="42" t="e">
        <f>VALUE(TEXT((AP182*$U182/365*'TOX and EXPO INPUTS'!$E$33/'TOX and EXPO INPUTS'!$E$34),"0.00E+00"))</f>
        <v>#DIV/0!</v>
      </c>
      <c r="BY182" s="37" t="e">
        <f>VALUE(TEXT((AQ182*$U182/365*'TOX and EXPO INPUTS'!$E$33/'TOX and EXPO INPUTS'!$E$34),"0.00E+00"))</f>
        <v>#DIV/0!</v>
      </c>
      <c r="BZ182" s="37" t="e">
        <f>VALUE(TEXT((AR182*$U182/365*'TOX and EXPO INPUTS'!$E$33/'TOX and EXPO INPUTS'!$E$34),"0.00E+00"))</f>
        <v>#DIV/0!</v>
      </c>
      <c r="CA182" s="37" t="e">
        <f>VALUE(TEXT((AS182*$U182/365*'TOX and EXPO INPUTS'!$E$33/'TOX and EXPO INPUTS'!$E$34),"0.00E+00"))</f>
        <v>#DIV/0!</v>
      </c>
      <c r="CB182" s="37" t="e">
        <f>VALUE(TEXT((AT182*$U182/365*'TOX and EXPO INPUTS'!$E$33/'TOX and EXPO INPUTS'!$E$34),"0.00E+00"))</f>
        <v>#DIV/0!</v>
      </c>
      <c r="CC182" s="37" t="e">
        <f>VALUE(TEXT((AU182*$U182/365*'TOX and EXPO INPUTS'!$E$33/'TOX and EXPO INPUTS'!$E$34),"0.00E+00"))</f>
        <v>#DIV/0!</v>
      </c>
      <c r="CD182" s="58" t="e">
        <f>VALUE(TEXT((BR182*'TOX and EXPO INPUTS'!$F$23),"0.00E+00"))</f>
        <v>#DIV/0!</v>
      </c>
      <c r="CE182" s="57" t="e">
        <f>VALUE(TEXT((BS182*'TOX and EXPO INPUTS'!$F$23),"0.00E+00"))</f>
        <v>#DIV/0!</v>
      </c>
      <c r="CF182" s="57" t="e">
        <f>VALUE(TEXT((BT182*'TOX and EXPO INPUTS'!$F$23),"0.00E+00"))</f>
        <v>#DIV/0!</v>
      </c>
      <c r="CG182" s="57" t="e">
        <f>VALUE(TEXT((BU182*'TOX and EXPO INPUTS'!$F$23),"0.00E+00"))</f>
        <v>#DIV/0!</v>
      </c>
      <c r="CH182" s="57" t="e">
        <f>VALUE(TEXT((BV182*'TOX and EXPO INPUTS'!$F$23),"0.00E+00"))</f>
        <v>#DIV/0!</v>
      </c>
      <c r="CI182" s="57" t="e">
        <f>VALUE(TEXT((BW182*'TOX and EXPO INPUTS'!$F$23),"0.00E+00"))</f>
        <v>#DIV/0!</v>
      </c>
      <c r="CJ182" s="58" t="e">
        <f>VALUE(TEXT((BX182*'TOX and EXPO INPUTS'!$F$23),"0.00E+00"))</f>
        <v>#DIV/0!</v>
      </c>
      <c r="CK182" s="57" t="e">
        <f>VALUE(TEXT((BY182*'TOX and EXPO INPUTS'!$F$23),"0.00E+00"))</f>
        <v>#DIV/0!</v>
      </c>
      <c r="CL182" s="57" t="e">
        <f>VALUE(TEXT((BZ182*'TOX and EXPO INPUTS'!$F$23),"0.00E+00"))</f>
        <v>#DIV/0!</v>
      </c>
      <c r="CM182" s="57" t="e">
        <f>VALUE(TEXT((CA182*'TOX and EXPO INPUTS'!$F$23),"0.00E+00"))</f>
        <v>#DIV/0!</v>
      </c>
      <c r="CN182" s="57" t="e">
        <f>VALUE(TEXT((CB182*'TOX and EXPO INPUTS'!$F$23),"0.00E+00"))</f>
        <v>#DIV/0!</v>
      </c>
      <c r="CO182" s="57" t="e">
        <f>VALUE(TEXT((CC182*'TOX and EXPO INPUTS'!$F$23),"0.00E+00"))</f>
        <v>#DIV/0!</v>
      </c>
      <c r="CP182" s="38" t="s">
        <v>106</v>
      </c>
      <c r="CQ182" s="34" t="s">
        <v>107</v>
      </c>
      <c r="CR182" s="34" t="s">
        <v>108</v>
      </c>
      <c r="CS182" s="39" t="s">
        <v>109</v>
      </c>
    </row>
    <row r="183" spans="1:97" ht="48" customHeight="1" x14ac:dyDescent="0.25">
      <c r="A183" s="34" t="s">
        <v>98</v>
      </c>
      <c r="B183" s="34" t="s">
        <v>99</v>
      </c>
      <c r="C183" s="34" t="s">
        <v>113</v>
      </c>
      <c r="D183" s="34" t="s">
        <v>110</v>
      </c>
      <c r="E183" s="39" t="s">
        <v>102</v>
      </c>
      <c r="F183" s="40" t="s">
        <v>138</v>
      </c>
      <c r="G183" s="43"/>
      <c r="H183" s="36" t="s">
        <v>104</v>
      </c>
      <c r="I183" s="67"/>
      <c r="J183" s="36" t="s">
        <v>105</v>
      </c>
      <c r="K183" s="100">
        <f>VLOOKUP(F183,'Amount Seed Planted_variables'!$A$3:$I$74,2,0)</f>
        <v>175000</v>
      </c>
      <c r="L183" s="100">
        <f>VLOOKUP(F183,'Amount Seed Planted_variables'!$A$3:$I$74,3,0)</f>
        <v>400000</v>
      </c>
      <c r="M183" s="36">
        <f t="shared" si="74"/>
        <v>0</v>
      </c>
      <c r="N183" s="35">
        <f t="shared" si="75"/>
        <v>0</v>
      </c>
      <c r="O183" s="101">
        <v>3000</v>
      </c>
      <c r="P183" s="93">
        <f>VLOOKUP(F183,'Amount Seed Planted_variables'!$A$3:$I$74,4,0)</f>
        <v>2090880</v>
      </c>
      <c r="Q183" s="93">
        <f>VLOOKUP(F183,'Amount Seed Planted_variables'!$A$3:$I$74,7,0)</f>
        <v>80</v>
      </c>
      <c r="R183" s="93">
        <f>VLOOKUP(F183,'Amount Seed Planted_variables'!$A$3:$I$74,8,0)</f>
        <v>167270400</v>
      </c>
      <c r="S183" s="87" t="str">
        <f t="shared" si="71"/>
        <v>NA</v>
      </c>
      <c r="T183" s="35">
        <v>10</v>
      </c>
      <c r="U183" s="35">
        <v>30</v>
      </c>
      <c r="V183" s="41">
        <v>68</v>
      </c>
      <c r="W183" s="35">
        <v>16.899999999999999</v>
      </c>
      <c r="X183" s="35">
        <v>13.1</v>
      </c>
      <c r="Y183" s="41">
        <v>3.6</v>
      </c>
      <c r="Z183" s="35">
        <f t="shared" si="91"/>
        <v>0.36000000000000004</v>
      </c>
      <c r="AA183" s="42">
        <f t="shared" si="76"/>
        <v>0</v>
      </c>
      <c r="AB183" s="37">
        <f t="shared" si="77"/>
        <v>0</v>
      </c>
      <c r="AC183" s="37">
        <f t="shared" si="78"/>
        <v>0</v>
      </c>
      <c r="AD183" s="42" t="e">
        <f>VALUE(TEXT(((AA183*'TOX and EXPO INPUTS'!$F$13)/'TOX and EXPO INPUTS'!$E$27),"0.00E+00"))</f>
        <v>#DIV/0!</v>
      </c>
      <c r="AE183" s="37" t="e">
        <f>VALUE(TEXT(((AB183*'TOX and EXPO INPUTS'!$F$13)/'TOX and EXPO INPUTS'!$E$27),"0.00E+00"))</f>
        <v>#DIV/0!</v>
      </c>
      <c r="AF183" s="37" t="e">
        <f>VALUE(TEXT(((AC183*'TOX and EXPO INPUTS'!$F$13)/'TOX and EXPO INPUTS'!$E$27),"0.00E+00"))</f>
        <v>#DIV/0!</v>
      </c>
      <c r="AG183" s="42" t="e">
        <f>IF($E183="ST",VALUE(TEXT(('TOX and EXPO INPUTS'!$F$7/AD183),"0.0E+00")),IF($E183="IT",VALUE(TEXT(('TOX and EXPO INPUTS'!$F$10/AD183),"0.0E+00"))))</f>
        <v>#DIV/0!</v>
      </c>
      <c r="AH183" s="37" t="e">
        <f>IF($E183="ST",VALUE(TEXT(('TOX and EXPO INPUTS'!$F$7/AE183),"0.0E+00")),IF($E183="IT",VALUE(TEXT(('TOX and EXPO INPUTS'!$F$10/AE183),"0.0E+00"))))</f>
        <v>#DIV/0!</v>
      </c>
      <c r="AI183" s="37" t="e">
        <f>IF($E183="ST",VALUE(TEXT(('TOX and EXPO INPUTS'!$F$7/AF183),"0.0E+00")),IF($E183="IT",VALUE(TEXT(('TOX and EXPO INPUTS'!$F$10/AF183),"0.0E+00"))))</f>
        <v>#DIV/0!</v>
      </c>
      <c r="AJ183" s="42">
        <f t="shared" si="72"/>
        <v>0</v>
      </c>
      <c r="AK183" s="37">
        <f t="shared" si="73"/>
        <v>0</v>
      </c>
      <c r="AL183" s="42" t="e">
        <f>VALUE(TEXT(((AJ183*'TOX and EXPO INPUTS'!$F$21)/'TOX and EXPO INPUTS'!$E$29),"0.00E+00"))</f>
        <v>#DIV/0!</v>
      </c>
      <c r="AM183" s="37" t="e">
        <f>VALUE(TEXT(((AK183*'TOX and EXPO INPUTS'!$F$21)/'TOX and EXPO INPUTS'!$E$29),"0.00E+00"))</f>
        <v>#DIV/0!</v>
      </c>
      <c r="AN183" s="42" t="e">
        <f>IF($E183="ST",VALUE(TEXT(('TOX and EXPO INPUTS'!$F$15/AL183),"0.0E+00")),IF($E183="IT",VALUE(TEXT(('TOX and EXPO INPUTS'!$F$18/AL183),"0.0E+00"))))</f>
        <v>#DIV/0!</v>
      </c>
      <c r="AO183" s="37" t="e">
        <f>IF($E183="ST",VALUE(TEXT(('TOX and EXPO INPUTS'!$F$15/AM183),"0.0E+00")),IF($E183="IT",VALUE(TEXT(('TOX and EXPO INPUTS'!$F$18/AM183),"0.0E+00"))))</f>
        <v>#DIV/0!</v>
      </c>
      <c r="AP183" s="42" t="e">
        <f t="shared" si="79"/>
        <v>#DIV/0!</v>
      </c>
      <c r="AQ183" s="37" t="e">
        <f t="shared" si="80"/>
        <v>#DIV/0!</v>
      </c>
      <c r="AR183" s="37" t="e">
        <f t="shared" si="81"/>
        <v>#DIV/0!</v>
      </c>
      <c r="AS183" s="37" t="e">
        <f t="shared" si="82"/>
        <v>#DIV/0!</v>
      </c>
      <c r="AT183" s="37" t="e">
        <f t="shared" si="83"/>
        <v>#DIV/0!</v>
      </c>
      <c r="AU183" s="37" t="e">
        <f t="shared" si="84"/>
        <v>#DIV/0!</v>
      </c>
      <c r="AV183" s="42" t="e">
        <f t="shared" si="85"/>
        <v>#DIV/0!</v>
      </c>
      <c r="AW183" s="37" t="e">
        <f t="shared" si="86"/>
        <v>#DIV/0!</v>
      </c>
      <c r="AX183" s="37" t="e">
        <f t="shared" si="87"/>
        <v>#DIV/0!</v>
      </c>
      <c r="AY183" s="37" t="e">
        <f t="shared" si="88"/>
        <v>#DIV/0!</v>
      </c>
      <c r="AZ183" s="37" t="e">
        <f t="shared" si="89"/>
        <v>#DIV/0!</v>
      </c>
      <c r="BA183" s="37" t="e">
        <f t="shared" si="90"/>
        <v>#DIV/0!</v>
      </c>
      <c r="BB183" s="42" t="e">
        <f>IF($E183="ST",VALUE(TEXT((1/(('TOX and EXPO INPUTS'!$F$9/AG183)+('TOX and EXPO INPUTS'!$F$17/AN183))),"0.0E+00")),IF($E183="IT",VALUE(TEXT((1/(('TOX and EXPO INPUTS'!$F$12/AG183)+('TOX and EXPO INPUTS'!$F$20/AN183))),"0.0E+00"))))</f>
        <v>#DIV/0!</v>
      </c>
      <c r="BC183" s="37" t="e">
        <f>IF($E183="ST",VALUE(TEXT((1/(('TOX and EXPO INPUTS'!$F$9/AH183)+('TOX and EXPO INPUTS'!$F$17/AN183))),"0.0E+00")),IF($E183="IT",VALUE(TEXT((1/(('TOX and EXPO INPUTS'!$F$12/AH183)+('TOX and EXPO INPUTS'!$F$20/AN183))),"0.0E+00"))))</f>
        <v>#DIV/0!</v>
      </c>
      <c r="BD183" s="37" t="e">
        <f>IF($E183="ST",VALUE(TEXT((1/(('TOX and EXPO INPUTS'!$F$9/AI183)+('TOX and EXPO INPUTS'!$F$17/AN183))),"0.0E+00")),IF($E183="IT",VALUE(TEXT((1/(('TOX and EXPO INPUTS'!$F$12/AI183)+('TOX and EXPO INPUTS'!$F$20/AN183))),"0.0E+00"))))</f>
        <v>#DIV/0!</v>
      </c>
      <c r="BE183" s="37" t="e">
        <f>IF($E183="ST",VALUE(TEXT((1/(('TOX and EXPO INPUTS'!$F$9/AG183)+('TOX and EXPO INPUTS'!$F$17/AO183))),"0.0E+00")),IF($E183="IT",VALUE(TEXT((1/(('TOX and EXPO INPUTS'!$F$12/AG183)+('TOX and EXPO INPUTS'!$F$20/AO183))),"0.0E+00"))))</f>
        <v>#DIV/0!</v>
      </c>
      <c r="BF183" s="37" t="e">
        <f>IF($E183="ST",VALUE(TEXT((1/(('TOX and EXPO INPUTS'!$F$9/AH183)+('TOX and EXPO INPUTS'!$F$17/AO183))),"0.0E+00")),IF($E183="IT",VALUE(TEXT((1/(('TOX and EXPO INPUTS'!$F$12/AH183)+('TOX and EXPO INPUTS'!$F$20/AO183))),"0.0E+00"))))</f>
        <v>#DIV/0!</v>
      </c>
      <c r="BG183" s="37" t="e">
        <f>IF($E183="ST",VALUE(TEXT((1/(('TOX and EXPO INPUTS'!$F$9/AI183)+('TOX and EXPO INPUTS'!$F$17/AO183))),"0.0E+00")),IF($E183="IT",VALUE(TEXT((1/(('TOX and EXPO INPUTS'!$F$12/AI183)+('TOX and EXPO INPUTS'!$F$20/AO183))),"0.0E+00"))))</f>
        <v>#DIV/0!</v>
      </c>
      <c r="BH183" s="42" t="e">
        <f>VALUE(TEXT((AD183*$T183/365*'TOX and EXPO INPUTS'!$E$33/'TOX and EXPO INPUTS'!$E$34),"0.00E+00"))</f>
        <v>#DIV/0!</v>
      </c>
      <c r="BI183" s="37" t="e">
        <f>VALUE(TEXT((AE183*$T183/365*'TOX and EXPO INPUTS'!$E$33/'TOX and EXPO INPUTS'!$E$34),"0.00E+00"))</f>
        <v>#DIV/0!</v>
      </c>
      <c r="BJ183" s="37" t="e">
        <f>VALUE(TEXT((AF183*$T183/365*'TOX and EXPO INPUTS'!$E$33/'TOX and EXPO INPUTS'!$E$34),"0.00E+00"))</f>
        <v>#DIV/0!</v>
      </c>
      <c r="BK183" s="42" t="e">
        <f>VALUE(TEXT((AD183*$U183/365*'TOX and EXPO INPUTS'!$E$33/'TOX and EXPO INPUTS'!$E$34),"0.00E+00"))</f>
        <v>#DIV/0!</v>
      </c>
      <c r="BL183" s="37" t="e">
        <f>VALUE(TEXT((AE183*$U183/365*'TOX and EXPO INPUTS'!$E$33/'TOX and EXPO INPUTS'!$E$34),"0.00E+00"))</f>
        <v>#DIV/0!</v>
      </c>
      <c r="BM183" s="37" t="e">
        <f>VALUE(TEXT((AF183*$U183/365*'TOX and EXPO INPUTS'!$E$33/'TOX and EXPO INPUTS'!$E$34),"0.00E+00"))</f>
        <v>#DIV/0!</v>
      </c>
      <c r="BN183" s="42" t="e">
        <f>VALUE(TEXT((AL183*$T183/365*'TOX and EXPO INPUTS'!$E$33/'TOX and EXPO INPUTS'!$E$34),"0.00E+00"))</f>
        <v>#DIV/0!</v>
      </c>
      <c r="BO183" s="37" t="e">
        <f>VALUE(TEXT((AM183*$T183/365*'TOX and EXPO INPUTS'!$E$33/'TOX and EXPO INPUTS'!$E$34),"0.00E+00"))</f>
        <v>#DIV/0!</v>
      </c>
      <c r="BP183" s="42" t="e">
        <f>VALUE(TEXT((AL183*$U183/365*'TOX and EXPO INPUTS'!$E$33/'TOX and EXPO INPUTS'!$E$34),"0.00E+00"))</f>
        <v>#DIV/0!</v>
      </c>
      <c r="BQ183" s="37" t="e">
        <f>VALUE(TEXT((AM183*$U183/365*'TOX and EXPO INPUTS'!$E$33/'TOX and EXPO INPUTS'!$E$34),"0.00E+00"))</f>
        <v>#DIV/0!</v>
      </c>
      <c r="BR183" s="42" t="e">
        <f>VALUE(TEXT((AP183*$T183/365*'TOX and EXPO INPUTS'!$E$33/'TOX and EXPO INPUTS'!$E$34),"0.00E+00"))</f>
        <v>#DIV/0!</v>
      </c>
      <c r="BS183" s="37" t="e">
        <f>VALUE(TEXT((AQ183*$T183/365*'TOX and EXPO INPUTS'!$E$33/'TOX and EXPO INPUTS'!$E$34),"0.00E+00"))</f>
        <v>#DIV/0!</v>
      </c>
      <c r="BT183" s="37" t="e">
        <f>VALUE(TEXT((AR183*$T183/365*'TOX and EXPO INPUTS'!$E$33/'TOX and EXPO INPUTS'!$E$34),"0.00E+00"))</f>
        <v>#DIV/0!</v>
      </c>
      <c r="BU183" s="37" t="e">
        <f>VALUE(TEXT((AS183*$T183/365*'TOX and EXPO INPUTS'!$E$33/'TOX and EXPO INPUTS'!$E$34),"0.00E+00"))</f>
        <v>#DIV/0!</v>
      </c>
      <c r="BV183" s="37" t="e">
        <f>VALUE(TEXT((AT183*$T183/365*'TOX and EXPO INPUTS'!$E$33/'TOX and EXPO INPUTS'!$E$34),"0.00E+00"))</f>
        <v>#DIV/0!</v>
      </c>
      <c r="BW183" s="37" t="e">
        <f>VALUE(TEXT((AU183*$T183/365*'TOX and EXPO INPUTS'!$E$33/'TOX and EXPO INPUTS'!$E$34),"0.00E+00"))</f>
        <v>#DIV/0!</v>
      </c>
      <c r="BX183" s="42" t="e">
        <f>VALUE(TEXT((AP183*$U183/365*'TOX and EXPO INPUTS'!$E$33/'TOX and EXPO INPUTS'!$E$34),"0.00E+00"))</f>
        <v>#DIV/0!</v>
      </c>
      <c r="BY183" s="37" t="e">
        <f>VALUE(TEXT((AQ183*$U183/365*'TOX and EXPO INPUTS'!$E$33/'TOX and EXPO INPUTS'!$E$34),"0.00E+00"))</f>
        <v>#DIV/0!</v>
      </c>
      <c r="BZ183" s="37" t="e">
        <f>VALUE(TEXT((AR183*$U183/365*'TOX and EXPO INPUTS'!$E$33/'TOX and EXPO INPUTS'!$E$34),"0.00E+00"))</f>
        <v>#DIV/0!</v>
      </c>
      <c r="CA183" s="37" t="e">
        <f>VALUE(TEXT((AS183*$U183/365*'TOX and EXPO INPUTS'!$E$33/'TOX and EXPO INPUTS'!$E$34),"0.00E+00"))</f>
        <v>#DIV/0!</v>
      </c>
      <c r="CB183" s="37" t="e">
        <f>VALUE(TEXT((AT183*$U183/365*'TOX and EXPO INPUTS'!$E$33/'TOX and EXPO INPUTS'!$E$34),"0.00E+00"))</f>
        <v>#DIV/0!</v>
      </c>
      <c r="CC183" s="37" t="e">
        <f>VALUE(TEXT((AU183*$U183/365*'TOX and EXPO INPUTS'!$E$33/'TOX and EXPO INPUTS'!$E$34),"0.00E+00"))</f>
        <v>#DIV/0!</v>
      </c>
      <c r="CD183" s="58" t="e">
        <f>VALUE(TEXT((BR183*'TOX and EXPO INPUTS'!$F$23),"0.00E+00"))</f>
        <v>#DIV/0!</v>
      </c>
      <c r="CE183" s="57" t="e">
        <f>VALUE(TEXT((BS183*'TOX and EXPO INPUTS'!$F$23),"0.00E+00"))</f>
        <v>#DIV/0!</v>
      </c>
      <c r="CF183" s="57" t="e">
        <f>VALUE(TEXT((BT183*'TOX and EXPO INPUTS'!$F$23),"0.00E+00"))</f>
        <v>#DIV/0!</v>
      </c>
      <c r="CG183" s="57" t="e">
        <f>VALUE(TEXT((BU183*'TOX and EXPO INPUTS'!$F$23),"0.00E+00"))</f>
        <v>#DIV/0!</v>
      </c>
      <c r="CH183" s="57" t="e">
        <f>VALUE(TEXT((BV183*'TOX and EXPO INPUTS'!$F$23),"0.00E+00"))</f>
        <v>#DIV/0!</v>
      </c>
      <c r="CI183" s="57" t="e">
        <f>VALUE(TEXT((BW183*'TOX and EXPO INPUTS'!$F$23),"0.00E+00"))</f>
        <v>#DIV/0!</v>
      </c>
      <c r="CJ183" s="58" t="e">
        <f>VALUE(TEXT((BX183*'TOX and EXPO INPUTS'!$F$23),"0.00E+00"))</f>
        <v>#DIV/0!</v>
      </c>
      <c r="CK183" s="57" t="e">
        <f>VALUE(TEXT((BY183*'TOX and EXPO INPUTS'!$F$23),"0.00E+00"))</f>
        <v>#DIV/0!</v>
      </c>
      <c r="CL183" s="57" t="e">
        <f>VALUE(TEXT((BZ183*'TOX and EXPO INPUTS'!$F$23),"0.00E+00"))</f>
        <v>#DIV/0!</v>
      </c>
      <c r="CM183" s="57" t="e">
        <f>VALUE(TEXT((CA183*'TOX and EXPO INPUTS'!$F$23),"0.00E+00"))</f>
        <v>#DIV/0!</v>
      </c>
      <c r="CN183" s="57" t="e">
        <f>VALUE(TEXT((CB183*'TOX and EXPO INPUTS'!$F$23),"0.00E+00"))</f>
        <v>#DIV/0!</v>
      </c>
      <c r="CO183" s="57" t="e">
        <f>VALUE(TEXT((CC183*'TOX and EXPO INPUTS'!$F$23),"0.00E+00"))</f>
        <v>#DIV/0!</v>
      </c>
      <c r="CP183" s="38" t="s">
        <v>106</v>
      </c>
      <c r="CQ183" s="34" t="s">
        <v>107</v>
      </c>
      <c r="CR183" s="34" t="s">
        <v>108</v>
      </c>
      <c r="CS183" s="39" t="s">
        <v>109</v>
      </c>
    </row>
    <row r="184" spans="1:97" ht="48" customHeight="1" x14ac:dyDescent="0.25">
      <c r="A184" s="34" t="s">
        <v>98</v>
      </c>
      <c r="B184" s="34" t="s">
        <v>99</v>
      </c>
      <c r="C184" s="34" t="s">
        <v>113</v>
      </c>
      <c r="D184" s="34" t="s">
        <v>111</v>
      </c>
      <c r="E184" s="39" t="s">
        <v>102</v>
      </c>
      <c r="F184" s="40" t="s">
        <v>138</v>
      </c>
      <c r="G184" s="43"/>
      <c r="H184" s="36" t="s">
        <v>104</v>
      </c>
      <c r="I184" s="67"/>
      <c r="J184" s="36" t="s">
        <v>105</v>
      </c>
      <c r="K184" s="100">
        <f>VLOOKUP(F184,'Amount Seed Planted_variables'!$A$3:$I$74,2,0)</f>
        <v>175000</v>
      </c>
      <c r="L184" s="100">
        <f>VLOOKUP(F184,'Amount Seed Planted_variables'!$A$3:$I$74,3,0)</f>
        <v>400000</v>
      </c>
      <c r="M184" s="36">
        <f t="shared" si="74"/>
        <v>0</v>
      </c>
      <c r="N184" s="35">
        <f t="shared" si="75"/>
        <v>0</v>
      </c>
      <c r="O184" s="101">
        <v>3000</v>
      </c>
      <c r="P184" s="93">
        <f>VLOOKUP(F184,'Amount Seed Planted_variables'!$A$3:$I$74,4,0)</f>
        <v>2090880</v>
      </c>
      <c r="Q184" s="93">
        <f>VLOOKUP(F184,'Amount Seed Planted_variables'!$A$3:$I$74,7,0)</f>
        <v>80</v>
      </c>
      <c r="R184" s="93">
        <f>VLOOKUP(F184,'Amount Seed Planted_variables'!$A$3:$I$74,8,0)</f>
        <v>167270400</v>
      </c>
      <c r="S184" s="87">
        <f t="shared" si="71"/>
        <v>2.5</v>
      </c>
      <c r="T184" s="35">
        <v>10</v>
      </c>
      <c r="U184" s="35">
        <v>30</v>
      </c>
      <c r="V184" s="41">
        <v>138210600</v>
      </c>
      <c r="W184" s="35">
        <v>23262800</v>
      </c>
      <c r="X184" s="35">
        <v>21238200</v>
      </c>
      <c r="Y184" s="41">
        <v>106100</v>
      </c>
      <c r="Z184" s="35">
        <f t="shared" si="91"/>
        <v>10610</v>
      </c>
      <c r="AA184" s="42">
        <f t="shared" si="76"/>
        <v>0</v>
      </c>
      <c r="AB184" s="37">
        <f t="shared" si="77"/>
        <v>0</v>
      </c>
      <c r="AC184" s="37">
        <f t="shared" si="78"/>
        <v>0</v>
      </c>
      <c r="AD184" s="42" t="e">
        <f>VALUE(TEXT(((AA184*'TOX and EXPO INPUTS'!$F$13)/'TOX and EXPO INPUTS'!$E$27),"0.00E+00"))</f>
        <v>#DIV/0!</v>
      </c>
      <c r="AE184" s="37" t="e">
        <f>VALUE(TEXT(((AB184*'TOX and EXPO INPUTS'!$F$13)/'TOX and EXPO INPUTS'!$E$27),"0.00E+00"))</f>
        <v>#DIV/0!</v>
      </c>
      <c r="AF184" s="37" t="e">
        <f>VALUE(TEXT(((AC184*'TOX and EXPO INPUTS'!$F$13)/'TOX and EXPO INPUTS'!$E$27),"0.00E+00"))</f>
        <v>#DIV/0!</v>
      </c>
      <c r="AG184" s="42" t="e">
        <f>IF($E184="ST",VALUE(TEXT(('TOX and EXPO INPUTS'!$F$7/AD184),"0.0E+00")),IF($E184="IT",VALUE(TEXT(('TOX and EXPO INPUTS'!$F$10/AD184),"0.0E+00"))))</f>
        <v>#DIV/0!</v>
      </c>
      <c r="AH184" s="37" t="e">
        <f>IF($E184="ST",VALUE(TEXT(('TOX and EXPO INPUTS'!$F$7/AE184),"0.0E+00")),IF($E184="IT",VALUE(TEXT(('TOX and EXPO INPUTS'!$F$10/AE184),"0.0E+00"))))</f>
        <v>#DIV/0!</v>
      </c>
      <c r="AI184" s="37" t="e">
        <f>IF($E184="ST",VALUE(TEXT(('TOX and EXPO INPUTS'!$F$7/AF184),"0.0E+00")),IF($E184="IT",VALUE(TEXT(('TOX and EXPO INPUTS'!$F$10/AF184),"0.0E+00"))))</f>
        <v>#DIV/0!</v>
      </c>
      <c r="AJ184" s="42">
        <f t="shared" si="72"/>
        <v>0</v>
      </c>
      <c r="AK184" s="37">
        <f t="shared" si="73"/>
        <v>0</v>
      </c>
      <c r="AL184" s="42" t="e">
        <f>VALUE(TEXT(((AJ184*'TOX and EXPO INPUTS'!$F$21)/'TOX and EXPO INPUTS'!$E$29),"0.00E+00"))</f>
        <v>#DIV/0!</v>
      </c>
      <c r="AM184" s="37" t="e">
        <f>VALUE(TEXT(((AK184*'TOX and EXPO INPUTS'!$F$21)/'TOX and EXPO INPUTS'!$E$29),"0.00E+00"))</f>
        <v>#DIV/0!</v>
      </c>
      <c r="AN184" s="42" t="e">
        <f>IF($E184="ST",VALUE(TEXT(('TOX and EXPO INPUTS'!$F$15/AL184),"0.0E+00")),IF($E184="IT",VALUE(TEXT(('TOX and EXPO INPUTS'!$F$18/AL184),"0.0E+00"))))</f>
        <v>#DIV/0!</v>
      </c>
      <c r="AO184" s="37" t="e">
        <f>IF($E184="ST",VALUE(TEXT(('TOX and EXPO INPUTS'!$F$15/AM184),"0.0E+00")),IF($E184="IT",VALUE(TEXT(('TOX and EXPO INPUTS'!$F$18/AM184),"0.0E+00"))))</f>
        <v>#DIV/0!</v>
      </c>
      <c r="AP184" s="42" t="e">
        <f t="shared" si="79"/>
        <v>#DIV/0!</v>
      </c>
      <c r="AQ184" s="37" t="e">
        <f t="shared" si="80"/>
        <v>#DIV/0!</v>
      </c>
      <c r="AR184" s="37" t="e">
        <f t="shared" si="81"/>
        <v>#DIV/0!</v>
      </c>
      <c r="AS184" s="37" t="e">
        <f t="shared" si="82"/>
        <v>#DIV/0!</v>
      </c>
      <c r="AT184" s="37" t="e">
        <f t="shared" si="83"/>
        <v>#DIV/0!</v>
      </c>
      <c r="AU184" s="37" t="e">
        <f t="shared" si="84"/>
        <v>#DIV/0!</v>
      </c>
      <c r="AV184" s="42" t="e">
        <f t="shared" si="85"/>
        <v>#DIV/0!</v>
      </c>
      <c r="AW184" s="37" t="e">
        <f t="shared" si="86"/>
        <v>#DIV/0!</v>
      </c>
      <c r="AX184" s="37" t="e">
        <f t="shared" si="87"/>
        <v>#DIV/0!</v>
      </c>
      <c r="AY184" s="37" t="e">
        <f t="shared" si="88"/>
        <v>#DIV/0!</v>
      </c>
      <c r="AZ184" s="37" t="e">
        <f t="shared" si="89"/>
        <v>#DIV/0!</v>
      </c>
      <c r="BA184" s="37" t="e">
        <f t="shared" si="90"/>
        <v>#DIV/0!</v>
      </c>
      <c r="BB184" s="42" t="e">
        <f>IF($E184="ST",VALUE(TEXT((1/(('TOX and EXPO INPUTS'!$F$9/AG184)+('TOX and EXPO INPUTS'!$F$17/AN184))),"0.0E+00")),IF($E184="IT",VALUE(TEXT((1/(('TOX and EXPO INPUTS'!$F$12/AG184)+('TOX and EXPO INPUTS'!$F$20/AN184))),"0.0E+00"))))</f>
        <v>#DIV/0!</v>
      </c>
      <c r="BC184" s="37" t="e">
        <f>IF($E184="ST",VALUE(TEXT((1/(('TOX and EXPO INPUTS'!$F$9/AH184)+('TOX and EXPO INPUTS'!$F$17/AN184))),"0.0E+00")),IF($E184="IT",VALUE(TEXT((1/(('TOX and EXPO INPUTS'!$F$12/AH184)+('TOX and EXPO INPUTS'!$F$20/AN184))),"0.0E+00"))))</f>
        <v>#DIV/0!</v>
      </c>
      <c r="BD184" s="37" t="e">
        <f>IF($E184="ST",VALUE(TEXT((1/(('TOX and EXPO INPUTS'!$F$9/AI184)+('TOX and EXPO INPUTS'!$F$17/AN184))),"0.0E+00")),IF($E184="IT",VALUE(TEXT((1/(('TOX and EXPO INPUTS'!$F$12/AI184)+('TOX and EXPO INPUTS'!$F$20/AN184))),"0.0E+00"))))</f>
        <v>#DIV/0!</v>
      </c>
      <c r="BE184" s="37" t="e">
        <f>IF($E184="ST",VALUE(TEXT((1/(('TOX and EXPO INPUTS'!$F$9/AG184)+('TOX and EXPO INPUTS'!$F$17/AO184))),"0.0E+00")),IF($E184="IT",VALUE(TEXT((1/(('TOX and EXPO INPUTS'!$F$12/AG184)+('TOX and EXPO INPUTS'!$F$20/AO184))),"0.0E+00"))))</f>
        <v>#DIV/0!</v>
      </c>
      <c r="BF184" s="37" t="e">
        <f>IF($E184="ST",VALUE(TEXT((1/(('TOX and EXPO INPUTS'!$F$9/AH184)+('TOX and EXPO INPUTS'!$F$17/AO184))),"0.0E+00")),IF($E184="IT",VALUE(TEXT((1/(('TOX and EXPO INPUTS'!$F$12/AH184)+('TOX and EXPO INPUTS'!$F$20/AO184))),"0.0E+00"))))</f>
        <v>#DIV/0!</v>
      </c>
      <c r="BG184" s="37" t="e">
        <f>IF($E184="ST",VALUE(TEXT((1/(('TOX and EXPO INPUTS'!$F$9/AI184)+('TOX and EXPO INPUTS'!$F$17/AO184))),"0.0E+00")),IF($E184="IT",VALUE(TEXT((1/(('TOX and EXPO INPUTS'!$F$12/AI184)+('TOX and EXPO INPUTS'!$F$20/AO184))),"0.0E+00"))))</f>
        <v>#DIV/0!</v>
      </c>
      <c r="BH184" s="42" t="e">
        <f>VALUE(TEXT((AD184*$T184/365*'TOX and EXPO INPUTS'!$E$33/'TOX and EXPO INPUTS'!$E$34),"0.00E+00"))</f>
        <v>#DIV/0!</v>
      </c>
      <c r="BI184" s="37" t="e">
        <f>VALUE(TEXT((AE184*$T184/365*'TOX and EXPO INPUTS'!$E$33/'TOX and EXPO INPUTS'!$E$34),"0.00E+00"))</f>
        <v>#DIV/0!</v>
      </c>
      <c r="BJ184" s="37" t="e">
        <f>VALUE(TEXT((AF184*$T184/365*'TOX and EXPO INPUTS'!$E$33/'TOX and EXPO INPUTS'!$E$34),"0.00E+00"))</f>
        <v>#DIV/0!</v>
      </c>
      <c r="BK184" s="42" t="e">
        <f>VALUE(TEXT((AD184*$U184/365*'TOX and EXPO INPUTS'!$E$33/'TOX and EXPO INPUTS'!$E$34),"0.00E+00"))</f>
        <v>#DIV/0!</v>
      </c>
      <c r="BL184" s="37" t="e">
        <f>VALUE(TEXT((AE184*$U184/365*'TOX and EXPO INPUTS'!$E$33/'TOX and EXPO INPUTS'!$E$34),"0.00E+00"))</f>
        <v>#DIV/0!</v>
      </c>
      <c r="BM184" s="37" t="e">
        <f>VALUE(TEXT((AF184*$U184/365*'TOX and EXPO INPUTS'!$E$33/'TOX and EXPO INPUTS'!$E$34),"0.00E+00"))</f>
        <v>#DIV/0!</v>
      </c>
      <c r="BN184" s="42" t="e">
        <f>VALUE(TEXT((AL184*$T184/365*'TOX and EXPO INPUTS'!$E$33/'TOX and EXPO INPUTS'!$E$34),"0.00E+00"))</f>
        <v>#DIV/0!</v>
      </c>
      <c r="BO184" s="37" t="e">
        <f>VALUE(TEXT((AM184*$T184/365*'TOX and EXPO INPUTS'!$E$33/'TOX and EXPO INPUTS'!$E$34),"0.00E+00"))</f>
        <v>#DIV/0!</v>
      </c>
      <c r="BP184" s="42" t="e">
        <f>VALUE(TEXT((AL184*$U184/365*'TOX and EXPO INPUTS'!$E$33/'TOX and EXPO INPUTS'!$E$34),"0.00E+00"))</f>
        <v>#DIV/0!</v>
      </c>
      <c r="BQ184" s="37" t="e">
        <f>VALUE(TEXT((AM184*$U184/365*'TOX and EXPO INPUTS'!$E$33/'TOX and EXPO INPUTS'!$E$34),"0.00E+00"))</f>
        <v>#DIV/0!</v>
      </c>
      <c r="BR184" s="42" t="e">
        <f>VALUE(TEXT((AP184*$T184/365*'TOX and EXPO INPUTS'!$E$33/'TOX and EXPO INPUTS'!$E$34),"0.00E+00"))</f>
        <v>#DIV/0!</v>
      </c>
      <c r="BS184" s="37" t="e">
        <f>VALUE(TEXT((AQ184*$T184/365*'TOX and EXPO INPUTS'!$E$33/'TOX and EXPO INPUTS'!$E$34),"0.00E+00"))</f>
        <v>#DIV/0!</v>
      </c>
      <c r="BT184" s="37" t="e">
        <f>VALUE(TEXT((AR184*$T184/365*'TOX and EXPO INPUTS'!$E$33/'TOX and EXPO INPUTS'!$E$34),"0.00E+00"))</f>
        <v>#DIV/0!</v>
      </c>
      <c r="BU184" s="37" t="e">
        <f>VALUE(TEXT((AS184*$T184/365*'TOX and EXPO INPUTS'!$E$33/'TOX and EXPO INPUTS'!$E$34),"0.00E+00"))</f>
        <v>#DIV/0!</v>
      </c>
      <c r="BV184" s="37" t="e">
        <f>VALUE(TEXT((AT184*$T184/365*'TOX and EXPO INPUTS'!$E$33/'TOX and EXPO INPUTS'!$E$34),"0.00E+00"))</f>
        <v>#DIV/0!</v>
      </c>
      <c r="BW184" s="37" t="e">
        <f>VALUE(TEXT((AU184*$T184/365*'TOX and EXPO INPUTS'!$E$33/'TOX and EXPO INPUTS'!$E$34),"0.00E+00"))</f>
        <v>#DIV/0!</v>
      </c>
      <c r="BX184" s="42" t="e">
        <f>VALUE(TEXT((AP184*$U184/365*'TOX and EXPO INPUTS'!$E$33/'TOX and EXPO INPUTS'!$E$34),"0.00E+00"))</f>
        <v>#DIV/0!</v>
      </c>
      <c r="BY184" s="37" t="e">
        <f>VALUE(TEXT((AQ184*$U184/365*'TOX and EXPO INPUTS'!$E$33/'TOX and EXPO INPUTS'!$E$34),"0.00E+00"))</f>
        <v>#DIV/0!</v>
      </c>
      <c r="BZ184" s="37" t="e">
        <f>VALUE(TEXT((AR184*$U184/365*'TOX and EXPO INPUTS'!$E$33/'TOX and EXPO INPUTS'!$E$34),"0.00E+00"))</f>
        <v>#DIV/0!</v>
      </c>
      <c r="CA184" s="37" t="e">
        <f>VALUE(TEXT((AS184*$U184/365*'TOX and EXPO INPUTS'!$E$33/'TOX and EXPO INPUTS'!$E$34),"0.00E+00"))</f>
        <v>#DIV/0!</v>
      </c>
      <c r="CB184" s="37" t="e">
        <f>VALUE(TEXT((AT184*$U184/365*'TOX and EXPO INPUTS'!$E$33/'TOX and EXPO INPUTS'!$E$34),"0.00E+00"))</f>
        <v>#DIV/0!</v>
      </c>
      <c r="CC184" s="37" t="e">
        <f>VALUE(TEXT((AU184*$U184/365*'TOX and EXPO INPUTS'!$E$33/'TOX and EXPO INPUTS'!$E$34),"0.00E+00"))</f>
        <v>#DIV/0!</v>
      </c>
      <c r="CD184" s="58" t="e">
        <f>VALUE(TEXT((BR184*'TOX and EXPO INPUTS'!$F$23),"0.00E+00"))</f>
        <v>#DIV/0!</v>
      </c>
      <c r="CE184" s="57" t="e">
        <f>VALUE(TEXT((BS184*'TOX and EXPO INPUTS'!$F$23),"0.00E+00"))</f>
        <v>#DIV/0!</v>
      </c>
      <c r="CF184" s="57" t="e">
        <f>VALUE(TEXT((BT184*'TOX and EXPO INPUTS'!$F$23),"0.00E+00"))</f>
        <v>#DIV/0!</v>
      </c>
      <c r="CG184" s="57" t="e">
        <f>VALUE(TEXT((BU184*'TOX and EXPO INPUTS'!$F$23),"0.00E+00"))</f>
        <v>#DIV/0!</v>
      </c>
      <c r="CH184" s="57" t="e">
        <f>VALUE(TEXT((BV184*'TOX and EXPO INPUTS'!$F$23),"0.00E+00"))</f>
        <v>#DIV/0!</v>
      </c>
      <c r="CI184" s="57" t="e">
        <f>VALUE(TEXT((BW184*'TOX and EXPO INPUTS'!$F$23),"0.00E+00"))</f>
        <v>#DIV/0!</v>
      </c>
      <c r="CJ184" s="58" t="e">
        <f>VALUE(TEXT((BX184*'TOX and EXPO INPUTS'!$F$23),"0.00E+00"))</f>
        <v>#DIV/0!</v>
      </c>
      <c r="CK184" s="57" t="e">
        <f>VALUE(TEXT((BY184*'TOX and EXPO INPUTS'!$F$23),"0.00E+00"))</f>
        <v>#DIV/0!</v>
      </c>
      <c r="CL184" s="57" t="e">
        <f>VALUE(TEXT((BZ184*'TOX and EXPO INPUTS'!$F$23),"0.00E+00"))</f>
        <v>#DIV/0!</v>
      </c>
      <c r="CM184" s="57" t="e">
        <f>VALUE(TEXT((CA184*'TOX and EXPO INPUTS'!$F$23),"0.00E+00"))</f>
        <v>#DIV/0!</v>
      </c>
      <c r="CN184" s="57" t="e">
        <f>VALUE(TEXT((CB184*'TOX and EXPO INPUTS'!$F$23),"0.00E+00"))</f>
        <v>#DIV/0!</v>
      </c>
      <c r="CO184" s="57" t="e">
        <f>VALUE(TEXT((CC184*'TOX and EXPO INPUTS'!$F$23),"0.00E+00"))</f>
        <v>#DIV/0!</v>
      </c>
      <c r="CP184" s="38" t="s">
        <v>106</v>
      </c>
      <c r="CQ184" s="34" t="s">
        <v>107</v>
      </c>
      <c r="CR184" s="34" t="s">
        <v>108</v>
      </c>
      <c r="CS184" s="39" t="s">
        <v>109</v>
      </c>
    </row>
    <row r="185" spans="1:97" ht="48" customHeight="1" x14ac:dyDescent="0.25">
      <c r="A185" s="34" t="s">
        <v>98</v>
      </c>
      <c r="B185" s="34" t="s">
        <v>99</v>
      </c>
      <c r="C185" s="34" t="s">
        <v>113</v>
      </c>
      <c r="D185" s="34" t="s">
        <v>442</v>
      </c>
      <c r="E185" s="39" t="s">
        <v>102</v>
      </c>
      <c r="F185" s="40" t="s">
        <v>138</v>
      </c>
      <c r="G185" s="43"/>
      <c r="H185" s="36" t="s">
        <v>104</v>
      </c>
      <c r="I185" s="67"/>
      <c r="J185" s="36" t="s">
        <v>105</v>
      </c>
      <c r="K185" s="100">
        <f>VLOOKUP(F185,'Amount Seed Planted_variables'!$A$3:$I$74,2,0)</f>
        <v>175000</v>
      </c>
      <c r="L185" s="100">
        <f>VLOOKUP(F185,'Amount Seed Planted_variables'!$A$3:$I$74,3,0)</f>
        <v>400000</v>
      </c>
      <c r="M185" s="36">
        <f t="shared" si="74"/>
        <v>0</v>
      </c>
      <c r="N185" s="35">
        <f t="shared" si="75"/>
        <v>0</v>
      </c>
      <c r="O185" s="101">
        <v>3000</v>
      </c>
      <c r="P185" s="93">
        <f>VLOOKUP(F185,'Amount Seed Planted_variables'!$A$3:$I$74,4,0)</f>
        <v>2090880</v>
      </c>
      <c r="Q185" s="93">
        <f>VLOOKUP(F185,'Amount Seed Planted_variables'!$A$3:$I$74,7,0)</f>
        <v>80</v>
      </c>
      <c r="R185" s="93">
        <f>VLOOKUP(F185,'Amount Seed Planted_variables'!$A$3:$I$74,8,0)</f>
        <v>167270400</v>
      </c>
      <c r="S185" s="87" t="str">
        <f t="shared" si="71"/>
        <v>NA</v>
      </c>
      <c r="T185" s="35">
        <v>10</v>
      </c>
      <c r="U185" s="35">
        <v>30</v>
      </c>
      <c r="V185" s="41">
        <v>3994</v>
      </c>
      <c r="W185" s="35">
        <v>797</v>
      </c>
      <c r="X185" s="35">
        <v>530</v>
      </c>
      <c r="Y185" s="41">
        <v>66</v>
      </c>
      <c r="Z185" s="35">
        <f t="shared" si="91"/>
        <v>6.6000000000000005</v>
      </c>
      <c r="AA185" s="42">
        <f t="shared" si="76"/>
        <v>0</v>
      </c>
      <c r="AB185" s="37">
        <f t="shared" si="77"/>
        <v>0</v>
      </c>
      <c r="AC185" s="37">
        <f t="shared" si="78"/>
        <v>0</v>
      </c>
      <c r="AD185" s="42" t="e">
        <f>VALUE(TEXT(((AA185*'TOX and EXPO INPUTS'!$F$13)/'TOX and EXPO INPUTS'!$E$27),"0.00E+00"))</f>
        <v>#DIV/0!</v>
      </c>
      <c r="AE185" s="37" t="e">
        <f>VALUE(TEXT(((AB185*'TOX and EXPO INPUTS'!$F$13)/'TOX and EXPO INPUTS'!$E$27),"0.00E+00"))</f>
        <v>#DIV/0!</v>
      </c>
      <c r="AF185" s="37" t="e">
        <f>VALUE(TEXT(((AC185*'TOX and EXPO INPUTS'!$F$13)/'TOX and EXPO INPUTS'!$E$27),"0.00E+00"))</f>
        <v>#DIV/0!</v>
      </c>
      <c r="AG185" s="42" t="e">
        <f>IF($E185="ST",VALUE(TEXT(('TOX and EXPO INPUTS'!$F$7/AD185),"0.0E+00")),IF($E185="IT",VALUE(TEXT(('TOX and EXPO INPUTS'!$F$10/AD185),"0.0E+00"))))</f>
        <v>#DIV/0!</v>
      </c>
      <c r="AH185" s="37" t="e">
        <f>IF($E185="ST",VALUE(TEXT(('TOX and EXPO INPUTS'!$F$7/AE185),"0.0E+00")),IF($E185="IT",VALUE(TEXT(('TOX and EXPO INPUTS'!$F$10/AE185),"0.0E+00"))))</f>
        <v>#DIV/0!</v>
      </c>
      <c r="AI185" s="37" t="e">
        <f>IF($E185="ST",VALUE(TEXT(('TOX and EXPO INPUTS'!$F$7/AF185),"0.0E+00")),IF($E185="IT",VALUE(TEXT(('TOX and EXPO INPUTS'!$F$10/AF185),"0.0E+00"))))</f>
        <v>#DIV/0!</v>
      </c>
      <c r="AJ185" s="42">
        <f t="shared" si="72"/>
        <v>0</v>
      </c>
      <c r="AK185" s="37">
        <f t="shared" si="73"/>
        <v>0</v>
      </c>
      <c r="AL185" s="42" t="e">
        <f>VALUE(TEXT(((AJ185*'TOX and EXPO INPUTS'!$F$21)/'TOX and EXPO INPUTS'!$E$29),"0.00E+00"))</f>
        <v>#DIV/0!</v>
      </c>
      <c r="AM185" s="37" t="e">
        <f>VALUE(TEXT(((AK185*'TOX and EXPO INPUTS'!$F$21)/'TOX and EXPO INPUTS'!$E$29),"0.00E+00"))</f>
        <v>#DIV/0!</v>
      </c>
      <c r="AN185" s="42" t="e">
        <f>IF($E185="ST",VALUE(TEXT(('TOX and EXPO INPUTS'!$F$15/AL185),"0.0E+00")),IF($E185="IT",VALUE(TEXT(('TOX and EXPO INPUTS'!$F$18/AL185),"0.0E+00"))))</f>
        <v>#DIV/0!</v>
      </c>
      <c r="AO185" s="37" t="e">
        <f>IF($E185="ST",VALUE(TEXT(('TOX and EXPO INPUTS'!$F$15/AM185),"0.0E+00")),IF($E185="IT",VALUE(TEXT(('TOX and EXPO INPUTS'!$F$18/AM185),"0.0E+00"))))</f>
        <v>#DIV/0!</v>
      </c>
      <c r="AP185" s="42" t="e">
        <f t="shared" si="79"/>
        <v>#DIV/0!</v>
      </c>
      <c r="AQ185" s="37" t="e">
        <f t="shared" si="80"/>
        <v>#DIV/0!</v>
      </c>
      <c r="AR185" s="37" t="e">
        <f t="shared" si="81"/>
        <v>#DIV/0!</v>
      </c>
      <c r="AS185" s="37" t="e">
        <f t="shared" si="82"/>
        <v>#DIV/0!</v>
      </c>
      <c r="AT185" s="37" t="e">
        <f t="shared" si="83"/>
        <v>#DIV/0!</v>
      </c>
      <c r="AU185" s="37" t="e">
        <f t="shared" si="84"/>
        <v>#DIV/0!</v>
      </c>
      <c r="AV185" s="42" t="e">
        <f t="shared" si="85"/>
        <v>#DIV/0!</v>
      </c>
      <c r="AW185" s="37" t="e">
        <f t="shared" si="86"/>
        <v>#DIV/0!</v>
      </c>
      <c r="AX185" s="37" t="e">
        <f t="shared" si="87"/>
        <v>#DIV/0!</v>
      </c>
      <c r="AY185" s="37" t="e">
        <f t="shared" si="88"/>
        <v>#DIV/0!</v>
      </c>
      <c r="AZ185" s="37" t="e">
        <f t="shared" si="89"/>
        <v>#DIV/0!</v>
      </c>
      <c r="BA185" s="37" t="e">
        <f t="shared" si="90"/>
        <v>#DIV/0!</v>
      </c>
      <c r="BB185" s="42" t="e">
        <f>IF($E185="ST",VALUE(TEXT((1/(('TOX and EXPO INPUTS'!$F$9/AG185)+('TOX and EXPO INPUTS'!$F$17/AN185))),"0.0E+00")),IF($E185="IT",VALUE(TEXT((1/(('TOX and EXPO INPUTS'!$F$12/AG185)+('TOX and EXPO INPUTS'!$F$20/AN185))),"0.0E+00"))))</f>
        <v>#DIV/0!</v>
      </c>
      <c r="BC185" s="37" t="e">
        <f>IF($E185="ST",VALUE(TEXT((1/(('TOX and EXPO INPUTS'!$F$9/AH185)+('TOX and EXPO INPUTS'!$F$17/AN185))),"0.0E+00")),IF($E185="IT",VALUE(TEXT((1/(('TOX and EXPO INPUTS'!$F$12/AH185)+('TOX and EXPO INPUTS'!$F$20/AN185))),"0.0E+00"))))</f>
        <v>#DIV/0!</v>
      </c>
      <c r="BD185" s="37" t="e">
        <f>IF($E185="ST",VALUE(TEXT((1/(('TOX and EXPO INPUTS'!$F$9/AI185)+('TOX and EXPO INPUTS'!$F$17/AN185))),"0.0E+00")),IF($E185="IT",VALUE(TEXT((1/(('TOX and EXPO INPUTS'!$F$12/AI185)+('TOX and EXPO INPUTS'!$F$20/AN185))),"0.0E+00"))))</f>
        <v>#DIV/0!</v>
      </c>
      <c r="BE185" s="37" t="e">
        <f>IF($E185="ST",VALUE(TEXT((1/(('TOX and EXPO INPUTS'!$F$9/AG185)+('TOX and EXPO INPUTS'!$F$17/AO185))),"0.0E+00")),IF($E185="IT",VALUE(TEXT((1/(('TOX and EXPO INPUTS'!$F$12/AG185)+('TOX and EXPO INPUTS'!$F$20/AO185))),"0.0E+00"))))</f>
        <v>#DIV/0!</v>
      </c>
      <c r="BF185" s="37" t="e">
        <f>IF($E185="ST",VALUE(TEXT((1/(('TOX and EXPO INPUTS'!$F$9/AH185)+('TOX and EXPO INPUTS'!$F$17/AO185))),"0.0E+00")),IF($E185="IT",VALUE(TEXT((1/(('TOX and EXPO INPUTS'!$F$12/AH185)+('TOX and EXPO INPUTS'!$F$20/AO185))),"0.0E+00"))))</f>
        <v>#DIV/0!</v>
      </c>
      <c r="BG185" s="37" t="e">
        <f>IF($E185="ST",VALUE(TEXT((1/(('TOX and EXPO INPUTS'!$F$9/AI185)+('TOX and EXPO INPUTS'!$F$17/AO185))),"0.0E+00")),IF($E185="IT",VALUE(TEXT((1/(('TOX and EXPO INPUTS'!$F$12/AI185)+('TOX and EXPO INPUTS'!$F$20/AO185))),"0.0E+00"))))</f>
        <v>#DIV/0!</v>
      </c>
      <c r="BH185" s="42" t="e">
        <f>VALUE(TEXT((AD185*$T185/365*'TOX and EXPO INPUTS'!$E$33/'TOX and EXPO INPUTS'!$E$34),"0.00E+00"))</f>
        <v>#DIV/0!</v>
      </c>
      <c r="BI185" s="37" t="e">
        <f>VALUE(TEXT((AE185*$T185/365*'TOX and EXPO INPUTS'!$E$33/'TOX and EXPO INPUTS'!$E$34),"0.00E+00"))</f>
        <v>#DIV/0!</v>
      </c>
      <c r="BJ185" s="37" t="e">
        <f>VALUE(TEXT((AF185*$T185/365*'TOX and EXPO INPUTS'!$E$33/'TOX and EXPO INPUTS'!$E$34),"0.00E+00"))</f>
        <v>#DIV/0!</v>
      </c>
      <c r="BK185" s="42" t="e">
        <f>VALUE(TEXT((AD185*$U185/365*'TOX and EXPO INPUTS'!$E$33/'TOX and EXPO INPUTS'!$E$34),"0.00E+00"))</f>
        <v>#DIV/0!</v>
      </c>
      <c r="BL185" s="37" t="e">
        <f>VALUE(TEXT((AE185*$U185/365*'TOX and EXPO INPUTS'!$E$33/'TOX and EXPO INPUTS'!$E$34),"0.00E+00"))</f>
        <v>#DIV/0!</v>
      </c>
      <c r="BM185" s="37" t="e">
        <f>VALUE(TEXT((AF185*$U185/365*'TOX and EXPO INPUTS'!$E$33/'TOX and EXPO INPUTS'!$E$34),"0.00E+00"))</f>
        <v>#DIV/0!</v>
      </c>
      <c r="BN185" s="42" t="e">
        <f>VALUE(TEXT((AL185*$T185/365*'TOX and EXPO INPUTS'!$E$33/'TOX and EXPO INPUTS'!$E$34),"0.00E+00"))</f>
        <v>#DIV/0!</v>
      </c>
      <c r="BO185" s="37" t="e">
        <f>VALUE(TEXT((AM185*$T185/365*'TOX and EXPO INPUTS'!$E$33/'TOX and EXPO INPUTS'!$E$34),"0.00E+00"))</f>
        <v>#DIV/0!</v>
      </c>
      <c r="BP185" s="42" t="e">
        <f>VALUE(TEXT((AL185*$U185/365*'TOX and EXPO INPUTS'!$E$33/'TOX and EXPO INPUTS'!$E$34),"0.00E+00"))</f>
        <v>#DIV/0!</v>
      </c>
      <c r="BQ185" s="37" t="e">
        <f>VALUE(TEXT((AM185*$U185/365*'TOX and EXPO INPUTS'!$E$33/'TOX and EXPO INPUTS'!$E$34),"0.00E+00"))</f>
        <v>#DIV/0!</v>
      </c>
      <c r="BR185" s="42" t="e">
        <f>VALUE(TEXT((AP185*$T185/365*'TOX and EXPO INPUTS'!$E$33/'TOX and EXPO INPUTS'!$E$34),"0.00E+00"))</f>
        <v>#DIV/0!</v>
      </c>
      <c r="BS185" s="37" t="e">
        <f>VALUE(TEXT((AQ185*$T185/365*'TOX and EXPO INPUTS'!$E$33/'TOX and EXPO INPUTS'!$E$34),"0.00E+00"))</f>
        <v>#DIV/0!</v>
      </c>
      <c r="BT185" s="37" t="e">
        <f>VALUE(TEXT((AR185*$T185/365*'TOX and EXPO INPUTS'!$E$33/'TOX and EXPO INPUTS'!$E$34),"0.00E+00"))</f>
        <v>#DIV/0!</v>
      </c>
      <c r="BU185" s="37" t="e">
        <f>VALUE(TEXT((AS185*$T185/365*'TOX and EXPO INPUTS'!$E$33/'TOX and EXPO INPUTS'!$E$34),"0.00E+00"))</f>
        <v>#DIV/0!</v>
      </c>
      <c r="BV185" s="37" t="e">
        <f>VALUE(TEXT((AT185*$T185/365*'TOX and EXPO INPUTS'!$E$33/'TOX and EXPO INPUTS'!$E$34),"0.00E+00"))</f>
        <v>#DIV/0!</v>
      </c>
      <c r="BW185" s="37" t="e">
        <f>VALUE(TEXT((AU185*$T185/365*'TOX and EXPO INPUTS'!$E$33/'TOX and EXPO INPUTS'!$E$34),"0.00E+00"))</f>
        <v>#DIV/0!</v>
      </c>
      <c r="BX185" s="42" t="e">
        <f>VALUE(TEXT((AP185*$U185/365*'TOX and EXPO INPUTS'!$E$33/'TOX and EXPO INPUTS'!$E$34),"0.00E+00"))</f>
        <v>#DIV/0!</v>
      </c>
      <c r="BY185" s="37" t="e">
        <f>VALUE(TEXT((AQ185*$U185/365*'TOX and EXPO INPUTS'!$E$33/'TOX and EXPO INPUTS'!$E$34),"0.00E+00"))</f>
        <v>#DIV/0!</v>
      </c>
      <c r="BZ185" s="37" t="e">
        <f>VALUE(TEXT((AR185*$U185/365*'TOX and EXPO INPUTS'!$E$33/'TOX and EXPO INPUTS'!$E$34),"0.00E+00"))</f>
        <v>#DIV/0!</v>
      </c>
      <c r="CA185" s="37" t="e">
        <f>VALUE(TEXT((AS185*$U185/365*'TOX and EXPO INPUTS'!$E$33/'TOX and EXPO INPUTS'!$E$34),"0.00E+00"))</f>
        <v>#DIV/0!</v>
      </c>
      <c r="CB185" s="37" t="e">
        <f>VALUE(TEXT((AT185*$U185/365*'TOX and EXPO INPUTS'!$E$33/'TOX and EXPO INPUTS'!$E$34),"0.00E+00"))</f>
        <v>#DIV/0!</v>
      </c>
      <c r="CC185" s="37" t="e">
        <f>VALUE(TEXT((AU185*$U185/365*'TOX and EXPO INPUTS'!$E$33/'TOX and EXPO INPUTS'!$E$34),"0.00E+00"))</f>
        <v>#DIV/0!</v>
      </c>
      <c r="CD185" s="58" t="e">
        <f>VALUE(TEXT((BR185*'TOX and EXPO INPUTS'!$F$23),"0.00E+00"))</f>
        <v>#DIV/0!</v>
      </c>
      <c r="CE185" s="57" t="e">
        <f>VALUE(TEXT((BS185*'TOX and EXPO INPUTS'!$F$23),"0.00E+00"))</f>
        <v>#DIV/0!</v>
      </c>
      <c r="CF185" s="57" t="e">
        <f>VALUE(TEXT((BT185*'TOX and EXPO INPUTS'!$F$23),"0.00E+00"))</f>
        <v>#DIV/0!</v>
      </c>
      <c r="CG185" s="57" t="e">
        <f>VALUE(TEXT((BU185*'TOX and EXPO INPUTS'!$F$23),"0.00E+00"))</f>
        <v>#DIV/0!</v>
      </c>
      <c r="CH185" s="57" t="e">
        <f>VALUE(TEXT((BV185*'TOX and EXPO INPUTS'!$F$23),"0.00E+00"))</f>
        <v>#DIV/0!</v>
      </c>
      <c r="CI185" s="57" t="e">
        <f>VALUE(TEXT((BW185*'TOX and EXPO INPUTS'!$F$23),"0.00E+00"))</f>
        <v>#DIV/0!</v>
      </c>
      <c r="CJ185" s="58" t="e">
        <f>VALUE(TEXT((BX185*'TOX and EXPO INPUTS'!$F$23),"0.00E+00"))</f>
        <v>#DIV/0!</v>
      </c>
      <c r="CK185" s="57" t="e">
        <f>VALUE(TEXT((BY185*'TOX and EXPO INPUTS'!$F$23),"0.00E+00"))</f>
        <v>#DIV/0!</v>
      </c>
      <c r="CL185" s="57" t="e">
        <f>VALUE(TEXT((BZ185*'TOX and EXPO INPUTS'!$F$23),"0.00E+00"))</f>
        <v>#DIV/0!</v>
      </c>
      <c r="CM185" s="57" t="e">
        <f>VALUE(TEXT((CA185*'TOX and EXPO INPUTS'!$F$23),"0.00E+00"))</f>
        <v>#DIV/0!</v>
      </c>
      <c r="CN185" s="57" t="e">
        <f>VALUE(TEXT((CB185*'TOX and EXPO INPUTS'!$F$23),"0.00E+00"))</f>
        <v>#DIV/0!</v>
      </c>
      <c r="CO185" s="57" t="e">
        <f>VALUE(TEXT((CC185*'TOX and EXPO INPUTS'!$F$23),"0.00E+00"))</f>
        <v>#DIV/0!</v>
      </c>
      <c r="CP185" s="38" t="s">
        <v>106</v>
      </c>
      <c r="CQ185" s="34" t="s">
        <v>107</v>
      </c>
      <c r="CR185" s="34" t="s">
        <v>108</v>
      </c>
      <c r="CS185" s="39" t="s">
        <v>109</v>
      </c>
    </row>
    <row r="186" spans="1:97" ht="48" customHeight="1" x14ac:dyDescent="0.25">
      <c r="A186" s="34" t="s">
        <v>98</v>
      </c>
      <c r="B186" s="34" t="s">
        <v>99</v>
      </c>
      <c r="C186" s="34" t="s">
        <v>113</v>
      </c>
      <c r="D186" s="34" t="s">
        <v>101</v>
      </c>
      <c r="E186" s="39" t="s">
        <v>102</v>
      </c>
      <c r="F186" s="40" t="s">
        <v>138</v>
      </c>
      <c r="G186" s="43"/>
      <c r="H186" s="36" t="s">
        <v>104</v>
      </c>
      <c r="I186" s="67"/>
      <c r="J186" s="36" t="s">
        <v>105</v>
      </c>
      <c r="K186" s="100">
        <f>VLOOKUP(F186,'Amount Seed Planted_variables'!$A$3:$I$74,2,0)</f>
        <v>175000</v>
      </c>
      <c r="L186" s="100">
        <f>VLOOKUP(F186,'Amount Seed Planted_variables'!$A$3:$I$74,3,0)</f>
        <v>400000</v>
      </c>
      <c r="M186" s="36">
        <f t="shared" si="74"/>
        <v>0</v>
      </c>
      <c r="N186" s="35">
        <f t="shared" si="75"/>
        <v>0</v>
      </c>
      <c r="O186" s="101">
        <v>3000</v>
      </c>
      <c r="P186" s="93">
        <f>VLOOKUP(F186,'Amount Seed Planted_variables'!$A$3:$I$74,4,0)</f>
        <v>2090880</v>
      </c>
      <c r="Q186" s="93">
        <f>VLOOKUP(F186,'Amount Seed Planted_variables'!$A$3:$I$74,7,0)</f>
        <v>80</v>
      </c>
      <c r="R186" s="93">
        <f>VLOOKUP(F186,'Amount Seed Planted_variables'!$A$3:$I$74,8,0)</f>
        <v>167270400</v>
      </c>
      <c r="S186" s="87" t="str">
        <f t="shared" si="71"/>
        <v>NA</v>
      </c>
      <c r="T186" s="35">
        <v>10</v>
      </c>
      <c r="U186" s="35">
        <v>30</v>
      </c>
      <c r="V186" s="41">
        <v>349</v>
      </c>
      <c r="W186" s="35">
        <v>51.2</v>
      </c>
      <c r="X186" s="35">
        <v>42.2</v>
      </c>
      <c r="Y186" s="41">
        <v>1.2</v>
      </c>
      <c r="Z186" s="35">
        <f t="shared" si="91"/>
        <v>0.12</v>
      </c>
      <c r="AA186" s="42">
        <f t="shared" si="76"/>
        <v>0</v>
      </c>
      <c r="AB186" s="37">
        <f t="shared" si="77"/>
        <v>0</v>
      </c>
      <c r="AC186" s="37">
        <f t="shared" si="78"/>
        <v>0</v>
      </c>
      <c r="AD186" s="42" t="e">
        <f>VALUE(TEXT(((AA186*'TOX and EXPO INPUTS'!$F$13)/'TOX and EXPO INPUTS'!$E$27),"0.00E+00"))</f>
        <v>#DIV/0!</v>
      </c>
      <c r="AE186" s="37" t="e">
        <f>VALUE(TEXT(((AB186*'TOX and EXPO INPUTS'!$F$13)/'TOX and EXPO INPUTS'!$E$27),"0.00E+00"))</f>
        <v>#DIV/0!</v>
      </c>
      <c r="AF186" s="37" t="e">
        <f>VALUE(TEXT(((AC186*'TOX and EXPO INPUTS'!$F$13)/'TOX and EXPO INPUTS'!$E$27),"0.00E+00"))</f>
        <v>#DIV/0!</v>
      </c>
      <c r="AG186" s="42" t="e">
        <f>IF($E186="ST",VALUE(TEXT(('TOX and EXPO INPUTS'!$F$7/AD186),"0.0E+00")),IF($E186="IT",VALUE(TEXT(('TOX and EXPO INPUTS'!$F$10/AD186),"0.0E+00"))))</f>
        <v>#DIV/0!</v>
      </c>
      <c r="AH186" s="37" t="e">
        <f>IF($E186="ST",VALUE(TEXT(('TOX and EXPO INPUTS'!$F$7/AE186),"0.0E+00")),IF($E186="IT",VALUE(TEXT(('TOX and EXPO INPUTS'!$F$10/AE186),"0.0E+00"))))</f>
        <v>#DIV/0!</v>
      </c>
      <c r="AI186" s="37" t="e">
        <f>IF($E186="ST",VALUE(TEXT(('TOX and EXPO INPUTS'!$F$7/AF186),"0.0E+00")),IF($E186="IT",VALUE(TEXT(('TOX and EXPO INPUTS'!$F$10/AF186),"0.0E+00"))))</f>
        <v>#DIV/0!</v>
      </c>
      <c r="AJ186" s="42">
        <f t="shared" si="72"/>
        <v>0</v>
      </c>
      <c r="AK186" s="37">
        <f t="shared" si="73"/>
        <v>0</v>
      </c>
      <c r="AL186" s="42" t="e">
        <f>VALUE(TEXT(((AJ186*'TOX and EXPO INPUTS'!$F$21)/'TOX and EXPO INPUTS'!$E$29),"0.00E+00"))</f>
        <v>#DIV/0!</v>
      </c>
      <c r="AM186" s="37" t="e">
        <f>VALUE(TEXT(((AK186*'TOX and EXPO INPUTS'!$F$21)/'TOX and EXPO INPUTS'!$E$29),"0.00E+00"))</f>
        <v>#DIV/0!</v>
      </c>
      <c r="AN186" s="42" t="e">
        <f>IF($E186="ST",VALUE(TEXT(('TOX and EXPO INPUTS'!$F$15/AL186),"0.0E+00")),IF($E186="IT",VALUE(TEXT(('TOX and EXPO INPUTS'!$F$18/AL186),"0.0E+00"))))</f>
        <v>#DIV/0!</v>
      </c>
      <c r="AO186" s="37" t="e">
        <f>IF($E186="ST",VALUE(TEXT(('TOX and EXPO INPUTS'!$F$15/AM186),"0.0E+00")),IF($E186="IT",VALUE(TEXT(('TOX and EXPO INPUTS'!$F$18/AM186),"0.0E+00"))))</f>
        <v>#DIV/0!</v>
      </c>
      <c r="AP186" s="42" t="e">
        <f t="shared" si="79"/>
        <v>#DIV/0!</v>
      </c>
      <c r="AQ186" s="37" t="e">
        <f t="shared" si="80"/>
        <v>#DIV/0!</v>
      </c>
      <c r="AR186" s="37" t="e">
        <f t="shared" si="81"/>
        <v>#DIV/0!</v>
      </c>
      <c r="AS186" s="37" t="e">
        <f t="shared" si="82"/>
        <v>#DIV/0!</v>
      </c>
      <c r="AT186" s="37" t="e">
        <f t="shared" si="83"/>
        <v>#DIV/0!</v>
      </c>
      <c r="AU186" s="37" t="e">
        <f t="shared" si="84"/>
        <v>#DIV/0!</v>
      </c>
      <c r="AV186" s="42" t="e">
        <f t="shared" si="85"/>
        <v>#DIV/0!</v>
      </c>
      <c r="AW186" s="37" t="e">
        <f t="shared" si="86"/>
        <v>#DIV/0!</v>
      </c>
      <c r="AX186" s="37" t="e">
        <f t="shared" si="87"/>
        <v>#DIV/0!</v>
      </c>
      <c r="AY186" s="37" t="e">
        <f t="shared" si="88"/>
        <v>#DIV/0!</v>
      </c>
      <c r="AZ186" s="37" t="e">
        <f t="shared" si="89"/>
        <v>#DIV/0!</v>
      </c>
      <c r="BA186" s="37" t="e">
        <f t="shared" si="90"/>
        <v>#DIV/0!</v>
      </c>
      <c r="BB186" s="42" t="e">
        <f>IF($E186="ST",VALUE(TEXT((1/(('TOX and EXPO INPUTS'!$F$9/AG186)+('TOX and EXPO INPUTS'!$F$17/AN186))),"0.0E+00")),IF($E186="IT",VALUE(TEXT((1/(('TOX and EXPO INPUTS'!$F$12/AG186)+('TOX and EXPO INPUTS'!$F$20/AN186))),"0.0E+00"))))</f>
        <v>#DIV/0!</v>
      </c>
      <c r="BC186" s="37" t="e">
        <f>IF($E186="ST",VALUE(TEXT((1/(('TOX and EXPO INPUTS'!$F$9/AH186)+('TOX and EXPO INPUTS'!$F$17/AN186))),"0.0E+00")),IF($E186="IT",VALUE(TEXT((1/(('TOX and EXPO INPUTS'!$F$12/AH186)+('TOX and EXPO INPUTS'!$F$20/AN186))),"0.0E+00"))))</f>
        <v>#DIV/0!</v>
      </c>
      <c r="BD186" s="37" t="e">
        <f>IF($E186="ST",VALUE(TEXT((1/(('TOX and EXPO INPUTS'!$F$9/AI186)+('TOX and EXPO INPUTS'!$F$17/AN186))),"0.0E+00")),IF($E186="IT",VALUE(TEXT((1/(('TOX and EXPO INPUTS'!$F$12/AI186)+('TOX and EXPO INPUTS'!$F$20/AN186))),"0.0E+00"))))</f>
        <v>#DIV/0!</v>
      </c>
      <c r="BE186" s="37" t="e">
        <f>IF($E186="ST",VALUE(TEXT((1/(('TOX and EXPO INPUTS'!$F$9/AG186)+('TOX and EXPO INPUTS'!$F$17/AO186))),"0.0E+00")),IF($E186="IT",VALUE(TEXT((1/(('TOX and EXPO INPUTS'!$F$12/AG186)+('TOX and EXPO INPUTS'!$F$20/AO186))),"0.0E+00"))))</f>
        <v>#DIV/0!</v>
      </c>
      <c r="BF186" s="37" t="e">
        <f>IF($E186="ST",VALUE(TEXT((1/(('TOX and EXPO INPUTS'!$F$9/AH186)+('TOX and EXPO INPUTS'!$F$17/AO186))),"0.0E+00")),IF($E186="IT",VALUE(TEXT((1/(('TOX and EXPO INPUTS'!$F$12/AH186)+('TOX and EXPO INPUTS'!$F$20/AO186))),"0.0E+00"))))</f>
        <v>#DIV/0!</v>
      </c>
      <c r="BG186" s="37" t="e">
        <f>IF($E186="ST",VALUE(TEXT((1/(('TOX and EXPO INPUTS'!$F$9/AI186)+('TOX and EXPO INPUTS'!$F$17/AO186))),"0.0E+00")),IF($E186="IT",VALUE(TEXT((1/(('TOX and EXPO INPUTS'!$F$12/AI186)+('TOX and EXPO INPUTS'!$F$20/AO186))),"0.0E+00"))))</f>
        <v>#DIV/0!</v>
      </c>
      <c r="BH186" s="42" t="e">
        <f>VALUE(TEXT((AD186*$T186/365*'TOX and EXPO INPUTS'!$E$33/'TOX and EXPO INPUTS'!$E$34),"0.00E+00"))</f>
        <v>#DIV/0!</v>
      </c>
      <c r="BI186" s="37" t="e">
        <f>VALUE(TEXT((AE186*$T186/365*'TOX and EXPO INPUTS'!$E$33/'TOX and EXPO INPUTS'!$E$34),"0.00E+00"))</f>
        <v>#DIV/0!</v>
      </c>
      <c r="BJ186" s="37" t="e">
        <f>VALUE(TEXT((AF186*$T186/365*'TOX and EXPO INPUTS'!$E$33/'TOX and EXPO INPUTS'!$E$34),"0.00E+00"))</f>
        <v>#DIV/0!</v>
      </c>
      <c r="BK186" s="42" t="e">
        <f>VALUE(TEXT((AD186*$U186/365*'TOX and EXPO INPUTS'!$E$33/'TOX and EXPO INPUTS'!$E$34),"0.00E+00"))</f>
        <v>#DIV/0!</v>
      </c>
      <c r="BL186" s="37" t="e">
        <f>VALUE(TEXT((AE186*$U186/365*'TOX and EXPO INPUTS'!$E$33/'TOX and EXPO INPUTS'!$E$34),"0.00E+00"))</f>
        <v>#DIV/0!</v>
      </c>
      <c r="BM186" s="37" t="e">
        <f>VALUE(TEXT((AF186*$U186/365*'TOX and EXPO INPUTS'!$E$33/'TOX and EXPO INPUTS'!$E$34),"0.00E+00"))</f>
        <v>#DIV/0!</v>
      </c>
      <c r="BN186" s="42" t="e">
        <f>VALUE(TEXT((AL186*$T186/365*'TOX and EXPO INPUTS'!$E$33/'TOX and EXPO INPUTS'!$E$34),"0.00E+00"))</f>
        <v>#DIV/0!</v>
      </c>
      <c r="BO186" s="37" t="e">
        <f>VALUE(TEXT((AM186*$T186/365*'TOX and EXPO INPUTS'!$E$33/'TOX and EXPO INPUTS'!$E$34),"0.00E+00"))</f>
        <v>#DIV/0!</v>
      </c>
      <c r="BP186" s="42" t="e">
        <f>VALUE(TEXT((AL186*$U186/365*'TOX and EXPO INPUTS'!$E$33/'TOX and EXPO INPUTS'!$E$34),"0.00E+00"))</f>
        <v>#DIV/0!</v>
      </c>
      <c r="BQ186" s="37" t="e">
        <f>VALUE(TEXT((AM186*$U186/365*'TOX and EXPO INPUTS'!$E$33/'TOX and EXPO INPUTS'!$E$34),"0.00E+00"))</f>
        <v>#DIV/0!</v>
      </c>
      <c r="BR186" s="42" t="e">
        <f>VALUE(TEXT((AP186*$T186/365*'TOX and EXPO INPUTS'!$E$33/'TOX and EXPO INPUTS'!$E$34),"0.00E+00"))</f>
        <v>#DIV/0!</v>
      </c>
      <c r="BS186" s="37" t="e">
        <f>VALUE(TEXT((AQ186*$T186/365*'TOX and EXPO INPUTS'!$E$33/'TOX and EXPO INPUTS'!$E$34),"0.00E+00"))</f>
        <v>#DIV/0!</v>
      </c>
      <c r="BT186" s="37" t="e">
        <f>VALUE(TEXT((AR186*$T186/365*'TOX and EXPO INPUTS'!$E$33/'TOX and EXPO INPUTS'!$E$34),"0.00E+00"))</f>
        <v>#DIV/0!</v>
      </c>
      <c r="BU186" s="37" t="e">
        <f>VALUE(TEXT((AS186*$T186/365*'TOX and EXPO INPUTS'!$E$33/'TOX and EXPO INPUTS'!$E$34),"0.00E+00"))</f>
        <v>#DIV/0!</v>
      </c>
      <c r="BV186" s="37" t="e">
        <f>VALUE(TEXT((AT186*$T186/365*'TOX and EXPO INPUTS'!$E$33/'TOX and EXPO INPUTS'!$E$34),"0.00E+00"))</f>
        <v>#DIV/0!</v>
      </c>
      <c r="BW186" s="37" t="e">
        <f>VALUE(TEXT((AU186*$T186/365*'TOX and EXPO INPUTS'!$E$33/'TOX and EXPO INPUTS'!$E$34),"0.00E+00"))</f>
        <v>#DIV/0!</v>
      </c>
      <c r="BX186" s="42" t="e">
        <f>VALUE(TEXT((AP186*$U186/365*'TOX and EXPO INPUTS'!$E$33/'TOX and EXPO INPUTS'!$E$34),"0.00E+00"))</f>
        <v>#DIV/0!</v>
      </c>
      <c r="BY186" s="37" t="e">
        <f>VALUE(TEXT((AQ186*$U186/365*'TOX and EXPO INPUTS'!$E$33/'TOX and EXPO INPUTS'!$E$34),"0.00E+00"))</f>
        <v>#DIV/0!</v>
      </c>
      <c r="BZ186" s="37" t="e">
        <f>VALUE(TEXT((AR186*$U186/365*'TOX and EXPO INPUTS'!$E$33/'TOX and EXPO INPUTS'!$E$34),"0.00E+00"))</f>
        <v>#DIV/0!</v>
      </c>
      <c r="CA186" s="37" t="e">
        <f>VALUE(TEXT((AS186*$U186/365*'TOX and EXPO INPUTS'!$E$33/'TOX and EXPO INPUTS'!$E$34),"0.00E+00"))</f>
        <v>#DIV/0!</v>
      </c>
      <c r="CB186" s="37" t="e">
        <f>VALUE(TEXT((AT186*$U186/365*'TOX and EXPO INPUTS'!$E$33/'TOX and EXPO INPUTS'!$E$34),"0.00E+00"))</f>
        <v>#DIV/0!</v>
      </c>
      <c r="CC186" s="37" t="e">
        <f>VALUE(TEXT((AU186*$U186/365*'TOX and EXPO INPUTS'!$E$33/'TOX and EXPO INPUTS'!$E$34),"0.00E+00"))</f>
        <v>#DIV/0!</v>
      </c>
      <c r="CD186" s="58" t="e">
        <f>VALUE(TEXT((BR186*'TOX and EXPO INPUTS'!$F$23),"0.00E+00"))</f>
        <v>#DIV/0!</v>
      </c>
      <c r="CE186" s="57" t="e">
        <f>VALUE(TEXT((BS186*'TOX and EXPO INPUTS'!$F$23),"0.00E+00"))</f>
        <v>#DIV/0!</v>
      </c>
      <c r="CF186" s="57" t="e">
        <f>VALUE(TEXT((BT186*'TOX and EXPO INPUTS'!$F$23),"0.00E+00"))</f>
        <v>#DIV/0!</v>
      </c>
      <c r="CG186" s="57" t="e">
        <f>VALUE(TEXT((BU186*'TOX and EXPO INPUTS'!$F$23),"0.00E+00"))</f>
        <v>#DIV/0!</v>
      </c>
      <c r="CH186" s="57" t="e">
        <f>VALUE(TEXT((BV186*'TOX and EXPO INPUTS'!$F$23),"0.00E+00"))</f>
        <v>#DIV/0!</v>
      </c>
      <c r="CI186" s="57" t="e">
        <f>VALUE(TEXT((BW186*'TOX and EXPO INPUTS'!$F$23),"0.00E+00"))</f>
        <v>#DIV/0!</v>
      </c>
      <c r="CJ186" s="58" t="e">
        <f>VALUE(TEXT((BX186*'TOX and EXPO INPUTS'!$F$23),"0.00E+00"))</f>
        <v>#DIV/0!</v>
      </c>
      <c r="CK186" s="57" t="e">
        <f>VALUE(TEXT((BY186*'TOX and EXPO INPUTS'!$F$23),"0.00E+00"))</f>
        <v>#DIV/0!</v>
      </c>
      <c r="CL186" s="57" t="e">
        <f>VALUE(TEXT((BZ186*'TOX and EXPO INPUTS'!$F$23),"0.00E+00"))</f>
        <v>#DIV/0!</v>
      </c>
      <c r="CM186" s="57" t="e">
        <f>VALUE(TEXT((CA186*'TOX and EXPO INPUTS'!$F$23),"0.00E+00"))</f>
        <v>#DIV/0!</v>
      </c>
      <c r="CN186" s="57" t="e">
        <f>VALUE(TEXT((CB186*'TOX and EXPO INPUTS'!$F$23),"0.00E+00"))</f>
        <v>#DIV/0!</v>
      </c>
      <c r="CO186" s="57" t="e">
        <f>VALUE(TEXT((CC186*'TOX and EXPO INPUTS'!$F$23),"0.00E+00"))</f>
        <v>#DIV/0!</v>
      </c>
      <c r="CP186" s="38" t="s">
        <v>106</v>
      </c>
      <c r="CQ186" s="34" t="s">
        <v>107</v>
      </c>
      <c r="CR186" s="34" t="s">
        <v>108</v>
      </c>
      <c r="CS186" s="39" t="s">
        <v>109</v>
      </c>
    </row>
    <row r="187" spans="1:97" ht="48" customHeight="1" x14ac:dyDescent="0.25">
      <c r="A187" s="34" t="s">
        <v>98</v>
      </c>
      <c r="B187" s="34" t="s">
        <v>99</v>
      </c>
      <c r="C187" s="34" t="s">
        <v>113</v>
      </c>
      <c r="D187" s="34" t="s">
        <v>101</v>
      </c>
      <c r="E187" s="39" t="s">
        <v>112</v>
      </c>
      <c r="F187" s="40" t="s">
        <v>138</v>
      </c>
      <c r="G187" s="43"/>
      <c r="H187" s="36" t="s">
        <v>104</v>
      </c>
      <c r="I187" s="67"/>
      <c r="J187" s="36" t="s">
        <v>105</v>
      </c>
      <c r="K187" s="100">
        <f>VLOOKUP(F187,'Amount Seed Planted_variables'!$A$3:$I$74,2,0)</f>
        <v>175000</v>
      </c>
      <c r="L187" s="100">
        <f>VLOOKUP(F187,'Amount Seed Planted_variables'!$A$3:$I$74,3,0)</f>
        <v>400000</v>
      </c>
      <c r="M187" s="36">
        <f t="shared" si="74"/>
        <v>0</v>
      </c>
      <c r="N187" s="35">
        <f t="shared" si="75"/>
        <v>0</v>
      </c>
      <c r="O187" s="101">
        <v>3000</v>
      </c>
      <c r="P187" s="93">
        <f>VLOOKUP(F187,'Amount Seed Planted_variables'!$A$3:$I$74,4,0)</f>
        <v>2090880</v>
      </c>
      <c r="Q187" s="93">
        <f>VLOOKUP(F187,'Amount Seed Planted_variables'!$A$3:$I$74,7,0)</f>
        <v>80</v>
      </c>
      <c r="R187" s="93">
        <f>VLOOKUP(F187,'Amount Seed Planted_variables'!$A$3:$I$74,8,0)</f>
        <v>167270400</v>
      </c>
      <c r="S187" s="87" t="str">
        <f t="shared" si="71"/>
        <v>NA</v>
      </c>
      <c r="T187" s="35">
        <v>10</v>
      </c>
      <c r="U187" s="35">
        <v>30</v>
      </c>
      <c r="V187" s="41">
        <v>349</v>
      </c>
      <c r="W187" s="35">
        <v>51.2</v>
      </c>
      <c r="X187" s="35">
        <v>42.2</v>
      </c>
      <c r="Y187" s="41">
        <v>1.2</v>
      </c>
      <c r="Z187" s="35">
        <f t="shared" si="91"/>
        <v>0.12</v>
      </c>
      <c r="AA187" s="42">
        <f t="shared" si="76"/>
        <v>0</v>
      </c>
      <c r="AB187" s="37">
        <f t="shared" si="77"/>
        <v>0</v>
      </c>
      <c r="AC187" s="37">
        <f t="shared" si="78"/>
        <v>0</v>
      </c>
      <c r="AD187" s="42" t="e">
        <f>VALUE(TEXT(((AA187*'TOX and EXPO INPUTS'!$F$13)/'TOX and EXPO INPUTS'!$E$27),"0.00E+00"))</f>
        <v>#DIV/0!</v>
      </c>
      <c r="AE187" s="37" t="e">
        <f>VALUE(TEXT(((AB187*'TOX and EXPO INPUTS'!$F$13)/'TOX and EXPO INPUTS'!$E$27),"0.00E+00"))</f>
        <v>#DIV/0!</v>
      </c>
      <c r="AF187" s="37" t="e">
        <f>VALUE(TEXT(((AC187*'TOX and EXPO INPUTS'!$F$13)/'TOX and EXPO INPUTS'!$E$27),"0.00E+00"))</f>
        <v>#DIV/0!</v>
      </c>
      <c r="AG187" s="42" t="e">
        <f>IF($E187="ST",VALUE(TEXT(('TOX and EXPO INPUTS'!$F$7/AD187),"0.0E+00")),IF($E187="IT",VALUE(TEXT(('TOX and EXPO INPUTS'!$F$10/AD187),"0.0E+00"))))</f>
        <v>#DIV/0!</v>
      </c>
      <c r="AH187" s="37" t="e">
        <f>IF($E187="ST",VALUE(TEXT(('TOX and EXPO INPUTS'!$F$7/AE187),"0.0E+00")),IF($E187="IT",VALUE(TEXT(('TOX and EXPO INPUTS'!$F$10/AE187),"0.0E+00"))))</f>
        <v>#DIV/0!</v>
      </c>
      <c r="AI187" s="37" t="e">
        <f>IF($E187="ST",VALUE(TEXT(('TOX and EXPO INPUTS'!$F$7/AF187),"0.0E+00")),IF($E187="IT",VALUE(TEXT(('TOX and EXPO INPUTS'!$F$10/AF187),"0.0E+00"))))</f>
        <v>#DIV/0!</v>
      </c>
      <c r="AJ187" s="42">
        <f t="shared" si="72"/>
        <v>0</v>
      </c>
      <c r="AK187" s="37">
        <f t="shared" si="73"/>
        <v>0</v>
      </c>
      <c r="AL187" s="42" t="e">
        <f>VALUE(TEXT(((AJ187*'TOX and EXPO INPUTS'!$F$21)/'TOX and EXPO INPUTS'!$E$29),"0.00E+00"))</f>
        <v>#DIV/0!</v>
      </c>
      <c r="AM187" s="37" t="e">
        <f>VALUE(TEXT(((AK187*'TOX and EXPO INPUTS'!$F$21)/'TOX and EXPO INPUTS'!$E$29),"0.00E+00"))</f>
        <v>#DIV/0!</v>
      </c>
      <c r="AN187" s="42" t="e">
        <f>IF($E187="ST",VALUE(TEXT(('TOX and EXPO INPUTS'!$F$15/AL187),"0.0E+00")),IF($E187="IT",VALUE(TEXT(('TOX and EXPO INPUTS'!$F$18/AL187),"0.0E+00"))))</f>
        <v>#DIV/0!</v>
      </c>
      <c r="AO187" s="37" t="e">
        <f>IF($E187="ST",VALUE(TEXT(('TOX and EXPO INPUTS'!$F$15/AM187),"0.0E+00")),IF($E187="IT",VALUE(TEXT(('TOX and EXPO INPUTS'!$F$18/AM187),"0.0E+00"))))</f>
        <v>#DIV/0!</v>
      </c>
      <c r="AP187" s="42" t="e">
        <f t="shared" si="79"/>
        <v>#DIV/0!</v>
      </c>
      <c r="AQ187" s="37" t="e">
        <f t="shared" si="80"/>
        <v>#DIV/0!</v>
      </c>
      <c r="AR187" s="37" t="e">
        <f t="shared" si="81"/>
        <v>#DIV/0!</v>
      </c>
      <c r="AS187" s="37" t="e">
        <f t="shared" si="82"/>
        <v>#DIV/0!</v>
      </c>
      <c r="AT187" s="37" t="e">
        <f t="shared" si="83"/>
        <v>#DIV/0!</v>
      </c>
      <c r="AU187" s="37" t="e">
        <f t="shared" si="84"/>
        <v>#DIV/0!</v>
      </c>
      <c r="AV187" s="42" t="e">
        <f t="shared" si="85"/>
        <v>#DIV/0!</v>
      </c>
      <c r="AW187" s="37" t="e">
        <f t="shared" si="86"/>
        <v>#DIV/0!</v>
      </c>
      <c r="AX187" s="37" t="e">
        <f t="shared" si="87"/>
        <v>#DIV/0!</v>
      </c>
      <c r="AY187" s="37" t="e">
        <f t="shared" si="88"/>
        <v>#DIV/0!</v>
      </c>
      <c r="AZ187" s="37" t="e">
        <f t="shared" si="89"/>
        <v>#DIV/0!</v>
      </c>
      <c r="BA187" s="37" t="e">
        <f t="shared" si="90"/>
        <v>#DIV/0!</v>
      </c>
      <c r="BB187" s="42" t="e">
        <f>IF($E187="ST",VALUE(TEXT((1/(('TOX and EXPO INPUTS'!$F$9/AG187)+('TOX and EXPO INPUTS'!$F$17/AN187))),"0.0E+00")),IF($E187="IT",VALUE(TEXT((1/(('TOX and EXPO INPUTS'!$F$12/AG187)+('TOX and EXPO INPUTS'!$F$20/AN187))),"0.0E+00"))))</f>
        <v>#DIV/0!</v>
      </c>
      <c r="BC187" s="37" t="e">
        <f>IF($E187="ST",VALUE(TEXT((1/(('TOX and EXPO INPUTS'!$F$9/AH187)+('TOX and EXPO INPUTS'!$F$17/AN187))),"0.0E+00")),IF($E187="IT",VALUE(TEXT((1/(('TOX and EXPO INPUTS'!$F$12/AH187)+('TOX and EXPO INPUTS'!$F$20/AN187))),"0.0E+00"))))</f>
        <v>#DIV/0!</v>
      </c>
      <c r="BD187" s="37" t="e">
        <f>IF($E187="ST",VALUE(TEXT((1/(('TOX and EXPO INPUTS'!$F$9/AI187)+('TOX and EXPO INPUTS'!$F$17/AN187))),"0.0E+00")),IF($E187="IT",VALUE(TEXT((1/(('TOX and EXPO INPUTS'!$F$12/AI187)+('TOX and EXPO INPUTS'!$F$20/AN187))),"0.0E+00"))))</f>
        <v>#DIV/0!</v>
      </c>
      <c r="BE187" s="37" t="e">
        <f>IF($E187="ST",VALUE(TEXT((1/(('TOX and EXPO INPUTS'!$F$9/AG187)+('TOX and EXPO INPUTS'!$F$17/AO187))),"0.0E+00")),IF($E187="IT",VALUE(TEXT((1/(('TOX and EXPO INPUTS'!$F$12/AG187)+('TOX and EXPO INPUTS'!$F$20/AO187))),"0.0E+00"))))</f>
        <v>#DIV/0!</v>
      </c>
      <c r="BF187" s="37" t="e">
        <f>IF($E187="ST",VALUE(TEXT((1/(('TOX and EXPO INPUTS'!$F$9/AH187)+('TOX and EXPO INPUTS'!$F$17/AO187))),"0.0E+00")),IF($E187="IT",VALUE(TEXT((1/(('TOX and EXPO INPUTS'!$F$12/AH187)+('TOX and EXPO INPUTS'!$F$20/AO187))),"0.0E+00"))))</f>
        <v>#DIV/0!</v>
      </c>
      <c r="BG187" s="37" t="e">
        <f>IF($E187="ST",VALUE(TEXT((1/(('TOX and EXPO INPUTS'!$F$9/AI187)+('TOX and EXPO INPUTS'!$F$17/AO187))),"0.0E+00")),IF($E187="IT",VALUE(TEXT((1/(('TOX and EXPO INPUTS'!$F$12/AI187)+('TOX and EXPO INPUTS'!$F$20/AO187))),"0.0E+00"))))</f>
        <v>#DIV/0!</v>
      </c>
      <c r="BH187" s="42" t="e">
        <f>VALUE(TEXT((AD187*$T187/365*'TOX and EXPO INPUTS'!$E$33/'TOX and EXPO INPUTS'!$E$34),"0.00E+00"))</f>
        <v>#DIV/0!</v>
      </c>
      <c r="BI187" s="37" t="e">
        <f>VALUE(TEXT((AE187*$T187/365*'TOX and EXPO INPUTS'!$E$33/'TOX and EXPO INPUTS'!$E$34),"0.00E+00"))</f>
        <v>#DIV/0!</v>
      </c>
      <c r="BJ187" s="37" t="e">
        <f>VALUE(TEXT((AF187*$T187/365*'TOX and EXPO INPUTS'!$E$33/'TOX and EXPO INPUTS'!$E$34),"0.00E+00"))</f>
        <v>#DIV/0!</v>
      </c>
      <c r="BK187" s="42" t="e">
        <f>VALUE(TEXT((AD187*$U187/365*'TOX and EXPO INPUTS'!$E$33/'TOX and EXPO INPUTS'!$E$34),"0.00E+00"))</f>
        <v>#DIV/0!</v>
      </c>
      <c r="BL187" s="37" t="e">
        <f>VALUE(TEXT((AE187*$U187/365*'TOX and EXPO INPUTS'!$E$33/'TOX and EXPO INPUTS'!$E$34),"0.00E+00"))</f>
        <v>#DIV/0!</v>
      </c>
      <c r="BM187" s="37" t="e">
        <f>VALUE(TEXT((AF187*$U187/365*'TOX and EXPO INPUTS'!$E$33/'TOX and EXPO INPUTS'!$E$34),"0.00E+00"))</f>
        <v>#DIV/0!</v>
      </c>
      <c r="BN187" s="42" t="e">
        <f>VALUE(TEXT((AL187*$T187/365*'TOX and EXPO INPUTS'!$E$33/'TOX and EXPO INPUTS'!$E$34),"0.00E+00"))</f>
        <v>#DIV/0!</v>
      </c>
      <c r="BO187" s="37" t="e">
        <f>VALUE(TEXT((AM187*$T187/365*'TOX and EXPO INPUTS'!$E$33/'TOX and EXPO INPUTS'!$E$34),"0.00E+00"))</f>
        <v>#DIV/0!</v>
      </c>
      <c r="BP187" s="42" t="e">
        <f>VALUE(TEXT((AL187*$U187/365*'TOX and EXPO INPUTS'!$E$33/'TOX and EXPO INPUTS'!$E$34),"0.00E+00"))</f>
        <v>#DIV/0!</v>
      </c>
      <c r="BQ187" s="37" t="e">
        <f>VALUE(TEXT((AM187*$U187/365*'TOX and EXPO INPUTS'!$E$33/'TOX and EXPO INPUTS'!$E$34),"0.00E+00"))</f>
        <v>#DIV/0!</v>
      </c>
      <c r="BR187" s="42" t="e">
        <f>VALUE(TEXT((AP187*$T187/365*'TOX and EXPO INPUTS'!$E$33/'TOX and EXPO INPUTS'!$E$34),"0.00E+00"))</f>
        <v>#DIV/0!</v>
      </c>
      <c r="BS187" s="37" t="e">
        <f>VALUE(TEXT((AQ187*$T187/365*'TOX and EXPO INPUTS'!$E$33/'TOX and EXPO INPUTS'!$E$34),"0.00E+00"))</f>
        <v>#DIV/0!</v>
      </c>
      <c r="BT187" s="37" t="e">
        <f>VALUE(TEXT((AR187*$T187/365*'TOX and EXPO INPUTS'!$E$33/'TOX and EXPO INPUTS'!$E$34),"0.00E+00"))</f>
        <v>#DIV/0!</v>
      </c>
      <c r="BU187" s="37" t="e">
        <f>VALUE(TEXT((AS187*$T187/365*'TOX and EXPO INPUTS'!$E$33/'TOX and EXPO INPUTS'!$E$34),"0.00E+00"))</f>
        <v>#DIV/0!</v>
      </c>
      <c r="BV187" s="37" t="e">
        <f>VALUE(TEXT((AT187*$T187/365*'TOX and EXPO INPUTS'!$E$33/'TOX and EXPO INPUTS'!$E$34),"0.00E+00"))</f>
        <v>#DIV/0!</v>
      </c>
      <c r="BW187" s="37" t="e">
        <f>VALUE(TEXT((AU187*$T187/365*'TOX and EXPO INPUTS'!$E$33/'TOX and EXPO INPUTS'!$E$34),"0.00E+00"))</f>
        <v>#DIV/0!</v>
      </c>
      <c r="BX187" s="42" t="e">
        <f>VALUE(TEXT((AP187*$U187/365*'TOX and EXPO INPUTS'!$E$33/'TOX and EXPO INPUTS'!$E$34),"0.00E+00"))</f>
        <v>#DIV/0!</v>
      </c>
      <c r="BY187" s="37" t="e">
        <f>VALUE(TEXT((AQ187*$U187/365*'TOX and EXPO INPUTS'!$E$33/'TOX and EXPO INPUTS'!$E$34),"0.00E+00"))</f>
        <v>#DIV/0!</v>
      </c>
      <c r="BZ187" s="37" t="e">
        <f>VALUE(TEXT((AR187*$U187/365*'TOX and EXPO INPUTS'!$E$33/'TOX and EXPO INPUTS'!$E$34),"0.00E+00"))</f>
        <v>#DIV/0!</v>
      </c>
      <c r="CA187" s="37" t="e">
        <f>VALUE(TEXT((AS187*$U187/365*'TOX and EXPO INPUTS'!$E$33/'TOX and EXPO INPUTS'!$E$34),"0.00E+00"))</f>
        <v>#DIV/0!</v>
      </c>
      <c r="CB187" s="37" t="e">
        <f>VALUE(TEXT((AT187*$U187/365*'TOX and EXPO INPUTS'!$E$33/'TOX and EXPO INPUTS'!$E$34),"0.00E+00"))</f>
        <v>#DIV/0!</v>
      </c>
      <c r="CC187" s="37" t="e">
        <f>VALUE(TEXT((AU187*$U187/365*'TOX and EXPO INPUTS'!$E$33/'TOX and EXPO INPUTS'!$E$34),"0.00E+00"))</f>
        <v>#DIV/0!</v>
      </c>
      <c r="CD187" s="58" t="e">
        <f>VALUE(TEXT((BR187*'TOX and EXPO INPUTS'!$F$23),"0.00E+00"))</f>
        <v>#DIV/0!</v>
      </c>
      <c r="CE187" s="57" t="e">
        <f>VALUE(TEXT((BS187*'TOX and EXPO INPUTS'!$F$23),"0.00E+00"))</f>
        <v>#DIV/0!</v>
      </c>
      <c r="CF187" s="57" t="e">
        <f>VALUE(TEXT((BT187*'TOX and EXPO INPUTS'!$F$23),"0.00E+00"))</f>
        <v>#DIV/0!</v>
      </c>
      <c r="CG187" s="57" t="e">
        <f>VALUE(TEXT((BU187*'TOX and EXPO INPUTS'!$F$23),"0.00E+00"))</f>
        <v>#DIV/0!</v>
      </c>
      <c r="CH187" s="57" t="e">
        <f>VALUE(TEXT((BV187*'TOX and EXPO INPUTS'!$F$23),"0.00E+00"))</f>
        <v>#DIV/0!</v>
      </c>
      <c r="CI187" s="57" t="e">
        <f>VALUE(TEXT((BW187*'TOX and EXPO INPUTS'!$F$23),"0.00E+00"))</f>
        <v>#DIV/0!</v>
      </c>
      <c r="CJ187" s="58" t="e">
        <f>VALUE(TEXT((BX187*'TOX and EXPO INPUTS'!$F$23),"0.00E+00"))</f>
        <v>#DIV/0!</v>
      </c>
      <c r="CK187" s="57" t="e">
        <f>VALUE(TEXT((BY187*'TOX and EXPO INPUTS'!$F$23),"0.00E+00"))</f>
        <v>#DIV/0!</v>
      </c>
      <c r="CL187" s="57" t="e">
        <f>VALUE(TEXT((BZ187*'TOX and EXPO INPUTS'!$F$23),"0.00E+00"))</f>
        <v>#DIV/0!</v>
      </c>
      <c r="CM187" s="57" t="e">
        <f>VALUE(TEXT((CA187*'TOX and EXPO INPUTS'!$F$23),"0.00E+00"))</f>
        <v>#DIV/0!</v>
      </c>
      <c r="CN187" s="57" t="e">
        <f>VALUE(TEXT((CB187*'TOX and EXPO INPUTS'!$F$23),"0.00E+00"))</f>
        <v>#DIV/0!</v>
      </c>
      <c r="CO187" s="57" t="e">
        <f>VALUE(TEXT((CC187*'TOX and EXPO INPUTS'!$F$23),"0.00E+00"))</f>
        <v>#DIV/0!</v>
      </c>
      <c r="CP187" s="38" t="s">
        <v>106</v>
      </c>
      <c r="CQ187" s="34" t="s">
        <v>107</v>
      </c>
      <c r="CR187" s="34" t="s">
        <v>108</v>
      </c>
      <c r="CS187" s="39" t="s">
        <v>109</v>
      </c>
    </row>
    <row r="188" spans="1:97" ht="48" customHeight="1" x14ac:dyDescent="0.25">
      <c r="A188" s="34" t="s">
        <v>98</v>
      </c>
      <c r="B188" s="34" t="s">
        <v>99</v>
      </c>
      <c r="C188" s="34" t="s">
        <v>113</v>
      </c>
      <c r="D188" s="34" t="s">
        <v>110</v>
      </c>
      <c r="E188" s="39" t="s">
        <v>112</v>
      </c>
      <c r="F188" s="40" t="s">
        <v>138</v>
      </c>
      <c r="G188" s="43"/>
      <c r="H188" s="36" t="s">
        <v>104</v>
      </c>
      <c r="I188" s="67"/>
      <c r="J188" s="36" t="s">
        <v>105</v>
      </c>
      <c r="K188" s="100">
        <f>VLOOKUP(F188,'Amount Seed Planted_variables'!$A$3:$I$74,2,0)</f>
        <v>175000</v>
      </c>
      <c r="L188" s="100">
        <f>VLOOKUP(F188,'Amount Seed Planted_variables'!$A$3:$I$74,3,0)</f>
        <v>400000</v>
      </c>
      <c r="M188" s="36">
        <f t="shared" si="74"/>
        <v>0</v>
      </c>
      <c r="N188" s="35">
        <f t="shared" si="75"/>
        <v>0</v>
      </c>
      <c r="O188" s="101">
        <v>3000</v>
      </c>
      <c r="P188" s="93">
        <f>VLOOKUP(F188,'Amount Seed Planted_variables'!$A$3:$I$74,4,0)</f>
        <v>2090880</v>
      </c>
      <c r="Q188" s="93">
        <f>VLOOKUP(F188,'Amount Seed Planted_variables'!$A$3:$I$74,7,0)</f>
        <v>80</v>
      </c>
      <c r="R188" s="93">
        <f>VLOOKUP(F188,'Amount Seed Planted_variables'!$A$3:$I$74,8,0)</f>
        <v>167270400</v>
      </c>
      <c r="S188" s="87" t="str">
        <f t="shared" si="71"/>
        <v>NA</v>
      </c>
      <c r="T188" s="35">
        <v>10</v>
      </c>
      <c r="U188" s="35">
        <v>30</v>
      </c>
      <c r="V188" s="41">
        <v>68</v>
      </c>
      <c r="W188" s="35">
        <v>16.899999999999999</v>
      </c>
      <c r="X188" s="35">
        <v>13.1</v>
      </c>
      <c r="Y188" s="41">
        <v>3.6</v>
      </c>
      <c r="Z188" s="35">
        <f t="shared" si="91"/>
        <v>0.36000000000000004</v>
      </c>
      <c r="AA188" s="42">
        <f t="shared" si="76"/>
        <v>0</v>
      </c>
      <c r="AB188" s="37">
        <f t="shared" si="77"/>
        <v>0</v>
      </c>
      <c r="AC188" s="37">
        <f t="shared" si="78"/>
        <v>0</v>
      </c>
      <c r="AD188" s="42" t="e">
        <f>VALUE(TEXT(((AA188*'TOX and EXPO INPUTS'!$F$13)/'TOX and EXPO INPUTS'!$E$27),"0.00E+00"))</f>
        <v>#DIV/0!</v>
      </c>
      <c r="AE188" s="37" t="e">
        <f>VALUE(TEXT(((AB188*'TOX and EXPO INPUTS'!$F$13)/'TOX and EXPO INPUTS'!$E$27),"0.00E+00"))</f>
        <v>#DIV/0!</v>
      </c>
      <c r="AF188" s="37" t="e">
        <f>VALUE(TEXT(((AC188*'TOX and EXPO INPUTS'!$F$13)/'TOX and EXPO INPUTS'!$E$27),"0.00E+00"))</f>
        <v>#DIV/0!</v>
      </c>
      <c r="AG188" s="42" t="e">
        <f>IF($E188="ST",VALUE(TEXT(('TOX and EXPO INPUTS'!$F$7/AD188),"0.0E+00")),IF($E188="IT",VALUE(TEXT(('TOX and EXPO INPUTS'!$F$10/AD188),"0.0E+00"))))</f>
        <v>#DIV/0!</v>
      </c>
      <c r="AH188" s="37" t="e">
        <f>IF($E188="ST",VALUE(TEXT(('TOX and EXPO INPUTS'!$F$7/AE188),"0.0E+00")),IF($E188="IT",VALUE(TEXT(('TOX and EXPO INPUTS'!$F$10/AE188),"0.0E+00"))))</f>
        <v>#DIV/0!</v>
      </c>
      <c r="AI188" s="37" t="e">
        <f>IF($E188="ST",VALUE(TEXT(('TOX and EXPO INPUTS'!$F$7/AF188),"0.0E+00")),IF($E188="IT",VALUE(TEXT(('TOX and EXPO INPUTS'!$F$10/AF188),"0.0E+00"))))</f>
        <v>#DIV/0!</v>
      </c>
      <c r="AJ188" s="42">
        <f t="shared" si="72"/>
        <v>0</v>
      </c>
      <c r="AK188" s="37">
        <f t="shared" si="73"/>
        <v>0</v>
      </c>
      <c r="AL188" s="42" t="e">
        <f>VALUE(TEXT(((AJ188*'TOX and EXPO INPUTS'!$F$21)/'TOX and EXPO INPUTS'!$E$29),"0.00E+00"))</f>
        <v>#DIV/0!</v>
      </c>
      <c r="AM188" s="37" t="e">
        <f>VALUE(TEXT(((AK188*'TOX and EXPO INPUTS'!$F$21)/'TOX and EXPO INPUTS'!$E$29),"0.00E+00"))</f>
        <v>#DIV/0!</v>
      </c>
      <c r="AN188" s="42" t="e">
        <f>IF($E188="ST",VALUE(TEXT(('TOX and EXPO INPUTS'!$F$15/AL188),"0.0E+00")),IF($E188="IT",VALUE(TEXT(('TOX and EXPO INPUTS'!$F$18/AL188),"0.0E+00"))))</f>
        <v>#DIV/0!</v>
      </c>
      <c r="AO188" s="37" t="e">
        <f>IF($E188="ST",VALUE(TEXT(('TOX and EXPO INPUTS'!$F$15/AM188),"0.0E+00")),IF($E188="IT",VALUE(TEXT(('TOX and EXPO INPUTS'!$F$18/AM188),"0.0E+00"))))</f>
        <v>#DIV/0!</v>
      </c>
      <c r="AP188" s="42" t="e">
        <f t="shared" si="79"/>
        <v>#DIV/0!</v>
      </c>
      <c r="AQ188" s="37" t="e">
        <f t="shared" si="80"/>
        <v>#DIV/0!</v>
      </c>
      <c r="AR188" s="37" t="e">
        <f t="shared" si="81"/>
        <v>#DIV/0!</v>
      </c>
      <c r="AS188" s="37" t="e">
        <f t="shared" si="82"/>
        <v>#DIV/0!</v>
      </c>
      <c r="AT188" s="37" t="e">
        <f t="shared" si="83"/>
        <v>#DIV/0!</v>
      </c>
      <c r="AU188" s="37" t="e">
        <f t="shared" si="84"/>
        <v>#DIV/0!</v>
      </c>
      <c r="AV188" s="42" t="e">
        <f t="shared" si="85"/>
        <v>#DIV/0!</v>
      </c>
      <c r="AW188" s="37" t="e">
        <f t="shared" si="86"/>
        <v>#DIV/0!</v>
      </c>
      <c r="AX188" s="37" t="e">
        <f t="shared" si="87"/>
        <v>#DIV/0!</v>
      </c>
      <c r="AY188" s="37" t="e">
        <f t="shared" si="88"/>
        <v>#DIV/0!</v>
      </c>
      <c r="AZ188" s="37" t="e">
        <f t="shared" si="89"/>
        <v>#DIV/0!</v>
      </c>
      <c r="BA188" s="37" t="e">
        <f t="shared" si="90"/>
        <v>#DIV/0!</v>
      </c>
      <c r="BB188" s="42" t="e">
        <f>IF($E188="ST",VALUE(TEXT((1/(('TOX and EXPO INPUTS'!$F$9/AG188)+('TOX and EXPO INPUTS'!$F$17/AN188))),"0.0E+00")),IF($E188="IT",VALUE(TEXT((1/(('TOX and EXPO INPUTS'!$F$12/AG188)+('TOX and EXPO INPUTS'!$F$20/AN188))),"0.0E+00"))))</f>
        <v>#DIV/0!</v>
      </c>
      <c r="BC188" s="37" t="e">
        <f>IF($E188="ST",VALUE(TEXT((1/(('TOX and EXPO INPUTS'!$F$9/AH188)+('TOX and EXPO INPUTS'!$F$17/AN188))),"0.0E+00")),IF($E188="IT",VALUE(TEXT((1/(('TOX and EXPO INPUTS'!$F$12/AH188)+('TOX and EXPO INPUTS'!$F$20/AN188))),"0.0E+00"))))</f>
        <v>#DIV/0!</v>
      </c>
      <c r="BD188" s="37" t="e">
        <f>IF($E188="ST",VALUE(TEXT((1/(('TOX and EXPO INPUTS'!$F$9/AI188)+('TOX and EXPO INPUTS'!$F$17/AN188))),"0.0E+00")),IF($E188="IT",VALUE(TEXT((1/(('TOX and EXPO INPUTS'!$F$12/AI188)+('TOX and EXPO INPUTS'!$F$20/AN188))),"0.0E+00"))))</f>
        <v>#DIV/0!</v>
      </c>
      <c r="BE188" s="37" t="e">
        <f>IF($E188="ST",VALUE(TEXT((1/(('TOX and EXPO INPUTS'!$F$9/AG188)+('TOX and EXPO INPUTS'!$F$17/AO188))),"0.0E+00")),IF($E188="IT",VALUE(TEXT((1/(('TOX and EXPO INPUTS'!$F$12/AG188)+('TOX and EXPO INPUTS'!$F$20/AO188))),"0.0E+00"))))</f>
        <v>#DIV/0!</v>
      </c>
      <c r="BF188" s="37" t="e">
        <f>IF($E188="ST",VALUE(TEXT((1/(('TOX and EXPO INPUTS'!$F$9/AH188)+('TOX and EXPO INPUTS'!$F$17/AO188))),"0.0E+00")),IF($E188="IT",VALUE(TEXT((1/(('TOX and EXPO INPUTS'!$F$12/AH188)+('TOX and EXPO INPUTS'!$F$20/AO188))),"0.0E+00"))))</f>
        <v>#DIV/0!</v>
      </c>
      <c r="BG188" s="37" t="e">
        <f>IF($E188="ST",VALUE(TEXT((1/(('TOX and EXPO INPUTS'!$F$9/AI188)+('TOX and EXPO INPUTS'!$F$17/AO188))),"0.0E+00")),IF($E188="IT",VALUE(TEXT((1/(('TOX and EXPO INPUTS'!$F$12/AI188)+('TOX and EXPO INPUTS'!$F$20/AO188))),"0.0E+00"))))</f>
        <v>#DIV/0!</v>
      </c>
      <c r="BH188" s="42" t="e">
        <f>VALUE(TEXT((AD188*$T188/365*'TOX and EXPO INPUTS'!$E$33/'TOX and EXPO INPUTS'!$E$34),"0.00E+00"))</f>
        <v>#DIV/0!</v>
      </c>
      <c r="BI188" s="37" t="e">
        <f>VALUE(TEXT((AE188*$T188/365*'TOX and EXPO INPUTS'!$E$33/'TOX and EXPO INPUTS'!$E$34),"0.00E+00"))</f>
        <v>#DIV/0!</v>
      </c>
      <c r="BJ188" s="37" t="e">
        <f>VALUE(TEXT((AF188*$T188/365*'TOX and EXPO INPUTS'!$E$33/'TOX and EXPO INPUTS'!$E$34),"0.00E+00"))</f>
        <v>#DIV/0!</v>
      </c>
      <c r="BK188" s="42" t="e">
        <f>VALUE(TEXT((AD188*$U188/365*'TOX and EXPO INPUTS'!$E$33/'TOX and EXPO INPUTS'!$E$34),"0.00E+00"))</f>
        <v>#DIV/0!</v>
      </c>
      <c r="BL188" s="37" t="e">
        <f>VALUE(TEXT((AE188*$U188/365*'TOX and EXPO INPUTS'!$E$33/'TOX and EXPO INPUTS'!$E$34),"0.00E+00"))</f>
        <v>#DIV/0!</v>
      </c>
      <c r="BM188" s="37" t="e">
        <f>VALUE(TEXT((AF188*$U188/365*'TOX and EXPO INPUTS'!$E$33/'TOX and EXPO INPUTS'!$E$34),"0.00E+00"))</f>
        <v>#DIV/0!</v>
      </c>
      <c r="BN188" s="42" t="e">
        <f>VALUE(TEXT((AL188*$T188/365*'TOX and EXPO INPUTS'!$E$33/'TOX and EXPO INPUTS'!$E$34),"0.00E+00"))</f>
        <v>#DIV/0!</v>
      </c>
      <c r="BO188" s="37" t="e">
        <f>VALUE(TEXT((AM188*$T188/365*'TOX and EXPO INPUTS'!$E$33/'TOX and EXPO INPUTS'!$E$34),"0.00E+00"))</f>
        <v>#DIV/0!</v>
      </c>
      <c r="BP188" s="42" t="e">
        <f>VALUE(TEXT((AL188*$U188/365*'TOX and EXPO INPUTS'!$E$33/'TOX and EXPO INPUTS'!$E$34),"0.00E+00"))</f>
        <v>#DIV/0!</v>
      </c>
      <c r="BQ188" s="37" t="e">
        <f>VALUE(TEXT((AM188*$U188/365*'TOX and EXPO INPUTS'!$E$33/'TOX and EXPO INPUTS'!$E$34),"0.00E+00"))</f>
        <v>#DIV/0!</v>
      </c>
      <c r="BR188" s="42" t="e">
        <f>VALUE(TEXT((AP188*$T188/365*'TOX and EXPO INPUTS'!$E$33/'TOX and EXPO INPUTS'!$E$34),"0.00E+00"))</f>
        <v>#DIV/0!</v>
      </c>
      <c r="BS188" s="37" t="e">
        <f>VALUE(TEXT((AQ188*$T188/365*'TOX and EXPO INPUTS'!$E$33/'TOX and EXPO INPUTS'!$E$34),"0.00E+00"))</f>
        <v>#DIV/0!</v>
      </c>
      <c r="BT188" s="37" t="e">
        <f>VALUE(TEXT((AR188*$T188/365*'TOX and EXPO INPUTS'!$E$33/'TOX and EXPO INPUTS'!$E$34),"0.00E+00"))</f>
        <v>#DIV/0!</v>
      </c>
      <c r="BU188" s="37" t="e">
        <f>VALUE(TEXT((AS188*$T188/365*'TOX and EXPO INPUTS'!$E$33/'TOX and EXPO INPUTS'!$E$34),"0.00E+00"))</f>
        <v>#DIV/0!</v>
      </c>
      <c r="BV188" s="37" t="e">
        <f>VALUE(TEXT((AT188*$T188/365*'TOX and EXPO INPUTS'!$E$33/'TOX and EXPO INPUTS'!$E$34),"0.00E+00"))</f>
        <v>#DIV/0!</v>
      </c>
      <c r="BW188" s="37" t="e">
        <f>VALUE(TEXT((AU188*$T188/365*'TOX and EXPO INPUTS'!$E$33/'TOX and EXPO INPUTS'!$E$34),"0.00E+00"))</f>
        <v>#DIV/0!</v>
      </c>
      <c r="BX188" s="42" t="e">
        <f>VALUE(TEXT((AP188*$U188/365*'TOX and EXPO INPUTS'!$E$33/'TOX and EXPO INPUTS'!$E$34),"0.00E+00"))</f>
        <v>#DIV/0!</v>
      </c>
      <c r="BY188" s="37" t="e">
        <f>VALUE(TEXT((AQ188*$U188/365*'TOX and EXPO INPUTS'!$E$33/'TOX and EXPO INPUTS'!$E$34),"0.00E+00"))</f>
        <v>#DIV/0!</v>
      </c>
      <c r="BZ188" s="37" t="e">
        <f>VALUE(TEXT((AR188*$U188/365*'TOX and EXPO INPUTS'!$E$33/'TOX and EXPO INPUTS'!$E$34),"0.00E+00"))</f>
        <v>#DIV/0!</v>
      </c>
      <c r="CA188" s="37" t="e">
        <f>VALUE(TEXT((AS188*$U188/365*'TOX and EXPO INPUTS'!$E$33/'TOX and EXPO INPUTS'!$E$34),"0.00E+00"))</f>
        <v>#DIV/0!</v>
      </c>
      <c r="CB188" s="37" t="e">
        <f>VALUE(TEXT((AT188*$U188/365*'TOX and EXPO INPUTS'!$E$33/'TOX and EXPO INPUTS'!$E$34),"0.00E+00"))</f>
        <v>#DIV/0!</v>
      </c>
      <c r="CC188" s="37" t="e">
        <f>VALUE(TEXT((AU188*$U188/365*'TOX and EXPO INPUTS'!$E$33/'TOX and EXPO INPUTS'!$E$34),"0.00E+00"))</f>
        <v>#DIV/0!</v>
      </c>
      <c r="CD188" s="58" t="e">
        <f>VALUE(TEXT((BR188*'TOX and EXPO INPUTS'!$F$23),"0.00E+00"))</f>
        <v>#DIV/0!</v>
      </c>
      <c r="CE188" s="57" t="e">
        <f>VALUE(TEXT((BS188*'TOX and EXPO INPUTS'!$F$23),"0.00E+00"))</f>
        <v>#DIV/0!</v>
      </c>
      <c r="CF188" s="57" t="e">
        <f>VALUE(TEXT((BT188*'TOX and EXPO INPUTS'!$F$23),"0.00E+00"))</f>
        <v>#DIV/0!</v>
      </c>
      <c r="CG188" s="57" t="e">
        <f>VALUE(TEXT((BU188*'TOX and EXPO INPUTS'!$F$23),"0.00E+00"))</f>
        <v>#DIV/0!</v>
      </c>
      <c r="CH188" s="57" t="e">
        <f>VALUE(TEXT((BV188*'TOX and EXPO INPUTS'!$F$23),"0.00E+00"))</f>
        <v>#DIV/0!</v>
      </c>
      <c r="CI188" s="57" t="e">
        <f>VALUE(TEXT((BW188*'TOX and EXPO INPUTS'!$F$23),"0.00E+00"))</f>
        <v>#DIV/0!</v>
      </c>
      <c r="CJ188" s="58" t="e">
        <f>VALUE(TEXT((BX188*'TOX and EXPO INPUTS'!$F$23),"0.00E+00"))</f>
        <v>#DIV/0!</v>
      </c>
      <c r="CK188" s="57" t="e">
        <f>VALUE(TEXT((BY188*'TOX and EXPO INPUTS'!$F$23),"0.00E+00"))</f>
        <v>#DIV/0!</v>
      </c>
      <c r="CL188" s="57" t="e">
        <f>VALUE(TEXT((BZ188*'TOX and EXPO INPUTS'!$F$23),"0.00E+00"))</f>
        <v>#DIV/0!</v>
      </c>
      <c r="CM188" s="57" t="e">
        <f>VALUE(TEXT((CA188*'TOX and EXPO INPUTS'!$F$23),"0.00E+00"))</f>
        <v>#DIV/0!</v>
      </c>
      <c r="CN188" s="57" t="e">
        <f>VALUE(TEXT((CB188*'TOX and EXPO INPUTS'!$F$23),"0.00E+00"))</f>
        <v>#DIV/0!</v>
      </c>
      <c r="CO188" s="57" t="e">
        <f>VALUE(TEXT((CC188*'TOX and EXPO INPUTS'!$F$23),"0.00E+00"))</f>
        <v>#DIV/0!</v>
      </c>
      <c r="CP188" s="38" t="s">
        <v>106</v>
      </c>
      <c r="CQ188" s="34" t="s">
        <v>107</v>
      </c>
      <c r="CR188" s="34" t="s">
        <v>108</v>
      </c>
      <c r="CS188" s="39" t="s">
        <v>109</v>
      </c>
    </row>
    <row r="189" spans="1:97" ht="48" customHeight="1" x14ac:dyDescent="0.25">
      <c r="A189" s="34" t="s">
        <v>98</v>
      </c>
      <c r="B189" s="34" t="s">
        <v>99</v>
      </c>
      <c r="C189" s="34" t="s">
        <v>113</v>
      </c>
      <c r="D189" s="34" t="s">
        <v>111</v>
      </c>
      <c r="E189" s="39" t="s">
        <v>112</v>
      </c>
      <c r="F189" s="40" t="s">
        <v>138</v>
      </c>
      <c r="G189" s="43"/>
      <c r="H189" s="36" t="s">
        <v>104</v>
      </c>
      <c r="I189" s="67"/>
      <c r="J189" s="36" t="s">
        <v>105</v>
      </c>
      <c r="K189" s="100">
        <f>VLOOKUP(F189,'Amount Seed Planted_variables'!$A$3:$I$74,2,0)</f>
        <v>175000</v>
      </c>
      <c r="L189" s="100">
        <f>VLOOKUP(F189,'Amount Seed Planted_variables'!$A$3:$I$74,3,0)</f>
        <v>400000</v>
      </c>
      <c r="M189" s="36">
        <f t="shared" si="74"/>
        <v>0</v>
      </c>
      <c r="N189" s="35">
        <f t="shared" si="75"/>
        <v>0</v>
      </c>
      <c r="O189" s="101">
        <v>3000</v>
      </c>
      <c r="P189" s="93">
        <f>VLOOKUP(F189,'Amount Seed Planted_variables'!$A$3:$I$74,4,0)</f>
        <v>2090880</v>
      </c>
      <c r="Q189" s="93">
        <f>VLOOKUP(F189,'Amount Seed Planted_variables'!$A$3:$I$74,7,0)</f>
        <v>80</v>
      </c>
      <c r="R189" s="93">
        <f>VLOOKUP(F189,'Amount Seed Planted_variables'!$A$3:$I$74,8,0)</f>
        <v>167270400</v>
      </c>
      <c r="S189" s="87">
        <f t="shared" si="71"/>
        <v>2.5</v>
      </c>
      <c r="T189" s="35">
        <v>10</v>
      </c>
      <c r="U189" s="35">
        <v>30</v>
      </c>
      <c r="V189" s="41">
        <v>138210600</v>
      </c>
      <c r="W189" s="35">
        <v>23262800</v>
      </c>
      <c r="X189" s="35">
        <v>21238200</v>
      </c>
      <c r="Y189" s="41">
        <v>106100</v>
      </c>
      <c r="Z189" s="35">
        <f t="shared" si="91"/>
        <v>10610</v>
      </c>
      <c r="AA189" s="42">
        <f t="shared" si="76"/>
        <v>0</v>
      </c>
      <c r="AB189" s="37">
        <f t="shared" si="77"/>
        <v>0</v>
      </c>
      <c r="AC189" s="37">
        <f t="shared" si="78"/>
        <v>0</v>
      </c>
      <c r="AD189" s="42" t="e">
        <f>VALUE(TEXT(((AA189*'TOX and EXPO INPUTS'!$F$13)/'TOX and EXPO INPUTS'!$E$27),"0.00E+00"))</f>
        <v>#DIV/0!</v>
      </c>
      <c r="AE189" s="37" t="e">
        <f>VALUE(TEXT(((AB189*'TOX and EXPO INPUTS'!$F$13)/'TOX and EXPO INPUTS'!$E$27),"0.00E+00"))</f>
        <v>#DIV/0!</v>
      </c>
      <c r="AF189" s="37" t="e">
        <f>VALUE(TEXT(((AC189*'TOX and EXPO INPUTS'!$F$13)/'TOX and EXPO INPUTS'!$E$27),"0.00E+00"))</f>
        <v>#DIV/0!</v>
      </c>
      <c r="AG189" s="42" t="e">
        <f>IF($E189="ST",VALUE(TEXT(('TOX and EXPO INPUTS'!$F$7/AD189),"0.0E+00")),IF($E189="IT",VALUE(TEXT(('TOX and EXPO INPUTS'!$F$10/AD189),"0.0E+00"))))</f>
        <v>#DIV/0!</v>
      </c>
      <c r="AH189" s="37" t="e">
        <f>IF($E189="ST",VALUE(TEXT(('TOX and EXPO INPUTS'!$F$7/AE189),"0.0E+00")),IF($E189="IT",VALUE(TEXT(('TOX and EXPO INPUTS'!$F$10/AE189),"0.0E+00"))))</f>
        <v>#DIV/0!</v>
      </c>
      <c r="AI189" s="37" t="e">
        <f>IF($E189="ST",VALUE(TEXT(('TOX and EXPO INPUTS'!$F$7/AF189),"0.0E+00")),IF($E189="IT",VALUE(TEXT(('TOX and EXPO INPUTS'!$F$10/AF189),"0.0E+00"))))</f>
        <v>#DIV/0!</v>
      </c>
      <c r="AJ189" s="42">
        <f t="shared" si="72"/>
        <v>0</v>
      </c>
      <c r="AK189" s="37">
        <f t="shared" si="73"/>
        <v>0</v>
      </c>
      <c r="AL189" s="42" t="e">
        <f>VALUE(TEXT(((AJ189*'TOX and EXPO INPUTS'!$F$21)/'TOX and EXPO INPUTS'!$E$29),"0.00E+00"))</f>
        <v>#DIV/0!</v>
      </c>
      <c r="AM189" s="37" t="e">
        <f>VALUE(TEXT(((AK189*'TOX and EXPO INPUTS'!$F$21)/'TOX and EXPO INPUTS'!$E$29),"0.00E+00"))</f>
        <v>#DIV/0!</v>
      </c>
      <c r="AN189" s="42" t="e">
        <f>IF($E189="ST",VALUE(TEXT(('TOX and EXPO INPUTS'!$F$15/AL189),"0.0E+00")),IF($E189="IT",VALUE(TEXT(('TOX and EXPO INPUTS'!$F$18/AL189),"0.0E+00"))))</f>
        <v>#DIV/0!</v>
      </c>
      <c r="AO189" s="37" t="e">
        <f>IF($E189="ST",VALUE(TEXT(('TOX and EXPO INPUTS'!$F$15/AM189),"0.0E+00")),IF($E189="IT",VALUE(TEXT(('TOX and EXPO INPUTS'!$F$18/AM189),"0.0E+00"))))</f>
        <v>#DIV/0!</v>
      </c>
      <c r="AP189" s="42" t="e">
        <f t="shared" si="79"/>
        <v>#DIV/0!</v>
      </c>
      <c r="AQ189" s="37" t="e">
        <f t="shared" si="80"/>
        <v>#DIV/0!</v>
      </c>
      <c r="AR189" s="37" t="e">
        <f t="shared" si="81"/>
        <v>#DIV/0!</v>
      </c>
      <c r="AS189" s="37" t="e">
        <f t="shared" si="82"/>
        <v>#DIV/0!</v>
      </c>
      <c r="AT189" s="37" t="e">
        <f t="shared" si="83"/>
        <v>#DIV/0!</v>
      </c>
      <c r="AU189" s="37" t="e">
        <f t="shared" si="84"/>
        <v>#DIV/0!</v>
      </c>
      <c r="AV189" s="42" t="e">
        <f t="shared" si="85"/>
        <v>#DIV/0!</v>
      </c>
      <c r="AW189" s="37" t="e">
        <f t="shared" si="86"/>
        <v>#DIV/0!</v>
      </c>
      <c r="AX189" s="37" t="e">
        <f t="shared" si="87"/>
        <v>#DIV/0!</v>
      </c>
      <c r="AY189" s="37" t="e">
        <f t="shared" si="88"/>
        <v>#DIV/0!</v>
      </c>
      <c r="AZ189" s="37" t="e">
        <f t="shared" si="89"/>
        <v>#DIV/0!</v>
      </c>
      <c r="BA189" s="37" t="e">
        <f t="shared" si="90"/>
        <v>#DIV/0!</v>
      </c>
      <c r="BB189" s="42" t="e">
        <f>IF($E189="ST",VALUE(TEXT((1/(('TOX and EXPO INPUTS'!$F$9/AG189)+('TOX and EXPO INPUTS'!$F$17/AN189))),"0.0E+00")),IF($E189="IT",VALUE(TEXT((1/(('TOX and EXPO INPUTS'!$F$12/AG189)+('TOX and EXPO INPUTS'!$F$20/AN189))),"0.0E+00"))))</f>
        <v>#DIV/0!</v>
      </c>
      <c r="BC189" s="37" t="e">
        <f>IF($E189="ST",VALUE(TEXT((1/(('TOX and EXPO INPUTS'!$F$9/AH189)+('TOX and EXPO INPUTS'!$F$17/AN189))),"0.0E+00")),IF($E189="IT",VALUE(TEXT((1/(('TOX and EXPO INPUTS'!$F$12/AH189)+('TOX and EXPO INPUTS'!$F$20/AN189))),"0.0E+00"))))</f>
        <v>#DIV/0!</v>
      </c>
      <c r="BD189" s="37" t="e">
        <f>IF($E189="ST",VALUE(TEXT((1/(('TOX and EXPO INPUTS'!$F$9/AI189)+('TOX and EXPO INPUTS'!$F$17/AN189))),"0.0E+00")),IF($E189="IT",VALUE(TEXT((1/(('TOX and EXPO INPUTS'!$F$12/AI189)+('TOX and EXPO INPUTS'!$F$20/AN189))),"0.0E+00"))))</f>
        <v>#DIV/0!</v>
      </c>
      <c r="BE189" s="37" t="e">
        <f>IF($E189="ST",VALUE(TEXT((1/(('TOX and EXPO INPUTS'!$F$9/AG189)+('TOX and EXPO INPUTS'!$F$17/AO189))),"0.0E+00")),IF($E189="IT",VALUE(TEXT((1/(('TOX and EXPO INPUTS'!$F$12/AG189)+('TOX and EXPO INPUTS'!$F$20/AO189))),"0.0E+00"))))</f>
        <v>#DIV/0!</v>
      </c>
      <c r="BF189" s="37" t="e">
        <f>IF($E189="ST",VALUE(TEXT((1/(('TOX and EXPO INPUTS'!$F$9/AH189)+('TOX and EXPO INPUTS'!$F$17/AO189))),"0.0E+00")),IF($E189="IT",VALUE(TEXT((1/(('TOX and EXPO INPUTS'!$F$12/AH189)+('TOX and EXPO INPUTS'!$F$20/AO189))),"0.0E+00"))))</f>
        <v>#DIV/0!</v>
      </c>
      <c r="BG189" s="37" t="e">
        <f>IF($E189="ST",VALUE(TEXT((1/(('TOX and EXPO INPUTS'!$F$9/AI189)+('TOX and EXPO INPUTS'!$F$17/AO189))),"0.0E+00")),IF($E189="IT",VALUE(TEXT((1/(('TOX and EXPO INPUTS'!$F$12/AI189)+('TOX and EXPO INPUTS'!$F$20/AO189))),"0.0E+00"))))</f>
        <v>#DIV/0!</v>
      </c>
      <c r="BH189" s="42" t="e">
        <f>VALUE(TEXT((AD189*$T189/365*'TOX and EXPO INPUTS'!$E$33/'TOX and EXPO INPUTS'!$E$34),"0.00E+00"))</f>
        <v>#DIV/0!</v>
      </c>
      <c r="BI189" s="37" t="e">
        <f>VALUE(TEXT((AE189*$T189/365*'TOX and EXPO INPUTS'!$E$33/'TOX and EXPO INPUTS'!$E$34),"0.00E+00"))</f>
        <v>#DIV/0!</v>
      </c>
      <c r="BJ189" s="37" t="e">
        <f>VALUE(TEXT((AF189*$T189/365*'TOX and EXPO INPUTS'!$E$33/'TOX and EXPO INPUTS'!$E$34),"0.00E+00"))</f>
        <v>#DIV/0!</v>
      </c>
      <c r="BK189" s="42" t="e">
        <f>VALUE(TEXT((AD189*$U189/365*'TOX and EXPO INPUTS'!$E$33/'TOX and EXPO INPUTS'!$E$34),"0.00E+00"))</f>
        <v>#DIV/0!</v>
      </c>
      <c r="BL189" s="37" t="e">
        <f>VALUE(TEXT((AE189*$U189/365*'TOX and EXPO INPUTS'!$E$33/'TOX and EXPO INPUTS'!$E$34),"0.00E+00"))</f>
        <v>#DIV/0!</v>
      </c>
      <c r="BM189" s="37" t="e">
        <f>VALUE(TEXT((AF189*$U189/365*'TOX and EXPO INPUTS'!$E$33/'TOX and EXPO INPUTS'!$E$34),"0.00E+00"))</f>
        <v>#DIV/0!</v>
      </c>
      <c r="BN189" s="42" t="e">
        <f>VALUE(TEXT((AL189*$T189/365*'TOX and EXPO INPUTS'!$E$33/'TOX and EXPO INPUTS'!$E$34),"0.00E+00"))</f>
        <v>#DIV/0!</v>
      </c>
      <c r="BO189" s="37" t="e">
        <f>VALUE(TEXT((AM189*$T189/365*'TOX and EXPO INPUTS'!$E$33/'TOX and EXPO INPUTS'!$E$34),"0.00E+00"))</f>
        <v>#DIV/0!</v>
      </c>
      <c r="BP189" s="42" t="e">
        <f>VALUE(TEXT((AL189*$U189/365*'TOX and EXPO INPUTS'!$E$33/'TOX and EXPO INPUTS'!$E$34),"0.00E+00"))</f>
        <v>#DIV/0!</v>
      </c>
      <c r="BQ189" s="37" t="e">
        <f>VALUE(TEXT((AM189*$U189/365*'TOX and EXPO INPUTS'!$E$33/'TOX and EXPO INPUTS'!$E$34),"0.00E+00"))</f>
        <v>#DIV/0!</v>
      </c>
      <c r="BR189" s="42" t="e">
        <f>VALUE(TEXT((AP189*$T189/365*'TOX and EXPO INPUTS'!$E$33/'TOX and EXPO INPUTS'!$E$34),"0.00E+00"))</f>
        <v>#DIV/0!</v>
      </c>
      <c r="BS189" s="37" t="e">
        <f>VALUE(TEXT((AQ189*$T189/365*'TOX and EXPO INPUTS'!$E$33/'TOX and EXPO INPUTS'!$E$34),"0.00E+00"))</f>
        <v>#DIV/0!</v>
      </c>
      <c r="BT189" s="37" t="e">
        <f>VALUE(TEXT((AR189*$T189/365*'TOX and EXPO INPUTS'!$E$33/'TOX and EXPO INPUTS'!$E$34),"0.00E+00"))</f>
        <v>#DIV/0!</v>
      </c>
      <c r="BU189" s="37" t="e">
        <f>VALUE(TEXT((AS189*$T189/365*'TOX and EXPO INPUTS'!$E$33/'TOX and EXPO INPUTS'!$E$34),"0.00E+00"))</f>
        <v>#DIV/0!</v>
      </c>
      <c r="BV189" s="37" t="e">
        <f>VALUE(TEXT((AT189*$T189/365*'TOX and EXPO INPUTS'!$E$33/'TOX and EXPO INPUTS'!$E$34),"0.00E+00"))</f>
        <v>#DIV/0!</v>
      </c>
      <c r="BW189" s="37" t="e">
        <f>VALUE(TEXT((AU189*$T189/365*'TOX and EXPO INPUTS'!$E$33/'TOX and EXPO INPUTS'!$E$34),"0.00E+00"))</f>
        <v>#DIV/0!</v>
      </c>
      <c r="BX189" s="42" t="e">
        <f>VALUE(TEXT((AP189*$U189/365*'TOX and EXPO INPUTS'!$E$33/'TOX and EXPO INPUTS'!$E$34),"0.00E+00"))</f>
        <v>#DIV/0!</v>
      </c>
      <c r="BY189" s="37" t="e">
        <f>VALUE(TEXT((AQ189*$U189/365*'TOX and EXPO INPUTS'!$E$33/'TOX and EXPO INPUTS'!$E$34),"0.00E+00"))</f>
        <v>#DIV/0!</v>
      </c>
      <c r="BZ189" s="37" t="e">
        <f>VALUE(TEXT((AR189*$U189/365*'TOX and EXPO INPUTS'!$E$33/'TOX and EXPO INPUTS'!$E$34),"0.00E+00"))</f>
        <v>#DIV/0!</v>
      </c>
      <c r="CA189" s="37" t="e">
        <f>VALUE(TEXT((AS189*$U189/365*'TOX and EXPO INPUTS'!$E$33/'TOX and EXPO INPUTS'!$E$34),"0.00E+00"))</f>
        <v>#DIV/0!</v>
      </c>
      <c r="CB189" s="37" t="e">
        <f>VALUE(TEXT((AT189*$U189/365*'TOX and EXPO INPUTS'!$E$33/'TOX and EXPO INPUTS'!$E$34),"0.00E+00"))</f>
        <v>#DIV/0!</v>
      </c>
      <c r="CC189" s="37" t="e">
        <f>VALUE(TEXT((AU189*$U189/365*'TOX and EXPO INPUTS'!$E$33/'TOX and EXPO INPUTS'!$E$34),"0.00E+00"))</f>
        <v>#DIV/0!</v>
      </c>
      <c r="CD189" s="58" t="e">
        <f>VALUE(TEXT((BR189*'TOX and EXPO INPUTS'!$F$23),"0.00E+00"))</f>
        <v>#DIV/0!</v>
      </c>
      <c r="CE189" s="57" t="e">
        <f>VALUE(TEXT((BS189*'TOX and EXPO INPUTS'!$F$23),"0.00E+00"))</f>
        <v>#DIV/0!</v>
      </c>
      <c r="CF189" s="57" t="e">
        <f>VALUE(TEXT((BT189*'TOX and EXPO INPUTS'!$F$23),"0.00E+00"))</f>
        <v>#DIV/0!</v>
      </c>
      <c r="CG189" s="57" t="e">
        <f>VALUE(TEXT((BU189*'TOX and EXPO INPUTS'!$F$23),"0.00E+00"))</f>
        <v>#DIV/0!</v>
      </c>
      <c r="CH189" s="57" t="e">
        <f>VALUE(TEXT((BV189*'TOX and EXPO INPUTS'!$F$23),"0.00E+00"))</f>
        <v>#DIV/0!</v>
      </c>
      <c r="CI189" s="57" t="e">
        <f>VALUE(TEXT((BW189*'TOX and EXPO INPUTS'!$F$23),"0.00E+00"))</f>
        <v>#DIV/0!</v>
      </c>
      <c r="CJ189" s="58" t="e">
        <f>VALUE(TEXT((BX189*'TOX and EXPO INPUTS'!$F$23),"0.00E+00"))</f>
        <v>#DIV/0!</v>
      </c>
      <c r="CK189" s="57" t="e">
        <f>VALUE(TEXT((BY189*'TOX and EXPO INPUTS'!$F$23),"0.00E+00"))</f>
        <v>#DIV/0!</v>
      </c>
      <c r="CL189" s="57" t="e">
        <f>VALUE(TEXT((BZ189*'TOX and EXPO INPUTS'!$F$23),"0.00E+00"))</f>
        <v>#DIV/0!</v>
      </c>
      <c r="CM189" s="57" t="e">
        <f>VALUE(TEXT((CA189*'TOX and EXPO INPUTS'!$F$23),"0.00E+00"))</f>
        <v>#DIV/0!</v>
      </c>
      <c r="CN189" s="57" t="e">
        <f>VALUE(TEXT((CB189*'TOX and EXPO INPUTS'!$F$23),"0.00E+00"))</f>
        <v>#DIV/0!</v>
      </c>
      <c r="CO189" s="57" t="e">
        <f>VALUE(TEXT((CC189*'TOX and EXPO INPUTS'!$F$23),"0.00E+00"))</f>
        <v>#DIV/0!</v>
      </c>
      <c r="CP189" s="38" t="s">
        <v>106</v>
      </c>
      <c r="CQ189" s="34" t="s">
        <v>107</v>
      </c>
      <c r="CR189" s="34" t="s">
        <v>108</v>
      </c>
      <c r="CS189" s="39" t="s">
        <v>109</v>
      </c>
    </row>
    <row r="190" spans="1:97" ht="48" customHeight="1" x14ac:dyDescent="0.25">
      <c r="A190" s="34" t="s">
        <v>98</v>
      </c>
      <c r="B190" s="34" t="s">
        <v>99</v>
      </c>
      <c r="C190" s="34" t="s">
        <v>113</v>
      </c>
      <c r="D190" s="34" t="s">
        <v>442</v>
      </c>
      <c r="E190" s="39" t="s">
        <v>112</v>
      </c>
      <c r="F190" s="40" t="s">
        <v>138</v>
      </c>
      <c r="G190" s="43"/>
      <c r="H190" s="36" t="s">
        <v>104</v>
      </c>
      <c r="I190" s="67"/>
      <c r="J190" s="36" t="s">
        <v>105</v>
      </c>
      <c r="K190" s="100">
        <f>VLOOKUP(F190,'Amount Seed Planted_variables'!$A$3:$I$74,2,0)</f>
        <v>175000</v>
      </c>
      <c r="L190" s="100">
        <f>VLOOKUP(F190,'Amount Seed Planted_variables'!$A$3:$I$74,3,0)</f>
        <v>400000</v>
      </c>
      <c r="M190" s="36">
        <f t="shared" si="74"/>
        <v>0</v>
      </c>
      <c r="N190" s="35">
        <f t="shared" si="75"/>
        <v>0</v>
      </c>
      <c r="O190" s="101">
        <v>3000</v>
      </c>
      <c r="P190" s="93">
        <f>VLOOKUP(F190,'Amount Seed Planted_variables'!$A$3:$I$74,4,0)</f>
        <v>2090880</v>
      </c>
      <c r="Q190" s="93">
        <f>VLOOKUP(F190,'Amount Seed Planted_variables'!$A$3:$I$74,7,0)</f>
        <v>80</v>
      </c>
      <c r="R190" s="93">
        <f>VLOOKUP(F190,'Amount Seed Planted_variables'!$A$3:$I$74,8,0)</f>
        <v>167270400</v>
      </c>
      <c r="S190" s="87" t="str">
        <f t="shared" si="71"/>
        <v>NA</v>
      </c>
      <c r="T190" s="35">
        <v>10</v>
      </c>
      <c r="U190" s="35">
        <v>30</v>
      </c>
      <c r="V190" s="41">
        <v>3994</v>
      </c>
      <c r="W190" s="35">
        <v>797</v>
      </c>
      <c r="X190" s="35">
        <v>530</v>
      </c>
      <c r="Y190" s="41">
        <v>66</v>
      </c>
      <c r="Z190" s="35">
        <f t="shared" si="91"/>
        <v>6.6000000000000005</v>
      </c>
      <c r="AA190" s="42">
        <f t="shared" si="76"/>
        <v>0</v>
      </c>
      <c r="AB190" s="37">
        <f t="shared" si="77"/>
        <v>0</v>
      </c>
      <c r="AC190" s="37">
        <f t="shared" si="78"/>
        <v>0</v>
      </c>
      <c r="AD190" s="42" t="e">
        <f>VALUE(TEXT(((AA190*'TOX and EXPO INPUTS'!$F$13)/'TOX and EXPO INPUTS'!$E$27),"0.00E+00"))</f>
        <v>#DIV/0!</v>
      </c>
      <c r="AE190" s="37" t="e">
        <f>VALUE(TEXT(((AB190*'TOX and EXPO INPUTS'!$F$13)/'TOX and EXPO INPUTS'!$E$27),"0.00E+00"))</f>
        <v>#DIV/0!</v>
      </c>
      <c r="AF190" s="37" t="e">
        <f>VALUE(TEXT(((AC190*'TOX and EXPO INPUTS'!$F$13)/'TOX and EXPO INPUTS'!$E$27),"0.00E+00"))</f>
        <v>#DIV/0!</v>
      </c>
      <c r="AG190" s="42" t="e">
        <f>IF($E190="ST",VALUE(TEXT(('TOX and EXPO INPUTS'!$F$7/AD190),"0.0E+00")),IF($E190="IT",VALUE(TEXT(('TOX and EXPO INPUTS'!$F$10/AD190),"0.0E+00"))))</f>
        <v>#DIV/0!</v>
      </c>
      <c r="AH190" s="37" t="e">
        <f>IF($E190="ST",VALUE(TEXT(('TOX and EXPO INPUTS'!$F$7/AE190),"0.0E+00")),IF($E190="IT",VALUE(TEXT(('TOX and EXPO INPUTS'!$F$10/AE190),"0.0E+00"))))</f>
        <v>#DIV/0!</v>
      </c>
      <c r="AI190" s="37" t="e">
        <f>IF($E190="ST",VALUE(TEXT(('TOX and EXPO INPUTS'!$F$7/AF190),"0.0E+00")),IF($E190="IT",VALUE(TEXT(('TOX and EXPO INPUTS'!$F$10/AF190),"0.0E+00"))))</f>
        <v>#DIV/0!</v>
      </c>
      <c r="AJ190" s="42">
        <f t="shared" si="72"/>
        <v>0</v>
      </c>
      <c r="AK190" s="37">
        <f t="shared" si="73"/>
        <v>0</v>
      </c>
      <c r="AL190" s="42" t="e">
        <f>VALUE(TEXT(((AJ190*'TOX and EXPO INPUTS'!$F$21)/'TOX and EXPO INPUTS'!$E$29),"0.00E+00"))</f>
        <v>#DIV/0!</v>
      </c>
      <c r="AM190" s="37" t="e">
        <f>VALUE(TEXT(((AK190*'TOX and EXPO INPUTS'!$F$21)/'TOX and EXPO INPUTS'!$E$29),"0.00E+00"))</f>
        <v>#DIV/0!</v>
      </c>
      <c r="AN190" s="42" t="e">
        <f>IF($E190="ST",VALUE(TEXT(('TOX and EXPO INPUTS'!$F$15/AL190),"0.0E+00")),IF($E190="IT",VALUE(TEXT(('TOX and EXPO INPUTS'!$F$18/AL190),"0.0E+00"))))</f>
        <v>#DIV/0!</v>
      </c>
      <c r="AO190" s="37" t="e">
        <f>IF($E190="ST",VALUE(TEXT(('TOX and EXPO INPUTS'!$F$15/AM190),"0.0E+00")),IF($E190="IT",VALUE(TEXT(('TOX and EXPO INPUTS'!$F$18/AM190),"0.0E+00"))))</f>
        <v>#DIV/0!</v>
      </c>
      <c r="AP190" s="42" t="e">
        <f t="shared" si="79"/>
        <v>#DIV/0!</v>
      </c>
      <c r="AQ190" s="37" t="e">
        <f t="shared" si="80"/>
        <v>#DIV/0!</v>
      </c>
      <c r="AR190" s="37" t="e">
        <f t="shared" si="81"/>
        <v>#DIV/0!</v>
      </c>
      <c r="AS190" s="37" t="e">
        <f t="shared" si="82"/>
        <v>#DIV/0!</v>
      </c>
      <c r="AT190" s="37" t="e">
        <f t="shared" si="83"/>
        <v>#DIV/0!</v>
      </c>
      <c r="AU190" s="37" t="e">
        <f t="shared" si="84"/>
        <v>#DIV/0!</v>
      </c>
      <c r="AV190" s="42" t="e">
        <f t="shared" si="85"/>
        <v>#DIV/0!</v>
      </c>
      <c r="AW190" s="37" t="e">
        <f t="shared" si="86"/>
        <v>#DIV/0!</v>
      </c>
      <c r="AX190" s="37" t="e">
        <f t="shared" si="87"/>
        <v>#DIV/0!</v>
      </c>
      <c r="AY190" s="37" t="e">
        <f t="shared" si="88"/>
        <v>#DIV/0!</v>
      </c>
      <c r="AZ190" s="37" t="e">
        <f t="shared" si="89"/>
        <v>#DIV/0!</v>
      </c>
      <c r="BA190" s="37" t="e">
        <f t="shared" si="90"/>
        <v>#DIV/0!</v>
      </c>
      <c r="BB190" s="42" t="e">
        <f>IF($E190="ST",VALUE(TEXT((1/(('TOX and EXPO INPUTS'!$F$9/AG190)+('TOX and EXPO INPUTS'!$F$17/AN190))),"0.0E+00")),IF($E190="IT",VALUE(TEXT((1/(('TOX and EXPO INPUTS'!$F$12/AG190)+('TOX and EXPO INPUTS'!$F$20/AN190))),"0.0E+00"))))</f>
        <v>#DIV/0!</v>
      </c>
      <c r="BC190" s="37" t="e">
        <f>IF($E190="ST",VALUE(TEXT((1/(('TOX and EXPO INPUTS'!$F$9/AH190)+('TOX and EXPO INPUTS'!$F$17/AN190))),"0.0E+00")),IF($E190="IT",VALUE(TEXT((1/(('TOX and EXPO INPUTS'!$F$12/AH190)+('TOX and EXPO INPUTS'!$F$20/AN190))),"0.0E+00"))))</f>
        <v>#DIV/0!</v>
      </c>
      <c r="BD190" s="37" t="e">
        <f>IF($E190="ST",VALUE(TEXT((1/(('TOX and EXPO INPUTS'!$F$9/AI190)+('TOX and EXPO INPUTS'!$F$17/AN190))),"0.0E+00")),IF($E190="IT",VALUE(TEXT((1/(('TOX and EXPO INPUTS'!$F$12/AI190)+('TOX and EXPO INPUTS'!$F$20/AN190))),"0.0E+00"))))</f>
        <v>#DIV/0!</v>
      </c>
      <c r="BE190" s="37" t="e">
        <f>IF($E190="ST",VALUE(TEXT((1/(('TOX and EXPO INPUTS'!$F$9/AG190)+('TOX and EXPO INPUTS'!$F$17/AO190))),"0.0E+00")),IF($E190="IT",VALUE(TEXT((1/(('TOX and EXPO INPUTS'!$F$12/AG190)+('TOX and EXPO INPUTS'!$F$20/AO190))),"0.0E+00"))))</f>
        <v>#DIV/0!</v>
      </c>
      <c r="BF190" s="37" t="e">
        <f>IF($E190="ST",VALUE(TEXT((1/(('TOX and EXPO INPUTS'!$F$9/AH190)+('TOX and EXPO INPUTS'!$F$17/AO190))),"0.0E+00")),IF($E190="IT",VALUE(TEXT((1/(('TOX and EXPO INPUTS'!$F$12/AH190)+('TOX and EXPO INPUTS'!$F$20/AO190))),"0.0E+00"))))</f>
        <v>#DIV/0!</v>
      </c>
      <c r="BG190" s="37" t="e">
        <f>IF($E190="ST",VALUE(TEXT((1/(('TOX and EXPO INPUTS'!$F$9/AI190)+('TOX and EXPO INPUTS'!$F$17/AO190))),"0.0E+00")),IF($E190="IT",VALUE(TEXT((1/(('TOX and EXPO INPUTS'!$F$12/AI190)+('TOX and EXPO INPUTS'!$F$20/AO190))),"0.0E+00"))))</f>
        <v>#DIV/0!</v>
      </c>
      <c r="BH190" s="42" t="e">
        <f>VALUE(TEXT((AD190*$T190/365*'TOX and EXPO INPUTS'!$E$33/'TOX and EXPO INPUTS'!$E$34),"0.00E+00"))</f>
        <v>#DIV/0!</v>
      </c>
      <c r="BI190" s="37" t="e">
        <f>VALUE(TEXT((AE190*$T190/365*'TOX and EXPO INPUTS'!$E$33/'TOX and EXPO INPUTS'!$E$34),"0.00E+00"))</f>
        <v>#DIV/0!</v>
      </c>
      <c r="BJ190" s="37" t="e">
        <f>VALUE(TEXT((AF190*$T190/365*'TOX and EXPO INPUTS'!$E$33/'TOX and EXPO INPUTS'!$E$34),"0.00E+00"))</f>
        <v>#DIV/0!</v>
      </c>
      <c r="BK190" s="42" t="e">
        <f>VALUE(TEXT((AD190*$U190/365*'TOX and EXPO INPUTS'!$E$33/'TOX and EXPO INPUTS'!$E$34),"0.00E+00"))</f>
        <v>#DIV/0!</v>
      </c>
      <c r="BL190" s="37" t="e">
        <f>VALUE(TEXT((AE190*$U190/365*'TOX and EXPO INPUTS'!$E$33/'TOX and EXPO INPUTS'!$E$34),"0.00E+00"))</f>
        <v>#DIV/0!</v>
      </c>
      <c r="BM190" s="37" t="e">
        <f>VALUE(TEXT((AF190*$U190/365*'TOX and EXPO INPUTS'!$E$33/'TOX and EXPO INPUTS'!$E$34),"0.00E+00"))</f>
        <v>#DIV/0!</v>
      </c>
      <c r="BN190" s="42" t="e">
        <f>VALUE(TEXT((AL190*$T190/365*'TOX and EXPO INPUTS'!$E$33/'TOX and EXPO INPUTS'!$E$34),"0.00E+00"))</f>
        <v>#DIV/0!</v>
      </c>
      <c r="BO190" s="37" t="e">
        <f>VALUE(TEXT((AM190*$T190/365*'TOX and EXPO INPUTS'!$E$33/'TOX and EXPO INPUTS'!$E$34),"0.00E+00"))</f>
        <v>#DIV/0!</v>
      </c>
      <c r="BP190" s="42" t="e">
        <f>VALUE(TEXT((AL190*$U190/365*'TOX and EXPO INPUTS'!$E$33/'TOX and EXPO INPUTS'!$E$34),"0.00E+00"))</f>
        <v>#DIV/0!</v>
      </c>
      <c r="BQ190" s="37" t="e">
        <f>VALUE(TEXT((AM190*$U190/365*'TOX and EXPO INPUTS'!$E$33/'TOX and EXPO INPUTS'!$E$34),"0.00E+00"))</f>
        <v>#DIV/0!</v>
      </c>
      <c r="BR190" s="42" t="e">
        <f>VALUE(TEXT((AP190*$T190/365*'TOX and EXPO INPUTS'!$E$33/'TOX and EXPO INPUTS'!$E$34),"0.00E+00"))</f>
        <v>#DIV/0!</v>
      </c>
      <c r="BS190" s="37" t="e">
        <f>VALUE(TEXT((AQ190*$T190/365*'TOX and EXPO INPUTS'!$E$33/'TOX and EXPO INPUTS'!$E$34),"0.00E+00"))</f>
        <v>#DIV/0!</v>
      </c>
      <c r="BT190" s="37" t="e">
        <f>VALUE(TEXT((AR190*$T190/365*'TOX and EXPO INPUTS'!$E$33/'TOX and EXPO INPUTS'!$E$34),"0.00E+00"))</f>
        <v>#DIV/0!</v>
      </c>
      <c r="BU190" s="37" t="e">
        <f>VALUE(TEXT((AS190*$T190/365*'TOX and EXPO INPUTS'!$E$33/'TOX and EXPO INPUTS'!$E$34),"0.00E+00"))</f>
        <v>#DIV/0!</v>
      </c>
      <c r="BV190" s="37" t="e">
        <f>VALUE(TEXT((AT190*$T190/365*'TOX and EXPO INPUTS'!$E$33/'TOX and EXPO INPUTS'!$E$34),"0.00E+00"))</f>
        <v>#DIV/0!</v>
      </c>
      <c r="BW190" s="37" t="e">
        <f>VALUE(TEXT((AU190*$T190/365*'TOX and EXPO INPUTS'!$E$33/'TOX and EXPO INPUTS'!$E$34),"0.00E+00"))</f>
        <v>#DIV/0!</v>
      </c>
      <c r="BX190" s="42" t="e">
        <f>VALUE(TEXT((AP190*$U190/365*'TOX and EXPO INPUTS'!$E$33/'TOX and EXPO INPUTS'!$E$34),"0.00E+00"))</f>
        <v>#DIV/0!</v>
      </c>
      <c r="BY190" s="37" t="e">
        <f>VALUE(TEXT((AQ190*$U190/365*'TOX and EXPO INPUTS'!$E$33/'TOX and EXPO INPUTS'!$E$34),"0.00E+00"))</f>
        <v>#DIV/0!</v>
      </c>
      <c r="BZ190" s="37" t="e">
        <f>VALUE(TEXT((AR190*$U190/365*'TOX and EXPO INPUTS'!$E$33/'TOX and EXPO INPUTS'!$E$34),"0.00E+00"))</f>
        <v>#DIV/0!</v>
      </c>
      <c r="CA190" s="37" t="e">
        <f>VALUE(TEXT((AS190*$U190/365*'TOX and EXPO INPUTS'!$E$33/'TOX and EXPO INPUTS'!$E$34),"0.00E+00"))</f>
        <v>#DIV/0!</v>
      </c>
      <c r="CB190" s="37" t="e">
        <f>VALUE(TEXT((AT190*$U190/365*'TOX and EXPO INPUTS'!$E$33/'TOX and EXPO INPUTS'!$E$34),"0.00E+00"))</f>
        <v>#DIV/0!</v>
      </c>
      <c r="CC190" s="37" t="e">
        <f>VALUE(TEXT((AU190*$U190/365*'TOX and EXPO INPUTS'!$E$33/'TOX and EXPO INPUTS'!$E$34),"0.00E+00"))</f>
        <v>#DIV/0!</v>
      </c>
      <c r="CD190" s="58" t="e">
        <f>VALUE(TEXT((BR190*'TOX and EXPO INPUTS'!$F$23),"0.00E+00"))</f>
        <v>#DIV/0!</v>
      </c>
      <c r="CE190" s="57" t="e">
        <f>VALUE(TEXT((BS190*'TOX and EXPO INPUTS'!$F$23),"0.00E+00"))</f>
        <v>#DIV/0!</v>
      </c>
      <c r="CF190" s="57" t="e">
        <f>VALUE(TEXT((BT190*'TOX and EXPO INPUTS'!$F$23),"0.00E+00"))</f>
        <v>#DIV/0!</v>
      </c>
      <c r="CG190" s="57" t="e">
        <f>VALUE(TEXT((BU190*'TOX and EXPO INPUTS'!$F$23),"0.00E+00"))</f>
        <v>#DIV/0!</v>
      </c>
      <c r="CH190" s="57" t="e">
        <f>VALUE(TEXT((BV190*'TOX and EXPO INPUTS'!$F$23),"0.00E+00"))</f>
        <v>#DIV/0!</v>
      </c>
      <c r="CI190" s="57" t="e">
        <f>VALUE(TEXT((BW190*'TOX and EXPO INPUTS'!$F$23),"0.00E+00"))</f>
        <v>#DIV/0!</v>
      </c>
      <c r="CJ190" s="58" t="e">
        <f>VALUE(TEXT((BX190*'TOX and EXPO INPUTS'!$F$23),"0.00E+00"))</f>
        <v>#DIV/0!</v>
      </c>
      <c r="CK190" s="57" t="e">
        <f>VALUE(TEXT((BY190*'TOX and EXPO INPUTS'!$F$23),"0.00E+00"))</f>
        <v>#DIV/0!</v>
      </c>
      <c r="CL190" s="57" t="e">
        <f>VALUE(TEXT((BZ190*'TOX and EXPO INPUTS'!$F$23),"0.00E+00"))</f>
        <v>#DIV/0!</v>
      </c>
      <c r="CM190" s="57" t="e">
        <f>VALUE(TEXT((CA190*'TOX and EXPO INPUTS'!$F$23),"0.00E+00"))</f>
        <v>#DIV/0!</v>
      </c>
      <c r="CN190" s="57" t="e">
        <f>VALUE(TEXT((CB190*'TOX and EXPO INPUTS'!$F$23),"0.00E+00"))</f>
        <v>#DIV/0!</v>
      </c>
      <c r="CO190" s="57" t="e">
        <f>VALUE(TEXT((CC190*'TOX and EXPO INPUTS'!$F$23),"0.00E+00"))</f>
        <v>#DIV/0!</v>
      </c>
      <c r="CP190" s="38" t="s">
        <v>106</v>
      </c>
      <c r="CQ190" s="34" t="s">
        <v>107</v>
      </c>
      <c r="CR190" s="34" t="s">
        <v>108</v>
      </c>
      <c r="CS190" s="39" t="s">
        <v>109</v>
      </c>
    </row>
    <row r="191" spans="1:97" ht="48" customHeight="1" x14ac:dyDescent="0.25">
      <c r="A191" s="34" t="s">
        <v>98</v>
      </c>
      <c r="B191" s="34" t="s">
        <v>99</v>
      </c>
      <c r="C191" s="34" t="s">
        <v>115</v>
      </c>
      <c r="D191" s="34" t="s">
        <v>101</v>
      </c>
      <c r="E191" s="39" t="s">
        <v>102</v>
      </c>
      <c r="F191" s="40" t="s">
        <v>138</v>
      </c>
      <c r="G191" s="43"/>
      <c r="H191" s="36" t="s">
        <v>104</v>
      </c>
      <c r="I191" s="67"/>
      <c r="J191" s="36" t="s">
        <v>105</v>
      </c>
      <c r="K191" s="100">
        <f>VLOOKUP(F191,'Amount Seed Planted_variables'!$A$3:$I$74,2,0)</f>
        <v>175000</v>
      </c>
      <c r="L191" s="100">
        <f>VLOOKUP(F191,'Amount Seed Planted_variables'!$A$3:$I$74,3,0)</f>
        <v>400000</v>
      </c>
      <c r="M191" s="36">
        <f t="shared" si="74"/>
        <v>0</v>
      </c>
      <c r="N191" s="35">
        <f t="shared" si="75"/>
        <v>0</v>
      </c>
      <c r="O191" s="101">
        <v>225</v>
      </c>
      <c r="P191" s="93">
        <f>VLOOKUP(F191,'Amount Seed Planted_variables'!$A$3:$I$74,4,0)</f>
        <v>2090880</v>
      </c>
      <c r="Q191" s="93">
        <f>VLOOKUP(F191,'Amount Seed Planted_variables'!$A$3:$I$74,7,0)</f>
        <v>80</v>
      </c>
      <c r="R191" s="93">
        <f>VLOOKUP(F191,'Amount Seed Planted_variables'!$A$3:$I$74,8,0)</f>
        <v>167270400</v>
      </c>
      <c r="S191" s="87" t="str">
        <f t="shared" si="71"/>
        <v>NA</v>
      </c>
      <c r="T191" s="35">
        <v>10</v>
      </c>
      <c r="U191" s="35">
        <v>30</v>
      </c>
      <c r="V191" s="41">
        <v>349</v>
      </c>
      <c r="W191" s="35">
        <v>51.2</v>
      </c>
      <c r="X191" s="35">
        <v>42.2</v>
      </c>
      <c r="Y191" s="41">
        <v>1.2</v>
      </c>
      <c r="Z191" s="35">
        <f t="shared" si="91"/>
        <v>0.12</v>
      </c>
      <c r="AA191" s="42">
        <f t="shared" si="76"/>
        <v>0</v>
      </c>
      <c r="AB191" s="37">
        <f t="shared" si="77"/>
        <v>0</v>
      </c>
      <c r="AC191" s="37">
        <f t="shared" si="78"/>
        <v>0</v>
      </c>
      <c r="AD191" s="42" t="e">
        <f>VALUE(TEXT(((AA191*'TOX and EXPO INPUTS'!$F$13)/'TOX and EXPO INPUTS'!$E$27),"0.00E+00"))</f>
        <v>#DIV/0!</v>
      </c>
      <c r="AE191" s="37" t="e">
        <f>VALUE(TEXT(((AB191*'TOX and EXPO INPUTS'!$F$13)/'TOX and EXPO INPUTS'!$E$27),"0.00E+00"))</f>
        <v>#DIV/0!</v>
      </c>
      <c r="AF191" s="37" t="e">
        <f>VALUE(TEXT(((AC191*'TOX and EXPO INPUTS'!$F$13)/'TOX and EXPO INPUTS'!$E$27),"0.00E+00"))</f>
        <v>#DIV/0!</v>
      </c>
      <c r="AG191" s="42" t="e">
        <f>IF($E191="ST",VALUE(TEXT(('TOX and EXPO INPUTS'!$F$7/AD191),"0.0E+00")),IF($E191="IT",VALUE(TEXT(('TOX and EXPO INPUTS'!$F$10/AD191),"0.0E+00"))))</f>
        <v>#DIV/0!</v>
      </c>
      <c r="AH191" s="37" t="e">
        <f>IF($E191="ST",VALUE(TEXT(('TOX and EXPO INPUTS'!$F$7/AE191),"0.0E+00")),IF($E191="IT",VALUE(TEXT(('TOX and EXPO INPUTS'!$F$10/AE191),"0.0E+00"))))</f>
        <v>#DIV/0!</v>
      </c>
      <c r="AI191" s="37" t="e">
        <f>IF($E191="ST",VALUE(TEXT(('TOX and EXPO INPUTS'!$F$7/AF191),"0.0E+00")),IF($E191="IT",VALUE(TEXT(('TOX and EXPO INPUTS'!$F$10/AF191),"0.0E+00"))))</f>
        <v>#DIV/0!</v>
      </c>
      <c r="AJ191" s="42">
        <f t="shared" si="72"/>
        <v>0</v>
      </c>
      <c r="AK191" s="37">
        <f t="shared" si="73"/>
        <v>0</v>
      </c>
      <c r="AL191" s="42" t="e">
        <f>VALUE(TEXT(((AJ191*'TOX and EXPO INPUTS'!$F$21)/'TOX and EXPO INPUTS'!$E$29),"0.00E+00"))</f>
        <v>#DIV/0!</v>
      </c>
      <c r="AM191" s="37" t="e">
        <f>VALUE(TEXT(((AK191*'TOX and EXPO INPUTS'!$F$21)/'TOX and EXPO INPUTS'!$E$29),"0.00E+00"))</f>
        <v>#DIV/0!</v>
      </c>
      <c r="AN191" s="42" t="e">
        <f>IF($E191="ST",VALUE(TEXT(('TOX and EXPO INPUTS'!$F$15/AL191),"0.0E+00")),IF($E191="IT",VALUE(TEXT(('TOX and EXPO INPUTS'!$F$18/AL191),"0.0E+00"))))</f>
        <v>#DIV/0!</v>
      </c>
      <c r="AO191" s="37" t="e">
        <f>IF($E191="ST",VALUE(TEXT(('TOX and EXPO INPUTS'!$F$15/AM191),"0.0E+00")),IF($E191="IT",VALUE(TEXT(('TOX and EXPO INPUTS'!$F$18/AM191),"0.0E+00"))))</f>
        <v>#DIV/0!</v>
      </c>
      <c r="AP191" s="42" t="e">
        <f t="shared" si="79"/>
        <v>#DIV/0!</v>
      </c>
      <c r="AQ191" s="37" t="e">
        <f t="shared" si="80"/>
        <v>#DIV/0!</v>
      </c>
      <c r="AR191" s="37" t="e">
        <f t="shared" si="81"/>
        <v>#DIV/0!</v>
      </c>
      <c r="AS191" s="37" t="e">
        <f t="shared" si="82"/>
        <v>#DIV/0!</v>
      </c>
      <c r="AT191" s="37" t="e">
        <f t="shared" si="83"/>
        <v>#DIV/0!</v>
      </c>
      <c r="AU191" s="37" t="e">
        <f t="shared" si="84"/>
        <v>#DIV/0!</v>
      </c>
      <c r="AV191" s="42" t="e">
        <f t="shared" si="85"/>
        <v>#DIV/0!</v>
      </c>
      <c r="AW191" s="37" t="e">
        <f t="shared" si="86"/>
        <v>#DIV/0!</v>
      </c>
      <c r="AX191" s="37" t="e">
        <f t="shared" si="87"/>
        <v>#DIV/0!</v>
      </c>
      <c r="AY191" s="37" t="e">
        <f t="shared" si="88"/>
        <v>#DIV/0!</v>
      </c>
      <c r="AZ191" s="37" t="e">
        <f t="shared" si="89"/>
        <v>#DIV/0!</v>
      </c>
      <c r="BA191" s="37" t="e">
        <f t="shared" si="90"/>
        <v>#DIV/0!</v>
      </c>
      <c r="BB191" s="42" t="e">
        <f>IF($E191="ST",VALUE(TEXT((1/(('TOX and EXPO INPUTS'!$F$9/AG191)+('TOX and EXPO INPUTS'!$F$17/AN191))),"0.0E+00")),IF($E191="IT",VALUE(TEXT((1/(('TOX and EXPO INPUTS'!$F$12/AG191)+('TOX and EXPO INPUTS'!$F$20/AN191))),"0.0E+00"))))</f>
        <v>#DIV/0!</v>
      </c>
      <c r="BC191" s="37" t="e">
        <f>IF($E191="ST",VALUE(TEXT((1/(('TOX and EXPO INPUTS'!$F$9/AH191)+('TOX and EXPO INPUTS'!$F$17/AN191))),"0.0E+00")),IF($E191="IT",VALUE(TEXT((1/(('TOX and EXPO INPUTS'!$F$12/AH191)+('TOX and EXPO INPUTS'!$F$20/AN191))),"0.0E+00"))))</f>
        <v>#DIV/0!</v>
      </c>
      <c r="BD191" s="37" t="e">
        <f>IF($E191="ST",VALUE(TEXT((1/(('TOX and EXPO INPUTS'!$F$9/AI191)+('TOX and EXPO INPUTS'!$F$17/AN191))),"0.0E+00")),IF($E191="IT",VALUE(TEXT((1/(('TOX and EXPO INPUTS'!$F$12/AI191)+('TOX and EXPO INPUTS'!$F$20/AN191))),"0.0E+00"))))</f>
        <v>#DIV/0!</v>
      </c>
      <c r="BE191" s="37" t="e">
        <f>IF($E191="ST",VALUE(TEXT((1/(('TOX and EXPO INPUTS'!$F$9/AG191)+('TOX and EXPO INPUTS'!$F$17/AO191))),"0.0E+00")),IF($E191="IT",VALUE(TEXT((1/(('TOX and EXPO INPUTS'!$F$12/AG191)+('TOX and EXPO INPUTS'!$F$20/AO191))),"0.0E+00"))))</f>
        <v>#DIV/0!</v>
      </c>
      <c r="BF191" s="37" t="e">
        <f>IF($E191="ST",VALUE(TEXT((1/(('TOX and EXPO INPUTS'!$F$9/AH191)+('TOX and EXPO INPUTS'!$F$17/AO191))),"0.0E+00")),IF($E191="IT",VALUE(TEXT((1/(('TOX and EXPO INPUTS'!$F$12/AH191)+('TOX and EXPO INPUTS'!$F$20/AO191))),"0.0E+00"))))</f>
        <v>#DIV/0!</v>
      </c>
      <c r="BG191" s="37" t="e">
        <f>IF($E191="ST",VALUE(TEXT((1/(('TOX and EXPO INPUTS'!$F$9/AI191)+('TOX and EXPO INPUTS'!$F$17/AO191))),"0.0E+00")),IF($E191="IT",VALUE(TEXT((1/(('TOX and EXPO INPUTS'!$F$12/AI191)+('TOX and EXPO INPUTS'!$F$20/AO191))),"0.0E+00"))))</f>
        <v>#DIV/0!</v>
      </c>
      <c r="BH191" s="42" t="e">
        <f>VALUE(TEXT((AD191*$T191/365*'TOX and EXPO INPUTS'!$E$33/'TOX and EXPO INPUTS'!$E$34),"0.00E+00"))</f>
        <v>#DIV/0!</v>
      </c>
      <c r="BI191" s="37" t="e">
        <f>VALUE(TEXT((AE191*$T191/365*'TOX and EXPO INPUTS'!$E$33/'TOX and EXPO INPUTS'!$E$34),"0.00E+00"))</f>
        <v>#DIV/0!</v>
      </c>
      <c r="BJ191" s="37" t="e">
        <f>VALUE(TEXT((AF191*$T191/365*'TOX and EXPO INPUTS'!$E$33/'TOX and EXPO INPUTS'!$E$34),"0.00E+00"))</f>
        <v>#DIV/0!</v>
      </c>
      <c r="BK191" s="42" t="e">
        <f>VALUE(TEXT((AD191*$U191/365*'TOX and EXPO INPUTS'!$E$33/'TOX and EXPO INPUTS'!$E$34),"0.00E+00"))</f>
        <v>#DIV/0!</v>
      </c>
      <c r="BL191" s="37" t="e">
        <f>VALUE(TEXT((AE191*$U191/365*'TOX and EXPO INPUTS'!$E$33/'TOX and EXPO INPUTS'!$E$34),"0.00E+00"))</f>
        <v>#DIV/0!</v>
      </c>
      <c r="BM191" s="37" t="e">
        <f>VALUE(TEXT((AF191*$U191/365*'TOX and EXPO INPUTS'!$E$33/'TOX and EXPO INPUTS'!$E$34),"0.00E+00"))</f>
        <v>#DIV/0!</v>
      </c>
      <c r="BN191" s="42" t="e">
        <f>VALUE(TEXT((AL191*$T191/365*'TOX and EXPO INPUTS'!$E$33/'TOX and EXPO INPUTS'!$E$34),"0.00E+00"))</f>
        <v>#DIV/0!</v>
      </c>
      <c r="BO191" s="37" t="e">
        <f>VALUE(TEXT((AM191*$T191/365*'TOX and EXPO INPUTS'!$E$33/'TOX and EXPO INPUTS'!$E$34),"0.00E+00"))</f>
        <v>#DIV/0!</v>
      </c>
      <c r="BP191" s="42" t="e">
        <f>VALUE(TEXT((AL191*$U191/365*'TOX and EXPO INPUTS'!$E$33/'TOX and EXPO INPUTS'!$E$34),"0.00E+00"))</f>
        <v>#DIV/0!</v>
      </c>
      <c r="BQ191" s="37" t="e">
        <f>VALUE(TEXT((AM191*$U191/365*'TOX and EXPO INPUTS'!$E$33/'TOX and EXPO INPUTS'!$E$34),"0.00E+00"))</f>
        <v>#DIV/0!</v>
      </c>
      <c r="BR191" s="42" t="e">
        <f>VALUE(TEXT((AP191*$T191/365*'TOX and EXPO INPUTS'!$E$33/'TOX and EXPO INPUTS'!$E$34),"0.00E+00"))</f>
        <v>#DIV/0!</v>
      </c>
      <c r="BS191" s="37" t="e">
        <f>VALUE(TEXT((AQ191*$T191/365*'TOX and EXPO INPUTS'!$E$33/'TOX and EXPO INPUTS'!$E$34),"0.00E+00"))</f>
        <v>#DIV/0!</v>
      </c>
      <c r="BT191" s="37" t="e">
        <f>VALUE(TEXT((AR191*$T191/365*'TOX and EXPO INPUTS'!$E$33/'TOX and EXPO INPUTS'!$E$34),"0.00E+00"))</f>
        <v>#DIV/0!</v>
      </c>
      <c r="BU191" s="37" t="e">
        <f>VALUE(TEXT((AS191*$T191/365*'TOX and EXPO INPUTS'!$E$33/'TOX and EXPO INPUTS'!$E$34),"0.00E+00"))</f>
        <v>#DIV/0!</v>
      </c>
      <c r="BV191" s="37" t="e">
        <f>VALUE(TEXT((AT191*$T191/365*'TOX and EXPO INPUTS'!$E$33/'TOX and EXPO INPUTS'!$E$34),"0.00E+00"))</f>
        <v>#DIV/0!</v>
      </c>
      <c r="BW191" s="37" t="e">
        <f>VALUE(TEXT((AU191*$T191/365*'TOX and EXPO INPUTS'!$E$33/'TOX and EXPO INPUTS'!$E$34),"0.00E+00"))</f>
        <v>#DIV/0!</v>
      </c>
      <c r="BX191" s="42" t="e">
        <f>VALUE(TEXT((AP191*$U191/365*'TOX and EXPO INPUTS'!$E$33/'TOX and EXPO INPUTS'!$E$34),"0.00E+00"))</f>
        <v>#DIV/0!</v>
      </c>
      <c r="BY191" s="37" t="e">
        <f>VALUE(TEXT((AQ191*$U191/365*'TOX and EXPO INPUTS'!$E$33/'TOX and EXPO INPUTS'!$E$34),"0.00E+00"))</f>
        <v>#DIV/0!</v>
      </c>
      <c r="BZ191" s="37" t="e">
        <f>VALUE(TEXT((AR191*$U191/365*'TOX and EXPO INPUTS'!$E$33/'TOX and EXPO INPUTS'!$E$34),"0.00E+00"))</f>
        <v>#DIV/0!</v>
      </c>
      <c r="CA191" s="37" t="e">
        <f>VALUE(TEXT((AS191*$U191/365*'TOX and EXPO INPUTS'!$E$33/'TOX and EXPO INPUTS'!$E$34),"0.00E+00"))</f>
        <v>#DIV/0!</v>
      </c>
      <c r="CB191" s="37" t="e">
        <f>VALUE(TEXT((AT191*$U191/365*'TOX and EXPO INPUTS'!$E$33/'TOX and EXPO INPUTS'!$E$34),"0.00E+00"))</f>
        <v>#DIV/0!</v>
      </c>
      <c r="CC191" s="37" t="e">
        <f>VALUE(TEXT((AU191*$U191/365*'TOX and EXPO INPUTS'!$E$33/'TOX and EXPO INPUTS'!$E$34),"0.00E+00"))</f>
        <v>#DIV/0!</v>
      </c>
      <c r="CD191" s="58" t="e">
        <f>VALUE(TEXT((BR191*'TOX and EXPO INPUTS'!$F$23),"0.00E+00"))</f>
        <v>#DIV/0!</v>
      </c>
      <c r="CE191" s="57" t="e">
        <f>VALUE(TEXT((BS191*'TOX and EXPO INPUTS'!$F$23),"0.00E+00"))</f>
        <v>#DIV/0!</v>
      </c>
      <c r="CF191" s="57" t="e">
        <f>VALUE(TEXT((BT191*'TOX and EXPO INPUTS'!$F$23),"0.00E+00"))</f>
        <v>#DIV/0!</v>
      </c>
      <c r="CG191" s="57" t="e">
        <f>VALUE(TEXT((BU191*'TOX and EXPO INPUTS'!$F$23),"0.00E+00"))</f>
        <v>#DIV/0!</v>
      </c>
      <c r="CH191" s="57" t="e">
        <f>VALUE(TEXT((BV191*'TOX and EXPO INPUTS'!$F$23),"0.00E+00"))</f>
        <v>#DIV/0!</v>
      </c>
      <c r="CI191" s="57" t="e">
        <f>VALUE(TEXT((BW191*'TOX and EXPO INPUTS'!$F$23),"0.00E+00"))</f>
        <v>#DIV/0!</v>
      </c>
      <c r="CJ191" s="58" t="e">
        <f>VALUE(TEXT((BX191*'TOX and EXPO INPUTS'!$F$23),"0.00E+00"))</f>
        <v>#DIV/0!</v>
      </c>
      <c r="CK191" s="57" t="e">
        <f>VALUE(TEXT((BY191*'TOX and EXPO INPUTS'!$F$23),"0.00E+00"))</f>
        <v>#DIV/0!</v>
      </c>
      <c r="CL191" s="57" t="e">
        <f>VALUE(TEXT((BZ191*'TOX and EXPO INPUTS'!$F$23),"0.00E+00"))</f>
        <v>#DIV/0!</v>
      </c>
      <c r="CM191" s="57" t="e">
        <f>VALUE(TEXT((CA191*'TOX and EXPO INPUTS'!$F$23),"0.00E+00"))</f>
        <v>#DIV/0!</v>
      </c>
      <c r="CN191" s="57" t="e">
        <f>VALUE(TEXT((CB191*'TOX and EXPO INPUTS'!$F$23),"0.00E+00"))</f>
        <v>#DIV/0!</v>
      </c>
      <c r="CO191" s="57" t="e">
        <f>VALUE(TEXT((CC191*'TOX and EXPO INPUTS'!$F$23),"0.00E+00"))</f>
        <v>#DIV/0!</v>
      </c>
      <c r="CP191" s="38" t="s">
        <v>106</v>
      </c>
      <c r="CQ191" s="34" t="s">
        <v>107</v>
      </c>
      <c r="CR191" s="34" t="s">
        <v>108</v>
      </c>
      <c r="CS191" s="39" t="s">
        <v>109</v>
      </c>
    </row>
    <row r="192" spans="1:97" ht="48" customHeight="1" x14ac:dyDescent="0.25">
      <c r="A192" s="34" t="s">
        <v>98</v>
      </c>
      <c r="B192" s="34" t="s">
        <v>99</v>
      </c>
      <c r="C192" s="34" t="s">
        <v>115</v>
      </c>
      <c r="D192" s="34" t="s">
        <v>110</v>
      </c>
      <c r="E192" s="39" t="s">
        <v>102</v>
      </c>
      <c r="F192" s="40" t="s">
        <v>138</v>
      </c>
      <c r="G192" s="43"/>
      <c r="H192" s="36" t="s">
        <v>104</v>
      </c>
      <c r="I192" s="67"/>
      <c r="J192" s="36" t="s">
        <v>105</v>
      </c>
      <c r="K192" s="100">
        <f>VLOOKUP(F192,'Amount Seed Planted_variables'!$A$3:$I$74,2,0)</f>
        <v>175000</v>
      </c>
      <c r="L192" s="100">
        <f>VLOOKUP(F192,'Amount Seed Planted_variables'!$A$3:$I$74,3,0)</f>
        <v>400000</v>
      </c>
      <c r="M192" s="36">
        <f t="shared" si="74"/>
        <v>0</v>
      </c>
      <c r="N192" s="35">
        <f t="shared" si="75"/>
        <v>0</v>
      </c>
      <c r="O192" s="101">
        <v>225</v>
      </c>
      <c r="P192" s="93">
        <f>VLOOKUP(F192,'Amount Seed Planted_variables'!$A$3:$I$74,4,0)</f>
        <v>2090880</v>
      </c>
      <c r="Q192" s="93">
        <f>VLOOKUP(F192,'Amount Seed Planted_variables'!$A$3:$I$74,7,0)</f>
        <v>80</v>
      </c>
      <c r="R192" s="93">
        <f>VLOOKUP(F192,'Amount Seed Planted_variables'!$A$3:$I$74,8,0)</f>
        <v>167270400</v>
      </c>
      <c r="S192" s="87" t="str">
        <f t="shared" si="71"/>
        <v>NA</v>
      </c>
      <c r="T192" s="35">
        <v>10</v>
      </c>
      <c r="U192" s="35">
        <v>30</v>
      </c>
      <c r="V192" s="41">
        <v>68</v>
      </c>
      <c r="W192" s="35">
        <v>16.899999999999999</v>
      </c>
      <c r="X192" s="35">
        <v>13.1</v>
      </c>
      <c r="Y192" s="41">
        <v>3.6</v>
      </c>
      <c r="Z192" s="35">
        <f t="shared" si="91"/>
        <v>0.36000000000000004</v>
      </c>
      <c r="AA192" s="42">
        <f t="shared" si="76"/>
        <v>0</v>
      </c>
      <c r="AB192" s="37">
        <f t="shared" si="77"/>
        <v>0</v>
      </c>
      <c r="AC192" s="37">
        <f t="shared" si="78"/>
        <v>0</v>
      </c>
      <c r="AD192" s="42" t="e">
        <f>VALUE(TEXT(((AA192*'TOX and EXPO INPUTS'!$F$13)/'TOX and EXPO INPUTS'!$E$27),"0.00E+00"))</f>
        <v>#DIV/0!</v>
      </c>
      <c r="AE192" s="37" t="e">
        <f>VALUE(TEXT(((AB192*'TOX and EXPO INPUTS'!$F$13)/'TOX and EXPO INPUTS'!$E$27),"0.00E+00"))</f>
        <v>#DIV/0!</v>
      </c>
      <c r="AF192" s="37" t="e">
        <f>VALUE(TEXT(((AC192*'TOX and EXPO INPUTS'!$F$13)/'TOX and EXPO INPUTS'!$E$27),"0.00E+00"))</f>
        <v>#DIV/0!</v>
      </c>
      <c r="AG192" s="42" t="e">
        <f>IF($E192="ST",VALUE(TEXT(('TOX and EXPO INPUTS'!$F$7/AD192),"0.0E+00")),IF($E192="IT",VALUE(TEXT(('TOX and EXPO INPUTS'!$F$10/AD192),"0.0E+00"))))</f>
        <v>#DIV/0!</v>
      </c>
      <c r="AH192" s="37" t="e">
        <f>IF($E192="ST",VALUE(TEXT(('TOX and EXPO INPUTS'!$F$7/AE192),"0.0E+00")),IF($E192="IT",VALUE(TEXT(('TOX and EXPO INPUTS'!$F$10/AE192),"0.0E+00"))))</f>
        <v>#DIV/0!</v>
      </c>
      <c r="AI192" s="37" t="e">
        <f>IF($E192="ST",VALUE(TEXT(('TOX and EXPO INPUTS'!$F$7/AF192),"0.0E+00")),IF($E192="IT",VALUE(TEXT(('TOX and EXPO INPUTS'!$F$10/AF192),"0.0E+00"))))</f>
        <v>#DIV/0!</v>
      </c>
      <c r="AJ192" s="42">
        <f t="shared" si="72"/>
        <v>0</v>
      </c>
      <c r="AK192" s="37">
        <f t="shared" si="73"/>
        <v>0</v>
      </c>
      <c r="AL192" s="42" t="e">
        <f>VALUE(TEXT(((AJ192*'TOX and EXPO INPUTS'!$F$21)/'TOX and EXPO INPUTS'!$E$29),"0.00E+00"))</f>
        <v>#DIV/0!</v>
      </c>
      <c r="AM192" s="37" t="e">
        <f>VALUE(TEXT(((AK192*'TOX and EXPO INPUTS'!$F$21)/'TOX and EXPO INPUTS'!$E$29),"0.00E+00"))</f>
        <v>#DIV/0!</v>
      </c>
      <c r="AN192" s="42" t="e">
        <f>IF($E192="ST",VALUE(TEXT(('TOX and EXPO INPUTS'!$F$15/AL192),"0.0E+00")),IF($E192="IT",VALUE(TEXT(('TOX and EXPO INPUTS'!$F$18/AL192),"0.0E+00"))))</f>
        <v>#DIV/0!</v>
      </c>
      <c r="AO192" s="37" t="e">
        <f>IF($E192="ST",VALUE(TEXT(('TOX and EXPO INPUTS'!$F$15/AM192),"0.0E+00")),IF($E192="IT",VALUE(TEXT(('TOX and EXPO INPUTS'!$F$18/AM192),"0.0E+00"))))</f>
        <v>#DIV/0!</v>
      </c>
      <c r="AP192" s="42" t="e">
        <f t="shared" si="79"/>
        <v>#DIV/0!</v>
      </c>
      <c r="AQ192" s="37" t="e">
        <f t="shared" si="80"/>
        <v>#DIV/0!</v>
      </c>
      <c r="AR192" s="37" t="e">
        <f t="shared" si="81"/>
        <v>#DIV/0!</v>
      </c>
      <c r="AS192" s="37" t="e">
        <f t="shared" si="82"/>
        <v>#DIV/0!</v>
      </c>
      <c r="AT192" s="37" t="e">
        <f t="shared" si="83"/>
        <v>#DIV/0!</v>
      </c>
      <c r="AU192" s="37" t="e">
        <f t="shared" si="84"/>
        <v>#DIV/0!</v>
      </c>
      <c r="AV192" s="42" t="e">
        <f t="shared" si="85"/>
        <v>#DIV/0!</v>
      </c>
      <c r="AW192" s="37" t="e">
        <f t="shared" si="86"/>
        <v>#DIV/0!</v>
      </c>
      <c r="AX192" s="37" t="e">
        <f t="shared" si="87"/>
        <v>#DIV/0!</v>
      </c>
      <c r="AY192" s="37" t="e">
        <f t="shared" si="88"/>
        <v>#DIV/0!</v>
      </c>
      <c r="AZ192" s="37" t="e">
        <f t="shared" si="89"/>
        <v>#DIV/0!</v>
      </c>
      <c r="BA192" s="37" t="e">
        <f t="shared" si="90"/>
        <v>#DIV/0!</v>
      </c>
      <c r="BB192" s="42" t="e">
        <f>IF($E192="ST",VALUE(TEXT((1/(('TOX and EXPO INPUTS'!$F$9/AG192)+('TOX and EXPO INPUTS'!$F$17/AN192))),"0.0E+00")),IF($E192="IT",VALUE(TEXT((1/(('TOX and EXPO INPUTS'!$F$12/AG192)+('TOX and EXPO INPUTS'!$F$20/AN192))),"0.0E+00"))))</f>
        <v>#DIV/0!</v>
      </c>
      <c r="BC192" s="37" t="e">
        <f>IF($E192="ST",VALUE(TEXT((1/(('TOX and EXPO INPUTS'!$F$9/AH192)+('TOX and EXPO INPUTS'!$F$17/AN192))),"0.0E+00")),IF($E192="IT",VALUE(TEXT((1/(('TOX and EXPO INPUTS'!$F$12/AH192)+('TOX and EXPO INPUTS'!$F$20/AN192))),"0.0E+00"))))</f>
        <v>#DIV/0!</v>
      </c>
      <c r="BD192" s="37" t="e">
        <f>IF($E192="ST",VALUE(TEXT((1/(('TOX and EXPO INPUTS'!$F$9/AI192)+('TOX and EXPO INPUTS'!$F$17/AN192))),"0.0E+00")),IF($E192="IT",VALUE(TEXT((1/(('TOX and EXPO INPUTS'!$F$12/AI192)+('TOX and EXPO INPUTS'!$F$20/AN192))),"0.0E+00"))))</f>
        <v>#DIV/0!</v>
      </c>
      <c r="BE192" s="37" t="e">
        <f>IF($E192="ST",VALUE(TEXT((1/(('TOX and EXPO INPUTS'!$F$9/AG192)+('TOX and EXPO INPUTS'!$F$17/AO192))),"0.0E+00")),IF($E192="IT",VALUE(TEXT((1/(('TOX and EXPO INPUTS'!$F$12/AG192)+('TOX and EXPO INPUTS'!$F$20/AO192))),"0.0E+00"))))</f>
        <v>#DIV/0!</v>
      </c>
      <c r="BF192" s="37" t="e">
        <f>IF($E192="ST",VALUE(TEXT((1/(('TOX and EXPO INPUTS'!$F$9/AH192)+('TOX and EXPO INPUTS'!$F$17/AO192))),"0.0E+00")),IF($E192="IT",VALUE(TEXT((1/(('TOX and EXPO INPUTS'!$F$12/AH192)+('TOX and EXPO INPUTS'!$F$20/AO192))),"0.0E+00"))))</f>
        <v>#DIV/0!</v>
      </c>
      <c r="BG192" s="37" t="e">
        <f>IF($E192="ST",VALUE(TEXT((1/(('TOX and EXPO INPUTS'!$F$9/AI192)+('TOX and EXPO INPUTS'!$F$17/AO192))),"0.0E+00")),IF($E192="IT",VALUE(TEXT((1/(('TOX and EXPO INPUTS'!$F$12/AI192)+('TOX and EXPO INPUTS'!$F$20/AO192))),"0.0E+00"))))</f>
        <v>#DIV/0!</v>
      </c>
      <c r="BH192" s="42" t="e">
        <f>VALUE(TEXT((AD192*$T192/365*'TOX and EXPO INPUTS'!$E$33/'TOX and EXPO INPUTS'!$E$34),"0.00E+00"))</f>
        <v>#DIV/0!</v>
      </c>
      <c r="BI192" s="37" t="e">
        <f>VALUE(TEXT((AE192*$T192/365*'TOX and EXPO INPUTS'!$E$33/'TOX and EXPO INPUTS'!$E$34),"0.00E+00"))</f>
        <v>#DIV/0!</v>
      </c>
      <c r="BJ192" s="37" t="e">
        <f>VALUE(TEXT((AF192*$T192/365*'TOX and EXPO INPUTS'!$E$33/'TOX and EXPO INPUTS'!$E$34),"0.00E+00"))</f>
        <v>#DIV/0!</v>
      </c>
      <c r="BK192" s="42" t="e">
        <f>VALUE(TEXT((AD192*$U192/365*'TOX and EXPO INPUTS'!$E$33/'TOX and EXPO INPUTS'!$E$34),"0.00E+00"))</f>
        <v>#DIV/0!</v>
      </c>
      <c r="BL192" s="37" t="e">
        <f>VALUE(TEXT((AE192*$U192/365*'TOX and EXPO INPUTS'!$E$33/'TOX and EXPO INPUTS'!$E$34),"0.00E+00"))</f>
        <v>#DIV/0!</v>
      </c>
      <c r="BM192" s="37" t="e">
        <f>VALUE(TEXT((AF192*$U192/365*'TOX and EXPO INPUTS'!$E$33/'TOX and EXPO INPUTS'!$E$34),"0.00E+00"))</f>
        <v>#DIV/0!</v>
      </c>
      <c r="BN192" s="42" t="e">
        <f>VALUE(TEXT((AL192*$T192/365*'TOX and EXPO INPUTS'!$E$33/'TOX and EXPO INPUTS'!$E$34),"0.00E+00"))</f>
        <v>#DIV/0!</v>
      </c>
      <c r="BO192" s="37" t="e">
        <f>VALUE(TEXT((AM192*$T192/365*'TOX and EXPO INPUTS'!$E$33/'TOX and EXPO INPUTS'!$E$34),"0.00E+00"))</f>
        <v>#DIV/0!</v>
      </c>
      <c r="BP192" s="42" t="e">
        <f>VALUE(TEXT((AL192*$U192/365*'TOX and EXPO INPUTS'!$E$33/'TOX and EXPO INPUTS'!$E$34),"0.00E+00"))</f>
        <v>#DIV/0!</v>
      </c>
      <c r="BQ192" s="37" t="e">
        <f>VALUE(TEXT((AM192*$U192/365*'TOX and EXPO INPUTS'!$E$33/'TOX and EXPO INPUTS'!$E$34),"0.00E+00"))</f>
        <v>#DIV/0!</v>
      </c>
      <c r="BR192" s="42" t="e">
        <f>VALUE(TEXT((AP192*$T192/365*'TOX and EXPO INPUTS'!$E$33/'TOX and EXPO INPUTS'!$E$34),"0.00E+00"))</f>
        <v>#DIV/0!</v>
      </c>
      <c r="BS192" s="37" t="e">
        <f>VALUE(TEXT((AQ192*$T192/365*'TOX and EXPO INPUTS'!$E$33/'TOX and EXPO INPUTS'!$E$34),"0.00E+00"))</f>
        <v>#DIV/0!</v>
      </c>
      <c r="BT192" s="37" t="e">
        <f>VALUE(TEXT((AR192*$T192/365*'TOX and EXPO INPUTS'!$E$33/'TOX and EXPO INPUTS'!$E$34),"0.00E+00"))</f>
        <v>#DIV/0!</v>
      </c>
      <c r="BU192" s="37" t="e">
        <f>VALUE(TEXT((AS192*$T192/365*'TOX and EXPO INPUTS'!$E$33/'TOX and EXPO INPUTS'!$E$34),"0.00E+00"))</f>
        <v>#DIV/0!</v>
      </c>
      <c r="BV192" s="37" t="e">
        <f>VALUE(TEXT((AT192*$T192/365*'TOX and EXPO INPUTS'!$E$33/'TOX and EXPO INPUTS'!$E$34),"0.00E+00"))</f>
        <v>#DIV/0!</v>
      </c>
      <c r="BW192" s="37" t="e">
        <f>VALUE(TEXT((AU192*$T192/365*'TOX and EXPO INPUTS'!$E$33/'TOX and EXPO INPUTS'!$E$34),"0.00E+00"))</f>
        <v>#DIV/0!</v>
      </c>
      <c r="BX192" s="42" t="e">
        <f>VALUE(TEXT((AP192*$U192/365*'TOX and EXPO INPUTS'!$E$33/'TOX and EXPO INPUTS'!$E$34),"0.00E+00"))</f>
        <v>#DIV/0!</v>
      </c>
      <c r="BY192" s="37" t="e">
        <f>VALUE(TEXT((AQ192*$U192/365*'TOX and EXPO INPUTS'!$E$33/'TOX and EXPO INPUTS'!$E$34),"0.00E+00"))</f>
        <v>#DIV/0!</v>
      </c>
      <c r="BZ192" s="37" t="e">
        <f>VALUE(TEXT((AR192*$U192/365*'TOX and EXPO INPUTS'!$E$33/'TOX and EXPO INPUTS'!$E$34),"0.00E+00"))</f>
        <v>#DIV/0!</v>
      </c>
      <c r="CA192" s="37" t="e">
        <f>VALUE(TEXT((AS192*$U192/365*'TOX and EXPO INPUTS'!$E$33/'TOX and EXPO INPUTS'!$E$34),"0.00E+00"))</f>
        <v>#DIV/0!</v>
      </c>
      <c r="CB192" s="37" t="e">
        <f>VALUE(TEXT((AT192*$U192/365*'TOX and EXPO INPUTS'!$E$33/'TOX and EXPO INPUTS'!$E$34),"0.00E+00"))</f>
        <v>#DIV/0!</v>
      </c>
      <c r="CC192" s="37" t="e">
        <f>VALUE(TEXT((AU192*$U192/365*'TOX and EXPO INPUTS'!$E$33/'TOX and EXPO INPUTS'!$E$34),"0.00E+00"))</f>
        <v>#DIV/0!</v>
      </c>
      <c r="CD192" s="58" t="e">
        <f>VALUE(TEXT((BR192*'TOX and EXPO INPUTS'!$F$23),"0.00E+00"))</f>
        <v>#DIV/0!</v>
      </c>
      <c r="CE192" s="57" t="e">
        <f>VALUE(TEXT((BS192*'TOX and EXPO INPUTS'!$F$23),"0.00E+00"))</f>
        <v>#DIV/0!</v>
      </c>
      <c r="CF192" s="57" t="e">
        <f>VALUE(TEXT((BT192*'TOX and EXPO INPUTS'!$F$23),"0.00E+00"))</f>
        <v>#DIV/0!</v>
      </c>
      <c r="CG192" s="57" t="e">
        <f>VALUE(TEXT((BU192*'TOX and EXPO INPUTS'!$F$23),"0.00E+00"))</f>
        <v>#DIV/0!</v>
      </c>
      <c r="CH192" s="57" t="e">
        <f>VALUE(TEXT((BV192*'TOX and EXPO INPUTS'!$F$23),"0.00E+00"))</f>
        <v>#DIV/0!</v>
      </c>
      <c r="CI192" s="57" t="e">
        <f>VALUE(TEXT((BW192*'TOX and EXPO INPUTS'!$F$23),"0.00E+00"))</f>
        <v>#DIV/0!</v>
      </c>
      <c r="CJ192" s="58" t="e">
        <f>VALUE(TEXT((BX192*'TOX and EXPO INPUTS'!$F$23),"0.00E+00"))</f>
        <v>#DIV/0!</v>
      </c>
      <c r="CK192" s="57" t="e">
        <f>VALUE(TEXT((BY192*'TOX and EXPO INPUTS'!$F$23),"0.00E+00"))</f>
        <v>#DIV/0!</v>
      </c>
      <c r="CL192" s="57" t="e">
        <f>VALUE(TEXT((BZ192*'TOX and EXPO INPUTS'!$F$23),"0.00E+00"))</f>
        <v>#DIV/0!</v>
      </c>
      <c r="CM192" s="57" t="e">
        <f>VALUE(TEXT((CA192*'TOX and EXPO INPUTS'!$F$23),"0.00E+00"))</f>
        <v>#DIV/0!</v>
      </c>
      <c r="CN192" s="57" t="e">
        <f>VALUE(TEXT((CB192*'TOX and EXPO INPUTS'!$F$23),"0.00E+00"))</f>
        <v>#DIV/0!</v>
      </c>
      <c r="CO192" s="57" t="e">
        <f>VALUE(TEXT((CC192*'TOX and EXPO INPUTS'!$F$23),"0.00E+00"))</f>
        <v>#DIV/0!</v>
      </c>
      <c r="CP192" s="38" t="s">
        <v>106</v>
      </c>
      <c r="CQ192" s="34" t="s">
        <v>107</v>
      </c>
      <c r="CR192" s="34" t="s">
        <v>108</v>
      </c>
      <c r="CS192" s="39" t="s">
        <v>109</v>
      </c>
    </row>
    <row r="193" spans="1:97" ht="48" customHeight="1" x14ac:dyDescent="0.25">
      <c r="A193" s="34" t="s">
        <v>98</v>
      </c>
      <c r="B193" s="34" t="s">
        <v>99</v>
      </c>
      <c r="C193" s="34" t="s">
        <v>115</v>
      </c>
      <c r="D193" s="34" t="s">
        <v>111</v>
      </c>
      <c r="E193" s="39" t="s">
        <v>102</v>
      </c>
      <c r="F193" s="40" t="s">
        <v>138</v>
      </c>
      <c r="G193" s="43"/>
      <c r="H193" s="36" t="s">
        <v>104</v>
      </c>
      <c r="I193" s="67"/>
      <c r="J193" s="36" t="s">
        <v>105</v>
      </c>
      <c r="K193" s="100">
        <f>VLOOKUP(F193,'Amount Seed Planted_variables'!$A$3:$I$74,2,0)</f>
        <v>175000</v>
      </c>
      <c r="L193" s="100">
        <f>VLOOKUP(F193,'Amount Seed Planted_variables'!$A$3:$I$74,3,0)</f>
        <v>400000</v>
      </c>
      <c r="M193" s="36">
        <f t="shared" si="74"/>
        <v>0</v>
      </c>
      <c r="N193" s="35">
        <f t="shared" si="75"/>
        <v>0</v>
      </c>
      <c r="O193" s="101">
        <v>225</v>
      </c>
      <c r="P193" s="93">
        <f>VLOOKUP(F193,'Amount Seed Planted_variables'!$A$3:$I$74,4,0)</f>
        <v>2090880</v>
      </c>
      <c r="Q193" s="93">
        <f>VLOOKUP(F193,'Amount Seed Planted_variables'!$A$3:$I$74,7,0)</f>
        <v>80</v>
      </c>
      <c r="R193" s="93">
        <f>VLOOKUP(F193,'Amount Seed Planted_variables'!$A$3:$I$74,8,0)</f>
        <v>167270400</v>
      </c>
      <c r="S193" s="87">
        <f t="shared" si="71"/>
        <v>2.5</v>
      </c>
      <c r="T193" s="35">
        <v>10</v>
      </c>
      <c r="U193" s="35">
        <v>30</v>
      </c>
      <c r="V193" s="41">
        <v>138210600</v>
      </c>
      <c r="W193" s="35">
        <v>23262800</v>
      </c>
      <c r="X193" s="35">
        <v>21238200</v>
      </c>
      <c r="Y193" s="41">
        <v>106100</v>
      </c>
      <c r="Z193" s="35">
        <f t="shared" si="91"/>
        <v>10610</v>
      </c>
      <c r="AA193" s="42">
        <f t="shared" si="76"/>
        <v>0</v>
      </c>
      <c r="AB193" s="37">
        <f t="shared" si="77"/>
        <v>0</v>
      </c>
      <c r="AC193" s="37">
        <f t="shared" si="78"/>
        <v>0</v>
      </c>
      <c r="AD193" s="42" t="e">
        <f>VALUE(TEXT(((AA193*'TOX and EXPO INPUTS'!$F$13)/'TOX and EXPO INPUTS'!$E$27),"0.00E+00"))</f>
        <v>#DIV/0!</v>
      </c>
      <c r="AE193" s="37" t="e">
        <f>VALUE(TEXT(((AB193*'TOX and EXPO INPUTS'!$F$13)/'TOX and EXPO INPUTS'!$E$27),"0.00E+00"))</f>
        <v>#DIV/0!</v>
      </c>
      <c r="AF193" s="37" t="e">
        <f>VALUE(TEXT(((AC193*'TOX and EXPO INPUTS'!$F$13)/'TOX and EXPO INPUTS'!$E$27),"0.00E+00"))</f>
        <v>#DIV/0!</v>
      </c>
      <c r="AG193" s="42" t="e">
        <f>IF($E193="ST",VALUE(TEXT(('TOX and EXPO INPUTS'!$F$7/AD193),"0.0E+00")),IF($E193="IT",VALUE(TEXT(('TOX and EXPO INPUTS'!$F$10/AD193),"0.0E+00"))))</f>
        <v>#DIV/0!</v>
      </c>
      <c r="AH193" s="37" t="e">
        <f>IF($E193="ST",VALUE(TEXT(('TOX and EXPO INPUTS'!$F$7/AE193),"0.0E+00")),IF($E193="IT",VALUE(TEXT(('TOX and EXPO INPUTS'!$F$10/AE193),"0.0E+00"))))</f>
        <v>#DIV/0!</v>
      </c>
      <c r="AI193" s="37" t="e">
        <f>IF($E193="ST",VALUE(TEXT(('TOX and EXPO INPUTS'!$F$7/AF193),"0.0E+00")),IF($E193="IT",VALUE(TEXT(('TOX and EXPO INPUTS'!$F$10/AF193),"0.0E+00"))))</f>
        <v>#DIV/0!</v>
      </c>
      <c r="AJ193" s="42">
        <f t="shared" si="72"/>
        <v>0</v>
      </c>
      <c r="AK193" s="37">
        <f t="shared" si="73"/>
        <v>0</v>
      </c>
      <c r="AL193" s="42" t="e">
        <f>VALUE(TEXT(((AJ193*'TOX and EXPO INPUTS'!$F$21)/'TOX and EXPO INPUTS'!$E$29),"0.00E+00"))</f>
        <v>#DIV/0!</v>
      </c>
      <c r="AM193" s="37" t="e">
        <f>VALUE(TEXT(((AK193*'TOX and EXPO INPUTS'!$F$21)/'TOX and EXPO INPUTS'!$E$29),"0.00E+00"))</f>
        <v>#DIV/0!</v>
      </c>
      <c r="AN193" s="42" t="e">
        <f>IF($E193="ST",VALUE(TEXT(('TOX and EXPO INPUTS'!$F$15/AL193),"0.0E+00")),IF($E193="IT",VALUE(TEXT(('TOX and EXPO INPUTS'!$F$18/AL193),"0.0E+00"))))</f>
        <v>#DIV/0!</v>
      </c>
      <c r="AO193" s="37" t="e">
        <f>IF($E193="ST",VALUE(TEXT(('TOX and EXPO INPUTS'!$F$15/AM193),"0.0E+00")),IF($E193="IT",VALUE(TEXT(('TOX and EXPO INPUTS'!$F$18/AM193),"0.0E+00"))))</f>
        <v>#DIV/0!</v>
      </c>
      <c r="AP193" s="42" t="e">
        <f t="shared" si="79"/>
        <v>#DIV/0!</v>
      </c>
      <c r="AQ193" s="37" t="e">
        <f t="shared" si="80"/>
        <v>#DIV/0!</v>
      </c>
      <c r="AR193" s="37" t="e">
        <f t="shared" si="81"/>
        <v>#DIV/0!</v>
      </c>
      <c r="AS193" s="37" t="e">
        <f t="shared" si="82"/>
        <v>#DIV/0!</v>
      </c>
      <c r="AT193" s="37" t="e">
        <f t="shared" si="83"/>
        <v>#DIV/0!</v>
      </c>
      <c r="AU193" s="37" t="e">
        <f t="shared" si="84"/>
        <v>#DIV/0!</v>
      </c>
      <c r="AV193" s="42" t="e">
        <f t="shared" si="85"/>
        <v>#DIV/0!</v>
      </c>
      <c r="AW193" s="37" t="e">
        <f t="shared" si="86"/>
        <v>#DIV/0!</v>
      </c>
      <c r="AX193" s="37" t="e">
        <f t="shared" si="87"/>
        <v>#DIV/0!</v>
      </c>
      <c r="AY193" s="37" t="e">
        <f t="shared" si="88"/>
        <v>#DIV/0!</v>
      </c>
      <c r="AZ193" s="37" t="e">
        <f t="shared" si="89"/>
        <v>#DIV/0!</v>
      </c>
      <c r="BA193" s="37" t="e">
        <f t="shared" si="90"/>
        <v>#DIV/0!</v>
      </c>
      <c r="BB193" s="42" t="e">
        <f>IF($E193="ST",VALUE(TEXT((1/(('TOX and EXPO INPUTS'!$F$9/AG193)+('TOX and EXPO INPUTS'!$F$17/AN193))),"0.0E+00")),IF($E193="IT",VALUE(TEXT((1/(('TOX and EXPO INPUTS'!$F$12/AG193)+('TOX and EXPO INPUTS'!$F$20/AN193))),"0.0E+00"))))</f>
        <v>#DIV/0!</v>
      </c>
      <c r="BC193" s="37" t="e">
        <f>IF($E193="ST",VALUE(TEXT((1/(('TOX and EXPO INPUTS'!$F$9/AH193)+('TOX and EXPO INPUTS'!$F$17/AN193))),"0.0E+00")),IF($E193="IT",VALUE(TEXT((1/(('TOX and EXPO INPUTS'!$F$12/AH193)+('TOX and EXPO INPUTS'!$F$20/AN193))),"0.0E+00"))))</f>
        <v>#DIV/0!</v>
      </c>
      <c r="BD193" s="37" t="e">
        <f>IF($E193="ST",VALUE(TEXT((1/(('TOX and EXPO INPUTS'!$F$9/AI193)+('TOX and EXPO INPUTS'!$F$17/AN193))),"0.0E+00")),IF($E193="IT",VALUE(TEXT((1/(('TOX and EXPO INPUTS'!$F$12/AI193)+('TOX and EXPO INPUTS'!$F$20/AN193))),"0.0E+00"))))</f>
        <v>#DIV/0!</v>
      </c>
      <c r="BE193" s="37" t="e">
        <f>IF($E193="ST",VALUE(TEXT((1/(('TOX and EXPO INPUTS'!$F$9/AG193)+('TOX and EXPO INPUTS'!$F$17/AO193))),"0.0E+00")),IF($E193="IT",VALUE(TEXT((1/(('TOX and EXPO INPUTS'!$F$12/AG193)+('TOX and EXPO INPUTS'!$F$20/AO193))),"0.0E+00"))))</f>
        <v>#DIV/0!</v>
      </c>
      <c r="BF193" s="37" t="e">
        <f>IF($E193="ST",VALUE(TEXT((1/(('TOX and EXPO INPUTS'!$F$9/AH193)+('TOX and EXPO INPUTS'!$F$17/AO193))),"0.0E+00")),IF($E193="IT",VALUE(TEXT((1/(('TOX and EXPO INPUTS'!$F$12/AH193)+('TOX and EXPO INPUTS'!$F$20/AO193))),"0.0E+00"))))</f>
        <v>#DIV/0!</v>
      </c>
      <c r="BG193" s="37" t="e">
        <f>IF($E193="ST",VALUE(TEXT((1/(('TOX and EXPO INPUTS'!$F$9/AI193)+('TOX and EXPO INPUTS'!$F$17/AO193))),"0.0E+00")),IF($E193="IT",VALUE(TEXT((1/(('TOX and EXPO INPUTS'!$F$12/AI193)+('TOX and EXPO INPUTS'!$F$20/AO193))),"0.0E+00"))))</f>
        <v>#DIV/0!</v>
      </c>
      <c r="BH193" s="42" t="e">
        <f>VALUE(TEXT((AD193*$T193/365*'TOX and EXPO INPUTS'!$E$33/'TOX and EXPO INPUTS'!$E$34),"0.00E+00"))</f>
        <v>#DIV/0!</v>
      </c>
      <c r="BI193" s="37" t="e">
        <f>VALUE(TEXT((AE193*$T193/365*'TOX and EXPO INPUTS'!$E$33/'TOX and EXPO INPUTS'!$E$34),"0.00E+00"))</f>
        <v>#DIV/0!</v>
      </c>
      <c r="BJ193" s="37" t="e">
        <f>VALUE(TEXT((AF193*$T193/365*'TOX and EXPO INPUTS'!$E$33/'TOX and EXPO INPUTS'!$E$34),"0.00E+00"))</f>
        <v>#DIV/0!</v>
      </c>
      <c r="BK193" s="42" t="e">
        <f>VALUE(TEXT((AD193*$U193/365*'TOX and EXPO INPUTS'!$E$33/'TOX and EXPO INPUTS'!$E$34),"0.00E+00"))</f>
        <v>#DIV/0!</v>
      </c>
      <c r="BL193" s="37" t="e">
        <f>VALUE(TEXT((AE193*$U193/365*'TOX and EXPO INPUTS'!$E$33/'TOX and EXPO INPUTS'!$E$34),"0.00E+00"))</f>
        <v>#DIV/0!</v>
      </c>
      <c r="BM193" s="37" t="e">
        <f>VALUE(TEXT((AF193*$U193/365*'TOX and EXPO INPUTS'!$E$33/'TOX and EXPO INPUTS'!$E$34),"0.00E+00"))</f>
        <v>#DIV/0!</v>
      </c>
      <c r="BN193" s="42" t="e">
        <f>VALUE(TEXT((AL193*$T193/365*'TOX and EXPO INPUTS'!$E$33/'TOX and EXPO INPUTS'!$E$34),"0.00E+00"))</f>
        <v>#DIV/0!</v>
      </c>
      <c r="BO193" s="37" t="e">
        <f>VALUE(TEXT((AM193*$T193/365*'TOX and EXPO INPUTS'!$E$33/'TOX and EXPO INPUTS'!$E$34),"0.00E+00"))</f>
        <v>#DIV/0!</v>
      </c>
      <c r="BP193" s="42" t="e">
        <f>VALUE(TEXT((AL193*$U193/365*'TOX and EXPO INPUTS'!$E$33/'TOX and EXPO INPUTS'!$E$34),"0.00E+00"))</f>
        <v>#DIV/0!</v>
      </c>
      <c r="BQ193" s="37" t="e">
        <f>VALUE(TEXT((AM193*$U193/365*'TOX and EXPO INPUTS'!$E$33/'TOX and EXPO INPUTS'!$E$34),"0.00E+00"))</f>
        <v>#DIV/0!</v>
      </c>
      <c r="BR193" s="42" t="e">
        <f>VALUE(TEXT((AP193*$T193/365*'TOX and EXPO INPUTS'!$E$33/'TOX and EXPO INPUTS'!$E$34),"0.00E+00"))</f>
        <v>#DIV/0!</v>
      </c>
      <c r="BS193" s="37" t="e">
        <f>VALUE(TEXT((AQ193*$T193/365*'TOX and EXPO INPUTS'!$E$33/'TOX and EXPO INPUTS'!$E$34),"0.00E+00"))</f>
        <v>#DIV/0!</v>
      </c>
      <c r="BT193" s="37" t="e">
        <f>VALUE(TEXT((AR193*$T193/365*'TOX and EXPO INPUTS'!$E$33/'TOX and EXPO INPUTS'!$E$34),"0.00E+00"))</f>
        <v>#DIV/0!</v>
      </c>
      <c r="BU193" s="37" t="e">
        <f>VALUE(TEXT((AS193*$T193/365*'TOX and EXPO INPUTS'!$E$33/'TOX and EXPO INPUTS'!$E$34),"0.00E+00"))</f>
        <v>#DIV/0!</v>
      </c>
      <c r="BV193" s="37" t="e">
        <f>VALUE(TEXT((AT193*$T193/365*'TOX and EXPO INPUTS'!$E$33/'TOX and EXPO INPUTS'!$E$34),"0.00E+00"))</f>
        <v>#DIV/0!</v>
      </c>
      <c r="BW193" s="37" t="e">
        <f>VALUE(TEXT((AU193*$T193/365*'TOX and EXPO INPUTS'!$E$33/'TOX and EXPO INPUTS'!$E$34),"0.00E+00"))</f>
        <v>#DIV/0!</v>
      </c>
      <c r="BX193" s="42" t="e">
        <f>VALUE(TEXT((AP193*$U193/365*'TOX and EXPO INPUTS'!$E$33/'TOX and EXPO INPUTS'!$E$34),"0.00E+00"))</f>
        <v>#DIV/0!</v>
      </c>
      <c r="BY193" s="37" t="e">
        <f>VALUE(TEXT((AQ193*$U193/365*'TOX and EXPO INPUTS'!$E$33/'TOX and EXPO INPUTS'!$E$34),"0.00E+00"))</f>
        <v>#DIV/0!</v>
      </c>
      <c r="BZ193" s="37" t="e">
        <f>VALUE(TEXT((AR193*$U193/365*'TOX and EXPO INPUTS'!$E$33/'TOX and EXPO INPUTS'!$E$34),"0.00E+00"))</f>
        <v>#DIV/0!</v>
      </c>
      <c r="CA193" s="37" t="e">
        <f>VALUE(TEXT((AS193*$U193/365*'TOX and EXPO INPUTS'!$E$33/'TOX and EXPO INPUTS'!$E$34),"0.00E+00"))</f>
        <v>#DIV/0!</v>
      </c>
      <c r="CB193" s="37" t="e">
        <f>VALUE(TEXT((AT193*$U193/365*'TOX and EXPO INPUTS'!$E$33/'TOX and EXPO INPUTS'!$E$34),"0.00E+00"))</f>
        <v>#DIV/0!</v>
      </c>
      <c r="CC193" s="37" t="e">
        <f>VALUE(TEXT((AU193*$U193/365*'TOX and EXPO INPUTS'!$E$33/'TOX and EXPO INPUTS'!$E$34),"0.00E+00"))</f>
        <v>#DIV/0!</v>
      </c>
      <c r="CD193" s="58" t="e">
        <f>VALUE(TEXT((BR193*'TOX and EXPO INPUTS'!$F$23),"0.00E+00"))</f>
        <v>#DIV/0!</v>
      </c>
      <c r="CE193" s="57" t="e">
        <f>VALUE(TEXT((BS193*'TOX and EXPO INPUTS'!$F$23),"0.00E+00"))</f>
        <v>#DIV/0!</v>
      </c>
      <c r="CF193" s="57" t="e">
        <f>VALUE(TEXT((BT193*'TOX and EXPO INPUTS'!$F$23),"0.00E+00"))</f>
        <v>#DIV/0!</v>
      </c>
      <c r="CG193" s="57" t="e">
        <f>VALUE(TEXT((BU193*'TOX and EXPO INPUTS'!$F$23),"0.00E+00"))</f>
        <v>#DIV/0!</v>
      </c>
      <c r="CH193" s="57" t="e">
        <f>VALUE(TEXT((BV193*'TOX and EXPO INPUTS'!$F$23),"0.00E+00"))</f>
        <v>#DIV/0!</v>
      </c>
      <c r="CI193" s="57" t="e">
        <f>VALUE(TEXT((BW193*'TOX and EXPO INPUTS'!$F$23),"0.00E+00"))</f>
        <v>#DIV/0!</v>
      </c>
      <c r="CJ193" s="58" t="e">
        <f>VALUE(TEXT((BX193*'TOX and EXPO INPUTS'!$F$23),"0.00E+00"))</f>
        <v>#DIV/0!</v>
      </c>
      <c r="CK193" s="57" t="e">
        <f>VALUE(TEXT((BY193*'TOX and EXPO INPUTS'!$F$23),"0.00E+00"))</f>
        <v>#DIV/0!</v>
      </c>
      <c r="CL193" s="57" t="e">
        <f>VALUE(TEXT((BZ193*'TOX and EXPO INPUTS'!$F$23),"0.00E+00"))</f>
        <v>#DIV/0!</v>
      </c>
      <c r="CM193" s="57" t="e">
        <f>VALUE(TEXT((CA193*'TOX and EXPO INPUTS'!$F$23),"0.00E+00"))</f>
        <v>#DIV/0!</v>
      </c>
      <c r="CN193" s="57" t="e">
        <f>VALUE(TEXT((CB193*'TOX and EXPO INPUTS'!$F$23),"0.00E+00"))</f>
        <v>#DIV/0!</v>
      </c>
      <c r="CO193" s="57" t="e">
        <f>VALUE(TEXT((CC193*'TOX and EXPO INPUTS'!$F$23),"0.00E+00"))</f>
        <v>#DIV/0!</v>
      </c>
      <c r="CP193" s="38" t="s">
        <v>106</v>
      </c>
      <c r="CQ193" s="34" t="s">
        <v>107</v>
      </c>
      <c r="CR193" s="34" t="s">
        <v>108</v>
      </c>
      <c r="CS193" s="39" t="s">
        <v>109</v>
      </c>
    </row>
    <row r="194" spans="1:97" ht="48" customHeight="1" x14ac:dyDescent="0.25">
      <c r="A194" s="34" t="s">
        <v>98</v>
      </c>
      <c r="B194" s="34" t="s">
        <v>99</v>
      </c>
      <c r="C194" s="34" t="s">
        <v>115</v>
      </c>
      <c r="D194" s="34" t="s">
        <v>442</v>
      </c>
      <c r="E194" s="39" t="s">
        <v>102</v>
      </c>
      <c r="F194" s="40" t="s">
        <v>138</v>
      </c>
      <c r="G194" s="43"/>
      <c r="H194" s="36" t="s">
        <v>104</v>
      </c>
      <c r="I194" s="67"/>
      <c r="J194" s="36" t="s">
        <v>105</v>
      </c>
      <c r="K194" s="100">
        <f>VLOOKUP(F194,'Amount Seed Planted_variables'!$A$3:$I$74,2,0)</f>
        <v>175000</v>
      </c>
      <c r="L194" s="100">
        <f>VLOOKUP(F194,'Amount Seed Planted_variables'!$A$3:$I$74,3,0)</f>
        <v>400000</v>
      </c>
      <c r="M194" s="36">
        <f t="shared" si="74"/>
        <v>0</v>
      </c>
      <c r="N194" s="35">
        <f t="shared" si="75"/>
        <v>0</v>
      </c>
      <c r="O194" s="101">
        <v>225</v>
      </c>
      <c r="P194" s="93">
        <f>VLOOKUP(F194,'Amount Seed Planted_variables'!$A$3:$I$74,4,0)</f>
        <v>2090880</v>
      </c>
      <c r="Q194" s="93">
        <f>VLOOKUP(F194,'Amount Seed Planted_variables'!$A$3:$I$74,7,0)</f>
        <v>80</v>
      </c>
      <c r="R194" s="93">
        <f>VLOOKUP(F194,'Amount Seed Planted_variables'!$A$3:$I$74,8,0)</f>
        <v>167270400</v>
      </c>
      <c r="S194" s="87" t="str">
        <f t="shared" si="71"/>
        <v>NA</v>
      </c>
      <c r="T194" s="35">
        <v>10</v>
      </c>
      <c r="U194" s="35">
        <v>30</v>
      </c>
      <c r="V194" s="41">
        <v>3994</v>
      </c>
      <c r="W194" s="35">
        <v>797</v>
      </c>
      <c r="X194" s="35">
        <v>530</v>
      </c>
      <c r="Y194" s="41">
        <v>66</v>
      </c>
      <c r="Z194" s="35">
        <f t="shared" si="91"/>
        <v>6.6000000000000005</v>
      </c>
      <c r="AA194" s="42">
        <f t="shared" si="76"/>
        <v>0</v>
      </c>
      <c r="AB194" s="37">
        <f t="shared" si="77"/>
        <v>0</v>
      </c>
      <c r="AC194" s="37">
        <f t="shared" si="78"/>
        <v>0</v>
      </c>
      <c r="AD194" s="42" t="e">
        <f>VALUE(TEXT(((AA194*'TOX and EXPO INPUTS'!$F$13)/'TOX and EXPO INPUTS'!$E$27),"0.00E+00"))</f>
        <v>#DIV/0!</v>
      </c>
      <c r="AE194" s="37" t="e">
        <f>VALUE(TEXT(((AB194*'TOX and EXPO INPUTS'!$F$13)/'TOX and EXPO INPUTS'!$E$27),"0.00E+00"))</f>
        <v>#DIV/0!</v>
      </c>
      <c r="AF194" s="37" t="e">
        <f>VALUE(TEXT(((AC194*'TOX and EXPO INPUTS'!$F$13)/'TOX and EXPO INPUTS'!$E$27),"0.00E+00"))</f>
        <v>#DIV/0!</v>
      </c>
      <c r="AG194" s="42" t="e">
        <f>IF($E194="ST",VALUE(TEXT(('TOX and EXPO INPUTS'!$F$7/AD194),"0.0E+00")),IF($E194="IT",VALUE(TEXT(('TOX and EXPO INPUTS'!$F$10/AD194),"0.0E+00"))))</f>
        <v>#DIV/0!</v>
      </c>
      <c r="AH194" s="37" t="e">
        <f>IF($E194="ST",VALUE(TEXT(('TOX and EXPO INPUTS'!$F$7/AE194),"0.0E+00")),IF($E194="IT",VALUE(TEXT(('TOX and EXPO INPUTS'!$F$10/AE194),"0.0E+00"))))</f>
        <v>#DIV/0!</v>
      </c>
      <c r="AI194" s="37" t="e">
        <f>IF($E194="ST",VALUE(TEXT(('TOX and EXPO INPUTS'!$F$7/AF194),"0.0E+00")),IF($E194="IT",VALUE(TEXT(('TOX and EXPO INPUTS'!$F$10/AF194),"0.0E+00"))))</f>
        <v>#DIV/0!</v>
      </c>
      <c r="AJ194" s="42">
        <f t="shared" si="72"/>
        <v>0</v>
      </c>
      <c r="AK194" s="37">
        <f t="shared" si="73"/>
        <v>0</v>
      </c>
      <c r="AL194" s="42" t="e">
        <f>VALUE(TEXT(((AJ194*'TOX and EXPO INPUTS'!$F$21)/'TOX and EXPO INPUTS'!$E$29),"0.00E+00"))</f>
        <v>#DIV/0!</v>
      </c>
      <c r="AM194" s="37" t="e">
        <f>VALUE(TEXT(((AK194*'TOX and EXPO INPUTS'!$F$21)/'TOX and EXPO INPUTS'!$E$29),"0.00E+00"))</f>
        <v>#DIV/0!</v>
      </c>
      <c r="AN194" s="42" t="e">
        <f>IF($E194="ST",VALUE(TEXT(('TOX and EXPO INPUTS'!$F$15/AL194),"0.0E+00")),IF($E194="IT",VALUE(TEXT(('TOX and EXPO INPUTS'!$F$18/AL194),"0.0E+00"))))</f>
        <v>#DIV/0!</v>
      </c>
      <c r="AO194" s="37" t="e">
        <f>IF($E194="ST",VALUE(TEXT(('TOX and EXPO INPUTS'!$F$15/AM194),"0.0E+00")),IF($E194="IT",VALUE(TEXT(('TOX and EXPO INPUTS'!$F$18/AM194),"0.0E+00"))))</f>
        <v>#DIV/0!</v>
      </c>
      <c r="AP194" s="42" t="e">
        <f t="shared" si="79"/>
        <v>#DIV/0!</v>
      </c>
      <c r="AQ194" s="37" t="e">
        <f t="shared" si="80"/>
        <v>#DIV/0!</v>
      </c>
      <c r="AR194" s="37" t="e">
        <f t="shared" si="81"/>
        <v>#DIV/0!</v>
      </c>
      <c r="AS194" s="37" t="e">
        <f t="shared" si="82"/>
        <v>#DIV/0!</v>
      </c>
      <c r="AT194" s="37" t="e">
        <f t="shared" si="83"/>
        <v>#DIV/0!</v>
      </c>
      <c r="AU194" s="37" t="e">
        <f t="shared" si="84"/>
        <v>#DIV/0!</v>
      </c>
      <c r="AV194" s="42" t="e">
        <f t="shared" si="85"/>
        <v>#DIV/0!</v>
      </c>
      <c r="AW194" s="37" t="e">
        <f t="shared" si="86"/>
        <v>#DIV/0!</v>
      </c>
      <c r="AX194" s="37" t="e">
        <f t="shared" si="87"/>
        <v>#DIV/0!</v>
      </c>
      <c r="AY194" s="37" t="e">
        <f t="shared" si="88"/>
        <v>#DIV/0!</v>
      </c>
      <c r="AZ194" s="37" t="e">
        <f t="shared" si="89"/>
        <v>#DIV/0!</v>
      </c>
      <c r="BA194" s="37" t="e">
        <f t="shared" si="90"/>
        <v>#DIV/0!</v>
      </c>
      <c r="BB194" s="42" t="e">
        <f>IF($E194="ST",VALUE(TEXT((1/(('TOX and EXPO INPUTS'!$F$9/AG194)+('TOX and EXPO INPUTS'!$F$17/AN194))),"0.0E+00")),IF($E194="IT",VALUE(TEXT((1/(('TOX and EXPO INPUTS'!$F$12/AG194)+('TOX and EXPO INPUTS'!$F$20/AN194))),"0.0E+00"))))</f>
        <v>#DIV/0!</v>
      </c>
      <c r="BC194" s="37" t="e">
        <f>IF($E194="ST",VALUE(TEXT((1/(('TOX and EXPO INPUTS'!$F$9/AH194)+('TOX and EXPO INPUTS'!$F$17/AN194))),"0.0E+00")),IF($E194="IT",VALUE(TEXT((1/(('TOX and EXPO INPUTS'!$F$12/AH194)+('TOX and EXPO INPUTS'!$F$20/AN194))),"0.0E+00"))))</f>
        <v>#DIV/0!</v>
      </c>
      <c r="BD194" s="37" t="e">
        <f>IF($E194="ST",VALUE(TEXT((1/(('TOX and EXPO INPUTS'!$F$9/AI194)+('TOX and EXPO INPUTS'!$F$17/AN194))),"0.0E+00")),IF($E194="IT",VALUE(TEXT((1/(('TOX and EXPO INPUTS'!$F$12/AI194)+('TOX and EXPO INPUTS'!$F$20/AN194))),"0.0E+00"))))</f>
        <v>#DIV/0!</v>
      </c>
      <c r="BE194" s="37" t="e">
        <f>IF($E194="ST",VALUE(TEXT((1/(('TOX and EXPO INPUTS'!$F$9/AG194)+('TOX and EXPO INPUTS'!$F$17/AO194))),"0.0E+00")),IF($E194="IT",VALUE(TEXT((1/(('TOX and EXPO INPUTS'!$F$12/AG194)+('TOX and EXPO INPUTS'!$F$20/AO194))),"0.0E+00"))))</f>
        <v>#DIV/0!</v>
      </c>
      <c r="BF194" s="37" t="e">
        <f>IF($E194="ST",VALUE(TEXT((1/(('TOX and EXPO INPUTS'!$F$9/AH194)+('TOX and EXPO INPUTS'!$F$17/AO194))),"0.0E+00")),IF($E194="IT",VALUE(TEXT((1/(('TOX and EXPO INPUTS'!$F$12/AH194)+('TOX and EXPO INPUTS'!$F$20/AO194))),"0.0E+00"))))</f>
        <v>#DIV/0!</v>
      </c>
      <c r="BG194" s="37" t="e">
        <f>IF($E194="ST",VALUE(TEXT((1/(('TOX and EXPO INPUTS'!$F$9/AI194)+('TOX and EXPO INPUTS'!$F$17/AO194))),"0.0E+00")),IF($E194="IT",VALUE(TEXT((1/(('TOX and EXPO INPUTS'!$F$12/AI194)+('TOX and EXPO INPUTS'!$F$20/AO194))),"0.0E+00"))))</f>
        <v>#DIV/0!</v>
      </c>
      <c r="BH194" s="42" t="e">
        <f>VALUE(TEXT((AD194*$T194/365*'TOX and EXPO INPUTS'!$E$33/'TOX and EXPO INPUTS'!$E$34),"0.00E+00"))</f>
        <v>#DIV/0!</v>
      </c>
      <c r="BI194" s="37" t="e">
        <f>VALUE(TEXT((AE194*$T194/365*'TOX and EXPO INPUTS'!$E$33/'TOX and EXPO INPUTS'!$E$34),"0.00E+00"))</f>
        <v>#DIV/0!</v>
      </c>
      <c r="BJ194" s="37" t="e">
        <f>VALUE(TEXT((AF194*$T194/365*'TOX and EXPO INPUTS'!$E$33/'TOX and EXPO INPUTS'!$E$34),"0.00E+00"))</f>
        <v>#DIV/0!</v>
      </c>
      <c r="BK194" s="42" t="e">
        <f>VALUE(TEXT((AD194*$U194/365*'TOX and EXPO INPUTS'!$E$33/'TOX and EXPO INPUTS'!$E$34),"0.00E+00"))</f>
        <v>#DIV/0!</v>
      </c>
      <c r="BL194" s="37" t="e">
        <f>VALUE(TEXT((AE194*$U194/365*'TOX and EXPO INPUTS'!$E$33/'TOX and EXPO INPUTS'!$E$34),"0.00E+00"))</f>
        <v>#DIV/0!</v>
      </c>
      <c r="BM194" s="37" t="e">
        <f>VALUE(TEXT((AF194*$U194/365*'TOX and EXPO INPUTS'!$E$33/'TOX and EXPO INPUTS'!$E$34),"0.00E+00"))</f>
        <v>#DIV/0!</v>
      </c>
      <c r="BN194" s="42" t="e">
        <f>VALUE(TEXT((AL194*$T194/365*'TOX and EXPO INPUTS'!$E$33/'TOX and EXPO INPUTS'!$E$34),"0.00E+00"))</f>
        <v>#DIV/0!</v>
      </c>
      <c r="BO194" s="37" t="e">
        <f>VALUE(TEXT((AM194*$T194/365*'TOX and EXPO INPUTS'!$E$33/'TOX and EXPO INPUTS'!$E$34),"0.00E+00"))</f>
        <v>#DIV/0!</v>
      </c>
      <c r="BP194" s="42" t="e">
        <f>VALUE(TEXT((AL194*$U194/365*'TOX and EXPO INPUTS'!$E$33/'TOX and EXPO INPUTS'!$E$34),"0.00E+00"))</f>
        <v>#DIV/0!</v>
      </c>
      <c r="BQ194" s="37" t="e">
        <f>VALUE(TEXT((AM194*$U194/365*'TOX and EXPO INPUTS'!$E$33/'TOX and EXPO INPUTS'!$E$34),"0.00E+00"))</f>
        <v>#DIV/0!</v>
      </c>
      <c r="BR194" s="42" t="e">
        <f>VALUE(TEXT((AP194*$T194/365*'TOX and EXPO INPUTS'!$E$33/'TOX and EXPO INPUTS'!$E$34),"0.00E+00"))</f>
        <v>#DIV/0!</v>
      </c>
      <c r="BS194" s="37" t="e">
        <f>VALUE(TEXT((AQ194*$T194/365*'TOX and EXPO INPUTS'!$E$33/'TOX and EXPO INPUTS'!$E$34),"0.00E+00"))</f>
        <v>#DIV/0!</v>
      </c>
      <c r="BT194" s="37" t="e">
        <f>VALUE(TEXT((AR194*$T194/365*'TOX and EXPO INPUTS'!$E$33/'TOX and EXPO INPUTS'!$E$34),"0.00E+00"))</f>
        <v>#DIV/0!</v>
      </c>
      <c r="BU194" s="37" t="e">
        <f>VALUE(TEXT((AS194*$T194/365*'TOX and EXPO INPUTS'!$E$33/'TOX and EXPO INPUTS'!$E$34),"0.00E+00"))</f>
        <v>#DIV/0!</v>
      </c>
      <c r="BV194" s="37" t="e">
        <f>VALUE(TEXT((AT194*$T194/365*'TOX and EXPO INPUTS'!$E$33/'TOX and EXPO INPUTS'!$E$34),"0.00E+00"))</f>
        <v>#DIV/0!</v>
      </c>
      <c r="BW194" s="37" t="e">
        <f>VALUE(TEXT((AU194*$T194/365*'TOX and EXPO INPUTS'!$E$33/'TOX and EXPO INPUTS'!$E$34),"0.00E+00"))</f>
        <v>#DIV/0!</v>
      </c>
      <c r="BX194" s="42" t="e">
        <f>VALUE(TEXT((AP194*$U194/365*'TOX and EXPO INPUTS'!$E$33/'TOX and EXPO INPUTS'!$E$34),"0.00E+00"))</f>
        <v>#DIV/0!</v>
      </c>
      <c r="BY194" s="37" t="e">
        <f>VALUE(TEXT((AQ194*$U194/365*'TOX and EXPO INPUTS'!$E$33/'TOX and EXPO INPUTS'!$E$34),"0.00E+00"))</f>
        <v>#DIV/0!</v>
      </c>
      <c r="BZ194" s="37" t="e">
        <f>VALUE(TEXT((AR194*$U194/365*'TOX and EXPO INPUTS'!$E$33/'TOX and EXPO INPUTS'!$E$34),"0.00E+00"))</f>
        <v>#DIV/0!</v>
      </c>
      <c r="CA194" s="37" t="e">
        <f>VALUE(TEXT((AS194*$U194/365*'TOX and EXPO INPUTS'!$E$33/'TOX and EXPO INPUTS'!$E$34),"0.00E+00"))</f>
        <v>#DIV/0!</v>
      </c>
      <c r="CB194" s="37" t="e">
        <f>VALUE(TEXT((AT194*$U194/365*'TOX and EXPO INPUTS'!$E$33/'TOX and EXPO INPUTS'!$E$34),"0.00E+00"))</f>
        <v>#DIV/0!</v>
      </c>
      <c r="CC194" s="37" t="e">
        <f>VALUE(TEXT((AU194*$U194/365*'TOX and EXPO INPUTS'!$E$33/'TOX and EXPO INPUTS'!$E$34),"0.00E+00"))</f>
        <v>#DIV/0!</v>
      </c>
      <c r="CD194" s="58" t="e">
        <f>VALUE(TEXT((BR194*'TOX and EXPO INPUTS'!$F$23),"0.00E+00"))</f>
        <v>#DIV/0!</v>
      </c>
      <c r="CE194" s="57" t="e">
        <f>VALUE(TEXT((BS194*'TOX and EXPO INPUTS'!$F$23),"0.00E+00"))</f>
        <v>#DIV/0!</v>
      </c>
      <c r="CF194" s="57" t="e">
        <f>VALUE(TEXT((BT194*'TOX and EXPO INPUTS'!$F$23),"0.00E+00"))</f>
        <v>#DIV/0!</v>
      </c>
      <c r="CG194" s="57" t="e">
        <f>VALUE(TEXT((BU194*'TOX and EXPO INPUTS'!$F$23),"0.00E+00"))</f>
        <v>#DIV/0!</v>
      </c>
      <c r="CH194" s="57" t="e">
        <f>VALUE(TEXT((BV194*'TOX and EXPO INPUTS'!$F$23),"0.00E+00"))</f>
        <v>#DIV/0!</v>
      </c>
      <c r="CI194" s="57" t="e">
        <f>VALUE(TEXT((BW194*'TOX and EXPO INPUTS'!$F$23),"0.00E+00"))</f>
        <v>#DIV/0!</v>
      </c>
      <c r="CJ194" s="58" t="e">
        <f>VALUE(TEXT((BX194*'TOX and EXPO INPUTS'!$F$23),"0.00E+00"))</f>
        <v>#DIV/0!</v>
      </c>
      <c r="CK194" s="57" t="e">
        <f>VALUE(TEXT((BY194*'TOX and EXPO INPUTS'!$F$23),"0.00E+00"))</f>
        <v>#DIV/0!</v>
      </c>
      <c r="CL194" s="57" t="e">
        <f>VALUE(TEXT((BZ194*'TOX and EXPO INPUTS'!$F$23),"0.00E+00"))</f>
        <v>#DIV/0!</v>
      </c>
      <c r="CM194" s="57" t="e">
        <f>VALUE(TEXT((CA194*'TOX and EXPO INPUTS'!$F$23),"0.00E+00"))</f>
        <v>#DIV/0!</v>
      </c>
      <c r="CN194" s="57" t="e">
        <f>VALUE(TEXT((CB194*'TOX and EXPO INPUTS'!$F$23),"0.00E+00"))</f>
        <v>#DIV/0!</v>
      </c>
      <c r="CO194" s="57" t="e">
        <f>VALUE(TEXT((CC194*'TOX and EXPO INPUTS'!$F$23),"0.00E+00"))</f>
        <v>#DIV/0!</v>
      </c>
      <c r="CP194" s="38" t="s">
        <v>106</v>
      </c>
      <c r="CQ194" s="34" t="s">
        <v>107</v>
      </c>
      <c r="CR194" s="34" t="s">
        <v>108</v>
      </c>
      <c r="CS194" s="39" t="s">
        <v>109</v>
      </c>
    </row>
    <row r="195" spans="1:97" ht="48" customHeight="1" x14ac:dyDescent="0.25">
      <c r="A195" s="34" t="s">
        <v>98</v>
      </c>
      <c r="B195" s="34" t="s">
        <v>99</v>
      </c>
      <c r="C195" s="34" t="s">
        <v>115</v>
      </c>
      <c r="D195" s="34" t="s">
        <v>101</v>
      </c>
      <c r="E195" s="39" t="s">
        <v>112</v>
      </c>
      <c r="F195" s="40" t="s">
        <v>138</v>
      </c>
      <c r="G195" s="43"/>
      <c r="H195" s="36" t="s">
        <v>104</v>
      </c>
      <c r="I195" s="67"/>
      <c r="J195" s="36" t="s">
        <v>105</v>
      </c>
      <c r="K195" s="100">
        <f>VLOOKUP(F195,'Amount Seed Planted_variables'!$A$3:$I$74,2,0)</f>
        <v>175000</v>
      </c>
      <c r="L195" s="100">
        <f>VLOOKUP(F195,'Amount Seed Planted_variables'!$A$3:$I$74,3,0)</f>
        <v>400000</v>
      </c>
      <c r="M195" s="36">
        <f t="shared" si="74"/>
        <v>0</v>
      </c>
      <c r="N195" s="35">
        <f t="shared" si="75"/>
        <v>0</v>
      </c>
      <c r="O195" s="101">
        <v>225</v>
      </c>
      <c r="P195" s="93">
        <f>VLOOKUP(F195,'Amount Seed Planted_variables'!$A$3:$I$74,4,0)</f>
        <v>2090880</v>
      </c>
      <c r="Q195" s="93">
        <f>VLOOKUP(F195,'Amount Seed Planted_variables'!$A$3:$I$74,7,0)</f>
        <v>80</v>
      </c>
      <c r="R195" s="93">
        <f>VLOOKUP(F195,'Amount Seed Planted_variables'!$A$3:$I$74,8,0)</f>
        <v>167270400</v>
      </c>
      <c r="S195" s="87" t="str">
        <f t="shared" si="71"/>
        <v>NA</v>
      </c>
      <c r="T195" s="35">
        <v>10</v>
      </c>
      <c r="U195" s="35">
        <v>30</v>
      </c>
      <c r="V195" s="41">
        <v>349</v>
      </c>
      <c r="W195" s="35">
        <v>51.2</v>
      </c>
      <c r="X195" s="35">
        <v>42.2</v>
      </c>
      <c r="Y195" s="41">
        <v>1.2</v>
      </c>
      <c r="Z195" s="35">
        <f t="shared" si="91"/>
        <v>0.12</v>
      </c>
      <c r="AA195" s="42">
        <f t="shared" si="76"/>
        <v>0</v>
      </c>
      <c r="AB195" s="37">
        <f t="shared" si="77"/>
        <v>0</v>
      </c>
      <c r="AC195" s="37">
        <f t="shared" si="78"/>
        <v>0</v>
      </c>
      <c r="AD195" s="42" t="e">
        <f>VALUE(TEXT(((AA195*'TOX and EXPO INPUTS'!$F$13)/'TOX and EXPO INPUTS'!$E$27),"0.00E+00"))</f>
        <v>#DIV/0!</v>
      </c>
      <c r="AE195" s="37" t="e">
        <f>VALUE(TEXT(((AB195*'TOX and EXPO INPUTS'!$F$13)/'TOX and EXPO INPUTS'!$E$27),"0.00E+00"))</f>
        <v>#DIV/0!</v>
      </c>
      <c r="AF195" s="37" t="e">
        <f>VALUE(TEXT(((AC195*'TOX and EXPO INPUTS'!$F$13)/'TOX and EXPO INPUTS'!$E$27),"0.00E+00"))</f>
        <v>#DIV/0!</v>
      </c>
      <c r="AG195" s="42" t="e">
        <f>IF($E195="ST",VALUE(TEXT(('TOX and EXPO INPUTS'!$F$7/AD195),"0.0E+00")),IF($E195="IT",VALUE(TEXT(('TOX and EXPO INPUTS'!$F$10/AD195),"0.0E+00"))))</f>
        <v>#DIV/0!</v>
      </c>
      <c r="AH195" s="37" t="e">
        <f>IF($E195="ST",VALUE(TEXT(('TOX and EXPO INPUTS'!$F$7/AE195),"0.0E+00")),IF($E195="IT",VALUE(TEXT(('TOX and EXPO INPUTS'!$F$10/AE195),"0.0E+00"))))</f>
        <v>#DIV/0!</v>
      </c>
      <c r="AI195" s="37" t="e">
        <f>IF($E195="ST",VALUE(TEXT(('TOX and EXPO INPUTS'!$F$7/AF195),"0.0E+00")),IF($E195="IT",VALUE(TEXT(('TOX and EXPO INPUTS'!$F$10/AF195),"0.0E+00"))))</f>
        <v>#DIV/0!</v>
      </c>
      <c r="AJ195" s="42">
        <f t="shared" si="72"/>
        <v>0</v>
      </c>
      <c r="AK195" s="37">
        <f t="shared" si="73"/>
        <v>0</v>
      </c>
      <c r="AL195" s="42" t="e">
        <f>VALUE(TEXT(((AJ195*'TOX and EXPO INPUTS'!$F$21)/'TOX and EXPO INPUTS'!$E$29),"0.00E+00"))</f>
        <v>#DIV/0!</v>
      </c>
      <c r="AM195" s="37" t="e">
        <f>VALUE(TEXT(((AK195*'TOX and EXPO INPUTS'!$F$21)/'TOX and EXPO INPUTS'!$E$29),"0.00E+00"))</f>
        <v>#DIV/0!</v>
      </c>
      <c r="AN195" s="42" t="e">
        <f>IF($E195="ST",VALUE(TEXT(('TOX and EXPO INPUTS'!$F$15/AL195),"0.0E+00")),IF($E195="IT",VALUE(TEXT(('TOX and EXPO INPUTS'!$F$18/AL195),"0.0E+00"))))</f>
        <v>#DIV/0!</v>
      </c>
      <c r="AO195" s="37" t="e">
        <f>IF($E195="ST",VALUE(TEXT(('TOX and EXPO INPUTS'!$F$15/AM195),"0.0E+00")),IF($E195="IT",VALUE(TEXT(('TOX and EXPO INPUTS'!$F$18/AM195),"0.0E+00"))))</f>
        <v>#DIV/0!</v>
      </c>
      <c r="AP195" s="42" t="e">
        <f t="shared" si="79"/>
        <v>#DIV/0!</v>
      </c>
      <c r="AQ195" s="37" t="e">
        <f t="shared" si="80"/>
        <v>#DIV/0!</v>
      </c>
      <c r="AR195" s="37" t="e">
        <f t="shared" si="81"/>
        <v>#DIV/0!</v>
      </c>
      <c r="AS195" s="37" t="e">
        <f t="shared" si="82"/>
        <v>#DIV/0!</v>
      </c>
      <c r="AT195" s="37" t="e">
        <f t="shared" si="83"/>
        <v>#DIV/0!</v>
      </c>
      <c r="AU195" s="37" t="e">
        <f t="shared" si="84"/>
        <v>#DIV/0!</v>
      </c>
      <c r="AV195" s="42" t="e">
        <f t="shared" si="85"/>
        <v>#DIV/0!</v>
      </c>
      <c r="AW195" s="37" t="e">
        <f t="shared" si="86"/>
        <v>#DIV/0!</v>
      </c>
      <c r="AX195" s="37" t="e">
        <f t="shared" si="87"/>
        <v>#DIV/0!</v>
      </c>
      <c r="AY195" s="37" t="e">
        <f t="shared" si="88"/>
        <v>#DIV/0!</v>
      </c>
      <c r="AZ195" s="37" t="e">
        <f t="shared" si="89"/>
        <v>#DIV/0!</v>
      </c>
      <c r="BA195" s="37" t="e">
        <f t="shared" si="90"/>
        <v>#DIV/0!</v>
      </c>
      <c r="BB195" s="42" t="e">
        <f>IF($E195="ST",VALUE(TEXT((1/(('TOX and EXPO INPUTS'!$F$9/AG195)+('TOX and EXPO INPUTS'!$F$17/AN195))),"0.0E+00")),IF($E195="IT",VALUE(TEXT((1/(('TOX and EXPO INPUTS'!$F$12/AG195)+('TOX and EXPO INPUTS'!$F$20/AN195))),"0.0E+00"))))</f>
        <v>#DIV/0!</v>
      </c>
      <c r="BC195" s="37" t="e">
        <f>IF($E195="ST",VALUE(TEXT((1/(('TOX and EXPO INPUTS'!$F$9/AH195)+('TOX and EXPO INPUTS'!$F$17/AN195))),"0.0E+00")),IF($E195="IT",VALUE(TEXT((1/(('TOX and EXPO INPUTS'!$F$12/AH195)+('TOX and EXPO INPUTS'!$F$20/AN195))),"0.0E+00"))))</f>
        <v>#DIV/0!</v>
      </c>
      <c r="BD195" s="37" t="e">
        <f>IF($E195="ST",VALUE(TEXT((1/(('TOX and EXPO INPUTS'!$F$9/AI195)+('TOX and EXPO INPUTS'!$F$17/AN195))),"0.0E+00")),IF($E195="IT",VALUE(TEXT((1/(('TOX and EXPO INPUTS'!$F$12/AI195)+('TOX and EXPO INPUTS'!$F$20/AN195))),"0.0E+00"))))</f>
        <v>#DIV/0!</v>
      </c>
      <c r="BE195" s="37" t="e">
        <f>IF($E195="ST",VALUE(TEXT((1/(('TOX and EXPO INPUTS'!$F$9/AG195)+('TOX and EXPO INPUTS'!$F$17/AO195))),"0.0E+00")),IF($E195="IT",VALUE(TEXT((1/(('TOX and EXPO INPUTS'!$F$12/AG195)+('TOX and EXPO INPUTS'!$F$20/AO195))),"0.0E+00"))))</f>
        <v>#DIV/0!</v>
      </c>
      <c r="BF195" s="37" t="e">
        <f>IF($E195="ST",VALUE(TEXT((1/(('TOX and EXPO INPUTS'!$F$9/AH195)+('TOX and EXPO INPUTS'!$F$17/AO195))),"0.0E+00")),IF($E195="IT",VALUE(TEXT((1/(('TOX and EXPO INPUTS'!$F$12/AH195)+('TOX and EXPO INPUTS'!$F$20/AO195))),"0.0E+00"))))</f>
        <v>#DIV/0!</v>
      </c>
      <c r="BG195" s="37" t="e">
        <f>IF($E195="ST",VALUE(TEXT((1/(('TOX and EXPO INPUTS'!$F$9/AI195)+('TOX and EXPO INPUTS'!$F$17/AO195))),"0.0E+00")),IF($E195="IT",VALUE(TEXT((1/(('TOX and EXPO INPUTS'!$F$12/AI195)+('TOX and EXPO INPUTS'!$F$20/AO195))),"0.0E+00"))))</f>
        <v>#DIV/0!</v>
      </c>
      <c r="BH195" s="42" t="e">
        <f>VALUE(TEXT((AD195*$T195/365*'TOX and EXPO INPUTS'!$E$33/'TOX and EXPO INPUTS'!$E$34),"0.00E+00"))</f>
        <v>#DIV/0!</v>
      </c>
      <c r="BI195" s="37" t="e">
        <f>VALUE(TEXT((AE195*$T195/365*'TOX and EXPO INPUTS'!$E$33/'TOX and EXPO INPUTS'!$E$34),"0.00E+00"))</f>
        <v>#DIV/0!</v>
      </c>
      <c r="BJ195" s="37" t="e">
        <f>VALUE(TEXT((AF195*$T195/365*'TOX and EXPO INPUTS'!$E$33/'TOX and EXPO INPUTS'!$E$34),"0.00E+00"))</f>
        <v>#DIV/0!</v>
      </c>
      <c r="BK195" s="42" t="e">
        <f>VALUE(TEXT((AD195*$U195/365*'TOX and EXPO INPUTS'!$E$33/'TOX and EXPO INPUTS'!$E$34),"0.00E+00"))</f>
        <v>#DIV/0!</v>
      </c>
      <c r="BL195" s="37" t="e">
        <f>VALUE(TEXT((AE195*$U195/365*'TOX and EXPO INPUTS'!$E$33/'TOX and EXPO INPUTS'!$E$34),"0.00E+00"))</f>
        <v>#DIV/0!</v>
      </c>
      <c r="BM195" s="37" t="e">
        <f>VALUE(TEXT((AF195*$U195/365*'TOX and EXPO INPUTS'!$E$33/'TOX and EXPO INPUTS'!$E$34),"0.00E+00"))</f>
        <v>#DIV/0!</v>
      </c>
      <c r="BN195" s="42" t="e">
        <f>VALUE(TEXT((AL195*$T195/365*'TOX and EXPO INPUTS'!$E$33/'TOX and EXPO INPUTS'!$E$34),"0.00E+00"))</f>
        <v>#DIV/0!</v>
      </c>
      <c r="BO195" s="37" t="e">
        <f>VALUE(TEXT((AM195*$T195/365*'TOX and EXPO INPUTS'!$E$33/'TOX and EXPO INPUTS'!$E$34),"0.00E+00"))</f>
        <v>#DIV/0!</v>
      </c>
      <c r="BP195" s="42" t="e">
        <f>VALUE(TEXT((AL195*$U195/365*'TOX and EXPO INPUTS'!$E$33/'TOX and EXPO INPUTS'!$E$34),"0.00E+00"))</f>
        <v>#DIV/0!</v>
      </c>
      <c r="BQ195" s="37" t="e">
        <f>VALUE(TEXT((AM195*$U195/365*'TOX and EXPO INPUTS'!$E$33/'TOX and EXPO INPUTS'!$E$34),"0.00E+00"))</f>
        <v>#DIV/0!</v>
      </c>
      <c r="BR195" s="42" t="e">
        <f>VALUE(TEXT((AP195*$T195/365*'TOX and EXPO INPUTS'!$E$33/'TOX and EXPO INPUTS'!$E$34),"0.00E+00"))</f>
        <v>#DIV/0!</v>
      </c>
      <c r="BS195" s="37" t="e">
        <f>VALUE(TEXT((AQ195*$T195/365*'TOX and EXPO INPUTS'!$E$33/'TOX and EXPO INPUTS'!$E$34),"0.00E+00"))</f>
        <v>#DIV/0!</v>
      </c>
      <c r="BT195" s="37" t="e">
        <f>VALUE(TEXT((AR195*$T195/365*'TOX and EXPO INPUTS'!$E$33/'TOX and EXPO INPUTS'!$E$34),"0.00E+00"))</f>
        <v>#DIV/0!</v>
      </c>
      <c r="BU195" s="37" t="e">
        <f>VALUE(TEXT((AS195*$T195/365*'TOX and EXPO INPUTS'!$E$33/'TOX and EXPO INPUTS'!$E$34),"0.00E+00"))</f>
        <v>#DIV/0!</v>
      </c>
      <c r="BV195" s="37" t="e">
        <f>VALUE(TEXT((AT195*$T195/365*'TOX and EXPO INPUTS'!$E$33/'TOX and EXPO INPUTS'!$E$34),"0.00E+00"))</f>
        <v>#DIV/0!</v>
      </c>
      <c r="BW195" s="37" t="e">
        <f>VALUE(TEXT((AU195*$T195/365*'TOX and EXPO INPUTS'!$E$33/'TOX and EXPO INPUTS'!$E$34),"0.00E+00"))</f>
        <v>#DIV/0!</v>
      </c>
      <c r="BX195" s="42" t="e">
        <f>VALUE(TEXT((AP195*$U195/365*'TOX and EXPO INPUTS'!$E$33/'TOX and EXPO INPUTS'!$E$34),"0.00E+00"))</f>
        <v>#DIV/0!</v>
      </c>
      <c r="BY195" s="37" t="e">
        <f>VALUE(TEXT((AQ195*$U195/365*'TOX and EXPO INPUTS'!$E$33/'TOX and EXPO INPUTS'!$E$34),"0.00E+00"))</f>
        <v>#DIV/0!</v>
      </c>
      <c r="BZ195" s="37" t="e">
        <f>VALUE(TEXT((AR195*$U195/365*'TOX and EXPO INPUTS'!$E$33/'TOX and EXPO INPUTS'!$E$34),"0.00E+00"))</f>
        <v>#DIV/0!</v>
      </c>
      <c r="CA195" s="37" t="e">
        <f>VALUE(TEXT((AS195*$U195/365*'TOX and EXPO INPUTS'!$E$33/'TOX and EXPO INPUTS'!$E$34),"0.00E+00"))</f>
        <v>#DIV/0!</v>
      </c>
      <c r="CB195" s="37" t="e">
        <f>VALUE(TEXT((AT195*$U195/365*'TOX and EXPO INPUTS'!$E$33/'TOX and EXPO INPUTS'!$E$34),"0.00E+00"))</f>
        <v>#DIV/0!</v>
      </c>
      <c r="CC195" s="37" t="e">
        <f>VALUE(TEXT((AU195*$U195/365*'TOX and EXPO INPUTS'!$E$33/'TOX and EXPO INPUTS'!$E$34),"0.00E+00"))</f>
        <v>#DIV/0!</v>
      </c>
      <c r="CD195" s="58" t="e">
        <f>VALUE(TEXT((BR195*'TOX and EXPO INPUTS'!$F$23),"0.00E+00"))</f>
        <v>#DIV/0!</v>
      </c>
      <c r="CE195" s="57" t="e">
        <f>VALUE(TEXT((BS195*'TOX and EXPO INPUTS'!$F$23),"0.00E+00"))</f>
        <v>#DIV/0!</v>
      </c>
      <c r="CF195" s="57" t="e">
        <f>VALUE(TEXT((BT195*'TOX and EXPO INPUTS'!$F$23),"0.00E+00"))</f>
        <v>#DIV/0!</v>
      </c>
      <c r="CG195" s="57" t="e">
        <f>VALUE(TEXT((BU195*'TOX and EXPO INPUTS'!$F$23),"0.00E+00"))</f>
        <v>#DIV/0!</v>
      </c>
      <c r="CH195" s="57" t="e">
        <f>VALUE(TEXT((BV195*'TOX and EXPO INPUTS'!$F$23),"0.00E+00"))</f>
        <v>#DIV/0!</v>
      </c>
      <c r="CI195" s="57" t="e">
        <f>VALUE(TEXT((BW195*'TOX and EXPO INPUTS'!$F$23),"0.00E+00"))</f>
        <v>#DIV/0!</v>
      </c>
      <c r="CJ195" s="58" t="e">
        <f>VALUE(TEXT((BX195*'TOX and EXPO INPUTS'!$F$23),"0.00E+00"))</f>
        <v>#DIV/0!</v>
      </c>
      <c r="CK195" s="57" t="e">
        <f>VALUE(TEXT((BY195*'TOX and EXPO INPUTS'!$F$23),"0.00E+00"))</f>
        <v>#DIV/0!</v>
      </c>
      <c r="CL195" s="57" t="e">
        <f>VALUE(TEXT((BZ195*'TOX and EXPO INPUTS'!$F$23),"0.00E+00"))</f>
        <v>#DIV/0!</v>
      </c>
      <c r="CM195" s="57" t="e">
        <f>VALUE(TEXT((CA195*'TOX and EXPO INPUTS'!$F$23),"0.00E+00"))</f>
        <v>#DIV/0!</v>
      </c>
      <c r="CN195" s="57" t="e">
        <f>VALUE(TEXT((CB195*'TOX and EXPO INPUTS'!$F$23),"0.00E+00"))</f>
        <v>#DIV/0!</v>
      </c>
      <c r="CO195" s="57" t="e">
        <f>VALUE(TEXT((CC195*'TOX and EXPO INPUTS'!$F$23),"0.00E+00"))</f>
        <v>#DIV/0!</v>
      </c>
      <c r="CP195" s="38" t="s">
        <v>106</v>
      </c>
      <c r="CQ195" s="34" t="s">
        <v>107</v>
      </c>
      <c r="CR195" s="34" t="s">
        <v>108</v>
      </c>
      <c r="CS195" s="39" t="s">
        <v>109</v>
      </c>
    </row>
    <row r="196" spans="1:97" ht="48" customHeight="1" x14ac:dyDescent="0.25">
      <c r="A196" s="34" t="s">
        <v>98</v>
      </c>
      <c r="B196" s="34" t="s">
        <v>99</v>
      </c>
      <c r="C196" s="34" t="s">
        <v>115</v>
      </c>
      <c r="D196" s="34" t="s">
        <v>110</v>
      </c>
      <c r="E196" s="39" t="s">
        <v>112</v>
      </c>
      <c r="F196" s="40" t="s">
        <v>138</v>
      </c>
      <c r="G196" s="43"/>
      <c r="H196" s="36" t="s">
        <v>104</v>
      </c>
      <c r="I196" s="67"/>
      <c r="J196" s="36" t="s">
        <v>105</v>
      </c>
      <c r="K196" s="100">
        <f>VLOOKUP(F196,'Amount Seed Planted_variables'!$A$3:$I$74,2,0)</f>
        <v>175000</v>
      </c>
      <c r="L196" s="100">
        <f>VLOOKUP(F196,'Amount Seed Planted_variables'!$A$3:$I$74,3,0)</f>
        <v>400000</v>
      </c>
      <c r="M196" s="36">
        <f t="shared" si="74"/>
        <v>0</v>
      </c>
      <c r="N196" s="35">
        <f t="shared" si="75"/>
        <v>0</v>
      </c>
      <c r="O196" s="101">
        <v>225</v>
      </c>
      <c r="P196" s="93">
        <f>VLOOKUP(F196,'Amount Seed Planted_variables'!$A$3:$I$74,4,0)</f>
        <v>2090880</v>
      </c>
      <c r="Q196" s="93">
        <f>VLOOKUP(F196,'Amount Seed Planted_variables'!$A$3:$I$74,7,0)</f>
        <v>80</v>
      </c>
      <c r="R196" s="93">
        <f>VLOOKUP(F196,'Amount Seed Planted_variables'!$A$3:$I$74,8,0)</f>
        <v>167270400</v>
      </c>
      <c r="S196" s="87" t="str">
        <f t="shared" si="71"/>
        <v>NA</v>
      </c>
      <c r="T196" s="35">
        <v>10</v>
      </c>
      <c r="U196" s="35">
        <v>30</v>
      </c>
      <c r="V196" s="41">
        <v>68</v>
      </c>
      <c r="W196" s="35">
        <v>16.899999999999999</v>
      </c>
      <c r="X196" s="35">
        <v>13.1</v>
      </c>
      <c r="Y196" s="41">
        <v>3.6</v>
      </c>
      <c r="Z196" s="35">
        <f t="shared" si="91"/>
        <v>0.36000000000000004</v>
      </c>
      <c r="AA196" s="42">
        <f t="shared" si="76"/>
        <v>0</v>
      </c>
      <c r="AB196" s="37">
        <f t="shared" si="77"/>
        <v>0</v>
      </c>
      <c r="AC196" s="37">
        <f t="shared" si="78"/>
        <v>0</v>
      </c>
      <c r="AD196" s="42" t="e">
        <f>VALUE(TEXT(((AA196*'TOX and EXPO INPUTS'!$F$13)/'TOX and EXPO INPUTS'!$E$27),"0.00E+00"))</f>
        <v>#DIV/0!</v>
      </c>
      <c r="AE196" s="37" t="e">
        <f>VALUE(TEXT(((AB196*'TOX and EXPO INPUTS'!$F$13)/'TOX and EXPO INPUTS'!$E$27),"0.00E+00"))</f>
        <v>#DIV/0!</v>
      </c>
      <c r="AF196" s="37" t="e">
        <f>VALUE(TEXT(((AC196*'TOX and EXPO INPUTS'!$F$13)/'TOX and EXPO INPUTS'!$E$27),"0.00E+00"))</f>
        <v>#DIV/0!</v>
      </c>
      <c r="AG196" s="42" t="e">
        <f>IF($E196="ST",VALUE(TEXT(('TOX and EXPO INPUTS'!$F$7/AD196),"0.0E+00")),IF($E196="IT",VALUE(TEXT(('TOX and EXPO INPUTS'!$F$10/AD196),"0.0E+00"))))</f>
        <v>#DIV/0!</v>
      </c>
      <c r="AH196" s="37" t="e">
        <f>IF($E196="ST",VALUE(TEXT(('TOX and EXPO INPUTS'!$F$7/AE196),"0.0E+00")),IF($E196="IT",VALUE(TEXT(('TOX and EXPO INPUTS'!$F$10/AE196),"0.0E+00"))))</f>
        <v>#DIV/0!</v>
      </c>
      <c r="AI196" s="37" t="e">
        <f>IF($E196="ST",VALUE(TEXT(('TOX and EXPO INPUTS'!$F$7/AF196),"0.0E+00")),IF($E196="IT",VALUE(TEXT(('TOX and EXPO INPUTS'!$F$10/AF196),"0.0E+00"))))</f>
        <v>#DIV/0!</v>
      </c>
      <c r="AJ196" s="42">
        <f t="shared" si="72"/>
        <v>0</v>
      </c>
      <c r="AK196" s="37">
        <f t="shared" si="73"/>
        <v>0</v>
      </c>
      <c r="AL196" s="42" t="e">
        <f>VALUE(TEXT(((AJ196*'TOX and EXPO INPUTS'!$F$21)/'TOX and EXPO INPUTS'!$E$29),"0.00E+00"))</f>
        <v>#DIV/0!</v>
      </c>
      <c r="AM196" s="37" t="e">
        <f>VALUE(TEXT(((AK196*'TOX and EXPO INPUTS'!$F$21)/'TOX and EXPO INPUTS'!$E$29),"0.00E+00"))</f>
        <v>#DIV/0!</v>
      </c>
      <c r="AN196" s="42" t="e">
        <f>IF($E196="ST",VALUE(TEXT(('TOX and EXPO INPUTS'!$F$15/AL196),"0.0E+00")),IF($E196="IT",VALUE(TEXT(('TOX and EXPO INPUTS'!$F$18/AL196),"0.0E+00"))))</f>
        <v>#DIV/0!</v>
      </c>
      <c r="AO196" s="37" t="e">
        <f>IF($E196="ST",VALUE(TEXT(('TOX and EXPO INPUTS'!$F$15/AM196),"0.0E+00")),IF($E196="IT",VALUE(TEXT(('TOX and EXPO INPUTS'!$F$18/AM196),"0.0E+00"))))</f>
        <v>#DIV/0!</v>
      </c>
      <c r="AP196" s="42" t="e">
        <f t="shared" si="79"/>
        <v>#DIV/0!</v>
      </c>
      <c r="AQ196" s="37" t="e">
        <f t="shared" si="80"/>
        <v>#DIV/0!</v>
      </c>
      <c r="AR196" s="37" t="e">
        <f t="shared" si="81"/>
        <v>#DIV/0!</v>
      </c>
      <c r="AS196" s="37" t="e">
        <f t="shared" si="82"/>
        <v>#DIV/0!</v>
      </c>
      <c r="AT196" s="37" t="e">
        <f t="shared" si="83"/>
        <v>#DIV/0!</v>
      </c>
      <c r="AU196" s="37" t="e">
        <f t="shared" si="84"/>
        <v>#DIV/0!</v>
      </c>
      <c r="AV196" s="42" t="e">
        <f t="shared" si="85"/>
        <v>#DIV/0!</v>
      </c>
      <c r="AW196" s="37" t="e">
        <f t="shared" si="86"/>
        <v>#DIV/0!</v>
      </c>
      <c r="AX196" s="37" t="e">
        <f t="shared" si="87"/>
        <v>#DIV/0!</v>
      </c>
      <c r="AY196" s="37" t="e">
        <f t="shared" si="88"/>
        <v>#DIV/0!</v>
      </c>
      <c r="AZ196" s="37" t="e">
        <f t="shared" si="89"/>
        <v>#DIV/0!</v>
      </c>
      <c r="BA196" s="37" t="e">
        <f t="shared" si="90"/>
        <v>#DIV/0!</v>
      </c>
      <c r="BB196" s="42" t="e">
        <f>IF($E196="ST",VALUE(TEXT((1/(('TOX and EXPO INPUTS'!$F$9/AG196)+('TOX and EXPO INPUTS'!$F$17/AN196))),"0.0E+00")),IF($E196="IT",VALUE(TEXT((1/(('TOX and EXPO INPUTS'!$F$12/AG196)+('TOX and EXPO INPUTS'!$F$20/AN196))),"0.0E+00"))))</f>
        <v>#DIV/0!</v>
      </c>
      <c r="BC196" s="37" t="e">
        <f>IF($E196="ST",VALUE(TEXT((1/(('TOX and EXPO INPUTS'!$F$9/AH196)+('TOX and EXPO INPUTS'!$F$17/AN196))),"0.0E+00")),IF($E196="IT",VALUE(TEXT((1/(('TOX and EXPO INPUTS'!$F$12/AH196)+('TOX and EXPO INPUTS'!$F$20/AN196))),"0.0E+00"))))</f>
        <v>#DIV/0!</v>
      </c>
      <c r="BD196" s="37" t="e">
        <f>IF($E196="ST",VALUE(TEXT((1/(('TOX and EXPO INPUTS'!$F$9/AI196)+('TOX and EXPO INPUTS'!$F$17/AN196))),"0.0E+00")),IF($E196="IT",VALUE(TEXT((1/(('TOX and EXPO INPUTS'!$F$12/AI196)+('TOX and EXPO INPUTS'!$F$20/AN196))),"0.0E+00"))))</f>
        <v>#DIV/0!</v>
      </c>
      <c r="BE196" s="37" t="e">
        <f>IF($E196="ST",VALUE(TEXT((1/(('TOX and EXPO INPUTS'!$F$9/AG196)+('TOX and EXPO INPUTS'!$F$17/AO196))),"0.0E+00")),IF($E196="IT",VALUE(TEXT((1/(('TOX and EXPO INPUTS'!$F$12/AG196)+('TOX and EXPO INPUTS'!$F$20/AO196))),"0.0E+00"))))</f>
        <v>#DIV/0!</v>
      </c>
      <c r="BF196" s="37" t="e">
        <f>IF($E196="ST",VALUE(TEXT((1/(('TOX and EXPO INPUTS'!$F$9/AH196)+('TOX and EXPO INPUTS'!$F$17/AO196))),"0.0E+00")),IF($E196="IT",VALUE(TEXT((1/(('TOX and EXPO INPUTS'!$F$12/AH196)+('TOX and EXPO INPUTS'!$F$20/AO196))),"0.0E+00"))))</f>
        <v>#DIV/0!</v>
      </c>
      <c r="BG196" s="37" t="e">
        <f>IF($E196="ST",VALUE(TEXT((1/(('TOX and EXPO INPUTS'!$F$9/AI196)+('TOX and EXPO INPUTS'!$F$17/AO196))),"0.0E+00")),IF($E196="IT",VALUE(TEXT((1/(('TOX and EXPO INPUTS'!$F$12/AI196)+('TOX and EXPO INPUTS'!$F$20/AO196))),"0.0E+00"))))</f>
        <v>#DIV/0!</v>
      </c>
      <c r="BH196" s="42" t="e">
        <f>VALUE(TEXT((AD196*$T196/365*'TOX and EXPO INPUTS'!$E$33/'TOX and EXPO INPUTS'!$E$34),"0.00E+00"))</f>
        <v>#DIV/0!</v>
      </c>
      <c r="BI196" s="37" t="e">
        <f>VALUE(TEXT((AE196*$T196/365*'TOX and EXPO INPUTS'!$E$33/'TOX and EXPO INPUTS'!$E$34),"0.00E+00"))</f>
        <v>#DIV/0!</v>
      </c>
      <c r="BJ196" s="37" t="e">
        <f>VALUE(TEXT((AF196*$T196/365*'TOX and EXPO INPUTS'!$E$33/'TOX and EXPO INPUTS'!$E$34),"0.00E+00"))</f>
        <v>#DIV/0!</v>
      </c>
      <c r="BK196" s="42" t="e">
        <f>VALUE(TEXT((AD196*$U196/365*'TOX and EXPO INPUTS'!$E$33/'TOX and EXPO INPUTS'!$E$34),"0.00E+00"))</f>
        <v>#DIV/0!</v>
      </c>
      <c r="BL196" s="37" t="e">
        <f>VALUE(TEXT((AE196*$U196/365*'TOX and EXPO INPUTS'!$E$33/'TOX and EXPO INPUTS'!$E$34),"0.00E+00"))</f>
        <v>#DIV/0!</v>
      </c>
      <c r="BM196" s="37" t="e">
        <f>VALUE(TEXT((AF196*$U196/365*'TOX and EXPO INPUTS'!$E$33/'TOX and EXPO INPUTS'!$E$34),"0.00E+00"))</f>
        <v>#DIV/0!</v>
      </c>
      <c r="BN196" s="42" t="e">
        <f>VALUE(TEXT((AL196*$T196/365*'TOX and EXPO INPUTS'!$E$33/'TOX and EXPO INPUTS'!$E$34),"0.00E+00"))</f>
        <v>#DIV/0!</v>
      </c>
      <c r="BO196" s="37" t="e">
        <f>VALUE(TEXT((AM196*$T196/365*'TOX and EXPO INPUTS'!$E$33/'TOX and EXPO INPUTS'!$E$34),"0.00E+00"))</f>
        <v>#DIV/0!</v>
      </c>
      <c r="BP196" s="42" t="e">
        <f>VALUE(TEXT((AL196*$U196/365*'TOX and EXPO INPUTS'!$E$33/'TOX and EXPO INPUTS'!$E$34),"0.00E+00"))</f>
        <v>#DIV/0!</v>
      </c>
      <c r="BQ196" s="37" t="e">
        <f>VALUE(TEXT((AM196*$U196/365*'TOX and EXPO INPUTS'!$E$33/'TOX and EXPO INPUTS'!$E$34),"0.00E+00"))</f>
        <v>#DIV/0!</v>
      </c>
      <c r="BR196" s="42" t="e">
        <f>VALUE(TEXT((AP196*$T196/365*'TOX and EXPO INPUTS'!$E$33/'TOX and EXPO INPUTS'!$E$34),"0.00E+00"))</f>
        <v>#DIV/0!</v>
      </c>
      <c r="BS196" s="37" t="e">
        <f>VALUE(TEXT((AQ196*$T196/365*'TOX and EXPO INPUTS'!$E$33/'TOX and EXPO INPUTS'!$E$34),"0.00E+00"))</f>
        <v>#DIV/0!</v>
      </c>
      <c r="BT196" s="37" t="e">
        <f>VALUE(TEXT((AR196*$T196/365*'TOX and EXPO INPUTS'!$E$33/'TOX and EXPO INPUTS'!$E$34),"0.00E+00"))</f>
        <v>#DIV/0!</v>
      </c>
      <c r="BU196" s="37" t="e">
        <f>VALUE(TEXT((AS196*$T196/365*'TOX and EXPO INPUTS'!$E$33/'TOX and EXPO INPUTS'!$E$34),"0.00E+00"))</f>
        <v>#DIV/0!</v>
      </c>
      <c r="BV196" s="37" t="e">
        <f>VALUE(TEXT((AT196*$T196/365*'TOX and EXPO INPUTS'!$E$33/'TOX and EXPO INPUTS'!$E$34),"0.00E+00"))</f>
        <v>#DIV/0!</v>
      </c>
      <c r="BW196" s="37" t="e">
        <f>VALUE(TEXT((AU196*$T196/365*'TOX and EXPO INPUTS'!$E$33/'TOX and EXPO INPUTS'!$E$34),"0.00E+00"))</f>
        <v>#DIV/0!</v>
      </c>
      <c r="BX196" s="42" t="e">
        <f>VALUE(TEXT((AP196*$U196/365*'TOX and EXPO INPUTS'!$E$33/'TOX and EXPO INPUTS'!$E$34),"0.00E+00"))</f>
        <v>#DIV/0!</v>
      </c>
      <c r="BY196" s="37" t="e">
        <f>VALUE(TEXT((AQ196*$U196/365*'TOX and EXPO INPUTS'!$E$33/'TOX and EXPO INPUTS'!$E$34),"0.00E+00"))</f>
        <v>#DIV/0!</v>
      </c>
      <c r="BZ196" s="37" t="e">
        <f>VALUE(TEXT((AR196*$U196/365*'TOX and EXPO INPUTS'!$E$33/'TOX and EXPO INPUTS'!$E$34),"0.00E+00"))</f>
        <v>#DIV/0!</v>
      </c>
      <c r="CA196" s="37" t="e">
        <f>VALUE(TEXT((AS196*$U196/365*'TOX and EXPO INPUTS'!$E$33/'TOX and EXPO INPUTS'!$E$34),"0.00E+00"))</f>
        <v>#DIV/0!</v>
      </c>
      <c r="CB196" s="37" t="e">
        <f>VALUE(TEXT((AT196*$U196/365*'TOX and EXPO INPUTS'!$E$33/'TOX and EXPO INPUTS'!$E$34),"0.00E+00"))</f>
        <v>#DIV/0!</v>
      </c>
      <c r="CC196" s="37" t="e">
        <f>VALUE(TEXT((AU196*$U196/365*'TOX and EXPO INPUTS'!$E$33/'TOX and EXPO INPUTS'!$E$34),"0.00E+00"))</f>
        <v>#DIV/0!</v>
      </c>
      <c r="CD196" s="58" t="e">
        <f>VALUE(TEXT((BR196*'TOX and EXPO INPUTS'!$F$23),"0.00E+00"))</f>
        <v>#DIV/0!</v>
      </c>
      <c r="CE196" s="57" t="e">
        <f>VALUE(TEXT((BS196*'TOX and EXPO INPUTS'!$F$23),"0.00E+00"))</f>
        <v>#DIV/0!</v>
      </c>
      <c r="CF196" s="57" t="e">
        <f>VALUE(TEXT((BT196*'TOX and EXPO INPUTS'!$F$23),"0.00E+00"))</f>
        <v>#DIV/0!</v>
      </c>
      <c r="CG196" s="57" t="e">
        <f>VALUE(TEXT((BU196*'TOX and EXPO INPUTS'!$F$23),"0.00E+00"))</f>
        <v>#DIV/0!</v>
      </c>
      <c r="CH196" s="57" t="e">
        <f>VALUE(TEXT((BV196*'TOX and EXPO INPUTS'!$F$23),"0.00E+00"))</f>
        <v>#DIV/0!</v>
      </c>
      <c r="CI196" s="57" t="e">
        <f>VALUE(TEXT((BW196*'TOX and EXPO INPUTS'!$F$23),"0.00E+00"))</f>
        <v>#DIV/0!</v>
      </c>
      <c r="CJ196" s="58" t="e">
        <f>VALUE(TEXT((BX196*'TOX and EXPO INPUTS'!$F$23),"0.00E+00"))</f>
        <v>#DIV/0!</v>
      </c>
      <c r="CK196" s="57" t="e">
        <f>VALUE(TEXT((BY196*'TOX and EXPO INPUTS'!$F$23),"0.00E+00"))</f>
        <v>#DIV/0!</v>
      </c>
      <c r="CL196" s="57" t="e">
        <f>VALUE(TEXT((BZ196*'TOX and EXPO INPUTS'!$F$23),"0.00E+00"))</f>
        <v>#DIV/0!</v>
      </c>
      <c r="CM196" s="57" t="e">
        <f>VALUE(TEXT((CA196*'TOX and EXPO INPUTS'!$F$23),"0.00E+00"))</f>
        <v>#DIV/0!</v>
      </c>
      <c r="CN196" s="57" t="e">
        <f>VALUE(TEXT((CB196*'TOX and EXPO INPUTS'!$F$23),"0.00E+00"))</f>
        <v>#DIV/0!</v>
      </c>
      <c r="CO196" s="57" t="e">
        <f>VALUE(TEXT((CC196*'TOX and EXPO INPUTS'!$F$23),"0.00E+00"))</f>
        <v>#DIV/0!</v>
      </c>
      <c r="CP196" s="38" t="s">
        <v>106</v>
      </c>
      <c r="CQ196" s="34" t="s">
        <v>107</v>
      </c>
      <c r="CR196" s="34" t="s">
        <v>108</v>
      </c>
      <c r="CS196" s="39" t="s">
        <v>109</v>
      </c>
    </row>
    <row r="197" spans="1:97" ht="48" customHeight="1" x14ac:dyDescent="0.25">
      <c r="A197" s="34" t="s">
        <v>98</v>
      </c>
      <c r="B197" s="34" t="s">
        <v>99</v>
      </c>
      <c r="C197" s="34" t="s">
        <v>115</v>
      </c>
      <c r="D197" s="34" t="s">
        <v>111</v>
      </c>
      <c r="E197" s="39" t="s">
        <v>112</v>
      </c>
      <c r="F197" s="40" t="s">
        <v>138</v>
      </c>
      <c r="G197" s="43"/>
      <c r="H197" s="36" t="s">
        <v>104</v>
      </c>
      <c r="I197" s="67"/>
      <c r="J197" s="36" t="s">
        <v>105</v>
      </c>
      <c r="K197" s="100">
        <f>VLOOKUP(F197,'Amount Seed Planted_variables'!$A$3:$I$74,2,0)</f>
        <v>175000</v>
      </c>
      <c r="L197" s="100">
        <f>VLOOKUP(F197,'Amount Seed Planted_variables'!$A$3:$I$74,3,0)</f>
        <v>400000</v>
      </c>
      <c r="M197" s="36">
        <f t="shared" si="74"/>
        <v>0</v>
      </c>
      <c r="N197" s="35">
        <f t="shared" si="75"/>
        <v>0</v>
      </c>
      <c r="O197" s="101">
        <v>225</v>
      </c>
      <c r="P197" s="93">
        <f>VLOOKUP(F197,'Amount Seed Planted_variables'!$A$3:$I$74,4,0)</f>
        <v>2090880</v>
      </c>
      <c r="Q197" s="93">
        <f>VLOOKUP(F197,'Amount Seed Planted_variables'!$A$3:$I$74,7,0)</f>
        <v>80</v>
      </c>
      <c r="R197" s="93">
        <f>VLOOKUP(F197,'Amount Seed Planted_variables'!$A$3:$I$74,8,0)</f>
        <v>167270400</v>
      </c>
      <c r="S197" s="87">
        <f t="shared" ref="S197:S260" si="92">IF(D197="Cleaning",2.5,"NA")</f>
        <v>2.5</v>
      </c>
      <c r="T197" s="35">
        <v>10</v>
      </c>
      <c r="U197" s="35">
        <v>30</v>
      </c>
      <c r="V197" s="41">
        <v>138210600</v>
      </c>
      <c r="W197" s="35">
        <v>23262800</v>
      </c>
      <c r="X197" s="35">
        <v>21238200</v>
      </c>
      <c r="Y197" s="41">
        <v>106100</v>
      </c>
      <c r="Z197" s="35">
        <f t="shared" si="91"/>
        <v>10610</v>
      </c>
      <c r="AA197" s="42">
        <f t="shared" si="76"/>
        <v>0</v>
      </c>
      <c r="AB197" s="37">
        <f t="shared" si="77"/>
        <v>0</v>
      </c>
      <c r="AC197" s="37">
        <f t="shared" si="78"/>
        <v>0</v>
      </c>
      <c r="AD197" s="42" t="e">
        <f>VALUE(TEXT(((AA197*'TOX and EXPO INPUTS'!$F$13)/'TOX and EXPO INPUTS'!$E$27),"0.00E+00"))</f>
        <v>#DIV/0!</v>
      </c>
      <c r="AE197" s="37" t="e">
        <f>VALUE(TEXT(((AB197*'TOX and EXPO INPUTS'!$F$13)/'TOX and EXPO INPUTS'!$E$27),"0.00E+00"))</f>
        <v>#DIV/0!</v>
      </c>
      <c r="AF197" s="37" t="e">
        <f>VALUE(TEXT(((AC197*'TOX and EXPO INPUTS'!$F$13)/'TOX and EXPO INPUTS'!$E$27),"0.00E+00"))</f>
        <v>#DIV/0!</v>
      </c>
      <c r="AG197" s="42" t="e">
        <f>IF($E197="ST",VALUE(TEXT(('TOX and EXPO INPUTS'!$F$7/AD197),"0.0E+00")),IF($E197="IT",VALUE(TEXT(('TOX and EXPO INPUTS'!$F$10/AD197),"0.0E+00"))))</f>
        <v>#DIV/0!</v>
      </c>
      <c r="AH197" s="37" t="e">
        <f>IF($E197="ST",VALUE(TEXT(('TOX and EXPO INPUTS'!$F$7/AE197),"0.0E+00")),IF($E197="IT",VALUE(TEXT(('TOX and EXPO INPUTS'!$F$10/AE197),"0.0E+00"))))</f>
        <v>#DIV/0!</v>
      </c>
      <c r="AI197" s="37" t="e">
        <f>IF($E197="ST",VALUE(TEXT(('TOX and EXPO INPUTS'!$F$7/AF197),"0.0E+00")),IF($E197="IT",VALUE(TEXT(('TOX and EXPO INPUTS'!$F$10/AF197),"0.0E+00"))))</f>
        <v>#DIV/0!</v>
      </c>
      <c r="AJ197" s="42">
        <f t="shared" ref="AJ197:AJ260" si="93">IF($A197="On-farm",VALUE(TEXT(((Y197/1000)*$M197*$R197),"0.00E+00")),IF($D197="Treating",VALUE(TEXT(((Y197/1000)*$N197*$O197),"0.00E+00")),IF($D197="Packaging",VALUE(TEXT(((Y197/1000)*$N197*$O197),"0.00E+00")),IF($D197="Cleaning",VALUE(TEXT(((Y197/1000)*$N197*$S197),"0.00E+00")),IF($D197="Loading/Planting",VALUE(TEXT(((Y197/1000)*$M197*$R197),"0.00E+00")))))))</f>
        <v>0</v>
      </c>
      <c r="AK197" s="37">
        <f t="shared" ref="AK197:AK260" si="94">IF($A197="On-farm",VALUE(TEXT(((Z197/1000)*$M197*$R197),"0.00E+00")),IF($D197="Treating",VALUE(TEXT(((Z197/1000)*$N197*$O197),"0.00E+00")),IF($D197="Packaging",VALUE(TEXT(((Z197/1000)*$N197*$O197),"0.00E+00")),IF($D197="Cleaning",VALUE(TEXT(((Z197/1000)*$N197*$S197),"0.00E+00")),IF($D197="Loading/Planting",VALUE(TEXT(((Z197/1000)*$M197*$R197),"0.00E+00")))))))</f>
        <v>0</v>
      </c>
      <c r="AL197" s="42" t="e">
        <f>VALUE(TEXT(((AJ197*'TOX and EXPO INPUTS'!$F$21)/'TOX and EXPO INPUTS'!$E$29),"0.00E+00"))</f>
        <v>#DIV/0!</v>
      </c>
      <c r="AM197" s="37" t="e">
        <f>VALUE(TEXT(((AK197*'TOX and EXPO INPUTS'!$F$21)/'TOX and EXPO INPUTS'!$E$29),"0.00E+00"))</f>
        <v>#DIV/0!</v>
      </c>
      <c r="AN197" s="42" t="e">
        <f>IF($E197="ST",VALUE(TEXT(('TOX and EXPO INPUTS'!$F$15/AL197),"0.0E+00")),IF($E197="IT",VALUE(TEXT(('TOX and EXPO INPUTS'!$F$18/AL197),"0.0E+00"))))</f>
        <v>#DIV/0!</v>
      </c>
      <c r="AO197" s="37" t="e">
        <f>IF($E197="ST",VALUE(TEXT(('TOX and EXPO INPUTS'!$F$15/AM197),"0.0E+00")),IF($E197="IT",VALUE(TEXT(('TOX and EXPO INPUTS'!$F$18/AM197),"0.0E+00"))))</f>
        <v>#DIV/0!</v>
      </c>
      <c r="AP197" s="42" t="e">
        <f t="shared" si="79"/>
        <v>#DIV/0!</v>
      </c>
      <c r="AQ197" s="37" t="e">
        <f t="shared" si="80"/>
        <v>#DIV/0!</v>
      </c>
      <c r="AR197" s="37" t="e">
        <f t="shared" si="81"/>
        <v>#DIV/0!</v>
      </c>
      <c r="AS197" s="37" t="e">
        <f t="shared" si="82"/>
        <v>#DIV/0!</v>
      </c>
      <c r="AT197" s="37" t="e">
        <f t="shared" si="83"/>
        <v>#DIV/0!</v>
      </c>
      <c r="AU197" s="37" t="e">
        <f t="shared" si="84"/>
        <v>#DIV/0!</v>
      </c>
      <c r="AV197" s="42" t="e">
        <f t="shared" si="85"/>
        <v>#DIV/0!</v>
      </c>
      <c r="AW197" s="37" t="e">
        <f t="shared" si="86"/>
        <v>#DIV/0!</v>
      </c>
      <c r="AX197" s="37" t="e">
        <f t="shared" si="87"/>
        <v>#DIV/0!</v>
      </c>
      <c r="AY197" s="37" t="e">
        <f t="shared" si="88"/>
        <v>#DIV/0!</v>
      </c>
      <c r="AZ197" s="37" t="e">
        <f t="shared" si="89"/>
        <v>#DIV/0!</v>
      </c>
      <c r="BA197" s="37" t="e">
        <f t="shared" si="90"/>
        <v>#DIV/0!</v>
      </c>
      <c r="BB197" s="42" t="e">
        <f>IF($E197="ST",VALUE(TEXT((1/(('TOX and EXPO INPUTS'!$F$9/AG197)+('TOX and EXPO INPUTS'!$F$17/AN197))),"0.0E+00")),IF($E197="IT",VALUE(TEXT((1/(('TOX and EXPO INPUTS'!$F$12/AG197)+('TOX and EXPO INPUTS'!$F$20/AN197))),"0.0E+00"))))</f>
        <v>#DIV/0!</v>
      </c>
      <c r="BC197" s="37" t="e">
        <f>IF($E197="ST",VALUE(TEXT((1/(('TOX and EXPO INPUTS'!$F$9/AH197)+('TOX and EXPO INPUTS'!$F$17/AN197))),"0.0E+00")),IF($E197="IT",VALUE(TEXT((1/(('TOX and EXPO INPUTS'!$F$12/AH197)+('TOX and EXPO INPUTS'!$F$20/AN197))),"0.0E+00"))))</f>
        <v>#DIV/0!</v>
      </c>
      <c r="BD197" s="37" t="e">
        <f>IF($E197="ST",VALUE(TEXT((1/(('TOX and EXPO INPUTS'!$F$9/AI197)+('TOX and EXPO INPUTS'!$F$17/AN197))),"0.0E+00")),IF($E197="IT",VALUE(TEXT((1/(('TOX and EXPO INPUTS'!$F$12/AI197)+('TOX and EXPO INPUTS'!$F$20/AN197))),"0.0E+00"))))</f>
        <v>#DIV/0!</v>
      </c>
      <c r="BE197" s="37" t="e">
        <f>IF($E197="ST",VALUE(TEXT((1/(('TOX and EXPO INPUTS'!$F$9/AG197)+('TOX and EXPO INPUTS'!$F$17/AO197))),"0.0E+00")),IF($E197="IT",VALUE(TEXT((1/(('TOX and EXPO INPUTS'!$F$12/AG197)+('TOX and EXPO INPUTS'!$F$20/AO197))),"0.0E+00"))))</f>
        <v>#DIV/0!</v>
      </c>
      <c r="BF197" s="37" t="e">
        <f>IF($E197="ST",VALUE(TEXT((1/(('TOX and EXPO INPUTS'!$F$9/AH197)+('TOX and EXPO INPUTS'!$F$17/AO197))),"0.0E+00")),IF($E197="IT",VALUE(TEXT((1/(('TOX and EXPO INPUTS'!$F$12/AH197)+('TOX and EXPO INPUTS'!$F$20/AO197))),"0.0E+00"))))</f>
        <v>#DIV/0!</v>
      </c>
      <c r="BG197" s="37" t="e">
        <f>IF($E197="ST",VALUE(TEXT((1/(('TOX and EXPO INPUTS'!$F$9/AI197)+('TOX and EXPO INPUTS'!$F$17/AO197))),"0.0E+00")),IF($E197="IT",VALUE(TEXT((1/(('TOX and EXPO INPUTS'!$F$12/AI197)+('TOX and EXPO INPUTS'!$F$20/AO197))),"0.0E+00"))))</f>
        <v>#DIV/0!</v>
      </c>
      <c r="BH197" s="42" t="e">
        <f>VALUE(TEXT((AD197*$T197/365*'TOX and EXPO INPUTS'!$E$33/'TOX and EXPO INPUTS'!$E$34),"0.00E+00"))</f>
        <v>#DIV/0!</v>
      </c>
      <c r="BI197" s="37" t="e">
        <f>VALUE(TEXT((AE197*$T197/365*'TOX and EXPO INPUTS'!$E$33/'TOX and EXPO INPUTS'!$E$34),"0.00E+00"))</f>
        <v>#DIV/0!</v>
      </c>
      <c r="BJ197" s="37" t="e">
        <f>VALUE(TEXT((AF197*$T197/365*'TOX and EXPO INPUTS'!$E$33/'TOX and EXPO INPUTS'!$E$34),"0.00E+00"))</f>
        <v>#DIV/0!</v>
      </c>
      <c r="BK197" s="42" t="e">
        <f>VALUE(TEXT((AD197*$U197/365*'TOX and EXPO INPUTS'!$E$33/'TOX and EXPO INPUTS'!$E$34),"0.00E+00"))</f>
        <v>#DIV/0!</v>
      </c>
      <c r="BL197" s="37" t="e">
        <f>VALUE(TEXT((AE197*$U197/365*'TOX and EXPO INPUTS'!$E$33/'TOX and EXPO INPUTS'!$E$34),"0.00E+00"))</f>
        <v>#DIV/0!</v>
      </c>
      <c r="BM197" s="37" t="e">
        <f>VALUE(TEXT((AF197*$U197/365*'TOX and EXPO INPUTS'!$E$33/'TOX and EXPO INPUTS'!$E$34),"0.00E+00"))</f>
        <v>#DIV/0!</v>
      </c>
      <c r="BN197" s="42" t="e">
        <f>VALUE(TEXT((AL197*$T197/365*'TOX and EXPO INPUTS'!$E$33/'TOX and EXPO INPUTS'!$E$34),"0.00E+00"))</f>
        <v>#DIV/0!</v>
      </c>
      <c r="BO197" s="37" t="e">
        <f>VALUE(TEXT((AM197*$T197/365*'TOX and EXPO INPUTS'!$E$33/'TOX and EXPO INPUTS'!$E$34),"0.00E+00"))</f>
        <v>#DIV/0!</v>
      </c>
      <c r="BP197" s="42" t="e">
        <f>VALUE(TEXT((AL197*$U197/365*'TOX and EXPO INPUTS'!$E$33/'TOX and EXPO INPUTS'!$E$34),"0.00E+00"))</f>
        <v>#DIV/0!</v>
      </c>
      <c r="BQ197" s="37" t="e">
        <f>VALUE(TEXT((AM197*$U197/365*'TOX and EXPO INPUTS'!$E$33/'TOX and EXPO INPUTS'!$E$34),"0.00E+00"))</f>
        <v>#DIV/0!</v>
      </c>
      <c r="BR197" s="42" t="e">
        <f>VALUE(TEXT((AP197*$T197/365*'TOX and EXPO INPUTS'!$E$33/'TOX and EXPO INPUTS'!$E$34),"0.00E+00"))</f>
        <v>#DIV/0!</v>
      </c>
      <c r="BS197" s="37" t="e">
        <f>VALUE(TEXT((AQ197*$T197/365*'TOX and EXPO INPUTS'!$E$33/'TOX and EXPO INPUTS'!$E$34),"0.00E+00"))</f>
        <v>#DIV/0!</v>
      </c>
      <c r="BT197" s="37" t="e">
        <f>VALUE(TEXT((AR197*$T197/365*'TOX and EXPO INPUTS'!$E$33/'TOX and EXPO INPUTS'!$E$34),"0.00E+00"))</f>
        <v>#DIV/0!</v>
      </c>
      <c r="BU197" s="37" t="e">
        <f>VALUE(TEXT((AS197*$T197/365*'TOX and EXPO INPUTS'!$E$33/'TOX and EXPO INPUTS'!$E$34),"0.00E+00"))</f>
        <v>#DIV/0!</v>
      </c>
      <c r="BV197" s="37" t="e">
        <f>VALUE(TEXT((AT197*$T197/365*'TOX and EXPO INPUTS'!$E$33/'TOX and EXPO INPUTS'!$E$34),"0.00E+00"))</f>
        <v>#DIV/0!</v>
      </c>
      <c r="BW197" s="37" t="e">
        <f>VALUE(TEXT((AU197*$T197/365*'TOX and EXPO INPUTS'!$E$33/'TOX and EXPO INPUTS'!$E$34),"0.00E+00"))</f>
        <v>#DIV/0!</v>
      </c>
      <c r="BX197" s="42" t="e">
        <f>VALUE(TEXT((AP197*$U197/365*'TOX and EXPO INPUTS'!$E$33/'TOX and EXPO INPUTS'!$E$34),"0.00E+00"))</f>
        <v>#DIV/0!</v>
      </c>
      <c r="BY197" s="37" t="e">
        <f>VALUE(TEXT((AQ197*$U197/365*'TOX and EXPO INPUTS'!$E$33/'TOX and EXPO INPUTS'!$E$34),"0.00E+00"))</f>
        <v>#DIV/0!</v>
      </c>
      <c r="BZ197" s="37" t="e">
        <f>VALUE(TEXT((AR197*$U197/365*'TOX and EXPO INPUTS'!$E$33/'TOX and EXPO INPUTS'!$E$34),"0.00E+00"))</f>
        <v>#DIV/0!</v>
      </c>
      <c r="CA197" s="37" t="e">
        <f>VALUE(TEXT((AS197*$U197/365*'TOX and EXPO INPUTS'!$E$33/'TOX and EXPO INPUTS'!$E$34),"0.00E+00"))</f>
        <v>#DIV/0!</v>
      </c>
      <c r="CB197" s="37" t="e">
        <f>VALUE(TEXT((AT197*$U197/365*'TOX and EXPO INPUTS'!$E$33/'TOX and EXPO INPUTS'!$E$34),"0.00E+00"))</f>
        <v>#DIV/0!</v>
      </c>
      <c r="CC197" s="37" t="e">
        <f>VALUE(TEXT((AU197*$U197/365*'TOX and EXPO INPUTS'!$E$33/'TOX and EXPO INPUTS'!$E$34),"0.00E+00"))</f>
        <v>#DIV/0!</v>
      </c>
      <c r="CD197" s="58" t="e">
        <f>VALUE(TEXT((BR197*'TOX and EXPO INPUTS'!$F$23),"0.00E+00"))</f>
        <v>#DIV/0!</v>
      </c>
      <c r="CE197" s="57" t="e">
        <f>VALUE(TEXT((BS197*'TOX and EXPO INPUTS'!$F$23),"0.00E+00"))</f>
        <v>#DIV/0!</v>
      </c>
      <c r="CF197" s="57" t="e">
        <f>VALUE(TEXT((BT197*'TOX and EXPO INPUTS'!$F$23),"0.00E+00"))</f>
        <v>#DIV/0!</v>
      </c>
      <c r="CG197" s="57" t="e">
        <f>VALUE(TEXT((BU197*'TOX and EXPO INPUTS'!$F$23),"0.00E+00"))</f>
        <v>#DIV/0!</v>
      </c>
      <c r="CH197" s="57" t="e">
        <f>VALUE(TEXT((BV197*'TOX and EXPO INPUTS'!$F$23),"0.00E+00"))</f>
        <v>#DIV/0!</v>
      </c>
      <c r="CI197" s="57" t="e">
        <f>VALUE(TEXT((BW197*'TOX and EXPO INPUTS'!$F$23),"0.00E+00"))</f>
        <v>#DIV/0!</v>
      </c>
      <c r="CJ197" s="58" t="e">
        <f>VALUE(TEXT((BX197*'TOX and EXPO INPUTS'!$F$23),"0.00E+00"))</f>
        <v>#DIV/0!</v>
      </c>
      <c r="CK197" s="57" t="e">
        <f>VALUE(TEXT((BY197*'TOX and EXPO INPUTS'!$F$23),"0.00E+00"))</f>
        <v>#DIV/0!</v>
      </c>
      <c r="CL197" s="57" t="e">
        <f>VALUE(TEXT((BZ197*'TOX and EXPO INPUTS'!$F$23),"0.00E+00"))</f>
        <v>#DIV/0!</v>
      </c>
      <c r="CM197" s="57" t="e">
        <f>VALUE(TEXT((CA197*'TOX and EXPO INPUTS'!$F$23),"0.00E+00"))</f>
        <v>#DIV/0!</v>
      </c>
      <c r="CN197" s="57" t="e">
        <f>VALUE(TEXT((CB197*'TOX and EXPO INPUTS'!$F$23),"0.00E+00"))</f>
        <v>#DIV/0!</v>
      </c>
      <c r="CO197" s="57" t="e">
        <f>VALUE(TEXT((CC197*'TOX and EXPO INPUTS'!$F$23),"0.00E+00"))</f>
        <v>#DIV/0!</v>
      </c>
      <c r="CP197" s="38" t="s">
        <v>106</v>
      </c>
      <c r="CQ197" s="34" t="s">
        <v>107</v>
      </c>
      <c r="CR197" s="34" t="s">
        <v>108</v>
      </c>
      <c r="CS197" s="39" t="s">
        <v>109</v>
      </c>
    </row>
    <row r="198" spans="1:97" ht="48" customHeight="1" x14ac:dyDescent="0.25">
      <c r="A198" s="34" t="s">
        <v>98</v>
      </c>
      <c r="B198" s="34" t="s">
        <v>99</v>
      </c>
      <c r="C198" s="34" t="s">
        <v>115</v>
      </c>
      <c r="D198" s="34" t="s">
        <v>442</v>
      </c>
      <c r="E198" s="39" t="s">
        <v>112</v>
      </c>
      <c r="F198" s="40" t="s">
        <v>138</v>
      </c>
      <c r="G198" s="43"/>
      <c r="H198" s="36" t="s">
        <v>104</v>
      </c>
      <c r="I198" s="67"/>
      <c r="J198" s="36" t="s">
        <v>105</v>
      </c>
      <c r="K198" s="100">
        <f>VLOOKUP(F198,'Amount Seed Planted_variables'!$A$3:$I$74,2,0)</f>
        <v>175000</v>
      </c>
      <c r="L198" s="100">
        <f>VLOOKUP(F198,'Amount Seed Planted_variables'!$A$3:$I$74,3,0)</f>
        <v>400000</v>
      </c>
      <c r="M198" s="36">
        <f t="shared" ref="M198:M261" si="95">IF(G198="",(I198/K198),(G198/454000))</f>
        <v>0</v>
      </c>
      <c r="N198" s="35">
        <f t="shared" ref="N198:N261" si="96">IF(I198="",(G198/454000*L198),I198)</f>
        <v>0</v>
      </c>
      <c r="O198" s="101">
        <v>225</v>
      </c>
      <c r="P198" s="93">
        <f>VLOOKUP(F198,'Amount Seed Planted_variables'!$A$3:$I$74,4,0)</f>
        <v>2090880</v>
      </c>
      <c r="Q198" s="93">
        <f>VLOOKUP(F198,'Amount Seed Planted_variables'!$A$3:$I$74,7,0)</f>
        <v>80</v>
      </c>
      <c r="R198" s="93">
        <f>VLOOKUP(F198,'Amount Seed Planted_variables'!$A$3:$I$74,8,0)</f>
        <v>167270400</v>
      </c>
      <c r="S198" s="87" t="str">
        <f t="shared" si="92"/>
        <v>NA</v>
      </c>
      <c r="T198" s="35">
        <v>10</v>
      </c>
      <c r="U198" s="35">
        <v>30</v>
      </c>
      <c r="V198" s="41">
        <v>3994</v>
      </c>
      <c r="W198" s="35">
        <v>797</v>
      </c>
      <c r="X198" s="35">
        <v>530</v>
      </c>
      <c r="Y198" s="41">
        <v>66</v>
      </c>
      <c r="Z198" s="35">
        <f t="shared" si="91"/>
        <v>6.6000000000000005</v>
      </c>
      <c r="AA198" s="42">
        <f t="shared" si="76"/>
        <v>0</v>
      </c>
      <c r="AB198" s="37">
        <f t="shared" si="77"/>
        <v>0</v>
      </c>
      <c r="AC198" s="37">
        <f t="shared" si="78"/>
        <v>0</v>
      </c>
      <c r="AD198" s="42" t="e">
        <f>VALUE(TEXT(((AA198*'TOX and EXPO INPUTS'!$F$13)/'TOX and EXPO INPUTS'!$E$27),"0.00E+00"))</f>
        <v>#DIV/0!</v>
      </c>
      <c r="AE198" s="37" t="e">
        <f>VALUE(TEXT(((AB198*'TOX and EXPO INPUTS'!$F$13)/'TOX and EXPO INPUTS'!$E$27),"0.00E+00"))</f>
        <v>#DIV/0!</v>
      </c>
      <c r="AF198" s="37" t="e">
        <f>VALUE(TEXT(((AC198*'TOX and EXPO INPUTS'!$F$13)/'TOX and EXPO INPUTS'!$E$27),"0.00E+00"))</f>
        <v>#DIV/0!</v>
      </c>
      <c r="AG198" s="42" t="e">
        <f>IF($E198="ST",VALUE(TEXT(('TOX and EXPO INPUTS'!$F$7/AD198),"0.0E+00")),IF($E198="IT",VALUE(TEXT(('TOX and EXPO INPUTS'!$F$10/AD198),"0.0E+00"))))</f>
        <v>#DIV/0!</v>
      </c>
      <c r="AH198" s="37" t="e">
        <f>IF($E198="ST",VALUE(TEXT(('TOX and EXPO INPUTS'!$F$7/AE198),"0.0E+00")),IF($E198="IT",VALUE(TEXT(('TOX and EXPO INPUTS'!$F$10/AE198),"0.0E+00"))))</f>
        <v>#DIV/0!</v>
      </c>
      <c r="AI198" s="37" t="e">
        <f>IF($E198="ST",VALUE(TEXT(('TOX and EXPO INPUTS'!$F$7/AF198),"0.0E+00")),IF($E198="IT",VALUE(TEXT(('TOX and EXPO INPUTS'!$F$10/AF198),"0.0E+00"))))</f>
        <v>#DIV/0!</v>
      </c>
      <c r="AJ198" s="42">
        <f t="shared" si="93"/>
        <v>0</v>
      </c>
      <c r="AK198" s="37">
        <f t="shared" si="94"/>
        <v>0</v>
      </c>
      <c r="AL198" s="42" t="e">
        <f>VALUE(TEXT(((AJ198*'TOX and EXPO INPUTS'!$F$21)/'TOX and EXPO INPUTS'!$E$29),"0.00E+00"))</f>
        <v>#DIV/0!</v>
      </c>
      <c r="AM198" s="37" t="e">
        <f>VALUE(TEXT(((AK198*'TOX and EXPO INPUTS'!$F$21)/'TOX and EXPO INPUTS'!$E$29),"0.00E+00"))</f>
        <v>#DIV/0!</v>
      </c>
      <c r="AN198" s="42" t="e">
        <f>IF($E198="ST",VALUE(TEXT(('TOX and EXPO INPUTS'!$F$15/AL198),"0.0E+00")),IF($E198="IT",VALUE(TEXT(('TOX and EXPO INPUTS'!$F$18/AL198),"0.0E+00"))))</f>
        <v>#DIV/0!</v>
      </c>
      <c r="AO198" s="37" t="e">
        <f>IF($E198="ST",VALUE(TEXT(('TOX and EXPO INPUTS'!$F$15/AM198),"0.0E+00")),IF($E198="IT",VALUE(TEXT(('TOX and EXPO INPUTS'!$F$18/AM198),"0.0E+00"))))</f>
        <v>#DIV/0!</v>
      </c>
      <c r="AP198" s="42" t="e">
        <f t="shared" si="79"/>
        <v>#DIV/0!</v>
      </c>
      <c r="AQ198" s="37" t="e">
        <f t="shared" si="80"/>
        <v>#DIV/0!</v>
      </c>
      <c r="AR198" s="37" t="e">
        <f t="shared" si="81"/>
        <v>#DIV/0!</v>
      </c>
      <c r="AS198" s="37" t="e">
        <f t="shared" si="82"/>
        <v>#DIV/0!</v>
      </c>
      <c r="AT198" s="37" t="e">
        <f t="shared" si="83"/>
        <v>#DIV/0!</v>
      </c>
      <c r="AU198" s="37" t="e">
        <f t="shared" si="84"/>
        <v>#DIV/0!</v>
      </c>
      <c r="AV198" s="42" t="e">
        <f t="shared" si="85"/>
        <v>#DIV/0!</v>
      </c>
      <c r="AW198" s="37" t="e">
        <f t="shared" si="86"/>
        <v>#DIV/0!</v>
      </c>
      <c r="AX198" s="37" t="e">
        <f t="shared" si="87"/>
        <v>#DIV/0!</v>
      </c>
      <c r="AY198" s="37" t="e">
        <f t="shared" si="88"/>
        <v>#DIV/0!</v>
      </c>
      <c r="AZ198" s="37" t="e">
        <f t="shared" si="89"/>
        <v>#DIV/0!</v>
      </c>
      <c r="BA198" s="37" t="e">
        <f t="shared" si="90"/>
        <v>#DIV/0!</v>
      </c>
      <c r="BB198" s="42" t="e">
        <f>IF($E198="ST",VALUE(TEXT((1/(('TOX and EXPO INPUTS'!$F$9/AG198)+('TOX and EXPO INPUTS'!$F$17/AN198))),"0.0E+00")),IF($E198="IT",VALUE(TEXT((1/(('TOX and EXPO INPUTS'!$F$12/AG198)+('TOX and EXPO INPUTS'!$F$20/AN198))),"0.0E+00"))))</f>
        <v>#DIV/0!</v>
      </c>
      <c r="BC198" s="37" t="e">
        <f>IF($E198="ST",VALUE(TEXT((1/(('TOX and EXPO INPUTS'!$F$9/AH198)+('TOX and EXPO INPUTS'!$F$17/AN198))),"0.0E+00")),IF($E198="IT",VALUE(TEXT((1/(('TOX and EXPO INPUTS'!$F$12/AH198)+('TOX and EXPO INPUTS'!$F$20/AN198))),"0.0E+00"))))</f>
        <v>#DIV/0!</v>
      </c>
      <c r="BD198" s="37" t="e">
        <f>IF($E198="ST",VALUE(TEXT((1/(('TOX and EXPO INPUTS'!$F$9/AI198)+('TOX and EXPO INPUTS'!$F$17/AN198))),"0.0E+00")),IF($E198="IT",VALUE(TEXT((1/(('TOX and EXPO INPUTS'!$F$12/AI198)+('TOX and EXPO INPUTS'!$F$20/AN198))),"0.0E+00"))))</f>
        <v>#DIV/0!</v>
      </c>
      <c r="BE198" s="37" t="e">
        <f>IF($E198="ST",VALUE(TEXT((1/(('TOX and EXPO INPUTS'!$F$9/AG198)+('TOX and EXPO INPUTS'!$F$17/AO198))),"0.0E+00")),IF($E198="IT",VALUE(TEXT((1/(('TOX and EXPO INPUTS'!$F$12/AG198)+('TOX and EXPO INPUTS'!$F$20/AO198))),"0.0E+00"))))</f>
        <v>#DIV/0!</v>
      </c>
      <c r="BF198" s="37" t="e">
        <f>IF($E198="ST",VALUE(TEXT((1/(('TOX and EXPO INPUTS'!$F$9/AH198)+('TOX and EXPO INPUTS'!$F$17/AO198))),"0.0E+00")),IF($E198="IT",VALUE(TEXT((1/(('TOX and EXPO INPUTS'!$F$12/AH198)+('TOX and EXPO INPUTS'!$F$20/AO198))),"0.0E+00"))))</f>
        <v>#DIV/0!</v>
      </c>
      <c r="BG198" s="37" t="e">
        <f>IF($E198="ST",VALUE(TEXT((1/(('TOX and EXPO INPUTS'!$F$9/AI198)+('TOX and EXPO INPUTS'!$F$17/AO198))),"0.0E+00")),IF($E198="IT",VALUE(TEXT((1/(('TOX and EXPO INPUTS'!$F$12/AI198)+('TOX and EXPO INPUTS'!$F$20/AO198))),"0.0E+00"))))</f>
        <v>#DIV/0!</v>
      </c>
      <c r="BH198" s="42" t="e">
        <f>VALUE(TEXT((AD198*$T198/365*'TOX and EXPO INPUTS'!$E$33/'TOX and EXPO INPUTS'!$E$34),"0.00E+00"))</f>
        <v>#DIV/0!</v>
      </c>
      <c r="BI198" s="37" t="e">
        <f>VALUE(TEXT((AE198*$T198/365*'TOX and EXPO INPUTS'!$E$33/'TOX and EXPO INPUTS'!$E$34),"0.00E+00"))</f>
        <v>#DIV/0!</v>
      </c>
      <c r="BJ198" s="37" t="e">
        <f>VALUE(TEXT((AF198*$T198/365*'TOX and EXPO INPUTS'!$E$33/'TOX and EXPO INPUTS'!$E$34),"0.00E+00"))</f>
        <v>#DIV/0!</v>
      </c>
      <c r="BK198" s="42" t="e">
        <f>VALUE(TEXT((AD198*$U198/365*'TOX and EXPO INPUTS'!$E$33/'TOX and EXPO INPUTS'!$E$34),"0.00E+00"))</f>
        <v>#DIV/0!</v>
      </c>
      <c r="BL198" s="37" t="e">
        <f>VALUE(TEXT((AE198*$U198/365*'TOX and EXPO INPUTS'!$E$33/'TOX and EXPO INPUTS'!$E$34),"0.00E+00"))</f>
        <v>#DIV/0!</v>
      </c>
      <c r="BM198" s="37" t="e">
        <f>VALUE(TEXT((AF198*$U198/365*'TOX and EXPO INPUTS'!$E$33/'TOX and EXPO INPUTS'!$E$34),"0.00E+00"))</f>
        <v>#DIV/0!</v>
      </c>
      <c r="BN198" s="42" t="e">
        <f>VALUE(TEXT((AL198*$T198/365*'TOX and EXPO INPUTS'!$E$33/'TOX and EXPO INPUTS'!$E$34),"0.00E+00"))</f>
        <v>#DIV/0!</v>
      </c>
      <c r="BO198" s="37" t="e">
        <f>VALUE(TEXT((AM198*$T198/365*'TOX and EXPO INPUTS'!$E$33/'TOX and EXPO INPUTS'!$E$34),"0.00E+00"))</f>
        <v>#DIV/0!</v>
      </c>
      <c r="BP198" s="42" t="e">
        <f>VALUE(TEXT((AL198*$U198/365*'TOX and EXPO INPUTS'!$E$33/'TOX and EXPO INPUTS'!$E$34),"0.00E+00"))</f>
        <v>#DIV/0!</v>
      </c>
      <c r="BQ198" s="37" t="e">
        <f>VALUE(TEXT((AM198*$U198/365*'TOX and EXPO INPUTS'!$E$33/'TOX and EXPO INPUTS'!$E$34),"0.00E+00"))</f>
        <v>#DIV/0!</v>
      </c>
      <c r="BR198" s="42" t="e">
        <f>VALUE(TEXT((AP198*$T198/365*'TOX and EXPO INPUTS'!$E$33/'TOX and EXPO INPUTS'!$E$34),"0.00E+00"))</f>
        <v>#DIV/0!</v>
      </c>
      <c r="BS198" s="37" t="e">
        <f>VALUE(TEXT((AQ198*$T198/365*'TOX and EXPO INPUTS'!$E$33/'TOX and EXPO INPUTS'!$E$34),"0.00E+00"))</f>
        <v>#DIV/0!</v>
      </c>
      <c r="BT198" s="37" t="e">
        <f>VALUE(TEXT((AR198*$T198/365*'TOX and EXPO INPUTS'!$E$33/'TOX and EXPO INPUTS'!$E$34),"0.00E+00"))</f>
        <v>#DIV/0!</v>
      </c>
      <c r="BU198" s="37" t="e">
        <f>VALUE(TEXT((AS198*$T198/365*'TOX and EXPO INPUTS'!$E$33/'TOX and EXPO INPUTS'!$E$34),"0.00E+00"))</f>
        <v>#DIV/0!</v>
      </c>
      <c r="BV198" s="37" t="e">
        <f>VALUE(TEXT((AT198*$T198/365*'TOX and EXPO INPUTS'!$E$33/'TOX and EXPO INPUTS'!$E$34),"0.00E+00"))</f>
        <v>#DIV/0!</v>
      </c>
      <c r="BW198" s="37" t="e">
        <f>VALUE(TEXT((AU198*$T198/365*'TOX and EXPO INPUTS'!$E$33/'TOX and EXPO INPUTS'!$E$34),"0.00E+00"))</f>
        <v>#DIV/0!</v>
      </c>
      <c r="BX198" s="42" t="e">
        <f>VALUE(TEXT((AP198*$U198/365*'TOX and EXPO INPUTS'!$E$33/'TOX and EXPO INPUTS'!$E$34),"0.00E+00"))</f>
        <v>#DIV/0!</v>
      </c>
      <c r="BY198" s="37" t="e">
        <f>VALUE(TEXT((AQ198*$U198/365*'TOX and EXPO INPUTS'!$E$33/'TOX and EXPO INPUTS'!$E$34),"0.00E+00"))</f>
        <v>#DIV/0!</v>
      </c>
      <c r="BZ198" s="37" t="e">
        <f>VALUE(TEXT((AR198*$U198/365*'TOX and EXPO INPUTS'!$E$33/'TOX and EXPO INPUTS'!$E$34),"0.00E+00"))</f>
        <v>#DIV/0!</v>
      </c>
      <c r="CA198" s="37" t="e">
        <f>VALUE(TEXT((AS198*$U198/365*'TOX and EXPO INPUTS'!$E$33/'TOX and EXPO INPUTS'!$E$34),"0.00E+00"))</f>
        <v>#DIV/0!</v>
      </c>
      <c r="CB198" s="37" t="e">
        <f>VALUE(TEXT((AT198*$U198/365*'TOX and EXPO INPUTS'!$E$33/'TOX and EXPO INPUTS'!$E$34),"0.00E+00"))</f>
        <v>#DIV/0!</v>
      </c>
      <c r="CC198" s="37" t="e">
        <f>VALUE(TEXT((AU198*$U198/365*'TOX and EXPO INPUTS'!$E$33/'TOX and EXPO INPUTS'!$E$34),"0.00E+00"))</f>
        <v>#DIV/0!</v>
      </c>
      <c r="CD198" s="58" t="e">
        <f>VALUE(TEXT((BR198*'TOX and EXPO INPUTS'!$F$23),"0.00E+00"))</f>
        <v>#DIV/0!</v>
      </c>
      <c r="CE198" s="57" t="e">
        <f>VALUE(TEXT((BS198*'TOX and EXPO INPUTS'!$F$23),"0.00E+00"))</f>
        <v>#DIV/0!</v>
      </c>
      <c r="CF198" s="57" t="e">
        <f>VALUE(TEXT((BT198*'TOX and EXPO INPUTS'!$F$23),"0.00E+00"))</f>
        <v>#DIV/0!</v>
      </c>
      <c r="CG198" s="57" t="e">
        <f>VALUE(TEXT((BU198*'TOX and EXPO INPUTS'!$F$23),"0.00E+00"))</f>
        <v>#DIV/0!</v>
      </c>
      <c r="CH198" s="57" t="e">
        <f>VALUE(TEXT((BV198*'TOX and EXPO INPUTS'!$F$23),"0.00E+00"))</f>
        <v>#DIV/0!</v>
      </c>
      <c r="CI198" s="57" t="e">
        <f>VALUE(TEXT((BW198*'TOX and EXPO INPUTS'!$F$23),"0.00E+00"))</f>
        <v>#DIV/0!</v>
      </c>
      <c r="CJ198" s="58" t="e">
        <f>VALUE(TEXT((BX198*'TOX and EXPO INPUTS'!$F$23),"0.00E+00"))</f>
        <v>#DIV/0!</v>
      </c>
      <c r="CK198" s="57" t="e">
        <f>VALUE(TEXT((BY198*'TOX and EXPO INPUTS'!$F$23),"0.00E+00"))</f>
        <v>#DIV/0!</v>
      </c>
      <c r="CL198" s="57" t="e">
        <f>VALUE(TEXT((BZ198*'TOX and EXPO INPUTS'!$F$23),"0.00E+00"))</f>
        <v>#DIV/0!</v>
      </c>
      <c r="CM198" s="57" t="e">
        <f>VALUE(TEXT((CA198*'TOX and EXPO INPUTS'!$F$23),"0.00E+00"))</f>
        <v>#DIV/0!</v>
      </c>
      <c r="CN198" s="57" t="e">
        <f>VALUE(TEXT((CB198*'TOX and EXPO INPUTS'!$F$23),"0.00E+00"))</f>
        <v>#DIV/0!</v>
      </c>
      <c r="CO198" s="57" t="e">
        <f>VALUE(TEXT((CC198*'TOX and EXPO INPUTS'!$F$23),"0.00E+00"))</f>
        <v>#DIV/0!</v>
      </c>
      <c r="CP198" s="38" t="s">
        <v>106</v>
      </c>
      <c r="CQ198" s="34" t="s">
        <v>107</v>
      </c>
      <c r="CR198" s="34" t="s">
        <v>108</v>
      </c>
      <c r="CS198" s="39" t="s">
        <v>109</v>
      </c>
    </row>
    <row r="199" spans="1:97" ht="48" customHeight="1" x14ac:dyDescent="0.25">
      <c r="A199" s="34" t="s">
        <v>98</v>
      </c>
      <c r="B199" s="34" t="s">
        <v>99</v>
      </c>
      <c r="C199" s="34" t="s">
        <v>113</v>
      </c>
      <c r="D199" s="34" t="s">
        <v>110</v>
      </c>
      <c r="E199" s="39" t="s">
        <v>102</v>
      </c>
      <c r="F199" s="40" t="s">
        <v>139</v>
      </c>
      <c r="G199" s="43"/>
      <c r="H199" s="36" t="s">
        <v>104</v>
      </c>
      <c r="I199" s="67"/>
      <c r="J199" s="36" t="s">
        <v>105</v>
      </c>
      <c r="K199" s="100">
        <f>VLOOKUP(F199,'Amount Seed Planted_variables'!$A$3:$I$74,2,0)</f>
        <v>80000</v>
      </c>
      <c r="L199" s="100">
        <f>VLOOKUP(F199,'Amount Seed Planted_variables'!$A$3:$I$74,3,0)</f>
        <v>150000</v>
      </c>
      <c r="M199" s="36">
        <f t="shared" si="95"/>
        <v>0</v>
      </c>
      <c r="N199" s="35">
        <f t="shared" si="96"/>
        <v>0</v>
      </c>
      <c r="O199" s="101">
        <v>3000</v>
      </c>
      <c r="P199" s="93">
        <f>VLOOKUP(F199,'Amount Seed Planted_variables'!$A$3:$I$74,4,0)</f>
        <v>21780</v>
      </c>
      <c r="Q199" s="93">
        <f>VLOOKUP(F199,'Amount Seed Planted_variables'!$A$3:$I$74,7,0)</f>
        <v>80</v>
      </c>
      <c r="R199" s="93">
        <f>VLOOKUP(F199,'Amount Seed Planted_variables'!$A$3:$I$74,8,0)</f>
        <v>1742400</v>
      </c>
      <c r="S199" s="87" t="str">
        <f t="shared" si="92"/>
        <v>NA</v>
      </c>
      <c r="T199" s="35">
        <v>10</v>
      </c>
      <c r="U199" s="35">
        <v>30</v>
      </c>
      <c r="V199" s="41">
        <v>68</v>
      </c>
      <c r="W199" s="35">
        <v>16.899999999999999</v>
      </c>
      <c r="X199" s="35">
        <v>13.1</v>
      </c>
      <c r="Y199" s="41">
        <v>3.6</v>
      </c>
      <c r="Z199" s="35">
        <f t="shared" si="91"/>
        <v>0.36000000000000004</v>
      </c>
      <c r="AA199" s="42">
        <f t="shared" si="76"/>
        <v>0</v>
      </c>
      <c r="AB199" s="37">
        <f t="shared" si="77"/>
        <v>0</v>
      </c>
      <c r="AC199" s="37">
        <f t="shared" si="78"/>
        <v>0</v>
      </c>
      <c r="AD199" s="42" t="e">
        <f>VALUE(TEXT(((AA199*'TOX and EXPO INPUTS'!$F$13)/'TOX and EXPO INPUTS'!$E$27),"0.00E+00"))</f>
        <v>#DIV/0!</v>
      </c>
      <c r="AE199" s="37" t="e">
        <f>VALUE(TEXT(((AB199*'TOX and EXPO INPUTS'!$F$13)/'TOX and EXPO INPUTS'!$E$27),"0.00E+00"))</f>
        <v>#DIV/0!</v>
      </c>
      <c r="AF199" s="37" t="e">
        <f>VALUE(TEXT(((AC199*'TOX and EXPO INPUTS'!$F$13)/'TOX and EXPO INPUTS'!$E$27),"0.00E+00"))</f>
        <v>#DIV/0!</v>
      </c>
      <c r="AG199" s="42" t="e">
        <f>IF($E199="ST",VALUE(TEXT(('TOX and EXPO INPUTS'!$F$7/AD199),"0.0E+00")),IF($E199="IT",VALUE(TEXT(('TOX and EXPO INPUTS'!$F$10/AD199),"0.0E+00"))))</f>
        <v>#DIV/0!</v>
      </c>
      <c r="AH199" s="37" t="e">
        <f>IF($E199="ST",VALUE(TEXT(('TOX and EXPO INPUTS'!$F$7/AE199),"0.0E+00")),IF($E199="IT",VALUE(TEXT(('TOX and EXPO INPUTS'!$F$10/AE199),"0.0E+00"))))</f>
        <v>#DIV/0!</v>
      </c>
      <c r="AI199" s="37" t="e">
        <f>IF($E199="ST",VALUE(TEXT(('TOX and EXPO INPUTS'!$F$7/AF199),"0.0E+00")),IF($E199="IT",VALUE(TEXT(('TOX and EXPO INPUTS'!$F$10/AF199),"0.0E+00"))))</f>
        <v>#DIV/0!</v>
      </c>
      <c r="AJ199" s="42">
        <f t="shared" si="93"/>
        <v>0</v>
      </c>
      <c r="AK199" s="37">
        <f t="shared" si="94"/>
        <v>0</v>
      </c>
      <c r="AL199" s="42" t="e">
        <f>VALUE(TEXT(((AJ199*'TOX and EXPO INPUTS'!$F$21)/'TOX and EXPO INPUTS'!$E$29),"0.00E+00"))</f>
        <v>#DIV/0!</v>
      </c>
      <c r="AM199" s="37" t="e">
        <f>VALUE(TEXT(((AK199*'TOX and EXPO INPUTS'!$F$21)/'TOX and EXPO INPUTS'!$E$29),"0.00E+00"))</f>
        <v>#DIV/0!</v>
      </c>
      <c r="AN199" s="42" t="e">
        <f>IF($E199="ST",VALUE(TEXT(('TOX and EXPO INPUTS'!$F$15/AL199),"0.0E+00")),IF($E199="IT",VALUE(TEXT(('TOX and EXPO INPUTS'!$F$18/AL199),"0.0E+00"))))</f>
        <v>#DIV/0!</v>
      </c>
      <c r="AO199" s="37" t="e">
        <f>IF($E199="ST",VALUE(TEXT(('TOX and EXPO INPUTS'!$F$15/AM199),"0.0E+00")),IF($E199="IT",VALUE(TEXT(('TOX and EXPO INPUTS'!$F$18/AM199),"0.0E+00"))))</f>
        <v>#DIV/0!</v>
      </c>
      <c r="AP199" s="42" t="e">
        <f t="shared" si="79"/>
        <v>#DIV/0!</v>
      </c>
      <c r="AQ199" s="37" t="e">
        <f t="shared" si="80"/>
        <v>#DIV/0!</v>
      </c>
      <c r="AR199" s="37" t="e">
        <f t="shared" si="81"/>
        <v>#DIV/0!</v>
      </c>
      <c r="AS199" s="37" t="e">
        <f t="shared" si="82"/>
        <v>#DIV/0!</v>
      </c>
      <c r="AT199" s="37" t="e">
        <f t="shared" si="83"/>
        <v>#DIV/0!</v>
      </c>
      <c r="AU199" s="37" t="e">
        <f t="shared" si="84"/>
        <v>#DIV/0!</v>
      </c>
      <c r="AV199" s="42" t="e">
        <f t="shared" si="85"/>
        <v>#DIV/0!</v>
      </c>
      <c r="AW199" s="37" t="e">
        <f t="shared" si="86"/>
        <v>#DIV/0!</v>
      </c>
      <c r="AX199" s="37" t="e">
        <f t="shared" si="87"/>
        <v>#DIV/0!</v>
      </c>
      <c r="AY199" s="37" t="e">
        <f t="shared" si="88"/>
        <v>#DIV/0!</v>
      </c>
      <c r="AZ199" s="37" t="e">
        <f t="shared" si="89"/>
        <v>#DIV/0!</v>
      </c>
      <c r="BA199" s="37" t="e">
        <f t="shared" si="90"/>
        <v>#DIV/0!</v>
      </c>
      <c r="BB199" s="42" t="e">
        <f>IF($E199="ST",VALUE(TEXT((1/(('TOX and EXPO INPUTS'!$F$9/AG199)+('TOX and EXPO INPUTS'!$F$17/AN199))),"0.0E+00")),IF($E199="IT",VALUE(TEXT((1/(('TOX and EXPO INPUTS'!$F$12/AG199)+('TOX and EXPO INPUTS'!$F$20/AN199))),"0.0E+00"))))</f>
        <v>#DIV/0!</v>
      </c>
      <c r="BC199" s="37" t="e">
        <f>IF($E199="ST",VALUE(TEXT((1/(('TOX and EXPO INPUTS'!$F$9/AH199)+('TOX and EXPO INPUTS'!$F$17/AN199))),"0.0E+00")),IF($E199="IT",VALUE(TEXT((1/(('TOX and EXPO INPUTS'!$F$12/AH199)+('TOX and EXPO INPUTS'!$F$20/AN199))),"0.0E+00"))))</f>
        <v>#DIV/0!</v>
      </c>
      <c r="BD199" s="37" t="e">
        <f>IF($E199="ST",VALUE(TEXT((1/(('TOX and EXPO INPUTS'!$F$9/AI199)+('TOX and EXPO INPUTS'!$F$17/AN199))),"0.0E+00")),IF($E199="IT",VALUE(TEXT((1/(('TOX and EXPO INPUTS'!$F$12/AI199)+('TOX and EXPO INPUTS'!$F$20/AN199))),"0.0E+00"))))</f>
        <v>#DIV/0!</v>
      </c>
      <c r="BE199" s="37" t="e">
        <f>IF($E199="ST",VALUE(TEXT((1/(('TOX and EXPO INPUTS'!$F$9/AG199)+('TOX and EXPO INPUTS'!$F$17/AO199))),"0.0E+00")),IF($E199="IT",VALUE(TEXT((1/(('TOX and EXPO INPUTS'!$F$12/AG199)+('TOX and EXPO INPUTS'!$F$20/AO199))),"0.0E+00"))))</f>
        <v>#DIV/0!</v>
      </c>
      <c r="BF199" s="37" t="e">
        <f>IF($E199="ST",VALUE(TEXT((1/(('TOX and EXPO INPUTS'!$F$9/AH199)+('TOX and EXPO INPUTS'!$F$17/AO199))),"0.0E+00")),IF($E199="IT",VALUE(TEXT((1/(('TOX and EXPO INPUTS'!$F$12/AH199)+('TOX and EXPO INPUTS'!$F$20/AO199))),"0.0E+00"))))</f>
        <v>#DIV/0!</v>
      </c>
      <c r="BG199" s="37" t="e">
        <f>IF($E199="ST",VALUE(TEXT((1/(('TOX and EXPO INPUTS'!$F$9/AI199)+('TOX and EXPO INPUTS'!$F$17/AO199))),"0.0E+00")),IF($E199="IT",VALUE(TEXT((1/(('TOX and EXPO INPUTS'!$F$12/AI199)+('TOX and EXPO INPUTS'!$F$20/AO199))),"0.0E+00"))))</f>
        <v>#DIV/0!</v>
      </c>
      <c r="BH199" s="42" t="e">
        <f>VALUE(TEXT((AD199*$T199/365*'TOX and EXPO INPUTS'!$E$33/'TOX and EXPO INPUTS'!$E$34),"0.00E+00"))</f>
        <v>#DIV/0!</v>
      </c>
      <c r="BI199" s="37" t="e">
        <f>VALUE(TEXT((AE199*$T199/365*'TOX and EXPO INPUTS'!$E$33/'TOX and EXPO INPUTS'!$E$34),"0.00E+00"))</f>
        <v>#DIV/0!</v>
      </c>
      <c r="BJ199" s="37" t="e">
        <f>VALUE(TEXT((AF199*$T199/365*'TOX and EXPO INPUTS'!$E$33/'TOX and EXPO INPUTS'!$E$34),"0.00E+00"))</f>
        <v>#DIV/0!</v>
      </c>
      <c r="BK199" s="42" t="e">
        <f>VALUE(TEXT((AD199*$U199/365*'TOX and EXPO INPUTS'!$E$33/'TOX and EXPO INPUTS'!$E$34),"0.00E+00"))</f>
        <v>#DIV/0!</v>
      </c>
      <c r="BL199" s="37" t="e">
        <f>VALUE(TEXT((AE199*$U199/365*'TOX and EXPO INPUTS'!$E$33/'TOX and EXPO INPUTS'!$E$34),"0.00E+00"))</f>
        <v>#DIV/0!</v>
      </c>
      <c r="BM199" s="37" t="e">
        <f>VALUE(TEXT((AF199*$U199/365*'TOX and EXPO INPUTS'!$E$33/'TOX and EXPO INPUTS'!$E$34),"0.00E+00"))</f>
        <v>#DIV/0!</v>
      </c>
      <c r="BN199" s="42" t="e">
        <f>VALUE(TEXT((AL199*$T199/365*'TOX and EXPO INPUTS'!$E$33/'TOX and EXPO INPUTS'!$E$34),"0.00E+00"))</f>
        <v>#DIV/0!</v>
      </c>
      <c r="BO199" s="37" t="e">
        <f>VALUE(TEXT((AM199*$T199/365*'TOX and EXPO INPUTS'!$E$33/'TOX and EXPO INPUTS'!$E$34),"0.00E+00"))</f>
        <v>#DIV/0!</v>
      </c>
      <c r="BP199" s="42" t="e">
        <f>VALUE(TEXT((AL199*$U199/365*'TOX and EXPO INPUTS'!$E$33/'TOX and EXPO INPUTS'!$E$34),"0.00E+00"))</f>
        <v>#DIV/0!</v>
      </c>
      <c r="BQ199" s="37" t="e">
        <f>VALUE(TEXT((AM199*$U199/365*'TOX and EXPO INPUTS'!$E$33/'TOX and EXPO INPUTS'!$E$34),"0.00E+00"))</f>
        <v>#DIV/0!</v>
      </c>
      <c r="BR199" s="42" t="e">
        <f>VALUE(TEXT((AP199*$T199/365*'TOX and EXPO INPUTS'!$E$33/'TOX and EXPO INPUTS'!$E$34),"0.00E+00"))</f>
        <v>#DIV/0!</v>
      </c>
      <c r="BS199" s="37" t="e">
        <f>VALUE(TEXT((AQ199*$T199/365*'TOX and EXPO INPUTS'!$E$33/'TOX and EXPO INPUTS'!$E$34),"0.00E+00"))</f>
        <v>#DIV/0!</v>
      </c>
      <c r="BT199" s="37" t="e">
        <f>VALUE(TEXT((AR199*$T199/365*'TOX and EXPO INPUTS'!$E$33/'TOX and EXPO INPUTS'!$E$34),"0.00E+00"))</f>
        <v>#DIV/0!</v>
      </c>
      <c r="BU199" s="37" t="e">
        <f>VALUE(TEXT((AS199*$T199/365*'TOX and EXPO INPUTS'!$E$33/'TOX and EXPO INPUTS'!$E$34),"0.00E+00"))</f>
        <v>#DIV/0!</v>
      </c>
      <c r="BV199" s="37" t="e">
        <f>VALUE(TEXT((AT199*$T199/365*'TOX and EXPO INPUTS'!$E$33/'TOX and EXPO INPUTS'!$E$34),"0.00E+00"))</f>
        <v>#DIV/0!</v>
      </c>
      <c r="BW199" s="37" t="e">
        <f>VALUE(TEXT((AU199*$T199/365*'TOX and EXPO INPUTS'!$E$33/'TOX and EXPO INPUTS'!$E$34),"0.00E+00"))</f>
        <v>#DIV/0!</v>
      </c>
      <c r="BX199" s="42" t="e">
        <f>VALUE(TEXT((AP199*$U199/365*'TOX and EXPO INPUTS'!$E$33/'TOX and EXPO INPUTS'!$E$34),"0.00E+00"))</f>
        <v>#DIV/0!</v>
      </c>
      <c r="BY199" s="37" t="e">
        <f>VALUE(TEXT((AQ199*$U199/365*'TOX and EXPO INPUTS'!$E$33/'TOX and EXPO INPUTS'!$E$34),"0.00E+00"))</f>
        <v>#DIV/0!</v>
      </c>
      <c r="BZ199" s="37" t="e">
        <f>VALUE(TEXT((AR199*$U199/365*'TOX and EXPO INPUTS'!$E$33/'TOX and EXPO INPUTS'!$E$34),"0.00E+00"))</f>
        <v>#DIV/0!</v>
      </c>
      <c r="CA199" s="37" t="e">
        <f>VALUE(TEXT((AS199*$U199/365*'TOX and EXPO INPUTS'!$E$33/'TOX and EXPO INPUTS'!$E$34),"0.00E+00"))</f>
        <v>#DIV/0!</v>
      </c>
      <c r="CB199" s="37" t="e">
        <f>VALUE(TEXT((AT199*$U199/365*'TOX and EXPO INPUTS'!$E$33/'TOX and EXPO INPUTS'!$E$34),"0.00E+00"))</f>
        <v>#DIV/0!</v>
      </c>
      <c r="CC199" s="37" t="e">
        <f>VALUE(TEXT((AU199*$U199/365*'TOX and EXPO INPUTS'!$E$33/'TOX and EXPO INPUTS'!$E$34),"0.00E+00"))</f>
        <v>#DIV/0!</v>
      </c>
      <c r="CD199" s="58" t="e">
        <f>VALUE(TEXT((BR199*'TOX and EXPO INPUTS'!$F$23),"0.00E+00"))</f>
        <v>#DIV/0!</v>
      </c>
      <c r="CE199" s="57" t="e">
        <f>VALUE(TEXT((BS199*'TOX and EXPO INPUTS'!$F$23),"0.00E+00"))</f>
        <v>#DIV/0!</v>
      </c>
      <c r="CF199" s="57" t="e">
        <f>VALUE(TEXT((BT199*'TOX and EXPO INPUTS'!$F$23),"0.00E+00"))</f>
        <v>#DIV/0!</v>
      </c>
      <c r="CG199" s="57" t="e">
        <f>VALUE(TEXT((BU199*'TOX and EXPO INPUTS'!$F$23),"0.00E+00"))</f>
        <v>#DIV/0!</v>
      </c>
      <c r="CH199" s="57" t="e">
        <f>VALUE(TEXT((BV199*'TOX and EXPO INPUTS'!$F$23),"0.00E+00"))</f>
        <v>#DIV/0!</v>
      </c>
      <c r="CI199" s="57" t="e">
        <f>VALUE(TEXT((BW199*'TOX and EXPO INPUTS'!$F$23),"0.00E+00"))</f>
        <v>#DIV/0!</v>
      </c>
      <c r="CJ199" s="58" t="e">
        <f>VALUE(TEXT((BX199*'TOX and EXPO INPUTS'!$F$23),"0.00E+00"))</f>
        <v>#DIV/0!</v>
      </c>
      <c r="CK199" s="57" t="e">
        <f>VALUE(TEXT((BY199*'TOX and EXPO INPUTS'!$F$23),"0.00E+00"))</f>
        <v>#DIV/0!</v>
      </c>
      <c r="CL199" s="57" t="e">
        <f>VALUE(TEXT((BZ199*'TOX and EXPO INPUTS'!$F$23),"0.00E+00"))</f>
        <v>#DIV/0!</v>
      </c>
      <c r="CM199" s="57" t="e">
        <f>VALUE(TEXT((CA199*'TOX and EXPO INPUTS'!$F$23),"0.00E+00"))</f>
        <v>#DIV/0!</v>
      </c>
      <c r="CN199" s="57" t="e">
        <f>VALUE(TEXT((CB199*'TOX and EXPO INPUTS'!$F$23),"0.00E+00"))</f>
        <v>#DIV/0!</v>
      </c>
      <c r="CO199" s="57" t="e">
        <f>VALUE(TEXT((CC199*'TOX and EXPO INPUTS'!$F$23),"0.00E+00"))</f>
        <v>#DIV/0!</v>
      </c>
      <c r="CP199" s="38" t="s">
        <v>106</v>
      </c>
      <c r="CQ199" s="34" t="s">
        <v>107</v>
      </c>
      <c r="CR199" s="34" t="s">
        <v>108</v>
      </c>
      <c r="CS199" s="39" t="s">
        <v>109</v>
      </c>
    </row>
    <row r="200" spans="1:97" ht="48" customHeight="1" x14ac:dyDescent="0.25">
      <c r="A200" s="34" t="s">
        <v>98</v>
      </c>
      <c r="B200" s="34" t="s">
        <v>99</v>
      </c>
      <c r="C200" s="34" t="s">
        <v>113</v>
      </c>
      <c r="D200" s="34" t="s">
        <v>111</v>
      </c>
      <c r="E200" s="39" t="s">
        <v>102</v>
      </c>
      <c r="F200" s="40" t="s">
        <v>139</v>
      </c>
      <c r="G200" s="43"/>
      <c r="H200" s="36" t="s">
        <v>104</v>
      </c>
      <c r="I200" s="67"/>
      <c r="J200" s="36" t="s">
        <v>105</v>
      </c>
      <c r="K200" s="100">
        <f>VLOOKUP(F200,'Amount Seed Planted_variables'!$A$3:$I$74,2,0)</f>
        <v>80000</v>
      </c>
      <c r="L200" s="100">
        <f>VLOOKUP(F200,'Amount Seed Planted_variables'!$A$3:$I$74,3,0)</f>
        <v>150000</v>
      </c>
      <c r="M200" s="36">
        <f t="shared" si="95"/>
        <v>0</v>
      </c>
      <c r="N200" s="35">
        <f t="shared" si="96"/>
        <v>0</v>
      </c>
      <c r="O200" s="101">
        <v>3000</v>
      </c>
      <c r="P200" s="93">
        <f>VLOOKUP(F200,'Amount Seed Planted_variables'!$A$3:$I$74,4,0)</f>
        <v>21780</v>
      </c>
      <c r="Q200" s="93">
        <f>VLOOKUP(F200,'Amount Seed Planted_variables'!$A$3:$I$74,7,0)</f>
        <v>80</v>
      </c>
      <c r="R200" s="93">
        <f>VLOOKUP(F200,'Amount Seed Planted_variables'!$A$3:$I$74,8,0)</f>
        <v>1742400</v>
      </c>
      <c r="S200" s="87">
        <f t="shared" si="92"/>
        <v>2.5</v>
      </c>
      <c r="T200" s="35">
        <v>10</v>
      </c>
      <c r="U200" s="35">
        <v>30</v>
      </c>
      <c r="V200" s="41">
        <v>138210600</v>
      </c>
      <c r="W200" s="35">
        <v>23262800</v>
      </c>
      <c r="X200" s="35">
        <v>21238200</v>
      </c>
      <c r="Y200" s="41">
        <v>106100</v>
      </c>
      <c r="Z200" s="35">
        <f t="shared" si="91"/>
        <v>10610</v>
      </c>
      <c r="AA200" s="42">
        <f t="shared" si="76"/>
        <v>0</v>
      </c>
      <c r="AB200" s="37">
        <f t="shared" si="77"/>
        <v>0</v>
      </c>
      <c r="AC200" s="37">
        <f t="shared" si="78"/>
        <v>0</v>
      </c>
      <c r="AD200" s="42" t="e">
        <f>VALUE(TEXT(((AA200*'TOX and EXPO INPUTS'!$F$13)/'TOX and EXPO INPUTS'!$E$27),"0.00E+00"))</f>
        <v>#DIV/0!</v>
      </c>
      <c r="AE200" s="37" t="e">
        <f>VALUE(TEXT(((AB200*'TOX and EXPO INPUTS'!$F$13)/'TOX and EXPO INPUTS'!$E$27),"0.00E+00"))</f>
        <v>#DIV/0!</v>
      </c>
      <c r="AF200" s="37" t="e">
        <f>VALUE(TEXT(((AC200*'TOX and EXPO INPUTS'!$F$13)/'TOX and EXPO INPUTS'!$E$27),"0.00E+00"))</f>
        <v>#DIV/0!</v>
      </c>
      <c r="AG200" s="42" t="e">
        <f>IF($E200="ST",VALUE(TEXT(('TOX and EXPO INPUTS'!$F$7/AD200),"0.0E+00")),IF($E200="IT",VALUE(TEXT(('TOX and EXPO INPUTS'!$F$10/AD200),"0.0E+00"))))</f>
        <v>#DIV/0!</v>
      </c>
      <c r="AH200" s="37" t="e">
        <f>IF($E200="ST",VALUE(TEXT(('TOX and EXPO INPUTS'!$F$7/AE200),"0.0E+00")),IF($E200="IT",VALUE(TEXT(('TOX and EXPO INPUTS'!$F$10/AE200),"0.0E+00"))))</f>
        <v>#DIV/0!</v>
      </c>
      <c r="AI200" s="37" t="e">
        <f>IF($E200="ST",VALUE(TEXT(('TOX and EXPO INPUTS'!$F$7/AF200),"0.0E+00")),IF($E200="IT",VALUE(TEXT(('TOX and EXPO INPUTS'!$F$10/AF200),"0.0E+00"))))</f>
        <v>#DIV/0!</v>
      </c>
      <c r="AJ200" s="42">
        <f t="shared" si="93"/>
        <v>0</v>
      </c>
      <c r="AK200" s="37">
        <f t="shared" si="94"/>
        <v>0</v>
      </c>
      <c r="AL200" s="42" t="e">
        <f>VALUE(TEXT(((AJ200*'TOX and EXPO INPUTS'!$F$21)/'TOX and EXPO INPUTS'!$E$29),"0.00E+00"))</f>
        <v>#DIV/0!</v>
      </c>
      <c r="AM200" s="37" t="e">
        <f>VALUE(TEXT(((AK200*'TOX and EXPO INPUTS'!$F$21)/'TOX and EXPO INPUTS'!$E$29),"0.00E+00"))</f>
        <v>#DIV/0!</v>
      </c>
      <c r="AN200" s="42" t="e">
        <f>IF($E200="ST",VALUE(TEXT(('TOX and EXPO INPUTS'!$F$15/AL200),"0.0E+00")),IF($E200="IT",VALUE(TEXT(('TOX and EXPO INPUTS'!$F$18/AL200),"0.0E+00"))))</f>
        <v>#DIV/0!</v>
      </c>
      <c r="AO200" s="37" t="e">
        <f>IF($E200="ST",VALUE(TEXT(('TOX and EXPO INPUTS'!$F$15/AM200),"0.0E+00")),IF($E200="IT",VALUE(TEXT(('TOX and EXPO INPUTS'!$F$18/AM200),"0.0E+00"))))</f>
        <v>#DIV/0!</v>
      </c>
      <c r="AP200" s="42" t="e">
        <f t="shared" si="79"/>
        <v>#DIV/0!</v>
      </c>
      <c r="AQ200" s="37" t="e">
        <f t="shared" si="80"/>
        <v>#DIV/0!</v>
      </c>
      <c r="AR200" s="37" t="e">
        <f t="shared" si="81"/>
        <v>#DIV/0!</v>
      </c>
      <c r="AS200" s="37" t="e">
        <f t="shared" si="82"/>
        <v>#DIV/0!</v>
      </c>
      <c r="AT200" s="37" t="e">
        <f t="shared" si="83"/>
        <v>#DIV/0!</v>
      </c>
      <c r="AU200" s="37" t="e">
        <f t="shared" si="84"/>
        <v>#DIV/0!</v>
      </c>
      <c r="AV200" s="42" t="e">
        <f t="shared" si="85"/>
        <v>#DIV/0!</v>
      </c>
      <c r="AW200" s="37" t="e">
        <f t="shared" si="86"/>
        <v>#DIV/0!</v>
      </c>
      <c r="AX200" s="37" t="e">
        <f t="shared" si="87"/>
        <v>#DIV/0!</v>
      </c>
      <c r="AY200" s="37" t="e">
        <f t="shared" si="88"/>
        <v>#DIV/0!</v>
      </c>
      <c r="AZ200" s="37" t="e">
        <f t="shared" si="89"/>
        <v>#DIV/0!</v>
      </c>
      <c r="BA200" s="37" t="e">
        <f t="shared" si="90"/>
        <v>#DIV/0!</v>
      </c>
      <c r="BB200" s="42" t="e">
        <f>IF($E200="ST",VALUE(TEXT((1/(('TOX and EXPO INPUTS'!$F$9/AG200)+('TOX and EXPO INPUTS'!$F$17/AN200))),"0.0E+00")),IF($E200="IT",VALUE(TEXT((1/(('TOX and EXPO INPUTS'!$F$12/AG200)+('TOX and EXPO INPUTS'!$F$20/AN200))),"0.0E+00"))))</f>
        <v>#DIV/0!</v>
      </c>
      <c r="BC200" s="37" t="e">
        <f>IF($E200="ST",VALUE(TEXT((1/(('TOX and EXPO INPUTS'!$F$9/AH200)+('TOX and EXPO INPUTS'!$F$17/AN200))),"0.0E+00")),IF($E200="IT",VALUE(TEXT((1/(('TOX and EXPO INPUTS'!$F$12/AH200)+('TOX and EXPO INPUTS'!$F$20/AN200))),"0.0E+00"))))</f>
        <v>#DIV/0!</v>
      </c>
      <c r="BD200" s="37" t="e">
        <f>IF($E200="ST",VALUE(TEXT((1/(('TOX and EXPO INPUTS'!$F$9/AI200)+('TOX and EXPO INPUTS'!$F$17/AN200))),"0.0E+00")),IF($E200="IT",VALUE(TEXT((1/(('TOX and EXPO INPUTS'!$F$12/AI200)+('TOX and EXPO INPUTS'!$F$20/AN200))),"0.0E+00"))))</f>
        <v>#DIV/0!</v>
      </c>
      <c r="BE200" s="37" t="e">
        <f>IF($E200="ST",VALUE(TEXT((1/(('TOX and EXPO INPUTS'!$F$9/AG200)+('TOX and EXPO INPUTS'!$F$17/AO200))),"0.0E+00")),IF($E200="IT",VALUE(TEXT((1/(('TOX and EXPO INPUTS'!$F$12/AG200)+('TOX and EXPO INPUTS'!$F$20/AO200))),"0.0E+00"))))</f>
        <v>#DIV/0!</v>
      </c>
      <c r="BF200" s="37" t="e">
        <f>IF($E200="ST",VALUE(TEXT((1/(('TOX and EXPO INPUTS'!$F$9/AH200)+('TOX and EXPO INPUTS'!$F$17/AO200))),"0.0E+00")),IF($E200="IT",VALUE(TEXT((1/(('TOX and EXPO INPUTS'!$F$12/AH200)+('TOX and EXPO INPUTS'!$F$20/AO200))),"0.0E+00"))))</f>
        <v>#DIV/0!</v>
      </c>
      <c r="BG200" s="37" t="e">
        <f>IF($E200="ST",VALUE(TEXT((1/(('TOX and EXPO INPUTS'!$F$9/AI200)+('TOX and EXPO INPUTS'!$F$17/AO200))),"0.0E+00")),IF($E200="IT",VALUE(TEXT((1/(('TOX and EXPO INPUTS'!$F$12/AI200)+('TOX and EXPO INPUTS'!$F$20/AO200))),"0.0E+00"))))</f>
        <v>#DIV/0!</v>
      </c>
      <c r="BH200" s="42" t="e">
        <f>VALUE(TEXT((AD200*$T200/365*'TOX and EXPO INPUTS'!$E$33/'TOX and EXPO INPUTS'!$E$34),"0.00E+00"))</f>
        <v>#DIV/0!</v>
      </c>
      <c r="BI200" s="37" t="e">
        <f>VALUE(TEXT((AE200*$T200/365*'TOX and EXPO INPUTS'!$E$33/'TOX and EXPO INPUTS'!$E$34),"0.00E+00"))</f>
        <v>#DIV/0!</v>
      </c>
      <c r="BJ200" s="37" t="e">
        <f>VALUE(TEXT((AF200*$T200/365*'TOX and EXPO INPUTS'!$E$33/'TOX and EXPO INPUTS'!$E$34),"0.00E+00"))</f>
        <v>#DIV/0!</v>
      </c>
      <c r="BK200" s="42" t="e">
        <f>VALUE(TEXT((AD200*$U200/365*'TOX and EXPO INPUTS'!$E$33/'TOX and EXPO INPUTS'!$E$34),"0.00E+00"))</f>
        <v>#DIV/0!</v>
      </c>
      <c r="BL200" s="37" t="e">
        <f>VALUE(TEXT((AE200*$U200/365*'TOX and EXPO INPUTS'!$E$33/'TOX and EXPO INPUTS'!$E$34),"0.00E+00"))</f>
        <v>#DIV/0!</v>
      </c>
      <c r="BM200" s="37" t="e">
        <f>VALUE(TEXT((AF200*$U200/365*'TOX and EXPO INPUTS'!$E$33/'TOX and EXPO INPUTS'!$E$34),"0.00E+00"))</f>
        <v>#DIV/0!</v>
      </c>
      <c r="BN200" s="42" t="e">
        <f>VALUE(TEXT((AL200*$T200/365*'TOX and EXPO INPUTS'!$E$33/'TOX and EXPO INPUTS'!$E$34),"0.00E+00"))</f>
        <v>#DIV/0!</v>
      </c>
      <c r="BO200" s="37" t="e">
        <f>VALUE(TEXT((AM200*$T200/365*'TOX and EXPO INPUTS'!$E$33/'TOX and EXPO INPUTS'!$E$34),"0.00E+00"))</f>
        <v>#DIV/0!</v>
      </c>
      <c r="BP200" s="42" t="e">
        <f>VALUE(TEXT((AL200*$U200/365*'TOX and EXPO INPUTS'!$E$33/'TOX and EXPO INPUTS'!$E$34),"0.00E+00"))</f>
        <v>#DIV/0!</v>
      </c>
      <c r="BQ200" s="37" t="e">
        <f>VALUE(TEXT((AM200*$U200/365*'TOX and EXPO INPUTS'!$E$33/'TOX and EXPO INPUTS'!$E$34),"0.00E+00"))</f>
        <v>#DIV/0!</v>
      </c>
      <c r="BR200" s="42" t="e">
        <f>VALUE(TEXT((AP200*$T200/365*'TOX and EXPO INPUTS'!$E$33/'TOX and EXPO INPUTS'!$E$34),"0.00E+00"))</f>
        <v>#DIV/0!</v>
      </c>
      <c r="BS200" s="37" t="e">
        <f>VALUE(TEXT((AQ200*$T200/365*'TOX and EXPO INPUTS'!$E$33/'TOX and EXPO INPUTS'!$E$34),"0.00E+00"))</f>
        <v>#DIV/0!</v>
      </c>
      <c r="BT200" s="37" t="e">
        <f>VALUE(TEXT((AR200*$T200/365*'TOX and EXPO INPUTS'!$E$33/'TOX and EXPO INPUTS'!$E$34),"0.00E+00"))</f>
        <v>#DIV/0!</v>
      </c>
      <c r="BU200" s="37" t="e">
        <f>VALUE(TEXT((AS200*$T200/365*'TOX and EXPO INPUTS'!$E$33/'TOX and EXPO INPUTS'!$E$34),"0.00E+00"))</f>
        <v>#DIV/0!</v>
      </c>
      <c r="BV200" s="37" t="e">
        <f>VALUE(TEXT((AT200*$T200/365*'TOX and EXPO INPUTS'!$E$33/'TOX and EXPO INPUTS'!$E$34),"0.00E+00"))</f>
        <v>#DIV/0!</v>
      </c>
      <c r="BW200" s="37" t="e">
        <f>VALUE(TEXT((AU200*$T200/365*'TOX and EXPO INPUTS'!$E$33/'TOX and EXPO INPUTS'!$E$34),"0.00E+00"))</f>
        <v>#DIV/0!</v>
      </c>
      <c r="BX200" s="42" t="e">
        <f>VALUE(TEXT((AP200*$U200/365*'TOX and EXPO INPUTS'!$E$33/'TOX and EXPO INPUTS'!$E$34),"0.00E+00"))</f>
        <v>#DIV/0!</v>
      </c>
      <c r="BY200" s="37" t="e">
        <f>VALUE(TEXT((AQ200*$U200/365*'TOX and EXPO INPUTS'!$E$33/'TOX and EXPO INPUTS'!$E$34),"0.00E+00"))</f>
        <v>#DIV/0!</v>
      </c>
      <c r="BZ200" s="37" t="e">
        <f>VALUE(TEXT((AR200*$U200/365*'TOX and EXPO INPUTS'!$E$33/'TOX and EXPO INPUTS'!$E$34),"0.00E+00"))</f>
        <v>#DIV/0!</v>
      </c>
      <c r="CA200" s="37" t="e">
        <f>VALUE(TEXT((AS200*$U200/365*'TOX and EXPO INPUTS'!$E$33/'TOX and EXPO INPUTS'!$E$34),"0.00E+00"))</f>
        <v>#DIV/0!</v>
      </c>
      <c r="CB200" s="37" t="e">
        <f>VALUE(TEXT((AT200*$U200/365*'TOX and EXPO INPUTS'!$E$33/'TOX and EXPO INPUTS'!$E$34),"0.00E+00"))</f>
        <v>#DIV/0!</v>
      </c>
      <c r="CC200" s="37" t="e">
        <f>VALUE(TEXT((AU200*$U200/365*'TOX and EXPO INPUTS'!$E$33/'TOX and EXPO INPUTS'!$E$34),"0.00E+00"))</f>
        <v>#DIV/0!</v>
      </c>
      <c r="CD200" s="58" t="e">
        <f>VALUE(TEXT((BR200*'TOX and EXPO INPUTS'!$F$23),"0.00E+00"))</f>
        <v>#DIV/0!</v>
      </c>
      <c r="CE200" s="57" t="e">
        <f>VALUE(TEXT((BS200*'TOX and EXPO INPUTS'!$F$23),"0.00E+00"))</f>
        <v>#DIV/0!</v>
      </c>
      <c r="CF200" s="57" t="e">
        <f>VALUE(TEXT((BT200*'TOX and EXPO INPUTS'!$F$23),"0.00E+00"))</f>
        <v>#DIV/0!</v>
      </c>
      <c r="CG200" s="57" t="e">
        <f>VALUE(TEXT((BU200*'TOX and EXPO INPUTS'!$F$23),"0.00E+00"))</f>
        <v>#DIV/0!</v>
      </c>
      <c r="CH200" s="57" t="e">
        <f>VALUE(TEXT((BV200*'TOX and EXPO INPUTS'!$F$23),"0.00E+00"))</f>
        <v>#DIV/0!</v>
      </c>
      <c r="CI200" s="57" t="e">
        <f>VALUE(TEXT((BW200*'TOX and EXPO INPUTS'!$F$23),"0.00E+00"))</f>
        <v>#DIV/0!</v>
      </c>
      <c r="CJ200" s="58" t="e">
        <f>VALUE(TEXT((BX200*'TOX and EXPO INPUTS'!$F$23),"0.00E+00"))</f>
        <v>#DIV/0!</v>
      </c>
      <c r="CK200" s="57" t="e">
        <f>VALUE(TEXT((BY200*'TOX and EXPO INPUTS'!$F$23),"0.00E+00"))</f>
        <v>#DIV/0!</v>
      </c>
      <c r="CL200" s="57" t="e">
        <f>VALUE(TEXT((BZ200*'TOX and EXPO INPUTS'!$F$23),"0.00E+00"))</f>
        <v>#DIV/0!</v>
      </c>
      <c r="CM200" s="57" t="e">
        <f>VALUE(TEXT((CA200*'TOX and EXPO INPUTS'!$F$23),"0.00E+00"))</f>
        <v>#DIV/0!</v>
      </c>
      <c r="CN200" s="57" t="e">
        <f>VALUE(TEXT((CB200*'TOX and EXPO INPUTS'!$F$23),"0.00E+00"))</f>
        <v>#DIV/0!</v>
      </c>
      <c r="CO200" s="57" t="e">
        <f>VALUE(TEXT((CC200*'TOX and EXPO INPUTS'!$F$23),"0.00E+00"))</f>
        <v>#DIV/0!</v>
      </c>
      <c r="CP200" s="38" t="s">
        <v>106</v>
      </c>
      <c r="CQ200" s="34" t="s">
        <v>107</v>
      </c>
      <c r="CR200" s="34" t="s">
        <v>108</v>
      </c>
      <c r="CS200" s="39" t="s">
        <v>109</v>
      </c>
    </row>
    <row r="201" spans="1:97" ht="48" customHeight="1" x14ac:dyDescent="0.25">
      <c r="A201" s="34" t="s">
        <v>98</v>
      </c>
      <c r="B201" s="34" t="s">
        <v>99</v>
      </c>
      <c r="C201" s="34" t="s">
        <v>113</v>
      </c>
      <c r="D201" s="34" t="s">
        <v>442</v>
      </c>
      <c r="E201" s="39" t="s">
        <v>102</v>
      </c>
      <c r="F201" s="40" t="s">
        <v>139</v>
      </c>
      <c r="G201" s="43"/>
      <c r="H201" s="36" t="s">
        <v>104</v>
      </c>
      <c r="I201" s="67"/>
      <c r="J201" s="36" t="s">
        <v>105</v>
      </c>
      <c r="K201" s="100">
        <f>VLOOKUP(F201,'Amount Seed Planted_variables'!$A$3:$I$74,2,0)</f>
        <v>80000</v>
      </c>
      <c r="L201" s="100">
        <f>VLOOKUP(F201,'Amount Seed Planted_variables'!$A$3:$I$74,3,0)</f>
        <v>150000</v>
      </c>
      <c r="M201" s="36">
        <f t="shared" si="95"/>
        <v>0</v>
      </c>
      <c r="N201" s="35">
        <f t="shared" si="96"/>
        <v>0</v>
      </c>
      <c r="O201" s="101">
        <v>3000</v>
      </c>
      <c r="P201" s="93">
        <f>VLOOKUP(F201,'Amount Seed Planted_variables'!$A$3:$I$74,4,0)</f>
        <v>21780</v>
      </c>
      <c r="Q201" s="93">
        <f>VLOOKUP(F201,'Amount Seed Planted_variables'!$A$3:$I$74,7,0)</f>
        <v>80</v>
      </c>
      <c r="R201" s="93">
        <f>VLOOKUP(F201,'Amount Seed Planted_variables'!$A$3:$I$74,8,0)</f>
        <v>1742400</v>
      </c>
      <c r="S201" s="87" t="str">
        <f t="shared" si="92"/>
        <v>NA</v>
      </c>
      <c r="T201" s="35">
        <v>10</v>
      </c>
      <c r="U201" s="35">
        <v>30</v>
      </c>
      <c r="V201" s="41">
        <v>3994</v>
      </c>
      <c r="W201" s="35">
        <v>797</v>
      </c>
      <c r="X201" s="35">
        <v>530</v>
      </c>
      <c r="Y201" s="41">
        <v>66</v>
      </c>
      <c r="Z201" s="35">
        <f t="shared" si="91"/>
        <v>6.6000000000000005</v>
      </c>
      <c r="AA201" s="42">
        <f t="shared" ref="AA201:AA264" si="97">IF($A201="On-farm",VALUE(TEXT(((V201/1000)*$M201*$R201),"0.00E+00")),IF($D201="Treating",VALUE(TEXT(((V201/1000)*$N201*$O201),"0.00E+00")),IF($D201="Packaging",VALUE(TEXT(((V201/1000)*$N201*$O201),"0.00E+00")),IF($D201="Cleaning",VALUE(TEXT(((V201/1000)*$N201*$S201),"0.00E+00")),IF($D201="Loading/Planting",VALUE(TEXT(((V201/1000)*$M201*$R201),"0.00E+00")))))))</f>
        <v>0</v>
      </c>
      <c r="AB201" s="37">
        <f t="shared" ref="AB201:AB264" si="98">IF($A201="On-farm",VALUE(TEXT(((W201/1000)*$M201*$R201),"0.00E+00")),IF($D201="Treating",VALUE(TEXT(((W201/1000)*$N201*$O201),"0.00E+00")),IF($D201="Packaging",VALUE(TEXT(((W201/1000)*$N201*$O201),"0.00E+00")),IF($D201="Cleaning",VALUE(TEXT(((W201/1000)*$N201*$S201),"0.00E+00")),IF($D201="Loading/Planting",VALUE(TEXT(((W201/1000)*$M201*$R201),"0.00E+00")))))))</f>
        <v>0</v>
      </c>
      <c r="AC201" s="37">
        <f t="shared" ref="AC201:AC264" si="99">IF($A201="On-farm",VALUE(TEXT(((X201/1000)*$M201*$R201),"0.00E+00")),IF($D201="Treating",VALUE(TEXT(((X201/1000)*$N201*$O201),"0.00E+00")),IF($D201="Packaging",VALUE(TEXT(((X201/1000)*$N201*$O201),"0.00E+00")),IF($D201="Cleaning",VALUE(TEXT(((X201/1000)*$N201*$S201),"0.00E+00")),IF($D201="Loading/Planting",VALUE(TEXT(((X201/1000)*$M201*$R201),"0.00E+00")))))))</f>
        <v>0</v>
      </c>
      <c r="AD201" s="42" t="e">
        <f>VALUE(TEXT(((AA201*'TOX and EXPO INPUTS'!$F$13)/'TOX and EXPO INPUTS'!$E$27),"0.00E+00"))</f>
        <v>#DIV/0!</v>
      </c>
      <c r="AE201" s="37" t="e">
        <f>VALUE(TEXT(((AB201*'TOX and EXPO INPUTS'!$F$13)/'TOX and EXPO INPUTS'!$E$27),"0.00E+00"))</f>
        <v>#DIV/0!</v>
      </c>
      <c r="AF201" s="37" t="e">
        <f>VALUE(TEXT(((AC201*'TOX and EXPO INPUTS'!$F$13)/'TOX and EXPO INPUTS'!$E$27),"0.00E+00"))</f>
        <v>#DIV/0!</v>
      </c>
      <c r="AG201" s="42" t="e">
        <f>IF($E201="ST",VALUE(TEXT(('TOX and EXPO INPUTS'!$F$7/AD201),"0.0E+00")),IF($E201="IT",VALUE(TEXT(('TOX and EXPO INPUTS'!$F$10/AD201),"0.0E+00"))))</f>
        <v>#DIV/0!</v>
      </c>
      <c r="AH201" s="37" t="e">
        <f>IF($E201="ST",VALUE(TEXT(('TOX and EXPO INPUTS'!$F$7/AE201),"0.0E+00")),IF($E201="IT",VALUE(TEXT(('TOX and EXPO INPUTS'!$F$10/AE201),"0.0E+00"))))</f>
        <v>#DIV/0!</v>
      </c>
      <c r="AI201" s="37" t="e">
        <f>IF($E201="ST",VALUE(TEXT(('TOX and EXPO INPUTS'!$F$7/AF201),"0.0E+00")),IF($E201="IT",VALUE(TEXT(('TOX and EXPO INPUTS'!$F$10/AF201),"0.0E+00"))))</f>
        <v>#DIV/0!</v>
      </c>
      <c r="AJ201" s="42">
        <f t="shared" si="93"/>
        <v>0</v>
      </c>
      <c r="AK201" s="37">
        <f t="shared" si="94"/>
        <v>0</v>
      </c>
      <c r="AL201" s="42" t="e">
        <f>VALUE(TEXT(((AJ201*'TOX and EXPO INPUTS'!$F$21)/'TOX and EXPO INPUTS'!$E$29),"0.00E+00"))</f>
        <v>#DIV/0!</v>
      </c>
      <c r="AM201" s="37" t="e">
        <f>VALUE(TEXT(((AK201*'TOX and EXPO INPUTS'!$F$21)/'TOX and EXPO INPUTS'!$E$29),"0.00E+00"))</f>
        <v>#DIV/0!</v>
      </c>
      <c r="AN201" s="42" t="e">
        <f>IF($E201="ST",VALUE(TEXT(('TOX and EXPO INPUTS'!$F$15/AL201),"0.0E+00")),IF($E201="IT",VALUE(TEXT(('TOX and EXPO INPUTS'!$F$18/AL201),"0.0E+00"))))</f>
        <v>#DIV/0!</v>
      </c>
      <c r="AO201" s="37" t="e">
        <f>IF($E201="ST",VALUE(TEXT(('TOX and EXPO INPUTS'!$F$15/AM201),"0.0E+00")),IF($E201="IT",VALUE(TEXT(('TOX and EXPO INPUTS'!$F$18/AM201),"0.0E+00"))))</f>
        <v>#DIV/0!</v>
      </c>
      <c r="AP201" s="42" t="e">
        <f t="shared" si="79"/>
        <v>#DIV/0!</v>
      </c>
      <c r="AQ201" s="37" t="e">
        <f t="shared" si="80"/>
        <v>#DIV/0!</v>
      </c>
      <c r="AR201" s="37" t="e">
        <f t="shared" si="81"/>
        <v>#DIV/0!</v>
      </c>
      <c r="AS201" s="37" t="e">
        <f t="shared" si="82"/>
        <v>#DIV/0!</v>
      </c>
      <c r="AT201" s="37" t="e">
        <f t="shared" si="83"/>
        <v>#DIV/0!</v>
      </c>
      <c r="AU201" s="37" t="e">
        <f t="shared" si="84"/>
        <v>#DIV/0!</v>
      </c>
      <c r="AV201" s="42" t="e">
        <f t="shared" si="85"/>
        <v>#DIV/0!</v>
      </c>
      <c r="AW201" s="37" t="e">
        <f t="shared" si="86"/>
        <v>#DIV/0!</v>
      </c>
      <c r="AX201" s="37" t="e">
        <f t="shared" si="87"/>
        <v>#DIV/0!</v>
      </c>
      <c r="AY201" s="37" t="e">
        <f t="shared" si="88"/>
        <v>#DIV/0!</v>
      </c>
      <c r="AZ201" s="37" t="e">
        <f t="shared" si="89"/>
        <v>#DIV/0!</v>
      </c>
      <c r="BA201" s="37" t="e">
        <f t="shared" si="90"/>
        <v>#DIV/0!</v>
      </c>
      <c r="BB201" s="42" t="e">
        <f>IF($E201="ST",VALUE(TEXT((1/(('TOX and EXPO INPUTS'!$F$9/AG201)+('TOX and EXPO INPUTS'!$F$17/AN201))),"0.0E+00")),IF($E201="IT",VALUE(TEXT((1/(('TOX and EXPO INPUTS'!$F$12/AG201)+('TOX and EXPO INPUTS'!$F$20/AN201))),"0.0E+00"))))</f>
        <v>#DIV/0!</v>
      </c>
      <c r="BC201" s="37" t="e">
        <f>IF($E201="ST",VALUE(TEXT((1/(('TOX and EXPO INPUTS'!$F$9/AH201)+('TOX and EXPO INPUTS'!$F$17/AN201))),"0.0E+00")),IF($E201="IT",VALUE(TEXT((1/(('TOX and EXPO INPUTS'!$F$12/AH201)+('TOX and EXPO INPUTS'!$F$20/AN201))),"0.0E+00"))))</f>
        <v>#DIV/0!</v>
      </c>
      <c r="BD201" s="37" t="e">
        <f>IF($E201="ST",VALUE(TEXT((1/(('TOX and EXPO INPUTS'!$F$9/AI201)+('TOX and EXPO INPUTS'!$F$17/AN201))),"0.0E+00")),IF($E201="IT",VALUE(TEXT((1/(('TOX and EXPO INPUTS'!$F$12/AI201)+('TOX and EXPO INPUTS'!$F$20/AN201))),"0.0E+00"))))</f>
        <v>#DIV/0!</v>
      </c>
      <c r="BE201" s="37" t="e">
        <f>IF($E201="ST",VALUE(TEXT((1/(('TOX and EXPO INPUTS'!$F$9/AG201)+('TOX and EXPO INPUTS'!$F$17/AO201))),"0.0E+00")),IF($E201="IT",VALUE(TEXT((1/(('TOX and EXPO INPUTS'!$F$12/AG201)+('TOX and EXPO INPUTS'!$F$20/AO201))),"0.0E+00"))))</f>
        <v>#DIV/0!</v>
      </c>
      <c r="BF201" s="37" t="e">
        <f>IF($E201="ST",VALUE(TEXT((1/(('TOX and EXPO INPUTS'!$F$9/AH201)+('TOX and EXPO INPUTS'!$F$17/AO201))),"0.0E+00")),IF($E201="IT",VALUE(TEXT((1/(('TOX and EXPO INPUTS'!$F$12/AH201)+('TOX and EXPO INPUTS'!$F$20/AO201))),"0.0E+00"))))</f>
        <v>#DIV/0!</v>
      </c>
      <c r="BG201" s="37" t="e">
        <f>IF($E201="ST",VALUE(TEXT((1/(('TOX and EXPO INPUTS'!$F$9/AI201)+('TOX and EXPO INPUTS'!$F$17/AO201))),"0.0E+00")),IF($E201="IT",VALUE(TEXT((1/(('TOX and EXPO INPUTS'!$F$12/AI201)+('TOX and EXPO INPUTS'!$F$20/AO201))),"0.0E+00"))))</f>
        <v>#DIV/0!</v>
      </c>
      <c r="BH201" s="42" t="e">
        <f>VALUE(TEXT((AD201*$T201/365*'TOX and EXPO INPUTS'!$E$33/'TOX and EXPO INPUTS'!$E$34),"0.00E+00"))</f>
        <v>#DIV/0!</v>
      </c>
      <c r="BI201" s="37" t="e">
        <f>VALUE(TEXT((AE201*$T201/365*'TOX and EXPO INPUTS'!$E$33/'TOX and EXPO INPUTS'!$E$34),"0.00E+00"))</f>
        <v>#DIV/0!</v>
      </c>
      <c r="BJ201" s="37" t="e">
        <f>VALUE(TEXT((AF201*$T201/365*'TOX and EXPO INPUTS'!$E$33/'TOX and EXPO INPUTS'!$E$34),"0.00E+00"))</f>
        <v>#DIV/0!</v>
      </c>
      <c r="BK201" s="42" t="e">
        <f>VALUE(TEXT((AD201*$U201/365*'TOX and EXPO INPUTS'!$E$33/'TOX and EXPO INPUTS'!$E$34),"0.00E+00"))</f>
        <v>#DIV/0!</v>
      </c>
      <c r="BL201" s="37" t="e">
        <f>VALUE(TEXT((AE201*$U201/365*'TOX and EXPO INPUTS'!$E$33/'TOX and EXPO INPUTS'!$E$34),"0.00E+00"))</f>
        <v>#DIV/0!</v>
      </c>
      <c r="BM201" s="37" t="e">
        <f>VALUE(TEXT((AF201*$U201/365*'TOX and EXPO INPUTS'!$E$33/'TOX and EXPO INPUTS'!$E$34),"0.00E+00"))</f>
        <v>#DIV/0!</v>
      </c>
      <c r="BN201" s="42" t="e">
        <f>VALUE(TEXT((AL201*$T201/365*'TOX and EXPO INPUTS'!$E$33/'TOX and EXPO INPUTS'!$E$34),"0.00E+00"))</f>
        <v>#DIV/0!</v>
      </c>
      <c r="BO201" s="37" t="e">
        <f>VALUE(TEXT((AM201*$T201/365*'TOX and EXPO INPUTS'!$E$33/'TOX and EXPO INPUTS'!$E$34),"0.00E+00"))</f>
        <v>#DIV/0!</v>
      </c>
      <c r="BP201" s="42" t="e">
        <f>VALUE(TEXT((AL201*$U201/365*'TOX and EXPO INPUTS'!$E$33/'TOX and EXPO INPUTS'!$E$34),"0.00E+00"))</f>
        <v>#DIV/0!</v>
      </c>
      <c r="BQ201" s="37" t="e">
        <f>VALUE(TEXT((AM201*$U201/365*'TOX and EXPO INPUTS'!$E$33/'TOX and EXPO INPUTS'!$E$34),"0.00E+00"))</f>
        <v>#DIV/0!</v>
      </c>
      <c r="BR201" s="42" t="e">
        <f>VALUE(TEXT((AP201*$T201/365*'TOX and EXPO INPUTS'!$E$33/'TOX and EXPO INPUTS'!$E$34),"0.00E+00"))</f>
        <v>#DIV/0!</v>
      </c>
      <c r="BS201" s="37" t="e">
        <f>VALUE(TEXT((AQ201*$T201/365*'TOX and EXPO INPUTS'!$E$33/'TOX and EXPO INPUTS'!$E$34),"0.00E+00"))</f>
        <v>#DIV/0!</v>
      </c>
      <c r="BT201" s="37" t="e">
        <f>VALUE(TEXT((AR201*$T201/365*'TOX and EXPO INPUTS'!$E$33/'TOX and EXPO INPUTS'!$E$34),"0.00E+00"))</f>
        <v>#DIV/0!</v>
      </c>
      <c r="BU201" s="37" t="e">
        <f>VALUE(TEXT((AS201*$T201/365*'TOX and EXPO INPUTS'!$E$33/'TOX and EXPO INPUTS'!$E$34),"0.00E+00"))</f>
        <v>#DIV/0!</v>
      </c>
      <c r="BV201" s="37" t="e">
        <f>VALUE(TEXT((AT201*$T201/365*'TOX and EXPO INPUTS'!$E$33/'TOX and EXPO INPUTS'!$E$34),"0.00E+00"))</f>
        <v>#DIV/0!</v>
      </c>
      <c r="BW201" s="37" t="e">
        <f>VALUE(TEXT((AU201*$T201/365*'TOX and EXPO INPUTS'!$E$33/'TOX and EXPO INPUTS'!$E$34),"0.00E+00"))</f>
        <v>#DIV/0!</v>
      </c>
      <c r="BX201" s="42" t="e">
        <f>VALUE(TEXT((AP201*$U201/365*'TOX and EXPO INPUTS'!$E$33/'TOX and EXPO INPUTS'!$E$34),"0.00E+00"))</f>
        <v>#DIV/0!</v>
      </c>
      <c r="BY201" s="37" t="e">
        <f>VALUE(TEXT((AQ201*$U201/365*'TOX and EXPO INPUTS'!$E$33/'TOX and EXPO INPUTS'!$E$34),"0.00E+00"))</f>
        <v>#DIV/0!</v>
      </c>
      <c r="BZ201" s="37" t="e">
        <f>VALUE(TEXT((AR201*$U201/365*'TOX and EXPO INPUTS'!$E$33/'TOX and EXPO INPUTS'!$E$34),"0.00E+00"))</f>
        <v>#DIV/0!</v>
      </c>
      <c r="CA201" s="37" t="e">
        <f>VALUE(TEXT((AS201*$U201/365*'TOX and EXPO INPUTS'!$E$33/'TOX and EXPO INPUTS'!$E$34),"0.00E+00"))</f>
        <v>#DIV/0!</v>
      </c>
      <c r="CB201" s="37" t="e">
        <f>VALUE(TEXT((AT201*$U201/365*'TOX and EXPO INPUTS'!$E$33/'TOX and EXPO INPUTS'!$E$34),"0.00E+00"))</f>
        <v>#DIV/0!</v>
      </c>
      <c r="CC201" s="37" t="e">
        <f>VALUE(TEXT((AU201*$U201/365*'TOX and EXPO INPUTS'!$E$33/'TOX and EXPO INPUTS'!$E$34),"0.00E+00"))</f>
        <v>#DIV/0!</v>
      </c>
      <c r="CD201" s="58" t="e">
        <f>VALUE(TEXT((BR201*'TOX and EXPO INPUTS'!$F$23),"0.00E+00"))</f>
        <v>#DIV/0!</v>
      </c>
      <c r="CE201" s="57" t="e">
        <f>VALUE(TEXT((BS201*'TOX and EXPO INPUTS'!$F$23),"0.00E+00"))</f>
        <v>#DIV/0!</v>
      </c>
      <c r="CF201" s="57" t="e">
        <f>VALUE(TEXT((BT201*'TOX and EXPO INPUTS'!$F$23),"0.00E+00"))</f>
        <v>#DIV/0!</v>
      </c>
      <c r="CG201" s="57" t="e">
        <f>VALUE(TEXT((BU201*'TOX and EXPO INPUTS'!$F$23),"0.00E+00"))</f>
        <v>#DIV/0!</v>
      </c>
      <c r="CH201" s="57" t="e">
        <f>VALUE(TEXT((BV201*'TOX and EXPO INPUTS'!$F$23),"0.00E+00"))</f>
        <v>#DIV/0!</v>
      </c>
      <c r="CI201" s="57" t="e">
        <f>VALUE(TEXT((BW201*'TOX and EXPO INPUTS'!$F$23),"0.00E+00"))</f>
        <v>#DIV/0!</v>
      </c>
      <c r="CJ201" s="58" t="e">
        <f>VALUE(TEXT((BX201*'TOX and EXPO INPUTS'!$F$23),"0.00E+00"))</f>
        <v>#DIV/0!</v>
      </c>
      <c r="CK201" s="57" t="e">
        <f>VALUE(TEXT((BY201*'TOX and EXPO INPUTS'!$F$23),"0.00E+00"))</f>
        <v>#DIV/0!</v>
      </c>
      <c r="CL201" s="57" t="e">
        <f>VALUE(TEXT((BZ201*'TOX and EXPO INPUTS'!$F$23),"0.00E+00"))</f>
        <v>#DIV/0!</v>
      </c>
      <c r="CM201" s="57" t="e">
        <f>VALUE(TEXT((CA201*'TOX and EXPO INPUTS'!$F$23),"0.00E+00"))</f>
        <v>#DIV/0!</v>
      </c>
      <c r="CN201" s="57" t="e">
        <f>VALUE(TEXT((CB201*'TOX and EXPO INPUTS'!$F$23),"0.00E+00"))</f>
        <v>#DIV/0!</v>
      </c>
      <c r="CO201" s="57" t="e">
        <f>VALUE(TEXT((CC201*'TOX and EXPO INPUTS'!$F$23),"0.00E+00"))</f>
        <v>#DIV/0!</v>
      </c>
      <c r="CP201" s="38" t="s">
        <v>106</v>
      </c>
      <c r="CQ201" s="34" t="s">
        <v>107</v>
      </c>
      <c r="CR201" s="34" t="s">
        <v>108</v>
      </c>
      <c r="CS201" s="39" t="s">
        <v>109</v>
      </c>
    </row>
    <row r="202" spans="1:97" ht="48" customHeight="1" x14ac:dyDescent="0.25">
      <c r="A202" s="34" t="s">
        <v>98</v>
      </c>
      <c r="B202" s="34" t="s">
        <v>99</v>
      </c>
      <c r="C202" s="34" t="s">
        <v>113</v>
      </c>
      <c r="D202" s="34" t="s">
        <v>101</v>
      </c>
      <c r="E202" s="39" t="s">
        <v>102</v>
      </c>
      <c r="F202" s="40" t="s">
        <v>139</v>
      </c>
      <c r="G202" s="43"/>
      <c r="H202" s="36" t="s">
        <v>104</v>
      </c>
      <c r="I202" s="67"/>
      <c r="J202" s="36" t="s">
        <v>105</v>
      </c>
      <c r="K202" s="100">
        <f>VLOOKUP(F202,'Amount Seed Planted_variables'!$A$3:$I$74,2,0)</f>
        <v>80000</v>
      </c>
      <c r="L202" s="100">
        <f>VLOOKUP(F202,'Amount Seed Planted_variables'!$A$3:$I$74,3,0)</f>
        <v>150000</v>
      </c>
      <c r="M202" s="36">
        <f t="shared" si="95"/>
        <v>0</v>
      </c>
      <c r="N202" s="35">
        <f t="shared" si="96"/>
        <v>0</v>
      </c>
      <c r="O202" s="101">
        <v>3000</v>
      </c>
      <c r="P202" s="93">
        <f>VLOOKUP(F202,'Amount Seed Planted_variables'!$A$3:$I$74,4,0)</f>
        <v>21780</v>
      </c>
      <c r="Q202" s="93">
        <f>VLOOKUP(F202,'Amount Seed Planted_variables'!$A$3:$I$74,7,0)</f>
        <v>80</v>
      </c>
      <c r="R202" s="93">
        <f>VLOOKUP(F202,'Amount Seed Planted_variables'!$A$3:$I$74,8,0)</f>
        <v>1742400</v>
      </c>
      <c r="S202" s="87" t="str">
        <f t="shared" si="92"/>
        <v>NA</v>
      </c>
      <c r="T202" s="35">
        <v>10</v>
      </c>
      <c r="U202" s="35">
        <v>30</v>
      </c>
      <c r="V202" s="41">
        <v>349</v>
      </c>
      <c r="W202" s="35">
        <v>51.2</v>
      </c>
      <c r="X202" s="35">
        <v>42.2</v>
      </c>
      <c r="Y202" s="41">
        <v>1.2</v>
      </c>
      <c r="Z202" s="35">
        <f t="shared" si="91"/>
        <v>0.12</v>
      </c>
      <c r="AA202" s="42">
        <f t="shared" si="97"/>
        <v>0</v>
      </c>
      <c r="AB202" s="37">
        <f t="shared" si="98"/>
        <v>0</v>
      </c>
      <c r="AC202" s="37">
        <f t="shared" si="99"/>
        <v>0</v>
      </c>
      <c r="AD202" s="42" t="e">
        <f>VALUE(TEXT(((AA202*'TOX and EXPO INPUTS'!$F$13)/'TOX and EXPO INPUTS'!$E$27),"0.00E+00"))</f>
        <v>#DIV/0!</v>
      </c>
      <c r="AE202" s="37" t="e">
        <f>VALUE(TEXT(((AB202*'TOX and EXPO INPUTS'!$F$13)/'TOX and EXPO INPUTS'!$E$27),"0.00E+00"))</f>
        <v>#DIV/0!</v>
      </c>
      <c r="AF202" s="37" t="e">
        <f>VALUE(TEXT(((AC202*'TOX and EXPO INPUTS'!$F$13)/'TOX and EXPO INPUTS'!$E$27),"0.00E+00"))</f>
        <v>#DIV/0!</v>
      </c>
      <c r="AG202" s="42" t="e">
        <f>IF($E202="ST",VALUE(TEXT(('TOX and EXPO INPUTS'!$F$7/AD202),"0.0E+00")),IF($E202="IT",VALUE(TEXT(('TOX and EXPO INPUTS'!$F$10/AD202),"0.0E+00"))))</f>
        <v>#DIV/0!</v>
      </c>
      <c r="AH202" s="37" t="e">
        <f>IF($E202="ST",VALUE(TEXT(('TOX and EXPO INPUTS'!$F$7/AE202),"0.0E+00")),IF($E202="IT",VALUE(TEXT(('TOX and EXPO INPUTS'!$F$10/AE202),"0.0E+00"))))</f>
        <v>#DIV/0!</v>
      </c>
      <c r="AI202" s="37" t="e">
        <f>IF($E202="ST",VALUE(TEXT(('TOX and EXPO INPUTS'!$F$7/AF202),"0.0E+00")),IF($E202="IT",VALUE(TEXT(('TOX and EXPO INPUTS'!$F$10/AF202),"0.0E+00"))))</f>
        <v>#DIV/0!</v>
      </c>
      <c r="AJ202" s="42">
        <f t="shared" si="93"/>
        <v>0</v>
      </c>
      <c r="AK202" s="37">
        <f t="shared" si="94"/>
        <v>0</v>
      </c>
      <c r="AL202" s="42" t="e">
        <f>VALUE(TEXT(((AJ202*'TOX and EXPO INPUTS'!$F$21)/'TOX and EXPO INPUTS'!$E$29),"0.00E+00"))</f>
        <v>#DIV/0!</v>
      </c>
      <c r="AM202" s="37" t="e">
        <f>VALUE(TEXT(((AK202*'TOX and EXPO INPUTS'!$F$21)/'TOX and EXPO INPUTS'!$E$29),"0.00E+00"))</f>
        <v>#DIV/0!</v>
      </c>
      <c r="AN202" s="42" t="e">
        <f>IF($E202="ST",VALUE(TEXT(('TOX and EXPO INPUTS'!$F$15/AL202),"0.0E+00")),IF($E202="IT",VALUE(TEXT(('TOX and EXPO INPUTS'!$F$18/AL202),"0.0E+00"))))</f>
        <v>#DIV/0!</v>
      </c>
      <c r="AO202" s="37" t="e">
        <f>IF($E202="ST",VALUE(TEXT(('TOX and EXPO INPUTS'!$F$15/AM202),"0.0E+00")),IF($E202="IT",VALUE(TEXT(('TOX and EXPO INPUTS'!$F$18/AM202),"0.0E+00"))))</f>
        <v>#DIV/0!</v>
      </c>
      <c r="AP202" s="42" t="e">
        <f t="shared" si="79"/>
        <v>#DIV/0!</v>
      </c>
      <c r="AQ202" s="37" t="e">
        <f t="shared" si="80"/>
        <v>#DIV/0!</v>
      </c>
      <c r="AR202" s="37" t="e">
        <f t="shared" si="81"/>
        <v>#DIV/0!</v>
      </c>
      <c r="AS202" s="37" t="e">
        <f t="shared" si="82"/>
        <v>#DIV/0!</v>
      </c>
      <c r="AT202" s="37" t="e">
        <f t="shared" si="83"/>
        <v>#DIV/0!</v>
      </c>
      <c r="AU202" s="37" t="e">
        <f t="shared" si="84"/>
        <v>#DIV/0!</v>
      </c>
      <c r="AV202" s="42" t="e">
        <f t="shared" si="85"/>
        <v>#DIV/0!</v>
      </c>
      <c r="AW202" s="37" t="e">
        <f t="shared" si="86"/>
        <v>#DIV/0!</v>
      </c>
      <c r="AX202" s="37" t="e">
        <f t="shared" si="87"/>
        <v>#DIV/0!</v>
      </c>
      <c r="AY202" s="37" t="e">
        <f t="shared" si="88"/>
        <v>#DIV/0!</v>
      </c>
      <c r="AZ202" s="37" t="e">
        <f t="shared" si="89"/>
        <v>#DIV/0!</v>
      </c>
      <c r="BA202" s="37" t="e">
        <f t="shared" si="90"/>
        <v>#DIV/0!</v>
      </c>
      <c r="BB202" s="42" t="e">
        <f>IF($E202="ST",VALUE(TEXT((1/(('TOX and EXPO INPUTS'!$F$9/AG202)+('TOX and EXPO INPUTS'!$F$17/AN202))),"0.0E+00")),IF($E202="IT",VALUE(TEXT((1/(('TOX and EXPO INPUTS'!$F$12/AG202)+('TOX and EXPO INPUTS'!$F$20/AN202))),"0.0E+00"))))</f>
        <v>#DIV/0!</v>
      </c>
      <c r="BC202" s="37" t="e">
        <f>IF($E202="ST",VALUE(TEXT((1/(('TOX and EXPO INPUTS'!$F$9/AH202)+('TOX and EXPO INPUTS'!$F$17/AN202))),"0.0E+00")),IF($E202="IT",VALUE(TEXT((1/(('TOX and EXPO INPUTS'!$F$12/AH202)+('TOX and EXPO INPUTS'!$F$20/AN202))),"0.0E+00"))))</f>
        <v>#DIV/0!</v>
      </c>
      <c r="BD202" s="37" t="e">
        <f>IF($E202="ST",VALUE(TEXT((1/(('TOX and EXPO INPUTS'!$F$9/AI202)+('TOX and EXPO INPUTS'!$F$17/AN202))),"0.0E+00")),IF($E202="IT",VALUE(TEXT((1/(('TOX and EXPO INPUTS'!$F$12/AI202)+('TOX and EXPO INPUTS'!$F$20/AN202))),"0.0E+00"))))</f>
        <v>#DIV/0!</v>
      </c>
      <c r="BE202" s="37" t="e">
        <f>IF($E202="ST",VALUE(TEXT((1/(('TOX and EXPO INPUTS'!$F$9/AG202)+('TOX and EXPO INPUTS'!$F$17/AO202))),"0.0E+00")),IF($E202="IT",VALUE(TEXT((1/(('TOX and EXPO INPUTS'!$F$12/AG202)+('TOX and EXPO INPUTS'!$F$20/AO202))),"0.0E+00"))))</f>
        <v>#DIV/0!</v>
      </c>
      <c r="BF202" s="37" t="e">
        <f>IF($E202="ST",VALUE(TEXT((1/(('TOX and EXPO INPUTS'!$F$9/AH202)+('TOX and EXPO INPUTS'!$F$17/AO202))),"0.0E+00")),IF($E202="IT",VALUE(TEXT((1/(('TOX and EXPO INPUTS'!$F$12/AH202)+('TOX and EXPO INPUTS'!$F$20/AO202))),"0.0E+00"))))</f>
        <v>#DIV/0!</v>
      </c>
      <c r="BG202" s="37" t="e">
        <f>IF($E202="ST",VALUE(TEXT((1/(('TOX and EXPO INPUTS'!$F$9/AI202)+('TOX and EXPO INPUTS'!$F$17/AO202))),"0.0E+00")),IF($E202="IT",VALUE(TEXT((1/(('TOX and EXPO INPUTS'!$F$12/AI202)+('TOX and EXPO INPUTS'!$F$20/AO202))),"0.0E+00"))))</f>
        <v>#DIV/0!</v>
      </c>
      <c r="BH202" s="42" t="e">
        <f>VALUE(TEXT((AD202*$T202/365*'TOX and EXPO INPUTS'!$E$33/'TOX and EXPO INPUTS'!$E$34),"0.00E+00"))</f>
        <v>#DIV/0!</v>
      </c>
      <c r="BI202" s="37" t="e">
        <f>VALUE(TEXT((AE202*$T202/365*'TOX and EXPO INPUTS'!$E$33/'TOX and EXPO INPUTS'!$E$34),"0.00E+00"))</f>
        <v>#DIV/0!</v>
      </c>
      <c r="BJ202" s="37" t="e">
        <f>VALUE(TEXT((AF202*$T202/365*'TOX and EXPO INPUTS'!$E$33/'TOX and EXPO INPUTS'!$E$34),"0.00E+00"))</f>
        <v>#DIV/0!</v>
      </c>
      <c r="BK202" s="42" t="e">
        <f>VALUE(TEXT((AD202*$U202/365*'TOX and EXPO INPUTS'!$E$33/'TOX and EXPO INPUTS'!$E$34),"0.00E+00"))</f>
        <v>#DIV/0!</v>
      </c>
      <c r="BL202" s="37" t="e">
        <f>VALUE(TEXT((AE202*$U202/365*'TOX and EXPO INPUTS'!$E$33/'TOX and EXPO INPUTS'!$E$34),"0.00E+00"))</f>
        <v>#DIV/0!</v>
      </c>
      <c r="BM202" s="37" t="e">
        <f>VALUE(TEXT((AF202*$U202/365*'TOX and EXPO INPUTS'!$E$33/'TOX and EXPO INPUTS'!$E$34),"0.00E+00"))</f>
        <v>#DIV/0!</v>
      </c>
      <c r="BN202" s="42" t="e">
        <f>VALUE(TEXT((AL202*$T202/365*'TOX and EXPO INPUTS'!$E$33/'TOX and EXPO INPUTS'!$E$34),"0.00E+00"))</f>
        <v>#DIV/0!</v>
      </c>
      <c r="BO202" s="37" t="e">
        <f>VALUE(TEXT((AM202*$T202/365*'TOX and EXPO INPUTS'!$E$33/'TOX and EXPO INPUTS'!$E$34),"0.00E+00"))</f>
        <v>#DIV/0!</v>
      </c>
      <c r="BP202" s="42" t="e">
        <f>VALUE(TEXT((AL202*$U202/365*'TOX and EXPO INPUTS'!$E$33/'TOX and EXPO INPUTS'!$E$34),"0.00E+00"))</f>
        <v>#DIV/0!</v>
      </c>
      <c r="BQ202" s="37" t="e">
        <f>VALUE(TEXT((AM202*$U202/365*'TOX and EXPO INPUTS'!$E$33/'TOX and EXPO INPUTS'!$E$34),"0.00E+00"))</f>
        <v>#DIV/0!</v>
      </c>
      <c r="BR202" s="42" t="e">
        <f>VALUE(TEXT((AP202*$T202/365*'TOX and EXPO INPUTS'!$E$33/'TOX and EXPO INPUTS'!$E$34),"0.00E+00"))</f>
        <v>#DIV/0!</v>
      </c>
      <c r="BS202" s="37" t="e">
        <f>VALUE(TEXT((AQ202*$T202/365*'TOX and EXPO INPUTS'!$E$33/'TOX and EXPO INPUTS'!$E$34),"0.00E+00"))</f>
        <v>#DIV/0!</v>
      </c>
      <c r="BT202" s="37" t="e">
        <f>VALUE(TEXT((AR202*$T202/365*'TOX and EXPO INPUTS'!$E$33/'TOX and EXPO INPUTS'!$E$34),"0.00E+00"))</f>
        <v>#DIV/0!</v>
      </c>
      <c r="BU202" s="37" t="e">
        <f>VALUE(TEXT((AS202*$T202/365*'TOX and EXPO INPUTS'!$E$33/'TOX and EXPO INPUTS'!$E$34),"0.00E+00"))</f>
        <v>#DIV/0!</v>
      </c>
      <c r="BV202" s="37" t="e">
        <f>VALUE(TEXT((AT202*$T202/365*'TOX and EXPO INPUTS'!$E$33/'TOX and EXPO INPUTS'!$E$34),"0.00E+00"))</f>
        <v>#DIV/0!</v>
      </c>
      <c r="BW202" s="37" t="e">
        <f>VALUE(TEXT((AU202*$T202/365*'TOX and EXPO INPUTS'!$E$33/'TOX and EXPO INPUTS'!$E$34),"0.00E+00"))</f>
        <v>#DIV/0!</v>
      </c>
      <c r="BX202" s="42" t="e">
        <f>VALUE(TEXT((AP202*$U202/365*'TOX and EXPO INPUTS'!$E$33/'TOX and EXPO INPUTS'!$E$34),"0.00E+00"))</f>
        <v>#DIV/0!</v>
      </c>
      <c r="BY202" s="37" t="e">
        <f>VALUE(TEXT((AQ202*$U202/365*'TOX and EXPO INPUTS'!$E$33/'TOX and EXPO INPUTS'!$E$34),"0.00E+00"))</f>
        <v>#DIV/0!</v>
      </c>
      <c r="BZ202" s="37" t="e">
        <f>VALUE(TEXT((AR202*$U202/365*'TOX and EXPO INPUTS'!$E$33/'TOX and EXPO INPUTS'!$E$34),"0.00E+00"))</f>
        <v>#DIV/0!</v>
      </c>
      <c r="CA202" s="37" t="e">
        <f>VALUE(TEXT((AS202*$U202/365*'TOX and EXPO INPUTS'!$E$33/'TOX and EXPO INPUTS'!$E$34),"0.00E+00"))</f>
        <v>#DIV/0!</v>
      </c>
      <c r="CB202" s="37" t="e">
        <f>VALUE(TEXT((AT202*$U202/365*'TOX and EXPO INPUTS'!$E$33/'TOX and EXPO INPUTS'!$E$34),"0.00E+00"))</f>
        <v>#DIV/0!</v>
      </c>
      <c r="CC202" s="37" t="e">
        <f>VALUE(TEXT((AU202*$U202/365*'TOX and EXPO INPUTS'!$E$33/'TOX and EXPO INPUTS'!$E$34),"0.00E+00"))</f>
        <v>#DIV/0!</v>
      </c>
      <c r="CD202" s="58" t="e">
        <f>VALUE(TEXT((BR202*'TOX and EXPO INPUTS'!$F$23),"0.00E+00"))</f>
        <v>#DIV/0!</v>
      </c>
      <c r="CE202" s="57" t="e">
        <f>VALUE(TEXT((BS202*'TOX and EXPO INPUTS'!$F$23),"0.00E+00"))</f>
        <v>#DIV/0!</v>
      </c>
      <c r="CF202" s="57" t="e">
        <f>VALUE(TEXT((BT202*'TOX and EXPO INPUTS'!$F$23),"0.00E+00"))</f>
        <v>#DIV/0!</v>
      </c>
      <c r="CG202" s="57" t="e">
        <f>VALUE(TEXT((BU202*'TOX and EXPO INPUTS'!$F$23),"0.00E+00"))</f>
        <v>#DIV/0!</v>
      </c>
      <c r="CH202" s="57" t="e">
        <f>VALUE(TEXT((BV202*'TOX and EXPO INPUTS'!$F$23),"0.00E+00"))</f>
        <v>#DIV/0!</v>
      </c>
      <c r="CI202" s="57" t="e">
        <f>VALUE(TEXT((BW202*'TOX and EXPO INPUTS'!$F$23),"0.00E+00"))</f>
        <v>#DIV/0!</v>
      </c>
      <c r="CJ202" s="58" t="e">
        <f>VALUE(TEXT((BX202*'TOX and EXPO INPUTS'!$F$23),"0.00E+00"))</f>
        <v>#DIV/0!</v>
      </c>
      <c r="CK202" s="57" t="e">
        <f>VALUE(TEXT((BY202*'TOX and EXPO INPUTS'!$F$23),"0.00E+00"))</f>
        <v>#DIV/0!</v>
      </c>
      <c r="CL202" s="57" t="e">
        <f>VALUE(TEXT((BZ202*'TOX and EXPO INPUTS'!$F$23),"0.00E+00"))</f>
        <v>#DIV/0!</v>
      </c>
      <c r="CM202" s="57" t="e">
        <f>VALUE(TEXT((CA202*'TOX and EXPO INPUTS'!$F$23),"0.00E+00"))</f>
        <v>#DIV/0!</v>
      </c>
      <c r="CN202" s="57" t="e">
        <f>VALUE(TEXT((CB202*'TOX and EXPO INPUTS'!$F$23),"0.00E+00"))</f>
        <v>#DIV/0!</v>
      </c>
      <c r="CO202" s="57" t="e">
        <f>VALUE(TEXT((CC202*'TOX and EXPO INPUTS'!$F$23),"0.00E+00"))</f>
        <v>#DIV/0!</v>
      </c>
      <c r="CP202" s="38" t="s">
        <v>106</v>
      </c>
      <c r="CQ202" s="34" t="s">
        <v>107</v>
      </c>
      <c r="CR202" s="34" t="s">
        <v>108</v>
      </c>
      <c r="CS202" s="39" t="s">
        <v>109</v>
      </c>
    </row>
    <row r="203" spans="1:97" ht="48" customHeight="1" x14ac:dyDescent="0.25">
      <c r="A203" s="34" t="s">
        <v>98</v>
      </c>
      <c r="B203" s="34" t="s">
        <v>99</v>
      </c>
      <c r="C203" s="34" t="s">
        <v>113</v>
      </c>
      <c r="D203" s="34" t="s">
        <v>101</v>
      </c>
      <c r="E203" s="39" t="s">
        <v>112</v>
      </c>
      <c r="F203" s="40" t="s">
        <v>139</v>
      </c>
      <c r="G203" s="43"/>
      <c r="H203" s="36" t="s">
        <v>104</v>
      </c>
      <c r="I203" s="67"/>
      <c r="J203" s="36" t="s">
        <v>105</v>
      </c>
      <c r="K203" s="100">
        <f>VLOOKUP(F203,'Amount Seed Planted_variables'!$A$3:$I$74,2,0)</f>
        <v>80000</v>
      </c>
      <c r="L203" s="100">
        <f>VLOOKUP(F203,'Amount Seed Planted_variables'!$A$3:$I$74,3,0)</f>
        <v>150000</v>
      </c>
      <c r="M203" s="36">
        <f t="shared" si="95"/>
        <v>0</v>
      </c>
      <c r="N203" s="35">
        <f t="shared" si="96"/>
        <v>0</v>
      </c>
      <c r="O203" s="101">
        <v>3000</v>
      </c>
      <c r="P203" s="93">
        <f>VLOOKUP(F203,'Amount Seed Planted_variables'!$A$3:$I$74,4,0)</f>
        <v>21780</v>
      </c>
      <c r="Q203" s="93">
        <f>VLOOKUP(F203,'Amount Seed Planted_variables'!$A$3:$I$74,7,0)</f>
        <v>80</v>
      </c>
      <c r="R203" s="93">
        <f>VLOOKUP(F203,'Amount Seed Planted_variables'!$A$3:$I$74,8,0)</f>
        <v>1742400</v>
      </c>
      <c r="S203" s="87" t="str">
        <f t="shared" si="92"/>
        <v>NA</v>
      </c>
      <c r="T203" s="35">
        <v>10</v>
      </c>
      <c r="U203" s="35">
        <v>30</v>
      </c>
      <c r="V203" s="41">
        <v>349</v>
      </c>
      <c r="W203" s="35">
        <v>51.2</v>
      </c>
      <c r="X203" s="35">
        <v>42.2</v>
      </c>
      <c r="Y203" s="41">
        <v>1.2</v>
      </c>
      <c r="Z203" s="35">
        <f t="shared" si="91"/>
        <v>0.12</v>
      </c>
      <c r="AA203" s="42">
        <f t="shared" si="97"/>
        <v>0</v>
      </c>
      <c r="AB203" s="37">
        <f t="shared" si="98"/>
        <v>0</v>
      </c>
      <c r="AC203" s="37">
        <f t="shared" si="99"/>
        <v>0</v>
      </c>
      <c r="AD203" s="42" t="e">
        <f>VALUE(TEXT(((AA203*'TOX and EXPO INPUTS'!$F$13)/'TOX and EXPO INPUTS'!$E$27),"0.00E+00"))</f>
        <v>#DIV/0!</v>
      </c>
      <c r="AE203" s="37" t="e">
        <f>VALUE(TEXT(((AB203*'TOX and EXPO INPUTS'!$F$13)/'TOX and EXPO INPUTS'!$E$27),"0.00E+00"))</f>
        <v>#DIV/0!</v>
      </c>
      <c r="AF203" s="37" t="e">
        <f>VALUE(TEXT(((AC203*'TOX and EXPO INPUTS'!$F$13)/'TOX and EXPO INPUTS'!$E$27),"0.00E+00"))</f>
        <v>#DIV/0!</v>
      </c>
      <c r="AG203" s="42" t="e">
        <f>IF($E203="ST",VALUE(TEXT(('TOX and EXPO INPUTS'!$F$7/AD203),"0.0E+00")),IF($E203="IT",VALUE(TEXT(('TOX and EXPO INPUTS'!$F$10/AD203),"0.0E+00"))))</f>
        <v>#DIV/0!</v>
      </c>
      <c r="AH203" s="37" t="e">
        <f>IF($E203="ST",VALUE(TEXT(('TOX and EXPO INPUTS'!$F$7/AE203),"0.0E+00")),IF($E203="IT",VALUE(TEXT(('TOX and EXPO INPUTS'!$F$10/AE203),"0.0E+00"))))</f>
        <v>#DIV/0!</v>
      </c>
      <c r="AI203" s="37" t="e">
        <f>IF($E203="ST",VALUE(TEXT(('TOX and EXPO INPUTS'!$F$7/AF203),"0.0E+00")),IF($E203="IT",VALUE(TEXT(('TOX and EXPO INPUTS'!$F$10/AF203),"0.0E+00"))))</f>
        <v>#DIV/0!</v>
      </c>
      <c r="AJ203" s="42">
        <f t="shared" si="93"/>
        <v>0</v>
      </c>
      <c r="AK203" s="37">
        <f t="shared" si="94"/>
        <v>0</v>
      </c>
      <c r="AL203" s="42" t="e">
        <f>VALUE(TEXT(((AJ203*'TOX and EXPO INPUTS'!$F$21)/'TOX and EXPO INPUTS'!$E$29),"0.00E+00"))</f>
        <v>#DIV/0!</v>
      </c>
      <c r="AM203" s="37" t="e">
        <f>VALUE(TEXT(((AK203*'TOX and EXPO INPUTS'!$F$21)/'TOX and EXPO INPUTS'!$E$29),"0.00E+00"))</f>
        <v>#DIV/0!</v>
      </c>
      <c r="AN203" s="42" t="e">
        <f>IF($E203="ST",VALUE(TEXT(('TOX and EXPO INPUTS'!$F$15/AL203),"0.0E+00")),IF($E203="IT",VALUE(TEXT(('TOX and EXPO INPUTS'!$F$18/AL203),"0.0E+00"))))</f>
        <v>#DIV/0!</v>
      </c>
      <c r="AO203" s="37" t="e">
        <f>IF($E203="ST",VALUE(TEXT(('TOX and EXPO INPUTS'!$F$15/AM203),"0.0E+00")),IF($E203="IT",VALUE(TEXT(('TOX and EXPO INPUTS'!$F$18/AM203),"0.0E+00"))))</f>
        <v>#DIV/0!</v>
      </c>
      <c r="AP203" s="42" t="e">
        <f t="shared" si="79"/>
        <v>#DIV/0!</v>
      </c>
      <c r="AQ203" s="37" t="e">
        <f t="shared" si="80"/>
        <v>#DIV/0!</v>
      </c>
      <c r="AR203" s="37" t="e">
        <f t="shared" si="81"/>
        <v>#DIV/0!</v>
      </c>
      <c r="AS203" s="37" t="e">
        <f t="shared" si="82"/>
        <v>#DIV/0!</v>
      </c>
      <c r="AT203" s="37" t="e">
        <f t="shared" si="83"/>
        <v>#DIV/0!</v>
      </c>
      <c r="AU203" s="37" t="e">
        <f t="shared" si="84"/>
        <v>#DIV/0!</v>
      </c>
      <c r="AV203" s="42" t="e">
        <f t="shared" si="85"/>
        <v>#DIV/0!</v>
      </c>
      <c r="AW203" s="37" t="e">
        <f t="shared" si="86"/>
        <v>#DIV/0!</v>
      </c>
      <c r="AX203" s="37" t="e">
        <f t="shared" si="87"/>
        <v>#DIV/0!</v>
      </c>
      <c r="AY203" s="37" t="e">
        <f t="shared" si="88"/>
        <v>#DIV/0!</v>
      </c>
      <c r="AZ203" s="37" t="e">
        <f t="shared" si="89"/>
        <v>#DIV/0!</v>
      </c>
      <c r="BA203" s="37" t="e">
        <f t="shared" si="90"/>
        <v>#DIV/0!</v>
      </c>
      <c r="BB203" s="42" t="e">
        <f>IF($E203="ST",VALUE(TEXT((1/(('TOX and EXPO INPUTS'!$F$9/AG203)+('TOX and EXPO INPUTS'!$F$17/AN203))),"0.0E+00")),IF($E203="IT",VALUE(TEXT((1/(('TOX and EXPO INPUTS'!$F$12/AG203)+('TOX and EXPO INPUTS'!$F$20/AN203))),"0.0E+00"))))</f>
        <v>#DIV/0!</v>
      </c>
      <c r="BC203" s="37" t="e">
        <f>IF($E203="ST",VALUE(TEXT((1/(('TOX and EXPO INPUTS'!$F$9/AH203)+('TOX and EXPO INPUTS'!$F$17/AN203))),"0.0E+00")),IF($E203="IT",VALUE(TEXT((1/(('TOX and EXPO INPUTS'!$F$12/AH203)+('TOX and EXPO INPUTS'!$F$20/AN203))),"0.0E+00"))))</f>
        <v>#DIV/0!</v>
      </c>
      <c r="BD203" s="37" t="e">
        <f>IF($E203="ST",VALUE(TEXT((1/(('TOX and EXPO INPUTS'!$F$9/AI203)+('TOX and EXPO INPUTS'!$F$17/AN203))),"0.0E+00")),IF($E203="IT",VALUE(TEXT((1/(('TOX and EXPO INPUTS'!$F$12/AI203)+('TOX and EXPO INPUTS'!$F$20/AN203))),"0.0E+00"))))</f>
        <v>#DIV/0!</v>
      </c>
      <c r="BE203" s="37" t="e">
        <f>IF($E203="ST",VALUE(TEXT((1/(('TOX and EXPO INPUTS'!$F$9/AG203)+('TOX and EXPO INPUTS'!$F$17/AO203))),"0.0E+00")),IF($E203="IT",VALUE(TEXT((1/(('TOX and EXPO INPUTS'!$F$12/AG203)+('TOX and EXPO INPUTS'!$F$20/AO203))),"0.0E+00"))))</f>
        <v>#DIV/0!</v>
      </c>
      <c r="BF203" s="37" t="e">
        <f>IF($E203="ST",VALUE(TEXT((1/(('TOX and EXPO INPUTS'!$F$9/AH203)+('TOX and EXPO INPUTS'!$F$17/AO203))),"0.0E+00")),IF($E203="IT",VALUE(TEXT((1/(('TOX and EXPO INPUTS'!$F$12/AH203)+('TOX and EXPO INPUTS'!$F$20/AO203))),"0.0E+00"))))</f>
        <v>#DIV/0!</v>
      </c>
      <c r="BG203" s="37" t="e">
        <f>IF($E203="ST",VALUE(TEXT((1/(('TOX and EXPO INPUTS'!$F$9/AI203)+('TOX and EXPO INPUTS'!$F$17/AO203))),"0.0E+00")),IF($E203="IT",VALUE(TEXT((1/(('TOX and EXPO INPUTS'!$F$12/AI203)+('TOX and EXPO INPUTS'!$F$20/AO203))),"0.0E+00"))))</f>
        <v>#DIV/0!</v>
      </c>
      <c r="BH203" s="42" t="e">
        <f>VALUE(TEXT((AD203*$T203/365*'TOX and EXPO INPUTS'!$E$33/'TOX and EXPO INPUTS'!$E$34),"0.00E+00"))</f>
        <v>#DIV/0!</v>
      </c>
      <c r="BI203" s="37" t="e">
        <f>VALUE(TEXT((AE203*$T203/365*'TOX and EXPO INPUTS'!$E$33/'TOX and EXPO INPUTS'!$E$34),"0.00E+00"))</f>
        <v>#DIV/0!</v>
      </c>
      <c r="BJ203" s="37" t="e">
        <f>VALUE(TEXT((AF203*$T203/365*'TOX and EXPO INPUTS'!$E$33/'TOX and EXPO INPUTS'!$E$34),"0.00E+00"))</f>
        <v>#DIV/0!</v>
      </c>
      <c r="BK203" s="42" t="e">
        <f>VALUE(TEXT((AD203*$U203/365*'TOX and EXPO INPUTS'!$E$33/'TOX and EXPO INPUTS'!$E$34),"0.00E+00"))</f>
        <v>#DIV/0!</v>
      </c>
      <c r="BL203" s="37" t="e">
        <f>VALUE(TEXT((AE203*$U203/365*'TOX and EXPO INPUTS'!$E$33/'TOX and EXPO INPUTS'!$E$34),"0.00E+00"))</f>
        <v>#DIV/0!</v>
      </c>
      <c r="BM203" s="37" t="e">
        <f>VALUE(TEXT((AF203*$U203/365*'TOX and EXPO INPUTS'!$E$33/'TOX and EXPO INPUTS'!$E$34),"0.00E+00"))</f>
        <v>#DIV/0!</v>
      </c>
      <c r="BN203" s="42" t="e">
        <f>VALUE(TEXT((AL203*$T203/365*'TOX and EXPO INPUTS'!$E$33/'TOX and EXPO INPUTS'!$E$34),"0.00E+00"))</f>
        <v>#DIV/0!</v>
      </c>
      <c r="BO203" s="37" t="e">
        <f>VALUE(TEXT((AM203*$T203/365*'TOX and EXPO INPUTS'!$E$33/'TOX and EXPO INPUTS'!$E$34),"0.00E+00"))</f>
        <v>#DIV/0!</v>
      </c>
      <c r="BP203" s="42" t="e">
        <f>VALUE(TEXT((AL203*$U203/365*'TOX and EXPO INPUTS'!$E$33/'TOX and EXPO INPUTS'!$E$34),"0.00E+00"))</f>
        <v>#DIV/0!</v>
      </c>
      <c r="BQ203" s="37" t="e">
        <f>VALUE(TEXT((AM203*$U203/365*'TOX and EXPO INPUTS'!$E$33/'TOX and EXPO INPUTS'!$E$34),"0.00E+00"))</f>
        <v>#DIV/0!</v>
      </c>
      <c r="BR203" s="42" t="e">
        <f>VALUE(TEXT((AP203*$T203/365*'TOX and EXPO INPUTS'!$E$33/'TOX and EXPO INPUTS'!$E$34),"0.00E+00"))</f>
        <v>#DIV/0!</v>
      </c>
      <c r="BS203" s="37" t="e">
        <f>VALUE(TEXT((AQ203*$T203/365*'TOX and EXPO INPUTS'!$E$33/'TOX and EXPO INPUTS'!$E$34),"0.00E+00"))</f>
        <v>#DIV/0!</v>
      </c>
      <c r="BT203" s="37" t="e">
        <f>VALUE(TEXT((AR203*$T203/365*'TOX and EXPO INPUTS'!$E$33/'TOX and EXPO INPUTS'!$E$34),"0.00E+00"))</f>
        <v>#DIV/0!</v>
      </c>
      <c r="BU203" s="37" t="e">
        <f>VALUE(TEXT((AS203*$T203/365*'TOX and EXPO INPUTS'!$E$33/'TOX and EXPO INPUTS'!$E$34),"0.00E+00"))</f>
        <v>#DIV/0!</v>
      </c>
      <c r="BV203" s="37" t="e">
        <f>VALUE(TEXT((AT203*$T203/365*'TOX and EXPO INPUTS'!$E$33/'TOX and EXPO INPUTS'!$E$34),"0.00E+00"))</f>
        <v>#DIV/0!</v>
      </c>
      <c r="BW203" s="37" t="e">
        <f>VALUE(TEXT((AU203*$T203/365*'TOX and EXPO INPUTS'!$E$33/'TOX and EXPO INPUTS'!$E$34),"0.00E+00"))</f>
        <v>#DIV/0!</v>
      </c>
      <c r="BX203" s="42" t="e">
        <f>VALUE(TEXT((AP203*$U203/365*'TOX and EXPO INPUTS'!$E$33/'TOX and EXPO INPUTS'!$E$34),"0.00E+00"))</f>
        <v>#DIV/0!</v>
      </c>
      <c r="BY203" s="37" t="e">
        <f>VALUE(TEXT((AQ203*$U203/365*'TOX and EXPO INPUTS'!$E$33/'TOX and EXPO INPUTS'!$E$34),"0.00E+00"))</f>
        <v>#DIV/0!</v>
      </c>
      <c r="BZ203" s="37" t="e">
        <f>VALUE(TEXT((AR203*$U203/365*'TOX and EXPO INPUTS'!$E$33/'TOX and EXPO INPUTS'!$E$34),"0.00E+00"))</f>
        <v>#DIV/0!</v>
      </c>
      <c r="CA203" s="37" t="e">
        <f>VALUE(TEXT((AS203*$U203/365*'TOX and EXPO INPUTS'!$E$33/'TOX and EXPO INPUTS'!$E$34),"0.00E+00"))</f>
        <v>#DIV/0!</v>
      </c>
      <c r="CB203" s="37" t="e">
        <f>VALUE(TEXT((AT203*$U203/365*'TOX and EXPO INPUTS'!$E$33/'TOX and EXPO INPUTS'!$E$34),"0.00E+00"))</f>
        <v>#DIV/0!</v>
      </c>
      <c r="CC203" s="37" t="e">
        <f>VALUE(TEXT((AU203*$U203/365*'TOX and EXPO INPUTS'!$E$33/'TOX and EXPO INPUTS'!$E$34),"0.00E+00"))</f>
        <v>#DIV/0!</v>
      </c>
      <c r="CD203" s="58" t="e">
        <f>VALUE(TEXT((BR203*'TOX and EXPO INPUTS'!$F$23),"0.00E+00"))</f>
        <v>#DIV/0!</v>
      </c>
      <c r="CE203" s="57" t="e">
        <f>VALUE(TEXT((BS203*'TOX and EXPO INPUTS'!$F$23),"0.00E+00"))</f>
        <v>#DIV/0!</v>
      </c>
      <c r="CF203" s="57" t="e">
        <f>VALUE(TEXT((BT203*'TOX and EXPO INPUTS'!$F$23),"0.00E+00"))</f>
        <v>#DIV/0!</v>
      </c>
      <c r="CG203" s="57" t="e">
        <f>VALUE(TEXT((BU203*'TOX and EXPO INPUTS'!$F$23),"0.00E+00"))</f>
        <v>#DIV/0!</v>
      </c>
      <c r="CH203" s="57" t="e">
        <f>VALUE(TEXT((BV203*'TOX and EXPO INPUTS'!$F$23),"0.00E+00"))</f>
        <v>#DIV/0!</v>
      </c>
      <c r="CI203" s="57" t="e">
        <f>VALUE(TEXT((BW203*'TOX and EXPO INPUTS'!$F$23),"0.00E+00"))</f>
        <v>#DIV/0!</v>
      </c>
      <c r="CJ203" s="58" t="e">
        <f>VALUE(TEXT((BX203*'TOX and EXPO INPUTS'!$F$23),"0.00E+00"))</f>
        <v>#DIV/0!</v>
      </c>
      <c r="CK203" s="57" t="e">
        <f>VALUE(TEXT((BY203*'TOX and EXPO INPUTS'!$F$23),"0.00E+00"))</f>
        <v>#DIV/0!</v>
      </c>
      <c r="CL203" s="57" t="e">
        <f>VALUE(TEXT((BZ203*'TOX and EXPO INPUTS'!$F$23),"0.00E+00"))</f>
        <v>#DIV/0!</v>
      </c>
      <c r="CM203" s="57" t="e">
        <f>VALUE(TEXT((CA203*'TOX and EXPO INPUTS'!$F$23),"0.00E+00"))</f>
        <v>#DIV/0!</v>
      </c>
      <c r="CN203" s="57" t="e">
        <f>VALUE(TEXT((CB203*'TOX and EXPO INPUTS'!$F$23),"0.00E+00"))</f>
        <v>#DIV/0!</v>
      </c>
      <c r="CO203" s="57" t="e">
        <f>VALUE(TEXT((CC203*'TOX and EXPO INPUTS'!$F$23),"0.00E+00"))</f>
        <v>#DIV/0!</v>
      </c>
      <c r="CP203" s="38" t="s">
        <v>106</v>
      </c>
      <c r="CQ203" s="34" t="s">
        <v>107</v>
      </c>
      <c r="CR203" s="34" t="s">
        <v>108</v>
      </c>
      <c r="CS203" s="39" t="s">
        <v>109</v>
      </c>
    </row>
    <row r="204" spans="1:97" ht="48" customHeight="1" x14ac:dyDescent="0.25">
      <c r="A204" s="34" t="s">
        <v>98</v>
      </c>
      <c r="B204" s="34" t="s">
        <v>99</v>
      </c>
      <c r="C204" s="34" t="s">
        <v>113</v>
      </c>
      <c r="D204" s="34" t="s">
        <v>110</v>
      </c>
      <c r="E204" s="39" t="s">
        <v>112</v>
      </c>
      <c r="F204" s="40" t="s">
        <v>139</v>
      </c>
      <c r="G204" s="43"/>
      <c r="H204" s="36" t="s">
        <v>104</v>
      </c>
      <c r="I204" s="67"/>
      <c r="J204" s="36" t="s">
        <v>105</v>
      </c>
      <c r="K204" s="100">
        <f>VLOOKUP(F204,'Amount Seed Planted_variables'!$A$3:$I$74,2,0)</f>
        <v>80000</v>
      </c>
      <c r="L204" s="100">
        <f>VLOOKUP(F204,'Amount Seed Planted_variables'!$A$3:$I$74,3,0)</f>
        <v>150000</v>
      </c>
      <c r="M204" s="36">
        <f t="shared" si="95"/>
        <v>0</v>
      </c>
      <c r="N204" s="35">
        <f t="shared" si="96"/>
        <v>0</v>
      </c>
      <c r="O204" s="101">
        <v>3000</v>
      </c>
      <c r="P204" s="93">
        <f>VLOOKUP(F204,'Amount Seed Planted_variables'!$A$3:$I$74,4,0)</f>
        <v>21780</v>
      </c>
      <c r="Q204" s="93">
        <f>VLOOKUP(F204,'Amount Seed Planted_variables'!$A$3:$I$74,7,0)</f>
        <v>80</v>
      </c>
      <c r="R204" s="93">
        <f>VLOOKUP(F204,'Amount Seed Planted_variables'!$A$3:$I$74,8,0)</f>
        <v>1742400</v>
      </c>
      <c r="S204" s="87" t="str">
        <f t="shared" si="92"/>
        <v>NA</v>
      </c>
      <c r="T204" s="35">
        <v>10</v>
      </c>
      <c r="U204" s="35">
        <v>30</v>
      </c>
      <c r="V204" s="41">
        <v>68</v>
      </c>
      <c r="W204" s="35">
        <v>16.899999999999999</v>
      </c>
      <c r="X204" s="35">
        <v>13.1</v>
      </c>
      <c r="Y204" s="41">
        <v>3.6</v>
      </c>
      <c r="Z204" s="35">
        <f t="shared" si="91"/>
        <v>0.36000000000000004</v>
      </c>
      <c r="AA204" s="42">
        <f t="shared" si="97"/>
        <v>0</v>
      </c>
      <c r="AB204" s="37">
        <f t="shared" si="98"/>
        <v>0</v>
      </c>
      <c r="AC204" s="37">
        <f t="shared" si="99"/>
        <v>0</v>
      </c>
      <c r="AD204" s="42" t="e">
        <f>VALUE(TEXT(((AA204*'TOX and EXPO INPUTS'!$F$13)/'TOX and EXPO INPUTS'!$E$27),"0.00E+00"))</f>
        <v>#DIV/0!</v>
      </c>
      <c r="AE204" s="37" t="e">
        <f>VALUE(TEXT(((AB204*'TOX and EXPO INPUTS'!$F$13)/'TOX and EXPO INPUTS'!$E$27),"0.00E+00"))</f>
        <v>#DIV/0!</v>
      </c>
      <c r="AF204" s="37" t="e">
        <f>VALUE(TEXT(((AC204*'TOX and EXPO INPUTS'!$F$13)/'TOX and EXPO INPUTS'!$E$27),"0.00E+00"))</f>
        <v>#DIV/0!</v>
      </c>
      <c r="AG204" s="42" t="e">
        <f>IF($E204="ST",VALUE(TEXT(('TOX and EXPO INPUTS'!$F$7/AD204),"0.0E+00")),IF($E204="IT",VALUE(TEXT(('TOX and EXPO INPUTS'!$F$10/AD204),"0.0E+00"))))</f>
        <v>#DIV/0!</v>
      </c>
      <c r="AH204" s="37" t="e">
        <f>IF($E204="ST",VALUE(TEXT(('TOX and EXPO INPUTS'!$F$7/AE204),"0.0E+00")),IF($E204="IT",VALUE(TEXT(('TOX and EXPO INPUTS'!$F$10/AE204),"0.0E+00"))))</f>
        <v>#DIV/0!</v>
      </c>
      <c r="AI204" s="37" t="e">
        <f>IF($E204="ST",VALUE(TEXT(('TOX and EXPO INPUTS'!$F$7/AF204),"0.0E+00")),IF($E204="IT",VALUE(TEXT(('TOX and EXPO INPUTS'!$F$10/AF204),"0.0E+00"))))</f>
        <v>#DIV/0!</v>
      </c>
      <c r="AJ204" s="42">
        <f t="shared" si="93"/>
        <v>0</v>
      </c>
      <c r="AK204" s="37">
        <f t="shared" si="94"/>
        <v>0</v>
      </c>
      <c r="AL204" s="42" t="e">
        <f>VALUE(TEXT(((AJ204*'TOX and EXPO INPUTS'!$F$21)/'TOX and EXPO INPUTS'!$E$29),"0.00E+00"))</f>
        <v>#DIV/0!</v>
      </c>
      <c r="AM204" s="37" t="e">
        <f>VALUE(TEXT(((AK204*'TOX and EXPO INPUTS'!$F$21)/'TOX and EXPO INPUTS'!$E$29),"0.00E+00"))</f>
        <v>#DIV/0!</v>
      </c>
      <c r="AN204" s="42" t="e">
        <f>IF($E204="ST",VALUE(TEXT(('TOX and EXPO INPUTS'!$F$15/AL204),"0.0E+00")),IF($E204="IT",VALUE(TEXT(('TOX and EXPO INPUTS'!$F$18/AL204),"0.0E+00"))))</f>
        <v>#DIV/0!</v>
      </c>
      <c r="AO204" s="37" t="e">
        <f>IF($E204="ST",VALUE(TEXT(('TOX and EXPO INPUTS'!$F$15/AM204),"0.0E+00")),IF($E204="IT",VALUE(TEXT(('TOX and EXPO INPUTS'!$F$18/AM204),"0.0E+00"))))</f>
        <v>#DIV/0!</v>
      </c>
      <c r="AP204" s="42" t="e">
        <f t="shared" si="79"/>
        <v>#DIV/0!</v>
      </c>
      <c r="AQ204" s="37" t="e">
        <f t="shared" si="80"/>
        <v>#DIV/0!</v>
      </c>
      <c r="AR204" s="37" t="e">
        <f t="shared" si="81"/>
        <v>#DIV/0!</v>
      </c>
      <c r="AS204" s="37" t="e">
        <f t="shared" si="82"/>
        <v>#DIV/0!</v>
      </c>
      <c r="AT204" s="37" t="e">
        <f t="shared" si="83"/>
        <v>#DIV/0!</v>
      </c>
      <c r="AU204" s="37" t="e">
        <f t="shared" si="84"/>
        <v>#DIV/0!</v>
      </c>
      <c r="AV204" s="42" t="e">
        <f t="shared" si="85"/>
        <v>#DIV/0!</v>
      </c>
      <c r="AW204" s="37" t="e">
        <f t="shared" si="86"/>
        <v>#DIV/0!</v>
      </c>
      <c r="AX204" s="37" t="e">
        <f t="shared" si="87"/>
        <v>#DIV/0!</v>
      </c>
      <c r="AY204" s="37" t="e">
        <f t="shared" si="88"/>
        <v>#DIV/0!</v>
      </c>
      <c r="AZ204" s="37" t="e">
        <f t="shared" si="89"/>
        <v>#DIV/0!</v>
      </c>
      <c r="BA204" s="37" t="e">
        <f t="shared" si="90"/>
        <v>#DIV/0!</v>
      </c>
      <c r="BB204" s="42" t="e">
        <f>IF($E204="ST",VALUE(TEXT((1/(('TOX and EXPO INPUTS'!$F$9/AG204)+('TOX and EXPO INPUTS'!$F$17/AN204))),"0.0E+00")),IF($E204="IT",VALUE(TEXT((1/(('TOX and EXPO INPUTS'!$F$12/AG204)+('TOX and EXPO INPUTS'!$F$20/AN204))),"0.0E+00"))))</f>
        <v>#DIV/0!</v>
      </c>
      <c r="BC204" s="37" t="e">
        <f>IF($E204="ST",VALUE(TEXT((1/(('TOX and EXPO INPUTS'!$F$9/AH204)+('TOX and EXPO INPUTS'!$F$17/AN204))),"0.0E+00")),IF($E204="IT",VALUE(TEXT((1/(('TOX and EXPO INPUTS'!$F$12/AH204)+('TOX and EXPO INPUTS'!$F$20/AN204))),"0.0E+00"))))</f>
        <v>#DIV/0!</v>
      </c>
      <c r="BD204" s="37" t="e">
        <f>IF($E204="ST",VALUE(TEXT((1/(('TOX and EXPO INPUTS'!$F$9/AI204)+('TOX and EXPO INPUTS'!$F$17/AN204))),"0.0E+00")),IF($E204="IT",VALUE(TEXT((1/(('TOX and EXPO INPUTS'!$F$12/AI204)+('TOX and EXPO INPUTS'!$F$20/AN204))),"0.0E+00"))))</f>
        <v>#DIV/0!</v>
      </c>
      <c r="BE204" s="37" t="e">
        <f>IF($E204="ST",VALUE(TEXT((1/(('TOX and EXPO INPUTS'!$F$9/AG204)+('TOX and EXPO INPUTS'!$F$17/AO204))),"0.0E+00")),IF($E204="IT",VALUE(TEXT((1/(('TOX and EXPO INPUTS'!$F$12/AG204)+('TOX and EXPO INPUTS'!$F$20/AO204))),"0.0E+00"))))</f>
        <v>#DIV/0!</v>
      </c>
      <c r="BF204" s="37" t="e">
        <f>IF($E204="ST",VALUE(TEXT((1/(('TOX and EXPO INPUTS'!$F$9/AH204)+('TOX and EXPO INPUTS'!$F$17/AO204))),"0.0E+00")),IF($E204="IT",VALUE(TEXT((1/(('TOX and EXPO INPUTS'!$F$12/AH204)+('TOX and EXPO INPUTS'!$F$20/AO204))),"0.0E+00"))))</f>
        <v>#DIV/0!</v>
      </c>
      <c r="BG204" s="37" t="e">
        <f>IF($E204="ST",VALUE(TEXT((1/(('TOX and EXPO INPUTS'!$F$9/AI204)+('TOX and EXPO INPUTS'!$F$17/AO204))),"0.0E+00")),IF($E204="IT",VALUE(TEXT((1/(('TOX and EXPO INPUTS'!$F$12/AI204)+('TOX and EXPO INPUTS'!$F$20/AO204))),"0.0E+00"))))</f>
        <v>#DIV/0!</v>
      </c>
      <c r="BH204" s="42" t="e">
        <f>VALUE(TEXT((AD204*$T204/365*'TOX and EXPO INPUTS'!$E$33/'TOX and EXPO INPUTS'!$E$34),"0.00E+00"))</f>
        <v>#DIV/0!</v>
      </c>
      <c r="BI204" s="37" t="e">
        <f>VALUE(TEXT((AE204*$T204/365*'TOX and EXPO INPUTS'!$E$33/'TOX and EXPO INPUTS'!$E$34),"0.00E+00"))</f>
        <v>#DIV/0!</v>
      </c>
      <c r="BJ204" s="37" t="e">
        <f>VALUE(TEXT((AF204*$T204/365*'TOX and EXPO INPUTS'!$E$33/'TOX and EXPO INPUTS'!$E$34),"0.00E+00"))</f>
        <v>#DIV/0!</v>
      </c>
      <c r="BK204" s="42" t="e">
        <f>VALUE(TEXT((AD204*$U204/365*'TOX and EXPO INPUTS'!$E$33/'TOX and EXPO INPUTS'!$E$34),"0.00E+00"))</f>
        <v>#DIV/0!</v>
      </c>
      <c r="BL204" s="37" t="e">
        <f>VALUE(TEXT((AE204*$U204/365*'TOX and EXPO INPUTS'!$E$33/'TOX and EXPO INPUTS'!$E$34),"0.00E+00"))</f>
        <v>#DIV/0!</v>
      </c>
      <c r="BM204" s="37" t="e">
        <f>VALUE(TEXT((AF204*$U204/365*'TOX and EXPO INPUTS'!$E$33/'TOX and EXPO INPUTS'!$E$34),"0.00E+00"))</f>
        <v>#DIV/0!</v>
      </c>
      <c r="BN204" s="42" t="e">
        <f>VALUE(TEXT((AL204*$T204/365*'TOX and EXPO INPUTS'!$E$33/'TOX and EXPO INPUTS'!$E$34),"0.00E+00"))</f>
        <v>#DIV/0!</v>
      </c>
      <c r="BO204" s="37" t="e">
        <f>VALUE(TEXT((AM204*$T204/365*'TOX and EXPO INPUTS'!$E$33/'TOX and EXPO INPUTS'!$E$34),"0.00E+00"))</f>
        <v>#DIV/0!</v>
      </c>
      <c r="BP204" s="42" t="e">
        <f>VALUE(TEXT((AL204*$U204/365*'TOX and EXPO INPUTS'!$E$33/'TOX and EXPO INPUTS'!$E$34),"0.00E+00"))</f>
        <v>#DIV/0!</v>
      </c>
      <c r="BQ204" s="37" t="e">
        <f>VALUE(TEXT((AM204*$U204/365*'TOX and EXPO INPUTS'!$E$33/'TOX and EXPO INPUTS'!$E$34),"0.00E+00"))</f>
        <v>#DIV/0!</v>
      </c>
      <c r="BR204" s="42" t="e">
        <f>VALUE(TEXT((AP204*$T204/365*'TOX and EXPO INPUTS'!$E$33/'TOX and EXPO INPUTS'!$E$34),"0.00E+00"))</f>
        <v>#DIV/0!</v>
      </c>
      <c r="BS204" s="37" t="e">
        <f>VALUE(TEXT((AQ204*$T204/365*'TOX and EXPO INPUTS'!$E$33/'TOX and EXPO INPUTS'!$E$34),"0.00E+00"))</f>
        <v>#DIV/0!</v>
      </c>
      <c r="BT204" s="37" t="e">
        <f>VALUE(TEXT((AR204*$T204/365*'TOX and EXPO INPUTS'!$E$33/'TOX and EXPO INPUTS'!$E$34),"0.00E+00"))</f>
        <v>#DIV/0!</v>
      </c>
      <c r="BU204" s="37" t="e">
        <f>VALUE(TEXT((AS204*$T204/365*'TOX and EXPO INPUTS'!$E$33/'TOX and EXPO INPUTS'!$E$34),"0.00E+00"))</f>
        <v>#DIV/0!</v>
      </c>
      <c r="BV204" s="37" t="e">
        <f>VALUE(TEXT((AT204*$T204/365*'TOX and EXPO INPUTS'!$E$33/'TOX and EXPO INPUTS'!$E$34),"0.00E+00"))</f>
        <v>#DIV/0!</v>
      </c>
      <c r="BW204" s="37" t="e">
        <f>VALUE(TEXT((AU204*$T204/365*'TOX and EXPO INPUTS'!$E$33/'TOX and EXPO INPUTS'!$E$34),"0.00E+00"))</f>
        <v>#DIV/0!</v>
      </c>
      <c r="BX204" s="42" t="e">
        <f>VALUE(TEXT((AP204*$U204/365*'TOX and EXPO INPUTS'!$E$33/'TOX and EXPO INPUTS'!$E$34),"0.00E+00"))</f>
        <v>#DIV/0!</v>
      </c>
      <c r="BY204" s="37" t="e">
        <f>VALUE(TEXT((AQ204*$U204/365*'TOX and EXPO INPUTS'!$E$33/'TOX and EXPO INPUTS'!$E$34),"0.00E+00"))</f>
        <v>#DIV/0!</v>
      </c>
      <c r="BZ204" s="37" t="e">
        <f>VALUE(TEXT((AR204*$U204/365*'TOX and EXPO INPUTS'!$E$33/'TOX and EXPO INPUTS'!$E$34),"0.00E+00"))</f>
        <v>#DIV/0!</v>
      </c>
      <c r="CA204" s="37" t="e">
        <f>VALUE(TEXT((AS204*$U204/365*'TOX and EXPO INPUTS'!$E$33/'TOX and EXPO INPUTS'!$E$34),"0.00E+00"))</f>
        <v>#DIV/0!</v>
      </c>
      <c r="CB204" s="37" t="e">
        <f>VALUE(TEXT((AT204*$U204/365*'TOX and EXPO INPUTS'!$E$33/'TOX and EXPO INPUTS'!$E$34),"0.00E+00"))</f>
        <v>#DIV/0!</v>
      </c>
      <c r="CC204" s="37" t="e">
        <f>VALUE(TEXT((AU204*$U204/365*'TOX and EXPO INPUTS'!$E$33/'TOX and EXPO INPUTS'!$E$34),"0.00E+00"))</f>
        <v>#DIV/0!</v>
      </c>
      <c r="CD204" s="58" t="e">
        <f>VALUE(TEXT((BR204*'TOX and EXPO INPUTS'!$F$23),"0.00E+00"))</f>
        <v>#DIV/0!</v>
      </c>
      <c r="CE204" s="57" t="e">
        <f>VALUE(TEXT((BS204*'TOX and EXPO INPUTS'!$F$23),"0.00E+00"))</f>
        <v>#DIV/0!</v>
      </c>
      <c r="CF204" s="57" t="e">
        <f>VALUE(TEXT((BT204*'TOX and EXPO INPUTS'!$F$23),"0.00E+00"))</f>
        <v>#DIV/0!</v>
      </c>
      <c r="CG204" s="57" t="e">
        <f>VALUE(TEXT((BU204*'TOX and EXPO INPUTS'!$F$23),"0.00E+00"))</f>
        <v>#DIV/0!</v>
      </c>
      <c r="CH204" s="57" t="e">
        <f>VALUE(TEXT((BV204*'TOX and EXPO INPUTS'!$F$23),"0.00E+00"))</f>
        <v>#DIV/0!</v>
      </c>
      <c r="CI204" s="57" t="e">
        <f>VALUE(TEXT((BW204*'TOX and EXPO INPUTS'!$F$23),"0.00E+00"))</f>
        <v>#DIV/0!</v>
      </c>
      <c r="CJ204" s="58" t="e">
        <f>VALUE(TEXT((BX204*'TOX and EXPO INPUTS'!$F$23),"0.00E+00"))</f>
        <v>#DIV/0!</v>
      </c>
      <c r="CK204" s="57" t="e">
        <f>VALUE(TEXT((BY204*'TOX and EXPO INPUTS'!$F$23),"0.00E+00"))</f>
        <v>#DIV/0!</v>
      </c>
      <c r="CL204" s="57" t="e">
        <f>VALUE(TEXT((BZ204*'TOX and EXPO INPUTS'!$F$23),"0.00E+00"))</f>
        <v>#DIV/0!</v>
      </c>
      <c r="CM204" s="57" t="e">
        <f>VALUE(TEXT((CA204*'TOX and EXPO INPUTS'!$F$23),"0.00E+00"))</f>
        <v>#DIV/0!</v>
      </c>
      <c r="CN204" s="57" t="e">
        <f>VALUE(TEXT((CB204*'TOX and EXPO INPUTS'!$F$23),"0.00E+00"))</f>
        <v>#DIV/0!</v>
      </c>
      <c r="CO204" s="57" t="e">
        <f>VALUE(TEXT((CC204*'TOX and EXPO INPUTS'!$F$23),"0.00E+00"))</f>
        <v>#DIV/0!</v>
      </c>
      <c r="CP204" s="38" t="s">
        <v>106</v>
      </c>
      <c r="CQ204" s="34" t="s">
        <v>107</v>
      </c>
      <c r="CR204" s="34" t="s">
        <v>108</v>
      </c>
      <c r="CS204" s="39" t="s">
        <v>109</v>
      </c>
    </row>
    <row r="205" spans="1:97" ht="48" customHeight="1" x14ac:dyDescent="0.25">
      <c r="A205" s="34" t="s">
        <v>98</v>
      </c>
      <c r="B205" s="34" t="s">
        <v>99</v>
      </c>
      <c r="C205" s="34" t="s">
        <v>113</v>
      </c>
      <c r="D205" s="34" t="s">
        <v>111</v>
      </c>
      <c r="E205" s="39" t="s">
        <v>112</v>
      </c>
      <c r="F205" s="40" t="s">
        <v>139</v>
      </c>
      <c r="G205" s="43"/>
      <c r="H205" s="36" t="s">
        <v>104</v>
      </c>
      <c r="I205" s="67"/>
      <c r="J205" s="36" t="s">
        <v>105</v>
      </c>
      <c r="K205" s="100">
        <f>VLOOKUP(F205,'Amount Seed Planted_variables'!$A$3:$I$74,2,0)</f>
        <v>80000</v>
      </c>
      <c r="L205" s="100">
        <f>VLOOKUP(F205,'Amount Seed Planted_variables'!$A$3:$I$74,3,0)</f>
        <v>150000</v>
      </c>
      <c r="M205" s="36">
        <f t="shared" si="95"/>
        <v>0</v>
      </c>
      <c r="N205" s="35">
        <f t="shared" si="96"/>
        <v>0</v>
      </c>
      <c r="O205" s="101">
        <v>3000</v>
      </c>
      <c r="P205" s="93">
        <f>VLOOKUP(F205,'Amount Seed Planted_variables'!$A$3:$I$74,4,0)</f>
        <v>21780</v>
      </c>
      <c r="Q205" s="93">
        <f>VLOOKUP(F205,'Amount Seed Planted_variables'!$A$3:$I$74,7,0)</f>
        <v>80</v>
      </c>
      <c r="R205" s="93">
        <f>VLOOKUP(F205,'Amount Seed Planted_variables'!$A$3:$I$74,8,0)</f>
        <v>1742400</v>
      </c>
      <c r="S205" s="87">
        <f t="shared" si="92"/>
        <v>2.5</v>
      </c>
      <c r="T205" s="35">
        <v>10</v>
      </c>
      <c r="U205" s="35">
        <v>30</v>
      </c>
      <c r="V205" s="41">
        <v>138210600</v>
      </c>
      <c r="W205" s="35">
        <v>23262800</v>
      </c>
      <c r="X205" s="35">
        <v>21238200</v>
      </c>
      <c r="Y205" s="41">
        <v>106100</v>
      </c>
      <c r="Z205" s="35">
        <f t="shared" si="91"/>
        <v>10610</v>
      </c>
      <c r="AA205" s="42">
        <f t="shared" si="97"/>
        <v>0</v>
      </c>
      <c r="AB205" s="37">
        <f t="shared" si="98"/>
        <v>0</v>
      </c>
      <c r="AC205" s="37">
        <f t="shared" si="99"/>
        <v>0</v>
      </c>
      <c r="AD205" s="42" t="e">
        <f>VALUE(TEXT(((AA205*'TOX and EXPO INPUTS'!$F$13)/'TOX and EXPO INPUTS'!$E$27),"0.00E+00"))</f>
        <v>#DIV/0!</v>
      </c>
      <c r="AE205" s="37" t="e">
        <f>VALUE(TEXT(((AB205*'TOX and EXPO INPUTS'!$F$13)/'TOX and EXPO INPUTS'!$E$27),"0.00E+00"))</f>
        <v>#DIV/0!</v>
      </c>
      <c r="AF205" s="37" t="e">
        <f>VALUE(TEXT(((AC205*'TOX and EXPO INPUTS'!$F$13)/'TOX and EXPO INPUTS'!$E$27),"0.00E+00"))</f>
        <v>#DIV/0!</v>
      </c>
      <c r="AG205" s="42" t="e">
        <f>IF($E205="ST",VALUE(TEXT(('TOX and EXPO INPUTS'!$F$7/AD205),"0.0E+00")),IF($E205="IT",VALUE(TEXT(('TOX and EXPO INPUTS'!$F$10/AD205),"0.0E+00"))))</f>
        <v>#DIV/0!</v>
      </c>
      <c r="AH205" s="37" t="e">
        <f>IF($E205="ST",VALUE(TEXT(('TOX and EXPO INPUTS'!$F$7/AE205),"0.0E+00")),IF($E205="IT",VALUE(TEXT(('TOX and EXPO INPUTS'!$F$10/AE205),"0.0E+00"))))</f>
        <v>#DIV/0!</v>
      </c>
      <c r="AI205" s="37" t="e">
        <f>IF($E205="ST",VALUE(TEXT(('TOX and EXPO INPUTS'!$F$7/AF205),"0.0E+00")),IF($E205="IT",VALUE(TEXT(('TOX and EXPO INPUTS'!$F$10/AF205),"0.0E+00"))))</f>
        <v>#DIV/0!</v>
      </c>
      <c r="AJ205" s="42">
        <f t="shared" si="93"/>
        <v>0</v>
      </c>
      <c r="AK205" s="37">
        <f t="shared" si="94"/>
        <v>0</v>
      </c>
      <c r="AL205" s="42" t="e">
        <f>VALUE(TEXT(((AJ205*'TOX and EXPO INPUTS'!$F$21)/'TOX and EXPO INPUTS'!$E$29),"0.00E+00"))</f>
        <v>#DIV/0!</v>
      </c>
      <c r="AM205" s="37" t="e">
        <f>VALUE(TEXT(((AK205*'TOX and EXPO INPUTS'!$F$21)/'TOX and EXPO INPUTS'!$E$29),"0.00E+00"))</f>
        <v>#DIV/0!</v>
      </c>
      <c r="AN205" s="42" t="e">
        <f>IF($E205="ST",VALUE(TEXT(('TOX and EXPO INPUTS'!$F$15/AL205),"0.0E+00")),IF($E205="IT",VALUE(TEXT(('TOX and EXPO INPUTS'!$F$18/AL205),"0.0E+00"))))</f>
        <v>#DIV/0!</v>
      </c>
      <c r="AO205" s="37" t="e">
        <f>IF($E205="ST",VALUE(TEXT(('TOX and EXPO INPUTS'!$F$15/AM205),"0.0E+00")),IF($E205="IT",VALUE(TEXT(('TOX and EXPO INPUTS'!$F$18/AM205),"0.0E+00"))))</f>
        <v>#DIV/0!</v>
      </c>
      <c r="AP205" s="42" t="e">
        <f t="shared" si="79"/>
        <v>#DIV/0!</v>
      </c>
      <c r="AQ205" s="37" t="e">
        <f t="shared" si="80"/>
        <v>#DIV/0!</v>
      </c>
      <c r="AR205" s="37" t="e">
        <f t="shared" si="81"/>
        <v>#DIV/0!</v>
      </c>
      <c r="AS205" s="37" t="e">
        <f t="shared" si="82"/>
        <v>#DIV/0!</v>
      </c>
      <c r="AT205" s="37" t="e">
        <f t="shared" si="83"/>
        <v>#DIV/0!</v>
      </c>
      <c r="AU205" s="37" t="e">
        <f t="shared" si="84"/>
        <v>#DIV/0!</v>
      </c>
      <c r="AV205" s="42" t="e">
        <f t="shared" si="85"/>
        <v>#DIV/0!</v>
      </c>
      <c r="AW205" s="37" t="e">
        <f t="shared" si="86"/>
        <v>#DIV/0!</v>
      </c>
      <c r="AX205" s="37" t="e">
        <f t="shared" si="87"/>
        <v>#DIV/0!</v>
      </c>
      <c r="AY205" s="37" t="e">
        <f t="shared" si="88"/>
        <v>#DIV/0!</v>
      </c>
      <c r="AZ205" s="37" t="e">
        <f t="shared" si="89"/>
        <v>#DIV/0!</v>
      </c>
      <c r="BA205" s="37" t="e">
        <f t="shared" si="90"/>
        <v>#DIV/0!</v>
      </c>
      <c r="BB205" s="42" t="e">
        <f>IF($E205="ST",VALUE(TEXT((1/(('TOX and EXPO INPUTS'!$F$9/AG205)+('TOX and EXPO INPUTS'!$F$17/AN205))),"0.0E+00")),IF($E205="IT",VALUE(TEXT((1/(('TOX and EXPO INPUTS'!$F$12/AG205)+('TOX and EXPO INPUTS'!$F$20/AN205))),"0.0E+00"))))</f>
        <v>#DIV/0!</v>
      </c>
      <c r="BC205" s="37" t="e">
        <f>IF($E205="ST",VALUE(TEXT((1/(('TOX and EXPO INPUTS'!$F$9/AH205)+('TOX and EXPO INPUTS'!$F$17/AN205))),"0.0E+00")),IF($E205="IT",VALUE(TEXT((1/(('TOX and EXPO INPUTS'!$F$12/AH205)+('TOX and EXPO INPUTS'!$F$20/AN205))),"0.0E+00"))))</f>
        <v>#DIV/0!</v>
      </c>
      <c r="BD205" s="37" t="e">
        <f>IF($E205="ST",VALUE(TEXT((1/(('TOX and EXPO INPUTS'!$F$9/AI205)+('TOX and EXPO INPUTS'!$F$17/AN205))),"0.0E+00")),IF($E205="IT",VALUE(TEXT((1/(('TOX and EXPO INPUTS'!$F$12/AI205)+('TOX and EXPO INPUTS'!$F$20/AN205))),"0.0E+00"))))</f>
        <v>#DIV/0!</v>
      </c>
      <c r="BE205" s="37" t="e">
        <f>IF($E205="ST",VALUE(TEXT((1/(('TOX and EXPO INPUTS'!$F$9/AG205)+('TOX and EXPO INPUTS'!$F$17/AO205))),"0.0E+00")),IF($E205="IT",VALUE(TEXT((1/(('TOX and EXPO INPUTS'!$F$12/AG205)+('TOX and EXPO INPUTS'!$F$20/AO205))),"0.0E+00"))))</f>
        <v>#DIV/0!</v>
      </c>
      <c r="BF205" s="37" t="e">
        <f>IF($E205="ST",VALUE(TEXT((1/(('TOX and EXPO INPUTS'!$F$9/AH205)+('TOX and EXPO INPUTS'!$F$17/AO205))),"0.0E+00")),IF($E205="IT",VALUE(TEXT((1/(('TOX and EXPO INPUTS'!$F$12/AH205)+('TOX and EXPO INPUTS'!$F$20/AO205))),"0.0E+00"))))</f>
        <v>#DIV/0!</v>
      </c>
      <c r="BG205" s="37" t="e">
        <f>IF($E205="ST",VALUE(TEXT((1/(('TOX and EXPO INPUTS'!$F$9/AI205)+('TOX and EXPO INPUTS'!$F$17/AO205))),"0.0E+00")),IF($E205="IT",VALUE(TEXT((1/(('TOX and EXPO INPUTS'!$F$12/AI205)+('TOX and EXPO INPUTS'!$F$20/AO205))),"0.0E+00"))))</f>
        <v>#DIV/0!</v>
      </c>
      <c r="BH205" s="42" t="e">
        <f>VALUE(TEXT((AD205*$T205/365*'TOX and EXPO INPUTS'!$E$33/'TOX and EXPO INPUTS'!$E$34),"0.00E+00"))</f>
        <v>#DIV/0!</v>
      </c>
      <c r="BI205" s="37" t="e">
        <f>VALUE(TEXT((AE205*$T205/365*'TOX and EXPO INPUTS'!$E$33/'TOX and EXPO INPUTS'!$E$34),"0.00E+00"))</f>
        <v>#DIV/0!</v>
      </c>
      <c r="BJ205" s="37" t="e">
        <f>VALUE(TEXT((AF205*$T205/365*'TOX and EXPO INPUTS'!$E$33/'TOX and EXPO INPUTS'!$E$34),"0.00E+00"))</f>
        <v>#DIV/0!</v>
      </c>
      <c r="BK205" s="42" t="e">
        <f>VALUE(TEXT((AD205*$U205/365*'TOX and EXPO INPUTS'!$E$33/'TOX and EXPO INPUTS'!$E$34),"0.00E+00"))</f>
        <v>#DIV/0!</v>
      </c>
      <c r="BL205" s="37" t="e">
        <f>VALUE(TEXT((AE205*$U205/365*'TOX and EXPO INPUTS'!$E$33/'TOX and EXPO INPUTS'!$E$34),"0.00E+00"))</f>
        <v>#DIV/0!</v>
      </c>
      <c r="BM205" s="37" t="e">
        <f>VALUE(TEXT((AF205*$U205/365*'TOX and EXPO INPUTS'!$E$33/'TOX and EXPO INPUTS'!$E$34),"0.00E+00"))</f>
        <v>#DIV/0!</v>
      </c>
      <c r="BN205" s="42" t="e">
        <f>VALUE(TEXT((AL205*$T205/365*'TOX and EXPO INPUTS'!$E$33/'TOX and EXPO INPUTS'!$E$34),"0.00E+00"))</f>
        <v>#DIV/0!</v>
      </c>
      <c r="BO205" s="37" t="e">
        <f>VALUE(TEXT((AM205*$T205/365*'TOX and EXPO INPUTS'!$E$33/'TOX and EXPO INPUTS'!$E$34),"0.00E+00"))</f>
        <v>#DIV/0!</v>
      </c>
      <c r="BP205" s="42" t="e">
        <f>VALUE(TEXT((AL205*$U205/365*'TOX and EXPO INPUTS'!$E$33/'TOX and EXPO INPUTS'!$E$34),"0.00E+00"))</f>
        <v>#DIV/0!</v>
      </c>
      <c r="BQ205" s="37" t="e">
        <f>VALUE(TEXT((AM205*$U205/365*'TOX and EXPO INPUTS'!$E$33/'TOX and EXPO INPUTS'!$E$34),"0.00E+00"))</f>
        <v>#DIV/0!</v>
      </c>
      <c r="BR205" s="42" t="e">
        <f>VALUE(TEXT((AP205*$T205/365*'TOX and EXPO INPUTS'!$E$33/'TOX and EXPO INPUTS'!$E$34),"0.00E+00"))</f>
        <v>#DIV/0!</v>
      </c>
      <c r="BS205" s="37" t="e">
        <f>VALUE(TEXT((AQ205*$T205/365*'TOX and EXPO INPUTS'!$E$33/'TOX and EXPO INPUTS'!$E$34),"0.00E+00"))</f>
        <v>#DIV/0!</v>
      </c>
      <c r="BT205" s="37" t="e">
        <f>VALUE(TEXT((AR205*$T205/365*'TOX and EXPO INPUTS'!$E$33/'TOX and EXPO INPUTS'!$E$34),"0.00E+00"))</f>
        <v>#DIV/0!</v>
      </c>
      <c r="BU205" s="37" t="e">
        <f>VALUE(TEXT((AS205*$T205/365*'TOX and EXPO INPUTS'!$E$33/'TOX and EXPO INPUTS'!$E$34),"0.00E+00"))</f>
        <v>#DIV/0!</v>
      </c>
      <c r="BV205" s="37" t="e">
        <f>VALUE(TEXT((AT205*$T205/365*'TOX and EXPO INPUTS'!$E$33/'TOX and EXPO INPUTS'!$E$34),"0.00E+00"))</f>
        <v>#DIV/0!</v>
      </c>
      <c r="BW205" s="37" t="e">
        <f>VALUE(TEXT((AU205*$T205/365*'TOX and EXPO INPUTS'!$E$33/'TOX and EXPO INPUTS'!$E$34),"0.00E+00"))</f>
        <v>#DIV/0!</v>
      </c>
      <c r="BX205" s="42" t="e">
        <f>VALUE(TEXT((AP205*$U205/365*'TOX and EXPO INPUTS'!$E$33/'TOX and EXPO INPUTS'!$E$34),"0.00E+00"))</f>
        <v>#DIV/0!</v>
      </c>
      <c r="BY205" s="37" t="e">
        <f>VALUE(TEXT((AQ205*$U205/365*'TOX and EXPO INPUTS'!$E$33/'TOX and EXPO INPUTS'!$E$34),"0.00E+00"))</f>
        <v>#DIV/0!</v>
      </c>
      <c r="BZ205" s="37" t="e">
        <f>VALUE(TEXT((AR205*$U205/365*'TOX and EXPO INPUTS'!$E$33/'TOX and EXPO INPUTS'!$E$34),"0.00E+00"))</f>
        <v>#DIV/0!</v>
      </c>
      <c r="CA205" s="37" t="e">
        <f>VALUE(TEXT((AS205*$U205/365*'TOX and EXPO INPUTS'!$E$33/'TOX and EXPO INPUTS'!$E$34),"0.00E+00"))</f>
        <v>#DIV/0!</v>
      </c>
      <c r="CB205" s="37" t="e">
        <f>VALUE(TEXT((AT205*$U205/365*'TOX and EXPO INPUTS'!$E$33/'TOX and EXPO INPUTS'!$E$34),"0.00E+00"))</f>
        <v>#DIV/0!</v>
      </c>
      <c r="CC205" s="37" t="e">
        <f>VALUE(TEXT((AU205*$U205/365*'TOX and EXPO INPUTS'!$E$33/'TOX and EXPO INPUTS'!$E$34),"0.00E+00"))</f>
        <v>#DIV/0!</v>
      </c>
      <c r="CD205" s="58" t="e">
        <f>VALUE(TEXT((BR205*'TOX and EXPO INPUTS'!$F$23),"0.00E+00"))</f>
        <v>#DIV/0!</v>
      </c>
      <c r="CE205" s="57" t="e">
        <f>VALUE(TEXT((BS205*'TOX and EXPO INPUTS'!$F$23),"0.00E+00"))</f>
        <v>#DIV/0!</v>
      </c>
      <c r="CF205" s="57" t="e">
        <f>VALUE(TEXT((BT205*'TOX and EXPO INPUTS'!$F$23),"0.00E+00"))</f>
        <v>#DIV/0!</v>
      </c>
      <c r="CG205" s="57" t="e">
        <f>VALUE(TEXT((BU205*'TOX and EXPO INPUTS'!$F$23),"0.00E+00"))</f>
        <v>#DIV/0!</v>
      </c>
      <c r="CH205" s="57" t="e">
        <f>VALUE(TEXT((BV205*'TOX and EXPO INPUTS'!$F$23),"0.00E+00"))</f>
        <v>#DIV/0!</v>
      </c>
      <c r="CI205" s="57" t="e">
        <f>VALUE(TEXT((BW205*'TOX and EXPO INPUTS'!$F$23),"0.00E+00"))</f>
        <v>#DIV/0!</v>
      </c>
      <c r="CJ205" s="58" t="e">
        <f>VALUE(TEXT((BX205*'TOX and EXPO INPUTS'!$F$23),"0.00E+00"))</f>
        <v>#DIV/0!</v>
      </c>
      <c r="CK205" s="57" t="e">
        <f>VALUE(TEXT((BY205*'TOX and EXPO INPUTS'!$F$23),"0.00E+00"))</f>
        <v>#DIV/0!</v>
      </c>
      <c r="CL205" s="57" t="e">
        <f>VALUE(TEXT((BZ205*'TOX and EXPO INPUTS'!$F$23),"0.00E+00"))</f>
        <v>#DIV/0!</v>
      </c>
      <c r="CM205" s="57" t="e">
        <f>VALUE(TEXT((CA205*'TOX and EXPO INPUTS'!$F$23),"0.00E+00"))</f>
        <v>#DIV/0!</v>
      </c>
      <c r="CN205" s="57" t="e">
        <f>VALUE(TEXT((CB205*'TOX and EXPO INPUTS'!$F$23),"0.00E+00"))</f>
        <v>#DIV/0!</v>
      </c>
      <c r="CO205" s="57" t="e">
        <f>VALUE(TEXT((CC205*'TOX and EXPO INPUTS'!$F$23),"0.00E+00"))</f>
        <v>#DIV/0!</v>
      </c>
      <c r="CP205" s="38" t="s">
        <v>106</v>
      </c>
      <c r="CQ205" s="34" t="s">
        <v>107</v>
      </c>
      <c r="CR205" s="34" t="s">
        <v>108</v>
      </c>
      <c r="CS205" s="39" t="s">
        <v>109</v>
      </c>
    </row>
    <row r="206" spans="1:97" ht="48" customHeight="1" x14ac:dyDescent="0.25">
      <c r="A206" s="34" t="s">
        <v>98</v>
      </c>
      <c r="B206" s="34" t="s">
        <v>99</v>
      </c>
      <c r="C206" s="34" t="s">
        <v>113</v>
      </c>
      <c r="D206" s="34" t="s">
        <v>442</v>
      </c>
      <c r="E206" s="39" t="s">
        <v>112</v>
      </c>
      <c r="F206" s="40" t="s">
        <v>139</v>
      </c>
      <c r="G206" s="43"/>
      <c r="H206" s="36" t="s">
        <v>104</v>
      </c>
      <c r="I206" s="67"/>
      <c r="J206" s="36" t="s">
        <v>105</v>
      </c>
      <c r="K206" s="100">
        <f>VLOOKUP(F206,'Amount Seed Planted_variables'!$A$3:$I$74,2,0)</f>
        <v>80000</v>
      </c>
      <c r="L206" s="100">
        <f>VLOOKUP(F206,'Amount Seed Planted_variables'!$A$3:$I$74,3,0)</f>
        <v>150000</v>
      </c>
      <c r="M206" s="36">
        <f t="shared" si="95"/>
        <v>0</v>
      </c>
      <c r="N206" s="35">
        <f t="shared" si="96"/>
        <v>0</v>
      </c>
      <c r="O206" s="101">
        <v>3000</v>
      </c>
      <c r="P206" s="93">
        <f>VLOOKUP(F206,'Amount Seed Planted_variables'!$A$3:$I$74,4,0)</f>
        <v>21780</v>
      </c>
      <c r="Q206" s="93">
        <f>VLOOKUP(F206,'Amount Seed Planted_variables'!$A$3:$I$74,7,0)</f>
        <v>80</v>
      </c>
      <c r="R206" s="93">
        <f>VLOOKUP(F206,'Amount Seed Planted_variables'!$A$3:$I$74,8,0)</f>
        <v>1742400</v>
      </c>
      <c r="S206" s="87" t="str">
        <f t="shared" si="92"/>
        <v>NA</v>
      </c>
      <c r="T206" s="35">
        <v>10</v>
      </c>
      <c r="U206" s="35">
        <v>30</v>
      </c>
      <c r="V206" s="41">
        <v>3994</v>
      </c>
      <c r="W206" s="35">
        <v>797</v>
      </c>
      <c r="X206" s="35">
        <v>530</v>
      </c>
      <c r="Y206" s="41">
        <v>66</v>
      </c>
      <c r="Z206" s="35">
        <f t="shared" si="91"/>
        <v>6.6000000000000005</v>
      </c>
      <c r="AA206" s="42">
        <f t="shared" si="97"/>
        <v>0</v>
      </c>
      <c r="AB206" s="37">
        <f t="shared" si="98"/>
        <v>0</v>
      </c>
      <c r="AC206" s="37">
        <f t="shared" si="99"/>
        <v>0</v>
      </c>
      <c r="AD206" s="42" t="e">
        <f>VALUE(TEXT(((AA206*'TOX and EXPO INPUTS'!$F$13)/'TOX and EXPO INPUTS'!$E$27),"0.00E+00"))</f>
        <v>#DIV/0!</v>
      </c>
      <c r="AE206" s="37" t="e">
        <f>VALUE(TEXT(((AB206*'TOX and EXPO INPUTS'!$F$13)/'TOX and EXPO INPUTS'!$E$27),"0.00E+00"))</f>
        <v>#DIV/0!</v>
      </c>
      <c r="AF206" s="37" t="e">
        <f>VALUE(TEXT(((AC206*'TOX and EXPO INPUTS'!$F$13)/'TOX and EXPO INPUTS'!$E$27),"0.00E+00"))</f>
        <v>#DIV/0!</v>
      </c>
      <c r="AG206" s="42" t="e">
        <f>IF($E206="ST",VALUE(TEXT(('TOX and EXPO INPUTS'!$F$7/AD206),"0.0E+00")),IF($E206="IT",VALUE(TEXT(('TOX and EXPO INPUTS'!$F$10/AD206),"0.0E+00"))))</f>
        <v>#DIV/0!</v>
      </c>
      <c r="AH206" s="37" t="e">
        <f>IF($E206="ST",VALUE(TEXT(('TOX and EXPO INPUTS'!$F$7/AE206),"0.0E+00")),IF($E206="IT",VALUE(TEXT(('TOX and EXPO INPUTS'!$F$10/AE206),"0.0E+00"))))</f>
        <v>#DIV/0!</v>
      </c>
      <c r="AI206" s="37" t="e">
        <f>IF($E206="ST",VALUE(TEXT(('TOX and EXPO INPUTS'!$F$7/AF206),"0.0E+00")),IF($E206="IT",VALUE(TEXT(('TOX and EXPO INPUTS'!$F$10/AF206),"0.0E+00"))))</f>
        <v>#DIV/0!</v>
      </c>
      <c r="AJ206" s="42">
        <f t="shared" si="93"/>
        <v>0</v>
      </c>
      <c r="AK206" s="37">
        <f t="shared" si="94"/>
        <v>0</v>
      </c>
      <c r="AL206" s="42" t="e">
        <f>VALUE(TEXT(((AJ206*'TOX and EXPO INPUTS'!$F$21)/'TOX and EXPO INPUTS'!$E$29),"0.00E+00"))</f>
        <v>#DIV/0!</v>
      </c>
      <c r="AM206" s="37" t="e">
        <f>VALUE(TEXT(((AK206*'TOX and EXPO INPUTS'!$F$21)/'TOX and EXPO INPUTS'!$E$29),"0.00E+00"))</f>
        <v>#DIV/0!</v>
      </c>
      <c r="AN206" s="42" t="e">
        <f>IF($E206="ST",VALUE(TEXT(('TOX and EXPO INPUTS'!$F$15/AL206),"0.0E+00")),IF($E206="IT",VALUE(TEXT(('TOX and EXPO INPUTS'!$F$18/AL206),"0.0E+00"))))</f>
        <v>#DIV/0!</v>
      </c>
      <c r="AO206" s="37" t="e">
        <f>IF($E206="ST",VALUE(TEXT(('TOX and EXPO INPUTS'!$F$15/AM206),"0.0E+00")),IF($E206="IT",VALUE(TEXT(('TOX and EXPO INPUTS'!$F$18/AM206),"0.0E+00"))))</f>
        <v>#DIV/0!</v>
      </c>
      <c r="AP206" s="42" t="e">
        <f t="shared" si="79"/>
        <v>#DIV/0!</v>
      </c>
      <c r="AQ206" s="37" t="e">
        <f t="shared" si="80"/>
        <v>#DIV/0!</v>
      </c>
      <c r="AR206" s="37" t="e">
        <f t="shared" si="81"/>
        <v>#DIV/0!</v>
      </c>
      <c r="AS206" s="37" t="e">
        <f t="shared" si="82"/>
        <v>#DIV/0!</v>
      </c>
      <c r="AT206" s="37" t="e">
        <f t="shared" si="83"/>
        <v>#DIV/0!</v>
      </c>
      <c r="AU206" s="37" t="e">
        <f t="shared" si="84"/>
        <v>#DIV/0!</v>
      </c>
      <c r="AV206" s="42" t="e">
        <f t="shared" si="85"/>
        <v>#DIV/0!</v>
      </c>
      <c r="AW206" s="37" t="e">
        <f t="shared" si="86"/>
        <v>#DIV/0!</v>
      </c>
      <c r="AX206" s="37" t="e">
        <f t="shared" si="87"/>
        <v>#DIV/0!</v>
      </c>
      <c r="AY206" s="37" t="e">
        <f t="shared" si="88"/>
        <v>#DIV/0!</v>
      </c>
      <c r="AZ206" s="37" t="e">
        <f t="shared" si="89"/>
        <v>#DIV/0!</v>
      </c>
      <c r="BA206" s="37" t="e">
        <f t="shared" si="90"/>
        <v>#DIV/0!</v>
      </c>
      <c r="BB206" s="42" t="e">
        <f>IF($E206="ST",VALUE(TEXT((1/(('TOX and EXPO INPUTS'!$F$9/AG206)+('TOX and EXPO INPUTS'!$F$17/AN206))),"0.0E+00")),IF($E206="IT",VALUE(TEXT((1/(('TOX and EXPO INPUTS'!$F$12/AG206)+('TOX and EXPO INPUTS'!$F$20/AN206))),"0.0E+00"))))</f>
        <v>#DIV/0!</v>
      </c>
      <c r="BC206" s="37" t="e">
        <f>IF($E206="ST",VALUE(TEXT((1/(('TOX and EXPO INPUTS'!$F$9/AH206)+('TOX and EXPO INPUTS'!$F$17/AN206))),"0.0E+00")),IF($E206="IT",VALUE(TEXT((1/(('TOX and EXPO INPUTS'!$F$12/AH206)+('TOX and EXPO INPUTS'!$F$20/AN206))),"0.0E+00"))))</f>
        <v>#DIV/0!</v>
      </c>
      <c r="BD206" s="37" t="e">
        <f>IF($E206="ST",VALUE(TEXT((1/(('TOX and EXPO INPUTS'!$F$9/AI206)+('TOX and EXPO INPUTS'!$F$17/AN206))),"0.0E+00")),IF($E206="IT",VALUE(TEXT((1/(('TOX and EXPO INPUTS'!$F$12/AI206)+('TOX and EXPO INPUTS'!$F$20/AN206))),"0.0E+00"))))</f>
        <v>#DIV/0!</v>
      </c>
      <c r="BE206" s="37" t="e">
        <f>IF($E206="ST",VALUE(TEXT((1/(('TOX and EXPO INPUTS'!$F$9/AG206)+('TOX and EXPO INPUTS'!$F$17/AO206))),"0.0E+00")),IF($E206="IT",VALUE(TEXT((1/(('TOX and EXPO INPUTS'!$F$12/AG206)+('TOX and EXPO INPUTS'!$F$20/AO206))),"0.0E+00"))))</f>
        <v>#DIV/0!</v>
      </c>
      <c r="BF206" s="37" t="e">
        <f>IF($E206="ST",VALUE(TEXT((1/(('TOX and EXPO INPUTS'!$F$9/AH206)+('TOX and EXPO INPUTS'!$F$17/AO206))),"0.0E+00")),IF($E206="IT",VALUE(TEXT((1/(('TOX and EXPO INPUTS'!$F$12/AH206)+('TOX and EXPO INPUTS'!$F$20/AO206))),"0.0E+00"))))</f>
        <v>#DIV/0!</v>
      </c>
      <c r="BG206" s="37" t="e">
        <f>IF($E206="ST",VALUE(TEXT((1/(('TOX and EXPO INPUTS'!$F$9/AI206)+('TOX and EXPO INPUTS'!$F$17/AO206))),"0.0E+00")),IF($E206="IT",VALUE(TEXT((1/(('TOX and EXPO INPUTS'!$F$12/AI206)+('TOX and EXPO INPUTS'!$F$20/AO206))),"0.0E+00"))))</f>
        <v>#DIV/0!</v>
      </c>
      <c r="BH206" s="42" t="e">
        <f>VALUE(TEXT((AD206*$T206/365*'TOX and EXPO INPUTS'!$E$33/'TOX and EXPO INPUTS'!$E$34),"0.00E+00"))</f>
        <v>#DIV/0!</v>
      </c>
      <c r="BI206" s="37" t="e">
        <f>VALUE(TEXT((AE206*$T206/365*'TOX and EXPO INPUTS'!$E$33/'TOX and EXPO INPUTS'!$E$34),"0.00E+00"))</f>
        <v>#DIV/0!</v>
      </c>
      <c r="BJ206" s="37" t="e">
        <f>VALUE(TEXT((AF206*$T206/365*'TOX and EXPO INPUTS'!$E$33/'TOX and EXPO INPUTS'!$E$34),"0.00E+00"))</f>
        <v>#DIV/0!</v>
      </c>
      <c r="BK206" s="42" t="e">
        <f>VALUE(TEXT((AD206*$U206/365*'TOX and EXPO INPUTS'!$E$33/'TOX and EXPO INPUTS'!$E$34),"0.00E+00"))</f>
        <v>#DIV/0!</v>
      </c>
      <c r="BL206" s="37" t="e">
        <f>VALUE(TEXT((AE206*$U206/365*'TOX and EXPO INPUTS'!$E$33/'TOX and EXPO INPUTS'!$E$34),"0.00E+00"))</f>
        <v>#DIV/0!</v>
      </c>
      <c r="BM206" s="37" t="e">
        <f>VALUE(TEXT((AF206*$U206/365*'TOX and EXPO INPUTS'!$E$33/'TOX and EXPO INPUTS'!$E$34),"0.00E+00"))</f>
        <v>#DIV/0!</v>
      </c>
      <c r="BN206" s="42" t="e">
        <f>VALUE(TEXT((AL206*$T206/365*'TOX and EXPO INPUTS'!$E$33/'TOX and EXPO INPUTS'!$E$34),"0.00E+00"))</f>
        <v>#DIV/0!</v>
      </c>
      <c r="BO206" s="37" t="e">
        <f>VALUE(TEXT((AM206*$T206/365*'TOX and EXPO INPUTS'!$E$33/'TOX and EXPO INPUTS'!$E$34),"0.00E+00"))</f>
        <v>#DIV/0!</v>
      </c>
      <c r="BP206" s="42" t="e">
        <f>VALUE(TEXT((AL206*$U206/365*'TOX and EXPO INPUTS'!$E$33/'TOX and EXPO INPUTS'!$E$34),"0.00E+00"))</f>
        <v>#DIV/0!</v>
      </c>
      <c r="BQ206" s="37" t="e">
        <f>VALUE(TEXT((AM206*$U206/365*'TOX and EXPO INPUTS'!$E$33/'TOX and EXPO INPUTS'!$E$34),"0.00E+00"))</f>
        <v>#DIV/0!</v>
      </c>
      <c r="BR206" s="42" t="e">
        <f>VALUE(TEXT((AP206*$T206/365*'TOX and EXPO INPUTS'!$E$33/'TOX and EXPO INPUTS'!$E$34),"0.00E+00"))</f>
        <v>#DIV/0!</v>
      </c>
      <c r="BS206" s="37" t="e">
        <f>VALUE(TEXT((AQ206*$T206/365*'TOX and EXPO INPUTS'!$E$33/'TOX and EXPO INPUTS'!$E$34),"0.00E+00"))</f>
        <v>#DIV/0!</v>
      </c>
      <c r="BT206" s="37" t="e">
        <f>VALUE(TEXT((AR206*$T206/365*'TOX and EXPO INPUTS'!$E$33/'TOX and EXPO INPUTS'!$E$34),"0.00E+00"))</f>
        <v>#DIV/0!</v>
      </c>
      <c r="BU206" s="37" t="e">
        <f>VALUE(TEXT((AS206*$T206/365*'TOX and EXPO INPUTS'!$E$33/'TOX and EXPO INPUTS'!$E$34),"0.00E+00"))</f>
        <v>#DIV/0!</v>
      </c>
      <c r="BV206" s="37" t="e">
        <f>VALUE(TEXT((AT206*$T206/365*'TOX and EXPO INPUTS'!$E$33/'TOX and EXPO INPUTS'!$E$34),"0.00E+00"))</f>
        <v>#DIV/0!</v>
      </c>
      <c r="BW206" s="37" t="e">
        <f>VALUE(TEXT((AU206*$T206/365*'TOX and EXPO INPUTS'!$E$33/'TOX and EXPO INPUTS'!$E$34),"0.00E+00"))</f>
        <v>#DIV/0!</v>
      </c>
      <c r="BX206" s="42" t="e">
        <f>VALUE(TEXT((AP206*$U206/365*'TOX and EXPO INPUTS'!$E$33/'TOX and EXPO INPUTS'!$E$34),"0.00E+00"))</f>
        <v>#DIV/0!</v>
      </c>
      <c r="BY206" s="37" t="e">
        <f>VALUE(TEXT((AQ206*$U206/365*'TOX and EXPO INPUTS'!$E$33/'TOX and EXPO INPUTS'!$E$34),"0.00E+00"))</f>
        <v>#DIV/0!</v>
      </c>
      <c r="BZ206" s="37" t="e">
        <f>VALUE(TEXT((AR206*$U206/365*'TOX and EXPO INPUTS'!$E$33/'TOX and EXPO INPUTS'!$E$34),"0.00E+00"))</f>
        <v>#DIV/0!</v>
      </c>
      <c r="CA206" s="37" t="e">
        <f>VALUE(TEXT((AS206*$U206/365*'TOX and EXPO INPUTS'!$E$33/'TOX and EXPO INPUTS'!$E$34),"0.00E+00"))</f>
        <v>#DIV/0!</v>
      </c>
      <c r="CB206" s="37" t="e">
        <f>VALUE(TEXT((AT206*$U206/365*'TOX and EXPO INPUTS'!$E$33/'TOX and EXPO INPUTS'!$E$34),"0.00E+00"))</f>
        <v>#DIV/0!</v>
      </c>
      <c r="CC206" s="37" t="e">
        <f>VALUE(TEXT((AU206*$U206/365*'TOX and EXPO INPUTS'!$E$33/'TOX and EXPO INPUTS'!$E$34),"0.00E+00"))</f>
        <v>#DIV/0!</v>
      </c>
      <c r="CD206" s="58" t="e">
        <f>VALUE(TEXT((BR206*'TOX and EXPO INPUTS'!$F$23),"0.00E+00"))</f>
        <v>#DIV/0!</v>
      </c>
      <c r="CE206" s="57" t="e">
        <f>VALUE(TEXT((BS206*'TOX and EXPO INPUTS'!$F$23),"0.00E+00"))</f>
        <v>#DIV/0!</v>
      </c>
      <c r="CF206" s="57" t="e">
        <f>VALUE(TEXT((BT206*'TOX and EXPO INPUTS'!$F$23),"0.00E+00"))</f>
        <v>#DIV/0!</v>
      </c>
      <c r="CG206" s="57" t="e">
        <f>VALUE(TEXT((BU206*'TOX and EXPO INPUTS'!$F$23),"0.00E+00"))</f>
        <v>#DIV/0!</v>
      </c>
      <c r="CH206" s="57" t="e">
        <f>VALUE(TEXT((BV206*'TOX and EXPO INPUTS'!$F$23),"0.00E+00"))</f>
        <v>#DIV/0!</v>
      </c>
      <c r="CI206" s="57" t="e">
        <f>VALUE(TEXT((BW206*'TOX and EXPO INPUTS'!$F$23),"0.00E+00"))</f>
        <v>#DIV/0!</v>
      </c>
      <c r="CJ206" s="58" t="e">
        <f>VALUE(TEXT((BX206*'TOX and EXPO INPUTS'!$F$23),"0.00E+00"))</f>
        <v>#DIV/0!</v>
      </c>
      <c r="CK206" s="57" t="e">
        <f>VALUE(TEXT((BY206*'TOX and EXPO INPUTS'!$F$23),"0.00E+00"))</f>
        <v>#DIV/0!</v>
      </c>
      <c r="CL206" s="57" t="e">
        <f>VALUE(TEXT((BZ206*'TOX and EXPO INPUTS'!$F$23),"0.00E+00"))</f>
        <v>#DIV/0!</v>
      </c>
      <c r="CM206" s="57" t="e">
        <f>VALUE(TEXT((CA206*'TOX and EXPO INPUTS'!$F$23),"0.00E+00"))</f>
        <v>#DIV/0!</v>
      </c>
      <c r="CN206" s="57" t="e">
        <f>VALUE(TEXT((CB206*'TOX and EXPO INPUTS'!$F$23),"0.00E+00"))</f>
        <v>#DIV/0!</v>
      </c>
      <c r="CO206" s="57" t="e">
        <f>VALUE(TEXT((CC206*'TOX and EXPO INPUTS'!$F$23),"0.00E+00"))</f>
        <v>#DIV/0!</v>
      </c>
      <c r="CP206" s="38" t="s">
        <v>106</v>
      </c>
      <c r="CQ206" s="34" t="s">
        <v>107</v>
      </c>
      <c r="CR206" s="34" t="s">
        <v>108</v>
      </c>
      <c r="CS206" s="39" t="s">
        <v>109</v>
      </c>
    </row>
    <row r="207" spans="1:97" ht="48" customHeight="1" x14ac:dyDescent="0.25">
      <c r="A207" s="34" t="s">
        <v>98</v>
      </c>
      <c r="B207" s="34" t="s">
        <v>99</v>
      </c>
      <c r="C207" s="34" t="s">
        <v>115</v>
      </c>
      <c r="D207" s="34" t="s">
        <v>101</v>
      </c>
      <c r="E207" s="39" t="s">
        <v>102</v>
      </c>
      <c r="F207" s="40" t="s">
        <v>139</v>
      </c>
      <c r="G207" s="43"/>
      <c r="H207" s="36" t="s">
        <v>104</v>
      </c>
      <c r="I207" s="67"/>
      <c r="J207" s="36" t="s">
        <v>105</v>
      </c>
      <c r="K207" s="100">
        <f>VLOOKUP(F207,'Amount Seed Planted_variables'!$A$3:$I$74,2,0)</f>
        <v>80000</v>
      </c>
      <c r="L207" s="100">
        <f>VLOOKUP(F207,'Amount Seed Planted_variables'!$A$3:$I$74,3,0)</f>
        <v>150000</v>
      </c>
      <c r="M207" s="36">
        <f t="shared" si="95"/>
        <v>0</v>
      </c>
      <c r="N207" s="35">
        <f t="shared" si="96"/>
        <v>0</v>
      </c>
      <c r="O207" s="101">
        <v>225</v>
      </c>
      <c r="P207" s="93">
        <f>VLOOKUP(F207,'Amount Seed Planted_variables'!$A$3:$I$74,4,0)</f>
        <v>21780</v>
      </c>
      <c r="Q207" s="93">
        <f>VLOOKUP(F207,'Amount Seed Planted_variables'!$A$3:$I$74,7,0)</f>
        <v>80</v>
      </c>
      <c r="R207" s="93">
        <f>VLOOKUP(F207,'Amount Seed Planted_variables'!$A$3:$I$74,8,0)</f>
        <v>1742400</v>
      </c>
      <c r="S207" s="87" t="str">
        <f t="shared" si="92"/>
        <v>NA</v>
      </c>
      <c r="T207" s="35">
        <v>10</v>
      </c>
      <c r="U207" s="35">
        <v>30</v>
      </c>
      <c r="V207" s="41">
        <v>349</v>
      </c>
      <c r="W207" s="35">
        <v>51.2</v>
      </c>
      <c r="X207" s="35">
        <v>42.2</v>
      </c>
      <c r="Y207" s="41">
        <v>1.2</v>
      </c>
      <c r="Z207" s="35">
        <f t="shared" si="91"/>
        <v>0.12</v>
      </c>
      <c r="AA207" s="42">
        <f t="shared" si="97"/>
        <v>0</v>
      </c>
      <c r="AB207" s="37">
        <f t="shared" si="98"/>
        <v>0</v>
      </c>
      <c r="AC207" s="37">
        <f t="shared" si="99"/>
        <v>0</v>
      </c>
      <c r="AD207" s="42" t="e">
        <f>VALUE(TEXT(((AA207*'TOX and EXPO INPUTS'!$F$13)/'TOX and EXPO INPUTS'!$E$27),"0.00E+00"))</f>
        <v>#DIV/0!</v>
      </c>
      <c r="AE207" s="37" t="e">
        <f>VALUE(TEXT(((AB207*'TOX and EXPO INPUTS'!$F$13)/'TOX and EXPO INPUTS'!$E$27),"0.00E+00"))</f>
        <v>#DIV/0!</v>
      </c>
      <c r="AF207" s="37" t="e">
        <f>VALUE(TEXT(((AC207*'TOX and EXPO INPUTS'!$F$13)/'TOX and EXPO INPUTS'!$E$27),"0.00E+00"))</f>
        <v>#DIV/0!</v>
      </c>
      <c r="AG207" s="42" t="e">
        <f>IF($E207="ST",VALUE(TEXT(('TOX and EXPO INPUTS'!$F$7/AD207),"0.0E+00")),IF($E207="IT",VALUE(TEXT(('TOX and EXPO INPUTS'!$F$10/AD207),"0.0E+00"))))</f>
        <v>#DIV/0!</v>
      </c>
      <c r="AH207" s="37" t="e">
        <f>IF($E207="ST",VALUE(TEXT(('TOX and EXPO INPUTS'!$F$7/AE207),"0.0E+00")),IF($E207="IT",VALUE(TEXT(('TOX and EXPO INPUTS'!$F$10/AE207),"0.0E+00"))))</f>
        <v>#DIV/0!</v>
      </c>
      <c r="AI207" s="37" t="e">
        <f>IF($E207="ST",VALUE(TEXT(('TOX and EXPO INPUTS'!$F$7/AF207),"0.0E+00")),IF($E207="IT",VALUE(TEXT(('TOX and EXPO INPUTS'!$F$10/AF207),"0.0E+00"))))</f>
        <v>#DIV/0!</v>
      </c>
      <c r="AJ207" s="42">
        <f t="shared" si="93"/>
        <v>0</v>
      </c>
      <c r="AK207" s="37">
        <f t="shared" si="94"/>
        <v>0</v>
      </c>
      <c r="AL207" s="42" t="e">
        <f>VALUE(TEXT(((AJ207*'TOX and EXPO INPUTS'!$F$21)/'TOX and EXPO INPUTS'!$E$29),"0.00E+00"))</f>
        <v>#DIV/0!</v>
      </c>
      <c r="AM207" s="37" t="e">
        <f>VALUE(TEXT(((AK207*'TOX and EXPO INPUTS'!$F$21)/'TOX and EXPO INPUTS'!$E$29),"0.00E+00"))</f>
        <v>#DIV/0!</v>
      </c>
      <c r="AN207" s="42" t="e">
        <f>IF($E207="ST",VALUE(TEXT(('TOX and EXPO INPUTS'!$F$15/AL207),"0.0E+00")),IF($E207="IT",VALUE(TEXT(('TOX and EXPO INPUTS'!$F$18/AL207),"0.0E+00"))))</f>
        <v>#DIV/0!</v>
      </c>
      <c r="AO207" s="37" t="e">
        <f>IF($E207="ST",VALUE(TEXT(('TOX and EXPO INPUTS'!$F$15/AM207),"0.0E+00")),IF($E207="IT",VALUE(TEXT(('TOX and EXPO INPUTS'!$F$18/AM207),"0.0E+00"))))</f>
        <v>#DIV/0!</v>
      </c>
      <c r="AP207" s="42" t="e">
        <f t="shared" si="79"/>
        <v>#DIV/0!</v>
      </c>
      <c r="AQ207" s="37" t="e">
        <f t="shared" si="80"/>
        <v>#DIV/0!</v>
      </c>
      <c r="AR207" s="37" t="e">
        <f t="shared" si="81"/>
        <v>#DIV/0!</v>
      </c>
      <c r="AS207" s="37" t="e">
        <f t="shared" si="82"/>
        <v>#DIV/0!</v>
      </c>
      <c r="AT207" s="37" t="e">
        <f t="shared" si="83"/>
        <v>#DIV/0!</v>
      </c>
      <c r="AU207" s="37" t="e">
        <f t="shared" si="84"/>
        <v>#DIV/0!</v>
      </c>
      <c r="AV207" s="42" t="e">
        <f t="shared" si="85"/>
        <v>#DIV/0!</v>
      </c>
      <c r="AW207" s="37" t="e">
        <f t="shared" si="86"/>
        <v>#DIV/0!</v>
      </c>
      <c r="AX207" s="37" t="e">
        <f t="shared" si="87"/>
        <v>#DIV/0!</v>
      </c>
      <c r="AY207" s="37" t="e">
        <f t="shared" si="88"/>
        <v>#DIV/0!</v>
      </c>
      <c r="AZ207" s="37" t="e">
        <f t="shared" si="89"/>
        <v>#DIV/0!</v>
      </c>
      <c r="BA207" s="37" t="e">
        <f t="shared" si="90"/>
        <v>#DIV/0!</v>
      </c>
      <c r="BB207" s="42" t="e">
        <f>IF($E207="ST",VALUE(TEXT((1/(('TOX and EXPO INPUTS'!$F$9/AG207)+('TOX and EXPO INPUTS'!$F$17/AN207))),"0.0E+00")),IF($E207="IT",VALUE(TEXT((1/(('TOX and EXPO INPUTS'!$F$12/AG207)+('TOX and EXPO INPUTS'!$F$20/AN207))),"0.0E+00"))))</f>
        <v>#DIV/0!</v>
      </c>
      <c r="BC207" s="37" t="e">
        <f>IF($E207="ST",VALUE(TEXT((1/(('TOX and EXPO INPUTS'!$F$9/AH207)+('TOX and EXPO INPUTS'!$F$17/AN207))),"0.0E+00")),IF($E207="IT",VALUE(TEXT((1/(('TOX and EXPO INPUTS'!$F$12/AH207)+('TOX and EXPO INPUTS'!$F$20/AN207))),"0.0E+00"))))</f>
        <v>#DIV/0!</v>
      </c>
      <c r="BD207" s="37" t="e">
        <f>IF($E207="ST",VALUE(TEXT((1/(('TOX and EXPO INPUTS'!$F$9/AI207)+('TOX and EXPO INPUTS'!$F$17/AN207))),"0.0E+00")),IF($E207="IT",VALUE(TEXT((1/(('TOX and EXPO INPUTS'!$F$12/AI207)+('TOX and EXPO INPUTS'!$F$20/AN207))),"0.0E+00"))))</f>
        <v>#DIV/0!</v>
      </c>
      <c r="BE207" s="37" t="e">
        <f>IF($E207="ST",VALUE(TEXT((1/(('TOX and EXPO INPUTS'!$F$9/AG207)+('TOX and EXPO INPUTS'!$F$17/AO207))),"0.0E+00")),IF($E207="IT",VALUE(TEXT((1/(('TOX and EXPO INPUTS'!$F$12/AG207)+('TOX and EXPO INPUTS'!$F$20/AO207))),"0.0E+00"))))</f>
        <v>#DIV/0!</v>
      </c>
      <c r="BF207" s="37" t="e">
        <f>IF($E207="ST",VALUE(TEXT((1/(('TOX and EXPO INPUTS'!$F$9/AH207)+('TOX and EXPO INPUTS'!$F$17/AO207))),"0.0E+00")),IF($E207="IT",VALUE(TEXT((1/(('TOX and EXPO INPUTS'!$F$12/AH207)+('TOX and EXPO INPUTS'!$F$20/AO207))),"0.0E+00"))))</f>
        <v>#DIV/0!</v>
      </c>
      <c r="BG207" s="37" t="e">
        <f>IF($E207="ST",VALUE(TEXT((1/(('TOX and EXPO INPUTS'!$F$9/AI207)+('TOX and EXPO INPUTS'!$F$17/AO207))),"0.0E+00")),IF($E207="IT",VALUE(TEXT((1/(('TOX and EXPO INPUTS'!$F$12/AI207)+('TOX and EXPO INPUTS'!$F$20/AO207))),"0.0E+00"))))</f>
        <v>#DIV/0!</v>
      </c>
      <c r="BH207" s="42" t="e">
        <f>VALUE(TEXT((AD207*$T207/365*'TOX and EXPO INPUTS'!$E$33/'TOX and EXPO INPUTS'!$E$34),"0.00E+00"))</f>
        <v>#DIV/0!</v>
      </c>
      <c r="BI207" s="37" t="e">
        <f>VALUE(TEXT((AE207*$T207/365*'TOX and EXPO INPUTS'!$E$33/'TOX and EXPO INPUTS'!$E$34),"0.00E+00"))</f>
        <v>#DIV/0!</v>
      </c>
      <c r="BJ207" s="37" t="e">
        <f>VALUE(TEXT((AF207*$T207/365*'TOX and EXPO INPUTS'!$E$33/'TOX and EXPO INPUTS'!$E$34),"0.00E+00"))</f>
        <v>#DIV/0!</v>
      </c>
      <c r="BK207" s="42" t="e">
        <f>VALUE(TEXT((AD207*$U207/365*'TOX and EXPO INPUTS'!$E$33/'TOX and EXPO INPUTS'!$E$34),"0.00E+00"))</f>
        <v>#DIV/0!</v>
      </c>
      <c r="BL207" s="37" t="e">
        <f>VALUE(TEXT((AE207*$U207/365*'TOX and EXPO INPUTS'!$E$33/'TOX and EXPO INPUTS'!$E$34),"0.00E+00"))</f>
        <v>#DIV/0!</v>
      </c>
      <c r="BM207" s="37" t="e">
        <f>VALUE(TEXT((AF207*$U207/365*'TOX and EXPO INPUTS'!$E$33/'TOX and EXPO INPUTS'!$E$34),"0.00E+00"))</f>
        <v>#DIV/0!</v>
      </c>
      <c r="BN207" s="42" t="e">
        <f>VALUE(TEXT((AL207*$T207/365*'TOX and EXPO INPUTS'!$E$33/'TOX and EXPO INPUTS'!$E$34),"0.00E+00"))</f>
        <v>#DIV/0!</v>
      </c>
      <c r="BO207" s="37" t="e">
        <f>VALUE(TEXT((AM207*$T207/365*'TOX and EXPO INPUTS'!$E$33/'TOX and EXPO INPUTS'!$E$34),"0.00E+00"))</f>
        <v>#DIV/0!</v>
      </c>
      <c r="BP207" s="42" t="e">
        <f>VALUE(TEXT((AL207*$U207/365*'TOX and EXPO INPUTS'!$E$33/'TOX and EXPO INPUTS'!$E$34),"0.00E+00"))</f>
        <v>#DIV/0!</v>
      </c>
      <c r="BQ207" s="37" t="e">
        <f>VALUE(TEXT((AM207*$U207/365*'TOX and EXPO INPUTS'!$E$33/'TOX and EXPO INPUTS'!$E$34),"0.00E+00"))</f>
        <v>#DIV/0!</v>
      </c>
      <c r="BR207" s="42" t="e">
        <f>VALUE(TEXT((AP207*$T207/365*'TOX and EXPO INPUTS'!$E$33/'TOX and EXPO INPUTS'!$E$34),"0.00E+00"))</f>
        <v>#DIV/0!</v>
      </c>
      <c r="BS207" s="37" t="e">
        <f>VALUE(TEXT((AQ207*$T207/365*'TOX and EXPO INPUTS'!$E$33/'TOX and EXPO INPUTS'!$E$34),"0.00E+00"))</f>
        <v>#DIV/0!</v>
      </c>
      <c r="BT207" s="37" t="e">
        <f>VALUE(TEXT((AR207*$T207/365*'TOX and EXPO INPUTS'!$E$33/'TOX and EXPO INPUTS'!$E$34),"0.00E+00"))</f>
        <v>#DIV/0!</v>
      </c>
      <c r="BU207" s="37" t="e">
        <f>VALUE(TEXT((AS207*$T207/365*'TOX and EXPO INPUTS'!$E$33/'TOX and EXPO INPUTS'!$E$34),"0.00E+00"))</f>
        <v>#DIV/0!</v>
      </c>
      <c r="BV207" s="37" t="e">
        <f>VALUE(TEXT((AT207*$T207/365*'TOX and EXPO INPUTS'!$E$33/'TOX and EXPO INPUTS'!$E$34),"0.00E+00"))</f>
        <v>#DIV/0!</v>
      </c>
      <c r="BW207" s="37" t="e">
        <f>VALUE(TEXT((AU207*$T207/365*'TOX and EXPO INPUTS'!$E$33/'TOX and EXPO INPUTS'!$E$34),"0.00E+00"))</f>
        <v>#DIV/0!</v>
      </c>
      <c r="BX207" s="42" t="e">
        <f>VALUE(TEXT((AP207*$U207/365*'TOX and EXPO INPUTS'!$E$33/'TOX and EXPO INPUTS'!$E$34),"0.00E+00"))</f>
        <v>#DIV/0!</v>
      </c>
      <c r="BY207" s="37" t="e">
        <f>VALUE(TEXT((AQ207*$U207/365*'TOX and EXPO INPUTS'!$E$33/'TOX and EXPO INPUTS'!$E$34),"0.00E+00"))</f>
        <v>#DIV/0!</v>
      </c>
      <c r="BZ207" s="37" t="e">
        <f>VALUE(TEXT((AR207*$U207/365*'TOX and EXPO INPUTS'!$E$33/'TOX and EXPO INPUTS'!$E$34),"0.00E+00"))</f>
        <v>#DIV/0!</v>
      </c>
      <c r="CA207" s="37" t="e">
        <f>VALUE(TEXT((AS207*$U207/365*'TOX and EXPO INPUTS'!$E$33/'TOX and EXPO INPUTS'!$E$34),"0.00E+00"))</f>
        <v>#DIV/0!</v>
      </c>
      <c r="CB207" s="37" t="e">
        <f>VALUE(TEXT((AT207*$U207/365*'TOX and EXPO INPUTS'!$E$33/'TOX and EXPO INPUTS'!$E$34),"0.00E+00"))</f>
        <v>#DIV/0!</v>
      </c>
      <c r="CC207" s="37" t="e">
        <f>VALUE(TEXT((AU207*$U207/365*'TOX and EXPO INPUTS'!$E$33/'TOX and EXPO INPUTS'!$E$34),"0.00E+00"))</f>
        <v>#DIV/0!</v>
      </c>
      <c r="CD207" s="58" t="e">
        <f>VALUE(TEXT((BR207*'TOX and EXPO INPUTS'!$F$23),"0.00E+00"))</f>
        <v>#DIV/0!</v>
      </c>
      <c r="CE207" s="57" t="e">
        <f>VALUE(TEXT((BS207*'TOX and EXPO INPUTS'!$F$23),"0.00E+00"))</f>
        <v>#DIV/0!</v>
      </c>
      <c r="CF207" s="57" t="e">
        <f>VALUE(TEXT((BT207*'TOX and EXPO INPUTS'!$F$23),"0.00E+00"))</f>
        <v>#DIV/0!</v>
      </c>
      <c r="CG207" s="57" t="e">
        <f>VALUE(TEXT((BU207*'TOX and EXPO INPUTS'!$F$23),"0.00E+00"))</f>
        <v>#DIV/0!</v>
      </c>
      <c r="CH207" s="57" t="e">
        <f>VALUE(TEXT((BV207*'TOX and EXPO INPUTS'!$F$23),"0.00E+00"))</f>
        <v>#DIV/0!</v>
      </c>
      <c r="CI207" s="57" t="e">
        <f>VALUE(TEXT((BW207*'TOX and EXPO INPUTS'!$F$23),"0.00E+00"))</f>
        <v>#DIV/0!</v>
      </c>
      <c r="CJ207" s="58" t="e">
        <f>VALUE(TEXT((BX207*'TOX and EXPO INPUTS'!$F$23),"0.00E+00"))</f>
        <v>#DIV/0!</v>
      </c>
      <c r="CK207" s="57" t="e">
        <f>VALUE(TEXT((BY207*'TOX and EXPO INPUTS'!$F$23),"0.00E+00"))</f>
        <v>#DIV/0!</v>
      </c>
      <c r="CL207" s="57" t="e">
        <f>VALUE(TEXT((BZ207*'TOX and EXPO INPUTS'!$F$23),"0.00E+00"))</f>
        <v>#DIV/0!</v>
      </c>
      <c r="CM207" s="57" t="e">
        <f>VALUE(TEXT((CA207*'TOX and EXPO INPUTS'!$F$23),"0.00E+00"))</f>
        <v>#DIV/0!</v>
      </c>
      <c r="CN207" s="57" t="e">
        <f>VALUE(TEXT((CB207*'TOX and EXPO INPUTS'!$F$23),"0.00E+00"))</f>
        <v>#DIV/0!</v>
      </c>
      <c r="CO207" s="57" t="e">
        <f>VALUE(TEXT((CC207*'TOX and EXPO INPUTS'!$F$23),"0.00E+00"))</f>
        <v>#DIV/0!</v>
      </c>
      <c r="CP207" s="38" t="s">
        <v>106</v>
      </c>
      <c r="CQ207" s="34" t="s">
        <v>107</v>
      </c>
      <c r="CR207" s="34" t="s">
        <v>108</v>
      </c>
      <c r="CS207" s="39" t="s">
        <v>109</v>
      </c>
    </row>
    <row r="208" spans="1:97" ht="48" customHeight="1" x14ac:dyDescent="0.25">
      <c r="A208" s="34" t="s">
        <v>98</v>
      </c>
      <c r="B208" s="34" t="s">
        <v>99</v>
      </c>
      <c r="C208" s="34" t="s">
        <v>115</v>
      </c>
      <c r="D208" s="34" t="s">
        <v>110</v>
      </c>
      <c r="E208" s="39" t="s">
        <v>102</v>
      </c>
      <c r="F208" s="40" t="s">
        <v>139</v>
      </c>
      <c r="G208" s="43"/>
      <c r="H208" s="36" t="s">
        <v>104</v>
      </c>
      <c r="I208" s="67"/>
      <c r="J208" s="36" t="s">
        <v>105</v>
      </c>
      <c r="K208" s="100">
        <f>VLOOKUP(F208,'Amount Seed Planted_variables'!$A$3:$I$74,2,0)</f>
        <v>80000</v>
      </c>
      <c r="L208" s="100">
        <f>VLOOKUP(F208,'Amount Seed Planted_variables'!$A$3:$I$74,3,0)</f>
        <v>150000</v>
      </c>
      <c r="M208" s="36">
        <f t="shared" si="95"/>
        <v>0</v>
      </c>
      <c r="N208" s="35">
        <f t="shared" si="96"/>
        <v>0</v>
      </c>
      <c r="O208" s="101">
        <v>225</v>
      </c>
      <c r="P208" s="93">
        <f>VLOOKUP(F208,'Amount Seed Planted_variables'!$A$3:$I$74,4,0)</f>
        <v>21780</v>
      </c>
      <c r="Q208" s="93">
        <f>VLOOKUP(F208,'Amount Seed Planted_variables'!$A$3:$I$74,7,0)</f>
        <v>80</v>
      </c>
      <c r="R208" s="93">
        <f>VLOOKUP(F208,'Amount Seed Planted_variables'!$A$3:$I$74,8,0)</f>
        <v>1742400</v>
      </c>
      <c r="S208" s="87" t="str">
        <f t="shared" si="92"/>
        <v>NA</v>
      </c>
      <c r="T208" s="35">
        <v>10</v>
      </c>
      <c r="U208" s="35">
        <v>30</v>
      </c>
      <c r="V208" s="41">
        <v>68</v>
      </c>
      <c r="W208" s="35">
        <v>16.899999999999999</v>
      </c>
      <c r="X208" s="35">
        <v>13.1</v>
      </c>
      <c r="Y208" s="41">
        <v>3.6</v>
      </c>
      <c r="Z208" s="35">
        <f t="shared" si="91"/>
        <v>0.36000000000000004</v>
      </c>
      <c r="AA208" s="42">
        <f t="shared" si="97"/>
        <v>0</v>
      </c>
      <c r="AB208" s="37">
        <f t="shared" si="98"/>
        <v>0</v>
      </c>
      <c r="AC208" s="37">
        <f t="shared" si="99"/>
        <v>0</v>
      </c>
      <c r="AD208" s="42" t="e">
        <f>VALUE(TEXT(((AA208*'TOX and EXPO INPUTS'!$F$13)/'TOX and EXPO INPUTS'!$E$27),"0.00E+00"))</f>
        <v>#DIV/0!</v>
      </c>
      <c r="AE208" s="37" t="e">
        <f>VALUE(TEXT(((AB208*'TOX and EXPO INPUTS'!$F$13)/'TOX and EXPO INPUTS'!$E$27),"0.00E+00"))</f>
        <v>#DIV/0!</v>
      </c>
      <c r="AF208" s="37" t="e">
        <f>VALUE(TEXT(((AC208*'TOX and EXPO INPUTS'!$F$13)/'TOX and EXPO INPUTS'!$E$27),"0.00E+00"))</f>
        <v>#DIV/0!</v>
      </c>
      <c r="AG208" s="42" t="e">
        <f>IF($E208="ST",VALUE(TEXT(('TOX and EXPO INPUTS'!$F$7/AD208),"0.0E+00")),IF($E208="IT",VALUE(TEXT(('TOX and EXPO INPUTS'!$F$10/AD208),"0.0E+00"))))</f>
        <v>#DIV/0!</v>
      </c>
      <c r="AH208" s="37" t="e">
        <f>IF($E208="ST",VALUE(TEXT(('TOX and EXPO INPUTS'!$F$7/AE208),"0.0E+00")),IF($E208="IT",VALUE(TEXT(('TOX and EXPO INPUTS'!$F$10/AE208),"0.0E+00"))))</f>
        <v>#DIV/0!</v>
      </c>
      <c r="AI208" s="37" t="e">
        <f>IF($E208="ST",VALUE(TEXT(('TOX and EXPO INPUTS'!$F$7/AF208),"0.0E+00")),IF($E208="IT",VALUE(TEXT(('TOX and EXPO INPUTS'!$F$10/AF208),"0.0E+00"))))</f>
        <v>#DIV/0!</v>
      </c>
      <c r="AJ208" s="42">
        <f t="shared" si="93"/>
        <v>0</v>
      </c>
      <c r="AK208" s="37">
        <f t="shared" si="94"/>
        <v>0</v>
      </c>
      <c r="AL208" s="42" t="e">
        <f>VALUE(TEXT(((AJ208*'TOX and EXPO INPUTS'!$F$21)/'TOX and EXPO INPUTS'!$E$29),"0.00E+00"))</f>
        <v>#DIV/0!</v>
      </c>
      <c r="AM208" s="37" t="e">
        <f>VALUE(TEXT(((AK208*'TOX and EXPO INPUTS'!$F$21)/'TOX and EXPO INPUTS'!$E$29),"0.00E+00"))</f>
        <v>#DIV/0!</v>
      </c>
      <c r="AN208" s="42" t="e">
        <f>IF($E208="ST",VALUE(TEXT(('TOX and EXPO INPUTS'!$F$15/AL208),"0.0E+00")),IF($E208="IT",VALUE(TEXT(('TOX and EXPO INPUTS'!$F$18/AL208),"0.0E+00"))))</f>
        <v>#DIV/0!</v>
      </c>
      <c r="AO208" s="37" t="e">
        <f>IF($E208="ST",VALUE(TEXT(('TOX and EXPO INPUTS'!$F$15/AM208),"0.0E+00")),IF($E208="IT",VALUE(TEXT(('TOX and EXPO INPUTS'!$F$18/AM208),"0.0E+00"))))</f>
        <v>#DIV/0!</v>
      </c>
      <c r="AP208" s="42" t="e">
        <f t="shared" si="79"/>
        <v>#DIV/0!</v>
      </c>
      <c r="AQ208" s="37" t="e">
        <f t="shared" si="80"/>
        <v>#DIV/0!</v>
      </c>
      <c r="AR208" s="37" t="e">
        <f t="shared" si="81"/>
        <v>#DIV/0!</v>
      </c>
      <c r="AS208" s="37" t="e">
        <f t="shared" si="82"/>
        <v>#DIV/0!</v>
      </c>
      <c r="AT208" s="37" t="e">
        <f t="shared" si="83"/>
        <v>#DIV/0!</v>
      </c>
      <c r="AU208" s="37" t="e">
        <f t="shared" si="84"/>
        <v>#DIV/0!</v>
      </c>
      <c r="AV208" s="42" t="e">
        <f t="shared" si="85"/>
        <v>#DIV/0!</v>
      </c>
      <c r="AW208" s="37" t="e">
        <f t="shared" si="86"/>
        <v>#DIV/0!</v>
      </c>
      <c r="AX208" s="37" t="e">
        <f t="shared" si="87"/>
        <v>#DIV/0!</v>
      </c>
      <c r="AY208" s="37" t="e">
        <f t="shared" si="88"/>
        <v>#DIV/0!</v>
      </c>
      <c r="AZ208" s="37" t="e">
        <f t="shared" si="89"/>
        <v>#DIV/0!</v>
      </c>
      <c r="BA208" s="37" t="e">
        <f t="shared" si="90"/>
        <v>#DIV/0!</v>
      </c>
      <c r="BB208" s="42" t="e">
        <f>IF($E208="ST",VALUE(TEXT((1/(('TOX and EXPO INPUTS'!$F$9/AG208)+('TOX and EXPO INPUTS'!$F$17/AN208))),"0.0E+00")),IF($E208="IT",VALUE(TEXT((1/(('TOX and EXPO INPUTS'!$F$12/AG208)+('TOX and EXPO INPUTS'!$F$20/AN208))),"0.0E+00"))))</f>
        <v>#DIV/0!</v>
      </c>
      <c r="BC208" s="37" t="e">
        <f>IF($E208="ST",VALUE(TEXT((1/(('TOX and EXPO INPUTS'!$F$9/AH208)+('TOX and EXPO INPUTS'!$F$17/AN208))),"0.0E+00")),IF($E208="IT",VALUE(TEXT((1/(('TOX and EXPO INPUTS'!$F$12/AH208)+('TOX and EXPO INPUTS'!$F$20/AN208))),"0.0E+00"))))</f>
        <v>#DIV/0!</v>
      </c>
      <c r="BD208" s="37" t="e">
        <f>IF($E208="ST",VALUE(TEXT((1/(('TOX and EXPO INPUTS'!$F$9/AI208)+('TOX and EXPO INPUTS'!$F$17/AN208))),"0.0E+00")),IF($E208="IT",VALUE(TEXT((1/(('TOX and EXPO INPUTS'!$F$12/AI208)+('TOX and EXPO INPUTS'!$F$20/AN208))),"0.0E+00"))))</f>
        <v>#DIV/0!</v>
      </c>
      <c r="BE208" s="37" t="e">
        <f>IF($E208="ST",VALUE(TEXT((1/(('TOX and EXPO INPUTS'!$F$9/AG208)+('TOX and EXPO INPUTS'!$F$17/AO208))),"0.0E+00")),IF($E208="IT",VALUE(TEXT((1/(('TOX and EXPO INPUTS'!$F$12/AG208)+('TOX and EXPO INPUTS'!$F$20/AO208))),"0.0E+00"))))</f>
        <v>#DIV/0!</v>
      </c>
      <c r="BF208" s="37" t="e">
        <f>IF($E208="ST",VALUE(TEXT((1/(('TOX and EXPO INPUTS'!$F$9/AH208)+('TOX and EXPO INPUTS'!$F$17/AO208))),"0.0E+00")),IF($E208="IT",VALUE(TEXT((1/(('TOX and EXPO INPUTS'!$F$12/AH208)+('TOX and EXPO INPUTS'!$F$20/AO208))),"0.0E+00"))))</f>
        <v>#DIV/0!</v>
      </c>
      <c r="BG208" s="37" t="e">
        <f>IF($E208="ST",VALUE(TEXT((1/(('TOX and EXPO INPUTS'!$F$9/AI208)+('TOX and EXPO INPUTS'!$F$17/AO208))),"0.0E+00")),IF($E208="IT",VALUE(TEXT((1/(('TOX and EXPO INPUTS'!$F$12/AI208)+('TOX and EXPO INPUTS'!$F$20/AO208))),"0.0E+00"))))</f>
        <v>#DIV/0!</v>
      </c>
      <c r="BH208" s="42" t="e">
        <f>VALUE(TEXT((AD208*$T208/365*'TOX and EXPO INPUTS'!$E$33/'TOX and EXPO INPUTS'!$E$34),"0.00E+00"))</f>
        <v>#DIV/0!</v>
      </c>
      <c r="BI208" s="37" t="e">
        <f>VALUE(TEXT((AE208*$T208/365*'TOX and EXPO INPUTS'!$E$33/'TOX and EXPO INPUTS'!$E$34),"0.00E+00"))</f>
        <v>#DIV/0!</v>
      </c>
      <c r="BJ208" s="37" t="e">
        <f>VALUE(TEXT((AF208*$T208/365*'TOX and EXPO INPUTS'!$E$33/'TOX and EXPO INPUTS'!$E$34),"0.00E+00"))</f>
        <v>#DIV/0!</v>
      </c>
      <c r="BK208" s="42" t="e">
        <f>VALUE(TEXT((AD208*$U208/365*'TOX and EXPO INPUTS'!$E$33/'TOX and EXPO INPUTS'!$E$34),"0.00E+00"))</f>
        <v>#DIV/0!</v>
      </c>
      <c r="BL208" s="37" t="e">
        <f>VALUE(TEXT((AE208*$U208/365*'TOX and EXPO INPUTS'!$E$33/'TOX and EXPO INPUTS'!$E$34),"0.00E+00"))</f>
        <v>#DIV/0!</v>
      </c>
      <c r="BM208" s="37" t="e">
        <f>VALUE(TEXT((AF208*$U208/365*'TOX and EXPO INPUTS'!$E$33/'TOX and EXPO INPUTS'!$E$34),"0.00E+00"))</f>
        <v>#DIV/0!</v>
      </c>
      <c r="BN208" s="42" t="e">
        <f>VALUE(TEXT((AL208*$T208/365*'TOX and EXPO INPUTS'!$E$33/'TOX and EXPO INPUTS'!$E$34),"0.00E+00"))</f>
        <v>#DIV/0!</v>
      </c>
      <c r="BO208" s="37" t="e">
        <f>VALUE(TEXT((AM208*$T208/365*'TOX and EXPO INPUTS'!$E$33/'TOX and EXPO INPUTS'!$E$34),"0.00E+00"))</f>
        <v>#DIV/0!</v>
      </c>
      <c r="BP208" s="42" t="e">
        <f>VALUE(TEXT((AL208*$U208/365*'TOX and EXPO INPUTS'!$E$33/'TOX and EXPO INPUTS'!$E$34),"0.00E+00"))</f>
        <v>#DIV/0!</v>
      </c>
      <c r="BQ208" s="37" t="e">
        <f>VALUE(TEXT((AM208*$U208/365*'TOX and EXPO INPUTS'!$E$33/'TOX and EXPO INPUTS'!$E$34),"0.00E+00"))</f>
        <v>#DIV/0!</v>
      </c>
      <c r="BR208" s="42" t="e">
        <f>VALUE(TEXT((AP208*$T208/365*'TOX and EXPO INPUTS'!$E$33/'TOX and EXPO INPUTS'!$E$34),"0.00E+00"))</f>
        <v>#DIV/0!</v>
      </c>
      <c r="BS208" s="37" t="e">
        <f>VALUE(TEXT((AQ208*$T208/365*'TOX and EXPO INPUTS'!$E$33/'TOX and EXPO INPUTS'!$E$34),"0.00E+00"))</f>
        <v>#DIV/0!</v>
      </c>
      <c r="BT208" s="37" t="e">
        <f>VALUE(TEXT((AR208*$T208/365*'TOX and EXPO INPUTS'!$E$33/'TOX and EXPO INPUTS'!$E$34),"0.00E+00"))</f>
        <v>#DIV/0!</v>
      </c>
      <c r="BU208" s="37" t="e">
        <f>VALUE(TEXT((AS208*$T208/365*'TOX and EXPO INPUTS'!$E$33/'TOX and EXPO INPUTS'!$E$34),"0.00E+00"))</f>
        <v>#DIV/0!</v>
      </c>
      <c r="BV208" s="37" t="e">
        <f>VALUE(TEXT((AT208*$T208/365*'TOX and EXPO INPUTS'!$E$33/'TOX and EXPO INPUTS'!$E$34),"0.00E+00"))</f>
        <v>#DIV/0!</v>
      </c>
      <c r="BW208" s="37" t="e">
        <f>VALUE(TEXT((AU208*$T208/365*'TOX and EXPO INPUTS'!$E$33/'TOX and EXPO INPUTS'!$E$34),"0.00E+00"))</f>
        <v>#DIV/0!</v>
      </c>
      <c r="BX208" s="42" t="e">
        <f>VALUE(TEXT((AP208*$U208/365*'TOX and EXPO INPUTS'!$E$33/'TOX and EXPO INPUTS'!$E$34),"0.00E+00"))</f>
        <v>#DIV/0!</v>
      </c>
      <c r="BY208" s="37" t="e">
        <f>VALUE(TEXT((AQ208*$U208/365*'TOX and EXPO INPUTS'!$E$33/'TOX and EXPO INPUTS'!$E$34),"0.00E+00"))</f>
        <v>#DIV/0!</v>
      </c>
      <c r="BZ208" s="37" t="e">
        <f>VALUE(TEXT((AR208*$U208/365*'TOX and EXPO INPUTS'!$E$33/'TOX and EXPO INPUTS'!$E$34),"0.00E+00"))</f>
        <v>#DIV/0!</v>
      </c>
      <c r="CA208" s="37" t="e">
        <f>VALUE(TEXT((AS208*$U208/365*'TOX and EXPO INPUTS'!$E$33/'TOX and EXPO INPUTS'!$E$34),"0.00E+00"))</f>
        <v>#DIV/0!</v>
      </c>
      <c r="CB208" s="37" t="e">
        <f>VALUE(TEXT((AT208*$U208/365*'TOX and EXPO INPUTS'!$E$33/'TOX and EXPO INPUTS'!$E$34),"0.00E+00"))</f>
        <v>#DIV/0!</v>
      </c>
      <c r="CC208" s="37" t="e">
        <f>VALUE(TEXT((AU208*$U208/365*'TOX and EXPO INPUTS'!$E$33/'TOX and EXPO INPUTS'!$E$34),"0.00E+00"))</f>
        <v>#DIV/0!</v>
      </c>
      <c r="CD208" s="58" t="e">
        <f>VALUE(TEXT((BR208*'TOX and EXPO INPUTS'!$F$23),"0.00E+00"))</f>
        <v>#DIV/0!</v>
      </c>
      <c r="CE208" s="57" t="e">
        <f>VALUE(TEXT((BS208*'TOX and EXPO INPUTS'!$F$23),"0.00E+00"))</f>
        <v>#DIV/0!</v>
      </c>
      <c r="CF208" s="57" t="e">
        <f>VALUE(TEXT((BT208*'TOX and EXPO INPUTS'!$F$23),"0.00E+00"))</f>
        <v>#DIV/0!</v>
      </c>
      <c r="CG208" s="57" t="e">
        <f>VALUE(TEXT((BU208*'TOX and EXPO INPUTS'!$F$23),"0.00E+00"))</f>
        <v>#DIV/0!</v>
      </c>
      <c r="CH208" s="57" t="e">
        <f>VALUE(TEXT((BV208*'TOX and EXPO INPUTS'!$F$23),"0.00E+00"))</f>
        <v>#DIV/0!</v>
      </c>
      <c r="CI208" s="57" t="e">
        <f>VALUE(TEXT((BW208*'TOX and EXPO INPUTS'!$F$23),"0.00E+00"))</f>
        <v>#DIV/0!</v>
      </c>
      <c r="CJ208" s="58" t="e">
        <f>VALUE(TEXT((BX208*'TOX and EXPO INPUTS'!$F$23),"0.00E+00"))</f>
        <v>#DIV/0!</v>
      </c>
      <c r="CK208" s="57" t="e">
        <f>VALUE(TEXT((BY208*'TOX and EXPO INPUTS'!$F$23),"0.00E+00"))</f>
        <v>#DIV/0!</v>
      </c>
      <c r="CL208" s="57" t="e">
        <f>VALUE(TEXT((BZ208*'TOX and EXPO INPUTS'!$F$23),"0.00E+00"))</f>
        <v>#DIV/0!</v>
      </c>
      <c r="CM208" s="57" t="e">
        <f>VALUE(TEXT((CA208*'TOX and EXPO INPUTS'!$F$23),"0.00E+00"))</f>
        <v>#DIV/0!</v>
      </c>
      <c r="CN208" s="57" t="e">
        <f>VALUE(TEXT((CB208*'TOX and EXPO INPUTS'!$F$23),"0.00E+00"))</f>
        <v>#DIV/0!</v>
      </c>
      <c r="CO208" s="57" t="e">
        <f>VALUE(TEXT((CC208*'TOX and EXPO INPUTS'!$F$23),"0.00E+00"))</f>
        <v>#DIV/0!</v>
      </c>
      <c r="CP208" s="38" t="s">
        <v>106</v>
      </c>
      <c r="CQ208" s="34" t="s">
        <v>107</v>
      </c>
      <c r="CR208" s="34" t="s">
        <v>108</v>
      </c>
      <c r="CS208" s="39" t="s">
        <v>109</v>
      </c>
    </row>
    <row r="209" spans="1:97" ht="48" customHeight="1" x14ac:dyDescent="0.25">
      <c r="A209" s="34" t="s">
        <v>98</v>
      </c>
      <c r="B209" s="34" t="s">
        <v>99</v>
      </c>
      <c r="C209" s="34" t="s">
        <v>115</v>
      </c>
      <c r="D209" s="34" t="s">
        <v>111</v>
      </c>
      <c r="E209" s="39" t="s">
        <v>102</v>
      </c>
      <c r="F209" s="40" t="s">
        <v>139</v>
      </c>
      <c r="G209" s="43"/>
      <c r="H209" s="36" t="s">
        <v>104</v>
      </c>
      <c r="I209" s="67"/>
      <c r="J209" s="36" t="s">
        <v>105</v>
      </c>
      <c r="K209" s="100">
        <f>VLOOKUP(F209,'Amount Seed Planted_variables'!$A$3:$I$74,2,0)</f>
        <v>80000</v>
      </c>
      <c r="L209" s="100">
        <f>VLOOKUP(F209,'Amount Seed Planted_variables'!$A$3:$I$74,3,0)</f>
        <v>150000</v>
      </c>
      <c r="M209" s="36">
        <f t="shared" si="95"/>
        <v>0</v>
      </c>
      <c r="N209" s="35">
        <f t="shared" si="96"/>
        <v>0</v>
      </c>
      <c r="O209" s="101">
        <v>225</v>
      </c>
      <c r="P209" s="93">
        <f>VLOOKUP(F209,'Amount Seed Planted_variables'!$A$3:$I$74,4,0)</f>
        <v>21780</v>
      </c>
      <c r="Q209" s="93">
        <f>VLOOKUP(F209,'Amount Seed Planted_variables'!$A$3:$I$74,7,0)</f>
        <v>80</v>
      </c>
      <c r="R209" s="93">
        <f>VLOOKUP(F209,'Amount Seed Planted_variables'!$A$3:$I$74,8,0)</f>
        <v>1742400</v>
      </c>
      <c r="S209" s="87">
        <f t="shared" si="92"/>
        <v>2.5</v>
      </c>
      <c r="T209" s="35">
        <v>10</v>
      </c>
      <c r="U209" s="35">
        <v>30</v>
      </c>
      <c r="V209" s="41">
        <v>138210600</v>
      </c>
      <c r="W209" s="35">
        <v>23262800</v>
      </c>
      <c r="X209" s="35">
        <v>21238200</v>
      </c>
      <c r="Y209" s="41">
        <v>106100</v>
      </c>
      <c r="Z209" s="35">
        <f t="shared" si="91"/>
        <v>10610</v>
      </c>
      <c r="AA209" s="42">
        <f t="shared" si="97"/>
        <v>0</v>
      </c>
      <c r="AB209" s="37">
        <f t="shared" si="98"/>
        <v>0</v>
      </c>
      <c r="AC209" s="37">
        <f t="shared" si="99"/>
        <v>0</v>
      </c>
      <c r="AD209" s="42" t="e">
        <f>VALUE(TEXT(((AA209*'TOX and EXPO INPUTS'!$F$13)/'TOX and EXPO INPUTS'!$E$27),"0.00E+00"))</f>
        <v>#DIV/0!</v>
      </c>
      <c r="AE209" s="37" t="e">
        <f>VALUE(TEXT(((AB209*'TOX and EXPO INPUTS'!$F$13)/'TOX and EXPO INPUTS'!$E$27),"0.00E+00"))</f>
        <v>#DIV/0!</v>
      </c>
      <c r="AF209" s="37" t="e">
        <f>VALUE(TEXT(((AC209*'TOX and EXPO INPUTS'!$F$13)/'TOX and EXPO INPUTS'!$E$27),"0.00E+00"))</f>
        <v>#DIV/0!</v>
      </c>
      <c r="AG209" s="42" t="e">
        <f>IF($E209="ST",VALUE(TEXT(('TOX and EXPO INPUTS'!$F$7/AD209),"0.0E+00")),IF($E209="IT",VALUE(TEXT(('TOX and EXPO INPUTS'!$F$10/AD209),"0.0E+00"))))</f>
        <v>#DIV/0!</v>
      </c>
      <c r="AH209" s="37" t="e">
        <f>IF($E209="ST",VALUE(TEXT(('TOX and EXPO INPUTS'!$F$7/AE209),"0.0E+00")),IF($E209="IT",VALUE(TEXT(('TOX and EXPO INPUTS'!$F$10/AE209),"0.0E+00"))))</f>
        <v>#DIV/0!</v>
      </c>
      <c r="AI209" s="37" t="e">
        <f>IF($E209="ST",VALUE(TEXT(('TOX and EXPO INPUTS'!$F$7/AF209),"0.0E+00")),IF($E209="IT",VALUE(TEXT(('TOX and EXPO INPUTS'!$F$10/AF209),"0.0E+00"))))</f>
        <v>#DIV/0!</v>
      </c>
      <c r="AJ209" s="42">
        <f t="shared" si="93"/>
        <v>0</v>
      </c>
      <c r="AK209" s="37">
        <f t="shared" si="94"/>
        <v>0</v>
      </c>
      <c r="AL209" s="42" t="e">
        <f>VALUE(TEXT(((AJ209*'TOX and EXPO INPUTS'!$F$21)/'TOX and EXPO INPUTS'!$E$29),"0.00E+00"))</f>
        <v>#DIV/0!</v>
      </c>
      <c r="AM209" s="37" t="e">
        <f>VALUE(TEXT(((AK209*'TOX and EXPO INPUTS'!$F$21)/'TOX and EXPO INPUTS'!$E$29),"0.00E+00"))</f>
        <v>#DIV/0!</v>
      </c>
      <c r="AN209" s="42" t="e">
        <f>IF($E209="ST",VALUE(TEXT(('TOX and EXPO INPUTS'!$F$15/AL209),"0.0E+00")),IF($E209="IT",VALUE(TEXT(('TOX and EXPO INPUTS'!$F$18/AL209),"0.0E+00"))))</f>
        <v>#DIV/0!</v>
      </c>
      <c r="AO209" s="37" t="e">
        <f>IF($E209="ST",VALUE(TEXT(('TOX and EXPO INPUTS'!$F$15/AM209),"0.0E+00")),IF($E209="IT",VALUE(TEXT(('TOX and EXPO INPUTS'!$F$18/AM209),"0.0E+00"))))</f>
        <v>#DIV/0!</v>
      </c>
      <c r="AP209" s="42" t="e">
        <f t="shared" si="79"/>
        <v>#DIV/0!</v>
      </c>
      <c r="AQ209" s="37" t="e">
        <f t="shared" si="80"/>
        <v>#DIV/0!</v>
      </c>
      <c r="AR209" s="37" t="e">
        <f t="shared" si="81"/>
        <v>#DIV/0!</v>
      </c>
      <c r="AS209" s="37" t="e">
        <f t="shared" si="82"/>
        <v>#DIV/0!</v>
      </c>
      <c r="AT209" s="37" t="e">
        <f t="shared" si="83"/>
        <v>#DIV/0!</v>
      </c>
      <c r="AU209" s="37" t="e">
        <f t="shared" si="84"/>
        <v>#DIV/0!</v>
      </c>
      <c r="AV209" s="42" t="e">
        <f t="shared" si="85"/>
        <v>#DIV/0!</v>
      </c>
      <c r="AW209" s="37" t="e">
        <f t="shared" si="86"/>
        <v>#DIV/0!</v>
      </c>
      <c r="AX209" s="37" t="e">
        <f t="shared" si="87"/>
        <v>#DIV/0!</v>
      </c>
      <c r="AY209" s="37" t="e">
        <f t="shared" si="88"/>
        <v>#DIV/0!</v>
      </c>
      <c r="AZ209" s="37" t="e">
        <f t="shared" si="89"/>
        <v>#DIV/0!</v>
      </c>
      <c r="BA209" s="37" t="e">
        <f t="shared" si="90"/>
        <v>#DIV/0!</v>
      </c>
      <c r="BB209" s="42" t="e">
        <f>IF($E209="ST",VALUE(TEXT((1/(('TOX and EXPO INPUTS'!$F$9/AG209)+('TOX and EXPO INPUTS'!$F$17/AN209))),"0.0E+00")),IF($E209="IT",VALUE(TEXT((1/(('TOX and EXPO INPUTS'!$F$12/AG209)+('TOX and EXPO INPUTS'!$F$20/AN209))),"0.0E+00"))))</f>
        <v>#DIV/0!</v>
      </c>
      <c r="BC209" s="37" t="e">
        <f>IF($E209="ST",VALUE(TEXT((1/(('TOX and EXPO INPUTS'!$F$9/AH209)+('TOX and EXPO INPUTS'!$F$17/AN209))),"0.0E+00")),IF($E209="IT",VALUE(TEXT((1/(('TOX and EXPO INPUTS'!$F$12/AH209)+('TOX and EXPO INPUTS'!$F$20/AN209))),"0.0E+00"))))</f>
        <v>#DIV/0!</v>
      </c>
      <c r="BD209" s="37" t="e">
        <f>IF($E209="ST",VALUE(TEXT((1/(('TOX and EXPO INPUTS'!$F$9/AI209)+('TOX and EXPO INPUTS'!$F$17/AN209))),"0.0E+00")),IF($E209="IT",VALUE(TEXT((1/(('TOX and EXPO INPUTS'!$F$12/AI209)+('TOX and EXPO INPUTS'!$F$20/AN209))),"0.0E+00"))))</f>
        <v>#DIV/0!</v>
      </c>
      <c r="BE209" s="37" t="e">
        <f>IF($E209="ST",VALUE(TEXT((1/(('TOX and EXPO INPUTS'!$F$9/AG209)+('TOX and EXPO INPUTS'!$F$17/AO209))),"0.0E+00")),IF($E209="IT",VALUE(TEXT((1/(('TOX and EXPO INPUTS'!$F$12/AG209)+('TOX and EXPO INPUTS'!$F$20/AO209))),"0.0E+00"))))</f>
        <v>#DIV/0!</v>
      </c>
      <c r="BF209" s="37" t="e">
        <f>IF($E209="ST",VALUE(TEXT((1/(('TOX and EXPO INPUTS'!$F$9/AH209)+('TOX and EXPO INPUTS'!$F$17/AO209))),"0.0E+00")),IF($E209="IT",VALUE(TEXT((1/(('TOX and EXPO INPUTS'!$F$12/AH209)+('TOX and EXPO INPUTS'!$F$20/AO209))),"0.0E+00"))))</f>
        <v>#DIV/0!</v>
      </c>
      <c r="BG209" s="37" t="e">
        <f>IF($E209="ST",VALUE(TEXT((1/(('TOX and EXPO INPUTS'!$F$9/AI209)+('TOX and EXPO INPUTS'!$F$17/AO209))),"0.0E+00")),IF($E209="IT",VALUE(TEXT((1/(('TOX and EXPO INPUTS'!$F$12/AI209)+('TOX and EXPO INPUTS'!$F$20/AO209))),"0.0E+00"))))</f>
        <v>#DIV/0!</v>
      </c>
      <c r="BH209" s="42" t="e">
        <f>VALUE(TEXT((AD209*$T209/365*'TOX and EXPO INPUTS'!$E$33/'TOX and EXPO INPUTS'!$E$34),"0.00E+00"))</f>
        <v>#DIV/0!</v>
      </c>
      <c r="BI209" s="37" t="e">
        <f>VALUE(TEXT((AE209*$T209/365*'TOX and EXPO INPUTS'!$E$33/'TOX and EXPO INPUTS'!$E$34),"0.00E+00"))</f>
        <v>#DIV/0!</v>
      </c>
      <c r="BJ209" s="37" t="e">
        <f>VALUE(TEXT((AF209*$T209/365*'TOX and EXPO INPUTS'!$E$33/'TOX and EXPO INPUTS'!$E$34),"0.00E+00"))</f>
        <v>#DIV/0!</v>
      </c>
      <c r="BK209" s="42" t="e">
        <f>VALUE(TEXT((AD209*$U209/365*'TOX and EXPO INPUTS'!$E$33/'TOX and EXPO INPUTS'!$E$34),"0.00E+00"))</f>
        <v>#DIV/0!</v>
      </c>
      <c r="BL209" s="37" t="e">
        <f>VALUE(TEXT((AE209*$U209/365*'TOX and EXPO INPUTS'!$E$33/'TOX and EXPO INPUTS'!$E$34),"0.00E+00"))</f>
        <v>#DIV/0!</v>
      </c>
      <c r="BM209" s="37" t="e">
        <f>VALUE(TEXT((AF209*$U209/365*'TOX and EXPO INPUTS'!$E$33/'TOX and EXPO INPUTS'!$E$34),"0.00E+00"))</f>
        <v>#DIV/0!</v>
      </c>
      <c r="BN209" s="42" t="e">
        <f>VALUE(TEXT((AL209*$T209/365*'TOX and EXPO INPUTS'!$E$33/'TOX and EXPO INPUTS'!$E$34),"0.00E+00"))</f>
        <v>#DIV/0!</v>
      </c>
      <c r="BO209" s="37" t="e">
        <f>VALUE(TEXT((AM209*$T209/365*'TOX and EXPO INPUTS'!$E$33/'TOX and EXPO INPUTS'!$E$34),"0.00E+00"))</f>
        <v>#DIV/0!</v>
      </c>
      <c r="BP209" s="42" t="e">
        <f>VALUE(TEXT((AL209*$U209/365*'TOX and EXPO INPUTS'!$E$33/'TOX and EXPO INPUTS'!$E$34),"0.00E+00"))</f>
        <v>#DIV/0!</v>
      </c>
      <c r="BQ209" s="37" t="e">
        <f>VALUE(TEXT((AM209*$U209/365*'TOX and EXPO INPUTS'!$E$33/'TOX and EXPO INPUTS'!$E$34),"0.00E+00"))</f>
        <v>#DIV/0!</v>
      </c>
      <c r="BR209" s="42" t="e">
        <f>VALUE(TEXT((AP209*$T209/365*'TOX and EXPO INPUTS'!$E$33/'TOX and EXPO INPUTS'!$E$34),"0.00E+00"))</f>
        <v>#DIV/0!</v>
      </c>
      <c r="BS209" s="37" t="e">
        <f>VALUE(TEXT((AQ209*$T209/365*'TOX and EXPO INPUTS'!$E$33/'TOX and EXPO INPUTS'!$E$34),"0.00E+00"))</f>
        <v>#DIV/0!</v>
      </c>
      <c r="BT209" s="37" t="e">
        <f>VALUE(TEXT((AR209*$T209/365*'TOX and EXPO INPUTS'!$E$33/'TOX and EXPO INPUTS'!$E$34),"0.00E+00"))</f>
        <v>#DIV/0!</v>
      </c>
      <c r="BU209" s="37" t="e">
        <f>VALUE(TEXT((AS209*$T209/365*'TOX and EXPO INPUTS'!$E$33/'TOX and EXPO INPUTS'!$E$34),"0.00E+00"))</f>
        <v>#DIV/0!</v>
      </c>
      <c r="BV209" s="37" t="e">
        <f>VALUE(TEXT((AT209*$T209/365*'TOX and EXPO INPUTS'!$E$33/'TOX and EXPO INPUTS'!$E$34),"0.00E+00"))</f>
        <v>#DIV/0!</v>
      </c>
      <c r="BW209" s="37" t="e">
        <f>VALUE(TEXT((AU209*$T209/365*'TOX and EXPO INPUTS'!$E$33/'TOX and EXPO INPUTS'!$E$34),"0.00E+00"))</f>
        <v>#DIV/0!</v>
      </c>
      <c r="BX209" s="42" t="e">
        <f>VALUE(TEXT((AP209*$U209/365*'TOX and EXPO INPUTS'!$E$33/'TOX and EXPO INPUTS'!$E$34),"0.00E+00"))</f>
        <v>#DIV/0!</v>
      </c>
      <c r="BY209" s="37" t="e">
        <f>VALUE(TEXT((AQ209*$U209/365*'TOX and EXPO INPUTS'!$E$33/'TOX and EXPO INPUTS'!$E$34),"0.00E+00"))</f>
        <v>#DIV/0!</v>
      </c>
      <c r="BZ209" s="37" t="e">
        <f>VALUE(TEXT((AR209*$U209/365*'TOX and EXPO INPUTS'!$E$33/'TOX and EXPO INPUTS'!$E$34),"0.00E+00"))</f>
        <v>#DIV/0!</v>
      </c>
      <c r="CA209" s="37" t="e">
        <f>VALUE(TEXT((AS209*$U209/365*'TOX and EXPO INPUTS'!$E$33/'TOX and EXPO INPUTS'!$E$34),"0.00E+00"))</f>
        <v>#DIV/0!</v>
      </c>
      <c r="CB209" s="37" t="e">
        <f>VALUE(TEXT((AT209*$U209/365*'TOX and EXPO INPUTS'!$E$33/'TOX and EXPO INPUTS'!$E$34),"0.00E+00"))</f>
        <v>#DIV/0!</v>
      </c>
      <c r="CC209" s="37" t="e">
        <f>VALUE(TEXT((AU209*$U209/365*'TOX and EXPO INPUTS'!$E$33/'TOX and EXPO INPUTS'!$E$34),"0.00E+00"))</f>
        <v>#DIV/0!</v>
      </c>
      <c r="CD209" s="58" t="e">
        <f>VALUE(TEXT((BR209*'TOX and EXPO INPUTS'!$F$23),"0.00E+00"))</f>
        <v>#DIV/0!</v>
      </c>
      <c r="CE209" s="57" t="e">
        <f>VALUE(TEXT((BS209*'TOX and EXPO INPUTS'!$F$23),"0.00E+00"))</f>
        <v>#DIV/0!</v>
      </c>
      <c r="CF209" s="57" t="e">
        <f>VALUE(TEXT((BT209*'TOX and EXPO INPUTS'!$F$23),"0.00E+00"))</f>
        <v>#DIV/0!</v>
      </c>
      <c r="CG209" s="57" t="e">
        <f>VALUE(TEXT((BU209*'TOX and EXPO INPUTS'!$F$23),"0.00E+00"))</f>
        <v>#DIV/0!</v>
      </c>
      <c r="CH209" s="57" t="e">
        <f>VALUE(TEXT((BV209*'TOX and EXPO INPUTS'!$F$23),"0.00E+00"))</f>
        <v>#DIV/0!</v>
      </c>
      <c r="CI209" s="57" t="e">
        <f>VALUE(TEXT((BW209*'TOX and EXPO INPUTS'!$F$23),"0.00E+00"))</f>
        <v>#DIV/0!</v>
      </c>
      <c r="CJ209" s="58" t="e">
        <f>VALUE(TEXT((BX209*'TOX and EXPO INPUTS'!$F$23),"0.00E+00"))</f>
        <v>#DIV/0!</v>
      </c>
      <c r="CK209" s="57" t="e">
        <f>VALUE(TEXT((BY209*'TOX and EXPO INPUTS'!$F$23),"0.00E+00"))</f>
        <v>#DIV/0!</v>
      </c>
      <c r="CL209" s="57" t="e">
        <f>VALUE(TEXT((BZ209*'TOX and EXPO INPUTS'!$F$23),"0.00E+00"))</f>
        <v>#DIV/0!</v>
      </c>
      <c r="CM209" s="57" t="e">
        <f>VALUE(TEXT((CA209*'TOX and EXPO INPUTS'!$F$23),"0.00E+00"))</f>
        <v>#DIV/0!</v>
      </c>
      <c r="CN209" s="57" t="e">
        <f>VALUE(TEXT((CB209*'TOX and EXPO INPUTS'!$F$23),"0.00E+00"))</f>
        <v>#DIV/0!</v>
      </c>
      <c r="CO209" s="57" t="e">
        <f>VALUE(TEXT((CC209*'TOX and EXPO INPUTS'!$F$23),"0.00E+00"))</f>
        <v>#DIV/0!</v>
      </c>
      <c r="CP209" s="38" t="s">
        <v>106</v>
      </c>
      <c r="CQ209" s="34" t="s">
        <v>107</v>
      </c>
      <c r="CR209" s="34" t="s">
        <v>108</v>
      </c>
      <c r="CS209" s="39" t="s">
        <v>109</v>
      </c>
    </row>
    <row r="210" spans="1:97" ht="48" customHeight="1" x14ac:dyDescent="0.25">
      <c r="A210" s="34" t="s">
        <v>98</v>
      </c>
      <c r="B210" s="34" t="s">
        <v>99</v>
      </c>
      <c r="C210" s="34" t="s">
        <v>115</v>
      </c>
      <c r="D210" s="34" t="s">
        <v>442</v>
      </c>
      <c r="E210" s="39" t="s">
        <v>102</v>
      </c>
      <c r="F210" s="40" t="s">
        <v>139</v>
      </c>
      <c r="G210" s="43"/>
      <c r="H210" s="36" t="s">
        <v>104</v>
      </c>
      <c r="I210" s="67"/>
      <c r="J210" s="36" t="s">
        <v>105</v>
      </c>
      <c r="K210" s="100">
        <f>VLOOKUP(F210,'Amount Seed Planted_variables'!$A$3:$I$74,2,0)</f>
        <v>80000</v>
      </c>
      <c r="L210" s="100">
        <f>VLOOKUP(F210,'Amount Seed Planted_variables'!$A$3:$I$74,3,0)</f>
        <v>150000</v>
      </c>
      <c r="M210" s="36">
        <f t="shared" si="95"/>
        <v>0</v>
      </c>
      <c r="N210" s="35">
        <f t="shared" si="96"/>
        <v>0</v>
      </c>
      <c r="O210" s="101">
        <v>225</v>
      </c>
      <c r="P210" s="93">
        <f>VLOOKUP(F210,'Amount Seed Planted_variables'!$A$3:$I$74,4,0)</f>
        <v>21780</v>
      </c>
      <c r="Q210" s="93">
        <f>VLOOKUP(F210,'Amount Seed Planted_variables'!$A$3:$I$74,7,0)</f>
        <v>80</v>
      </c>
      <c r="R210" s="93">
        <f>VLOOKUP(F210,'Amount Seed Planted_variables'!$A$3:$I$74,8,0)</f>
        <v>1742400</v>
      </c>
      <c r="S210" s="87" t="str">
        <f t="shared" si="92"/>
        <v>NA</v>
      </c>
      <c r="T210" s="35">
        <v>10</v>
      </c>
      <c r="U210" s="35">
        <v>30</v>
      </c>
      <c r="V210" s="41">
        <v>3994</v>
      </c>
      <c r="W210" s="35">
        <v>797</v>
      </c>
      <c r="X210" s="35">
        <v>530</v>
      </c>
      <c r="Y210" s="41">
        <v>66</v>
      </c>
      <c r="Z210" s="35">
        <f t="shared" si="91"/>
        <v>6.6000000000000005</v>
      </c>
      <c r="AA210" s="42">
        <f t="shared" si="97"/>
        <v>0</v>
      </c>
      <c r="AB210" s="37">
        <f t="shared" si="98"/>
        <v>0</v>
      </c>
      <c r="AC210" s="37">
        <f t="shared" si="99"/>
        <v>0</v>
      </c>
      <c r="AD210" s="42" t="e">
        <f>VALUE(TEXT(((AA210*'TOX and EXPO INPUTS'!$F$13)/'TOX and EXPO INPUTS'!$E$27),"0.00E+00"))</f>
        <v>#DIV/0!</v>
      </c>
      <c r="AE210" s="37" t="e">
        <f>VALUE(TEXT(((AB210*'TOX and EXPO INPUTS'!$F$13)/'TOX and EXPO INPUTS'!$E$27),"0.00E+00"))</f>
        <v>#DIV/0!</v>
      </c>
      <c r="AF210" s="37" t="e">
        <f>VALUE(TEXT(((AC210*'TOX and EXPO INPUTS'!$F$13)/'TOX and EXPO INPUTS'!$E$27),"0.00E+00"))</f>
        <v>#DIV/0!</v>
      </c>
      <c r="AG210" s="42" t="e">
        <f>IF($E210="ST",VALUE(TEXT(('TOX and EXPO INPUTS'!$F$7/AD210),"0.0E+00")),IF($E210="IT",VALUE(TEXT(('TOX and EXPO INPUTS'!$F$10/AD210),"0.0E+00"))))</f>
        <v>#DIV/0!</v>
      </c>
      <c r="AH210" s="37" t="e">
        <f>IF($E210="ST",VALUE(TEXT(('TOX and EXPO INPUTS'!$F$7/AE210),"0.0E+00")),IF($E210="IT",VALUE(TEXT(('TOX and EXPO INPUTS'!$F$10/AE210),"0.0E+00"))))</f>
        <v>#DIV/0!</v>
      </c>
      <c r="AI210" s="37" t="e">
        <f>IF($E210="ST",VALUE(TEXT(('TOX and EXPO INPUTS'!$F$7/AF210),"0.0E+00")),IF($E210="IT",VALUE(TEXT(('TOX and EXPO INPUTS'!$F$10/AF210),"0.0E+00"))))</f>
        <v>#DIV/0!</v>
      </c>
      <c r="AJ210" s="42">
        <f t="shared" si="93"/>
        <v>0</v>
      </c>
      <c r="AK210" s="37">
        <f t="shared" si="94"/>
        <v>0</v>
      </c>
      <c r="AL210" s="42" t="e">
        <f>VALUE(TEXT(((AJ210*'TOX and EXPO INPUTS'!$F$21)/'TOX and EXPO INPUTS'!$E$29),"0.00E+00"))</f>
        <v>#DIV/0!</v>
      </c>
      <c r="AM210" s="37" t="e">
        <f>VALUE(TEXT(((AK210*'TOX and EXPO INPUTS'!$F$21)/'TOX and EXPO INPUTS'!$E$29),"0.00E+00"))</f>
        <v>#DIV/0!</v>
      </c>
      <c r="AN210" s="42" t="e">
        <f>IF($E210="ST",VALUE(TEXT(('TOX and EXPO INPUTS'!$F$15/AL210),"0.0E+00")),IF($E210="IT",VALUE(TEXT(('TOX and EXPO INPUTS'!$F$18/AL210),"0.0E+00"))))</f>
        <v>#DIV/0!</v>
      </c>
      <c r="AO210" s="37" t="e">
        <f>IF($E210="ST",VALUE(TEXT(('TOX and EXPO INPUTS'!$F$15/AM210),"0.0E+00")),IF($E210="IT",VALUE(TEXT(('TOX and EXPO INPUTS'!$F$18/AM210),"0.0E+00"))))</f>
        <v>#DIV/0!</v>
      </c>
      <c r="AP210" s="42" t="e">
        <f t="shared" si="79"/>
        <v>#DIV/0!</v>
      </c>
      <c r="AQ210" s="37" t="e">
        <f t="shared" si="80"/>
        <v>#DIV/0!</v>
      </c>
      <c r="AR210" s="37" t="e">
        <f t="shared" si="81"/>
        <v>#DIV/0!</v>
      </c>
      <c r="AS210" s="37" t="e">
        <f t="shared" si="82"/>
        <v>#DIV/0!</v>
      </c>
      <c r="AT210" s="37" t="e">
        <f t="shared" si="83"/>
        <v>#DIV/0!</v>
      </c>
      <c r="AU210" s="37" t="e">
        <f t="shared" si="84"/>
        <v>#DIV/0!</v>
      </c>
      <c r="AV210" s="42" t="e">
        <f t="shared" si="85"/>
        <v>#DIV/0!</v>
      </c>
      <c r="AW210" s="37" t="e">
        <f t="shared" si="86"/>
        <v>#DIV/0!</v>
      </c>
      <c r="AX210" s="37" t="e">
        <f t="shared" si="87"/>
        <v>#DIV/0!</v>
      </c>
      <c r="AY210" s="37" t="e">
        <f t="shared" si="88"/>
        <v>#DIV/0!</v>
      </c>
      <c r="AZ210" s="37" t="e">
        <f t="shared" si="89"/>
        <v>#DIV/0!</v>
      </c>
      <c r="BA210" s="37" t="e">
        <f t="shared" si="90"/>
        <v>#DIV/0!</v>
      </c>
      <c r="BB210" s="42" t="e">
        <f>IF($E210="ST",VALUE(TEXT((1/(('TOX and EXPO INPUTS'!$F$9/AG210)+('TOX and EXPO INPUTS'!$F$17/AN210))),"0.0E+00")),IF($E210="IT",VALUE(TEXT((1/(('TOX and EXPO INPUTS'!$F$12/AG210)+('TOX and EXPO INPUTS'!$F$20/AN210))),"0.0E+00"))))</f>
        <v>#DIV/0!</v>
      </c>
      <c r="BC210" s="37" t="e">
        <f>IF($E210="ST",VALUE(TEXT((1/(('TOX and EXPO INPUTS'!$F$9/AH210)+('TOX and EXPO INPUTS'!$F$17/AN210))),"0.0E+00")),IF($E210="IT",VALUE(TEXT((1/(('TOX and EXPO INPUTS'!$F$12/AH210)+('TOX and EXPO INPUTS'!$F$20/AN210))),"0.0E+00"))))</f>
        <v>#DIV/0!</v>
      </c>
      <c r="BD210" s="37" t="e">
        <f>IF($E210="ST",VALUE(TEXT((1/(('TOX and EXPO INPUTS'!$F$9/AI210)+('TOX and EXPO INPUTS'!$F$17/AN210))),"0.0E+00")),IF($E210="IT",VALUE(TEXT((1/(('TOX and EXPO INPUTS'!$F$12/AI210)+('TOX and EXPO INPUTS'!$F$20/AN210))),"0.0E+00"))))</f>
        <v>#DIV/0!</v>
      </c>
      <c r="BE210" s="37" t="e">
        <f>IF($E210="ST",VALUE(TEXT((1/(('TOX and EXPO INPUTS'!$F$9/AG210)+('TOX and EXPO INPUTS'!$F$17/AO210))),"0.0E+00")),IF($E210="IT",VALUE(TEXT((1/(('TOX and EXPO INPUTS'!$F$12/AG210)+('TOX and EXPO INPUTS'!$F$20/AO210))),"0.0E+00"))))</f>
        <v>#DIV/0!</v>
      </c>
      <c r="BF210" s="37" t="e">
        <f>IF($E210="ST",VALUE(TEXT((1/(('TOX and EXPO INPUTS'!$F$9/AH210)+('TOX and EXPO INPUTS'!$F$17/AO210))),"0.0E+00")),IF($E210="IT",VALUE(TEXT((1/(('TOX and EXPO INPUTS'!$F$12/AH210)+('TOX and EXPO INPUTS'!$F$20/AO210))),"0.0E+00"))))</f>
        <v>#DIV/0!</v>
      </c>
      <c r="BG210" s="37" t="e">
        <f>IF($E210="ST",VALUE(TEXT((1/(('TOX and EXPO INPUTS'!$F$9/AI210)+('TOX and EXPO INPUTS'!$F$17/AO210))),"0.0E+00")),IF($E210="IT",VALUE(TEXT((1/(('TOX and EXPO INPUTS'!$F$12/AI210)+('TOX and EXPO INPUTS'!$F$20/AO210))),"0.0E+00"))))</f>
        <v>#DIV/0!</v>
      </c>
      <c r="BH210" s="42" t="e">
        <f>VALUE(TEXT((AD210*$T210/365*'TOX and EXPO INPUTS'!$E$33/'TOX and EXPO INPUTS'!$E$34),"0.00E+00"))</f>
        <v>#DIV/0!</v>
      </c>
      <c r="BI210" s="37" t="e">
        <f>VALUE(TEXT((AE210*$T210/365*'TOX and EXPO INPUTS'!$E$33/'TOX and EXPO INPUTS'!$E$34),"0.00E+00"))</f>
        <v>#DIV/0!</v>
      </c>
      <c r="BJ210" s="37" t="e">
        <f>VALUE(TEXT((AF210*$T210/365*'TOX and EXPO INPUTS'!$E$33/'TOX and EXPO INPUTS'!$E$34),"0.00E+00"))</f>
        <v>#DIV/0!</v>
      </c>
      <c r="BK210" s="42" t="e">
        <f>VALUE(TEXT((AD210*$U210/365*'TOX and EXPO INPUTS'!$E$33/'TOX and EXPO INPUTS'!$E$34),"0.00E+00"))</f>
        <v>#DIV/0!</v>
      </c>
      <c r="BL210" s="37" t="e">
        <f>VALUE(TEXT((AE210*$U210/365*'TOX and EXPO INPUTS'!$E$33/'TOX and EXPO INPUTS'!$E$34),"0.00E+00"))</f>
        <v>#DIV/0!</v>
      </c>
      <c r="BM210" s="37" t="e">
        <f>VALUE(TEXT((AF210*$U210/365*'TOX and EXPO INPUTS'!$E$33/'TOX and EXPO INPUTS'!$E$34),"0.00E+00"))</f>
        <v>#DIV/0!</v>
      </c>
      <c r="BN210" s="42" t="e">
        <f>VALUE(TEXT((AL210*$T210/365*'TOX and EXPO INPUTS'!$E$33/'TOX and EXPO INPUTS'!$E$34),"0.00E+00"))</f>
        <v>#DIV/0!</v>
      </c>
      <c r="BO210" s="37" t="e">
        <f>VALUE(TEXT((AM210*$T210/365*'TOX and EXPO INPUTS'!$E$33/'TOX and EXPO INPUTS'!$E$34),"0.00E+00"))</f>
        <v>#DIV/0!</v>
      </c>
      <c r="BP210" s="42" t="e">
        <f>VALUE(TEXT((AL210*$U210/365*'TOX and EXPO INPUTS'!$E$33/'TOX and EXPO INPUTS'!$E$34),"0.00E+00"))</f>
        <v>#DIV/0!</v>
      </c>
      <c r="BQ210" s="37" t="e">
        <f>VALUE(TEXT((AM210*$U210/365*'TOX and EXPO INPUTS'!$E$33/'TOX and EXPO INPUTS'!$E$34),"0.00E+00"))</f>
        <v>#DIV/0!</v>
      </c>
      <c r="BR210" s="42" t="e">
        <f>VALUE(TEXT((AP210*$T210/365*'TOX and EXPO INPUTS'!$E$33/'TOX and EXPO INPUTS'!$E$34),"0.00E+00"))</f>
        <v>#DIV/0!</v>
      </c>
      <c r="BS210" s="37" t="e">
        <f>VALUE(TEXT((AQ210*$T210/365*'TOX and EXPO INPUTS'!$E$33/'TOX and EXPO INPUTS'!$E$34),"0.00E+00"))</f>
        <v>#DIV/0!</v>
      </c>
      <c r="BT210" s="37" t="e">
        <f>VALUE(TEXT((AR210*$T210/365*'TOX and EXPO INPUTS'!$E$33/'TOX and EXPO INPUTS'!$E$34),"0.00E+00"))</f>
        <v>#DIV/0!</v>
      </c>
      <c r="BU210" s="37" t="e">
        <f>VALUE(TEXT((AS210*$T210/365*'TOX and EXPO INPUTS'!$E$33/'TOX and EXPO INPUTS'!$E$34),"0.00E+00"))</f>
        <v>#DIV/0!</v>
      </c>
      <c r="BV210" s="37" t="e">
        <f>VALUE(TEXT((AT210*$T210/365*'TOX and EXPO INPUTS'!$E$33/'TOX and EXPO INPUTS'!$E$34),"0.00E+00"))</f>
        <v>#DIV/0!</v>
      </c>
      <c r="BW210" s="37" t="e">
        <f>VALUE(TEXT((AU210*$T210/365*'TOX and EXPO INPUTS'!$E$33/'TOX and EXPO INPUTS'!$E$34),"0.00E+00"))</f>
        <v>#DIV/0!</v>
      </c>
      <c r="BX210" s="42" t="e">
        <f>VALUE(TEXT((AP210*$U210/365*'TOX and EXPO INPUTS'!$E$33/'TOX and EXPO INPUTS'!$E$34),"0.00E+00"))</f>
        <v>#DIV/0!</v>
      </c>
      <c r="BY210" s="37" t="e">
        <f>VALUE(TEXT((AQ210*$U210/365*'TOX and EXPO INPUTS'!$E$33/'TOX and EXPO INPUTS'!$E$34),"0.00E+00"))</f>
        <v>#DIV/0!</v>
      </c>
      <c r="BZ210" s="37" t="e">
        <f>VALUE(TEXT((AR210*$U210/365*'TOX and EXPO INPUTS'!$E$33/'TOX and EXPO INPUTS'!$E$34),"0.00E+00"))</f>
        <v>#DIV/0!</v>
      </c>
      <c r="CA210" s="37" t="e">
        <f>VALUE(TEXT((AS210*$U210/365*'TOX and EXPO INPUTS'!$E$33/'TOX and EXPO INPUTS'!$E$34),"0.00E+00"))</f>
        <v>#DIV/0!</v>
      </c>
      <c r="CB210" s="37" t="e">
        <f>VALUE(TEXT((AT210*$U210/365*'TOX and EXPO INPUTS'!$E$33/'TOX and EXPO INPUTS'!$E$34),"0.00E+00"))</f>
        <v>#DIV/0!</v>
      </c>
      <c r="CC210" s="37" t="e">
        <f>VALUE(TEXT((AU210*$U210/365*'TOX and EXPO INPUTS'!$E$33/'TOX and EXPO INPUTS'!$E$34),"0.00E+00"))</f>
        <v>#DIV/0!</v>
      </c>
      <c r="CD210" s="58" t="e">
        <f>VALUE(TEXT((BR210*'TOX and EXPO INPUTS'!$F$23),"0.00E+00"))</f>
        <v>#DIV/0!</v>
      </c>
      <c r="CE210" s="57" t="e">
        <f>VALUE(TEXT((BS210*'TOX and EXPO INPUTS'!$F$23),"0.00E+00"))</f>
        <v>#DIV/0!</v>
      </c>
      <c r="CF210" s="57" t="e">
        <f>VALUE(TEXT((BT210*'TOX and EXPO INPUTS'!$F$23),"0.00E+00"))</f>
        <v>#DIV/0!</v>
      </c>
      <c r="CG210" s="57" t="e">
        <f>VALUE(TEXT((BU210*'TOX and EXPO INPUTS'!$F$23),"0.00E+00"))</f>
        <v>#DIV/0!</v>
      </c>
      <c r="CH210" s="57" t="e">
        <f>VALUE(TEXT((BV210*'TOX and EXPO INPUTS'!$F$23),"0.00E+00"))</f>
        <v>#DIV/0!</v>
      </c>
      <c r="CI210" s="57" t="e">
        <f>VALUE(TEXT((BW210*'TOX and EXPO INPUTS'!$F$23),"0.00E+00"))</f>
        <v>#DIV/0!</v>
      </c>
      <c r="CJ210" s="58" t="e">
        <f>VALUE(TEXT((BX210*'TOX and EXPO INPUTS'!$F$23),"0.00E+00"))</f>
        <v>#DIV/0!</v>
      </c>
      <c r="CK210" s="57" t="e">
        <f>VALUE(TEXT((BY210*'TOX and EXPO INPUTS'!$F$23),"0.00E+00"))</f>
        <v>#DIV/0!</v>
      </c>
      <c r="CL210" s="57" t="e">
        <f>VALUE(TEXT((BZ210*'TOX and EXPO INPUTS'!$F$23),"0.00E+00"))</f>
        <v>#DIV/0!</v>
      </c>
      <c r="CM210" s="57" t="e">
        <f>VALUE(TEXT((CA210*'TOX and EXPO INPUTS'!$F$23),"0.00E+00"))</f>
        <v>#DIV/0!</v>
      </c>
      <c r="CN210" s="57" t="e">
        <f>VALUE(TEXT((CB210*'TOX and EXPO INPUTS'!$F$23),"0.00E+00"))</f>
        <v>#DIV/0!</v>
      </c>
      <c r="CO210" s="57" t="e">
        <f>VALUE(TEXT((CC210*'TOX and EXPO INPUTS'!$F$23),"0.00E+00"))</f>
        <v>#DIV/0!</v>
      </c>
      <c r="CP210" s="38" t="s">
        <v>106</v>
      </c>
      <c r="CQ210" s="34" t="s">
        <v>107</v>
      </c>
      <c r="CR210" s="34" t="s">
        <v>108</v>
      </c>
      <c r="CS210" s="39" t="s">
        <v>109</v>
      </c>
    </row>
    <row r="211" spans="1:97" ht="48" customHeight="1" x14ac:dyDescent="0.25">
      <c r="A211" s="34" t="s">
        <v>98</v>
      </c>
      <c r="B211" s="34" t="s">
        <v>99</v>
      </c>
      <c r="C211" s="34" t="s">
        <v>115</v>
      </c>
      <c r="D211" s="34" t="s">
        <v>101</v>
      </c>
      <c r="E211" s="39" t="s">
        <v>112</v>
      </c>
      <c r="F211" s="40" t="s">
        <v>139</v>
      </c>
      <c r="G211" s="43"/>
      <c r="H211" s="36" t="s">
        <v>104</v>
      </c>
      <c r="I211" s="67"/>
      <c r="J211" s="36" t="s">
        <v>105</v>
      </c>
      <c r="K211" s="100">
        <f>VLOOKUP(F211,'Amount Seed Planted_variables'!$A$3:$I$74,2,0)</f>
        <v>80000</v>
      </c>
      <c r="L211" s="100">
        <f>VLOOKUP(F211,'Amount Seed Planted_variables'!$A$3:$I$74,3,0)</f>
        <v>150000</v>
      </c>
      <c r="M211" s="36">
        <f t="shared" si="95"/>
        <v>0</v>
      </c>
      <c r="N211" s="35">
        <f t="shared" si="96"/>
        <v>0</v>
      </c>
      <c r="O211" s="101">
        <v>225</v>
      </c>
      <c r="P211" s="93">
        <f>VLOOKUP(F211,'Amount Seed Planted_variables'!$A$3:$I$74,4,0)</f>
        <v>21780</v>
      </c>
      <c r="Q211" s="93">
        <f>VLOOKUP(F211,'Amount Seed Planted_variables'!$A$3:$I$74,7,0)</f>
        <v>80</v>
      </c>
      <c r="R211" s="93">
        <f>VLOOKUP(F211,'Amount Seed Planted_variables'!$A$3:$I$74,8,0)</f>
        <v>1742400</v>
      </c>
      <c r="S211" s="87" t="str">
        <f t="shared" si="92"/>
        <v>NA</v>
      </c>
      <c r="T211" s="35">
        <v>10</v>
      </c>
      <c r="U211" s="35">
        <v>30</v>
      </c>
      <c r="V211" s="41">
        <v>349</v>
      </c>
      <c r="W211" s="35">
        <v>51.2</v>
      </c>
      <c r="X211" s="35">
        <v>42.2</v>
      </c>
      <c r="Y211" s="41">
        <v>1.2</v>
      </c>
      <c r="Z211" s="35">
        <f t="shared" si="91"/>
        <v>0.12</v>
      </c>
      <c r="AA211" s="42">
        <f t="shared" si="97"/>
        <v>0</v>
      </c>
      <c r="AB211" s="37">
        <f t="shared" si="98"/>
        <v>0</v>
      </c>
      <c r="AC211" s="37">
        <f t="shared" si="99"/>
        <v>0</v>
      </c>
      <c r="AD211" s="42" t="e">
        <f>VALUE(TEXT(((AA211*'TOX and EXPO INPUTS'!$F$13)/'TOX and EXPO INPUTS'!$E$27),"0.00E+00"))</f>
        <v>#DIV/0!</v>
      </c>
      <c r="AE211" s="37" t="e">
        <f>VALUE(TEXT(((AB211*'TOX and EXPO INPUTS'!$F$13)/'TOX and EXPO INPUTS'!$E$27),"0.00E+00"))</f>
        <v>#DIV/0!</v>
      </c>
      <c r="AF211" s="37" t="e">
        <f>VALUE(TEXT(((AC211*'TOX and EXPO INPUTS'!$F$13)/'TOX and EXPO INPUTS'!$E$27),"0.00E+00"))</f>
        <v>#DIV/0!</v>
      </c>
      <c r="AG211" s="42" t="e">
        <f>IF($E211="ST",VALUE(TEXT(('TOX and EXPO INPUTS'!$F$7/AD211),"0.0E+00")),IF($E211="IT",VALUE(TEXT(('TOX and EXPO INPUTS'!$F$10/AD211),"0.0E+00"))))</f>
        <v>#DIV/0!</v>
      </c>
      <c r="AH211" s="37" t="e">
        <f>IF($E211="ST",VALUE(TEXT(('TOX and EXPO INPUTS'!$F$7/AE211),"0.0E+00")),IF($E211="IT",VALUE(TEXT(('TOX and EXPO INPUTS'!$F$10/AE211),"0.0E+00"))))</f>
        <v>#DIV/0!</v>
      </c>
      <c r="AI211" s="37" t="e">
        <f>IF($E211="ST",VALUE(TEXT(('TOX and EXPO INPUTS'!$F$7/AF211),"0.0E+00")),IF($E211="IT",VALUE(TEXT(('TOX and EXPO INPUTS'!$F$10/AF211),"0.0E+00"))))</f>
        <v>#DIV/0!</v>
      </c>
      <c r="AJ211" s="42">
        <f t="shared" si="93"/>
        <v>0</v>
      </c>
      <c r="AK211" s="37">
        <f t="shared" si="94"/>
        <v>0</v>
      </c>
      <c r="AL211" s="42" t="e">
        <f>VALUE(TEXT(((AJ211*'TOX and EXPO INPUTS'!$F$21)/'TOX and EXPO INPUTS'!$E$29),"0.00E+00"))</f>
        <v>#DIV/0!</v>
      </c>
      <c r="AM211" s="37" t="e">
        <f>VALUE(TEXT(((AK211*'TOX and EXPO INPUTS'!$F$21)/'TOX and EXPO INPUTS'!$E$29),"0.00E+00"))</f>
        <v>#DIV/0!</v>
      </c>
      <c r="AN211" s="42" t="e">
        <f>IF($E211="ST",VALUE(TEXT(('TOX and EXPO INPUTS'!$F$15/AL211),"0.0E+00")),IF($E211="IT",VALUE(TEXT(('TOX and EXPO INPUTS'!$F$18/AL211),"0.0E+00"))))</f>
        <v>#DIV/0!</v>
      </c>
      <c r="AO211" s="37" t="e">
        <f>IF($E211="ST",VALUE(TEXT(('TOX and EXPO INPUTS'!$F$15/AM211),"0.0E+00")),IF($E211="IT",VALUE(TEXT(('TOX and EXPO INPUTS'!$F$18/AM211),"0.0E+00"))))</f>
        <v>#DIV/0!</v>
      </c>
      <c r="AP211" s="42" t="e">
        <f t="shared" si="79"/>
        <v>#DIV/0!</v>
      </c>
      <c r="AQ211" s="37" t="e">
        <f t="shared" si="80"/>
        <v>#DIV/0!</v>
      </c>
      <c r="AR211" s="37" t="e">
        <f t="shared" si="81"/>
        <v>#DIV/0!</v>
      </c>
      <c r="AS211" s="37" t="e">
        <f t="shared" si="82"/>
        <v>#DIV/0!</v>
      </c>
      <c r="AT211" s="37" t="e">
        <f t="shared" si="83"/>
        <v>#DIV/0!</v>
      </c>
      <c r="AU211" s="37" t="e">
        <f t="shared" si="84"/>
        <v>#DIV/0!</v>
      </c>
      <c r="AV211" s="42" t="e">
        <f t="shared" si="85"/>
        <v>#DIV/0!</v>
      </c>
      <c r="AW211" s="37" t="e">
        <f t="shared" si="86"/>
        <v>#DIV/0!</v>
      </c>
      <c r="AX211" s="37" t="e">
        <f t="shared" si="87"/>
        <v>#DIV/0!</v>
      </c>
      <c r="AY211" s="37" t="e">
        <f t="shared" si="88"/>
        <v>#DIV/0!</v>
      </c>
      <c r="AZ211" s="37" t="e">
        <f t="shared" si="89"/>
        <v>#DIV/0!</v>
      </c>
      <c r="BA211" s="37" t="e">
        <f t="shared" si="90"/>
        <v>#DIV/0!</v>
      </c>
      <c r="BB211" s="42" t="e">
        <f>IF($E211="ST",VALUE(TEXT((1/(('TOX and EXPO INPUTS'!$F$9/AG211)+('TOX and EXPO INPUTS'!$F$17/AN211))),"0.0E+00")),IF($E211="IT",VALUE(TEXT((1/(('TOX and EXPO INPUTS'!$F$12/AG211)+('TOX and EXPO INPUTS'!$F$20/AN211))),"0.0E+00"))))</f>
        <v>#DIV/0!</v>
      </c>
      <c r="BC211" s="37" t="e">
        <f>IF($E211="ST",VALUE(TEXT((1/(('TOX and EXPO INPUTS'!$F$9/AH211)+('TOX and EXPO INPUTS'!$F$17/AN211))),"0.0E+00")),IF($E211="IT",VALUE(TEXT((1/(('TOX and EXPO INPUTS'!$F$12/AH211)+('TOX and EXPO INPUTS'!$F$20/AN211))),"0.0E+00"))))</f>
        <v>#DIV/0!</v>
      </c>
      <c r="BD211" s="37" t="e">
        <f>IF($E211="ST",VALUE(TEXT((1/(('TOX and EXPO INPUTS'!$F$9/AI211)+('TOX and EXPO INPUTS'!$F$17/AN211))),"0.0E+00")),IF($E211="IT",VALUE(TEXT((1/(('TOX and EXPO INPUTS'!$F$12/AI211)+('TOX and EXPO INPUTS'!$F$20/AN211))),"0.0E+00"))))</f>
        <v>#DIV/0!</v>
      </c>
      <c r="BE211" s="37" t="e">
        <f>IF($E211="ST",VALUE(TEXT((1/(('TOX and EXPO INPUTS'!$F$9/AG211)+('TOX and EXPO INPUTS'!$F$17/AO211))),"0.0E+00")),IF($E211="IT",VALUE(TEXT((1/(('TOX and EXPO INPUTS'!$F$12/AG211)+('TOX and EXPO INPUTS'!$F$20/AO211))),"0.0E+00"))))</f>
        <v>#DIV/0!</v>
      </c>
      <c r="BF211" s="37" t="e">
        <f>IF($E211="ST",VALUE(TEXT((1/(('TOX and EXPO INPUTS'!$F$9/AH211)+('TOX and EXPO INPUTS'!$F$17/AO211))),"0.0E+00")),IF($E211="IT",VALUE(TEXT((1/(('TOX and EXPO INPUTS'!$F$12/AH211)+('TOX and EXPO INPUTS'!$F$20/AO211))),"0.0E+00"))))</f>
        <v>#DIV/0!</v>
      </c>
      <c r="BG211" s="37" t="e">
        <f>IF($E211="ST",VALUE(TEXT((1/(('TOX and EXPO INPUTS'!$F$9/AI211)+('TOX and EXPO INPUTS'!$F$17/AO211))),"0.0E+00")),IF($E211="IT",VALUE(TEXT((1/(('TOX and EXPO INPUTS'!$F$12/AI211)+('TOX and EXPO INPUTS'!$F$20/AO211))),"0.0E+00"))))</f>
        <v>#DIV/0!</v>
      </c>
      <c r="BH211" s="42" t="e">
        <f>VALUE(TEXT((AD211*$T211/365*'TOX and EXPO INPUTS'!$E$33/'TOX and EXPO INPUTS'!$E$34),"0.00E+00"))</f>
        <v>#DIV/0!</v>
      </c>
      <c r="BI211" s="37" t="e">
        <f>VALUE(TEXT((AE211*$T211/365*'TOX and EXPO INPUTS'!$E$33/'TOX and EXPO INPUTS'!$E$34),"0.00E+00"))</f>
        <v>#DIV/0!</v>
      </c>
      <c r="BJ211" s="37" t="e">
        <f>VALUE(TEXT((AF211*$T211/365*'TOX and EXPO INPUTS'!$E$33/'TOX and EXPO INPUTS'!$E$34),"0.00E+00"))</f>
        <v>#DIV/0!</v>
      </c>
      <c r="BK211" s="42" t="e">
        <f>VALUE(TEXT((AD211*$U211/365*'TOX and EXPO INPUTS'!$E$33/'TOX and EXPO INPUTS'!$E$34),"0.00E+00"))</f>
        <v>#DIV/0!</v>
      </c>
      <c r="BL211" s="37" t="e">
        <f>VALUE(TEXT((AE211*$U211/365*'TOX and EXPO INPUTS'!$E$33/'TOX and EXPO INPUTS'!$E$34),"0.00E+00"))</f>
        <v>#DIV/0!</v>
      </c>
      <c r="BM211" s="37" t="e">
        <f>VALUE(TEXT((AF211*$U211/365*'TOX and EXPO INPUTS'!$E$33/'TOX and EXPO INPUTS'!$E$34),"0.00E+00"))</f>
        <v>#DIV/0!</v>
      </c>
      <c r="BN211" s="42" t="e">
        <f>VALUE(TEXT((AL211*$T211/365*'TOX and EXPO INPUTS'!$E$33/'TOX and EXPO INPUTS'!$E$34),"0.00E+00"))</f>
        <v>#DIV/0!</v>
      </c>
      <c r="BO211" s="37" t="e">
        <f>VALUE(TEXT((AM211*$T211/365*'TOX and EXPO INPUTS'!$E$33/'TOX and EXPO INPUTS'!$E$34),"0.00E+00"))</f>
        <v>#DIV/0!</v>
      </c>
      <c r="BP211" s="42" t="e">
        <f>VALUE(TEXT((AL211*$U211/365*'TOX and EXPO INPUTS'!$E$33/'TOX and EXPO INPUTS'!$E$34),"0.00E+00"))</f>
        <v>#DIV/0!</v>
      </c>
      <c r="BQ211" s="37" t="e">
        <f>VALUE(TEXT((AM211*$U211/365*'TOX and EXPO INPUTS'!$E$33/'TOX and EXPO INPUTS'!$E$34),"0.00E+00"))</f>
        <v>#DIV/0!</v>
      </c>
      <c r="BR211" s="42" t="e">
        <f>VALUE(TEXT((AP211*$T211/365*'TOX and EXPO INPUTS'!$E$33/'TOX and EXPO INPUTS'!$E$34),"0.00E+00"))</f>
        <v>#DIV/0!</v>
      </c>
      <c r="BS211" s="37" t="e">
        <f>VALUE(TEXT((AQ211*$T211/365*'TOX and EXPO INPUTS'!$E$33/'TOX and EXPO INPUTS'!$E$34),"0.00E+00"))</f>
        <v>#DIV/0!</v>
      </c>
      <c r="BT211" s="37" t="e">
        <f>VALUE(TEXT((AR211*$T211/365*'TOX and EXPO INPUTS'!$E$33/'TOX and EXPO INPUTS'!$E$34),"0.00E+00"))</f>
        <v>#DIV/0!</v>
      </c>
      <c r="BU211" s="37" t="e">
        <f>VALUE(TEXT((AS211*$T211/365*'TOX and EXPO INPUTS'!$E$33/'TOX and EXPO INPUTS'!$E$34),"0.00E+00"))</f>
        <v>#DIV/0!</v>
      </c>
      <c r="BV211" s="37" t="e">
        <f>VALUE(TEXT((AT211*$T211/365*'TOX and EXPO INPUTS'!$E$33/'TOX and EXPO INPUTS'!$E$34),"0.00E+00"))</f>
        <v>#DIV/0!</v>
      </c>
      <c r="BW211" s="37" t="e">
        <f>VALUE(TEXT((AU211*$T211/365*'TOX and EXPO INPUTS'!$E$33/'TOX and EXPO INPUTS'!$E$34),"0.00E+00"))</f>
        <v>#DIV/0!</v>
      </c>
      <c r="BX211" s="42" t="e">
        <f>VALUE(TEXT((AP211*$U211/365*'TOX and EXPO INPUTS'!$E$33/'TOX and EXPO INPUTS'!$E$34),"0.00E+00"))</f>
        <v>#DIV/0!</v>
      </c>
      <c r="BY211" s="37" t="e">
        <f>VALUE(TEXT((AQ211*$U211/365*'TOX and EXPO INPUTS'!$E$33/'TOX and EXPO INPUTS'!$E$34),"0.00E+00"))</f>
        <v>#DIV/0!</v>
      </c>
      <c r="BZ211" s="37" t="e">
        <f>VALUE(TEXT((AR211*$U211/365*'TOX and EXPO INPUTS'!$E$33/'TOX and EXPO INPUTS'!$E$34),"0.00E+00"))</f>
        <v>#DIV/0!</v>
      </c>
      <c r="CA211" s="37" t="e">
        <f>VALUE(TEXT((AS211*$U211/365*'TOX and EXPO INPUTS'!$E$33/'TOX and EXPO INPUTS'!$E$34),"0.00E+00"))</f>
        <v>#DIV/0!</v>
      </c>
      <c r="CB211" s="37" t="e">
        <f>VALUE(TEXT((AT211*$U211/365*'TOX and EXPO INPUTS'!$E$33/'TOX and EXPO INPUTS'!$E$34),"0.00E+00"))</f>
        <v>#DIV/0!</v>
      </c>
      <c r="CC211" s="37" t="e">
        <f>VALUE(TEXT((AU211*$U211/365*'TOX and EXPO INPUTS'!$E$33/'TOX and EXPO INPUTS'!$E$34),"0.00E+00"))</f>
        <v>#DIV/0!</v>
      </c>
      <c r="CD211" s="58" t="e">
        <f>VALUE(TEXT((BR211*'TOX and EXPO INPUTS'!$F$23),"0.00E+00"))</f>
        <v>#DIV/0!</v>
      </c>
      <c r="CE211" s="57" t="e">
        <f>VALUE(TEXT((BS211*'TOX and EXPO INPUTS'!$F$23),"0.00E+00"))</f>
        <v>#DIV/0!</v>
      </c>
      <c r="CF211" s="57" t="e">
        <f>VALUE(TEXT((BT211*'TOX and EXPO INPUTS'!$F$23),"0.00E+00"))</f>
        <v>#DIV/0!</v>
      </c>
      <c r="CG211" s="57" t="e">
        <f>VALUE(TEXT((BU211*'TOX and EXPO INPUTS'!$F$23),"0.00E+00"))</f>
        <v>#DIV/0!</v>
      </c>
      <c r="CH211" s="57" t="e">
        <f>VALUE(TEXT((BV211*'TOX and EXPO INPUTS'!$F$23),"0.00E+00"))</f>
        <v>#DIV/0!</v>
      </c>
      <c r="CI211" s="57" t="e">
        <f>VALUE(TEXT((BW211*'TOX and EXPO INPUTS'!$F$23),"0.00E+00"))</f>
        <v>#DIV/0!</v>
      </c>
      <c r="CJ211" s="58" t="e">
        <f>VALUE(TEXT((BX211*'TOX and EXPO INPUTS'!$F$23),"0.00E+00"))</f>
        <v>#DIV/0!</v>
      </c>
      <c r="CK211" s="57" t="e">
        <f>VALUE(TEXT((BY211*'TOX and EXPO INPUTS'!$F$23),"0.00E+00"))</f>
        <v>#DIV/0!</v>
      </c>
      <c r="CL211" s="57" t="e">
        <f>VALUE(TEXT((BZ211*'TOX and EXPO INPUTS'!$F$23),"0.00E+00"))</f>
        <v>#DIV/0!</v>
      </c>
      <c r="CM211" s="57" t="e">
        <f>VALUE(TEXT((CA211*'TOX and EXPO INPUTS'!$F$23),"0.00E+00"))</f>
        <v>#DIV/0!</v>
      </c>
      <c r="CN211" s="57" t="e">
        <f>VALUE(TEXT((CB211*'TOX and EXPO INPUTS'!$F$23),"0.00E+00"))</f>
        <v>#DIV/0!</v>
      </c>
      <c r="CO211" s="57" t="e">
        <f>VALUE(TEXT((CC211*'TOX and EXPO INPUTS'!$F$23),"0.00E+00"))</f>
        <v>#DIV/0!</v>
      </c>
      <c r="CP211" s="38" t="s">
        <v>106</v>
      </c>
      <c r="CQ211" s="34" t="s">
        <v>107</v>
      </c>
      <c r="CR211" s="34" t="s">
        <v>108</v>
      </c>
      <c r="CS211" s="39" t="s">
        <v>109</v>
      </c>
    </row>
    <row r="212" spans="1:97" ht="48" customHeight="1" x14ac:dyDescent="0.25">
      <c r="A212" s="34" t="s">
        <v>98</v>
      </c>
      <c r="B212" s="34" t="s">
        <v>99</v>
      </c>
      <c r="C212" s="34" t="s">
        <v>115</v>
      </c>
      <c r="D212" s="34" t="s">
        <v>110</v>
      </c>
      <c r="E212" s="39" t="s">
        <v>112</v>
      </c>
      <c r="F212" s="40" t="s">
        <v>139</v>
      </c>
      <c r="G212" s="43"/>
      <c r="H212" s="36" t="s">
        <v>104</v>
      </c>
      <c r="I212" s="67"/>
      <c r="J212" s="36" t="s">
        <v>105</v>
      </c>
      <c r="K212" s="100">
        <f>VLOOKUP(F212,'Amount Seed Planted_variables'!$A$3:$I$74,2,0)</f>
        <v>80000</v>
      </c>
      <c r="L212" s="100">
        <f>VLOOKUP(F212,'Amount Seed Planted_variables'!$A$3:$I$74,3,0)</f>
        <v>150000</v>
      </c>
      <c r="M212" s="36">
        <f t="shared" si="95"/>
        <v>0</v>
      </c>
      <c r="N212" s="35">
        <f t="shared" si="96"/>
        <v>0</v>
      </c>
      <c r="O212" s="101">
        <v>225</v>
      </c>
      <c r="P212" s="93">
        <f>VLOOKUP(F212,'Amount Seed Planted_variables'!$A$3:$I$74,4,0)</f>
        <v>21780</v>
      </c>
      <c r="Q212" s="93">
        <f>VLOOKUP(F212,'Amount Seed Planted_variables'!$A$3:$I$74,7,0)</f>
        <v>80</v>
      </c>
      <c r="R212" s="93">
        <f>VLOOKUP(F212,'Amount Seed Planted_variables'!$A$3:$I$74,8,0)</f>
        <v>1742400</v>
      </c>
      <c r="S212" s="87" t="str">
        <f t="shared" si="92"/>
        <v>NA</v>
      </c>
      <c r="T212" s="35">
        <v>10</v>
      </c>
      <c r="U212" s="35">
        <v>30</v>
      </c>
      <c r="V212" s="41">
        <v>68</v>
      </c>
      <c r="W212" s="35">
        <v>16.899999999999999</v>
      </c>
      <c r="X212" s="35">
        <v>13.1</v>
      </c>
      <c r="Y212" s="41">
        <v>3.6</v>
      </c>
      <c r="Z212" s="35">
        <f t="shared" si="91"/>
        <v>0.36000000000000004</v>
      </c>
      <c r="AA212" s="42">
        <f t="shared" si="97"/>
        <v>0</v>
      </c>
      <c r="AB212" s="37">
        <f t="shared" si="98"/>
        <v>0</v>
      </c>
      <c r="AC212" s="37">
        <f t="shared" si="99"/>
        <v>0</v>
      </c>
      <c r="AD212" s="42" t="e">
        <f>VALUE(TEXT(((AA212*'TOX and EXPO INPUTS'!$F$13)/'TOX and EXPO INPUTS'!$E$27),"0.00E+00"))</f>
        <v>#DIV/0!</v>
      </c>
      <c r="AE212" s="37" t="e">
        <f>VALUE(TEXT(((AB212*'TOX and EXPO INPUTS'!$F$13)/'TOX and EXPO INPUTS'!$E$27),"0.00E+00"))</f>
        <v>#DIV/0!</v>
      </c>
      <c r="AF212" s="37" t="e">
        <f>VALUE(TEXT(((AC212*'TOX and EXPO INPUTS'!$F$13)/'TOX and EXPO INPUTS'!$E$27),"0.00E+00"))</f>
        <v>#DIV/0!</v>
      </c>
      <c r="AG212" s="42" t="e">
        <f>IF($E212="ST",VALUE(TEXT(('TOX and EXPO INPUTS'!$F$7/AD212),"0.0E+00")),IF($E212="IT",VALUE(TEXT(('TOX and EXPO INPUTS'!$F$10/AD212),"0.0E+00"))))</f>
        <v>#DIV/0!</v>
      </c>
      <c r="AH212" s="37" t="e">
        <f>IF($E212="ST",VALUE(TEXT(('TOX and EXPO INPUTS'!$F$7/AE212),"0.0E+00")),IF($E212="IT",VALUE(TEXT(('TOX and EXPO INPUTS'!$F$10/AE212),"0.0E+00"))))</f>
        <v>#DIV/0!</v>
      </c>
      <c r="AI212" s="37" t="e">
        <f>IF($E212="ST",VALUE(TEXT(('TOX and EXPO INPUTS'!$F$7/AF212),"0.0E+00")),IF($E212="IT",VALUE(TEXT(('TOX and EXPO INPUTS'!$F$10/AF212),"0.0E+00"))))</f>
        <v>#DIV/0!</v>
      </c>
      <c r="AJ212" s="42">
        <f t="shared" si="93"/>
        <v>0</v>
      </c>
      <c r="AK212" s="37">
        <f t="shared" si="94"/>
        <v>0</v>
      </c>
      <c r="AL212" s="42" t="e">
        <f>VALUE(TEXT(((AJ212*'TOX and EXPO INPUTS'!$F$21)/'TOX and EXPO INPUTS'!$E$29),"0.00E+00"))</f>
        <v>#DIV/0!</v>
      </c>
      <c r="AM212" s="37" t="e">
        <f>VALUE(TEXT(((AK212*'TOX and EXPO INPUTS'!$F$21)/'TOX and EXPO INPUTS'!$E$29),"0.00E+00"))</f>
        <v>#DIV/0!</v>
      </c>
      <c r="AN212" s="42" t="e">
        <f>IF($E212="ST",VALUE(TEXT(('TOX and EXPO INPUTS'!$F$15/AL212),"0.0E+00")),IF($E212="IT",VALUE(TEXT(('TOX and EXPO INPUTS'!$F$18/AL212),"0.0E+00"))))</f>
        <v>#DIV/0!</v>
      </c>
      <c r="AO212" s="37" t="e">
        <f>IF($E212="ST",VALUE(TEXT(('TOX and EXPO INPUTS'!$F$15/AM212),"0.0E+00")),IF($E212="IT",VALUE(TEXT(('TOX and EXPO INPUTS'!$F$18/AM212),"0.0E+00"))))</f>
        <v>#DIV/0!</v>
      </c>
      <c r="AP212" s="42" t="e">
        <f t="shared" si="79"/>
        <v>#DIV/0!</v>
      </c>
      <c r="AQ212" s="37" t="e">
        <f t="shared" si="80"/>
        <v>#DIV/0!</v>
      </c>
      <c r="AR212" s="37" t="e">
        <f t="shared" si="81"/>
        <v>#DIV/0!</v>
      </c>
      <c r="AS212" s="37" t="e">
        <f t="shared" si="82"/>
        <v>#DIV/0!</v>
      </c>
      <c r="AT212" s="37" t="e">
        <f t="shared" si="83"/>
        <v>#DIV/0!</v>
      </c>
      <c r="AU212" s="37" t="e">
        <f t="shared" si="84"/>
        <v>#DIV/0!</v>
      </c>
      <c r="AV212" s="42" t="e">
        <f t="shared" si="85"/>
        <v>#DIV/0!</v>
      </c>
      <c r="AW212" s="37" t="e">
        <f t="shared" si="86"/>
        <v>#DIV/0!</v>
      </c>
      <c r="AX212" s="37" t="e">
        <f t="shared" si="87"/>
        <v>#DIV/0!</v>
      </c>
      <c r="AY212" s="37" t="e">
        <f t="shared" si="88"/>
        <v>#DIV/0!</v>
      </c>
      <c r="AZ212" s="37" t="e">
        <f t="shared" si="89"/>
        <v>#DIV/0!</v>
      </c>
      <c r="BA212" s="37" t="e">
        <f t="shared" si="90"/>
        <v>#DIV/0!</v>
      </c>
      <c r="BB212" s="42" t="e">
        <f>IF($E212="ST",VALUE(TEXT((1/(('TOX and EXPO INPUTS'!$F$9/AG212)+('TOX and EXPO INPUTS'!$F$17/AN212))),"0.0E+00")),IF($E212="IT",VALUE(TEXT((1/(('TOX and EXPO INPUTS'!$F$12/AG212)+('TOX and EXPO INPUTS'!$F$20/AN212))),"0.0E+00"))))</f>
        <v>#DIV/0!</v>
      </c>
      <c r="BC212" s="37" t="e">
        <f>IF($E212="ST",VALUE(TEXT((1/(('TOX and EXPO INPUTS'!$F$9/AH212)+('TOX and EXPO INPUTS'!$F$17/AN212))),"0.0E+00")),IF($E212="IT",VALUE(TEXT((1/(('TOX and EXPO INPUTS'!$F$12/AH212)+('TOX and EXPO INPUTS'!$F$20/AN212))),"0.0E+00"))))</f>
        <v>#DIV/0!</v>
      </c>
      <c r="BD212" s="37" t="e">
        <f>IF($E212="ST",VALUE(TEXT((1/(('TOX and EXPO INPUTS'!$F$9/AI212)+('TOX and EXPO INPUTS'!$F$17/AN212))),"0.0E+00")),IF($E212="IT",VALUE(TEXT((1/(('TOX and EXPO INPUTS'!$F$12/AI212)+('TOX and EXPO INPUTS'!$F$20/AN212))),"0.0E+00"))))</f>
        <v>#DIV/0!</v>
      </c>
      <c r="BE212" s="37" t="e">
        <f>IF($E212="ST",VALUE(TEXT((1/(('TOX and EXPO INPUTS'!$F$9/AG212)+('TOX and EXPO INPUTS'!$F$17/AO212))),"0.0E+00")),IF($E212="IT",VALUE(TEXT((1/(('TOX and EXPO INPUTS'!$F$12/AG212)+('TOX and EXPO INPUTS'!$F$20/AO212))),"0.0E+00"))))</f>
        <v>#DIV/0!</v>
      </c>
      <c r="BF212" s="37" t="e">
        <f>IF($E212="ST",VALUE(TEXT((1/(('TOX and EXPO INPUTS'!$F$9/AH212)+('TOX and EXPO INPUTS'!$F$17/AO212))),"0.0E+00")),IF($E212="IT",VALUE(TEXT((1/(('TOX and EXPO INPUTS'!$F$12/AH212)+('TOX and EXPO INPUTS'!$F$20/AO212))),"0.0E+00"))))</f>
        <v>#DIV/0!</v>
      </c>
      <c r="BG212" s="37" t="e">
        <f>IF($E212="ST",VALUE(TEXT((1/(('TOX and EXPO INPUTS'!$F$9/AI212)+('TOX and EXPO INPUTS'!$F$17/AO212))),"0.0E+00")),IF($E212="IT",VALUE(TEXT((1/(('TOX and EXPO INPUTS'!$F$12/AI212)+('TOX and EXPO INPUTS'!$F$20/AO212))),"0.0E+00"))))</f>
        <v>#DIV/0!</v>
      </c>
      <c r="BH212" s="42" t="e">
        <f>VALUE(TEXT((AD212*$T212/365*'TOX and EXPO INPUTS'!$E$33/'TOX and EXPO INPUTS'!$E$34),"0.00E+00"))</f>
        <v>#DIV/0!</v>
      </c>
      <c r="BI212" s="37" t="e">
        <f>VALUE(TEXT((AE212*$T212/365*'TOX and EXPO INPUTS'!$E$33/'TOX and EXPO INPUTS'!$E$34),"0.00E+00"))</f>
        <v>#DIV/0!</v>
      </c>
      <c r="BJ212" s="37" t="e">
        <f>VALUE(TEXT((AF212*$T212/365*'TOX and EXPO INPUTS'!$E$33/'TOX and EXPO INPUTS'!$E$34),"0.00E+00"))</f>
        <v>#DIV/0!</v>
      </c>
      <c r="BK212" s="42" t="e">
        <f>VALUE(TEXT((AD212*$U212/365*'TOX and EXPO INPUTS'!$E$33/'TOX and EXPO INPUTS'!$E$34),"0.00E+00"))</f>
        <v>#DIV/0!</v>
      </c>
      <c r="BL212" s="37" t="e">
        <f>VALUE(TEXT((AE212*$U212/365*'TOX and EXPO INPUTS'!$E$33/'TOX and EXPO INPUTS'!$E$34),"0.00E+00"))</f>
        <v>#DIV/0!</v>
      </c>
      <c r="BM212" s="37" t="e">
        <f>VALUE(TEXT((AF212*$U212/365*'TOX and EXPO INPUTS'!$E$33/'TOX and EXPO INPUTS'!$E$34),"0.00E+00"))</f>
        <v>#DIV/0!</v>
      </c>
      <c r="BN212" s="42" t="e">
        <f>VALUE(TEXT((AL212*$T212/365*'TOX and EXPO INPUTS'!$E$33/'TOX and EXPO INPUTS'!$E$34),"0.00E+00"))</f>
        <v>#DIV/0!</v>
      </c>
      <c r="BO212" s="37" t="e">
        <f>VALUE(TEXT((AM212*$T212/365*'TOX and EXPO INPUTS'!$E$33/'TOX and EXPO INPUTS'!$E$34),"0.00E+00"))</f>
        <v>#DIV/0!</v>
      </c>
      <c r="BP212" s="42" t="e">
        <f>VALUE(TEXT((AL212*$U212/365*'TOX and EXPO INPUTS'!$E$33/'TOX and EXPO INPUTS'!$E$34),"0.00E+00"))</f>
        <v>#DIV/0!</v>
      </c>
      <c r="BQ212" s="37" t="e">
        <f>VALUE(TEXT((AM212*$U212/365*'TOX and EXPO INPUTS'!$E$33/'TOX and EXPO INPUTS'!$E$34),"0.00E+00"))</f>
        <v>#DIV/0!</v>
      </c>
      <c r="BR212" s="42" t="e">
        <f>VALUE(TEXT((AP212*$T212/365*'TOX and EXPO INPUTS'!$E$33/'TOX and EXPO INPUTS'!$E$34),"0.00E+00"))</f>
        <v>#DIV/0!</v>
      </c>
      <c r="BS212" s="37" t="e">
        <f>VALUE(TEXT((AQ212*$T212/365*'TOX and EXPO INPUTS'!$E$33/'TOX and EXPO INPUTS'!$E$34),"0.00E+00"))</f>
        <v>#DIV/0!</v>
      </c>
      <c r="BT212" s="37" t="e">
        <f>VALUE(TEXT((AR212*$T212/365*'TOX and EXPO INPUTS'!$E$33/'TOX and EXPO INPUTS'!$E$34),"0.00E+00"))</f>
        <v>#DIV/0!</v>
      </c>
      <c r="BU212" s="37" t="e">
        <f>VALUE(TEXT((AS212*$T212/365*'TOX and EXPO INPUTS'!$E$33/'TOX and EXPO INPUTS'!$E$34),"0.00E+00"))</f>
        <v>#DIV/0!</v>
      </c>
      <c r="BV212" s="37" t="e">
        <f>VALUE(TEXT((AT212*$T212/365*'TOX and EXPO INPUTS'!$E$33/'TOX and EXPO INPUTS'!$E$34),"0.00E+00"))</f>
        <v>#DIV/0!</v>
      </c>
      <c r="BW212" s="37" t="e">
        <f>VALUE(TEXT((AU212*$T212/365*'TOX and EXPO INPUTS'!$E$33/'TOX and EXPO INPUTS'!$E$34),"0.00E+00"))</f>
        <v>#DIV/0!</v>
      </c>
      <c r="BX212" s="42" t="e">
        <f>VALUE(TEXT((AP212*$U212/365*'TOX and EXPO INPUTS'!$E$33/'TOX and EXPO INPUTS'!$E$34),"0.00E+00"))</f>
        <v>#DIV/0!</v>
      </c>
      <c r="BY212" s="37" t="e">
        <f>VALUE(TEXT((AQ212*$U212/365*'TOX and EXPO INPUTS'!$E$33/'TOX and EXPO INPUTS'!$E$34),"0.00E+00"))</f>
        <v>#DIV/0!</v>
      </c>
      <c r="BZ212" s="37" t="e">
        <f>VALUE(TEXT((AR212*$U212/365*'TOX and EXPO INPUTS'!$E$33/'TOX and EXPO INPUTS'!$E$34),"0.00E+00"))</f>
        <v>#DIV/0!</v>
      </c>
      <c r="CA212" s="37" t="e">
        <f>VALUE(TEXT((AS212*$U212/365*'TOX and EXPO INPUTS'!$E$33/'TOX and EXPO INPUTS'!$E$34),"0.00E+00"))</f>
        <v>#DIV/0!</v>
      </c>
      <c r="CB212" s="37" t="e">
        <f>VALUE(TEXT((AT212*$U212/365*'TOX and EXPO INPUTS'!$E$33/'TOX and EXPO INPUTS'!$E$34),"0.00E+00"))</f>
        <v>#DIV/0!</v>
      </c>
      <c r="CC212" s="37" t="e">
        <f>VALUE(TEXT((AU212*$U212/365*'TOX and EXPO INPUTS'!$E$33/'TOX and EXPO INPUTS'!$E$34),"0.00E+00"))</f>
        <v>#DIV/0!</v>
      </c>
      <c r="CD212" s="58" t="e">
        <f>VALUE(TEXT((BR212*'TOX and EXPO INPUTS'!$F$23),"0.00E+00"))</f>
        <v>#DIV/0!</v>
      </c>
      <c r="CE212" s="57" t="e">
        <f>VALUE(TEXT((BS212*'TOX and EXPO INPUTS'!$F$23),"0.00E+00"))</f>
        <v>#DIV/0!</v>
      </c>
      <c r="CF212" s="57" t="e">
        <f>VALUE(TEXT((BT212*'TOX and EXPO INPUTS'!$F$23),"0.00E+00"))</f>
        <v>#DIV/0!</v>
      </c>
      <c r="CG212" s="57" t="e">
        <f>VALUE(TEXT((BU212*'TOX and EXPO INPUTS'!$F$23),"0.00E+00"))</f>
        <v>#DIV/0!</v>
      </c>
      <c r="CH212" s="57" t="e">
        <f>VALUE(TEXT((BV212*'TOX and EXPO INPUTS'!$F$23),"0.00E+00"))</f>
        <v>#DIV/0!</v>
      </c>
      <c r="CI212" s="57" t="e">
        <f>VALUE(TEXT((BW212*'TOX and EXPO INPUTS'!$F$23),"0.00E+00"))</f>
        <v>#DIV/0!</v>
      </c>
      <c r="CJ212" s="58" t="e">
        <f>VALUE(TEXT((BX212*'TOX and EXPO INPUTS'!$F$23),"0.00E+00"))</f>
        <v>#DIV/0!</v>
      </c>
      <c r="CK212" s="57" t="e">
        <f>VALUE(TEXT((BY212*'TOX and EXPO INPUTS'!$F$23),"0.00E+00"))</f>
        <v>#DIV/0!</v>
      </c>
      <c r="CL212" s="57" t="e">
        <f>VALUE(TEXT((BZ212*'TOX and EXPO INPUTS'!$F$23),"0.00E+00"))</f>
        <v>#DIV/0!</v>
      </c>
      <c r="CM212" s="57" t="e">
        <f>VALUE(TEXT((CA212*'TOX and EXPO INPUTS'!$F$23),"0.00E+00"))</f>
        <v>#DIV/0!</v>
      </c>
      <c r="CN212" s="57" t="e">
        <f>VALUE(TEXT((CB212*'TOX and EXPO INPUTS'!$F$23),"0.00E+00"))</f>
        <v>#DIV/0!</v>
      </c>
      <c r="CO212" s="57" t="e">
        <f>VALUE(TEXT((CC212*'TOX and EXPO INPUTS'!$F$23),"0.00E+00"))</f>
        <v>#DIV/0!</v>
      </c>
      <c r="CP212" s="38" t="s">
        <v>106</v>
      </c>
      <c r="CQ212" s="34" t="s">
        <v>107</v>
      </c>
      <c r="CR212" s="34" t="s">
        <v>108</v>
      </c>
      <c r="CS212" s="39" t="s">
        <v>109</v>
      </c>
    </row>
    <row r="213" spans="1:97" ht="48" customHeight="1" x14ac:dyDescent="0.25">
      <c r="A213" s="34" t="s">
        <v>98</v>
      </c>
      <c r="B213" s="34" t="s">
        <v>99</v>
      </c>
      <c r="C213" s="34" t="s">
        <v>115</v>
      </c>
      <c r="D213" s="34" t="s">
        <v>111</v>
      </c>
      <c r="E213" s="39" t="s">
        <v>112</v>
      </c>
      <c r="F213" s="40" t="s">
        <v>139</v>
      </c>
      <c r="G213" s="43"/>
      <c r="H213" s="36" t="s">
        <v>104</v>
      </c>
      <c r="I213" s="67"/>
      <c r="J213" s="36" t="s">
        <v>105</v>
      </c>
      <c r="K213" s="100">
        <f>VLOOKUP(F213,'Amount Seed Planted_variables'!$A$3:$I$74,2,0)</f>
        <v>80000</v>
      </c>
      <c r="L213" s="100">
        <f>VLOOKUP(F213,'Amount Seed Planted_variables'!$A$3:$I$74,3,0)</f>
        <v>150000</v>
      </c>
      <c r="M213" s="36">
        <f t="shared" si="95"/>
        <v>0</v>
      </c>
      <c r="N213" s="35">
        <f t="shared" si="96"/>
        <v>0</v>
      </c>
      <c r="O213" s="101">
        <v>225</v>
      </c>
      <c r="P213" s="93">
        <f>VLOOKUP(F213,'Amount Seed Planted_variables'!$A$3:$I$74,4,0)</f>
        <v>21780</v>
      </c>
      <c r="Q213" s="93">
        <f>VLOOKUP(F213,'Amount Seed Planted_variables'!$A$3:$I$74,7,0)</f>
        <v>80</v>
      </c>
      <c r="R213" s="93">
        <f>VLOOKUP(F213,'Amount Seed Planted_variables'!$A$3:$I$74,8,0)</f>
        <v>1742400</v>
      </c>
      <c r="S213" s="87">
        <f t="shared" si="92"/>
        <v>2.5</v>
      </c>
      <c r="T213" s="35">
        <v>10</v>
      </c>
      <c r="U213" s="35">
        <v>30</v>
      </c>
      <c r="V213" s="41">
        <v>138210600</v>
      </c>
      <c r="W213" s="35">
        <v>23262800</v>
      </c>
      <c r="X213" s="35">
        <v>21238200</v>
      </c>
      <c r="Y213" s="41">
        <v>106100</v>
      </c>
      <c r="Z213" s="35">
        <f t="shared" si="91"/>
        <v>10610</v>
      </c>
      <c r="AA213" s="42">
        <f t="shared" si="97"/>
        <v>0</v>
      </c>
      <c r="AB213" s="37">
        <f t="shared" si="98"/>
        <v>0</v>
      </c>
      <c r="AC213" s="37">
        <f t="shared" si="99"/>
        <v>0</v>
      </c>
      <c r="AD213" s="42" t="e">
        <f>VALUE(TEXT(((AA213*'TOX and EXPO INPUTS'!$F$13)/'TOX and EXPO INPUTS'!$E$27),"0.00E+00"))</f>
        <v>#DIV/0!</v>
      </c>
      <c r="AE213" s="37" t="e">
        <f>VALUE(TEXT(((AB213*'TOX and EXPO INPUTS'!$F$13)/'TOX and EXPO INPUTS'!$E$27),"0.00E+00"))</f>
        <v>#DIV/0!</v>
      </c>
      <c r="AF213" s="37" t="e">
        <f>VALUE(TEXT(((AC213*'TOX and EXPO INPUTS'!$F$13)/'TOX and EXPO INPUTS'!$E$27),"0.00E+00"))</f>
        <v>#DIV/0!</v>
      </c>
      <c r="AG213" s="42" t="e">
        <f>IF($E213="ST",VALUE(TEXT(('TOX and EXPO INPUTS'!$F$7/AD213),"0.0E+00")),IF($E213="IT",VALUE(TEXT(('TOX and EXPO INPUTS'!$F$10/AD213),"0.0E+00"))))</f>
        <v>#DIV/0!</v>
      </c>
      <c r="AH213" s="37" t="e">
        <f>IF($E213="ST",VALUE(TEXT(('TOX and EXPO INPUTS'!$F$7/AE213),"0.0E+00")),IF($E213="IT",VALUE(TEXT(('TOX and EXPO INPUTS'!$F$10/AE213),"0.0E+00"))))</f>
        <v>#DIV/0!</v>
      </c>
      <c r="AI213" s="37" t="e">
        <f>IF($E213="ST",VALUE(TEXT(('TOX and EXPO INPUTS'!$F$7/AF213),"0.0E+00")),IF($E213="IT",VALUE(TEXT(('TOX and EXPO INPUTS'!$F$10/AF213),"0.0E+00"))))</f>
        <v>#DIV/0!</v>
      </c>
      <c r="AJ213" s="42">
        <f t="shared" si="93"/>
        <v>0</v>
      </c>
      <c r="AK213" s="37">
        <f t="shared" si="94"/>
        <v>0</v>
      </c>
      <c r="AL213" s="42" t="e">
        <f>VALUE(TEXT(((AJ213*'TOX and EXPO INPUTS'!$F$21)/'TOX and EXPO INPUTS'!$E$29),"0.00E+00"))</f>
        <v>#DIV/0!</v>
      </c>
      <c r="AM213" s="37" t="e">
        <f>VALUE(TEXT(((AK213*'TOX and EXPO INPUTS'!$F$21)/'TOX and EXPO INPUTS'!$E$29),"0.00E+00"))</f>
        <v>#DIV/0!</v>
      </c>
      <c r="AN213" s="42" t="e">
        <f>IF($E213="ST",VALUE(TEXT(('TOX and EXPO INPUTS'!$F$15/AL213),"0.0E+00")),IF($E213="IT",VALUE(TEXT(('TOX and EXPO INPUTS'!$F$18/AL213),"0.0E+00"))))</f>
        <v>#DIV/0!</v>
      </c>
      <c r="AO213" s="37" t="e">
        <f>IF($E213="ST",VALUE(TEXT(('TOX and EXPO INPUTS'!$F$15/AM213),"0.0E+00")),IF($E213="IT",VALUE(TEXT(('TOX and EXPO INPUTS'!$F$18/AM213),"0.0E+00"))))</f>
        <v>#DIV/0!</v>
      </c>
      <c r="AP213" s="42" t="e">
        <f t="shared" si="79"/>
        <v>#DIV/0!</v>
      </c>
      <c r="AQ213" s="37" t="e">
        <f t="shared" si="80"/>
        <v>#DIV/0!</v>
      </c>
      <c r="AR213" s="37" t="e">
        <f t="shared" si="81"/>
        <v>#DIV/0!</v>
      </c>
      <c r="AS213" s="37" t="e">
        <f t="shared" si="82"/>
        <v>#DIV/0!</v>
      </c>
      <c r="AT213" s="37" t="e">
        <f t="shared" si="83"/>
        <v>#DIV/0!</v>
      </c>
      <c r="AU213" s="37" t="e">
        <f t="shared" si="84"/>
        <v>#DIV/0!</v>
      </c>
      <c r="AV213" s="42" t="e">
        <f t="shared" si="85"/>
        <v>#DIV/0!</v>
      </c>
      <c r="AW213" s="37" t="e">
        <f t="shared" si="86"/>
        <v>#DIV/0!</v>
      </c>
      <c r="AX213" s="37" t="e">
        <f t="shared" si="87"/>
        <v>#DIV/0!</v>
      </c>
      <c r="AY213" s="37" t="e">
        <f t="shared" si="88"/>
        <v>#DIV/0!</v>
      </c>
      <c r="AZ213" s="37" t="e">
        <f t="shared" si="89"/>
        <v>#DIV/0!</v>
      </c>
      <c r="BA213" s="37" t="e">
        <f t="shared" si="90"/>
        <v>#DIV/0!</v>
      </c>
      <c r="BB213" s="42" t="e">
        <f>IF($E213="ST",VALUE(TEXT((1/(('TOX and EXPO INPUTS'!$F$9/AG213)+('TOX and EXPO INPUTS'!$F$17/AN213))),"0.0E+00")),IF($E213="IT",VALUE(TEXT((1/(('TOX and EXPO INPUTS'!$F$12/AG213)+('TOX and EXPO INPUTS'!$F$20/AN213))),"0.0E+00"))))</f>
        <v>#DIV/0!</v>
      </c>
      <c r="BC213" s="37" t="e">
        <f>IF($E213="ST",VALUE(TEXT((1/(('TOX and EXPO INPUTS'!$F$9/AH213)+('TOX and EXPO INPUTS'!$F$17/AN213))),"0.0E+00")),IF($E213="IT",VALUE(TEXT((1/(('TOX and EXPO INPUTS'!$F$12/AH213)+('TOX and EXPO INPUTS'!$F$20/AN213))),"0.0E+00"))))</f>
        <v>#DIV/0!</v>
      </c>
      <c r="BD213" s="37" t="e">
        <f>IF($E213="ST",VALUE(TEXT((1/(('TOX and EXPO INPUTS'!$F$9/AI213)+('TOX and EXPO INPUTS'!$F$17/AN213))),"0.0E+00")),IF($E213="IT",VALUE(TEXT((1/(('TOX and EXPO INPUTS'!$F$12/AI213)+('TOX and EXPO INPUTS'!$F$20/AN213))),"0.0E+00"))))</f>
        <v>#DIV/0!</v>
      </c>
      <c r="BE213" s="37" t="e">
        <f>IF($E213="ST",VALUE(TEXT((1/(('TOX and EXPO INPUTS'!$F$9/AG213)+('TOX and EXPO INPUTS'!$F$17/AO213))),"0.0E+00")),IF($E213="IT",VALUE(TEXT((1/(('TOX and EXPO INPUTS'!$F$12/AG213)+('TOX and EXPO INPUTS'!$F$20/AO213))),"0.0E+00"))))</f>
        <v>#DIV/0!</v>
      </c>
      <c r="BF213" s="37" t="e">
        <f>IF($E213="ST",VALUE(TEXT((1/(('TOX and EXPO INPUTS'!$F$9/AH213)+('TOX and EXPO INPUTS'!$F$17/AO213))),"0.0E+00")),IF($E213="IT",VALUE(TEXT((1/(('TOX and EXPO INPUTS'!$F$12/AH213)+('TOX and EXPO INPUTS'!$F$20/AO213))),"0.0E+00"))))</f>
        <v>#DIV/0!</v>
      </c>
      <c r="BG213" s="37" t="e">
        <f>IF($E213="ST",VALUE(TEXT((1/(('TOX and EXPO INPUTS'!$F$9/AI213)+('TOX and EXPO INPUTS'!$F$17/AO213))),"0.0E+00")),IF($E213="IT",VALUE(TEXT((1/(('TOX and EXPO INPUTS'!$F$12/AI213)+('TOX and EXPO INPUTS'!$F$20/AO213))),"0.0E+00"))))</f>
        <v>#DIV/0!</v>
      </c>
      <c r="BH213" s="42" t="e">
        <f>VALUE(TEXT((AD213*$T213/365*'TOX and EXPO INPUTS'!$E$33/'TOX and EXPO INPUTS'!$E$34),"0.00E+00"))</f>
        <v>#DIV/0!</v>
      </c>
      <c r="BI213" s="37" t="e">
        <f>VALUE(TEXT((AE213*$T213/365*'TOX and EXPO INPUTS'!$E$33/'TOX and EXPO INPUTS'!$E$34),"0.00E+00"))</f>
        <v>#DIV/0!</v>
      </c>
      <c r="BJ213" s="37" t="e">
        <f>VALUE(TEXT((AF213*$T213/365*'TOX and EXPO INPUTS'!$E$33/'TOX and EXPO INPUTS'!$E$34),"0.00E+00"))</f>
        <v>#DIV/0!</v>
      </c>
      <c r="BK213" s="42" t="e">
        <f>VALUE(TEXT((AD213*$U213/365*'TOX and EXPO INPUTS'!$E$33/'TOX and EXPO INPUTS'!$E$34),"0.00E+00"))</f>
        <v>#DIV/0!</v>
      </c>
      <c r="BL213" s="37" t="e">
        <f>VALUE(TEXT((AE213*$U213/365*'TOX and EXPO INPUTS'!$E$33/'TOX and EXPO INPUTS'!$E$34),"0.00E+00"))</f>
        <v>#DIV/0!</v>
      </c>
      <c r="BM213" s="37" t="e">
        <f>VALUE(TEXT((AF213*$U213/365*'TOX and EXPO INPUTS'!$E$33/'TOX and EXPO INPUTS'!$E$34),"0.00E+00"))</f>
        <v>#DIV/0!</v>
      </c>
      <c r="BN213" s="42" t="e">
        <f>VALUE(TEXT((AL213*$T213/365*'TOX and EXPO INPUTS'!$E$33/'TOX and EXPO INPUTS'!$E$34),"0.00E+00"))</f>
        <v>#DIV/0!</v>
      </c>
      <c r="BO213" s="37" t="e">
        <f>VALUE(TEXT((AM213*$T213/365*'TOX and EXPO INPUTS'!$E$33/'TOX and EXPO INPUTS'!$E$34),"0.00E+00"))</f>
        <v>#DIV/0!</v>
      </c>
      <c r="BP213" s="42" t="e">
        <f>VALUE(TEXT((AL213*$U213/365*'TOX and EXPO INPUTS'!$E$33/'TOX and EXPO INPUTS'!$E$34),"0.00E+00"))</f>
        <v>#DIV/0!</v>
      </c>
      <c r="BQ213" s="37" t="e">
        <f>VALUE(TEXT((AM213*$U213/365*'TOX and EXPO INPUTS'!$E$33/'TOX and EXPO INPUTS'!$E$34),"0.00E+00"))</f>
        <v>#DIV/0!</v>
      </c>
      <c r="BR213" s="42" t="e">
        <f>VALUE(TEXT((AP213*$T213/365*'TOX and EXPO INPUTS'!$E$33/'TOX and EXPO INPUTS'!$E$34),"0.00E+00"))</f>
        <v>#DIV/0!</v>
      </c>
      <c r="BS213" s="37" t="e">
        <f>VALUE(TEXT((AQ213*$T213/365*'TOX and EXPO INPUTS'!$E$33/'TOX and EXPO INPUTS'!$E$34),"0.00E+00"))</f>
        <v>#DIV/0!</v>
      </c>
      <c r="BT213" s="37" t="e">
        <f>VALUE(TEXT((AR213*$T213/365*'TOX and EXPO INPUTS'!$E$33/'TOX and EXPO INPUTS'!$E$34),"0.00E+00"))</f>
        <v>#DIV/0!</v>
      </c>
      <c r="BU213" s="37" t="e">
        <f>VALUE(TEXT((AS213*$T213/365*'TOX and EXPO INPUTS'!$E$33/'TOX and EXPO INPUTS'!$E$34),"0.00E+00"))</f>
        <v>#DIV/0!</v>
      </c>
      <c r="BV213" s="37" t="e">
        <f>VALUE(TEXT((AT213*$T213/365*'TOX and EXPO INPUTS'!$E$33/'TOX and EXPO INPUTS'!$E$34),"0.00E+00"))</f>
        <v>#DIV/0!</v>
      </c>
      <c r="BW213" s="37" t="e">
        <f>VALUE(TEXT((AU213*$T213/365*'TOX and EXPO INPUTS'!$E$33/'TOX and EXPO INPUTS'!$E$34),"0.00E+00"))</f>
        <v>#DIV/0!</v>
      </c>
      <c r="BX213" s="42" t="e">
        <f>VALUE(TEXT((AP213*$U213/365*'TOX and EXPO INPUTS'!$E$33/'TOX and EXPO INPUTS'!$E$34),"0.00E+00"))</f>
        <v>#DIV/0!</v>
      </c>
      <c r="BY213" s="37" t="e">
        <f>VALUE(TEXT((AQ213*$U213/365*'TOX and EXPO INPUTS'!$E$33/'TOX and EXPO INPUTS'!$E$34),"0.00E+00"))</f>
        <v>#DIV/0!</v>
      </c>
      <c r="BZ213" s="37" t="e">
        <f>VALUE(TEXT((AR213*$U213/365*'TOX and EXPO INPUTS'!$E$33/'TOX and EXPO INPUTS'!$E$34),"0.00E+00"))</f>
        <v>#DIV/0!</v>
      </c>
      <c r="CA213" s="37" t="e">
        <f>VALUE(TEXT((AS213*$U213/365*'TOX and EXPO INPUTS'!$E$33/'TOX and EXPO INPUTS'!$E$34),"0.00E+00"))</f>
        <v>#DIV/0!</v>
      </c>
      <c r="CB213" s="37" t="e">
        <f>VALUE(TEXT((AT213*$U213/365*'TOX and EXPO INPUTS'!$E$33/'TOX and EXPO INPUTS'!$E$34),"0.00E+00"))</f>
        <v>#DIV/0!</v>
      </c>
      <c r="CC213" s="37" t="e">
        <f>VALUE(TEXT((AU213*$U213/365*'TOX and EXPO INPUTS'!$E$33/'TOX and EXPO INPUTS'!$E$34),"0.00E+00"))</f>
        <v>#DIV/0!</v>
      </c>
      <c r="CD213" s="58" t="e">
        <f>VALUE(TEXT((BR213*'TOX and EXPO INPUTS'!$F$23),"0.00E+00"))</f>
        <v>#DIV/0!</v>
      </c>
      <c r="CE213" s="57" t="e">
        <f>VALUE(TEXT((BS213*'TOX and EXPO INPUTS'!$F$23),"0.00E+00"))</f>
        <v>#DIV/0!</v>
      </c>
      <c r="CF213" s="57" t="e">
        <f>VALUE(TEXT((BT213*'TOX and EXPO INPUTS'!$F$23),"0.00E+00"))</f>
        <v>#DIV/0!</v>
      </c>
      <c r="CG213" s="57" t="e">
        <f>VALUE(TEXT((BU213*'TOX and EXPO INPUTS'!$F$23),"0.00E+00"))</f>
        <v>#DIV/0!</v>
      </c>
      <c r="CH213" s="57" t="e">
        <f>VALUE(TEXT((BV213*'TOX and EXPO INPUTS'!$F$23),"0.00E+00"))</f>
        <v>#DIV/0!</v>
      </c>
      <c r="CI213" s="57" t="e">
        <f>VALUE(TEXT((BW213*'TOX and EXPO INPUTS'!$F$23),"0.00E+00"))</f>
        <v>#DIV/0!</v>
      </c>
      <c r="CJ213" s="58" t="e">
        <f>VALUE(TEXT((BX213*'TOX and EXPO INPUTS'!$F$23),"0.00E+00"))</f>
        <v>#DIV/0!</v>
      </c>
      <c r="CK213" s="57" t="e">
        <f>VALUE(TEXT((BY213*'TOX and EXPO INPUTS'!$F$23),"0.00E+00"))</f>
        <v>#DIV/0!</v>
      </c>
      <c r="CL213" s="57" t="e">
        <f>VALUE(TEXT((BZ213*'TOX and EXPO INPUTS'!$F$23),"0.00E+00"))</f>
        <v>#DIV/0!</v>
      </c>
      <c r="CM213" s="57" t="e">
        <f>VALUE(TEXT((CA213*'TOX and EXPO INPUTS'!$F$23),"0.00E+00"))</f>
        <v>#DIV/0!</v>
      </c>
      <c r="CN213" s="57" t="e">
        <f>VALUE(TEXT((CB213*'TOX and EXPO INPUTS'!$F$23),"0.00E+00"))</f>
        <v>#DIV/0!</v>
      </c>
      <c r="CO213" s="57" t="e">
        <f>VALUE(TEXT((CC213*'TOX and EXPO INPUTS'!$F$23),"0.00E+00"))</f>
        <v>#DIV/0!</v>
      </c>
      <c r="CP213" s="38" t="s">
        <v>106</v>
      </c>
      <c r="CQ213" s="34" t="s">
        <v>107</v>
      </c>
      <c r="CR213" s="34" t="s">
        <v>108</v>
      </c>
      <c r="CS213" s="39" t="s">
        <v>109</v>
      </c>
    </row>
    <row r="214" spans="1:97" ht="48" customHeight="1" x14ac:dyDescent="0.25">
      <c r="A214" s="34" t="s">
        <v>98</v>
      </c>
      <c r="B214" s="34" t="s">
        <v>99</v>
      </c>
      <c r="C214" s="34" t="s">
        <v>115</v>
      </c>
      <c r="D214" s="34" t="s">
        <v>442</v>
      </c>
      <c r="E214" s="39" t="s">
        <v>112</v>
      </c>
      <c r="F214" s="40" t="s">
        <v>139</v>
      </c>
      <c r="G214" s="43"/>
      <c r="H214" s="36" t="s">
        <v>104</v>
      </c>
      <c r="I214" s="67"/>
      <c r="J214" s="36" t="s">
        <v>105</v>
      </c>
      <c r="K214" s="100">
        <f>VLOOKUP(F214,'Amount Seed Planted_variables'!$A$3:$I$74,2,0)</f>
        <v>80000</v>
      </c>
      <c r="L214" s="100">
        <f>VLOOKUP(F214,'Amount Seed Planted_variables'!$A$3:$I$74,3,0)</f>
        <v>150000</v>
      </c>
      <c r="M214" s="36">
        <f t="shared" si="95"/>
        <v>0</v>
      </c>
      <c r="N214" s="35">
        <f t="shared" si="96"/>
        <v>0</v>
      </c>
      <c r="O214" s="101">
        <v>225</v>
      </c>
      <c r="P214" s="93">
        <f>VLOOKUP(F214,'Amount Seed Planted_variables'!$A$3:$I$74,4,0)</f>
        <v>21780</v>
      </c>
      <c r="Q214" s="93">
        <f>VLOOKUP(F214,'Amount Seed Planted_variables'!$A$3:$I$74,7,0)</f>
        <v>80</v>
      </c>
      <c r="R214" s="93">
        <f>VLOOKUP(F214,'Amount Seed Planted_variables'!$A$3:$I$74,8,0)</f>
        <v>1742400</v>
      </c>
      <c r="S214" s="87" t="str">
        <f t="shared" si="92"/>
        <v>NA</v>
      </c>
      <c r="T214" s="35">
        <v>10</v>
      </c>
      <c r="U214" s="35">
        <v>30</v>
      </c>
      <c r="V214" s="41">
        <v>3994</v>
      </c>
      <c r="W214" s="35">
        <v>797</v>
      </c>
      <c r="X214" s="35">
        <v>530</v>
      </c>
      <c r="Y214" s="41">
        <v>66</v>
      </c>
      <c r="Z214" s="35">
        <f t="shared" si="91"/>
        <v>6.6000000000000005</v>
      </c>
      <c r="AA214" s="42">
        <f t="shared" si="97"/>
        <v>0</v>
      </c>
      <c r="AB214" s="37">
        <f t="shared" si="98"/>
        <v>0</v>
      </c>
      <c r="AC214" s="37">
        <f t="shared" si="99"/>
        <v>0</v>
      </c>
      <c r="AD214" s="42" t="e">
        <f>VALUE(TEXT(((AA214*'TOX and EXPO INPUTS'!$F$13)/'TOX and EXPO INPUTS'!$E$27),"0.00E+00"))</f>
        <v>#DIV/0!</v>
      </c>
      <c r="AE214" s="37" t="e">
        <f>VALUE(TEXT(((AB214*'TOX and EXPO INPUTS'!$F$13)/'TOX and EXPO INPUTS'!$E$27),"0.00E+00"))</f>
        <v>#DIV/0!</v>
      </c>
      <c r="AF214" s="37" t="e">
        <f>VALUE(TEXT(((AC214*'TOX and EXPO INPUTS'!$F$13)/'TOX and EXPO INPUTS'!$E$27),"0.00E+00"))</f>
        <v>#DIV/0!</v>
      </c>
      <c r="AG214" s="42" t="e">
        <f>IF($E214="ST",VALUE(TEXT(('TOX and EXPO INPUTS'!$F$7/AD214),"0.0E+00")),IF($E214="IT",VALUE(TEXT(('TOX and EXPO INPUTS'!$F$10/AD214),"0.0E+00"))))</f>
        <v>#DIV/0!</v>
      </c>
      <c r="AH214" s="37" t="e">
        <f>IF($E214="ST",VALUE(TEXT(('TOX and EXPO INPUTS'!$F$7/AE214),"0.0E+00")),IF($E214="IT",VALUE(TEXT(('TOX and EXPO INPUTS'!$F$10/AE214),"0.0E+00"))))</f>
        <v>#DIV/0!</v>
      </c>
      <c r="AI214" s="37" t="e">
        <f>IF($E214="ST",VALUE(TEXT(('TOX and EXPO INPUTS'!$F$7/AF214),"0.0E+00")),IF($E214="IT",VALUE(TEXT(('TOX and EXPO INPUTS'!$F$10/AF214),"0.0E+00"))))</f>
        <v>#DIV/0!</v>
      </c>
      <c r="AJ214" s="42">
        <f t="shared" si="93"/>
        <v>0</v>
      </c>
      <c r="AK214" s="37">
        <f t="shared" si="94"/>
        <v>0</v>
      </c>
      <c r="AL214" s="42" t="e">
        <f>VALUE(TEXT(((AJ214*'TOX and EXPO INPUTS'!$F$21)/'TOX and EXPO INPUTS'!$E$29),"0.00E+00"))</f>
        <v>#DIV/0!</v>
      </c>
      <c r="AM214" s="37" t="e">
        <f>VALUE(TEXT(((AK214*'TOX and EXPO INPUTS'!$F$21)/'TOX and EXPO INPUTS'!$E$29),"0.00E+00"))</f>
        <v>#DIV/0!</v>
      </c>
      <c r="AN214" s="42" t="e">
        <f>IF($E214="ST",VALUE(TEXT(('TOX and EXPO INPUTS'!$F$15/AL214),"0.0E+00")),IF($E214="IT",VALUE(TEXT(('TOX and EXPO INPUTS'!$F$18/AL214),"0.0E+00"))))</f>
        <v>#DIV/0!</v>
      </c>
      <c r="AO214" s="37" t="e">
        <f>IF($E214="ST",VALUE(TEXT(('TOX and EXPO INPUTS'!$F$15/AM214),"0.0E+00")),IF($E214="IT",VALUE(TEXT(('TOX and EXPO INPUTS'!$F$18/AM214),"0.0E+00"))))</f>
        <v>#DIV/0!</v>
      </c>
      <c r="AP214" s="42" t="e">
        <f t="shared" si="79"/>
        <v>#DIV/0!</v>
      </c>
      <c r="AQ214" s="37" t="e">
        <f t="shared" si="80"/>
        <v>#DIV/0!</v>
      </c>
      <c r="AR214" s="37" t="e">
        <f t="shared" si="81"/>
        <v>#DIV/0!</v>
      </c>
      <c r="AS214" s="37" t="e">
        <f t="shared" si="82"/>
        <v>#DIV/0!</v>
      </c>
      <c r="AT214" s="37" t="e">
        <f t="shared" si="83"/>
        <v>#DIV/0!</v>
      </c>
      <c r="AU214" s="37" t="e">
        <f t="shared" si="84"/>
        <v>#DIV/0!</v>
      </c>
      <c r="AV214" s="42" t="e">
        <f t="shared" si="85"/>
        <v>#DIV/0!</v>
      </c>
      <c r="AW214" s="37" t="e">
        <f t="shared" si="86"/>
        <v>#DIV/0!</v>
      </c>
      <c r="AX214" s="37" t="e">
        <f t="shared" si="87"/>
        <v>#DIV/0!</v>
      </c>
      <c r="AY214" s="37" t="e">
        <f t="shared" si="88"/>
        <v>#DIV/0!</v>
      </c>
      <c r="AZ214" s="37" t="e">
        <f t="shared" si="89"/>
        <v>#DIV/0!</v>
      </c>
      <c r="BA214" s="37" t="e">
        <f t="shared" si="90"/>
        <v>#DIV/0!</v>
      </c>
      <c r="BB214" s="42" t="e">
        <f>IF($E214="ST",VALUE(TEXT((1/(('TOX and EXPO INPUTS'!$F$9/AG214)+('TOX and EXPO INPUTS'!$F$17/AN214))),"0.0E+00")),IF($E214="IT",VALUE(TEXT((1/(('TOX and EXPO INPUTS'!$F$12/AG214)+('TOX and EXPO INPUTS'!$F$20/AN214))),"0.0E+00"))))</f>
        <v>#DIV/0!</v>
      </c>
      <c r="BC214" s="37" t="e">
        <f>IF($E214="ST",VALUE(TEXT((1/(('TOX and EXPO INPUTS'!$F$9/AH214)+('TOX and EXPO INPUTS'!$F$17/AN214))),"0.0E+00")),IF($E214="IT",VALUE(TEXT((1/(('TOX and EXPO INPUTS'!$F$12/AH214)+('TOX and EXPO INPUTS'!$F$20/AN214))),"0.0E+00"))))</f>
        <v>#DIV/0!</v>
      </c>
      <c r="BD214" s="37" t="e">
        <f>IF($E214="ST",VALUE(TEXT((1/(('TOX and EXPO INPUTS'!$F$9/AI214)+('TOX and EXPO INPUTS'!$F$17/AN214))),"0.0E+00")),IF($E214="IT",VALUE(TEXT((1/(('TOX and EXPO INPUTS'!$F$12/AI214)+('TOX and EXPO INPUTS'!$F$20/AN214))),"0.0E+00"))))</f>
        <v>#DIV/0!</v>
      </c>
      <c r="BE214" s="37" t="e">
        <f>IF($E214="ST",VALUE(TEXT((1/(('TOX and EXPO INPUTS'!$F$9/AG214)+('TOX and EXPO INPUTS'!$F$17/AO214))),"0.0E+00")),IF($E214="IT",VALUE(TEXT((1/(('TOX and EXPO INPUTS'!$F$12/AG214)+('TOX and EXPO INPUTS'!$F$20/AO214))),"0.0E+00"))))</f>
        <v>#DIV/0!</v>
      </c>
      <c r="BF214" s="37" t="e">
        <f>IF($E214="ST",VALUE(TEXT((1/(('TOX and EXPO INPUTS'!$F$9/AH214)+('TOX and EXPO INPUTS'!$F$17/AO214))),"0.0E+00")),IF($E214="IT",VALUE(TEXT((1/(('TOX and EXPO INPUTS'!$F$12/AH214)+('TOX and EXPO INPUTS'!$F$20/AO214))),"0.0E+00"))))</f>
        <v>#DIV/0!</v>
      </c>
      <c r="BG214" s="37" t="e">
        <f>IF($E214="ST",VALUE(TEXT((1/(('TOX and EXPO INPUTS'!$F$9/AI214)+('TOX and EXPO INPUTS'!$F$17/AO214))),"0.0E+00")),IF($E214="IT",VALUE(TEXT((1/(('TOX and EXPO INPUTS'!$F$12/AI214)+('TOX and EXPO INPUTS'!$F$20/AO214))),"0.0E+00"))))</f>
        <v>#DIV/0!</v>
      </c>
      <c r="BH214" s="42" t="e">
        <f>VALUE(TEXT((AD214*$T214/365*'TOX and EXPO INPUTS'!$E$33/'TOX and EXPO INPUTS'!$E$34),"0.00E+00"))</f>
        <v>#DIV/0!</v>
      </c>
      <c r="BI214" s="37" t="e">
        <f>VALUE(TEXT((AE214*$T214/365*'TOX and EXPO INPUTS'!$E$33/'TOX and EXPO INPUTS'!$E$34),"0.00E+00"))</f>
        <v>#DIV/0!</v>
      </c>
      <c r="BJ214" s="37" t="e">
        <f>VALUE(TEXT((AF214*$T214/365*'TOX and EXPO INPUTS'!$E$33/'TOX and EXPO INPUTS'!$E$34),"0.00E+00"))</f>
        <v>#DIV/0!</v>
      </c>
      <c r="BK214" s="42" t="e">
        <f>VALUE(TEXT((AD214*$U214/365*'TOX and EXPO INPUTS'!$E$33/'TOX and EXPO INPUTS'!$E$34),"0.00E+00"))</f>
        <v>#DIV/0!</v>
      </c>
      <c r="BL214" s="37" t="e">
        <f>VALUE(TEXT((AE214*$U214/365*'TOX and EXPO INPUTS'!$E$33/'TOX and EXPO INPUTS'!$E$34),"0.00E+00"))</f>
        <v>#DIV/0!</v>
      </c>
      <c r="BM214" s="37" t="e">
        <f>VALUE(TEXT((AF214*$U214/365*'TOX and EXPO INPUTS'!$E$33/'TOX and EXPO INPUTS'!$E$34),"0.00E+00"))</f>
        <v>#DIV/0!</v>
      </c>
      <c r="BN214" s="42" t="e">
        <f>VALUE(TEXT((AL214*$T214/365*'TOX and EXPO INPUTS'!$E$33/'TOX and EXPO INPUTS'!$E$34),"0.00E+00"))</f>
        <v>#DIV/0!</v>
      </c>
      <c r="BO214" s="37" t="e">
        <f>VALUE(TEXT((AM214*$T214/365*'TOX and EXPO INPUTS'!$E$33/'TOX and EXPO INPUTS'!$E$34),"0.00E+00"))</f>
        <v>#DIV/0!</v>
      </c>
      <c r="BP214" s="42" t="e">
        <f>VALUE(TEXT((AL214*$U214/365*'TOX and EXPO INPUTS'!$E$33/'TOX and EXPO INPUTS'!$E$34),"0.00E+00"))</f>
        <v>#DIV/0!</v>
      </c>
      <c r="BQ214" s="37" t="e">
        <f>VALUE(TEXT((AM214*$U214/365*'TOX and EXPO INPUTS'!$E$33/'TOX and EXPO INPUTS'!$E$34),"0.00E+00"))</f>
        <v>#DIV/0!</v>
      </c>
      <c r="BR214" s="42" t="e">
        <f>VALUE(TEXT((AP214*$T214/365*'TOX and EXPO INPUTS'!$E$33/'TOX and EXPO INPUTS'!$E$34),"0.00E+00"))</f>
        <v>#DIV/0!</v>
      </c>
      <c r="BS214" s="37" t="e">
        <f>VALUE(TEXT((AQ214*$T214/365*'TOX and EXPO INPUTS'!$E$33/'TOX and EXPO INPUTS'!$E$34),"0.00E+00"))</f>
        <v>#DIV/0!</v>
      </c>
      <c r="BT214" s="37" t="e">
        <f>VALUE(TEXT((AR214*$T214/365*'TOX and EXPO INPUTS'!$E$33/'TOX and EXPO INPUTS'!$E$34),"0.00E+00"))</f>
        <v>#DIV/0!</v>
      </c>
      <c r="BU214" s="37" t="e">
        <f>VALUE(TEXT((AS214*$T214/365*'TOX and EXPO INPUTS'!$E$33/'TOX and EXPO INPUTS'!$E$34),"0.00E+00"))</f>
        <v>#DIV/0!</v>
      </c>
      <c r="BV214" s="37" t="e">
        <f>VALUE(TEXT((AT214*$T214/365*'TOX and EXPO INPUTS'!$E$33/'TOX and EXPO INPUTS'!$E$34),"0.00E+00"))</f>
        <v>#DIV/0!</v>
      </c>
      <c r="BW214" s="37" t="e">
        <f>VALUE(TEXT((AU214*$T214/365*'TOX and EXPO INPUTS'!$E$33/'TOX and EXPO INPUTS'!$E$34),"0.00E+00"))</f>
        <v>#DIV/0!</v>
      </c>
      <c r="BX214" s="42" t="e">
        <f>VALUE(TEXT((AP214*$U214/365*'TOX and EXPO INPUTS'!$E$33/'TOX and EXPO INPUTS'!$E$34),"0.00E+00"))</f>
        <v>#DIV/0!</v>
      </c>
      <c r="BY214" s="37" t="e">
        <f>VALUE(TEXT((AQ214*$U214/365*'TOX and EXPO INPUTS'!$E$33/'TOX and EXPO INPUTS'!$E$34),"0.00E+00"))</f>
        <v>#DIV/0!</v>
      </c>
      <c r="BZ214" s="37" t="e">
        <f>VALUE(TEXT((AR214*$U214/365*'TOX and EXPO INPUTS'!$E$33/'TOX and EXPO INPUTS'!$E$34),"0.00E+00"))</f>
        <v>#DIV/0!</v>
      </c>
      <c r="CA214" s="37" t="e">
        <f>VALUE(TEXT((AS214*$U214/365*'TOX and EXPO INPUTS'!$E$33/'TOX and EXPO INPUTS'!$E$34),"0.00E+00"))</f>
        <v>#DIV/0!</v>
      </c>
      <c r="CB214" s="37" t="e">
        <f>VALUE(TEXT((AT214*$U214/365*'TOX and EXPO INPUTS'!$E$33/'TOX and EXPO INPUTS'!$E$34),"0.00E+00"))</f>
        <v>#DIV/0!</v>
      </c>
      <c r="CC214" s="37" t="e">
        <f>VALUE(TEXT((AU214*$U214/365*'TOX and EXPO INPUTS'!$E$33/'TOX and EXPO INPUTS'!$E$34),"0.00E+00"))</f>
        <v>#DIV/0!</v>
      </c>
      <c r="CD214" s="58" t="e">
        <f>VALUE(TEXT((BR214*'TOX and EXPO INPUTS'!$F$23),"0.00E+00"))</f>
        <v>#DIV/0!</v>
      </c>
      <c r="CE214" s="57" t="e">
        <f>VALUE(TEXT((BS214*'TOX and EXPO INPUTS'!$F$23),"0.00E+00"))</f>
        <v>#DIV/0!</v>
      </c>
      <c r="CF214" s="57" t="e">
        <f>VALUE(TEXT((BT214*'TOX and EXPO INPUTS'!$F$23),"0.00E+00"))</f>
        <v>#DIV/0!</v>
      </c>
      <c r="CG214" s="57" t="e">
        <f>VALUE(TEXT((BU214*'TOX and EXPO INPUTS'!$F$23),"0.00E+00"))</f>
        <v>#DIV/0!</v>
      </c>
      <c r="CH214" s="57" t="e">
        <f>VALUE(TEXT((BV214*'TOX and EXPO INPUTS'!$F$23),"0.00E+00"))</f>
        <v>#DIV/0!</v>
      </c>
      <c r="CI214" s="57" t="e">
        <f>VALUE(TEXT((BW214*'TOX and EXPO INPUTS'!$F$23),"0.00E+00"))</f>
        <v>#DIV/0!</v>
      </c>
      <c r="CJ214" s="58" t="e">
        <f>VALUE(TEXT((BX214*'TOX and EXPO INPUTS'!$F$23),"0.00E+00"))</f>
        <v>#DIV/0!</v>
      </c>
      <c r="CK214" s="57" t="e">
        <f>VALUE(TEXT((BY214*'TOX and EXPO INPUTS'!$F$23),"0.00E+00"))</f>
        <v>#DIV/0!</v>
      </c>
      <c r="CL214" s="57" t="e">
        <f>VALUE(TEXT((BZ214*'TOX and EXPO INPUTS'!$F$23),"0.00E+00"))</f>
        <v>#DIV/0!</v>
      </c>
      <c r="CM214" s="57" t="e">
        <f>VALUE(TEXT((CA214*'TOX and EXPO INPUTS'!$F$23),"0.00E+00"))</f>
        <v>#DIV/0!</v>
      </c>
      <c r="CN214" s="57" t="e">
        <f>VALUE(TEXT((CB214*'TOX and EXPO INPUTS'!$F$23),"0.00E+00"))</f>
        <v>#DIV/0!</v>
      </c>
      <c r="CO214" s="57" t="e">
        <f>VALUE(TEXT((CC214*'TOX and EXPO INPUTS'!$F$23),"0.00E+00"))</f>
        <v>#DIV/0!</v>
      </c>
      <c r="CP214" s="38" t="s">
        <v>106</v>
      </c>
      <c r="CQ214" s="34" t="s">
        <v>107</v>
      </c>
      <c r="CR214" s="34" t="s">
        <v>108</v>
      </c>
      <c r="CS214" s="39" t="s">
        <v>109</v>
      </c>
    </row>
    <row r="215" spans="1:97" ht="48" customHeight="1" x14ac:dyDescent="0.25">
      <c r="A215" s="34" t="s">
        <v>98</v>
      </c>
      <c r="B215" s="34" t="s">
        <v>99</v>
      </c>
      <c r="C215" s="34" t="s">
        <v>113</v>
      </c>
      <c r="D215" s="34" t="s">
        <v>110</v>
      </c>
      <c r="E215" s="39" t="s">
        <v>102</v>
      </c>
      <c r="F215" s="40" t="s">
        <v>140</v>
      </c>
      <c r="G215" s="43"/>
      <c r="H215" s="36" t="s">
        <v>104</v>
      </c>
      <c r="I215" s="67"/>
      <c r="J215" s="36" t="s">
        <v>105</v>
      </c>
      <c r="K215" s="100">
        <f>VLOOKUP(F215,'Amount Seed Planted_variables'!$A$3:$I$74,2,0)</f>
        <v>1000000</v>
      </c>
      <c r="L215" s="100">
        <f>VLOOKUP(F215,'Amount Seed Planted_variables'!$A$3:$I$74,3,0)</f>
        <v>1152000</v>
      </c>
      <c r="M215" s="36">
        <f t="shared" si="95"/>
        <v>0</v>
      </c>
      <c r="N215" s="35">
        <f t="shared" si="96"/>
        <v>0</v>
      </c>
      <c r="O215" s="101">
        <v>3000</v>
      </c>
      <c r="P215" s="93">
        <f>VLOOKUP(F215,'Amount Seed Planted_variables'!$A$3:$I$74,4,0)</f>
        <v>69696</v>
      </c>
      <c r="Q215" s="93">
        <f>VLOOKUP(F215,'Amount Seed Planted_variables'!$A$3:$I$74,7,0)</f>
        <v>80</v>
      </c>
      <c r="R215" s="93">
        <f>VLOOKUP(F215,'Amount Seed Planted_variables'!$A$3:$I$74,8,0)</f>
        <v>5575680</v>
      </c>
      <c r="S215" s="87" t="str">
        <f t="shared" si="92"/>
        <v>NA</v>
      </c>
      <c r="T215" s="35">
        <v>10</v>
      </c>
      <c r="U215" s="35">
        <v>30</v>
      </c>
      <c r="V215" s="41">
        <v>68</v>
      </c>
      <c r="W215" s="35">
        <v>16.899999999999999</v>
      </c>
      <c r="X215" s="35">
        <v>13.1</v>
      </c>
      <c r="Y215" s="41">
        <v>3.6</v>
      </c>
      <c r="Z215" s="35">
        <f t="shared" si="91"/>
        <v>0.36000000000000004</v>
      </c>
      <c r="AA215" s="42">
        <f t="shared" si="97"/>
        <v>0</v>
      </c>
      <c r="AB215" s="37">
        <f t="shared" si="98"/>
        <v>0</v>
      </c>
      <c r="AC215" s="37">
        <f t="shared" si="99"/>
        <v>0</v>
      </c>
      <c r="AD215" s="42" t="e">
        <f>VALUE(TEXT(((AA215*'TOX and EXPO INPUTS'!$F$13)/'TOX and EXPO INPUTS'!$E$27),"0.00E+00"))</f>
        <v>#DIV/0!</v>
      </c>
      <c r="AE215" s="37" t="e">
        <f>VALUE(TEXT(((AB215*'TOX and EXPO INPUTS'!$F$13)/'TOX and EXPO INPUTS'!$E$27),"0.00E+00"))</f>
        <v>#DIV/0!</v>
      </c>
      <c r="AF215" s="37" t="e">
        <f>VALUE(TEXT(((AC215*'TOX and EXPO INPUTS'!$F$13)/'TOX and EXPO INPUTS'!$E$27),"0.00E+00"))</f>
        <v>#DIV/0!</v>
      </c>
      <c r="AG215" s="42" t="e">
        <f>IF($E215="ST",VALUE(TEXT(('TOX and EXPO INPUTS'!$F$7/AD215),"0.0E+00")),IF($E215="IT",VALUE(TEXT(('TOX and EXPO INPUTS'!$F$10/AD215),"0.0E+00"))))</f>
        <v>#DIV/0!</v>
      </c>
      <c r="AH215" s="37" t="e">
        <f>IF($E215="ST",VALUE(TEXT(('TOX and EXPO INPUTS'!$F$7/AE215),"0.0E+00")),IF($E215="IT",VALUE(TEXT(('TOX and EXPO INPUTS'!$F$10/AE215),"0.0E+00"))))</f>
        <v>#DIV/0!</v>
      </c>
      <c r="AI215" s="37" t="e">
        <f>IF($E215="ST",VALUE(TEXT(('TOX and EXPO INPUTS'!$F$7/AF215),"0.0E+00")),IF($E215="IT",VALUE(TEXT(('TOX and EXPO INPUTS'!$F$10/AF215),"0.0E+00"))))</f>
        <v>#DIV/0!</v>
      </c>
      <c r="AJ215" s="42">
        <f t="shared" si="93"/>
        <v>0</v>
      </c>
      <c r="AK215" s="37">
        <f t="shared" si="94"/>
        <v>0</v>
      </c>
      <c r="AL215" s="42" t="e">
        <f>VALUE(TEXT(((AJ215*'TOX and EXPO INPUTS'!$F$21)/'TOX and EXPO INPUTS'!$E$29),"0.00E+00"))</f>
        <v>#DIV/0!</v>
      </c>
      <c r="AM215" s="37" t="e">
        <f>VALUE(TEXT(((AK215*'TOX and EXPO INPUTS'!$F$21)/'TOX and EXPO INPUTS'!$E$29),"0.00E+00"))</f>
        <v>#DIV/0!</v>
      </c>
      <c r="AN215" s="42" t="e">
        <f>IF($E215="ST",VALUE(TEXT(('TOX and EXPO INPUTS'!$F$15/AL215),"0.0E+00")),IF($E215="IT",VALUE(TEXT(('TOX and EXPO INPUTS'!$F$18/AL215),"0.0E+00"))))</f>
        <v>#DIV/0!</v>
      </c>
      <c r="AO215" s="37" t="e">
        <f>IF($E215="ST",VALUE(TEXT(('TOX and EXPO INPUTS'!$F$15/AM215),"0.0E+00")),IF($E215="IT",VALUE(TEXT(('TOX and EXPO INPUTS'!$F$18/AM215),"0.0E+00"))))</f>
        <v>#DIV/0!</v>
      </c>
      <c r="AP215" s="42" t="e">
        <f t="shared" si="79"/>
        <v>#DIV/0!</v>
      </c>
      <c r="AQ215" s="37" t="e">
        <f t="shared" si="80"/>
        <v>#DIV/0!</v>
      </c>
      <c r="AR215" s="37" t="e">
        <f t="shared" si="81"/>
        <v>#DIV/0!</v>
      </c>
      <c r="AS215" s="37" t="e">
        <f t="shared" si="82"/>
        <v>#DIV/0!</v>
      </c>
      <c r="AT215" s="37" t="e">
        <f t="shared" si="83"/>
        <v>#DIV/0!</v>
      </c>
      <c r="AU215" s="37" t="e">
        <f t="shared" si="84"/>
        <v>#DIV/0!</v>
      </c>
      <c r="AV215" s="42" t="e">
        <f t="shared" si="85"/>
        <v>#DIV/0!</v>
      </c>
      <c r="AW215" s="37" t="e">
        <f t="shared" si="86"/>
        <v>#DIV/0!</v>
      </c>
      <c r="AX215" s="37" t="e">
        <f t="shared" si="87"/>
        <v>#DIV/0!</v>
      </c>
      <c r="AY215" s="37" t="e">
        <f t="shared" si="88"/>
        <v>#DIV/0!</v>
      </c>
      <c r="AZ215" s="37" t="e">
        <f t="shared" si="89"/>
        <v>#DIV/0!</v>
      </c>
      <c r="BA215" s="37" t="e">
        <f t="shared" si="90"/>
        <v>#DIV/0!</v>
      </c>
      <c r="BB215" s="42" t="e">
        <f>IF($E215="ST",VALUE(TEXT((1/(('TOX and EXPO INPUTS'!$F$9/AG215)+('TOX and EXPO INPUTS'!$F$17/AN215))),"0.0E+00")),IF($E215="IT",VALUE(TEXT((1/(('TOX and EXPO INPUTS'!$F$12/AG215)+('TOX and EXPO INPUTS'!$F$20/AN215))),"0.0E+00"))))</f>
        <v>#DIV/0!</v>
      </c>
      <c r="BC215" s="37" t="e">
        <f>IF($E215="ST",VALUE(TEXT((1/(('TOX and EXPO INPUTS'!$F$9/AH215)+('TOX and EXPO INPUTS'!$F$17/AN215))),"0.0E+00")),IF($E215="IT",VALUE(TEXT((1/(('TOX and EXPO INPUTS'!$F$12/AH215)+('TOX and EXPO INPUTS'!$F$20/AN215))),"0.0E+00"))))</f>
        <v>#DIV/0!</v>
      </c>
      <c r="BD215" s="37" t="e">
        <f>IF($E215="ST",VALUE(TEXT((1/(('TOX and EXPO INPUTS'!$F$9/AI215)+('TOX and EXPO INPUTS'!$F$17/AN215))),"0.0E+00")),IF($E215="IT",VALUE(TEXT((1/(('TOX and EXPO INPUTS'!$F$12/AI215)+('TOX and EXPO INPUTS'!$F$20/AN215))),"0.0E+00"))))</f>
        <v>#DIV/0!</v>
      </c>
      <c r="BE215" s="37" t="e">
        <f>IF($E215="ST",VALUE(TEXT((1/(('TOX and EXPO INPUTS'!$F$9/AG215)+('TOX and EXPO INPUTS'!$F$17/AO215))),"0.0E+00")),IF($E215="IT",VALUE(TEXT((1/(('TOX and EXPO INPUTS'!$F$12/AG215)+('TOX and EXPO INPUTS'!$F$20/AO215))),"0.0E+00"))))</f>
        <v>#DIV/0!</v>
      </c>
      <c r="BF215" s="37" t="e">
        <f>IF($E215="ST",VALUE(TEXT((1/(('TOX and EXPO INPUTS'!$F$9/AH215)+('TOX and EXPO INPUTS'!$F$17/AO215))),"0.0E+00")),IF($E215="IT",VALUE(TEXT((1/(('TOX and EXPO INPUTS'!$F$12/AH215)+('TOX and EXPO INPUTS'!$F$20/AO215))),"0.0E+00"))))</f>
        <v>#DIV/0!</v>
      </c>
      <c r="BG215" s="37" t="e">
        <f>IF($E215="ST",VALUE(TEXT((1/(('TOX and EXPO INPUTS'!$F$9/AI215)+('TOX and EXPO INPUTS'!$F$17/AO215))),"0.0E+00")),IF($E215="IT",VALUE(TEXT((1/(('TOX and EXPO INPUTS'!$F$12/AI215)+('TOX and EXPO INPUTS'!$F$20/AO215))),"0.0E+00"))))</f>
        <v>#DIV/0!</v>
      </c>
      <c r="BH215" s="42" t="e">
        <f>VALUE(TEXT((AD215*$T215/365*'TOX and EXPO INPUTS'!$E$33/'TOX and EXPO INPUTS'!$E$34),"0.00E+00"))</f>
        <v>#DIV/0!</v>
      </c>
      <c r="BI215" s="37" t="e">
        <f>VALUE(TEXT((AE215*$T215/365*'TOX and EXPO INPUTS'!$E$33/'TOX and EXPO INPUTS'!$E$34),"0.00E+00"))</f>
        <v>#DIV/0!</v>
      </c>
      <c r="BJ215" s="37" t="e">
        <f>VALUE(TEXT((AF215*$T215/365*'TOX and EXPO INPUTS'!$E$33/'TOX and EXPO INPUTS'!$E$34),"0.00E+00"))</f>
        <v>#DIV/0!</v>
      </c>
      <c r="BK215" s="42" t="e">
        <f>VALUE(TEXT((AD215*$U215/365*'TOX and EXPO INPUTS'!$E$33/'TOX and EXPO INPUTS'!$E$34),"0.00E+00"))</f>
        <v>#DIV/0!</v>
      </c>
      <c r="BL215" s="37" t="e">
        <f>VALUE(TEXT((AE215*$U215/365*'TOX and EXPO INPUTS'!$E$33/'TOX and EXPO INPUTS'!$E$34),"0.00E+00"))</f>
        <v>#DIV/0!</v>
      </c>
      <c r="BM215" s="37" t="e">
        <f>VALUE(TEXT((AF215*$U215/365*'TOX and EXPO INPUTS'!$E$33/'TOX and EXPO INPUTS'!$E$34),"0.00E+00"))</f>
        <v>#DIV/0!</v>
      </c>
      <c r="BN215" s="42" t="e">
        <f>VALUE(TEXT((AL215*$T215/365*'TOX and EXPO INPUTS'!$E$33/'TOX and EXPO INPUTS'!$E$34),"0.00E+00"))</f>
        <v>#DIV/0!</v>
      </c>
      <c r="BO215" s="37" t="e">
        <f>VALUE(TEXT((AM215*$T215/365*'TOX and EXPO INPUTS'!$E$33/'TOX and EXPO INPUTS'!$E$34),"0.00E+00"))</f>
        <v>#DIV/0!</v>
      </c>
      <c r="BP215" s="42" t="e">
        <f>VALUE(TEXT((AL215*$U215/365*'TOX and EXPO INPUTS'!$E$33/'TOX and EXPO INPUTS'!$E$34),"0.00E+00"))</f>
        <v>#DIV/0!</v>
      </c>
      <c r="BQ215" s="37" t="e">
        <f>VALUE(TEXT((AM215*$U215/365*'TOX and EXPO INPUTS'!$E$33/'TOX and EXPO INPUTS'!$E$34),"0.00E+00"))</f>
        <v>#DIV/0!</v>
      </c>
      <c r="BR215" s="42" t="e">
        <f>VALUE(TEXT((AP215*$T215/365*'TOX and EXPO INPUTS'!$E$33/'TOX and EXPO INPUTS'!$E$34),"0.00E+00"))</f>
        <v>#DIV/0!</v>
      </c>
      <c r="BS215" s="37" t="e">
        <f>VALUE(TEXT((AQ215*$T215/365*'TOX and EXPO INPUTS'!$E$33/'TOX and EXPO INPUTS'!$E$34),"0.00E+00"))</f>
        <v>#DIV/0!</v>
      </c>
      <c r="BT215" s="37" t="e">
        <f>VALUE(TEXT((AR215*$T215/365*'TOX and EXPO INPUTS'!$E$33/'TOX and EXPO INPUTS'!$E$34),"0.00E+00"))</f>
        <v>#DIV/0!</v>
      </c>
      <c r="BU215" s="37" t="e">
        <f>VALUE(TEXT((AS215*$T215/365*'TOX and EXPO INPUTS'!$E$33/'TOX and EXPO INPUTS'!$E$34),"0.00E+00"))</f>
        <v>#DIV/0!</v>
      </c>
      <c r="BV215" s="37" t="e">
        <f>VALUE(TEXT((AT215*$T215/365*'TOX and EXPO INPUTS'!$E$33/'TOX and EXPO INPUTS'!$E$34),"0.00E+00"))</f>
        <v>#DIV/0!</v>
      </c>
      <c r="BW215" s="37" t="e">
        <f>VALUE(TEXT((AU215*$T215/365*'TOX and EXPO INPUTS'!$E$33/'TOX and EXPO INPUTS'!$E$34),"0.00E+00"))</f>
        <v>#DIV/0!</v>
      </c>
      <c r="BX215" s="42" t="e">
        <f>VALUE(TEXT((AP215*$U215/365*'TOX and EXPO INPUTS'!$E$33/'TOX and EXPO INPUTS'!$E$34),"0.00E+00"))</f>
        <v>#DIV/0!</v>
      </c>
      <c r="BY215" s="37" t="e">
        <f>VALUE(TEXT((AQ215*$U215/365*'TOX and EXPO INPUTS'!$E$33/'TOX and EXPO INPUTS'!$E$34),"0.00E+00"))</f>
        <v>#DIV/0!</v>
      </c>
      <c r="BZ215" s="37" t="e">
        <f>VALUE(TEXT((AR215*$U215/365*'TOX and EXPO INPUTS'!$E$33/'TOX and EXPO INPUTS'!$E$34),"0.00E+00"))</f>
        <v>#DIV/0!</v>
      </c>
      <c r="CA215" s="37" t="e">
        <f>VALUE(TEXT((AS215*$U215/365*'TOX and EXPO INPUTS'!$E$33/'TOX and EXPO INPUTS'!$E$34),"0.00E+00"))</f>
        <v>#DIV/0!</v>
      </c>
      <c r="CB215" s="37" t="e">
        <f>VALUE(TEXT((AT215*$U215/365*'TOX and EXPO INPUTS'!$E$33/'TOX and EXPO INPUTS'!$E$34),"0.00E+00"))</f>
        <v>#DIV/0!</v>
      </c>
      <c r="CC215" s="37" t="e">
        <f>VALUE(TEXT((AU215*$U215/365*'TOX and EXPO INPUTS'!$E$33/'TOX and EXPO INPUTS'!$E$34),"0.00E+00"))</f>
        <v>#DIV/0!</v>
      </c>
      <c r="CD215" s="58" t="e">
        <f>VALUE(TEXT((BR215*'TOX and EXPO INPUTS'!$F$23),"0.00E+00"))</f>
        <v>#DIV/0!</v>
      </c>
      <c r="CE215" s="57" t="e">
        <f>VALUE(TEXT((BS215*'TOX and EXPO INPUTS'!$F$23),"0.00E+00"))</f>
        <v>#DIV/0!</v>
      </c>
      <c r="CF215" s="57" t="e">
        <f>VALUE(TEXT((BT215*'TOX and EXPO INPUTS'!$F$23),"0.00E+00"))</f>
        <v>#DIV/0!</v>
      </c>
      <c r="CG215" s="57" t="e">
        <f>VALUE(TEXT((BU215*'TOX and EXPO INPUTS'!$F$23),"0.00E+00"))</f>
        <v>#DIV/0!</v>
      </c>
      <c r="CH215" s="57" t="e">
        <f>VALUE(TEXT((BV215*'TOX and EXPO INPUTS'!$F$23),"0.00E+00"))</f>
        <v>#DIV/0!</v>
      </c>
      <c r="CI215" s="57" t="e">
        <f>VALUE(TEXT((BW215*'TOX and EXPO INPUTS'!$F$23),"0.00E+00"))</f>
        <v>#DIV/0!</v>
      </c>
      <c r="CJ215" s="58" t="e">
        <f>VALUE(TEXT((BX215*'TOX and EXPO INPUTS'!$F$23),"0.00E+00"))</f>
        <v>#DIV/0!</v>
      </c>
      <c r="CK215" s="57" t="e">
        <f>VALUE(TEXT((BY215*'TOX and EXPO INPUTS'!$F$23),"0.00E+00"))</f>
        <v>#DIV/0!</v>
      </c>
      <c r="CL215" s="57" t="e">
        <f>VALUE(TEXT((BZ215*'TOX and EXPO INPUTS'!$F$23),"0.00E+00"))</f>
        <v>#DIV/0!</v>
      </c>
      <c r="CM215" s="57" t="e">
        <f>VALUE(TEXT((CA215*'TOX and EXPO INPUTS'!$F$23),"0.00E+00"))</f>
        <v>#DIV/0!</v>
      </c>
      <c r="CN215" s="57" t="e">
        <f>VALUE(TEXT((CB215*'TOX and EXPO INPUTS'!$F$23),"0.00E+00"))</f>
        <v>#DIV/0!</v>
      </c>
      <c r="CO215" s="57" t="e">
        <f>VALUE(TEXT((CC215*'TOX and EXPO INPUTS'!$F$23),"0.00E+00"))</f>
        <v>#DIV/0!</v>
      </c>
      <c r="CP215" s="38" t="s">
        <v>106</v>
      </c>
      <c r="CQ215" s="34" t="s">
        <v>107</v>
      </c>
      <c r="CR215" s="34" t="s">
        <v>108</v>
      </c>
      <c r="CS215" s="39" t="s">
        <v>109</v>
      </c>
    </row>
    <row r="216" spans="1:97" ht="48" customHeight="1" x14ac:dyDescent="0.25">
      <c r="A216" s="34" t="s">
        <v>98</v>
      </c>
      <c r="B216" s="34" t="s">
        <v>99</v>
      </c>
      <c r="C216" s="34" t="s">
        <v>113</v>
      </c>
      <c r="D216" s="34" t="s">
        <v>111</v>
      </c>
      <c r="E216" s="39" t="s">
        <v>102</v>
      </c>
      <c r="F216" s="40" t="s">
        <v>140</v>
      </c>
      <c r="G216" s="43"/>
      <c r="H216" s="36" t="s">
        <v>104</v>
      </c>
      <c r="I216" s="67"/>
      <c r="J216" s="36" t="s">
        <v>105</v>
      </c>
      <c r="K216" s="100">
        <f>VLOOKUP(F216,'Amount Seed Planted_variables'!$A$3:$I$74,2,0)</f>
        <v>1000000</v>
      </c>
      <c r="L216" s="100">
        <f>VLOOKUP(F216,'Amount Seed Planted_variables'!$A$3:$I$74,3,0)</f>
        <v>1152000</v>
      </c>
      <c r="M216" s="36">
        <f t="shared" si="95"/>
        <v>0</v>
      </c>
      <c r="N216" s="35">
        <f t="shared" si="96"/>
        <v>0</v>
      </c>
      <c r="O216" s="101">
        <v>3000</v>
      </c>
      <c r="P216" s="93">
        <f>VLOOKUP(F216,'Amount Seed Planted_variables'!$A$3:$I$74,4,0)</f>
        <v>69696</v>
      </c>
      <c r="Q216" s="93">
        <f>VLOOKUP(F216,'Amount Seed Planted_variables'!$A$3:$I$74,7,0)</f>
        <v>80</v>
      </c>
      <c r="R216" s="93">
        <f>VLOOKUP(F216,'Amount Seed Planted_variables'!$A$3:$I$74,8,0)</f>
        <v>5575680</v>
      </c>
      <c r="S216" s="87">
        <f t="shared" si="92"/>
        <v>2.5</v>
      </c>
      <c r="T216" s="35">
        <v>10</v>
      </c>
      <c r="U216" s="35">
        <v>30</v>
      </c>
      <c r="V216" s="41">
        <v>138210600</v>
      </c>
      <c r="W216" s="35">
        <v>23262800</v>
      </c>
      <c r="X216" s="35">
        <v>21238200</v>
      </c>
      <c r="Y216" s="41">
        <v>106100</v>
      </c>
      <c r="Z216" s="35">
        <f t="shared" si="91"/>
        <v>10610</v>
      </c>
      <c r="AA216" s="42">
        <f t="shared" si="97"/>
        <v>0</v>
      </c>
      <c r="AB216" s="37">
        <f t="shared" si="98"/>
        <v>0</v>
      </c>
      <c r="AC216" s="37">
        <f t="shared" si="99"/>
        <v>0</v>
      </c>
      <c r="AD216" s="42" t="e">
        <f>VALUE(TEXT(((AA216*'TOX and EXPO INPUTS'!$F$13)/'TOX and EXPO INPUTS'!$E$27),"0.00E+00"))</f>
        <v>#DIV/0!</v>
      </c>
      <c r="AE216" s="37" t="e">
        <f>VALUE(TEXT(((AB216*'TOX and EXPO INPUTS'!$F$13)/'TOX and EXPO INPUTS'!$E$27),"0.00E+00"))</f>
        <v>#DIV/0!</v>
      </c>
      <c r="AF216" s="37" t="e">
        <f>VALUE(TEXT(((AC216*'TOX and EXPO INPUTS'!$F$13)/'TOX and EXPO INPUTS'!$E$27),"0.00E+00"))</f>
        <v>#DIV/0!</v>
      </c>
      <c r="AG216" s="42" t="e">
        <f>IF($E216="ST",VALUE(TEXT(('TOX and EXPO INPUTS'!$F$7/AD216),"0.0E+00")),IF($E216="IT",VALUE(TEXT(('TOX and EXPO INPUTS'!$F$10/AD216),"0.0E+00"))))</f>
        <v>#DIV/0!</v>
      </c>
      <c r="AH216" s="37" t="e">
        <f>IF($E216="ST",VALUE(TEXT(('TOX and EXPO INPUTS'!$F$7/AE216),"0.0E+00")),IF($E216="IT",VALUE(TEXT(('TOX and EXPO INPUTS'!$F$10/AE216),"0.0E+00"))))</f>
        <v>#DIV/0!</v>
      </c>
      <c r="AI216" s="37" t="e">
        <f>IF($E216="ST",VALUE(TEXT(('TOX and EXPO INPUTS'!$F$7/AF216),"0.0E+00")),IF($E216="IT",VALUE(TEXT(('TOX and EXPO INPUTS'!$F$10/AF216),"0.0E+00"))))</f>
        <v>#DIV/0!</v>
      </c>
      <c r="AJ216" s="42">
        <f t="shared" si="93"/>
        <v>0</v>
      </c>
      <c r="AK216" s="37">
        <f t="shared" si="94"/>
        <v>0</v>
      </c>
      <c r="AL216" s="42" t="e">
        <f>VALUE(TEXT(((AJ216*'TOX and EXPO INPUTS'!$F$21)/'TOX and EXPO INPUTS'!$E$29),"0.00E+00"))</f>
        <v>#DIV/0!</v>
      </c>
      <c r="AM216" s="37" t="e">
        <f>VALUE(TEXT(((AK216*'TOX and EXPO INPUTS'!$F$21)/'TOX and EXPO INPUTS'!$E$29),"0.00E+00"))</f>
        <v>#DIV/0!</v>
      </c>
      <c r="AN216" s="42" t="e">
        <f>IF($E216="ST",VALUE(TEXT(('TOX and EXPO INPUTS'!$F$15/AL216),"0.0E+00")),IF($E216="IT",VALUE(TEXT(('TOX and EXPO INPUTS'!$F$18/AL216),"0.0E+00"))))</f>
        <v>#DIV/0!</v>
      </c>
      <c r="AO216" s="37" t="e">
        <f>IF($E216="ST",VALUE(TEXT(('TOX and EXPO INPUTS'!$F$15/AM216),"0.0E+00")),IF($E216="IT",VALUE(TEXT(('TOX and EXPO INPUTS'!$F$18/AM216),"0.0E+00"))))</f>
        <v>#DIV/0!</v>
      </c>
      <c r="AP216" s="42" t="e">
        <f t="shared" si="79"/>
        <v>#DIV/0!</v>
      </c>
      <c r="AQ216" s="37" t="e">
        <f t="shared" si="80"/>
        <v>#DIV/0!</v>
      </c>
      <c r="AR216" s="37" t="e">
        <f t="shared" si="81"/>
        <v>#DIV/0!</v>
      </c>
      <c r="AS216" s="37" t="e">
        <f t="shared" si="82"/>
        <v>#DIV/0!</v>
      </c>
      <c r="AT216" s="37" t="e">
        <f t="shared" si="83"/>
        <v>#DIV/0!</v>
      </c>
      <c r="AU216" s="37" t="e">
        <f t="shared" si="84"/>
        <v>#DIV/0!</v>
      </c>
      <c r="AV216" s="42" t="e">
        <f t="shared" si="85"/>
        <v>#DIV/0!</v>
      </c>
      <c r="AW216" s="37" t="e">
        <f t="shared" si="86"/>
        <v>#DIV/0!</v>
      </c>
      <c r="AX216" s="37" t="e">
        <f t="shared" si="87"/>
        <v>#DIV/0!</v>
      </c>
      <c r="AY216" s="37" t="e">
        <f t="shared" si="88"/>
        <v>#DIV/0!</v>
      </c>
      <c r="AZ216" s="37" t="e">
        <f t="shared" si="89"/>
        <v>#DIV/0!</v>
      </c>
      <c r="BA216" s="37" t="e">
        <f t="shared" si="90"/>
        <v>#DIV/0!</v>
      </c>
      <c r="BB216" s="42" t="e">
        <f>IF($E216="ST",VALUE(TEXT((1/(('TOX and EXPO INPUTS'!$F$9/AG216)+('TOX and EXPO INPUTS'!$F$17/AN216))),"0.0E+00")),IF($E216="IT",VALUE(TEXT((1/(('TOX and EXPO INPUTS'!$F$12/AG216)+('TOX and EXPO INPUTS'!$F$20/AN216))),"0.0E+00"))))</f>
        <v>#DIV/0!</v>
      </c>
      <c r="BC216" s="37" t="e">
        <f>IF($E216="ST",VALUE(TEXT((1/(('TOX and EXPO INPUTS'!$F$9/AH216)+('TOX and EXPO INPUTS'!$F$17/AN216))),"0.0E+00")),IF($E216="IT",VALUE(TEXT((1/(('TOX and EXPO INPUTS'!$F$12/AH216)+('TOX and EXPO INPUTS'!$F$20/AN216))),"0.0E+00"))))</f>
        <v>#DIV/0!</v>
      </c>
      <c r="BD216" s="37" t="e">
        <f>IF($E216="ST",VALUE(TEXT((1/(('TOX and EXPO INPUTS'!$F$9/AI216)+('TOX and EXPO INPUTS'!$F$17/AN216))),"0.0E+00")),IF($E216="IT",VALUE(TEXT((1/(('TOX and EXPO INPUTS'!$F$12/AI216)+('TOX and EXPO INPUTS'!$F$20/AN216))),"0.0E+00"))))</f>
        <v>#DIV/0!</v>
      </c>
      <c r="BE216" s="37" t="e">
        <f>IF($E216="ST",VALUE(TEXT((1/(('TOX and EXPO INPUTS'!$F$9/AG216)+('TOX and EXPO INPUTS'!$F$17/AO216))),"0.0E+00")),IF($E216="IT",VALUE(TEXT((1/(('TOX and EXPO INPUTS'!$F$12/AG216)+('TOX and EXPO INPUTS'!$F$20/AO216))),"0.0E+00"))))</f>
        <v>#DIV/0!</v>
      </c>
      <c r="BF216" s="37" t="e">
        <f>IF($E216="ST",VALUE(TEXT((1/(('TOX and EXPO INPUTS'!$F$9/AH216)+('TOX and EXPO INPUTS'!$F$17/AO216))),"0.0E+00")),IF($E216="IT",VALUE(TEXT((1/(('TOX and EXPO INPUTS'!$F$12/AH216)+('TOX and EXPO INPUTS'!$F$20/AO216))),"0.0E+00"))))</f>
        <v>#DIV/0!</v>
      </c>
      <c r="BG216" s="37" t="e">
        <f>IF($E216="ST",VALUE(TEXT((1/(('TOX and EXPO INPUTS'!$F$9/AI216)+('TOX and EXPO INPUTS'!$F$17/AO216))),"0.0E+00")),IF($E216="IT",VALUE(TEXT((1/(('TOX and EXPO INPUTS'!$F$12/AI216)+('TOX and EXPO INPUTS'!$F$20/AO216))),"0.0E+00"))))</f>
        <v>#DIV/0!</v>
      </c>
      <c r="BH216" s="42" t="e">
        <f>VALUE(TEXT((AD216*$T216/365*'TOX and EXPO INPUTS'!$E$33/'TOX and EXPO INPUTS'!$E$34),"0.00E+00"))</f>
        <v>#DIV/0!</v>
      </c>
      <c r="BI216" s="37" t="e">
        <f>VALUE(TEXT((AE216*$T216/365*'TOX and EXPO INPUTS'!$E$33/'TOX and EXPO INPUTS'!$E$34),"0.00E+00"))</f>
        <v>#DIV/0!</v>
      </c>
      <c r="BJ216" s="37" t="e">
        <f>VALUE(TEXT((AF216*$T216/365*'TOX and EXPO INPUTS'!$E$33/'TOX and EXPO INPUTS'!$E$34),"0.00E+00"))</f>
        <v>#DIV/0!</v>
      </c>
      <c r="BK216" s="42" t="e">
        <f>VALUE(TEXT((AD216*$U216/365*'TOX and EXPO INPUTS'!$E$33/'TOX and EXPO INPUTS'!$E$34),"0.00E+00"))</f>
        <v>#DIV/0!</v>
      </c>
      <c r="BL216" s="37" t="e">
        <f>VALUE(TEXT((AE216*$U216/365*'TOX and EXPO INPUTS'!$E$33/'TOX and EXPO INPUTS'!$E$34),"0.00E+00"))</f>
        <v>#DIV/0!</v>
      </c>
      <c r="BM216" s="37" t="e">
        <f>VALUE(TEXT((AF216*$U216/365*'TOX and EXPO INPUTS'!$E$33/'TOX and EXPO INPUTS'!$E$34),"0.00E+00"))</f>
        <v>#DIV/0!</v>
      </c>
      <c r="BN216" s="42" t="e">
        <f>VALUE(TEXT((AL216*$T216/365*'TOX and EXPO INPUTS'!$E$33/'TOX and EXPO INPUTS'!$E$34),"0.00E+00"))</f>
        <v>#DIV/0!</v>
      </c>
      <c r="BO216" s="37" t="e">
        <f>VALUE(TEXT((AM216*$T216/365*'TOX and EXPO INPUTS'!$E$33/'TOX and EXPO INPUTS'!$E$34),"0.00E+00"))</f>
        <v>#DIV/0!</v>
      </c>
      <c r="BP216" s="42" t="e">
        <f>VALUE(TEXT((AL216*$U216/365*'TOX and EXPO INPUTS'!$E$33/'TOX and EXPO INPUTS'!$E$34),"0.00E+00"))</f>
        <v>#DIV/0!</v>
      </c>
      <c r="BQ216" s="37" t="e">
        <f>VALUE(TEXT((AM216*$U216/365*'TOX and EXPO INPUTS'!$E$33/'TOX and EXPO INPUTS'!$E$34),"0.00E+00"))</f>
        <v>#DIV/0!</v>
      </c>
      <c r="BR216" s="42" t="e">
        <f>VALUE(TEXT((AP216*$T216/365*'TOX and EXPO INPUTS'!$E$33/'TOX and EXPO INPUTS'!$E$34),"0.00E+00"))</f>
        <v>#DIV/0!</v>
      </c>
      <c r="BS216" s="37" t="e">
        <f>VALUE(TEXT((AQ216*$T216/365*'TOX and EXPO INPUTS'!$E$33/'TOX and EXPO INPUTS'!$E$34),"0.00E+00"))</f>
        <v>#DIV/0!</v>
      </c>
      <c r="BT216" s="37" t="e">
        <f>VALUE(TEXT((AR216*$T216/365*'TOX and EXPO INPUTS'!$E$33/'TOX and EXPO INPUTS'!$E$34),"0.00E+00"))</f>
        <v>#DIV/0!</v>
      </c>
      <c r="BU216" s="37" t="e">
        <f>VALUE(TEXT((AS216*$T216/365*'TOX and EXPO INPUTS'!$E$33/'TOX and EXPO INPUTS'!$E$34),"0.00E+00"))</f>
        <v>#DIV/0!</v>
      </c>
      <c r="BV216" s="37" t="e">
        <f>VALUE(TEXT((AT216*$T216/365*'TOX and EXPO INPUTS'!$E$33/'TOX and EXPO INPUTS'!$E$34),"0.00E+00"))</f>
        <v>#DIV/0!</v>
      </c>
      <c r="BW216" s="37" t="e">
        <f>VALUE(TEXT((AU216*$T216/365*'TOX and EXPO INPUTS'!$E$33/'TOX and EXPO INPUTS'!$E$34),"0.00E+00"))</f>
        <v>#DIV/0!</v>
      </c>
      <c r="BX216" s="42" t="e">
        <f>VALUE(TEXT((AP216*$U216/365*'TOX and EXPO INPUTS'!$E$33/'TOX and EXPO INPUTS'!$E$34),"0.00E+00"))</f>
        <v>#DIV/0!</v>
      </c>
      <c r="BY216" s="37" t="e">
        <f>VALUE(TEXT((AQ216*$U216/365*'TOX and EXPO INPUTS'!$E$33/'TOX and EXPO INPUTS'!$E$34),"0.00E+00"))</f>
        <v>#DIV/0!</v>
      </c>
      <c r="BZ216" s="37" t="e">
        <f>VALUE(TEXT((AR216*$U216/365*'TOX and EXPO INPUTS'!$E$33/'TOX and EXPO INPUTS'!$E$34),"0.00E+00"))</f>
        <v>#DIV/0!</v>
      </c>
      <c r="CA216" s="37" t="e">
        <f>VALUE(TEXT((AS216*$U216/365*'TOX and EXPO INPUTS'!$E$33/'TOX and EXPO INPUTS'!$E$34),"0.00E+00"))</f>
        <v>#DIV/0!</v>
      </c>
      <c r="CB216" s="37" t="e">
        <f>VALUE(TEXT((AT216*$U216/365*'TOX and EXPO INPUTS'!$E$33/'TOX and EXPO INPUTS'!$E$34),"0.00E+00"))</f>
        <v>#DIV/0!</v>
      </c>
      <c r="CC216" s="37" t="e">
        <f>VALUE(TEXT((AU216*$U216/365*'TOX and EXPO INPUTS'!$E$33/'TOX and EXPO INPUTS'!$E$34),"0.00E+00"))</f>
        <v>#DIV/0!</v>
      </c>
      <c r="CD216" s="58" t="e">
        <f>VALUE(TEXT((BR216*'TOX and EXPO INPUTS'!$F$23),"0.00E+00"))</f>
        <v>#DIV/0!</v>
      </c>
      <c r="CE216" s="57" t="e">
        <f>VALUE(TEXT((BS216*'TOX and EXPO INPUTS'!$F$23),"0.00E+00"))</f>
        <v>#DIV/0!</v>
      </c>
      <c r="CF216" s="57" t="e">
        <f>VALUE(TEXT((BT216*'TOX and EXPO INPUTS'!$F$23),"0.00E+00"))</f>
        <v>#DIV/0!</v>
      </c>
      <c r="CG216" s="57" t="e">
        <f>VALUE(TEXT((BU216*'TOX and EXPO INPUTS'!$F$23),"0.00E+00"))</f>
        <v>#DIV/0!</v>
      </c>
      <c r="CH216" s="57" t="e">
        <f>VALUE(TEXT((BV216*'TOX and EXPO INPUTS'!$F$23),"0.00E+00"))</f>
        <v>#DIV/0!</v>
      </c>
      <c r="CI216" s="57" t="e">
        <f>VALUE(TEXT((BW216*'TOX and EXPO INPUTS'!$F$23),"0.00E+00"))</f>
        <v>#DIV/0!</v>
      </c>
      <c r="CJ216" s="58" t="e">
        <f>VALUE(TEXT((BX216*'TOX and EXPO INPUTS'!$F$23),"0.00E+00"))</f>
        <v>#DIV/0!</v>
      </c>
      <c r="CK216" s="57" t="e">
        <f>VALUE(TEXT((BY216*'TOX and EXPO INPUTS'!$F$23),"0.00E+00"))</f>
        <v>#DIV/0!</v>
      </c>
      <c r="CL216" s="57" t="e">
        <f>VALUE(TEXT((BZ216*'TOX and EXPO INPUTS'!$F$23),"0.00E+00"))</f>
        <v>#DIV/0!</v>
      </c>
      <c r="CM216" s="57" t="e">
        <f>VALUE(TEXT((CA216*'TOX and EXPO INPUTS'!$F$23),"0.00E+00"))</f>
        <v>#DIV/0!</v>
      </c>
      <c r="CN216" s="57" t="e">
        <f>VALUE(TEXT((CB216*'TOX and EXPO INPUTS'!$F$23),"0.00E+00"))</f>
        <v>#DIV/0!</v>
      </c>
      <c r="CO216" s="57" t="e">
        <f>VALUE(TEXT((CC216*'TOX and EXPO INPUTS'!$F$23),"0.00E+00"))</f>
        <v>#DIV/0!</v>
      </c>
      <c r="CP216" s="38" t="s">
        <v>106</v>
      </c>
      <c r="CQ216" s="34" t="s">
        <v>107</v>
      </c>
      <c r="CR216" s="34" t="s">
        <v>108</v>
      </c>
      <c r="CS216" s="39" t="s">
        <v>109</v>
      </c>
    </row>
    <row r="217" spans="1:97" ht="48" customHeight="1" x14ac:dyDescent="0.25">
      <c r="A217" s="34" t="s">
        <v>98</v>
      </c>
      <c r="B217" s="34" t="s">
        <v>99</v>
      </c>
      <c r="C217" s="34" t="s">
        <v>113</v>
      </c>
      <c r="D217" s="34" t="s">
        <v>442</v>
      </c>
      <c r="E217" s="39" t="s">
        <v>102</v>
      </c>
      <c r="F217" s="40" t="s">
        <v>140</v>
      </c>
      <c r="G217" s="43"/>
      <c r="H217" s="36" t="s">
        <v>104</v>
      </c>
      <c r="I217" s="67"/>
      <c r="J217" s="36" t="s">
        <v>105</v>
      </c>
      <c r="K217" s="100">
        <f>VLOOKUP(F217,'Amount Seed Planted_variables'!$A$3:$I$74,2,0)</f>
        <v>1000000</v>
      </c>
      <c r="L217" s="100">
        <f>VLOOKUP(F217,'Amount Seed Planted_variables'!$A$3:$I$74,3,0)</f>
        <v>1152000</v>
      </c>
      <c r="M217" s="36">
        <f t="shared" si="95"/>
        <v>0</v>
      </c>
      <c r="N217" s="35">
        <f t="shared" si="96"/>
        <v>0</v>
      </c>
      <c r="O217" s="101">
        <v>3000</v>
      </c>
      <c r="P217" s="93">
        <f>VLOOKUP(F217,'Amount Seed Planted_variables'!$A$3:$I$74,4,0)</f>
        <v>69696</v>
      </c>
      <c r="Q217" s="93">
        <f>VLOOKUP(F217,'Amount Seed Planted_variables'!$A$3:$I$74,7,0)</f>
        <v>80</v>
      </c>
      <c r="R217" s="93">
        <f>VLOOKUP(F217,'Amount Seed Planted_variables'!$A$3:$I$74,8,0)</f>
        <v>5575680</v>
      </c>
      <c r="S217" s="87" t="str">
        <f t="shared" si="92"/>
        <v>NA</v>
      </c>
      <c r="T217" s="35">
        <v>10</v>
      </c>
      <c r="U217" s="35">
        <v>30</v>
      </c>
      <c r="V217" s="41">
        <v>3994</v>
      </c>
      <c r="W217" s="35">
        <v>797</v>
      </c>
      <c r="X217" s="35">
        <v>530</v>
      </c>
      <c r="Y217" s="41">
        <v>66</v>
      </c>
      <c r="Z217" s="35">
        <f t="shared" si="91"/>
        <v>6.6000000000000005</v>
      </c>
      <c r="AA217" s="42">
        <f t="shared" si="97"/>
        <v>0</v>
      </c>
      <c r="AB217" s="37">
        <f t="shared" si="98"/>
        <v>0</v>
      </c>
      <c r="AC217" s="37">
        <f t="shared" si="99"/>
        <v>0</v>
      </c>
      <c r="AD217" s="42" t="e">
        <f>VALUE(TEXT(((AA217*'TOX and EXPO INPUTS'!$F$13)/'TOX and EXPO INPUTS'!$E$27),"0.00E+00"))</f>
        <v>#DIV/0!</v>
      </c>
      <c r="AE217" s="37" t="e">
        <f>VALUE(TEXT(((AB217*'TOX and EXPO INPUTS'!$F$13)/'TOX and EXPO INPUTS'!$E$27),"0.00E+00"))</f>
        <v>#DIV/0!</v>
      </c>
      <c r="AF217" s="37" t="e">
        <f>VALUE(TEXT(((AC217*'TOX and EXPO INPUTS'!$F$13)/'TOX and EXPO INPUTS'!$E$27),"0.00E+00"))</f>
        <v>#DIV/0!</v>
      </c>
      <c r="AG217" s="42" t="e">
        <f>IF($E217="ST",VALUE(TEXT(('TOX and EXPO INPUTS'!$F$7/AD217),"0.0E+00")),IF($E217="IT",VALUE(TEXT(('TOX and EXPO INPUTS'!$F$10/AD217),"0.0E+00"))))</f>
        <v>#DIV/0!</v>
      </c>
      <c r="AH217" s="37" t="e">
        <f>IF($E217="ST",VALUE(TEXT(('TOX and EXPO INPUTS'!$F$7/AE217),"0.0E+00")),IF($E217="IT",VALUE(TEXT(('TOX and EXPO INPUTS'!$F$10/AE217),"0.0E+00"))))</f>
        <v>#DIV/0!</v>
      </c>
      <c r="AI217" s="37" t="e">
        <f>IF($E217="ST",VALUE(TEXT(('TOX and EXPO INPUTS'!$F$7/AF217),"0.0E+00")),IF($E217="IT",VALUE(TEXT(('TOX and EXPO INPUTS'!$F$10/AF217),"0.0E+00"))))</f>
        <v>#DIV/0!</v>
      </c>
      <c r="AJ217" s="42">
        <f t="shared" si="93"/>
        <v>0</v>
      </c>
      <c r="AK217" s="37">
        <f t="shared" si="94"/>
        <v>0</v>
      </c>
      <c r="AL217" s="42" t="e">
        <f>VALUE(TEXT(((AJ217*'TOX and EXPO INPUTS'!$F$21)/'TOX and EXPO INPUTS'!$E$29),"0.00E+00"))</f>
        <v>#DIV/0!</v>
      </c>
      <c r="AM217" s="37" t="e">
        <f>VALUE(TEXT(((AK217*'TOX and EXPO INPUTS'!$F$21)/'TOX and EXPO INPUTS'!$E$29),"0.00E+00"))</f>
        <v>#DIV/0!</v>
      </c>
      <c r="AN217" s="42" t="e">
        <f>IF($E217="ST",VALUE(TEXT(('TOX and EXPO INPUTS'!$F$15/AL217),"0.0E+00")),IF($E217="IT",VALUE(TEXT(('TOX and EXPO INPUTS'!$F$18/AL217),"0.0E+00"))))</f>
        <v>#DIV/0!</v>
      </c>
      <c r="AO217" s="37" t="e">
        <f>IF($E217="ST",VALUE(TEXT(('TOX and EXPO INPUTS'!$F$15/AM217),"0.0E+00")),IF($E217="IT",VALUE(TEXT(('TOX and EXPO INPUTS'!$F$18/AM217),"0.0E+00"))))</f>
        <v>#DIV/0!</v>
      </c>
      <c r="AP217" s="42" t="e">
        <f t="shared" si="79"/>
        <v>#DIV/0!</v>
      </c>
      <c r="AQ217" s="37" t="e">
        <f t="shared" si="80"/>
        <v>#DIV/0!</v>
      </c>
      <c r="AR217" s="37" t="e">
        <f t="shared" si="81"/>
        <v>#DIV/0!</v>
      </c>
      <c r="AS217" s="37" t="e">
        <f t="shared" si="82"/>
        <v>#DIV/0!</v>
      </c>
      <c r="AT217" s="37" t="e">
        <f t="shared" si="83"/>
        <v>#DIV/0!</v>
      </c>
      <c r="AU217" s="37" t="e">
        <f t="shared" si="84"/>
        <v>#DIV/0!</v>
      </c>
      <c r="AV217" s="42" t="e">
        <f t="shared" si="85"/>
        <v>#DIV/0!</v>
      </c>
      <c r="AW217" s="37" t="e">
        <f t="shared" si="86"/>
        <v>#DIV/0!</v>
      </c>
      <c r="AX217" s="37" t="e">
        <f t="shared" si="87"/>
        <v>#DIV/0!</v>
      </c>
      <c r="AY217" s="37" t="e">
        <f t="shared" si="88"/>
        <v>#DIV/0!</v>
      </c>
      <c r="AZ217" s="37" t="e">
        <f t="shared" si="89"/>
        <v>#DIV/0!</v>
      </c>
      <c r="BA217" s="37" t="e">
        <f t="shared" si="90"/>
        <v>#DIV/0!</v>
      </c>
      <c r="BB217" s="42" t="e">
        <f>IF($E217="ST",VALUE(TEXT((1/(('TOX and EXPO INPUTS'!$F$9/AG217)+('TOX and EXPO INPUTS'!$F$17/AN217))),"0.0E+00")),IF($E217="IT",VALUE(TEXT((1/(('TOX and EXPO INPUTS'!$F$12/AG217)+('TOX and EXPO INPUTS'!$F$20/AN217))),"0.0E+00"))))</f>
        <v>#DIV/0!</v>
      </c>
      <c r="BC217" s="37" t="e">
        <f>IF($E217="ST",VALUE(TEXT((1/(('TOX and EXPO INPUTS'!$F$9/AH217)+('TOX and EXPO INPUTS'!$F$17/AN217))),"0.0E+00")),IF($E217="IT",VALUE(TEXT((1/(('TOX and EXPO INPUTS'!$F$12/AH217)+('TOX and EXPO INPUTS'!$F$20/AN217))),"0.0E+00"))))</f>
        <v>#DIV/0!</v>
      </c>
      <c r="BD217" s="37" t="e">
        <f>IF($E217="ST",VALUE(TEXT((1/(('TOX and EXPO INPUTS'!$F$9/AI217)+('TOX and EXPO INPUTS'!$F$17/AN217))),"0.0E+00")),IF($E217="IT",VALUE(TEXT((1/(('TOX and EXPO INPUTS'!$F$12/AI217)+('TOX and EXPO INPUTS'!$F$20/AN217))),"0.0E+00"))))</f>
        <v>#DIV/0!</v>
      </c>
      <c r="BE217" s="37" t="e">
        <f>IF($E217="ST",VALUE(TEXT((1/(('TOX and EXPO INPUTS'!$F$9/AG217)+('TOX and EXPO INPUTS'!$F$17/AO217))),"0.0E+00")),IF($E217="IT",VALUE(TEXT((1/(('TOX and EXPO INPUTS'!$F$12/AG217)+('TOX and EXPO INPUTS'!$F$20/AO217))),"0.0E+00"))))</f>
        <v>#DIV/0!</v>
      </c>
      <c r="BF217" s="37" t="e">
        <f>IF($E217="ST",VALUE(TEXT((1/(('TOX and EXPO INPUTS'!$F$9/AH217)+('TOX and EXPO INPUTS'!$F$17/AO217))),"0.0E+00")),IF($E217="IT",VALUE(TEXT((1/(('TOX and EXPO INPUTS'!$F$12/AH217)+('TOX and EXPO INPUTS'!$F$20/AO217))),"0.0E+00"))))</f>
        <v>#DIV/0!</v>
      </c>
      <c r="BG217" s="37" t="e">
        <f>IF($E217="ST",VALUE(TEXT((1/(('TOX and EXPO INPUTS'!$F$9/AI217)+('TOX and EXPO INPUTS'!$F$17/AO217))),"0.0E+00")),IF($E217="IT",VALUE(TEXT((1/(('TOX and EXPO INPUTS'!$F$12/AI217)+('TOX and EXPO INPUTS'!$F$20/AO217))),"0.0E+00"))))</f>
        <v>#DIV/0!</v>
      </c>
      <c r="BH217" s="42" t="e">
        <f>VALUE(TEXT((AD217*$T217/365*'TOX and EXPO INPUTS'!$E$33/'TOX and EXPO INPUTS'!$E$34),"0.00E+00"))</f>
        <v>#DIV/0!</v>
      </c>
      <c r="BI217" s="37" t="e">
        <f>VALUE(TEXT((AE217*$T217/365*'TOX and EXPO INPUTS'!$E$33/'TOX and EXPO INPUTS'!$E$34),"0.00E+00"))</f>
        <v>#DIV/0!</v>
      </c>
      <c r="BJ217" s="37" t="e">
        <f>VALUE(TEXT((AF217*$T217/365*'TOX and EXPO INPUTS'!$E$33/'TOX and EXPO INPUTS'!$E$34),"0.00E+00"))</f>
        <v>#DIV/0!</v>
      </c>
      <c r="BK217" s="42" t="e">
        <f>VALUE(TEXT((AD217*$U217/365*'TOX and EXPO INPUTS'!$E$33/'TOX and EXPO INPUTS'!$E$34),"0.00E+00"))</f>
        <v>#DIV/0!</v>
      </c>
      <c r="BL217" s="37" t="e">
        <f>VALUE(TEXT((AE217*$U217/365*'TOX and EXPO INPUTS'!$E$33/'TOX and EXPO INPUTS'!$E$34),"0.00E+00"))</f>
        <v>#DIV/0!</v>
      </c>
      <c r="BM217" s="37" t="e">
        <f>VALUE(TEXT((AF217*$U217/365*'TOX and EXPO INPUTS'!$E$33/'TOX and EXPO INPUTS'!$E$34),"0.00E+00"))</f>
        <v>#DIV/0!</v>
      </c>
      <c r="BN217" s="42" t="e">
        <f>VALUE(TEXT((AL217*$T217/365*'TOX and EXPO INPUTS'!$E$33/'TOX and EXPO INPUTS'!$E$34),"0.00E+00"))</f>
        <v>#DIV/0!</v>
      </c>
      <c r="BO217" s="37" t="e">
        <f>VALUE(TEXT((AM217*$T217/365*'TOX and EXPO INPUTS'!$E$33/'TOX and EXPO INPUTS'!$E$34),"0.00E+00"))</f>
        <v>#DIV/0!</v>
      </c>
      <c r="BP217" s="42" t="e">
        <f>VALUE(TEXT((AL217*$U217/365*'TOX and EXPO INPUTS'!$E$33/'TOX and EXPO INPUTS'!$E$34),"0.00E+00"))</f>
        <v>#DIV/0!</v>
      </c>
      <c r="BQ217" s="37" t="e">
        <f>VALUE(TEXT((AM217*$U217/365*'TOX and EXPO INPUTS'!$E$33/'TOX and EXPO INPUTS'!$E$34),"0.00E+00"))</f>
        <v>#DIV/0!</v>
      </c>
      <c r="BR217" s="42" t="e">
        <f>VALUE(TEXT((AP217*$T217/365*'TOX and EXPO INPUTS'!$E$33/'TOX and EXPO INPUTS'!$E$34),"0.00E+00"))</f>
        <v>#DIV/0!</v>
      </c>
      <c r="BS217" s="37" t="e">
        <f>VALUE(TEXT((AQ217*$T217/365*'TOX and EXPO INPUTS'!$E$33/'TOX and EXPO INPUTS'!$E$34),"0.00E+00"))</f>
        <v>#DIV/0!</v>
      </c>
      <c r="BT217" s="37" t="e">
        <f>VALUE(TEXT((AR217*$T217/365*'TOX and EXPO INPUTS'!$E$33/'TOX and EXPO INPUTS'!$E$34),"0.00E+00"))</f>
        <v>#DIV/0!</v>
      </c>
      <c r="BU217" s="37" t="e">
        <f>VALUE(TEXT((AS217*$T217/365*'TOX and EXPO INPUTS'!$E$33/'TOX and EXPO INPUTS'!$E$34),"0.00E+00"))</f>
        <v>#DIV/0!</v>
      </c>
      <c r="BV217" s="37" t="e">
        <f>VALUE(TEXT((AT217*$T217/365*'TOX and EXPO INPUTS'!$E$33/'TOX and EXPO INPUTS'!$E$34),"0.00E+00"))</f>
        <v>#DIV/0!</v>
      </c>
      <c r="BW217" s="37" t="e">
        <f>VALUE(TEXT((AU217*$T217/365*'TOX and EXPO INPUTS'!$E$33/'TOX and EXPO INPUTS'!$E$34),"0.00E+00"))</f>
        <v>#DIV/0!</v>
      </c>
      <c r="BX217" s="42" t="e">
        <f>VALUE(TEXT((AP217*$U217/365*'TOX and EXPO INPUTS'!$E$33/'TOX and EXPO INPUTS'!$E$34),"0.00E+00"))</f>
        <v>#DIV/0!</v>
      </c>
      <c r="BY217" s="37" t="e">
        <f>VALUE(TEXT((AQ217*$U217/365*'TOX and EXPO INPUTS'!$E$33/'TOX and EXPO INPUTS'!$E$34),"0.00E+00"))</f>
        <v>#DIV/0!</v>
      </c>
      <c r="BZ217" s="37" t="e">
        <f>VALUE(TEXT((AR217*$U217/365*'TOX and EXPO INPUTS'!$E$33/'TOX and EXPO INPUTS'!$E$34),"0.00E+00"))</f>
        <v>#DIV/0!</v>
      </c>
      <c r="CA217" s="37" t="e">
        <f>VALUE(TEXT((AS217*$U217/365*'TOX and EXPO INPUTS'!$E$33/'TOX and EXPO INPUTS'!$E$34),"0.00E+00"))</f>
        <v>#DIV/0!</v>
      </c>
      <c r="CB217" s="37" t="e">
        <f>VALUE(TEXT((AT217*$U217/365*'TOX and EXPO INPUTS'!$E$33/'TOX and EXPO INPUTS'!$E$34),"0.00E+00"))</f>
        <v>#DIV/0!</v>
      </c>
      <c r="CC217" s="37" t="e">
        <f>VALUE(TEXT((AU217*$U217/365*'TOX and EXPO INPUTS'!$E$33/'TOX and EXPO INPUTS'!$E$34),"0.00E+00"))</f>
        <v>#DIV/0!</v>
      </c>
      <c r="CD217" s="58" t="e">
        <f>VALUE(TEXT((BR217*'TOX and EXPO INPUTS'!$F$23),"0.00E+00"))</f>
        <v>#DIV/0!</v>
      </c>
      <c r="CE217" s="57" t="e">
        <f>VALUE(TEXT((BS217*'TOX and EXPO INPUTS'!$F$23),"0.00E+00"))</f>
        <v>#DIV/0!</v>
      </c>
      <c r="CF217" s="57" t="e">
        <f>VALUE(TEXT((BT217*'TOX and EXPO INPUTS'!$F$23),"0.00E+00"))</f>
        <v>#DIV/0!</v>
      </c>
      <c r="CG217" s="57" t="e">
        <f>VALUE(TEXT((BU217*'TOX and EXPO INPUTS'!$F$23),"0.00E+00"))</f>
        <v>#DIV/0!</v>
      </c>
      <c r="CH217" s="57" t="e">
        <f>VALUE(TEXT((BV217*'TOX and EXPO INPUTS'!$F$23),"0.00E+00"))</f>
        <v>#DIV/0!</v>
      </c>
      <c r="CI217" s="57" t="e">
        <f>VALUE(TEXT((BW217*'TOX and EXPO INPUTS'!$F$23),"0.00E+00"))</f>
        <v>#DIV/0!</v>
      </c>
      <c r="CJ217" s="58" t="e">
        <f>VALUE(TEXT((BX217*'TOX and EXPO INPUTS'!$F$23),"0.00E+00"))</f>
        <v>#DIV/0!</v>
      </c>
      <c r="CK217" s="57" t="e">
        <f>VALUE(TEXT((BY217*'TOX and EXPO INPUTS'!$F$23),"0.00E+00"))</f>
        <v>#DIV/0!</v>
      </c>
      <c r="CL217" s="57" t="e">
        <f>VALUE(TEXT((BZ217*'TOX and EXPO INPUTS'!$F$23),"0.00E+00"))</f>
        <v>#DIV/0!</v>
      </c>
      <c r="CM217" s="57" t="e">
        <f>VALUE(TEXT((CA217*'TOX and EXPO INPUTS'!$F$23),"0.00E+00"))</f>
        <v>#DIV/0!</v>
      </c>
      <c r="CN217" s="57" t="e">
        <f>VALUE(TEXT((CB217*'TOX and EXPO INPUTS'!$F$23),"0.00E+00"))</f>
        <v>#DIV/0!</v>
      </c>
      <c r="CO217" s="57" t="e">
        <f>VALUE(TEXT((CC217*'TOX and EXPO INPUTS'!$F$23),"0.00E+00"))</f>
        <v>#DIV/0!</v>
      </c>
      <c r="CP217" s="38" t="s">
        <v>106</v>
      </c>
      <c r="CQ217" s="34" t="s">
        <v>107</v>
      </c>
      <c r="CR217" s="34" t="s">
        <v>108</v>
      </c>
      <c r="CS217" s="39" t="s">
        <v>109</v>
      </c>
    </row>
    <row r="218" spans="1:97" ht="48" customHeight="1" x14ac:dyDescent="0.25">
      <c r="A218" s="34" t="s">
        <v>98</v>
      </c>
      <c r="B218" s="34" t="s">
        <v>99</v>
      </c>
      <c r="C218" s="34" t="s">
        <v>113</v>
      </c>
      <c r="D218" s="34" t="s">
        <v>101</v>
      </c>
      <c r="E218" s="39" t="s">
        <v>102</v>
      </c>
      <c r="F218" s="40" t="s">
        <v>140</v>
      </c>
      <c r="G218" s="43"/>
      <c r="H218" s="36" t="s">
        <v>104</v>
      </c>
      <c r="I218" s="67"/>
      <c r="J218" s="36" t="s">
        <v>105</v>
      </c>
      <c r="K218" s="100">
        <f>VLOOKUP(F218,'Amount Seed Planted_variables'!$A$3:$I$74,2,0)</f>
        <v>1000000</v>
      </c>
      <c r="L218" s="100">
        <f>VLOOKUP(F218,'Amount Seed Planted_variables'!$A$3:$I$74,3,0)</f>
        <v>1152000</v>
      </c>
      <c r="M218" s="36">
        <f t="shared" si="95"/>
        <v>0</v>
      </c>
      <c r="N218" s="35">
        <f t="shared" si="96"/>
        <v>0</v>
      </c>
      <c r="O218" s="101">
        <v>3000</v>
      </c>
      <c r="P218" s="93">
        <f>VLOOKUP(F218,'Amount Seed Planted_variables'!$A$3:$I$74,4,0)</f>
        <v>69696</v>
      </c>
      <c r="Q218" s="93">
        <f>VLOOKUP(F218,'Amount Seed Planted_variables'!$A$3:$I$74,7,0)</f>
        <v>80</v>
      </c>
      <c r="R218" s="93">
        <f>VLOOKUP(F218,'Amount Seed Planted_variables'!$A$3:$I$74,8,0)</f>
        <v>5575680</v>
      </c>
      <c r="S218" s="87" t="str">
        <f t="shared" si="92"/>
        <v>NA</v>
      </c>
      <c r="T218" s="35">
        <v>10</v>
      </c>
      <c r="U218" s="35">
        <v>30</v>
      </c>
      <c r="V218" s="41">
        <v>349</v>
      </c>
      <c r="W218" s="35">
        <v>51.2</v>
      </c>
      <c r="X218" s="35">
        <v>42.2</v>
      </c>
      <c r="Y218" s="41">
        <v>1.2</v>
      </c>
      <c r="Z218" s="35">
        <f t="shared" si="91"/>
        <v>0.12</v>
      </c>
      <c r="AA218" s="42">
        <f t="shared" si="97"/>
        <v>0</v>
      </c>
      <c r="AB218" s="37">
        <f t="shared" si="98"/>
        <v>0</v>
      </c>
      <c r="AC218" s="37">
        <f t="shared" si="99"/>
        <v>0</v>
      </c>
      <c r="AD218" s="42" t="e">
        <f>VALUE(TEXT(((AA218*'TOX and EXPO INPUTS'!$F$13)/'TOX and EXPO INPUTS'!$E$27),"0.00E+00"))</f>
        <v>#DIV/0!</v>
      </c>
      <c r="AE218" s="37" t="e">
        <f>VALUE(TEXT(((AB218*'TOX and EXPO INPUTS'!$F$13)/'TOX and EXPO INPUTS'!$E$27),"0.00E+00"))</f>
        <v>#DIV/0!</v>
      </c>
      <c r="AF218" s="37" t="e">
        <f>VALUE(TEXT(((AC218*'TOX and EXPO INPUTS'!$F$13)/'TOX and EXPO INPUTS'!$E$27),"0.00E+00"))</f>
        <v>#DIV/0!</v>
      </c>
      <c r="AG218" s="42" t="e">
        <f>IF($E218="ST",VALUE(TEXT(('TOX and EXPO INPUTS'!$F$7/AD218),"0.0E+00")),IF($E218="IT",VALUE(TEXT(('TOX and EXPO INPUTS'!$F$10/AD218),"0.0E+00"))))</f>
        <v>#DIV/0!</v>
      </c>
      <c r="AH218" s="37" t="e">
        <f>IF($E218="ST",VALUE(TEXT(('TOX and EXPO INPUTS'!$F$7/AE218),"0.0E+00")),IF($E218="IT",VALUE(TEXT(('TOX and EXPO INPUTS'!$F$10/AE218),"0.0E+00"))))</f>
        <v>#DIV/0!</v>
      </c>
      <c r="AI218" s="37" t="e">
        <f>IF($E218="ST",VALUE(TEXT(('TOX and EXPO INPUTS'!$F$7/AF218),"0.0E+00")),IF($E218="IT",VALUE(TEXT(('TOX and EXPO INPUTS'!$F$10/AF218),"0.0E+00"))))</f>
        <v>#DIV/0!</v>
      </c>
      <c r="AJ218" s="42">
        <f t="shared" si="93"/>
        <v>0</v>
      </c>
      <c r="AK218" s="37">
        <f t="shared" si="94"/>
        <v>0</v>
      </c>
      <c r="AL218" s="42" t="e">
        <f>VALUE(TEXT(((AJ218*'TOX and EXPO INPUTS'!$F$21)/'TOX and EXPO INPUTS'!$E$29),"0.00E+00"))</f>
        <v>#DIV/0!</v>
      </c>
      <c r="AM218" s="37" t="e">
        <f>VALUE(TEXT(((AK218*'TOX and EXPO INPUTS'!$F$21)/'TOX and EXPO INPUTS'!$E$29),"0.00E+00"))</f>
        <v>#DIV/0!</v>
      </c>
      <c r="AN218" s="42" t="e">
        <f>IF($E218="ST",VALUE(TEXT(('TOX and EXPO INPUTS'!$F$15/AL218),"0.0E+00")),IF($E218="IT",VALUE(TEXT(('TOX and EXPO INPUTS'!$F$18/AL218),"0.0E+00"))))</f>
        <v>#DIV/0!</v>
      </c>
      <c r="AO218" s="37" t="e">
        <f>IF($E218="ST",VALUE(TEXT(('TOX and EXPO INPUTS'!$F$15/AM218),"0.0E+00")),IF($E218="IT",VALUE(TEXT(('TOX and EXPO INPUTS'!$F$18/AM218),"0.0E+00"))))</f>
        <v>#DIV/0!</v>
      </c>
      <c r="AP218" s="42" t="e">
        <f t="shared" si="79"/>
        <v>#DIV/0!</v>
      </c>
      <c r="AQ218" s="37" t="e">
        <f t="shared" si="80"/>
        <v>#DIV/0!</v>
      </c>
      <c r="AR218" s="37" t="e">
        <f t="shared" si="81"/>
        <v>#DIV/0!</v>
      </c>
      <c r="AS218" s="37" t="e">
        <f t="shared" si="82"/>
        <v>#DIV/0!</v>
      </c>
      <c r="AT218" s="37" t="e">
        <f t="shared" si="83"/>
        <v>#DIV/0!</v>
      </c>
      <c r="AU218" s="37" t="e">
        <f t="shared" si="84"/>
        <v>#DIV/0!</v>
      </c>
      <c r="AV218" s="42" t="e">
        <f t="shared" si="85"/>
        <v>#DIV/0!</v>
      </c>
      <c r="AW218" s="37" t="e">
        <f t="shared" si="86"/>
        <v>#DIV/0!</v>
      </c>
      <c r="AX218" s="37" t="e">
        <f t="shared" si="87"/>
        <v>#DIV/0!</v>
      </c>
      <c r="AY218" s="37" t="e">
        <f t="shared" si="88"/>
        <v>#DIV/0!</v>
      </c>
      <c r="AZ218" s="37" t="e">
        <f t="shared" si="89"/>
        <v>#DIV/0!</v>
      </c>
      <c r="BA218" s="37" t="e">
        <f t="shared" si="90"/>
        <v>#DIV/0!</v>
      </c>
      <c r="BB218" s="42" t="e">
        <f>IF($E218="ST",VALUE(TEXT((1/(('TOX and EXPO INPUTS'!$F$9/AG218)+('TOX and EXPO INPUTS'!$F$17/AN218))),"0.0E+00")),IF($E218="IT",VALUE(TEXT((1/(('TOX and EXPO INPUTS'!$F$12/AG218)+('TOX and EXPO INPUTS'!$F$20/AN218))),"0.0E+00"))))</f>
        <v>#DIV/0!</v>
      </c>
      <c r="BC218" s="37" t="e">
        <f>IF($E218="ST",VALUE(TEXT((1/(('TOX and EXPO INPUTS'!$F$9/AH218)+('TOX and EXPO INPUTS'!$F$17/AN218))),"0.0E+00")),IF($E218="IT",VALUE(TEXT((1/(('TOX and EXPO INPUTS'!$F$12/AH218)+('TOX and EXPO INPUTS'!$F$20/AN218))),"0.0E+00"))))</f>
        <v>#DIV/0!</v>
      </c>
      <c r="BD218" s="37" t="e">
        <f>IF($E218="ST",VALUE(TEXT((1/(('TOX and EXPO INPUTS'!$F$9/AI218)+('TOX and EXPO INPUTS'!$F$17/AN218))),"0.0E+00")),IF($E218="IT",VALUE(TEXT((1/(('TOX and EXPO INPUTS'!$F$12/AI218)+('TOX and EXPO INPUTS'!$F$20/AN218))),"0.0E+00"))))</f>
        <v>#DIV/0!</v>
      </c>
      <c r="BE218" s="37" t="e">
        <f>IF($E218="ST",VALUE(TEXT((1/(('TOX and EXPO INPUTS'!$F$9/AG218)+('TOX and EXPO INPUTS'!$F$17/AO218))),"0.0E+00")),IF($E218="IT",VALUE(TEXT((1/(('TOX and EXPO INPUTS'!$F$12/AG218)+('TOX and EXPO INPUTS'!$F$20/AO218))),"0.0E+00"))))</f>
        <v>#DIV/0!</v>
      </c>
      <c r="BF218" s="37" t="e">
        <f>IF($E218="ST",VALUE(TEXT((1/(('TOX and EXPO INPUTS'!$F$9/AH218)+('TOX and EXPO INPUTS'!$F$17/AO218))),"0.0E+00")),IF($E218="IT",VALUE(TEXT((1/(('TOX and EXPO INPUTS'!$F$12/AH218)+('TOX and EXPO INPUTS'!$F$20/AO218))),"0.0E+00"))))</f>
        <v>#DIV/0!</v>
      </c>
      <c r="BG218" s="37" t="e">
        <f>IF($E218="ST",VALUE(TEXT((1/(('TOX and EXPO INPUTS'!$F$9/AI218)+('TOX and EXPO INPUTS'!$F$17/AO218))),"0.0E+00")),IF($E218="IT",VALUE(TEXT((1/(('TOX and EXPO INPUTS'!$F$12/AI218)+('TOX and EXPO INPUTS'!$F$20/AO218))),"0.0E+00"))))</f>
        <v>#DIV/0!</v>
      </c>
      <c r="BH218" s="42" t="e">
        <f>VALUE(TEXT((AD218*$T218/365*'TOX and EXPO INPUTS'!$E$33/'TOX and EXPO INPUTS'!$E$34),"0.00E+00"))</f>
        <v>#DIV/0!</v>
      </c>
      <c r="BI218" s="37" t="e">
        <f>VALUE(TEXT((AE218*$T218/365*'TOX and EXPO INPUTS'!$E$33/'TOX and EXPO INPUTS'!$E$34),"0.00E+00"))</f>
        <v>#DIV/0!</v>
      </c>
      <c r="BJ218" s="37" t="e">
        <f>VALUE(TEXT((AF218*$T218/365*'TOX and EXPO INPUTS'!$E$33/'TOX and EXPO INPUTS'!$E$34),"0.00E+00"))</f>
        <v>#DIV/0!</v>
      </c>
      <c r="BK218" s="42" t="e">
        <f>VALUE(TEXT((AD218*$U218/365*'TOX and EXPO INPUTS'!$E$33/'TOX and EXPO INPUTS'!$E$34),"0.00E+00"))</f>
        <v>#DIV/0!</v>
      </c>
      <c r="BL218" s="37" t="e">
        <f>VALUE(TEXT((AE218*$U218/365*'TOX and EXPO INPUTS'!$E$33/'TOX and EXPO INPUTS'!$E$34),"0.00E+00"))</f>
        <v>#DIV/0!</v>
      </c>
      <c r="BM218" s="37" t="e">
        <f>VALUE(TEXT((AF218*$U218/365*'TOX and EXPO INPUTS'!$E$33/'TOX and EXPO INPUTS'!$E$34),"0.00E+00"))</f>
        <v>#DIV/0!</v>
      </c>
      <c r="BN218" s="42" t="e">
        <f>VALUE(TEXT((AL218*$T218/365*'TOX and EXPO INPUTS'!$E$33/'TOX and EXPO INPUTS'!$E$34),"0.00E+00"))</f>
        <v>#DIV/0!</v>
      </c>
      <c r="BO218" s="37" t="e">
        <f>VALUE(TEXT((AM218*$T218/365*'TOX and EXPO INPUTS'!$E$33/'TOX and EXPO INPUTS'!$E$34),"0.00E+00"))</f>
        <v>#DIV/0!</v>
      </c>
      <c r="BP218" s="42" t="e">
        <f>VALUE(TEXT((AL218*$U218/365*'TOX and EXPO INPUTS'!$E$33/'TOX and EXPO INPUTS'!$E$34),"0.00E+00"))</f>
        <v>#DIV/0!</v>
      </c>
      <c r="BQ218" s="37" t="e">
        <f>VALUE(TEXT((AM218*$U218/365*'TOX and EXPO INPUTS'!$E$33/'TOX and EXPO INPUTS'!$E$34),"0.00E+00"))</f>
        <v>#DIV/0!</v>
      </c>
      <c r="BR218" s="42" t="e">
        <f>VALUE(TEXT((AP218*$T218/365*'TOX and EXPO INPUTS'!$E$33/'TOX and EXPO INPUTS'!$E$34),"0.00E+00"))</f>
        <v>#DIV/0!</v>
      </c>
      <c r="BS218" s="37" t="e">
        <f>VALUE(TEXT((AQ218*$T218/365*'TOX and EXPO INPUTS'!$E$33/'TOX and EXPO INPUTS'!$E$34),"0.00E+00"))</f>
        <v>#DIV/0!</v>
      </c>
      <c r="BT218" s="37" t="e">
        <f>VALUE(TEXT((AR218*$T218/365*'TOX and EXPO INPUTS'!$E$33/'TOX and EXPO INPUTS'!$E$34),"0.00E+00"))</f>
        <v>#DIV/0!</v>
      </c>
      <c r="BU218" s="37" t="e">
        <f>VALUE(TEXT((AS218*$T218/365*'TOX and EXPO INPUTS'!$E$33/'TOX and EXPO INPUTS'!$E$34),"0.00E+00"))</f>
        <v>#DIV/0!</v>
      </c>
      <c r="BV218" s="37" t="e">
        <f>VALUE(TEXT((AT218*$T218/365*'TOX and EXPO INPUTS'!$E$33/'TOX and EXPO INPUTS'!$E$34),"0.00E+00"))</f>
        <v>#DIV/0!</v>
      </c>
      <c r="BW218" s="37" t="e">
        <f>VALUE(TEXT((AU218*$T218/365*'TOX and EXPO INPUTS'!$E$33/'TOX and EXPO INPUTS'!$E$34),"0.00E+00"))</f>
        <v>#DIV/0!</v>
      </c>
      <c r="BX218" s="42" t="e">
        <f>VALUE(TEXT((AP218*$U218/365*'TOX and EXPO INPUTS'!$E$33/'TOX and EXPO INPUTS'!$E$34),"0.00E+00"))</f>
        <v>#DIV/0!</v>
      </c>
      <c r="BY218" s="37" t="e">
        <f>VALUE(TEXT((AQ218*$U218/365*'TOX and EXPO INPUTS'!$E$33/'TOX and EXPO INPUTS'!$E$34),"0.00E+00"))</f>
        <v>#DIV/0!</v>
      </c>
      <c r="BZ218" s="37" t="e">
        <f>VALUE(TEXT((AR218*$U218/365*'TOX and EXPO INPUTS'!$E$33/'TOX and EXPO INPUTS'!$E$34),"0.00E+00"))</f>
        <v>#DIV/0!</v>
      </c>
      <c r="CA218" s="37" t="e">
        <f>VALUE(TEXT((AS218*$U218/365*'TOX and EXPO INPUTS'!$E$33/'TOX and EXPO INPUTS'!$E$34),"0.00E+00"))</f>
        <v>#DIV/0!</v>
      </c>
      <c r="CB218" s="37" t="e">
        <f>VALUE(TEXT((AT218*$U218/365*'TOX and EXPO INPUTS'!$E$33/'TOX and EXPO INPUTS'!$E$34),"0.00E+00"))</f>
        <v>#DIV/0!</v>
      </c>
      <c r="CC218" s="37" t="e">
        <f>VALUE(TEXT((AU218*$U218/365*'TOX and EXPO INPUTS'!$E$33/'TOX and EXPO INPUTS'!$E$34),"0.00E+00"))</f>
        <v>#DIV/0!</v>
      </c>
      <c r="CD218" s="58" t="e">
        <f>VALUE(TEXT((BR218*'TOX and EXPO INPUTS'!$F$23),"0.00E+00"))</f>
        <v>#DIV/0!</v>
      </c>
      <c r="CE218" s="57" t="e">
        <f>VALUE(TEXT((BS218*'TOX and EXPO INPUTS'!$F$23),"0.00E+00"))</f>
        <v>#DIV/0!</v>
      </c>
      <c r="CF218" s="57" t="e">
        <f>VALUE(TEXT((BT218*'TOX and EXPO INPUTS'!$F$23),"0.00E+00"))</f>
        <v>#DIV/0!</v>
      </c>
      <c r="CG218" s="57" t="e">
        <f>VALUE(TEXT((BU218*'TOX and EXPO INPUTS'!$F$23),"0.00E+00"))</f>
        <v>#DIV/0!</v>
      </c>
      <c r="CH218" s="57" t="e">
        <f>VALUE(TEXT((BV218*'TOX and EXPO INPUTS'!$F$23),"0.00E+00"))</f>
        <v>#DIV/0!</v>
      </c>
      <c r="CI218" s="57" t="e">
        <f>VALUE(TEXT((BW218*'TOX and EXPO INPUTS'!$F$23),"0.00E+00"))</f>
        <v>#DIV/0!</v>
      </c>
      <c r="CJ218" s="58" t="e">
        <f>VALUE(TEXT((BX218*'TOX and EXPO INPUTS'!$F$23),"0.00E+00"))</f>
        <v>#DIV/0!</v>
      </c>
      <c r="CK218" s="57" t="e">
        <f>VALUE(TEXT((BY218*'TOX and EXPO INPUTS'!$F$23),"0.00E+00"))</f>
        <v>#DIV/0!</v>
      </c>
      <c r="CL218" s="57" t="e">
        <f>VALUE(TEXT((BZ218*'TOX and EXPO INPUTS'!$F$23),"0.00E+00"))</f>
        <v>#DIV/0!</v>
      </c>
      <c r="CM218" s="57" t="e">
        <f>VALUE(TEXT((CA218*'TOX and EXPO INPUTS'!$F$23),"0.00E+00"))</f>
        <v>#DIV/0!</v>
      </c>
      <c r="CN218" s="57" t="e">
        <f>VALUE(TEXT((CB218*'TOX and EXPO INPUTS'!$F$23),"0.00E+00"))</f>
        <v>#DIV/0!</v>
      </c>
      <c r="CO218" s="57" t="e">
        <f>VALUE(TEXT((CC218*'TOX and EXPO INPUTS'!$F$23),"0.00E+00"))</f>
        <v>#DIV/0!</v>
      </c>
      <c r="CP218" s="38" t="s">
        <v>106</v>
      </c>
      <c r="CQ218" s="34" t="s">
        <v>107</v>
      </c>
      <c r="CR218" s="34" t="s">
        <v>108</v>
      </c>
      <c r="CS218" s="39" t="s">
        <v>109</v>
      </c>
    </row>
    <row r="219" spans="1:97" ht="48" customHeight="1" x14ac:dyDescent="0.25">
      <c r="A219" s="34" t="s">
        <v>98</v>
      </c>
      <c r="B219" s="34" t="s">
        <v>99</v>
      </c>
      <c r="C219" s="34" t="s">
        <v>113</v>
      </c>
      <c r="D219" s="34" t="s">
        <v>101</v>
      </c>
      <c r="E219" s="39" t="s">
        <v>112</v>
      </c>
      <c r="F219" s="40" t="s">
        <v>140</v>
      </c>
      <c r="G219" s="43"/>
      <c r="H219" s="36" t="s">
        <v>104</v>
      </c>
      <c r="I219" s="67"/>
      <c r="J219" s="36" t="s">
        <v>105</v>
      </c>
      <c r="K219" s="100">
        <f>VLOOKUP(F219,'Amount Seed Planted_variables'!$A$3:$I$74,2,0)</f>
        <v>1000000</v>
      </c>
      <c r="L219" s="100">
        <f>VLOOKUP(F219,'Amount Seed Planted_variables'!$A$3:$I$74,3,0)</f>
        <v>1152000</v>
      </c>
      <c r="M219" s="36">
        <f t="shared" si="95"/>
        <v>0</v>
      </c>
      <c r="N219" s="35">
        <f t="shared" si="96"/>
        <v>0</v>
      </c>
      <c r="O219" s="101">
        <v>3000</v>
      </c>
      <c r="P219" s="93">
        <f>VLOOKUP(F219,'Amount Seed Planted_variables'!$A$3:$I$74,4,0)</f>
        <v>69696</v>
      </c>
      <c r="Q219" s="93">
        <f>VLOOKUP(F219,'Amount Seed Planted_variables'!$A$3:$I$74,7,0)</f>
        <v>80</v>
      </c>
      <c r="R219" s="93">
        <f>VLOOKUP(F219,'Amount Seed Planted_variables'!$A$3:$I$74,8,0)</f>
        <v>5575680</v>
      </c>
      <c r="S219" s="87" t="str">
        <f t="shared" si="92"/>
        <v>NA</v>
      </c>
      <c r="T219" s="35">
        <v>10</v>
      </c>
      <c r="U219" s="35">
        <v>30</v>
      </c>
      <c r="V219" s="41">
        <v>349</v>
      </c>
      <c r="W219" s="35">
        <v>51.2</v>
      </c>
      <c r="X219" s="35">
        <v>42.2</v>
      </c>
      <c r="Y219" s="41">
        <v>1.2</v>
      </c>
      <c r="Z219" s="35">
        <f t="shared" si="91"/>
        <v>0.12</v>
      </c>
      <c r="AA219" s="42">
        <f t="shared" si="97"/>
        <v>0</v>
      </c>
      <c r="AB219" s="37">
        <f t="shared" si="98"/>
        <v>0</v>
      </c>
      <c r="AC219" s="37">
        <f t="shared" si="99"/>
        <v>0</v>
      </c>
      <c r="AD219" s="42" t="e">
        <f>VALUE(TEXT(((AA219*'TOX and EXPO INPUTS'!$F$13)/'TOX and EXPO INPUTS'!$E$27),"0.00E+00"))</f>
        <v>#DIV/0!</v>
      </c>
      <c r="AE219" s="37" t="e">
        <f>VALUE(TEXT(((AB219*'TOX and EXPO INPUTS'!$F$13)/'TOX and EXPO INPUTS'!$E$27),"0.00E+00"))</f>
        <v>#DIV/0!</v>
      </c>
      <c r="AF219" s="37" t="e">
        <f>VALUE(TEXT(((AC219*'TOX and EXPO INPUTS'!$F$13)/'TOX and EXPO INPUTS'!$E$27),"0.00E+00"))</f>
        <v>#DIV/0!</v>
      </c>
      <c r="AG219" s="42" t="e">
        <f>IF($E219="ST",VALUE(TEXT(('TOX and EXPO INPUTS'!$F$7/AD219),"0.0E+00")),IF($E219="IT",VALUE(TEXT(('TOX and EXPO INPUTS'!$F$10/AD219),"0.0E+00"))))</f>
        <v>#DIV/0!</v>
      </c>
      <c r="AH219" s="37" t="e">
        <f>IF($E219="ST",VALUE(TEXT(('TOX and EXPO INPUTS'!$F$7/AE219),"0.0E+00")),IF($E219="IT",VALUE(TEXT(('TOX and EXPO INPUTS'!$F$10/AE219),"0.0E+00"))))</f>
        <v>#DIV/0!</v>
      </c>
      <c r="AI219" s="37" t="e">
        <f>IF($E219="ST",VALUE(TEXT(('TOX and EXPO INPUTS'!$F$7/AF219),"0.0E+00")),IF($E219="IT",VALUE(TEXT(('TOX and EXPO INPUTS'!$F$10/AF219),"0.0E+00"))))</f>
        <v>#DIV/0!</v>
      </c>
      <c r="AJ219" s="42">
        <f t="shared" si="93"/>
        <v>0</v>
      </c>
      <c r="AK219" s="37">
        <f t="shared" si="94"/>
        <v>0</v>
      </c>
      <c r="AL219" s="42" t="e">
        <f>VALUE(TEXT(((AJ219*'TOX and EXPO INPUTS'!$F$21)/'TOX and EXPO INPUTS'!$E$29),"0.00E+00"))</f>
        <v>#DIV/0!</v>
      </c>
      <c r="AM219" s="37" t="e">
        <f>VALUE(TEXT(((AK219*'TOX and EXPO INPUTS'!$F$21)/'TOX and EXPO INPUTS'!$E$29),"0.00E+00"))</f>
        <v>#DIV/0!</v>
      </c>
      <c r="AN219" s="42" t="e">
        <f>IF($E219="ST",VALUE(TEXT(('TOX and EXPO INPUTS'!$F$15/AL219),"0.0E+00")),IF($E219="IT",VALUE(TEXT(('TOX and EXPO INPUTS'!$F$18/AL219),"0.0E+00"))))</f>
        <v>#DIV/0!</v>
      </c>
      <c r="AO219" s="37" t="e">
        <f>IF($E219="ST",VALUE(TEXT(('TOX and EXPO INPUTS'!$F$15/AM219),"0.0E+00")),IF($E219="IT",VALUE(TEXT(('TOX and EXPO INPUTS'!$F$18/AM219),"0.0E+00"))))</f>
        <v>#DIV/0!</v>
      </c>
      <c r="AP219" s="42" t="e">
        <f t="shared" si="79"/>
        <v>#DIV/0!</v>
      </c>
      <c r="AQ219" s="37" t="e">
        <f t="shared" si="80"/>
        <v>#DIV/0!</v>
      </c>
      <c r="AR219" s="37" t="e">
        <f t="shared" si="81"/>
        <v>#DIV/0!</v>
      </c>
      <c r="AS219" s="37" t="e">
        <f t="shared" si="82"/>
        <v>#DIV/0!</v>
      </c>
      <c r="AT219" s="37" t="e">
        <f t="shared" si="83"/>
        <v>#DIV/0!</v>
      </c>
      <c r="AU219" s="37" t="e">
        <f t="shared" si="84"/>
        <v>#DIV/0!</v>
      </c>
      <c r="AV219" s="42" t="e">
        <f t="shared" si="85"/>
        <v>#DIV/0!</v>
      </c>
      <c r="AW219" s="37" t="e">
        <f t="shared" si="86"/>
        <v>#DIV/0!</v>
      </c>
      <c r="AX219" s="37" t="e">
        <f t="shared" si="87"/>
        <v>#DIV/0!</v>
      </c>
      <c r="AY219" s="37" t="e">
        <f t="shared" si="88"/>
        <v>#DIV/0!</v>
      </c>
      <c r="AZ219" s="37" t="e">
        <f t="shared" si="89"/>
        <v>#DIV/0!</v>
      </c>
      <c r="BA219" s="37" t="e">
        <f t="shared" si="90"/>
        <v>#DIV/0!</v>
      </c>
      <c r="BB219" s="42" t="e">
        <f>IF($E219="ST",VALUE(TEXT((1/(('TOX and EXPO INPUTS'!$F$9/AG219)+('TOX and EXPO INPUTS'!$F$17/AN219))),"0.0E+00")),IF($E219="IT",VALUE(TEXT((1/(('TOX and EXPO INPUTS'!$F$12/AG219)+('TOX and EXPO INPUTS'!$F$20/AN219))),"0.0E+00"))))</f>
        <v>#DIV/0!</v>
      </c>
      <c r="BC219" s="37" t="e">
        <f>IF($E219="ST",VALUE(TEXT((1/(('TOX and EXPO INPUTS'!$F$9/AH219)+('TOX and EXPO INPUTS'!$F$17/AN219))),"0.0E+00")),IF($E219="IT",VALUE(TEXT((1/(('TOX and EXPO INPUTS'!$F$12/AH219)+('TOX and EXPO INPUTS'!$F$20/AN219))),"0.0E+00"))))</f>
        <v>#DIV/0!</v>
      </c>
      <c r="BD219" s="37" t="e">
        <f>IF($E219="ST",VALUE(TEXT((1/(('TOX and EXPO INPUTS'!$F$9/AI219)+('TOX and EXPO INPUTS'!$F$17/AN219))),"0.0E+00")),IF($E219="IT",VALUE(TEXT((1/(('TOX and EXPO INPUTS'!$F$12/AI219)+('TOX and EXPO INPUTS'!$F$20/AN219))),"0.0E+00"))))</f>
        <v>#DIV/0!</v>
      </c>
      <c r="BE219" s="37" t="e">
        <f>IF($E219="ST",VALUE(TEXT((1/(('TOX and EXPO INPUTS'!$F$9/AG219)+('TOX and EXPO INPUTS'!$F$17/AO219))),"0.0E+00")),IF($E219="IT",VALUE(TEXT((1/(('TOX and EXPO INPUTS'!$F$12/AG219)+('TOX and EXPO INPUTS'!$F$20/AO219))),"0.0E+00"))))</f>
        <v>#DIV/0!</v>
      </c>
      <c r="BF219" s="37" t="e">
        <f>IF($E219="ST",VALUE(TEXT((1/(('TOX and EXPO INPUTS'!$F$9/AH219)+('TOX and EXPO INPUTS'!$F$17/AO219))),"0.0E+00")),IF($E219="IT",VALUE(TEXT((1/(('TOX and EXPO INPUTS'!$F$12/AH219)+('TOX and EXPO INPUTS'!$F$20/AO219))),"0.0E+00"))))</f>
        <v>#DIV/0!</v>
      </c>
      <c r="BG219" s="37" t="e">
        <f>IF($E219="ST",VALUE(TEXT((1/(('TOX and EXPO INPUTS'!$F$9/AI219)+('TOX and EXPO INPUTS'!$F$17/AO219))),"0.0E+00")),IF($E219="IT",VALUE(TEXT((1/(('TOX and EXPO INPUTS'!$F$12/AI219)+('TOX and EXPO INPUTS'!$F$20/AO219))),"0.0E+00"))))</f>
        <v>#DIV/0!</v>
      </c>
      <c r="BH219" s="42" t="e">
        <f>VALUE(TEXT((AD219*$T219/365*'TOX and EXPO INPUTS'!$E$33/'TOX and EXPO INPUTS'!$E$34),"0.00E+00"))</f>
        <v>#DIV/0!</v>
      </c>
      <c r="BI219" s="37" t="e">
        <f>VALUE(TEXT((AE219*$T219/365*'TOX and EXPO INPUTS'!$E$33/'TOX and EXPO INPUTS'!$E$34),"0.00E+00"))</f>
        <v>#DIV/0!</v>
      </c>
      <c r="BJ219" s="37" t="e">
        <f>VALUE(TEXT((AF219*$T219/365*'TOX and EXPO INPUTS'!$E$33/'TOX and EXPO INPUTS'!$E$34),"0.00E+00"))</f>
        <v>#DIV/0!</v>
      </c>
      <c r="BK219" s="42" t="e">
        <f>VALUE(TEXT((AD219*$U219/365*'TOX and EXPO INPUTS'!$E$33/'TOX and EXPO INPUTS'!$E$34),"0.00E+00"))</f>
        <v>#DIV/0!</v>
      </c>
      <c r="BL219" s="37" t="e">
        <f>VALUE(TEXT((AE219*$U219/365*'TOX and EXPO INPUTS'!$E$33/'TOX and EXPO INPUTS'!$E$34),"0.00E+00"))</f>
        <v>#DIV/0!</v>
      </c>
      <c r="BM219" s="37" t="e">
        <f>VALUE(TEXT((AF219*$U219/365*'TOX and EXPO INPUTS'!$E$33/'TOX and EXPO INPUTS'!$E$34),"0.00E+00"))</f>
        <v>#DIV/0!</v>
      </c>
      <c r="BN219" s="42" t="e">
        <f>VALUE(TEXT((AL219*$T219/365*'TOX and EXPO INPUTS'!$E$33/'TOX and EXPO INPUTS'!$E$34),"0.00E+00"))</f>
        <v>#DIV/0!</v>
      </c>
      <c r="BO219" s="37" t="e">
        <f>VALUE(TEXT((AM219*$T219/365*'TOX and EXPO INPUTS'!$E$33/'TOX and EXPO INPUTS'!$E$34),"0.00E+00"))</f>
        <v>#DIV/0!</v>
      </c>
      <c r="BP219" s="42" t="e">
        <f>VALUE(TEXT((AL219*$U219/365*'TOX and EXPO INPUTS'!$E$33/'TOX and EXPO INPUTS'!$E$34),"0.00E+00"))</f>
        <v>#DIV/0!</v>
      </c>
      <c r="BQ219" s="37" t="e">
        <f>VALUE(TEXT((AM219*$U219/365*'TOX and EXPO INPUTS'!$E$33/'TOX and EXPO INPUTS'!$E$34),"0.00E+00"))</f>
        <v>#DIV/0!</v>
      </c>
      <c r="BR219" s="42" t="e">
        <f>VALUE(TEXT((AP219*$T219/365*'TOX and EXPO INPUTS'!$E$33/'TOX and EXPO INPUTS'!$E$34),"0.00E+00"))</f>
        <v>#DIV/0!</v>
      </c>
      <c r="BS219" s="37" t="e">
        <f>VALUE(TEXT((AQ219*$T219/365*'TOX and EXPO INPUTS'!$E$33/'TOX and EXPO INPUTS'!$E$34),"0.00E+00"))</f>
        <v>#DIV/0!</v>
      </c>
      <c r="BT219" s="37" t="e">
        <f>VALUE(TEXT((AR219*$T219/365*'TOX and EXPO INPUTS'!$E$33/'TOX and EXPO INPUTS'!$E$34),"0.00E+00"))</f>
        <v>#DIV/0!</v>
      </c>
      <c r="BU219" s="37" t="e">
        <f>VALUE(TEXT((AS219*$T219/365*'TOX and EXPO INPUTS'!$E$33/'TOX and EXPO INPUTS'!$E$34),"0.00E+00"))</f>
        <v>#DIV/0!</v>
      </c>
      <c r="BV219" s="37" t="e">
        <f>VALUE(TEXT((AT219*$T219/365*'TOX and EXPO INPUTS'!$E$33/'TOX and EXPO INPUTS'!$E$34),"0.00E+00"))</f>
        <v>#DIV/0!</v>
      </c>
      <c r="BW219" s="37" t="e">
        <f>VALUE(TEXT((AU219*$T219/365*'TOX and EXPO INPUTS'!$E$33/'TOX and EXPO INPUTS'!$E$34),"0.00E+00"))</f>
        <v>#DIV/0!</v>
      </c>
      <c r="BX219" s="42" t="e">
        <f>VALUE(TEXT((AP219*$U219/365*'TOX and EXPO INPUTS'!$E$33/'TOX and EXPO INPUTS'!$E$34),"0.00E+00"))</f>
        <v>#DIV/0!</v>
      </c>
      <c r="BY219" s="37" t="e">
        <f>VALUE(TEXT((AQ219*$U219/365*'TOX and EXPO INPUTS'!$E$33/'TOX and EXPO INPUTS'!$E$34),"0.00E+00"))</f>
        <v>#DIV/0!</v>
      </c>
      <c r="BZ219" s="37" t="e">
        <f>VALUE(TEXT((AR219*$U219/365*'TOX and EXPO INPUTS'!$E$33/'TOX and EXPO INPUTS'!$E$34),"0.00E+00"))</f>
        <v>#DIV/0!</v>
      </c>
      <c r="CA219" s="37" t="e">
        <f>VALUE(TEXT((AS219*$U219/365*'TOX and EXPO INPUTS'!$E$33/'TOX and EXPO INPUTS'!$E$34),"0.00E+00"))</f>
        <v>#DIV/0!</v>
      </c>
      <c r="CB219" s="37" t="e">
        <f>VALUE(TEXT((AT219*$U219/365*'TOX and EXPO INPUTS'!$E$33/'TOX and EXPO INPUTS'!$E$34),"0.00E+00"))</f>
        <v>#DIV/0!</v>
      </c>
      <c r="CC219" s="37" t="e">
        <f>VALUE(TEXT((AU219*$U219/365*'TOX and EXPO INPUTS'!$E$33/'TOX and EXPO INPUTS'!$E$34),"0.00E+00"))</f>
        <v>#DIV/0!</v>
      </c>
      <c r="CD219" s="58" t="e">
        <f>VALUE(TEXT((BR219*'TOX and EXPO INPUTS'!$F$23),"0.00E+00"))</f>
        <v>#DIV/0!</v>
      </c>
      <c r="CE219" s="57" t="e">
        <f>VALUE(TEXT((BS219*'TOX and EXPO INPUTS'!$F$23),"0.00E+00"))</f>
        <v>#DIV/0!</v>
      </c>
      <c r="CF219" s="57" t="e">
        <f>VALUE(TEXT((BT219*'TOX and EXPO INPUTS'!$F$23),"0.00E+00"))</f>
        <v>#DIV/0!</v>
      </c>
      <c r="CG219" s="57" t="e">
        <f>VALUE(TEXT((BU219*'TOX and EXPO INPUTS'!$F$23),"0.00E+00"))</f>
        <v>#DIV/0!</v>
      </c>
      <c r="CH219" s="57" t="e">
        <f>VALUE(TEXT((BV219*'TOX and EXPO INPUTS'!$F$23),"0.00E+00"))</f>
        <v>#DIV/0!</v>
      </c>
      <c r="CI219" s="57" t="e">
        <f>VALUE(TEXT((BW219*'TOX and EXPO INPUTS'!$F$23),"0.00E+00"))</f>
        <v>#DIV/0!</v>
      </c>
      <c r="CJ219" s="58" t="e">
        <f>VALUE(TEXT((BX219*'TOX and EXPO INPUTS'!$F$23),"0.00E+00"))</f>
        <v>#DIV/0!</v>
      </c>
      <c r="CK219" s="57" t="e">
        <f>VALUE(TEXT((BY219*'TOX and EXPO INPUTS'!$F$23),"0.00E+00"))</f>
        <v>#DIV/0!</v>
      </c>
      <c r="CL219" s="57" t="e">
        <f>VALUE(TEXT((BZ219*'TOX and EXPO INPUTS'!$F$23),"0.00E+00"))</f>
        <v>#DIV/0!</v>
      </c>
      <c r="CM219" s="57" t="e">
        <f>VALUE(TEXT((CA219*'TOX and EXPO INPUTS'!$F$23),"0.00E+00"))</f>
        <v>#DIV/0!</v>
      </c>
      <c r="CN219" s="57" t="e">
        <f>VALUE(TEXT((CB219*'TOX and EXPO INPUTS'!$F$23),"0.00E+00"))</f>
        <v>#DIV/0!</v>
      </c>
      <c r="CO219" s="57" t="e">
        <f>VALUE(TEXT((CC219*'TOX and EXPO INPUTS'!$F$23),"0.00E+00"))</f>
        <v>#DIV/0!</v>
      </c>
      <c r="CP219" s="38" t="s">
        <v>106</v>
      </c>
      <c r="CQ219" s="34" t="s">
        <v>107</v>
      </c>
      <c r="CR219" s="34" t="s">
        <v>108</v>
      </c>
      <c r="CS219" s="39" t="s">
        <v>109</v>
      </c>
    </row>
    <row r="220" spans="1:97" ht="48" customHeight="1" x14ac:dyDescent="0.25">
      <c r="A220" s="34" t="s">
        <v>98</v>
      </c>
      <c r="B220" s="34" t="s">
        <v>99</v>
      </c>
      <c r="C220" s="34" t="s">
        <v>113</v>
      </c>
      <c r="D220" s="34" t="s">
        <v>110</v>
      </c>
      <c r="E220" s="39" t="s">
        <v>112</v>
      </c>
      <c r="F220" s="40" t="s">
        <v>140</v>
      </c>
      <c r="G220" s="43"/>
      <c r="H220" s="36" t="s">
        <v>104</v>
      </c>
      <c r="I220" s="67"/>
      <c r="J220" s="36" t="s">
        <v>105</v>
      </c>
      <c r="K220" s="100">
        <f>VLOOKUP(F220,'Amount Seed Planted_variables'!$A$3:$I$74,2,0)</f>
        <v>1000000</v>
      </c>
      <c r="L220" s="100">
        <f>VLOOKUP(F220,'Amount Seed Planted_variables'!$A$3:$I$74,3,0)</f>
        <v>1152000</v>
      </c>
      <c r="M220" s="36">
        <f t="shared" si="95"/>
        <v>0</v>
      </c>
      <c r="N220" s="35">
        <f t="shared" si="96"/>
        <v>0</v>
      </c>
      <c r="O220" s="101">
        <v>3000</v>
      </c>
      <c r="P220" s="93">
        <f>VLOOKUP(F220,'Amount Seed Planted_variables'!$A$3:$I$74,4,0)</f>
        <v>69696</v>
      </c>
      <c r="Q220" s="93">
        <f>VLOOKUP(F220,'Amount Seed Planted_variables'!$A$3:$I$74,7,0)</f>
        <v>80</v>
      </c>
      <c r="R220" s="93">
        <f>VLOOKUP(F220,'Amount Seed Planted_variables'!$A$3:$I$74,8,0)</f>
        <v>5575680</v>
      </c>
      <c r="S220" s="87" t="str">
        <f t="shared" si="92"/>
        <v>NA</v>
      </c>
      <c r="T220" s="35">
        <v>10</v>
      </c>
      <c r="U220" s="35">
        <v>30</v>
      </c>
      <c r="V220" s="41">
        <v>68</v>
      </c>
      <c r="W220" s="35">
        <v>16.899999999999999</v>
      </c>
      <c r="X220" s="35">
        <v>13.1</v>
      </c>
      <c r="Y220" s="41">
        <v>3.6</v>
      </c>
      <c r="Z220" s="35">
        <f t="shared" si="91"/>
        <v>0.36000000000000004</v>
      </c>
      <c r="AA220" s="42">
        <f t="shared" si="97"/>
        <v>0</v>
      </c>
      <c r="AB220" s="37">
        <f t="shared" si="98"/>
        <v>0</v>
      </c>
      <c r="AC220" s="37">
        <f t="shared" si="99"/>
        <v>0</v>
      </c>
      <c r="AD220" s="42" t="e">
        <f>VALUE(TEXT(((AA220*'TOX and EXPO INPUTS'!$F$13)/'TOX and EXPO INPUTS'!$E$27),"0.00E+00"))</f>
        <v>#DIV/0!</v>
      </c>
      <c r="AE220" s="37" t="e">
        <f>VALUE(TEXT(((AB220*'TOX and EXPO INPUTS'!$F$13)/'TOX and EXPO INPUTS'!$E$27),"0.00E+00"))</f>
        <v>#DIV/0!</v>
      </c>
      <c r="AF220" s="37" t="e">
        <f>VALUE(TEXT(((AC220*'TOX and EXPO INPUTS'!$F$13)/'TOX and EXPO INPUTS'!$E$27),"0.00E+00"))</f>
        <v>#DIV/0!</v>
      </c>
      <c r="AG220" s="42" t="e">
        <f>IF($E220="ST",VALUE(TEXT(('TOX and EXPO INPUTS'!$F$7/AD220),"0.0E+00")),IF($E220="IT",VALUE(TEXT(('TOX and EXPO INPUTS'!$F$10/AD220),"0.0E+00"))))</f>
        <v>#DIV/0!</v>
      </c>
      <c r="AH220" s="37" t="e">
        <f>IF($E220="ST",VALUE(TEXT(('TOX and EXPO INPUTS'!$F$7/AE220),"0.0E+00")),IF($E220="IT",VALUE(TEXT(('TOX and EXPO INPUTS'!$F$10/AE220),"0.0E+00"))))</f>
        <v>#DIV/0!</v>
      </c>
      <c r="AI220" s="37" t="e">
        <f>IF($E220="ST",VALUE(TEXT(('TOX and EXPO INPUTS'!$F$7/AF220),"0.0E+00")),IF($E220="IT",VALUE(TEXT(('TOX and EXPO INPUTS'!$F$10/AF220),"0.0E+00"))))</f>
        <v>#DIV/0!</v>
      </c>
      <c r="AJ220" s="42">
        <f t="shared" si="93"/>
        <v>0</v>
      </c>
      <c r="AK220" s="37">
        <f t="shared" si="94"/>
        <v>0</v>
      </c>
      <c r="AL220" s="42" t="e">
        <f>VALUE(TEXT(((AJ220*'TOX and EXPO INPUTS'!$F$21)/'TOX and EXPO INPUTS'!$E$29),"0.00E+00"))</f>
        <v>#DIV/0!</v>
      </c>
      <c r="AM220" s="37" t="e">
        <f>VALUE(TEXT(((AK220*'TOX and EXPO INPUTS'!$F$21)/'TOX and EXPO INPUTS'!$E$29),"0.00E+00"))</f>
        <v>#DIV/0!</v>
      </c>
      <c r="AN220" s="42" t="e">
        <f>IF($E220="ST",VALUE(TEXT(('TOX and EXPO INPUTS'!$F$15/AL220),"0.0E+00")),IF($E220="IT",VALUE(TEXT(('TOX and EXPO INPUTS'!$F$18/AL220),"0.0E+00"))))</f>
        <v>#DIV/0!</v>
      </c>
      <c r="AO220" s="37" t="e">
        <f>IF($E220="ST",VALUE(TEXT(('TOX and EXPO INPUTS'!$F$15/AM220),"0.0E+00")),IF($E220="IT",VALUE(TEXT(('TOX and EXPO INPUTS'!$F$18/AM220),"0.0E+00"))))</f>
        <v>#DIV/0!</v>
      </c>
      <c r="AP220" s="42" t="e">
        <f t="shared" si="79"/>
        <v>#DIV/0!</v>
      </c>
      <c r="AQ220" s="37" t="e">
        <f t="shared" si="80"/>
        <v>#DIV/0!</v>
      </c>
      <c r="AR220" s="37" t="e">
        <f t="shared" si="81"/>
        <v>#DIV/0!</v>
      </c>
      <c r="AS220" s="37" t="e">
        <f t="shared" si="82"/>
        <v>#DIV/0!</v>
      </c>
      <c r="AT220" s="37" t="e">
        <f t="shared" si="83"/>
        <v>#DIV/0!</v>
      </c>
      <c r="AU220" s="37" t="e">
        <f t="shared" si="84"/>
        <v>#DIV/0!</v>
      </c>
      <c r="AV220" s="42" t="e">
        <f t="shared" si="85"/>
        <v>#DIV/0!</v>
      </c>
      <c r="AW220" s="37" t="e">
        <f t="shared" si="86"/>
        <v>#DIV/0!</v>
      </c>
      <c r="AX220" s="37" t="e">
        <f t="shared" si="87"/>
        <v>#DIV/0!</v>
      </c>
      <c r="AY220" s="37" t="e">
        <f t="shared" si="88"/>
        <v>#DIV/0!</v>
      </c>
      <c r="AZ220" s="37" t="e">
        <f t="shared" si="89"/>
        <v>#DIV/0!</v>
      </c>
      <c r="BA220" s="37" t="e">
        <f t="shared" si="90"/>
        <v>#DIV/0!</v>
      </c>
      <c r="BB220" s="42" t="e">
        <f>IF($E220="ST",VALUE(TEXT((1/(('TOX and EXPO INPUTS'!$F$9/AG220)+('TOX and EXPO INPUTS'!$F$17/AN220))),"0.0E+00")),IF($E220="IT",VALUE(TEXT((1/(('TOX and EXPO INPUTS'!$F$12/AG220)+('TOX and EXPO INPUTS'!$F$20/AN220))),"0.0E+00"))))</f>
        <v>#DIV/0!</v>
      </c>
      <c r="BC220" s="37" t="e">
        <f>IF($E220="ST",VALUE(TEXT((1/(('TOX and EXPO INPUTS'!$F$9/AH220)+('TOX and EXPO INPUTS'!$F$17/AN220))),"0.0E+00")),IF($E220="IT",VALUE(TEXT((1/(('TOX and EXPO INPUTS'!$F$12/AH220)+('TOX and EXPO INPUTS'!$F$20/AN220))),"0.0E+00"))))</f>
        <v>#DIV/0!</v>
      </c>
      <c r="BD220" s="37" t="e">
        <f>IF($E220="ST",VALUE(TEXT((1/(('TOX and EXPO INPUTS'!$F$9/AI220)+('TOX and EXPO INPUTS'!$F$17/AN220))),"0.0E+00")),IF($E220="IT",VALUE(TEXT((1/(('TOX and EXPO INPUTS'!$F$12/AI220)+('TOX and EXPO INPUTS'!$F$20/AN220))),"0.0E+00"))))</f>
        <v>#DIV/0!</v>
      </c>
      <c r="BE220" s="37" t="e">
        <f>IF($E220="ST",VALUE(TEXT((1/(('TOX and EXPO INPUTS'!$F$9/AG220)+('TOX and EXPO INPUTS'!$F$17/AO220))),"0.0E+00")),IF($E220="IT",VALUE(TEXT((1/(('TOX and EXPO INPUTS'!$F$12/AG220)+('TOX and EXPO INPUTS'!$F$20/AO220))),"0.0E+00"))))</f>
        <v>#DIV/0!</v>
      </c>
      <c r="BF220" s="37" t="e">
        <f>IF($E220="ST",VALUE(TEXT((1/(('TOX and EXPO INPUTS'!$F$9/AH220)+('TOX and EXPO INPUTS'!$F$17/AO220))),"0.0E+00")),IF($E220="IT",VALUE(TEXT((1/(('TOX and EXPO INPUTS'!$F$12/AH220)+('TOX and EXPO INPUTS'!$F$20/AO220))),"0.0E+00"))))</f>
        <v>#DIV/0!</v>
      </c>
      <c r="BG220" s="37" t="e">
        <f>IF($E220="ST",VALUE(TEXT((1/(('TOX and EXPO INPUTS'!$F$9/AI220)+('TOX and EXPO INPUTS'!$F$17/AO220))),"0.0E+00")),IF($E220="IT",VALUE(TEXT((1/(('TOX and EXPO INPUTS'!$F$12/AI220)+('TOX and EXPO INPUTS'!$F$20/AO220))),"0.0E+00"))))</f>
        <v>#DIV/0!</v>
      </c>
      <c r="BH220" s="42" t="e">
        <f>VALUE(TEXT((AD220*$T220/365*'TOX and EXPO INPUTS'!$E$33/'TOX and EXPO INPUTS'!$E$34),"0.00E+00"))</f>
        <v>#DIV/0!</v>
      </c>
      <c r="BI220" s="37" t="e">
        <f>VALUE(TEXT((AE220*$T220/365*'TOX and EXPO INPUTS'!$E$33/'TOX and EXPO INPUTS'!$E$34),"0.00E+00"))</f>
        <v>#DIV/0!</v>
      </c>
      <c r="BJ220" s="37" t="e">
        <f>VALUE(TEXT((AF220*$T220/365*'TOX and EXPO INPUTS'!$E$33/'TOX and EXPO INPUTS'!$E$34),"0.00E+00"))</f>
        <v>#DIV/0!</v>
      </c>
      <c r="BK220" s="42" t="e">
        <f>VALUE(TEXT((AD220*$U220/365*'TOX and EXPO INPUTS'!$E$33/'TOX and EXPO INPUTS'!$E$34),"0.00E+00"))</f>
        <v>#DIV/0!</v>
      </c>
      <c r="BL220" s="37" t="e">
        <f>VALUE(TEXT((AE220*$U220/365*'TOX and EXPO INPUTS'!$E$33/'TOX and EXPO INPUTS'!$E$34),"0.00E+00"))</f>
        <v>#DIV/0!</v>
      </c>
      <c r="BM220" s="37" t="e">
        <f>VALUE(TEXT((AF220*$U220/365*'TOX and EXPO INPUTS'!$E$33/'TOX and EXPO INPUTS'!$E$34),"0.00E+00"))</f>
        <v>#DIV/0!</v>
      </c>
      <c r="BN220" s="42" t="e">
        <f>VALUE(TEXT((AL220*$T220/365*'TOX and EXPO INPUTS'!$E$33/'TOX and EXPO INPUTS'!$E$34),"0.00E+00"))</f>
        <v>#DIV/0!</v>
      </c>
      <c r="BO220" s="37" t="e">
        <f>VALUE(TEXT((AM220*$T220/365*'TOX and EXPO INPUTS'!$E$33/'TOX and EXPO INPUTS'!$E$34),"0.00E+00"))</f>
        <v>#DIV/0!</v>
      </c>
      <c r="BP220" s="42" t="e">
        <f>VALUE(TEXT((AL220*$U220/365*'TOX and EXPO INPUTS'!$E$33/'TOX and EXPO INPUTS'!$E$34),"0.00E+00"))</f>
        <v>#DIV/0!</v>
      </c>
      <c r="BQ220" s="37" t="e">
        <f>VALUE(TEXT((AM220*$U220/365*'TOX and EXPO INPUTS'!$E$33/'TOX and EXPO INPUTS'!$E$34),"0.00E+00"))</f>
        <v>#DIV/0!</v>
      </c>
      <c r="BR220" s="42" t="e">
        <f>VALUE(TEXT((AP220*$T220/365*'TOX and EXPO INPUTS'!$E$33/'TOX and EXPO INPUTS'!$E$34),"0.00E+00"))</f>
        <v>#DIV/0!</v>
      </c>
      <c r="BS220" s="37" t="e">
        <f>VALUE(TEXT((AQ220*$T220/365*'TOX and EXPO INPUTS'!$E$33/'TOX and EXPO INPUTS'!$E$34),"0.00E+00"))</f>
        <v>#DIV/0!</v>
      </c>
      <c r="BT220" s="37" t="e">
        <f>VALUE(TEXT((AR220*$T220/365*'TOX and EXPO INPUTS'!$E$33/'TOX and EXPO INPUTS'!$E$34),"0.00E+00"))</f>
        <v>#DIV/0!</v>
      </c>
      <c r="BU220" s="37" t="e">
        <f>VALUE(TEXT((AS220*$T220/365*'TOX and EXPO INPUTS'!$E$33/'TOX and EXPO INPUTS'!$E$34),"0.00E+00"))</f>
        <v>#DIV/0!</v>
      </c>
      <c r="BV220" s="37" t="e">
        <f>VALUE(TEXT((AT220*$T220/365*'TOX and EXPO INPUTS'!$E$33/'TOX and EXPO INPUTS'!$E$34),"0.00E+00"))</f>
        <v>#DIV/0!</v>
      </c>
      <c r="BW220" s="37" t="e">
        <f>VALUE(TEXT((AU220*$T220/365*'TOX and EXPO INPUTS'!$E$33/'TOX and EXPO INPUTS'!$E$34),"0.00E+00"))</f>
        <v>#DIV/0!</v>
      </c>
      <c r="BX220" s="42" t="e">
        <f>VALUE(TEXT((AP220*$U220/365*'TOX and EXPO INPUTS'!$E$33/'TOX and EXPO INPUTS'!$E$34),"0.00E+00"))</f>
        <v>#DIV/0!</v>
      </c>
      <c r="BY220" s="37" t="e">
        <f>VALUE(TEXT((AQ220*$U220/365*'TOX and EXPO INPUTS'!$E$33/'TOX and EXPO INPUTS'!$E$34),"0.00E+00"))</f>
        <v>#DIV/0!</v>
      </c>
      <c r="BZ220" s="37" t="e">
        <f>VALUE(TEXT((AR220*$U220/365*'TOX and EXPO INPUTS'!$E$33/'TOX and EXPO INPUTS'!$E$34),"0.00E+00"))</f>
        <v>#DIV/0!</v>
      </c>
      <c r="CA220" s="37" t="e">
        <f>VALUE(TEXT((AS220*$U220/365*'TOX and EXPO INPUTS'!$E$33/'TOX and EXPO INPUTS'!$E$34),"0.00E+00"))</f>
        <v>#DIV/0!</v>
      </c>
      <c r="CB220" s="37" t="e">
        <f>VALUE(TEXT((AT220*$U220/365*'TOX and EXPO INPUTS'!$E$33/'TOX and EXPO INPUTS'!$E$34),"0.00E+00"))</f>
        <v>#DIV/0!</v>
      </c>
      <c r="CC220" s="37" t="e">
        <f>VALUE(TEXT((AU220*$U220/365*'TOX and EXPO INPUTS'!$E$33/'TOX and EXPO INPUTS'!$E$34),"0.00E+00"))</f>
        <v>#DIV/0!</v>
      </c>
      <c r="CD220" s="58" t="e">
        <f>VALUE(TEXT((BR220*'TOX and EXPO INPUTS'!$F$23),"0.00E+00"))</f>
        <v>#DIV/0!</v>
      </c>
      <c r="CE220" s="57" t="e">
        <f>VALUE(TEXT((BS220*'TOX and EXPO INPUTS'!$F$23),"0.00E+00"))</f>
        <v>#DIV/0!</v>
      </c>
      <c r="CF220" s="57" t="e">
        <f>VALUE(TEXT((BT220*'TOX and EXPO INPUTS'!$F$23),"0.00E+00"))</f>
        <v>#DIV/0!</v>
      </c>
      <c r="CG220" s="57" t="e">
        <f>VALUE(TEXT((BU220*'TOX and EXPO INPUTS'!$F$23),"0.00E+00"))</f>
        <v>#DIV/0!</v>
      </c>
      <c r="CH220" s="57" t="e">
        <f>VALUE(TEXT((BV220*'TOX and EXPO INPUTS'!$F$23),"0.00E+00"))</f>
        <v>#DIV/0!</v>
      </c>
      <c r="CI220" s="57" t="e">
        <f>VALUE(TEXT((BW220*'TOX and EXPO INPUTS'!$F$23),"0.00E+00"))</f>
        <v>#DIV/0!</v>
      </c>
      <c r="CJ220" s="58" t="e">
        <f>VALUE(TEXT((BX220*'TOX and EXPO INPUTS'!$F$23),"0.00E+00"))</f>
        <v>#DIV/0!</v>
      </c>
      <c r="CK220" s="57" t="e">
        <f>VALUE(TEXT((BY220*'TOX and EXPO INPUTS'!$F$23),"0.00E+00"))</f>
        <v>#DIV/0!</v>
      </c>
      <c r="CL220" s="57" t="e">
        <f>VALUE(TEXT((BZ220*'TOX and EXPO INPUTS'!$F$23),"0.00E+00"))</f>
        <v>#DIV/0!</v>
      </c>
      <c r="CM220" s="57" t="e">
        <f>VALUE(TEXT((CA220*'TOX and EXPO INPUTS'!$F$23),"0.00E+00"))</f>
        <v>#DIV/0!</v>
      </c>
      <c r="CN220" s="57" t="e">
        <f>VALUE(TEXT((CB220*'TOX and EXPO INPUTS'!$F$23),"0.00E+00"))</f>
        <v>#DIV/0!</v>
      </c>
      <c r="CO220" s="57" t="e">
        <f>VALUE(TEXT((CC220*'TOX and EXPO INPUTS'!$F$23),"0.00E+00"))</f>
        <v>#DIV/0!</v>
      </c>
      <c r="CP220" s="38" t="s">
        <v>106</v>
      </c>
      <c r="CQ220" s="34" t="s">
        <v>107</v>
      </c>
      <c r="CR220" s="34" t="s">
        <v>108</v>
      </c>
      <c r="CS220" s="39" t="s">
        <v>109</v>
      </c>
    </row>
    <row r="221" spans="1:97" ht="48" customHeight="1" x14ac:dyDescent="0.25">
      <c r="A221" s="34" t="s">
        <v>98</v>
      </c>
      <c r="B221" s="34" t="s">
        <v>99</v>
      </c>
      <c r="C221" s="34" t="s">
        <v>113</v>
      </c>
      <c r="D221" s="34" t="s">
        <v>111</v>
      </c>
      <c r="E221" s="39" t="s">
        <v>112</v>
      </c>
      <c r="F221" s="40" t="s">
        <v>140</v>
      </c>
      <c r="G221" s="43"/>
      <c r="H221" s="36" t="s">
        <v>104</v>
      </c>
      <c r="I221" s="67"/>
      <c r="J221" s="36" t="s">
        <v>105</v>
      </c>
      <c r="K221" s="100">
        <f>VLOOKUP(F221,'Amount Seed Planted_variables'!$A$3:$I$74,2,0)</f>
        <v>1000000</v>
      </c>
      <c r="L221" s="100">
        <f>VLOOKUP(F221,'Amount Seed Planted_variables'!$A$3:$I$74,3,0)</f>
        <v>1152000</v>
      </c>
      <c r="M221" s="36">
        <f t="shared" si="95"/>
        <v>0</v>
      </c>
      <c r="N221" s="35">
        <f t="shared" si="96"/>
        <v>0</v>
      </c>
      <c r="O221" s="101">
        <v>3000</v>
      </c>
      <c r="P221" s="93">
        <f>VLOOKUP(F221,'Amount Seed Planted_variables'!$A$3:$I$74,4,0)</f>
        <v>69696</v>
      </c>
      <c r="Q221" s="93">
        <f>VLOOKUP(F221,'Amount Seed Planted_variables'!$A$3:$I$74,7,0)</f>
        <v>80</v>
      </c>
      <c r="R221" s="93">
        <f>VLOOKUP(F221,'Amount Seed Planted_variables'!$A$3:$I$74,8,0)</f>
        <v>5575680</v>
      </c>
      <c r="S221" s="87">
        <f t="shared" si="92"/>
        <v>2.5</v>
      </c>
      <c r="T221" s="35">
        <v>10</v>
      </c>
      <c r="U221" s="35">
        <v>30</v>
      </c>
      <c r="V221" s="41">
        <v>138210600</v>
      </c>
      <c r="W221" s="35">
        <v>23262800</v>
      </c>
      <c r="X221" s="35">
        <v>21238200</v>
      </c>
      <c r="Y221" s="41">
        <v>106100</v>
      </c>
      <c r="Z221" s="35">
        <f t="shared" si="91"/>
        <v>10610</v>
      </c>
      <c r="AA221" s="42">
        <f t="shared" si="97"/>
        <v>0</v>
      </c>
      <c r="AB221" s="37">
        <f t="shared" si="98"/>
        <v>0</v>
      </c>
      <c r="AC221" s="37">
        <f t="shared" si="99"/>
        <v>0</v>
      </c>
      <c r="AD221" s="42" t="e">
        <f>VALUE(TEXT(((AA221*'TOX and EXPO INPUTS'!$F$13)/'TOX and EXPO INPUTS'!$E$27),"0.00E+00"))</f>
        <v>#DIV/0!</v>
      </c>
      <c r="AE221" s="37" t="e">
        <f>VALUE(TEXT(((AB221*'TOX and EXPO INPUTS'!$F$13)/'TOX and EXPO INPUTS'!$E$27),"0.00E+00"))</f>
        <v>#DIV/0!</v>
      </c>
      <c r="AF221" s="37" t="e">
        <f>VALUE(TEXT(((AC221*'TOX and EXPO INPUTS'!$F$13)/'TOX and EXPO INPUTS'!$E$27),"0.00E+00"))</f>
        <v>#DIV/0!</v>
      </c>
      <c r="AG221" s="42" t="e">
        <f>IF($E221="ST",VALUE(TEXT(('TOX and EXPO INPUTS'!$F$7/AD221),"0.0E+00")),IF($E221="IT",VALUE(TEXT(('TOX and EXPO INPUTS'!$F$10/AD221),"0.0E+00"))))</f>
        <v>#DIV/0!</v>
      </c>
      <c r="AH221" s="37" t="e">
        <f>IF($E221="ST",VALUE(TEXT(('TOX and EXPO INPUTS'!$F$7/AE221),"0.0E+00")),IF($E221="IT",VALUE(TEXT(('TOX and EXPO INPUTS'!$F$10/AE221),"0.0E+00"))))</f>
        <v>#DIV/0!</v>
      </c>
      <c r="AI221" s="37" t="e">
        <f>IF($E221="ST",VALUE(TEXT(('TOX and EXPO INPUTS'!$F$7/AF221),"0.0E+00")),IF($E221="IT",VALUE(TEXT(('TOX and EXPO INPUTS'!$F$10/AF221),"0.0E+00"))))</f>
        <v>#DIV/0!</v>
      </c>
      <c r="AJ221" s="42">
        <f t="shared" si="93"/>
        <v>0</v>
      </c>
      <c r="AK221" s="37">
        <f t="shared" si="94"/>
        <v>0</v>
      </c>
      <c r="AL221" s="42" t="e">
        <f>VALUE(TEXT(((AJ221*'TOX and EXPO INPUTS'!$F$21)/'TOX and EXPO INPUTS'!$E$29),"0.00E+00"))</f>
        <v>#DIV/0!</v>
      </c>
      <c r="AM221" s="37" t="e">
        <f>VALUE(TEXT(((AK221*'TOX and EXPO INPUTS'!$F$21)/'TOX and EXPO INPUTS'!$E$29),"0.00E+00"))</f>
        <v>#DIV/0!</v>
      </c>
      <c r="AN221" s="42" t="e">
        <f>IF($E221="ST",VALUE(TEXT(('TOX and EXPO INPUTS'!$F$15/AL221),"0.0E+00")),IF($E221="IT",VALUE(TEXT(('TOX and EXPO INPUTS'!$F$18/AL221),"0.0E+00"))))</f>
        <v>#DIV/0!</v>
      </c>
      <c r="AO221" s="37" t="e">
        <f>IF($E221="ST",VALUE(TEXT(('TOX and EXPO INPUTS'!$F$15/AM221),"0.0E+00")),IF($E221="IT",VALUE(TEXT(('TOX and EXPO INPUTS'!$F$18/AM221),"0.0E+00"))))</f>
        <v>#DIV/0!</v>
      </c>
      <c r="AP221" s="42" t="e">
        <f t="shared" si="79"/>
        <v>#DIV/0!</v>
      </c>
      <c r="AQ221" s="37" t="e">
        <f t="shared" si="80"/>
        <v>#DIV/0!</v>
      </c>
      <c r="AR221" s="37" t="e">
        <f t="shared" si="81"/>
        <v>#DIV/0!</v>
      </c>
      <c r="AS221" s="37" t="e">
        <f t="shared" si="82"/>
        <v>#DIV/0!</v>
      </c>
      <c r="AT221" s="37" t="e">
        <f t="shared" si="83"/>
        <v>#DIV/0!</v>
      </c>
      <c r="AU221" s="37" t="e">
        <f t="shared" si="84"/>
        <v>#DIV/0!</v>
      </c>
      <c r="AV221" s="42" t="e">
        <f t="shared" si="85"/>
        <v>#DIV/0!</v>
      </c>
      <c r="AW221" s="37" t="e">
        <f t="shared" si="86"/>
        <v>#DIV/0!</v>
      </c>
      <c r="AX221" s="37" t="e">
        <f t="shared" si="87"/>
        <v>#DIV/0!</v>
      </c>
      <c r="AY221" s="37" t="e">
        <f t="shared" si="88"/>
        <v>#DIV/0!</v>
      </c>
      <c r="AZ221" s="37" t="e">
        <f t="shared" si="89"/>
        <v>#DIV/0!</v>
      </c>
      <c r="BA221" s="37" t="e">
        <f t="shared" si="90"/>
        <v>#DIV/0!</v>
      </c>
      <c r="BB221" s="42" t="e">
        <f>IF($E221="ST",VALUE(TEXT((1/(('TOX and EXPO INPUTS'!$F$9/AG221)+('TOX and EXPO INPUTS'!$F$17/AN221))),"0.0E+00")),IF($E221="IT",VALUE(TEXT((1/(('TOX and EXPO INPUTS'!$F$12/AG221)+('TOX and EXPO INPUTS'!$F$20/AN221))),"0.0E+00"))))</f>
        <v>#DIV/0!</v>
      </c>
      <c r="BC221" s="37" t="e">
        <f>IF($E221="ST",VALUE(TEXT((1/(('TOX and EXPO INPUTS'!$F$9/AH221)+('TOX and EXPO INPUTS'!$F$17/AN221))),"0.0E+00")),IF($E221="IT",VALUE(TEXT((1/(('TOX and EXPO INPUTS'!$F$12/AH221)+('TOX and EXPO INPUTS'!$F$20/AN221))),"0.0E+00"))))</f>
        <v>#DIV/0!</v>
      </c>
      <c r="BD221" s="37" t="e">
        <f>IF($E221="ST",VALUE(TEXT((1/(('TOX and EXPO INPUTS'!$F$9/AI221)+('TOX and EXPO INPUTS'!$F$17/AN221))),"0.0E+00")),IF($E221="IT",VALUE(TEXT((1/(('TOX and EXPO INPUTS'!$F$12/AI221)+('TOX and EXPO INPUTS'!$F$20/AN221))),"0.0E+00"))))</f>
        <v>#DIV/0!</v>
      </c>
      <c r="BE221" s="37" t="e">
        <f>IF($E221="ST",VALUE(TEXT((1/(('TOX and EXPO INPUTS'!$F$9/AG221)+('TOX and EXPO INPUTS'!$F$17/AO221))),"0.0E+00")),IF($E221="IT",VALUE(TEXT((1/(('TOX and EXPO INPUTS'!$F$12/AG221)+('TOX and EXPO INPUTS'!$F$20/AO221))),"0.0E+00"))))</f>
        <v>#DIV/0!</v>
      </c>
      <c r="BF221" s="37" t="e">
        <f>IF($E221="ST",VALUE(TEXT((1/(('TOX and EXPO INPUTS'!$F$9/AH221)+('TOX and EXPO INPUTS'!$F$17/AO221))),"0.0E+00")),IF($E221="IT",VALUE(TEXT((1/(('TOX and EXPO INPUTS'!$F$12/AH221)+('TOX and EXPO INPUTS'!$F$20/AO221))),"0.0E+00"))))</f>
        <v>#DIV/0!</v>
      </c>
      <c r="BG221" s="37" t="e">
        <f>IF($E221="ST",VALUE(TEXT((1/(('TOX and EXPO INPUTS'!$F$9/AI221)+('TOX and EXPO INPUTS'!$F$17/AO221))),"0.0E+00")),IF($E221="IT",VALUE(TEXT((1/(('TOX and EXPO INPUTS'!$F$12/AI221)+('TOX and EXPO INPUTS'!$F$20/AO221))),"0.0E+00"))))</f>
        <v>#DIV/0!</v>
      </c>
      <c r="BH221" s="42" t="e">
        <f>VALUE(TEXT((AD221*$T221/365*'TOX and EXPO INPUTS'!$E$33/'TOX and EXPO INPUTS'!$E$34),"0.00E+00"))</f>
        <v>#DIV/0!</v>
      </c>
      <c r="BI221" s="37" t="e">
        <f>VALUE(TEXT((AE221*$T221/365*'TOX and EXPO INPUTS'!$E$33/'TOX and EXPO INPUTS'!$E$34),"0.00E+00"))</f>
        <v>#DIV/0!</v>
      </c>
      <c r="BJ221" s="37" t="e">
        <f>VALUE(TEXT((AF221*$T221/365*'TOX and EXPO INPUTS'!$E$33/'TOX and EXPO INPUTS'!$E$34),"0.00E+00"))</f>
        <v>#DIV/0!</v>
      </c>
      <c r="BK221" s="42" t="e">
        <f>VALUE(TEXT((AD221*$U221/365*'TOX and EXPO INPUTS'!$E$33/'TOX and EXPO INPUTS'!$E$34),"0.00E+00"))</f>
        <v>#DIV/0!</v>
      </c>
      <c r="BL221" s="37" t="e">
        <f>VALUE(TEXT((AE221*$U221/365*'TOX and EXPO INPUTS'!$E$33/'TOX and EXPO INPUTS'!$E$34),"0.00E+00"))</f>
        <v>#DIV/0!</v>
      </c>
      <c r="BM221" s="37" t="e">
        <f>VALUE(TEXT((AF221*$U221/365*'TOX and EXPO INPUTS'!$E$33/'TOX and EXPO INPUTS'!$E$34),"0.00E+00"))</f>
        <v>#DIV/0!</v>
      </c>
      <c r="BN221" s="42" t="e">
        <f>VALUE(TEXT((AL221*$T221/365*'TOX and EXPO INPUTS'!$E$33/'TOX and EXPO INPUTS'!$E$34),"0.00E+00"))</f>
        <v>#DIV/0!</v>
      </c>
      <c r="BO221" s="37" t="e">
        <f>VALUE(TEXT((AM221*$T221/365*'TOX and EXPO INPUTS'!$E$33/'TOX and EXPO INPUTS'!$E$34),"0.00E+00"))</f>
        <v>#DIV/0!</v>
      </c>
      <c r="BP221" s="42" t="e">
        <f>VALUE(TEXT((AL221*$U221/365*'TOX and EXPO INPUTS'!$E$33/'TOX and EXPO INPUTS'!$E$34),"0.00E+00"))</f>
        <v>#DIV/0!</v>
      </c>
      <c r="BQ221" s="37" t="e">
        <f>VALUE(TEXT((AM221*$U221/365*'TOX and EXPO INPUTS'!$E$33/'TOX and EXPO INPUTS'!$E$34),"0.00E+00"))</f>
        <v>#DIV/0!</v>
      </c>
      <c r="BR221" s="42" t="e">
        <f>VALUE(TEXT((AP221*$T221/365*'TOX and EXPO INPUTS'!$E$33/'TOX and EXPO INPUTS'!$E$34),"0.00E+00"))</f>
        <v>#DIV/0!</v>
      </c>
      <c r="BS221" s="37" t="e">
        <f>VALUE(TEXT((AQ221*$T221/365*'TOX and EXPO INPUTS'!$E$33/'TOX and EXPO INPUTS'!$E$34),"0.00E+00"))</f>
        <v>#DIV/0!</v>
      </c>
      <c r="BT221" s="37" t="e">
        <f>VALUE(TEXT((AR221*$T221/365*'TOX and EXPO INPUTS'!$E$33/'TOX and EXPO INPUTS'!$E$34),"0.00E+00"))</f>
        <v>#DIV/0!</v>
      </c>
      <c r="BU221" s="37" t="e">
        <f>VALUE(TEXT((AS221*$T221/365*'TOX and EXPO INPUTS'!$E$33/'TOX and EXPO INPUTS'!$E$34),"0.00E+00"))</f>
        <v>#DIV/0!</v>
      </c>
      <c r="BV221" s="37" t="e">
        <f>VALUE(TEXT((AT221*$T221/365*'TOX and EXPO INPUTS'!$E$33/'TOX and EXPO INPUTS'!$E$34),"0.00E+00"))</f>
        <v>#DIV/0!</v>
      </c>
      <c r="BW221" s="37" t="e">
        <f>VALUE(TEXT((AU221*$T221/365*'TOX and EXPO INPUTS'!$E$33/'TOX and EXPO INPUTS'!$E$34),"0.00E+00"))</f>
        <v>#DIV/0!</v>
      </c>
      <c r="BX221" s="42" t="e">
        <f>VALUE(TEXT((AP221*$U221/365*'TOX and EXPO INPUTS'!$E$33/'TOX and EXPO INPUTS'!$E$34),"0.00E+00"))</f>
        <v>#DIV/0!</v>
      </c>
      <c r="BY221" s="37" t="e">
        <f>VALUE(TEXT((AQ221*$U221/365*'TOX and EXPO INPUTS'!$E$33/'TOX and EXPO INPUTS'!$E$34),"0.00E+00"))</f>
        <v>#DIV/0!</v>
      </c>
      <c r="BZ221" s="37" t="e">
        <f>VALUE(TEXT((AR221*$U221/365*'TOX and EXPO INPUTS'!$E$33/'TOX and EXPO INPUTS'!$E$34),"0.00E+00"))</f>
        <v>#DIV/0!</v>
      </c>
      <c r="CA221" s="37" t="e">
        <f>VALUE(TEXT((AS221*$U221/365*'TOX and EXPO INPUTS'!$E$33/'TOX and EXPO INPUTS'!$E$34),"0.00E+00"))</f>
        <v>#DIV/0!</v>
      </c>
      <c r="CB221" s="37" t="e">
        <f>VALUE(TEXT((AT221*$U221/365*'TOX and EXPO INPUTS'!$E$33/'TOX and EXPO INPUTS'!$E$34),"0.00E+00"))</f>
        <v>#DIV/0!</v>
      </c>
      <c r="CC221" s="37" t="e">
        <f>VALUE(TEXT((AU221*$U221/365*'TOX and EXPO INPUTS'!$E$33/'TOX and EXPO INPUTS'!$E$34),"0.00E+00"))</f>
        <v>#DIV/0!</v>
      </c>
      <c r="CD221" s="58" t="e">
        <f>VALUE(TEXT((BR221*'TOX and EXPO INPUTS'!$F$23),"0.00E+00"))</f>
        <v>#DIV/0!</v>
      </c>
      <c r="CE221" s="57" t="e">
        <f>VALUE(TEXT((BS221*'TOX and EXPO INPUTS'!$F$23),"0.00E+00"))</f>
        <v>#DIV/0!</v>
      </c>
      <c r="CF221" s="57" t="e">
        <f>VALUE(TEXT((BT221*'TOX and EXPO INPUTS'!$F$23),"0.00E+00"))</f>
        <v>#DIV/0!</v>
      </c>
      <c r="CG221" s="57" t="e">
        <f>VALUE(TEXT((BU221*'TOX and EXPO INPUTS'!$F$23),"0.00E+00"))</f>
        <v>#DIV/0!</v>
      </c>
      <c r="CH221" s="57" t="e">
        <f>VALUE(TEXT((BV221*'TOX and EXPO INPUTS'!$F$23),"0.00E+00"))</f>
        <v>#DIV/0!</v>
      </c>
      <c r="CI221" s="57" t="e">
        <f>VALUE(TEXT((BW221*'TOX and EXPO INPUTS'!$F$23),"0.00E+00"))</f>
        <v>#DIV/0!</v>
      </c>
      <c r="CJ221" s="58" t="e">
        <f>VALUE(TEXT((BX221*'TOX and EXPO INPUTS'!$F$23),"0.00E+00"))</f>
        <v>#DIV/0!</v>
      </c>
      <c r="CK221" s="57" t="e">
        <f>VALUE(TEXT((BY221*'TOX and EXPO INPUTS'!$F$23),"0.00E+00"))</f>
        <v>#DIV/0!</v>
      </c>
      <c r="CL221" s="57" t="e">
        <f>VALUE(TEXT((BZ221*'TOX and EXPO INPUTS'!$F$23),"0.00E+00"))</f>
        <v>#DIV/0!</v>
      </c>
      <c r="CM221" s="57" t="e">
        <f>VALUE(TEXT((CA221*'TOX and EXPO INPUTS'!$F$23),"0.00E+00"))</f>
        <v>#DIV/0!</v>
      </c>
      <c r="CN221" s="57" t="e">
        <f>VALUE(TEXT((CB221*'TOX and EXPO INPUTS'!$F$23),"0.00E+00"))</f>
        <v>#DIV/0!</v>
      </c>
      <c r="CO221" s="57" t="e">
        <f>VALUE(TEXT((CC221*'TOX and EXPO INPUTS'!$F$23),"0.00E+00"))</f>
        <v>#DIV/0!</v>
      </c>
      <c r="CP221" s="38" t="s">
        <v>106</v>
      </c>
      <c r="CQ221" s="34" t="s">
        <v>107</v>
      </c>
      <c r="CR221" s="34" t="s">
        <v>108</v>
      </c>
      <c r="CS221" s="39" t="s">
        <v>109</v>
      </c>
    </row>
    <row r="222" spans="1:97" ht="48" customHeight="1" x14ac:dyDescent="0.25">
      <c r="A222" s="34" t="s">
        <v>98</v>
      </c>
      <c r="B222" s="34" t="s">
        <v>99</v>
      </c>
      <c r="C222" s="34" t="s">
        <v>113</v>
      </c>
      <c r="D222" s="34" t="s">
        <v>442</v>
      </c>
      <c r="E222" s="39" t="s">
        <v>112</v>
      </c>
      <c r="F222" s="40" t="s">
        <v>140</v>
      </c>
      <c r="G222" s="43"/>
      <c r="H222" s="36" t="s">
        <v>104</v>
      </c>
      <c r="I222" s="67"/>
      <c r="J222" s="36" t="s">
        <v>105</v>
      </c>
      <c r="K222" s="100">
        <f>VLOOKUP(F222,'Amount Seed Planted_variables'!$A$3:$I$74,2,0)</f>
        <v>1000000</v>
      </c>
      <c r="L222" s="100">
        <f>VLOOKUP(F222,'Amount Seed Planted_variables'!$A$3:$I$74,3,0)</f>
        <v>1152000</v>
      </c>
      <c r="M222" s="36">
        <f t="shared" si="95"/>
        <v>0</v>
      </c>
      <c r="N222" s="35">
        <f t="shared" si="96"/>
        <v>0</v>
      </c>
      <c r="O222" s="101">
        <v>3000</v>
      </c>
      <c r="P222" s="93">
        <f>VLOOKUP(F222,'Amount Seed Planted_variables'!$A$3:$I$74,4,0)</f>
        <v>69696</v>
      </c>
      <c r="Q222" s="93">
        <f>VLOOKUP(F222,'Amount Seed Planted_variables'!$A$3:$I$74,7,0)</f>
        <v>80</v>
      </c>
      <c r="R222" s="93">
        <f>VLOOKUP(F222,'Amount Seed Planted_variables'!$A$3:$I$74,8,0)</f>
        <v>5575680</v>
      </c>
      <c r="S222" s="87" t="str">
        <f t="shared" si="92"/>
        <v>NA</v>
      </c>
      <c r="T222" s="35">
        <v>10</v>
      </c>
      <c r="U222" s="35">
        <v>30</v>
      </c>
      <c r="V222" s="41">
        <v>3994</v>
      </c>
      <c r="W222" s="35">
        <v>797</v>
      </c>
      <c r="X222" s="35">
        <v>530</v>
      </c>
      <c r="Y222" s="41">
        <v>66</v>
      </c>
      <c r="Z222" s="35">
        <f t="shared" si="91"/>
        <v>6.6000000000000005</v>
      </c>
      <c r="AA222" s="42">
        <f t="shared" si="97"/>
        <v>0</v>
      </c>
      <c r="AB222" s="37">
        <f t="shared" si="98"/>
        <v>0</v>
      </c>
      <c r="AC222" s="37">
        <f t="shared" si="99"/>
        <v>0</v>
      </c>
      <c r="AD222" s="42" t="e">
        <f>VALUE(TEXT(((AA222*'TOX and EXPO INPUTS'!$F$13)/'TOX and EXPO INPUTS'!$E$27),"0.00E+00"))</f>
        <v>#DIV/0!</v>
      </c>
      <c r="AE222" s="37" t="e">
        <f>VALUE(TEXT(((AB222*'TOX and EXPO INPUTS'!$F$13)/'TOX and EXPO INPUTS'!$E$27),"0.00E+00"))</f>
        <v>#DIV/0!</v>
      </c>
      <c r="AF222" s="37" t="e">
        <f>VALUE(TEXT(((AC222*'TOX and EXPO INPUTS'!$F$13)/'TOX and EXPO INPUTS'!$E$27),"0.00E+00"))</f>
        <v>#DIV/0!</v>
      </c>
      <c r="AG222" s="42" t="e">
        <f>IF($E222="ST",VALUE(TEXT(('TOX and EXPO INPUTS'!$F$7/AD222),"0.0E+00")),IF($E222="IT",VALUE(TEXT(('TOX and EXPO INPUTS'!$F$10/AD222),"0.0E+00"))))</f>
        <v>#DIV/0!</v>
      </c>
      <c r="AH222" s="37" t="e">
        <f>IF($E222="ST",VALUE(TEXT(('TOX and EXPO INPUTS'!$F$7/AE222),"0.0E+00")),IF($E222="IT",VALUE(TEXT(('TOX and EXPO INPUTS'!$F$10/AE222),"0.0E+00"))))</f>
        <v>#DIV/0!</v>
      </c>
      <c r="AI222" s="37" t="e">
        <f>IF($E222="ST",VALUE(TEXT(('TOX and EXPO INPUTS'!$F$7/AF222),"0.0E+00")),IF($E222="IT",VALUE(TEXT(('TOX and EXPO INPUTS'!$F$10/AF222),"0.0E+00"))))</f>
        <v>#DIV/0!</v>
      </c>
      <c r="AJ222" s="42">
        <f t="shared" si="93"/>
        <v>0</v>
      </c>
      <c r="AK222" s="37">
        <f t="shared" si="94"/>
        <v>0</v>
      </c>
      <c r="AL222" s="42" t="e">
        <f>VALUE(TEXT(((AJ222*'TOX and EXPO INPUTS'!$F$21)/'TOX and EXPO INPUTS'!$E$29),"0.00E+00"))</f>
        <v>#DIV/0!</v>
      </c>
      <c r="AM222" s="37" t="e">
        <f>VALUE(TEXT(((AK222*'TOX and EXPO INPUTS'!$F$21)/'TOX and EXPO INPUTS'!$E$29),"0.00E+00"))</f>
        <v>#DIV/0!</v>
      </c>
      <c r="AN222" s="42" t="e">
        <f>IF($E222="ST",VALUE(TEXT(('TOX and EXPO INPUTS'!$F$15/AL222),"0.0E+00")),IF($E222="IT",VALUE(TEXT(('TOX and EXPO INPUTS'!$F$18/AL222),"0.0E+00"))))</f>
        <v>#DIV/0!</v>
      </c>
      <c r="AO222" s="37" t="e">
        <f>IF($E222="ST",VALUE(TEXT(('TOX and EXPO INPUTS'!$F$15/AM222),"0.0E+00")),IF($E222="IT",VALUE(TEXT(('TOX and EXPO INPUTS'!$F$18/AM222),"0.0E+00"))))</f>
        <v>#DIV/0!</v>
      </c>
      <c r="AP222" s="42" t="e">
        <f t="shared" si="79"/>
        <v>#DIV/0!</v>
      </c>
      <c r="AQ222" s="37" t="e">
        <f t="shared" si="80"/>
        <v>#DIV/0!</v>
      </c>
      <c r="AR222" s="37" t="e">
        <f t="shared" si="81"/>
        <v>#DIV/0!</v>
      </c>
      <c r="AS222" s="37" t="e">
        <f t="shared" si="82"/>
        <v>#DIV/0!</v>
      </c>
      <c r="AT222" s="37" t="e">
        <f t="shared" si="83"/>
        <v>#DIV/0!</v>
      </c>
      <c r="AU222" s="37" t="e">
        <f t="shared" si="84"/>
        <v>#DIV/0!</v>
      </c>
      <c r="AV222" s="42" t="e">
        <f t="shared" si="85"/>
        <v>#DIV/0!</v>
      </c>
      <c r="AW222" s="37" t="e">
        <f t="shared" si="86"/>
        <v>#DIV/0!</v>
      </c>
      <c r="AX222" s="37" t="e">
        <f t="shared" si="87"/>
        <v>#DIV/0!</v>
      </c>
      <c r="AY222" s="37" t="e">
        <f t="shared" si="88"/>
        <v>#DIV/0!</v>
      </c>
      <c r="AZ222" s="37" t="e">
        <f t="shared" si="89"/>
        <v>#DIV/0!</v>
      </c>
      <c r="BA222" s="37" t="e">
        <f t="shared" si="90"/>
        <v>#DIV/0!</v>
      </c>
      <c r="BB222" s="42" t="e">
        <f>IF($E222="ST",VALUE(TEXT((1/(('TOX and EXPO INPUTS'!$F$9/AG222)+('TOX and EXPO INPUTS'!$F$17/AN222))),"0.0E+00")),IF($E222="IT",VALUE(TEXT((1/(('TOX and EXPO INPUTS'!$F$12/AG222)+('TOX and EXPO INPUTS'!$F$20/AN222))),"0.0E+00"))))</f>
        <v>#DIV/0!</v>
      </c>
      <c r="BC222" s="37" t="e">
        <f>IF($E222="ST",VALUE(TEXT((1/(('TOX and EXPO INPUTS'!$F$9/AH222)+('TOX and EXPO INPUTS'!$F$17/AN222))),"0.0E+00")),IF($E222="IT",VALUE(TEXT((1/(('TOX and EXPO INPUTS'!$F$12/AH222)+('TOX and EXPO INPUTS'!$F$20/AN222))),"0.0E+00"))))</f>
        <v>#DIV/0!</v>
      </c>
      <c r="BD222" s="37" t="e">
        <f>IF($E222="ST",VALUE(TEXT((1/(('TOX and EXPO INPUTS'!$F$9/AI222)+('TOX and EXPO INPUTS'!$F$17/AN222))),"0.0E+00")),IF($E222="IT",VALUE(TEXT((1/(('TOX and EXPO INPUTS'!$F$12/AI222)+('TOX and EXPO INPUTS'!$F$20/AN222))),"0.0E+00"))))</f>
        <v>#DIV/0!</v>
      </c>
      <c r="BE222" s="37" t="e">
        <f>IF($E222="ST",VALUE(TEXT((1/(('TOX and EXPO INPUTS'!$F$9/AG222)+('TOX and EXPO INPUTS'!$F$17/AO222))),"0.0E+00")),IF($E222="IT",VALUE(TEXT((1/(('TOX and EXPO INPUTS'!$F$12/AG222)+('TOX and EXPO INPUTS'!$F$20/AO222))),"0.0E+00"))))</f>
        <v>#DIV/0!</v>
      </c>
      <c r="BF222" s="37" t="e">
        <f>IF($E222="ST",VALUE(TEXT((1/(('TOX and EXPO INPUTS'!$F$9/AH222)+('TOX and EXPO INPUTS'!$F$17/AO222))),"0.0E+00")),IF($E222="IT",VALUE(TEXT((1/(('TOX and EXPO INPUTS'!$F$12/AH222)+('TOX and EXPO INPUTS'!$F$20/AO222))),"0.0E+00"))))</f>
        <v>#DIV/0!</v>
      </c>
      <c r="BG222" s="37" t="e">
        <f>IF($E222="ST",VALUE(TEXT((1/(('TOX and EXPO INPUTS'!$F$9/AI222)+('TOX and EXPO INPUTS'!$F$17/AO222))),"0.0E+00")),IF($E222="IT",VALUE(TEXT((1/(('TOX and EXPO INPUTS'!$F$12/AI222)+('TOX and EXPO INPUTS'!$F$20/AO222))),"0.0E+00"))))</f>
        <v>#DIV/0!</v>
      </c>
      <c r="BH222" s="42" t="e">
        <f>VALUE(TEXT((AD222*$T222/365*'TOX and EXPO INPUTS'!$E$33/'TOX and EXPO INPUTS'!$E$34),"0.00E+00"))</f>
        <v>#DIV/0!</v>
      </c>
      <c r="BI222" s="37" t="e">
        <f>VALUE(TEXT((AE222*$T222/365*'TOX and EXPO INPUTS'!$E$33/'TOX and EXPO INPUTS'!$E$34),"0.00E+00"))</f>
        <v>#DIV/0!</v>
      </c>
      <c r="BJ222" s="37" t="e">
        <f>VALUE(TEXT((AF222*$T222/365*'TOX and EXPO INPUTS'!$E$33/'TOX and EXPO INPUTS'!$E$34),"0.00E+00"))</f>
        <v>#DIV/0!</v>
      </c>
      <c r="BK222" s="42" t="e">
        <f>VALUE(TEXT((AD222*$U222/365*'TOX and EXPO INPUTS'!$E$33/'TOX and EXPO INPUTS'!$E$34),"0.00E+00"))</f>
        <v>#DIV/0!</v>
      </c>
      <c r="BL222" s="37" t="e">
        <f>VALUE(TEXT((AE222*$U222/365*'TOX and EXPO INPUTS'!$E$33/'TOX and EXPO INPUTS'!$E$34),"0.00E+00"))</f>
        <v>#DIV/0!</v>
      </c>
      <c r="BM222" s="37" t="e">
        <f>VALUE(TEXT((AF222*$U222/365*'TOX and EXPO INPUTS'!$E$33/'TOX and EXPO INPUTS'!$E$34),"0.00E+00"))</f>
        <v>#DIV/0!</v>
      </c>
      <c r="BN222" s="42" t="e">
        <f>VALUE(TEXT((AL222*$T222/365*'TOX and EXPO INPUTS'!$E$33/'TOX and EXPO INPUTS'!$E$34),"0.00E+00"))</f>
        <v>#DIV/0!</v>
      </c>
      <c r="BO222" s="37" t="e">
        <f>VALUE(TEXT((AM222*$T222/365*'TOX and EXPO INPUTS'!$E$33/'TOX and EXPO INPUTS'!$E$34),"0.00E+00"))</f>
        <v>#DIV/0!</v>
      </c>
      <c r="BP222" s="42" t="e">
        <f>VALUE(TEXT((AL222*$U222/365*'TOX and EXPO INPUTS'!$E$33/'TOX and EXPO INPUTS'!$E$34),"0.00E+00"))</f>
        <v>#DIV/0!</v>
      </c>
      <c r="BQ222" s="37" t="e">
        <f>VALUE(TEXT((AM222*$U222/365*'TOX and EXPO INPUTS'!$E$33/'TOX and EXPO INPUTS'!$E$34),"0.00E+00"))</f>
        <v>#DIV/0!</v>
      </c>
      <c r="BR222" s="42" t="e">
        <f>VALUE(TEXT((AP222*$T222/365*'TOX and EXPO INPUTS'!$E$33/'TOX and EXPO INPUTS'!$E$34),"0.00E+00"))</f>
        <v>#DIV/0!</v>
      </c>
      <c r="BS222" s="37" t="e">
        <f>VALUE(TEXT((AQ222*$T222/365*'TOX and EXPO INPUTS'!$E$33/'TOX and EXPO INPUTS'!$E$34),"0.00E+00"))</f>
        <v>#DIV/0!</v>
      </c>
      <c r="BT222" s="37" t="e">
        <f>VALUE(TEXT((AR222*$T222/365*'TOX and EXPO INPUTS'!$E$33/'TOX and EXPO INPUTS'!$E$34),"0.00E+00"))</f>
        <v>#DIV/0!</v>
      </c>
      <c r="BU222" s="37" t="e">
        <f>VALUE(TEXT((AS222*$T222/365*'TOX and EXPO INPUTS'!$E$33/'TOX and EXPO INPUTS'!$E$34),"0.00E+00"))</f>
        <v>#DIV/0!</v>
      </c>
      <c r="BV222" s="37" t="e">
        <f>VALUE(TEXT((AT222*$T222/365*'TOX and EXPO INPUTS'!$E$33/'TOX and EXPO INPUTS'!$E$34),"0.00E+00"))</f>
        <v>#DIV/0!</v>
      </c>
      <c r="BW222" s="37" t="e">
        <f>VALUE(TEXT((AU222*$T222/365*'TOX and EXPO INPUTS'!$E$33/'TOX and EXPO INPUTS'!$E$34),"0.00E+00"))</f>
        <v>#DIV/0!</v>
      </c>
      <c r="BX222" s="42" t="e">
        <f>VALUE(TEXT((AP222*$U222/365*'TOX and EXPO INPUTS'!$E$33/'TOX and EXPO INPUTS'!$E$34),"0.00E+00"))</f>
        <v>#DIV/0!</v>
      </c>
      <c r="BY222" s="37" t="e">
        <f>VALUE(TEXT((AQ222*$U222/365*'TOX and EXPO INPUTS'!$E$33/'TOX and EXPO INPUTS'!$E$34),"0.00E+00"))</f>
        <v>#DIV/0!</v>
      </c>
      <c r="BZ222" s="37" t="e">
        <f>VALUE(TEXT((AR222*$U222/365*'TOX and EXPO INPUTS'!$E$33/'TOX and EXPO INPUTS'!$E$34),"0.00E+00"))</f>
        <v>#DIV/0!</v>
      </c>
      <c r="CA222" s="37" t="e">
        <f>VALUE(TEXT((AS222*$U222/365*'TOX and EXPO INPUTS'!$E$33/'TOX and EXPO INPUTS'!$E$34),"0.00E+00"))</f>
        <v>#DIV/0!</v>
      </c>
      <c r="CB222" s="37" t="e">
        <f>VALUE(TEXT((AT222*$U222/365*'TOX and EXPO INPUTS'!$E$33/'TOX and EXPO INPUTS'!$E$34),"0.00E+00"))</f>
        <v>#DIV/0!</v>
      </c>
      <c r="CC222" s="37" t="e">
        <f>VALUE(TEXT((AU222*$U222/365*'TOX and EXPO INPUTS'!$E$33/'TOX and EXPO INPUTS'!$E$34),"0.00E+00"))</f>
        <v>#DIV/0!</v>
      </c>
      <c r="CD222" s="58" t="e">
        <f>VALUE(TEXT((BR222*'TOX and EXPO INPUTS'!$F$23),"0.00E+00"))</f>
        <v>#DIV/0!</v>
      </c>
      <c r="CE222" s="57" t="e">
        <f>VALUE(TEXT((BS222*'TOX and EXPO INPUTS'!$F$23),"0.00E+00"))</f>
        <v>#DIV/0!</v>
      </c>
      <c r="CF222" s="57" t="e">
        <f>VALUE(TEXT((BT222*'TOX and EXPO INPUTS'!$F$23),"0.00E+00"))</f>
        <v>#DIV/0!</v>
      </c>
      <c r="CG222" s="57" t="e">
        <f>VALUE(TEXT((BU222*'TOX and EXPO INPUTS'!$F$23),"0.00E+00"))</f>
        <v>#DIV/0!</v>
      </c>
      <c r="CH222" s="57" t="e">
        <f>VALUE(TEXT((BV222*'TOX and EXPO INPUTS'!$F$23),"0.00E+00"))</f>
        <v>#DIV/0!</v>
      </c>
      <c r="CI222" s="57" t="e">
        <f>VALUE(TEXT((BW222*'TOX and EXPO INPUTS'!$F$23),"0.00E+00"))</f>
        <v>#DIV/0!</v>
      </c>
      <c r="CJ222" s="58" t="e">
        <f>VALUE(TEXT((BX222*'TOX and EXPO INPUTS'!$F$23),"0.00E+00"))</f>
        <v>#DIV/0!</v>
      </c>
      <c r="CK222" s="57" t="e">
        <f>VALUE(TEXT((BY222*'TOX and EXPO INPUTS'!$F$23),"0.00E+00"))</f>
        <v>#DIV/0!</v>
      </c>
      <c r="CL222" s="57" t="e">
        <f>VALUE(TEXT((BZ222*'TOX and EXPO INPUTS'!$F$23),"0.00E+00"))</f>
        <v>#DIV/0!</v>
      </c>
      <c r="CM222" s="57" t="e">
        <f>VALUE(TEXT((CA222*'TOX and EXPO INPUTS'!$F$23),"0.00E+00"))</f>
        <v>#DIV/0!</v>
      </c>
      <c r="CN222" s="57" t="e">
        <f>VALUE(TEXT((CB222*'TOX and EXPO INPUTS'!$F$23),"0.00E+00"))</f>
        <v>#DIV/0!</v>
      </c>
      <c r="CO222" s="57" t="e">
        <f>VALUE(TEXT((CC222*'TOX and EXPO INPUTS'!$F$23),"0.00E+00"))</f>
        <v>#DIV/0!</v>
      </c>
      <c r="CP222" s="38" t="s">
        <v>106</v>
      </c>
      <c r="CQ222" s="34" t="s">
        <v>107</v>
      </c>
      <c r="CR222" s="34" t="s">
        <v>108</v>
      </c>
      <c r="CS222" s="39" t="s">
        <v>109</v>
      </c>
    </row>
    <row r="223" spans="1:97" ht="48" customHeight="1" x14ac:dyDescent="0.25">
      <c r="A223" s="34" t="s">
        <v>98</v>
      </c>
      <c r="B223" s="34" t="s">
        <v>99</v>
      </c>
      <c r="C223" s="34" t="s">
        <v>115</v>
      </c>
      <c r="D223" s="34" t="s">
        <v>101</v>
      </c>
      <c r="E223" s="39" t="s">
        <v>102</v>
      </c>
      <c r="F223" s="40" t="s">
        <v>140</v>
      </c>
      <c r="G223" s="43"/>
      <c r="H223" s="36" t="s">
        <v>104</v>
      </c>
      <c r="I223" s="67"/>
      <c r="J223" s="36" t="s">
        <v>105</v>
      </c>
      <c r="K223" s="100">
        <f>VLOOKUP(F223,'Amount Seed Planted_variables'!$A$3:$I$74,2,0)</f>
        <v>1000000</v>
      </c>
      <c r="L223" s="100">
        <f>VLOOKUP(F223,'Amount Seed Planted_variables'!$A$3:$I$74,3,0)</f>
        <v>1152000</v>
      </c>
      <c r="M223" s="36">
        <f t="shared" si="95"/>
        <v>0</v>
      </c>
      <c r="N223" s="35">
        <f t="shared" si="96"/>
        <v>0</v>
      </c>
      <c r="O223" s="101">
        <v>225</v>
      </c>
      <c r="P223" s="93">
        <f>VLOOKUP(F223,'Amount Seed Planted_variables'!$A$3:$I$74,4,0)</f>
        <v>69696</v>
      </c>
      <c r="Q223" s="93">
        <f>VLOOKUP(F223,'Amount Seed Planted_variables'!$A$3:$I$74,7,0)</f>
        <v>80</v>
      </c>
      <c r="R223" s="93">
        <f>VLOOKUP(F223,'Amount Seed Planted_variables'!$A$3:$I$74,8,0)</f>
        <v>5575680</v>
      </c>
      <c r="S223" s="87" t="str">
        <f t="shared" si="92"/>
        <v>NA</v>
      </c>
      <c r="T223" s="35">
        <v>10</v>
      </c>
      <c r="U223" s="35">
        <v>30</v>
      </c>
      <c r="V223" s="41">
        <v>349</v>
      </c>
      <c r="W223" s="35">
        <v>51.2</v>
      </c>
      <c r="X223" s="35">
        <v>42.2</v>
      </c>
      <c r="Y223" s="41">
        <v>1.2</v>
      </c>
      <c r="Z223" s="35">
        <f t="shared" si="91"/>
        <v>0.12</v>
      </c>
      <c r="AA223" s="42">
        <f t="shared" si="97"/>
        <v>0</v>
      </c>
      <c r="AB223" s="37">
        <f t="shared" si="98"/>
        <v>0</v>
      </c>
      <c r="AC223" s="37">
        <f t="shared" si="99"/>
        <v>0</v>
      </c>
      <c r="AD223" s="42" t="e">
        <f>VALUE(TEXT(((AA223*'TOX and EXPO INPUTS'!$F$13)/'TOX and EXPO INPUTS'!$E$27),"0.00E+00"))</f>
        <v>#DIV/0!</v>
      </c>
      <c r="AE223" s="37" t="e">
        <f>VALUE(TEXT(((AB223*'TOX and EXPO INPUTS'!$F$13)/'TOX and EXPO INPUTS'!$E$27),"0.00E+00"))</f>
        <v>#DIV/0!</v>
      </c>
      <c r="AF223" s="37" t="e">
        <f>VALUE(TEXT(((AC223*'TOX and EXPO INPUTS'!$F$13)/'TOX and EXPO INPUTS'!$E$27),"0.00E+00"))</f>
        <v>#DIV/0!</v>
      </c>
      <c r="AG223" s="42" t="e">
        <f>IF($E223="ST",VALUE(TEXT(('TOX and EXPO INPUTS'!$F$7/AD223),"0.0E+00")),IF($E223="IT",VALUE(TEXT(('TOX and EXPO INPUTS'!$F$10/AD223),"0.0E+00"))))</f>
        <v>#DIV/0!</v>
      </c>
      <c r="AH223" s="37" t="e">
        <f>IF($E223="ST",VALUE(TEXT(('TOX and EXPO INPUTS'!$F$7/AE223),"0.0E+00")),IF($E223="IT",VALUE(TEXT(('TOX and EXPO INPUTS'!$F$10/AE223),"0.0E+00"))))</f>
        <v>#DIV/0!</v>
      </c>
      <c r="AI223" s="37" t="e">
        <f>IF($E223="ST",VALUE(TEXT(('TOX and EXPO INPUTS'!$F$7/AF223),"0.0E+00")),IF($E223="IT",VALUE(TEXT(('TOX and EXPO INPUTS'!$F$10/AF223),"0.0E+00"))))</f>
        <v>#DIV/0!</v>
      </c>
      <c r="AJ223" s="42">
        <f t="shared" si="93"/>
        <v>0</v>
      </c>
      <c r="AK223" s="37">
        <f t="shared" si="94"/>
        <v>0</v>
      </c>
      <c r="AL223" s="42" t="e">
        <f>VALUE(TEXT(((AJ223*'TOX and EXPO INPUTS'!$F$21)/'TOX and EXPO INPUTS'!$E$29),"0.00E+00"))</f>
        <v>#DIV/0!</v>
      </c>
      <c r="AM223" s="37" t="e">
        <f>VALUE(TEXT(((AK223*'TOX and EXPO INPUTS'!$F$21)/'TOX and EXPO INPUTS'!$E$29),"0.00E+00"))</f>
        <v>#DIV/0!</v>
      </c>
      <c r="AN223" s="42" t="e">
        <f>IF($E223="ST",VALUE(TEXT(('TOX and EXPO INPUTS'!$F$15/AL223),"0.0E+00")),IF($E223="IT",VALUE(TEXT(('TOX and EXPO INPUTS'!$F$18/AL223),"0.0E+00"))))</f>
        <v>#DIV/0!</v>
      </c>
      <c r="AO223" s="37" t="e">
        <f>IF($E223="ST",VALUE(TEXT(('TOX and EXPO INPUTS'!$F$15/AM223),"0.0E+00")),IF($E223="IT",VALUE(TEXT(('TOX and EXPO INPUTS'!$F$18/AM223),"0.0E+00"))))</f>
        <v>#DIV/0!</v>
      </c>
      <c r="AP223" s="42" t="e">
        <f t="shared" si="79"/>
        <v>#DIV/0!</v>
      </c>
      <c r="AQ223" s="37" t="e">
        <f t="shared" si="80"/>
        <v>#DIV/0!</v>
      </c>
      <c r="AR223" s="37" t="e">
        <f t="shared" si="81"/>
        <v>#DIV/0!</v>
      </c>
      <c r="AS223" s="37" t="e">
        <f t="shared" si="82"/>
        <v>#DIV/0!</v>
      </c>
      <c r="AT223" s="37" t="e">
        <f t="shared" si="83"/>
        <v>#DIV/0!</v>
      </c>
      <c r="AU223" s="37" t="e">
        <f t="shared" si="84"/>
        <v>#DIV/0!</v>
      </c>
      <c r="AV223" s="42" t="e">
        <f t="shared" si="85"/>
        <v>#DIV/0!</v>
      </c>
      <c r="AW223" s="37" t="e">
        <f t="shared" si="86"/>
        <v>#DIV/0!</v>
      </c>
      <c r="AX223" s="37" t="e">
        <f t="shared" si="87"/>
        <v>#DIV/0!</v>
      </c>
      <c r="AY223" s="37" t="e">
        <f t="shared" si="88"/>
        <v>#DIV/0!</v>
      </c>
      <c r="AZ223" s="37" t="e">
        <f t="shared" si="89"/>
        <v>#DIV/0!</v>
      </c>
      <c r="BA223" s="37" t="e">
        <f t="shared" si="90"/>
        <v>#DIV/0!</v>
      </c>
      <c r="BB223" s="42" t="e">
        <f>IF($E223="ST",VALUE(TEXT((1/(('TOX and EXPO INPUTS'!$F$9/AG223)+('TOX and EXPO INPUTS'!$F$17/AN223))),"0.0E+00")),IF($E223="IT",VALUE(TEXT((1/(('TOX and EXPO INPUTS'!$F$12/AG223)+('TOX and EXPO INPUTS'!$F$20/AN223))),"0.0E+00"))))</f>
        <v>#DIV/0!</v>
      </c>
      <c r="BC223" s="37" t="e">
        <f>IF($E223="ST",VALUE(TEXT((1/(('TOX and EXPO INPUTS'!$F$9/AH223)+('TOX and EXPO INPUTS'!$F$17/AN223))),"0.0E+00")),IF($E223="IT",VALUE(TEXT((1/(('TOX and EXPO INPUTS'!$F$12/AH223)+('TOX and EXPO INPUTS'!$F$20/AN223))),"0.0E+00"))))</f>
        <v>#DIV/0!</v>
      </c>
      <c r="BD223" s="37" t="e">
        <f>IF($E223="ST",VALUE(TEXT((1/(('TOX and EXPO INPUTS'!$F$9/AI223)+('TOX and EXPO INPUTS'!$F$17/AN223))),"0.0E+00")),IF($E223="IT",VALUE(TEXT((1/(('TOX and EXPO INPUTS'!$F$12/AI223)+('TOX and EXPO INPUTS'!$F$20/AN223))),"0.0E+00"))))</f>
        <v>#DIV/0!</v>
      </c>
      <c r="BE223" s="37" t="e">
        <f>IF($E223="ST",VALUE(TEXT((1/(('TOX and EXPO INPUTS'!$F$9/AG223)+('TOX and EXPO INPUTS'!$F$17/AO223))),"0.0E+00")),IF($E223="IT",VALUE(TEXT((1/(('TOX and EXPO INPUTS'!$F$12/AG223)+('TOX and EXPO INPUTS'!$F$20/AO223))),"0.0E+00"))))</f>
        <v>#DIV/0!</v>
      </c>
      <c r="BF223" s="37" t="e">
        <f>IF($E223="ST",VALUE(TEXT((1/(('TOX and EXPO INPUTS'!$F$9/AH223)+('TOX and EXPO INPUTS'!$F$17/AO223))),"0.0E+00")),IF($E223="IT",VALUE(TEXT((1/(('TOX and EXPO INPUTS'!$F$12/AH223)+('TOX and EXPO INPUTS'!$F$20/AO223))),"0.0E+00"))))</f>
        <v>#DIV/0!</v>
      </c>
      <c r="BG223" s="37" t="e">
        <f>IF($E223="ST",VALUE(TEXT((1/(('TOX and EXPO INPUTS'!$F$9/AI223)+('TOX and EXPO INPUTS'!$F$17/AO223))),"0.0E+00")),IF($E223="IT",VALUE(TEXT((1/(('TOX and EXPO INPUTS'!$F$12/AI223)+('TOX and EXPO INPUTS'!$F$20/AO223))),"0.0E+00"))))</f>
        <v>#DIV/0!</v>
      </c>
      <c r="BH223" s="42" t="e">
        <f>VALUE(TEXT((AD223*$T223/365*'TOX and EXPO INPUTS'!$E$33/'TOX and EXPO INPUTS'!$E$34),"0.00E+00"))</f>
        <v>#DIV/0!</v>
      </c>
      <c r="BI223" s="37" t="e">
        <f>VALUE(TEXT((AE223*$T223/365*'TOX and EXPO INPUTS'!$E$33/'TOX and EXPO INPUTS'!$E$34),"0.00E+00"))</f>
        <v>#DIV/0!</v>
      </c>
      <c r="BJ223" s="37" t="e">
        <f>VALUE(TEXT((AF223*$T223/365*'TOX and EXPO INPUTS'!$E$33/'TOX and EXPO INPUTS'!$E$34),"0.00E+00"))</f>
        <v>#DIV/0!</v>
      </c>
      <c r="BK223" s="42" t="e">
        <f>VALUE(TEXT((AD223*$U223/365*'TOX and EXPO INPUTS'!$E$33/'TOX and EXPO INPUTS'!$E$34),"0.00E+00"))</f>
        <v>#DIV/0!</v>
      </c>
      <c r="BL223" s="37" t="e">
        <f>VALUE(TEXT((AE223*$U223/365*'TOX and EXPO INPUTS'!$E$33/'TOX and EXPO INPUTS'!$E$34),"0.00E+00"))</f>
        <v>#DIV/0!</v>
      </c>
      <c r="BM223" s="37" t="e">
        <f>VALUE(TEXT((AF223*$U223/365*'TOX and EXPO INPUTS'!$E$33/'TOX and EXPO INPUTS'!$E$34),"0.00E+00"))</f>
        <v>#DIV/0!</v>
      </c>
      <c r="BN223" s="42" t="e">
        <f>VALUE(TEXT((AL223*$T223/365*'TOX and EXPO INPUTS'!$E$33/'TOX and EXPO INPUTS'!$E$34),"0.00E+00"))</f>
        <v>#DIV/0!</v>
      </c>
      <c r="BO223" s="37" t="e">
        <f>VALUE(TEXT((AM223*$T223/365*'TOX and EXPO INPUTS'!$E$33/'TOX and EXPO INPUTS'!$E$34),"0.00E+00"))</f>
        <v>#DIV/0!</v>
      </c>
      <c r="BP223" s="42" t="e">
        <f>VALUE(TEXT((AL223*$U223/365*'TOX and EXPO INPUTS'!$E$33/'TOX and EXPO INPUTS'!$E$34),"0.00E+00"))</f>
        <v>#DIV/0!</v>
      </c>
      <c r="BQ223" s="37" t="e">
        <f>VALUE(TEXT((AM223*$U223/365*'TOX and EXPO INPUTS'!$E$33/'TOX and EXPO INPUTS'!$E$34),"0.00E+00"))</f>
        <v>#DIV/0!</v>
      </c>
      <c r="BR223" s="42" t="e">
        <f>VALUE(TEXT((AP223*$T223/365*'TOX and EXPO INPUTS'!$E$33/'TOX and EXPO INPUTS'!$E$34),"0.00E+00"))</f>
        <v>#DIV/0!</v>
      </c>
      <c r="BS223" s="37" t="e">
        <f>VALUE(TEXT((AQ223*$T223/365*'TOX and EXPO INPUTS'!$E$33/'TOX and EXPO INPUTS'!$E$34),"0.00E+00"))</f>
        <v>#DIV/0!</v>
      </c>
      <c r="BT223" s="37" t="e">
        <f>VALUE(TEXT((AR223*$T223/365*'TOX and EXPO INPUTS'!$E$33/'TOX and EXPO INPUTS'!$E$34),"0.00E+00"))</f>
        <v>#DIV/0!</v>
      </c>
      <c r="BU223" s="37" t="e">
        <f>VALUE(TEXT((AS223*$T223/365*'TOX and EXPO INPUTS'!$E$33/'TOX and EXPO INPUTS'!$E$34),"0.00E+00"))</f>
        <v>#DIV/0!</v>
      </c>
      <c r="BV223" s="37" t="e">
        <f>VALUE(TEXT((AT223*$T223/365*'TOX and EXPO INPUTS'!$E$33/'TOX and EXPO INPUTS'!$E$34),"0.00E+00"))</f>
        <v>#DIV/0!</v>
      </c>
      <c r="BW223" s="37" t="e">
        <f>VALUE(TEXT((AU223*$T223/365*'TOX and EXPO INPUTS'!$E$33/'TOX and EXPO INPUTS'!$E$34),"0.00E+00"))</f>
        <v>#DIV/0!</v>
      </c>
      <c r="BX223" s="42" t="e">
        <f>VALUE(TEXT((AP223*$U223/365*'TOX and EXPO INPUTS'!$E$33/'TOX and EXPO INPUTS'!$E$34),"0.00E+00"))</f>
        <v>#DIV/0!</v>
      </c>
      <c r="BY223" s="37" t="e">
        <f>VALUE(TEXT((AQ223*$U223/365*'TOX and EXPO INPUTS'!$E$33/'TOX and EXPO INPUTS'!$E$34),"0.00E+00"))</f>
        <v>#DIV/0!</v>
      </c>
      <c r="BZ223" s="37" t="e">
        <f>VALUE(TEXT((AR223*$U223/365*'TOX and EXPO INPUTS'!$E$33/'TOX and EXPO INPUTS'!$E$34),"0.00E+00"))</f>
        <v>#DIV/0!</v>
      </c>
      <c r="CA223" s="37" t="e">
        <f>VALUE(TEXT((AS223*$U223/365*'TOX and EXPO INPUTS'!$E$33/'TOX and EXPO INPUTS'!$E$34),"0.00E+00"))</f>
        <v>#DIV/0!</v>
      </c>
      <c r="CB223" s="37" t="e">
        <f>VALUE(TEXT((AT223*$U223/365*'TOX and EXPO INPUTS'!$E$33/'TOX and EXPO INPUTS'!$E$34),"0.00E+00"))</f>
        <v>#DIV/0!</v>
      </c>
      <c r="CC223" s="37" t="e">
        <f>VALUE(TEXT((AU223*$U223/365*'TOX and EXPO INPUTS'!$E$33/'TOX and EXPO INPUTS'!$E$34),"0.00E+00"))</f>
        <v>#DIV/0!</v>
      </c>
      <c r="CD223" s="58" t="e">
        <f>VALUE(TEXT((BR223*'TOX and EXPO INPUTS'!$F$23),"0.00E+00"))</f>
        <v>#DIV/0!</v>
      </c>
      <c r="CE223" s="57" t="e">
        <f>VALUE(TEXT((BS223*'TOX and EXPO INPUTS'!$F$23),"0.00E+00"))</f>
        <v>#DIV/0!</v>
      </c>
      <c r="CF223" s="57" t="e">
        <f>VALUE(TEXT((BT223*'TOX and EXPO INPUTS'!$F$23),"0.00E+00"))</f>
        <v>#DIV/0!</v>
      </c>
      <c r="CG223" s="57" t="e">
        <f>VALUE(TEXT((BU223*'TOX and EXPO INPUTS'!$F$23),"0.00E+00"))</f>
        <v>#DIV/0!</v>
      </c>
      <c r="CH223" s="57" t="e">
        <f>VALUE(TEXT((BV223*'TOX and EXPO INPUTS'!$F$23),"0.00E+00"))</f>
        <v>#DIV/0!</v>
      </c>
      <c r="CI223" s="57" t="e">
        <f>VALUE(TEXT((BW223*'TOX and EXPO INPUTS'!$F$23),"0.00E+00"))</f>
        <v>#DIV/0!</v>
      </c>
      <c r="CJ223" s="58" t="e">
        <f>VALUE(TEXT((BX223*'TOX and EXPO INPUTS'!$F$23),"0.00E+00"))</f>
        <v>#DIV/0!</v>
      </c>
      <c r="CK223" s="57" t="e">
        <f>VALUE(TEXT((BY223*'TOX and EXPO INPUTS'!$F$23),"0.00E+00"))</f>
        <v>#DIV/0!</v>
      </c>
      <c r="CL223" s="57" t="e">
        <f>VALUE(TEXT((BZ223*'TOX and EXPO INPUTS'!$F$23),"0.00E+00"))</f>
        <v>#DIV/0!</v>
      </c>
      <c r="CM223" s="57" t="e">
        <f>VALUE(TEXT((CA223*'TOX and EXPO INPUTS'!$F$23),"0.00E+00"))</f>
        <v>#DIV/0!</v>
      </c>
      <c r="CN223" s="57" t="e">
        <f>VALUE(TEXT((CB223*'TOX and EXPO INPUTS'!$F$23),"0.00E+00"))</f>
        <v>#DIV/0!</v>
      </c>
      <c r="CO223" s="57" t="e">
        <f>VALUE(TEXT((CC223*'TOX and EXPO INPUTS'!$F$23),"0.00E+00"))</f>
        <v>#DIV/0!</v>
      </c>
      <c r="CP223" s="38" t="s">
        <v>106</v>
      </c>
      <c r="CQ223" s="34" t="s">
        <v>107</v>
      </c>
      <c r="CR223" s="34" t="s">
        <v>108</v>
      </c>
      <c r="CS223" s="39" t="s">
        <v>109</v>
      </c>
    </row>
    <row r="224" spans="1:97" ht="48" customHeight="1" x14ac:dyDescent="0.25">
      <c r="A224" s="34" t="s">
        <v>98</v>
      </c>
      <c r="B224" s="34" t="s">
        <v>99</v>
      </c>
      <c r="C224" s="34" t="s">
        <v>115</v>
      </c>
      <c r="D224" s="34" t="s">
        <v>110</v>
      </c>
      <c r="E224" s="39" t="s">
        <v>102</v>
      </c>
      <c r="F224" s="40" t="s">
        <v>140</v>
      </c>
      <c r="G224" s="43"/>
      <c r="H224" s="36" t="s">
        <v>104</v>
      </c>
      <c r="I224" s="67"/>
      <c r="J224" s="36" t="s">
        <v>105</v>
      </c>
      <c r="K224" s="100">
        <f>VLOOKUP(F224,'Amount Seed Planted_variables'!$A$3:$I$74,2,0)</f>
        <v>1000000</v>
      </c>
      <c r="L224" s="100">
        <f>VLOOKUP(F224,'Amount Seed Planted_variables'!$A$3:$I$74,3,0)</f>
        <v>1152000</v>
      </c>
      <c r="M224" s="36">
        <f t="shared" si="95"/>
        <v>0</v>
      </c>
      <c r="N224" s="35">
        <f t="shared" si="96"/>
        <v>0</v>
      </c>
      <c r="O224" s="101">
        <v>225</v>
      </c>
      <c r="P224" s="93">
        <f>VLOOKUP(F224,'Amount Seed Planted_variables'!$A$3:$I$74,4,0)</f>
        <v>69696</v>
      </c>
      <c r="Q224" s="93">
        <f>VLOOKUP(F224,'Amount Seed Planted_variables'!$A$3:$I$74,7,0)</f>
        <v>80</v>
      </c>
      <c r="R224" s="93">
        <f>VLOOKUP(F224,'Amount Seed Planted_variables'!$A$3:$I$74,8,0)</f>
        <v>5575680</v>
      </c>
      <c r="S224" s="87" t="str">
        <f t="shared" si="92"/>
        <v>NA</v>
      </c>
      <c r="T224" s="35">
        <v>10</v>
      </c>
      <c r="U224" s="35">
        <v>30</v>
      </c>
      <c r="V224" s="41">
        <v>68</v>
      </c>
      <c r="W224" s="35">
        <v>16.899999999999999</v>
      </c>
      <c r="X224" s="35">
        <v>13.1</v>
      </c>
      <c r="Y224" s="41">
        <v>3.6</v>
      </c>
      <c r="Z224" s="35">
        <f t="shared" si="91"/>
        <v>0.36000000000000004</v>
      </c>
      <c r="AA224" s="42">
        <f t="shared" si="97"/>
        <v>0</v>
      </c>
      <c r="AB224" s="37">
        <f t="shared" si="98"/>
        <v>0</v>
      </c>
      <c r="AC224" s="37">
        <f t="shared" si="99"/>
        <v>0</v>
      </c>
      <c r="AD224" s="42" t="e">
        <f>VALUE(TEXT(((AA224*'TOX and EXPO INPUTS'!$F$13)/'TOX and EXPO INPUTS'!$E$27),"0.00E+00"))</f>
        <v>#DIV/0!</v>
      </c>
      <c r="AE224" s="37" t="e">
        <f>VALUE(TEXT(((AB224*'TOX and EXPO INPUTS'!$F$13)/'TOX and EXPO INPUTS'!$E$27),"0.00E+00"))</f>
        <v>#DIV/0!</v>
      </c>
      <c r="AF224" s="37" t="e">
        <f>VALUE(TEXT(((AC224*'TOX and EXPO INPUTS'!$F$13)/'TOX and EXPO INPUTS'!$E$27),"0.00E+00"))</f>
        <v>#DIV/0!</v>
      </c>
      <c r="AG224" s="42" t="e">
        <f>IF($E224="ST",VALUE(TEXT(('TOX and EXPO INPUTS'!$F$7/AD224),"0.0E+00")),IF($E224="IT",VALUE(TEXT(('TOX and EXPO INPUTS'!$F$10/AD224),"0.0E+00"))))</f>
        <v>#DIV/0!</v>
      </c>
      <c r="AH224" s="37" t="e">
        <f>IF($E224="ST",VALUE(TEXT(('TOX and EXPO INPUTS'!$F$7/AE224),"0.0E+00")),IF($E224="IT",VALUE(TEXT(('TOX and EXPO INPUTS'!$F$10/AE224),"0.0E+00"))))</f>
        <v>#DIV/0!</v>
      </c>
      <c r="AI224" s="37" t="e">
        <f>IF($E224="ST",VALUE(TEXT(('TOX and EXPO INPUTS'!$F$7/AF224),"0.0E+00")),IF($E224="IT",VALUE(TEXT(('TOX and EXPO INPUTS'!$F$10/AF224),"0.0E+00"))))</f>
        <v>#DIV/0!</v>
      </c>
      <c r="AJ224" s="42">
        <f t="shared" si="93"/>
        <v>0</v>
      </c>
      <c r="AK224" s="37">
        <f t="shared" si="94"/>
        <v>0</v>
      </c>
      <c r="AL224" s="42" t="e">
        <f>VALUE(TEXT(((AJ224*'TOX and EXPO INPUTS'!$F$21)/'TOX and EXPO INPUTS'!$E$29),"0.00E+00"))</f>
        <v>#DIV/0!</v>
      </c>
      <c r="AM224" s="37" t="e">
        <f>VALUE(TEXT(((AK224*'TOX and EXPO INPUTS'!$F$21)/'TOX and EXPO INPUTS'!$E$29),"0.00E+00"))</f>
        <v>#DIV/0!</v>
      </c>
      <c r="AN224" s="42" t="e">
        <f>IF($E224="ST",VALUE(TEXT(('TOX and EXPO INPUTS'!$F$15/AL224),"0.0E+00")),IF($E224="IT",VALUE(TEXT(('TOX and EXPO INPUTS'!$F$18/AL224),"0.0E+00"))))</f>
        <v>#DIV/0!</v>
      </c>
      <c r="AO224" s="37" t="e">
        <f>IF($E224="ST",VALUE(TEXT(('TOX and EXPO INPUTS'!$F$15/AM224),"0.0E+00")),IF($E224="IT",VALUE(TEXT(('TOX and EXPO INPUTS'!$F$18/AM224),"0.0E+00"))))</f>
        <v>#DIV/0!</v>
      </c>
      <c r="AP224" s="42" t="e">
        <f t="shared" si="79"/>
        <v>#DIV/0!</v>
      </c>
      <c r="AQ224" s="37" t="e">
        <f t="shared" si="80"/>
        <v>#DIV/0!</v>
      </c>
      <c r="AR224" s="37" t="e">
        <f t="shared" si="81"/>
        <v>#DIV/0!</v>
      </c>
      <c r="AS224" s="37" t="e">
        <f t="shared" si="82"/>
        <v>#DIV/0!</v>
      </c>
      <c r="AT224" s="37" t="e">
        <f t="shared" si="83"/>
        <v>#DIV/0!</v>
      </c>
      <c r="AU224" s="37" t="e">
        <f t="shared" si="84"/>
        <v>#DIV/0!</v>
      </c>
      <c r="AV224" s="42" t="e">
        <f t="shared" si="85"/>
        <v>#DIV/0!</v>
      </c>
      <c r="AW224" s="37" t="e">
        <f t="shared" si="86"/>
        <v>#DIV/0!</v>
      </c>
      <c r="AX224" s="37" t="e">
        <f t="shared" si="87"/>
        <v>#DIV/0!</v>
      </c>
      <c r="AY224" s="37" t="e">
        <f t="shared" si="88"/>
        <v>#DIV/0!</v>
      </c>
      <c r="AZ224" s="37" t="e">
        <f t="shared" si="89"/>
        <v>#DIV/0!</v>
      </c>
      <c r="BA224" s="37" t="e">
        <f t="shared" si="90"/>
        <v>#DIV/0!</v>
      </c>
      <c r="BB224" s="42" t="e">
        <f>IF($E224="ST",VALUE(TEXT((1/(('TOX and EXPO INPUTS'!$F$9/AG224)+('TOX and EXPO INPUTS'!$F$17/AN224))),"0.0E+00")),IF($E224="IT",VALUE(TEXT((1/(('TOX and EXPO INPUTS'!$F$12/AG224)+('TOX and EXPO INPUTS'!$F$20/AN224))),"0.0E+00"))))</f>
        <v>#DIV/0!</v>
      </c>
      <c r="BC224" s="37" t="e">
        <f>IF($E224="ST",VALUE(TEXT((1/(('TOX and EXPO INPUTS'!$F$9/AH224)+('TOX and EXPO INPUTS'!$F$17/AN224))),"0.0E+00")),IF($E224="IT",VALUE(TEXT((1/(('TOX and EXPO INPUTS'!$F$12/AH224)+('TOX and EXPO INPUTS'!$F$20/AN224))),"0.0E+00"))))</f>
        <v>#DIV/0!</v>
      </c>
      <c r="BD224" s="37" t="e">
        <f>IF($E224="ST",VALUE(TEXT((1/(('TOX and EXPO INPUTS'!$F$9/AI224)+('TOX and EXPO INPUTS'!$F$17/AN224))),"0.0E+00")),IF($E224="IT",VALUE(TEXT((1/(('TOX and EXPO INPUTS'!$F$12/AI224)+('TOX and EXPO INPUTS'!$F$20/AN224))),"0.0E+00"))))</f>
        <v>#DIV/0!</v>
      </c>
      <c r="BE224" s="37" t="e">
        <f>IF($E224="ST",VALUE(TEXT((1/(('TOX and EXPO INPUTS'!$F$9/AG224)+('TOX and EXPO INPUTS'!$F$17/AO224))),"0.0E+00")),IF($E224="IT",VALUE(TEXT((1/(('TOX and EXPO INPUTS'!$F$12/AG224)+('TOX and EXPO INPUTS'!$F$20/AO224))),"0.0E+00"))))</f>
        <v>#DIV/0!</v>
      </c>
      <c r="BF224" s="37" t="e">
        <f>IF($E224="ST",VALUE(TEXT((1/(('TOX and EXPO INPUTS'!$F$9/AH224)+('TOX and EXPO INPUTS'!$F$17/AO224))),"0.0E+00")),IF($E224="IT",VALUE(TEXT((1/(('TOX and EXPO INPUTS'!$F$12/AH224)+('TOX and EXPO INPUTS'!$F$20/AO224))),"0.0E+00"))))</f>
        <v>#DIV/0!</v>
      </c>
      <c r="BG224" s="37" t="e">
        <f>IF($E224="ST",VALUE(TEXT((1/(('TOX and EXPO INPUTS'!$F$9/AI224)+('TOX and EXPO INPUTS'!$F$17/AO224))),"0.0E+00")),IF($E224="IT",VALUE(TEXT((1/(('TOX and EXPO INPUTS'!$F$12/AI224)+('TOX and EXPO INPUTS'!$F$20/AO224))),"0.0E+00"))))</f>
        <v>#DIV/0!</v>
      </c>
      <c r="BH224" s="42" t="e">
        <f>VALUE(TEXT((AD224*$T224/365*'TOX and EXPO INPUTS'!$E$33/'TOX and EXPO INPUTS'!$E$34),"0.00E+00"))</f>
        <v>#DIV/0!</v>
      </c>
      <c r="BI224" s="37" t="e">
        <f>VALUE(TEXT((AE224*$T224/365*'TOX and EXPO INPUTS'!$E$33/'TOX and EXPO INPUTS'!$E$34),"0.00E+00"))</f>
        <v>#DIV/0!</v>
      </c>
      <c r="BJ224" s="37" t="e">
        <f>VALUE(TEXT((AF224*$T224/365*'TOX and EXPO INPUTS'!$E$33/'TOX and EXPO INPUTS'!$E$34),"0.00E+00"))</f>
        <v>#DIV/0!</v>
      </c>
      <c r="BK224" s="42" t="e">
        <f>VALUE(TEXT((AD224*$U224/365*'TOX and EXPO INPUTS'!$E$33/'TOX and EXPO INPUTS'!$E$34),"0.00E+00"))</f>
        <v>#DIV/0!</v>
      </c>
      <c r="BL224" s="37" t="e">
        <f>VALUE(TEXT((AE224*$U224/365*'TOX and EXPO INPUTS'!$E$33/'TOX and EXPO INPUTS'!$E$34),"0.00E+00"))</f>
        <v>#DIV/0!</v>
      </c>
      <c r="BM224" s="37" t="e">
        <f>VALUE(TEXT((AF224*$U224/365*'TOX and EXPO INPUTS'!$E$33/'TOX and EXPO INPUTS'!$E$34),"0.00E+00"))</f>
        <v>#DIV/0!</v>
      </c>
      <c r="BN224" s="42" t="e">
        <f>VALUE(TEXT((AL224*$T224/365*'TOX and EXPO INPUTS'!$E$33/'TOX and EXPO INPUTS'!$E$34),"0.00E+00"))</f>
        <v>#DIV/0!</v>
      </c>
      <c r="BO224" s="37" t="e">
        <f>VALUE(TEXT((AM224*$T224/365*'TOX and EXPO INPUTS'!$E$33/'TOX and EXPO INPUTS'!$E$34),"0.00E+00"))</f>
        <v>#DIV/0!</v>
      </c>
      <c r="BP224" s="42" t="e">
        <f>VALUE(TEXT((AL224*$U224/365*'TOX and EXPO INPUTS'!$E$33/'TOX and EXPO INPUTS'!$E$34),"0.00E+00"))</f>
        <v>#DIV/0!</v>
      </c>
      <c r="BQ224" s="37" t="e">
        <f>VALUE(TEXT((AM224*$U224/365*'TOX and EXPO INPUTS'!$E$33/'TOX and EXPO INPUTS'!$E$34),"0.00E+00"))</f>
        <v>#DIV/0!</v>
      </c>
      <c r="BR224" s="42" t="e">
        <f>VALUE(TEXT((AP224*$T224/365*'TOX and EXPO INPUTS'!$E$33/'TOX and EXPO INPUTS'!$E$34),"0.00E+00"))</f>
        <v>#DIV/0!</v>
      </c>
      <c r="BS224" s="37" t="e">
        <f>VALUE(TEXT((AQ224*$T224/365*'TOX and EXPO INPUTS'!$E$33/'TOX and EXPO INPUTS'!$E$34),"0.00E+00"))</f>
        <v>#DIV/0!</v>
      </c>
      <c r="BT224" s="37" t="e">
        <f>VALUE(TEXT((AR224*$T224/365*'TOX and EXPO INPUTS'!$E$33/'TOX and EXPO INPUTS'!$E$34),"0.00E+00"))</f>
        <v>#DIV/0!</v>
      </c>
      <c r="BU224" s="37" t="e">
        <f>VALUE(TEXT((AS224*$T224/365*'TOX and EXPO INPUTS'!$E$33/'TOX and EXPO INPUTS'!$E$34),"0.00E+00"))</f>
        <v>#DIV/0!</v>
      </c>
      <c r="BV224" s="37" t="e">
        <f>VALUE(TEXT((AT224*$T224/365*'TOX and EXPO INPUTS'!$E$33/'TOX and EXPO INPUTS'!$E$34),"0.00E+00"))</f>
        <v>#DIV/0!</v>
      </c>
      <c r="BW224" s="37" t="e">
        <f>VALUE(TEXT((AU224*$T224/365*'TOX and EXPO INPUTS'!$E$33/'TOX and EXPO INPUTS'!$E$34),"0.00E+00"))</f>
        <v>#DIV/0!</v>
      </c>
      <c r="BX224" s="42" t="e">
        <f>VALUE(TEXT((AP224*$U224/365*'TOX and EXPO INPUTS'!$E$33/'TOX and EXPO INPUTS'!$E$34),"0.00E+00"))</f>
        <v>#DIV/0!</v>
      </c>
      <c r="BY224" s="37" t="e">
        <f>VALUE(TEXT((AQ224*$U224/365*'TOX and EXPO INPUTS'!$E$33/'TOX and EXPO INPUTS'!$E$34),"0.00E+00"))</f>
        <v>#DIV/0!</v>
      </c>
      <c r="BZ224" s="37" t="e">
        <f>VALUE(TEXT((AR224*$U224/365*'TOX and EXPO INPUTS'!$E$33/'TOX and EXPO INPUTS'!$E$34),"0.00E+00"))</f>
        <v>#DIV/0!</v>
      </c>
      <c r="CA224" s="37" t="e">
        <f>VALUE(TEXT((AS224*$U224/365*'TOX and EXPO INPUTS'!$E$33/'TOX and EXPO INPUTS'!$E$34),"0.00E+00"))</f>
        <v>#DIV/0!</v>
      </c>
      <c r="CB224" s="37" t="e">
        <f>VALUE(TEXT((AT224*$U224/365*'TOX and EXPO INPUTS'!$E$33/'TOX and EXPO INPUTS'!$E$34),"0.00E+00"))</f>
        <v>#DIV/0!</v>
      </c>
      <c r="CC224" s="37" t="e">
        <f>VALUE(TEXT((AU224*$U224/365*'TOX and EXPO INPUTS'!$E$33/'TOX and EXPO INPUTS'!$E$34),"0.00E+00"))</f>
        <v>#DIV/0!</v>
      </c>
      <c r="CD224" s="58" t="e">
        <f>VALUE(TEXT((BR224*'TOX and EXPO INPUTS'!$F$23),"0.00E+00"))</f>
        <v>#DIV/0!</v>
      </c>
      <c r="CE224" s="57" t="e">
        <f>VALUE(TEXT((BS224*'TOX and EXPO INPUTS'!$F$23),"0.00E+00"))</f>
        <v>#DIV/0!</v>
      </c>
      <c r="CF224" s="57" t="e">
        <f>VALUE(TEXT((BT224*'TOX and EXPO INPUTS'!$F$23),"0.00E+00"))</f>
        <v>#DIV/0!</v>
      </c>
      <c r="CG224" s="57" t="e">
        <f>VALUE(TEXT((BU224*'TOX and EXPO INPUTS'!$F$23),"0.00E+00"))</f>
        <v>#DIV/0!</v>
      </c>
      <c r="CH224" s="57" t="e">
        <f>VALUE(TEXT((BV224*'TOX and EXPO INPUTS'!$F$23),"0.00E+00"))</f>
        <v>#DIV/0!</v>
      </c>
      <c r="CI224" s="57" t="e">
        <f>VALUE(TEXT((BW224*'TOX and EXPO INPUTS'!$F$23),"0.00E+00"))</f>
        <v>#DIV/0!</v>
      </c>
      <c r="CJ224" s="58" t="e">
        <f>VALUE(TEXT((BX224*'TOX and EXPO INPUTS'!$F$23),"0.00E+00"))</f>
        <v>#DIV/0!</v>
      </c>
      <c r="CK224" s="57" t="e">
        <f>VALUE(TEXT((BY224*'TOX and EXPO INPUTS'!$F$23),"0.00E+00"))</f>
        <v>#DIV/0!</v>
      </c>
      <c r="CL224" s="57" t="e">
        <f>VALUE(TEXT((BZ224*'TOX and EXPO INPUTS'!$F$23),"0.00E+00"))</f>
        <v>#DIV/0!</v>
      </c>
      <c r="CM224" s="57" t="e">
        <f>VALUE(TEXT((CA224*'TOX and EXPO INPUTS'!$F$23),"0.00E+00"))</f>
        <v>#DIV/0!</v>
      </c>
      <c r="CN224" s="57" t="e">
        <f>VALUE(TEXT((CB224*'TOX and EXPO INPUTS'!$F$23),"0.00E+00"))</f>
        <v>#DIV/0!</v>
      </c>
      <c r="CO224" s="57" t="e">
        <f>VALUE(TEXT((CC224*'TOX and EXPO INPUTS'!$F$23),"0.00E+00"))</f>
        <v>#DIV/0!</v>
      </c>
      <c r="CP224" s="38" t="s">
        <v>106</v>
      </c>
      <c r="CQ224" s="34" t="s">
        <v>107</v>
      </c>
      <c r="CR224" s="34" t="s">
        <v>108</v>
      </c>
      <c r="CS224" s="39" t="s">
        <v>109</v>
      </c>
    </row>
    <row r="225" spans="1:97" ht="48" customHeight="1" x14ac:dyDescent="0.25">
      <c r="A225" s="34" t="s">
        <v>98</v>
      </c>
      <c r="B225" s="34" t="s">
        <v>99</v>
      </c>
      <c r="C225" s="34" t="s">
        <v>115</v>
      </c>
      <c r="D225" s="34" t="s">
        <v>111</v>
      </c>
      <c r="E225" s="39" t="s">
        <v>102</v>
      </c>
      <c r="F225" s="40" t="s">
        <v>140</v>
      </c>
      <c r="G225" s="43"/>
      <c r="H225" s="36" t="s">
        <v>104</v>
      </c>
      <c r="I225" s="67"/>
      <c r="J225" s="36" t="s">
        <v>105</v>
      </c>
      <c r="K225" s="100">
        <f>VLOOKUP(F225,'Amount Seed Planted_variables'!$A$3:$I$74,2,0)</f>
        <v>1000000</v>
      </c>
      <c r="L225" s="100">
        <f>VLOOKUP(F225,'Amount Seed Planted_variables'!$A$3:$I$74,3,0)</f>
        <v>1152000</v>
      </c>
      <c r="M225" s="36">
        <f t="shared" si="95"/>
        <v>0</v>
      </c>
      <c r="N225" s="35">
        <f t="shared" si="96"/>
        <v>0</v>
      </c>
      <c r="O225" s="101">
        <v>225</v>
      </c>
      <c r="P225" s="93">
        <f>VLOOKUP(F225,'Amount Seed Planted_variables'!$A$3:$I$74,4,0)</f>
        <v>69696</v>
      </c>
      <c r="Q225" s="93">
        <f>VLOOKUP(F225,'Amount Seed Planted_variables'!$A$3:$I$74,7,0)</f>
        <v>80</v>
      </c>
      <c r="R225" s="93">
        <f>VLOOKUP(F225,'Amount Seed Planted_variables'!$A$3:$I$74,8,0)</f>
        <v>5575680</v>
      </c>
      <c r="S225" s="87">
        <f t="shared" si="92"/>
        <v>2.5</v>
      </c>
      <c r="T225" s="35">
        <v>10</v>
      </c>
      <c r="U225" s="35">
        <v>30</v>
      </c>
      <c r="V225" s="41">
        <v>138210600</v>
      </c>
      <c r="W225" s="35">
        <v>23262800</v>
      </c>
      <c r="X225" s="35">
        <v>21238200</v>
      </c>
      <c r="Y225" s="41">
        <v>106100</v>
      </c>
      <c r="Z225" s="35">
        <f t="shared" si="91"/>
        <v>10610</v>
      </c>
      <c r="AA225" s="42">
        <f t="shared" si="97"/>
        <v>0</v>
      </c>
      <c r="AB225" s="37">
        <f t="shared" si="98"/>
        <v>0</v>
      </c>
      <c r="AC225" s="37">
        <f t="shared" si="99"/>
        <v>0</v>
      </c>
      <c r="AD225" s="42" t="e">
        <f>VALUE(TEXT(((AA225*'TOX and EXPO INPUTS'!$F$13)/'TOX and EXPO INPUTS'!$E$27),"0.00E+00"))</f>
        <v>#DIV/0!</v>
      </c>
      <c r="AE225" s="37" t="e">
        <f>VALUE(TEXT(((AB225*'TOX and EXPO INPUTS'!$F$13)/'TOX and EXPO INPUTS'!$E$27),"0.00E+00"))</f>
        <v>#DIV/0!</v>
      </c>
      <c r="AF225" s="37" t="e">
        <f>VALUE(TEXT(((AC225*'TOX and EXPO INPUTS'!$F$13)/'TOX and EXPO INPUTS'!$E$27),"0.00E+00"))</f>
        <v>#DIV/0!</v>
      </c>
      <c r="AG225" s="42" t="e">
        <f>IF($E225="ST",VALUE(TEXT(('TOX and EXPO INPUTS'!$F$7/AD225),"0.0E+00")),IF($E225="IT",VALUE(TEXT(('TOX and EXPO INPUTS'!$F$10/AD225),"0.0E+00"))))</f>
        <v>#DIV/0!</v>
      </c>
      <c r="AH225" s="37" t="e">
        <f>IF($E225="ST",VALUE(TEXT(('TOX and EXPO INPUTS'!$F$7/AE225),"0.0E+00")),IF($E225="IT",VALUE(TEXT(('TOX and EXPO INPUTS'!$F$10/AE225),"0.0E+00"))))</f>
        <v>#DIV/0!</v>
      </c>
      <c r="AI225" s="37" t="e">
        <f>IF($E225="ST",VALUE(TEXT(('TOX and EXPO INPUTS'!$F$7/AF225),"0.0E+00")),IF($E225="IT",VALUE(TEXT(('TOX and EXPO INPUTS'!$F$10/AF225),"0.0E+00"))))</f>
        <v>#DIV/0!</v>
      </c>
      <c r="AJ225" s="42">
        <f t="shared" si="93"/>
        <v>0</v>
      </c>
      <c r="AK225" s="37">
        <f t="shared" si="94"/>
        <v>0</v>
      </c>
      <c r="AL225" s="42" t="e">
        <f>VALUE(TEXT(((AJ225*'TOX and EXPO INPUTS'!$F$21)/'TOX and EXPO INPUTS'!$E$29),"0.00E+00"))</f>
        <v>#DIV/0!</v>
      </c>
      <c r="AM225" s="37" t="e">
        <f>VALUE(TEXT(((AK225*'TOX and EXPO INPUTS'!$F$21)/'TOX and EXPO INPUTS'!$E$29),"0.00E+00"))</f>
        <v>#DIV/0!</v>
      </c>
      <c r="AN225" s="42" t="e">
        <f>IF($E225="ST",VALUE(TEXT(('TOX and EXPO INPUTS'!$F$15/AL225),"0.0E+00")),IF($E225="IT",VALUE(TEXT(('TOX and EXPO INPUTS'!$F$18/AL225),"0.0E+00"))))</f>
        <v>#DIV/0!</v>
      </c>
      <c r="AO225" s="37" t="e">
        <f>IF($E225="ST",VALUE(TEXT(('TOX and EXPO INPUTS'!$F$15/AM225),"0.0E+00")),IF($E225="IT",VALUE(TEXT(('TOX and EXPO INPUTS'!$F$18/AM225),"0.0E+00"))))</f>
        <v>#DIV/0!</v>
      </c>
      <c r="AP225" s="42" t="e">
        <f t="shared" si="79"/>
        <v>#DIV/0!</v>
      </c>
      <c r="AQ225" s="37" t="e">
        <f t="shared" si="80"/>
        <v>#DIV/0!</v>
      </c>
      <c r="AR225" s="37" t="e">
        <f t="shared" si="81"/>
        <v>#DIV/0!</v>
      </c>
      <c r="AS225" s="37" t="e">
        <f t="shared" si="82"/>
        <v>#DIV/0!</v>
      </c>
      <c r="AT225" s="37" t="e">
        <f t="shared" si="83"/>
        <v>#DIV/0!</v>
      </c>
      <c r="AU225" s="37" t="e">
        <f t="shared" si="84"/>
        <v>#DIV/0!</v>
      </c>
      <c r="AV225" s="42" t="e">
        <f t="shared" si="85"/>
        <v>#DIV/0!</v>
      </c>
      <c r="AW225" s="37" t="e">
        <f t="shared" si="86"/>
        <v>#DIV/0!</v>
      </c>
      <c r="AX225" s="37" t="e">
        <f t="shared" si="87"/>
        <v>#DIV/0!</v>
      </c>
      <c r="AY225" s="37" t="e">
        <f t="shared" si="88"/>
        <v>#DIV/0!</v>
      </c>
      <c r="AZ225" s="37" t="e">
        <f t="shared" si="89"/>
        <v>#DIV/0!</v>
      </c>
      <c r="BA225" s="37" t="e">
        <f t="shared" si="90"/>
        <v>#DIV/0!</v>
      </c>
      <c r="BB225" s="42" t="e">
        <f>IF($E225="ST",VALUE(TEXT((1/(('TOX and EXPO INPUTS'!$F$9/AG225)+('TOX and EXPO INPUTS'!$F$17/AN225))),"0.0E+00")),IF($E225="IT",VALUE(TEXT((1/(('TOX and EXPO INPUTS'!$F$12/AG225)+('TOX and EXPO INPUTS'!$F$20/AN225))),"0.0E+00"))))</f>
        <v>#DIV/0!</v>
      </c>
      <c r="BC225" s="37" t="e">
        <f>IF($E225="ST",VALUE(TEXT((1/(('TOX and EXPO INPUTS'!$F$9/AH225)+('TOX and EXPO INPUTS'!$F$17/AN225))),"0.0E+00")),IF($E225="IT",VALUE(TEXT((1/(('TOX and EXPO INPUTS'!$F$12/AH225)+('TOX and EXPO INPUTS'!$F$20/AN225))),"0.0E+00"))))</f>
        <v>#DIV/0!</v>
      </c>
      <c r="BD225" s="37" t="e">
        <f>IF($E225="ST",VALUE(TEXT((1/(('TOX and EXPO INPUTS'!$F$9/AI225)+('TOX and EXPO INPUTS'!$F$17/AN225))),"0.0E+00")),IF($E225="IT",VALUE(TEXT((1/(('TOX and EXPO INPUTS'!$F$12/AI225)+('TOX and EXPO INPUTS'!$F$20/AN225))),"0.0E+00"))))</f>
        <v>#DIV/0!</v>
      </c>
      <c r="BE225" s="37" t="e">
        <f>IF($E225="ST",VALUE(TEXT((1/(('TOX and EXPO INPUTS'!$F$9/AG225)+('TOX and EXPO INPUTS'!$F$17/AO225))),"0.0E+00")),IF($E225="IT",VALUE(TEXT((1/(('TOX and EXPO INPUTS'!$F$12/AG225)+('TOX and EXPO INPUTS'!$F$20/AO225))),"0.0E+00"))))</f>
        <v>#DIV/0!</v>
      </c>
      <c r="BF225" s="37" t="e">
        <f>IF($E225="ST",VALUE(TEXT((1/(('TOX and EXPO INPUTS'!$F$9/AH225)+('TOX and EXPO INPUTS'!$F$17/AO225))),"0.0E+00")),IF($E225="IT",VALUE(TEXT((1/(('TOX and EXPO INPUTS'!$F$12/AH225)+('TOX and EXPO INPUTS'!$F$20/AO225))),"0.0E+00"))))</f>
        <v>#DIV/0!</v>
      </c>
      <c r="BG225" s="37" t="e">
        <f>IF($E225="ST",VALUE(TEXT((1/(('TOX and EXPO INPUTS'!$F$9/AI225)+('TOX and EXPO INPUTS'!$F$17/AO225))),"0.0E+00")),IF($E225="IT",VALUE(TEXT((1/(('TOX and EXPO INPUTS'!$F$12/AI225)+('TOX and EXPO INPUTS'!$F$20/AO225))),"0.0E+00"))))</f>
        <v>#DIV/0!</v>
      </c>
      <c r="BH225" s="42" t="e">
        <f>VALUE(TEXT((AD225*$T225/365*'TOX and EXPO INPUTS'!$E$33/'TOX and EXPO INPUTS'!$E$34),"0.00E+00"))</f>
        <v>#DIV/0!</v>
      </c>
      <c r="BI225" s="37" t="e">
        <f>VALUE(TEXT((AE225*$T225/365*'TOX and EXPO INPUTS'!$E$33/'TOX and EXPO INPUTS'!$E$34),"0.00E+00"))</f>
        <v>#DIV/0!</v>
      </c>
      <c r="BJ225" s="37" t="e">
        <f>VALUE(TEXT((AF225*$T225/365*'TOX and EXPO INPUTS'!$E$33/'TOX and EXPO INPUTS'!$E$34),"0.00E+00"))</f>
        <v>#DIV/0!</v>
      </c>
      <c r="BK225" s="42" t="e">
        <f>VALUE(TEXT((AD225*$U225/365*'TOX and EXPO INPUTS'!$E$33/'TOX and EXPO INPUTS'!$E$34),"0.00E+00"))</f>
        <v>#DIV/0!</v>
      </c>
      <c r="BL225" s="37" t="e">
        <f>VALUE(TEXT((AE225*$U225/365*'TOX and EXPO INPUTS'!$E$33/'TOX and EXPO INPUTS'!$E$34),"0.00E+00"))</f>
        <v>#DIV/0!</v>
      </c>
      <c r="BM225" s="37" t="e">
        <f>VALUE(TEXT((AF225*$U225/365*'TOX and EXPO INPUTS'!$E$33/'TOX and EXPO INPUTS'!$E$34),"0.00E+00"))</f>
        <v>#DIV/0!</v>
      </c>
      <c r="BN225" s="42" t="e">
        <f>VALUE(TEXT((AL225*$T225/365*'TOX and EXPO INPUTS'!$E$33/'TOX and EXPO INPUTS'!$E$34),"0.00E+00"))</f>
        <v>#DIV/0!</v>
      </c>
      <c r="BO225" s="37" t="e">
        <f>VALUE(TEXT((AM225*$T225/365*'TOX and EXPO INPUTS'!$E$33/'TOX and EXPO INPUTS'!$E$34),"0.00E+00"))</f>
        <v>#DIV/0!</v>
      </c>
      <c r="BP225" s="42" t="e">
        <f>VALUE(TEXT((AL225*$U225/365*'TOX and EXPO INPUTS'!$E$33/'TOX and EXPO INPUTS'!$E$34),"0.00E+00"))</f>
        <v>#DIV/0!</v>
      </c>
      <c r="BQ225" s="37" t="e">
        <f>VALUE(TEXT((AM225*$U225/365*'TOX and EXPO INPUTS'!$E$33/'TOX and EXPO INPUTS'!$E$34),"0.00E+00"))</f>
        <v>#DIV/0!</v>
      </c>
      <c r="BR225" s="42" t="e">
        <f>VALUE(TEXT((AP225*$T225/365*'TOX and EXPO INPUTS'!$E$33/'TOX and EXPO INPUTS'!$E$34),"0.00E+00"))</f>
        <v>#DIV/0!</v>
      </c>
      <c r="BS225" s="37" t="e">
        <f>VALUE(TEXT((AQ225*$T225/365*'TOX and EXPO INPUTS'!$E$33/'TOX and EXPO INPUTS'!$E$34),"0.00E+00"))</f>
        <v>#DIV/0!</v>
      </c>
      <c r="BT225" s="37" t="e">
        <f>VALUE(TEXT((AR225*$T225/365*'TOX and EXPO INPUTS'!$E$33/'TOX and EXPO INPUTS'!$E$34),"0.00E+00"))</f>
        <v>#DIV/0!</v>
      </c>
      <c r="BU225" s="37" t="e">
        <f>VALUE(TEXT((AS225*$T225/365*'TOX and EXPO INPUTS'!$E$33/'TOX and EXPO INPUTS'!$E$34),"0.00E+00"))</f>
        <v>#DIV/0!</v>
      </c>
      <c r="BV225" s="37" t="e">
        <f>VALUE(TEXT((AT225*$T225/365*'TOX and EXPO INPUTS'!$E$33/'TOX and EXPO INPUTS'!$E$34),"0.00E+00"))</f>
        <v>#DIV/0!</v>
      </c>
      <c r="BW225" s="37" t="e">
        <f>VALUE(TEXT((AU225*$T225/365*'TOX and EXPO INPUTS'!$E$33/'TOX and EXPO INPUTS'!$E$34),"0.00E+00"))</f>
        <v>#DIV/0!</v>
      </c>
      <c r="BX225" s="42" t="e">
        <f>VALUE(TEXT((AP225*$U225/365*'TOX and EXPO INPUTS'!$E$33/'TOX and EXPO INPUTS'!$E$34),"0.00E+00"))</f>
        <v>#DIV/0!</v>
      </c>
      <c r="BY225" s="37" t="e">
        <f>VALUE(TEXT((AQ225*$U225/365*'TOX and EXPO INPUTS'!$E$33/'TOX and EXPO INPUTS'!$E$34),"0.00E+00"))</f>
        <v>#DIV/0!</v>
      </c>
      <c r="BZ225" s="37" t="e">
        <f>VALUE(TEXT((AR225*$U225/365*'TOX and EXPO INPUTS'!$E$33/'TOX and EXPO INPUTS'!$E$34),"0.00E+00"))</f>
        <v>#DIV/0!</v>
      </c>
      <c r="CA225" s="37" t="e">
        <f>VALUE(TEXT((AS225*$U225/365*'TOX and EXPO INPUTS'!$E$33/'TOX and EXPO INPUTS'!$E$34),"0.00E+00"))</f>
        <v>#DIV/0!</v>
      </c>
      <c r="CB225" s="37" t="e">
        <f>VALUE(TEXT((AT225*$U225/365*'TOX and EXPO INPUTS'!$E$33/'TOX and EXPO INPUTS'!$E$34),"0.00E+00"))</f>
        <v>#DIV/0!</v>
      </c>
      <c r="CC225" s="37" t="e">
        <f>VALUE(TEXT((AU225*$U225/365*'TOX and EXPO INPUTS'!$E$33/'TOX and EXPO INPUTS'!$E$34),"0.00E+00"))</f>
        <v>#DIV/0!</v>
      </c>
      <c r="CD225" s="58" t="e">
        <f>VALUE(TEXT((BR225*'TOX and EXPO INPUTS'!$F$23),"0.00E+00"))</f>
        <v>#DIV/0!</v>
      </c>
      <c r="CE225" s="57" t="e">
        <f>VALUE(TEXT((BS225*'TOX and EXPO INPUTS'!$F$23),"0.00E+00"))</f>
        <v>#DIV/0!</v>
      </c>
      <c r="CF225" s="57" t="e">
        <f>VALUE(TEXT((BT225*'TOX and EXPO INPUTS'!$F$23),"0.00E+00"))</f>
        <v>#DIV/0!</v>
      </c>
      <c r="CG225" s="57" t="e">
        <f>VALUE(TEXT((BU225*'TOX and EXPO INPUTS'!$F$23),"0.00E+00"))</f>
        <v>#DIV/0!</v>
      </c>
      <c r="CH225" s="57" t="e">
        <f>VALUE(TEXT((BV225*'TOX and EXPO INPUTS'!$F$23),"0.00E+00"))</f>
        <v>#DIV/0!</v>
      </c>
      <c r="CI225" s="57" t="e">
        <f>VALUE(TEXT((BW225*'TOX and EXPO INPUTS'!$F$23),"0.00E+00"))</f>
        <v>#DIV/0!</v>
      </c>
      <c r="CJ225" s="58" t="e">
        <f>VALUE(TEXT((BX225*'TOX and EXPO INPUTS'!$F$23),"0.00E+00"))</f>
        <v>#DIV/0!</v>
      </c>
      <c r="CK225" s="57" t="e">
        <f>VALUE(TEXT((BY225*'TOX and EXPO INPUTS'!$F$23),"0.00E+00"))</f>
        <v>#DIV/0!</v>
      </c>
      <c r="CL225" s="57" t="e">
        <f>VALUE(TEXT((BZ225*'TOX and EXPO INPUTS'!$F$23),"0.00E+00"))</f>
        <v>#DIV/0!</v>
      </c>
      <c r="CM225" s="57" t="e">
        <f>VALUE(TEXT((CA225*'TOX and EXPO INPUTS'!$F$23),"0.00E+00"))</f>
        <v>#DIV/0!</v>
      </c>
      <c r="CN225" s="57" t="e">
        <f>VALUE(TEXT((CB225*'TOX and EXPO INPUTS'!$F$23),"0.00E+00"))</f>
        <v>#DIV/0!</v>
      </c>
      <c r="CO225" s="57" t="e">
        <f>VALUE(TEXT((CC225*'TOX and EXPO INPUTS'!$F$23),"0.00E+00"))</f>
        <v>#DIV/0!</v>
      </c>
      <c r="CP225" s="38" t="s">
        <v>106</v>
      </c>
      <c r="CQ225" s="34" t="s">
        <v>107</v>
      </c>
      <c r="CR225" s="34" t="s">
        <v>108</v>
      </c>
      <c r="CS225" s="39" t="s">
        <v>109</v>
      </c>
    </row>
    <row r="226" spans="1:97" ht="48" customHeight="1" x14ac:dyDescent="0.25">
      <c r="A226" s="34" t="s">
        <v>98</v>
      </c>
      <c r="B226" s="34" t="s">
        <v>99</v>
      </c>
      <c r="C226" s="34" t="s">
        <v>115</v>
      </c>
      <c r="D226" s="34" t="s">
        <v>442</v>
      </c>
      <c r="E226" s="39" t="s">
        <v>102</v>
      </c>
      <c r="F226" s="40" t="s">
        <v>140</v>
      </c>
      <c r="G226" s="43"/>
      <c r="H226" s="36" t="s">
        <v>104</v>
      </c>
      <c r="I226" s="67"/>
      <c r="J226" s="36" t="s">
        <v>105</v>
      </c>
      <c r="K226" s="100">
        <f>VLOOKUP(F226,'Amount Seed Planted_variables'!$A$3:$I$74,2,0)</f>
        <v>1000000</v>
      </c>
      <c r="L226" s="100">
        <f>VLOOKUP(F226,'Amount Seed Planted_variables'!$A$3:$I$74,3,0)</f>
        <v>1152000</v>
      </c>
      <c r="M226" s="36">
        <f t="shared" si="95"/>
        <v>0</v>
      </c>
      <c r="N226" s="35">
        <f t="shared" si="96"/>
        <v>0</v>
      </c>
      <c r="O226" s="101">
        <v>225</v>
      </c>
      <c r="P226" s="93">
        <f>VLOOKUP(F226,'Amount Seed Planted_variables'!$A$3:$I$74,4,0)</f>
        <v>69696</v>
      </c>
      <c r="Q226" s="93">
        <f>VLOOKUP(F226,'Amount Seed Planted_variables'!$A$3:$I$74,7,0)</f>
        <v>80</v>
      </c>
      <c r="R226" s="93">
        <f>VLOOKUP(F226,'Amount Seed Planted_variables'!$A$3:$I$74,8,0)</f>
        <v>5575680</v>
      </c>
      <c r="S226" s="87" t="str">
        <f t="shared" si="92"/>
        <v>NA</v>
      </c>
      <c r="T226" s="35">
        <v>10</v>
      </c>
      <c r="U226" s="35">
        <v>30</v>
      </c>
      <c r="V226" s="41">
        <v>3994</v>
      </c>
      <c r="W226" s="35">
        <v>797</v>
      </c>
      <c r="X226" s="35">
        <v>530</v>
      </c>
      <c r="Y226" s="41">
        <v>66</v>
      </c>
      <c r="Z226" s="35">
        <f t="shared" si="91"/>
        <v>6.6000000000000005</v>
      </c>
      <c r="AA226" s="42">
        <f t="shared" si="97"/>
        <v>0</v>
      </c>
      <c r="AB226" s="37">
        <f t="shared" si="98"/>
        <v>0</v>
      </c>
      <c r="AC226" s="37">
        <f t="shared" si="99"/>
        <v>0</v>
      </c>
      <c r="AD226" s="42" t="e">
        <f>VALUE(TEXT(((AA226*'TOX and EXPO INPUTS'!$F$13)/'TOX and EXPO INPUTS'!$E$27),"0.00E+00"))</f>
        <v>#DIV/0!</v>
      </c>
      <c r="AE226" s="37" t="e">
        <f>VALUE(TEXT(((AB226*'TOX and EXPO INPUTS'!$F$13)/'TOX and EXPO INPUTS'!$E$27),"0.00E+00"))</f>
        <v>#DIV/0!</v>
      </c>
      <c r="AF226" s="37" t="e">
        <f>VALUE(TEXT(((AC226*'TOX and EXPO INPUTS'!$F$13)/'TOX and EXPO INPUTS'!$E$27),"0.00E+00"))</f>
        <v>#DIV/0!</v>
      </c>
      <c r="AG226" s="42" t="e">
        <f>IF($E226="ST",VALUE(TEXT(('TOX and EXPO INPUTS'!$F$7/AD226),"0.0E+00")),IF($E226="IT",VALUE(TEXT(('TOX and EXPO INPUTS'!$F$10/AD226),"0.0E+00"))))</f>
        <v>#DIV/0!</v>
      </c>
      <c r="AH226" s="37" t="e">
        <f>IF($E226="ST",VALUE(TEXT(('TOX and EXPO INPUTS'!$F$7/AE226),"0.0E+00")),IF($E226="IT",VALUE(TEXT(('TOX and EXPO INPUTS'!$F$10/AE226),"0.0E+00"))))</f>
        <v>#DIV/0!</v>
      </c>
      <c r="AI226" s="37" t="e">
        <f>IF($E226="ST",VALUE(TEXT(('TOX and EXPO INPUTS'!$F$7/AF226),"0.0E+00")),IF($E226="IT",VALUE(TEXT(('TOX and EXPO INPUTS'!$F$10/AF226),"0.0E+00"))))</f>
        <v>#DIV/0!</v>
      </c>
      <c r="AJ226" s="42">
        <f t="shared" si="93"/>
        <v>0</v>
      </c>
      <c r="AK226" s="37">
        <f t="shared" si="94"/>
        <v>0</v>
      </c>
      <c r="AL226" s="42" t="e">
        <f>VALUE(TEXT(((AJ226*'TOX and EXPO INPUTS'!$F$21)/'TOX and EXPO INPUTS'!$E$29),"0.00E+00"))</f>
        <v>#DIV/0!</v>
      </c>
      <c r="AM226" s="37" t="e">
        <f>VALUE(TEXT(((AK226*'TOX and EXPO INPUTS'!$F$21)/'TOX and EXPO INPUTS'!$E$29),"0.00E+00"))</f>
        <v>#DIV/0!</v>
      </c>
      <c r="AN226" s="42" t="e">
        <f>IF($E226="ST",VALUE(TEXT(('TOX and EXPO INPUTS'!$F$15/AL226),"0.0E+00")),IF($E226="IT",VALUE(TEXT(('TOX and EXPO INPUTS'!$F$18/AL226),"0.0E+00"))))</f>
        <v>#DIV/0!</v>
      </c>
      <c r="AO226" s="37" t="e">
        <f>IF($E226="ST",VALUE(TEXT(('TOX and EXPO INPUTS'!$F$15/AM226),"0.0E+00")),IF($E226="IT",VALUE(TEXT(('TOX and EXPO INPUTS'!$F$18/AM226),"0.0E+00"))))</f>
        <v>#DIV/0!</v>
      </c>
      <c r="AP226" s="42" t="e">
        <f t="shared" si="79"/>
        <v>#DIV/0!</v>
      </c>
      <c r="AQ226" s="37" t="e">
        <f t="shared" si="80"/>
        <v>#DIV/0!</v>
      </c>
      <c r="AR226" s="37" t="e">
        <f t="shared" si="81"/>
        <v>#DIV/0!</v>
      </c>
      <c r="AS226" s="37" t="e">
        <f t="shared" si="82"/>
        <v>#DIV/0!</v>
      </c>
      <c r="AT226" s="37" t="e">
        <f t="shared" si="83"/>
        <v>#DIV/0!</v>
      </c>
      <c r="AU226" s="37" t="e">
        <f t="shared" si="84"/>
        <v>#DIV/0!</v>
      </c>
      <c r="AV226" s="42" t="e">
        <f t="shared" si="85"/>
        <v>#DIV/0!</v>
      </c>
      <c r="AW226" s="37" t="e">
        <f t="shared" si="86"/>
        <v>#DIV/0!</v>
      </c>
      <c r="AX226" s="37" t="e">
        <f t="shared" si="87"/>
        <v>#DIV/0!</v>
      </c>
      <c r="AY226" s="37" t="e">
        <f t="shared" si="88"/>
        <v>#DIV/0!</v>
      </c>
      <c r="AZ226" s="37" t="e">
        <f t="shared" si="89"/>
        <v>#DIV/0!</v>
      </c>
      <c r="BA226" s="37" t="e">
        <f t="shared" si="90"/>
        <v>#DIV/0!</v>
      </c>
      <c r="BB226" s="42" t="e">
        <f>IF($E226="ST",VALUE(TEXT((1/(('TOX and EXPO INPUTS'!$F$9/AG226)+('TOX and EXPO INPUTS'!$F$17/AN226))),"0.0E+00")),IF($E226="IT",VALUE(TEXT((1/(('TOX and EXPO INPUTS'!$F$12/AG226)+('TOX and EXPO INPUTS'!$F$20/AN226))),"0.0E+00"))))</f>
        <v>#DIV/0!</v>
      </c>
      <c r="BC226" s="37" t="e">
        <f>IF($E226="ST",VALUE(TEXT((1/(('TOX and EXPO INPUTS'!$F$9/AH226)+('TOX and EXPO INPUTS'!$F$17/AN226))),"0.0E+00")),IF($E226="IT",VALUE(TEXT((1/(('TOX and EXPO INPUTS'!$F$12/AH226)+('TOX and EXPO INPUTS'!$F$20/AN226))),"0.0E+00"))))</f>
        <v>#DIV/0!</v>
      </c>
      <c r="BD226" s="37" t="e">
        <f>IF($E226="ST",VALUE(TEXT((1/(('TOX and EXPO INPUTS'!$F$9/AI226)+('TOX and EXPO INPUTS'!$F$17/AN226))),"0.0E+00")),IF($E226="IT",VALUE(TEXT((1/(('TOX and EXPO INPUTS'!$F$12/AI226)+('TOX and EXPO INPUTS'!$F$20/AN226))),"0.0E+00"))))</f>
        <v>#DIV/0!</v>
      </c>
      <c r="BE226" s="37" t="e">
        <f>IF($E226="ST",VALUE(TEXT((1/(('TOX and EXPO INPUTS'!$F$9/AG226)+('TOX and EXPO INPUTS'!$F$17/AO226))),"0.0E+00")),IF($E226="IT",VALUE(TEXT((1/(('TOX and EXPO INPUTS'!$F$12/AG226)+('TOX and EXPO INPUTS'!$F$20/AO226))),"0.0E+00"))))</f>
        <v>#DIV/0!</v>
      </c>
      <c r="BF226" s="37" t="e">
        <f>IF($E226="ST",VALUE(TEXT((1/(('TOX and EXPO INPUTS'!$F$9/AH226)+('TOX and EXPO INPUTS'!$F$17/AO226))),"0.0E+00")),IF($E226="IT",VALUE(TEXT((1/(('TOX and EXPO INPUTS'!$F$12/AH226)+('TOX and EXPO INPUTS'!$F$20/AO226))),"0.0E+00"))))</f>
        <v>#DIV/0!</v>
      </c>
      <c r="BG226" s="37" t="e">
        <f>IF($E226="ST",VALUE(TEXT((1/(('TOX and EXPO INPUTS'!$F$9/AI226)+('TOX and EXPO INPUTS'!$F$17/AO226))),"0.0E+00")),IF($E226="IT",VALUE(TEXT((1/(('TOX and EXPO INPUTS'!$F$12/AI226)+('TOX and EXPO INPUTS'!$F$20/AO226))),"0.0E+00"))))</f>
        <v>#DIV/0!</v>
      </c>
      <c r="BH226" s="42" t="e">
        <f>VALUE(TEXT((AD226*$T226/365*'TOX and EXPO INPUTS'!$E$33/'TOX and EXPO INPUTS'!$E$34),"0.00E+00"))</f>
        <v>#DIV/0!</v>
      </c>
      <c r="BI226" s="37" t="e">
        <f>VALUE(TEXT((AE226*$T226/365*'TOX and EXPO INPUTS'!$E$33/'TOX and EXPO INPUTS'!$E$34),"0.00E+00"))</f>
        <v>#DIV/0!</v>
      </c>
      <c r="BJ226" s="37" t="e">
        <f>VALUE(TEXT((AF226*$T226/365*'TOX and EXPO INPUTS'!$E$33/'TOX and EXPO INPUTS'!$E$34),"0.00E+00"))</f>
        <v>#DIV/0!</v>
      </c>
      <c r="BK226" s="42" t="e">
        <f>VALUE(TEXT((AD226*$U226/365*'TOX and EXPO INPUTS'!$E$33/'TOX and EXPO INPUTS'!$E$34),"0.00E+00"))</f>
        <v>#DIV/0!</v>
      </c>
      <c r="BL226" s="37" t="e">
        <f>VALUE(TEXT((AE226*$U226/365*'TOX and EXPO INPUTS'!$E$33/'TOX and EXPO INPUTS'!$E$34),"0.00E+00"))</f>
        <v>#DIV/0!</v>
      </c>
      <c r="BM226" s="37" t="e">
        <f>VALUE(TEXT((AF226*$U226/365*'TOX and EXPO INPUTS'!$E$33/'TOX and EXPO INPUTS'!$E$34),"0.00E+00"))</f>
        <v>#DIV/0!</v>
      </c>
      <c r="BN226" s="42" t="e">
        <f>VALUE(TEXT((AL226*$T226/365*'TOX and EXPO INPUTS'!$E$33/'TOX and EXPO INPUTS'!$E$34),"0.00E+00"))</f>
        <v>#DIV/0!</v>
      </c>
      <c r="BO226" s="37" t="e">
        <f>VALUE(TEXT((AM226*$T226/365*'TOX and EXPO INPUTS'!$E$33/'TOX and EXPO INPUTS'!$E$34),"0.00E+00"))</f>
        <v>#DIV/0!</v>
      </c>
      <c r="BP226" s="42" t="e">
        <f>VALUE(TEXT((AL226*$U226/365*'TOX and EXPO INPUTS'!$E$33/'TOX and EXPO INPUTS'!$E$34),"0.00E+00"))</f>
        <v>#DIV/0!</v>
      </c>
      <c r="BQ226" s="37" t="e">
        <f>VALUE(TEXT((AM226*$U226/365*'TOX and EXPO INPUTS'!$E$33/'TOX and EXPO INPUTS'!$E$34),"0.00E+00"))</f>
        <v>#DIV/0!</v>
      </c>
      <c r="BR226" s="42" t="e">
        <f>VALUE(TEXT((AP226*$T226/365*'TOX and EXPO INPUTS'!$E$33/'TOX and EXPO INPUTS'!$E$34),"0.00E+00"))</f>
        <v>#DIV/0!</v>
      </c>
      <c r="BS226" s="37" t="e">
        <f>VALUE(TEXT((AQ226*$T226/365*'TOX and EXPO INPUTS'!$E$33/'TOX and EXPO INPUTS'!$E$34),"0.00E+00"))</f>
        <v>#DIV/0!</v>
      </c>
      <c r="BT226" s="37" t="e">
        <f>VALUE(TEXT((AR226*$T226/365*'TOX and EXPO INPUTS'!$E$33/'TOX and EXPO INPUTS'!$E$34),"0.00E+00"))</f>
        <v>#DIV/0!</v>
      </c>
      <c r="BU226" s="37" t="e">
        <f>VALUE(TEXT((AS226*$T226/365*'TOX and EXPO INPUTS'!$E$33/'TOX and EXPO INPUTS'!$E$34),"0.00E+00"))</f>
        <v>#DIV/0!</v>
      </c>
      <c r="BV226" s="37" t="e">
        <f>VALUE(TEXT((AT226*$T226/365*'TOX and EXPO INPUTS'!$E$33/'TOX and EXPO INPUTS'!$E$34),"0.00E+00"))</f>
        <v>#DIV/0!</v>
      </c>
      <c r="BW226" s="37" t="e">
        <f>VALUE(TEXT((AU226*$T226/365*'TOX and EXPO INPUTS'!$E$33/'TOX and EXPO INPUTS'!$E$34),"0.00E+00"))</f>
        <v>#DIV/0!</v>
      </c>
      <c r="BX226" s="42" t="e">
        <f>VALUE(TEXT((AP226*$U226/365*'TOX and EXPO INPUTS'!$E$33/'TOX and EXPO INPUTS'!$E$34),"0.00E+00"))</f>
        <v>#DIV/0!</v>
      </c>
      <c r="BY226" s="37" t="e">
        <f>VALUE(TEXT((AQ226*$U226/365*'TOX and EXPO INPUTS'!$E$33/'TOX and EXPO INPUTS'!$E$34),"0.00E+00"))</f>
        <v>#DIV/0!</v>
      </c>
      <c r="BZ226" s="37" t="e">
        <f>VALUE(TEXT((AR226*$U226/365*'TOX and EXPO INPUTS'!$E$33/'TOX and EXPO INPUTS'!$E$34),"0.00E+00"))</f>
        <v>#DIV/0!</v>
      </c>
      <c r="CA226" s="37" t="e">
        <f>VALUE(TEXT((AS226*$U226/365*'TOX and EXPO INPUTS'!$E$33/'TOX and EXPO INPUTS'!$E$34),"0.00E+00"))</f>
        <v>#DIV/0!</v>
      </c>
      <c r="CB226" s="37" t="e">
        <f>VALUE(TEXT((AT226*$U226/365*'TOX and EXPO INPUTS'!$E$33/'TOX and EXPO INPUTS'!$E$34),"0.00E+00"))</f>
        <v>#DIV/0!</v>
      </c>
      <c r="CC226" s="37" t="e">
        <f>VALUE(TEXT((AU226*$U226/365*'TOX and EXPO INPUTS'!$E$33/'TOX and EXPO INPUTS'!$E$34),"0.00E+00"))</f>
        <v>#DIV/0!</v>
      </c>
      <c r="CD226" s="58" t="e">
        <f>VALUE(TEXT((BR226*'TOX and EXPO INPUTS'!$F$23),"0.00E+00"))</f>
        <v>#DIV/0!</v>
      </c>
      <c r="CE226" s="57" t="e">
        <f>VALUE(TEXT((BS226*'TOX and EXPO INPUTS'!$F$23),"0.00E+00"))</f>
        <v>#DIV/0!</v>
      </c>
      <c r="CF226" s="57" t="e">
        <f>VALUE(TEXT((BT226*'TOX and EXPO INPUTS'!$F$23),"0.00E+00"))</f>
        <v>#DIV/0!</v>
      </c>
      <c r="CG226" s="57" t="e">
        <f>VALUE(TEXT((BU226*'TOX and EXPO INPUTS'!$F$23),"0.00E+00"))</f>
        <v>#DIV/0!</v>
      </c>
      <c r="CH226" s="57" t="e">
        <f>VALUE(TEXT((BV226*'TOX and EXPO INPUTS'!$F$23),"0.00E+00"))</f>
        <v>#DIV/0!</v>
      </c>
      <c r="CI226" s="57" t="e">
        <f>VALUE(TEXT((BW226*'TOX and EXPO INPUTS'!$F$23),"0.00E+00"))</f>
        <v>#DIV/0!</v>
      </c>
      <c r="CJ226" s="58" t="e">
        <f>VALUE(TEXT((BX226*'TOX and EXPO INPUTS'!$F$23),"0.00E+00"))</f>
        <v>#DIV/0!</v>
      </c>
      <c r="CK226" s="57" t="e">
        <f>VALUE(TEXT((BY226*'TOX and EXPO INPUTS'!$F$23),"0.00E+00"))</f>
        <v>#DIV/0!</v>
      </c>
      <c r="CL226" s="57" t="e">
        <f>VALUE(TEXT((BZ226*'TOX and EXPO INPUTS'!$F$23),"0.00E+00"))</f>
        <v>#DIV/0!</v>
      </c>
      <c r="CM226" s="57" t="e">
        <f>VALUE(TEXT((CA226*'TOX and EXPO INPUTS'!$F$23),"0.00E+00"))</f>
        <v>#DIV/0!</v>
      </c>
      <c r="CN226" s="57" t="e">
        <f>VALUE(TEXT((CB226*'TOX and EXPO INPUTS'!$F$23),"0.00E+00"))</f>
        <v>#DIV/0!</v>
      </c>
      <c r="CO226" s="57" t="e">
        <f>VALUE(TEXT((CC226*'TOX and EXPO INPUTS'!$F$23),"0.00E+00"))</f>
        <v>#DIV/0!</v>
      </c>
      <c r="CP226" s="38" t="s">
        <v>106</v>
      </c>
      <c r="CQ226" s="34" t="s">
        <v>107</v>
      </c>
      <c r="CR226" s="34" t="s">
        <v>108</v>
      </c>
      <c r="CS226" s="39" t="s">
        <v>109</v>
      </c>
    </row>
    <row r="227" spans="1:97" ht="48" customHeight="1" x14ac:dyDescent="0.25">
      <c r="A227" s="34" t="s">
        <v>98</v>
      </c>
      <c r="B227" s="34" t="s">
        <v>99</v>
      </c>
      <c r="C227" s="34" t="s">
        <v>115</v>
      </c>
      <c r="D227" s="34" t="s">
        <v>101</v>
      </c>
      <c r="E227" s="39" t="s">
        <v>112</v>
      </c>
      <c r="F227" s="40" t="s">
        <v>140</v>
      </c>
      <c r="G227" s="43"/>
      <c r="H227" s="36" t="s">
        <v>104</v>
      </c>
      <c r="I227" s="67"/>
      <c r="J227" s="36" t="s">
        <v>105</v>
      </c>
      <c r="K227" s="100">
        <f>VLOOKUP(F227,'Amount Seed Planted_variables'!$A$3:$I$74,2,0)</f>
        <v>1000000</v>
      </c>
      <c r="L227" s="100">
        <f>VLOOKUP(F227,'Amount Seed Planted_variables'!$A$3:$I$74,3,0)</f>
        <v>1152000</v>
      </c>
      <c r="M227" s="36">
        <f t="shared" si="95"/>
        <v>0</v>
      </c>
      <c r="N227" s="35">
        <f t="shared" si="96"/>
        <v>0</v>
      </c>
      <c r="O227" s="101">
        <v>225</v>
      </c>
      <c r="P227" s="93">
        <f>VLOOKUP(F227,'Amount Seed Planted_variables'!$A$3:$I$74,4,0)</f>
        <v>69696</v>
      </c>
      <c r="Q227" s="93">
        <f>VLOOKUP(F227,'Amount Seed Planted_variables'!$A$3:$I$74,7,0)</f>
        <v>80</v>
      </c>
      <c r="R227" s="93">
        <f>VLOOKUP(F227,'Amount Seed Planted_variables'!$A$3:$I$74,8,0)</f>
        <v>5575680</v>
      </c>
      <c r="S227" s="87" t="str">
        <f t="shared" si="92"/>
        <v>NA</v>
      </c>
      <c r="T227" s="35">
        <v>10</v>
      </c>
      <c r="U227" s="35">
        <v>30</v>
      </c>
      <c r="V227" s="41">
        <v>349</v>
      </c>
      <c r="W227" s="35">
        <v>51.2</v>
      </c>
      <c r="X227" s="35">
        <v>42.2</v>
      </c>
      <c r="Y227" s="41">
        <v>1.2</v>
      </c>
      <c r="Z227" s="35">
        <f t="shared" si="91"/>
        <v>0.12</v>
      </c>
      <c r="AA227" s="42">
        <f t="shared" si="97"/>
        <v>0</v>
      </c>
      <c r="AB227" s="37">
        <f t="shared" si="98"/>
        <v>0</v>
      </c>
      <c r="AC227" s="37">
        <f t="shared" si="99"/>
        <v>0</v>
      </c>
      <c r="AD227" s="42" t="e">
        <f>VALUE(TEXT(((AA227*'TOX and EXPO INPUTS'!$F$13)/'TOX and EXPO INPUTS'!$E$27),"0.00E+00"))</f>
        <v>#DIV/0!</v>
      </c>
      <c r="AE227" s="37" t="e">
        <f>VALUE(TEXT(((AB227*'TOX and EXPO INPUTS'!$F$13)/'TOX and EXPO INPUTS'!$E$27),"0.00E+00"))</f>
        <v>#DIV/0!</v>
      </c>
      <c r="AF227" s="37" t="e">
        <f>VALUE(TEXT(((AC227*'TOX and EXPO INPUTS'!$F$13)/'TOX and EXPO INPUTS'!$E$27),"0.00E+00"))</f>
        <v>#DIV/0!</v>
      </c>
      <c r="AG227" s="42" t="e">
        <f>IF($E227="ST",VALUE(TEXT(('TOX and EXPO INPUTS'!$F$7/AD227),"0.0E+00")),IF($E227="IT",VALUE(TEXT(('TOX and EXPO INPUTS'!$F$10/AD227),"0.0E+00"))))</f>
        <v>#DIV/0!</v>
      </c>
      <c r="AH227" s="37" t="e">
        <f>IF($E227="ST",VALUE(TEXT(('TOX and EXPO INPUTS'!$F$7/AE227),"0.0E+00")),IF($E227="IT",VALUE(TEXT(('TOX and EXPO INPUTS'!$F$10/AE227),"0.0E+00"))))</f>
        <v>#DIV/0!</v>
      </c>
      <c r="AI227" s="37" t="e">
        <f>IF($E227="ST",VALUE(TEXT(('TOX and EXPO INPUTS'!$F$7/AF227),"0.0E+00")),IF($E227="IT",VALUE(TEXT(('TOX and EXPO INPUTS'!$F$10/AF227),"0.0E+00"))))</f>
        <v>#DIV/0!</v>
      </c>
      <c r="AJ227" s="42">
        <f t="shared" si="93"/>
        <v>0</v>
      </c>
      <c r="AK227" s="37">
        <f t="shared" si="94"/>
        <v>0</v>
      </c>
      <c r="AL227" s="42" t="e">
        <f>VALUE(TEXT(((AJ227*'TOX and EXPO INPUTS'!$F$21)/'TOX and EXPO INPUTS'!$E$29),"0.00E+00"))</f>
        <v>#DIV/0!</v>
      </c>
      <c r="AM227" s="37" t="e">
        <f>VALUE(TEXT(((AK227*'TOX and EXPO INPUTS'!$F$21)/'TOX and EXPO INPUTS'!$E$29),"0.00E+00"))</f>
        <v>#DIV/0!</v>
      </c>
      <c r="AN227" s="42" t="e">
        <f>IF($E227="ST",VALUE(TEXT(('TOX and EXPO INPUTS'!$F$15/AL227),"0.0E+00")),IF($E227="IT",VALUE(TEXT(('TOX and EXPO INPUTS'!$F$18/AL227),"0.0E+00"))))</f>
        <v>#DIV/0!</v>
      </c>
      <c r="AO227" s="37" t="e">
        <f>IF($E227="ST",VALUE(TEXT(('TOX and EXPO INPUTS'!$F$15/AM227),"0.0E+00")),IF($E227="IT",VALUE(TEXT(('TOX and EXPO INPUTS'!$F$18/AM227),"0.0E+00"))))</f>
        <v>#DIV/0!</v>
      </c>
      <c r="AP227" s="42" t="e">
        <f t="shared" si="79"/>
        <v>#DIV/0!</v>
      </c>
      <c r="AQ227" s="37" t="e">
        <f t="shared" si="80"/>
        <v>#DIV/0!</v>
      </c>
      <c r="AR227" s="37" t="e">
        <f t="shared" si="81"/>
        <v>#DIV/0!</v>
      </c>
      <c r="AS227" s="37" t="e">
        <f t="shared" si="82"/>
        <v>#DIV/0!</v>
      </c>
      <c r="AT227" s="37" t="e">
        <f t="shared" si="83"/>
        <v>#DIV/0!</v>
      </c>
      <c r="AU227" s="37" t="e">
        <f t="shared" si="84"/>
        <v>#DIV/0!</v>
      </c>
      <c r="AV227" s="42" t="e">
        <f t="shared" si="85"/>
        <v>#DIV/0!</v>
      </c>
      <c r="AW227" s="37" t="e">
        <f t="shared" si="86"/>
        <v>#DIV/0!</v>
      </c>
      <c r="AX227" s="37" t="e">
        <f t="shared" si="87"/>
        <v>#DIV/0!</v>
      </c>
      <c r="AY227" s="37" t="e">
        <f t="shared" si="88"/>
        <v>#DIV/0!</v>
      </c>
      <c r="AZ227" s="37" t="e">
        <f t="shared" si="89"/>
        <v>#DIV/0!</v>
      </c>
      <c r="BA227" s="37" t="e">
        <f t="shared" si="90"/>
        <v>#DIV/0!</v>
      </c>
      <c r="BB227" s="42" t="e">
        <f>IF($E227="ST",VALUE(TEXT((1/(('TOX and EXPO INPUTS'!$F$9/AG227)+('TOX and EXPO INPUTS'!$F$17/AN227))),"0.0E+00")),IF($E227="IT",VALUE(TEXT((1/(('TOX and EXPO INPUTS'!$F$12/AG227)+('TOX and EXPO INPUTS'!$F$20/AN227))),"0.0E+00"))))</f>
        <v>#DIV/0!</v>
      </c>
      <c r="BC227" s="37" t="e">
        <f>IF($E227="ST",VALUE(TEXT((1/(('TOX and EXPO INPUTS'!$F$9/AH227)+('TOX and EXPO INPUTS'!$F$17/AN227))),"0.0E+00")),IF($E227="IT",VALUE(TEXT((1/(('TOX and EXPO INPUTS'!$F$12/AH227)+('TOX and EXPO INPUTS'!$F$20/AN227))),"0.0E+00"))))</f>
        <v>#DIV/0!</v>
      </c>
      <c r="BD227" s="37" t="e">
        <f>IF($E227="ST",VALUE(TEXT((1/(('TOX and EXPO INPUTS'!$F$9/AI227)+('TOX and EXPO INPUTS'!$F$17/AN227))),"0.0E+00")),IF($E227="IT",VALUE(TEXT((1/(('TOX and EXPO INPUTS'!$F$12/AI227)+('TOX and EXPO INPUTS'!$F$20/AN227))),"0.0E+00"))))</f>
        <v>#DIV/0!</v>
      </c>
      <c r="BE227" s="37" t="e">
        <f>IF($E227="ST",VALUE(TEXT((1/(('TOX and EXPO INPUTS'!$F$9/AG227)+('TOX and EXPO INPUTS'!$F$17/AO227))),"0.0E+00")),IF($E227="IT",VALUE(TEXT((1/(('TOX and EXPO INPUTS'!$F$12/AG227)+('TOX and EXPO INPUTS'!$F$20/AO227))),"0.0E+00"))))</f>
        <v>#DIV/0!</v>
      </c>
      <c r="BF227" s="37" t="e">
        <f>IF($E227="ST",VALUE(TEXT((1/(('TOX and EXPO INPUTS'!$F$9/AH227)+('TOX and EXPO INPUTS'!$F$17/AO227))),"0.0E+00")),IF($E227="IT",VALUE(TEXT((1/(('TOX and EXPO INPUTS'!$F$12/AH227)+('TOX and EXPO INPUTS'!$F$20/AO227))),"0.0E+00"))))</f>
        <v>#DIV/0!</v>
      </c>
      <c r="BG227" s="37" t="e">
        <f>IF($E227="ST",VALUE(TEXT((1/(('TOX and EXPO INPUTS'!$F$9/AI227)+('TOX and EXPO INPUTS'!$F$17/AO227))),"0.0E+00")),IF($E227="IT",VALUE(TEXT((1/(('TOX and EXPO INPUTS'!$F$12/AI227)+('TOX and EXPO INPUTS'!$F$20/AO227))),"0.0E+00"))))</f>
        <v>#DIV/0!</v>
      </c>
      <c r="BH227" s="42" t="e">
        <f>VALUE(TEXT((AD227*$T227/365*'TOX and EXPO INPUTS'!$E$33/'TOX and EXPO INPUTS'!$E$34),"0.00E+00"))</f>
        <v>#DIV/0!</v>
      </c>
      <c r="BI227" s="37" t="e">
        <f>VALUE(TEXT((AE227*$T227/365*'TOX and EXPO INPUTS'!$E$33/'TOX and EXPO INPUTS'!$E$34),"0.00E+00"))</f>
        <v>#DIV/0!</v>
      </c>
      <c r="BJ227" s="37" t="e">
        <f>VALUE(TEXT((AF227*$T227/365*'TOX and EXPO INPUTS'!$E$33/'TOX and EXPO INPUTS'!$E$34),"0.00E+00"))</f>
        <v>#DIV/0!</v>
      </c>
      <c r="BK227" s="42" t="e">
        <f>VALUE(TEXT((AD227*$U227/365*'TOX and EXPO INPUTS'!$E$33/'TOX and EXPO INPUTS'!$E$34),"0.00E+00"))</f>
        <v>#DIV/0!</v>
      </c>
      <c r="BL227" s="37" t="e">
        <f>VALUE(TEXT((AE227*$U227/365*'TOX and EXPO INPUTS'!$E$33/'TOX and EXPO INPUTS'!$E$34),"0.00E+00"))</f>
        <v>#DIV/0!</v>
      </c>
      <c r="BM227" s="37" t="e">
        <f>VALUE(TEXT((AF227*$U227/365*'TOX and EXPO INPUTS'!$E$33/'TOX and EXPO INPUTS'!$E$34),"0.00E+00"))</f>
        <v>#DIV/0!</v>
      </c>
      <c r="BN227" s="42" t="e">
        <f>VALUE(TEXT((AL227*$T227/365*'TOX and EXPO INPUTS'!$E$33/'TOX and EXPO INPUTS'!$E$34),"0.00E+00"))</f>
        <v>#DIV/0!</v>
      </c>
      <c r="BO227" s="37" t="e">
        <f>VALUE(TEXT((AM227*$T227/365*'TOX and EXPO INPUTS'!$E$33/'TOX and EXPO INPUTS'!$E$34),"0.00E+00"))</f>
        <v>#DIV/0!</v>
      </c>
      <c r="BP227" s="42" t="e">
        <f>VALUE(TEXT((AL227*$U227/365*'TOX and EXPO INPUTS'!$E$33/'TOX and EXPO INPUTS'!$E$34),"0.00E+00"))</f>
        <v>#DIV/0!</v>
      </c>
      <c r="BQ227" s="37" t="e">
        <f>VALUE(TEXT((AM227*$U227/365*'TOX and EXPO INPUTS'!$E$33/'TOX and EXPO INPUTS'!$E$34),"0.00E+00"))</f>
        <v>#DIV/0!</v>
      </c>
      <c r="BR227" s="42" t="e">
        <f>VALUE(TEXT((AP227*$T227/365*'TOX and EXPO INPUTS'!$E$33/'TOX and EXPO INPUTS'!$E$34),"0.00E+00"))</f>
        <v>#DIV/0!</v>
      </c>
      <c r="BS227" s="37" t="e">
        <f>VALUE(TEXT((AQ227*$T227/365*'TOX and EXPO INPUTS'!$E$33/'TOX and EXPO INPUTS'!$E$34),"0.00E+00"))</f>
        <v>#DIV/0!</v>
      </c>
      <c r="BT227" s="37" t="e">
        <f>VALUE(TEXT((AR227*$T227/365*'TOX and EXPO INPUTS'!$E$33/'TOX and EXPO INPUTS'!$E$34),"0.00E+00"))</f>
        <v>#DIV/0!</v>
      </c>
      <c r="BU227" s="37" t="e">
        <f>VALUE(TEXT((AS227*$T227/365*'TOX and EXPO INPUTS'!$E$33/'TOX and EXPO INPUTS'!$E$34),"0.00E+00"))</f>
        <v>#DIV/0!</v>
      </c>
      <c r="BV227" s="37" t="e">
        <f>VALUE(TEXT((AT227*$T227/365*'TOX and EXPO INPUTS'!$E$33/'TOX and EXPO INPUTS'!$E$34),"0.00E+00"))</f>
        <v>#DIV/0!</v>
      </c>
      <c r="BW227" s="37" t="e">
        <f>VALUE(TEXT((AU227*$T227/365*'TOX and EXPO INPUTS'!$E$33/'TOX and EXPO INPUTS'!$E$34),"0.00E+00"))</f>
        <v>#DIV/0!</v>
      </c>
      <c r="BX227" s="42" t="e">
        <f>VALUE(TEXT((AP227*$U227/365*'TOX and EXPO INPUTS'!$E$33/'TOX and EXPO INPUTS'!$E$34),"0.00E+00"))</f>
        <v>#DIV/0!</v>
      </c>
      <c r="BY227" s="37" t="e">
        <f>VALUE(TEXT((AQ227*$U227/365*'TOX and EXPO INPUTS'!$E$33/'TOX and EXPO INPUTS'!$E$34),"0.00E+00"))</f>
        <v>#DIV/0!</v>
      </c>
      <c r="BZ227" s="37" t="e">
        <f>VALUE(TEXT((AR227*$U227/365*'TOX and EXPO INPUTS'!$E$33/'TOX and EXPO INPUTS'!$E$34),"0.00E+00"))</f>
        <v>#DIV/0!</v>
      </c>
      <c r="CA227" s="37" t="e">
        <f>VALUE(TEXT((AS227*$U227/365*'TOX and EXPO INPUTS'!$E$33/'TOX and EXPO INPUTS'!$E$34),"0.00E+00"))</f>
        <v>#DIV/0!</v>
      </c>
      <c r="CB227" s="37" t="e">
        <f>VALUE(TEXT((AT227*$U227/365*'TOX and EXPO INPUTS'!$E$33/'TOX and EXPO INPUTS'!$E$34),"0.00E+00"))</f>
        <v>#DIV/0!</v>
      </c>
      <c r="CC227" s="37" t="e">
        <f>VALUE(TEXT((AU227*$U227/365*'TOX and EXPO INPUTS'!$E$33/'TOX and EXPO INPUTS'!$E$34),"0.00E+00"))</f>
        <v>#DIV/0!</v>
      </c>
      <c r="CD227" s="58" t="e">
        <f>VALUE(TEXT((BR227*'TOX and EXPO INPUTS'!$F$23),"0.00E+00"))</f>
        <v>#DIV/0!</v>
      </c>
      <c r="CE227" s="57" t="e">
        <f>VALUE(TEXT((BS227*'TOX and EXPO INPUTS'!$F$23),"0.00E+00"))</f>
        <v>#DIV/0!</v>
      </c>
      <c r="CF227" s="57" t="e">
        <f>VALUE(TEXT((BT227*'TOX and EXPO INPUTS'!$F$23),"0.00E+00"))</f>
        <v>#DIV/0!</v>
      </c>
      <c r="CG227" s="57" t="e">
        <f>VALUE(TEXT((BU227*'TOX and EXPO INPUTS'!$F$23),"0.00E+00"))</f>
        <v>#DIV/0!</v>
      </c>
      <c r="CH227" s="57" t="e">
        <f>VALUE(TEXT((BV227*'TOX and EXPO INPUTS'!$F$23),"0.00E+00"))</f>
        <v>#DIV/0!</v>
      </c>
      <c r="CI227" s="57" t="e">
        <f>VALUE(TEXT((BW227*'TOX and EXPO INPUTS'!$F$23),"0.00E+00"))</f>
        <v>#DIV/0!</v>
      </c>
      <c r="CJ227" s="58" t="e">
        <f>VALUE(TEXT((BX227*'TOX and EXPO INPUTS'!$F$23),"0.00E+00"))</f>
        <v>#DIV/0!</v>
      </c>
      <c r="CK227" s="57" t="e">
        <f>VALUE(TEXT((BY227*'TOX and EXPO INPUTS'!$F$23),"0.00E+00"))</f>
        <v>#DIV/0!</v>
      </c>
      <c r="CL227" s="57" t="e">
        <f>VALUE(TEXT((BZ227*'TOX and EXPO INPUTS'!$F$23),"0.00E+00"))</f>
        <v>#DIV/0!</v>
      </c>
      <c r="CM227" s="57" t="e">
        <f>VALUE(TEXT((CA227*'TOX and EXPO INPUTS'!$F$23),"0.00E+00"))</f>
        <v>#DIV/0!</v>
      </c>
      <c r="CN227" s="57" t="e">
        <f>VALUE(TEXT((CB227*'TOX and EXPO INPUTS'!$F$23),"0.00E+00"))</f>
        <v>#DIV/0!</v>
      </c>
      <c r="CO227" s="57" t="e">
        <f>VALUE(TEXT((CC227*'TOX and EXPO INPUTS'!$F$23),"0.00E+00"))</f>
        <v>#DIV/0!</v>
      </c>
      <c r="CP227" s="38" t="s">
        <v>106</v>
      </c>
      <c r="CQ227" s="34" t="s">
        <v>107</v>
      </c>
      <c r="CR227" s="34" t="s">
        <v>108</v>
      </c>
      <c r="CS227" s="39" t="s">
        <v>109</v>
      </c>
    </row>
    <row r="228" spans="1:97" ht="48" customHeight="1" x14ac:dyDescent="0.25">
      <c r="A228" s="34" t="s">
        <v>98</v>
      </c>
      <c r="B228" s="34" t="s">
        <v>99</v>
      </c>
      <c r="C228" s="34" t="s">
        <v>115</v>
      </c>
      <c r="D228" s="34" t="s">
        <v>110</v>
      </c>
      <c r="E228" s="39" t="s">
        <v>112</v>
      </c>
      <c r="F228" s="40" t="s">
        <v>140</v>
      </c>
      <c r="G228" s="43"/>
      <c r="H228" s="36" t="s">
        <v>104</v>
      </c>
      <c r="I228" s="67"/>
      <c r="J228" s="36" t="s">
        <v>105</v>
      </c>
      <c r="K228" s="100">
        <f>VLOOKUP(F228,'Amount Seed Planted_variables'!$A$3:$I$74,2,0)</f>
        <v>1000000</v>
      </c>
      <c r="L228" s="100">
        <f>VLOOKUP(F228,'Amount Seed Planted_variables'!$A$3:$I$74,3,0)</f>
        <v>1152000</v>
      </c>
      <c r="M228" s="36">
        <f t="shared" si="95"/>
        <v>0</v>
      </c>
      <c r="N228" s="35">
        <f t="shared" si="96"/>
        <v>0</v>
      </c>
      <c r="O228" s="101">
        <v>225</v>
      </c>
      <c r="P228" s="93">
        <f>VLOOKUP(F228,'Amount Seed Planted_variables'!$A$3:$I$74,4,0)</f>
        <v>69696</v>
      </c>
      <c r="Q228" s="93">
        <f>VLOOKUP(F228,'Amount Seed Planted_variables'!$A$3:$I$74,7,0)</f>
        <v>80</v>
      </c>
      <c r="R228" s="93">
        <f>VLOOKUP(F228,'Amount Seed Planted_variables'!$A$3:$I$74,8,0)</f>
        <v>5575680</v>
      </c>
      <c r="S228" s="87" t="str">
        <f t="shared" si="92"/>
        <v>NA</v>
      </c>
      <c r="T228" s="35">
        <v>10</v>
      </c>
      <c r="U228" s="35">
        <v>30</v>
      </c>
      <c r="V228" s="41">
        <v>68</v>
      </c>
      <c r="W228" s="35">
        <v>16.899999999999999</v>
      </c>
      <c r="X228" s="35">
        <v>13.1</v>
      </c>
      <c r="Y228" s="41">
        <v>3.6</v>
      </c>
      <c r="Z228" s="35">
        <f t="shared" si="91"/>
        <v>0.36000000000000004</v>
      </c>
      <c r="AA228" s="42">
        <f t="shared" si="97"/>
        <v>0</v>
      </c>
      <c r="AB228" s="37">
        <f t="shared" si="98"/>
        <v>0</v>
      </c>
      <c r="AC228" s="37">
        <f t="shared" si="99"/>
        <v>0</v>
      </c>
      <c r="AD228" s="42" t="e">
        <f>VALUE(TEXT(((AA228*'TOX and EXPO INPUTS'!$F$13)/'TOX and EXPO INPUTS'!$E$27),"0.00E+00"))</f>
        <v>#DIV/0!</v>
      </c>
      <c r="AE228" s="37" t="e">
        <f>VALUE(TEXT(((AB228*'TOX and EXPO INPUTS'!$F$13)/'TOX and EXPO INPUTS'!$E$27),"0.00E+00"))</f>
        <v>#DIV/0!</v>
      </c>
      <c r="AF228" s="37" t="e">
        <f>VALUE(TEXT(((AC228*'TOX and EXPO INPUTS'!$F$13)/'TOX and EXPO INPUTS'!$E$27),"0.00E+00"))</f>
        <v>#DIV/0!</v>
      </c>
      <c r="AG228" s="42" t="e">
        <f>IF($E228="ST",VALUE(TEXT(('TOX and EXPO INPUTS'!$F$7/AD228),"0.0E+00")),IF($E228="IT",VALUE(TEXT(('TOX and EXPO INPUTS'!$F$10/AD228),"0.0E+00"))))</f>
        <v>#DIV/0!</v>
      </c>
      <c r="AH228" s="37" t="e">
        <f>IF($E228="ST",VALUE(TEXT(('TOX and EXPO INPUTS'!$F$7/AE228),"0.0E+00")),IF($E228="IT",VALUE(TEXT(('TOX and EXPO INPUTS'!$F$10/AE228),"0.0E+00"))))</f>
        <v>#DIV/0!</v>
      </c>
      <c r="AI228" s="37" t="e">
        <f>IF($E228="ST",VALUE(TEXT(('TOX and EXPO INPUTS'!$F$7/AF228),"0.0E+00")),IF($E228="IT",VALUE(TEXT(('TOX and EXPO INPUTS'!$F$10/AF228),"0.0E+00"))))</f>
        <v>#DIV/0!</v>
      </c>
      <c r="AJ228" s="42">
        <f t="shared" si="93"/>
        <v>0</v>
      </c>
      <c r="AK228" s="37">
        <f t="shared" si="94"/>
        <v>0</v>
      </c>
      <c r="AL228" s="42" t="e">
        <f>VALUE(TEXT(((AJ228*'TOX and EXPO INPUTS'!$F$21)/'TOX and EXPO INPUTS'!$E$29),"0.00E+00"))</f>
        <v>#DIV/0!</v>
      </c>
      <c r="AM228" s="37" t="e">
        <f>VALUE(TEXT(((AK228*'TOX and EXPO INPUTS'!$F$21)/'TOX and EXPO INPUTS'!$E$29),"0.00E+00"))</f>
        <v>#DIV/0!</v>
      </c>
      <c r="AN228" s="42" t="e">
        <f>IF($E228="ST",VALUE(TEXT(('TOX and EXPO INPUTS'!$F$15/AL228),"0.0E+00")),IF($E228="IT",VALUE(TEXT(('TOX and EXPO INPUTS'!$F$18/AL228),"0.0E+00"))))</f>
        <v>#DIV/0!</v>
      </c>
      <c r="AO228" s="37" t="e">
        <f>IF($E228="ST",VALUE(TEXT(('TOX and EXPO INPUTS'!$F$15/AM228),"0.0E+00")),IF($E228="IT",VALUE(TEXT(('TOX and EXPO INPUTS'!$F$18/AM228),"0.0E+00"))))</f>
        <v>#DIV/0!</v>
      </c>
      <c r="AP228" s="42" t="e">
        <f t="shared" si="79"/>
        <v>#DIV/0!</v>
      </c>
      <c r="AQ228" s="37" t="e">
        <f t="shared" si="80"/>
        <v>#DIV/0!</v>
      </c>
      <c r="AR228" s="37" t="e">
        <f t="shared" si="81"/>
        <v>#DIV/0!</v>
      </c>
      <c r="AS228" s="37" t="e">
        <f t="shared" si="82"/>
        <v>#DIV/0!</v>
      </c>
      <c r="AT228" s="37" t="e">
        <f t="shared" si="83"/>
        <v>#DIV/0!</v>
      </c>
      <c r="AU228" s="37" t="e">
        <f t="shared" si="84"/>
        <v>#DIV/0!</v>
      </c>
      <c r="AV228" s="42" t="e">
        <f t="shared" si="85"/>
        <v>#DIV/0!</v>
      </c>
      <c r="AW228" s="37" t="e">
        <f t="shared" si="86"/>
        <v>#DIV/0!</v>
      </c>
      <c r="AX228" s="37" t="e">
        <f t="shared" si="87"/>
        <v>#DIV/0!</v>
      </c>
      <c r="AY228" s="37" t="e">
        <f t="shared" si="88"/>
        <v>#DIV/0!</v>
      </c>
      <c r="AZ228" s="37" t="e">
        <f t="shared" si="89"/>
        <v>#DIV/0!</v>
      </c>
      <c r="BA228" s="37" t="e">
        <f t="shared" si="90"/>
        <v>#DIV/0!</v>
      </c>
      <c r="BB228" s="42" t="e">
        <f>IF($E228="ST",VALUE(TEXT((1/(('TOX and EXPO INPUTS'!$F$9/AG228)+('TOX and EXPO INPUTS'!$F$17/AN228))),"0.0E+00")),IF($E228="IT",VALUE(TEXT((1/(('TOX and EXPO INPUTS'!$F$12/AG228)+('TOX and EXPO INPUTS'!$F$20/AN228))),"0.0E+00"))))</f>
        <v>#DIV/0!</v>
      </c>
      <c r="BC228" s="37" t="e">
        <f>IF($E228="ST",VALUE(TEXT((1/(('TOX and EXPO INPUTS'!$F$9/AH228)+('TOX and EXPO INPUTS'!$F$17/AN228))),"0.0E+00")),IF($E228="IT",VALUE(TEXT((1/(('TOX and EXPO INPUTS'!$F$12/AH228)+('TOX and EXPO INPUTS'!$F$20/AN228))),"0.0E+00"))))</f>
        <v>#DIV/0!</v>
      </c>
      <c r="BD228" s="37" t="e">
        <f>IF($E228="ST",VALUE(TEXT((1/(('TOX and EXPO INPUTS'!$F$9/AI228)+('TOX and EXPO INPUTS'!$F$17/AN228))),"0.0E+00")),IF($E228="IT",VALUE(TEXT((1/(('TOX and EXPO INPUTS'!$F$12/AI228)+('TOX and EXPO INPUTS'!$F$20/AN228))),"0.0E+00"))))</f>
        <v>#DIV/0!</v>
      </c>
      <c r="BE228" s="37" t="e">
        <f>IF($E228="ST",VALUE(TEXT((1/(('TOX and EXPO INPUTS'!$F$9/AG228)+('TOX and EXPO INPUTS'!$F$17/AO228))),"0.0E+00")),IF($E228="IT",VALUE(TEXT((1/(('TOX and EXPO INPUTS'!$F$12/AG228)+('TOX and EXPO INPUTS'!$F$20/AO228))),"0.0E+00"))))</f>
        <v>#DIV/0!</v>
      </c>
      <c r="BF228" s="37" t="e">
        <f>IF($E228="ST",VALUE(TEXT((1/(('TOX and EXPO INPUTS'!$F$9/AH228)+('TOX and EXPO INPUTS'!$F$17/AO228))),"0.0E+00")),IF($E228="IT",VALUE(TEXT((1/(('TOX and EXPO INPUTS'!$F$12/AH228)+('TOX and EXPO INPUTS'!$F$20/AO228))),"0.0E+00"))))</f>
        <v>#DIV/0!</v>
      </c>
      <c r="BG228" s="37" t="e">
        <f>IF($E228="ST",VALUE(TEXT((1/(('TOX and EXPO INPUTS'!$F$9/AI228)+('TOX and EXPO INPUTS'!$F$17/AO228))),"0.0E+00")),IF($E228="IT",VALUE(TEXT((1/(('TOX and EXPO INPUTS'!$F$12/AI228)+('TOX and EXPO INPUTS'!$F$20/AO228))),"0.0E+00"))))</f>
        <v>#DIV/0!</v>
      </c>
      <c r="BH228" s="42" t="e">
        <f>VALUE(TEXT((AD228*$T228/365*'TOX and EXPO INPUTS'!$E$33/'TOX and EXPO INPUTS'!$E$34),"0.00E+00"))</f>
        <v>#DIV/0!</v>
      </c>
      <c r="BI228" s="37" t="e">
        <f>VALUE(TEXT((AE228*$T228/365*'TOX and EXPO INPUTS'!$E$33/'TOX and EXPO INPUTS'!$E$34),"0.00E+00"))</f>
        <v>#DIV/0!</v>
      </c>
      <c r="BJ228" s="37" t="e">
        <f>VALUE(TEXT((AF228*$T228/365*'TOX and EXPO INPUTS'!$E$33/'TOX and EXPO INPUTS'!$E$34),"0.00E+00"))</f>
        <v>#DIV/0!</v>
      </c>
      <c r="BK228" s="42" t="e">
        <f>VALUE(TEXT((AD228*$U228/365*'TOX and EXPO INPUTS'!$E$33/'TOX and EXPO INPUTS'!$E$34),"0.00E+00"))</f>
        <v>#DIV/0!</v>
      </c>
      <c r="BL228" s="37" t="e">
        <f>VALUE(TEXT((AE228*$U228/365*'TOX and EXPO INPUTS'!$E$33/'TOX and EXPO INPUTS'!$E$34),"0.00E+00"))</f>
        <v>#DIV/0!</v>
      </c>
      <c r="BM228" s="37" t="e">
        <f>VALUE(TEXT((AF228*$U228/365*'TOX and EXPO INPUTS'!$E$33/'TOX and EXPO INPUTS'!$E$34),"0.00E+00"))</f>
        <v>#DIV/0!</v>
      </c>
      <c r="BN228" s="42" t="e">
        <f>VALUE(TEXT((AL228*$T228/365*'TOX and EXPO INPUTS'!$E$33/'TOX and EXPO INPUTS'!$E$34),"0.00E+00"))</f>
        <v>#DIV/0!</v>
      </c>
      <c r="BO228" s="37" t="e">
        <f>VALUE(TEXT((AM228*$T228/365*'TOX and EXPO INPUTS'!$E$33/'TOX and EXPO INPUTS'!$E$34),"0.00E+00"))</f>
        <v>#DIV/0!</v>
      </c>
      <c r="BP228" s="42" t="e">
        <f>VALUE(TEXT((AL228*$U228/365*'TOX and EXPO INPUTS'!$E$33/'TOX and EXPO INPUTS'!$E$34),"0.00E+00"))</f>
        <v>#DIV/0!</v>
      </c>
      <c r="BQ228" s="37" t="e">
        <f>VALUE(TEXT((AM228*$U228/365*'TOX and EXPO INPUTS'!$E$33/'TOX and EXPO INPUTS'!$E$34),"0.00E+00"))</f>
        <v>#DIV/0!</v>
      </c>
      <c r="BR228" s="42" t="e">
        <f>VALUE(TEXT((AP228*$T228/365*'TOX and EXPO INPUTS'!$E$33/'TOX and EXPO INPUTS'!$E$34),"0.00E+00"))</f>
        <v>#DIV/0!</v>
      </c>
      <c r="BS228" s="37" t="e">
        <f>VALUE(TEXT((AQ228*$T228/365*'TOX and EXPO INPUTS'!$E$33/'TOX and EXPO INPUTS'!$E$34),"0.00E+00"))</f>
        <v>#DIV/0!</v>
      </c>
      <c r="BT228" s="37" t="e">
        <f>VALUE(TEXT((AR228*$T228/365*'TOX and EXPO INPUTS'!$E$33/'TOX and EXPO INPUTS'!$E$34),"0.00E+00"))</f>
        <v>#DIV/0!</v>
      </c>
      <c r="BU228" s="37" t="e">
        <f>VALUE(TEXT((AS228*$T228/365*'TOX and EXPO INPUTS'!$E$33/'TOX and EXPO INPUTS'!$E$34),"0.00E+00"))</f>
        <v>#DIV/0!</v>
      </c>
      <c r="BV228" s="37" t="e">
        <f>VALUE(TEXT((AT228*$T228/365*'TOX and EXPO INPUTS'!$E$33/'TOX and EXPO INPUTS'!$E$34),"0.00E+00"))</f>
        <v>#DIV/0!</v>
      </c>
      <c r="BW228" s="37" t="e">
        <f>VALUE(TEXT((AU228*$T228/365*'TOX and EXPO INPUTS'!$E$33/'TOX and EXPO INPUTS'!$E$34),"0.00E+00"))</f>
        <v>#DIV/0!</v>
      </c>
      <c r="BX228" s="42" t="e">
        <f>VALUE(TEXT((AP228*$U228/365*'TOX and EXPO INPUTS'!$E$33/'TOX and EXPO INPUTS'!$E$34),"0.00E+00"))</f>
        <v>#DIV/0!</v>
      </c>
      <c r="BY228" s="37" t="e">
        <f>VALUE(TEXT((AQ228*$U228/365*'TOX and EXPO INPUTS'!$E$33/'TOX and EXPO INPUTS'!$E$34),"0.00E+00"))</f>
        <v>#DIV/0!</v>
      </c>
      <c r="BZ228" s="37" t="e">
        <f>VALUE(TEXT((AR228*$U228/365*'TOX and EXPO INPUTS'!$E$33/'TOX and EXPO INPUTS'!$E$34),"0.00E+00"))</f>
        <v>#DIV/0!</v>
      </c>
      <c r="CA228" s="37" t="e">
        <f>VALUE(TEXT((AS228*$U228/365*'TOX and EXPO INPUTS'!$E$33/'TOX and EXPO INPUTS'!$E$34),"0.00E+00"))</f>
        <v>#DIV/0!</v>
      </c>
      <c r="CB228" s="37" t="e">
        <f>VALUE(TEXT((AT228*$U228/365*'TOX and EXPO INPUTS'!$E$33/'TOX and EXPO INPUTS'!$E$34),"0.00E+00"))</f>
        <v>#DIV/0!</v>
      </c>
      <c r="CC228" s="37" t="e">
        <f>VALUE(TEXT((AU228*$U228/365*'TOX and EXPO INPUTS'!$E$33/'TOX and EXPO INPUTS'!$E$34),"0.00E+00"))</f>
        <v>#DIV/0!</v>
      </c>
      <c r="CD228" s="58" t="e">
        <f>VALUE(TEXT((BR228*'TOX and EXPO INPUTS'!$F$23),"0.00E+00"))</f>
        <v>#DIV/0!</v>
      </c>
      <c r="CE228" s="57" t="e">
        <f>VALUE(TEXT((BS228*'TOX and EXPO INPUTS'!$F$23),"0.00E+00"))</f>
        <v>#DIV/0!</v>
      </c>
      <c r="CF228" s="57" t="e">
        <f>VALUE(TEXT((BT228*'TOX and EXPO INPUTS'!$F$23),"0.00E+00"))</f>
        <v>#DIV/0!</v>
      </c>
      <c r="CG228" s="57" t="e">
        <f>VALUE(TEXT((BU228*'TOX and EXPO INPUTS'!$F$23),"0.00E+00"))</f>
        <v>#DIV/0!</v>
      </c>
      <c r="CH228" s="57" t="e">
        <f>VALUE(TEXT((BV228*'TOX and EXPO INPUTS'!$F$23),"0.00E+00"))</f>
        <v>#DIV/0!</v>
      </c>
      <c r="CI228" s="57" t="e">
        <f>VALUE(TEXT((BW228*'TOX and EXPO INPUTS'!$F$23),"0.00E+00"))</f>
        <v>#DIV/0!</v>
      </c>
      <c r="CJ228" s="58" t="e">
        <f>VALUE(TEXT((BX228*'TOX and EXPO INPUTS'!$F$23),"0.00E+00"))</f>
        <v>#DIV/0!</v>
      </c>
      <c r="CK228" s="57" t="e">
        <f>VALUE(TEXT((BY228*'TOX and EXPO INPUTS'!$F$23),"0.00E+00"))</f>
        <v>#DIV/0!</v>
      </c>
      <c r="CL228" s="57" t="e">
        <f>VALUE(TEXT((BZ228*'TOX and EXPO INPUTS'!$F$23),"0.00E+00"))</f>
        <v>#DIV/0!</v>
      </c>
      <c r="CM228" s="57" t="e">
        <f>VALUE(TEXT((CA228*'TOX and EXPO INPUTS'!$F$23),"0.00E+00"))</f>
        <v>#DIV/0!</v>
      </c>
      <c r="CN228" s="57" t="e">
        <f>VALUE(TEXT((CB228*'TOX and EXPO INPUTS'!$F$23),"0.00E+00"))</f>
        <v>#DIV/0!</v>
      </c>
      <c r="CO228" s="57" t="e">
        <f>VALUE(TEXT((CC228*'TOX and EXPO INPUTS'!$F$23),"0.00E+00"))</f>
        <v>#DIV/0!</v>
      </c>
      <c r="CP228" s="38" t="s">
        <v>106</v>
      </c>
      <c r="CQ228" s="34" t="s">
        <v>107</v>
      </c>
      <c r="CR228" s="34" t="s">
        <v>108</v>
      </c>
      <c r="CS228" s="39" t="s">
        <v>109</v>
      </c>
    </row>
    <row r="229" spans="1:97" ht="48" customHeight="1" x14ac:dyDescent="0.25">
      <c r="A229" s="34" t="s">
        <v>98</v>
      </c>
      <c r="B229" s="34" t="s">
        <v>99</v>
      </c>
      <c r="C229" s="34" t="s">
        <v>115</v>
      </c>
      <c r="D229" s="34" t="s">
        <v>111</v>
      </c>
      <c r="E229" s="39" t="s">
        <v>112</v>
      </c>
      <c r="F229" s="40" t="s">
        <v>140</v>
      </c>
      <c r="G229" s="43"/>
      <c r="H229" s="36" t="s">
        <v>104</v>
      </c>
      <c r="I229" s="67"/>
      <c r="J229" s="36" t="s">
        <v>105</v>
      </c>
      <c r="K229" s="100">
        <f>VLOOKUP(F229,'Amount Seed Planted_variables'!$A$3:$I$74,2,0)</f>
        <v>1000000</v>
      </c>
      <c r="L229" s="100">
        <f>VLOOKUP(F229,'Amount Seed Planted_variables'!$A$3:$I$74,3,0)</f>
        <v>1152000</v>
      </c>
      <c r="M229" s="36">
        <f t="shared" si="95"/>
        <v>0</v>
      </c>
      <c r="N229" s="35">
        <f t="shared" si="96"/>
        <v>0</v>
      </c>
      <c r="O229" s="101">
        <v>225</v>
      </c>
      <c r="P229" s="93">
        <f>VLOOKUP(F229,'Amount Seed Planted_variables'!$A$3:$I$74,4,0)</f>
        <v>69696</v>
      </c>
      <c r="Q229" s="93">
        <f>VLOOKUP(F229,'Amount Seed Planted_variables'!$A$3:$I$74,7,0)</f>
        <v>80</v>
      </c>
      <c r="R229" s="93">
        <f>VLOOKUP(F229,'Amount Seed Planted_variables'!$A$3:$I$74,8,0)</f>
        <v>5575680</v>
      </c>
      <c r="S229" s="87">
        <f t="shared" si="92"/>
        <v>2.5</v>
      </c>
      <c r="T229" s="35">
        <v>10</v>
      </c>
      <c r="U229" s="35">
        <v>30</v>
      </c>
      <c r="V229" s="41">
        <v>138210600</v>
      </c>
      <c r="W229" s="35">
        <v>23262800</v>
      </c>
      <c r="X229" s="35">
        <v>21238200</v>
      </c>
      <c r="Y229" s="41">
        <v>106100</v>
      </c>
      <c r="Z229" s="35">
        <f t="shared" si="91"/>
        <v>10610</v>
      </c>
      <c r="AA229" s="42">
        <f t="shared" si="97"/>
        <v>0</v>
      </c>
      <c r="AB229" s="37">
        <f t="shared" si="98"/>
        <v>0</v>
      </c>
      <c r="AC229" s="37">
        <f t="shared" si="99"/>
        <v>0</v>
      </c>
      <c r="AD229" s="42" t="e">
        <f>VALUE(TEXT(((AA229*'TOX and EXPO INPUTS'!$F$13)/'TOX and EXPO INPUTS'!$E$27),"0.00E+00"))</f>
        <v>#DIV/0!</v>
      </c>
      <c r="AE229" s="37" t="e">
        <f>VALUE(TEXT(((AB229*'TOX and EXPO INPUTS'!$F$13)/'TOX and EXPO INPUTS'!$E$27),"0.00E+00"))</f>
        <v>#DIV/0!</v>
      </c>
      <c r="AF229" s="37" t="e">
        <f>VALUE(TEXT(((AC229*'TOX and EXPO INPUTS'!$F$13)/'TOX and EXPO INPUTS'!$E$27),"0.00E+00"))</f>
        <v>#DIV/0!</v>
      </c>
      <c r="AG229" s="42" t="e">
        <f>IF($E229="ST",VALUE(TEXT(('TOX and EXPO INPUTS'!$F$7/AD229),"0.0E+00")),IF($E229="IT",VALUE(TEXT(('TOX and EXPO INPUTS'!$F$10/AD229),"0.0E+00"))))</f>
        <v>#DIV/0!</v>
      </c>
      <c r="AH229" s="37" t="e">
        <f>IF($E229="ST",VALUE(TEXT(('TOX and EXPO INPUTS'!$F$7/AE229),"0.0E+00")),IF($E229="IT",VALUE(TEXT(('TOX and EXPO INPUTS'!$F$10/AE229),"0.0E+00"))))</f>
        <v>#DIV/0!</v>
      </c>
      <c r="AI229" s="37" t="e">
        <f>IF($E229="ST",VALUE(TEXT(('TOX and EXPO INPUTS'!$F$7/AF229),"0.0E+00")),IF($E229="IT",VALUE(TEXT(('TOX and EXPO INPUTS'!$F$10/AF229),"0.0E+00"))))</f>
        <v>#DIV/0!</v>
      </c>
      <c r="AJ229" s="42">
        <f t="shared" si="93"/>
        <v>0</v>
      </c>
      <c r="AK229" s="37">
        <f t="shared" si="94"/>
        <v>0</v>
      </c>
      <c r="AL229" s="42" t="e">
        <f>VALUE(TEXT(((AJ229*'TOX and EXPO INPUTS'!$F$21)/'TOX and EXPO INPUTS'!$E$29),"0.00E+00"))</f>
        <v>#DIV/0!</v>
      </c>
      <c r="AM229" s="37" t="e">
        <f>VALUE(TEXT(((AK229*'TOX and EXPO INPUTS'!$F$21)/'TOX and EXPO INPUTS'!$E$29),"0.00E+00"))</f>
        <v>#DIV/0!</v>
      </c>
      <c r="AN229" s="42" t="e">
        <f>IF($E229="ST",VALUE(TEXT(('TOX and EXPO INPUTS'!$F$15/AL229),"0.0E+00")),IF($E229="IT",VALUE(TEXT(('TOX and EXPO INPUTS'!$F$18/AL229),"0.0E+00"))))</f>
        <v>#DIV/0!</v>
      </c>
      <c r="AO229" s="37" t="e">
        <f>IF($E229="ST",VALUE(TEXT(('TOX and EXPO INPUTS'!$F$15/AM229),"0.0E+00")),IF($E229="IT",VALUE(TEXT(('TOX and EXPO INPUTS'!$F$18/AM229),"0.0E+00"))))</f>
        <v>#DIV/0!</v>
      </c>
      <c r="AP229" s="42" t="e">
        <f t="shared" ref="AP229:AP279" si="100">VALUE(TEXT((AD229+AL229),"0.00E+00"))</f>
        <v>#DIV/0!</v>
      </c>
      <c r="AQ229" s="37" t="e">
        <f t="shared" ref="AQ229:AQ279" si="101">VALUE(TEXT((AE229+AL229),"0.00E+00"))</f>
        <v>#DIV/0!</v>
      </c>
      <c r="AR229" s="37" t="e">
        <f t="shared" ref="AR229:AR279" si="102">VALUE(TEXT((AF229+AL229),"0.00E+00"))</f>
        <v>#DIV/0!</v>
      </c>
      <c r="AS229" s="37" t="e">
        <f t="shared" ref="AS229:AS279" si="103">VALUE(TEXT((AD229+AM229),"0.00E+00"))</f>
        <v>#DIV/0!</v>
      </c>
      <c r="AT229" s="37" t="e">
        <f t="shared" ref="AT229:AT279" si="104">VALUE(TEXT((AE229+AM229),"0.00E+00"))</f>
        <v>#DIV/0!</v>
      </c>
      <c r="AU229" s="37" t="e">
        <f t="shared" ref="AU229:AU279" si="105">VALUE(TEXT((AF229+AM229),"0.00E+00"))</f>
        <v>#DIV/0!</v>
      </c>
      <c r="AV229" s="42" t="e">
        <f t="shared" ref="AV229:AV279" si="106">VALUE(TEXT(1/((1/AG229)+(1/AN229)),"0.0E+00"))</f>
        <v>#DIV/0!</v>
      </c>
      <c r="AW229" s="37" t="e">
        <f t="shared" ref="AW229:AW279" si="107">VALUE(TEXT(1/((1/AH229)+(1/AN229)),"0.0E+00"))</f>
        <v>#DIV/0!</v>
      </c>
      <c r="AX229" s="37" t="e">
        <f t="shared" ref="AX229:AX279" si="108">VALUE(TEXT(1/((1/AI229)+(1/AN229)),"0.0E+00"))</f>
        <v>#DIV/0!</v>
      </c>
      <c r="AY229" s="37" t="e">
        <f t="shared" ref="AY229:AY279" si="109">VALUE(TEXT(1/((1/AG229)+(1/AO229)),"0.0E+00"))</f>
        <v>#DIV/0!</v>
      </c>
      <c r="AZ229" s="37" t="e">
        <f t="shared" ref="AZ229:AZ279" si="110">VALUE(TEXT(1/((1/AH229)+(1/AO229)),"0.0E+00"))</f>
        <v>#DIV/0!</v>
      </c>
      <c r="BA229" s="37" t="e">
        <f t="shared" ref="BA229:BA279" si="111">VALUE(TEXT(1/((1/AI229)+(1/AO229)),"0.0E+00"))</f>
        <v>#DIV/0!</v>
      </c>
      <c r="BB229" s="42" t="e">
        <f>IF($E229="ST",VALUE(TEXT((1/(('TOX and EXPO INPUTS'!$F$9/AG229)+('TOX and EXPO INPUTS'!$F$17/AN229))),"0.0E+00")),IF($E229="IT",VALUE(TEXT((1/(('TOX and EXPO INPUTS'!$F$12/AG229)+('TOX and EXPO INPUTS'!$F$20/AN229))),"0.0E+00"))))</f>
        <v>#DIV/0!</v>
      </c>
      <c r="BC229" s="37" t="e">
        <f>IF($E229="ST",VALUE(TEXT((1/(('TOX and EXPO INPUTS'!$F$9/AH229)+('TOX and EXPO INPUTS'!$F$17/AN229))),"0.0E+00")),IF($E229="IT",VALUE(TEXT((1/(('TOX and EXPO INPUTS'!$F$12/AH229)+('TOX and EXPO INPUTS'!$F$20/AN229))),"0.0E+00"))))</f>
        <v>#DIV/0!</v>
      </c>
      <c r="BD229" s="37" t="e">
        <f>IF($E229="ST",VALUE(TEXT((1/(('TOX and EXPO INPUTS'!$F$9/AI229)+('TOX and EXPO INPUTS'!$F$17/AN229))),"0.0E+00")),IF($E229="IT",VALUE(TEXT((1/(('TOX and EXPO INPUTS'!$F$12/AI229)+('TOX and EXPO INPUTS'!$F$20/AN229))),"0.0E+00"))))</f>
        <v>#DIV/0!</v>
      </c>
      <c r="BE229" s="37" t="e">
        <f>IF($E229="ST",VALUE(TEXT((1/(('TOX and EXPO INPUTS'!$F$9/AG229)+('TOX and EXPO INPUTS'!$F$17/AO229))),"0.0E+00")),IF($E229="IT",VALUE(TEXT((1/(('TOX and EXPO INPUTS'!$F$12/AG229)+('TOX and EXPO INPUTS'!$F$20/AO229))),"0.0E+00"))))</f>
        <v>#DIV/0!</v>
      </c>
      <c r="BF229" s="37" t="e">
        <f>IF($E229="ST",VALUE(TEXT((1/(('TOX and EXPO INPUTS'!$F$9/AH229)+('TOX and EXPO INPUTS'!$F$17/AO229))),"0.0E+00")),IF($E229="IT",VALUE(TEXT((1/(('TOX and EXPO INPUTS'!$F$12/AH229)+('TOX and EXPO INPUTS'!$F$20/AO229))),"0.0E+00"))))</f>
        <v>#DIV/0!</v>
      </c>
      <c r="BG229" s="37" t="e">
        <f>IF($E229="ST",VALUE(TEXT((1/(('TOX and EXPO INPUTS'!$F$9/AI229)+('TOX and EXPO INPUTS'!$F$17/AO229))),"0.0E+00")),IF($E229="IT",VALUE(TEXT((1/(('TOX and EXPO INPUTS'!$F$12/AI229)+('TOX and EXPO INPUTS'!$F$20/AO229))),"0.0E+00"))))</f>
        <v>#DIV/0!</v>
      </c>
      <c r="BH229" s="42" t="e">
        <f>VALUE(TEXT((AD229*$T229/365*'TOX and EXPO INPUTS'!$E$33/'TOX and EXPO INPUTS'!$E$34),"0.00E+00"))</f>
        <v>#DIV/0!</v>
      </c>
      <c r="BI229" s="37" t="e">
        <f>VALUE(TEXT((AE229*$T229/365*'TOX and EXPO INPUTS'!$E$33/'TOX and EXPO INPUTS'!$E$34),"0.00E+00"))</f>
        <v>#DIV/0!</v>
      </c>
      <c r="BJ229" s="37" t="e">
        <f>VALUE(TEXT((AF229*$T229/365*'TOX and EXPO INPUTS'!$E$33/'TOX and EXPO INPUTS'!$E$34),"0.00E+00"))</f>
        <v>#DIV/0!</v>
      </c>
      <c r="BK229" s="42" t="e">
        <f>VALUE(TEXT((AD229*$U229/365*'TOX and EXPO INPUTS'!$E$33/'TOX and EXPO INPUTS'!$E$34),"0.00E+00"))</f>
        <v>#DIV/0!</v>
      </c>
      <c r="BL229" s="37" t="e">
        <f>VALUE(TEXT((AE229*$U229/365*'TOX and EXPO INPUTS'!$E$33/'TOX and EXPO INPUTS'!$E$34),"0.00E+00"))</f>
        <v>#DIV/0!</v>
      </c>
      <c r="BM229" s="37" t="e">
        <f>VALUE(TEXT((AF229*$U229/365*'TOX and EXPO INPUTS'!$E$33/'TOX and EXPO INPUTS'!$E$34),"0.00E+00"))</f>
        <v>#DIV/0!</v>
      </c>
      <c r="BN229" s="42" t="e">
        <f>VALUE(TEXT((AL229*$T229/365*'TOX and EXPO INPUTS'!$E$33/'TOX and EXPO INPUTS'!$E$34),"0.00E+00"))</f>
        <v>#DIV/0!</v>
      </c>
      <c r="BO229" s="37" t="e">
        <f>VALUE(TEXT((AM229*$T229/365*'TOX and EXPO INPUTS'!$E$33/'TOX and EXPO INPUTS'!$E$34),"0.00E+00"))</f>
        <v>#DIV/0!</v>
      </c>
      <c r="BP229" s="42" t="e">
        <f>VALUE(TEXT((AL229*$U229/365*'TOX and EXPO INPUTS'!$E$33/'TOX and EXPO INPUTS'!$E$34),"0.00E+00"))</f>
        <v>#DIV/0!</v>
      </c>
      <c r="BQ229" s="37" t="e">
        <f>VALUE(TEXT((AM229*$U229/365*'TOX and EXPO INPUTS'!$E$33/'TOX and EXPO INPUTS'!$E$34),"0.00E+00"))</f>
        <v>#DIV/0!</v>
      </c>
      <c r="BR229" s="42" t="e">
        <f>VALUE(TEXT((AP229*$T229/365*'TOX and EXPO INPUTS'!$E$33/'TOX and EXPO INPUTS'!$E$34),"0.00E+00"))</f>
        <v>#DIV/0!</v>
      </c>
      <c r="BS229" s="37" t="e">
        <f>VALUE(TEXT((AQ229*$T229/365*'TOX and EXPO INPUTS'!$E$33/'TOX and EXPO INPUTS'!$E$34),"0.00E+00"))</f>
        <v>#DIV/0!</v>
      </c>
      <c r="BT229" s="37" t="e">
        <f>VALUE(TEXT((AR229*$T229/365*'TOX and EXPO INPUTS'!$E$33/'TOX and EXPO INPUTS'!$E$34),"0.00E+00"))</f>
        <v>#DIV/0!</v>
      </c>
      <c r="BU229" s="37" t="e">
        <f>VALUE(TEXT((AS229*$T229/365*'TOX and EXPO INPUTS'!$E$33/'TOX and EXPO INPUTS'!$E$34),"0.00E+00"))</f>
        <v>#DIV/0!</v>
      </c>
      <c r="BV229" s="37" t="e">
        <f>VALUE(TEXT((AT229*$T229/365*'TOX and EXPO INPUTS'!$E$33/'TOX and EXPO INPUTS'!$E$34),"0.00E+00"))</f>
        <v>#DIV/0!</v>
      </c>
      <c r="BW229" s="37" t="e">
        <f>VALUE(TEXT((AU229*$T229/365*'TOX and EXPO INPUTS'!$E$33/'TOX and EXPO INPUTS'!$E$34),"0.00E+00"))</f>
        <v>#DIV/0!</v>
      </c>
      <c r="BX229" s="42" t="e">
        <f>VALUE(TEXT((AP229*$U229/365*'TOX and EXPO INPUTS'!$E$33/'TOX and EXPO INPUTS'!$E$34),"0.00E+00"))</f>
        <v>#DIV/0!</v>
      </c>
      <c r="BY229" s="37" t="e">
        <f>VALUE(TEXT((AQ229*$U229/365*'TOX and EXPO INPUTS'!$E$33/'TOX and EXPO INPUTS'!$E$34),"0.00E+00"))</f>
        <v>#DIV/0!</v>
      </c>
      <c r="BZ229" s="37" t="e">
        <f>VALUE(TEXT((AR229*$U229/365*'TOX and EXPO INPUTS'!$E$33/'TOX and EXPO INPUTS'!$E$34),"0.00E+00"))</f>
        <v>#DIV/0!</v>
      </c>
      <c r="CA229" s="37" t="e">
        <f>VALUE(TEXT((AS229*$U229/365*'TOX and EXPO INPUTS'!$E$33/'TOX and EXPO INPUTS'!$E$34),"0.00E+00"))</f>
        <v>#DIV/0!</v>
      </c>
      <c r="CB229" s="37" t="e">
        <f>VALUE(TEXT((AT229*$U229/365*'TOX and EXPO INPUTS'!$E$33/'TOX and EXPO INPUTS'!$E$34),"0.00E+00"))</f>
        <v>#DIV/0!</v>
      </c>
      <c r="CC229" s="37" t="e">
        <f>VALUE(TEXT((AU229*$U229/365*'TOX and EXPO INPUTS'!$E$33/'TOX and EXPO INPUTS'!$E$34),"0.00E+00"))</f>
        <v>#DIV/0!</v>
      </c>
      <c r="CD229" s="58" t="e">
        <f>VALUE(TEXT((BR229*'TOX and EXPO INPUTS'!$F$23),"0.00E+00"))</f>
        <v>#DIV/0!</v>
      </c>
      <c r="CE229" s="57" t="e">
        <f>VALUE(TEXT((BS229*'TOX and EXPO INPUTS'!$F$23),"0.00E+00"))</f>
        <v>#DIV/0!</v>
      </c>
      <c r="CF229" s="57" t="e">
        <f>VALUE(TEXT((BT229*'TOX and EXPO INPUTS'!$F$23),"0.00E+00"))</f>
        <v>#DIV/0!</v>
      </c>
      <c r="CG229" s="57" t="e">
        <f>VALUE(TEXT((BU229*'TOX and EXPO INPUTS'!$F$23),"0.00E+00"))</f>
        <v>#DIV/0!</v>
      </c>
      <c r="CH229" s="57" t="e">
        <f>VALUE(TEXT((BV229*'TOX and EXPO INPUTS'!$F$23),"0.00E+00"))</f>
        <v>#DIV/0!</v>
      </c>
      <c r="CI229" s="57" t="e">
        <f>VALUE(TEXT((BW229*'TOX and EXPO INPUTS'!$F$23),"0.00E+00"))</f>
        <v>#DIV/0!</v>
      </c>
      <c r="CJ229" s="58" t="e">
        <f>VALUE(TEXT((BX229*'TOX and EXPO INPUTS'!$F$23),"0.00E+00"))</f>
        <v>#DIV/0!</v>
      </c>
      <c r="CK229" s="57" t="e">
        <f>VALUE(TEXT((BY229*'TOX and EXPO INPUTS'!$F$23),"0.00E+00"))</f>
        <v>#DIV/0!</v>
      </c>
      <c r="CL229" s="57" t="e">
        <f>VALUE(TEXT((BZ229*'TOX and EXPO INPUTS'!$F$23),"0.00E+00"))</f>
        <v>#DIV/0!</v>
      </c>
      <c r="CM229" s="57" t="e">
        <f>VALUE(TEXT((CA229*'TOX and EXPO INPUTS'!$F$23),"0.00E+00"))</f>
        <v>#DIV/0!</v>
      </c>
      <c r="CN229" s="57" t="e">
        <f>VALUE(TEXT((CB229*'TOX and EXPO INPUTS'!$F$23),"0.00E+00"))</f>
        <v>#DIV/0!</v>
      </c>
      <c r="CO229" s="57" t="e">
        <f>VALUE(TEXT((CC229*'TOX and EXPO INPUTS'!$F$23),"0.00E+00"))</f>
        <v>#DIV/0!</v>
      </c>
      <c r="CP229" s="38" t="s">
        <v>106</v>
      </c>
      <c r="CQ229" s="34" t="s">
        <v>107</v>
      </c>
      <c r="CR229" s="34" t="s">
        <v>108</v>
      </c>
      <c r="CS229" s="39" t="s">
        <v>109</v>
      </c>
    </row>
    <row r="230" spans="1:97" ht="48" customHeight="1" x14ac:dyDescent="0.25">
      <c r="A230" s="34" t="s">
        <v>98</v>
      </c>
      <c r="B230" s="34" t="s">
        <v>99</v>
      </c>
      <c r="C230" s="34" t="s">
        <v>115</v>
      </c>
      <c r="D230" s="34" t="s">
        <v>442</v>
      </c>
      <c r="E230" s="39" t="s">
        <v>112</v>
      </c>
      <c r="F230" s="40" t="s">
        <v>140</v>
      </c>
      <c r="G230" s="43"/>
      <c r="H230" s="36" t="s">
        <v>104</v>
      </c>
      <c r="I230" s="67"/>
      <c r="J230" s="36" t="s">
        <v>105</v>
      </c>
      <c r="K230" s="100">
        <f>VLOOKUP(F230,'Amount Seed Planted_variables'!$A$3:$I$74,2,0)</f>
        <v>1000000</v>
      </c>
      <c r="L230" s="100">
        <f>VLOOKUP(F230,'Amount Seed Planted_variables'!$A$3:$I$74,3,0)</f>
        <v>1152000</v>
      </c>
      <c r="M230" s="36">
        <f t="shared" si="95"/>
        <v>0</v>
      </c>
      <c r="N230" s="35">
        <f t="shared" si="96"/>
        <v>0</v>
      </c>
      <c r="O230" s="101">
        <v>225</v>
      </c>
      <c r="P230" s="93">
        <f>VLOOKUP(F230,'Amount Seed Planted_variables'!$A$3:$I$74,4,0)</f>
        <v>69696</v>
      </c>
      <c r="Q230" s="93">
        <f>VLOOKUP(F230,'Amount Seed Planted_variables'!$A$3:$I$74,7,0)</f>
        <v>80</v>
      </c>
      <c r="R230" s="93">
        <f>VLOOKUP(F230,'Amount Seed Planted_variables'!$A$3:$I$74,8,0)</f>
        <v>5575680</v>
      </c>
      <c r="S230" s="87" t="str">
        <f t="shared" si="92"/>
        <v>NA</v>
      </c>
      <c r="T230" s="35">
        <v>10</v>
      </c>
      <c r="U230" s="35">
        <v>30</v>
      </c>
      <c r="V230" s="41">
        <v>3994</v>
      </c>
      <c r="W230" s="35">
        <v>797</v>
      </c>
      <c r="X230" s="35">
        <v>530</v>
      </c>
      <c r="Y230" s="41">
        <v>66</v>
      </c>
      <c r="Z230" s="35">
        <f t="shared" ref="Z230:Z279" si="112">Y230*0.1</f>
        <v>6.6000000000000005</v>
      </c>
      <c r="AA230" s="42">
        <f t="shared" si="97"/>
        <v>0</v>
      </c>
      <c r="AB230" s="37">
        <f t="shared" si="98"/>
        <v>0</v>
      </c>
      <c r="AC230" s="37">
        <f t="shared" si="99"/>
        <v>0</v>
      </c>
      <c r="AD230" s="42" t="e">
        <f>VALUE(TEXT(((AA230*'TOX and EXPO INPUTS'!$F$13)/'TOX and EXPO INPUTS'!$E$27),"0.00E+00"))</f>
        <v>#DIV/0!</v>
      </c>
      <c r="AE230" s="37" t="e">
        <f>VALUE(TEXT(((AB230*'TOX and EXPO INPUTS'!$F$13)/'TOX and EXPO INPUTS'!$E$27),"0.00E+00"))</f>
        <v>#DIV/0!</v>
      </c>
      <c r="AF230" s="37" t="e">
        <f>VALUE(TEXT(((AC230*'TOX and EXPO INPUTS'!$F$13)/'TOX and EXPO INPUTS'!$E$27),"0.00E+00"))</f>
        <v>#DIV/0!</v>
      </c>
      <c r="AG230" s="42" t="e">
        <f>IF($E230="ST",VALUE(TEXT(('TOX and EXPO INPUTS'!$F$7/AD230),"0.0E+00")),IF($E230="IT",VALUE(TEXT(('TOX and EXPO INPUTS'!$F$10/AD230),"0.0E+00"))))</f>
        <v>#DIV/0!</v>
      </c>
      <c r="AH230" s="37" t="e">
        <f>IF($E230="ST",VALUE(TEXT(('TOX and EXPO INPUTS'!$F$7/AE230),"0.0E+00")),IF($E230="IT",VALUE(TEXT(('TOX and EXPO INPUTS'!$F$10/AE230),"0.0E+00"))))</f>
        <v>#DIV/0!</v>
      </c>
      <c r="AI230" s="37" t="e">
        <f>IF($E230="ST",VALUE(TEXT(('TOX and EXPO INPUTS'!$F$7/AF230),"0.0E+00")),IF($E230="IT",VALUE(TEXT(('TOX and EXPO INPUTS'!$F$10/AF230),"0.0E+00"))))</f>
        <v>#DIV/0!</v>
      </c>
      <c r="AJ230" s="42">
        <f t="shared" si="93"/>
        <v>0</v>
      </c>
      <c r="AK230" s="37">
        <f t="shared" si="94"/>
        <v>0</v>
      </c>
      <c r="AL230" s="42" t="e">
        <f>VALUE(TEXT(((AJ230*'TOX and EXPO INPUTS'!$F$21)/'TOX and EXPO INPUTS'!$E$29),"0.00E+00"))</f>
        <v>#DIV/0!</v>
      </c>
      <c r="AM230" s="37" t="e">
        <f>VALUE(TEXT(((AK230*'TOX and EXPO INPUTS'!$F$21)/'TOX and EXPO INPUTS'!$E$29),"0.00E+00"))</f>
        <v>#DIV/0!</v>
      </c>
      <c r="AN230" s="42" t="e">
        <f>IF($E230="ST",VALUE(TEXT(('TOX and EXPO INPUTS'!$F$15/AL230),"0.0E+00")),IF($E230="IT",VALUE(TEXT(('TOX and EXPO INPUTS'!$F$18/AL230),"0.0E+00"))))</f>
        <v>#DIV/0!</v>
      </c>
      <c r="AO230" s="37" t="e">
        <f>IF($E230="ST",VALUE(TEXT(('TOX and EXPO INPUTS'!$F$15/AM230),"0.0E+00")),IF($E230="IT",VALUE(TEXT(('TOX and EXPO INPUTS'!$F$18/AM230),"0.0E+00"))))</f>
        <v>#DIV/0!</v>
      </c>
      <c r="AP230" s="42" t="e">
        <f t="shared" si="100"/>
        <v>#DIV/0!</v>
      </c>
      <c r="AQ230" s="37" t="e">
        <f t="shared" si="101"/>
        <v>#DIV/0!</v>
      </c>
      <c r="AR230" s="37" t="e">
        <f t="shared" si="102"/>
        <v>#DIV/0!</v>
      </c>
      <c r="AS230" s="37" t="e">
        <f t="shared" si="103"/>
        <v>#DIV/0!</v>
      </c>
      <c r="AT230" s="37" t="e">
        <f t="shared" si="104"/>
        <v>#DIV/0!</v>
      </c>
      <c r="AU230" s="37" t="e">
        <f t="shared" si="105"/>
        <v>#DIV/0!</v>
      </c>
      <c r="AV230" s="42" t="e">
        <f t="shared" si="106"/>
        <v>#DIV/0!</v>
      </c>
      <c r="AW230" s="37" t="e">
        <f t="shared" si="107"/>
        <v>#DIV/0!</v>
      </c>
      <c r="AX230" s="37" t="e">
        <f t="shared" si="108"/>
        <v>#DIV/0!</v>
      </c>
      <c r="AY230" s="37" t="e">
        <f t="shared" si="109"/>
        <v>#DIV/0!</v>
      </c>
      <c r="AZ230" s="37" t="e">
        <f t="shared" si="110"/>
        <v>#DIV/0!</v>
      </c>
      <c r="BA230" s="37" t="e">
        <f t="shared" si="111"/>
        <v>#DIV/0!</v>
      </c>
      <c r="BB230" s="42" t="e">
        <f>IF($E230="ST",VALUE(TEXT((1/(('TOX and EXPO INPUTS'!$F$9/AG230)+('TOX and EXPO INPUTS'!$F$17/AN230))),"0.0E+00")),IF($E230="IT",VALUE(TEXT((1/(('TOX and EXPO INPUTS'!$F$12/AG230)+('TOX and EXPO INPUTS'!$F$20/AN230))),"0.0E+00"))))</f>
        <v>#DIV/0!</v>
      </c>
      <c r="BC230" s="37" t="e">
        <f>IF($E230="ST",VALUE(TEXT((1/(('TOX and EXPO INPUTS'!$F$9/AH230)+('TOX and EXPO INPUTS'!$F$17/AN230))),"0.0E+00")),IF($E230="IT",VALUE(TEXT((1/(('TOX and EXPO INPUTS'!$F$12/AH230)+('TOX and EXPO INPUTS'!$F$20/AN230))),"0.0E+00"))))</f>
        <v>#DIV/0!</v>
      </c>
      <c r="BD230" s="37" t="e">
        <f>IF($E230="ST",VALUE(TEXT((1/(('TOX and EXPO INPUTS'!$F$9/AI230)+('TOX and EXPO INPUTS'!$F$17/AN230))),"0.0E+00")),IF($E230="IT",VALUE(TEXT((1/(('TOX and EXPO INPUTS'!$F$12/AI230)+('TOX and EXPO INPUTS'!$F$20/AN230))),"0.0E+00"))))</f>
        <v>#DIV/0!</v>
      </c>
      <c r="BE230" s="37" t="e">
        <f>IF($E230="ST",VALUE(TEXT((1/(('TOX and EXPO INPUTS'!$F$9/AG230)+('TOX and EXPO INPUTS'!$F$17/AO230))),"0.0E+00")),IF($E230="IT",VALUE(TEXT((1/(('TOX and EXPO INPUTS'!$F$12/AG230)+('TOX and EXPO INPUTS'!$F$20/AO230))),"0.0E+00"))))</f>
        <v>#DIV/0!</v>
      </c>
      <c r="BF230" s="37" t="e">
        <f>IF($E230="ST",VALUE(TEXT((1/(('TOX and EXPO INPUTS'!$F$9/AH230)+('TOX and EXPO INPUTS'!$F$17/AO230))),"0.0E+00")),IF($E230="IT",VALUE(TEXT((1/(('TOX and EXPO INPUTS'!$F$12/AH230)+('TOX and EXPO INPUTS'!$F$20/AO230))),"0.0E+00"))))</f>
        <v>#DIV/0!</v>
      </c>
      <c r="BG230" s="37" t="e">
        <f>IF($E230="ST",VALUE(TEXT((1/(('TOX and EXPO INPUTS'!$F$9/AI230)+('TOX and EXPO INPUTS'!$F$17/AO230))),"0.0E+00")),IF($E230="IT",VALUE(TEXT((1/(('TOX and EXPO INPUTS'!$F$12/AI230)+('TOX and EXPO INPUTS'!$F$20/AO230))),"0.0E+00"))))</f>
        <v>#DIV/0!</v>
      </c>
      <c r="BH230" s="42" t="e">
        <f>VALUE(TEXT((AD230*$T230/365*'TOX and EXPO INPUTS'!$E$33/'TOX and EXPO INPUTS'!$E$34),"0.00E+00"))</f>
        <v>#DIV/0!</v>
      </c>
      <c r="BI230" s="37" t="e">
        <f>VALUE(TEXT((AE230*$T230/365*'TOX and EXPO INPUTS'!$E$33/'TOX and EXPO INPUTS'!$E$34),"0.00E+00"))</f>
        <v>#DIV/0!</v>
      </c>
      <c r="BJ230" s="37" t="e">
        <f>VALUE(TEXT((AF230*$T230/365*'TOX and EXPO INPUTS'!$E$33/'TOX and EXPO INPUTS'!$E$34),"0.00E+00"))</f>
        <v>#DIV/0!</v>
      </c>
      <c r="BK230" s="42" t="e">
        <f>VALUE(TEXT((AD230*$U230/365*'TOX and EXPO INPUTS'!$E$33/'TOX and EXPO INPUTS'!$E$34),"0.00E+00"))</f>
        <v>#DIV/0!</v>
      </c>
      <c r="BL230" s="37" t="e">
        <f>VALUE(TEXT((AE230*$U230/365*'TOX and EXPO INPUTS'!$E$33/'TOX and EXPO INPUTS'!$E$34),"0.00E+00"))</f>
        <v>#DIV/0!</v>
      </c>
      <c r="BM230" s="37" t="e">
        <f>VALUE(TEXT((AF230*$U230/365*'TOX and EXPO INPUTS'!$E$33/'TOX and EXPO INPUTS'!$E$34),"0.00E+00"))</f>
        <v>#DIV/0!</v>
      </c>
      <c r="BN230" s="42" t="e">
        <f>VALUE(TEXT((AL230*$T230/365*'TOX and EXPO INPUTS'!$E$33/'TOX and EXPO INPUTS'!$E$34),"0.00E+00"))</f>
        <v>#DIV/0!</v>
      </c>
      <c r="BO230" s="37" t="e">
        <f>VALUE(TEXT((AM230*$T230/365*'TOX and EXPO INPUTS'!$E$33/'TOX and EXPO INPUTS'!$E$34),"0.00E+00"))</f>
        <v>#DIV/0!</v>
      </c>
      <c r="BP230" s="42" t="e">
        <f>VALUE(TEXT((AL230*$U230/365*'TOX and EXPO INPUTS'!$E$33/'TOX and EXPO INPUTS'!$E$34),"0.00E+00"))</f>
        <v>#DIV/0!</v>
      </c>
      <c r="BQ230" s="37" t="e">
        <f>VALUE(TEXT((AM230*$U230/365*'TOX and EXPO INPUTS'!$E$33/'TOX and EXPO INPUTS'!$E$34),"0.00E+00"))</f>
        <v>#DIV/0!</v>
      </c>
      <c r="BR230" s="42" t="e">
        <f>VALUE(TEXT((AP230*$T230/365*'TOX and EXPO INPUTS'!$E$33/'TOX and EXPO INPUTS'!$E$34),"0.00E+00"))</f>
        <v>#DIV/0!</v>
      </c>
      <c r="BS230" s="37" t="e">
        <f>VALUE(TEXT((AQ230*$T230/365*'TOX and EXPO INPUTS'!$E$33/'TOX and EXPO INPUTS'!$E$34),"0.00E+00"))</f>
        <v>#DIV/0!</v>
      </c>
      <c r="BT230" s="37" t="e">
        <f>VALUE(TEXT((AR230*$T230/365*'TOX and EXPO INPUTS'!$E$33/'TOX and EXPO INPUTS'!$E$34),"0.00E+00"))</f>
        <v>#DIV/0!</v>
      </c>
      <c r="BU230" s="37" t="e">
        <f>VALUE(TEXT((AS230*$T230/365*'TOX and EXPO INPUTS'!$E$33/'TOX and EXPO INPUTS'!$E$34),"0.00E+00"))</f>
        <v>#DIV/0!</v>
      </c>
      <c r="BV230" s="37" t="e">
        <f>VALUE(TEXT((AT230*$T230/365*'TOX and EXPO INPUTS'!$E$33/'TOX and EXPO INPUTS'!$E$34),"0.00E+00"))</f>
        <v>#DIV/0!</v>
      </c>
      <c r="BW230" s="37" t="e">
        <f>VALUE(TEXT((AU230*$T230/365*'TOX and EXPO INPUTS'!$E$33/'TOX and EXPO INPUTS'!$E$34),"0.00E+00"))</f>
        <v>#DIV/0!</v>
      </c>
      <c r="BX230" s="42" t="e">
        <f>VALUE(TEXT((AP230*$U230/365*'TOX and EXPO INPUTS'!$E$33/'TOX and EXPO INPUTS'!$E$34),"0.00E+00"))</f>
        <v>#DIV/0!</v>
      </c>
      <c r="BY230" s="37" t="e">
        <f>VALUE(TEXT((AQ230*$U230/365*'TOX and EXPO INPUTS'!$E$33/'TOX and EXPO INPUTS'!$E$34),"0.00E+00"))</f>
        <v>#DIV/0!</v>
      </c>
      <c r="BZ230" s="37" t="e">
        <f>VALUE(TEXT((AR230*$U230/365*'TOX and EXPO INPUTS'!$E$33/'TOX and EXPO INPUTS'!$E$34),"0.00E+00"))</f>
        <v>#DIV/0!</v>
      </c>
      <c r="CA230" s="37" t="e">
        <f>VALUE(TEXT((AS230*$U230/365*'TOX and EXPO INPUTS'!$E$33/'TOX and EXPO INPUTS'!$E$34),"0.00E+00"))</f>
        <v>#DIV/0!</v>
      </c>
      <c r="CB230" s="37" t="e">
        <f>VALUE(TEXT((AT230*$U230/365*'TOX and EXPO INPUTS'!$E$33/'TOX and EXPO INPUTS'!$E$34),"0.00E+00"))</f>
        <v>#DIV/0!</v>
      </c>
      <c r="CC230" s="37" t="e">
        <f>VALUE(TEXT((AU230*$U230/365*'TOX and EXPO INPUTS'!$E$33/'TOX and EXPO INPUTS'!$E$34),"0.00E+00"))</f>
        <v>#DIV/0!</v>
      </c>
      <c r="CD230" s="58" t="e">
        <f>VALUE(TEXT((BR230*'TOX and EXPO INPUTS'!$F$23),"0.00E+00"))</f>
        <v>#DIV/0!</v>
      </c>
      <c r="CE230" s="57" t="e">
        <f>VALUE(TEXT((BS230*'TOX and EXPO INPUTS'!$F$23),"0.00E+00"))</f>
        <v>#DIV/0!</v>
      </c>
      <c r="CF230" s="57" t="e">
        <f>VALUE(TEXT((BT230*'TOX and EXPO INPUTS'!$F$23),"0.00E+00"))</f>
        <v>#DIV/0!</v>
      </c>
      <c r="CG230" s="57" t="e">
        <f>VALUE(TEXT((BU230*'TOX and EXPO INPUTS'!$F$23),"0.00E+00"))</f>
        <v>#DIV/0!</v>
      </c>
      <c r="CH230" s="57" t="e">
        <f>VALUE(TEXT((BV230*'TOX and EXPO INPUTS'!$F$23),"0.00E+00"))</f>
        <v>#DIV/0!</v>
      </c>
      <c r="CI230" s="57" t="e">
        <f>VALUE(TEXT((BW230*'TOX and EXPO INPUTS'!$F$23),"0.00E+00"))</f>
        <v>#DIV/0!</v>
      </c>
      <c r="CJ230" s="58" t="e">
        <f>VALUE(TEXT((BX230*'TOX and EXPO INPUTS'!$F$23),"0.00E+00"))</f>
        <v>#DIV/0!</v>
      </c>
      <c r="CK230" s="57" t="e">
        <f>VALUE(TEXT((BY230*'TOX and EXPO INPUTS'!$F$23),"0.00E+00"))</f>
        <v>#DIV/0!</v>
      </c>
      <c r="CL230" s="57" t="e">
        <f>VALUE(TEXT((BZ230*'TOX and EXPO INPUTS'!$F$23),"0.00E+00"))</f>
        <v>#DIV/0!</v>
      </c>
      <c r="CM230" s="57" t="e">
        <f>VALUE(TEXT((CA230*'TOX and EXPO INPUTS'!$F$23),"0.00E+00"))</f>
        <v>#DIV/0!</v>
      </c>
      <c r="CN230" s="57" t="e">
        <f>VALUE(TEXT((CB230*'TOX and EXPO INPUTS'!$F$23),"0.00E+00"))</f>
        <v>#DIV/0!</v>
      </c>
      <c r="CO230" s="57" t="e">
        <f>VALUE(TEXT((CC230*'TOX and EXPO INPUTS'!$F$23),"0.00E+00"))</f>
        <v>#DIV/0!</v>
      </c>
      <c r="CP230" s="38" t="s">
        <v>106</v>
      </c>
      <c r="CQ230" s="34" t="s">
        <v>107</v>
      </c>
      <c r="CR230" s="34" t="s">
        <v>108</v>
      </c>
      <c r="CS230" s="39" t="s">
        <v>109</v>
      </c>
    </row>
    <row r="231" spans="1:97" ht="48" customHeight="1" x14ac:dyDescent="0.25">
      <c r="A231" s="34" t="s">
        <v>98</v>
      </c>
      <c r="B231" s="34" t="s">
        <v>99</v>
      </c>
      <c r="C231" s="34" t="s">
        <v>113</v>
      </c>
      <c r="D231" s="34" t="s">
        <v>110</v>
      </c>
      <c r="E231" s="39" t="s">
        <v>102</v>
      </c>
      <c r="F231" s="40" t="s">
        <v>141</v>
      </c>
      <c r="G231" s="43"/>
      <c r="H231" s="36" t="s">
        <v>104</v>
      </c>
      <c r="I231" s="67"/>
      <c r="J231" s="36" t="s">
        <v>105</v>
      </c>
      <c r="K231" s="100">
        <f>VLOOKUP(F231,'Amount Seed Planted_variables'!$A$3:$I$74,2,0)</f>
        <v>375000</v>
      </c>
      <c r="L231" s="100">
        <f>VLOOKUP(F231,'Amount Seed Planted_variables'!$A$3:$I$74,3,0)</f>
        <v>450000</v>
      </c>
      <c r="M231" s="36">
        <f t="shared" si="95"/>
        <v>0</v>
      </c>
      <c r="N231" s="35">
        <f t="shared" si="96"/>
        <v>0</v>
      </c>
      <c r="O231" s="101">
        <v>3000</v>
      </c>
      <c r="P231" s="93">
        <f>VLOOKUP(F231,'Amount Seed Planted_variables'!$A$3:$I$74,4,0)</f>
        <v>2250000</v>
      </c>
      <c r="Q231" s="93">
        <f>VLOOKUP(F231,'Amount Seed Planted_variables'!$A$3:$I$74,7,0)</f>
        <v>80</v>
      </c>
      <c r="R231" s="93">
        <f>VLOOKUP(F231,'Amount Seed Planted_variables'!$A$3:$I$74,8,0)</f>
        <v>180000000</v>
      </c>
      <c r="S231" s="87" t="str">
        <f t="shared" si="92"/>
        <v>NA</v>
      </c>
      <c r="T231" s="35">
        <v>10</v>
      </c>
      <c r="U231" s="35">
        <v>30</v>
      </c>
      <c r="V231" s="41">
        <v>68</v>
      </c>
      <c r="W231" s="35">
        <v>16.899999999999999</v>
      </c>
      <c r="X231" s="35">
        <v>13.1</v>
      </c>
      <c r="Y231" s="41">
        <v>3.6</v>
      </c>
      <c r="Z231" s="35">
        <f t="shared" si="112"/>
        <v>0.36000000000000004</v>
      </c>
      <c r="AA231" s="42">
        <f t="shared" si="97"/>
        <v>0</v>
      </c>
      <c r="AB231" s="37">
        <f t="shared" si="98"/>
        <v>0</v>
      </c>
      <c r="AC231" s="37">
        <f t="shared" si="99"/>
        <v>0</v>
      </c>
      <c r="AD231" s="42" t="e">
        <f>VALUE(TEXT(((AA231*'TOX and EXPO INPUTS'!$F$13)/'TOX and EXPO INPUTS'!$E$27),"0.00E+00"))</f>
        <v>#DIV/0!</v>
      </c>
      <c r="AE231" s="37" t="e">
        <f>VALUE(TEXT(((AB231*'TOX and EXPO INPUTS'!$F$13)/'TOX and EXPO INPUTS'!$E$27),"0.00E+00"))</f>
        <v>#DIV/0!</v>
      </c>
      <c r="AF231" s="37" t="e">
        <f>VALUE(TEXT(((AC231*'TOX and EXPO INPUTS'!$F$13)/'TOX and EXPO INPUTS'!$E$27),"0.00E+00"))</f>
        <v>#DIV/0!</v>
      </c>
      <c r="AG231" s="42" t="e">
        <f>IF($E231="ST",VALUE(TEXT(('TOX and EXPO INPUTS'!$F$7/AD231),"0.0E+00")),IF($E231="IT",VALUE(TEXT(('TOX and EXPO INPUTS'!$F$10/AD231),"0.0E+00"))))</f>
        <v>#DIV/0!</v>
      </c>
      <c r="AH231" s="37" t="e">
        <f>IF($E231="ST",VALUE(TEXT(('TOX and EXPO INPUTS'!$F$7/AE231),"0.0E+00")),IF($E231="IT",VALUE(TEXT(('TOX and EXPO INPUTS'!$F$10/AE231),"0.0E+00"))))</f>
        <v>#DIV/0!</v>
      </c>
      <c r="AI231" s="37" t="e">
        <f>IF($E231="ST",VALUE(TEXT(('TOX and EXPO INPUTS'!$F$7/AF231),"0.0E+00")),IF($E231="IT",VALUE(TEXT(('TOX and EXPO INPUTS'!$F$10/AF231),"0.0E+00"))))</f>
        <v>#DIV/0!</v>
      </c>
      <c r="AJ231" s="42">
        <f t="shared" si="93"/>
        <v>0</v>
      </c>
      <c r="AK231" s="37">
        <f t="shared" si="94"/>
        <v>0</v>
      </c>
      <c r="AL231" s="42" t="e">
        <f>VALUE(TEXT(((AJ231*'TOX and EXPO INPUTS'!$F$21)/'TOX and EXPO INPUTS'!$E$29),"0.00E+00"))</f>
        <v>#DIV/0!</v>
      </c>
      <c r="AM231" s="37" t="e">
        <f>VALUE(TEXT(((AK231*'TOX and EXPO INPUTS'!$F$21)/'TOX and EXPO INPUTS'!$E$29),"0.00E+00"))</f>
        <v>#DIV/0!</v>
      </c>
      <c r="AN231" s="42" t="e">
        <f>IF($E231="ST",VALUE(TEXT(('TOX and EXPO INPUTS'!$F$15/AL231),"0.0E+00")),IF($E231="IT",VALUE(TEXT(('TOX and EXPO INPUTS'!$F$18/AL231),"0.0E+00"))))</f>
        <v>#DIV/0!</v>
      </c>
      <c r="AO231" s="37" t="e">
        <f>IF($E231="ST",VALUE(TEXT(('TOX and EXPO INPUTS'!$F$15/AM231),"0.0E+00")),IF($E231="IT",VALUE(TEXT(('TOX and EXPO INPUTS'!$F$18/AM231),"0.0E+00"))))</f>
        <v>#DIV/0!</v>
      </c>
      <c r="AP231" s="42" t="e">
        <f t="shared" si="100"/>
        <v>#DIV/0!</v>
      </c>
      <c r="AQ231" s="37" t="e">
        <f t="shared" si="101"/>
        <v>#DIV/0!</v>
      </c>
      <c r="AR231" s="37" t="e">
        <f t="shared" si="102"/>
        <v>#DIV/0!</v>
      </c>
      <c r="AS231" s="37" t="e">
        <f t="shared" si="103"/>
        <v>#DIV/0!</v>
      </c>
      <c r="AT231" s="37" t="e">
        <f t="shared" si="104"/>
        <v>#DIV/0!</v>
      </c>
      <c r="AU231" s="37" t="e">
        <f t="shared" si="105"/>
        <v>#DIV/0!</v>
      </c>
      <c r="AV231" s="42" t="e">
        <f t="shared" si="106"/>
        <v>#DIV/0!</v>
      </c>
      <c r="AW231" s="37" t="e">
        <f t="shared" si="107"/>
        <v>#DIV/0!</v>
      </c>
      <c r="AX231" s="37" t="e">
        <f t="shared" si="108"/>
        <v>#DIV/0!</v>
      </c>
      <c r="AY231" s="37" t="e">
        <f t="shared" si="109"/>
        <v>#DIV/0!</v>
      </c>
      <c r="AZ231" s="37" t="e">
        <f t="shared" si="110"/>
        <v>#DIV/0!</v>
      </c>
      <c r="BA231" s="37" t="e">
        <f t="shared" si="111"/>
        <v>#DIV/0!</v>
      </c>
      <c r="BB231" s="42" t="e">
        <f>IF($E231="ST",VALUE(TEXT((1/(('TOX and EXPO INPUTS'!$F$9/AG231)+('TOX and EXPO INPUTS'!$F$17/AN231))),"0.0E+00")),IF($E231="IT",VALUE(TEXT((1/(('TOX and EXPO INPUTS'!$F$12/AG231)+('TOX and EXPO INPUTS'!$F$20/AN231))),"0.0E+00"))))</f>
        <v>#DIV/0!</v>
      </c>
      <c r="BC231" s="37" t="e">
        <f>IF($E231="ST",VALUE(TEXT((1/(('TOX and EXPO INPUTS'!$F$9/AH231)+('TOX and EXPO INPUTS'!$F$17/AN231))),"0.0E+00")),IF($E231="IT",VALUE(TEXT((1/(('TOX and EXPO INPUTS'!$F$12/AH231)+('TOX and EXPO INPUTS'!$F$20/AN231))),"0.0E+00"))))</f>
        <v>#DIV/0!</v>
      </c>
      <c r="BD231" s="37" t="e">
        <f>IF($E231="ST",VALUE(TEXT((1/(('TOX and EXPO INPUTS'!$F$9/AI231)+('TOX and EXPO INPUTS'!$F$17/AN231))),"0.0E+00")),IF($E231="IT",VALUE(TEXT((1/(('TOX and EXPO INPUTS'!$F$12/AI231)+('TOX and EXPO INPUTS'!$F$20/AN231))),"0.0E+00"))))</f>
        <v>#DIV/0!</v>
      </c>
      <c r="BE231" s="37" t="e">
        <f>IF($E231="ST",VALUE(TEXT((1/(('TOX and EXPO INPUTS'!$F$9/AG231)+('TOX and EXPO INPUTS'!$F$17/AO231))),"0.0E+00")),IF($E231="IT",VALUE(TEXT((1/(('TOX and EXPO INPUTS'!$F$12/AG231)+('TOX and EXPO INPUTS'!$F$20/AO231))),"0.0E+00"))))</f>
        <v>#DIV/0!</v>
      </c>
      <c r="BF231" s="37" t="e">
        <f>IF($E231="ST",VALUE(TEXT((1/(('TOX and EXPO INPUTS'!$F$9/AH231)+('TOX and EXPO INPUTS'!$F$17/AO231))),"0.0E+00")),IF($E231="IT",VALUE(TEXT((1/(('TOX and EXPO INPUTS'!$F$12/AH231)+('TOX and EXPO INPUTS'!$F$20/AO231))),"0.0E+00"))))</f>
        <v>#DIV/0!</v>
      </c>
      <c r="BG231" s="37" t="e">
        <f>IF($E231="ST",VALUE(TEXT((1/(('TOX and EXPO INPUTS'!$F$9/AI231)+('TOX and EXPO INPUTS'!$F$17/AO231))),"0.0E+00")),IF($E231="IT",VALUE(TEXT((1/(('TOX and EXPO INPUTS'!$F$12/AI231)+('TOX and EXPO INPUTS'!$F$20/AO231))),"0.0E+00"))))</f>
        <v>#DIV/0!</v>
      </c>
      <c r="BH231" s="42" t="e">
        <f>VALUE(TEXT((AD231*$T231/365*'TOX and EXPO INPUTS'!$E$33/'TOX and EXPO INPUTS'!$E$34),"0.00E+00"))</f>
        <v>#DIV/0!</v>
      </c>
      <c r="BI231" s="37" t="e">
        <f>VALUE(TEXT((AE231*$T231/365*'TOX and EXPO INPUTS'!$E$33/'TOX and EXPO INPUTS'!$E$34),"0.00E+00"))</f>
        <v>#DIV/0!</v>
      </c>
      <c r="BJ231" s="37" t="e">
        <f>VALUE(TEXT((AF231*$T231/365*'TOX and EXPO INPUTS'!$E$33/'TOX and EXPO INPUTS'!$E$34),"0.00E+00"))</f>
        <v>#DIV/0!</v>
      </c>
      <c r="BK231" s="42" t="e">
        <f>VALUE(TEXT((AD231*$U231/365*'TOX and EXPO INPUTS'!$E$33/'TOX and EXPO INPUTS'!$E$34),"0.00E+00"))</f>
        <v>#DIV/0!</v>
      </c>
      <c r="BL231" s="37" t="e">
        <f>VALUE(TEXT((AE231*$U231/365*'TOX and EXPO INPUTS'!$E$33/'TOX and EXPO INPUTS'!$E$34),"0.00E+00"))</f>
        <v>#DIV/0!</v>
      </c>
      <c r="BM231" s="37" t="e">
        <f>VALUE(TEXT((AF231*$U231/365*'TOX and EXPO INPUTS'!$E$33/'TOX and EXPO INPUTS'!$E$34),"0.00E+00"))</f>
        <v>#DIV/0!</v>
      </c>
      <c r="BN231" s="42" t="e">
        <f>VALUE(TEXT((AL231*$T231/365*'TOX and EXPO INPUTS'!$E$33/'TOX and EXPO INPUTS'!$E$34),"0.00E+00"))</f>
        <v>#DIV/0!</v>
      </c>
      <c r="BO231" s="37" t="e">
        <f>VALUE(TEXT((AM231*$T231/365*'TOX and EXPO INPUTS'!$E$33/'TOX and EXPO INPUTS'!$E$34),"0.00E+00"))</f>
        <v>#DIV/0!</v>
      </c>
      <c r="BP231" s="42" t="e">
        <f>VALUE(TEXT((AL231*$U231/365*'TOX and EXPO INPUTS'!$E$33/'TOX and EXPO INPUTS'!$E$34),"0.00E+00"))</f>
        <v>#DIV/0!</v>
      </c>
      <c r="BQ231" s="37" t="e">
        <f>VALUE(TEXT((AM231*$U231/365*'TOX and EXPO INPUTS'!$E$33/'TOX and EXPO INPUTS'!$E$34),"0.00E+00"))</f>
        <v>#DIV/0!</v>
      </c>
      <c r="BR231" s="42" t="e">
        <f>VALUE(TEXT((AP231*$T231/365*'TOX and EXPO INPUTS'!$E$33/'TOX and EXPO INPUTS'!$E$34),"0.00E+00"))</f>
        <v>#DIV/0!</v>
      </c>
      <c r="BS231" s="37" t="e">
        <f>VALUE(TEXT((AQ231*$T231/365*'TOX and EXPO INPUTS'!$E$33/'TOX and EXPO INPUTS'!$E$34),"0.00E+00"))</f>
        <v>#DIV/0!</v>
      </c>
      <c r="BT231" s="37" t="e">
        <f>VALUE(TEXT((AR231*$T231/365*'TOX and EXPO INPUTS'!$E$33/'TOX and EXPO INPUTS'!$E$34),"0.00E+00"))</f>
        <v>#DIV/0!</v>
      </c>
      <c r="BU231" s="37" t="e">
        <f>VALUE(TEXT((AS231*$T231/365*'TOX and EXPO INPUTS'!$E$33/'TOX and EXPO INPUTS'!$E$34),"0.00E+00"))</f>
        <v>#DIV/0!</v>
      </c>
      <c r="BV231" s="37" t="e">
        <f>VALUE(TEXT((AT231*$T231/365*'TOX and EXPO INPUTS'!$E$33/'TOX and EXPO INPUTS'!$E$34),"0.00E+00"))</f>
        <v>#DIV/0!</v>
      </c>
      <c r="BW231" s="37" t="e">
        <f>VALUE(TEXT((AU231*$T231/365*'TOX and EXPO INPUTS'!$E$33/'TOX and EXPO INPUTS'!$E$34),"0.00E+00"))</f>
        <v>#DIV/0!</v>
      </c>
      <c r="BX231" s="42" t="e">
        <f>VALUE(TEXT((AP231*$U231/365*'TOX and EXPO INPUTS'!$E$33/'TOX and EXPO INPUTS'!$E$34),"0.00E+00"))</f>
        <v>#DIV/0!</v>
      </c>
      <c r="BY231" s="37" t="e">
        <f>VALUE(TEXT((AQ231*$U231/365*'TOX and EXPO INPUTS'!$E$33/'TOX and EXPO INPUTS'!$E$34),"0.00E+00"))</f>
        <v>#DIV/0!</v>
      </c>
      <c r="BZ231" s="37" t="e">
        <f>VALUE(TEXT((AR231*$U231/365*'TOX and EXPO INPUTS'!$E$33/'TOX and EXPO INPUTS'!$E$34),"0.00E+00"))</f>
        <v>#DIV/0!</v>
      </c>
      <c r="CA231" s="37" t="e">
        <f>VALUE(TEXT((AS231*$U231/365*'TOX and EXPO INPUTS'!$E$33/'TOX and EXPO INPUTS'!$E$34),"0.00E+00"))</f>
        <v>#DIV/0!</v>
      </c>
      <c r="CB231" s="37" t="e">
        <f>VALUE(TEXT((AT231*$U231/365*'TOX and EXPO INPUTS'!$E$33/'TOX and EXPO INPUTS'!$E$34),"0.00E+00"))</f>
        <v>#DIV/0!</v>
      </c>
      <c r="CC231" s="37" t="e">
        <f>VALUE(TEXT((AU231*$U231/365*'TOX and EXPO INPUTS'!$E$33/'TOX and EXPO INPUTS'!$E$34),"0.00E+00"))</f>
        <v>#DIV/0!</v>
      </c>
      <c r="CD231" s="58" t="e">
        <f>VALUE(TEXT((BR231*'TOX and EXPO INPUTS'!$F$23),"0.00E+00"))</f>
        <v>#DIV/0!</v>
      </c>
      <c r="CE231" s="57" t="e">
        <f>VALUE(TEXT((BS231*'TOX and EXPO INPUTS'!$F$23),"0.00E+00"))</f>
        <v>#DIV/0!</v>
      </c>
      <c r="CF231" s="57" t="e">
        <f>VALUE(TEXT((BT231*'TOX and EXPO INPUTS'!$F$23),"0.00E+00"))</f>
        <v>#DIV/0!</v>
      </c>
      <c r="CG231" s="57" t="e">
        <f>VALUE(TEXT((BU231*'TOX and EXPO INPUTS'!$F$23),"0.00E+00"))</f>
        <v>#DIV/0!</v>
      </c>
      <c r="CH231" s="57" t="e">
        <f>VALUE(TEXT((BV231*'TOX and EXPO INPUTS'!$F$23),"0.00E+00"))</f>
        <v>#DIV/0!</v>
      </c>
      <c r="CI231" s="57" t="e">
        <f>VALUE(TEXT((BW231*'TOX and EXPO INPUTS'!$F$23),"0.00E+00"))</f>
        <v>#DIV/0!</v>
      </c>
      <c r="CJ231" s="58" t="e">
        <f>VALUE(TEXT((BX231*'TOX and EXPO INPUTS'!$F$23),"0.00E+00"))</f>
        <v>#DIV/0!</v>
      </c>
      <c r="CK231" s="57" t="e">
        <f>VALUE(TEXT((BY231*'TOX and EXPO INPUTS'!$F$23),"0.00E+00"))</f>
        <v>#DIV/0!</v>
      </c>
      <c r="CL231" s="57" t="e">
        <f>VALUE(TEXT((BZ231*'TOX and EXPO INPUTS'!$F$23),"0.00E+00"))</f>
        <v>#DIV/0!</v>
      </c>
      <c r="CM231" s="57" t="e">
        <f>VALUE(TEXT((CA231*'TOX and EXPO INPUTS'!$F$23),"0.00E+00"))</f>
        <v>#DIV/0!</v>
      </c>
      <c r="CN231" s="57" t="e">
        <f>VALUE(TEXT((CB231*'TOX and EXPO INPUTS'!$F$23),"0.00E+00"))</f>
        <v>#DIV/0!</v>
      </c>
      <c r="CO231" s="57" t="e">
        <f>VALUE(TEXT((CC231*'TOX and EXPO INPUTS'!$F$23),"0.00E+00"))</f>
        <v>#DIV/0!</v>
      </c>
      <c r="CP231" s="38" t="s">
        <v>106</v>
      </c>
      <c r="CQ231" s="34" t="s">
        <v>107</v>
      </c>
      <c r="CR231" s="34" t="s">
        <v>108</v>
      </c>
      <c r="CS231" s="39" t="s">
        <v>109</v>
      </c>
    </row>
    <row r="232" spans="1:97" ht="48" customHeight="1" x14ac:dyDescent="0.25">
      <c r="A232" s="34" t="s">
        <v>98</v>
      </c>
      <c r="B232" s="34" t="s">
        <v>99</v>
      </c>
      <c r="C232" s="34" t="s">
        <v>113</v>
      </c>
      <c r="D232" s="34" t="s">
        <v>111</v>
      </c>
      <c r="E232" s="39" t="s">
        <v>102</v>
      </c>
      <c r="F232" s="40" t="s">
        <v>141</v>
      </c>
      <c r="G232" s="43"/>
      <c r="H232" s="36" t="s">
        <v>104</v>
      </c>
      <c r="I232" s="67"/>
      <c r="J232" s="36" t="s">
        <v>105</v>
      </c>
      <c r="K232" s="100">
        <f>VLOOKUP(F232,'Amount Seed Planted_variables'!$A$3:$I$74,2,0)</f>
        <v>375000</v>
      </c>
      <c r="L232" s="100">
        <f>VLOOKUP(F232,'Amount Seed Planted_variables'!$A$3:$I$74,3,0)</f>
        <v>450000</v>
      </c>
      <c r="M232" s="36">
        <f t="shared" si="95"/>
        <v>0</v>
      </c>
      <c r="N232" s="35">
        <f t="shared" si="96"/>
        <v>0</v>
      </c>
      <c r="O232" s="101">
        <v>3000</v>
      </c>
      <c r="P232" s="93">
        <f>VLOOKUP(F232,'Amount Seed Planted_variables'!$A$3:$I$74,4,0)</f>
        <v>2250000</v>
      </c>
      <c r="Q232" s="93">
        <f>VLOOKUP(F232,'Amount Seed Planted_variables'!$A$3:$I$74,7,0)</f>
        <v>80</v>
      </c>
      <c r="R232" s="93">
        <f>VLOOKUP(F232,'Amount Seed Planted_variables'!$A$3:$I$74,8,0)</f>
        <v>180000000</v>
      </c>
      <c r="S232" s="87">
        <f t="shared" si="92"/>
        <v>2.5</v>
      </c>
      <c r="T232" s="35">
        <v>10</v>
      </c>
      <c r="U232" s="35">
        <v>30</v>
      </c>
      <c r="V232" s="41">
        <v>138210600</v>
      </c>
      <c r="W232" s="35">
        <v>23262800</v>
      </c>
      <c r="X232" s="35">
        <v>21238200</v>
      </c>
      <c r="Y232" s="41">
        <v>106100</v>
      </c>
      <c r="Z232" s="35">
        <f t="shared" si="112"/>
        <v>10610</v>
      </c>
      <c r="AA232" s="42">
        <f t="shared" si="97"/>
        <v>0</v>
      </c>
      <c r="AB232" s="37">
        <f t="shared" si="98"/>
        <v>0</v>
      </c>
      <c r="AC232" s="37">
        <f t="shared" si="99"/>
        <v>0</v>
      </c>
      <c r="AD232" s="42" t="e">
        <f>VALUE(TEXT(((AA232*'TOX and EXPO INPUTS'!$F$13)/'TOX and EXPO INPUTS'!$E$27),"0.00E+00"))</f>
        <v>#DIV/0!</v>
      </c>
      <c r="AE232" s="37" t="e">
        <f>VALUE(TEXT(((AB232*'TOX and EXPO INPUTS'!$F$13)/'TOX and EXPO INPUTS'!$E$27),"0.00E+00"))</f>
        <v>#DIV/0!</v>
      </c>
      <c r="AF232" s="37" t="e">
        <f>VALUE(TEXT(((AC232*'TOX and EXPO INPUTS'!$F$13)/'TOX and EXPO INPUTS'!$E$27),"0.00E+00"))</f>
        <v>#DIV/0!</v>
      </c>
      <c r="AG232" s="42" t="e">
        <f>IF($E232="ST",VALUE(TEXT(('TOX and EXPO INPUTS'!$F$7/AD232),"0.0E+00")),IF($E232="IT",VALUE(TEXT(('TOX and EXPO INPUTS'!$F$10/AD232),"0.0E+00"))))</f>
        <v>#DIV/0!</v>
      </c>
      <c r="AH232" s="37" t="e">
        <f>IF($E232="ST",VALUE(TEXT(('TOX and EXPO INPUTS'!$F$7/AE232),"0.0E+00")),IF($E232="IT",VALUE(TEXT(('TOX and EXPO INPUTS'!$F$10/AE232),"0.0E+00"))))</f>
        <v>#DIV/0!</v>
      </c>
      <c r="AI232" s="37" t="e">
        <f>IF($E232="ST",VALUE(TEXT(('TOX and EXPO INPUTS'!$F$7/AF232),"0.0E+00")),IF($E232="IT",VALUE(TEXT(('TOX and EXPO INPUTS'!$F$10/AF232),"0.0E+00"))))</f>
        <v>#DIV/0!</v>
      </c>
      <c r="AJ232" s="42">
        <f t="shared" si="93"/>
        <v>0</v>
      </c>
      <c r="AK232" s="37">
        <f t="shared" si="94"/>
        <v>0</v>
      </c>
      <c r="AL232" s="42" t="e">
        <f>VALUE(TEXT(((AJ232*'TOX and EXPO INPUTS'!$F$21)/'TOX and EXPO INPUTS'!$E$29),"0.00E+00"))</f>
        <v>#DIV/0!</v>
      </c>
      <c r="AM232" s="37" t="e">
        <f>VALUE(TEXT(((AK232*'TOX and EXPO INPUTS'!$F$21)/'TOX and EXPO INPUTS'!$E$29),"0.00E+00"))</f>
        <v>#DIV/0!</v>
      </c>
      <c r="AN232" s="42" t="e">
        <f>IF($E232="ST",VALUE(TEXT(('TOX and EXPO INPUTS'!$F$15/AL232),"0.0E+00")),IF($E232="IT",VALUE(TEXT(('TOX and EXPO INPUTS'!$F$18/AL232),"0.0E+00"))))</f>
        <v>#DIV/0!</v>
      </c>
      <c r="AO232" s="37" t="e">
        <f>IF($E232="ST",VALUE(TEXT(('TOX and EXPO INPUTS'!$F$15/AM232),"0.0E+00")),IF($E232="IT",VALUE(TEXT(('TOX and EXPO INPUTS'!$F$18/AM232),"0.0E+00"))))</f>
        <v>#DIV/0!</v>
      </c>
      <c r="AP232" s="42" t="e">
        <f t="shared" si="100"/>
        <v>#DIV/0!</v>
      </c>
      <c r="AQ232" s="37" t="e">
        <f t="shared" si="101"/>
        <v>#DIV/0!</v>
      </c>
      <c r="AR232" s="37" t="e">
        <f t="shared" si="102"/>
        <v>#DIV/0!</v>
      </c>
      <c r="AS232" s="37" t="e">
        <f t="shared" si="103"/>
        <v>#DIV/0!</v>
      </c>
      <c r="AT232" s="37" t="e">
        <f t="shared" si="104"/>
        <v>#DIV/0!</v>
      </c>
      <c r="AU232" s="37" t="e">
        <f t="shared" si="105"/>
        <v>#DIV/0!</v>
      </c>
      <c r="AV232" s="42" t="e">
        <f t="shared" si="106"/>
        <v>#DIV/0!</v>
      </c>
      <c r="AW232" s="37" t="e">
        <f t="shared" si="107"/>
        <v>#DIV/0!</v>
      </c>
      <c r="AX232" s="37" t="e">
        <f t="shared" si="108"/>
        <v>#DIV/0!</v>
      </c>
      <c r="AY232" s="37" t="e">
        <f t="shared" si="109"/>
        <v>#DIV/0!</v>
      </c>
      <c r="AZ232" s="37" t="e">
        <f t="shared" si="110"/>
        <v>#DIV/0!</v>
      </c>
      <c r="BA232" s="37" t="e">
        <f t="shared" si="111"/>
        <v>#DIV/0!</v>
      </c>
      <c r="BB232" s="42" t="e">
        <f>IF($E232="ST",VALUE(TEXT((1/(('TOX and EXPO INPUTS'!$F$9/AG232)+('TOX and EXPO INPUTS'!$F$17/AN232))),"0.0E+00")),IF($E232="IT",VALUE(TEXT((1/(('TOX and EXPO INPUTS'!$F$12/AG232)+('TOX and EXPO INPUTS'!$F$20/AN232))),"0.0E+00"))))</f>
        <v>#DIV/0!</v>
      </c>
      <c r="BC232" s="37" t="e">
        <f>IF($E232="ST",VALUE(TEXT((1/(('TOX and EXPO INPUTS'!$F$9/AH232)+('TOX and EXPO INPUTS'!$F$17/AN232))),"0.0E+00")),IF($E232="IT",VALUE(TEXT((1/(('TOX and EXPO INPUTS'!$F$12/AH232)+('TOX and EXPO INPUTS'!$F$20/AN232))),"0.0E+00"))))</f>
        <v>#DIV/0!</v>
      </c>
      <c r="BD232" s="37" t="e">
        <f>IF($E232="ST",VALUE(TEXT((1/(('TOX and EXPO INPUTS'!$F$9/AI232)+('TOX and EXPO INPUTS'!$F$17/AN232))),"0.0E+00")),IF($E232="IT",VALUE(TEXT((1/(('TOX and EXPO INPUTS'!$F$12/AI232)+('TOX and EXPO INPUTS'!$F$20/AN232))),"0.0E+00"))))</f>
        <v>#DIV/0!</v>
      </c>
      <c r="BE232" s="37" t="e">
        <f>IF($E232="ST",VALUE(TEXT((1/(('TOX and EXPO INPUTS'!$F$9/AG232)+('TOX and EXPO INPUTS'!$F$17/AO232))),"0.0E+00")),IF($E232="IT",VALUE(TEXT((1/(('TOX and EXPO INPUTS'!$F$12/AG232)+('TOX and EXPO INPUTS'!$F$20/AO232))),"0.0E+00"))))</f>
        <v>#DIV/0!</v>
      </c>
      <c r="BF232" s="37" t="e">
        <f>IF($E232="ST",VALUE(TEXT((1/(('TOX and EXPO INPUTS'!$F$9/AH232)+('TOX and EXPO INPUTS'!$F$17/AO232))),"0.0E+00")),IF($E232="IT",VALUE(TEXT((1/(('TOX and EXPO INPUTS'!$F$12/AH232)+('TOX and EXPO INPUTS'!$F$20/AO232))),"0.0E+00"))))</f>
        <v>#DIV/0!</v>
      </c>
      <c r="BG232" s="37" t="e">
        <f>IF($E232="ST",VALUE(TEXT((1/(('TOX and EXPO INPUTS'!$F$9/AI232)+('TOX and EXPO INPUTS'!$F$17/AO232))),"0.0E+00")),IF($E232="IT",VALUE(TEXT((1/(('TOX and EXPO INPUTS'!$F$12/AI232)+('TOX and EXPO INPUTS'!$F$20/AO232))),"0.0E+00"))))</f>
        <v>#DIV/0!</v>
      </c>
      <c r="BH232" s="42" t="e">
        <f>VALUE(TEXT((AD232*$T232/365*'TOX and EXPO INPUTS'!$E$33/'TOX and EXPO INPUTS'!$E$34),"0.00E+00"))</f>
        <v>#DIV/0!</v>
      </c>
      <c r="BI232" s="37" t="e">
        <f>VALUE(TEXT((AE232*$T232/365*'TOX and EXPO INPUTS'!$E$33/'TOX and EXPO INPUTS'!$E$34),"0.00E+00"))</f>
        <v>#DIV/0!</v>
      </c>
      <c r="BJ232" s="37" t="e">
        <f>VALUE(TEXT((AF232*$T232/365*'TOX and EXPO INPUTS'!$E$33/'TOX and EXPO INPUTS'!$E$34),"0.00E+00"))</f>
        <v>#DIV/0!</v>
      </c>
      <c r="BK232" s="42" t="e">
        <f>VALUE(TEXT((AD232*$U232/365*'TOX and EXPO INPUTS'!$E$33/'TOX and EXPO INPUTS'!$E$34),"0.00E+00"))</f>
        <v>#DIV/0!</v>
      </c>
      <c r="BL232" s="37" t="e">
        <f>VALUE(TEXT((AE232*$U232/365*'TOX and EXPO INPUTS'!$E$33/'TOX and EXPO INPUTS'!$E$34),"0.00E+00"))</f>
        <v>#DIV/0!</v>
      </c>
      <c r="BM232" s="37" t="e">
        <f>VALUE(TEXT((AF232*$U232/365*'TOX and EXPO INPUTS'!$E$33/'TOX and EXPO INPUTS'!$E$34),"0.00E+00"))</f>
        <v>#DIV/0!</v>
      </c>
      <c r="BN232" s="42" t="e">
        <f>VALUE(TEXT((AL232*$T232/365*'TOX and EXPO INPUTS'!$E$33/'TOX and EXPO INPUTS'!$E$34),"0.00E+00"))</f>
        <v>#DIV/0!</v>
      </c>
      <c r="BO232" s="37" t="e">
        <f>VALUE(TEXT((AM232*$T232/365*'TOX and EXPO INPUTS'!$E$33/'TOX and EXPO INPUTS'!$E$34),"0.00E+00"))</f>
        <v>#DIV/0!</v>
      </c>
      <c r="BP232" s="42" t="e">
        <f>VALUE(TEXT((AL232*$U232/365*'TOX and EXPO INPUTS'!$E$33/'TOX and EXPO INPUTS'!$E$34),"0.00E+00"))</f>
        <v>#DIV/0!</v>
      </c>
      <c r="BQ232" s="37" t="e">
        <f>VALUE(TEXT((AM232*$U232/365*'TOX and EXPO INPUTS'!$E$33/'TOX and EXPO INPUTS'!$E$34),"0.00E+00"))</f>
        <v>#DIV/0!</v>
      </c>
      <c r="BR232" s="42" t="e">
        <f>VALUE(TEXT((AP232*$T232/365*'TOX and EXPO INPUTS'!$E$33/'TOX and EXPO INPUTS'!$E$34),"0.00E+00"))</f>
        <v>#DIV/0!</v>
      </c>
      <c r="BS232" s="37" t="e">
        <f>VALUE(TEXT((AQ232*$T232/365*'TOX and EXPO INPUTS'!$E$33/'TOX and EXPO INPUTS'!$E$34),"0.00E+00"))</f>
        <v>#DIV/0!</v>
      </c>
      <c r="BT232" s="37" t="e">
        <f>VALUE(TEXT((AR232*$T232/365*'TOX and EXPO INPUTS'!$E$33/'TOX and EXPO INPUTS'!$E$34),"0.00E+00"))</f>
        <v>#DIV/0!</v>
      </c>
      <c r="BU232" s="37" t="e">
        <f>VALUE(TEXT((AS232*$T232/365*'TOX and EXPO INPUTS'!$E$33/'TOX and EXPO INPUTS'!$E$34),"0.00E+00"))</f>
        <v>#DIV/0!</v>
      </c>
      <c r="BV232" s="37" t="e">
        <f>VALUE(TEXT((AT232*$T232/365*'TOX and EXPO INPUTS'!$E$33/'TOX and EXPO INPUTS'!$E$34),"0.00E+00"))</f>
        <v>#DIV/0!</v>
      </c>
      <c r="BW232" s="37" t="e">
        <f>VALUE(TEXT((AU232*$T232/365*'TOX and EXPO INPUTS'!$E$33/'TOX and EXPO INPUTS'!$E$34),"0.00E+00"))</f>
        <v>#DIV/0!</v>
      </c>
      <c r="BX232" s="42" t="e">
        <f>VALUE(TEXT((AP232*$U232/365*'TOX and EXPO INPUTS'!$E$33/'TOX and EXPO INPUTS'!$E$34),"0.00E+00"))</f>
        <v>#DIV/0!</v>
      </c>
      <c r="BY232" s="37" t="e">
        <f>VALUE(TEXT((AQ232*$U232/365*'TOX and EXPO INPUTS'!$E$33/'TOX and EXPO INPUTS'!$E$34),"0.00E+00"))</f>
        <v>#DIV/0!</v>
      </c>
      <c r="BZ232" s="37" t="e">
        <f>VALUE(TEXT((AR232*$U232/365*'TOX and EXPO INPUTS'!$E$33/'TOX and EXPO INPUTS'!$E$34),"0.00E+00"))</f>
        <v>#DIV/0!</v>
      </c>
      <c r="CA232" s="37" t="e">
        <f>VALUE(TEXT((AS232*$U232/365*'TOX and EXPO INPUTS'!$E$33/'TOX and EXPO INPUTS'!$E$34),"0.00E+00"))</f>
        <v>#DIV/0!</v>
      </c>
      <c r="CB232" s="37" t="e">
        <f>VALUE(TEXT((AT232*$U232/365*'TOX and EXPO INPUTS'!$E$33/'TOX and EXPO INPUTS'!$E$34),"0.00E+00"))</f>
        <v>#DIV/0!</v>
      </c>
      <c r="CC232" s="37" t="e">
        <f>VALUE(TEXT((AU232*$U232/365*'TOX and EXPO INPUTS'!$E$33/'TOX and EXPO INPUTS'!$E$34),"0.00E+00"))</f>
        <v>#DIV/0!</v>
      </c>
      <c r="CD232" s="58" t="e">
        <f>VALUE(TEXT((BR232*'TOX and EXPO INPUTS'!$F$23),"0.00E+00"))</f>
        <v>#DIV/0!</v>
      </c>
      <c r="CE232" s="57" t="e">
        <f>VALUE(TEXT((BS232*'TOX and EXPO INPUTS'!$F$23),"0.00E+00"))</f>
        <v>#DIV/0!</v>
      </c>
      <c r="CF232" s="57" t="e">
        <f>VALUE(TEXT((BT232*'TOX and EXPO INPUTS'!$F$23),"0.00E+00"))</f>
        <v>#DIV/0!</v>
      </c>
      <c r="CG232" s="57" t="e">
        <f>VALUE(TEXT((BU232*'TOX and EXPO INPUTS'!$F$23),"0.00E+00"))</f>
        <v>#DIV/0!</v>
      </c>
      <c r="CH232" s="57" t="e">
        <f>VALUE(TEXT((BV232*'TOX and EXPO INPUTS'!$F$23),"0.00E+00"))</f>
        <v>#DIV/0!</v>
      </c>
      <c r="CI232" s="57" t="e">
        <f>VALUE(TEXT((BW232*'TOX and EXPO INPUTS'!$F$23),"0.00E+00"))</f>
        <v>#DIV/0!</v>
      </c>
      <c r="CJ232" s="58" t="e">
        <f>VALUE(TEXT((BX232*'TOX and EXPO INPUTS'!$F$23),"0.00E+00"))</f>
        <v>#DIV/0!</v>
      </c>
      <c r="CK232" s="57" t="e">
        <f>VALUE(TEXT((BY232*'TOX and EXPO INPUTS'!$F$23),"0.00E+00"))</f>
        <v>#DIV/0!</v>
      </c>
      <c r="CL232" s="57" t="e">
        <f>VALUE(TEXT((BZ232*'TOX and EXPO INPUTS'!$F$23),"0.00E+00"))</f>
        <v>#DIV/0!</v>
      </c>
      <c r="CM232" s="57" t="e">
        <f>VALUE(TEXT((CA232*'TOX and EXPO INPUTS'!$F$23),"0.00E+00"))</f>
        <v>#DIV/0!</v>
      </c>
      <c r="CN232" s="57" t="e">
        <f>VALUE(TEXT((CB232*'TOX and EXPO INPUTS'!$F$23),"0.00E+00"))</f>
        <v>#DIV/0!</v>
      </c>
      <c r="CO232" s="57" t="e">
        <f>VALUE(TEXT((CC232*'TOX and EXPO INPUTS'!$F$23),"0.00E+00"))</f>
        <v>#DIV/0!</v>
      </c>
      <c r="CP232" s="38" t="s">
        <v>106</v>
      </c>
      <c r="CQ232" s="34" t="s">
        <v>107</v>
      </c>
      <c r="CR232" s="34" t="s">
        <v>108</v>
      </c>
      <c r="CS232" s="39" t="s">
        <v>109</v>
      </c>
    </row>
    <row r="233" spans="1:97" ht="48" customHeight="1" x14ac:dyDescent="0.25">
      <c r="A233" s="34" t="s">
        <v>98</v>
      </c>
      <c r="B233" s="34" t="s">
        <v>99</v>
      </c>
      <c r="C233" s="34" t="s">
        <v>113</v>
      </c>
      <c r="D233" s="34" t="s">
        <v>442</v>
      </c>
      <c r="E233" s="39" t="s">
        <v>102</v>
      </c>
      <c r="F233" s="40" t="s">
        <v>141</v>
      </c>
      <c r="G233" s="43"/>
      <c r="H233" s="36" t="s">
        <v>104</v>
      </c>
      <c r="I233" s="67"/>
      <c r="J233" s="36" t="s">
        <v>105</v>
      </c>
      <c r="K233" s="100">
        <f>VLOOKUP(F233,'Amount Seed Planted_variables'!$A$3:$I$74,2,0)</f>
        <v>375000</v>
      </c>
      <c r="L233" s="100">
        <f>VLOOKUP(F233,'Amount Seed Planted_variables'!$A$3:$I$74,3,0)</f>
        <v>450000</v>
      </c>
      <c r="M233" s="36">
        <f t="shared" si="95"/>
        <v>0</v>
      </c>
      <c r="N233" s="35">
        <f t="shared" si="96"/>
        <v>0</v>
      </c>
      <c r="O233" s="101">
        <v>3000</v>
      </c>
      <c r="P233" s="93">
        <f>VLOOKUP(F233,'Amount Seed Planted_variables'!$A$3:$I$74,4,0)</f>
        <v>2250000</v>
      </c>
      <c r="Q233" s="93">
        <f>VLOOKUP(F233,'Amount Seed Planted_variables'!$A$3:$I$74,7,0)</f>
        <v>80</v>
      </c>
      <c r="R233" s="93">
        <f>VLOOKUP(F233,'Amount Seed Planted_variables'!$A$3:$I$74,8,0)</f>
        <v>180000000</v>
      </c>
      <c r="S233" s="87" t="str">
        <f t="shared" si="92"/>
        <v>NA</v>
      </c>
      <c r="T233" s="35">
        <v>10</v>
      </c>
      <c r="U233" s="35">
        <v>30</v>
      </c>
      <c r="V233" s="41">
        <v>3994</v>
      </c>
      <c r="W233" s="35">
        <v>797</v>
      </c>
      <c r="X233" s="35">
        <v>530</v>
      </c>
      <c r="Y233" s="41">
        <v>66</v>
      </c>
      <c r="Z233" s="35">
        <f t="shared" si="112"/>
        <v>6.6000000000000005</v>
      </c>
      <c r="AA233" s="42">
        <f t="shared" si="97"/>
        <v>0</v>
      </c>
      <c r="AB233" s="37">
        <f t="shared" si="98"/>
        <v>0</v>
      </c>
      <c r="AC233" s="37">
        <f t="shared" si="99"/>
        <v>0</v>
      </c>
      <c r="AD233" s="42" t="e">
        <f>VALUE(TEXT(((AA233*'TOX and EXPO INPUTS'!$F$13)/'TOX and EXPO INPUTS'!$E$27),"0.00E+00"))</f>
        <v>#DIV/0!</v>
      </c>
      <c r="AE233" s="37" t="e">
        <f>VALUE(TEXT(((AB233*'TOX and EXPO INPUTS'!$F$13)/'TOX and EXPO INPUTS'!$E$27),"0.00E+00"))</f>
        <v>#DIV/0!</v>
      </c>
      <c r="AF233" s="37" t="e">
        <f>VALUE(TEXT(((AC233*'TOX and EXPO INPUTS'!$F$13)/'TOX and EXPO INPUTS'!$E$27),"0.00E+00"))</f>
        <v>#DIV/0!</v>
      </c>
      <c r="AG233" s="42" t="e">
        <f>IF($E233="ST",VALUE(TEXT(('TOX and EXPO INPUTS'!$F$7/AD233),"0.0E+00")),IF($E233="IT",VALUE(TEXT(('TOX and EXPO INPUTS'!$F$10/AD233),"0.0E+00"))))</f>
        <v>#DIV/0!</v>
      </c>
      <c r="AH233" s="37" t="e">
        <f>IF($E233="ST",VALUE(TEXT(('TOX and EXPO INPUTS'!$F$7/AE233),"0.0E+00")),IF($E233="IT",VALUE(TEXT(('TOX and EXPO INPUTS'!$F$10/AE233),"0.0E+00"))))</f>
        <v>#DIV/0!</v>
      </c>
      <c r="AI233" s="37" t="e">
        <f>IF($E233="ST",VALUE(TEXT(('TOX and EXPO INPUTS'!$F$7/AF233),"0.0E+00")),IF($E233="IT",VALUE(TEXT(('TOX and EXPO INPUTS'!$F$10/AF233),"0.0E+00"))))</f>
        <v>#DIV/0!</v>
      </c>
      <c r="AJ233" s="42">
        <f t="shared" si="93"/>
        <v>0</v>
      </c>
      <c r="AK233" s="37">
        <f t="shared" si="94"/>
        <v>0</v>
      </c>
      <c r="AL233" s="42" t="e">
        <f>VALUE(TEXT(((AJ233*'TOX and EXPO INPUTS'!$F$21)/'TOX and EXPO INPUTS'!$E$29),"0.00E+00"))</f>
        <v>#DIV/0!</v>
      </c>
      <c r="AM233" s="37" t="e">
        <f>VALUE(TEXT(((AK233*'TOX and EXPO INPUTS'!$F$21)/'TOX and EXPO INPUTS'!$E$29),"0.00E+00"))</f>
        <v>#DIV/0!</v>
      </c>
      <c r="AN233" s="42" t="e">
        <f>IF($E233="ST",VALUE(TEXT(('TOX and EXPO INPUTS'!$F$15/AL233),"0.0E+00")),IF($E233="IT",VALUE(TEXT(('TOX and EXPO INPUTS'!$F$18/AL233),"0.0E+00"))))</f>
        <v>#DIV/0!</v>
      </c>
      <c r="AO233" s="37" t="e">
        <f>IF($E233="ST",VALUE(TEXT(('TOX and EXPO INPUTS'!$F$15/AM233),"0.0E+00")),IF($E233="IT",VALUE(TEXT(('TOX and EXPO INPUTS'!$F$18/AM233),"0.0E+00"))))</f>
        <v>#DIV/0!</v>
      </c>
      <c r="AP233" s="42" t="e">
        <f t="shared" si="100"/>
        <v>#DIV/0!</v>
      </c>
      <c r="AQ233" s="37" t="e">
        <f t="shared" si="101"/>
        <v>#DIV/0!</v>
      </c>
      <c r="AR233" s="37" t="e">
        <f t="shared" si="102"/>
        <v>#DIV/0!</v>
      </c>
      <c r="AS233" s="37" t="e">
        <f t="shared" si="103"/>
        <v>#DIV/0!</v>
      </c>
      <c r="AT233" s="37" t="e">
        <f t="shared" si="104"/>
        <v>#DIV/0!</v>
      </c>
      <c r="AU233" s="37" t="e">
        <f t="shared" si="105"/>
        <v>#DIV/0!</v>
      </c>
      <c r="AV233" s="42" t="e">
        <f t="shared" si="106"/>
        <v>#DIV/0!</v>
      </c>
      <c r="AW233" s="37" t="e">
        <f t="shared" si="107"/>
        <v>#DIV/0!</v>
      </c>
      <c r="AX233" s="37" t="e">
        <f t="shared" si="108"/>
        <v>#DIV/0!</v>
      </c>
      <c r="AY233" s="37" t="e">
        <f t="shared" si="109"/>
        <v>#DIV/0!</v>
      </c>
      <c r="AZ233" s="37" t="e">
        <f t="shared" si="110"/>
        <v>#DIV/0!</v>
      </c>
      <c r="BA233" s="37" t="e">
        <f t="shared" si="111"/>
        <v>#DIV/0!</v>
      </c>
      <c r="BB233" s="42" t="e">
        <f>IF($E233="ST",VALUE(TEXT((1/(('TOX and EXPO INPUTS'!$F$9/AG233)+('TOX and EXPO INPUTS'!$F$17/AN233))),"0.0E+00")),IF($E233="IT",VALUE(TEXT((1/(('TOX and EXPO INPUTS'!$F$12/AG233)+('TOX and EXPO INPUTS'!$F$20/AN233))),"0.0E+00"))))</f>
        <v>#DIV/0!</v>
      </c>
      <c r="BC233" s="37" t="e">
        <f>IF($E233="ST",VALUE(TEXT((1/(('TOX and EXPO INPUTS'!$F$9/AH233)+('TOX and EXPO INPUTS'!$F$17/AN233))),"0.0E+00")),IF($E233="IT",VALUE(TEXT((1/(('TOX and EXPO INPUTS'!$F$12/AH233)+('TOX and EXPO INPUTS'!$F$20/AN233))),"0.0E+00"))))</f>
        <v>#DIV/0!</v>
      </c>
      <c r="BD233" s="37" t="e">
        <f>IF($E233="ST",VALUE(TEXT((1/(('TOX and EXPO INPUTS'!$F$9/AI233)+('TOX and EXPO INPUTS'!$F$17/AN233))),"0.0E+00")),IF($E233="IT",VALUE(TEXT((1/(('TOX and EXPO INPUTS'!$F$12/AI233)+('TOX and EXPO INPUTS'!$F$20/AN233))),"0.0E+00"))))</f>
        <v>#DIV/0!</v>
      </c>
      <c r="BE233" s="37" t="e">
        <f>IF($E233="ST",VALUE(TEXT((1/(('TOX and EXPO INPUTS'!$F$9/AG233)+('TOX and EXPO INPUTS'!$F$17/AO233))),"0.0E+00")),IF($E233="IT",VALUE(TEXT((1/(('TOX and EXPO INPUTS'!$F$12/AG233)+('TOX and EXPO INPUTS'!$F$20/AO233))),"0.0E+00"))))</f>
        <v>#DIV/0!</v>
      </c>
      <c r="BF233" s="37" t="e">
        <f>IF($E233="ST",VALUE(TEXT((1/(('TOX and EXPO INPUTS'!$F$9/AH233)+('TOX and EXPO INPUTS'!$F$17/AO233))),"0.0E+00")),IF($E233="IT",VALUE(TEXT((1/(('TOX and EXPO INPUTS'!$F$12/AH233)+('TOX and EXPO INPUTS'!$F$20/AO233))),"0.0E+00"))))</f>
        <v>#DIV/0!</v>
      </c>
      <c r="BG233" s="37" t="e">
        <f>IF($E233="ST",VALUE(TEXT((1/(('TOX and EXPO INPUTS'!$F$9/AI233)+('TOX and EXPO INPUTS'!$F$17/AO233))),"0.0E+00")),IF($E233="IT",VALUE(TEXT((1/(('TOX and EXPO INPUTS'!$F$12/AI233)+('TOX and EXPO INPUTS'!$F$20/AO233))),"0.0E+00"))))</f>
        <v>#DIV/0!</v>
      </c>
      <c r="BH233" s="42" t="e">
        <f>VALUE(TEXT((AD233*$T233/365*'TOX and EXPO INPUTS'!$E$33/'TOX and EXPO INPUTS'!$E$34),"0.00E+00"))</f>
        <v>#DIV/0!</v>
      </c>
      <c r="BI233" s="37" t="e">
        <f>VALUE(TEXT((AE233*$T233/365*'TOX and EXPO INPUTS'!$E$33/'TOX and EXPO INPUTS'!$E$34),"0.00E+00"))</f>
        <v>#DIV/0!</v>
      </c>
      <c r="BJ233" s="37" t="e">
        <f>VALUE(TEXT((AF233*$T233/365*'TOX and EXPO INPUTS'!$E$33/'TOX and EXPO INPUTS'!$E$34),"0.00E+00"))</f>
        <v>#DIV/0!</v>
      </c>
      <c r="BK233" s="42" t="e">
        <f>VALUE(TEXT((AD233*$U233/365*'TOX and EXPO INPUTS'!$E$33/'TOX and EXPO INPUTS'!$E$34),"0.00E+00"))</f>
        <v>#DIV/0!</v>
      </c>
      <c r="BL233" s="37" t="e">
        <f>VALUE(TEXT((AE233*$U233/365*'TOX and EXPO INPUTS'!$E$33/'TOX and EXPO INPUTS'!$E$34),"0.00E+00"))</f>
        <v>#DIV/0!</v>
      </c>
      <c r="BM233" s="37" t="e">
        <f>VALUE(TEXT((AF233*$U233/365*'TOX and EXPO INPUTS'!$E$33/'TOX and EXPO INPUTS'!$E$34),"0.00E+00"))</f>
        <v>#DIV/0!</v>
      </c>
      <c r="BN233" s="42" t="e">
        <f>VALUE(TEXT((AL233*$T233/365*'TOX and EXPO INPUTS'!$E$33/'TOX and EXPO INPUTS'!$E$34),"0.00E+00"))</f>
        <v>#DIV/0!</v>
      </c>
      <c r="BO233" s="37" t="e">
        <f>VALUE(TEXT((AM233*$T233/365*'TOX and EXPO INPUTS'!$E$33/'TOX and EXPO INPUTS'!$E$34),"0.00E+00"))</f>
        <v>#DIV/0!</v>
      </c>
      <c r="BP233" s="42" t="e">
        <f>VALUE(TEXT((AL233*$U233/365*'TOX and EXPO INPUTS'!$E$33/'TOX and EXPO INPUTS'!$E$34),"0.00E+00"))</f>
        <v>#DIV/0!</v>
      </c>
      <c r="BQ233" s="37" t="e">
        <f>VALUE(TEXT((AM233*$U233/365*'TOX and EXPO INPUTS'!$E$33/'TOX and EXPO INPUTS'!$E$34),"0.00E+00"))</f>
        <v>#DIV/0!</v>
      </c>
      <c r="BR233" s="42" t="e">
        <f>VALUE(TEXT((AP233*$T233/365*'TOX and EXPO INPUTS'!$E$33/'TOX and EXPO INPUTS'!$E$34),"0.00E+00"))</f>
        <v>#DIV/0!</v>
      </c>
      <c r="BS233" s="37" t="e">
        <f>VALUE(TEXT((AQ233*$T233/365*'TOX and EXPO INPUTS'!$E$33/'TOX and EXPO INPUTS'!$E$34),"0.00E+00"))</f>
        <v>#DIV/0!</v>
      </c>
      <c r="BT233" s="37" t="e">
        <f>VALUE(TEXT((AR233*$T233/365*'TOX and EXPO INPUTS'!$E$33/'TOX and EXPO INPUTS'!$E$34),"0.00E+00"))</f>
        <v>#DIV/0!</v>
      </c>
      <c r="BU233" s="37" t="e">
        <f>VALUE(TEXT((AS233*$T233/365*'TOX and EXPO INPUTS'!$E$33/'TOX and EXPO INPUTS'!$E$34),"0.00E+00"))</f>
        <v>#DIV/0!</v>
      </c>
      <c r="BV233" s="37" t="e">
        <f>VALUE(TEXT((AT233*$T233/365*'TOX and EXPO INPUTS'!$E$33/'TOX and EXPO INPUTS'!$E$34),"0.00E+00"))</f>
        <v>#DIV/0!</v>
      </c>
      <c r="BW233" s="37" t="e">
        <f>VALUE(TEXT((AU233*$T233/365*'TOX and EXPO INPUTS'!$E$33/'TOX and EXPO INPUTS'!$E$34),"0.00E+00"))</f>
        <v>#DIV/0!</v>
      </c>
      <c r="BX233" s="42" t="e">
        <f>VALUE(TEXT((AP233*$U233/365*'TOX and EXPO INPUTS'!$E$33/'TOX and EXPO INPUTS'!$E$34),"0.00E+00"))</f>
        <v>#DIV/0!</v>
      </c>
      <c r="BY233" s="37" t="e">
        <f>VALUE(TEXT((AQ233*$U233/365*'TOX and EXPO INPUTS'!$E$33/'TOX and EXPO INPUTS'!$E$34),"0.00E+00"))</f>
        <v>#DIV/0!</v>
      </c>
      <c r="BZ233" s="37" t="e">
        <f>VALUE(TEXT((AR233*$U233/365*'TOX and EXPO INPUTS'!$E$33/'TOX and EXPO INPUTS'!$E$34),"0.00E+00"))</f>
        <v>#DIV/0!</v>
      </c>
      <c r="CA233" s="37" t="e">
        <f>VALUE(TEXT((AS233*$U233/365*'TOX and EXPO INPUTS'!$E$33/'TOX and EXPO INPUTS'!$E$34),"0.00E+00"))</f>
        <v>#DIV/0!</v>
      </c>
      <c r="CB233" s="37" t="e">
        <f>VALUE(TEXT((AT233*$U233/365*'TOX and EXPO INPUTS'!$E$33/'TOX and EXPO INPUTS'!$E$34),"0.00E+00"))</f>
        <v>#DIV/0!</v>
      </c>
      <c r="CC233" s="37" t="e">
        <f>VALUE(TEXT((AU233*$U233/365*'TOX and EXPO INPUTS'!$E$33/'TOX and EXPO INPUTS'!$E$34),"0.00E+00"))</f>
        <v>#DIV/0!</v>
      </c>
      <c r="CD233" s="58" t="e">
        <f>VALUE(TEXT((BR233*'TOX and EXPO INPUTS'!$F$23),"0.00E+00"))</f>
        <v>#DIV/0!</v>
      </c>
      <c r="CE233" s="57" t="e">
        <f>VALUE(TEXT((BS233*'TOX and EXPO INPUTS'!$F$23),"0.00E+00"))</f>
        <v>#DIV/0!</v>
      </c>
      <c r="CF233" s="57" t="e">
        <f>VALUE(TEXT((BT233*'TOX and EXPO INPUTS'!$F$23),"0.00E+00"))</f>
        <v>#DIV/0!</v>
      </c>
      <c r="CG233" s="57" t="e">
        <f>VALUE(TEXT((BU233*'TOX and EXPO INPUTS'!$F$23),"0.00E+00"))</f>
        <v>#DIV/0!</v>
      </c>
      <c r="CH233" s="57" t="e">
        <f>VALUE(TEXT((BV233*'TOX and EXPO INPUTS'!$F$23),"0.00E+00"))</f>
        <v>#DIV/0!</v>
      </c>
      <c r="CI233" s="57" t="e">
        <f>VALUE(TEXT((BW233*'TOX and EXPO INPUTS'!$F$23),"0.00E+00"))</f>
        <v>#DIV/0!</v>
      </c>
      <c r="CJ233" s="58" t="e">
        <f>VALUE(TEXT((BX233*'TOX and EXPO INPUTS'!$F$23),"0.00E+00"))</f>
        <v>#DIV/0!</v>
      </c>
      <c r="CK233" s="57" t="e">
        <f>VALUE(TEXT((BY233*'TOX and EXPO INPUTS'!$F$23),"0.00E+00"))</f>
        <v>#DIV/0!</v>
      </c>
      <c r="CL233" s="57" t="e">
        <f>VALUE(TEXT((BZ233*'TOX and EXPO INPUTS'!$F$23),"0.00E+00"))</f>
        <v>#DIV/0!</v>
      </c>
      <c r="CM233" s="57" t="e">
        <f>VALUE(TEXT((CA233*'TOX and EXPO INPUTS'!$F$23),"0.00E+00"))</f>
        <v>#DIV/0!</v>
      </c>
      <c r="CN233" s="57" t="e">
        <f>VALUE(TEXT((CB233*'TOX and EXPO INPUTS'!$F$23),"0.00E+00"))</f>
        <v>#DIV/0!</v>
      </c>
      <c r="CO233" s="57" t="e">
        <f>VALUE(TEXT((CC233*'TOX and EXPO INPUTS'!$F$23),"0.00E+00"))</f>
        <v>#DIV/0!</v>
      </c>
      <c r="CP233" s="38" t="s">
        <v>106</v>
      </c>
      <c r="CQ233" s="34" t="s">
        <v>107</v>
      </c>
      <c r="CR233" s="34" t="s">
        <v>108</v>
      </c>
      <c r="CS233" s="39" t="s">
        <v>109</v>
      </c>
    </row>
    <row r="234" spans="1:97" ht="48" customHeight="1" x14ac:dyDescent="0.25">
      <c r="A234" s="34" t="s">
        <v>98</v>
      </c>
      <c r="B234" s="34" t="s">
        <v>99</v>
      </c>
      <c r="C234" s="34" t="s">
        <v>113</v>
      </c>
      <c r="D234" s="34" t="s">
        <v>101</v>
      </c>
      <c r="E234" s="39" t="s">
        <v>102</v>
      </c>
      <c r="F234" s="40" t="s">
        <v>141</v>
      </c>
      <c r="G234" s="43"/>
      <c r="H234" s="36" t="s">
        <v>104</v>
      </c>
      <c r="I234" s="67"/>
      <c r="J234" s="36" t="s">
        <v>105</v>
      </c>
      <c r="K234" s="100">
        <f>VLOOKUP(F234,'Amount Seed Planted_variables'!$A$3:$I$74,2,0)</f>
        <v>375000</v>
      </c>
      <c r="L234" s="100">
        <f>VLOOKUP(F234,'Amount Seed Planted_variables'!$A$3:$I$74,3,0)</f>
        <v>450000</v>
      </c>
      <c r="M234" s="36">
        <f t="shared" si="95"/>
        <v>0</v>
      </c>
      <c r="N234" s="35">
        <f t="shared" si="96"/>
        <v>0</v>
      </c>
      <c r="O234" s="101">
        <v>3000</v>
      </c>
      <c r="P234" s="93">
        <f>VLOOKUP(F234,'Amount Seed Planted_variables'!$A$3:$I$74,4,0)</f>
        <v>2250000</v>
      </c>
      <c r="Q234" s="93">
        <f>VLOOKUP(F234,'Amount Seed Planted_variables'!$A$3:$I$74,7,0)</f>
        <v>80</v>
      </c>
      <c r="R234" s="93">
        <f>VLOOKUP(F234,'Amount Seed Planted_variables'!$A$3:$I$74,8,0)</f>
        <v>180000000</v>
      </c>
      <c r="S234" s="87" t="str">
        <f t="shared" si="92"/>
        <v>NA</v>
      </c>
      <c r="T234" s="35">
        <v>10</v>
      </c>
      <c r="U234" s="35">
        <v>30</v>
      </c>
      <c r="V234" s="41">
        <v>349</v>
      </c>
      <c r="W234" s="35">
        <v>51.2</v>
      </c>
      <c r="X234" s="35">
        <v>42.2</v>
      </c>
      <c r="Y234" s="41">
        <v>1.2</v>
      </c>
      <c r="Z234" s="35">
        <f t="shared" si="112"/>
        <v>0.12</v>
      </c>
      <c r="AA234" s="42">
        <f t="shared" si="97"/>
        <v>0</v>
      </c>
      <c r="AB234" s="37">
        <f t="shared" si="98"/>
        <v>0</v>
      </c>
      <c r="AC234" s="37">
        <f t="shared" si="99"/>
        <v>0</v>
      </c>
      <c r="AD234" s="42" t="e">
        <f>VALUE(TEXT(((AA234*'TOX and EXPO INPUTS'!$F$13)/'TOX and EXPO INPUTS'!$E$27),"0.00E+00"))</f>
        <v>#DIV/0!</v>
      </c>
      <c r="AE234" s="37" t="e">
        <f>VALUE(TEXT(((AB234*'TOX and EXPO INPUTS'!$F$13)/'TOX and EXPO INPUTS'!$E$27),"0.00E+00"))</f>
        <v>#DIV/0!</v>
      </c>
      <c r="AF234" s="37" t="e">
        <f>VALUE(TEXT(((AC234*'TOX and EXPO INPUTS'!$F$13)/'TOX and EXPO INPUTS'!$E$27),"0.00E+00"))</f>
        <v>#DIV/0!</v>
      </c>
      <c r="AG234" s="42" t="e">
        <f>IF($E234="ST",VALUE(TEXT(('TOX and EXPO INPUTS'!$F$7/AD234),"0.0E+00")),IF($E234="IT",VALUE(TEXT(('TOX and EXPO INPUTS'!$F$10/AD234),"0.0E+00"))))</f>
        <v>#DIV/0!</v>
      </c>
      <c r="AH234" s="37" t="e">
        <f>IF($E234="ST",VALUE(TEXT(('TOX and EXPO INPUTS'!$F$7/AE234),"0.0E+00")),IF($E234="IT",VALUE(TEXT(('TOX and EXPO INPUTS'!$F$10/AE234),"0.0E+00"))))</f>
        <v>#DIV/0!</v>
      </c>
      <c r="AI234" s="37" t="e">
        <f>IF($E234="ST",VALUE(TEXT(('TOX and EXPO INPUTS'!$F$7/AF234),"0.0E+00")),IF($E234="IT",VALUE(TEXT(('TOX and EXPO INPUTS'!$F$10/AF234),"0.0E+00"))))</f>
        <v>#DIV/0!</v>
      </c>
      <c r="AJ234" s="42">
        <f t="shared" si="93"/>
        <v>0</v>
      </c>
      <c r="AK234" s="37">
        <f t="shared" si="94"/>
        <v>0</v>
      </c>
      <c r="AL234" s="42" t="e">
        <f>VALUE(TEXT(((AJ234*'TOX and EXPO INPUTS'!$F$21)/'TOX and EXPO INPUTS'!$E$29),"0.00E+00"))</f>
        <v>#DIV/0!</v>
      </c>
      <c r="AM234" s="37" t="e">
        <f>VALUE(TEXT(((AK234*'TOX and EXPO INPUTS'!$F$21)/'TOX and EXPO INPUTS'!$E$29),"0.00E+00"))</f>
        <v>#DIV/0!</v>
      </c>
      <c r="AN234" s="42" t="e">
        <f>IF($E234="ST",VALUE(TEXT(('TOX and EXPO INPUTS'!$F$15/AL234),"0.0E+00")),IF($E234="IT",VALUE(TEXT(('TOX and EXPO INPUTS'!$F$18/AL234),"0.0E+00"))))</f>
        <v>#DIV/0!</v>
      </c>
      <c r="AO234" s="37" t="e">
        <f>IF($E234="ST",VALUE(TEXT(('TOX and EXPO INPUTS'!$F$15/AM234),"0.0E+00")),IF($E234="IT",VALUE(TEXT(('TOX and EXPO INPUTS'!$F$18/AM234),"0.0E+00"))))</f>
        <v>#DIV/0!</v>
      </c>
      <c r="AP234" s="42" t="e">
        <f t="shared" si="100"/>
        <v>#DIV/0!</v>
      </c>
      <c r="AQ234" s="37" t="e">
        <f t="shared" si="101"/>
        <v>#DIV/0!</v>
      </c>
      <c r="AR234" s="37" t="e">
        <f t="shared" si="102"/>
        <v>#DIV/0!</v>
      </c>
      <c r="AS234" s="37" t="e">
        <f t="shared" si="103"/>
        <v>#DIV/0!</v>
      </c>
      <c r="AT234" s="37" t="e">
        <f t="shared" si="104"/>
        <v>#DIV/0!</v>
      </c>
      <c r="AU234" s="37" t="e">
        <f t="shared" si="105"/>
        <v>#DIV/0!</v>
      </c>
      <c r="AV234" s="42" t="e">
        <f t="shared" si="106"/>
        <v>#DIV/0!</v>
      </c>
      <c r="AW234" s="37" t="e">
        <f t="shared" si="107"/>
        <v>#DIV/0!</v>
      </c>
      <c r="AX234" s="37" t="e">
        <f t="shared" si="108"/>
        <v>#DIV/0!</v>
      </c>
      <c r="AY234" s="37" t="e">
        <f t="shared" si="109"/>
        <v>#DIV/0!</v>
      </c>
      <c r="AZ234" s="37" t="e">
        <f t="shared" si="110"/>
        <v>#DIV/0!</v>
      </c>
      <c r="BA234" s="37" t="e">
        <f t="shared" si="111"/>
        <v>#DIV/0!</v>
      </c>
      <c r="BB234" s="42" t="e">
        <f>IF($E234="ST",VALUE(TEXT((1/(('TOX and EXPO INPUTS'!$F$9/AG234)+('TOX and EXPO INPUTS'!$F$17/AN234))),"0.0E+00")),IF($E234="IT",VALUE(TEXT((1/(('TOX and EXPO INPUTS'!$F$12/AG234)+('TOX and EXPO INPUTS'!$F$20/AN234))),"0.0E+00"))))</f>
        <v>#DIV/0!</v>
      </c>
      <c r="BC234" s="37" t="e">
        <f>IF($E234="ST",VALUE(TEXT((1/(('TOX and EXPO INPUTS'!$F$9/AH234)+('TOX and EXPO INPUTS'!$F$17/AN234))),"0.0E+00")),IF($E234="IT",VALUE(TEXT((1/(('TOX and EXPO INPUTS'!$F$12/AH234)+('TOX and EXPO INPUTS'!$F$20/AN234))),"0.0E+00"))))</f>
        <v>#DIV/0!</v>
      </c>
      <c r="BD234" s="37" t="e">
        <f>IF($E234="ST",VALUE(TEXT((1/(('TOX and EXPO INPUTS'!$F$9/AI234)+('TOX and EXPO INPUTS'!$F$17/AN234))),"0.0E+00")),IF($E234="IT",VALUE(TEXT((1/(('TOX and EXPO INPUTS'!$F$12/AI234)+('TOX and EXPO INPUTS'!$F$20/AN234))),"0.0E+00"))))</f>
        <v>#DIV/0!</v>
      </c>
      <c r="BE234" s="37" t="e">
        <f>IF($E234="ST",VALUE(TEXT((1/(('TOX and EXPO INPUTS'!$F$9/AG234)+('TOX and EXPO INPUTS'!$F$17/AO234))),"0.0E+00")),IF($E234="IT",VALUE(TEXT((1/(('TOX and EXPO INPUTS'!$F$12/AG234)+('TOX and EXPO INPUTS'!$F$20/AO234))),"0.0E+00"))))</f>
        <v>#DIV/0!</v>
      </c>
      <c r="BF234" s="37" t="e">
        <f>IF($E234="ST",VALUE(TEXT((1/(('TOX and EXPO INPUTS'!$F$9/AH234)+('TOX and EXPO INPUTS'!$F$17/AO234))),"0.0E+00")),IF($E234="IT",VALUE(TEXT((1/(('TOX and EXPO INPUTS'!$F$12/AH234)+('TOX and EXPO INPUTS'!$F$20/AO234))),"0.0E+00"))))</f>
        <v>#DIV/0!</v>
      </c>
      <c r="BG234" s="37" t="e">
        <f>IF($E234="ST",VALUE(TEXT((1/(('TOX and EXPO INPUTS'!$F$9/AI234)+('TOX and EXPO INPUTS'!$F$17/AO234))),"0.0E+00")),IF($E234="IT",VALUE(TEXT((1/(('TOX and EXPO INPUTS'!$F$12/AI234)+('TOX and EXPO INPUTS'!$F$20/AO234))),"0.0E+00"))))</f>
        <v>#DIV/0!</v>
      </c>
      <c r="BH234" s="42" t="e">
        <f>VALUE(TEXT((AD234*$T234/365*'TOX and EXPO INPUTS'!$E$33/'TOX and EXPO INPUTS'!$E$34),"0.00E+00"))</f>
        <v>#DIV/0!</v>
      </c>
      <c r="BI234" s="37" t="e">
        <f>VALUE(TEXT((AE234*$T234/365*'TOX and EXPO INPUTS'!$E$33/'TOX and EXPO INPUTS'!$E$34),"0.00E+00"))</f>
        <v>#DIV/0!</v>
      </c>
      <c r="BJ234" s="37" t="e">
        <f>VALUE(TEXT((AF234*$T234/365*'TOX and EXPO INPUTS'!$E$33/'TOX and EXPO INPUTS'!$E$34),"0.00E+00"))</f>
        <v>#DIV/0!</v>
      </c>
      <c r="BK234" s="42" t="e">
        <f>VALUE(TEXT((AD234*$U234/365*'TOX and EXPO INPUTS'!$E$33/'TOX and EXPO INPUTS'!$E$34),"0.00E+00"))</f>
        <v>#DIV/0!</v>
      </c>
      <c r="BL234" s="37" t="e">
        <f>VALUE(TEXT((AE234*$U234/365*'TOX and EXPO INPUTS'!$E$33/'TOX and EXPO INPUTS'!$E$34),"0.00E+00"))</f>
        <v>#DIV/0!</v>
      </c>
      <c r="BM234" s="37" t="e">
        <f>VALUE(TEXT((AF234*$U234/365*'TOX and EXPO INPUTS'!$E$33/'TOX and EXPO INPUTS'!$E$34),"0.00E+00"))</f>
        <v>#DIV/0!</v>
      </c>
      <c r="BN234" s="42" t="e">
        <f>VALUE(TEXT((AL234*$T234/365*'TOX and EXPO INPUTS'!$E$33/'TOX and EXPO INPUTS'!$E$34),"0.00E+00"))</f>
        <v>#DIV/0!</v>
      </c>
      <c r="BO234" s="37" t="e">
        <f>VALUE(TEXT((AM234*$T234/365*'TOX and EXPO INPUTS'!$E$33/'TOX and EXPO INPUTS'!$E$34),"0.00E+00"))</f>
        <v>#DIV/0!</v>
      </c>
      <c r="BP234" s="42" t="e">
        <f>VALUE(TEXT((AL234*$U234/365*'TOX and EXPO INPUTS'!$E$33/'TOX and EXPO INPUTS'!$E$34),"0.00E+00"))</f>
        <v>#DIV/0!</v>
      </c>
      <c r="BQ234" s="37" t="e">
        <f>VALUE(TEXT((AM234*$U234/365*'TOX and EXPO INPUTS'!$E$33/'TOX and EXPO INPUTS'!$E$34),"0.00E+00"))</f>
        <v>#DIV/0!</v>
      </c>
      <c r="BR234" s="42" t="e">
        <f>VALUE(TEXT((AP234*$T234/365*'TOX and EXPO INPUTS'!$E$33/'TOX and EXPO INPUTS'!$E$34),"0.00E+00"))</f>
        <v>#DIV/0!</v>
      </c>
      <c r="BS234" s="37" t="e">
        <f>VALUE(TEXT((AQ234*$T234/365*'TOX and EXPO INPUTS'!$E$33/'TOX and EXPO INPUTS'!$E$34),"0.00E+00"))</f>
        <v>#DIV/0!</v>
      </c>
      <c r="BT234" s="37" t="e">
        <f>VALUE(TEXT((AR234*$T234/365*'TOX and EXPO INPUTS'!$E$33/'TOX and EXPO INPUTS'!$E$34),"0.00E+00"))</f>
        <v>#DIV/0!</v>
      </c>
      <c r="BU234" s="37" t="e">
        <f>VALUE(TEXT((AS234*$T234/365*'TOX and EXPO INPUTS'!$E$33/'TOX and EXPO INPUTS'!$E$34),"0.00E+00"))</f>
        <v>#DIV/0!</v>
      </c>
      <c r="BV234" s="37" t="e">
        <f>VALUE(TEXT((AT234*$T234/365*'TOX and EXPO INPUTS'!$E$33/'TOX and EXPO INPUTS'!$E$34),"0.00E+00"))</f>
        <v>#DIV/0!</v>
      </c>
      <c r="BW234" s="37" t="e">
        <f>VALUE(TEXT((AU234*$T234/365*'TOX and EXPO INPUTS'!$E$33/'TOX and EXPO INPUTS'!$E$34),"0.00E+00"))</f>
        <v>#DIV/0!</v>
      </c>
      <c r="BX234" s="42" t="e">
        <f>VALUE(TEXT((AP234*$U234/365*'TOX and EXPO INPUTS'!$E$33/'TOX and EXPO INPUTS'!$E$34),"0.00E+00"))</f>
        <v>#DIV/0!</v>
      </c>
      <c r="BY234" s="37" t="e">
        <f>VALUE(TEXT((AQ234*$U234/365*'TOX and EXPO INPUTS'!$E$33/'TOX and EXPO INPUTS'!$E$34),"0.00E+00"))</f>
        <v>#DIV/0!</v>
      </c>
      <c r="BZ234" s="37" t="e">
        <f>VALUE(TEXT((AR234*$U234/365*'TOX and EXPO INPUTS'!$E$33/'TOX and EXPO INPUTS'!$E$34),"0.00E+00"))</f>
        <v>#DIV/0!</v>
      </c>
      <c r="CA234" s="37" t="e">
        <f>VALUE(TEXT((AS234*$U234/365*'TOX and EXPO INPUTS'!$E$33/'TOX and EXPO INPUTS'!$E$34),"0.00E+00"))</f>
        <v>#DIV/0!</v>
      </c>
      <c r="CB234" s="37" t="e">
        <f>VALUE(TEXT((AT234*$U234/365*'TOX and EXPO INPUTS'!$E$33/'TOX and EXPO INPUTS'!$E$34),"0.00E+00"))</f>
        <v>#DIV/0!</v>
      </c>
      <c r="CC234" s="37" t="e">
        <f>VALUE(TEXT((AU234*$U234/365*'TOX and EXPO INPUTS'!$E$33/'TOX and EXPO INPUTS'!$E$34),"0.00E+00"))</f>
        <v>#DIV/0!</v>
      </c>
      <c r="CD234" s="58" t="e">
        <f>VALUE(TEXT((BR234*'TOX and EXPO INPUTS'!$F$23),"0.00E+00"))</f>
        <v>#DIV/0!</v>
      </c>
      <c r="CE234" s="57" t="e">
        <f>VALUE(TEXT((BS234*'TOX and EXPO INPUTS'!$F$23),"0.00E+00"))</f>
        <v>#DIV/0!</v>
      </c>
      <c r="CF234" s="57" t="e">
        <f>VALUE(TEXT((BT234*'TOX and EXPO INPUTS'!$F$23),"0.00E+00"))</f>
        <v>#DIV/0!</v>
      </c>
      <c r="CG234" s="57" t="e">
        <f>VALUE(TEXT((BU234*'TOX and EXPO INPUTS'!$F$23),"0.00E+00"))</f>
        <v>#DIV/0!</v>
      </c>
      <c r="CH234" s="57" t="e">
        <f>VALUE(TEXT((BV234*'TOX and EXPO INPUTS'!$F$23),"0.00E+00"))</f>
        <v>#DIV/0!</v>
      </c>
      <c r="CI234" s="57" t="e">
        <f>VALUE(TEXT((BW234*'TOX and EXPO INPUTS'!$F$23),"0.00E+00"))</f>
        <v>#DIV/0!</v>
      </c>
      <c r="CJ234" s="58" t="e">
        <f>VALUE(TEXT((BX234*'TOX and EXPO INPUTS'!$F$23),"0.00E+00"))</f>
        <v>#DIV/0!</v>
      </c>
      <c r="CK234" s="57" t="e">
        <f>VALUE(TEXT((BY234*'TOX and EXPO INPUTS'!$F$23),"0.00E+00"))</f>
        <v>#DIV/0!</v>
      </c>
      <c r="CL234" s="57" t="e">
        <f>VALUE(TEXT((BZ234*'TOX and EXPO INPUTS'!$F$23),"0.00E+00"))</f>
        <v>#DIV/0!</v>
      </c>
      <c r="CM234" s="57" t="e">
        <f>VALUE(TEXT((CA234*'TOX and EXPO INPUTS'!$F$23),"0.00E+00"))</f>
        <v>#DIV/0!</v>
      </c>
      <c r="CN234" s="57" t="e">
        <f>VALUE(TEXT((CB234*'TOX and EXPO INPUTS'!$F$23),"0.00E+00"))</f>
        <v>#DIV/0!</v>
      </c>
      <c r="CO234" s="57" t="e">
        <f>VALUE(TEXT((CC234*'TOX and EXPO INPUTS'!$F$23),"0.00E+00"))</f>
        <v>#DIV/0!</v>
      </c>
      <c r="CP234" s="38" t="s">
        <v>106</v>
      </c>
      <c r="CQ234" s="34" t="s">
        <v>107</v>
      </c>
      <c r="CR234" s="34" t="s">
        <v>108</v>
      </c>
      <c r="CS234" s="39" t="s">
        <v>109</v>
      </c>
    </row>
    <row r="235" spans="1:97" ht="48" customHeight="1" x14ac:dyDescent="0.25">
      <c r="A235" s="34" t="s">
        <v>98</v>
      </c>
      <c r="B235" s="34" t="s">
        <v>99</v>
      </c>
      <c r="C235" s="34" t="s">
        <v>113</v>
      </c>
      <c r="D235" s="34" t="s">
        <v>101</v>
      </c>
      <c r="E235" s="39" t="s">
        <v>112</v>
      </c>
      <c r="F235" s="40" t="s">
        <v>141</v>
      </c>
      <c r="G235" s="43"/>
      <c r="H235" s="36" t="s">
        <v>104</v>
      </c>
      <c r="I235" s="67"/>
      <c r="J235" s="36" t="s">
        <v>105</v>
      </c>
      <c r="K235" s="100">
        <f>VLOOKUP(F235,'Amount Seed Planted_variables'!$A$3:$I$74,2,0)</f>
        <v>375000</v>
      </c>
      <c r="L235" s="100">
        <f>VLOOKUP(F235,'Amount Seed Planted_variables'!$A$3:$I$74,3,0)</f>
        <v>450000</v>
      </c>
      <c r="M235" s="36">
        <f t="shared" si="95"/>
        <v>0</v>
      </c>
      <c r="N235" s="35">
        <f t="shared" si="96"/>
        <v>0</v>
      </c>
      <c r="O235" s="101">
        <v>3000</v>
      </c>
      <c r="P235" s="93">
        <f>VLOOKUP(F235,'Amount Seed Planted_variables'!$A$3:$I$74,4,0)</f>
        <v>2250000</v>
      </c>
      <c r="Q235" s="93">
        <f>VLOOKUP(F235,'Amount Seed Planted_variables'!$A$3:$I$74,7,0)</f>
        <v>80</v>
      </c>
      <c r="R235" s="93">
        <f>VLOOKUP(F235,'Amount Seed Planted_variables'!$A$3:$I$74,8,0)</f>
        <v>180000000</v>
      </c>
      <c r="S235" s="87" t="str">
        <f t="shared" si="92"/>
        <v>NA</v>
      </c>
      <c r="T235" s="35">
        <v>10</v>
      </c>
      <c r="U235" s="35">
        <v>30</v>
      </c>
      <c r="V235" s="41">
        <v>349</v>
      </c>
      <c r="W235" s="35">
        <v>51.2</v>
      </c>
      <c r="X235" s="35">
        <v>42.2</v>
      </c>
      <c r="Y235" s="41">
        <v>1.2</v>
      </c>
      <c r="Z235" s="35">
        <f t="shared" si="112"/>
        <v>0.12</v>
      </c>
      <c r="AA235" s="42">
        <f t="shared" si="97"/>
        <v>0</v>
      </c>
      <c r="AB235" s="37">
        <f t="shared" si="98"/>
        <v>0</v>
      </c>
      <c r="AC235" s="37">
        <f t="shared" si="99"/>
        <v>0</v>
      </c>
      <c r="AD235" s="42" t="e">
        <f>VALUE(TEXT(((AA235*'TOX and EXPO INPUTS'!$F$13)/'TOX and EXPO INPUTS'!$E$27),"0.00E+00"))</f>
        <v>#DIV/0!</v>
      </c>
      <c r="AE235" s="37" t="e">
        <f>VALUE(TEXT(((AB235*'TOX and EXPO INPUTS'!$F$13)/'TOX and EXPO INPUTS'!$E$27),"0.00E+00"))</f>
        <v>#DIV/0!</v>
      </c>
      <c r="AF235" s="37" t="e">
        <f>VALUE(TEXT(((AC235*'TOX and EXPO INPUTS'!$F$13)/'TOX and EXPO INPUTS'!$E$27),"0.00E+00"))</f>
        <v>#DIV/0!</v>
      </c>
      <c r="AG235" s="42" t="e">
        <f>IF($E235="ST",VALUE(TEXT(('TOX and EXPO INPUTS'!$F$7/AD235),"0.0E+00")),IF($E235="IT",VALUE(TEXT(('TOX and EXPO INPUTS'!$F$10/AD235),"0.0E+00"))))</f>
        <v>#DIV/0!</v>
      </c>
      <c r="AH235" s="37" t="e">
        <f>IF($E235="ST",VALUE(TEXT(('TOX and EXPO INPUTS'!$F$7/AE235),"0.0E+00")),IF($E235="IT",VALUE(TEXT(('TOX and EXPO INPUTS'!$F$10/AE235),"0.0E+00"))))</f>
        <v>#DIV/0!</v>
      </c>
      <c r="AI235" s="37" t="e">
        <f>IF($E235="ST",VALUE(TEXT(('TOX and EXPO INPUTS'!$F$7/AF235),"0.0E+00")),IF($E235="IT",VALUE(TEXT(('TOX and EXPO INPUTS'!$F$10/AF235),"0.0E+00"))))</f>
        <v>#DIV/0!</v>
      </c>
      <c r="AJ235" s="42">
        <f t="shared" si="93"/>
        <v>0</v>
      </c>
      <c r="AK235" s="37">
        <f t="shared" si="94"/>
        <v>0</v>
      </c>
      <c r="AL235" s="42" t="e">
        <f>VALUE(TEXT(((AJ235*'TOX and EXPO INPUTS'!$F$21)/'TOX and EXPO INPUTS'!$E$29),"0.00E+00"))</f>
        <v>#DIV/0!</v>
      </c>
      <c r="AM235" s="37" t="e">
        <f>VALUE(TEXT(((AK235*'TOX and EXPO INPUTS'!$F$21)/'TOX and EXPO INPUTS'!$E$29),"0.00E+00"))</f>
        <v>#DIV/0!</v>
      </c>
      <c r="AN235" s="42" t="e">
        <f>IF($E235="ST",VALUE(TEXT(('TOX and EXPO INPUTS'!$F$15/AL235),"0.0E+00")),IF($E235="IT",VALUE(TEXT(('TOX and EXPO INPUTS'!$F$18/AL235),"0.0E+00"))))</f>
        <v>#DIV/0!</v>
      </c>
      <c r="AO235" s="37" t="e">
        <f>IF($E235="ST",VALUE(TEXT(('TOX and EXPO INPUTS'!$F$15/AM235),"0.0E+00")),IF($E235="IT",VALUE(TEXT(('TOX and EXPO INPUTS'!$F$18/AM235),"0.0E+00"))))</f>
        <v>#DIV/0!</v>
      </c>
      <c r="AP235" s="42" t="e">
        <f t="shared" si="100"/>
        <v>#DIV/0!</v>
      </c>
      <c r="AQ235" s="37" t="e">
        <f t="shared" si="101"/>
        <v>#DIV/0!</v>
      </c>
      <c r="AR235" s="37" t="e">
        <f t="shared" si="102"/>
        <v>#DIV/0!</v>
      </c>
      <c r="AS235" s="37" t="e">
        <f t="shared" si="103"/>
        <v>#DIV/0!</v>
      </c>
      <c r="AT235" s="37" t="e">
        <f t="shared" si="104"/>
        <v>#DIV/0!</v>
      </c>
      <c r="AU235" s="37" t="e">
        <f t="shared" si="105"/>
        <v>#DIV/0!</v>
      </c>
      <c r="AV235" s="42" t="e">
        <f t="shared" si="106"/>
        <v>#DIV/0!</v>
      </c>
      <c r="AW235" s="37" t="e">
        <f t="shared" si="107"/>
        <v>#DIV/0!</v>
      </c>
      <c r="AX235" s="37" t="e">
        <f t="shared" si="108"/>
        <v>#DIV/0!</v>
      </c>
      <c r="AY235" s="37" t="e">
        <f t="shared" si="109"/>
        <v>#DIV/0!</v>
      </c>
      <c r="AZ235" s="37" t="e">
        <f t="shared" si="110"/>
        <v>#DIV/0!</v>
      </c>
      <c r="BA235" s="37" t="e">
        <f t="shared" si="111"/>
        <v>#DIV/0!</v>
      </c>
      <c r="BB235" s="42" t="e">
        <f>IF($E235="ST",VALUE(TEXT((1/(('TOX and EXPO INPUTS'!$F$9/AG235)+('TOX and EXPO INPUTS'!$F$17/AN235))),"0.0E+00")),IF($E235="IT",VALUE(TEXT((1/(('TOX and EXPO INPUTS'!$F$12/AG235)+('TOX and EXPO INPUTS'!$F$20/AN235))),"0.0E+00"))))</f>
        <v>#DIV/0!</v>
      </c>
      <c r="BC235" s="37" t="e">
        <f>IF($E235="ST",VALUE(TEXT((1/(('TOX and EXPO INPUTS'!$F$9/AH235)+('TOX and EXPO INPUTS'!$F$17/AN235))),"0.0E+00")),IF($E235="IT",VALUE(TEXT((1/(('TOX and EXPO INPUTS'!$F$12/AH235)+('TOX and EXPO INPUTS'!$F$20/AN235))),"0.0E+00"))))</f>
        <v>#DIV/0!</v>
      </c>
      <c r="BD235" s="37" t="e">
        <f>IF($E235="ST",VALUE(TEXT((1/(('TOX and EXPO INPUTS'!$F$9/AI235)+('TOX and EXPO INPUTS'!$F$17/AN235))),"0.0E+00")),IF($E235="IT",VALUE(TEXT((1/(('TOX and EXPO INPUTS'!$F$12/AI235)+('TOX and EXPO INPUTS'!$F$20/AN235))),"0.0E+00"))))</f>
        <v>#DIV/0!</v>
      </c>
      <c r="BE235" s="37" t="e">
        <f>IF($E235="ST",VALUE(TEXT((1/(('TOX and EXPO INPUTS'!$F$9/AG235)+('TOX and EXPO INPUTS'!$F$17/AO235))),"0.0E+00")),IF($E235="IT",VALUE(TEXT((1/(('TOX and EXPO INPUTS'!$F$12/AG235)+('TOX and EXPO INPUTS'!$F$20/AO235))),"0.0E+00"))))</f>
        <v>#DIV/0!</v>
      </c>
      <c r="BF235" s="37" t="e">
        <f>IF($E235="ST",VALUE(TEXT((1/(('TOX and EXPO INPUTS'!$F$9/AH235)+('TOX and EXPO INPUTS'!$F$17/AO235))),"0.0E+00")),IF($E235="IT",VALUE(TEXT((1/(('TOX and EXPO INPUTS'!$F$12/AH235)+('TOX and EXPO INPUTS'!$F$20/AO235))),"0.0E+00"))))</f>
        <v>#DIV/0!</v>
      </c>
      <c r="BG235" s="37" t="e">
        <f>IF($E235="ST",VALUE(TEXT((1/(('TOX and EXPO INPUTS'!$F$9/AI235)+('TOX and EXPO INPUTS'!$F$17/AO235))),"0.0E+00")),IF($E235="IT",VALUE(TEXT((1/(('TOX and EXPO INPUTS'!$F$12/AI235)+('TOX and EXPO INPUTS'!$F$20/AO235))),"0.0E+00"))))</f>
        <v>#DIV/0!</v>
      </c>
      <c r="BH235" s="42" t="e">
        <f>VALUE(TEXT((AD235*$T235/365*'TOX and EXPO INPUTS'!$E$33/'TOX and EXPO INPUTS'!$E$34),"0.00E+00"))</f>
        <v>#DIV/0!</v>
      </c>
      <c r="BI235" s="37" t="e">
        <f>VALUE(TEXT((AE235*$T235/365*'TOX and EXPO INPUTS'!$E$33/'TOX and EXPO INPUTS'!$E$34),"0.00E+00"))</f>
        <v>#DIV/0!</v>
      </c>
      <c r="BJ235" s="37" t="e">
        <f>VALUE(TEXT((AF235*$T235/365*'TOX and EXPO INPUTS'!$E$33/'TOX and EXPO INPUTS'!$E$34),"0.00E+00"))</f>
        <v>#DIV/0!</v>
      </c>
      <c r="BK235" s="42" t="e">
        <f>VALUE(TEXT((AD235*$U235/365*'TOX and EXPO INPUTS'!$E$33/'TOX and EXPO INPUTS'!$E$34),"0.00E+00"))</f>
        <v>#DIV/0!</v>
      </c>
      <c r="BL235" s="37" t="e">
        <f>VALUE(TEXT((AE235*$U235/365*'TOX and EXPO INPUTS'!$E$33/'TOX and EXPO INPUTS'!$E$34),"0.00E+00"))</f>
        <v>#DIV/0!</v>
      </c>
      <c r="BM235" s="37" t="e">
        <f>VALUE(TEXT((AF235*$U235/365*'TOX and EXPO INPUTS'!$E$33/'TOX and EXPO INPUTS'!$E$34),"0.00E+00"))</f>
        <v>#DIV/0!</v>
      </c>
      <c r="BN235" s="42" t="e">
        <f>VALUE(TEXT((AL235*$T235/365*'TOX and EXPO INPUTS'!$E$33/'TOX and EXPO INPUTS'!$E$34),"0.00E+00"))</f>
        <v>#DIV/0!</v>
      </c>
      <c r="BO235" s="37" t="e">
        <f>VALUE(TEXT((AM235*$T235/365*'TOX and EXPO INPUTS'!$E$33/'TOX and EXPO INPUTS'!$E$34),"0.00E+00"))</f>
        <v>#DIV/0!</v>
      </c>
      <c r="BP235" s="42" t="e">
        <f>VALUE(TEXT((AL235*$U235/365*'TOX and EXPO INPUTS'!$E$33/'TOX and EXPO INPUTS'!$E$34),"0.00E+00"))</f>
        <v>#DIV/0!</v>
      </c>
      <c r="BQ235" s="37" t="e">
        <f>VALUE(TEXT((AM235*$U235/365*'TOX and EXPO INPUTS'!$E$33/'TOX and EXPO INPUTS'!$E$34),"0.00E+00"))</f>
        <v>#DIV/0!</v>
      </c>
      <c r="BR235" s="42" t="e">
        <f>VALUE(TEXT((AP235*$T235/365*'TOX and EXPO INPUTS'!$E$33/'TOX and EXPO INPUTS'!$E$34),"0.00E+00"))</f>
        <v>#DIV/0!</v>
      </c>
      <c r="BS235" s="37" t="e">
        <f>VALUE(TEXT((AQ235*$T235/365*'TOX and EXPO INPUTS'!$E$33/'TOX and EXPO INPUTS'!$E$34),"0.00E+00"))</f>
        <v>#DIV/0!</v>
      </c>
      <c r="BT235" s="37" t="e">
        <f>VALUE(TEXT((AR235*$T235/365*'TOX and EXPO INPUTS'!$E$33/'TOX and EXPO INPUTS'!$E$34),"0.00E+00"))</f>
        <v>#DIV/0!</v>
      </c>
      <c r="BU235" s="37" t="e">
        <f>VALUE(TEXT((AS235*$T235/365*'TOX and EXPO INPUTS'!$E$33/'TOX and EXPO INPUTS'!$E$34),"0.00E+00"))</f>
        <v>#DIV/0!</v>
      </c>
      <c r="BV235" s="37" t="e">
        <f>VALUE(TEXT((AT235*$T235/365*'TOX and EXPO INPUTS'!$E$33/'TOX and EXPO INPUTS'!$E$34),"0.00E+00"))</f>
        <v>#DIV/0!</v>
      </c>
      <c r="BW235" s="37" t="e">
        <f>VALUE(TEXT((AU235*$T235/365*'TOX and EXPO INPUTS'!$E$33/'TOX and EXPO INPUTS'!$E$34),"0.00E+00"))</f>
        <v>#DIV/0!</v>
      </c>
      <c r="BX235" s="42" t="e">
        <f>VALUE(TEXT((AP235*$U235/365*'TOX and EXPO INPUTS'!$E$33/'TOX and EXPO INPUTS'!$E$34),"0.00E+00"))</f>
        <v>#DIV/0!</v>
      </c>
      <c r="BY235" s="37" t="e">
        <f>VALUE(TEXT((AQ235*$U235/365*'TOX and EXPO INPUTS'!$E$33/'TOX and EXPO INPUTS'!$E$34),"0.00E+00"))</f>
        <v>#DIV/0!</v>
      </c>
      <c r="BZ235" s="37" t="e">
        <f>VALUE(TEXT((AR235*$U235/365*'TOX and EXPO INPUTS'!$E$33/'TOX and EXPO INPUTS'!$E$34),"0.00E+00"))</f>
        <v>#DIV/0!</v>
      </c>
      <c r="CA235" s="37" t="e">
        <f>VALUE(TEXT((AS235*$U235/365*'TOX and EXPO INPUTS'!$E$33/'TOX and EXPO INPUTS'!$E$34),"0.00E+00"))</f>
        <v>#DIV/0!</v>
      </c>
      <c r="CB235" s="37" t="e">
        <f>VALUE(TEXT((AT235*$U235/365*'TOX and EXPO INPUTS'!$E$33/'TOX and EXPO INPUTS'!$E$34),"0.00E+00"))</f>
        <v>#DIV/0!</v>
      </c>
      <c r="CC235" s="37" t="e">
        <f>VALUE(TEXT((AU235*$U235/365*'TOX and EXPO INPUTS'!$E$33/'TOX and EXPO INPUTS'!$E$34),"0.00E+00"))</f>
        <v>#DIV/0!</v>
      </c>
      <c r="CD235" s="58" t="e">
        <f>VALUE(TEXT((BR235*'TOX and EXPO INPUTS'!$F$23),"0.00E+00"))</f>
        <v>#DIV/0!</v>
      </c>
      <c r="CE235" s="57" t="e">
        <f>VALUE(TEXT((BS235*'TOX and EXPO INPUTS'!$F$23),"0.00E+00"))</f>
        <v>#DIV/0!</v>
      </c>
      <c r="CF235" s="57" t="e">
        <f>VALUE(TEXT((BT235*'TOX and EXPO INPUTS'!$F$23),"0.00E+00"))</f>
        <v>#DIV/0!</v>
      </c>
      <c r="CG235" s="57" t="e">
        <f>VALUE(TEXT((BU235*'TOX and EXPO INPUTS'!$F$23),"0.00E+00"))</f>
        <v>#DIV/0!</v>
      </c>
      <c r="CH235" s="57" t="e">
        <f>VALUE(TEXT((BV235*'TOX and EXPO INPUTS'!$F$23),"0.00E+00"))</f>
        <v>#DIV/0!</v>
      </c>
      <c r="CI235" s="57" t="e">
        <f>VALUE(TEXT((BW235*'TOX and EXPO INPUTS'!$F$23),"0.00E+00"))</f>
        <v>#DIV/0!</v>
      </c>
      <c r="CJ235" s="58" t="e">
        <f>VALUE(TEXT((BX235*'TOX and EXPO INPUTS'!$F$23),"0.00E+00"))</f>
        <v>#DIV/0!</v>
      </c>
      <c r="CK235" s="57" t="e">
        <f>VALUE(TEXT((BY235*'TOX and EXPO INPUTS'!$F$23),"0.00E+00"))</f>
        <v>#DIV/0!</v>
      </c>
      <c r="CL235" s="57" t="e">
        <f>VALUE(TEXT((BZ235*'TOX and EXPO INPUTS'!$F$23),"0.00E+00"))</f>
        <v>#DIV/0!</v>
      </c>
      <c r="CM235" s="57" t="e">
        <f>VALUE(TEXT((CA235*'TOX and EXPO INPUTS'!$F$23),"0.00E+00"))</f>
        <v>#DIV/0!</v>
      </c>
      <c r="CN235" s="57" t="e">
        <f>VALUE(TEXT((CB235*'TOX and EXPO INPUTS'!$F$23),"0.00E+00"))</f>
        <v>#DIV/0!</v>
      </c>
      <c r="CO235" s="57" t="e">
        <f>VALUE(TEXT((CC235*'TOX and EXPO INPUTS'!$F$23),"0.00E+00"))</f>
        <v>#DIV/0!</v>
      </c>
      <c r="CP235" s="38" t="s">
        <v>106</v>
      </c>
      <c r="CQ235" s="34" t="s">
        <v>107</v>
      </c>
      <c r="CR235" s="34" t="s">
        <v>108</v>
      </c>
      <c r="CS235" s="39" t="s">
        <v>109</v>
      </c>
    </row>
    <row r="236" spans="1:97" ht="48" customHeight="1" x14ac:dyDescent="0.25">
      <c r="A236" s="34" t="s">
        <v>98</v>
      </c>
      <c r="B236" s="34" t="s">
        <v>99</v>
      </c>
      <c r="C236" s="34" t="s">
        <v>113</v>
      </c>
      <c r="D236" s="34" t="s">
        <v>110</v>
      </c>
      <c r="E236" s="39" t="s">
        <v>112</v>
      </c>
      <c r="F236" s="40" t="s">
        <v>141</v>
      </c>
      <c r="G236" s="43"/>
      <c r="H236" s="36" t="s">
        <v>104</v>
      </c>
      <c r="I236" s="67"/>
      <c r="J236" s="36" t="s">
        <v>105</v>
      </c>
      <c r="K236" s="100">
        <f>VLOOKUP(F236,'Amount Seed Planted_variables'!$A$3:$I$74,2,0)</f>
        <v>375000</v>
      </c>
      <c r="L236" s="100">
        <f>VLOOKUP(F236,'Amount Seed Planted_variables'!$A$3:$I$74,3,0)</f>
        <v>450000</v>
      </c>
      <c r="M236" s="36">
        <f t="shared" si="95"/>
        <v>0</v>
      </c>
      <c r="N236" s="35">
        <f t="shared" si="96"/>
        <v>0</v>
      </c>
      <c r="O236" s="101">
        <v>3000</v>
      </c>
      <c r="P236" s="93">
        <f>VLOOKUP(F236,'Amount Seed Planted_variables'!$A$3:$I$74,4,0)</f>
        <v>2250000</v>
      </c>
      <c r="Q236" s="93">
        <f>VLOOKUP(F236,'Amount Seed Planted_variables'!$A$3:$I$74,7,0)</f>
        <v>80</v>
      </c>
      <c r="R236" s="93">
        <f>VLOOKUP(F236,'Amount Seed Planted_variables'!$A$3:$I$74,8,0)</f>
        <v>180000000</v>
      </c>
      <c r="S236" s="87" t="str">
        <f t="shared" si="92"/>
        <v>NA</v>
      </c>
      <c r="T236" s="35">
        <v>10</v>
      </c>
      <c r="U236" s="35">
        <v>30</v>
      </c>
      <c r="V236" s="41">
        <v>68</v>
      </c>
      <c r="W236" s="35">
        <v>16.899999999999999</v>
      </c>
      <c r="X236" s="35">
        <v>13.1</v>
      </c>
      <c r="Y236" s="41">
        <v>3.6</v>
      </c>
      <c r="Z236" s="35">
        <f t="shared" si="112"/>
        <v>0.36000000000000004</v>
      </c>
      <c r="AA236" s="42">
        <f t="shared" si="97"/>
        <v>0</v>
      </c>
      <c r="AB236" s="37">
        <f t="shared" si="98"/>
        <v>0</v>
      </c>
      <c r="AC236" s="37">
        <f t="shared" si="99"/>
        <v>0</v>
      </c>
      <c r="AD236" s="42" t="e">
        <f>VALUE(TEXT(((AA236*'TOX and EXPO INPUTS'!$F$13)/'TOX and EXPO INPUTS'!$E$27),"0.00E+00"))</f>
        <v>#DIV/0!</v>
      </c>
      <c r="AE236" s="37" t="e">
        <f>VALUE(TEXT(((AB236*'TOX and EXPO INPUTS'!$F$13)/'TOX and EXPO INPUTS'!$E$27),"0.00E+00"))</f>
        <v>#DIV/0!</v>
      </c>
      <c r="AF236" s="37" t="e">
        <f>VALUE(TEXT(((AC236*'TOX and EXPO INPUTS'!$F$13)/'TOX and EXPO INPUTS'!$E$27),"0.00E+00"))</f>
        <v>#DIV/0!</v>
      </c>
      <c r="AG236" s="42" t="e">
        <f>IF($E236="ST",VALUE(TEXT(('TOX and EXPO INPUTS'!$F$7/AD236),"0.0E+00")),IF($E236="IT",VALUE(TEXT(('TOX and EXPO INPUTS'!$F$10/AD236),"0.0E+00"))))</f>
        <v>#DIV/0!</v>
      </c>
      <c r="AH236" s="37" t="e">
        <f>IF($E236="ST",VALUE(TEXT(('TOX and EXPO INPUTS'!$F$7/AE236),"0.0E+00")),IF($E236="IT",VALUE(TEXT(('TOX and EXPO INPUTS'!$F$10/AE236),"0.0E+00"))))</f>
        <v>#DIV/0!</v>
      </c>
      <c r="AI236" s="37" t="e">
        <f>IF($E236="ST",VALUE(TEXT(('TOX and EXPO INPUTS'!$F$7/AF236),"0.0E+00")),IF($E236="IT",VALUE(TEXT(('TOX and EXPO INPUTS'!$F$10/AF236),"0.0E+00"))))</f>
        <v>#DIV/0!</v>
      </c>
      <c r="AJ236" s="42">
        <f t="shared" si="93"/>
        <v>0</v>
      </c>
      <c r="AK236" s="37">
        <f t="shared" si="94"/>
        <v>0</v>
      </c>
      <c r="AL236" s="42" t="e">
        <f>VALUE(TEXT(((AJ236*'TOX and EXPO INPUTS'!$F$21)/'TOX and EXPO INPUTS'!$E$29),"0.00E+00"))</f>
        <v>#DIV/0!</v>
      </c>
      <c r="AM236" s="37" t="e">
        <f>VALUE(TEXT(((AK236*'TOX and EXPO INPUTS'!$F$21)/'TOX and EXPO INPUTS'!$E$29),"0.00E+00"))</f>
        <v>#DIV/0!</v>
      </c>
      <c r="AN236" s="42" t="e">
        <f>IF($E236="ST",VALUE(TEXT(('TOX and EXPO INPUTS'!$F$15/AL236),"0.0E+00")),IF($E236="IT",VALUE(TEXT(('TOX and EXPO INPUTS'!$F$18/AL236),"0.0E+00"))))</f>
        <v>#DIV/0!</v>
      </c>
      <c r="AO236" s="37" t="e">
        <f>IF($E236="ST",VALUE(TEXT(('TOX and EXPO INPUTS'!$F$15/AM236),"0.0E+00")),IF($E236="IT",VALUE(TEXT(('TOX and EXPO INPUTS'!$F$18/AM236),"0.0E+00"))))</f>
        <v>#DIV/0!</v>
      </c>
      <c r="AP236" s="42" t="e">
        <f t="shared" si="100"/>
        <v>#DIV/0!</v>
      </c>
      <c r="AQ236" s="37" t="e">
        <f t="shared" si="101"/>
        <v>#DIV/0!</v>
      </c>
      <c r="AR236" s="37" t="e">
        <f t="shared" si="102"/>
        <v>#DIV/0!</v>
      </c>
      <c r="AS236" s="37" t="e">
        <f t="shared" si="103"/>
        <v>#DIV/0!</v>
      </c>
      <c r="AT236" s="37" t="e">
        <f t="shared" si="104"/>
        <v>#DIV/0!</v>
      </c>
      <c r="AU236" s="37" t="e">
        <f t="shared" si="105"/>
        <v>#DIV/0!</v>
      </c>
      <c r="AV236" s="42" t="e">
        <f t="shared" si="106"/>
        <v>#DIV/0!</v>
      </c>
      <c r="AW236" s="37" t="e">
        <f t="shared" si="107"/>
        <v>#DIV/0!</v>
      </c>
      <c r="AX236" s="37" t="e">
        <f t="shared" si="108"/>
        <v>#DIV/0!</v>
      </c>
      <c r="AY236" s="37" t="e">
        <f t="shared" si="109"/>
        <v>#DIV/0!</v>
      </c>
      <c r="AZ236" s="37" t="e">
        <f t="shared" si="110"/>
        <v>#DIV/0!</v>
      </c>
      <c r="BA236" s="37" t="e">
        <f t="shared" si="111"/>
        <v>#DIV/0!</v>
      </c>
      <c r="BB236" s="42" t="e">
        <f>IF($E236="ST",VALUE(TEXT((1/(('TOX and EXPO INPUTS'!$F$9/AG236)+('TOX and EXPO INPUTS'!$F$17/AN236))),"0.0E+00")),IF($E236="IT",VALUE(TEXT((1/(('TOX and EXPO INPUTS'!$F$12/AG236)+('TOX and EXPO INPUTS'!$F$20/AN236))),"0.0E+00"))))</f>
        <v>#DIV/0!</v>
      </c>
      <c r="BC236" s="37" t="e">
        <f>IF($E236="ST",VALUE(TEXT((1/(('TOX and EXPO INPUTS'!$F$9/AH236)+('TOX and EXPO INPUTS'!$F$17/AN236))),"0.0E+00")),IF($E236="IT",VALUE(TEXT((1/(('TOX and EXPO INPUTS'!$F$12/AH236)+('TOX and EXPO INPUTS'!$F$20/AN236))),"0.0E+00"))))</f>
        <v>#DIV/0!</v>
      </c>
      <c r="BD236" s="37" t="e">
        <f>IF($E236="ST",VALUE(TEXT((1/(('TOX and EXPO INPUTS'!$F$9/AI236)+('TOX and EXPO INPUTS'!$F$17/AN236))),"0.0E+00")),IF($E236="IT",VALUE(TEXT((1/(('TOX and EXPO INPUTS'!$F$12/AI236)+('TOX and EXPO INPUTS'!$F$20/AN236))),"0.0E+00"))))</f>
        <v>#DIV/0!</v>
      </c>
      <c r="BE236" s="37" t="e">
        <f>IF($E236="ST",VALUE(TEXT((1/(('TOX and EXPO INPUTS'!$F$9/AG236)+('TOX and EXPO INPUTS'!$F$17/AO236))),"0.0E+00")),IF($E236="IT",VALUE(TEXT((1/(('TOX and EXPO INPUTS'!$F$12/AG236)+('TOX and EXPO INPUTS'!$F$20/AO236))),"0.0E+00"))))</f>
        <v>#DIV/0!</v>
      </c>
      <c r="BF236" s="37" t="e">
        <f>IF($E236="ST",VALUE(TEXT((1/(('TOX and EXPO INPUTS'!$F$9/AH236)+('TOX and EXPO INPUTS'!$F$17/AO236))),"0.0E+00")),IF($E236="IT",VALUE(TEXT((1/(('TOX and EXPO INPUTS'!$F$12/AH236)+('TOX and EXPO INPUTS'!$F$20/AO236))),"0.0E+00"))))</f>
        <v>#DIV/0!</v>
      </c>
      <c r="BG236" s="37" t="e">
        <f>IF($E236="ST",VALUE(TEXT((1/(('TOX and EXPO INPUTS'!$F$9/AI236)+('TOX and EXPO INPUTS'!$F$17/AO236))),"0.0E+00")),IF($E236="IT",VALUE(TEXT((1/(('TOX and EXPO INPUTS'!$F$12/AI236)+('TOX and EXPO INPUTS'!$F$20/AO236))),"0.0E+00"))))</f>
        <v>#DIV/0!</v>
      </c>
      <c r="BH236" s="42" t="e">
        <f>VALUE(TEXT((AD236*$T236/365*'TOX and EXPO INPUTS'!$E$33/'TOX and EXPO INPUTS'!$E$34),"0.00E+00"))</f>
        <v>#DIV/0!</v>
      </c>
      <c r="BI236" s="37" t="e">
        <f>VALUE(TEXT((AE236*$T236/365*'TOX and EXPO INPUTS'!$E$33/'TOX and EXPO INPUTS'!$E$34),"0.00E+00"))</f>
        <v>#DIV/0!</v>
      </c>
      <c r="BJ236" s="37" t="e">
        <f>VALUE(TEXT((AF236*$T236/365*'TOX and EXPO INPUTS'!$E$33/'TOX and EXPO INPUTS'!$E$34),"0.00E+00"))</f>
        <v>#DIV/0!</v>
      </c>
      <c r="BK236" s="42" t="e">
        <f>VALUE(TEXT((AD236*$U236/365*'TOX and EXPO INPUTS'!$E$33/'TOX and EXPO INPUTS'!$E$34),"0.00E+00"))</f>
        <v>#DIV/0!</v>
      </c>
      <c r="BL236" s="37" t="e">
        <f>VALUE(TEXT((AE236*$U236/365*'TOX and EXPO INPUTS'!$E$33/'TOX and EXPO INPUTS'!$E$34),"0.00E+00"))</f>
        <v>#DIV/0!</v>
      </c>
      <c r="BM236" s="37" t="e">
        <f>VALUE(TEXT((AF236*$U236/365*'TOX and EXPO INPUTS'!$E$33/'TOX and EXPO INPUTS'!$E$34),"0.00E+00"))</f>
        <v>#DIV/0!</v>
      </c>
      <c r="BN236" s="42" t="e">
        <f>VALUE(TEXT((AL236*$T236/365*'TOX and EXPO INPUTS'!$E$33/'TOX and EXPO INPUTS'!$E$34),"0.00E+00"))</f>
        <v>#DIV/0!</v>
      </c>
      <c r="BO236" s="37" t="e">
        <f>VALUE(TEXT((AM236*$T236/365*'TOX and EXPO INPUTS'!$E$33/'TOX and EXPO INPUTS'!$E$34),"0.00E+00"))</f>
        <v>#DIV/0!</v>
      </c>
      <c r="BP236" s="42" t="e">
        <f>VALUE(TEXT((AL236*$U236/365*'TOX and EXPO INPUTS'!$E$33/'TOX and EXPO INPUTS'!$E$34),"0.00E+00"))</f>
        <v>#DIV/0!</v>
      </c>
      <c r="BQ236" s="37" t="e">
        <f>VALUE(TEXT((AM236*$U236/365*'TOX and EXPO INPUTS'!$E$33/'TOX and EXPO INPUTS'!$E$34),"0.00E+00"))</f>
        <v>#DIV/0!</v>
      </c>
      <c r="BR236" s="42" t="e">
        <f>VALUE(TEXT((AP236*$T236/365*'TOX and EXPO INPUTS'!$E$33/'TOX and EXPO INPUTS'!$E$34),"0.00E+00"))</f>
        <v>#DIV/0!</v>
      </c>
      <c r="BS236" s="37" t="e">
        <f>VALUE(TEXT((AQ236*$T236/365*'TOX and EXPO INPUTS'!$E$33/'TOX and EXPO INPUTS'!$E$34),"0.00E+00"))</f>
        <v>#DIV/0!</v>
      </c>
      <c r="BT236" s="37" t="e">
        <f>VALUE(TEXT((AR236*$T236/365*'TOX and EXPO INPUTS'!$E$33/'TOX and EXPO INPUTS'!$E$34),"0.00E+00"))</f>
        <v>#DIV/0!</v>
      </c>
      <c r="BU236" s="37" t="e">
        <f>VALUE(TEXT((AS236*$T236/365*'TOX and EXPO INPUTS'!$E$33/'TOX and EXPO INPUTS'!$E$34),"0.00E+00"))</f>
        <v>#DIV/0!</v>
      </c>
      <c r="BV236" s="37" t="e">
        <f>VALUE(TEXT((AT236*$T236/365*'TOX and EXPO INPUTS'!$E$33/'TOX and EXPO INPUTS'!$E$34),"0.00E+00"))</f>
        <v>#DIV/0!</v>
      </c>
      <c r="BW236" s="37" t="e">
        <f>VALUE(TEXT((AU236*$T236/365*'TOX and EXPO INPUTS'!$E$33/'TOX and EXPO INPUTS'!$E$34),"0.00E+00"))</f>
        <v>#DIV/0!</v>
      </c>
      <c r="BX236" s="42" t="e">
        <f>VALUE(TEXT((AP236*$U236/365*'TOX and EXPO INPUTS'!$E$33/'TOX and EXPO INPUTS'!$E$34),"0.00E+00"))</f>
        <v>#DIV/0!</v>
      </c>
      <c r="BY236" s="37" t="e">
        <f>VALUE(TEXT((AQ236*$U236/365*'TOX and EXPO INPUTS'!$E$33/'TOX and EXPO INPUTS'!$E$34),"0.00E+00"))</f>
        <v>#DIV/0!</v>
      </c>
      <c r="BZ236" s="37" t="e">
        <f>VALUE(TEXT((AR236*$U236/365*'TOX and EXPO INPUTS'!$E$33/'TOX and EXPO INPUTS'!$E$34),"0.00E+00"))</f>
        <v>#DIV/0!</v>
      </c>
      <c r="CA236" s="37" t="e">
        <f>VALUE(TEXT((AS236*$U236/365*'TOX and EXPO INPUTS'!$E$33/'TOX and EXPO INPUTS'!$E$34),"0.00E+00"))</f>
        <v>#DIV/0!</v>
      </c>
      <c r="CB236" s="37" t="e">
        <f>VALUE(TEXT((AT236*$U236/365*'TOX and EXPO INPUTS'!$E$33/'TOX and EXPO INPUTS'!$E$34),"0.00E+00"))</f>
        <v>#DIV/0!</v>
      </c>
      <c r="CC236" s="37" t="e">
        <f>VALUE(TEXT((AU236*$U236/365*'TOX and EXPO INPUTS'!$E$33/'TOX and EXPO INPUTS'!$E$34),"0.00E+00"))</f>
        <v>#DIV/0!</v>
      </c>
      <c r="CD236" s="58" t="e">
        <f>VALUE(TEXT((BR236*'TOX and EXPO INPUTS'!$F$23),"0.00E+00"))</f>
        <v>#DIV/0!</v>
      </c>
      <c r="CE236" s="57" t="e">
        <f>VALUE(TEXT((BS236*'TOX and EXPO INPUTS'!$F$23),"0.00E+00"))</f>
        <v>#DIV/0!</v>
      </c>
      <c r="CF236" s="57" t="e">
        <f>VALUE(TEXT((BT236*'TOX and EXPO INPUTS'!$F$23),"0.00E+00"))</f>
        <v>#DIV/0!</v>
      </c>
      <c r="CG236" s="57" t="e">
        <f>VALUE(TEXT((BU236*'TOX and EXPO INPUTS'!$F$23),"0.00E+00"))</f>
        <v>#DIV/0!</v>
      </c>
      <c r="CH236" s="57" t="e">
        <f>VALUE(TEXT((BV236*'TOX and EXPO INPUTS'!$F$23),"0.00E+00"))</f>
        <v>#DIV/0!</v>
      </c>
      <c r="CI236" s="57" t="e">
        <f>VALUE(TEXT((BW236*'TOX and EXPO INPUTS'!$F$23),"0.00E+00"))</f>
        <v>#DIV/0!</v>
      </c>
      <c r="CJ236" s="58" t="e">
        <f>VALUE(TEXT((BX236*'TOX and EXPO INPUTS'!$F$23),"0.00E+00"))</f>
        <v>#DIV/0!</v>
      </c>
      <c r="CK236" s="57" t="e">
        <f>VALUE(TEXT((BY236*'TOX and EXPO INPUTS'!$F$23),"0.00E+00"))</f>
        <v>#DIV/0!</v>
      </c>
      <c r="CL236" s="57" t="e">
        <f>VALUE(TEXT((BZ236*'TOX and EXPO INPUTS'!$F$23),"0.00E+00"))</f>
        <v>#DIV/0!</v>
      </c>
      <c r="CM236" s="57" t="e">
        <f>VALUE(TEXT((CA236*'TOX and EXPO INPUTS'!$F$23),"0.00E+00"))</f>
        <v>#DIV/0!</v>
      </c>
      <c r="CN236" s="57" t="e">
        <f>VALUE(TEXT((CB236*'TOX and EXPO INPUTS'!$F$23),"0.00E+00"))</f>
        <v>#DIV/0!</v>
      </c>
      <c r="CO236" s="57" t="e">
        <f>VALUE(TEXT((CC236*'TOX and EXPO INPUTS'!$F$23),"0.00E+00"))</f>
        <v>#DIV/0!</v>
      </c>
      <c r="CP236" s="38" t="s">
        <v>106</v>
      </c>
      <c r="CQ236" s="34" t="s">
        <v>107</v>
      </c>
      <c r="CR236" s="34" t="s">
        <v>108</v>
      </c>
      <c r="CS236" s="39" t="s">
        <v>109</v>
      </c>
    </row>
    <row r="237" spans="1:97" ht="48" customHeight="1" x14ac:dyDescent="0.25">
      <c r="A237" s="34" t="s">
        <v>98</v>
      </c>
      <c r="B237" s="34" t="s">
        <v>99</v>
      </c>
      <c r="C237" s="34" t="s">
        <v>113</v>
      </c>
      <c r="D237" s="34" t="s">
        <v>111</v>
      </c>
      <c r="E237" s="39" t="s">
        <v>112</v>
      </c>
      <c r="F237" s="40" t="s">
        <v>141</v>
      </c>
      <c r="G237" s="43"/>
      <c r="H237" s="36" t="s">
        <v>104</v>
      </c>
      <c r="I237" s="67"/>
      <c r="J237" s="36" t="s">
        <v>105</v>
      </c>
      <c r="K237" s="100">
        <f>VLOOKUP(F237,'Amount Seed Planted_variables'!$A$3:$I$74,2,0)</f>
        <v>375000</v>
      </c>
      <c r="L237" s="100">
        <f>VLOOKUP(F237,'Amount Seed Planted_variables'!$A$3:$I$74,3,0)</f>
        <v>450000</v>
      </c>
      <c r="M237" s="36">
        <f t="shared" si="95"/>
        <v>0</v>
      </c>
      <c r="N237" s="35">
        <f t="shared" si="96"/>
        <v>0</v>
      </c>
      <c r="O237" s="101">
        <v>3000</v>
      </c>
      <c r="P237" s="93">
        <f>VLOOKUP(F237,'Amount Seed Planted_variables'!$A$3:$I$74,4,0)</f>
        <v>2250000</v>
      </c>
      <c r="Q237" s="93">
        <f>VLOOKUP(F237,'Amount Seed Planted_variables'!$A$3:$I$74,7,0)</f>
        <v>80</v>
      </c>
      <c r="R237" s="93">
        <f>VLOOKUP(F237,'Amount Seed Planted_variables'!$A$3:$I$74,8,0)</f>
        <v>180000000</v>
      </c>
      <c r="S237" s="87">
        <f t="shared" si="92"/>
        <v>2.5</v>
      </c>
      <c r="T237" s="35">
        <v>10</v>
      </c>
      <c r="U237" s="35">
        <v>30</v>
      </c>
      <c r="V237" s="41">
        <v>138210600</v>
      </c>
      <c r="W237" s="35">
        <v>23262800</v>
      </c>
      <c r="X237" s="35">
        <v>21238200</v>
      </c>
      <c r="Y237" s="41">
        <v>106100</v>
      </c>
      <c r="Z237" s="35">
        <f t="shared" si="112"/>
        <v>10610</v>
      </c>
      <c r="AA237" s="42">
        <f t="shared" si="97"/>
        <v>0</v>
      </c>
      <c r="AB237" s="37">
        <f t="shared" si="98"/>
        <v>0</v>
      </c>
      <c r="AC237" s="37">
        <f t="shared" si="99"/>
        <v>0</v>
      </c>
      <c r="AD237" s="42" t="e">
        <f>VALUE(TEXT(((AA237*'TOX and EXPO INPUTS'!$F$13)/'TOX and EXPO INPUTS'!$E$27),"0.00E+00"))</f>
        <v>#DIV/0!</v>
      </c>
      <c r="AE237" s="37" t="e">
        <f>VALUE(TEXT(((AB237*'TOX and EXPO INPUTS'!$F$13)/'TOX and EXPO INPUTS'!$E$27),"0.00E+00"))</f>
        <v>#DIV/0!</v>
      </c>
      <c r="AF237" s="37" t="e">
        <f>VALUE(TEXT(((AC237*'TOX and EXPO INPUTS'!$F$13)/'TOX and EXPO INPUTS'!$E$27),"0.00E+00"))</f>
        <v>#DIV/0!</v>
      </c>
      <c r="AG237" s="42" t="e">
        <f>IF($E237="ST",VALUE(TEXT(('TOX and EXPO INPUTS'!$F$7/AD237),"0.0E+00")),IF($E237="IT",VALUE(TEXT(('TOX and EXPO INPUTS'!$F$10/AD237),"0.0E+00"))))</f>
        <v>#DIV/0!</v>
      </c>
      <c r="AH237" s="37" t="e">
        <f>IF($E237="ST",VALUE(TEXT(('TOX and EXPO INPUTS'!$F$7/AE237),"0.0E+00")),IF($E237="IT",VALUE(TEXT(('TOX and EXPO INPUTS'!$F$10/AE237),"0.0E+00"))))</f>
        <v>#DIV/0!</v>
      </c>
      <c r="AI237" s="37" t="e">
        <f>IF($E237="ST",VALUE(TEXT(('TOX and EXPO INPUTS'!$F$7/AF237),"0.0E+00")),IF($E237="IT",VALUE(TEXT(('TOX and EXPO INPUTS'!$F$10/AF237),"0.0E+00"))))</f>
        <v>#DIV/0!</v>
      </c>
      <c r="AJ237" s="42">
        <f t="shared" si="93"/>
        <v>0</v>
      </c>
      <c r="AK237" s="37">
        <f t="shared" si="94"/>
        <v>0</v>
      </c>
      <c r="AL237" s="42" t="e">
        <f>VALUE(TEXT(((AJ237*'TOX and EXPO INPUTS'!$F$21)/'TOX and EXPO INPUTS'!$E$29),"0.00E+00"))</f>
        <v>#DIV/0!</v>
      </c>
      <c r="AM237" s="37" t="e">
        <f>VALUE(TEXT(((AK237*'TOX and EXPO INPUTS'!$F$21)/'TOX and EXPO INPUTS'!$E$29),"0.00E+00"))</f>
        <v>#DIV/0!</v>
      </c>
      <c r="AN237" s="42" t="e">
        <f>IF($E237="ST",VALUE(TEXT(('TOX and EXPO INPUTS'!$F$15/AL237),"0.0E+00")),IF($E237="IT",VALUE(TEXT(('TOX and EXPO INPUTS'!$F$18/AL237),"0.0E+00"))))</f>
        <v>#DIV/0!</v>
      </c>
      <c r="AO237" s="37" t="e">
        <f>IF($E237="ST",VALUE(TEXT(('TOX and EXPO INPUTS'!$F$15/AM237),"0.0E+00")),IF($E237="IT",VALUE(TEXT(('TOX and EXPO INPUTS'!$F$18/AM237),"0.0E+00"))))</f>
        <v>#DIV/0!</v>
      </c>
      <c r="AP237" s="42" t="e">
        <f t="shared" si="100"/>
        <v>#DIV/0!</v>
      </c>
      <c r="AQ237" s="37" t="e">
        <f t="shared" si="101"/>
        <v>#DIV/0!</v>
      </c>
      <c r="AR237" s="37" t="e">
        <f t="shared" si="102"/>
        <v>#DIV/0!</v>
      </c>
      <c r="AS237" s="37" t="e">
        <f t="shared" si="103"/>
        <v>#DIV/0!</v>
      </c>
      <c r="AT237" s="37" t="e">
        <f t="shared" si="104"/>
        <v>#DIV/0!</v>
      </c>
      <c r="AU237" s="37" t="e">
        <f t="shared" si="105"/>
        <v>#DIV/0!</v>
      </c>
      <c r="AV237" s="42" t="e">
        <f t="shared" si="106"/>
        <v>#DIV/0!</v>
      </c>
      <c r="AW237" s="37" t="e">
        <f t="shared" si="107"/>
        <v>#DIV/0!</v>
      </c>
      <c r="AX237" s="37" t="e">
        <f t="shared" si="108"/>
        <v>#DIV/0!</v>
      </c>
      <c r="AY237" s="37" t="e">
        <f t="shared" si="109"/>
        <v>#DIV/0!</v>
      </c>
      <c r="AZ237" s="37" t="e">
        <f t="shared" si="110"/>
        <v>#DIV/0!</v>
      </c>
      <c r="BA237" s="37" t="e">
        <f t="shared" si="111"/>
        <v>#DIV/0!</v>
      </c>
      <c r="BB237" s="42" t="e">
        <f>IF($E237="ST",VALUE(TEXT((1/(('TOX and EXPO INPUTS'!$F$9/AG237)+('TOX and EXPO INPUTS'!$F$17/AN237))),"0.0E+00")),IF($E237="IT",VALUE(TEXT((1/(('TOX and EXPO INPUTS'!$F$12/AG237)+('TOX and EXPO INPUTS'!$F$20/AN237))),"0.0E+00"))))</f>
        <v>#DIV/0!</v>
      </c>
      <c r="BC237" s="37" t="e">
        <f>IF($E237="ST",VALUE(TEXT((1/(('TOX and EXPO INPUTS'!$F$9/AH237)+('TOX and EXPO INPUTS'!$F$17/AN237))),"0.0E+00")),IF($E237="IT",VALUE(TEXT((1/(('TOX and EXPO INPUTS'!$F$12/AH237)+('TOX and EXPO INPUTS'!$F$20/AN237))),"0.0E+00"))))</f>
        <v>#DIV/0!</v>
      </c>
      <c r="BD237" s="37" t="e">
        <f>IF($E237="ST",VALUE(TEXT((1/(('TOX and EXPO INPUTS'!$F$9/AI237)+('TOX and EXPO INPUTS'!$F$17/AN237))),"0.0E+00")),IF($E237="IT",VALUE(TEXT((1/(('TOX and EXPO INPUTS'!$F$12/AI237)+('TOX and EXPO INPUTS'!$F$20/AN237))),"0.0E+00"))))</f>
        <v>#DIV/0!</v>
      </c>
      <c r="BE237" s="37" t="e">
        <f>IF($E237="ST",VALUE(TEXT((1/(('TOX and EXPO INPUTS'!$F$9/AG237)+('TOX and EXPO INPUTS'!$F$17/AO237))),"0.0E+00")),IF($E237="IT",VALUE(TEXT((1/(('TOX and EXPO INPUTS'!$F$12/AG237)+('TOX and EXPO INPUTS'!$F$20/AO237))),"0.0E+00"))))</f>
        <v>#DIV/0!</v>
      </c>
      <c r="BF237" s="37" t="e">
        <f>IF($E237="ST",VALUE(TEXT((1/(('TOX and EXPO INPUTS'!$F$9/AH237)+('TOX and EXPO INPUTS'!$F$17/AO237))),"0.0E+00")),IF($E237="IT",VALUE(TEXT((1/(('TOX and EXPO INPUTS'!$F$12/AH237)+('TOX and EXPO INPUTS'!$F$20/AO237))),"0.0E+00"))))</f>
        <v>#DIV/0!</v>
      </c>
      <c r="BG237" s="37" t="e">
        <f>IF($E237="ST",VALUE(TEXT((1/(('TOX and EXPO INPUTS'!$F$9/AI237)+('TOX and EXPO INPUTS'!$F$17/AO237))),"0.0E+00")),IF($E237="IT",VALUE(TEXT((1/(('TOX and EXPO INPUTS'!$F$12/AI237)+('TOX and EXPO INPUTS'!$F$20/AO237))),"0.0E+00"))))</f>
        <v>#DIV/0!</v>
      </c>
      <c r="BH237" s="42" t="e">
        <f>VALUE(TEXT((AD237*$T237/365*'TOX and EXPO INPUTS'!$E$33/'TOX and EXPO INPUTS'!$E$34),"0.00E+00"))</f>
        <v>#DIV/0!</v>
      </c>
      <c r="BI237" s="37" t="e">
        <f>VALUE(TEXT((AE237*$T237/365*'TOX and EXPO INPUTS'!$E$33/'TOX and EXPO INPUTS'!$E$34),"0.00E+00"))</f>
        <v>#DIV/0!</v>
      </c>
      <c r="BJ237" s="37" t="e">
        <f>VALUE(TEXT((AF237*$T237/365*'TOX and EXPO INPUTS'!$E$33/'TOX and EXPO INPUTS'!$E$34),"0.00E+00"))</f>
        <v>#DIV/0!</v>
      </c>
      <c r="BK237" s="42" t="e">
        <f>VALUE(TEXT((AD237*$U237/365*'TOX and EXPO INPUTS'!$E$33/'TOX and EXPO INPUTS'!$E$34),"0.00E+00"))</f>
        <v>#DIV/0!</v>
      </c>
      <c r="BL237" s="37" t="e">
        <f>VALUE(TEXT((AE237*$U237/365*'TOX and EXPO INPUTS'!$E$33/'TOX and EXPO INPUTS'!$E$34),"0.00E+00"))</f>
        <v>#DIV/0!</v>
      </c>
      <c r="BM237" s="37" t="e">
        <f>VALUE(TEXT((AF237*$U237/365*'TOX and EXPO INPUTS'!$E$33/'TOX and EXPO INPUTS'!$E$34),"0.00E+00"))</f>
        <v>#DIV/0!</v>
      </c>
      <c r="BN237" s="42" t="e">
        <f>VALUE(TEXT((AL237*$T237/365*'TOX and EXPO INPUTS'!$E$33/'TOX and EXPO INPUTS'!$E$34),"0.00E+00"))</f>
        <v>#DIV/0!</v>
      </c>
      <c r="BO237" s="37" t="e">
        <f>VALUE(TEXT((AM237*$T237/365*'TOX and EXPO INPUTS'!$E$33/'TOX and EXPO INPUTS'!$E$34),"0.00E+00"))</f>
        <v>#DIV/0!</v>
      </c>
      <c r="BP237" s="42" t="e">
        <f>VALUE(TEXT((AL237*$U237/365*'TOX and EXPO INPUTS'!$E$33/'TOX and EXPO INPUTS'!$E$34),"0.00E+00"))</f>
        <v>#DIV/0!</v>
      </c>
      <c r="BQ237" s="37" t="e">
        <f>VALUE(TEXT((AM237*$U237/365*'TOX and EXPO INPUTS'!$E$33/'TOX and EXPO INPUTS'!$E$34),"0.00E+00"))</f>
        <v>#DIV/0!</v>
      </c>
      <c r="BR237" s="42" t="e">
        <f>VALUE(TEXT((AP237*$T237/365*'TOX and EXPO INPUTS'!$E$33/'TOX and EXPO INPUTS'!$E$34),"0.00E+00"))</f>
        <v>#DIV/0!</v>
      </c>
      <c r="BS237" s="37" t="e">
        <f>VALUE(TEXT((AQ237*$T237/365*'TOX and EXPO INPUTS'!$E$33/'TOX and EXPO INPUTS'!$E$34),"0.00E+00"))</f>
        <v>#DIV/0!</v>
      </c>
      <c r="BT237" s="37" t="e">
        <f>VALUE(TEXT((AR237*$T237/365*'TOX and EXPO INPUTS'!$E$33/'TOX and EXPO INPUTS'!$E$34),"0.00E+00"))</f>
        <v>#DIV/0!</v>
      </c>
      <c r="BU237" s="37" t="e">
        <f>VALUE(TEXT((AS237*$T237/365*'TOX and EXPO INPUTS'!$E$33/'TOX and EXPO INPUTS'!$E$34),"0.00E+00"))</f>
        <v>#DIV/0!</v>
      </c>
      <c r="BV237" s="37" t="e">
        <f>VALUE(TEXT((AT237*$T237/365*'TOX and EXPO INPUTS'!$E$33/'TOX and EXPO INPUTS'!$E$34),"0.00E+00"))</f>
        <v>#DIV/0!</v>
      </c>
      <c r="BW237" s="37" t="e">
        <f>VALUE(TEXT((AU237*$T237/365*'TOX and EXPO INPUTS'!$E$33/'TOX and EXPO INPUTS'!$E$34),"0.00E+00"))</f>
        <v>#DIV/0!</v>
      </c>
      <c r="BX237" s="42" t="e">
        <f>VALUE(TEXT((AP237*$U237/365*'TOX and EXPO INPUTS'!$E$33/'TOX and EXPO INPUTS'!$E$34),"0.00E+00"))</f>
        <v>#DIV/0!</v>
      </c>
      <c r="BY237" s="37" t="e">
        <f>VALUE(TEXT((AQ237*$U237/365*'TOX and EXPO INPUTS'!$E$33/'TOX and EXPO INPUTS'!$E$34),"0.00E+00"))</f>
        <v>#DIV/0!</v>
      </c>
      <c r="BZ237" s="37" t="e">
        <f>VALUE(TEXT((AR237*$U237/365*'TOX and EXPO INPUTS'!$E$33/'TOX and EXPO INPUTS'!$E$34),"0.00E+00"))</f>
        <v>#DIV/0!</v>
      </c>
      <c r="CA237" s="37" t="e">
        <f>VALUE(TEXT((AS237*$U237/365*'TOX and EXPO INPUTS'!$E$33/'TOX and EXPO INPUTS'!$E$34),"0.00E+00"))</f>
        <v>#DIV/0!</v>
      </c>
      <c r="CB237" s="37" t="e">
        <f>VALUE(TEXT((AT237*$U237/365*'TOX and EXPO INPUTS'!$E$33/'TOX and EXPO INPUTS'!$E$34),"0.00E+00"))</f>
        <v>#DIV/0!</v>
      </c>
      <c r="CC237" s="37" t="e">
        <f>VALUE(TEXT((AU237*$U237/365*'TOX and EXPO INPUTS'!$E$33/'TOX and EXPO INPUTS'!$E$34),"0.00E+00"))</f>
        <v>#DIV/0!</v>
      </c>
      <c r="CD237" s="58" t="e">
        <f>VALUE(TEXT((BR237*'TOX and EXPO INPUTS'!$F$23),"0.00E+00"))</f>
        <v>#DIV/0!</v>
      </c>
      <c r="CE237" s="57" t="e">
        <f>VALUE(TEXT((BS237*'TOX and EXPO INPUTS'!$F$23),"0.00E+00"))</f>
        <v>#DIV/0!</v>
      </c>
      <c r="CF237" s="57" t="e">
        <f>VALUE(TEXT((BT237*'TOX and EXPO INPUTS'!$F$23),"0.00E+00"))</f>
        <v>#DIV/0!</v>
      </c>
      <c r="CG237" s="57" t="e">
        <f>VALUE(TEXT((BU237*'TOX and EXPO INPUTS'!$F$23),"0.00E+00"))</f>
        <v>#DIV/0!</v>
      </c>
      <c r="CH237" s="57" t="e">
        <f>VALUE(TEXT((BV237*'TOX and EXPO INPUTS'!$F$23),"0.00E+00"))</f>
        <v>#DIV/0!</v>
      </c>
      <c r="CI237" s="57" t="e">
        <f>VALUE(TEXT((BW237*'TOX and EXPO INPUTS'!$F$23),"0.00E+00"))</f>
        <v>#DIV/0!</v>
      </c>
      <c r="CJ237" s="58" t="e">
        <f>VALUE(TEXT((BX237*'TOX and EXPO INPUTS'!$F$23),"0.00E+00"))</f>
        <v>#DIV/0!</v>
      </c>
      <c r="CK237" s="57" t="e">
        <f>VALUE(TEXT((BY237*'TOX and EXPO INPUTS'!$F$23),"0.00E+00"))</f>
        <v>#DIV/0!</v>
      </c>
      <c r="CL237" s="57" t="e">
        <f>VALUE(TEXT((BZ237*'TOX and EXPO INPUTS'!$F$23),"0.00E+00"))</f>
        <v>#DIV/0!</v>
      </c>
      <c r="CM237" s="57" t="e">
        <f>VALUE(TEXT((CA237*'TOX and EXPO INPUTS'!$F$23),"0.00E+00"))</f>
        <v>#DIV/0!</v>
      </c>
      <c r="CN237" s="57" t="e">
        <f>VALUE(TEXT((CB237*'TOX and EXPO INPUTS'!$F$23),"0.00E+00"))</f>
        <v>#DIV/0!</v>
      </c>
      <c r="CO237" s="57" t="e">
        <f>VALUE(TEXT((CC237*'TOX and EXPO INPUTS'!$F$23),"0.00E+00"))</f>
        <v>#DIV/0!</v>
      </c>
      <c r="CP237" s="38" t="s">
        <v>106</v>
      </c>
      <c r="CQ237" s="34" t="s">
        <v>107</v>
      </c>
      <c r="CR237" s="34" t="s">
        <v>108</v>
      </c>
      <c r="CS237" s="39" t="s">
        <v>109</v>
      </c>
    </row>
    <row r="238" spans="1:97" ht="48" customHeight="1" x14ac:dyDescent="0.25">
      <c r="A238" s="34" t="s">
        <v>98</v>
      </c>
      <c r="B238" s="34" t="s">
        <v>99</v>
      </c>
      <c r="C238" s="34" t="s">
        <v>113</v>
      </c>
      <c r="D238" s="34" t="s">
        <v>442</v>
      </c>
      <c r="E238" s="39" t="s">
        <v>112</v>
      </c>
      <c r="F238" s="40" t="s">
        <v>141</v>
      </c>
      <c r="G238" s="43"/>
      <c r="H238" s="36" t="s">
        <v>104</v>
      </c>
      <c r="I238" s="67"/>
      <c r="J238" s="36" t="s">
        <v>105</v>
      </c>
      <c r="K238" s="100">
        <f>VLOOKUP(F238,'Amount Seed Planted_variables'!$A$3:$I$74,2,0)</f>
        <v>375000</v>
      </c>
      <c r="L238" s="100">
        <f>VLOOKUP(F238,'Amount Seed Planted_variables'!$A$3:$I$74,3,0)</f>
        <v>450000</v>
      </c>
      <c r="M238" s="36">
        <f t="shared" si="95"/>
        <v>0</v>
      </c>
      <c r="N238" s="35">
        <f t="shared" si="96"/>
        <v>0</v>
      </c>
      <c r="O238" s="101">
        <v>3000</v>
      </c>
      <c r="P238" s="93">
        <f>VLOOKUP(F238,'Amount Seed Planted_variables'!$A$3:$I$74,4,0)</f>
        <v>2250000</v>
      </c>
      <c r="Q238" s="93">
        <f>VLOOKUP(F238,'Amount Seed Planted_variables'!$A$3:$I$74,7,0)</f>
        <v>80</v>
      </c>
      <c r="R238" s="93">
        <f>VLOOKUP(F238,'Amount Seed Planted_variables'!$A$3:$I$74,8,0)</f>
        <v>180000000</v>
      </c>
      <c r="S238" s="87" t="str">
        <f t="shared" si="92"/>
        <v>NA</v>
      </c>
      <c r="T238" s="35">
        <v>10</v>
      </c>
      <c r="U238" s="35">
        <v>30</v>
      </c>
      <c r="V238" s="41">
        <v>3994</v>
      </c>
      <c r="W238" s="35">
        <v>797</v>
      </c>
      <c r="X238" s="35">
        <v>530</v>
      </c>
      <c r="Y238" s="41">
        <v>66</v>
      </c>
      <c r="Z238" s="35">
        <f t="shared" si="112"/>
        <v>6.6000000000000005</v>
      </c>
      <c r="AA238" s="42">
        <f t="shared" si="97"/>
        <v>0</v>
      </c>
      <c r="AB238" s="37">
        <f t="shared" si="98"/>
        <v>0</v>
      </c>
      <c r="AC238" s="37">
        <f t="shared" si="99"/>
        <v>0</v>
      </c>
      <c r="AD238" s="42" t="e">
        <f>VALUE(TEXT(((AA238*'TOX and EXPO INPUTS'!$F$13)/'TOX and EXPO INPUTS'!$E$27),"0.00E+00"))</f>
        <v>#DIV/0!</v>
      </c>
      <c r="AE238" s="37" t="e">
        <f>VALUE(TEXT(((AB238*'TOX and EXPO INPUTS'!$F$13)/'TOX and EXPO INPUTS'!$E$27),"0.00E+00"))</f>
        <v>#DIV/0!</v>
      </c>
      <c r="AF238" s="37" t="e">
        <f>VALUE(TEXT(((AC238*'TOX and EXPO INPUTS'!$F$13)/'TOX and EXPO INPUTS'!$E$27),"0.00E+00"))</f>
        <v>#DIV/0!</v>
      </c>
      <c r="AG238" s="42" t="e">
        <f>IF($E238="ST",VALUE(TEXT(('TOX and EXPO INPUTS'!$F$7/AD238),"0.0E+00")),IF($E238="IT",VALUE(TEXT(('TOX and EXPO INPUTS'!$F$10/AD238),"0.0E+00"))))</f>
        <v>#DIV/0!</v>
      </c>
      <c r="AH238" s="37" t="e">
        <f>IF($E238="ST",VALUE(TEXT(('TOX and EXPO INPUTS'!$F$7/AE238),"0.0E+00")),IF($E238="IT",VALUE(TEXT(('TOX and EXPO INPUTS'!$F$10/AE238),"0.0E+00"))))</f>
        <v>#DIV/0!</v>
      </c>
      <c r="AI238" s="37" t="e">
        <f>IF($E238="ST",VALUE(TEXT(('TOX and EXPO INPUTS'!$F$7/AF238),"0.0E+00")),IF($E238="IT",VALUE(TEXT(('TOX and EXPO INPUTS'!$F$10/AF238),"0.0E+00"))))</f>
        <v>#DIV/0!</v>
      </c>
      <c r="AJ238" s="42">
        <f t="shared" si="93"/>
        <v>0</v>
      </c>
      <c r="AK238" s="37">
        <f t="shared" si="94"/>
        <v>0</v>
      </c>
      <c r="AL238" s="42" t="e">
        <f>VALUE(TEXT(((AJ238*'TOX and EXPO INPUTS'!$F$21)/'TOX and EXPO INPUTS'!$E$29),"0.00E+00"))</f>
        <v>#DIV/0!</v>
      </c>
      <c r="AM238" s="37" t="e">
        <f>VALUE(TEXT(((AK238*'TOX and EXPO INPUTS'!$F$21)/'TOX and EXPO INPUTS'!$E$29),"0.00E+00"))</f>
        <v>#DIV/0!</v>
      </c>
      <c r="AN238" s="42" t="e">
        <f>IF($E238="ST",VALUE(TEXT(('TOX and EXPO INPUTS'!$F$15/AL238),"0.0E+00")),IF($E238="IT",VALUE(TEXT(('TOX and EXPO INPUTS'!$F$18/AL238),"0.0E+00"))))</f>
        <v>#DIV/0!</v>
      </c>
      <c r="AO238" s="37" t="e">
        <f>IF($E238="ST",VALUE(TEXT(('TOX and EXPO INPUTS'!$F$15/AM238),"0.0E+00")),IF($E238="IT",VALUE(TEXT(('TOX and EXPO INPUTS'!$F$18/AM238),"0.0E+00"))))</f>
        <v>#DIV/0!</v>
      </c>
      <c r="AP238" s="42" t="e">
        <f t="shared" si="100"/>
        <v>#DIV/0!</v>
      </c>
      <c r="AQ238" s="37" t="e">
        <f t="shared" si="101"/>
        <v>#DIV/0!</v>
      </c>
      <c r="AR238" s="37" t="e">
        <f t="shared" si="102"/>
        <v>#DIV/0!</v>
      </c>
      <c r="AS238" s="37" t="e">
        <f t="shared" si="103"/>
        <v>#DIV/0!</v>
      </c>
      <c r="AT238" s="37" t="e">
        <f t="shared" si="104"/>
        <v>#DIV/0!</v>
      </c>
      <c r="AU238" s="37" t="e">
        <f t="shared" si="105"/>
        <v>#DIV/0!</v>
      </c>
      <c r="AV238" s="42" t="e">
        <f t="shared" si="106"/>
        <v>#DIV/0!</v>
      </c>
      <c r="AW238" s="37" t="e">
        <f t="shared" si="107"/>
        <v>#DIV/0!</v>
      </c>
      <c r="AX238" s="37" t="e">
        <f t="shared" si="108"/>
        <v>#DIV/0!</v>
      </c>
      <c r="AY238" s="37" t="e">
        <f t="shared" si="109"/>
        <v>#DIV/0!</v>
      </c>
      <c r="AZ238" s="37" t="e">
        <f t="shared" si="110"/>
        <v>#DIV/0!</v>
      </c>
      <c r="BA238" s="37" t="e">
        <f t="shared" si="111"/>
        <v>#DIV/0!</v>
      </c>
      <c r="BB238" s="42" t="e">
        <f>IF($E238="ST",VALUE(TEXT((1/(('TOX and EXPO INPUTS'!$F$9/AG238)+('TOX and EXPO INPUTS'!$F$17/AN238))),"0.0E+00")),IF($E238="IT",VALUE(TEXT((1/(('TOX and EXPO INPUTS'!$F$12/AG238)+('TOX and EXPO INPUTS'!$F$20/AN238))),"0.0E+00"))))</f>
        <v>#DIV/0!</v>
      </c>
      <c r="BC238" s="37" t="e">
        <f>IF($E238="ST",VALUE(TEXT((1/(('TOX and EXPO INPUTS'!$F$9/AH238)+('TOX and EXPO INPUTS'!$F$17/AN238))),"0.0E+00")),IF($E238="IT",VALUE(TEXT((1/(('TOX and EXPO INPUTS'!$F$12/AH238)+('TOX and EXPO INPUTS'!$F$20/AN238))),"0.0E+00"))))</f>
        <v>#DIV/0!</v>
      </c>
      <c r="BD238" s="37" t="e">
        <f>IF($E238="ST",VALUE(TEXT((1/(('TOX and EXPO INPUTS'!$F$9/AI238)+('TOX and EXPO INPUTS'!$F$17/AN238))),"0.0E+00")),IF($E238="IT",VALUE(TEXT((1/(('TOX and EXPO INPUTS'!$F$12/AI238)+('TOX and EXPO INPUTS'!$F$20/AN238))),"0.0E+00"))))</f>
        <v>#DIV/0!</v>
      </c>
      <c r="BE238" s="37" t="e">
        <f>IF($E238="ST",VALUE(TEXT((1/(('TOX and EXPO INPUTS'!$F$9/AG238)+('TOX and EXPO INPUTS'!$F$17/AO238))),"0.0E+00")),IF($E238="IT",VALUE(TEXT((1/(('TOX and EXPO INPUTS'!$F$12/AG238)+('TOX and EXPO INPUTS'!$F$20/AO238))),"0.0E+00"))))</f>
        <v>#DIV/0!</v>
      </c>
      <c r="BF238" s="37" t="e">
        <f>IF($E238="ST",VALUE(TEXT((1/(('TOX and EXPO INPUTS'!$F$9/AH238)+('TOX and EXPO INPUTS'!$F$17/AO238))),"0.0E+00")),IF($E238="IT",VALUE(TEXT((1/(('TOX and EXPO INPUTS'!$F$12/AH238)+('TOX and EXPO INPUTS'!$F$20/AO238))),"0.0E+00"))))</f>
        <v>#DIV/0!</v>
      </c>
      <c r="BG238" s="37" t="e">
        <f>IF($E238="ST",VALUE(TEXT((1/(('TOX and EXPO INPUTS'!$F$9/AI238)+('TOX and EXPO INPUTS'!$F$17/AO238))),"0.0E+00")),IF($E238="IT",VALUE(TEXT((1/(('TOX and EXPO INPUTS'!$F$12/AI238)+('TOX and EXPO INPUTS'!$F$20/AO238))),"0.0E+00"))))</f>
        <v>#DIV/0!</v>
      </c>
      <c r="BH238" s="42" t="e">
        <f>VALUE(TEXT((AD238*$T238/365*'TOX and EXPO INPUTS'!$E$33/'TOX and EXPO INPUTS'!$E$34),"0.00E+00"))</f>
        <v>#DIV/0!</v>
      </c>
      <c r="BI238" s="37" t="e">
        <f>VALUE(TEXT((AE238*$T238/365*'TOX and EXPO INPUTS'!$E$33/'TOX and EXPO INPUTS'!$E$34),"0.00E+00"))</f>
        <v>#DIV/0!</v>
      </c>
      <c r="BJ238" s="37" t="e">
        <f>VALUE(TEXT((AF238*$T238/365*'TOX and EXPO INPUTS'!$E$33/'TOX and EXPO INPUTS'!$E$34),"0.00E+00"))</f>
        <v>#DIV/0!</v>
      </c>
      <c r="BK238" s="42" t="e">
        <f>VALUE(TEXT((AD238*$U238/365*'TOX and EXPO INPUTS'!$E$33/'TOX and EXPO INPUTS'!$E$34),"0.00E+00"))</f>
        <v>#DIV/0!</v>
      </c>
      <c r="BL238" s="37" t="e">
        <f>VALUE(TEXT((AE238*$U238/365*'TOX and EXPO INPUTS'!$E$33/'TOX and EXPO INPUTS'!$E$34),"0.00E+00"))</f>
        <v>#DIV/0!</v>
      </c>
      <c r="BM238" s="37" t="e">
        <f>VALUE(TEXT((AF238*$U238/365*'TOX and EXPO INPUTS'!$E$33/'TOX and EXPO INPUTS'!$E$34),"0.00E+00"))</f>
        <v>#DIV/0!</v>
      </c>
      <c r="BN238" s="42" t="e">
        <f>VALUE(TEXT((AL238*$T238/365*'TOX and EXPO INPUTS'!$E$33/'TOX and EXPO INPUTS'!$E$34),"0.00E+00"))</f>
        <v>#DIV/0!</v>
      </c>
      <c r="BO238" s="37" t="e">
        <f>VALUE(TEXT((AM238*$T238/365*'TOX and EXPO INPUTS'!$E$33/'TOX and EXPO INPUTS'!$E$34),"0.00E+00"))</f>
        <v>#DIV/0!</v>
      </c>
      <c r="BP238" s="42" t="e">
        <f>VALUE(TEXT((AL238*$U238/365*'TOX and EXPO INPUTS'!$E$33/'TOX and EXPO INPUTS'!$E$34),"0.00E+00"))</f>
        <v>#DIV/0!</v>
      </c>
      <c r="BQ238" s="37" t="e">
        <f>VALUE(TEXT((AM238*$U238/365*'TOX and EXPO INPUTS'!$E$33/'TOX and EXPO INPUTS'!$E$34),"0.00E+00"))</f>
        <v>#DIV/0!</v>
      </c>
      <c r="BR238" s="42" t="e">
        <f>VALUE(TEXT((AP238*$T238/365*'TOX and EXPO INPUTS'!$E$33/'TOX and EXPO INPUTS'!$E$34),"0.00E+00"))</f>
        <v>#DIV/0!</v>
      </c>
      <c r="BS238" s="37" t="e">
        <f>VALUE(TEXT((AQ238*$T238/365*'TOX and EXPO INPUTS'!$E$33/'TOX and EXPO INPUTS'!$E$34),"0.00E+00"))</f>
        <v>#DIV/0!</v>
      </c>
      <c r="BT238" s="37" t="e">
        <f>VALUE(TEXT((AR238*$T238/365*'TOX and EXPO INPUTS'!$E$33/'TOX and EXPO INPUTS'!$E$34),"0.00E+00"))</f>
        <v>#DIV/0!</v>
      </c>
      <c r="BU238" s="37" t="e">
        <f>VALUE(TEXT((AS238*$T238/365*'TOX and EXPO INPUTS'!$E$33/'TOX and EXPO INPUTS'!$E$34),"0.00E+00"))</f>
        <v>#DIV/0!</v>
      </c>
      <c r="BV238" s="37" t="e">
        <f>VALUE(TEXT((AT238*$T238/365*'TOX and EXPO INPUTS'!$E$33/'TOX and EXPO INPUTS'!$E$34),"0.00E+00"))</f>
        <v>#DIV/0!</v>
      </c>
      <c r="BW238" s="37" t="e">
        <f>VALUE(TEXT((AU238*$T238/365*'TOX and EXPO INPUTS'!$E$33/'TOX and EXPO INPUTS'!$E$34),"0.00E+00"))</f>
        <v>#DIV/0!</v>
      </c>
      <c r="BX238" s="42" t="e">
        <f>VALUE(TEXT((AP238*$U238/365*'TOX and EXPO INPUTS'!$E$33/'TOX and EXPO INPUTS'!$E$34),"0.00E+00"))</f>
        <v>#DIV/0!</v>
      </c>
      <c r="BY238" s="37" t="e">
        <f>VALUE(TEXT((AQ238*$U238/365*'TOX and EXPO INPUTS'!$E$33/'TOX and EXPO INPUTS'!$E$34),"0.00E+00"))</f>
        <v>#DIV/0!</v>
      </c>
      <c r="BZ238" s="37" t="e">
        <f>VALUE(TEXT((AR238*$U238/365*'TOX and EXPO INPUTS'!$E$33/'TOX and EXPO INPUTS'!$E$34),"0.00E+00"))</f>
        <v>#DIV/0!</v>
      </c>
      <c r="CA238" s="37" t="e">
        <f>VALUE(TEXT((AS238*$U238/365*'TOX and EXPO INPUTS'!$E$33/'TOX and EXPO INPUTS'!$E$34),"0.00E+00"))</f>
        <v>#DIV/0!</v>
      </c>
      <c r="CB238" s="37" t="e">
        <f>VALUE(TEXT((AT238*$U238/365*'TOX and EXPO INPUTS'!$E$33/'TOX and EXPO INPUTS'!$E$34),"0.00E+00"))</f>
        <v>#DIV/0!</v>
      </c>
      <c r="CC238" s="37" t="e">
        <f>VALUE(TEXT((AU238*$U238/365*'TOX and EXPO INPUTS'!$E$33/'TOX and EXPO INPUTS'!$E$34),"0.00E+00"))</f>
        <v>#DIV/0!</v>
      </c>
      <c r="CD238" s="58" t="e">
        <f>VALUE(TEXT((BR238*'TOX and EXPO INPUTS'!$F$23),"0.00E+00"))</f>
        <v>#DIV/0!</v>
      </c>
      <c r="CE238" s="57" t="e">
        <f>VALUE(TEXT((BS238*'TOX and EXPO INPUTS'!$F$23),"0.00E+00"))</f>
        <v>#DIV/0!</v>
      </c>
      <c r="CF238" s="57" t="e">
        <f>VALUE(TEXT((BT238*'TOX and EXPO INPUTS'!$F$23),"0.00E+00"))</f>
        <v>#DIV/0!</v>
      </c>
      <c r="CG238" s="57" t="e">
        <f>VALUE(TEXT((BU238*'TOX and EXPO INPUTS'!$F$23),"0.00E+00"))</f>
        <v>#DIV/0!</v>
      </c>
      <c r="CH238" s="57" t="e">
        <f>VALUE(TEXT((BV238*'TOX and EXPO INPUTS'!$F$23),"0.00E+00"))</f>
        <v>#DIV/0!</v>
      </c>
      <c r="CI238" s="57" t="e">
        <f>VALUE(TEXT((BW238*'TOX and EXPO INPUTS'!$F$23),"0.00E+00"))</f>
        <v>#DIV/0!</v>
      </c>
      <c r="CJ238" s="58" t="e">
        <f>VALUE(TEXT((BX238*'TOX and EXPO INPUTS'!$F$23),"0.00E+00"))</f>
        <v>#DIV/0!</v>
      </c>
      <c r="CK238" s="57" t="e">
        <f>VALUE(TEXT((BY238*'TOX and EXPO INPUTS'!$F$23),"0.00E+00"))</f>
        <v>#DIV/0!</v>
      </c>
      <c r="CL238" s="57" t="e">
        <f>VALUE(TEXT((BZ238*'TOX and EXPO INPUTS'!$F$23),"0.00E+00"))</f>
        <v>#DIV/0!</v>
      </c>
      <c r="CM238" s="57" t="e">
        <f>VALUE(TEXT((CA238*'TOX and EXPO INPUTS'!$F$23),"0.00E+00"))</f>
        <v>#DIV/0!</v>
      </c>
      <c r="CN238" s="57" t="e">
        <f>VALUE(TEXT((CB238*'TOX and EXPO INPUTS'!$F$23),"0.00E+00"))</f>
        <v>#DIV/0!</v>
      </c>
      <c r="CO238" s="57" t="e">
        <f>VALUE(TEXT((CC238*'TOX and EXPO INPUTS'!$F$23),"0.00E+00"))</f>
        <v>#DIV/0!</v>
      </c>
      <c r="CP238" s="38" t="s">
        <v>106</v>
      </c>
      <c r="CQ238" s="34" t="s">
        <v>107</v>
      </c>
      <c r="CR238" s="34" t="s">
        <v>108</v>
      </c>
      <c r="CS238" s="39" t="s">
        <v>109</v>
      </c>
    </row>
    <row r="239" spans="1:97" ht="48" customHeight="1" x14ac:dyDescent="0.25">
      <c r="A239" s="34" t="s">
        <v>98</v>
      </c>
      <c r="B239" s="34" t="s">
        <v>99</v>
      </c>
      <c r="C239" s="34" t="s">
        <v>115</v>
      </c>
      <c r="D239" s="34" t="s">
        <v>101</v>
      </c>
      <c r="E239" s="39" t="s">
        <v>102</v>
      </c>
      <c r="F239" s="40" t="s">
        <v>141</v>
      </c>
      <c r="G239" s="43"/>
      <c r="H239" s="36" t="s">
        <v>104</v>
      </c>
      <c r="I239" s="67"/>
      <c r="J239" s="36" t="s">
        <v>105</v>
      </c>
      <c r="K239" s="100">
        <f>VLOOKUP(F239,'Amount Seed Planted_variables'!$A$3:$I$74,2,0)</f>
        <v>375000</v>
      </c>
      <c r="L239" s="100">
        <f>VLOOKUP(F239,'Amount Seed Planted_variables'!$A$3:$I$74,3,0)</f>
        <v>450000</v>
      </c>
      <c r="M239" s="36">
        <f t="shared" si="95"/>
        <v>0</v>
      </c>
      <c r="N239" s="35">
        <f t="shared" si="96"/>
        <v>0</v>
      </c>
      <c r="O239" s="101">
        <v>225</v>
      </c>
      <c r="P239" s="93">
        <f>VLOOKUP(F239,'Amount Seed Planted_variables'!$A$3:$I$74,4,0)</f>
        <v>2250000</v>
      </c>
      <c r="Q239" s="93">
        <f>VLOOKUP(F239,'Amount Seed Planted_variables'!$A$3:$I$74,7,0)</f>
        <v>80</v>
      </c>
      <c r="R239" s="93">
        <f>VLOOKUP(F239,'Amount Seed Planted_variables'!$A$3:$I$74,8,0)</f>
        <v>180000000</v>
      </c>
      <c r="S239" s="87" t="str">
        <f t="shared" si="92"/>
        <v>NA</v>
      </c>
      <c r="T239" s="35">
        <v>10</v>
      </c>
      <c r="U239" s="35">
        <v>30</v>
      </c>
      <c r="V239" s="41">
        <v>349</v>
      </c>
      <c r="W239" s="35">
        <v>51.2</v>
      </c>
      <c r="X239" s="35">
        <v>42.2</v>
      </c>
      <c r="Y239" s="41">
        <v>1.2</v>
      </c>
      <c r="Z239" s="35">
        <f t="shared" si="112"/>
        <v>0.12</v>
      </c>
      <c r="AA239" s="42">
        <f t="shared" si="97"/>
        <v>0</v>
      </c>
      <c r="AB239" s="37">
        <f t="shared" si="98"/>
        <v>0</v>
      </c>
      <c r="AC239" s="37">
        <f t="shared" si="99"/>
        <v>0</v>
      </c>
      <c r="AD239" s="42" t="e">
        <f>VALUE(TEXT(((AA239*'TOX and EXPO INPUTS'!$F$13)/'TOX and EXPO INPUTS'!$E$27),"0.00E+00"))</f>
        <v>#DIV/0!</v>
      </c>
      <c r="AE239" s="37" t="e">
        <f>VALUE(TEXT(((AB239*'TOX and EXPO INPUTS'!$F$13)/'TOX and EXPO INPUTS'!$E$27),"0.00E+00"))</f>
        <v>#DIV/0!</v>
      </c>
      <c r="AF239" s="37" t="e">
        <f>VALUE(TEXT(((AC239*'TOX and EXPO INPUTS'!$F$13)/'TOX and EXPO INPUTS'!$E$27),"0.00E+00"))</f>
        <v>#DIV/0!</v>
      </c>
      <c r="AG239" s="42" t="e">
        <f>IF($E239="ST",VALUE(TEXT(('TOX and EXPO INPUTS'!$F$7/AD239),"0.0E+00")),IF($E239="IT",VALUE(TEXT(('TOX and EXPO INPUTS'!$F$10/AD239),"0.0E+00"))))</f>
        <v>#DIV/0!</v>
      </c>
      <c r="AH239" s="37" t="e">
        <f>IF($E239="ST",VALUE(TEXT(('TOX and EXPO INPUTS'!$F$7/AE239),"0.0E+00")),IF($E239="IT",VALUE(TEXT(('TOX and EXPO INPUTS'!$F$10/AE239),"0.0E+00"))))</f>
        <v>#DIV/0!</v>
      </c>
      <c r="AI239" s="37" t="e">
        <f>IF($E239="ST",VALUE(TEXT(('TOX and EXPO INPUTS'!$F$7/AF239),"0.0E+00")),IF($E239="IT",VALUE(TEXT(('TOX and EXPO INPUTS'!$F$10/AF239),"0.0E+00"))))</f>
        <v>#DIV/0!</v>
      </c>
      <c r="AJ239" s="42">
        <f t="shared" si="93"/>
        <v>0</v>
      </c>
      <c r="AK239" s="37">
        <f t="shared" si="94"/>
        <v>0</v>
      </c>
      <c r="AL239" s="42" t="e">
        <f>VALUE(TEXT(((AJ239*'TOX and EXPO INPUTS'!$F$21)/'TOX and EXPO INPUTS'!$E$29),"0.00E+00"))</f>
        <v>#DIV/0!</v>
      </c>
      <c r="AM239" s="37" t="e">
        <f>VALUE(TEXT(((AK239*'TOX and EXPO INPUTS'!$F$21)/'TOX and EXPO INPUTS'!$E$29),"0.00E+00"))</f>
        <v>#DIV/0!</v>
      </c>
      <c r="AN239" s="42" t="e">
        <f>IF($E239="ST",VALUE(TEXT(('TOX and EXPO INPUTS'!$F$15/AL239),"0.0E+00")),IF($E239="IT",VALUE(TEXT(('TOX and EXPO INPUTS'!$F$18/AL239),"0.0E+00"))))</f>
        <v>#DIV/0!</v>
      </c>
      <c r="AO239" s="37" t="e">
        <f>IF($E239="ST",VALUE(TEXT(('TOX and EXPO INPUTS'!$F$15/AM239),"0.0E+00")),IF($E239="IT",VALUE(TEXT(('TOX and EXPO INPUTS'!$F$18/AM239),"0.0E+00"))))</f>
        <v>#DIV/0!</v>
      </c>
      <c r="AP239" s="42" t="e">
        <f t="shared" si="100"/>
        <v>#DIV/0!</v>
      </c>
      <c r="AQ239" s="37" t="e">
        <f t="shared" si="101"/>
        <v>#DIV/0!</v>
      </c>
      <c r="AR239" s="37" t="e">
        <f t="shared" si="102"/>
        <v>#DIV/0!</v>
      </c>
      <c r="AS239" s="37" t="e">
        <f t="shared" si="103"/>
        <v>#DIV/0!</v>
      </c>
      <c r="AT239" s="37" t="e">
        <f t="shared" si="104"/>
        <v>#DIV/0!</v>
      </c>
      <c r="AU239" s="37" t="e">
        <f t="shared" si="105"/>
        <v>#DIV/0!</v>
      </c>
      <c r="AV239" s="42" t="e">
        <f t="shared" si="106"/>
        <v>#DIV/0!</v>
      </c>
      <c r="AW239" s="37" t="e">
        <f t="shared" si="107"/>
        <v>#DIV/0!</v>
      </c>
      <c r="AX239" s="37" t="e">
        <f t="shared" si="108"/>
        <v>#DIV/0!</v>
      </c>
      <c r="AY239" s="37" t="e">
        <f t="shared" si="109"/>
        <v>#DIV/0!</v>
      </c>
      <c r="AZ239" s="37" t="e">
        <f t="shared" si="110"/>
        <v>#DIV/0!</v>
      </c>
      <c r="BA239" s="37" t="e">
        <f t="shared" si="111"/>
        <v>#DIV/0!</v>
      </c>
      <c r="BB239" s="42" t="e">
        <f>IF($E239="ST",VALUE(TEXT((1/(('TOX and EXPO INPUTS'!$F$9/AG239)+('TOX and EXPO INPUTS'!$F$17/AN239))),"0.0E+00")),IF($E239="IT",VALUE(TEXT((1/(('TOX and EXPO INPUTS'!$F$12/AG239)+('TOX and EXPO INPUTS'!$F$20/AN239))),"0.0E+00"))))</f>
        <v>#DIV/0!</v>
      </c>
      <c r="BC239" s="37" t="e">
        <f>IF($E239="ST",VALUE(TEXT((1/(('TOX and EXPO INPUTS'!$F$9/AH239)+('TOX and EXPO INPUTS'!$F$17/AN239))),"0.0E+00")),IF($E239="IT",VALUE(TEXT((1/(('TOX and EXPO INPUTS'!$F$12/AH239)+('TOX and EXPO INPUTS'!$F$20/AN239))),"0.0E+00"))))</f>
        <v>#DIV/0!</v>
      </c>
      <c r="BD239" s="37" t="e">
        <f>IF($E239="ST",VALUE(TEXT((1/(('TOX and EXPO INPUTS'!$F$9/AI239)+('TOX and EXPO INPUTS'!$F$17/AN239))),"0.0E+00")),IF($E239="IT",VALUE(TEXT((1/(('TOX and EXPO INPUTS'!$F$12/AI239)+('TOX and EXPO INPUTS'!$F$20/AN239))),"0.0E+00"))))</f>
        <v>#DIV/0!</v>
      </c>
      <c r="BE239" s="37" t="e">
        <f>IF($E239="ST",VALUE(TEXT((1/(('TOX and EXPO INPUTS'!$F$9/AG239)+('TOX and EXPO INPUTS'!$F$17/AO239))),"0.0E+00")),IF($E239="IT",VALUE(TEXT((1/(('TOX and EXPO INPUTS'!$F$12/AG239)+('TOX and EXPO INPUTS'!$F$20/AO239))),"0.0E+00"))))</f>
        <v>#DIV/0!</v>
      </c>
      <c r="BF239" s="37" t="e">
        <f>IF($E239="ST",VALUE(TEXT((1/(('TOX and EXPO INPUTS'!$F$9/AH239)+('TOX and EXPO INPUTS'!$F$17/AO239))),"0.0E+00")),IF($E239="IT",VALUE(TEXT((1/(('TOX and EXPO INPUTS'!$F$12/AH239)+('TOX and EXPO INPUTS'!$F$20/AO239))),"0.0E+00"))))</f>
        <v>#DIV/0!</v>
      </c>
      <c r="BG239" s="37" t="e">
        <f>IF($E239="ST",VALUE(TEXT((1/(('TOX and EXPO INPUTS'!$F$9/AI239)+('TOX and EXPO INPUTS'!$F$17/AO239))),"0.0E+00")),IF($E239="IT",VALUE(TEXT((1/(('TOX and EXPO INPUTS'!$F$12/AI239)+('TOX and EXPO INPUTS'!$F$20/AO239))),"0.0E+00"))))</f>
        <v>#DIV/0!</v>
      </c>
      <c r="BH239" s="42" t="e">
        <f>VALUE(TEXT((AD239*$T239/365*'TOX and EXPO INPUTS'!$E$33/'TOX and EXPO INPUTS'!$E$34),"0.00E+00"))</f>
        <v>#DIV/0!</v>
      </c>
      <c r="BI239" s="37" t="e">
        <f>VALUE(TEXT((AE239*$T239/365*'TOX and EXPO INPUTS'!$E$33/'TOX and EXPO INPUTS'!$E$34),"0.00E+00"))</f>
        <v>#DIV/0!</v>
      </c>
      <c r="BJ239" s="37" t="e">
        <f>VALUE(TEXT((AF239*$T239/365*'TOX and EXPO INPUTS'!$E$33/'TOX and EXPO INPUTS'!$E$34),"0.00E+00"))</f>
        <v>#DIV/0!</v>
      </c>
      <c r="BK239" s="42" t="e">
        <f>VALUE(TEXT((AD239*$U239/365*'TOX and EXPO INPUTS'!$E$33/'TOX and EXPO INPUTS'!$E$34),"0.00E+00"))</f>
        <v>#DIV/0!</v>
      </c>
      <c r="BL239" s="37" t="e">
        <f>VALUE(TEXT((AE239*$U239/365*'TOX and EXPO INPUTS'!$E$33/'TOX and EXPO INPUTS'!$E$34),"0.00E+00"))</f>
        <v>#DIV/0!</v>
      </c>
      <c r="BM239" s="37" t="e">
        <f>VALUE(TEXT((AF239*$U239/365*'TOX and EXPO INPUTS'!$E$33/'TOX and EXPO INPUTS'!$E$34),"0.00E+00"))</f>
        <v>#DIV/0!</v>
      </c>
      <c r="BN239" s="42" t="e">
        <f>VALUE(TEXT((AL239*$T239/365*'TOX and EXPO INPUTS'!$E$33/'TOX and EXPO INPUTS'!$E$34),"0.00E+00"))</f>
        <v>#DIV/0!</v>
      </c>
      <c r="BO239" s="37" t="e">
        <f>VALUE(TEXT((AM239*$T239/365*'TOX and EXPO INPUTS'!$E$33/'TOX and EXPO INPUTS'!$E$34),"0.00E+00"))</f>
        <v>#DIV/0!</v>
      </c>
      <c r="BP239" s="42" t="e">
        <f>VALUE(TEXT((AL239*$U239/365*'TOX and EXPO INPUTS'!$E$33/'TOX and EXPO INPUTS'!$E$34),"0.00E+00"))</f>
        <v>#DIV/0!</v>
      </c>
      <c r="BQ239" s="37" t="e">
        <f>VALUE(TEXT((AM239*$U239/365*'TOX and EXPO INPUTS'!$E$33/'TOX and EXPO INPUTS'!$E$34),"0.00E+00"))</f>
        <v>#DIV/0!</v>
      </c>
      <c r="BR239" s="42" t="e">
        <f>VALUE(TEXT((AP239*$T239/365*'TOX and EXPO INPUTS'!$E$33/'TOX and EXPO INPUTS'!$E$34),"0.00E+00"))</f>
        <v>#DIV/0!</v>
      </c>
      <c r="BS239" s="37" t="e">
        <f>VALUE(TEXT((AQ239*$T239/365*'TOX and EXPO INPUTS'!$E$33/'TOX and EXPO INPUTS'!$E$34),"0.00E+00"))</f>
        <v>#DIV/0!</v>
      </c>
      <c r="BT239" s="37" t="e">
        <f>VALUE(TEXT((AR239*$T239/365*'TOX and EXPO INPUTS'!$E$33/'TOX and EXPO INPUTS'!$E$34),"0.00E+00"))</f>
        <v>#DIV/0!</v>
      </c>
      <c r="BU239" s="37" t="e">
        <f>VALUE(TEXT((AS239*$T239/365*'TOX and EXPO INPUTS'!$E$33/'TOX and EXPO INPUTS'!$E$34),"0.00E+00"))</f>
        <v>#DIV/0!</v>
      </c>
      <c r="BV239" s="37" t="e">
        <f>VALUE(TEXT((AT239*$T239/365*'TOX and EXPO INPUTS'!$E$33/'TOX and EXPO INPUTS'!$E$34),"0.00E+00"))</f>
        <v>#DIV/0!</v>
      </c>
      <c r="BW239" s="37" t="e">
        <f>VALUE(TEXT((AU239*$T239/365*'TOX and EXPO INPUTS'!$E$33/'TOX and EXPO INPUTS'!$E$34),"0.00E+00"))</f>
        <v>#DIV/0!</v>
      </c>
      <c r="BX239" s="42" t="e">
        <f>VALUE(TEXT((AP239*$U239/365*'TOX and EXPO INPUTS'!$E$33/'TOX and EXPO INPUTS'!$E$34),"0.00E+00"))</f>
        <v>#DIV/0!</v>
      </c>
      <c r="BY239" s="37" t="e">
        <f>VALUE(TEXT((AQ239*$U239/365*'TOX and EXPO INPUTS'!$E$33/'TOX and EXPO INPUTS'!$E$34),"0.00E+00"))</f>
        <v>#DIV/0!</v>
      </c>
      <c r="BZ239" s="37" t="e">
        <f>VALUE(TEXT((AR239*$U239/365*'TOX and EXPO INPUTS'!$E$33/'TOX and EXPO INPUTS'!$E$34),"0.00E+00"))</f>
        <v>#DIV/0!</v>
      </c>
      <c r="CA239" s="37" t="e">
        <f>VALUE(TEXT((AS239*$U239/365*'TOX and EXPO INPUTS'!$E$33/'TOX and EXPO INPUTS'!$E$34),"0.00E+00"))</f>
        <v>#DIV/0!</v>
      </c>
      <c r="CB239" s="37" t="e">
        <f>VALUE(TEXT((AT239*$U239/365*'TOX and EXPO INPUTS'!$E$33/'TOX and EXPO INPUTS'!$E$34),"0.00E+00"))</f>
        <v>#DIV/0!</v>
      </c>
      <c r="CC239" s="37" t="e">
        <f>VALUE(TEXT((AU239*$U239/365*'TOX and EXPO INPUTS'!$E$33/'TOX and EXPO INPUTS'!$E$34),"0.00E+00"))</f>
        <v>#DIV/0!</v>
      </c>
      <c r="CD239" s="58" t="e">
        <f>VALUE(TEXT((BR239*'TOX and EXPO INPUTS'!$F$23),"0.00E+00"))</f>
        <v>#DIV/0!</v>
      </c>
      <c r="CE239" s="57" t="e">
        <f>VALUE(TEXT((BS239*'TOX and EXPO INPUTS'!$F$23),"0.00E+00"))</f>
        <v>#DIV/0!</v>
      </c>
      <c r="CF239" s="57" t="e">
        <f>VALUE(TEXT((BT239*'TOX and EXPO INPUTS'!$F$23),"0.00E+00"))</f>
        <v>#DIV/0!</v>
      </c>
      <c r="CG239" s="57" t="e">
        <f>VALUE(TEXT((BU239*'TOX and EXPO INPUTS'!$F$23),"0.00E+00"))</f>
        <v>#DIV/0!</v>
      </c>
      <c r="CH239" s="57" t="e">
        <f>VALUE(TEXT((BV239*'TOX and EXPO INPUTS'!$F$23),"0.00E+00"))</f>
        <v>#DIV/0!</v>
      </c>
      <c r="CI239" s="57" t="e">
        <f>VALUE(TEXT((BW239*'TOX and EXPO INPUTS'!$F$23),"0.00E+00"))</f>
        <v>#DIV/0!</v>
      </c>
      <c r="CJ239" s="58" t="e">
        <f>VALUE(TEXT((BX239*'TOX and EXPO INPUTS'!$F$23),"0.00E+00"))</f>
        <v>#DIV/0!</v>
      </c>
      <c r="CK239" s="57" t="e">
        <f>VALUE(TEXT((BY239*'TOX and EXPO INPUTS'!$F$23),"0.00E+00"))</f>
        <v>#DIV/0!</v>
      </c>
      <c r="CL239" s="57" t="e">
        <f>VALUE(TEXT((BZ239*'TOX and EXPO INPUTS'!$F$23),"0.00E+00"))</f>
        <v>#DIV/0!</v>
      </c>
      <c r="CM239" s="57" t="e">
        <f>VALUE(TEXT((CA239*'TOX and EXPO INPUTS'!$F$23),"0.00E+00"))</f>
        <v>#DIV/0!</v>
      </c>
      <c r="CN239" s="57" t="e">
        <f>VALUE(TEXT((CB239*'TOX and EXPO INPUTS'!$F$23),"0.00E+00"))</f>
        <v>#DIV/0!</v>
      </c>
      <c r="CO239" s="57" t="e">
        <f>VALUE(TEXT((CC239*'TOX and EXPO INPUTS'!$F$23),"0.00E+00"))</f>
        <v>#DIV/0!</v>
      </c>
      <c r="CP239" s="38" t="s">
        <v>106</v>
      </c>
      <c r="CQ239" s="34" t="s">
        <v>107</v>
      </c>
      <c r="CR239" s="34" t="s">
        <v>108</v>
      </c>
      <c r="CS239" s="39" t="s">
        <v>109</v>
      </c>
    </row>
    <row r="240" spans="1:97" ht="48" customHeight="1" x14ac:dyDescent="0.25">
      <c r="A240" s="34" t="s">
        <v>98</v>
      </c>
      <c r="B240" s="34" t="s">
        <v>99</v>
      </c>
      <c r="C240" s="34" t="s">
        <v>115</v>
      </c>
      <c r="D240" s="34" t="s">
        <v>110</v>
      </c>
      <c r="E240" s="39" t="s">
        <v>102</v>
      </c>
      <c r="F240" s="40" t="s">
        <v>141</v>
      </c>
      <c r="G240" s="43"/>
      <c r="H240" s="36" t="s">
        <v>104</v>
      </c>
      <c r="I240" s="67"/>
      <c r="J240" s="36" t="s">
        <v>105</v>
      </c>
      <c r="K240" s="100">
        <f>VLOOKUP(F240,'Amount Seed Planted_variables'!$A$3:$I$74,2,0)</f>
        <v>375000</v>
      </c>
      <c r="L240" s="100">
        <f>VLOOKUP(F240,'Amount Seed Planted_variables'!$A$3:$I$74,3,0)</f>
        <v>450000</v>
      </c>
      <c r="M240" s="36">
        <f t="shared" si="95"/>
        <v>0</v>
      </c>
      <c r="N240" s="35">
        <f t="shared" si="96"/>
        <v>0</v>
      </c>
      <c r="O240" s="101">
        <v>225</v>
      </c>
      <c r="P240" s="93">
        <f>VLOOKUP(F240,'Amount Seed Planted_variables'!$A$3:$I$74,4,0)</f>
        <v>2250000</v>
      </c>
      <c r="Q240" s="93">
        <f>VLOOKUP(F240,'Amount Seed Planted_variables'!$A$3:$I$74,7,0)</f>
        <v>80</v>
      </c>
      <c r="R240" s="93">
        <f>VLOOKUP(F240,'Amount Seed Planted_variables'!$A$3:$I$74,8,0)</f>
        <v>180000000</v>
      </c>
      <c r="S240" s="87" t="str">
        <f t="shared" si="92"/>
        <v>NA</v>
      </c>
      <c r="T240" s="35">
        <v>10</v>
      </c>
      <c r="U240" s="35">
        <v>30</v>
      </c>
      <c r="V240" s="41">
        <v>68</v>
      </c>
      <c r="W240" s="35">
        <v>16.899999999999999</v>
      </c>
      <c r="X240" s="35">
        <v>13.1</v>
      </c>
      <c r="Y240" s="41">
        <v>3.6</v>
      </c>
      <c r="Z240" s="35">
        <f t="shared" si="112"/>
        <v>0.36000000000000004</v>
      </c>
      <c r="AA240" s="42">
        <f t="shared" si="97"/>
        <v>0</v>
      </c>
      <c r="AB240" s="37">
        <f t="shared" si="98"/>
        <v>0</v>
      </c>
      <c r="AC240" s="37">
        <f t="shared" si="99"/>
        <v>0</v>
      </c>
      <c r="AD240" s="42" t="e">
        <f>VALUE(TEXT(((AA240*'TOX and EXPO INPUTS'!$F$13)/'TOX and EXPO INPUTS'!$E$27),"0.00E+00"))</f>
        <v>#DIV/0!</v>
      </c>
      <c r="AE240" s="37" t="e">
        <f>VALUE(TEXT(((AB240*'TOX and EXPO INPUTS'!$F$13)/'TOX and EXPO INPUTS'!$E$27),"0.00E+00"))</f>
        <v>#DIV/0!</v>
      </c>
      <c r="AF240" s="37" t="e">
        <f>VALUE(TEXT(((AC240*'TOX and EXPO INPUTS'!$F$13)/'TOX and EXPO INPUTS'!$E$27),"0.00E+00"))</f>
        <v>#DIV/0!</v>
      </c>
      <c r="AG240" s="42" t="e">
        <f>IF($E240="ST",VALUE(TEXT(('TOX and EXPO INPUTS'!$F$7/AD240),"0.0E+00")),IF($E240="IT",VALUE(TEXT(('TOX and EXPO INPUTS'!$F$10/AD240),"0.0E+00"))))</f>
        <v>#DIV/0!</v>
      </c>
      <c r="AH240" s="37" t="e">
        <f>IF($E240="ST",VALUE(TEXT(('TOX and EXPO INPUTS'!$F$7/AE240),"0.0E+00")),IF($E240="IT",VALUE(TEXT(('TOX and EXPO INPUTS'!$F$10/AE240),"0.0E+00"))))</f>
        <v>#DIV/0!</v>
      </c>
      <c r="AI240" s="37" t="e">
        <f>IF($E240="ST",VALUE(TEXT(('TOX and EXPO INPUTS'!$F$7/AF240),"0.0E+00")),IF($E240="IT",VALUE(TEXT(('TOX and EXPO INPUTS'!$F$10/AF240),"0.0E+00"))))</f>
        <v>#DIV/0!</v>
      </c>
      <c r="AJ240" s="42">
        <f t="shared" si="93"/>
        <v>0</v>
      </c>
      <c r="AK240" s="37">
        <f t="shared" si="94"/>
        <v>0</v>
      </c>
      <c r="AL240" s="42" t="e">
        <f>VALUE(TEXT(((AJ240*'TOX and EXPO INPUTS'!$F$21)/'TOX and EXPO INPUTS'!$E$29),"0.00E+00"))</f>
        <v>#DIV/0!</v>
      </c>
      <c r="AM240" s="37" t="e">
        <f>VALUE(TEXT(((AK240*'TOX and EXPO INPUTS'!$F$21)/'TOX and EXPO INPUTS'!$E$29),"0.00E+00"))</f>
        <v>#DIV/0!</v>
      </c>
      <c r="AN240" s="42" t="e">
        <f>IF($E240="ST",VALUE(TEXT(('TOX and EXPO INPUTS'!$F$15/AL240),"0.0E+00")),IF($E240="IT",VALUE(TEXT(('TOX and EXPO INPUTS'!$F$18/AL240),"0.0E+00"))))</f>
        <v>#DIV/0!</v>
      </c>
      <c r="AO240" s="37" t="e">
        <f>IF($E240="ST",VALUE(TEXT(('TOX and EXPO INPUTS'!$F$15/AM240),"0.0E+00")),IF($E240="IT",VALUE(TEXT(('TOX and EXPO INPUTS'!$F$18/AM240),"0.0E+00"))))</f>
        <v>#DIV/0!</v>
      </c>
      <c r="AP240" s="42" t="e">
        <f t="shared" si="100"/>
        <v>#DIV/0!</v>
      </c>
      <c r="AQ240" s="37" t="e">
        <f t="shared" si="101"/>
        <v>#DIV/0!</v>
      </c>
      <c r="AR240" s="37" t="e">
        <f t="shared" si="102"/>
        <v>#DIV/0!</v>
      </c>
      <c r="AS240" s="37" t="e">
        <f t="shared" si="103"/>
        <v>#DIV/0!</v>
      </c>
      <c r="AT240" s="37" t="e">
        <f t="shared" si="104"/>
        <v>#DIV/0!</v>
      </c>
      <c r="AU240" s="37" t="e">
        <f t="shared" si="105"/>
        <v>#DIV/0!</v>
      </c>
      <c r="AV240" s="42" t="e">
        <f t="shared" si="106"/>
        <v>#DIV/0!</v>
      </c>
      <c r="AW240" s="37" t="e">
        <f t="shared" si="107"/>
        <v>#DIV/0!</v>
      </c>
      <c r="AX240" s="37" t="e">
        <f t="shared" si="108"/>
        <v>#DIV/0!</v>
      </c>
      <c r="AY240" s="37" t="e">
        <f t="shared" si="109"/>
        <v>#DIV/0!</v>
      </c>
      <c r="AZ240" s="37" t="e">
        <f t="shared" si="110"/>
        <v>#DIV/0!</v>
      </c>
      <c r="BA240" s="37" t="e">
        <f t="shared" si="111"/>
        <v>#DIV/0!</v>
      </c>
      <c r="BB240" s="42" t="e">
        <f>IF($E240="ST",VALUE(TEXT((1/(('TOX and EXPO INPUTS'!$F$9/AG240)+('TOX and EXPO INPUTS'!$F$17/AN240))),"0.0E+00")),IF($E240="IT",VALUE(TEXT((1/(('TOX and EXPO INPUTS'!$F$12/AG240)+('TOX and EXPO INPUTS'!$F$20/AN240))),"0.0E+00"))))</f>
        <v>#DIV/0!</v>
      </c>
      <c r="BC240" s="37" t="e">
        <f>IF($E240="ST",VALUE(TEXT((1/(('TOX and EXPO INPUTS'!$F$9/AH240)+('TOX and EXPO INPUTS'!$F$17/AN240))),"0.0E+00")),IF($E240="IT",VALUE(TEXT((1/(('TOX and EXPO INPUTS'!$F$12/AH240)+('TOX and EXPO INPUTS'!$F$20/AN240))),"0.0E+00"))))</f>
        <v>#DIV/0!</v>
      </c>
      <c r="BD240" s="37" t="e">
        <f>IF($E240="ST",VALUE(TEXT((1/(('TOX and EXPO INPUTS'!$F$9/AI240)+('TOX and EXPO INPUTS'!$F$17/AN240))),"0.0E+00")),IF($E240="IT",VALUE(TEXT((1/(('TOX and EXPO INPUTS'!$F$12/AI240)+('TOX and EXPO INPUTS'!$F$20/AN240))),"0.0E+00"))))</f>
        <v>#DIV/0!</v>
      </c>
      <c r="BE240" s="37" t="e">
        <f>IF($E240="ST",VALUE(TEXT((1/(('TOX and EXPO INPUTS'!$F$9/AG240)+('TOX and EXPO INPUTS'!$F$17/AO240))),"0.0E+00")),IF($E240="IT",VALUE(TEXT((1/(('TOX and EXPO INPUTS'!$F$12/AG240)+('TOX and EXPO INPUTS'!$F$20/AO240))),"0.0E+00"))))</f>
        <v>#DIV/0!</v>
      </c>
      <c r="BF240" s="37" t="e">
        <f>IF($E240="ST",VALUE(TEXT((1/(('TOX and EXPO INPUTS'!$F$9/AH240)+('TOX and EXPO INPUTS'!$F$17/AO240))),"0.0E+00")),IF($E240="IT",VALUE(TEXT((1/(('TOX and EXPO INPUTS'!$F$12/AH240)+('TOX and EXPO INPUTS'!$F$20/AO240))),"0.0E+00"))))</f>
        <v>#DIV/0!</v>
      </c>
      <c r="BG240" s="37" t="e">
        <f>IF($E240="ST",VALUE(TEXT((1/(('TOX and EXPO INPUTS'!$F$9/AI240)+('TOX and EXPO INPUTS'!$F$17/AO240))),"0.0E+00")),IF($E240="IT",VALUE(TEXT((1/(('TOX and EXPO INPUTS'!$F$12/AI240)+('TOX and EXPO INPUTS'!$F$20/AO240))),"0.0E+00"))))</f>
        <v>#DIV/0!</v>
      </c>
      <c r="BH240" s="42" t="e">
        <f>VALUE(TEXT((AD240*$T240/365*'TOX and EXPO INPUTS'!$E$33/'TOX and EXPO INPUTS'!$E$34),"0.00E+00"))</f>
        <v>#DIV/0!</v>
      </c>
      <c r="BI240" s="37" t="e">
        <f>VALUE(TEXT((AE240*$T240/365*'TOX and EXPO INPUTS'!$E$33/'TOX and EXPO INPUTS'!$E$34),"0.00E+00"))</f>
        <v>#DIV/0!</v>
      </c>
      <c r="BJ240" s="37" t="e">
        <f>VALUE(TEXT((AF240*$T240/365*'TOX and EXPO INPUTS'!$E$33/'TOX and EXPO INPUTS'!$E$34),"0.00E+00"))</f>
        <v>#DIV/0!</v>
      </c>
      <c r="BK240" s="42" t="e">
        <f>VALUE(TEXT((AD240*$U240/365*'TOX and EXPO INPUTS'!$E$33/'TOX and EXPO INPUTS'!$E$34),"0.00E+00"))</f>
        <v>#DIV/0!</v>
      </c>
      <c r="BL240" s="37" t="e">
        <f>VALUE(TEXT((AE240*$U240/365*'TOX and EXPO INPUTS'!$E$33/'TOX and EXPO INPUTS'!$E$34),"0.00E+00"))</f>
        <v>#DIV/0!</v>
      </c>
      <c r="BM240" s="37" t="e">
        <f>VALUE(TEXT((AF240*$U240/365*'TOX and EXPO INPUTS'!$E$33/'TOX and EXPO INPUTS'!$E$34),"0.00E+00"))</f>
        <v>#DIV/0!</v>
      </c>
      <c r="BN240" s="42" t="e">
        <f>VALUE(TEXT((AL240*$T240/365*'TOX and EXPO INPUTS'!$E$33/'TOX and EXPO INPUTS'!$E$34),"0.00E+00"))</f>
        <v>#DIV/0!</v>
      </c>
      <c r="BO240" s="37" t="e">
        <f>VALUE(TEXT((AM240*$T240/365*'TOX and EXPO INPUTS'!$E$33/'TOX and EXPO INPUTS'!$E$34),"0.00E+00"))</f>
        <v>#DIV/0!</v>
      </c>
      <c r="BP240" s="42" t="e">
        <f>VALUE(TEXT((AL240*$U240/365*'TOX and EXPO INPUTS'!$E$33/'TOX and EXPO INPUTS'!$E$34),"0.00E+00"))</f>
        <v>#DIV/0!</v>
      </c>
      <c r="BQ240" s="37" t="e">
        <f>VALUE(TEXT((AM240*$U240/365*'TOX and EXPO INPUTS'!$E$33/'TOX and EXPO INPUTS'!$E$34),"0.00E+00"))</f>
        <v>#DIV/0!</v>
      </c>
      <c r="BR240" s="42" t="e">
        <f>VALUE(TEXT((AP240*$T240/365*'TOX and EXPO INPUTS'!$E$33/'TOX and EXPO INPUTS'!$E$34),"0.00E+00"))</f>
        <v>#DIV/0!</v>
      </c>
      <c r="BS240" s="37" t="e">
        <f>VALUE(TEXT((AQ240*$T240/365*'TOX and EXPO INPUTS'!$E$33/'TOX and EXPO INPUTS'!$E$34),"0.00E+00"))</f>
        <v>#DIV/0!</v>
      </c>
      <c r="BT240" s="37" t="e">
        <f>VALUE(TEXT((AR240*$T240/365*'TOX and EXPO INPUTS'!$E$33/'TOX and EXPO INPUTS'!$E$34),"0.00E+00"))</f>
        <v>#DIV/0!</v>
      </c>
      <c r="BU240" s="37" t="e">
        <f>VALUE(TEXT((AS240*$T240/365*'TOX and EXPO INPUTS'!$E$33/'TOX and EXPO INPUTS'!$E$34),"0.00E+00"))</f>
        <v>#DIV/0!</v>
      </c>
      <c r="BV240" s="37" t="e">
        <f>VALUE(TEXT((AT240*$T240/365*'TOX and EXPO INPUTS'!$E$33/'TOX and EXPO INPUTS'!$E$34),"0.00E+00"))</f>
        <v>#DIV/0!</v>
      </c>
      <c r="BW240" s="37" t="e">
        <f>VALUE(TEXT((AU240*$T240/365*'TOX and EXPO INPUTS'!$E$33/'TOX and EXPO INPUTS'!$E$34),"0.00E+00"))</f>
        <v>#DIV/0!</v>
      </c>
      <c r="BX240" s="42" t="e">
        <f>VALUE(TEXT((AP240*$U240/365*'TOX and EXPO INPUTS'!$E$33/'TOX and EXPO INPUTS'!$E$34),"0.00E+00"))</f>
        <v>#DIV/0!</v>
      </c>
      <c r="BY240" s="37" t="e">
        <f>VALUE(TEXT((AQ240*$U240/365*'TOX and EXPO INPUTS'!$E$33/'TOX and EXPO INPUTS'!$E$34),"0.00E+00"))</f>
        <v>#DIV/0!</v>
      </c>
      <c r="BZ240" s="37" t="e">
        <f>VALUE(TEXT((AR240*$U240/365*'TOX and EXPO INPUTS'!$E$33/'TOX and EXPO INPUTS'!$E$34),"0.00E+00"))</f>
        <v>#DIV/0!</v>
      </c>
      <c r="CA240" s="37" t="e">
        <f>VALUE(TEXT((AS240*$U240/365*'TOX and EXPO INPUTS'!$E$33/'TOX and EXPO INPUTS'!$E$34),"0.00E+00"))</f>
        <v>#DIV/0!</v>
      </c>
      <c r="CB240" s="37" t="e">
        <f>VALUE(TEXT((AT240*$U240/365*'TOX and EXPO INPUTS'!$E$33/'TOX and EXPO INPUTS'!$E$34),"0.00E+00"))</f>
        <v>#DIV/0!</v>
      </c>
      <c r="CC240" s="37" t="e">
        <f>VALUE(TEXT((AU240*$U240/365*'TOX and EXPO INPUTS'!$E$33/'TOX and EXPO INPUTS'!$E$34),"0.00E+00"))</f>
        <v>#DIV/0!</v>
      </c>
      <c r="CD240" s="58" t="e">
        <f>VALUE(TEXT((BR240*'TOX and EXPO INPUTS'!$F$23),"0.00E+00"))</f>
        <v>#DIV/0!</v>
      </c>
      <c r="CE240" s="57" t="e">
        <f>VALUE(TEXT((BS240*'TOX and EXPO INPUTS'!$F$23),"0.00E+00"))</f>
        <v>#DIV/0!</v>
      </c>
      <c r="CF240" s="57" t="e">
        <f>VALUE(TEXT((BT240*'TOX and EXPO INPUTS'!$F$23),"0.00E+00"))</f>
        <v>#DIV/0!</v>
      </c>
      <c r="CG240" s="57" t="e">
        <f>VALUE(TEXT((BU240*'TOX and EXPO INPUTS'!$F$23),"0.00E+00"))</f>
        <v>#DIV/0!</v>
      </c>
      <c r="CH240" s="57" t="e">
        <f>VALUE(TEXT((BV240*'TOX and EXPO INPUTS'!$F$23),"0.00E+00"))</f>
        <v>#DIV/0!</v>
      </c>
      <c r="CI240" s="57" t="e">
        <f>VALUE(TEXT((BW240*'TOX and EXPO INPUTS'!$F$23),"0.00E+00"))</f>
        <v>#DIV/0!</v>
      </c>
      <c r="CJ240" s="58" t="e">
        <f>VALUE(TEXT((BX240*'TOX and EXPO INPUTS'!$F$23),"0.00E+00"))</f>
        <v>#DIV/0!</v>
      </c>
      <c r="CK240" s="57" t="e">
        <f>VALUE(TEXT((BY240*'TOX and EXPO INPUTS'!$F$23),"0.00E+00"))</f>
        <v>#DIV/0!</v>
      </c>
      <c r="CL240" s="57" t="e">
        <f>VALUE(TEXT((BZ240*'TOX and EXPO INPUTS'!$F$23),"0.00E+00"))</f>
        <v>#DIV/0!</v>
      </c>
      <c r="CM240" s="57" t="e">
        <f>VALUE(TEXT((CA240*'TOX and EXPO INPUTS'!$F$23),"0.00E+00"))</f>
        <v>#DIV/0!</v>
      </c>
      <c r="CN240" s="57" t="e">
        <f>VALUE(TEXT((CB240*'TOX and EXPO INPUTS'!$F$23),"0.00E+00"))</f>
        <v>#DIV/0!</v>
      </c>
      <c r="CO240" s="57" t="e">
        <f>VALUE(TEXT((CC240*'TOX and EXPO INPUTS'!$F$23),"0.00E+00"))</f>
        <v>#DIV/0!</v>
      </c>
      <c r="CP240" s="38" t="s">
        <v>106</v>
      </c>
      <c r="CQ240" s="34" t="s">
        <v>107</v>
      </c>
      <c r="CR240" s="34" t="s">
        <v>108</v>
      </c>
      <c r="CS240" s="39" t="s">
        <v>109</v>
      </c>
    </row>
    <row r="241" spans="1:97" ht="48" customHeight="1" x14ac:dyDescent="0.25">
      <c r="A241" s="34" t="s">
        <v>98</v>
      </c>
      <c r="B241" s="34" t="s">
        <v>99</v>
      </c>
      <c r="C241" s="34" t="s">
        <v>115</v>
      </c>
      <c r="D241" s="34" t="s">
        <v>111</v>
      </c>
      <c r="E241" s="39" t="s">
        <v>102</v>
      </c>
      <c r="F241" s="40" t="s">
        <v>141</v>
      </c>
      <c r="G241" s="43"/>
      <c r="H241" s="36" t="s">
        <v>104</v>
      </c>
      <c r="I241" s="67"/>
      <c r="J241" s="36" t="s">
        <v>105</v>
      </c>
      <c r="K241" s="100">
        <f>VLOOKUP(F241,'Amount Seed Planted_variables'!$A$3:$I$74,2,0)</f>
        <v>375000</v>
      </c>
      <c r="L241" s="100">
        <f>VLOOKUP(F241,'Amount Seed Planted_variables'!$A$3:$I$74,3,0)</f>
        <v>450000</v>
      </c>
      <c r="M241" s="36">
        <f t="shared" si="95"/>
        <v>0</v>
      </c>
      <c r="N241" s="35">
        <f t="shared" si="96"/>
        <v>0</v>
      </c>
      <c r="O241" s="101">
        <v>225</v>
      </c>
      <c r="P241" s="93">
        <f>VLOOKUP(F241,'Amount Seed Planted_variables'!$A$3:$I$74,4,0)</f>
        <v>2250000</v>
      </c>
      <c r="Q241" s="93">
        <f>VLOOKUP(F241,'Amount Seed Planted_variables'!$A$3:$I$74,7,0)</f>
        <v>80</v>
      </c>
      <c r="R241" s="93">
        <f>VLOOKUP(F241,'Amount Seed Planted_variables'!$A$3:$I$74,8,0)</f>
        <v>180000000</v>
      </c>
      <c r="S241" s="87">
        <f t="shared" si="92"/>
        <v>2.5</v>
      </c>
      <c r="T241" s="35">
        <v>10</v>
      </c>
      <c r="U241" s="35">
        <v>30</v>
      </c>
      <c r="V241" s="41">
        <v>138210600</v>
      </c>
      <c r="W241" s="35">
        <v>23262800</v>
      </c>
      <c r="X241" s="35">
        <v>21238200</v>
      </c>
      <c r="Y241" s="41">
        <v>106100</v>
      </c>
      <c r="Z241" s="35">
        <f t="shared" si="112"/>
        <v>10610</v>
      </c>
      <c r="AA241" s="42">
        <f t="shared" si="97"/>
        <v>0</v>
      </c>
      <c r="AB241" s="37">
        <f t="shared" si="98"/>
        <v>0</v>
      </c>
      <c r="AC241" s="37">
        <f t="shared" si="99"/>
        <v>0</v>
      </c>
      <c r="AD241" s="42" t="e">
        <f>VALUE(TEXT(((AA241*'TOX and EXPO INPUTS'!$F$13)/'TOX and EXPO INPUTS'!$E$27),"0.00E+00"))</f>
        <v>#DIV/0!</v>
      </c>
      <c r="AE241" s="37" t="e">
        <f>VALUE(TEXT(((AB241*'TOX and EXPO INPUTS'!$F$13)/'TOX and EXPO INPUTS'!$E$27),"0.00E+00"))</f>
        <v>#DIV/0!</v>
      </c>
      <c r="AF241" s="37" t="e">
        <f>VALUE(TEXT(((AC241*'TOX and EXPO INPUTS'!$F$13)/'TOX and EXPO INPUTS'!$E$27),"0.00E+00"))</f>
        <v>#DIV/0!</v>
      </c>
      <c r="AG241" s="42" t="e">
        <f>IF($E241="ST",VALUE(TEXT(('TOX and EXPO INPUTS'!$F$7/AD241),"0.0E+00")),IF($E241="IT",VALUE(TEXT(('TOX and EXPO INPUTS'!$F$10/AD241),"0.0E+00"))))</f>
        <v>#DIV/0!</v>
      </c>
      <c r="AH241" s="37" t="e">
        <f>IF($E241="ST",VALUE(TEXT(('TOX and EXPO INPUTS'!$F$7/AE241),"0.0E+00")),IF($E241="IT",VALUE(TEXT(('TOX and EXPO INPUTS'!$F$10/AE241),"0.0E+00"))))</f>
        <v>#DIV/0!</v>
      </c>
      <c r="AI241" s="37" t="e">
        <f>IF($E241="ST",VALUE(TEXT(('TOX and EXPO INPUTS'!$F$7/AF241),"0.0E+00")),IF($E241="IT",VALUE(TEXT(('TOX and EXPO INPUTS'!$F$10/AF241),"0.0E+00"))))</f>
        <v>#DIV/0!</v>
      </c>
      <c r="AJ241" s="42">
        <f t="shared" si="93"/>
        <v>0</v>
      </c>
      <c r="AK241" s="37">
        <f t="shared" si="94"/>
        <v>0</v>
      </c>
      <c r="AL241" s="42" t="e">
        <f>VALUE(TEXT(((AJ241*'TOX and EXPO INPUTS'!$F$21)/'TOX and EXPO INPUTS'!$E$29),"0.00E+00"))</f>
        <v>#DIV/0!</v>
      </c>
      <c r="AM241" s="37" t="e">
        <f>VALUE(TEXT(((AK241*'TOX and EXPO INPUTS'!$F$21)/'TOX and EXPO INPUTS'!$E$29),"0.00E+00"))</f>
        <v>#DIV/0!</v>
      </c>
      <c r="AN241" s="42" t="e">
        <f>IF($E241="ST",VALUE(TEXT(('TOX and EXPO INPUTS'!$F$15/AL241),"0.0E+00")),IF($E241="IT",VALUE(TEXT(('TOX and EXPO INPUTS'!$F$18/AL241),"0.0E+00"))))</f>
        <v>#DIV/0!</v>
      </c>
      <c r="AO241" s="37" t="e">
        <f>IF($E241="ST",VALUE(TEXT(('TOX and EXPO INPUTS'!$F$15/AM241),"0.0E+00")),IF($E241="IT",VALUE(TEXT(('TOX and EXPO INPUTS'!$F$18/AM241),"0.0E+00"))))</f>
        <v>#DIV/0!</v>
      </c>
      <c r="AP241" s="42" t="e">
        <f t="shared" si="100"/>
        <v>#DIV/0!</v>
      </c>
      <c r="AQ241" s="37" t="e">
        <f t="shared" si="101"/>
        <v>#DIV/0!</v>
      </c>
      <c r="AR241" s="37" t="e">
        <f t="shared" si="102"/>
        <v>#DIV/0!</v>
      </c>
      <c r="AS241" s="37" t="e">
        <f t="shared" si="103"/>
        <v>#DIV/0!</v>
      </c>
      <c r="AT241" s="37" t="e">
        <f t="shared" si="104"/>
        <v>#DIV/0!</v>
      </c>
      <c r="AU241" s="37" t="e">
        <f t="shared" si="105"/>
        <v>#DIV/0!</v>
      </c>
      <c r="AV241" s="42" t="e">
        <f t="shared" si="106"/>
        <v>#DIV/0!</v>
      </c>
      <c r="AW241" s="37" t="e">
        <f t="shared" si="107"/>
        <v>#DIV/0!</v>
      </c>
      <c r="AX241" s="37" t="e">
        <f t="shared" si="108"/>
        <v>#DIV/0!</v>
      </c>
      <c r="AY241" s="37" t="e">
        <f t="shared" si="109"/>
        <v>#DIV/0!</v>
      </c>
      <c r="AZ241" s="37" t="e">
        <f t="shared" si="110"/>
        <v>#DIV/0!</v>
      </c>
      <c r="BA241" s="37" t="e">
        <f t="shared" si="111"/>
        <v>#DIV/0!</v>
      </c>
      <c r="BB241" s="42" t="e">
        <f>IF($E241="ST",VALUE(TEXT((1/(('TOX and EXPO INPUTS'!$F$9/AG241)+('TOX and EXPO INPUTS'!$F$17/AN241))),"0.0E+00")),IF($E241="IT",VALUE(TEXT((1/(('TOX and EXPO INPUTS'!$F$12/AG241)+('TOX and EXPO INPUTS'!$F$20/AN241))),"0.0E+00"))))</f>
        <v>#DIV/0!</v>
      </c>
      <c r="BC241" s="37" t="e">
        <f>IF($E241="ST",VALUE(TEXT((1/(('TOX and EXPO INPUTS'!$F$9/AH241)+('TOX and EXPO INPUTS'!$F$17/AN241))),"0.0E+00")),IF($E241="IT",VALUE(TEXT((1/(('TOX and EXPO INPUTS'!$F$12/AH241)+('TOX and EXPO INPUTS'!$F$20/AN241))),"0.0E+00"))))</f>
        <v>#DIV/0!</v>
      </c>
      <c r="BD241" s="37" t="e">
        <f>IF($E241="ST",VALUE(TEXT((1/(('TOX and EXPO INPUTS'!$F$9/AI241)+('TOX and EXPO INPUTS'!$F$17/AN241))),"0.0E+00")),IF($E241="IT",VALUE(TEXT((1/(('TOX and EXPO INPUTS'!$F$12/AI241)+('TOX and EXPO INPUTS'!$F$20/AN241))),"0.0E+00"))))</f>
        <v>#DIV/0!</v>
      </c>
      <c r="BE241" s="37" t="e">
        <f>IF($E241="ST",VALUE(TEXT((1/(('TOX and EXPO INPUTS'!$F$9/AG241)+('TOX and EXPO INPUTS'!$F$17/AO241))),"0.0E+00")),IF($E241="IT",VALUE(TEXT((1/(('TOX and EXPO INPUTS'!$F$12/AG241)+('TOX and EXPO INPUTS'!$F$20/AO241))),"0.0E+00"))))</f>
        <v>#DIV/0!</v>
      </c>
      <c r="BF241" s="37" t="e">
        <f>IF($E241="ST",VALUE(TEXT((1/(('TOX and EXPO INPUTS'!$F$9/AH241)+('TOX and EXPO INPUTS'!$F$17/AO241))),"0.0E+00")),IF($E241="IT",VALUE(TEXT((1/(('TOX and EXPO INPUTS'!$F$12/AH241)+('TOX and EXPO INPUTS'!$F$20/AO241))),"0.0E+00"))))</f>
        <v>#DIV/0!</v>
      </c>
      <c r="BG241" s="37" t="e">
        <f>IF($E241="ST",VALUE(TEXT((1/(('TOX and EXPO INPUTS'!$F$9/AI241)+('TOX and EXPO INPUTS'!$F$17/AO241))),"0.0E+00")),IF($E241="IT",VALUE(TEXT((1/(('TOX and EXPO INPUTS'!$F$12/AI241)+('TOX and EXPO INPUTS'!$F$20/AO241))),"0.0E+00"))))</f>
        <v>#DIV/0!</v>
      </c>
      <c r="BH241" s="42" t="e">
        <f>VALUE(TEXT((AD241*$T241/365*'TOX and EXPO INPUTS'!$E$33/'TOX and EXPO INPUTS'!$E$34),"0.00E+00"))</f>
        <v>#DIV/0!</v>
      </c>
      <c r="BI241" s="37" t="e">
        <f>VALUE(TEXT((AE241*$T241/365*'TOX and EXPO INPUTS'!$E$33/'TOX and EXPO INPUTS'!$E$34),"0.00E+00"))</f>
        <v>#DIV/0!</v>
      </c>
      <c r="BJ241" s="37" t="e">
        <f>VALUE(TEXT((AF241*$T241/365*'TOX and EXPO INPUTS'!$E$33/'TOX and EXPO INPUTS'!$E$34),"0.00E+00"))</f>
        <v>#DIV/0!</v>
      </c>
      <c r="BK241" s="42" t="e">
        <f>VALUE(TEXT((AD241*$U241/365*'TOX and EXPO INPUTS'!$E$33/'TOX and EXPO INPUTS'!$E$34),"0.00E+00"))</f>
        <v>#DIV/0!</v>
      </c>
      <c r="BL241" s="37" t="e">
        <f>VALUE(TEXT((AE241*$U241/365*'TOX and EXPO INPUTS'!$E$33/'TOX and EXPO INPUTS'!$E$34),"0.00E+00"))</f>
        <v>#DIV/0!</v>
      </c>
      <c r="BM241" s="37" t="e">
        <f>VALUE(TEXT((AF241*$U241/365*'TOX and EXPO INPUTS'!$E$33/'TOX and EXPO INPUTS'!$E$34),"0.00E+00"))</f>
        <v>#DIV/0!</v>
      </c>
      <c r="BN241" s="42" t="e">
        <f>VALUE(TEXT((AL241*$T241/365*'TOX and EXPO INPUTS'!$E$33/'TOX and EXPO INPUTS'!$E$34),"0.00E+00"))</f>
        <v>#DIV/0!</v>
      </c>
      <c r="BO241" s="37" t="e">
        <f>VALUE(TEXT((AM241*$T241/365*'TOX and EXPO INPUTS'!$E$33/'TOX and EXPO INPUTS'!$E$34),"0.00E+00"))</f>
        <v>#DIV/0!</v>
      </c>
      <c r="BP241" s="42" t="e">
        <f>VALUE(TEXT((AL241*$U241/365*'TOX and EXPO INPUTS'!$E$33/'TOX and EXPO INPUTS'!$E$34),"0.00E+00"))</f>
        <v>#DIV/0!</v>
      </c>
      <c r="BQ241" s="37" t="e">
        <f>VALUE(TEXT((AM241*$U241/365*'TOX and EXPO INPUTS'!$E$33/'TOX and EXPO INPUTS'!$E$34),"0.00E+00"))</f>
        <v>#DIV/0!</v>
      </c>
      <c r="BR241" s="42" t="e">
        <f>VALUE(TEXT((AP241*$T241/365*'TOX and EXPO INPUTS'!$E$33/'TOX and EXPO INPUTS'!$E$34),"0.00E+00"))</f>
        <v>#DIV/0!</v>
      </c>
      <c r="BS241" s="37" t="e">
        <f>VALUE(TEXT((AQ241*$T241/365*'TOX and EXPO INPUTS'!$E$33/'TOX and EXPO INPUTS'!$E$34),"0.00E+00"))</f>
        <v>#DIV/0!</v>
      </c>
      <c r="BT241" s="37" t="e">
        <f>VALUE(TEXT((AR241*$T241/365*'TOX and EXPO INPUTS'!$E$33/'TOX and EXPO INPUTS'!$E$34),"0.00E+00"))</f>
        <v>#DIV/0!</v>
      </c>
      <c r="BU241" s="37" t="e">
        <f>VALUE(TEXT((AS241*$T241/365*'TOX and EXPO INPUTS'!$E$33/'TOX and EXPO INPUTS'!$E$34),"0.00E+00"))</f>
        <v>#DIV/0!</v>
      </c>
      <c r="BV241" s="37" t="e">
        <f>VALUE(TEXT((AT241*$T241/365*'TOX and EXPO INPUTS'!$E$33/'TOX and EXPO INPUTS'!$E$34),"0.00E+00"))</f>
        <v>#DIV/0!</v>
      </c>
      <c r="BW241" s="37" t="e">
        <f>VALUE(TEXT((AU241*$T241/365*'TOX and EXPO INPUTS'!$E$33/'TOX and EXPO INPUTS'!$E$34),"0.00E+00"))</f>
        <v>#DIV/0!</v>
      </c>
      <c r="BX241" s="42" t="e">
        <f>VALUE(TEXT((AP241*$U241/365*'TOX and EXPO INPUTS'!$E$33/'TOX and EXPO INPUTS'!$E$34),"0.00E+00"))</f>
        <v>#DIV/0!</v>
      </c>
      <c r="BY241" s="37" t="e">
        <f>VALUE(TEXT((AQ241*$U241/365*'TOX and EXPO INPUTS'!$E$33/'TOX and EXPO INPUTS'!$E$34),"0.00E+00"))</f>
        <v>#DIV/0!</v>
      </c>
      <c r="BZ241" s="37" t="e">
        <f>VALUE(TEXT((AR241*$U241/365*'TOX and EXPO INPUTS'!$E$33/'TOX and EXPO INPUTS'!$E$34),"0.00E+00"))</f>
        <v>#DIV/0!</v>
      </c>
      <c r="CA241" s="37" t="e">
        <f>VALUE(TEXT((AS241*$U241/365*'TOX and EXPO INPUTS'!$E$33/'TOX and EXPO INPUTS'!$E$34),"0.00E+00"))</f>
        <v>#DIV/0!</v>
      </c>
      <c r="CB241" s="37" t="e">
        <f>VALUE(TEXT((AT241*$U241/365*'TOX and EXPO INPUTS'!$E$33/'TOX and EXPO INPUTS'!$E$34),"0.00E+00"))</f>
        <v>#DIV/0!</v>
      </c>
      <c r="CC241" s="37" t="e">
        <f>VALUE(TEXT((AU241*$U241/365*'TOX and EXPO INPUTS'!$E$33/'TOX and EXPO INPUTS'!$E$34),"0.00E+00"))</f>
        <v>#DIV/0!</v>
      </c>
      <c r="CD241" s="58" t="e">
        <f>VALUE(TEXT((BR241*'TOX and EXPO INPUTS'!$F$23),"0.00E+00"))</f>
        <v>#DIV/0!</v>
      </c>
      <c r="CE241" s="57" t="e">
        <f>VALUE(TEXT((BS241*'TOX and EXPO INPUTS'!$F$23),"0.00E+00"))</f>
        <v>#DIV/0!</v>
      </c>
      <c r="CF241" s="57" t="e">
        <f>VALUE(TEXT((BT241*'TOX and EXPO INPUTS'!$F$23),"0.00E+00"))</f>
        <v>#DIV/0!</v>
      </c>
      <c r="CG241" s="57" t="e">
        <f>VALUE(TEXT((BU241*'TOX and EXPO INPUTS'!$F$23),"0.00E+00"))</f>
        <v>#DIV/0!</v>
      </c>
      <c r="CH241" s="57" t="e">
        <f>VALUE(TEXT((BV241*'TOX and EXPO INPUTS'!$F$23),"0.00E+00"))</f>
        <v>#DIV/0!</v>
      </c>
      <c r="CI241" s="57" t="e">
        <f>VALUE(TEXT((BW241*'TOX and EXPO INPUTS'!$F$23),"0.00E+00"))</f>
        <v>#DIV/0!</v>
      </c>
      <c r="CJ241" s="58" t="e">
        <f>VALUE(TEXT((BX241*'TOX and EXPO INPUTS'!$F$23),"0.00E+00"))</f>
        <v>#DIV/0!</v>
      </c>
      <c r="CK241" s="57" t="e">
        <f>VALUE(TEXT((BY241*'TOX and EXPO INPUTS'!$F$23),"0.00E+00"))</f>
        <v>#DIV/0!</v>
      </c>
      <c r="CL241" s="57" t="e">
        <f>VALUE(TEXT((BZ241*'TOX and EXPO INPUTS'!$F$23),"0.00E+00"))</f>
        <v>#DIV/0!</v>
      </c>
      <c r="CM241" s="57" t="e">
        <f>VALUE(TEXT((CA241*'TOX and EXPO INPUTS'!$F$23),"0.00E+00"))</f>
        <v>#DIV/0!</v>
      </c>
      <c r="CN241" s="57" t="e">
        <f>VALUE(TEXT((CB241*'TOX and EXPO INPUTS'!$F$23),"0.00E+00"))</f>
        <v>#DIV/0!</v>
      </c>
      <c r="CO241" s="57" t="e">
        <f>VALUE(TEXT((CC241*'TOX and EXPO INPUTS'!$F$23),"0.00E+00"))</f>
        <v>#DIV/0!</v>
      </c>
      <c r="CP241" s="38" t="s">
        <v>106</v>
      </c>
      <c r="CQ241" s="34" t="s">
        <v>107</v>
      </c>
      <c r="CR241" s="34" t="s">
        <v>108</v>
      </c>
      <c r="CS241" s="39" t="s">
        <v>109</v>
      </c>
    </row>
    <row r="242" spans="1:97" ht="48" customHeight="1" x14ac:dyDescent="0.25">
      <c r="A242" s="34" t="s">
        <v>98</v>
      </c>
      <c r="B242" s="34" t="s">
        <v>99</v>
      </c>
      <c r="C242" s="34" t="s">
        <v>115</v>
      </c>
      <c r="D242" s="34" t="s">
        <v>442</v>
      </c>
      <c r="E242" s="39" t="s">
        <v>102</v>
      </c>
      <c r="F242" s="40" t="s">
        <v>141</v>
      </c>
      <c r="G242" s="43"/>
      <c r="H242" s="36" t="s">
        <v>104</v>
      </c>
      <c r="I242" s="67"/>
      <c r="J242" s="36" t="s">
        <v>105</v>
      </c>
      <c r="K242" s="100">
        <f>VLOOKUP(F242,'Amount Seed Planted_variables'!$A$3:$I$74,2,0)</f>
        <v>375000</v>
      </c>
      <c r="L242" s="100">
        <f>VLOOKUP(F242,'Amount Seed Planted_variables'!$A$3:$I$74,3,0)</f>
        <v>450000</v>
      </c>
      <c r="M242" s="36">
        <f t="shared" si="95"/>
        <v>0</v>
      </c>
      <c r="N242" s="35">
        <f t="shared" si="96"/>
        <v>0</v>
      </c>
      <c r="O242" s="101">
        <v>225</v>
      </c>
      <c r="P242" s="93">
        <f>VLOOKUP(F242,'Amount Seed Planted_variables'!$A$3:$I$74,4,0)</f>
        <v>2250000</v>
      </c>
      <c r="Q242" s="93">
        <f>VLOOKUP(F242,'Amount Seed Planted_variables'!$A$3:$I$74,7,0)</f>
        <v>80</v>
      </c>
      <c r="R242" s="93">
        <f>VLOOKUP(F242,'Amount Seed Planted_variables'!$A$3:$I$74,8,0)</f>
        <v>180000000</v>
      </c>
      <c r="S242" s="87" t="str">
        <f t="shared" si="92"/>
        <v>NA</v>
      </c>
      <c r="T242" s="35">
        <v>10</v>
      </c>
      <c r="U242" s="35">
        <v>30</v>
      </c>
      <c r="V242" s="41">
        <v>3994</v>
      </c>
      <c r="W242" s="35">
        <v>797</v>
      </c>
      <c r="X242" s="35">
        <v>530</v>
      </c>
      <c r="Y242" s="41">
        <v>66</v>
      </c>
      <c r="Z242" s="35">
        <f t="shared" si="112"/>
        <v>6.6000000000000005</v>
      </c>
      <c r="AA242" s="42">
        <f t="shared" si="97"/>
        <v>0</v>
      </c>
      <c r="AB242" s="37">
        <f t="shared" si="98"/>
        <v>0</v>
      </c>
      <c r="AC242" s="37">
        <f t="shared" si="99"/>
        <v>0</v>
      </c>
      <c r="AD242" s="42" t="e">
        <f>VALUE(TEXT(((AA242*'TOX and EXPO INPUTS'!$F$13)/'TOX and EXPO INPUTS'!$E$27),"0.00E+00"))</f>
        <v>#DIV/0!</v>
      </c>
      <c r="AE242" s="37" t="e">
        <f>VALUE(TEXT(((AB242*'TOX and EXPO INPUTS'!$F$13)/'TOX and EXPO INPUTS'!$E$27),"0.00E+00"))</f>
        <v>#DIV/0!</v>
      </c>
      <c r="AF242" s="37" t="e">
        <f>VALUE(TEXT(((AC242*'TOX and EXPO INPUTS'!$F$13)/'TOX and EXPO INPUTS'!$E$27),"0.00E+00"))</f>
        <v>#DIV/0!</v>
      </c>
      <c r="AG242" s="42" t="e">
        <f>IF($E242="ST",VALUE(TEXT(('TOX and EXPO INPUTS'!$F$7/AD242),"0.0E+00")),IF($E242="IT",VALUE(TEXT(('TOX and EXPO INPUTS'!$F$10/AD242),"0.0E+00"))))</f>
        <v>#DIV/0!</v>
      </c>
      <c r="AH242" s="37" t="e">
        <f>IF($E242="ST",VALUE(TEXT(('TOX and EXPO INPUTS'!$F$7/AE242),"0.0E+00")),IF($E242="IT",VALUE(TEXT(('TOX and EXPO INPUTS'!$F$10/AE242),"0.0E+00"))))</f>
        <v>#DIV/0!</v>
      </c>
      <c r="AI242" s="37" t="e">
        <f>IF($E242="ST",VALUE(TEXT(('TOX and EXPO INPUTS'!$F$7/AF242),"0.0E+00")),IF($E242="IT",VALUE(TEXT(('TOX and EXPO INPUTS'!$F$10/AF242),"0.0E+00"))))</f>
        <v>#DIV/0!</v>
      </c>
      <c r="AJ242" s="42">
        <f t="shared" si="93"/>
        <v>0</v>
      </c>
      <c r="AK242" s="37">
        <f t="shared" si="94"/>
        <v>0</v>
      </c>
      <c r="AL242" s="42" t="e">
        <f>VALUE(TEXT(((AJ242*'TOX and EXPO INPUTS'!$F$21)/'TOX and EXPO INPUTS'!$E$29),"0.00E+00"))</f>
        <v>#DIV/0!</v>
      </c>
      <c r="AM242" s="37" t="e">
        <f>VALUE(TEXT(((AK242*'TOX and EXPO INPUTS'!$F$21)/'TOX and EXPO INPUTS'!$E$29),"0.00E+00"))</f>
        <v>#DIV/0!</v>
      </c>
      <c r="AN242" s="42" t="e">
        <f>IF($E242="ST",VALUE(TEXT(('TOX and EXPO INPUTS'!$F$15/AL242),"0.0E+00")),IF($E242="IT",VALUE(TEXT(('TOX and EXPO INPUTS'!$F$18/AL242),"0.0E+00"))))</f>
        <v>#DIV/0!</v>
      </c>
      <c r="AO242" s="37" t="e">
        <f>IF($E242="ST",VALUE(TEXT(('TOX and EXPO INPUTS'!$F$15/AM242),"0.0E+00")),IF($E242="IT",VALUE(TEXT(('TOX and EXPO INPUTS'!$F$18/AM242),"0.0E+00"))))</f>
        <v>#DIV/0!</v>
      </c>
      <c r="AP242" s="42" t="e">
        <f t="shared" si="100"/>
        <v>#DIV/0!</v>
      </c>
      <c r="AQ242" s="37" t="e">
        <f t="shared" si="101"/>
        <v>#DIV/0!</v>
      </c>
      <c r="AR242" s="37" t="e">
        <f t="shared" si="102"/>
        <v>#DIV/0!</v>
      </c>
      <c r="AS242" s="37" t="e">
        <f t="shared" si="103"/>
        <v>#DIV/0!</v>
      </c>
      <c r="AT242" s="37" t="e">
        <f t="shared" si="104"/>
        <v>#DIV/0!</v>
      </c>
      <c r="AU242" s="37" t="e">
        <f t="shared" si="105"/>
        <v>#DIV/0!</v>
      </c>
      <c r="AV242" s="42" t="e">
        <f t="shared" si="106"/>
        <v>#DIV/0!</v>
      </c>
      <c r="AW242" s="37" t="e">
        <f t="shared" si="107"/>
        <v>#DIV/0!</v>
      </c>
      <c r="AX242" s="37" t="e">
        <f t="shared" si="108"/>
        <v>#DIV/0!</v>
      </c>
      <c r="AY242" s="37" t="e">
        <f t="shared" si="109"/>
        <v>#DIV/0!</v>
      </c>
      <c r="AZ242" s="37" t="e">
        <f t="shared" si="110"/>
        <v>#DIV/0!</v>
      </c>
      <c r="BA242" s="37" t="e">
        <f t="shared" si="111"/>
        <v>#DIV/0!</v>
      </c>
      <c r="BB242" s="42" t="e">
        <f>IF($E242="ST",VALUE(TEXT((1/(('TOX and EXPO INPUTS'!$F$9/AG242)+('TOX and EXPO INPUTS'!$F$17/AN242))),"0.0E+00")),IF($E242="IT",VALUE(TEXT((1/(('TOX and EXPO INPUTS'!$F$12/AG242)+('TOX and EXPO INPUTS'!$F$20/AN242))),"0.0E+00"))))</f>
        <v>#DIV/0!</v>
      </c>
      <c r="BC242" s="37" t="e">
        <f>IF($E242="ST",VALUE(TEXT((1/(('TOX and EXPO INPUTS'!$F$9/AH242)+('TOX and EXPO INPUTS'!$F$17/AN242))),"0.0E+00")),IF($E242="IT",VALUE(TEXT((1/(('TOX and EXPO INPUTS'!$F$12/AH242)+('TOX and EXPO INPUTS'!$F$20/AN242))),"0.0E+00"))))</f>
        <v>#DIV/0!</v>
      </c>
      <c r="BD242" s="37" t="e">
        <f>IF($E242="ST",VALUE(TEXT((1/(('TOX and EXPO INPUTS'!$F$9/AI242)+('TOX and EXPO INPUTS'!$F$17/AN242))),"0.0E+00")),IF($E242="IT",VALUE(TEXT((1/(('TOX and EXPO INPUTS'!$F$12/AI242)+('TOX and EXPO INPUTS'!$F$20/AN242))),"0.0E+00"))))</f>
        <v>#DIV/0!</v>
      </c>
      <c r="BE242" s="37" t="e">
        <f>IF($E242="ST",VALUE(TEXT((1/(('TOX and EXPO INPUTS'!$F$9/AG242)+('TOX and EXPO INPUTS'!$F$17/AO242))),"0.0E+00")),IF($E242="IT",VALUE(TEXT((1/(('TOX and EXPO INPUTS'!$F$12/AG242)+('TOX and EXPO INPUTS'!$F$20/AO242))),"0.0E+00"))))</f>
        <v>#DIV/0!</v>
      </c>
      <c r="BF242" s="37" t="e">
        <f>IF($E242="ST",VALUE(TEXT((1/(('TOX and EXPO INPUTS'!$F$9/AH242)+('TOX and EXPO INPUTS'!$F$17/AO242))),"0.0E+00")),IF($E242="IT",VALUE(TEXT((1/(('TOX and EXPO INPUTS'!$F$12/AH242)+('TOX and EXPO INPUTS'!$F$20/AO242))),"0.0E+00"))))</f>
        <v>#DIV/0!</v>
      </c>
      <c r="BG242" s="37" t="e">
        <f>IF($E242="ST",VALUE(TEXT((1/(('TOX and EXPO INPUTS'!$F$9/AI242)+('TOX and EXPO INPUTS'!$F$17/AO242))),"0.0E+00")),IF($E242="IT",VALUE(TEXT((1/(('TOX and EXPO INPUTS'!$F$12/AI242)+('TOX and EXPO INPUTS'!$F$20/AO242))),"0.0E+00"))))</f>
        <v>#DIV/0!</v>
      </c>
      <c r="BH242" s="42" t="e">
        <f>VALUE(TEXT((AD242*$T242/365*'TOX and EXPO INPUTS'!$E$33/'TOX and EXPO INPUTS'!$E$34),"0.00E+00"))</f>
        <v>#DIV/0!</v>
      </c>
      <c r="BI242" s="37" t="e">
        <f>VALUE(TEXT((AE242*$T242/365*'TOX and EXPO INPUTS'!$E$33/'TOX and EXPO INPUTS'!$E$34),"0.00E+00"))</f>
        <v>#DIV/0!</v>
      </c>
      <c r="BJ242" s="37" t="e">
        <f>VALUE(TEXT((AF242*$T242/365*'TOX and EXPO INPUTS'!$E$33/'TOX and EXPO INPUTS'!$E$34),"0.00E+00"))</f>
        <v>#DIV/0!</v>
      </c>
      <c r="BK242" s="42" t="e">
        <f>VALUE(TEXT((AD242*$U242/365*'TOX and EXPO INPUTS'!$E$33/'TOX and EXPO INPUTS'!$E$34),"0.00E+00"))</f>
        <v>#DIV/0!</v>
      </c>
      <c r="BL242" s="37" t="e">
        <f>VALUE(TEXT((AE242*$U242/365*'TOX and EXPO INPUTS'!$E$33/'TOX and EXPO INPUTS'!$E$34),"0.00E+00"))</f>
        <v>#DIV/0!</v>
      </c>
      <c r="BM242" s="37" t="e">
        <f>VALUE(TEXT((AF242*$U242/365*'TOX and EXPO INPUTS'!$E$33/'TOX and EXPO INPUTS'!$E$34),"0.00E+00"))</f>
        <v>#DIV/0!</v>
      </c>
      <c r="BN242" s="42" t="e">
        <f>VALUE(TEXT((AL242*$T242/365*'TOX and EXPO INPUTS'!$E$33/'TOX and EXPO INPUTS'!$E$34),"0.00E+00"))</f>
        <v>#DIV/0!</v>
      </c>
      <c r="BO242" s="37" t="e">
        <f>VALUE(TEXT((AM242*$T242/365*'TOX and EXPO INPUTS'!$E$33/'TOX and EXPO INPUTS'!$E$34),"0.00E+00"))</f>
        <v>#DIV/0!</v>
      </c>
      <c r="BP242" s="42" t="e">
        <f>VALUE(TEXT((AL242*$U242/365*'TOX and EXPO INPUTS'!$E$33/'TOX and EXPO INPUTS'!$E$34),"0.00E+00"))</f>
        <v>#DIV/0!</v>
      </c>
      <c r="BQ242" s="37" t="e">
        <f>VALUE(TEXT((AM242*$U242/365*'TOX and EXPO INPUTS'!$E$33/'TOX and EXPO INPUTS'!$E$34),"0.00E+00"))</f>
        <v>#DIV/0!</v>
      </c>
      <c r="BR242" s="42" t="e">
        <f>VALUE(TEXT((AP242*$T242/365*'TOX and EXPO INPUTS'!$E$33/'TOX and EXPO INPUTS'!$E$34),"0.00E+00"))</f>
        <v>#DIV/0!</v>
      </c>
      <c r="BS242" s="37" t="e">
        <f>VALUE(TEXT((AQ242*$T242/365*'TOX and EXPO INPUTS'!$E$33/'TOX and EXPO INPUTS'!$E$34),"0.00E+00"))</f>
        <v>#DIV/0!</v>
      </c>
      <c r="BT242" s="37" t="e">
        <f>VALUE(TEXT((AR242*$T242/365*'TOX and EXPO INPUTS'!$E$33/'TOX and EXPO INPUTS'!$E$34),"0.00E+00"))</f>
        <v>#DIV/0!</v>
      </c>
      <c r="BU242" s="37" t="e">
        <f>VALUE(TEXT((AS242*$T242/365*'TOX and EXPO INPUTS'!$E$33/'TOX and EXPO INPUTS'!$E$34),"0.00E+00"))</f>
        <v>#DIV/0!</v>
      </c>
      <c r="BV242" s="37" t="e">
        <f>VALUE(TEXT((AT242*$T242/365*'TOX and EXPO INPUTS'!$E$33/'TOX and EXPO INPUTS'!$E$34),"0.00E+00"))</f>
        <v>#DIV/0!</v>
      </c>
      <c r="BW242" s="37" t="e">
        <f>VALUE(TEXT((AU242*$T242/365*'TOX and EXPO INPUTS'!$E$33/'TOX and EXPO INPUTS'!$E$34),"0.00E+00"))</f>
        <v>#DIV/0!</v>
      </c>
      <c r="BX242" s="42" t="e">
        <f>VALUE(TEXT((AP242*$U242/365*'TOX and EXPO INPUTS'!$E$33/'TOX and EXPO INPUTS'!$E$34),"0.00E+00"))</f>
        <v>#DIV/0!</v>
      </c>
      <c r="BY242" s="37" t="e">
        <f>VALUE(TEXT((AQ242*$U242/365*'TOX and EXPO INPUTS'!$E$33/'TOX and EXPO INPUTS'!$E$34),"0.00E+00"))</f>
        <v>#DIV/0!</v>
      </c>
      <c r="BZ242" s="37" t="e">
        <f>VALUE(TEXT((AR242*$U242/365*'TOX and EXPO INPUTS'!$E$33/'TOX and EXPO INPUTS'!$E$34),"0.00E+00"))</f>
        <v>#DIV/0!</v>
      </c>
      <c r="CA242" s="37" t="e">
        <f>VALUE(TEXT((AS242*$U242/365*'TOX and EXPO INPUTS'!$E$33/'TOX and EXPO INPUTS'!$E$34),"0.00E+00"))</f>
        <v>#DIV/0!</v>
      </c>
      <c r="CB242" s="37" t="e">
        <f>VALUE(TEXT((AT242*$U242/365*'TOX and EXPO INPUTS'!$E$33/'TOX and EXPO INPUTS'!$E$34),"0.00E+00"))</f>
        <v>#DIV/0!</v>
      </c>
      <c r="CC242" s="37" t="e">
        <f>VALUE(TEXT((AU242*$U242/365*'TOX and EXPO INPUTS'!$E$33/'TOX and EXPO INPUTS'!$E$34),"0.00E+00"))</f>
        <v>#DIV/0!</v>
      </c>
      <c r="CD242" s="58" t="e">
        <f>VALUE(TEXT((BR242*'TOX and EXPO INPUTS'!$F$23),"0.00E+00"))</f>
        <v>#DIV/0!</v>
      </c>
      <c r="CE242" s="57" t="e">
        <f>VALUE(TEXT((BS242*'TOX and EXPO INPUTS'!$F$23),"0.00E+00"))</f>
        <v>#DIV/0!</v>
      </c>
      <c r="CF242" s="57" t="e">
        <f>VALUE(TEXT((BT242*'TOX and EXPO INPUTS'!$F$23),"0.00E+00"))</f>
        <v>#DIV/0!</v>
      </c>
      <c r="CG242" s="57" t="e">
        <f>VALUE(TEXT((BU242*'TOX and EXPO INPUTS'!$F$23),"0.00E+00"))</f>
        <v>#DIV/0!</v>
      </c>
      <c r="CH242" s="57" t="e">
        <f>VALUE(TEXT((BV242*'TOX and EXPO INPUTS'!$F$23),"0.00E+00"))</f>
        <v>#DIV/0!</v>
      </c>
      <c r="CI242" s="57" t="e">
        <f>VALUE(TEXT((BW242*'TOX and EXPO INPUTS'!$F$23),"0.00E+00"))</f>
        <v>#DIV/0!</v>
      </c>
      <c r="CJ242" s="58" t="e">
        <f>VALUE(TEXT((BX242*'TOX and EXPO INPUTS'!$F$23),"0.00E+00"))</f>
        <v>#DIV/0!</v>
      </c>
      <c r="CK242" s="57" t="e">
        <f>VALUE(TEXT((BY242*'TOX and EXPO INPUTS'!$F$23),"0.00E+00"))</f>
        <v>#DIV/0!</v>
      </c>
      <c r="CL242" s="57" t="e">
        <f>VALUE(TEXT((BZ242*'TOX and EXPO INPUTS'!$F$23),"0.00E+00"))</f>
        <v>#DIV/0!</v>
      </c>
      <c r="CM242" s="57" t="e">
        <f>VALUE(TEXT((CA242*'TOX and EXPO INPUTS'!$F$23),"0.00E+00"))</f>
        <v>#DIV/0!</v>
      </c>
      <c r="CN242" s="57" t="e">
        <f>VALUE(TEXT((CB242*'TOX and EXPO INPUTS'!$F$23),"0.00E+00"))</f>
        <v>#DIV/0!</v>
      </c>
      <c r="CO242" s="57" t="e">
        <f>VALUE(TEXT((CC242*'TOX and EXPO INPUTS'!$F$23),"0.00E+00"))</f>
        <v>#DIV/0!</v>
      </c>
      <c r="CP242" s="38" t="s">
        <v>106</v>
      </c>
      <c r="CQ242" s="34" t="s">
        <v>107</v>
      </c>
      <c r="CR242" s="34" t="s">
        <v>108</v>
      </c>
      <c r="CS242" s="39" t="s">
        <v>109</v>
      </c>
    </row>
    <row r="243" spans="1:97" ht="48" customHeight="1" x14ac:dyDescent="0.25">
      <c r="A243" s="34" t="s">
        <v>98</v>
      </c>
      <c r="B243" s="34" t="s">
        <v>99</v>
      </c>
      <c r="C243" s="34" t="s">
        <v>115</v>
      </c>
      <c r="D243" s="34" t="s">
        <v>101</v>
      </c>
      <c r="E243" s="39" t="s">
        <v>112</v>
      </c>
      <c r="F243" s="40" t="s">
        <v>141</v>
      </c>
      <c r="G243" s="43"/>
      <c r="H243" s="36" t="s">
        <v>104</v>
      </c>
      <c r="I243" s="67"/>
      <c r="J243" s="36" t="s">
        <v>105</v>
      </c>
      <c r="K243" s="100">
        <f>VLOOKUP(F243,'Amount Seed Planted_variables'!$A$3:$I$74,2,0)</f>
        <v>375000</v>
      </c>
      <c r="L243" s="100">
        <f>VLOOKUP(F243,'Amount Seed Planted_variables'!$A$3:$I$74,3,0)</f>
        <v>450000</v>
      </c>
      <c r="M243" s="36">
        <f t="shared" si="95"/>
        <v>0</v>
      </c>
      <c r="N243" s="35">
        <f t="shared" si="96"/>
        <v>0</v>
      </c>
      <c r="O243" s="101">
        <v>225</v>
      </c>
      <c r="P243" s="93">
        <f>VLOOKUP(F243,'Amount Seed Planted_variables'!$A$3:$I$74,4,0)</f>
        <v>2250000</v>
      </c>
      <c r="Q243" s="93">
        <f>VLOOKUP(F243,'Amount Seed Planted_variables'!$A$3:$I$74,7,0)</f>
        <v>80</v>
      </c>
      <c r="R243" s="93">
        <f>VLOOKUP(F243,'Amount Seed Planted_variables'!$A$3:$I$74,8,0)</f>
        <v>180000000</v>
      </c>
      <c r="S243" s="87" t="str">
        <f t="shared" si="92"/>
        <v>NA</v>
      </c>
      <c r="T243" s="35">
        <v>10</v>
      </c>
      <c r="U243" s="35">
        <v>30</v>
      </c>
      <c r="V243" s="41">
        <v>349</v>
      </c>
      <c r="W243" s="35">
        <v>51.2</v>
      </c>
      <c r="X243" s="35">
        <v>42.2</v>
      </c>
      <c r="Y243" s="41">
        <v>1.2</v>
      </c>
      <c r="Z243" s="35">
        <f t="shared" si="112"/>
        <v>0.12</v>
      </c>
      <c r="AA243" s="42">
        <f t="shared" si="97"/>
        <v>0</v>
      </c>
      <c r="AB243" s="37">
        <f t="shared" si="98"/>
        <v>0</v>
      </c>
      <c r="AC243" s="37">
        <f t="shared" si="99"/>
        <v>0</v>
      </c>
      <c r="AD243" s="42" t="e">
        <f>VALUE(TEXT(((AA243*'TOX and EXPO INPUTS'!$F$13)/'TOX and EXPO INPUTS'!$E$27),"0.00E+00"))</f>
        <v>#DIV/0!</v>
      </c>
      <c r="AE243" s="37" t="e">
        <f>VALUE(TEXT(((AB243*'TOX and EXPO INPUTS'!$F$13)/'TOX and EXPO INPUTS'!$E$27),"0.00E+00"))</f>
        <v>#DIV/0!</v>
      </c>
      <c r="AF243" s="37" t="e">
        <f>VALUE(TEXT(((AC243*'TOX and EXPO INPUTS'!$F$13)/'TOX and EXPO INPUTS'!$E$27),"0.00E+00"))</f>
        <v>#DIV/0!</v>
      </c>
      <c r="AG243" s="42" t="e">
        <f>IF($E243="ST",VALUE(TEXT(('TOX and EXPO INPUTS'!$F$7/AD243),"0.0E+00")),IF($E243="IT",VALUE(TEXT(('TOX and EXPO INPUTS'!$F$10/AD243),"0.0E+00"))))</f>
        <v>#DIV/0!</v>
      </c>
      <c r="AH243" s="37" t="e">
        <f>IF($E243="ST",VALUE(TEXT(('TOX and EXPO INPUTS'!$F$7/AE243),"0.0E+00")),IF($E243="IT",VALUE(TEXT(('TOX and EXPO INPUTS'!$F$10/AE243),"0.0E+00"))))</f>
        <v>#DIV/0!</v>
      </c>
      <c r="AI243" s="37" t="e">
        <f>IF($E243="ST",VALUE(TEXT(('TOX and EXPO INPUTS'!$F$7/AF243),"0.0E+00")),IF($E243="IT",VALUE(TEXT(('TOX and EXPO INPUTS'!$F$10/AF243),"0.0E+00"))))</f>
        <v>#DIV/0!</v>
      </c>
      <c r="AJ243" s="42">
        <f t="shared" si="93"/>
        <v>0</v>
      </c>
      <c r="AK243" s="37">
        <f t="shared" si="94"/>
        <v>0</v>
      </c>
      <c r="AL243" s="42" t="e">
        <f>VALUE(TEXT(((AJ243*'TOX and EXPO INPUTS'!$F$21)/'TOX and EXPO INPUTS'!$E$29),"0.00E+00"))</f>
        <v>#DIV/0!</v>
      </c>
      <c r="AM243" s="37" t="e">
        <f>VALUE(TEXT(((AK243*'TOX and EXPO INPUTS'!$F$21)/'TOX and EXPO INPUTS'!$E$29),"0.00E+00"))</f>
        <v>#DIV/0!</v>
      </c>
      <c r="AN243" s="42" t="e">
        <f>IF($E243="ST",VALUE(TEXT(('TOX and EXPO INPUTS'!$F$15/AL243),"0.0E+00")),IF($E243="IT",VALUE(TEXT(('TOX and EXPO INPUTS'!$F$18/AL243),"0.0E+00"))))</f>
        <v>#DIV/0!</v>
      </c>
      <c r="AO243" s="37" t="e">
        <f>IF($E243="ST",VALUE(TEXT(('TOX and EXPO INPUTS'!$F$15/AM243),"0.0E+00")),IF($E243="IT",VALUE(TEXT(('TOX and EXPO INPUTS'!$F$18/AM243),"0.0E+00"))))</f>
        <v>#DIV/0!</v>
      </c>
      <c r="AP243" s="42" t="e">
        <f t="shared" si="100"/>
        <v>#DIV/0!</v>
      </c>
      <c r="AQ243" s="37" t="e">
        <f t="shared" si="101"/>
        <v>#DIV/0!</v>
      </c>
      <c r="AR243" s="37" t="e">
        <f t="shared" si="102"/>
        <v>#DIV/0!</v>
      </c>
      <c r="AS243" s="37" t="e">
        <f t="shared" si="103"/>
        <v>#DIV/0!</v>
      </c>
      <c r="AT243" s="37" t="e">
        <f t="shared" si="104"/>
        <v>#DIV/0!</v>
      </c>
      <c r="AU243" s="37" t="e">
        <f t="shared" si="105"/>
        <v>#DIV/0!</v>
      </c>
      <c r="AV243" s="42" t="e">
        <f t="shared" si="106"/>
        <v>#DIV/0!</v>
      </c>
      <c r="AW243" s="37" t="e">
        <f t="shared" si="107"/>
        <v>#DIV/0!</v>
      </c>
      <c r="AX243" s="37" t="e">
        <f t="shared" si="108"/>
        <v>#DIV/0!</v>
      </c>
      <c r="AY243" s="37" t="e">
        <f t="shared" si="109"/>
        <v>#DIV/0!</v>
      </c>
      <c r="AZ243" s="37" t="e">
        <f t="shared" si="110"/>
        <v>#DIV/0!</v>
      </c>
      <c r="BA243" s="37" t="e">
        <f t="shared" si="111"/>
        <v>#DIV/0!</v>
      </c>
      <c r="BB243" s="42" t="e">
        <f>IF($E243="ST",VALUE(TEXT((1/(('TOX and EXPO INPUTS'!$F$9/AG243)+('TOX and EXPO INPUTS'!$F$17/AN243))),"0.0E+00")),IF($E243="IT",VALUE(TEXT((1/(('TOX and EXPO INPUTS'!$F$12/AG243)+('TOX and EXPO INPUTS'!$F$20/AN243))),"0.0E+00"))))</f>
        <v>#DIV/0!</v>
      </c>
      <c r="BC243" s="37" t="e">
        <f>IF($E243="ST",VALUE(TEXT((1/(('TOX and EXPO INPUTS'!$F$9/AH243)+('TOX and EXPO INPUTS'!$F$17/AN243))),"0.0E+00")),IF($E243="IT",VALUE(TEXT((1/(('TOX and EXPO INPUTS'!$F$12/AH243)+('TOX and EXPO INPUTS'!$F$20/AN243))),"0.0E+00"))))</f>
        <v>#DIV/0!</v>
      </c>
      <c r="BD243" s="37" t="e">
        <f>IF($E243="ST",VALUE(TEXT((1/(('TOX and EXPO INPUTS'!$F$9/AI243)+('TOX and EXPO INPUTS'!$F$17/AN243))),"0.0E+00")),IF($E243="IT",VALUE(TEXT((1/(('TOX and EXPO INPUTS'!$F$12/AI243)+('TOX and EXPO INPUTS'!$F$20/AN243))),"0.0E+00"))))</f>
        <v>#DIV/0!</v>
      </c>
      <c r="BE243" s="37" t="e">
        <f>IF($E243="ST",VALUE(TEXT((1/(('TOX and EXPO INPUTS'!$F$9/AG243)+('TOX and EXPO INPUTS'!$F$17/AO243))),"0.0E+00")),IF($E243="IT",VALUE(TEXT((1/(('TOX and EXPO INPUTS'!$F$12/AG243)+('TOX and EXPO INPUTS'!$F$20/AO243))),"0.0E+00"))))</f>
        <v>#DIV/0!</v>
      </c>
      <c r="BF243" s="37" t="e">
        <f>IF($E243="ST",VALUE(TEXT((1/(('TOX and EXPO INPUTS'!$F$9/AH243)+('TOX and EXPO INPUTS'!$F$17/AO243))),"0.0E+00")),IF($E243="IT",VALUE(TEXT((1/(('TOX and EXPO INPUTS'!$F$12/AH243)+('TOX and EXPO INPUTS'!$F$20/AO243))),"0.0E+00"))))</f>
        <v>#DIV/0!</v>
      </c>
      <c r="BG243" s="37" t="e">
        <f>IF($E243="ST",VALUE(TEXT((1/(('TOX and EXPO INPUTS'!$F$9/AI243)+('TOX and EXPO INPUTS'!$F$17/AO243))),"0.0E+00")),IF($E243="IT",VALUE(TEXT((1/(('TOX and EXPO INPUTS'!$F$12/AI243)+('TOX and EXPO INPUTS'!$F$20/AO243))),"0.0E+00"))))</f>
        <v>#DIV/0!</v>
      </c>
      <c r="BH243" s="42" t="e">
        <f>VALUE(TEXT((AD243*$T243/365*'TOX and EXPO INPUTS'!$E$33/'TOX and EXPO INPUTS'!$E$34),"0.00E+00"))</f>
        <v>#DIV/0!</v>
      </c>
      <c r="BI243" s="37" t="e">
        <f>VALUE(TEXT((AE243*$T243/365*'TOX and EXPO INPUTS'!$E$33/'TOX and EXPO INPUTS'!$E$34),"0.00E+00"))</f>
        <v>#DIV/0!</v>
      </c>
      <c r="BJ243" s="37" t="e">
        <f>VALUE(TEXT((AF243*$T243/365*'TOX and EXPO INPUTS'!$E$33/'TOX and EXPO INPUTS'!$E$34),"0.00E+00"))</f>
        <v>#DIV/0!</v>
      </c>
      <c r="BK243" s="42" t="e">
        <f>VALUE(TEXT((AD243*$U243/365*'TOX and EXPO INPUTS'!$E$33/'TOX and EXPO INPUTS'!$E$34),"0.00E+00"))</f>
        <v>#DIV/0!</v>
      </c>
      <c r="BL243" s="37" t="e">
        <f>VALUE(TEXT((AE243*$U243/365*'TOX and EXPO INPUTS'!$E$33/'TOX and EXPO INPUTS'!$E$34),"0.00E+00"))</f>
        <v>#DIV/0!</v>
      </c>
      <c r="BM243" s="37" t="e">
        <f>VALUE(TEXT((AF243*$U243/365*'TOX and EXPO INPUTS'!$E$33/'TOX and EXPO INPUTS'!$E$34),"0.00E+00"))</f>
        <v>#DIV/0!</v>
      </c>
      <c r="BN243" s="42" t="e">
        <f>VALUE(TEXT((AL243*$T243/365*'TOX and EXPO INPUTS'!$E$33/'TOX and EXPO INPUTS'!$E$34),"0.00E+00"))</f>
        <v>#DIV/0!</v>
      </c>
      <c r="BO243" s="37" t="e">
        <f>VALUE(TEXT((AM243*$T243/365*'TOX and EXPO INPUTS'!$E$33/'TOX and EXPO INPUTS'!$E$34),"0.00E+00"))</f>
        <v>#DIV/0!</v>
      </c>
      <c r="BP243" s="42" t="e">
        <f>VALUE(TEXT((AL243*$U243/365*'TOX and EXPO INPUTS'!$E$33/'TOX and EXPO INPUTS'!$E$34),"0.00E+00"))</f>
        <v>#DIV/0!</v>
      </c>
      <c r="BQ243" s="37" t="e">
        <f>VALUE(TEXT((AM243*$U243/365*'TOX and EXPO INPUTS'!$E$33/'TOX and EXPO INPUTS'!$E$34),"0.00E+00"))</f>
        <v>#DIV/0!</v>
      </c>
      <c r="BR243" s="42" t="e">
        <f>VALUE(TEXT((AP243*$T243/365*'TOX and EXPO INPUTS'!$E$33/'TOX and EXPO INPUTS'!$E$34),"0.00E+00"))</f>
        <v>#DIV/0!</v>
      </c>
      <c r="BS243" s="37" t="e">
        <f>VALUE(TEXT((AQ243*$T243/365*'TOX and EXPO INPUTS'!$E$33/'TOX and EXPO INPUTS'!$E$34),"0.00E+00"))</f>
        <v>#DIV/0!</v>
      </c>
      <c r="BT243" s="37" t="e">
        <f>VALUE(TEXT((AR243*$T243/365*'TOX and EXPO INPUTS'!$E$33/'TOX and EXPO INPUTS'!$E$34),"0.00E+00"))</f>
        <v>#DIV/0!</v>
      </c>
      <c r="BU243" s="37" t="e">
        <f>VALUE(TEXT((AS243*$T243/365*'TOX and EXPO INPUTS'!$E$33/'TOX and EXPO INPUTS'!$E$34),"0.00E+00"))</f>
        <v>#DIV/0!</v>
      </c>
      <c r="BV243" s="37" t="e">
        <f>VALUE(TEXT((AT243*$T243/365*'TOX and EXPO INPUTS'!$E$33/'TOX and EXPO INPUTS'!$E$34),"0.00E+00"))</f>
        <v>#DIV/0!</v>
      </c>
      <c r="BW243" s="37" t="e">
        <f>VALUE(TEXT((AU243*$T243/365*'TOX and EXPO INPUTS'!$E$33/'TOX and EXPO INPUTS'!$E$34),"0.00E+00"))</f>
        <v>#DIV/0!</v>
      </c>
      <c r="BX243" s="42" t="e">
        <f>VALUE(TEXT((AP243*$U243/365*'TOX and EXPO INPUTS'!$E$33/'TOX and EXPO INPUTS'!$E$34),"0.00E+00"))</f>
        <v>#DIV/0!</v>
      </c>
      <c r="BY243" s="37" t="e">
        <f>VALUE(TEXT((AQ243*$U243/365*'TOX and EXPO INPUTS'!$E$33/'TOX and EXPO INPUTS'!$E$34),"0.00E+00"))</f>
        <v>#DIV/0!</v>
      </c>
      <c r="BZ243" s="37" t="e">
        <f>VALUE(TEXT((AR243*$U243/365*'TOX and EXPO INPUTS'!$E$33/'TOX and EXPO INPUTS'!$E$34),"0.00E+00"))</f>
        <v>#DIV/0!</v>
      </c>
      <c r="CA243" s="37" t="e">
        <f>VALUE(TEXT((AS243*$U243/365*'TOX and EXPO INPUTS'!$E$33/'TOX and EXPO INPUTS'!$E$34),"0.00E+00"))</f>
        <v>#DIV/0!</v>
      </c>
      <c r="CB243" s="37" t="e">
        <f>VALUE(TEXT((AT243*$U243/365*'TOX and EXPO INPUTS'!$E$33/'TOX and EXPO INPUTS'!$E$34),"0.00E+00"))</f>
        <v>#DIV/0!</v>
      </c>
      <c r="CC243" s="37" t="e">
        <f>VALUE(TEXT((AU243*$U243/365*'TOX and EXPO INPUTS'!$E$33/'TOX and EXPO INPUTS'!$E$34),"0.00E+00"))</f>
        <v>#DIV/0!</v>
      </c>
      <c r="CD243" s="58" t="e">
        <f>VALUE(TEXT((BR243*'TOX and EXPO INPUTS'!$F$23),"0.00E+00"))</f>
        <v>#DIV/0!</v>
      </c>
      <c r="CE243" s="57" t="e">
        <f>VALUE(TEXT((BS243*'TOX and EXPO INPUTS'!$F$23),"0.00E+00"))</f>
        <v>#DIV/0!</v>
      </c>
      <c r="CF243" s="57" t="e">
        <f>VALUE(TEXT((BT243*'TOX and EXPO INPUTS'!$F$23),"0.00E+00"))</f>
        <v>#DIV/0!</v>
      </c>
      <c r="CG243" s="57" t="e">
        <f>VALUE(TEXT((BU243*'TOX and EXPO INPUTS'!$F$23),"0.00E+00"))</f>
        <v>#DIV/0!</v>
      </c>
      <c r="CH243" s="57" t="e">
        <f>VALUE(TEXT((BV243*'TOX and EXPO INPUTS'!$F$23),"0.00E+00"))</f>
        <v>#DIV/0!</v>
      </c>
      <c r="CI243" s="57" t="e">
        <f>VALUE(TEXT((BW243*'TOX and EXPO INPUTS'!$F$23),"0.00E+00"))</f>
        <v>#DIV/0!</v>
      </c>
      <c r="CJ243" s="58" t="e">
        <f>VALUE(TEXT((BX243*'TOX and EXPO INPUTS'!$F$23),"0.00E+00"))</f>
        <v>#DIV/0!</v>
      </c>
      <c r="CK243" s="57" t="e">
        <f>VALUE(TEXT((BY243*'TOX and EXPO INPUTS'!$F$23),"0.00E+00"))</f>
        <v>#DIV/0!</v>
      </c>
      <c r="CL243" s="57" t="e">
        <f>VALUE(TEXT((BZ243*'TOX and EXPO INPUTS'!$F$23),"0.00E+00"))</f>
        <v>#DIV/0!</v>
      </c>
      <c r="CM243" s="57" t="e">
        <f>VALUE(TEXT((CA243*'TOX and EXPO INPUTS'!$F$23),"0.00E+00"))</f>
        <v>#DIV/0!</v>
      </c>
      <c r="CN243" s="57" t="e">
        <f>VALUE(TEXT((CB243*'TOX and EXPO INPUTS'!$F$23),"0.00E+00"))</f>
        <v>#DIV/0!</v>
      </c>
      <c r="CO243" s="57" t="e">
        <f>VALUE(TEXT((CC243*'TOX and EXPO INPUTS'!$F$23),"0.00E+00"))</f>
        <v>#DIV/0!</v>
      </c>
      <c r="CP243" s="38" t="s">
        <v>106</v>
      </c>
      <c r="CQ243" s="34" t="s">
        <v>107</v>
      </c>
      <c r="CR243" s="34" t="s">
        <v>108</v>
      </c>
      <c r="CS243" s="39" t="s">
        <v>109</v>
      </c>
    </row>
    <row r="244" spans="1:97" ht="48" customHeight="1" x14ac:dyDescent="0.25">
      <c r="A244" s="34" t="s">
        <v>98</v>
      </c>
      <c r="B244" s="34" t="s">
        <v>99</v>
      </c>
      <c r="C244" s="34" t="s">
        <v>115</v>
      </c>
      <c r="D244" s="34" t="s">
        <v>110</v>
      </c>
      <c r="E244" s="39" t="s">
        <v>112</v>
      </c>
      <c r="F244" s="40" t="s">
        <v>141</v>
      </c>
      <c r="G244" s="43"/>
      <c r="H244" s="36" t="s">
        <v>104</v>
      </c>
      <c r="I244" s="67"/>
      <c r="J244" s="36" t="s">
        <v>105</v>
      </c>
      <c r="K244" s="100">
        <f>VLOOKUP(F244,'Amount Seed Planted_variables'!$A$3:$I$74,2,0)</f>
        <v>375000</v>
      </c>
      <c r="L244" s="100">
        <f>VLOOKUP(F244,'Amount Seed Planted_variables'!$A$3:$I$74,3,0)</f>
        <v>450000</v>
      </c>
      <c r="M244" s="36">
        <f t="shared" si="95"/>
        <v>0</v>
      </c>
      <c r="N244" s="35">
        <f t="shared" si="96"/>
        <v>0</v>
      </c>
      <c r="O244" s="101">
        <v>225</v>
      </c>
      <c r="P244" s="93">
        <f>VLOOKUP(F244,'Amount Seed Planted_variables'!$A$3:$I$74,4,0)</f>
        <v>2250000</v>
      </c>
      <c r="Q244" s="93">
        <f>VLOOKUP(F244,'Amount Seed Planted_variables'!$A$3:$I$74,7,0)</f>
        <v>80</v>
      </c>
      <c r="R244" s="93">
        <f>VLOOKUP(F244,'Amount Seed Planted_variables'!$A$3:$I$74,8,0)</f>
        <v>180000000</v>
      </c>
      <c r="S244" s="87" t="str">
        <f t="shared" si="92"/>
        <v>NA</v>
      </c>
      <c r="T244" s="35">
        <v>10</v>
      </c>
      <c r="U244" s="35">
        <v>30</v>
      </c>
      <c r="V244" s="41">
        <v>68</v>
      </c>
      <c r="W244" s="35">
        <v>16.899999999999999</v>
      </c>
      <c r="X244" s="35">
        <v>13.1</v>
      </c>
      <c r="Y244" s="41">
        <v>3.6</v>
      </c>
      <c r="Z244" s="35">
        <f t="shared" si="112"/>
        <v>0.36000000000000004</v>
      </c>
      <c r="AA244" s="42">
        <f t="shared" si="97"/>
        <v>0</v>
      </c>
      <c r="AB244" s="37">
        <f t="shared" si="98"/>
        <v>0</v>
      </c>
      <c r="AC244" s="37">
        <f t="shared" si="99"/>
        <v>0</v>
      </c>
      <c r="AD244" s="42" t="e">
        <f>VALUE(TEXT(((AA244*'TOX and EXPO INPUTS'!$F$13)/'TOX and EXPO INPUTS'!$E$27),"0.00E+00"))</f>
        <v>#DIV/0!</v>
      </c>
      <c r="AE244" s="37" t="e">
        <f>VALUE(TEXT(((AB244*'TOX and EXPO INPUTS'!$F$13)/'TOX and EXPO INPUTS'!$E$27),"0.00E+00"))</f>
        <v>#DIV/0!</v>
      </c>
      <c r="AF244" s="37" t="e">
        <f>VALUE(TEXT(((AC244*'TOX and EXPO INPUTS'!$F$13)/'TOX and EXPO INPUTS'!$E$27),"0.00E+00"))</f>
        <v>#DIV/0!</v>
      </c>
      <c r="AG244" s="42" t="e">
        <f>IF($E244="ST",VALUE(TEXT(('TOX and EXPO INPUTS'!$F$7/AD244),"0.0E+00")),IF($E244="IT",VALUE(TEXT(('TOX and EXPO INPUTS'!$F$10/AD244),"0.0E+00"))))</f>
        <v>#DIV/0!</v>
      </c>
      <c r="AH244" s="37" t="e">
        <f>IF($E244="ST",VALUE(TEXT(('TOX and EXPO INPUTS'!$F$7/AE244),"0.0E+00")),IF($E244="IT",VALUE(TEXT(('TOX and EXPO INPUTS'!$F$10/AE244),"0.0E+00"))))</f>
        <v>#DIV/0!</v>
      </c>
      <c r="AI244" s="37" t="e">
        <f>IF($E244="ST",VALUE(TEXT(('TOX and EXPO INPUTS'!$F$7/AF244),"0.0E+00")),IF($E244="IT",VALUE(TEXT(('TOX and EXPO INPUTS'!$F$10/AF244),"0.0E+00"))))</f>
        <v>#DIV/0!</v>
      </c>
      <c r="AJ244" s="42">
        <f t="shared" si="93"/>
        <v>0</v>
      </c>
      <c r="AK244" s="37">
        <f t="shared" si="94"/>
        <v>0</v>
      </c>
      <c r="AL244" s="42" t="e">
        <f>VALUE(TEXT(((AJ244*'TOX and EXPO INPUTS'!$F$21)/'TOX and EXPO INPUTS'!$E$29),"0.00E+00"))</f>
        <v>#DIV/0!</v>
      </c>
      <c r="AM244" s="37" t="e">
        <f>VALUE(TEXT(((AK244*'TOX and EXPO INPUTS'!$F$21)/'TOX and EXPO INPUTS'!$E$29),"0.00E+00"))</f>
        <v>#DIV/0!</v>
      </c>
      <c r="AN244" s="42" t="e">
        <f>IF($E244="ST",VALUE(TEXT(('TOX and EXPO INPUTS'!$F$15/AL244),"0.0E+00")),IF($E244="IT",VALUE(TEXT(('TOX and EXPO INPUTS'!$F$18/AL244),"0.0E+00"))))</f>
        <v>#DIV/0!</v>
      </c>
      <c r="AO244" s="37" t="e">
        <f>IF($E244="ST",VALUE(TEXT(('TOX and EXPO INPUTS'!$F$15/AM244),"0.0E+00")),IF($E244="IT",VALUE(TEXT(('TOX and EXPO INPUTS'!$F$18/AM244),"0.0E+00"))))</f>
        <v>#DIV/0!</v>
      </c>
      <c r="AP244" s="42" t="e">
        <f t="shared" si="100"/>
        <v>#DIV/0!</v>
      </c>
      <c r="AQ244" s="37" t="e">
        <f t="shared" si="101"/>
        <v>#DIV/0!</v>
      </c>
      <c r="AR244" s="37" t="e">
        <f t="shared" si="102"/>
        <v>#DIV/0!</v>
      </c>
      <c r="AS244" s="37" t="e">
        <f t="shared" si="103"/>
        <v>#DIV/0!</v>
      </c>
      <c r="AT244" s="37" t="e">
        <f t="shared" si="104"/>
        <v>#DIV/0!</v>
      </c>
      <c r="AU244" s="37" t="e">
        <f t="shared" si="105"/>
        <v>#DIV/0!</v>
      </c>
      <c r="AV244" s="42" t="e">
        <f t="shared" si="106"/>
        <v>#DIV/0!</v>
      </c>
      <c r="AW244" s="37" t="e">
        <f t="shared" si="107"/>
        <v>#DIV/0!</v>
      </c>
      <c r="AX244" s="37" t="e">
        <f t="shared" si="108"/>
        <v>#DIV/0!</v>
      </c>
      <c r="AY244" s="37" t="e">
        <f t="shared" si="109"/>
        <v>#DIV/0!</v>
      </c>
      <c r="AZ244" s="37" t="e">
        <f t="shared" si="110"/>
        <v>#DIV/0!</v>
      </c>
      <c r="BA244" s="37" t="e">
        <f t="shared" si="111"/>
        <v>#DIV/0!</v>
      </c>
      <c r="BB244" s="42" t="e">
        <f>IF($E244="ST",VALUE(TEXT((1/(('TOX and EXPO INPUTS'!$F$9/AG244)+('TOX and EXPO INPUTS'!$F$17/AN244))),"0.0E+00")),IF($E244="IT",VALUE(TEXT((1/(('TOX and EXPO INPUTS'!$F$12/AG244)+('TOX and EXPO INPUTS'!$F$20/AN244))),"0.0E+00"))))</f>
        <v>#DIV/0!</v>
      </c>
      <c r="BC244" s="37" t="e">
        <f>IF($E244="ST",VALUE(TEXT((1/(('TOX and EXPO INPUTS'!$F$9/AH244)+('TOX and EXPO INPUTS'!$F$17/AN244))),"0.0E+00")),IF($E244="IT",VALUE(TEXT((1/(('TOX and EXPO INPUTS'!$F$12/AH244)+('TOX and EXPO INPUTS'!$F$20/AN244))),"0.0E+00"))))</f>
        <v>#DIV/0!</v>
      </c>
      <c r="BD244" s="37" t="e">
        <f>IF($E244="ST",VALUE(TEXT((1/(('TOX and EXPO INPUTS'!$F$9/AI244)+('TOX and EXPO INPUTS'!$F$17/AN244))),"0.0E+00")),IF($E244="IT",VALUE(TEXT((1/(('TOX and EXPO INPUTS'!$F$12/AI244)+('TOX and EXPO INPUTS'!$F$20/AN244))),"0.0E+00"))))</f>
        <v>#DIV/0!</v>
      </c>
      <c r="BE244" s="37" t="e">
        <f>IF($E244="ST",VALUE(TEXT((1/(('TOX and EXPO INPUTS'!$F$9/AG244)+('TOX and EXPO INPUTS'!$F$17/AO244))),"0.0E+00")),IF($E244="IT",VALUE(TEXT((1/(('TOX and EXPO INPUTS'!$F$12/AG244)+('TOX and EXPO INPUTS'!$F$20/AO244))),"0.0E+00"))))</f>
        <v>#DIV/0!</v>
      </c>
      <c r="BF244" s="37" t="e">
        <f>IF($E244="ST",VALUE(TEXT((1/(('TOX and EXPO INPUTS'!$F$9/AH244)+('TOX and EXPO INPUTS'!$F$17/AO244))),"0.0E+00")),IF($E244="IT",VALUE(TEXT((1/(('TOX and EXPO INPUTS'!$F$12/AH244)+('TOX and EXPO INPUTS'!$F$20/AO244))),"0.0E+00"))))</f>
        <v>#DIV/0!</v>
      </c>
      <c r="BG244" s="37" t="e">
        <f>IF($E244="ST",VALUE(TEXT((1/(('TOX and EXPO INPUTS'!$F$9/AI244)+('TOX and EXPO INPUTS'!$F$17/AO244))),"0.0E+00")),IF($E244="IT",VALUE(TEXT((1/(('TOX and EXPO INPUTS'!$F$12/AI244)+('TOX and EXPO INPUTS'!$F$20/AO244))),"0.0E+00"))))</f>
        <v>#DIV/0!</v>
      </c>
      <c r="BH244" s="42" t="e">
        <f>VALUE(TEXT((AD244*$T244/365*'TOX and EXPO INPUTS'!$E$33/'TOX and EXPO INPUTS'!$E$34),"0.00E+00"))</f>
        <v>#DIV/0!</v>
      </c>
      <c r="BI244" s="37" t="e">
        <f>VALUE(TEXT((AE244*$T244/365*'TOX and EXPO INPUTS'!$E$33/'TOX and EXPO INPUTS'!$E$34),"0.00E+00"))</f>
        <v>#DIV/0!</v>
      </c>
      <c r="BJ244" s="37" t="e">
        <f>VALUE(TEXT((AF244*$T244/365*'TOX and EXPO INPUTS'!$E$33/'TOX and EXPO INPUTS'!$E$34),"0.00E+00"))</f>
        <v>#DIV/0!</v>
      </c>
      <c r="BK244" s="42" t="e">
        <f>VALUE(TEXT((AD244*$U244/365*'TOX and EXPO INPUTS'!$E$33/'TOX and EXPO INPUTS'!$E$34),"0.00E+00"))</f>
        <v>#DIV/0!</v>
      </c>
      <c r="BL244" s="37" t="e">
        <f>VALUE(TEXT((AE244*$U244/365*'TOX and EXPO INPUTS'!$E$33/'TOX and EXPO INPUTS'!$E$34),"0.00E+00"))</f>
        <v>#DIV/0!</v>
      </c>
      <c r="BM244" s="37" t="e">
        <f>VALUE(TEXT((AF244*$U244/365*'TOX and EXPO INPUTS'!$E$33/'TOX and EXPO INPUTS'!$E$34),"0.00E+00"))</f>
        <v>#DIV/0!</v>
      </c>
      <c r="BN244" s="42" t="e">
        <f>VALUE(TEXT((AL244*$T244/365*'TOX and EXPO INPUTS'!$E$33/'TOX and EXPO INPUTS'!$E$34),"0.00E+00"))</f>
        <v>#DIV/0!</v>
      </c>
      <c r="BO244" s="37" t="e">
        <f>VALUE(TEXT((AM244*$T244/365*'TOX and EXPO INPUTS'!$E$33/'TOX and EXPO INPUTS'!$E$34),"0.00E+00"))</f>
        <v>#DIV/0!</v>
      </c>
      <c r="BP244" s="42" t="e">
        <f>VALUE(TEXT((AL244*$U244/365*'TOX and EXPO INPUTS'!$E$33/'TOX and EXPO INPUTS'!$E$34),"0.00E+00"))</f>
        <v>#DIV/0!</v>
      </c>
      <c r="BQ244" s="37" t="e">
        <f>VALUE(TEXT((AM244*$U244/365*'TOX and EXPO INPUTS'!$E$33/'TOX and EXPO INPUTS'!$E$34),"0.00E+00"))</f>
        <v>#DIV/0!</v>
      </c>
      <c r="BR244" s="42" t="e">
        <f>VALUE(TEXT((AP244*$T244/365*'TOX and EXPO INPUTS'!$E$33/'TOX and EXPO INPUTS'!$E$34),"0.00E+00"))</f>
        <v>#DIV/0!</v>
      </c>
      <c r="BS244" s="37" t="e">
        <f>VALUE(TEXT((AQ244*$T244/365*'TOX and EXPO INPUTS'!$E$33/'TOX and EXPO INPUTS'!$E$34),"0.00E+00"))</f>
        <v>#DIV/0!</v>
      </c>
      <c r="BT244" s="37" t="e">
        <f>VALUE(TEXT((AR244*$T244/365*'TOX and EXPO INPUTS'!$E$33/'TOX and EXPO INPUTS'!$E$34),"0.00E+00"))</f>
        <v>#DIV/0!</v>
      </c>
      <c r="BU244" s="37" t="e">
        <f>VALUE(TEXT((AS244*$T244/365*'TOX and EXPO INPUTS'!$E$33/'TOX and EXPO INPUTS'!$E$34),"0.00E+00"))</f>
        <v>#DIV/0!</v>
      </c>
      <c r="BV244" s="37" t="e">
        <f>VALUE(TEXT((AT244*$T244/365*'TOX and EXPO INPUTS'!$E$33/'TOX and EXPO INPUTS'!$E$34),"0.00E+00"))</f>
        <v>#DIV/0!</v>
      </c>
      <c r="BW244" s="37" t="e">
        <f>VALUE(TEXT((AU244*$T244/365*'TOX and EXPO INPUTS'!$E$33/'TOX and EXPO INPUTS'!$E$34),"0.00E+00"))</f>
        <v>#DIV/0!</v>
      </c>
      <c r="BX244" s="42" t="e">
        <f>VALUE(TEXT((AP244*$U244/365*'TOX and EXPO INPUTS'!$E$33/'TOX and EXPO INPUTS'!$E$34),"0.00E+00"))</f>
        <v>#DIV/0!</v>
      </c>
      <c r="BY244" s="37" t="e">
        <f>VALUE(TEXT((AQ244*$U244/365*'TOX and EXPO INPUTS'!$E$33/'TOX and EXPO INPUTS'!$E$34),"0.00E+00"))</f>
        <v>#DIV/0!</v>
      </c>
      <c r="BZ244" s="37" t="e">
        <f>VALUE(TEXT((AR244*$U244/365*'TOX and EXPO INPUTS'!$E$33/'TOX and EXPO INPUTS'!$E$34),"0.00E+00"))</f>
        <v>#DIV/0!</v>
      </c>
      <c r="CA244" s="37" t="e">
        <f>VALUE(TEXT((AS244*$U244/365*'TOX and EXPO INPUTS'!$E$33/'TOX and EXPO INPUTS'!$E$34),"0.00E+00"))</f>
        <v>#DIV/0!</v>
      </c>
      <c r="CB244" s="37" t="e">
        <f>VALUE(TEXT((AT244*$U244/365*'TOX and EXPO INPUTS'!$E$33/'TOX and EXPO INPUTS'!$E$34),"0.00E+00"))</f>
        <v>#DIV/0!</v>
      </c>
      <c r="CC244" s="37" t="e">
        <f>VALUE(TEXT((AU244*$U244/365*'TOX and EXPO INPUTS'!$E$33/'TOX and EXPO INPUTS'!$E$34),"0.00E+00"))</f>
        <v>#DIV/0!</v>
      </c>
      <c r="CD244" s="58" t="e">
        <f>VALUE(TEXT((BR244*'TOX and EXPO INPUTS'!$F$23),"0.00E+00"))</f>
        <v>#DIV/0!</v>
      </c>
      <c r="CE244" s="57" t="e">
        <f>VALUE(TEXT((BS244*'TOX and EXPO INPUTS'!$F$23),"0.00E+00"))</f>
        <v>#DIV/0!</v>
      </c>
      <c r="CF244" s="57" t="e">
        <f>VALUE(TEXT((BT244*'TOX and EXPO INPUTS'!$F$23),"0.00E+00"))</f>
        <v>#DIV/0!</v>
      </c>
      <c r="CG244" s="57" t="e">
        <f>VALUE(TEXT((BU244*'TOX and EXPO INPUTS'!$F$23),"0.00E+00"))</f>
        <v>#DIV/0!</v>
      </c>
      <c r="CH244" s="57" t="e">
        <f>VALUE(TEXT((BV244*'TOX and EXPO INPUTS'!$F$23),"0.00E+00"))</f>
        <v>#DIV/0!</v>
      </c>
      <c r="CI244" s="57" t="e">
        <f>VALUE(TEXT((BW244*'TOX and EXPO INPUTS'!$F$23),"0.00E+00"))</f>
        <v>#DIV/0!</v>
      </c>
      <c r="CJ244" s="58" t="e">
        <f>VALUE(TEXT((BX244*'TOX and EXPO INPUTS'!$F$23),"0.00E+00"))</f>
        <v>#DIV/0!</v>
      </c>
      <c r="CK244" s="57" t="e">
        <f>VALUE(TEXT((BY244*'TOX and EXPO INPUTS'!$F$23),"0.00E+00"))</f>
        <v>#DIV/0!</v>
      </c>
      <c r="CL244" s="57" t="e">
        <f>VALUE(TEXT((BZ244*'TOX and EXPO INPUTS'!$F$23),"0.00E+00"))</f>
        <v>#DIV/0!</v>
      </c>
      <c r="CM244" s="57" t="e">
        <f>VALUE(TEXT((CA244*'TOX and EXPO INPUTS'!$F$23),"0.00E+00"))</f>
        <v>#DIV/0!</v>
      </c>
      <c r="CN244" s="57" t="e">
        <f>VALUE(TEXT((CB244*'TOX and EXPO INPUTS'!$F$23),"0.00E+00"))</f>
        <v>#DIV/0!</v>
      </c>
      <c r="CO244" s="57" t="e">
        <f>VALUE(TEXT((CC244*'TOX and EXPO INPUTS'!$F$23),"0.00E+00"))</f>
        <v>#DIV/0!</v>
      </c>
      <c r="CP244" s="38" t="s">
        <v>106</v>
      </c>
      <c r="CQ244" s="34" t="s">
        <v>107</v>
      </c>
      <c r="CR244" s="34" t="s">
        <v>108</v>
      </c>
      <c r="CS244" s="39" t="s">
        <v>109</v>
      </c>
    </row>
    <row r="245" spans="1:97" ht="48" customHeight="1" x14ac:dyDescent="0.25">
      <c r="A245" s="34" t="s">
        <v>98</v>
      </c>
      <c r="B245" s="34" t="s">
        <v>99</v>
      </c>
      <c r="C245" s="34" t="s">
        <v>115</v>
      </c>
      <c r="D245" s="34" t="s">
        <v>111</v>
      </c>
      <c r="E245" s="39" t="s">
        <v>112</v>
      </c>
      <c r="F245" s="40" t="s">
        <v>141</v>
      </c>
      <c r="G245" s="43"/>
      <c r="H245" s="36" t="s">
        <v>104</v>
      </c>
      <c r="I245" s="67"/>
      <c r="J245" s="36" t="s">
        <v>105</v>
      </c>
      <c r="K245" s="100">
        <f>VLOOKUP(F245,'Amount Seed Planted_variables'!$A$3:$I$74,2,0)</f>
        <v>375000</v>
      </c>
      <c r="L245" s="100">
        <f>VLOOKUP(F245,'Amount Seed Planted_variables'!$A$3:$I$74,3,0)</f>
        <v>450000</v>
      </c>
      <c r="M245" s="36">
        <f t="shared" si="95"/>
        <v>0</v>
      </c>
      <c r="N245" s="35">
        <f t="shared" si="96"/>
        <v>0</v>
      </c>
      <c r="O245" s="101">
        <v>225</v>
      </c>
      <c r="P245" s="93">
        <f>VLOOKUP(F245,'Amount Seed Planted_variables'!$A$3:$I$74,4,0)</f>
        <v>2250000</v>
      </c>
      <c r="Q245" s="93">
        <f>VLOOKUP(F245,'Amount Seed Planted_variables'!$A$3:$I$74,7,0)</f>
        <v>80</v>
      </c>
      <c r="R245" s="93">
        <f>VLOOKUP(F245,'Amount Seed Planted_variables'!$A$3:$I$74,8,0)</f>
        <v>180000000</v>
      </c>
      <c r="S245" s="87">
        <f t="shared" si="92"/>
        <v>2.5</v>
      </c>
      <c r="T245" s="35">
        <v>10</v>
      </c>
      <c r="U245" s="35">
        <v>30</v>
      </c>
      <c r="V245" s="41">
        <v>138210600</v>
      </c>
      <c r="W245" s="35">
        <v>23262800</v>
      </c>
      <c r="X245" s="35">
        <v>21238200</v>
      </c>
      <c r="Y245" s="41">
        <v>106100</v>
      </c>
      <c r="Z245" s="35">
        <f t="shared" si="112"/>
        <v>10610</v>
      </c>
      <c r="AA245" s="42">
        <f t="shared" si="97"/>
        <v>0</v>
      </c>
      <c r="AB245" s="37">
        <f t="shared" si="98"/>
        <v>0</v>
      </c>
      <c r="AC245" s="37">
        <f t="shared" si="99"/>
        <v>0</v>
      </c>
      <c r="AD245" s="42" t="e">
        <f>VALUE(TEXT(((AA245*'TOX and EXPO INPUTS'!$F$13)/'TOX and EXPO INPUTS'!$E$27),"0.00E+00"))</f>
        <v>#DIV/0!</v>
      </c>
      <c r="AE245" s="37" t="e">
        <f>VALUE(TEXT(((AB245*'TOX and EXPO INPUTS'!$F$13)/'TOX and EXPO INPUTS'!$E$27),"0.00E+00"))</f>
        <v>#DIV/0!</v>
      </c>
      <c r="AF245" s="37" t="e">
        <f>VALUE(TEXT(((AC245*'TOX and EXPO INPUTS'!$F$13)/'TOX and EXPO INPUTS'!$E$27),"0.00E+00"))</f>
        <v>#DIV/0!</v>
      </c>
      <c r="AG245" s="42" t="e">
        <f>IF($E245="ST",VALUE(TEXT(('TOX and EXPO INPUTS'!$F$7/AD245),"0.0E+00")),IF($E245="IT",VALUE(TEXT(('TOX and EXPO INPUTS'!$F$10/AD245),"0.0E+00"))))</f>
        <v>#DIV/0!</v>
      </c>
      <c r="AH245" s="37" t="e">
        <f>IF($E245="ST",VALUE(TEXT(('TOX and EXPO INPUTS'!$F$7/AE245),"0.0E+00")),IF($E245="IT",VALUE(TEXT(('TOX and EXPO INPUTS'!$F$10/AE245),"0.0E+00"))))</f>
        <v>#DIV/0!</v>
      </c>
      <c r="AI245" s="37" t="e">
        <f>IF($E245="ST",VALUE(TEXT(('TOX and EXPO INPUTS'!$F$7/AF245),"0.0E+00")),IF($E245="IT",VALUE(TEXT(('TOX and EXPO INPUTS'!$F$10/AF245),"0.0E+00"))))</f>
        <v>#DIV/0!</v>
      </c>
      <c r="AJ245" s="42">
        <f t="shared" si="93"/>
        <v>0</v>
      </c>
      <c r="AK245" s="37">
        <f t="shared" si="94"/>
        <v>0</v>
      </c>
      <c r="AL245" s="42" t="e">
        <f>VALUE(TEXT(((AJ245*'TOX and EXPO INPUTS'!$F$21)/'TOX and EXPO INPUTS'!$E$29),"0.00E+00"))</f>
        <v>#DIV/0!</v>
      </c>
      <c r="AM245" s="37" t="e">
        <f>VALUE(TEXT(((AK245*'TOX and EXPO INPUTS'!$F$21)/'TOX and EXPO INPUTS'!$E$29),"0.00E+00"))</f>
        <v>#DIV/0!</v>
      </c>
      <c r="AN245" s="42" t="e">
        <f>IF($E245="ST",VALUE(TEXT(('TOX and EXPO INPUTS'!$F$15/AL245),"0.0E+00")),IF($E245="IT",VALUE(TEXT(('TOX and EXPO INPUTS'!$F$18/AL245),"0.0E+00"))))</f>
        <v>#DIV/0!</v>
      </c>
      <c r="AO245" s="37" t="e">
        <f>IF($E245="ST",VALUE(TEXT(('TOX and EXPO INPUTS'!$F$15/AM245),"0.0E+00")),IF($E245="IT",VALUE(TEXT(('TOX and EXPO INPUTS'!$F$18/AM245),"0.0E+00"))))</f>
        <v>#DIV/0!</v>
      </c>
      <c r="AP245" s="42" t="e">
        <f t="shared" si="100"/>
        <v>#DIV/0!</v>
      </c>
      <c r="AQ245" s="37" t="e">
        <f t="shared" si="101"/>
        <v>#DIV/0!</v>
      </c>
      <c r="AR245" s="37" t="e">
        <f t="shared" si="102"/>
        <v>#DIV/0!</v>
      </c>
      <c r="AS245" s="37" t="e">
        <f t="shared" si="103"/>
        <v>#DIV/0!</v>
      </c>
      <c r="AT245" s="37" t="e">
        <f t="shared" si="104"/>
        <v>#DIV/0!</v>
      </c>
      <c r="AU245" s="37" t="e">
        <f t="shared" si="105"/>
        <v>#DIV/0!</v>
      </c>
      <c r="AV245" s="42" t="e">
        <f t="shared" si="106"/>
        <v>#DIV/0!</v>
      </c>
      <c r="AW245" s="37" t="e">
        <f t="shared" si="107"/>
        <v>#DIV/0!</v>
      </c>
      <c r="AX245" s="37" t="e">
        <f t="shared" si="108"/>
        <v>#DIV/0!</v>
      </c>
      <c r="AY245" s="37" t="e">
        <f t="shared" si="109"/>
        <v>#DIV/0!</v>
      </c>
      <c r="AZ245" s="37" t="e">
        <f t="shared" si="110"/>
        <v>#DIV/0!</v>
      </c>
      <c r="BA245" s="37" t="e">
        <f t="shared" si="111"/>
        <v>#DIV/0!</v>
      </c>
      <c r="BB245" s="42" t="e">
        <f>IF($E245="ST",VALUE(TEXT((1/(('TOX and EXPO INPUTS'!$F$9/AG245)+('TOX and EXPO INPUTS'!$F$17/AN245))),"0.0E+00")),IF($E245="IT",VALUE(TEXT((1/(('TOX and EXPO INPUTS'!$F$12/AG245)+('TOX and EXPO INPUTS'!$F$20/AN245))),"0.0E+00"))))</f>
        <v>#DIV/0!</v>
      </c>
      <c r="BC245" s="37" t="e">
        <f>IF($E245="ST",VALUE(TEXT((1/(('TOX and EXPO INPUTS'!$F$9/AH245)+('TOX and EXPO INPUTS'!$F$17/AN245))),"0.0E+00")),IF($E245="IT",VALUE(TEXT((1/(('TOX and EXPO INPUTS'!$F$12/AH245)+('TOX and EXPO INPUTS'!$F$20/AN245))),"0.0E+00"))))</f>
        <v>#DIV/0!</v>
      </c>
      <c r="BD245" s="37" t="e">
        <f>IF($E245="ST",VALUE(TEXT((1/(('TOX and EXPO INPUTS'!$F$9/AI245)+('TOX and EXPO INPUTS'!$F$17/AN245))),"0.0E+00")),IF($E245="IT",VALUE(TEXT((1/(('TOX and EXPO INPUTS'!$F$12/AI245)+('TOX and EXPO INPUTS'!$F$20/AN245))),"0.0E+00"))))</f>
        <v>#DIV/0!</v>
      </c>
      <c r="BE245" s="37" t="e">
        <f>IF($E245="ST",VALUE(TEXT((1/(('TOX and EXPO INPUTS'!$F$9/AG245)+('TOX and EXPO INPUTS'!$F$17/AO245))),"0.0E+00")),IF($E245="IT",VALUE(TEXT((1/(('TOX and EXPO INPUTS'!$F$12/AG245)+('TOX and EXPO INPUTS'!$F$20/AO245))),"0.0E+00"))))</f>
        <v>#DIV/0!</v>
      </c>
      <c r="BF245" s="37" t="e">
        <f>IF($E245="ST",VALUE(TEXT((1/(('TOX and EXPO INPUTS'!$F$9/AH245)+('TOX and EXPO INPUTS'!$F$17/AO245))),"0.0E+00")),IF($E245="IT",VALUE(TEXT((1/(('TOX and EXPO INPUTS'!$F$12/AH245)+('TOX and EXPO INPUTS'!$F$20/AO245))),"0.0E+00"))))</f>
        <v>#DIV/0!</v>
      </c>
      <c r="BG245" s="37" t="e">
        <f>IF($E245="ST",VALUE(TEXT((1/(('TOX and EXPO INPUTS'!$F$9/AI245)+('TOX and EXPO INPUTS'!$F$17/AO245))),"0.0E+00")),IF($E245="IT",VALUE(TEXT((1/(('TOX and EXPO INPUTS'!$F$12/AI245)+('TOX and EXPO INPUTS'!$F$20/AO245))),"0.0E+00"))))</f>
        <v>#DIV/0!</v>
      </c>
      <c r="BH245" s="42" t="e">
        <f>VALUE(TEXT((AD245*$T245/365*'TOX and EXPO INPUTS'!$E$33/'TOX and EXPO INPUTS'!$E$34),"0.00E+00"))</f>
        <v>#DIV/0!</v>
      </c>
      <c r="BI245" s="37" t="e">
        <f>VALUE(TEXT((AE245*$T245/365*'TOX and EXPO INPUTS'!$E$33/'TOX and EXPO INPUTS'!$E$34),"0.00E+00"))</f>
        <v>#DIV/0!</v>
      </c>
      <c r="BJ245" s="37" t="e">
        <f>VALUE(TEXT((AF245*$T245/365*'TOX and EXPO INPUTS'!$E$33/'TOX and EXPO INPUTS'!$E$34),"0.00E+00"))</f>
        <v>#DIV/0!</v>
      </c>
      <c r="BK245" s="42" t="e">
        <f>VALUE(TEXT((AD245*$U245/365*'TOX and EXPO INPUTS'!$E$33/'TOX and EXPO INPUTS'!$E$34),"0.00E+00"))</f>
        <v>#DIV/0!</v>
      </c>
      <c r="BL245" s="37" t="e">
        <f>VALUE(TEXT((AE245*$U245/365*'TOX and EXPO INPUTS'!$E$33/'TOX and EXPO INPUTS'!$E$34),"0.00E+00"))</f>
        <v>#DIV/0!</v>
      </c>
      <c r="BM245" s="37" t="e">
        <f>VALUE(TEXT((AF245*$U245/365*'TOX and EXPO INPUTS'!$E$33/'TOX and EXPO INPUTS'!$E$34),"0.00E+00"))</f>
        <v>#DIV/0!</v>
      </c>
      <c r="BN245" s="42" t="e">
        <f>VALUE(TEXT((AL245*$T245/365*'TOX and EXPO INPUTS'!$E$33/'TOX and EXPO INPUTS'!$E$34),"0.00E+00"))</f>
        <v>#DIV/0!</v>
      </c>
      <c r="BO245" s="37" t="e">
        <f>VALUE(TEXT((AM245*$T245/365*'TOX and EXPO INPUTS'!$E$33/'TOX and EXPO INPUTS'!$E$34),"0.00E+00"))</f>
        <v>#DIV/0!</v>
      </c>
      <c r="BP245" s="42" t="e">
        <f>VALUE(TEXT((AL245*$U245/365*'TOX and EXPO INPUTS'!$E$33/'TOX and EXPO INPUTS'!$E$34),"0.00E+00"))</f>
        <v>#DIV/0!</v>
      </c>
      <c r="BQ245" s="37" t="e">
        <f>VALUE(TEXT((AM245*$U245/365*'TOX and EXPO INPUTS'!$E$33/'TOX and EXPO INPUTS'!$E$34),"0.00E+00"))</f>
        <v>#DIV/0!</v>
      </c>
      <c r="BR245" s="42" t="e">
        <f>VALUE(TEXT((AP245*$T245/365*'TOX and EXPO INPUTS'!$E$33/'TOX and EXPO INPUTS'!$E$34),"0.00E+00"))</f>
        <v>#DIV/0!</v>
      </c>
      <c r="BS245" s="37" t="e">
        <f>VALUE(TEXT((AQ245*$T245/365*'TOX and EXPO INPUTS'!$E$33/'TOX and EXPO INPUTS'!$E$34),"0.00E+00"))</f>
        <v>#DIV/0!</v>
      </c>
      <c r="BT245" s="37" t="e">
        <f>VALUE(TEXT((AR245*$T245/365*'TOX and EXPO INPUTS'!$E$33/'TOX and EXPO INPUTS'!$E$34),"0.00E+00"))</f>
        <v>#DIV/0!</v>
      </c>
      <c r="BU245" s="37" t="e">
        <f>VALUE(TEXT((AS245*$T245/365*'TOX and EXPO INPUTS'!$E$33/'TOX and EXPO INPUTS'!$E$34),"0.00E+00"))</f>
        <v>#DIV/0!</v>
      </c>
      <c r="BV245" s="37" t="e">
        <f>VALUE(TEXT((AT245*$T245/365*'TOX and EXPO INPUTS'!$E$33/'TOX and EXPO INPUTS'!$E$34),"0.00E+00"))</f>
        <v>#DIV/0!</v>
      </c>
      <c r="BW245" s="37" t="e">
        <f>VALUE(TEXT((AU245*$T245/365*'TOX and EXPO INPUTS'!$E$33/'TOX and EXPO INPUTS'!$E$34),"0.00E+00"))</f>
        <v>#DIV/0!</v>
      </c>
      <c r="BX245" s="42" t="e">
        <f>VALUE(TEXT((AP245*$U245/365*'TOX and EXPO INPUTS'!$E$33/'TOX and EXPO INPUTS'!$E$34),"0.00E+00"))</f>
        <v>#DIV/0!</v>
      </c>
      <c r="BY245" s="37" t="e">
        <f>VALUE(TEXT((AQ245*$U245/365*'TOX and EXPO INPUTS'!$E$33/'TOX and EXPO INPUTS'!$E$34),"0.00E+00"))</f>
        <v>#DIV/0!</v>
      </c>
      <c r="BZ245" s="37" t="e">
        <f>VALUE(TEXT((AR245*$U245/365*'TOX and EXPO INPUTS'!$E$33/'TOX and EXPO INPUTS'!$E$34),"0.00E+00"))</f>
        <v>#DIV/0!</v>
      </c>
      <c r="CA245" s="37" t="e">
        <f>VALUE(TEXT((AS245*$U245/365*'TOX and EXPO INPUTS'!$E$33/'TOX and EXPO INPUTS'!$E$34),"0.00E+00"))</f>
        <v>#DIV/0!</v>
      </c>
      <c r="CB245" s="37" t="e">
        <f>VALUE(TEXT((AT245*$U245/365*'TOX and EXPO INPUTS'!$E$33/'TOX and EXPO INPUTS'!$E$34),"0.00E+00"))</f>
        <v>#DIV/0!</v>
      </c>
      <c r="CC245" s="37" t="e">
        <f>VALUE(TEXT((AU245*$U245/365*'TOX and EXPO INPUTS'!$E$33/'TOX and EXPO INPUTS'!$E$34),"0.00E+00"))</f>
        <v>#DIV/0!</v>
      </c>
      <c r="CD245" s="58" t="e">
        <f>VALUE(TEXT((BR245*'TOX and EXPO INPUTS'!$F$23),"0.00E+00"))</f>
        <v>#DIV/0!</v>
      </c>
      <c r="CE245" s="57" t="e">
        <f>VALUE(TEXT((BS245*'TOX and EXPO INPUTS'!$F$23),"0.00E+00"))</f>
        <v>#DIV/0!</v>
      </c>
      <c r="CF245" s="57" t="e">
        <f>VALUE(TEXT((BT245*'TOX and EXPO INPUTS'!$F$23),"0.00E+00"))</f>
        <v>#DIV/0!</v>
      </c>
      <c r="CG245" s="57" t="e">
        <f>VALUE(TEXT((BU245*'TOX and EXPO INPUTS'!$F$23),"0.00E+00"))</f>
        <v>#DIV/0!</v>
      </c>
      <c r="CH245" s="57" t="e">
        <f>VALUE(TEXT((BV245*'TOX and EXPO INPUTS'!$F$23),"0.00E+00"))</f>
        <v>#DIV/0!</v>
      </c>
      <c r="CI245" s="57" t="e">
        <f>VALUE(TEXT((BW245*'TOX and EXPO INPUTS'!$F$23),"0.00E+00"))</f>
        <v>#DIV/0!</v>
      </c>
      <c r="CJ245" s="58" t="e">
        <f>VALUE(TEXT((BX245*'TOX and EXPO INPUTS'!$F$23),"0.00E+00"))</f>
        <v>#DIV/0!</v>
      </c>
      <c r="CK245" s="57" t="e">
        <f>VALUE(TEXT((BY245*'TOX and EXPO INPUTS'!$F$23),"0.00E+00"))</f>
        <v>#DIV/0!</v>
      </c>
      <c r="CL245" s="57" t="e">
        <f>VALUE(TEXT((BZ245*'TOX and EXPO INPUTS'!$F$23),"0.00E+00"))</f>
        <v>#DIV/0!</v>
      </c>
      <c r="CM245" s="57" t="e">
        <f>VALUE(TEXT((CA245*'TOX and EXPO INPUTS'!$F$23),"0.00E+00"))</f>
        <v>#DIV/0!</v>
      </c>
      <c r="CN245" s="57" t="e">
        <f>VALUE(TEXT((CB245*'TOX and EXPO INPUTS'!$F$23),"0.00E+00"))</f>
        <v>#DIV/0!</v>
      </c>
      <c r="CO245" s="57" t="e">
        <f>VALUE(TEXT((CC245*'TOX and EXPO INPUTS'!$F$23),"0.00E+00"))</f>
        <v>#DIV/0!</v>
      </c>
      <c r="CP245" s="38" t="s">
        <v>106</v>
      </c>
      <c r="CQ245" s="34" t="s">
        <v>107</v>
      </c>
      <c r="CR245" s="34" t="s">
        <v>108</v>
      </c>
      <c r="CS245" s="39" t="s">
        <v>109</v>
      </c>
    </row>
    <row r="246" spans="1:97" ht="48" customHeight="1" x14ac:dyDescent="0.25">
      <c r="A246" s="34" t="s">
        <v>98</v>
      </c>
      <c r="B246" s="34" t="s">
        <v>99</v>
      </c>
      <c r="C246" s="34" t="s">
        <v>115</v>
      </c>
      <c r="D246" s="34" t="s">
        <v>442</v>
      </c>
      <c r="E246" s="39" t="s">
        <v>112</v>
      </c>
      <c r="F246" s="40" t="s">
        <v>141</v>
      </c>
      <c r="G246" s="43"/>
      <c r="H246" s="36" t="s">
        <v>104</v>
      </c>
      <c r="I246" s="67"/>
      <c r="J246" s="36" t="s">
        <v>105</v>
      </c>
      <c r="K246" s="100">
        <f>VLOOKUP(F246,'Amount Seed Planted_variables'!$A$3:$I$74,2,0)</f>
        <v>375000</v>
      </c>
      <c r="L246" s="100">
        <f>VLOOKUP(F246,'Amount Seed Planted_variables'!$A$3:$I$74,3,0)</f>
        <v>450000</v>
      </c>
      <c r="M246" s="36">
        <f t="shared" si="95"/>
        <v>0</v>
      </c>
      <c r="N246" s="35">
        <f t="shared" si="96"/>
        <v>0</v>
      </c>
      <c r="O246" s="101">
        <v>225</v>
      </c>
      <c r="P246" s="93">
        <f>VLOOKUP(F246,'Amount Seed Planted_variables'!$A$3:$I$74,4,0)</f>
        <v>2250000</v>
      </c>
      <c r="Q246" s="93">
        <f>VLOOKUP(F246,'Amount Seed Planted_variables'!$A$3:$I$74,7,0)</f>
        <v>80</v>
      </c>
      <c r="R246" s="93">
        <f>VLOOKUP(F246,'Amount Seed Planted_variables'!$A$3:$I$74,8,0)</f>
        <v>180000000</v>
      </c>
      <c r="S246" s="87" t="str">
        <f t="shared" si="92"/>
        <v>NA</v>
      </c>
      <c r="T246" s="35">
        <v>10</v>
      </c>
      <c r="U246" s="35">
        <v>30</v>
      </c>
      <c r="V246" s="41">
        <v>3994</v>
      </c>
      <c r="W246" s="35">
        <v>797</v>
      </c>
      <c r="X246" s="35">
        <v>530</v>
      </c>
      <c r="Y246" s="41">
        <v>66</v>
      </c>
      <c r="Z246" s="35">
        <f t="shared" si="112"/>
        <v>6.6000000000000005</v>
      </c>
      <c r="AA246" s="42">
        <f t="shared" si="97"/>
        <v>0</v>
      </c>
      <c r="AB246" s="37">
        <f t="shared" si="98"/>
        <v>0</v>
      </c>
      <c r="AC246" s="37">
        <f t="shared" si="99"/>
        <v>0</v>
      </c>
      <c r="AD246" s="42" t="e">
        <f>VALUE(TEXT(((AA246*'TOX and EXPO INPUTS'!$F$13)/'TOX and EXPO INPUTS'!$E$27),"0.00E+00"))</f>
        <v>#DIV/0!</v>
      </c>
      <c r="AE246" s="37" t="e">
        <f>VALUE(TEXT(((AB246*'TOX and EXPO INPUTS'!$F$13)/'TOX and EXPO INPUTS'!$E$27),"0.00E+00"))</f>
        <v>#DIV/0!</v>
      </c>
      <c r="AF246" s="37" t="e">
        <f>VALUE(TEXT(((AC246*'TOX and EXPO INPUTS'!$F$13)/'TOX and EXPO INPUTS'!$E$27),"0.00E+00"))</f>
        <v>#DIV/0!</v>
      </c>
      <c r="AG246" s="42" t="e">
        <f>IF($E246="ST",VALUE(TEXT(('TOX and EXPO INPUTS'!$F$7/AD246),"0.0E+00")),IF($E246="IT",VALUE(TEXT(('TOX and EXPO INPUTS'!$F$10/AD246),"0.0E+00"))))</f>
        <v>#DIV/0!</v>
      </c>
      <c r="AH246" s="37" t="e">
        <f>IF($E246="ST",VALUE(TEXT(('TOX and EXPO INPUTS'!$F$7/AE246),"0.0E+00")),IF($E246="IT",VALUE(TEXT(('TOX and EXPO INPUTS'!$F$10/AE246),"0.0E+00"))))</f>
        <v>#DIV/0!</v>
      </c>
      <c r="AI246" s="37" t="e">
        <f>IF($E246="ST",VALUE(TEXT(('TOX and EXPO INPUTS'!$F$7/AF246),"0.0E+00")),IF($E246="IT",VALUE(TEXT(('TOX and EXPO INPUTS'!$F$10/AF246),"0.0E+00"))))</f>
        <v>#DIV/0!</v>
      </c>
      <c r="AJ246" s="42">
        <f t="shared" si="93"/>
        <v>0</v>
      </c>
      <c r="AK246" s="37">
        <f t="shared" si="94"/>
        <v>0</v>
      </c>
      <c r="AL246" s="42" t="e">
        <f>VALUE(TEXT(((AJ246*'TOX and EXPO INPUTS'!$F$21)/'TOX and EXPO INPUTS'!$E$29),"0.00E+00"))</f>
        <v>#DIV/0!</v>
      </c>
      <c r="AM246" s="37" t="e">
        <f>VALUE(TEXT(((AK246*'TOX and EXPO INPUTS'!$F$21)/'TOX and EXPO INPUTS'!$E$29),"0.00E+00"))</f>
        <v>#DIV/0!</v>
      </c>
      <c r="AN246" s="42" t="e">
        <f>IF($E246="ST",VALUE(TEXT(('TOX and EXPO INPUTS'!$F$15/AL246),"0.0E+00")),IF($E246="IT",VALUE(TEXT(('TOX and EXPO INPUTS'!$F$18/AL246),"0.0E+00"))))</f>
        <v>#DIV/0!</v>
      </c>
      <c r="AO246" s="37" t="e">
        <f>IF($E246="ST",VALUE(TEXT(('TOX and EXPO INPUTS'!$F$15/AM246),"0.0E+00")),IF($E246="IT",VALUE(TEXT(('TOX and EXPO INPUTS'!$F$18/AM246),"0.0E+00"))))</f>
        <v>#DIV/0!</v>
      </c>
      <c r="AP246" s="42" t="e">
        <f t="shared" si="100"/>
        <v>#DIV/0!</v>
      </c>
      <c r="AQ246" s="37" t="e">
        <f t="shared" si="101"/>
        <v>#DIV/0!</v>
      </c>
      <c r="AR246" s="37" t="e">
        <f t="shared" si="102"/>
        <v>#DIV/0!</v>
      </c>
      <c r="AS246" s="37" t="e">
        <f t="shared" si="103"/>
        <v>#DIV/0!</v>
      </c>
      <c r="AT246" s="37" t="e">
        <f t="shared" si="104"/>
        <v>#DIV/0!</v>
      </c>
      <c r="AU246" s="37" t="e">
        <f t="shared" si="105"/>
        <v>#DIV/0!</v>
      </c>
      <c r="AV246" s="42" t="e">
        <f t="shared" si="106"/>
        <v>#DIV/0!</v>
      </c>
      <c r="AW246" s="37" t="e">
        <f t="shared" si="107"/>
        <v>#DIV/0!</v>
      </c>
      <c r="AX246" s="37" t="e">
        <f t="shared" si="108"/>
        <v>#DIV/0!</v>
      </c>
      <c r="AY246" s="37" t="e">
        <f t="shared" si="109"/>
        <v>#DIV/0!</v>
      </c>
      <c r="AZ246" s="37" t="e">
        <f t="shared" si="110"/>
        <v>#DIV/0!</v>
      </c>
      <c r="BA246" s="37" t="e">
        <f t="shared" si="111"/>
        <v>#DIV/0!</v>
      </c>
      <c r="BB246" s="42" t="e">
        <f>IF($E246="ST",VALUE(TEXT((1/(('TOX and EXPO INPUTS'!$F$9/AG246)+('TOX and EXPO INPUTS'!$F$17/AN246))),"0.0E+00")),IF($E246="IT",VALUE(TEXT((1/(('TOX and EXPO INPUTS'!$F$12/AG246)+('TOX and EXPO INPUTS'!$F$20/AN246))),"0.0E+00"))))</f>
        <v>#DIV/0!</v>
      </c>
      <c r="BC246" s="37" t="e">
        <f>IF($E246="ST",VALUE(TEXT((1/(('TOX and EXPO INPUTS'!$F$9/AH246)+('TOX and EXPO INPUTS'!$F$17/AN246))),"0.0E+00")),IF($E246="IT",VALUE(TEXT((1/(('TOX and EXPO INPUTS'!$F$12/AH246)+('TOX and EXPO INPUTS'!$F$20/AN246))),"0.0E+00"))))</f>
        <v>#DIV/0!</v>
      </c>
      <c r="BD246" s="37" t="e">
        <f>IF($E246="ST",VALUE(TEXT((1/(('TOX and EXPO INPUTS'!$F$9/AI246)+('TOX and EXPO INPUTS'!$F$17/AN246))),"0.0E+00")),IF($E246="IT",VALUE(TEXT((1/(('TOX and EXPO INPUTS'!$F$12/AI246)+('TOX and EXPO INPUTS'!$F$20/AN246))),"0.0E+00"))))</f>
        <v>#DIV/0!</v>
      </c>
      <c r="BE246" s="37" t="e">
        <f>IF($E246="ST",VALUE(TEXT((1/(('TOX and EXPO INPUTS'!$F$9/AG246)+('TOX and EXPO INPUTS'!$F$17/AO246))),"0.0E+00")),IF($E246="IT",VALUE(TEXT((1/(('TOX and EXPO INPUTS'!$F$12/AG246)+('TOX and EXPO INPUTS'!$F$20/AO246))),"0.0E+00"))))</f>
        <v>#DIV/0!</v>
      </c>
      <c r="BF246" s="37" t="e">
        <f>IF($E246="ST",VALUE(TEXT((1/(('TOX and EXPO INPUTS'!$F$9/AH246)+('TOX and EXPO INPUTS'!$F$17/AO246))),"0.0E+00")),IF($E246="IT",VALUE(TEXT((1/(('TOX and EXPO INPUTS'!$F$12/AH246)+('TOX and EXPO INPUTS'!$F$20/AO246))),"0.0E+00"))))</f>
        <v>#DIV/0!</v>
      </c>
      <c r="BG246" s="37" t="e">
        <f>IF($E246="ST",VALUE(TEXT((1/(('TOX and EXPO INPUTS'!$F$9/AI246)+('TOX and EXPO INPUTS'!$F$17/AO246))),"0.0E+00")),IF($E246="IT",VALUE(TEXT((1/(('TOX and EXPO INPUTS'!$F$12/AI246)+('TOX and EXPO INPUTS'!$F$20/AO246))),"0.0E+00"))))</f>
        <v>#DIV/0!</v>
      </c>
      <c r="BH246" s="42" t="e">
        <f>VALUE(TEXT((AD246*$T246/365*'TOX and EXPO INPUTS'!$E$33/'TOX and EXPO INPUTS'!$E$34),"0.00E+00"))</f>
        <v>#DIV/0!</v>
      </c>
      <c r="BI246" s="37" t="e">
        <f>VALUE(TEXT((AE246*$T246/365*'TOX and EXPO INPUTS'!$E$33/'TOX and EXPO INPUTS'!$E$34),"0.00E+00"))</f>
        <v>#DIV/0!</v>
      </c>
      <c r="BJ246" s="37" t="e">
        <f>VALUE(TEXT((AF246*$T246/365*'TOX and EXPO INPUTS'!$E$33/'TOX and EXPO INPUTS'!$E$34),"0.00E+00"))</f>
        <v>#DIV/0!</v>
      </c>
      <c r="BK246" s="42" t="e">
        <f>VALUE(TEXT((AD246*$U246/365*'TOX and EXPO INPUTS'!$E$33/'TOX and EXPO INPUTS'!$E$34),"0.00E+00"))</f>
        <v>#DIV/0!</v>
      </c>
      <c r="BL246" s="37" t="e">
        <f>VALUE(TEXT((AE246*$U246/365*'TOX and EXPO INPUTS'!$E$33/'TOX and EXPO INPUTS'!$E$34),"0.00E+00"))</f>
        <v>#DIV/0!</v>
      </c>
      <c r="BM246" s="37" t="e">
        <f>VALUE(TEXT((AF246*$U246/365*'TOX and EXPO INPUTS'!$E$33/'TOX and EXPO INPUTS'!$E$34),"0.00E+00"))</f>
        <v>#DIV/0!</v>
      </c>
      <c r="BN246" s="42" t="e">
        <f>VALUE(TEXT((AL246*$T246/365*'TOX and EXPO INPUTS'!$E$33/'TOX and EXPO INPUTS'!$E$34),"0.00E+00"))</f>
        <v>#DIV/0!</v>
      </c>
      <c r="BO246" s="37" t="e">
        <f>VALUE(TEXT((AM246*$T246/365*'TOX and EXPO INPUTS'!$E$33/'TOX and EXPO INPUTS'!$E$34),"0.00E+00"))</f>
        <v>#DIV/0!</v>
      </c>
      <c r="BP246" s="42" t="e">
        <f>VALUE(TEXT((AL246*$U246/365*'TOX and EXPO INPUTS'!$E$33/'TOX and EXPO INPUTS'!$E$34),"0.00E+00"))</f>
        <v>#DIV/0!</v>
      </c>
      <c r="BQ246" s="37" t="e">
        <f>VALUE(TEXT((AM246*$U246/365*'TOX and EXPO INPUTS'!$E$33/'TOX and EXPO INPUTS'!$E$34),"0.00E+00"))</f>
        <v>#DIV/0!</v>
      </c>
      <c r="BR246" s="42" t="e">
        <f>VALUE(TEXT((AP246*$T246/365*'TOX and EXPO INPUTS'!$E$33/'TOX and EXPO INPUTS'!$E$34),"0.00E+00"))</f>
        <v>#DIV/0!</v>
      </c>
      <c r="BS246" s="37" t="e">
        <f>VALUE(TEXT((AQ246*$T246/365*'TOX and EXPO INPUTS'!$E$33/'TOX and EXPO INPUTS'!$E$34),"0.00E+00"))</f>
        <v>#DIV/0!</v>
      </c>
      <c r="BT246" s="37" t="e">
        <f>VALUE(TEXT((AR246*$T246/365*'TOX and EXPO INPUTS'!$E$33/'TOX and EXPO INPUTS'!$E$34),"0.00E+00"))</f>
        <v>#DIV/0!</v>
      </c>
      <c r="BU246" s="37" t="e">
        <f>VALUE(TEXT((AS246*$T246/365*'TOX and EXPO INPUTS'!$E$33/'TOX and EXPO INPUTS'!$E$34),"0.00E+00"))</f>
        <v>#DIV/0!</v>
      </c>
      <c r="BV246" s="37" t="e">
        <f>VALUE(TEXT((AT246*$T246/365*'TOX and EXPO INPUTS'!$E$33/'TOX and EXPO INPUTS'!$E$34),"0.00E+00"))</f>
        <v>#DIV/0!</v>
      </c>
      <c r="BW246" s="37" t="e">
        <f>VALUE(TEXT((AU246*$T246/365*'TOX and EXPO INPUTS'!$E$33/'TOX and EXPO INPUTS'!$E$34),"0.00E+00"))</f>
        <v>#DIV/0!</v>
      </c>
      <c r="BX246" s="42" t="e">
        <f>VALUE(TEXT((AP246*$U246/365*'TOX and EXPO INPUTS'!$E$33/'TOX and EXPO INPUTS'!$E$34),"0.00E+00"))</f>
        <v>#DIV/0!</v>
      </c>
      <c r="BY246" s="37" t="e">
        <f>VALUE(TEXT((AQ246*$U246/365*'TOX and EXPO INPUTS'!$E$33/'TOX and EXPO INPUTS'!$E$34),"0.00E+00"))</f>
        <v>#DIV/0!</v>
      </c>
      <c r="BZ246" s="37" t="e">
        <f>VALUE(TEXT((AR246*$U246/365*'TOX and EXPO INPUTS'!$E$33/'TOX and EXPO INPUTS'!$E$34),"0.00E+00"))</f>
        <v>#DIV/0!</v>
      </c>
      <c r="CA246" s="37" t="e">
        <f>VALUE(TEXT((AS246*$U246/365*'TOX and EXPO INPUTS'!$E$33/'TOX and EXPO INPUTS'!$E$34),"0.00E+00"))</f>
        <v>#DIV/0!</v>
      </c>
      <c r="CB246" s="37" t="e">
        <f>VALUE(TEXT((AT246*$U246/365*'TOX and EXPO INPUTS'!$E$33/'TOX and EXPO INPUTS'!$E$34),"0.00E+00"))</f>
        <v>#DIV/0!</v>
      </c>
      <c r="CC246" s="37" t="e">
        <f>VALUE(TEXT((AU246*$U246/365*'TOX and EXPO INPUTS'!$E$33/'TOX and EXPO INPUTS'!$E$34),"0.00E+00"))</f>
        <v>#DIV/0!</v>
      </c>
      <c r="CD246" s="58" t="e">
        <f>VALUE(TEXT((BR246*'TOX and EXPO INPUTS'!$F$23),"0.00E+00"))</f>
        <v>#DIV/0!</v>
      </c>
      <c r="CE246" s="57" t="e">
        <f>VALUE(TEXT((BS246*'TOX and EXPO INPUTS'!$F$23),"0.00E+00"))</f>
        <v>#DIV/0!</v>
      </c>
      <c r="CF246" s="57" t="e">
        <f>VALUE(TEXT((BT246*'TOX and EXPO INPUTS'!$F$23),"0.00E+00"))</f>
        <v>#DIV/0!</v>
      </c>
      <c r="CG246" s="57" t="e">
        <f>VALUE(TEXT((BU246*'TOX and EXPO INPUTS'!$F$23),"0.00E+00"))</f>
        <v>#DIV/0!</v>
      </c>
      <c r="CH246" s="57" t="e">
        <f>VALUE(TEXT((BV246*'TOX and EXPO INPUTS'!$F$23),"0.00E+00"))</f>
        <v>#DIV/0!</v>
      </c>
      <c r="CI246" s="57" t="e">
        <f>VALUE(TEXT((BW246*'TOX and EXPO INPUTS'!$F$23),"0.00E+00"))</f>
        <v>#DIV/0!</v>
      </c>
      <c r="CJ246" s="58" t="e">
        <f>VALUE(TEXT((BX246*'TOX and EXPO INPUTS'!$F$23),"0.00E+00"))</f>
        <v>#DIV/0!</v>
      </c>
      <c r="CK246" s="57" t="e">
        <f>VALUE(TEXT((BY246*'TOX and EXPO INPUTS'!$F$23),"0.00E+00"))</f>
        <v>#DIV/0!</v>
      </c>
      <c r="CL246" s="57" t="e">
        <f>VALUE(TEXT((BZ246*'TOX and EXPO INPUTS'!$F$23),"0.00E+00"))</f>
        <v>#DIV/0!</v>
      </c>
      <c r="CM246" s="57" t="e">
        <f>VALUE(TEXT((CA246*'TOX and EXPO INPUTS'!$F$23),"0.00E+00"))</f>
        <v>#DIV/0!</v>
      </c>
      <c r="CN246" s="57" t="e">
        <f>VALUE(TEXT((CB246*'TOX and EXPO INPUTS'!$F$23),"0.00E+00"))</f>
        <v>#DIV/0!</v>
      </c>
      <c r="CO246" s="57" t="e">
        <f>VALUE(TEXT((CC246*'TOX and EXPO INPUTS'!$F$23),"0.00E+00"))</f>
        <v>#DIV/0!</v>
      </c>
      <c r="CP246" s="38" t="s">
        <v>106</v>
      </c>
      <c r="CQ246" s="34" t="s">
        <v>107</v>
      </c>
      <c r="CR246" s="34" t="s">
        <v>108</v>
      </c>
      <c r="CS246" s="39" t="s">
        <v>109</v>
      </c>
    </row>
    <row r="247" spans="1:97" ht="48" customHeight="1" x14ac:dyDescent="0.25">
      <c r="A247" s="34" t="s">
        <v>98</v>
      </c>
      <c r="B247" s="34" t="s">
        <v>99</v>
      </c>
      <c r="C247" s="34" t="s">
        <v>113</v>
      </c>
      <c r="D247" s="34" t="s">
        <v>110</v>
      </c>
      <c r="E247" s="39" t="s">
        <v>102</v>
      </c>
      <c r="F247" s="40" t="s">
        <v>142</v>
      </c>
      <c r="G247" s="43"/>
      <c r="H247" s="36" t="s">
        <v>104</v>
      </c>
      <c r="I247" s="67"/>
      <c r="J247" s="36" t="s">
        <v>105</v>
      </c>
      <c r="K247" s="100">
        <f>VLOOKUP(F247,'Amount Seed Planted_variables'!$A$3:$I$74,2,0)</f>
        <v>91200</v>
      </c>
      <c r="L247" s="100">
        <f>VLOOKUP(F247,'Amount Seed Planted_variables'!$A$3:$I$74,3,0)</f>
        <v>400000</v>
      </c>
      <c r="M247" s="36">
        <f t="shared" si="95"/>
        <v>0</v>
      </c>
      <c r="N247" s="35">
        <f t="shared" si="96"/>
        <v>0</v>
      </c>
      <c r="O247" s="101">
        <v>3000</v>
      </c>
      <c r="P247" s="93">
        <f>VLOOKUP(F247,'Amount Seed Planted_variables'!$A$3:$I$74,4,0)</f>
        <v>364800</v>
      </c>
      <c r="Q247" s="93">
        <f>VLOOKUP(F247,'Amount Seed Planted_variables'!$A$3:$I$74,7,0)</f>
        <v>80</v>
      </c>
      <c r="R247" s="93">
        <f>VLOOKUP(F247,'Amount Seed Planted_variables'!$A$3:$I$74,8,0)</f>
        <v>29184000</v>
      </c>
      <c r="S247" s="87" t="str">
        <f t="shared" si="92"/>
        <v>NA</v>
      </c>
      <c r="T247" s="35">
        <v>10</v>
      </c>
      <c r="U247" s="35">
        <v>30</v>
      </c>
      <c r="V247" s="41">
        <v>68</v>
      </c>
      <c r="W247" s="35">
        <v>16.899999999999999</v>
      </c>
      <c r="X247" s="35">
        <v>13.1</v>
      </c>
      <c r="Y247" s="41">
        <v>3.6</v>
      </c>
      <c r="Z247" s="35">
        <f t="shared" si="112"/>
        <v>0.36000000000000004</v>
      </c>
      <c r="AA247" s="42">
        <f t="shared" si="97"/>
        <v>0</v>
      </c>
      <c r="AB247" s="37">
        <f t="shared" si="98"/>
        <v>0</v>
      </c>
      <c r="AC247" s="37">
        <f t="shared" si="99"/>
        <v>0</v>
      </c>
      <c r="AD247" s="42" t="e">
        <f>VALUE(TEXT(((AA247*'TOX and EXPO INPUTS'!$F$13)/'TOX and EXPO INPUTS'!$E$27),"0.00E+00"))</f>
        <v>#DIV/0!</v>
      </c>
      <c r="AE247" s="37" t="e">
        <f>VALUE(TEXT(((AB247*'TOX and EXPO INPUTS'!$F$13)/'TOX and EXPO INPUTS'!$E$27),"0.00E+00"))</f>
        <v>#DIV/0!</v>
      </c>
      <c r="AF247" s="37" t="e">
        <f>VALUE(TEXT(((AC247*'TOX and EXPO INPUTS'!$F$13)/'TOX and EXPO INPUTS'!$E$27),"0.00E+00"))</f>
        <v>#DIV/0!</v>
      </c>
      <c r="AG247" s="42" t="e">
        <f>IF($E247="ST",VALUE(TEXT(('TOX and EXPO INPUTS'!$F$7/AD247),"0.0E+00")),IF($E247="IT",VALUE(TEXT(('TOX and EXPO INPUTS'!$F$10/AD247),"0.0E+00"))))</f>
        <v>#DIV/0!</v>
      </c>
      <c r="AH247" s="37" t="e">
        <f>IF($E247="ST",VALUE(TEXT(('TOX and EXPO INPUTS'!$F$7/AE247),"0.0E+00")),IF($E247="IT",VALUE(TEXT(('TOX and EXPO INPUTS'!$F$10/AE247),"0.0E+00"))))</f>
        <v>#DIV/0!</v>
      </c>
      <c r="AI247" s="37" t="e">
        <f>IF($E247="ST",VALUE(TEXT(('TOX and EXPO INPUTS'!$F$7/AF247),"0.0E+00")),IF($E247="IT",VALUE(TEXT(('TOX and EXPO INPUTS'!$F$10/AF247),"0.0E+00"))))</f>
        <v>#DIV/0!</v>
      </c>
      <c r="AJ247" s="42">
        <f t="shared" si="93"/>
        <v>0</v>
      </c>
      <c r="AK247" s="37">
        <f t="shared" si="94"/>
        <v>0</v>
      </c>
      <c r="AL247" s="42" t="e">
        <f>VALUE(TEXT(((AJ247*'TOX and EXPO INPUTS'!$F$21)/'TOX and EXPO INPUTS'!$E$29),"0.00E+00"))</f>
        <v>#DIV/0!</v>
      </c>
      <c r="AM247" s="37" t="e">
        <f>VALUE(TEXT(((AK247*'TOX and EXPO INPUTS'!$F$21)/'TOX and EXPO INPUTS'!$E$29),"0.00E+00"))</f>
        <v>#DIV/0!</v>
      </c>
      <c r="AN247" s="42" t="e">
        <f>IF($E247="ST",VALUE(TEXT(('TOX and EXPO INPUTS'!$F$15/AL247),"0.0E+00")),IF($E247="IT",VALUE(TEXT(('TOX and EXPO INPUTS'!$F$18/AL247),"0.0E+00"))))</f>
        <v>#DIV/0!</v>
      </c>
      <c r="AO247" s="37" t="e">
        <f>IF($E247="ST",VALUE(TEXT(('TOX and EXPO INPUTS'!$F$15/AM247),"0.0E+00")),IF($E247="IT",VALUE(TEXT(('TOX and EXPO INPUTS'!$F$18/AM247),"0.0E+00"))))</f>
        <v>#DIV/0!</v>
      </c>
      <c r="AP247" s="42" t="e">
        <f t="shared" si="100"/>
        <v>#DIV/0!</v>
      </c>
      <c r="AQ247" s="37" t="e">
        <f t="shared" si="101"/>
        <v>#DIV/0!</v>
      </c>
      <c r="AR247" s="37" t="e">
        <f t="shared" si="102"/>
        <v>#DIV/0!</v>
      </c>
      <c r="AS247" s="37" t="e">
        <f t="shared" si="103"/>
        <v>#DIV/0!</v>
      </c>
      <c r="AT247" s="37" t="e">
        <f t="shared" si="104"/>
        <v>#DIV/0!</v>
      </c>
      <c r="AU247" s="37" t="e">
        <f t="shared" si="105"/>
        <v>#DIV/0!</v>
      </c>
      <c r="AV247" s="42" t="e">
        <f t="shared" si="106"/>
        <v>#DIV/0!</v>
      </c>
      <c r="AW247" s="37" t="e">
        <f t="shared" si="107"/>
        <v>#DIV/0!</v>
      </c>
      <c r="AX247" s="37" t="e">
        <f t="shared" si="108"/>
        <v>#DIV/0!</v>
      </c>
      <c r="AY247" s="37" t="e">
        <f t="shared" si="109"/>
        <v>#DIV/0!</v>
      </c>
      <c r="AZ247" s="37" t="e">
        <f t="shared" si="110"/>
        <v>#DIV/0!</v>
      </c>
      <c r="BA247" s="37" t="e">
        <f t="shared" si="111"/>
        <v>#DIV/0!</v>
      </c>
      <c r="BB247" s="42" t="e">
        <f>IF($E247="ST",VALUE(TEXT((1/(('TOX and EXPO INPUTS'!$F$9/AG247)+('TOX and EXPO INPUTS'!$F$17/AN247))),"0.0E+00")),IF($E247="IT",VALUE(TEXT((1/(('TOX and EXPO INPUTS'!$F$12/AG247)+('TOX and EXPO INPUTS'!$F$20/AN247))),"0.0E+00"))))</f>
        <v>#DIV/0!</v>
      </c>
      <c r="BC247" s="37" t="e">
        <f>IF($E247="ST",VALUE(TEXT((1/(('TOX and EXPO INPUTS'!$F$9/AH247)+('TOX and EXPO INPUTS'!$F$17/AN247))),"0.0E+00")),IF($E247="IT",VALUE(TEXT((1/(('TOX and EXPO INPUTS'!$F$12/AH247)+('TOX and EXPO INPUTS'!$F$20/AN247))),"0.0E+00"))))</f>
        <v>#DIV/0!</v>
      </c>
      <c r="BD247" s="37" t="e">
        <f>IF($E247="ST",VALUE(TEXT((1/(('TOX and EXPO INPUTS'!$F$9/AI247)+('TOX and EXPO INPUTS'!$F$17/AN247))),"0.0E+00")),IF($E247="IT",VALUE(TEXT((1/(('TOX and EXPO INPUTS'!$F$12/AI247)+('TOX and EXPO INPUTS'!$F$20/AN247))),"0.0E+00"))))</f>
        <v>#DIV/0!</v>
      </c>
      <c r="BE247" s="37" t="e">
        <f>IF($E247="ST",VALUE(TEXT((1/(('TOX and EXPO INPUTS'!$F$9/AG247)+('TOX and EXPO INPUTS'!$F$17/AO247))),"0.0E+00")),IF($E247="IT",VALUE(TEXT((1/(('TOX and EXPO INPUTS'!$F$12/AG247)+('TOX and EXPO INPUTS'!$F$20/AO247))),"0.0E+00"))))</f>
        <v>#DIV/0!</v>
      </c>
      <c r="BF247" s="37" t="e">
        <f>IF($E247="ST",VALUE(TEXT((1/(('TOX and EXPO INPUTS'!$F$9/AH247)+('TOX and EXPO INPUTS'!$F$17/AO247))),"0.0E+00")),IF($E247="IT",VALUE(TEXT((1/(('TOX and EXPO INPUTS'!$F$12/AH247)+('TOX and EXPO INPUTS'!$F$20/AO247))),"0.0E+00"))))</f>
        <v>#DIV/0!</v>
      </c>
      <c r="BG247" s="37" t="e">
        <f>IF($E247="ST",VALUE(TEXT((1/(('TOX and EXPO INPUTS'!$F$9/AI247)+('TOX and EXPO INPUTS'!$F$17/AO247))),"0.0E+00")),IF($E247="IT",VALUE(TEXT((1/(('TOX and EXPO INPUTS'!$F$12/AI247)+('TOX and EXPO INPUTS'!$F$20/AO247))),"0.0E+00"))))</f>
        <v>#DIV/0!</v>
      </c>
      <c r="BH247" s="42" t="e">
        <f>VALUE(TEXT((AD247*$T247/365*'TOX and EXPO INPUTS'!$E$33/'TOX and EXPO INPUTS'!$E$34),"0.00E+00"))</f>
        <v>#DIV/0!</v>
      </c>
      <c r="BI247" s="37" t="e">
        <f>VALUE(TEXT((AE247*$T247/365*'TOX and EXPO INPUTS'!$E$33/'TOX and EXPO INPUTS'!$E$34),"0.00E+00"))</f>
        <v>#DIV/0!</v>
      </c>
      <c r="BJ247" s="37" t="e">
        <f>VALUE(TEXT((AF247*$T247/365*'TOX and EXPO INPUTS'!$E$33/'TOX and EXPO INPUTS'!$E$34),"0.00E+00"))</f>
        <v>#DIV/0!</v>
      </c>
      <c r="BK247" s="42" t="e">
        <f>VALUE(TEXT((AD247*$U247/365*'TOX and EXPO INPUTS'!$E$33/'TOX and EXPO INPUTS'!$E$34),"0.00E+00"))</f>
        <v>#DIV/0!</v>
      </c>
      <c r="BL247" s="37" t="e">
        <f>VALUE(TEXT((AE247*$U247/365*'TOX and EXPO INPUTS'!$E$33/'TOX and EXPO INPUTS'!$E$34),"0.00E+00"))</f>
        <v>#DIV/0!</v>
      </c>
      <c r="BM247" s="37" t="e">
        <f>VALUE(TEXT((AF247*$U247/365*'TOX and EXPO INPUTS'!$E$33/'TOX and EXPO INPUTS'!$E$34),"0.00E+00"))</f>
        <v>#DIV/0!</v>
      </c>
      <c r="BN247" s="42" t="e">
        <f>VALUE(TEXT((AL247*$T247/365*'TOX and EXPO INPUTS'!$E$33/'TOX and EXPO INPUTS'!$E$34),"0.00E+00"))</f>
        <v>#DIV/0!</v>
      </c>
      <c r="BO247" s="37" t="e">
        <f>VALUE(TEXT((AM247*$T247/365*'TOX and EXPO INPUTS'!$E$33/'TOX and EXPO INPUTS'!$E$34),"0.00E+00"))</f>
        <v>#DIV/0!</v>
      </c>
      <c r="BP247" s="42" t="e">
        <f>VALUE(TEXT((AL247*$U247/365*'TOX and EXPO INPUTS'!$E$33/'TOX and EXPO INPUTS'!$E$34),"0.00E+00"))</f>
        <v>#DIV/0!</v>
      </c>
      <c r="BQ247" s="37" t="e">
        <f>VALUE(TEXT((AM247*$U247/365*'TOX and EXPO INPUTS'!$E$33/'TOX and EXPO INPUTS'!$E$34),"0.00E+00"))</f>
        <v>#DIV/0!</v>
      </c>
      <c r="BR247" s="42" t="e">
        <f>VALUE(TEXT((AP247*$T247/365*'TOX and EXPO INPUTS'!$E$33/'TOX and EXPO INPUTS'!$E$34),"0.00E+00"))</f>
        <v>#DIV/0!</v>
      </c>
      <c r="BS247" s="37" t="e">
        <f>VALUE(TEXT((AQ247*$T247/365*'TOX and EXPO INPUTS'!$E$33/'TOX and EXPO INPUTS'!$E$34),"0.00E+00"))</f>
        <v>#DIV/0!</v>
      </c>
      <c r="BT247" s="37" t="e">
        <f>VALUE(TEXT((AR247*$T247/365*'TOX and EXPO INPUTS'!$E$33/'TOX and EXPO INPUTS'!$E$34),"0.00E+00"))</f>
        <v>#DIV/0!</v>
      </c>
      <c r="BU247" s="37" t="e">
        <f>VALUE(TEXT((AS247*$T247/365*'TOX and EXPO INPUTS'!$E$33/'TOX and EXPO INPUTS'!$E$34),"0.00E+00"))</f>
        <v>#DIV/0!</v>
      </c>
      <c r="BV247" s="37" t="e">
        <f>VALUE(TEXT((AT247*$T247/365*'TOX and EXPO INPUTS'!$E$33/'TOX and EXPO INPUTS'!$E$34),"0.00E+00"))</f>
        <v>#DIV/0!</v>
      </c>
      <c r="BW247" s="37" t="e">
        <f>VALUE(TEXT((AU247*$T247/365*'TOX and EXPO INPUTS'!$E$33/'TOX and EXPO INPUTS'!$E$34),"0.00E+00"))</f>
        <v>#DIV/0!</v>
      </c>
      <c r="BX247" s="42" t="e">
        <f>VALUE(TEXT((AP247*$U247/365*'TOX and EXPO INPUTS'!$E$33/'TOX and EXPO INPUTS'!$E$34),"0.00E+00"))</f>
        <v>#DIV/0!</v>
      </c>
      <c r="BY247" s="37" t="e">
        <f>VALUE(TEXT((AQ247*$U247/365*'TOX and EXPO INPUTS'!$E$33/'TOX and EXPO INPUTS'!$E$34),"0.00E+00"))</f>
        <v>#DIV/0!</v>
      </c>
      <c r="BZ247" s="37" t="e">
        <f>VALUE(TEXT((AR247*$U247/365*'TOX and EXPO INPUTS'!$E$33/'TOX and EXPO INPUTS'!$E$34),"0.00E+00"))</f>
        <v>#DIV/0!</v>
      </c>
      <c r="CA247" s="37" t="e">
        <f>VALUE(TEXT((AS247*$U247/365*'TOX and EXPO INPUTS'!$E$33/'TOX and EXPO INPUTS'!$E$34),"0.00E+00"))</f>
        <v>#DIV/0!</v>
      </c>
      <c r="CB247" s="37" t="e">
        <f>VALUE(TEXT((AT247*$U247/365*'TOX and EXPO INPUTS'!$E$33/'TOX and EXPO INPUTS'!$E$34),"0.00E+00"))</f>
        <v>#DIV/0!</v>
      </c>
      <c r="CC247" s="37" t="e">
        <f>VALUE(TEXT((AU247*$U247/365*'TOX and EXPO INPUTS'!$E$33/'TOX and EXPO INPUTS'!$E$34),"0.00E+00"))</f>
        <v>#DIV/0!</v>
      </c>
      <c r="CD247" s="58" t="e">
        <f>VALUE(TEXT((BR247*'TOX and EXPO INPUTS'!$F$23),"0.00E+00"))</f>
        <v>#DIV/0!</v>
      </c>
      <c r="CE247" s="57" t="e">
        <f>VALUE(TEXT((BS247*'TOX and EXPO INPUTS'!$F$23),"0.00E+00"))</f>
        <v>#DIV/0!</v>
      </c>
      <c r="CF247" s="57" t="e">
        <f>VALUE(TEXT((BT247*'TOX and EXPO INPUTS'!$F$23),"0.00E+00"))</f>
        <v>#DIV/0!</v>
      </c>
      <c r="CG247" s="57" t="e">
        <f>VALUE(TEXT((BU247*'TOX and EXPO INPUTS'!$F$23),"0.00E+00"))</f>
        <v>#DIV/0!</v>
      </c>
      <c r="CH247" s="57" t="e">
        <f>VALUE(TEXT((BV247*'TOX and EXPO INPUTS'!$F$23),"0.00E+00"))</f>
        <v>#DIV/0!</v>
      </c>
      <c r="CI247" s="57" t="e">
        <f>VALUE(TEXT((BW247*'TOX and EXPO INPUTS'!$F$23),"0.00E+00"))</f>
        <v>#DIV/0!</v>
      </c>
      <c r="CJ247" s="58" t="e">
        <f>VALUE(TEXT((BX247*'TOX and EXPO INPUTS'!$F$23),"0.00E+00"))</f>
        <v>#DIV/0!</v>
      </c>
      <c r="CK247" s="57" t="e">
        <f>VALUE(TEXT((BY247*'TOX and EXPO INPUTS'!$F$23),"0.00E+00"))</f>
        <v>#DIV/0!</v>
      </c>
      <c r="CL247" s="57" t="e">
        <f>VALUE(TEXT((BZ247*'TOX and EXPO INPUTS'!$F$23),"0.00E+00"))</f>
        <v>#DIV/0!</v>
      </c>
      <c r="CM247" s="57" t="e">
        <f>VALUE(TEXT((CA247*'TOX and EXPO INPUTS'!$F$23),"0.00E+00"))</f>
        <v>#DIV/0!</v>
      </c>
      <c r="CN247" s="57" t="e">
        <f>VALUE(TEXT((CB247*'TOX and EXPO INPUTS'!$F$23),"0.00E+00"))</f>
        <v>#DIV/0!</v>
      </c>
      <c r="CO247" s="57" t="e">
        <f>VALUE(TEXT((CC247*'TOX and EXPO INPUTS'!$F$23),"0.00E+00"))</f>
        <v>#DIV/0!</v>
      </c>
      <c r="CP247" s="38" t="s">
        <v>106</v>
      </c>
      <c r="CQ247" s="34" t="s">
        <v>107</v>
      </c>
      <c r="CR247" s="34" t="s">
        <v>108</v>
      </c>
      <c r="CS247" s="39" t="s">
        <v>109</v>
      </c>
    </row>
    <row r="248" spans="1:97" ht="48" customHeight="1" x14ac:dyDescent="0.25">
      <c r="A248" s="34" t="s">
        <v>98</v>
      </c>
      <c r="B248" s="34" t="s">
        <v>99</v>
      </c>
      <c r="C248" s="34" t="s">
        <v>113</v>
      </c>
      <c r="D248" s="34" t="s">
        <v>111</v>
      </c>
      <c r="E248" s="39" t="s">
        <v>102</v>
      </c>
      <c r="F248" s="40" t="s">
        <v>142</v>
      </c>
      <c r="G248" s="43"/>
      <c r="H248" s="36" t="s">
        <v>104</v>
      </c>
      <c r="I248" s="67"/>
      <c r="J248" s="36" t="s">
        <v>105</v>
      </c>
      <c r="K248" s="100">
        <f>VLOOKUP(F248,'Amount Seed Planted_variables'!$A$3:$I$74,2,0)</f>
        <v>91200</v>
      </c>
      <c r="L248" s="100">
        <f>VLOOKUP(F248,'Amount Seed Planted_variables'!$A$3:$I$74,3,0)</f>
        <v>400000</v>
      </c>
      <c r="M248" s="36">
        <f t="shared" si="95"/>
        <v>0</v>
      </c>
      <c r="N248" s="35">
        <f t="shared" si="96"/>
        <v>0</v>
      </c>
      <c r="O248" s="101">
        <v>3000</v>
      </c>
      <c r="P248" s="93">
        <f>VLOOKUP(F248,'Amount Seed Planted_variables'!$A$3:$I$74,4,0)</f>
        <v>364800</v>
      </c>
      <c r="Q248" s="93">
        <f>VLOOKUP(F248,'Amount Seed Planted_variables'!$A$3:$I$74,7,0)</f>
        <v>80</v>
      </c>
      <c r="R248" s="93">
        <f>VLOOKUP(F248,'Amount Seed Planted_variables'!$A$3:$I$74,8,0)</f>
        <v>29184000</v>
      </c>
      <c r="S248" s="87">
        <f t="shared" si="92"/>
        <v>2.5</v>
      </c>
      <c r="T248" s="35">
        <v>10</v>
      </c>
      <c r="U248" s="35">
        <v>30</v>
      </c>
      <c r="V248" s="41">
        <v>138210600</v>
      </c>
      <c r="W248" s="35">
        <v>23262800</v>
      </c>
      <c r="X248" s="35">
        <v>21238200</v>
      </c>
      <c r="Y248" s="41">
        <v>106100</v>
      </c>
      <c r="Z248" s="35">
        <f t="shared" si="112"/>
        <v>10610</v>
      </c>
      <c r="AA248" s="42">
        <f t="shared" si="97"/>
        <v>0</v>
      </c>
      <c r="AB248" s="37">
        <f t="shared" si="98"/>
        <v>0</v>
      </c>
      <c r="AC248" s="37">
        <f t="shared" si="99"/>
        <v>0</v>
      </c>
      <c r="AD248" s="42" t="e">
        <f>VALUE(TEXT(((AA248*'TOX and EXPO INPUTS'!$F$13)/'TOX and EXPO INPUTS'!$E$27),"0.00E+00"))</f>
        <v>#DIV/0!</v>
      </c>
      <c r="AE248" s="37" t="e">
        <f>VALUE(TEXT(((AB248*'TOX and EXPO INPUTS'!$F$13)/'TOX and EXPO INPUTS'!$E$27),"0.00E+00"))</f>
        <v>#DIV/0!</v>
      </c>
      <c r="AF248" s="37" t="e">
        <f>VALUE(TEXT(((AC248*'TOX and EXPO INPUTS'!$F$13)/'TOX and EXPO INPUTS'!$E$27),"0.00E+00"))</f>
        <v>#DIV/0!</v>
      </c>
      <c r="AG248" s="42" t="e">
        <f>IF($E248="ST",VALUE(TEXT(('TOX and EXPO INPUTS'!$F$7/AD248),"0.0E+00")),IF($E248="IT",VALUE(TEXT(('TOX and EXPO INPUTS'!$F$10/AD248),"0.0E+00"))))</f>
        <v>#DIV/0!</v>
      </c>
      <c r="AH248" s="37" t="e">
        <f>IF($E248="ST",VALUE(TEXT(('TOX and EXPO INPUTS'!$F$7/AE248),"0.0E+00")),IF($E248="IT",VALUE(TEXT(('TOX and EXPO INPUTS'!$F$10/AE248),"0.0E+00"))))</f>
        <v>#DIV/0!</v>
      </c>
      <c r="AI248" s="37" t="e">
        <f>IF($E248="ST",VALUE(TEXT(('TOX and EXPO INPUTS'!$F$7/AF248),"0.0E+00")),IF($E248="IT",VALUE(TEXT(('TOX and EXPO INPUTS'!$F$10/AF248),"0.0E+00"))))</f>
        <v>#DIV/0!</v>
      </c>
      <c r="AJ248" s="42">
        <f t="shared" si="93"/>
        <v>0</v>
      </c>
      <c r="AK248" s="37">
        <f t="shared" si="94"/>
        <v>0</v>
      </c>
      <c r="AL248" s="42" t="e">
        <f>VALUE(TEXT(((AJ248*'TOX and EXPO INPUTS'!$F$21)/'TOX and EXPO INPUTS'!$E$29),"0.00E+00"))</f>
        <v>#DIV/0!</v>
      </c>
      <c r="AM248" s="37" t="e">
        <f>VALUE(TEXT(((AK248*'TOX and EXPO INPUTS'!$F$21)/'TOX and EXPO INPUTS'!$E$29),"0.00E+00"))</f>
        <v>#DIV/0!</v>
      </c>
      <c r="AN248" s="42" t="e">
        <f>IF($E248="ST",VALUE(TEXT(('TOX and EXPO INPUTS'!$F$15/AL248),"0.0E+00")),IF($E248="IT",VALUE(TEXT(('TOX and EXPO INPUTS'!$F$18/AL248),"0.0E+00"))))</f>
        <v>#DIV/0!</v>
      </c>
      <c r="AO248" s="37" t="e">
        <f>IF($E248="ST",VALUE(TEXT(('TOX and EXPO INPUTS'!$F$15/AM248),"0.0E+00")),IF($E248="IT",VALUE(TEXT(('TOX and EXPO INPUTS'!$F$18/AM248),"0.0E+00"))))</f>
        <v>#DIV/0!</v>
      </c>
      <c r="AP248" s="42" t="e">
        <f t="shared" si="100"/>
        <v>#DIV/0!</v>
      </c>
      <c r="AQ248" s="37" t="e">
        <f t="shared" si="101"/>
        <v>#DIV/0!</v>
      </c>
      <c r="AR248" s="37" t="e">
        <f t="shared" si="102"/>
        <v>#DIV/0!</v>
      </c>
      <c r="AS248" s="37" t="e">
        <f t="shared" si="103"/>
        <v>#DIV/0!</v>
      </c>
      <c r="AT248" s="37" t="e">
        <f t="shared" si="104"/>
        <v>#DIV/0!</v>
      </c>
      <c r="AU248" s="37" t="e">
        <f t="shared" si="105"/>
        <v>#DIV/0!</v>
      </c>
      <c r="AV248" s="42" t="e">
        <f t="shared" si="106"/>
        <v>#DIV/0!</v>
      </c>
      <c r="AW248" s="37" t="e">
        <f t="shared" si="107"/>
        <v>#DIV/0!</v>
      </c>
      <c r="AX248" s="37" t="e">
        <f t="shared" si="108"/>
        <v>#DIV/0!</v>
      </c>
      <c r="AY248" s="37" t="e">
        <f t="shared" si="109"/>
        <v>#DIV/0!</v>
      </c>
      <c r="AZ248" s="37" t="e">
        <f t="shared" si="110"/>
        <v>#DIV/0!</v>
      </c>
      <c r="BA248" s="37" t="e">
        <f t="shared" si="111"/>
        <v>#DIV/0!</v>
      </c>
      <c r="BB248" s="42" t="e">
        <f>IF($E248="ST",VALUE(TEXT((1/(('TOX and EXPO INPUTS'!$F$9/AG248)+('TOX and EXPO INPUTS'!$F$17/AN248))),"0.0E+00")),IF($E248="IT",VALUE(TEXT((1/(('TOX and EXPO INPUTS'!$F$12/AG248)+('TOX and EXPO INPUTS'!$F$20/AN248))),"0.0E+00"))))</f>
        <v>#DIV/0!</v>
      </c>
      <c r="BC248" s="37" t="e">
        <f>IF($E248="ST",VALUE(TEXT((1/(('TOX and EXPO INPUTS'!$F$9/AH248)+('TOX and EXPO INPUTS'!$F$17/AN248))),"0.0E+00")),IF($E248="IT",VALUE(TEXT((1/(('TOX and EXPO INPUTS'!$F$12/AH248)+('TOX and EXPO INPUTS'!$F$20/AN248))),"0.0E+00"))))</f>
        <v>#DIV/0!</v>
      </c>
      <c r="BD248" s="37" t="e">
        <f>IF($E248="ST",VALUE(TEXT((1/(('TOX and EXPO INPUTS'!$F$9/AI248)+('TOX and EXPO INPUTS'!$F$17/AN248))),"0.0E+00")),IF($E248="IT",VALUE(TEXT((1/(('TOX and EXPO INPUTS'!$F$12/AI248)+('TOX and EXPO INPUTS'!$F$20/AN248))),"0.0E+00"))))</f>
        <v>#DIV/0!</v>
      </c>
      <c r="BE248" s="37" t="e">
        <f>IF($E248="ST",VALUE(TEXT((1/(('TOX and EXPO INPUTS'!$F$9/AG248)+('TOX and EXPO INPUTS'!$F$17/AO248))),"0.0E+00")),IF($E248="IT",VALUE(TEXT((1/(('TOX and EXPO INPUTS'!$F$12/AG248)+('TOX and EXPO INPUTS'!$F$20/AO248))),"0.0E+00"))))</f>
        <v>#DIV/0!</v>
      </c>
      <c r="BF248" s="37" t="e">
        <f>IF($E248="ST",VALUE(TEXT((1/(('TOX and EXPO INPUTS'!$F$9/AH248)+('TOX and EXPO INPUTS'!$F$17/AO248))),"0.0E+00")),IF($E248="IT",VALUE(TEXT((1/(('TOX and EXPO INPUTS'!$F$12/AH248)+('TOX and EXPO INPUTS'!$F$20/AO248))),"0.0E+00"))))</f>
        <v>#DIV/0!</v>
      </c>
      <c r="BG248" s="37" t="e">
        <f>IF($E248="ST",VALUE(TEXT((1/(('TOX and EXPO INPUTS'!$F$9/AI248)+('TOX and EXPO INPUTS'!$F$17/AO248))),"0.0E+00")),IF($E248="IT",VALUE(TEXT((1/(('TOX and EXPO INPUTS'!$F$12/AI248)+('TOX and EXPO INPUTS'!$F$20/AO248))),"0.0E+00"))))</f>
        <v>#DIV/0!</v>
      </c>
      <c r="BH248" s="42" t="e">
        <f>VALUE(TEXT((AD248*$T248/365*'TOX and EXPO INPUTS'!$E$33/'TOX and EXPO INPUTS'!$E$34),"0.00E+00"))</f>
        <v>#DIV/0!</v>
      </c>
      <c r="BI248" s="37" t="e">
        <f>VALUE(TEXT((AE248*$T248/365*'TOX and EXPO INPUTS'!$E$33/'TOX and EXPO INPUTS'!$E$34),"0.00E+00"))</f>
        <v>#DIV/0!</v>
      </c>
      <c r="BJ248" s="37" t="e">
        <f>VALUE(TEXT((AF248*$T248/365*'TOX and EXPO INPUTS'!$E$33/'TOX and EXPO INPUTS'!$E$34),"0.00E+00"))</f>
        <v>#DIV/0!</v>
      </c>
      <c r="BK248" s="42" t="e">
        <f>VALUE(TEXT((AD248*$U248/365*'TOX and EXPO INPUTS'!$E$33/'TOX and EXPO INPUTS'!$E$34),"0.00E+00"))</f>
        <v>#DIV/0!</v>
      </c>
      <c r="BL248" s="37" t="e">
        <f>VALUE(TEXT((AE248*$U248/365*'TOX and EXPO INPUTS'!$E$33/'TOX and EXPO INPUTS'!$E$34),"0.00E+00"))</f>
        <v>#DIV/0!</v>
      </c>
      <c r="BM248" s="37" t="e">
        <f>VALUE(TEXT((AF248*$U248/365*'TOX and EXPO INPUTS'!$E$33/'TOX and EXPO INPUTS'!$E$34),"0.00E+00"))</f>
        <v>#DIV/0!</v>
      </c>
      <c r="BN248" s="42" t="e">
        <f>VALUE(TEXT((AL248*$T248/365*'TOX and EXPO INPUTS'!$E$33/'TOX and EXPO INPUTS'!$E$34),"0.00E+00"))</f>
        <v>#DIV/0!</v>
      </c>
      <c r="BO248" s="37" t="e">
        <f>VALUE(TEXT((AM248*$T248/365*'TOX and EXPO INPUTS'!$E$33/'TOX and EXPO INPUTS'!$E$34),"0.00E+00"))</f>
        <v>#DIV/0!</v>
      </c>
      <c r="BP248" s="42" t="e">
        <f>VALUE(TEXT((AL248*$U248/365*'TOX and EXPO INPUTS'!$E$33/'TOX and EXPO INPUTS'!$E$34),"0.00E+00"))</f>
        <v>#DIV/0!</v>
      </c>
      <c r="BQ248" s="37" t="e">
        <f>VALUE(TEXT((AM248*$U248/365*'TOX and EXPO INPUTS'!$E$33/'TOX and EXPO INPUTS'!$E$34),"0.00E+00"))</f>
        <v>#DIV/0!</v>
      </c>
      <c r="BR248" s="42" t="e">
        <f>VALUE(TEXT((AP248*$T248/365*'TOX and EXPO INPUTS'!$E$33/'TOX and EXPO INPUTS'!$E$34),"0.00E+00"))</f>
        <v>#DIV/0!</v>
      </c>
      <c r="BS248" s="37" t="e">
        <f>VALUE(TEXT((AQ248*$T248/365*'TOX and EXPO INPUTS'!$E$33/'TOX and EXPO INPUTS'!$E$34),"0.00E+00"))</f>
        <v>#DIV/0!</v>
      </c>
      <c r="BT248" s="37" t="e">
        <f>VALUE(TEXT((AR248*$T248/365*'TOX and EXPO INPUTS'!$E$33/'TOX and EXPO INPUTS'!$E$34),"0.00E+00"))</f>
        <v>#DIV/0!</v>
      </c>
      <c r="BU248" s="37" t="e">
        <f>VALUE(TEXT((AS248*$T248/365*'TOX and EXPO INPUTS'!$E$33/'TOX and EXPO INPUTS'!$E$34),"0.00E+00"))</f>
        <v>#DIV/0!</v>
      </c>
      <c r="BV248" s="37" t="e">
        <f>VALUE(TEXT((AT248*$T248/365*'TOX and EXPO INPUTS'!$E$33/'TOX and EXPO INPUTS'!$E$34),"0.00E+00"))</f>
        <v>#DIV/0!</v>
      </c>
      <c r="BW248" s="37" t="e">
        <f>VALUE(TEXT((AU248*$T248/365*'TOX and EXPO INPUTS'!$E$33/'TOX and EXPO INPUTS'!$E$34),"0.00E+00"))</f>
        <v>#DIV/0!</v>
      </c>
      <c r="BX248" s="42" t="e">
        <f>VALUE(TEXT((AP248*$U248/365*'TOX and EXPO INPUTS'!$E$33/'TOX and EXPO INPUTS'!$E$34),"0.00E+00"))</f>
        <v>#DIV/0!</v>
      </c>
      <c r="BY248" s="37" t="e">
        <f>VALUE(TEXT((AQ248*$U248/365*'TOX and EXPO INPUTS'!$E$33/'TOX and EXPO INPUTS'!$E$34),"0.00E+00"))</f>
        <v>#DIV/0!</v>
      </c>
      <c r="BZ248" s="37" t="e">
        <f>VALUE(TEXT((AR248*$U248/365*'TOX and EXPO INPUTS'!$E$33/'TOX and EXPO INPUTS'!$E$34),"0.00E+00"))</f>
        <v>#DIV/0!</v>
      </c>
      <c r="CA248" s="37" t="e">
        <f>VALUE(TEXT((AS248*$U248/365*'TOX and EXPO INPUTS'!$E$33/'TOX and EXPO INPUTS'!$E$34),"0.00E+00"))</f>
        <v>#DIV/0!</v>
      </c>
      <c r="CB248" s="37" t="e">
        <f>VALUE(TEXT((AT248*$U248/365*'TOX and EXPO INPUTS'!$E$33/'TOX and EXPO INPUTS'!$E$34),"0.00E+00"))</f>
        <v>#DIV/0!</v>
      </c>
      <c r="CC248" s="37" t="e">
        <f>VALUE(TEXT((AU248*$U248/365*'TOX and EXPO INPUTS'!$E$33/'TOX and EXPO INPUTS'!$E$34),"0.00E+00"))</f>
        <v>#DIV/0!</v>
      </c>
      <c r="CD248" s="58" t="e">
        <f>VALUE(TEXT((BR248*'TOX and EXPO INPUTS'!$F$23),"0.00E+00"))</f>
        <v>#DIV/0!</v>
      </c>
      <c r="CE248" s="57" t="e">
        <f>VALUE(TEXT((BS248*'TOX and EXPO INPUTS'!$F$23),"0.00E+00"))</f>
        <v>#DIV/0!</v>
      </c>
      <c r="CF248" s="57" t="e">
        <f>VALUE(TEXT((BT248*'TOX and EXPO INPUTS'!$F$23),"0.00E+00"))</f>
        <v>#DIV/0!</v>
      </c>
      <c r="CG248" s="57" t="e">
        <f>VALUE(TEXT((BU248*'TOX and EXPO INPUTS'!$F$23),"0.00E+00"))</f>
        <v>#DIV/0!</v>
      </c>
      <c r="CH248" s="57" t="e">
        <f>VALUE(TEXT((BV248*'TOX and EXPO INPUTS'!$F$23),"0.00E+00"))</f>
        <v>#DIV/0!</v>
      </c>
      <c r="CI248" s="57" t="e">
        <f>VALUE(TEXT((BW248*'TOX and EXPO INPUTS'!$F$23),"0.00E+00"))</f>
        <v>#DIV/0!</v>
      </c>
      <c r="CJ248" s="58" t="e">
        <f>VALUE(TEXT((BX248*'TOX and EXPO INPUTS'!$F$23),"0.00E+00"))</f>
        <v>#DIV/0!</v>
      </c>
      <c r="CK248" s="57" t="e">
        <f>VALUE(TEXT((BY248*'TOX and EXPO INPUTS'!$F$23),"0.00E+00"))</f>
        <v>#DIV/0!</v>
      </c>
      <c r="CL248" s="57" t="e">
        <f>VALUE(TEXT((BZ248*'TOX and EXPO INPUTS'!$F$23),"0.00E+00"))</f>
        <v>#DIV/0!</v>
      </c>
      <c r="CM248" s="57" t="e">
        <f>VALUE(TEXT((CA248*'TOX and EXPO INPUTS'!$F$23),"0.00E+00"))</f>
        <v>#DIV/0!</v>
      </c>
      <c r="CN248" s="57" t="e">
        <f>VALUE(TEXT((CB248*'TOX and EXPO INPUTS'!$F$23),"0.00E+00"))</f>
        <v>#DIV/0!</v>
      </c>
      <c r="CO248" s="57" t="e">
        <f>VALUE(TEXT((CC248*'TOX and EXPO INPUTS'!$F$23),"0.00E+00"))</f>
        <v>#DIV/0!</v>
      </c>
      <c r="CP248" s="38" t="s">
        <v>106</v>
      </c>
      <c r="CQ248" s="34" t="s">
        <v>107</v>
      </c>
      <c r="CR248" s="34" t="s">
        <v>108</v>
      </c>
      <c r="CS248" s="39" t="s">
        <v>109</v>
      </c>
    </row>
    <row r="249" spans="1:97" ht="48" customHeight="1" x14ac:dyDescent="0.25">
      <c r="A249" s="34" t="s">
        <v>98</v>
      </c>
      <c r="B249" s="34" t="s">
        <v>99</v>
      </c>
      <c r="C249" s="34" t="s">
        <v>113</v>
      </c>
      <c r="D249" s="34" t="s">
        <v>442</v>
      </c>
      <c r="E249" s="39" t="s">
        <v>102</v>
      </c>
      <c r="F249" s="40" t="s">
        <v>142</v>
      </c>
      <c r="G249" s="43"/>
      <c r="H249" s="36" t="s">
        <v>104</v>
      </c>
      <c r="I249" s="67"/>
      <c r="J249" s="36" t="s">
        <v>105</v>
      </c>
      <c r="K249" s="100">
        <f>VLOOKUP(F249,'Amount Seed Planted_variables'!$A$3:$I$74,2,0)</f>
        <v>91200</v>
      </c>
      <c r="L249" s="100">
        <f>VLOOKUP(F249,'Amount Seed Planted_variables'!$A$3:$I$74,3,0)</f>
        <v>400000</v>
      </c>
      <c r="M249" s="36">
        <f t="shared" si="95"/>
        <v>0</v>
      </c>
      <c r="N249" s="35">
        <f t="shared" si="96"/>
        <v>0</v>
      </c>
      <c r="O249" s="101">
        <v>3000</v>
      </c>
      <c r="P249" s="93">
        <f>VLOOKUP(F249,'Amount Seed Planted_variables'!$A$3:$I$74,4,0)</f>
        <v>364800</v>
      </c>
      <c r="Q249" s="93">
        <f>VLOOKUP(F249,'Amount Seed Planted_variables'!$A$3:$I$74,7,0)</f>
        <v>80</v>
      </c>
      <c r="R249" s="93">
        <f>VLOOKUP(F249,'Amount Seed Planted_variables'!$A$3:$I$74,8,0)</f>
        <v>29184000</v>
      </c>
      <c r="S249" s="87" t="str">
        <f t="shared" si="92"/>
        <v>NA</v>
      </c>
      <c r="T249" s="35">
        <v>10</v>
      </c>
      <c r="U249" s="35">
        <v>30</v>
      </c>
      <c r="V249" s="41">
        <v>3994</v>
      </c>
      <c r="W249" s="35">
        <v>797</v>
      </c>
      <c r="X249" s="35">
        <v>530</v>
      </c>
      <c r="Y249" s="41">
        <v>66</v>
      </c>
      <c r="Z249" s="35">
        <f t="shared" si="112"/>
        <v>6.6000000000000005</v>
      </c>
      <c r="AA249" s="42">
        <f t="shared" si="97"/>
        <v>0</v>
      </c>
      <c r="AB249" s="37">
        <f t="shared" si="98"/>
        <v>0</v>
      </c>
      <c r="AC249" s="37">
        <f t="shared" si="99"/>
        <v>0</v>
      </c>
      <c r="AD249" s="42" t="e">
        <f>VALUE(TEXT(((AA249*'TOX and EXPO INPUTS'!$F$13)/'TOX and EXPO INPUTS'!$E$27),"0.00E+00"))</f>
        <v>#DIV/0!</v>
      </c>
      <c r="AE249" s="37" t="e">
        <f>VALUE(TEXT(((AB249*'TOX and EXPO INPUTS'!$F$13)/'TOX and EXPO INPUTS'!$E$27),"0.00E+00"))</f>
        <v>#DIV/0!</v>
      </c>
      <c r="AF249" s="37" t="e">
        <f>VALUE(TEXT(((AC249*'TOX and EXPO INPUTS'!$F$13)/'TOX and EXPO INPUTS'!$E$27),"0.00E+00"))</f>
        <v>#DIV/0!</v>
      </c>
      <c r="AG249" s="42" t="e">
        <f>IF($E249="ST",VALUE(TEXT(('TOX and EXPO INPUTS'!$F$7/AD249),"0.0E+00")),IF($E249="IT",VALUE(TEXT(('TOX and EXPO INPUTS'!$F$10/AD249),"0.0E+00"))))</f>
        <v>#DIV/0!</v>
      </c>
      <c r="AH249" s="37" t="e">
        <f>IF($E249="ST",VALUE(TEXT(('TOX and EXPO INPUTS'!$F$7/AE249),"0.0E+00")),IF($E249="IT",VALUE(TEXT(('TOX and EXPO INPUTS'!$F$10/AE249),"0.0E+00"))))</f>
        <v>#DIV/0!</v>
      </c>
      <c r="AI249" s="37" t="e">
        <f>IF($E249="ST",VALUE(TEXT(('TOX and EXPO INPUTS'!$F$7/AF249),"0.0E+00")),IF($E249="IT",VALUE(TEXT(('TOX and EXPO INPUTS'!$F$10/AF249),"0.0E+00"))))</f>
        <v>#DIV/0!</v>
      </c>
      <c r="AJ249" s="42">
        <f t="shared" si="93"/>
        <v>0</v>
      </c>
      <c r="AK249" s="37">
        <f t="shared" si="94"/>
        <v>0</v>
      </c>
      <c r="AL249" s="42" t="e">
        <f>VALUE(TEXT(((AJ249*'TOX and EXPO INPUTS'!$F$21)/'TOX and EXPO INPUTS'!$E$29),"0.00E+00"))</f>
        <v>#DIV/0!</v>
      </c>
      <c r="AM249" s="37" t="e">
        <f>VALUE(TEXT(((AK249*'TOX and EXPO INPUTS'!$F$21)/'TOX and EXPO INPUTS'!$E$29),"0.00E+00"))</f>
        <v>#DIV/0!</v>
      </c>
      <c r="AN249" s="42" t="e">
        <f>IF($E249="ST",VALUE(TEXT(('TOX and EXPO INPUTS'!$F$15/AL249),"0.0E+00")),IF($E249="IT",VALUE(TEXT(('TOX and EXPO INPUTS'!$F$18/AL249),"0.0E+00"))))</f>
        <v>#DIV/0!</v>
      </c>
      <c r="AO249" s="37" t="e">
        <f>IF($E249="ST",VALUE(TEXT(('TOX and EXPO INPUTS'!$F$15/AM249),"0.0E+00")),IF($E249="IT",VALUE(TEXT(('TOX and EXPO INPUTS'!$F$18/AM249),"0.0E+00"))))</f>
        <v>#DIV/0!</v>
      </c>
      <c r="AP249" s="42" t="e">
        <f t="shared" si="100"/>
        <v>#DIV/0!</v>
      </c>
      <c r="AQ249" s="37" t="e">
        <f t="shared" si="101"/>
        <v>#DIV/0!</v>
      </c>
      <c r="AR249" s="37" t="e">
        <f t="shared" si="102"/>
        <v>#DIV/0!</v>
      </c>
      <c r="AS249" s="37" t="e">
        <f t="shared" si="103"/>
        <v>#DIV/0!</v>
      </c>
      <c r="AT249" s="37" t="e">
        <f t="shared" si="104"/>
        <v>#DIV/0!</v>
      </c>
      <c r="AU249" s="37" t="e">
        <f t="shared" si="105"/>
        <v>#DIV/0!</v>
      </c>
      <c r="AV249" s="42" t="e">
        <f t="shared" si="106"/>
        <v>#DIV/0!</v>
      </c>
      <c r="AW249" s="37" t="e">
        <f t="shared" si="107"/>
        <v>#DIV/0!</v>
      </c>
      <c r="AX249" s="37" t="e">
        <f t="shared" si="108"/>
        <v>#DIV/0!</v>
      </c>
      <c r="AY249" s="37" t="e">
        <f t="shared" si="109"/>
        <v>#DIV/0!</v>
      </c>
      <c r="AZ249" s="37" t="e">
        <f t="shared" si="110"/>
        <v>#DIV/0!</v>
      </c>
      <c r="BA249" s="37" t="e">
        <f t="shared" si="111"/>
        <v>#DIV/0!</v>
      </c>
      <c r="BB249" s="42" t="e">
        <f>IF($E249="ST",VALUE(TEXT((1/(('TOX and EXPO INPUTS'!$F$9/AG249)+('TOX and EXPO INPUTS'!$F$17/AN249))),"0.0E+00")),IF($E249="IT",VALUE(TEXT((1/(('TOX and EXPO INPUTS'!$F$12/AG249)+('TOX and EXPO INPUTS'!$F$20/AN249))),"0.0E+00"))))</f>
        <v>#DIV/0!</v>
      </c>
      <c r="BC249" s="37" t="e">
        <f>IF($E249="ST",VALUE(TEXT((1/(('TOX and EXPO INPUTS'!$F$9/AH249)+('TOX and EXPO INPUTS'!$F$17/AN249))),"0.0E+00")),IF($E249="IT",VALUE(TEXT((1/(('TOX and EXPO INPUTS'!$F$12/AH249)+('TOX and EXPO INPUTS'!$F$20/AN249))),"0.0E+00"))))</f>
        <v>#DIV/0!</v>
      </c>
      <c r="BD249" s="37" t="e">
        <f>IF($E249="ST",VALUE(TEXT((1/(('TOX and EXPO INPUTS'!$F$9/AI249)+('TOX and EXPO INPUTS'!$F$17/AN249))),"0.0E+00")),IF($E249="IT",VALUE(TEXT((1/(('TOX and EXPO INPUTS'!$F$12/AI249)+('TOX and EXPO INPUTS'!$F$20/AN249))),"0.0E+00"))))</f>
        <v>#DIV/0!</v>
      </c>
      <c r="BE249" s="37" t="e">
        <f>IF($E249="ST",VALUE(TEXT((1/(('TOX and EXPO INPUTS'!$F$9/AG249)+('TOX and EXPO INPUTS'!$F$17/AO249))),"0.0E+00")),IF($E249="IT",VALUE(TEXT((1/(('TOX and EXPO INPUTS'!$F$12/AG249)+('TOX and EXPO INPUTS'!$F$20/AO249))),"0.0E+00"))))</f>
        <v>#DIV/0!</v>
      </c>
      <c r="BF249" s="37" t="e">
        <f>IF($E249="ST",VALUE(TEXT((1/(('TOX and EXPO INPUTS'!$F$9/AH249)+('TOX and EXPO INPUTS'!$F$17/AO249))),"0.0E+00")),IF($E249="IT",VALUE(TEXT((1/(('TOX and EXPO INPUTS'!$F$12/AH249)+('TOX and EXPO INPUTS'!$F$20/AO249))),"0.0E+00"))))</f>
        <v>#DIV/0!</v>
      </c>
      <c r="BG249" s="37" t="e">
        <f>IF($E249="ST",VALUE(TEXT((1/(('TOX and EXPO INPUTS'!$F$9/AI249)+('TOX and EXPO INPUTS'!$F$17/AO249))),"0.0E+00")),IF($E249="IT",VALUE(TEXT((1/(('TOX and EXPO INPUTS'!$F$12/AI249)+('TOX and EXPO INPUTS'!$F$20/AO249))),"0.0E+00"))))</f>
        <v>#DIV/0!</v>
      </c>
      <c r="BH249" s="42" t="e">
        <f>VALUE(TEXT((AD249*$T249/365*'TOX and EXPO INPUTS'!$E$33/'TOX and EXPO INPUTS'!$E$34),"0.00E+00"))</f>
        <v>#DIV/0!</v>
      </c>
      <c r="BI249" s="37" t="e">
        <f>VALUE(TEXT((AE249*$T249/365*'TOX and EXPO INPUTS'!$E$33/'TOX and EXPO INPUTS'!$E$34),"0.00E+00"))</f>
        <v>#DIV/0!</v>
      </c>
      <c r="BJ249" s="37" t="e">
        <f>VALUE(TEXT((AF249*$T249/365*'TOX and EXPO INPUTS'!$E$33/'TOX and EXPO INPUTS'!$E$34),"0.00E+00"))</f>
        <v>#DIV/0!</v>
      </c>
      <c r="BK249" s="42" t="e">
        <f>VALUE(TEXT((AD249*$U249/365*'TOX and EXPO INPUTS'!$E$33/'TOX and EXPO INPUTS'!$E$34),"0.00E+00"))</f>
        <v>#DIV/0!</v>
      </c>
      <c r="BL249" s="37" t="e">
        <f>VALUE(TEXT((AE249*$U249/365*'TOX and EXPO INPUTS'!$E$33/'TOX and EXPO INPUTS'!$E$34),"0.00E+00"))</f>
        <v>#DIV/0!</v>
      </c>
      <c r="BM249" s="37" t="e">
        <f>VALUE(TEXT((AF249*$U249/365*'TOX and EXPO INPUTS'!$E$33/'TOX and EXPO INPUTS'!$E$34),"0.00E+00"))</f>
        <v>#DIV/0!</v>
      </c>
      <c r="BN249" s="42" t="e">
        <f>VALUE(TEXT((AL249*$T249/365*'TOX and EXPO INPUTS'!$E$33/'TOX and EXPO INPUTS'!$E$34),"0.00E+00"))</f>
        <v>#DIV/0!</v>
      </c>
      <c r="BO249" s="37" t="e">
        <f>VALUE(TEXT((AM249*$T249/365*'TOX and EXPO INPUTS'!$E$33/'TOX and EXPO INPUTS'!$E$34),"0.00E+00"))</f>
        <v>#DIV/0!</v>
      </c>
      <c r="BP249" s="42" t="e">
        <f>VALUE(TEXT((AL249*$U249/365*'TOX and EXPO INPUTS'!$E$33/'TOX and EXPO INPUTS'!$E$34),"0.00E+00"))</f>
        <v>#DIV/0!</v>
      </c>
      <c r="BQ249" s="37" t="e">
        <f>VALUE(TEXT((AM249*$U249/365*'TOX and EXPO INPUTS'!$E$33/'TOX and EXPO INPUTS'!$E$34),"0.00E+00"))</f>
        <v>#DIV/0!</v>
      </c>
      <c r="BR249" s="42" t="e">
        <f>VALUE(TEXT((AP249*$T249/365*'TOX and EXPO INPUTS'!$E$33/'TOX and EXPO INPUTS'!$E$34),"0.00E+00"))</f>
        <v>#DIV/0!</v>
      </c>
      <c r="BS249" s="37" t="e">
        <f>VALUE(TEXT((AQ249*$T249/365*'TOX and EXPO INPUTS'!$E$33/'TOX and EXPO INPUTS'!$E$34),"0.00E+00"))</f>
        <v>#DIV/0!</v>
      </c>
      <c r="BT249" s="37" t="e">
        <f>VALUE(TEXT((AR249*$T249/365*'TOX and EXPO INPUTS'!$E$33/'TOX and EXPO INPUTS'!$E$34),"0.00E+00"))</f>
        <v>#DIV/0!</v>
      </c>
      <c r="BU249" s="37" t="e">
        <f>VALUE(TEXT((AS249*$T249/365*'TOX and EXPO INPUTS'!$E$33/'TOX and EXPO INPUTS'!$E$34),"0.00E+00"))</f>
        <v>#DIV/0!</v>
      </c>
      <c r="BV249" s="37" t="e">
        <f>VALUE(TEXT((AT249*$T249/365*'TOX and EXPO INPUTS'!$E$33/'TOX and EXPO INPUTS'!$E$34),"0.00E+00"))</f>
        <v>#DIV/0!</v>
      </c>
      <c r="BW249" s="37" t="e">
        <f>VALUE(TEXT((AU249*$T249/365*'TOX and EXPO INPUTS'!$E$33/'TOX and EXPO INPUTS'!$E$34),"0.00E+00"))</f>
        <v>#DIV/0!</v>
      </c>
      <c r="BX249" s="42" t="e">
        <f>VALUE(TEXT((AP249*$U249/365*'TOX and EXPO INPUTS'!$E$33/'TOX and EXPO INPUTS'!$E$34),"0.00E+00"))</f>
        <v>#DIV/0!</v>
      </c>
      <c r="BY249" s="37" t="e">
        <f>VALUE(TEXT((AQ249*$U249/365*'TOX and EXPO INPUTS'!$E$33/'TOX and EXPO INPUTS'!$E$34),"0.00E+00"))</f>
        <v>#DIV/0!</v>
      </c>
      <c r="BZ249" s="37" t="e">
        <f>VALUE(TEXT((AR249*$U249/365*'TOX and EXPO INPUTS'!$E$33/'TOX and EXPO INPUTS'!$E$34),"0.00E+00"))</f>
        <v>#DIV/0!</v>
      </c>
      <c r="CA249" s="37" t="e">
        <f>VALUE(TEXT((AS249*$U249/365*'TOX and EXPO INPUTS'!$E$33/'TOX and EXPO INPUTS'!$E$34),"0.00E+00"))</f>
        <v>#DIV/0!</v>
      </c>
      <c r="CB249" s="37" t="e">
        <f>VALUE(TEXT((AT249*$U249/365*'TOX and EXPO INPUTS'!$E$33/'TOX and EXPO INPUTS'!$E$34),"0.00E+00"))</f>
        <v>#DIV/0!</v>
      </c>
      <c r="CC249" s="37" t="e">
        <f>VALUE(TEXT((AU249*$U249/365*'TOX and EXPO INPUTS'!$E$33/'TOX and EXPO INPUTS'!$E$34),"0.00E+00"))</f>
        <v>#DIV/0!</v>
      </c>
      <c r="CD249" s="58" t="e">
        <f>VALUE(TEXT((BR249*'TOX and EXPO INPUTS'!$F$23),"0.00E+00"))</f>
        <v>#DIV/0!</v>
      </c>
      <c r="CE249" s="57" t="e">
        <f>VALUE(TEXT((BS249*'TOX and EXPO INPUTS'!$F$23),"0.00E+00"))</f>
        <v>#DIV/0!</v>
      </c>
      <c r="CF249" s="57" t="e">
        <f>VALUE(TEXT((BT249*'TOX and EXPO INPUTS'!$F$23),"0.00E+00"))</f>
        <v>#DIV/0!</v>
      </c>
      <c r="CG249" s="57" t="e">
        <f>VALUE(TEXT((BU249*'TOX and EXPO INPUTS'!$F$23),"0.00E+00"))</f>
        <v>#DIV/0!</v>
      </c>
      <c r="CH249" s="57" t="e">
        <f>VALUE(TEXT((BV249*'TOX and EXPO INPUTS'!$F$23),"0.00E+00"))</f>
        <v>#DIV/0!</v>
      </c>
      <c r="CI249" s="57" t="e">
        <f>VALUE(TEXT((BW249*'TOX and EXPO INPUTS'!$F$23),"0.00E+00"))</f>
        <v>#DIV/0!</v>
      </c>
      <c r="CJ249" s="58" t="e">
        <f>VALUE(TEXT((BX249*'TOX and EXPO INPUTS'!$F$23),"0.00E+00"))</f>
        <v>#DIV/0!</v>
      </c>
      <c r="CK249" s="57" t="e">
        <f>VALUE(TEXT((BY249*'TOX and EXPO INPUTS'!$F$23),"0.00E+00"))</f>
        <v>#DIV/0!</v>
      </c>
      <c r="CL249" s="57" t="e">
        <f>VALUE(TEXT((BZ249*'TOX and EXPO INPUTS'!$F$23),"0.00E+00"))</f>
        <v>#DIV/0!</v>
      </c>
      <c r="CM249" s="57" t="e">
        <f>VALUE(TEXT((CA249*'TOX and EXPO INPUTS'!$F$23),"0.00E+00"))</f>
        <v>#DIV/0!</v>
      </c>
      <c r="CN249" s="57" t="e">
        <f>VALUE(TEXT((CB249*'TOX and EXPO INPUTS'!$F$23),"0.00E+00"))</f>
        <v>#DIV/0!</v>
      </c>
      <c r="CO249" s="57" t="e">
        <f>VALUE(TEXT((CC249*'TOX and EXPO INPUTS'!$F$23),"0.00E+00"))</f>
        <v>#DIV/0!</v>
      </c>
      <c r="CP249" s="38" t="s">
        <v>106</v>
      </c>
      <c r="CQ249" s="34" t="s">
        <v>107</v>
      </c>
      <c r="CR249" s="34" t="s">
        <v>108</v>
      </c>
      <c r="CS249" s="39" t="s">
        <v>109</v>
      </c>
    </row>
    <row r="250" spans="1:97" ht="48" customHeight="1" x14ac:dyDescent="0.25">
      <c r="A250" s="34" t="s">
        <v>98</v>
      </c>
      <c r="B250" s="34" t="s">
        <v>99</v>
      </c>
      <c r="C250" s="34" t="s">
        <v>113</v>
      </c>
      <c r="D250" s="34" t="s">
        <v>101</v>
      </c>
      <c r="E250" s="39" t="s">
        <v>102</v>
      </c>
      <c r="F250" s="40" t="s">
        <v>142</v>
      </c>
      <c r="G250" s="43"/>
      <c r="H250" s="36" t="s">
        <v>104</v>
      </c>
      <c r="I250" s="67"/>
      <c r="J250" s="36" t="s">
        <v>105</v>
      </c>
      <c r="K250" s="100">
        <f>VLOOKUP(F250,'Amount Seed Planted_variables'!$A$3:$I$74,2,0)</f>
        <v>91200</v>
      </c>
      <c r="L250" s="100">
        <f>VLOOKUP(F250,'Amount Seed Planted_variables'!$A$3:$I$74,3,0)</f>
        <v>400000</v>
      </c>
      <c r="M250" s="36">
        <f t="shared" si="95"/>
        <v>0</v>
      </c>
      <c r="N250" s="35">
        <f t="shared" si="96"/>
        <v>0</v>
      </c>
      <c r="O250" s="101">
        <v>3000</v>
      </c>
      <c r="P250" s="93">
        <f>VLOOKUP(F250,'Amount Seed Planted_variables'!$A$3:$I$74,4,0)</f>
        <v>364800</v>
      </c>
      <c r="Q250" s="93">
        <f>VLOOKUP(F250,'Amount Seed Planted_variables'!$A$3:$I$74,7,0)</f>
        <v>80</v>
      </c>
      <c r="R250" s="93">
        <f>VLOOKUP(F250,'Amount Seed Planted_variables'!$A$3:$I$74,8,0)</f>
        <v>29184000</v>
      </c>
      <c r="S250" s="87" t="str">
        <f t="shared" si="92"/>
        <v>NA</v>
      </c>
      <c r="T250" s="35">
        <v>10</v>
      </c>
      <c r="U250" s="35">
        <v>30</v>
      </c>
      <c r="V250" s="41">
        <v>349</v>
      </c>
      <c r="W250" s="35">
        <v>51.2</v>
      </c>
      <c r="X250" s="35">
        <v>42.2</v>
      </c>
      <c r="Y250" s="41">
        <v>1.2</v>
      </c>
      <c r="Z250" s="35">
        <f t="shared" si="112"/>
        <v>0.12</v>
      </c>
      <c r="AA250" s="42">
        <f t="shared" si="97"/>
        <v>0</v>
      </c>
      <c r="AB250" s="37">
        <f t="shared" si="98"/>
        <v>0</v>
      </c>
      <c r="AC250" s="37">
        <f t="shared" si="99"/>
        <v>0</v>
      </c>
      <c r="AD250" s="42" t="e">
        <f>VALUE(TEXT(((AA250*'TOX and EXPO INPUTS'!$F$13)/'TOX and EXPO INPUTS'!$E$27),"0.00E+00"))</f>
        <v>#DIV/0!</v>
      </c>
      <c r="AE250" s="37" t="e">
        <f>VALUE(TEXT(((AB250*'TOX and EXPO INPUTS'!$F$13)/'TOX and EXPO INPUTS'!$E$27),"0.00E+00"))</f>
        <v>#DIV/0!</v>
      </c>
      <c r="AF250" s="37" t="e">
        <f>VALUE(TEXT(((AC250*'TOX and EXPO INPUTS'!$F$13)/'TOX and EXPO INPUTS'!$E$27),"0.00E+00"))</f>
        <v>#DIV/0!</v>
      </c>
      <c r="AG250" s="42" t="e">
        <f>IF($E250="ST",VALUE(TEXT(('TOX and EXPO INPUTS'!$F$7/AD250),"0.0E+00")),IF($E250="IT",VALUE(TEXT(('TOX and EXPO INPUTS'!$F$10/AD250),"0.0E+00"))))</f>
        <v>#DIV/0!</v>
      </c>
      <c r="AH250" s="37" t="e">
        <f>IF($E250="ST",VALUE(TEXT(('TOX and EXPO INPUTS'!$F$7/AE250),"0.0E+00")),IF($E250="IT",VALUE(TEXT(('TOX and EXPO INPUTS'!$F$10/AE250),"0.0E+00"))))</f>
        <v>#DIV/0!</v>
      </c>
      <c r="AI250" s="37" t="e">
        <f>IF($E250="ST",VALUE(TEXT(('TOX and EXPO INPUTS'!$F$7/AF250),"0.0E+00")),IF($E250="IT",VALUE(TEXT(('TOX and EXPO INPUTS'!$F$10/AF250),"0.0E+00"))))</f>
        <v>#DIV/0!</v>
      </c>
      <c r="AJ250" s="42">
        <f t="shared" si="93"/>
        <v>0</v>
      </c>
      <c r="AK250" s="37">
        <f t="shared" si="94"/>
        <v>0</v>
      </c>
      <c r="AL250" s="42" t="e">
        <f>VALUE(TEXT(((AJ250*'TOX and EXPO INPUTS'!$F$21)/'TOX and EXPO INPUTS'!$E$29),"0.00E+00"))</f>
        <v>#DIV/0!</v>
      </c>
      <c r="AM250" s="37" t="e">
        <f>VALUE(TEXT(((AK250*'TOX and EXPO INPUTS'!$F$21)/'TOX and EXPO INPUTS'!$E$29),"0.00E+00"))</f>
        <v>#DIV/0!</v>
      </c>
      <c r="AN250" s="42" t="e">
        <f>IF($E250="ST",VALUE(TEXT(('TOX and EXPO INPUTS'!$F$15/AL250),"0.0E+00")),IF($E250="IT",VALUE(TEXT(('TOX and EXPO INPUTS'!$F$18/AL250),"0.0E+00"))))</f>
        <v>#DIV/0!</v>
      </c>
      <c r="AO250" s="37" t="e">
        <f>IF($E250="ST",VALUE(TEXT(('TOX and EXPO INPUTS'!$F$15/AM250),"0.0E+00")),IF($E250="IT",VALUE(TEXT(('TOX and EXPO INPUTS'!$F$18/AM250),"0.0E+00"))))</f>
        <v>#DIV/0!</v>
      </c>
      <c r="AP250" s="42" t="e">
        <f t="shared" si="100"/>
        <v>#DIV/0!</v>
      </c>
      <c r="AQ250" s="37" t="e">
        <f t="shared" si="101"/>
        <v>#DIV/0!</v>
      </c>
      <c r="AR250" s="37" t="e">
        <f t="shared" si="102"/>
        <v>#DIV/0!</v>
      </c>
      <c r="AS250" s="37" t="e">
        <f t="shared" si="103"/>
        <v>#DIV/0!</v>
      </c>
      <c r="AT250" s="37" t="e">
        <f t="shared" si="104"/>
        <v>#DIV/0!</v>
      </c>
      <c r="AU250" s="37" t="e">
        <f t="shared" si="105"/>
        <v>#DIV/0!</v>
      </c>
      <c r="AV250" s="42" t="e">
        <f t="shared" si="106"/>
        <v>#DIV/0!</v>
      </c>
      <c r="AW250" s="37" t="e">
        <f t="shared" si="107"/>
        <v>#DIV/0!</v>
      </c>
      <c r="AX250" s="37" t="e">
        <f t="shared" si="108"/>
        <v>#DIV/0!</v>
      </c>
      <c r="AY250" s="37" t="e">
        <f t="shared" si="109"/>
        <v>#DIV/0!</v>
      </c>
      <c r="AZ250" s="37" t="e">
        <f t="shared" si="110"/>
        <v>#DIV/0!</v>
      </c>
      <c r="BA250" s="37" t="e">
        <f t="shared" si="111"/>
        <v>#DIV/0!</v>
      </c>
      <c r="BB250" s="42" t="e">
        <f>IF($E250="ST",VALUE(TEXT((1/(('TOX and EXPO INPUTS'!$F$9/AG250)+('TOX and EXPO INPUTS'!$F$17/AN250))),"0.0E+00")),IF($E250="IT",VALUE(TEXT((1/(('TOX and EXPO INPUTS'!$F$12/AG250)+('TOX and EXPO INPUTS'!$F$20/AN250))),"0.0E+00"))))</f>
        <v>#DIV/0!</v>
      </c>
      <c r="BC250" s="37" t="e">
        <f>IF($E250="ST",VALUE(TEXT((1/(('TOX and EXPO INPUTS'!$F$9/AH250)+('TOX and EXPO INPUTS'!$F$17/AN250))),"0.0E+00")),IF($E250="IT",VALUE(TEXT((1/(('TOX and EXPO INPUTS'!$F$12/AH250)+('TOX and EXPO INPUTS'!$F$20/AN250))),"0.0E+00"))))</f>
        <v>#DIV/0!</v>
      </c>
      <c r="BD250" s="37" t="e">
        <f>IF($E250="ST",VALUE(TEXT((1/(('TOX and EXPO INPUTS'!$F$9/AI250)+('TOX and EXPO INPUTS'!$F$17/AN250))),"0.0E+00")),IF($E250="IT",VALUE(TEXT((1/(('TOX and EXPO INPUTS'!$F$12/AI250)+('TOX and EXPO INPUTS'!$F$20/AN250))),"0.0E+00"))))</f>
        <v>#DIV/0!</v>
      </c>
      <c r="BE250" s="37" t="e">
        <f>IF($E250="ST",VALUE(TEXT((1/(('TOX and EXPO INPUTS'!$F$9/AG250)+('TOX and EXPO INPUTS'!$F$17/AO250))),"0.0E+00")),IF($E250="IT",VALUE(TEXT((1/(('TOX and EXPO INPUTS'!$F$12/AG250)+('TOX and EXPO INPUTS'!$F$20/AO250))),"0.0E+00"))))</f>
        <v>#DIV/0!</v>
      </c>
      <c r="BF250" s="37" t="e">
        <f>IF($E250="ST",VALUE(TEXT((1/(('TOX and EXPO INPUTS'!$F$9/AH250)+('TOX and EXPO INPUTS'!$F$17/AO250))),"0.0E+00")),IF($E250="IT",VALUE(TEXT((1/(('TOX and EXPO INPUTS'!$F$12/AH250)+('TOX and EXPO INPUTS'!$F$20/AO250))),"0.0E+00"))))</f>
        <v>#DIV/0!</v>
      </c>
      <c r="BG250" s="37" t="e">
        <f>IF($E250="ST",VALUE(TEXT((1/(('TOX and EXPO INPUTS'!$F$9/AI250)+('TOX and EXPO INPUTS'!$F$17/AO250))),"0.0E+00")),IF($E250="IT",VALUE(TEXT((1/(('TOX and EXPO INPUTS'!$F$12/AI250)+('TOX and EXPO INPUTS'!$F$20/AO250))),"0.0E+00"))))</f>
        <v>#DIV/0!</v>
      </c>
      <c r="BH250" s="42" t="e">
        <f>VALUE(TEXT((AD250*$T250/365*'TOX and EXPO INPUTS'!$E$33/'TOX and EXPO INPUTS'!$E$34),"0.00E+00"))</f>
        <v>#DIV/0!</v>
      </c>
      <c r="BI250" s="37" t="e">
        <f>VALUE(TEXT((AE250*$T250/365*'TOX and EXPO INPUTS'!$E$33/'TOX and EXPO INPUTS'!$E$34),"0.00E+00"))</f>
        <v>#DIV/0!</v>
      </c>
      <c r="BJ250" s="37" t="e">
        <f>VALUE(TEXT((AF250*$T250/365*'TOX and EXPO INPUTS'!$E$33/'TOX and EXPO INPUTS'!$E$34),"0.00E+00"))</f>
        <v>#DIV/0!</v>
      </c>
      <c r="BK250" s="42" t="e">
        <f>VALUE(TEXT((AD250*$U250/365*'TOX and EXPO INPUTS'!$E$33/'TOX and EXPO INPUTS'!$E$34),"0.00E+00"))</f>
        <v>#DIV/0!</v>
      </c>
      <c r="BL250" s="37" t="e">
        <f>VALUE(TEXT((AE250*$U250/365*'TOX and EXPO INPUTS'!$E$33/'TOX and EXPO INPUTS'!$E$34),"0.00E+00"))</f>
        <v>#DIV/0!</v>
      </c>
      <c r="BM250" s="37" t="e">
        <f>VALUE(TEXT((AF250*$U250/365*'TOX and EXPO INPUTS'!$E$33/'TOX and EXPO INPUTS'!$E$34),"0.00E+00"))</f>
        <v>#DIV/0!</v>
      </c>
      <c r="BN250" s="42" t="e">
        <f>VALUE(TEXT((AL250*$T250/365*'TOX and EXPO INPUTS'!$E$33/'TOX and EXPO INPUTS'!$E$34),"0.00E+00"))</f>
        <v>#DIV/0!</v>
      </c>
      <c r="BO250" s="37" t="e">
        <f>VALUE(TEXT((AM250*$T250/365*'TOX and EXPO INPUTS'!$E$33/'TOX and EXPO INPUTS'!$E$34),"0.00E+00"))</f>
        <v>#DIV/0!</v>
      </c>
      <c r="BP250" s="42" t="e">
        <f>VALUE(TEXT((AL250*$U250/365*'TOX and EXPO INPUTS'!$E$33/'TOX and EXPO INPUTS'!$E$34),"0.00E+00"))</f>
        <v>#DIV/0!</v>
      </c>
      <c r="BQ250" s="37" t="e">
        <f>VALUE(TEXT((AM250*$U250/365*'TOX and EXPO INPUTS'!$E$33/'TOX and EXPO INPUTS'!$E$34),"0.00E+00"))</f>
        <v>#DIV/0!</v>
      </c>
      <c r="BR250" s="42" t="e">
        <f>VALUE(TEXT((AP250*$T250/365*'TOX and EXPO INPUTS'!$E$33/'TOX and EXPO INPUTS'!$E$34),"0.00E+00"))</f>
        <v>#DIV/0!</v>
      </c>
      <c r="BS250" s="37" t="e">
        <f>VALUE(TEXT((AQ250*$T250/365*'TOX and EXPO INPUTS'!$E$33/'TOX and EXPO INPUTS'!$E$34),"0.00E+00"))</f>
        <v>#DIV/0!</v>
      </c>
      <c r="BT250" s="37" t="e">
        <f>VALUE(TEXT((AR250*$T250/365*'TOX and EXPO INPUTS'!$E$33/'TOX and EXPO INPUTS'!$E$34),"0.00E+00"))</f>
        <v>#DIV/0!</v>
      </c>
      <c r="BU250" s="37" t="e">
        <f>VALUE(TEXT((AS250*$T250/365*'TOX and EXPO INPUTS'!$E$33/'TOX and EXPO INPUTS'!$E$34),"0.00E+00"))</f>
        <v>#DIV/0!</v>
      </c>
      <c r="BV250" s="37" t="e">
        <f>VALUE(TEXT((AT250*$T250/365*'TOX and EXPO INPUTS'!$E$33/'TOX and EXPO INPUTS'!$E$34),"0.00E+00"))</f>
        <v>#DIV/0!</v>
      </c>
      <c r="BW250" s="37" t="e">
        <f>VALUE(TEXT((AU250*$T250/365*'TOX and EXPO INPUTS'!$E$33/'TOX and EXPO INPUTS'!$E$34),"0.00E+00"))</f>
        <v>#DIV/0!</v>
      </c>
      <c r="BX250" s="42" t="e">
        <f>VALUE(TEXT((AP250*$U250/365*'TOX and EXPO INPUTS'!$E$33/'TOX and EXPO INPUTS'!$E$34),"0.00E+00"))</f>
        <v>#DIV/0!</v>
      </c>
      <c r="BY250" s="37" t="e">
        <f>VALUE(TEXT((AQ250*$U250/365*'TOX and EXPO INPUTS'!$E$33/'TOX and EXPO INPUTS'!$E$34),"0.00E+00"))</f>
        <v>#DIV/0!</v>
      </c>
      <c r="BZ250" s="37" t="e">
        <f>VALUE(TEXT((AR250*$U250/365*'TOX and EXPO INPUTS'!$E$33/'TOX and EXPO INPUTS'!$E$34),"0.00E+00"))</f>
        <v>#DIV/0!</v>
      </c>
      <c r="CA250" s="37" t="e">
        <f>VALUE(TEXT((AS250*$U250/365*'TOX and EXPO INPUTS'!$E$33/'TOX and EXPO INPUTS'!$E$34),"0.00E+00"))</f>
        <v>#DIV/0!</v>
      </c>
      <c r="CB250" s="37" t="e">
        <f>VALUE(TEXT((AT250*$U250/365*'TOX and EXPO INPUTS'!$E$33/'TOX and EXPO INPUTS'!$E$34),"0.00E+00"))</f>
        <v>#DIV/0!</v>
      </c>
      <c r="CC250" s="37" t="e">
        <f>VALUE(TEXT((AU250*$U250/365*'TOX and EXPO INPUTS'!$E$33/'TOX and EXPO INPUTS'!$E$34),"0.00E+00"))</f>
        <v>#DIV/0!</v>
      </c>
      <c r="CD250" s="58" t="e">
        <f>VALUE(TEXT((BR250*'TOX and EXPO INPUTS'!$F$23),"0.00E+00"))</f>
        <v>#DIV/0!</v>
      </c>
      <c r="CE250" s="57" t="e">
        <f>VALUE(TEXT((BS250*'TOX and EXPO INPUTS'!$F$23),"0.00E+00"))</f>
        <v>#DIV/0!</v>
      </c>
      <c r="CF250" s="57" t="e">
        <f>VALUE(TEXT((BT250*'TOX and EXPO INPUTS'!$F$23),"0.00E+00"))</f>
        <v>#DIV/0!</v>
      </c>
      <c r="CG250" s="57" t="e">
        <f>VALUE(TEXT((BU250*'TOX and EXPO INPUTS'!$F$23),"0.00E+00"))</f>
        <v>#DIV/0!</v>
      </c>
      <c r="CH250" s="57" t="e">
        <f>VALUE(TEXT((BV250*'TOX and EXPO INPUTS'!$F$23),"0.00E+00"))</f>
        <v>#DIV/0!</v>
      </c>
      <c r="CI250" s="57" t="e">
        <f>VALUE(TEXT((BW250*'TOX and EXPO INPUTS'!$F$23),"0.00E+00"))</f>
        <v>#DIV/0!</v>
      </c>
      <c r="CJ250" s="58" t="e">
        <f>VALUE(TEXT((BX250*'TOX and EXPO INPUTS'!$F$23),"0.00E+00"))</f>
        <v>#DIV/0!</v>
      </c>
      <c r="CK250" s="57" t="e">
        <f>VALUE(TEXT((BY250*'TOX and EXPO INPUTS'!$F$23),"0.00E+00"))</f>
        <v>#DIV/0!</v>
      </c>
      <c r="CL250" s="57" t="e">
        <f>VALUE(TEXT((BZ250*'TOX and EXPO INPUTS'!$F$23),"0.00E+00"))</f>
        <v>#DIV/0!</v>
      </c>
      <c r="CM250" s="57" t="e">
        <f>VALUE(TEXT((CA250*'TOX and EXPO INPUTS'!$F$23),"0.00E+00"))</f>
        <v>#DIV/0!</v>
      </c>
      <c r="CN250" s="57" t="e">
        <f>VALUE(TEXT((CB250*'TOX and EXPO INPUTS'!$F$23),"0.00E+00"))</f>
        <v>#DIV/0!</v>
      </c>
      <c r="CO250" s="57" t="e">
        <f>VALUE(TEXT((CC250*'TOX and EXPO INPUTS'!$F$23),"0.00E+00"))</f>
        <v>#DIV/0!</v>
      </c>
      <c r="CP250" s="38" t="s">
        <v>106</v>
      </c>
      <c r="CQ250" s="34" t="s">
        <v>107</v>
      </c>
      <c r="CR250" s="34" t="s">
        <v>108</v>
      </c>
      <c r="CS250" s="39" t="s">
        <v>109</v>
      </c>
    </row>
    <row r="251" spans="1:97" ht="48" customHeight="1" x14ac:dyDescent="0.25">
      <c r="A251" s="34" t="s">
        <v>98</v>
      </c>
      <c r="B251" s="34" t="s">
        <v>99</v>
      </c>
      <c r="C251" s="34" t="s">
        <v>113</v>
      </c>
      <c r="D251" s="34" t="s">
        <v>101</v>
      </c>
      <c r="E251" s="39" t="s">
        <v>112</v>
      </c>
      <c r="F251" s="40" t="s">
        <v>142</v>
      </c>
      <c r="G251" s="43"/>
      <c r="H251" s="36" t="s">
        <v>104</v>
      </c>
      <c r="I251" s="67"/>
      <c r="J251" s="36" t="s">
        <v>105</v>
      </c>
      <c r="K251" s="100">
        <f>VLOOKUP(F251,'Amount Seed Planted_variables'!$A$3:$I$74,2,0)</f>
        <v>91200</v>
      </c>
      <c r="L251" s="100">
        <f>VLOOKUP(F251,'Amount Seed Planted_variables'!$A$3:$I$74,3,0)</f>
        <v>400000</v>
      </c>
      <c r="M251" s="36">
        <f t="shared" si="95"/>
        <v>0</v>
      </c>
      <c r="N251" s="35">
        <f t="shared" si="96"/>
        <v>0</v>
      </c>
      <c r="O251" s="101">
        <v>3000</v>
      </c>
      <c r="P251" s="93">
        <f>VLOOKUP(F251,'Amount Seed Planted_variables'!$A$3:$I$74,4,0)</f>
        <v>364800</v>
      </c>
      <c r="Q251" s="93">
        <f>VLOOKUP(F251,'Amount Seed Planted_variables'!$A$3:$I$74,7,0)</f>
        <v>80</v>
      </c>
      <c r="R251" s="93">
        <f>VLOOKUP(F251,'Amount Seed Planted_variables'!$A$3:$I$74,8,0)</f>
        <v>29184000</v>
      </c>
      <c r="S251" s="87" t="str">
        <f t="shared" si="92"/>
        <v>NA</v>
      </c>
      <c r="T251" s="35">
        <v>10</v>
      </c>
      <c r="U251" s="35">
        <v>30</v>
      </c>
      <c r="V251" s="41">
        <v>349</v>
      </c>
      <c r="W251" s="35">
        <v>51.2</v>
      </c>
      <c r="X251" s="35">
        <v>42.2</v>
      </c>
      <c r="Y251" s="41">
        <v>1.2</v>
      </c>
      <c r="Z251" s="35">
        <f t="shared" si="112"/>
        <v>0.12</v>
      </c>
      <c r="AA251" s="42">
        <f t="shared" si="97"/>
        <v>0</v>
      </c>
      <c r="AB251" s="37">
        <f t="shared" si="98"/>
        <v>0</v>
      </c>
      <c r="AC251" s="37">
        <f t="shared" si="99"/>
        <v>0</v>
      </c>
      <c r="AD251" s="42" t="e">
        <f>VALUE(TEXT(((AA251*'TOX and EXPO INPUTS'!$F$13)/'TOX and EXPO INPUTS'!$E$27),"0.00E+00"))</f>
        <v>#DIV/0!</v>
      </c>
      <c r="AE251" s="37" t="e">
        <f>VALUE(TEXT(((AB251*'TOX and EXPO INPUTS'!$F$13)/'TOX and EXPO INPUTS'!$E$27),"0.00E+00"))</f>
        <v>#DIV/0!</v>
      </c>
      <c r="AF251" s="37" t="e">
        <f>VALUE(TEXT(((AC251*'TOX and EXPO INPUTS'!$F$13)/'TOX and EXPO INPUTS'!$E$27),"0.00E+00"))</f>
        <v>#DIV/0!</v>
      </c>
      <c r="AG251" s="42" t="e">
        <f>IF($E251="ST",VALUE(TEXT(('TOX and EXPO INPUTS'!$F$7/AD251),"0.0E+00")),IF($E251="IT",VALUE(TEXT(('TOX and EXPO INPUTS'!$F$10/AD251),"0.0E+00"))))</f>
        <v>#DIV/0!</v>
      </c>
      <c r="AH251" s="37" t="e">
        <f>IF($E251="ST",VALUE(TEXT(('TOX and EXPO INPUTS'!$F$7/AE251),"0.0E+00")),IF($E251="IT",VALUE(TEXT(('TOX and EXPO INPUTS'!$F$10/AE251),"0.0E+00"))))</f>
        <v>#DIV/0!</v>
      </c>
      <c r="AI251" s="37" t="e">
        <f>IF($E251="ST",VALUE(TEXT(('TOX and EXPO INPUTS'!$F$7/AF251),"0.0E+00")),IF($E251="IT",VALUE(TEXT(('TOX and EXPO INPUTS'!$F$10/AF251),"0.0E+00"))))</f>
        <v>#DIV/0!</v>
      </c>
      <c r="AJ251" s="42">
        <f t="shared" si="93"/>
        <v>0</v>
      </c>
      <c r="AK251" s="37">
        <f t="shared" si="94"/>
        <v>0</v>
      </c>
      <c r="AL251" s="42" t="e">
        <f>VALUE(TEXT(((AJ251*'TOX and EXPO INPUTS'!$F$21)/'TOX and EXPO INPUTS'!$E$29),"0.00E+00"))</f>
        <v>#DIV/0!</v>
      </c>
      <c r="AM251" s="37" t="e">
        <f>VALUE(TEXT(((AK251*'TOX and EXPO INPUTS'!$F$21)/'TOX and EXPO INPUTS'!$E$29),"0.00E+00"))</f>
        <v>#DIV/0!</v>
      </c>
      <c r="AN251" s="42" t="e">
        <f>IF($E251="ST",VALUE(TEXT(('TOX and EXPO INPUTS'!$F$15/AL251),"0.0E+00")),IF($E251="IT",VALUE(TEXT(('TOX and EXPO INPUTS'!$F$18/AL251),"0.0E+00"))))</f>
        <v>#DIV/0!</v>
      </c>
      <c r="AO251" s="37" t="e">
        <f>IF($E251="ST",VALUE(TEXT(('TOX and EXPO INPUTS'!$F$15/AM251),"0.0E+00")),IF($E251="IT",VALUE(TEXT(('TOX and EXPO INPUTS'!$F$18/AM251),"0.0E+00"))))</f>
        <v>#DIV/0!</v>
      </c>
      <c r="AP251" s="42" t="e">
        <f t="shared" si="100"/>
        <v>#DIV/0!</v>
      </c>
      <c r="AQ251" s="37" t="e">
        <f t="shared" si="101"/>
        <v>#DIV/0!</v>
      </c>
      <c r="AR251" s="37" t="e">
        <f t="shared" si="102"/>
        <v>#DIV/0!</v>
      </c>
      <c r="AS251" s="37" t="e">
        <f t="shared" si="103"/>
        <v>#DIV/0!</v>
      </c>
      <c r="AT251" s="37" t="e">
        <f t="shared" si="104"/>
        <v>#DIV/0!</v>
      </c>
      <c r="AU251" s="37" t="e">
        <f t="shared" si="105"/>
        <v>#DIV/0!</v>
      </c>
      <c r="AV251" s="42" t="e">
        <f t="shared" si="106"/>
        <v>#DIV/0!</v>
      </c>
      <c r="AW251" s="37" t="e">
        <f t="shared" si="107"/>
        <v>#DIV/0!</v>
      </c>
      <c r="AX251" s="37" t="e">
        <f t="shared" si="108"/>
        <v>#DIV/0!</v>
      </c>
      <c r="AY251" s="37" t="e">
        <f t="shared" si="109"/>
        <v>#DIV/0!</v>
      </c>
      <c r="AZ251" s="37" t="e">
        <f t="shared" si="110"/>
        <v>#DIV/0!</v>
      </c>
      <c r="BA251" s="37" t="e">
        <f t="shared" si="111"/>
        <v>#DIV/0!</v>
      </c>
      <c r="BB251" s="42" t="e">
        <f>IF($E251="ST",VALUE(TEXT((1/(('TOX and EXPO INPUTS'!$F$9/AG251)+('TOX and EXPO INPUTS'!$F$17/AN251))),"0.0E+00")),IF($E251="IT",VALUE(TEXT((1/(('TOX and EXPO INPUTS'!$F$12/AG251)+('TOX and EXPO INPUTS'!$F$20/AN251))),"0.0E+00"))))</f>
        <v>#DIV/0!</v>
      </c>
      <c r="BC251" s="37" t="e">
        <f>IF($E251="ST",VALUE(TEXT((1/(('TOX and EXPO INPUTS'!$F$9/AH251)+('TOX and EXPO INPUTS'!$F$17/AN251))),"0.0E+00")),IF($E251="IT",VALUE(TEXT((1/(('TOX and EXPO INPUTS'!$F$12/AH251)+('TOX and EXPO INPUTS'!$F$20/AN251))),"0.0E+00"))))</f>
        <v>#DIV/0!</v>
      </c>
      <c r="BD251" s="37" t="e">
        <f>IF($E251="ST",VALUE(TEXT((1/(('TOX and EXPO INPUTS'!$F$9/AI251)+('TOX and EXPO INPUTS'!$F$17/AN251))),"0.0E+00")),IF($E251="IT",VALUE(TEXT((1/(('TOX and EXPO INPUTS'!$F$12/AI251)+('TOX and EXPO INPUTS'!$F$20/AN251))),"0.0E+00"))))</f>
        <v>#DIV/0!</v>
      </c>
      <c r="BE251" s="37" t="e">
        <f>IF($E251="ST",VALUE(TEXT((1/(('TOX and EXPO INPUTS'!$F$9/AG251)+('TOX and EXPO INPUTS'!$F$17/AO251))),"0.0E+00")),IF($E251="IT",VALUE(TEXT((1/(('TOX and EXPO INPUTS'!$F$12/AG251)+('TOX and EXPO INPUTS'!$F$20/AO251))),"0.0E+00"))))</f>
        <v>#DIV/0!</v>
      </c>
      <c r="BF251" s="37" t="e">
        <f>IF($E251="ST",VALUE(TEXT((1/(('TOX and EXPO INPUTS'!$F$9/AH251)+('TOX and EXPO INPUTS'!$F$17/AO251))),"0.0E+00")),IF($E251="IT",VALUE(TEXT((1/(('TOX and EXPO INPUTS'!$F$12/AH251)+('TOX and EXPO INPUTS'!$F$20/AO251))),"0.0E+00"))))</f>
        <v>#DIV/0!</v>
      </c>
      <c r="BG251" s="37" t="e">
        <f>IF($E251="ST",VALUE(TEXT((1/(('TOX and EXPO INPUTS'!$F$9/AI251)+('TOX and EXPO INPUTS'!$F$17/AO251))),"0.0E+00")),IF($E251="IT",VALUE(TEXT((1/(('TOX and EXPO INPUTS'!$F$12/AI251)+('TOX and EXPO INPUTS'!$F$20/AO251))),"0.0E+00"))))</f>
        <v>#DIV/0!</v>
      </c>
      <c r="BH251" s="42" t="e">
        <f>VALUE(TEXT((AD251*$T251/365*'TOX and EXPO INPUTS'!$E$33/'TOX and EXPO INPUTS'!$E$34),"0.00E+00"))</f>
        <v>#DIV/0!</v>
      </c>
      <c r="BI251" s="37" t="e">
        <f>VALUE(TEXT((AE251*$T251/365*'TOX and EXPO INPUTS'!$E$33/'TOX and EXPO INPUTS'!$E$34),"0.00E+00"))</f>
        <v>#DIV/0!</v>
      </c>
      <c r="BJ251" s="37" t="e">
        <f>VALUE(TEXT((AF251*$T251/365*'TOX and EXPO INPUTS'!$E$33/'TOX and EXPO INPUTS'!$E$34),"0.00E+00"))</f>
        <v>#DIV/0!</v>
      </c>
      <c r="BK251" s="42" t="e">
        <f>VALUE(TEXT((AD251*$U251/365*'TOX and EXPO INPUTS'!$E$33/'TOX and EXPO INPUTS'!$E$34),"0.00E+00"))</f>
        <v>#DIV/0!</v>
      </c>
      <c r="BL251" s="37" t="e">
        <f>VALUE(TEXT((AE251*$U251/365*'TOX and EXPO INPUTS'!$E$33/'TOX and EXPO INPUTS'!$E$34),"0.00E+00"))</f>
        <v>#DIV/0!</v>
      </c>
      <c r="BM251" s="37" t="e">
        <f>VALUE(TEXT((AF251*$U251/365*'TOX and EXPO INPUTS'!$E$33/'TOX and EXPO INPUTS'!$E$34),"0.00E+00"))</f>
        <v>#DIV/0!</v>
      </c>
      <c r="BN251" s="42" t="e">
        <f>VALUE(TEXT((AL251*$T251/365*'TOX and EXPO INPUTS'!$E$33/'TOX and EXPO INPUTS'!$E$34),"0.00E+00"))</f>
        <v>#DIV/0!</v>
      </c>
      <c r="BO251" s="37" t="e">
        <f>VALUE(TEXT((AM251*$T251/365*'TOX and EXPO INPUTS'!$E$33/'TOX and EXPO INPUTS'!$E$34),"0.00E+00"))</f>
        <v>#DIV/0!</v>
      </c>
      <c r="BP251" s="42" t="e">
        <f>VALUE(TEXT((AL251*$U251/365*'TOX and EXPO INPUTS'!$E$33/'TOX and EXPO INPUTS'!$E$34),"0.00E+00"))</f>
        <v>#DIV/0!</v>
      </c>
      <c r="BQ251" s="37" t="e">
        <f>VALUE(TEXT((AM251*$U251/365*'TOX and EXPO INPUTS'!$E$33/'TOX and EXPO INPUTS'!$E$34),"0.00E+00"))</f>
        <v>#DIV/0!</v>
      </c>
      <c r="BR251" s="42" t="e">
        <f>VALUE(TEXT((AP251*$T251/365*'TOX and EXPO INPUTS'!$E$33/'TOX and EXPO INPUTS'!$E$34),"0.00E+00"))</f>
        <v>#DIV/0!</v>
      </c>
      <c r="BS251" s="37" t="e">
        <f>VALUE(TEXT((AQ251*$T251/365*'TOX and EXPO INPUTS'!$E$33/'TOX and EXPO INPUTS'!$E$34),"0.00E+00"))</f>
        <v>#DIV/0!</v>
      </c>
      <c r="BT251" s="37" t="e">
        <f>VALUE(TEXT((AR251*$T251/365*'TOX and EXPO INPUTS'!$E$33/'TOX and EXPO INPUTS'!$E$34),"0.00E+00"))</f>
        <v>#DIV/0!</v>
      </c>
      <c r="BU251" s="37" t="e">
        <f>VALUE(TEXT((AS251*$T251/365*'TOX and EXPO INPUTS'!$E$33/'TOX and EXPO INPUTS'!$E$34),"0.00E+00"))</f>
        <v>#DIV/0!</v>
      </c>
      <c r="BV251" s="37" t="e">
        <f>VALUE(TEXT((AT251*$T251/365*'TOX and EXPO INPUTS'!$E$33/'TOX and EXPO INPUTS'!$E$34),"0.00E+00"))</f>
        <v>#DIV/0!</v>
      </c>
      <c r="BW251" s="37" t="e">
        <f>VALUE(TEXT((AU251*$T251/365*'TOX and EXPO INPUTS'!$E$33/'TOX and EXPO INPUTS'!$E$34),"0.00E+00"))</f>
        <v>#DIV/0!</v>
      </c>
      <c r="BX251" s="42" t="e">
        <f>VALUE(TEXT((AP251*$U251/365*'TOX and EXPO INPUTS'!$E$33/'TOX and EXPO INPUTS'!$E$34),"0.00E+00"))</f>
        <v>#DIV/0!</v>
      </c>
      <c r="BY251" s="37" t="e">
        <f>VALUE(TEXT((AQ251*$U251/365*'TOX and EXPO INPUTS'!$E$33/'TOX and EXPO INPUTS'!$E$34),"0.00E+00"))</f>
        <v>#DIV/0!</v>
      </c>
      <c r="BZ251" s="37" t="e">
        <f>VALUE(TEXT((AR251*$U251/365*'TOX and EXPO INPUTS'!$E$33/'TOX and EXPO INPUTS'!$E$34),"0.00E+00"))</f>
        <v>#DIV/0!</v>
      </c>
      <c r="CA251" s="37" t="e">
        <f>VALUE(TEXT((AS251*$U251/365*'TOX and EXPO INPUTS'!$E$33/'TOX and EXPO INPUTS'!$E$34),"0.00E+00"))</f>
        <v>#DIV/0!</v>
      </c>
      <c r="CB251" s="37" t="e">
        <f>VALUE(TEXT((AT251*$U251/365*'TOX and EXPO INPUTS'!$E$33/'TOX and EXPO INPUTS'!$E$34),"0.00E+00"))</f>
        <v>#DIV/0!</v>
      </c>
      <c r="CC251" s="37" t="e">
        <f>VALUE(TEXT((AU251*$U251/365*'TOX and EXPO INPUTS'!$E$33/'TOX and EXPO INPUTS'!$E$34),"0.00E+00"))</f>
        <v>#DIV/0!</v>
      </c>
      <c r="CD251" s="58" t="e">
        <f>VALUE(TEXT((BR251*'TOX and EXPO INPUTS'!$F$23),"0.00E+00"))</f>
        <v>#DIV/0!</v>
      </c>
      <c r="CE251" s="57" t="e">
        <f>VALUE(TEXT((BS251*'TOX and EXPO INPUTS'!$F$23),"0.00E+00"))</f>
        <v>#DIV/0!</v>
      </c>
      <c r="CF251" s="57" t="e">
        <f>VALUE(TEXT((BT251*'TOX and EXPO INPUTS'!$F$23),"0.00E+00"))</f>
        <v>#DIV/0!</v>
      </c>
      <c r="CG251" s="57" t="e">
        <f>VALUE(TEXT((BU251*'TOX and EXPO INPUTS'!$F$23),"0.00E+00"))</f>
        <v>#DIV/0!</v>
      </c>
      <c r="CH251" s="57" t="e">
        <f>VALUE(TEXT((BV251*'TOX and EXPO INPUTS'!$F$23),"0.00E+00"))</f>
        <v>#DIV/0!</v>
      </c>
      <c r="CI251" s="57" t="e">
        <f>VALUE(TEXT((BW251*'TOX and EXPO INPUTS'!$F$23),"0.00E+00"))</f>
        <v>#DIV/0!</v>
      </c>
      <c r="CJ251" s="58" t="e">
        <f>VALUE(TEXT((BX251*'TOX and EXPO INPUTS'!$F$23),"0.00E+00"))</f>
        <v>#DIV/0!</v>
      </c>
      <c r="CK251" s="57" t="e">
        <f>VALUE(TEXT((BY251*'TOX and EXPO INPUTS'!$F$23),"0.00E+00"))</f>
        <v>#DIV/0!</v>
      </c>
      <c r="CL251" s="57" t="e">
        <f>VALUE(TEXT((BZ251*'TOX and EXPO INPUTS'!$F$23),"0.00E+00"))</f>
        <v>#DIV/0!</v>
      </c>
      <c r="CM251" s="57" t="e">
        <f>VALUE(TEXT((CA251*'TOX and EXPO INPUTS'!$F$23),"0.00E+00"))</f>
        <v>#DIV/0!</v>
      </c>
      <c r="CN251" s="57" t="e">
        <f>VALUE(TEXT((CB251*'TOX and EXPO INPUTS'!$F$23),"0.00E+00"))</f>
        <v>#DIV/0!</v>
      </c>
      <c r="CO251" s="57" t="e">
        <f>VALUE(TEXT((CC251*'TOX and EXPO INPUTS'!$F$23),"0.00E+00"))</f>
        <v>#DIV/0!</v>
      </c>
      <c r="CP251" s="38" t="s">
        <v>106</v>
      </c>
      <c r="CQ251" s="34" t="s">
        <v>107</v>
      </c>
      <c r="CR251" s="34" t="s">
        <v>108</v>
      </c>
      <c r="CS251" s="39" t="s">
        <v>109</v>
      </c>
    </row>
    <row r="252" spans="1:97" ht="48" customHeight="1" x14ac:dyDescent="0.25">
      <c r="A252" s="34" t="s">
        <v>98</v>
      </c>
      <c r="B252" s="34" t="s">
        <v>99</v>
      </c>
      <c r="C252" s="34" t="s">
        <v>113</v>
      </c>
      <c r="D252" s="34" t="s">
        <v>110</v>
      </c>
      <c r="E252" s="39" t="s">
        <v>112</v>
      </c>
      <c r="F252" s="40" t="s">
        <v>142</v>
      </c>
      <c r="G252" s="43"/>
      <c r="H252" s="36" t="s">
        <v>104</v>
      </c>
      <c r="I252" s="67"/>
      <c r="J252" s="36" t="s">
        <v>105</v>
      </c>
      <c r="K252" s="100">
        <f>VLOOKUP(F252,'Amount Seed Planted_variables'!$A$3:$I$74,2,0)</f>
        <v>91200</v>
      </c>
      <c r="L252" s="100">
        <f>VLOOKUP(F252,'Amount Seed Planted_variables'!$A$3:$I$74,3,0)</f>
        <v>400000</v>
      </c>
      <c r="M252" s="36">
        <f t="shared" si="95"/>
        <v>0</v>
      </c>
      <c r="N252" s="35">
        <f t="shared" si="96"/>
        <v>0</v>
      </c>
      <c r="O252" s="101">
        <v>3000</v>
      </c>
      <c r="P252" s="93">
        <f>VLOOKUP(F252,'Amount Seed Planted_variables'!$A$3:$I$74,4,0)</f>
        <v>364800</v>
      </c>
      <c r="Q252" s="93">
        <f>VLOOKUP(F252,'Amount Seed Planted_variables'!$A$3:$I$74,7,0)</f>
        <v>80</v>
      </c>
      <c r="R252" s="93">
        <f>VLOOKUP(F252,'Amount Seed Planted_variables'!$A$3:$I$74,8,0)</f>
        <v>29184000</v>
      </c>
      <c r="S252" s="87" t="str">
        <f t="shared" si="92"/>
        <v>NA</v>
      </c>
      <c r="T252" s="35">
        <v>10</v>
      </c>
      <c r="U252" s="35">
        <v>30</v>
      </c>
      <c r="V252" s="41">
        <v>68</v>
      </c>
      <c r="W252" s="35">
        <v>16.899999999999999</v>
      </c>
      <c r="X252" s="35">
        <v>13.1</v>
      </c>
      <c r="Y252" s="41">
        <v>3.6</v>
      </c>
      <c r="Z252" s="35">
        <f t="shared" si="112"/>
        <v>0.36000000000000004</v>
      </c>
      <c r="AA252" s="42">
        <f t="shared" si="97"/>
        <v>0</v>
      </c>
      <c r="AB252" s="37">
        <f t="shared" si="98"/>
        <v>0</v>
      </c>
      <c r="AC252" s="37">
        <f t="shared" si="99"/>
        <v>0</v>
      </c>
      <c r="AD252" s="42" t="e">
        <f>VALUE(TEXT(((AA252*'TOX and EXPO INPUTS'!$F$13)/'TOX and EXPO INPUTS'!$E$27),"0.00E+00"))</f>
        <v>#DIV/0!</v>
      </c>
      <c r="AE252" s="37" t="e">
        <f>VALUE(TEXT(((AB252*'TOX and EXPO INPUTS'!$F$13)/'TOX and EXPO INPUTS'!$E$27),"0.00E+00"))</f>
        <v>#DIV/0!</v>
      </c>
      <c r="AF252" s="37" t="e">
        <f>VALUE(TEXT(((AC252*'TOX and EXPO INPUTS'!$F$13)/'TOX and EXPO INPUTS'!$E$27),"0.00E+00"))</f>
        <v>#DIV/0!</v>
      </c>
      <c r="AG252" s="42" t="e">
        <f>IF($E252="ST",VALUE(TEXT(('TOX and EXPO INPUTS'!$F$7/AD252),"0.0E+00")),IF($E252="IT",VALUE(TEXT(('TOX and EXPO INPUTS'!$F$10/AD252),"0.0E+00"))))</f>
        <v>#DIV/0!</v>
      </c>
      <c r="AH252" s="37" t="e">
        <f>IF($E252="ST",VALUE(TEXT(('TOX and EXPO INPUTS'!$F$7/AE252),"0.0E+00")),IF($E252="IT",VALUE(TEXT(('TOX and EXPO INPUTS'!$F$10/AE252),"0.0E+00"))))</f>
        <v>#DIV/0!</v>
      </c>
      <c r="AI252" s="37" t="e">
        <f>IF($E252="ST",VALUE(TEXT(('TOX and EXPO INPUTS'!$F$7/AF252),"0.0E+00")),IF($E252="IT",VALUE(TEXT(('TOX and EXPO INPUTS'!$F$10/AF252),"0.0E+00"))))</f>
        <v>#DIV/0!</v>
      </c>
      <c r="AJ252" s="42">
        <f t="shared" si="93"/>
        <v>0</v>
      </c>
      <c r="AK252" s="37">
        <f t="shared" si="94"/>
        <v>0</v>
      </c>
      <c r="AL252" s="42" t="e">
        <f>VALUE(TEXT(((AJ252*'TOX and EXPO INPUTS'!$F$21)/'TOX and EXPO INPUTS'!$E$29),"0.00E+00"))</f>
        <v>#DIV/0!</v>
      </c>
      <c r="AM252" s="37" t="e">
        <f>VALUE(TEXT(((AK252*'TOX and EXPO INPUTS'!$F$21)/'TOX and EXPO INPUTS'!$E$29),"0.00E+00"))</f>
        <v>#DIV/0!</v>
      </c>
      <c r="AN252" s="42" t="e">
        <f>IF($E252="ST",VALUE(TEXT(('TOX and EXPO INPUTS'!$F$15/AL252),"0.0E+00")),IF($E252="IT",VALUE(TEXT(('TOX and EXPO INPUTS'!$F$18/AL252),"0.0E+00"))))</f>
        <v>#DIV/0!</v>
      </c>
      <c r="AO252" s="37" t="e">
        <f>IF($E252="ST",VALUE(TEXT(('TOX and EXPO INPUTS'!$F$15/AM252),"0.0E+00")),IF($E252="IT",VALUE(TEXT(('TOX and EXPO INPUTS'!$F$18/AM252),"0.0E+00"))))</f>
        <v>#DIV/0!</v>
      </c>
      <c r="AP252" s="42" t="e">
        <f t="shared" si="100"/>
        <v>#DIV/0!</v>
      </c>
      <c r="AQ252" s="37" t="e">
        <f t="shared" si="101"/>
        <v>#DIV/0!</v>
      </c>
      <c r="AR252" s="37" t="e">
        <f t="shared" si="102"/>
        <v>#DIV/0!</v>
      </c>
      <c r="AS252" s="37" t="e">
        <f t="shared" si="103"/>
        <v>#DIV/0!</v>
      </c>
      <c r="AT252" s="37" t="e">
        <f t="shared" si="104"/>
        <v>#DIV/0!</v>
      </c>
      <c r="AU252" s="37" t="e">
        <f t="shared" si="105"/>
        <v>#DIV/0!</v>
      </c>
      <c r="AV252" s="42" t="e">
        <f t="shared" si="106"/>
        <v>#DIV/0!</v>
      </c>
      <c r="AW252" s="37" t="e">
        <f t="shared" si="107"/>
        <v>#DIV/0!</v>
      </c>
      <c r="AX252" s="37" t="e">
        <f t="shared" si="108"/>
        <v>#DIV/0!</v>
      </c>
      <c r="AY252" s="37" t="e">
        <f t="shared" si="109"/>
        <v>#DIV/0!</v>
      </c>
      <c r="AZ252" s="37" t="e">
        <f t="shared" si="110"/>
        <v>#DIV/0!</v>
      </c>
      <c r="BA252" s="37" t="e">
        <f t="shared" si="111"/>
        <v>#DIV/0!</v>
      </c>
      <c r="BB252" s="42" t="e">
        <f>IF($E252="ST",VALUE(TEXT((1/(('TOX and EXPO INPUTS'!$F$9/AG252)+('TOX and EXPO INPUTS'!$F$17/AN252))),"0.0E+00")),IF($E252="IT",VALUE(TEXT((1/(('TOX and EXPO INPUTS'!$F$12/AG252)+('TOX and EXPO INPUTS'!$F$20/AN252))),"0.0E+00"))))</f>
        <v>#DIV/0!</v>
      </c>
      <c r="BC252" s="37" t="e">
        <f>IF($E252="ST",VALUE(TEXT((1/(('TOX and EXPO INPUTS'!$F$9/AH252)+('TOX and EXPO INPUTS'!$F$17/AN252))),"0.0E+00")),IF($E252="IT",VALUE(TEXT((1/(('TOX and EXPO INPUTS'!$F$12/AH252)+('TOX and EXPO INPUTS'!$F$20/AN252))),"0.0E+00"))))</f>
        <v>#DIV/0!</v>
      </c>
      <c r="BD252" s="37" t="e">
        <f>IF($E252="ST",VALUE(TEXT((1/(('TOX and EXPO INPUTS'!$F$9/AI252)+('TOX and EXPO INPUTS'!$F$17/AN252))),"0.0E+00")),IF($E252="IT",VALUE(TEXT((1/(('TOX and EXPO INPUTS'!$F$12/AI252)+('TOX and EXPO INPUTS'!$F$20/AN252))),"0.0E+00"))))</f>
        <v>#DIV/0!</v>
      </c>
      <c r="BE252" s="37" t="e">
        <f>IF($E252="ST",VALUE(TEXT((1/(('TOX and EXPO INPUTS'!$F$9/AG252)+('TOX and EXPO INPUTS'!$F$17/AO252))),"0.0E+00")),IF($E252="IT",VALUE(TEXT((1/(('TOX and EXPO INPUTS'!$F$12/AG252)+('TOX and EXPO INPUTS'!$F$20/AO252))),"0.0E+00"))))</f>
        <v>#DIV/0!</v>
      </c>
      <c r="BF252" s="37" t="e">
        <f>IF($E252="ST",VALUE(TEXT((1/(('TOX and EXPO INPUTS'!$F$9/AH252)+('TOX and EXPO INPUTS'!$F$17/AO252))),"0.0E+00")),IF($E252="IT",VALUE(TEXT((1/(('TOX and EXPO INPUTS'!$F$12/AH252)+('TOX and EXPO INPUTS'!$F$20/AO252))),"0.0E+00"))))</f>
        <v>#DIV/0!</v>
      </c>
      <c r="BG252" s="37" t="e">
        <f>IF($E252="ST",VALUE(TEXT((1/(('TOX and EXPO INPUTS'!$F$9/AI252)+('TOX and EXPO INPUTS'!$F$17/AO252))),"0.0E+00")),IF($E252="IT",VALUE(TEXT((1/(('TOX and EXPO INPUTS'!$F$12/AI252)+('TOX and EXPO INPUTS'!$F$20/AO252))),"0.0E+00"))))</f>
        <v>#DIV/0!</v>
      </c>
      <c r="BH252" s="42" t="e">
        <f>VALUE(TEXT((AD252*$T252/365*'TOX and EXPO INPUTS'!$E$33/'TOX and EXPO INPUTS'!$E$34),"0.00E+00"))</f>
        <v>#DIV/0!</v>
      </c>
      <c r="BI252" s="37" t="e">
        <f>VALUE(TEXT((AE252*$T252/365*'TOX and EXPO INPUTS'!$E$33/'TOX and EXPO INPUTS'!$E$34),"0.00E+00"))</f>
        <v>#DIV/0!</v>
      </c>
      <c r="BJ252" s="37" t="e">
        <f>VALUE(TEXT((AF252*$T252/365*'TOX and EXPO INPUTS'!$E$33/'TOX and EXPO INPUTS'!$E$34),"0.00E+00"))</f>
        <v>#DIV/0!</v>
      </c>
      <c r="BK252" s="42" t="e">
        <f>VALUE(TEXT((AD252*$U252/365*'TOX and EXPO INPUTS'!$E$33/'TOX and EXPO INPUTS'!$E$34),"0.00E+00"))</f>
        <v>#DIV/0!</v>
      </c>
      <c r="BL252" s="37" t="e">
        <f>VALUE(TEXT((AE252*$U252/365*'TOX and EXPO INPUTS'!$E$33/'TOX and EXPO INPUTS'!$E$34),"0.00E+00"))</f>
        <v>#DIV/0!</v>
      </c>
      <c r="BM252" s="37" t="e">
        <f>VALUE(TEXT((AF252*$U252/365*'TOX and EXPO INPUTS'!$E$33/'TOX and EXPO INPUTS'!$E$34),"0.00E+00"))</f>
        <v>#DIV/0!</v>
      </c>
      <c r="BN252" s="42" t="e">
        <f>VALUE(TEXT((AL252*$T252/365*'TOX and EXPO INPUTS'!$E$33/'TOX and EXPO INPUTS'!$E$34),"0.00E+00"))</f>
        <v>#DIV/0!</v>
      </c>
      <c r="BO252" s="37" t="e">
        <f>VALUE(TEXT((AM252*$T252/365*'TOX and EXPO INPUTS'!$E$33/'TOX and EXPO INPUTS'!$E$34),"0.00E+00"))</f>
        <v>#DIV/0!</v>
      </c>
      <c r="BP252" s="42" t="e">
        <f>VALUE(TEXT((AL252*$U252/365*'TOX and EXPO INPUTS'!$E$33/'TOX and EXPO INPUTS'!$E$34),"0.00E+00"))</f>
        <v>#DIV/0!</v>
      </c>
      <c r="BQ252" s="37" t="e">
        <f>VALUE(TEXT((AM252*$U252/365*'TOX and EXPO INPUTS'!$E$33/'TOX and EXPO INPUTS'!$E$34),"0.00E+00"))</f>
        <v>#DIV/0!</v>
      </c>
      <c r="BR252" s="42" t="e">
        <f>VALUE(TEXT((AP252*$T252/365*'TOX and EXPO INPUTS'!$E$33/'TOX and EXPO INPUTS'!$E$34),"0.00E+00"))</f>
        <v>#DIV/0!</v>
      </c>
      <c r="BS252" s="37" t="e">
        <f>VALUE(TEXT((AQ252*$T252/365*'TOX and EXPO INPUTS'!$E$33/'TOX and EXPO INPUTS'!$E$34),"0.00E+00"))</f>
        <v>#DIV/0!</v>
      </c>
      <c r="BT252" s="37" t="e">
        <f>VALUE(TEXT((AR252*$T252/365*'TOX and EXPO INPUTS'!$E$33/'TOX and EXPO INPUTS'!$E$34),"0.00E+00"))</f>
        <v>#DIV/0!</v>
      </c>
      <c r="BU252" s="37" t="e">
        <f>VALUE(TEXT((AS252*$T252/365*'TOX and EXPO INPUTS'!$E$33/'TOX and EXPO INPUTS'!$E$34),"0.00E+00"))</f>
        <v>#DIV/0!</v>
      </c>
      <c r="BV252" s="37" t="e">
        <f>VALUE(TEXT((AT252*$T252/365*'TOX and EXPO INPUTS'!$E$33/'TOX and EXPO INPUTS'!$E$34),"0.00E+00"))</f>
        <v>#DIV/0!</v>
      </c>
      <c r="BW252" s="37" t="e">
        <f>VALUE(TEXT((AU252*$T252/365*'TOX and EXPO INPUTS'!$E$33/'TOX and EXPO INPUTS'!$E$34),"0.00E+00"))</f>
        <v>#DIV/0!</v>
      </c>
      <c r="BX252" s="42" t="e">
        <f>VALUE(TEXT((AP252*$U252/365*'TOX and EXPO INPUTS'!$E$33/'TOX and EXPO INPUTS'!$E$34),"0.00E+00"))</f>
        <v>#DIV/0!</v>
      </c>
      <c r="BY252" s="37" t="e">
        <f>VALUE(TEXT((AQ252*$U252/365*'TOX and EXPO INPUTS'!$E$33/'TOX and EXPO INPUTS'!$E$34),"0.00E+00"))</f>
        <v>#DIV/0!</v>
      </c>
      <c r="BZ252" s="37" t="e">
        <f>VALUE(TEXT((AR252*$U252/365*'TOX and EXPO INPUTS'!$E$33/'TOX and EXPO INPUTS'!$E$34),"0.00E+00"))</f>
        <v>#DIV/0!</v>
      </c>
      <c r="CA252" s="37" t="e">
        <f>VALUE(TEXT((AS252*$U252/365*'TOX and EXPO INPUTS'!$E$33/'TOX and EXPO INPUTS'!$E$34),"0.00E+00"))</f>
        <v>#DIV/0!</v>
      </c>
      <c r="CB252" s="37" t="e">
        <f>VALUE(TEXT((AT252*$U252/365*'TOX and EXPO INPUTS'!$E$33/'TOX and EXPO INPUTS'!$E$34),"0.00E+00"))</f>
        <v>#DIV/0!</v>
      </c>
      <c r="CC252" s="37" t="e">
        <f>VALUE(TEXT((AU252*$U252/365*'TOX and EXPO INPUTS'!$E$33/'TOX and EXPO INPUTS'!$E$34),"0.00E+00"))</f>
        <v>#DIV/0!</v>
      </c>
      <c r="CD252" s="58" t="e">
        <f>VALUE(TEXT((BR252*'TOX and EXPO INPUTS'!$F$23),"0.00E+00"))</f>
        <v>#DIV/0!</v>
      </c>
      <c r="CE252" s="57" t="e">
        <f>VALUE(TEXT((BS252*'TOX and EXPO INPUTS'!$F$23),"0.00E+00"))</f>
        <v>#DIV/0!</v>
      </c>
      <c r="CF252" s="57" t="e">
        <f>VALUE(TEXT((BT252*'TOX and EXPO INPUTS'!$F$23),"0.00E+00"))</f>
        <v>#DIV/0!</v>
      </c>
      <c r="CG252" s="57" t="e">
        <f>VALUE(TEXT((BU252*'TOX and EXPO INPUTS'!$F$23),"0.00E+00"))</f>
        <v>#DIV/0!</v>
      </c>
      <c r="CH252" s="57" t="e">
        <f>VALUE(TEXT((BV252*'TOX and EXPO INPUTS'!$F$23),"0.00E+00"))</f>
        <v>#DIV/0!</v>
      </c>
      <c r="CI252" s="57" t="e">
        <f>VALUE(TEXT((BW252*'TOX and EXPO INPUTS'!$F$23),"0.00E+00"))</f>
        <v>#DIV/0!</v>
      </c>
      <c r="CJ252" s="58" t="e">
        <f>VALUE(TEXT((BX252*'TOX and EXPO INPUTS'!$F$23),"0.00E+00"))</f>
        <v>#DIV/0!</v>
      </c>
      <c r="CK252" s="57" t="e">
        <f>VALUE(TEXT((BY252*'TOX and EXPO INPUTS'!$F$23),"0.00E+00"))</f>
        <v>#DIV/0!</v>
      </c>
      <c r="CL252" s="57" t="e">
        <f>VALUE(TEXT((BZ252*'TOX and EXPO INPUTS'!$F$23),"0.00E+00"))</f>
        <v>#DIV/0!</v>
      </c>
      <c r="CM252" s="57" t="e">
        <f>VALUE(TEXT((CA252*'TOX and EXPO INPUTS'!$F$23),"0.00E+00"))</f>
        <v>#DIV/0!</v>
      </c>
      <c r="CN252" s="57" t="e">
        <f>VALUE(TEXT((CB252*'TOX and EXPO INPUTS'!$F$23),"0.00E+00"))</f>
        <v>#DIV/0!</v>
      </c>
      <c r="CO252" s="57" t="e">
        <f>VALUE(TEXT((CC252*'TOX and EXPO INPUTS'!$F$23),"0.00E+00"))</f>
        <v>#DIV/0!</v>
      </c>
      <c r="CP252" s="38" t="s">
        <v>106</v>
      </c>
      <c r="CQ252" s="34" t="s">
        <v>107</v>
      </c>
      <c r="CR252" s="34" t="s">
        <v>108</v>
      </c>
      <c r="CS252" s="39" t="s">
        <v>109</v>
      </c>
    </row>
    <row r="253" spans="1:97" ht="48" customHeight="1" x14ac:dyDescent="0.25">
      <c r="A253" s="34" t="s">
        <v>98</v>
      </c>
      <c r="B253" s="34" t="s">
        <v>99</v>
      </c>
      <c r="C253" s="34" t="s">
        <v>113</v>
      </c>
      <c r="D253" s="34" t="s">
        <v>111</v>
      </c>
      <c r="E253" s="39" t="s">
        <v>112</v>
      </c>
      <c r="F253" s="40" t="s">
        <v>142</v>
      </c>
      <c r="G253" s="43"/>
      <c r="H253" s="36" t="s">
        <v>104</v>
      </c>
      <c r="I253" s="67"/>
      <c r="J253" s="36" t="s">
        <v>105</v>
      </c>
      <c r="K253" s="100">
        <f>VLOOKUP(F253,'Amount Seed Planted_variables'!$A$3:$I$74,2,0)</f>
        <v>91200</v>
      </c>
      <c r="L253" s="100">
        <f>VLOOKUP(F253,'Amount Seed Planted_variables'!$A$3:$I$74,3,0)</f>
        <v>400000</v>
      </c>
      <c r="M253" s="36">
        <f t="shared" si="95"/>
        <v>0</v>
      </c>
      <c r="N253" s="35">
        <f t="shared" si="96"/>
        <v>0</v>
      </c>
      <c r="O253" s="101">
        <v>3000</v>
      </c>
      <c r="P253" s="93">
        <f>VLOOKUP(F253,'Amount Seed Planted_variables'!$A$3:$I$74,4,0)</f>
        <v>364800</v>
      </c>
      <c r="Q253" s="93">
        <f>VLOOKUP(F253,'Amount Seed Planted_variables'!$A$3:$I$74,7,0)</f>
        <v>80</v>
      </c>
      <c r="R253" s="93">
        <f>VLOOKUP(F253,'Amount Seed Planted_variables'!$A$3:$I$74,8,0)</f>
        <v>29184000</v>
      </c>
      <c r="S253" s="87">
        <f t="shared" si="92"/>
        <v>2.5</v>
      </c>
      <c r="T253" s="35">
        <v>10</v>
      </c>
      <c r="U253" s="35">
        <v>30</v>
      </c>
      <c r="V253" s="41">
        <v>138210600</v>
      </c>
      <c r="W253" s="35">
        <v>23262800</v>
      </c>
      <c r="X253" s="35">
        <v>21238200</v>
      </c>
      <c r="Y253" s="41">
        <v>106100</v>
      </c>
      <c r="Z253" s="35">
        <f t="shared" si="112"/>
        <v>10610</v>
      </c>
      <c r="AA253" s="42">
        <f t="shared" si="97"/>
        <v>0</v>
      </c>
      <c r="AB253" s="37">
        <f t="shared" si="98"/>
        <v>0</v>
      </c>
      <c r="AC253" s="37">
        <f t="shared" si="99"/>
        <v>0</v>
      </c>
      <c r="AD253" s="42" t="e">
        <f>VALUE(TEXT(((AA253*'TOX and EXPO INPUTS'!$F$13)/'TOX and EXPO INPUTS'!$E$27),"0.00E+00"))</f>
        <v>#DIV/0!</v>
      </c>
      <c r="AE253" s="37" t="e">
        <f>VALUE(TEXT(((AB253*'TOX and EXPO INPUTS'!$F$13)/'TOX and EXPO INPUTS'!$E$27),"0.00E+00"))</f>
        <v>#DIV/0!</v>
      </c>
      <c r="AF253" s="37" t="e">
        <f>VALUE(TEXT(((AC253*'TOX and EXPO INPUTS'!$F$13)/'TOX and EXPO INPUTS'!$E$27),"0.00E+00"))</f>
        <v>#DIV/0!</v>
      </c>
      <c r="AG253" s="42" t="e">
        <f>IF($E253="ST",VALUE(TEXT(('TOX and EXPO INPUTS'!$F$7/AD253),"0.0E+00")),IF($E253="IT",VALUE(TEXT(('TOX and EXPO INPUTS'!$F$10/AD253),"0.0E+00"))))</f>
        <v>#DIV/0!</v>
      </c>
      <c r="AH253" s="37" t="e">
        <f>IF($E253="ST",VALUE(TEXT(('TOX and EXPO INPUTS'!$F$7/AE253),"0.0E+00")),IF($E253="IT",VALUE(TEXT(('TOX and EXPO INPUTS'!$F$10/AE253),"0.0E+00"))))</f>
        <v>#DIV/0!</v>
      </c>
      <c r="AI253" s="37" t="e">
        <f>IF($E253="ST",VALUE(TEXT(('TOX and EXPO INPUTS'!$F$7/AF253),"0.0E+00")),IF($E253="IT",VALUE(TEXT(('TOX and EXPO INPUTS'!$F$10/AF253),"0.0E+00"))))</f>
        <v>#DIV/0!</v>
      </c>
      <c r="AJ253" s="42">
        <f t="shared" si="93"/>
        <v>0</v>
      </c>
      <c r="AK253" s="37">
        <f t="shared" si="94"/>
        <v>0</v>
      </c>
      <c r="AL253" s="42" t="e">
        <f>VALUE(TEXT(((AJ253*'TOX and EXPO INPUTS'!$F$21)/'TOX and EXPO INPUTS'!$E$29),"0.00E+00"))</f>
        <v>#DIV/0!</v>
      </c>
      <c r="AM253" s="37" t="e">
        <f>VALUE(TEXT(((AK253*'TOX and EXPO INPUTS'!$F$21)/'TOX and EXPO INPUTS'!$E$29),"0.00E+00"))</f>
        <v>#DIV/0!</v>
      </c>
      <c r="AN253" s="42" t="e">
        <f>IF($E253="ST",VALUE(TEXT(('TOX and EXPO INPUTS'!$F$15/AL253),"0.0E+00")),IF($E253="IT",VALUE(TEXT(('TOX and EXPO INPUTS'!$F$18/AL253),"0.0E+00"))))</f>
        <v>#DIV/0!</v>
      </c>
      <c r="AO253" s="37" t="e">
        <f>IF($E253="ST",VALUE(TEXT(('TOX and EXPO INPUTS'!$F$15/AM253),"0.0E+00")),IF($E253="IT",VALUE(TEXT(('TOX and EXPO INPUTS'!$F$18/AM253),"0.0E+00"))))</f>
        <v>#DIV/0!</v>
      </c>
      <c r="AP253" s="42" t="e">
        <f t="shared" si="100"/>
        <v>#DIV/0!</v>
      </c>
      <c r="AQ253" s="37" t="e">
        <f t="shared" si="101"/>
        <v>#DIV/0!</v>
      </c>
      <c r="AR253" s="37" t="e">
        <f t="shared" si="102"/>
        <v>#DIV/0!</v>
      </c>
      <c r="AS253" s="37" t="e">
        <f t="shared" si="103"/>
        <v>#DIV/0!</v>
      </c>
      <c r="AT253" s="37" t="e">
        <f t="shared" si="104"/>
        <v>#DIV/0!</v>
      </c>
      <c r="AU253" s="37" t="e">
        <f t="shared" si="105"/>
        <v>#DIV/0!</v>
      </c>
      <c r="AV253" s="42" t="e">
        <f t="shared" si="106"/>
        <v>#DIV/0!</v>
      </c>
      <c r="AW253" s="37" t="e">
        <f t="shared" si="107"/>
        <v>#DIV/0!</v>
      </c>
      <c r="AX253" s="37" t="e">
        <f t="shared" si="108"/>
        <v>#DIV/0!</v>
      </c>
      <c r="AY253" s="37" t="e">
        <f t="shared" si="109"/>
        <v>#DIV/0!</v>
      </c>
      <c r="AZ253" s="37" t="e">
        <f t="shared" si="110"/>
        <v>#DIV/0!</v>
      </c>
      <c r="BA253" s="37" t="e">
        <f t="shared" si="111"/>
        <v>#DIV/0!</v>
      </c>
      <c r="BB253" s="42" t="e">
        <f>IF($E253="ST",VALUE(TEXT((1/(('TOX and EXPO INPUTS'!$F$9/AG253)+('TOX and EXPO INPUTS'!$F$17/AN253))),"0.0E+00")),IF($E253="IT",VALUE(TEXT((1/(('TOX and EXPO INPUTS'!$F$12/AG253)+('TOX and EXPO INPUTS'!$F$20/AN253))),"0.0E+00"))))</f>
        <v>#DIV/0!</v>
      </c>
      <c r="BC253" s="37" t="e">
        <f>IF($E253="ST",VALUE(TEXT((1/(('TOX and EXPO INPUTS'!$F$9/AH253)+('TOX and EXPO INPUTS'!$F$17/AN253))),"0.0E+00")),IF($E253="IT",VALUE(TEXT((1/(('TOX and EXPO INPUTS'!$F$12/AH253)+('TOX and EXPO INPUTS'!$F$20/AN253))),"0.0E+00"))))</f>
        <v>#DIV/0!</v>
      </c>
      <c r="BD253" s="37" t="e">
        <f>IF($E253="ST",VALUE(TEXT((1/(('TOX and EXPO INPUTS'!$F$9/AI253)+('TOX and EXPO INPUTS'!$F$17/AN253))),"0.0E+00")),IF($E253="IT",VALUE(TEXT((1/(('TOX and EXPO INPUTS'!$F$12/AI253)+('TOX and EXPO INPUTS'!$F$20/AN253))),"0.0E+00"))))</f>
        <v>#DIV/0!</v>
      </c>
      <c r="BE253" s="37" t="e">
        <f>IF($E253="ST",VALUE(TEXT((1/(('TOX and EXPO INPUTS'!$F$9/AG253)+('TOX and EXPO INPUTS'!$F$17/AO253))),"0.0E+00")),IF($E253="IT",VALUE(TEXT((1/(('TOX and EXPO INPUTS'!$F$12/AG253)+('TOX and EXPO INPUTS'!$F$20/AO253))),"0.0E+00"))))</f>
        <v>#DIV/0!</v>
      </c>
      <c r="BF253" s="37" t="e">
        <f>IF($E253="ST",VALUE(TEXT((1/(('TOX and EXPO INPUTS'!$F$9/AH253)+('TOX and EXPO INPUTS'!$F$17/AO253))),"0.0E+00")),IF($E253="IT",VALUE(TEXT((1/(('TOX and EXPO INPUTS'!$F$12/AH253)+('TOX and EXPO INPUTS'!$F$20/AO253))),"0.0E+00"))))</f>
        <v>#DIV/0!</v>
      </c>
      <c r="BG253" s="37" t="e">
        <f>IF($E253="ST",VALUE(TEXT((1/(('TOX and EXPO INPUTS'!$F$9/AI253)+('TOX and EXPO INPUTS'!$F$17/AO253))),"0.0E+00")),IF($E253="IT",VALUE(TEXT((1/(('TOX and EXPO INPUTS'!$F$12/AI253)+('TOX and EXPO INPUTS'!$F$20/AO253))),"0.0E+00"))))</f>
        <v>#DIV/0!</v>
      </c>
      <c r="BH253" s="42" t="e">
        <f>VALUE(TEXT((AD253*$T253/365*'TOX and EXPO INPUTS'!$E$33/'TOX and EXPO INPUTS'!$E$34),"0.00E+00"))</f>
        <v>#DIV/0!</v>
      </c>
      <c r="BI253" s="37" t="e">
        <f>VALUE(TEXT((AE253*$T253/365*'TOX and EXPO INPUTS'!$E$33/'TOX and EXPO INPUTS'!$E$34),"0.00E+00"))</f>
        <v>#DIV/0!</v>
      </c>
      <c r="BJ253" s="37" t="e">
        <f>VALUE(TEXT((AF253*$T253/365*'TOX and EXPO INPUTS'!$E$33/'TOX and EXPO INPUTS'!$E$34),"0.00E+00"))</f>
        <v>#DIV/0!</v>
      </c>
      <c r="BK253" s="42" t="e">
        <f>VALUE(TEXT((AD253*$U253/365*'TOX and EXPO INPUTS'!$E$33/'TOX and EXPO INPUTS'!$E$34),"0.00E+00"))</f>
        <v>#DIV/0!</v>
      </c>
      <c r="BL253" s="37" t="e">
        <f>VALUE(TEXT((AE253*$U253/365*'TOX and EXPO INPUTS'!$E$33/'TOX and EXPO INPUTS'!$E$34),"0.00E+00"))</f>
        <v>#DIV/0!</v>
      </c>
      <c r="BM253" s="37" t="e">
        <f>VALUE(TEXT((AF253*$U253/365*'TOX and EXPO INPUTS'!$E$33/'TOX and EXPO INPUTS'!$E$34),"0.00E+00"))</f>
        <v>#DIV/0!</v>
      </c>
      <c r="BN253" s="42" t="e">
        <f>VALUE(TEXT((AL253*$T253/365*'TOX and EXPO INPUTS'!$E$33/'TOX and EXPO INPUTS'!$E$34),"0.00E+00"))</f>
        <v>#DIV/0!</v>
      </c>
      <c r="BO253" s="37" t="e">
        <f>VALUE(TEXT((AM253*$T253/365*'TOX and EXPO INPUTS'!$E$33/'TOX and EXPO INPUTS'!$E$34),"0.00E+00"))</f>
        <v>#DIV/0!</v>
      </c>
      <c r="BP253" s="42" t="e">
        <f>VALUE(TEXT((AL253*$U253/365*'TOX and EXPO INPUTS'!$E$33/'TOX and EXPO INPUTS'!$E$34),"0.00E+00"))</f>
        <v>#DIV/0!</v>
      </c>
      <c r="BQ253" s="37" t="e">
        <f>VALUE(TEXT((AM253*$U253/365*'TOX and EXPO INPUTS'!$E$33/'TOX and EXPO INPUTS'!$E$34),"0.00E+00"))</f>
        <v>#DIV/0!</v>
      </c>
      <c r="BR253" s="42" t="e">
        <f>VALUE(TEXT((AP253*$T253/365*'TOX and EXPO INPUTS'!$E$33/'TOX and EXPO INPUTS'!$E$34),"0.00E+00"))</f>
        <v>#DIV/0!</v>
      </c>
      <c r="BS253" s="37" t="e">
        <f>VALUE(TEXT((AQ253*$T253/365*'TOX and EXPO INPUTS'!$E$33/'TOX and EXPO INPUTS'!$E$34),"0.00E+00"))</f>
        <v>#DIV/0!</v>
      </c>
      <c r="BT253" s="37" t="e">
        <f>VALUE(TEXT((AR253*$T253/365*'TOX and EXPO INPUTS'!$E$33/'TOX and EXPO INPUTS'!$E$34),"0.00E+00"))</f>
        <v>#DIV/0!</v>
      </c>
      <c r="BU253" s="37" t="e">
        <f>VALUE(TEXT((AS253*$T253/365*'TOX and EXPO INPUTS'!$E$33/'TOX and EXPO INPUTS'!$E$34),"0.00E+00"))</f>
        <v>#DIV/0!</v>
      </c>
      <c r="BV253" s="37" t="e">
        <f>VALUE(TEXT((AT253*$T253/365*'TOX and EXPO INPUTS'!$E$33/'TOX and EXPO INPUTS'!$E$34),"0.00E+00"))</f>
        <v>#DIV/0!</v>
      </c>
      <c r="BW253" s="37" t="e">
        <f>VALUE(TEXT((AU253*$T253/365*'TOX and EXPO INPUTS'!$E$33/'TOX and EXPO INPUTS'!$E$34),"0.00E+00"))</f>
        <v>#DIV/0!</v>
      </c>
      <c r="BX253" s="42" t="e">
        <f>VALUE(TEXT((AP253*$U253/365*'TOX and EXPO INPUTS'!$E$33/'TOX and EXPO INPUTS'!$E$34),"0.00E+00"))</f>
        <v>#DIV/0!</v>
      </c>
      <c r="BY253" s="37" t="e">
        <f>VALUE(TEXT((AQ253*$U253/365*'TOX and EXPO INPUTS'!$E$33/'TOX and EXPO INPUTS'!$E$34),"0.00E+00"))</f>
        <v>#DIV/0!</v>
      </c>
      <c r="BZ253" s="37" t="e">
        <f>VALUE(TEXT((AR253*$U253/365*'TOX and EXPO INPUTS'!$E$33/'TOX and EXPO INPUTS'!$E$34),"0.00E+00"))</f>
        <v>#DIV/0!</v>
      </c>
      <c r="CA253" s="37" t="e">
        <f>VALUE(TEXT((AS253*$U253/365*'TOX and EXPO INPUTS'!$E$33/'TOX and EXPO INPUTS'!$E$34),"0.00E+00"))</f>
        <v>#DIV/0!</v>
      </c>
      <c r="CB253" s="37" t="e">
        <f>VALUE(TEXT((AT253*$U253/365*'TOX and EXPO INPUTS'!$E$33/'TOX and EXPO INPUTS'!$E$34),"0.00E+00"))</f>
        <v>#DIV/0!</v>
      </c>
      <c r="CC253" s="37" t="e">
        <f>VALUE(TEXT((AU253*$U253/365*'TOX and EXPO INPUTS'!$E$33/'TOX and EXPO INPUTS'!$E$34),"0.00E+00"))</f>
        <v>#DIV/0!</v>
      </c>
      <c r="CD253" s="58" t="e">
        <f>VALUE(TEXT((BR253*'TOX and EXPO INPUTS'!$F$23),"0.00E+00"))</f>
        <v>#DIV/0!</v>
      </c>
      <c r="CE253" s="57" t="e">
        <f>VALUE(TEXT((BS253*'TOX and EXPO INPUTS'!$F$23),"0.00E+00"))</f>
        <v>#DIV/0!</v>
      </c>
      <c r="CF253" s="57" t="e">
        <f>VALUE(TEXT((BT253*'TOX and EXPO INPUTS'!$F$23),"0.00E+00"))</f>
        <v>#DIV/0!</v>
      </c>
      <c r="CG253" s="57" t="e">
        <f>VALUE(TEXT((BU253*'TOX and EXPO INPUTS'!$F$23),"0.00E+00"))</f>
        <v>#DIV/0!</v>
      </c>
      <c r="CH253" s="57" t="e">
        <f>VALUE(TEXT((BV253*'TOX and EXPO INPUTS'!$F$23),"0.00E+00"))</f>
        <v>#DIV/0!</v>
      </c>
      <c r="CI253" s="57" t="e">
        <f>VALUE(TEXT((BW253*'TOX and EXPO INPUTS'!$F$23),"0.00E+00"))</f>
        <v>#DIV/0!</v>
      </c>
      <c r="CJ253" s="58" t="e">
        <f>VALUE(TEXT((BX253*'TOX and EXPO INPUTS'!$F$23),"0.00E+00"))</f>
        <v>#DIV/0!</v>
      </c>
      <c r="CK253" s="57" t="e">
        <f>VALUE(TEXT((BY253*'TOX and EXPO INPUTS'!$F$23),"0.00E+00"))</f>
        <v>#DIV/0!</v>
      </c>
      <c r="CL253" s="57" t="e">
        <f>VALUE(TEXT((BZ253*'TOX and EXPO INPUTS'!$F$23),"0.00E+00"))</f>
        <v>#DIV/0!</v>
      </c>
      <c r="CM253" s="57" t="e">
        <f>VALUE(TEXT((CA253*'TOX and EXPO INPUTS'!$F$23),"0.00E+00"))</f>
        <v>#DIV/0!</v>
      </c>
      <c r="CN253" s="57" t="e">
        <f>VALUE(TEXT((CB253*'TOX and EXPO INPUTS'!$F$23),"0.00E+00"))</f>
        <v>#DIV/0!</v>
      </c>
      <c r="CO253" s="57" t="e">
        <f>VALUE(TEXT((CC253*'TOX and EXPO INPUTS'!$F$23),"0.00E+00"))</f>
        <v>#DIV/0!</v>
      </c>
      <c r="CP253" s="38" t="s">
        <v>106</v>
      </c>
      <c r="CQ253" s="34" t="s">
        <v>107</v>
      </c>
      <c r="CR253" s="34" t="s">
        <v>108</v>
      </c>
      <c r="CS253" s="39" t="s">
        <v>109</v>
      </c>
    </row>
    <row r="254" spans="1:97" ht="48" customHeight="1" x14ac:dyDescent="0.25">
      <c r="A254" s="34" t="s">
        <v>98</v>
      </c>
      <c r="B254" s="34" t="s">
        <v>99</v>
      </c>
      <c r="C254" s="34" t="s">
        <v>113</v>
      </c>
      <c r="D254" s="34" t="s">
        <v>442</v>
      </c>
      <c r="E254" s="39" t="s">
        <v>112</v>
      </c>
      <c r="F254" s="40" t="s">
        <v>142</v>
      </c>
      <c r="G254" s="43"/>
      <c r="H254" s="36" t="s">
        <v>104</v>
      </c>
      <c r="I254" s="67"/>
      <c r="J254" s="36" t="s">
        <v>105</v>
      </c>
      <c r="K254" s="100">
        <f>VLOOKUP(F254,'Amount Seed Planted_variables'!$A$3:$I$74,2,0)</f>
        <v>91200</v>
      </c>
      <c r="L254" s="100">
        <f>VLOOKUP(F254,'Amount Seed Planted_variables'!$A$3:$I$74,3,0)</f>
        <v>400000</v>
      </c>
      <c r="M254" s="36">
        <f t="shared" si="95"/>
        <v>0</v>
      </c>
      <c r="N254" s="35">
        <f t="shared" si="96"/>
        <v>0</v>
      </c>
      <c r="O254" s="101">
        <v>3000</v>
      </c>
      <c r="P254" s="93">
        <f>VLOOKUP(F254,'Amount Seed Planted_variables'!$A$3:$I$74,4,0)</f>
        <v>364800</v>
      </c>
      <c r="Q254" s="93">
        <f>VLOOKUP(F254,'Amount Seed Planted_variables'!$A$3:$I$74,7,0)</f>
        <v>80</v>
      </c>
      <c r="R254" s="93">
        <f>VLOOKUP(F254,'Amount Seed Planted_variables'!$A$3:$I$74,8,0)</f>
        <v>29184000</v>
      </c>
      <c r="S254" s="87" t="str">
        <f t="shared" si="92"/>
        <v>NA</v>
      </c>
      <c r="T254" s="35">
        <v>10</v>
      </c>
      <c r="U254" s="35">
        <v>30</v>
      </c>
      <c r="V254" s="41">
        <v>3994</v>
      </c>
      <c r="W254" s="35">
        <v>797</v>
      </c>
      <c r="X254" s="35">
        <v>530</v>
      </c>
      <c r="Y254" s="41">
        <v>66</v>
      </c>
      <c r="Z254" s="35">
        <f t="shared" si="112"/>
        <v>6.6000000000000005</v>
      </c>
      <c r="AA254" s="42">
        <f t="shared" si="97"/>
        <v>0</v>
      </c>
      <c r="AB254" s="37">
        <f t="shared" si="98"/>
        <v>0</v>
      </c>
      <c r="AC254" s="37">
        <f t="shared" si="99"/>
        <v>0</v>
      </c>
      <c r="AD254" s="42" t="e">
        <f>VALUE(TEXT(((AA254*'TOX and EXPO INPUTS'!$F$13)/'TOX and EXPO INPUTS'!$E$27),"0.00E+00"))</f>
        <v>#DIV/0!</v>
      </c>
      <c r="AE254" s="37" t="e">
        <f>VALUE(TEXT(((AB254*'TOX and EXPO INPUTS'!$F$13)/'TOX and EXPO INPUTS'!$E$27),"0.00E+00"))</f>
        <v>#DIV/0!</v>
      </c>
      <c r="AF254" s="37" t="e">
        <f>VALUE(TEXT(((AC254*'TOX and EXPO INPUTS'!$F$13)/'TOX and EXPO INPUTS'!$E$27),"0.00E+00"))</f>
        <v>#DIV/0!</v>
      </c>
      <c r="AG254" s="42" t="e">
        <f>IF($E254="ST",VALUE(TEXT(('TOX and EXPO INPUTS'!$F$7/AD254),"0.0E+00")),IF($E254="IT",VALUE(TEXT(('TOX and EXPO INPUTS'!$F$10/AD254),"0.0E+00"))))</f>
        <v>#DIV/0!</v>
      </c>
      <c r="AH254" s="37" t="e">
        <f>IF($E254="ST",VALUE(TEXT(('TOX and EXPO INPUTS'!$F$7/AE254),"0.0E+00")),IF($E254="IT",VALUE(TEXT(('TOX and EXPO INPUTS'!$F$10/AE254),"0.0E+00"))))</f>
        <v>#DIV/0!</v>
      </c>
      <c r="AI254" s="37" t="e">
        <f>IF($E254="ST",VALUE(TEXT(('TOX and EXPO INPUTS'!$F$7/AF254),"0.0E+00")),IF($E254="IT",VALUE(TEXT(('TOX and EXPO INPUTS'!$F$10/AF254),"0.0E+00"))))</f>
        <v>#DIV/0!</v>
      </c>
      <c r="AJ254" s="42">
        <f t="shared" si="93"/>
        <v>0</v>
      </c>
      <c r="AK254" s="37">
        <f t="shared" si="94"/>
        <v>0</v>
      </c>
      <c r="AL254" s="42" t="e">
        <f>VALUE(TEXT(((AJ254*'TOX and EXPO INPUTS'!$F$21)/'TOX and EXPO INPUTS'!$E$29),"0.00E+00"))</f>
        <v>#DIV/0!</v>
      </c>
      <c r="AM254" s="37" t="e">
        <f>VALUE(TEXT(((AK254*'TOX and EXPO INPUTS'!$F$21)/'TOX and EXPO INPUTS'!$E$29),"0.00E+00"))</f>
        <v>#DIV/0!</v>
      </c>
      <c r="AN254" s="42" t="e">
        <f>IF($E254="ST",VALUE(TEXT(('TOX and EXPO INPUTS'!$F$15/AL254),"0.0E+00")),IF($E254="IT",VALUE(TEXT(('TOX and EXPO INPUTS'!$F$18/AL254),"0.0E+00"))))</f>
        <v>#DIV/0!</v>
      </c>
      <c r="AO254" s="37" t="e">
        <f>IF($E254="ST",VALUE(TEXT(('TOX and EXPO INPUTS'!$F$15/AM254),"0.0E+00")),IF($E254="IT",VALUE(TEXT(('TOX and EXPO INPUTS'!$F$18/AM254),"0.0E+00"))))</f>
        <v>#DIV/0!</v>
      </c>
      <c r="AP254" s="42" t="e">
        <f t="shared" si="100"/>
        <v>#DIV/0!</v>
      </c>
      <c r="AQ254" s="37" t="e">
        <f t="shared" si="101"/>
        <v>#DIV/0!</v>
      </c>
      <c r="AR254" s="37" t="e">
        <f t="shared" si="102"/>
        <v>#DIV/0!</v>
      </c>
      <c r="AS254" s="37" t="e">
        <f t="shared" si="103"/>
        <v>#DIV/0!</v>
      </c>
      <c r="AT254" s="37" t="e">
        <f t="shared" si="104"/>
        <v>#DIV/0!</v>
      </c>
      <c r="AU254" s="37" t="e">
        <f t="shared" si="105"/>
        <v>#DIV/0!</v>
      </c>
      <c r="AV254" s="42" t="e">
        <f t="shared" si="106"/>
        <v>#DIV/0!</v>
      </c>
      <c r="AW254" s="37" t="e">
        <f t="shared" si="107"/>
        <v>#DIV/0!</v>
      </c>
      <c r="AX254" s="37" t="e">
        <f t="shared" si="108"/>
        <v>#DIV/0!</v>
      </c>
      <c r="AY254" s="37" t="e">
        <f t="shared" si="109"/>
        <v>#DIV/0!</v>
      </c>
      <c r="AZ254" s="37" t="e">
        <f t="shared" si="110"/>
        <v>#DIV/0!</v>
      </c>
      <c r="BA254" s="37" t="e">
        <f t="shared" si="111"/>
        <v>#DIV/0!</v>
      </c>
      <c r="BB254" s="42" t="e">
        <f>IF($E254="ST",VALUE(TEXT((1/(('TOX and EXPO INPUTS'!$F$9/AG254)+('TOX and EXPO INPUTS'!$F$17/AN254))),"0.0E+00")),IF($E254="IT",VALUE(TEXT((1/(('TOX and EXPO INPUTS'!$F$12/AG254)+('TOX and EXPO INPUTS'!$F$20/AN254))),"0.0E+00"))))</f>
        <v>#DIV/0!</v>
      </c>
      <c r="BC254" s="37" t="e">
        <f>IF($E254="ST",VALUE(TEXT((1/(('TOX and EXPO INPUTS'!$F$9/AH254)+('TOX and EXPO INPUTS'!$F$17/AN254))),"0.0E+00")),IF($E254="IT",VALUE(TEXT((1/(('TOX and EXPO INPUTS'!$F$12/AH254)+('TOX and EXPO INPUTS'!$F$20/AN254))),"0.0E+00"))))</f>
        <v>#DIV/0!</v>
      </c>
      <c r="BD254" s="37" t="e">
        <f>IF($E254="ST",VALUE(TEXT((1/(('TOX and EXPO INPUTS'!$F$9/AI254)+('TOX and EXPO INPUTS'!$F$17/AN254))),"0.0E+00")),IF($E254="IT",VALUE(TEXT((1/(('TOX and EXPO INPUTS'!$F$12/AI254)+('TOX and EXPO INPUTS'!$F$20/AN254))),"0.0E+00"))))</f>
        <v>#DIV/0!</v>
      </c>
      <c r="BE254" s="37" t="e">
        <f>IF($E254="ST",VALUE(TEXT((1/(('TOX and EXPO INPUTS'!$F$9/AG254)+('TOX and EXPO INPUTS'!$F$17/AO254))),"0.0E+00")),IF($E254="IT",VALUE(TEXT((1/(('TOX and EXPO INPUTS'!$F$12/AG254)+('TOX and EXPO INPUTS'!$F$20/AO254))),"0.0E+00"))))</f>
        <v>#DIV/0!</v>
      </c>
      <c r="BF254" s="37" t="e">
        <f>IF($E254="ST",VALUE(TEXT((1/(('TOX and EXPO INPUTS'!$F$9/AH254)+('TOX and EXPO INPUTS'!$F$17/AO254))),"0.0E+00")),IF($E254="IT",VALUE(TEXT((1/(('TOX and EXPO INPUTS'!$F$12/AH254)+('TOX and EXPO INPUTS'!$F$20/AO254))),"0.0E+00"))))</f>
        <v>#DIV/0!</v>
      </c>
      <c r="BG254" s="37" t="e">
        <f>IF($E254="ST",VALUE(TEXT((1/(('TOX and EXPO INPUTS'!$F$9/AI254)+('TOX and EXPO INPUTS'!$F$17/AO254))),"0.0E+00")),IF($E254="IT",VALUE(TEXT((1/(('TOX and EXPO INPUTS'!$F$12/AI254)+('TOX and EXPO INPUTS'!$F$20/AO254))),"0.0E+00"))))</f>
        <v>#DIV/0!</v>
      </c>
      <c r="BH254" s="42" t="e">
        <f>VALUE(TEXT((AD254*$T254/365*'TOX and EXPO INPUTS'!$E$33/'TOX and EXPO INPUTS'!$E$34),"0.00E+00"))</f>
        <v>#DIV/0!</v>
      </c>
      <c r="BI254" s="37" t="e">
        <f>VALUE(TEXT((AE254*$T254/365*'TOX and EXPO INPUTS'!$E$33/'TOX and EXPO INPUTS'!$E$34),"0.00E+00"))</f>
        <v>#DIV/0!</v>
      </c>
      <c r="BJ254" s="37" t="e">
        <f>VALUE(TEXT((AF254*$T254/365*'TOX and EXPO INPUTS'!$E$33/'TOX and EXPO INPUTS'!$E$34),"0.00E+00"))</f>
        <v>#DIV/0!</v>
      </c>
      <c r="BK254" s="42" t="e">
        <f>VALUE(TEXT((AD254*$U254/365*'TOX and EXPO INPUTS'!$E$33/'TOX and EXPO INPUTS'!$E$34),"0.00E+00"))</f>
        <v>#DIV/0!</v>
      </c>
      <c r="BL254" s="37" t="e">
        <f>VALUE(TEXT((AE254*$U254/365*'TOX and EXPO INPUTS'!$E$33/'TOX and EXPO INPUTS'!$E$34),"0.00E+00"))</f>
        <v>#DIV/0!</v>
      </c>
      <c r="BM254" s="37" t="e">
        <f>VALUE(TEXT((AF254*$U254/365*'TOX and EXPO INPUTS'!$E$33/'TOX and EXPO INPUTS'!$E$34),"0.00E+00"))</f>
        <v>#DIV/0!</v>
      </c>
      <c r="BN254" s="42" t="e">
        <f>VALUE(TEXT((AL254*$T254/365*'TOX and EXPO INPUTS'!$E$33/'TOX and EXPO INPUTS'!$E$34),"0.00E+00"))</f>
        <v>#DIV/0!</v>
      </c>
      <c r="BO254" s="37" t="e">
        <f>VALUE(TEXT((AM254*$T254/365*'TOX and EXPO INPUTS'!$E$33/'TOX and EXPO INPUTS'!$E$34),"0.00E+00"))</f>
        <v>#DIV/0!</v>
      </c>
      <c r="BP254" s="42" t="e">
        <f>VALUE(TEXT((AL254*$U254/365*'TOX and EXPO INPUTS'!$E$33/'TOX and EXPO INPUTS'!$E$34),"0.00E+00"))</f>
        <v>#DIV/0!</v>
      </c>
      <c r="BQ254" s="37" t="e">
        <f>VALUE(TEXT((AM254*$U254/365*'TOX and EXPO INPUTS'!$E$33/'TOX and EXPO INPUTS'!$E$34),"0.00E+00"))</f>
        <v>#DIV/0!</v>
      </c>
      <c r="BR254" s="42" t="e">
        <f>VALUE(TEXT((AP254*$T254/365*'TOX and EXPO INPUTS'!$E$33/'TOX and EXPO INPUTS'!$E$34),"0.00E+00"))</f>
        <v>#DIV/0!</v>
      </c>
      <c r="BS254" s="37" t="e">
        <f>VALUE(TEXT((AQ254*$T254/365*'TOX and EXPO INPUTS'!$E$33/'TOX and EXPO INPUTS'!$E$34),"0.00E+00"))</f>
        <v>#DIV/0!</v>
      </c>
      <c r="BT254" s="37" t="e">
        <f>VALUE(TEXT((AR254*$T254/365*'TOX and EXPO INPUTS'!$E$33/'TOX and EXPO INPUTS'!$E$34),"0.00E+00"))</f>
        <v>#DIV/0!</v>
      </c>
      <c r="BU254" s="37" t="e">
        <f>VALUE(TEXT((AS254*$T254/365*'TOX and EXPO INPUTS'!$E$33/'TOX and EXPO INPUTS'!$E$34),"0.00E+00"))</f>
        <v>#DIV/0!</v>
      </c>
      <c r="BV254" s="37" t="e">
        <f>VALUE(TEXT((AT254*$T254/365*'TOX and EXPO INPUTS'!$E$33/'TOX and EXPO INPUTS'!$E$34),"0.00E+00"))</f>
        <v>#DIV/0!</v>
      </c>
      <c r="BW254" s="37" t="e">
        <f>VALUE(TEXT((AU254*$T254/365*'TOX and EXPO INPUTS'!$E$33/'TOX and EXPO INPUTS'!$E$34),"0.00E+00"))</f>
        <v>#DIV/0!</v>
      </c>
      <c r="BX254" s="42" t="e">
        <f>VALUE(TEXT((AP254*$U254/365*'TOX and EXPO INPUTS'!$E$33/'TOX and EXPO INPUTS'!$E$34),"0.00E+00"))</f>
        <v>#DIV/0!</v>
      </c>
      <c r="BY254" s="37" t="e">
        <f>VALUE(TEXT((AQ254*$U254/365*'TOX and EXPO INPUTS'!$E$33/'TOX and EXPO INPUTS'!$E$34),"0.00E+00"))</f>
        <v>#DIV/0!</v>
      </c>
      <c r="BZ254" s="37" t="e">
        <f>VALUE(TEXT((AR254*$U254/365*'TOX and EXPO INPUTS'!$E$33/'TOX and EXPO INPUTS'!$E$34),"0.00E+00"))</f>
        <v>#DIV/0!</v>
      </c>
      <c r="CA254" s="37" t="e">
        <f>VALUE(TEXT((AS254*$U254/365*'TOX and EXPO INPUTS'!$E$33/'TOX and EXPO INPUTS'!$E$34),"0.00E+00"))</f>
        <v>#DIV/0!</v>
      </c>
      <c r="CB254" s="37" t="e">
        <f>VALUE(TEXT((AT254*$U254/365*'TOX and EXPO INPUTS'!$E$33/'TOX and EXPO INPUTS'!$E$34),"0.00E+00"))</f>
        <v>#DIV/0!</v>
      </c>
      <c r="CC254" s="37" t="e">
        <f>VALUE(TEXT((AU254*$U254/365*'TOX and EXPO INPUTS'!$E$33/'TOX and EXPO INPUTS'!$E$34),"0.00E+00"))</f>
        <v>#DIV/0!</v>
      </c>
      <c r="CD254" s="58" t="e">
        <f>VALUE(TEXT((BR254*'TOX and EXPO INPUTS'!$F$23),"0.00E+00"))</f>
        <v>#DIV/0!</v>
      </c>
      <c r="CE254" s="57" t="e">
        <f>VALUE(TEXT((BS254*'TOX and EXPO INPUTS'!$F$23),"0.00E+00"))</f>
        <v>#DIV/0!</v>
      </c>
      <c r="CF254" s="57" t="e">
        <f>VALUE(TEXT((BT254*'TOX and EXPO INPUTS'!$F$23),"0.00E+00"))</f>
        <v>#DIV/0!</v>
      </c>
      <c r="CG254" s="57" t="e">
        <f>VALUE(TEXT((BU254*'TOX and EXPO INPUTS'!$F$23),"0.00E+00"))</f>
        <v>#DIV/0!</v>
      </c>
      <c r="CH254" s="57" t="e">
        <f>VALUE(TEXT((BV254*'TOX and EXPO INPUTS'!$F$23),"0.00E+00"))</f>
        <v>#DIV/0!</v>
      </c>
      <c r="CI254" s="57" t="e">
        <f>VALUE(TEXT((BW254*'TOX and EXPO INPUTS'!$F$23),"0.00E+00"))</f>
        <v>#DIV/0!</v>
      </c>
      <c r="CJ254" s="58" t="e">
        <f>VALUE(TEXT((BX254*'TOX and EXPO INPUTS'!$F$23),"0.00E+00"))</f>
        <v>#DIV/0!</v>
      </c>
      <c r="CK254" s="57" t="e">
        <f>VALUE(TEXT((BY254*'TOX and EXPO INPUTS'!$F$23),"0.00E+00"))</f>
        <v>#DIV/0!</v>
      </c>
      <c r="CL254" s="57" t="e">
        <f>VALUE(TEXT((BZ254*'TOX and EXPO INPUTS'!$F$23),"0.00E+00"))</f>
        <v>#DIV/0!</v>
      </c>
      <c r="CM254" s="57" t="e">
        <f>VALUE(TEXT((CA254*'TOX and EXPO INPUTS'!$F$23),"0.00E+00"))</f>
        <v>#DIV/0!</v>
      </c>
      <c r="CN254" s="57" t="e">
        <f>VALUE(TEXT((CB254*'TOX and EXPO INPUTS'!$F$23),"0.00E+00"))</f>
        <v>#DIV/0!</v>
      </c>
      <c r="CO254" s="57" t="e">
        <f>VALUE(TEXT((CC254*'TOX and EXPO INPUTS'!$F$23),"0.00E+00"))</f>
        <v>#DIV/0!</v>
      </c>
      <c r="CP254" s="38" t="s">
        <v>106</v>
      </c>
      <c r="CQ254" s="34" t="s">
        <v>107</v>
      </c>
      <c r="CR254" s="34" t="s">
        <v>108</v>
      </c>
      <c r="CS254" s="39" t="s">
        <v>109</v>
      </c>
    </row>
    <row r="255" spans="1:97" ht="48" customHeight="1" x14ac:dyDescent="0.25">
      <c r="A255" s="34" t="s">
        <v>98</v>
      </c>
      <c r="B255" s="34" t="s">
        <v>99</v>
      </c>
      <c r="C255" s="34" t="s">
        <v>115</v>
      </c>
      <c r="D255" s="34" t="s">
        <v>101</v>
      </c>
      <c r="E255" s="39" t="s">
        <v>102</v>
      </c>
      <c r="F255" s="40" t="s">
        <v>142</v>
      </c>
      <c r="G255" s="43"/>
      <c r="H255" s="36" t="s">
        <v>104</v>
      </c>
      <c r="I255" s="67"/>
      <c r="J255" s="36" t="s">
        <v>105</v>
      </c>
      <c r="K255" s="100">
        <f>VLOOKUP(F255,'Amount Seed Planted_variables'!$A$3:$I$74,2,0)</f>
        <v>91200</v>
      </c>
      <c r="L255" s="100">
        <f>VLOOKUP(F255,'Amount Seed Planted_variables'!$A$3:$I$74,3,0)</f>
        <v>400000</v>
      </c>
      <c r="M255" s="36">
        <f t="shared" si="95"/>
        <v>0</v>
      </c>
      <c r="N255" s="35">
        <f t="shared" si="96"/>
        <v>0</v>
      </c>
      <c r="O255" s="101">
        <v>225</v>
      </c>
      <c r="P255" s="93">
        <f>VLOOKUP(F255,'Amount Seed Planted_variables'!$A$3:$I$74,4,0)</f>
        <v>364800</v>
      </c>
      <c r="Q255" s="93">
        <f>VLOOKUP(F255,'Amount Seed Planted_variables'!$A$3:$I$74,7,0)</f>
        <v>80</v>
      </c>
      <c r="R255" s="93">
        <f>VLOOKUP(F255,'Amount Seed Planted_variables'!$A$3:$I$74,8,0)</f>
        <v>29184000</v>
      </c>
      <c r="S255" s="87" t="str">
        <f t="shared" si="92"/>
        <v>NA</v>
      </c>
      <c r="T255" s="35">
        <v>10</v>
      </c>
      <c r="U255" s="35">
        <v>30</v>
      </c>
      <c r="V255" s="41">
        <v>349</v>
      </c>
      <c r="W255" s="35">
        <v>51.2</v>
      </c>
      <c r="X255" s="35">
        <v>42.2</v>
      </c>
      <c r="Y255" s="41">
        <v>1.2</v>
      </c>
      <c r="Z255" s="35">
        <f t="shared" si="112"/>
        <v>0.12</v>
      </c>
      <c r="AA255" s="42">
        <f t="shared" si="97"/>
        <v>0</v>
      </c>
      <c r="AB255" s="37">
        <f t="shared" si="98"/>
        <v>0</v>
      </c>
      <c r="AC255" s="37">
        <f t="shared" si="99"/>
        <v>0</v>
      </c>
      <c r="AD255" s="42" t="e">
        <f>VALUE(TEXT(((AA255*'TOX and EXPO INPUTS'!$F$13)/'TOX and EXPO INPUTS'!$E$27),"0.00E+00"))</f>
        <v>#DIV/0!</v>
      </c>
      <c r="AE255" s="37" t="e">
        <f>VALUE(TEXT(((AB255*'TOX and EXPO INPUTS'!$F$13)/'TOX and EXPO INPUTS'!$E$27),"0.00E+00"))</f>
        <v>#DIV/0!</v>
      </c>
      <c r="AF255" s="37" t="e">
        <f>VALUE(TEXT(((AC255*'TOX and EXPO INPUTS'!$F$13)/'TOX and EXPO INPUTS'!$E$27),"0.00E+00"))</f>
        <v>#DIV/0!</v>
      </c>
      <c r="AG255" s="42" t="e">
        <f>IF($E255="ST",VALUE(TEXT(('TOX and EXPO INPUTS'!$F$7/AD255),"0.0E+00")),IF($E255="IT",VALUE(TEXT(('TOX and EXPO INPUTS'!$F$10/AD255),"0.0E+00"))))</f>
        <v>#DIV/0!</v>
      </c>
      <c r="AH255" s="37" t="e">
        <f>IF($E255="ST",VALUE(TEXT(('TOX and EXPO INPUTS'!$F$7/AE255),"0.0E+00")),IF($E255="IT",VALUE(TEXT(('TOX and EXPO INPUTS'!$F$10/AE255),"0.0E+00"))))</f>
        <v>#DIV/0!</v>
      </c>
      <c r="AI255" s="37" t="e">
        <f>IF($E255="ST",VALUE(TEXT(('TOX and EXPO INPUTS'!$F$7/AF255),"0.0E+00")),IF($E255="IT",VALUE(TEXT(('TOX and EXPO INPUTS'!$F$10/AF255),"0.0E+00"))))</f>
        <v>#DIV/0!</v>
      </c>
      <c r="AJ255" s="42">
        <f t="shared" si="93"/>
        <v>0</v>
      </c>
      <c r="AK255" s="37">
        <f t="shared" si="94"/>
        <v>0</v>
      </c>
      <c r="AL255" s="42" t="e">
        <f>VALUE(TEXT(((AJ255*'TOX and EXPO INPUTS'!$F$21)/'TOX and EXPO INPUTS'!$E$29),"0.00E+00"))</f>
        <v>#DIV/0!</v>
      </c>
      <c r="AM255" s="37" t="e">
        <f>VALUE(TEXT(((AK255*'TOX and EXPO INPUTS'!$F$21)/'TOX and EXPO INPUTS'!$E$29),"0.00E+00"))</f>
        <v>#DIV/0!</v>
      </c>
      <c r="AN255" s="42" t="e">
        <f>IF($E255="ST",VALUE(TEXT(('TOX and EXPO INPUTS'!$F$15/AL255),"0.0E+00")),IF($E255="IT",VALUE(TEXT(('TOX and EXPO INPUTS'!$F$18/AL255),"0.0E+00"))))</f>
        <v>#DIV/0!</v>
      </c>
      <c r="AO255" s="37" t="e">
        <f>IF($E255="ST",VALUE(TEXT(('TOX and EXPO INPUTS'!$F$15/AM255),"0.0E+00")),IF($E255="IT",VALUE(TEXT(('TOX and EXPO INPUTS'!$F$18/AM255),"0.0E+00"))))</f>
        <v>#DIV/0!</v>
      </c>
      <c r="AP255" s="42" t="e">
        <f t="shared" si="100"/>
        <v>#DIV/0!</v>
      </c>
      <c r="AQ255" s="37" t="e">
        <f t="shared" si="101"/>
        <v>#DIV/0!</v>
      </c>
      <c r="AR255" s="37" t="e">
        <f t="shared" si="102"/>
        <v>#DIV/0!</v>
      </c>
      <c r="AS255" s="37" t="e">
        <f t="shared" si="103"/>
        <v>#DIV/0!</v>
      </c>
      <c r="AT255" s="37" t="e">
        <f t="shared" si="104"/>
        <v>#DIV/0!</v>
      </c>
      <c r="AU255" s="37" t="e">
        <f t="shared" si="105"/>
        <v>#DIV/0!</v>
      </c>
      <c r="AV255" s="42" t="e">
        <f t="shared" si="106"/>
        <v>#DIV/0!</v>
      </c>
      <c r="AW255" s="37" t="e">
        <f t="shared" si="107"/>
        <v>#DIV/0!</v>
      </c>
      <c r="AX255" s="37" t="e">
        <f t="shared" si="108"/>
        <v>#DIV/0!</v>
      </c>
      <c r="AY255" s="37" t="e">
        <f t="shared" si="109"/>
        <v>#DIV/0!</v>
      </c>
      <c r="AZ255" s="37" t="e">
        <f t="shared" si="110"/>
        <v>#DIV/0!</v>
      </c>
      <c r="BA255" s="37" t="e">
        <f t="shared" si="111"/>
        <v>#DIV/0!</v>
      </c>
      <c r="BB255" s="42" t="e">
        <f>IF($E255="ST",VALUE(TEXT((1/(('TOX and EXPO INPUTS'!$F$9/AG255)+('TOX and EXPO INPUTS'!$F$17/AN255))),"0.0E+00")),IF($E255="IT",VALUE(TEXT((1/(('TOX and EXPO INPUTS'!$F$12/AG255)+('TOX and EXPO INPUTS'!$F$20/AN255))),"0.0E+00"))))</f>
        <v>#DIV/0!</v>
      </c>
      <c r="BC255" s="37" t="e">
        <f>IF($E255="ST",VALUE(TEXT((1/(('TOX and EXPO INPUTS'!$F$9/AH255)+('TOX and EXPO INPUTS'!$F$17/AN255))),"0.0E+00")),IF($E255="IT",VALUE(TEXT((1/(('TOX and EXPO INPUTS'!$F$12/AH255)+('TOX and EXPO INPUTS'!$F$20/AN255))),"0.0E+00"))))</f>
        <v>#DIV/0!</v>
      </c>
      <c r="BD255" s="37" t="e">
        <f>IF($E255="ST",VALUE(TEXT((1/(('TOX and EXPO INPUTS'!$F$9/AI255)+('TOX and EXPO INPUTS'!$F$17/AN255))),"0.0E+00")),IF($E255="IT",VALUE(TEXT((1/(('TOX and EXPO INPUTS'!$F$12/AI255)+('TOX and EXPO INPUTS'!$F$20/AN255))),"0.0E+00"))))</f>
        <v>#DIV/0!</v>
      </c>
      <c r="BE255" s="37" t="e">
        <f>IF($E255="ST",VALUE(TEXT((1/(('TOX and EXPO INPUTS'!$F$9/AG255)+('TOX and EXPO INPUTS'!$F$17/AO255))),"0.0E+00")),IF($E255="IT",VALUE(TEXT((1/(('TOX and EXPO INPUTS'!$F$12/AG255)+('TOX and EXPO INPUTS'!$F$20/AO255))),"0.0E+00"))))</f>
        <v>#DIV/0!</v>
      </c>
      <c r="BF255" s="37" t="e">
        <f>IF($E255="ST",VALUE(TEXT((1/(('TOX and EXPO INPUTS'!$F$9/AH255)+('TOX and EXPO INPUTS'!$F$17/AO255))),"0.0E+00")),IF($E255="IT",VALUE(TEXT((1/(('TOX and EXPO INPUTS'!$F$12/AH255)+('TOX and EXPO INPUTS'!$F$20/AO255))),"0.0E+00"))))</f>
        <v>#DIV/0!</v>
      </c>
      <c r="BG255" s="37" t="e">
        <f>IF($E255="ST",VALUE(TEXT((1/(('TOX and EXPO INPUTS'!$F$9/AI255)+('TOX and EXPO INPUTS'!$F$17/AO255))),"0.0E+00")),IF($E255="IT",VALUE(TEXT((1/(('TOX and EXPO INPUTS'!$F$12/AI255)+('TOX and EXPO INPUTS'!$F$20/AO255))),"0.0E+00"))))</f>
        <v>#DIV/0!</v>
      </c>
      <c r="BH255" s="42" t="e">
        <f>VALUE(TEXT((AD255*$T255/365*'TOX and EXPO INPUTS'!$E$33/'TOX and EXPO INPUTS'!$E$34),"0.00E+00"))</f>
        <v>#DIV/0!</v>
      </c>
      <c r="BI255" s="37" t="e">
        <f>VALUE(TEXT((AE255*$T255/365*'TOX and EXPO INPUTS'!$E$33/'TOX and EXPO INPUTS'!$E$34),"0.00E+00"))</f>
        <v>#DIV/0!</v>
      </c>
      <c r="BJ255" s="37" t="e">
        <f>VALUE(TEXT((AF255*$T255/365*'TOX and EXPO INPUTS'!$E$33/'TOX and EXPO INPUTS'!$E$34),"0.00E+00"))</f>
        <v>#DIV/0!</v>
      </c>
      <c r="BK255" s="42" t="e">
        <f>VALUE(TEXT((AD255*$U255/365*'TOX and EXPO INPUTS'!$E$33/'TOX and EXPO INPUTS'!$E$34),"0.00E+00"))</f>
        <v>#DIV/0!</v>
      </c>
      <c r="BL255" s="37" t="e">
        <f>VALUE(TEXT((AE255*$U255/365*'TOX and EXPO INPUTS'!$E$33/'TOX and EXPO INPUTS'!$E$34),"0.00E+00"))</f>
        <v>#DIV/0!</v>
      </c>
      <c r="BM255" s="37" t="e">
        <f>VALUE(TEXT((AF255*$U255/365*'TOX and EXPO INPUTS'!$E$33/'TOX and EXPO INPUTS'!$E$34),"0.00E+00"))</f>
        <v>#DIV/0!</v>
      </c>
      <c r="BN255" s="42" t="e">
        <f>VALUE(TEXT((AL255*$T255/365*'TOX and EXPO INPUTS'!$E$33/'TOX and EXPO INPUTS'!$E$34),"0.00E+00"))</f>
        <v>#DIV/0!</v>
      </c>
      <c r="BO255" s="37" t="e">
        <f>VALUE(TEXT((AM255*$T255/365*'TOX and EXPO INPUTS'!$E$33/'TOX and EXPO INPUTS'!$E$34),"0.00E+00"))</f>
        <v>#DIV/0!</v>
      </c>
      <c r="BP255" s="42" t="e">
        <f>VALUE(TEXT((AL255*$U255/365*'TOX and EXPO INPUTS'!$E$33/'TOX and EXPO INPUTS'!$E$34),"0.00E+00"))</f>
        <v>#DIV/0!</v>
      </c>
      <c r="BQ255" s="37" t="e">
        <f>VALUE(TEXT((AM255*$U255/365*'TOX and EXPO INPUTS'!$E$33/'TOX and EXPO INPUTS'!$E$34),"0.00E+00"))</f>
        <v>#DIV/0!</v>
      </c>
      <c r="BR255" s="42" t="e">
        <f>VALUE(TEXT((AP255*$T255/365*'TOX and EXPO INPUTS'!$E$33/'TOX and EXPO INPUTS'!$E$34),"0.00E+00"))</f>
        <v>#DIV/0!</v>
      </c>
      <c r="BS255" s="37" t="e">
        <f>VALUE(TEXT((AQ255*$T255/365*'TOX and EXPO INPUTS'!$E$33/'TOX and EXPO INPUTS'!$E$34),"0.00E+00"))</f>
        <v>#DIV/0!</v>
      </c>
      <c r="BT255" s="37" t="e">
        <f>VALUE(TEXT((AR255*$T255/365*'TOX and EXPO INPUTS'!$E$33/'TOX and EXPO INPUTS'!$E$34),"0.00E+00"))</f>
        <v>#DIV/0!</v>
      </c>
      <c r="BU255" s="37" t="e">
        <f>VALUE(TEXT((AS255*$T255/365*'TOX and EXPO INPUTS'!$E$33/'TOX and EXPO INPUTS'!$E$34),"0.00E+00"))</f>
        <v>#DIV/0!</v>
      </c>
      <c r="BV255" s="37" t="e">
        <f>VALUE(TEXT((AT255*$T255/365*'TOX and EXPO INPUTS'!$E$33/'TOX and EXPO INPUTS'!$E$34),"0.00E+00"))</f>
        <v>#DIV/0!</v>
      </c>
      <c r="BW255" s="37" t="e">
        <f>VALUE(TEXT((AU255*$T255/365*'TOX and EXPO INPUTS'!$E$33/'TOX and EXPO INPUTS'!$E$34),"0.00E+00"))</f>
        <v>#DIV/0!</v>
      </c>
      <c r="BX255" s="42" t="e">
        <f>VALUE(TEXT((AP255*$U255/365*'TOX and EXPO INPUTS'!$E$33/'TOX and EXPO INPUTS'!$E$34),"0.00E+00"))</f>
        <v>#DIV/0!</v>
      </c>
      <c r="BY255" s="37" t="e">
        <f>VALUE(TEXT((AQ255*$U255/365*'TOX and EXPO INPUTS'!$E$33/'TOX and EXPO INPUTS'!$E$34),"0.00E+00"))</f>
        <v>#DIV/0!</v>
      </c>
      <c r="BZ255" s="37" t="e">
        <f>VALUE(TEXT((AR255*$U255/365*'TOX and EXPO INPUTS'!$E$33/'TOX and EXPO INPUTS'!$E$34),"0.00E+00"))</f>
        <v>#DIV/0!</v>
      </c>
      <c r="CA255" s="37" t="e">
        <f>VALUE(TEXT((AS255*$U255/365*'TOX and EXPO INPUTS'!$E$33/'TOX and EXPO INPUTS'!$E$34),"0.00E+00"))</f>
        <v>#DIV/0!</v>
      </c>
      <c r="CB255" s="37" t="e">
        <f>VALUE(TEXT((AT255*$U255/365*'TOX and EXPO INPUTS'!$E$33/'TOX and EXPO INPUTS'!$E$34),"0.00E+00"))</f>
        <v>#DIV/0!</v>
      </c>
      <c r="CC255" s="37" t="e">
        <f>VALUE(TEXT((AU255*$U255/365*'TOX and EXPO INPUTS'!$E$33/'TOX and EXPO INPUTS'!$E$34),"0.00E+00"))</f>
        <v>#DIV/0!</v>
      </c>
      <c r="CD255" s="58" t="e">
        <f>VALUE(TEXT((BR255*'TOX and EXPO INPUTS'!$F$23),"0.00E+00"))</f>
        <v>#DIV/0!</v>
      </c>
      <c r="CE255" s="57" t="e">
        <f>VALUE(TEXT((BS255*'TOX and EXPO INPUTS'!$F$23),"0.00E+00"))</f>
        <v>#DIV/0!</v>
      </c>
      <c r="CF255" s="57" t="e">
        <f>VALUE(TEXT((BT255*'TOX and EXPO INPUTS'!$F$23),"0.00E+00"))</f>
        <v>#DIV/0!</v>
      </c>
      <c r="CG255" s="57" t="e">
        <f>VALUE(TEXT((BU255*'TOX and EXPO INPUTS'!$F$23),"0.00E+00"))</f>
        <v>#DIV/0!</v>
      </c>
      <c r="CH255" s="57" t="e">
        <f>VALUE(TEXT((BV255*'TOX and EXPO INPUTS'!$F$23),"0.00E+00"))</f>
        <v>#DIV/0!</v>
      </c>
      <c r="CI255" s="57" t="e">
        <f>VALUE(TEXT((BW255*'TOX and EXPO INPUTS'!$F$23),"0.00E+00"))</f>
        <v>#DIV/0!</v>
      </c>
      <c r="CJ255" s="58" t="e">
        <f>VALUE(TEXT((BX255*'TOX and EXPO INPUTS'!$F$23),"0.00E+00"))</f>
        <v>#DIV/0!</v>
      </c>
      <c r="CK255" s="57" t="e">
        <f>VALUE(TEXT((BY255*'TOX and EXPO INPUTS'!$F$23),"0.00E+00"))</f>
        <v>#DIV/0!</v>
      </c>
      <c r="CL255" s="57" t="e">
        <f>VALUE(TEXT((BZ255*'TOX and EXPO INPUTS'!$F$23),"0.00E+00"))</f>
        <v>#DIV/0!</v>
      </c>
      <c r="CM255" s="57" t="e">
        <f>VALUE(TEXT((CA255*'TOX and EXPO INPUTS'!$F$23),"0.00E+00"))</f>
        <v>#DIV/0!</v>
      </c>
      <c r="CN255" s="57" t="e">
        <f>VALUE(TEXT((CB255*'TOX and EXPO INPUTS'!$F$23),"0.00E+00"))</f>
        <v>#DIV/0!</v>
      </c>
      <c r="CO255" s="57" t="e">
        <f>VALUE(TEXT((CC255*'TOX and EXPO INPUTS'!$F$23),"0.00E+00"))</f>
        <v>#DIV/0!</v>
      </c>
      <c r="CP255" s="38" t="s">
        <v>106</v>
      </c>
      <c r="CQ255" s="34" t="s">
        <v>107</v>
      </c>
      <c r="CR255" s="34" t="s">
        <v>108</v>
      </c>
      <c r="CS255" s="39" t="s">
        <v>109</v>
      </c>
    </row>
    <row r="256" spans="1:97" ht="48" customHeight="1" x14ac:dyDescent="0.25">
      <c r="A256" s="34" t="s">
        <v>98</v>
      </c>
      <c r="B256" s="34" t="s">
        <v>99</v>
      </c>
      <c r="C256" s="34" t="s">
        <v>115</v>
      </c>
      <c r="D256" s="34" t="s">
        <v>110</v>
      </c>
      <c r="E256" s="39" t="s">
        <v>102</v>
      </c>
      <c r="F256" s="40" t="s">
        <v>142</v>
      </c>
      <c r="G256" s="43"/>
      <c r="H256" s="36" t="s">
        <v>104</v>
      </c>
      <c r="I256" s="67"/>
      <c r="J256" s="36" t="s">
        <v>105</v>
      </c>
      <c r="K256" s="100">
        <f>VLOOKUP(F256,'Amount Seed Planted_variables'!$A$3:$I$74,2,0)</f>
        <v>91200</v>
      </c>
      <c r="L256" s="100">
        <f>VLOOKUP(F256,'Amount Seed Planted_variables'!$A$3:$I$74,3,0)</f>
        <v>400000</v>
      </c>
      <c r="M256" s="36">
        <f t="shared" si="95"/>
        <v>0</v>
      </c>
      <c r="N256" s="35">
        <f t="shared" si="96"/>
        <v>0</v>
      </c>
      <c r="O256" s="101">
        <v>225</v>
      </c>
      <c r="P256" s="93">
        <f>VLOOKUP(F256,'Amount Seed Planted_variables'!$A$3:$I$74,4,0)</f>
        <v>364800</v>
      </c>
      <c r="Q256" s="93">
        <f>VLOOKUP(F256,'Amount Seed Planted_variables'!$A$3:$I$74,7,0)</f>
        <v>80</v>
      </c>
      <c r="R256" s="93">
        <f>VLOOKUP(F256,'Amount Seed Planted_variables'!$A$3:$I$74,8,0)</f>
        <v>29184000</v>
      </c>
      <c r="S256" s="87" t="str">
        <f t="shared" si="92"/>
        <v>NA</v>
      </c>
      <c r="T256" s="35">
        <v>10</v>
      </c>
      <c r="U256" s="35">
        <v>30</v>
      </c>
      <c r="V256" s="41">
        <v>68</v>
      </c>
      <c r="W256" s="35">
        <v>16.899999999999999</v>
      </c>
      <c r="X256" s="35">
        <v>13.1</v>
      </c>
      <c r="Y256" s="41">
        <v>3.6</v>
      </c>
      <c r="Z256" s="35">
        <f t="shared" si="112"/>
        <v>0.36000000000000004</v>
      </c>
      <c r="AA256" s="42">
        <f t="shared" si="97"/>
        <v>0</v>
      </c>
      <c r="AB256" s="37">
        <f t="shared" si="98"/>
        <v>0</v>
      </c>
      <c r="AC256" s="37">
        <f t="shared" si="99"/>
        <v>0</v>
      </c>
      <c r="AD256" s="42" t="e">
        <f>VALUE(TEXT(((AA256*'TOX and EXPO INPUTS'!$F$13)/'TOX and EXPO INPUTS'!$E$27),"0.00E+00"))</f>
        <v>#DIV/0!</v>
      </c>
      <c r="AE256" s="37" t="e">
        <f>VALUE(TEXT(((AB256*'TOX and EXPO INPUTS'!$F$13)/'TOX and EXPO INPUTS'!$E$27),"0.00E+00"))</f>
        <v>#DIV/0!</v>
      </c>
      <c r="AF256" s="37" t="e">
        <f>VALUE(TEXT(((AC256*'TOX and EXPO INPUTS'!$F$13)/'TOX and EXPO INPUTS'!$E$27),"0.00E+00"))</f>
        <v>#DIV/0!</v>
      </c>
      <c r="AG256" s="42" t="e">
        <f>IF($E256="ST",VALUE(TEXT(('TOX and EXPO INPUTS'!$F$7/AD256),"0.0E+00")),IF($E256="IT",VALUE(TEXT(('TOX and EXPO INPUTS'!$F$10/AD256),"0.0E+00"))))</f>
        <v>#DIV/0!</v>
      </c>
      <c r="AH256" s="37" t="e">
        <f>IF($E256="ST",VALUE(TEXT(('TOX and EXPO INPUTS'!$F$7/AE256),"0.0E+00")),IF($E256="IT",VALUE(TEXT(('TOX and EXPO INPUTS'!$F$10/AE256),"0.0E+00"))))</f>
        <v>#DIV/0!</v>
      </c>
      <c r="AI256" s="37" t="e">
        <f>IF($E256="ST",VALUE(TEXT(('TOX and EXPO INPUTS'!$F$7/AF256),"0.0E+00")),IF($E256="IT",VALUE(TEXT(('TOX and EXPO INPUTS'!$F$10/AF256),"0.0E+00"))))</f>
        <v>#DIV/0!</v>
      </c>
      <c r="AJ256" s="42">
        <f t="shared" si="93"/>
        <v>0</v>
      </c>
      <c r="AK256" s="37">
        <f t="shared" si="94"/>
        <v>0</v>
      </c>
      <c r="AL256" s="42" t="e">
        <f>VALUE(TEXT(((AJ256*'TOX and EXPO INPUTS'!$F$21)/'TOX and EXPO INPUTS'!$E$29),"0.00E+00"))</f>
        <v>#DIV/0!</v>
      </c>
      <c r="AM256" s="37" t="e">
        <f>VALUE(TEXT(((AK256*'TOX and EXPO INPUTS'!$F$21)/'TOX and EXPO INPUTS'!$E$29),"0.00E+00"))</f>
        <v>#DIV/0!</v>
      </c>
      <c r="AN256" s="42" t="e">
        <f>IF($E256="ST",VALUE(TEXT(('TOX and EXPO INPUTS'!$F$15/AL256),"0.0E+00")),IF($E256="IT",VALUE(TEXT(('TOX and EXPO INPUTS'!$F$18/AL256),"0.0E+00"))))</f>
        <v>#DIV/0!</v>
      </c>
      <c r="AO256" s="37" t="e">
        <f>IF($E256="ST",VALUE(TEXT(('TOX and EXPO INPUTS'!$F$15/AM256),"0.0E+00")),IF($E256="IT",VALUE(TEXT(('TOX and EXPO INPUTS'!$F$18/AM256),"0.0E+00"))))</f>
        <v>#DIV/0!</v>
      </c>
      <c r="AP256" s="42" t="e">
        <f t="shared" si="100"/>
        <v>#DIV/0!</v>
      </c>
      <c r="AQ256" s="37" t="e">
        <f t="shared" si="101"/>
        <v>#DIV/0!</v>
      </c>
      <c r="AR256" s="37" t="e">
        <f t="shared" si="102"/>
        <v>#DIV/0!</v>
      </c>
      <c r="AS256" s="37" t="e">
        <f t="shared" si="103"/>
        <v>#DIV/0!</v>
      </c>
      <c r="AT256" s="37" t="e">
        <f t="shared" si="104"/>
        <v>#DIV/0!</v>
      </c>
      <c r="AU256" s="37" t="e">
        <f t="shared" si="105"/>
        <v>#DIV/0!</v>
      </c>
      <c r="AV256" s="42" t="e">
        <f t="shared" si="106"/>
        <v>#DIV/0!</v>
      </c>
      <c r="AW256" s="37" t="e">
        <f t="shared" si="107"/>
        <v>#DIV/0!</v>
      </c>
      <c r="AX256" s="37" t="e">
        <f t="shared" si="108"/>
        <v>#DIV/0!</v>
      </c>
      <c r="AY256" s="37" t="e">
        <f t="shared" si="109"/>
        <v>#DIV/0!</v>
      </c>
      <c r="AZ256" s="37" t="e">
        <f t="shared" si="110"/>
        <v>#DIV/0!</v>
      </c>
      <c r="BA256" s="37" t="e">
        <f t="shared" si="111"/>
        <v>#DIV/0!</v>
      </c>
      <c r="BB256" s="42" t="e">
        <f>IF($E256="ST",VALUE(TEXT((1/(('TOX and EXPO INPUTS'!$F$9/AG256)+('TOX and EXPO INPUTS'!$F$17/AN256))),"0.0E+00")),IF($E256="IT",VALUE(TEXT((1/(('TOX and EXPO INPUTS'!$F$12/AG256)+('TOX and EXPO INPUTS'!$F$20/AN256))),"0.0E+00"))))</f>
        <v>#DIV/0!</v>
      </c>
      <c r="BC256" s="37" t="e">
        <f>IF($E256="ST",VALUE(TEXT((1/(('TOX and EXPO INPUTS'!$F$9/AH256)+('TOX and EXPO INPUTS'!$F$17/AN256))),"0.0E+00")),IF($E256="IT",VALUE(TEXT((1/(('TOX and EXPO INPUTS'!$F$12/AH256)+('TOX and EXPO INPUTS'!$F$20/AN256))),"0.0E+00"))))</f>
        <v>#DIV/0!</v>
      </c>
      <c r="BD256" s="37" t="e">
        <f>IF($E256="ST",VALUE(TEXT((1/(('TOX and EXPO INPUTS'!$F$9/AI256)+('TOX and EXPO INPUTS'!$F$17/AN256))),"0.0E+00")),IF($E256="IT",VALUE(TEXT((1/(('TOX and EXPO INPUTS'!$F$12/AI256)+('TOX and EXPO INPUTS'!$F$20/AN256))),"0.0E+00"))))</f>
        <v>#DIV/0!</v>
      </c>
      <c r="BE256" s="37" t="e">
        <f>IF($E256="ST",VALUE(TEXT((1/(('TOX and EXPO INPUTS'!$F$9/AG256)+('TOX and EXPO INPUTS'!$F$17/AO256))),"0.0E+00")),IF($E256="IT",VALUE(TEXT((1/(('TOX and EXPO INPUTS'!$F$12/AG256)+('TOX and EXPO INPUTS'!$F$20/AO256))),"0.0E+00"))))</f>
        <v>#DIV/0!</v>
      </c>
      <c r="BF256" s="37" t="e">
        <f>IF($E256="ST",VALUE(TEXT((1/(('TOX and EXPO INPUTS'!$F$9/AH256)+('TOX and EXPO INPUTS'!$F$17/AO256))),"0.0E+00")),IF($E256="IT",VALUE(TEXT((1/(('TOX and EXPO INPUTS'!$F$12/AH256)+('TOX and EXPO INPUTS'!$F$20/AO256))),"0.0E+00"))))</f>
        <v>#DIV/0!</v>
      </c>
      <c r="BG256" s="37" t="e">
        <f>IF($E256="ST",VALUE(TEXT((1/(('TOX and EXPO INPUTS'!$F$9/AI256)+('TOX and EXPO INPUTS'!$F$17/AO256))),"0.0E+00")),IF($E256="IT",VALUE(TEXT((1/(('TOX and EXPO INPUTS'!$F$12/AI256)+('TOX and EXPO INPUTS'!$F$20/AO256))),"0.0E+00"))))</f>
        <v>#DIV/0!</v>
      </c>
      <c r="BH256" s="42" t="e">
        <f>VALUE(TEXT((AD256*$T256/365*'TOX and EXPO INPUTS'!$E$33/'TOX and EXPO INPUTS'!$E$34),"0.00E+00"))</f>
        <v>#DIV/0!</v>
      </c>
      <c r="BI256" s="37" t="e">
        <f>VALUE(TEXT((AE256*$T256/365*'TOX and EXPO INPUTS'!$E$33/'TOX and EXPO INPUTS'!$E$34),"0.00E+00"))</f>
        <v>#DIV/0!</v>
      </c>
      <c r="BJ256" s="37" t="e">
        <f>VALUE(TEXT((AF256*$T256/365*'TOX and EXPO INPUTS'!$E$33/'TOX and EXPO INPUTS'!$E$34),"0.00E+00"))</f>
        <v>#DIV/0!</v>
      </c>
      <c r="BK256" s="42" t="e">
        <f>VALUE(TEXT((AD256*$U256/365*'TOX and EXPO INPUTS'!$E$33/'TOX and EXPO INPUTS'!$E$34),"0.00E+00"))</f>
        <v>#DIV/0!</v>
      </c>
      <c r="BL256" s="37" t="e">
        <f>VALUE(TEXT((AE256*$U256/365*'TOX and EXPO INPUTS'!$E$33/'TOX and EXPO INPUTS'!$E$34),"0.00E+00"))</f>
        <v>#DIV/0!</v>
      </c>
      <c r="BM256" s="37" t="e">
        <f>VALUE(TEXT((AF256*$U256/365*'TOX and EXPO INPUTS'!$E$33/'TOX and EXPO INPUTS'!$E$34),"0.00E+00"))</f>
        <v>#DIV/0!</v>
      </c>
      <c r="BN256" s="42" t="e">
        <f>VALUE(TEXT((AL256*$T256/365*'TOX and EXPO INPUTS'!$E$33/'TOX and EXPO INPUTS'!$E$34),"0.00E+00"))</f>
        <v>#DIV/0!</v>
      </c>
      <c r="BO256" s="37" t="e">
        <f>VALUE(TEXT((AM256*$T256/365*'TOX and EXPO INPUTS'!$E$33/'TOX and EXPO INPUTS'!$E$34),"0.00E+00"))</f>
        <v>#DIV/0!</v>
      </c>
      <c r="BP256" s="42" t="e">
        <f>VALUE(TEXT((AL256*$U256/365*'TOX and EXPO INPUTS'!$E$33/'TOX and EXPO INPUTS'!$E$34),"0.00E+00"))</f>
        <v>#DIV/0!</v>
      </c>
      <c r="BQ256" s="37" t="e">
        <f>VALUE(TEXT((AM256*$U256/365*'TOX and EXPO INPUTS'!$E$33/'TOX and EXPO INPUTS'!$E$34),"0.00E+00"))</f>
        <v>#DIV/0!</v>
      </c>
      <c r="BR256" s="42" t="e">
        <f>VALUE(TEXT((AP256*$T256/365*'TOX and EXPO INPUTS'!$E$33/'TOX and EXPO INPUTS'!$E$34),"0.00E+00"))</f>
        <v>#DIV/0!</v>
      </c>
      <c r="BS256" s="37" t="e">
        <f>VALUE(TEXT((AQ256*$T256/365*'TOX and EXPO INPUTS'!$E$33/'TOX and EXPO INPUTS'!$E$34),"0.00E+00"))</f>
        <v>#DIV/0!</v>
      </c>
      <c r="BT256" s="37" t="e">
        <f>VALUE(TEXT((AR256*$T256/365*'TOX and EXPO INPUTS'!$E$33/'TOX and EXPO INPUTS'!$E$34),"0.00E+00"))</f>
        <v>#DIV/0!</v>
      </c>
      <c r="BU256" s="37" t="e">
        <f>VALUE(TEXT((AS256*$T256/365*'TOX and EXPO INPUTS'!$E$33/'TOX and EXPO INPUTS'!$E$34),"0.00E+00"))</f>
        <v>#DIV/0!</v>
      </c>
      <c r="BV256" s="37" t="e">
        <f>VALUE(TEXT((AT256*$T256/365*'TOX and EXPO INPUTS'!$E$33/'TOX and EXPO INPUTS'!$E$34),"0.00E+00"))</f>
        <v>#DIV/0!</v>
      </c>
      <c r="BW256" s="37" t="e">
        <f>VALUE(TEXT((AU256*$T256/365*'TOX and EXPO INPUTS'!$E$33/'TOX and EXPO INPUTS'!$E$34),"0.00E+00"))</f>
        <v>#DIV/0!</v>
      </c>
      <c r="BX256" s="42" t="e">
        <f>VALUE(TEXT((AP256*$U256/365*'TOX and EXPO INPUTS'!$E$33/'TOX and EXPO INPUTS'!$E$34),"0.00E+00"))</f>
        <v>#DIV/0!</v>
      </c>
      <c r="BY256" s="37" t="e">
        <f>VALUE(TEXT((AQ256*$U256/365*'TOX and EXPO INPUTS'!$E$33/'TOX and EXPO INPUTS'!$E$34),"0.00E+00"))</f>
        <v>#DIV/0!</v>
      </c>
      <c r="BZ256" s="37" t="e">
        <f>VALUE(TEXT((AR256*$U256/365*'TOX and EXPO INPUTS'!$E$33/'TOX and EXPO INPUTS'!$E$34),"0.00E+00"))</f>
        <v>#DIV/0!</v>
      </c>
      <c r="CA256" s="37" t="e">
        <f>VALUE(TEXT((AS256*$U256/365*'TOX and EXPO INPUTS'!$E$33/'TOX and EXPO INPUTS'!$E$34),"0.00E+00"))</f>
        <v>#DIV/0!</v>
      </c>
      <c r="CB256" s="37" t="e">
        <f>VALUE(TEXT((AT256*$U256/365*'TOX and EXPO INPUTS'!$E$33/'TOX and EXPO INPUTS'!$E$34),"0.00E+00"))</f>
        <v>#DIV/0!</v>
      </c>
      <c r="CC256" s="37" t="e">
        <f>VALUE(TEXT((AU256*$U256/365*'TOX and EXPO INPUTS'!$E$33/'TOX and EXPO INPUTS'!$E$34),"0.00E+00"))</f>
        <v>#DIV/0!</v>
      </c>
      <c r="CD256" s="58" t="e">
        <f>VALUE(TEXT((BR256*'TOX and EXPO INPUTS'!$F$23),"0.00E+00"))</f>
        <v>#DIV/0!</v>
      </c>
      <c r="CE256" s="57" t="e">
        <f>VALUE(TEXT((BS256*'TOX and EXPO INPUTS'!$F$23),"0.00E+00"))</f>
        <v>#DIV/0!</v>
      </c>
      <c r="CF256" s="57" t="e">
        <f>VALUE(TEXT((BT256*'TOX and EXPO INPUTS'!$F$23),"0.00E+00"))</f>
        <v>#DIV/0!</v>
      </c>
      <c r="CG256" s="57" t="e">
        <f>VALUE(TEXT((BU256*'TOX and EXPO INPUTS'!$F$23),"0.00E+00"))</f>
        <v>#DIV/0!</v>
      </c>
      <c r="CH256" s="57" t="e">
        <f>VALUE(TEXT((BV256*'TOX and EXPO INPUTS'!$F$23),"0.00E+00"))</f>
        <v>#DIV/0!</v>
      </c>
      <c r="CI256" s="57" t="e">
        <f>VALUE(TEXT((BW256*'TOX and EXPO INPUTS'!$F$23),"0.00E+00"))</f>
        <v>#DIV/0!</v>
      </c>
      <c r="CJ256" s="58" t="e">
        <f>VALUE(TEXT((BX256*'TOX and EXPO INPUTS'!$F$23),"0.00E+00"))</f>
        <v>#DIV/0!</v>
      </c>
      <c r="CK256" s="57" t="e">
        <f>VALUE(TEXT((BY256*'TOX and EXPO INPUTS'!$F$23),"0.00E+00"))</f>
        <v>#DIV/0!</v>
      </c>
      <c r="CL256" s="57" t="e">
        <f>VALUE(TEXT((BZ256*'TOX and EXPO INPUTS'!$F$23),"0.00E+00"))</f>
        <v>#DIV/0!</v>
      </c>
      <c r="CM256" s="57" t="e">
        <f>VALUE(TEXT((CA256*'TOX and EXPO INPUTS'!$F$23),"0.00E+00"))</f>
        <v>#DIV/0!</v>
      </c>
      <c r="CN256" s="57" t="e">
        <f>VALUE(TEXT((CB256*'TOX and EXPO INPUTS'!$F$23),"0.00E+00"))</f>
        <v>#DIV/0!</v>
      </c>
      <c r="CO256" s="57" t="e">
        <f>VALUE(TEXT((CC256*'TOX and EXPO INPUTS'!$F$23),"0.00E+00"))</f>
        <v>#DIV/0!</v>
      </c>
      <c r="CP256" s="38" t="s">
        <v>106</v>
      </c>
      <c r="CQ256" s="34" t="s">
        <v>107</v>
      </c>
      <c r="CR256" s="34" t="s">
        <v>108</v>
      </c>
      <c r="CS256" s="39" t="s">
        <v>109</v>
      </c>
    </row>
    <row r="257" spans="1:97" ht="48" customHeight="1" x14ac:dyDescent="0.25">
      <c r="A257" s="34" t="s">
        <v>98</v>
      </c>
      <c r="B257" s="34" t="s">
        <v>99</v>
      </c>
      <c r="C257" s="34" t="s">
        <v>115</v>
      </c>
      <c r="D257" s="34" t="s">
        <v>111</v>
      </c>
      <c r="E257" s="39" t="s">
        <v>102</v>
      </c>
      <c r="F257" s="40" t="s">
        <v>142</v>
      </c>
      <c r="G257" s="43"/>
      <c r="H257" s="36" t="s">
        <v>104</v>
      </c>
      <c r="I257" s="67"/>
      <c r="J257" s="36" t="s">
        <v>105</v>
      </c>
      <c r="K257" s="100">
        <f>VLOOKUP(F257,'Amount Seed Planted_variables'!$A$3:$I$74,2,0)</f>
        <v>91200</v>
      </c>
      <c r="L257" s="100">
        <f>VLOOKUP(F257,'Amount Seed Planted_variables'!$A$3:$I$74,3,0)</f>
        <v>400000</v>
      </c>
      <c r="M257" s="36">
        <f t="shared" si="95"/>
        <v>0</v>
      </c>
      <c r="N257" s="35">
        <f t="shared" si="96"/>
        <v>0</v>
      </c>
      <c r="O257" s="101">
        <v>225</v>
      </c>
      <c r="P257" s="93">
        <f>VLOOKUP(F257,'Amount Seed Planted_variables'!$A$3:$I$74,4,0)</f>
        <v>364800</v>
      </c>
      <c r="Q257" s="93">
        <f>VLOOKUP(F257,'Amount Seed Planted_variables'!$A$3:$I$74,7,0)</f>
        <v>80</v>
      </c>
      <c r="R257" s="93">
        <f>VLOOKUP(F257,'Amount Seed Planted_variables'!$A$3:$I$74,8,0)</f>
        <v>29184000</v>
      </c>
      <c r="S257" s="87">
        <f t="shared" si="92"/>
        <v>2.5</v>
      </c>
      <c r="T257" s="35">
        <v>10</v>
      </c>
      <c r="U257" s="35">
        <v>30</v>
      </c>
      <c r="V257" s="41">
        <v>138210600</v>
      </c>
      <c r="W257" s="35">
        <v>23262800</v>
      </c>
      <c r="X257" s="35">
        <v>21238200</v>
      </c>
      <c r="Y257" s="41">
        <v>106100</v>
      </c>
      <c r="Z257" s="35">
        <f t="shared" si="112"/>
        <v>10610</v>
      </c>
      <c r="AA257" s="42">
        <f t="shared" si="97"/>
        <v>0</v>
      </c>
      <c r="AB257" s="37">
        <f t="shared" si="98"/>
        <v>0</v>
      </c>
      <c r="AC257" s="37">
        <f t="shared" si="99"/>
        <v>0</v>
      </c>
      <c r="AD257" s="42" t="e">
        <f>VALUE(TEXT(((AA257*'TOX and EXPO INPUTS'!$F$13)/'TOX and EXPO INPUTS'!$E$27),"0.00E+00"))</f>
        <v>#DIV/0!</v>
      </c>
      <c r="AE257" s="37" t="e">
        <f>VALUE(TEXT(((AB257*'TOX and EXPO INPUTS'!$F$13)/'TOX and EXPO INPUTS'!$E$27),"0.00E+00"))</f>
        <v>#DIV/0!</v>
      </c>
      <c r="AF257" s="37" t="e">
        <f>VALUE(TEXT(((AC257*'TOX and EXPO INPUTS'!$F$13)/'TOX and EXPO INPUTS'!$E$27),"0.00E+00"))</f>
        <v>#DIV/0!</v>
      </c>
      <c r="AG257" s="42" t="e">
        <f>IF($E257="ST",VALUE(TEXT(('TOX and EXPO INPUTS'!$F$7/AD257),"0.0E+00")),IF($E257="IT",VALUE(TEXT(('TOX and EXPO INPUTS'!$F$10/AD257),"0.0E+00"))))</f>
        <v>#DIV/0!</v>
      </c>
      <c r="AH257" s="37" t="e">
        <f>IF($E257="ST",VALUE(TEXT(('TOX and EXPO INPUTS'!$F$7/AE257),"0.0E+00")),IF($E257="IT",VALUE(TEXT(('TOX and EXPO INPUTS'!$F$10/AE257),"0.0E+00"))))</f>
        <v>#DIV/0!</v>
      </c>
      <c r="AI257" s="37" t="e">
        <f>IF($E257="ST",VALUE(TEXT(('TOX and EXPO INPUTS'!$F$7/AF257),"0.0E+00")),IF($E257="IT",VALUE(TEXT(('TOX and EXPO INPUTS'!$F$10/AF257),"0.0E+00"))))</f>
        <v>#DIV/0!</v>
      </c>
      <c r="AJ257" s="42">
        <f t="shared" si="93"/>
        <v>0</v>
      </c>
      <c r="AK257" s="37">
        <f t="shared" si="94"/>
        <v>0</v>
      </c>
      <c r="AL257" s="42" t="e">
        <f>VALUE(TEXT(((AJ257*'TOX and EXPO INPUTS'!$F$21)/'TOX and EXPO INPUTS'!$E$29),"0.00E+00"))</f>
        <v>#DIV/0!</v>
      </c>
      <c r="AM257" s="37" t="e">
        <f>VALUE(TEXT(((AK257*'TOX and EXPO INPUTS'!$F$21)/'TOX and EXPO INPUTS'!$E$29),"0.00E+00"))</f>
        <v>#DIV/0!</v>
      </c>
      <c r="AN257" s="42" t="e">
        <f>IF($E257="ST",VALUE(TEXT(('TOX and EXPO INPUTS'!$F$15/AL257),"0.0E+00")),IF($E257="IT",VALUE(TEXT(('TOX and EXPO INPUTS'!$F$18/AL257),"0.0E+00"))))</f>
        <v>#DIV/0!</v>
      </c>
      <c r="AO257" s="37" t="e">
        <f>IF($E257="ST",VALUE(TEXT(('TOX and EXPO INPUTS'!$F$15/AM257),"0.0E+00")),IF($E257="IT",VALUE(TEXT(('TOX and EXPO INPUTS'!$F$18/AM257),"0.0E+00"))))</f>
        <v>#DIV/0!</v>
      </c>
      <c r="AP257" s="42" t="e">
        <f t="shared" si="100"/>
        <v>#DIV/0!</v>
      </c>
      <c r="AQ257" s="37" t="e">
        <f t="shared" si="101"/>
        <v>#DIV/0!</v>
      </c>
      <c r="AR257" s="37" t="e">
        <f t="shared" si="102"/>
        <v>#DIV/0!</v>
      </c>
      <c r="AS257" s="37" t="e">
        <f t="shared" si="103"/>
        <v>#DIV/0!</v>
      </c>
      <c r="AT257" s="37" t="e">
        <f t="shared" si="104"/>
        <v>#DIV/0!</v>
      </c>
      <c r="AU257" s="37" t="e">
        <f t="shared" si="105"/>
        <v>#DIV/0!</v>
      </c>
      <c r="AV257" s="42" t="e">
        <f t="shared" si="106"/>
        <v>#DIV/0!</v>
      </c>
      <c r="AW257" s="37" t="e">
        <f t="shared" si="107"/>
        <v>#DIV/0!</v>
      </c>
      <c r="AX257" s="37" t="e">
        <f t="shared" si="108"/>
        <v>#DIV/0!</v>
      </c>
      <c r="AY257" s="37" t="e">
        <f t="shared" si="109"/>
        <v>#DIV/0!</v>
      </c>
      <c r="AZ257" s="37" t="e">
        <f t="shared" si="110"/>
        <v>#DIV/0!</v>
      </c>
      <c r="BA257" s="37" t="e">
        <f t="shared" si="111"/>
        <v>#DIV/0!</v>
      </c>
      <c r="BB257" s="42" t="e">
        <f>IF($E257="ST",VALUE(TEXT((1/(('TOX and EXPO INPUTS'!$F$9/AG257)+('TOX and EXPO INPUTS'!$F$17/AN257))),"0.0E+00")),IF($E257="IT",VALUE(TEXT((1/(('TOX and EXPO INPUTS'!$F$12/AG257)+('TOX and EXPO INPUTS'!$F$20/AN257))),"0.0E+00"))))</f>
        <v>#DIV/0!</v>
      </c>
      <c r="BC257" s="37" t="e">
        <f>IF($E257="ST",VALUE(TEXT((1/(('TOX and EXPO INPUTS'!$F$9/AH257)+('TOX and EXPO INPUTS'!$F$17/AN257))),"0.0E+00")),IF($E257="IT",VALUE(TEXT((1/(('TOX and EXPO INPUTS'!$F$12/AH257)+('TOX and EXPO INPUTS'!$F$20/AN257))),"0.0E+00"))))</f>
        <v>#DIV/0!</v>
      </c>
      <c r="BD257" s="37" t="e">
        <f>IF($E257="ST",VALUE(TEXT((1/(('TOX and EXPO INPUTS'!$F$9/AI257)+('TOX and EXPO INPUTS'!$F$17/AN257))),"0.0E+00")),IF($E257="IT",VALUE(TEXT((1/(('TOX and EXPO INPUTS'!$F$12/AI257)+('TOX and EXPO INPUTS'!$F$20/AN257))),"0.0E+00"))))</f>
        <v>#DIV/0!</v>
      </c>
      <c r="BE257" s="37" t="e">
        <f>IF($E257="ST",VALUE(TEXT((1/(('TOX and EXPO INPUTS'!$F$9/AG257)+('TOX and EXPO INPUTS'!$F$17/AO257))),"0.0E+00")),IF($E257="IT",VALUE(TEXT((1/(('TOX and EXPO INPUTS'!$F$12/AG257)+('TOX and EXPO INPUTS'!$F$20/AO257))),"0.0E+00"))))</f>
        <v>#DIV/0!</v>
      </c>
      <c r="BF257" s="37" t="e">
        <f>IF($E257="ST",VALUE(TEXT((1/(('TOX and EXPO INPUTS'!$F$9/AH257)+('TOX and EXPO INPUTS'!$F$17/AO257))),"0.0E+00")),IF($E257="IT",VALUE(TEXT((1/(('TOX and EXPO INPUTS'!$F$12/AH257)+('TOX and EXPO INPUTS'!$F$20/AO257))),"0.0E+00"))))</f>
        <v>#DIV/0!</v>
      </c>
      <c r="BG257" s="37" t="e">
        <f>IF($E257="ST",VALUE(TEXT((1/(('TOX and EXPO INPUTS'!$F$9/AI257)+('TOX and EXPO INPUTS'!$F$17/AO257))),"0.0E+00")),IF($E257="IT",VALUE(TEXT((1/(('TOX and EXPO INPUTS'!$F$12/AI257)+('TOX and EXPO INPUTS'!$F$20/AO257))),"0.0E+00"))))</f>
        <v>#DIV/0!</v>
      </c>
      <c r="BH257" s="42" t="e">
        <f>VALUE(TEXT((AD257*$T257/365*'TOX and EXPO INPUTS'!$E$33/'TOX and EXPO INPUTS'!$E$34),"0.00E+00"))</f>
        <v>#DIV/0!</v>
      </c>
      <c r="BI257" s="37" t="e">
        <f>VALUE(TEXT((AE257*$T257/365*'TOX and EXPO INPUTS'!$E$33/'TOX and EXPO INPUTS'!$E$34),"0.00E+00"))</f>
        <v>#DIV/0!</v>
      </c>
      <c r="BJ257" s="37" t="e">
        <f>VALUE(TEXT((AF257*$T257/365*'TOX and EXPO INPUTS'!$E$33/'TOX and EXPO INPUTS'!$E$34),"0.00E+00"))</f>
        <v>#DIV/0!</v>
      </c>
      <c r="BK257" s="42" t="e">
        <f>VALUE(TEXT((AD257*$U257/365*'TOX and EXPO INPUTS'!$E$33/'TOX and EXPO INPUTS'!$E$34),"0.00E+00"))</f>
        <v>#DIV/0!</v>
      </c>
      <c r="BL257" s="37" t="e">
        <f>VALUE(TEXT((AE257*$U257/365*'TOX and EXPO INPUTS'!$E$33/'TOX and EXPO INPUTS'!$E$34),"0.00E+00"))</f>
        <v>#DIV/0!</v>
      </c>
      <c r="BM257" s="37" t="e">
        <f>VALUE(TEXT((AF257*$U257/365*'TOX and EXPO INPUTS'!$E$33/'TOX and EXPO INPUTS'!$E$34),"0.00E+00"))</f>
        <v>#DIV/0!</v>
      </c>
      <c r="BN257" s="42" t="e">
        <f>VALUE(TEXT((AL257*$T257/365*'TOX and EXPO INPUTS'!$E$33/'TOX and EXPO INPUTS'!$E$34),"0.00E+00"))</f>
        <v>#DIV/0!</v>
      </c>
      <c r="BO257" s="37" t="e">
        <f>VALUE(TEXT((AM257*$T257/365*'TOX and EXPO INPUTS'!$E$33/'TOX and EXPO INPUTS'!$E$34),"0.00E+00"))</f>
        <v>#DIV/0!</v>
      </c>
      <c r="BP257" s="42" t="e">
        <f>VALUE(TEXT((AL257*$U257/365*'TOX and EXPO INPUTS'!$E$33/'TOX and EXPO INPUTS'!$E$34),"0.00E+00"))</f>
        <v>#DIV/0!</v>
      </c>
      <c r="BQ257" s="37" t="e">
        <f>VALUE(TEXT((AM257*$U257/365*'TOX and EXPO INPUTS'!$E$33/'TOX and EXPO INPUTS'!$E$34),"0.00E+00"))</f>
        <v>#DIV/0!</v>
      </c>
      <c r="BR257" s="42" t="e">
        <f>VALUE(TEXT((AP257*$T257/365*'TOX and EXPO INPUTS'!$E$33/'TOX and EXPO INPUTS'!$E$34),"0.00E+00"))</f>
        <v>#DIV/0!</v>
      </c>
      <c r="BS257" s="37" t="e">
        <f>VALUE(TEXT((AQ257*$T257/365*'TOX and EXPO INPUTS'!$E$33/'TOX and EXPO INPUTS'!$E$34),"0.00E+00"))</f>
        <v>#DIV/0!</v>
      </c>
      <c r="BT257" s="37" t="e">
        <f>VALUE(TEXT((AR257*$T257/365*'TOX and EXPO INPUTS'!$E$33/'TOX and EXPO INPUTS'!$E$34),"0.00E+00"))</f>
        <v>#DIV/0!</v>
      </c>
      <c r="BU257" s="37" t="e">
        <f>VALUE(TEXT((AS257*$T257/365*'TOX and EXPO INPUTS'!$E$33/'TOX and EXPO INPUTS'!$E$34),"0.00E+00"))</f>
        <v>#DIV/0!</v>
      </c>
      <c r="BV257" s="37" t="e">
        <f>VALUE(TEXT((AT257*$T257/365*'TOX and EXPO INPUTS'!$E$33/'TOX and EXPO INPUTS'!$E$34),"0.00E+00"))</f>
        <v>#DIV/0!</v>
      </c>
      <c r="BW257" s="37" t="e">
        <f>VALUE(TEXT((AU257*$T257/365*'TOX and EXPO INPUTS'!$E$33/'TOX and EXPO INPUTS'!$E$34),"0.00E+00"))</f>
        <v>#DIV/0!</v>
      </c>
      <c r="BX257" s="42" t="e">
        <f>VALUE(TEXT((AP257*$U257/365*'TOX and EXPO INPUTS'!$E$33/'TOX and EXPO INPUTS'!$E$34),"0.00E+00"))</f>
        <v>#DIV/0!</v>
      </c>
      <c r="BY257" s="37" t="e">
        <f>VALUE(TEXT((AQ257*$U257/365*'TOX and EXPO INPUTS'!$E$33/'TOX and EXPO INPUTS'!$E$34),"0.00E+00"))</f>
        <v>#DIV/0!</v>
      </c>
      <c r="BZ257" s="37" t="e">
        <f>VALUE(TEXT((AR257*$U257/365*'TOX and EXPO INPUTS'!$E$33/'TOX and EXPO INPUTS'!$E$34),"0.00E+00"))</f>
        <v>#DIV/0!</v>
      </c>
      <c r="CA257" s="37" t="e">
        <f>VALUE(TEXT((AS257*$U257/365*'TOX and EXPO INPUTS'!$E$33/'TOX and EXPO INPUTS'!$E$34),"0.00E+00"))</f>
        <v>#DIV/0!</v>
      </c>
      <c r="CB257" s="37" t="e">
        <f>VALUE(TEXT((AT257*$U257/365*'TOX and EXPO INPUTS'!$E$33/'TOX and EXPO INPUTS'!$E$34),"0.00E+00"))</f>
        <v>#DIV/0!</v>
      </c>
      <c r="CC257" s="37" t="e">
        <f>VALUE(TEXT((AU257*$U257/365*'TOX and EXPO INPUTS'!$E$33/'TOX and EXPO INPUTS'!$E$34),"0.00E+00"))</f>
        <v>#DIV/0!</v>
      </c>
      <c r="CD257" s="58" t="e">
        <f>VALUE(TEXT((BR257*'TOX and EXPO INPUTS'!$F$23),"0.00E+00"))</f>
        <v>#DIV/0!</v>
      </c>
      <c r="CE257" s="57" t="e">
        <f>VALUE(TEXT((BS257*'TOX and EXPO INPUTS'!$F$23),"0.00E+00"))</f>
        <v>#DIV/0!</v>
      </c>
      <c r="CF257" s="57" t="e">
        <f>VALUE(TEXT((BT257*'TOX and EXPO INPUTS'!$F$23),"0.00E+00"))</f>
        <v>#DIV/0!</v>
      </c>
      <c r="CG257" s="57" t="e">
        <f>VALUE(TEXT((BU257*'TOX and EXPO INPUTS'!$F$23),"0.00E+00"))</f>
        <v>#DIV/0!</v>
      </c>
      <c r="CH257" s="57" t="e">
        <f>VALUE(TEXT((BV257*'TOX and EXPO INPUTS'!$F$23),"0.00E+00"))</f>
        <v>#DIV/0!</v>
      </c>
      <c r="CI257" s="57" t="e">
        <f>VALUE(TEXT((BW257*'TOX and EXPO INPUTS'!$F$23),"0.00E+00"))</f>
        <v>#DIV/0!</v>
      </c>
      <c r="CJ257" s="58" t="e">
        <f>VALUE(TEXT((BX257*'TOX and EXPO INPUTS'!$F$23),"0.00E+00"))</f>
        <v>#DIV/0!</v>
      </c>
      <c r="CK257" s="57" t="e">
        <f>VALUE(TEXT((BY257*'TOX and EXPO INPUTS'!$F$23),"0.00E+00"))</f>
        <v>#DIV/0!</v>
      </c>
      <c r="CL257" s="57" t="e">
        <f>VALUE(TEXT((BZ257*'TOX and EXPO INPUTS'!$F$23),"0.00E+00"))</f>
        <v>#DIV/0!</v>
      </c>
      <c r="CM257" s="57" t="e">
        <f>VALUE(TEXT((CA257*'TOX and EXPO INPUTS'!$F$23),"0.00E+00"))</f>
        <v>#DIV/0!</v>
      </c>
      <c r="CN257" s="57" t="e">
        <f>VALUE(TEXT((CB257*'TOX and EXPO INPUTS'!$F$23),"0.00E+00"))</f>
        <v>#DIV/0!</v>
      </c>
      <c r="CO257" s="57" t="e">
        <f>VALUE(TEXT((CC257*'TOX and EXPO INPUTS'!$F$23),"0.00E+00"))</f>
        <v>#DIV/0!</v>
      </c>
      <c r="CP257" s="38" t="s">
        <v>106</v>
      </c>
      <c r="CQ257" s="34" t="s">
        <v>107</v>
      </c>
      <c r="CR257" s="34" t="s">
        <v>108</v>
      </c>
      <c r="CS257" s="39" t="s">
        <v>109</v>
      </c>
    </row>
    <row r="258" spans="1:97" ht="48" customHeight="1" x14ac:dyDescent="0.25">
      <c r="A258" s="34" t="s">
        <v>98</v>
      </c>
      <c r="B258" s="34" t="s">
        <v>99</v>
      </c>
      <c r="C258" s="34" t="s">
        <v>115</v>
      </c>
      <c r="D258" s="34" t="s">
        <v>442</v>
      </c>
      <c r="E258" s="39" t="s">
        <v>102</v>
      </c>
      <c r="F258" s="40" t="s">
        <v>142</v>
      </c>
      <c r="G258" s="43"/>
      <c r="H258" s="36" t="s">
        <v>104</v>
      </c>
      <c r="I258" s="67"/>
      <c r="J258" s="36" t="s">
        <v>105</v>
      </c>
      <c r="K258" s="100">
        <f>VLOOKUP(F258,'Amount Seed Planted_variables'!$A$3:$I$74,2,0)</f>
        <v>91200</v>
      </c>
      <c r="L258" s="100">
        <f>VLOOKUP(F258,'Amount Seed Planted_variables'!$A$3:$I$74,3,0)</f>
        <v>400000</v>
      </c>
      <c r="M258" s="36">
        <f t="shared" si="95"/>
        <v>0</v>
      </c>
      <c r="N258" s="35">
        <f t="shared" si="96"/>
        <v>0</v>
      </c>
      <c r="O258" s="101">
        <v>225</v>
      </c>
      <c r="P258" s="93">
        <f>VLOOKUP(F258,'Amount Seed Planted_variables'!$A$3:$I$74,4,0)</f>
        <v>364800</v>
      </c>
      <c r="Q258" s="93">
        <f>VLOOKUP(F258,'Amount Seed Planted_variables'!$A$3:$I$74,7,0)</f>
        <v>80</v>
      </c>
      <c r="R258" s="93">
        <f>VLOOKUP(F258,'Amount Seed Planted_variables'!$A$3:$I$74,8,0)</f>
        <v>29184000</v>
      </c>
      <c r="S258" s="87" t="str">
        <f t="shared" si="92"/>
        <v>NA</v>
      </c>
      <c r="T258" s="35">
        <v>10</v>
      </c>
      <c r="U258" s="35">
        <v>30</v>
      </c>
      <c r="V258" s="41">
        <v>3994</v>
      </c>
      <c r="W258" s="35">
        <v>797</v>
      </c>
      <c r="X258" s="35">
        <v>530</v>
      </c>
      <c r="Y258" s="41">
        <v>66</v>
      </c>
      <c r="Z258" s="35">
        <f t="shared" si="112"/>
        <v>6.6000000000000005</v>
      </c>
      <c r="AA258" s="42">
        <f t="shared" si="97"/>
        <v>0</v>
      </c>
      <c r="AB258" s="37">
        <f t="shared" si="98"/>
        <v>0</v>
      </c>
      <c r="AC258" s="37">
        <f t="shared" si="99"/>
        <v>0</v>
      </c>
      <c r="AD258" s="42" t="e">
        <f>VALUE(TEXT(((AA258*'TOX and EXPO INPUTS'!$F$13)/'TOX and EXPO INPUTS'!$E$27),"0.00E+00"))</f>
        <v>#DIV/0!</v>
      </c>
      <c r="AE258" s="37" t="e">
        <f>VALUE(TEXT(((AB258*'TOX and EXPO INPUTS'!$F$13)/'TOX and EXPO INPUTS'!$E$27),"0.00E+00"))</f>
        <v>#DIV/0!</v>
      </c>
      <c r="AF258" s="37" t="e">
        <f>VALUE(TEXT(((AC258*'TOX and EXPO INPUTS'!$F$13)/'TOX and EXPO INPUTS'!$E$27),"0.00E+00"))</f>
        <v>#DIV/0!</v>
      </c>
      <c r="AG258" s="42" t="e">
        <f>IF($E258="ST",VALUE(TEXT(('TOX and EXPO INPUTS'!$F$7/AD258),"0.0E+00")),IF($E258="IT",VALUE(TEXT(('TOX and EXPO INPUTS'!$F$10/AD258),"0.0E+00"))))</f>
        <v>#DIV/0!</v>
      </c>
      <c r="AH258" s="37" t="e">
        <f>IF($E258="ST",VALUE(TEXT(('TOX and EXPO INPUTS'!$F$7/AE258),"0.0E+00")),IF($E258="IT",VALUE(TEXT(('TOX and EXPO INPUTS'!$F$10/AE258),"0.0E+00"))))</f>
        <v>#DIV/0!</v>
      </c>
      <c r="AI258" s="37" t="e">
        <f>IF($E258="ST",VALUE(TEXT(('TOX and EXPO INPUTS'!$F$7/AF258),"0.0E+00")),IF($E258="IT",VALUE(TEXT(('TOX and EXPO INPUTS'!$F$10/AF258),"0.0E+00"))))</f>
        <v>#DIV/0!</v>
      </c>
      <c r="AJ258" s="42">
        <f t="shared" si="93"/>
        <v>0</v>
      </c>
      <c r="AK258" s="37">
        <f t="shared" si="94"/>
        <v>0</v>
      </c>
      <c r="AL258" s="42" t="e">
        <f>VALUE(TEXT(((AJ258*'TOX and EXPO INPUTS'!$F$21)/'TOX and EXPO INPUTS'!$E$29),"0.00E+00"))</f>
        <v>#DIV/0!</v>
      </c>
      <c r="AM258" s="37" t="e">
        <f>VALUE(TEXT(((AK258*'TOX and EXPO INPUTS'!$F$21)/'TOX and EXPO INPUTS'!$E$29),"0.00E+00"))</f>
        <v>#DIV/0!</v>
      </c>
      <c r="AN258" s="42" t="e">
        <f>IF($E258="ST",VALUE(TEXT(('TOX and EXPO INPUTS'!$F$15/AL258),"0.0E+00")),IF($E258="IT",VALUE(TEXT(('TOX and EXPO INPUTS'!$F$18/AL258),"0.0E+00"))))</f>
        <v>#DIV/0!</v>
      </c>
      <c r="AO258" s="37" t="e">
        <f>IF($E258="ST",VALUE(TEXT(('TOX and EXPO INPUTS'!$F$15/AM258),"0.0E+00")),IF($E258="IT",VALUE(TEXT(('TOX and EXPO INPUTS'!$F$18/AM258),"0.0E+00"))))</f>
        <v>#DIV/0!</v>
      </c>
      <c r="AP258" s="42" t="e">
        <f t="shared" si="100"/>
        <v>#DIV/0!</v>
      </c>
      <c r="AQ258" s="37" t="e">
        <f t="shared" si="101"/>
        <v>#DIV/0!</v>
      </c>
      <c r="AR258" s="37" t="e">
        <f t="shared" si="102"/>
        <v>#DIV/0!</v>
      </c>
      <c r="AS258" s="37" t="e">
        <f t="shared" si="103"/>
        <v>#DIV/0!</v>
      </c>
      <c r="AT258" s="37" t="e">
        <f t="shared" si="104"/>
        <v>#DIV/0!</v>
      </c>
      <c r="AU258" s="37" t="e">
        <f t="shared" si="105"/>
        <v>#DIV/0!</v>
      </c>
      <c r="AV258" s="42" t="e">
        <f t="shared" si="106"/>
        <v>#DIV/0!</v>
      </c>
      <c r="AW258" s="37" t="e">
        <f t="shared" si="107"/>
        <v>#DIV/0!</v>
      </c>
      <c r="AX258" s="37" t="e">
        <f t="shared" si="108"/>
        <v>#DIV/0!</v>
      </c>
      <c r="AY258" s="37" t="e">
        <f t="shared" si="109"/>
        <v>#DIV/0!</v>
      </c>
      <c r="AZ258" s="37" t="e">
        <f t="shared" si="110"/>
        <v>#DIV/0!</v>
      </c>
      <c r="BA258" s="37" t="e">
        <f t="shared" si="111"/>
        <v>#DIV/0!</v>
      </c>
      <c r="BB258" s="42" t="e">
        <f>IF($E258="ST",VALUE(TEXT((1/(('TOX and EXPO INPUTS'!$F$9/AG258)+('TOX and EXPO INPUTS'!$F$17/AN258))),"0.0E+00")),IF($E258="IT",VALUE(TEXT((1/(('TOX and EXPO INPUTS'!$F$12/AG258)+('TOX and EXPO INPUTS'!$F$20/AN258))),"0.0E+00"))))</f>
        <v>#DIV/0!</v>
      </c>
      <c r="BC258" s="37" t="e">
        <f>IF($E258="ST",VALUE(TEXT((1/(('TOX and EXPO INPUTS'!$F$9/AH258)+('TOX and EXPO INPUTS'!$F$17/AN258))),"0.0E+00")),IF($E258="IT",VALUE(TEXT((1/(('TOX and EXPO INPUTS'!$F$12/AH258)+('TOX and EXPO INPUTS'!$F$20/AN258))),"0.0E+00"))))</f>
        <v>#DIV/0!</v>
      </c>
      <c r="BD258" s="37" t="e">
        <f>IF($E258="ST",VALUE(TEXT((1/(('TOX and EXPO INPUTS'!$F$9/AI258)+('TOX and EXPO INPUTS'!$F$17/AN258))),"0.0E+00")),IF($E258="IT",VALUE(TEXT((1/(('TOX and EXPO INPUTS'!$F$12/AI258)+('TOX and EXPO INPUTS'!$F$20/AN258))),"0.0E+00"))))</f>
        <v>#DIV/0!</v>
      </c>
      <c r="BE258" s="37" t="e">
        <f>IF($E258="ST",VALUE(TEXT((1/(('TOX and EXPO INPUTS'!$F$9/AG258)+('TOX and EXPO INPUTS'!$F$17/AO258))),"0.0E+00")),IF($E258="IT",VALUE(TEXT((1/(('TOX and EXPO INPUTS'!$F$12/AG258)+('TOX and EXPO INPUTS'!$F$20/AO258))),"0.0E+00"))))</f>
        <v>#DIV/0!</v>
      </c>
      <c r="BF258" s="37" t="e">
        <f>IF($E258="ST",VALUE(TEXT((1/(('TOX and EXPO INPUTS'!$F$9/AH258)+('TOX and EXPO INPUTS'!$F$17/AO258))),"0.0E+00")),IF($E258="IT",VALUE(TEXT((1/(('TOX and EXPO INPUTS'!$F$12/AH258)+('TOX and EXPO INPUTS'!$F$20/AO258))),"0.0E+00"))))</f>
        <v>#DIV/0!</v>
      </c>
      <c r="BG258" s="37" t="e">
        <f>IF($E258="ST",VALUE(TEXT((1/(('TOX and EXPO INPUTS'!$F$9/AI258)+('TOX and EXPO INPUTS'!$F$17/AO258))),"0.0E+00")),IF($E258="IT",VALUE(TEXT((1/(('TOX and EXPO INPUTS'!$F$12/AI258)+('TOX and EXPO INPUTS'!$F$20/AO258))),"0.0E+00"))))</f>
        <v>#DIV/0!</v>
      </c>
      <c r="BH258" s="42" t="e">
        <f>VALUE(TEXT((AD258*$T258/365*'TOX and EXPO INPUTS'!$E$33/'TOX and EXPO INPUTS'!$E$34),"0.00E+00"))</f>
        <v>#DIV/0!</v>
      </c>
      <c r="BI258" s="37" t="e">
        <f>VALUE(TEXT((AE258*$T258/365*'TOX and EXPO INPUTS'!$E$33/'TOX and EXPO INPUTS'!$E$34),"0.00E+00"))</f>
        <v>#DIV/0!</v>
      </c>
      <c r="BJ258" s="37" t="e">
        <f>VALUE(TEXT((AF258*$T258/365*'TOX and EXPO INPUTS'!$E$33/'TOX and EXPO INPUTS'!$E$34),"0.00E+00"))</f>
        <v>#DIV/0!</v>
      </c>
      <c r="BK258" s="42" t="e">
        <f>VALUE(TEXT((AD258*$U258/365*'TOX and EXPO INPUTS'!$E$33/'TOX and EXPO INPUTS'!$E$34),"0.00E+00"))</f>
        <v>#DIV/0!</v>
      </c>
      <c r="BL258" s="37" t="e">
        <f>VALUE(TEXT((AE258*$U258/365*'TOX and EXPO INPUTS'!$E$33/'TOX and EXPO INPUTS'!$E$34),"0.00E+00"))</f>
        <v>#DIV/0!</v>
      </c>
      <c r="BM258" s="37" t="e">
        <f>VALUE(TEXT((AF258*$U258/365*'TOX and EXPO INPUTS'!$E$33/'TOX and EXPO INPUTS'!$E$34),"0.00E+00"))</f>
        <v>#DIV/0!</v>
      </c>
      <c r="BN258" s="42" t="e">
        <f>VALUE(TEXT((AL258*$T258/365*'TOX and EXPO INPUTS'!$E$33/'TOX and EXPO INPUTS'!$E$34),"0.00E+00"))</f>
        <v>#DIV/0!</v>
      </c>
      <c r="BO258" s="37" t="e">
        <f>VALUE(TEXT((AM258*$T258/365*'TOX and EXPO INPUTS'!$E$33/'TOX and EXPO INPUTS'!$E$34),"0.00E+00"))</f>
        <v>#DIV/0!</v>
      </c>
      <c r="BP258" s="42" t="e">
        <f>VALUE(TEXT((AL258*$U258/365*'TOX and EXPO INPUTS'!$E$33/'TOX and EXPO INPUTS'!$E$34),"0.00E+00"))</f>
        <v>#DIV/0!</v>
      </c>
      <c r="BQ258" s="37" t="e">
        <f>VALUE(TEXT((AM258*$U258/365*'TOX and EXPO INPUTS'!$E$33/'TOX and EXPO INPUTS'!$E$34),"0.00E+00"))</f>
        <v>#DIV/0!</v>
      </c>
      <c r="BR258" s="42" t="e">
        <f>VALUE(TEXT((AP258*$T258/365*'TOX and EXPO INPUTS'!$E$33/'TOX and EXPO INPUTS'!$E$34),"0.00E+00"))</f>
        <v>#DIV/0!</v>
      </c>
      <c r="BS258" s="37" t="e">
        <f>VALUE(TEXT((AQ258*$T258/365*'TOX and EXPO INPUTS'!$E$33/'TOX and EXPO INPUTS'!$E$34),"0.00E+00"))</f>
        <v>#DIV/0!</v>
      </c>
      <c r="BT258" s="37" t="e">
        <f>VALUE(TEXT((AR258*$T258/365*'TOX and EXPO INPUTS'!$E$33/'TOX and EXPO INPUTS'!$E$34),"0.00E+00"))</f>
        <v>#DIV/0!</v>
      </c>
      <c r="BU258" s="37" t="e">
        <f>VALUE(TEXT((AS258*$T258/365*'TOX and EXPO INPUTS'!$E$33/'TOX and EXPO INPUTS'!$E$34),"0.00E+00"))</f>
        <v>#DIV/0!</v>
      </c>
      <c r="BV258" s="37" t="e">
        <f>VALUE(TEXT((AT258*$T258/365*'TOX and EXPO INPUTS'!$E$33/'TOX and EXPO INPUTS'!$E$34),"0.00E+00"))</f>
        <v>#DIV/0!</v>
      </c>
      <c r="BW258" s="37" t="e">
        <f>VALUE(TEXT((AU258*$T258/365*'TOX and EXPO INPUTS'!$E$33/'TOX and EXPO INPUTS'!$E$34),"0.00E+00"))</f>
        <v>#DIV/0!</v>
      </c>
      <c r="BX258" s="42" t="e">
        <f>VALUE(TEXT((AP258*$U258/365*'TOX and EXPO INPUTS'!$E$33/'TOX and EXPO INPUTS'!$E$34),"0.00E+00"))</f>
        <v>#DIV/0!</v>
      </c>
      <c r="BY258" s="37" t="e">
        <f>VALUE(TEXT((AQ258*$U258/365*'TOX and EXPO INPUTS'!$E$33/'TOX and EXPO INPUTS'!$E$34),"0.00E+00"))</f>
        <v>#DIV/0!</v>
      </c>
      <c r="BZ258" s="37" t="e">
        <f>VALUE(TEXT((AR258*$U258/365*'TOX and EXPO INPUTS'!$E$33/'TOX and EXPO INPUTS'!$E$34),"0.00E+00"))</f>
        <v>#DIV/0!</v>
      </c>
      <c r="CA258" s="37" t="e">
        <f>VALUE(TEXT((AS258*$U258/365*'TOX and EXPO INPUTS'!$E$33/'TOX and EXPO INPUTS'!$E$34),"0.00E+00"))</f>
        <v>#DIV/0!</v>
      </c>
      <c r="CB258" s="37" t="e">
        <f>VALUE(TEXT((AT258*$U258/365*'TOX and EXPO INPUTS'!$E$33/'TOX and EXPO INPUTS'!$E$34),"0.00E+00"))</f>
        <v>#DIV/0!</v>
      </c>
      <c r="CC258" s="37" t="e">
        <f>VALUE(TEXT((AU258*$U258/365*'TOX and EXPO INPUTS'!$E$33/'TOX and EXPO INPUTS'!$E$34),"0.00E+00"))</f>
        <v>#DIV/0!</v>
      </c>
      <c r="CD258" s="58" t="e">
        <f>VALUE(TEXT((BR258*'TOX and EXPO INPUTS'!$F$23),"0.00E+00"))</f>
        <v>#DIV/0!</v>
      </c>
      <c r="CE258" s="57" t="e">
        <f>VALUE(TEXT((BS258*'TOX and EXPO INPUTS'!$F$23),"0.00E+00"))</f>
        <v>#DIV/0!</v>
      </c>
      <c r="CF258" s="57" t="e">
        <f>VALUE(TEXT((BT258*'TOX and EXPO INPUTS'!$F$23),"0.00E+00"))</f>
        <v>#DIV/0!</v>
      </c>
      <c r="CG258" s="57" t="e">
        <f>VALUE(TEXT((BU258*'TOX and EXPO INPUTS'!$F$23),"0.00E+00"))</f>
        <v>#DIV/0!</v>
      </c>
      <c r="CH258" s="57" t="e">
        <f>VALUE(TEXT((BV258*'TOX and EXPO INPUTS'!$F$23),"0.00E+00"))</f>
        <v>#DIV/0!</v>
      </c>
      <c r="CI258" s="57" t="e">
        <f>VALUE(TEXT((BW258*'TOX and EXPO INPUTS'!$F$23),"0.00E+00"))</f>
        <v>#DIV/0!</v>
      </c>
      <c r="CJ258" s="58" t="e">
        <f>VALUE(TEXT((BX258*'TOX and EXPO INPUTS'!$F$23),"0.00E+00"))</f>
        <v>#DIV/0!</v>
      </c>
      <c r="CK258" s="57" t="e">
        <f>VALUE(TEXT((BY258*'TOX and EXPO INPUTS'!$F$23),"0.00E+00"))</f>
        <v>#DIV/0!</v>
      </c>
      <c r="CL258" s="57" t="e">
        <f>VALUE(TEXT((BZ258*'TOX and EXPO INPUTS'!$F$23),"0.00E+00"))</f>
        <v>#DIV/0!</v>
      </c>
      <c r="CM258" s="57" t="e">
        <f>VALUE(TEXT((CA258*'TOX and EXPO INPUTS'!$F$23),"0.00E+00"))</f>
        <v>#DIV/0!</v>
      </c>
      <c r="CN258" s="57" t="e">
        <f>VALUE(TEXT((CB258*'TOX and EXPO INPUTS'!$F$23),"0.00E+00"))</f>
        <v>#DIV/0!</v>
      </c>
      <c r="CO258" s="57" t="e">
        <f>VALUE(TEXT((CC258*'TOX and EXPO INPUTS'!$F$23),"0.00E+00"))</f>
        <v>#DIV/0!</v>
      </c>
      <c r="CP258" s="38" t="s">
        <v>106</v>
      </c>
      <c r="CQ258" s="34" t="s">
        <v>107</v>
      </c>
      <c r="CR258" s="34" t="s">
        <v>108</v>
      </c>
      <c r="CS258" s="39" t="s">
        <v>109</v>
      </c>
    </row>
    <row r="259" spans="1:97" ht="48" customHeight="1" x14ac:dyDescent="0.25">
      <c r="A259" s="34" t="s">
        <v>98</v>
      </c>
      <c r="B259" s="34" t="s">
        <v>99</v>
      </c>
      <c r="C259" s="34" t="s">
        <v>115</v>
      </c>
      <c r="D259" s="34" t="s">
        <v>101</v>
      </c>
      <c r="E259" s="39" t="s">
        <v>112</v>
      </c>
      <c r="F259" s="40" t="s">
        <v>142</v>
      </c>
      <c r="G259" s="43"/>
      <c r="H259" s="36" t="s">
        <v>104</v>
      </c>
      <c r="I259" s="67"/>
      <c r="J259" s="36" t="s">
        <v>105</v>
      </c>
      <c r="K259" s="100">
        <f>VLOOKUP(F259,'Amount Seed Planted_variables'!$A$3:$I$74,2,0)</f>
        <v>91200</v>
      </c>
      <c r="L259" s="100">
        <f>VLOOKUP(F259,'Amount Seed Planted_variables'!$A$3:$I$74,3,0)</f>
        <v>400000</v>
      </c>
      <c r="M259" s="36">
        <f t="shared" si="95"/>
        <v>0</v>
      </c>
      <c r="N259" s="35">
        <f t="shared" si="96"/>
        <v>0</v>
      </c>
      <c r="O259" s="101">
        <v>225</v>
      </c>
      <c r="P259" s="93">
        <f>VLOOKUP(F259,'Amount Seed Planted_variables'!$A$3:$I$74,4,0)</f>
        <v>364800</v>
      </c>
      <c r="Q259" s="93">
        <f>VLOOKUP(F259,'Amount Seed Planted_variables'!$A$3:$I$74,7,0)</f>
        <v>80</v>
      </c>
      <c r="R259" s="93">
        <f>VLOOKUP(F259,'Amount Seed Planted_variables'!$A$3:$I$74,8,0)</f>
        <v>29184000</v>
      </c>
      <c r="S259" s="87" t="str">
        <f t="shared" si="92"/>
        <v>NA</v>
      </c>
      <c r="T259" s="35">
        <v>10</v>
      </c>
      <c r="U259" s="35">
        <v>30</v>
      </c>
      <c r="V259" s="41">
        <v>349</v>
      </c>
      <c r="W259" s="35">
        <v>51.2</v>
      </c>
      <c r="X259" s="35">
        <v>42.2</v>
      </c>
      <c r="Y259" s="41">
        <v>1.2</v>
      </c>
      <c r="Z259" s="35">
        <f t="shared" si="112"/>
        <v>0.12</v>
      </c>
      <c r="AA259" s="42">
        <f t="shared" si="97"/>
        <v>0</v>
      </c>
      <c r="AB259" s="37">
        <f t="shared" si="98"/>
        <v>0</v>
      </c>
      <c r="AC259" s="37">
        <f t="shared" si="99"/>
        <v>0</v>
      </c>
      <c r="AD259" s="42" t="e">
        <f>VALUE(TEXT(((AA259*'TOX and EXPO INPUTS'!$F$13)/'TOX and EXPO INPUTS'!$E$27),"0.00E+00"))</f>
        <v>#DIV/0!</v>
      </c>
      <c r="AE259" s="37" t="e">
        <f>VALUE(TEXT(((AB259*'TOX and EXPO INPUTS'!$F$13)/'TOX and EXPO INPUTS'!$E$27),"0.00E+00"))</f>
        <v>#DIV/0!</v>
      </c>
      <c r="AF259" s="37" t="e">
        <f>VALUE(TEXT(((AC259*'TOX and EXPO INPUTS'!$F$13)/'TOX and EXPO INPUTS'!$E$27),"0.00E+00"))</f>
        <v>#DIV/0!</v>
      </c>
      <c r="AG259" s="42" t="e">
        <f>IF($E259="ST",VALUE(TEXT(('TOX and EXPO INPUTS'!$F$7/AD259),"0.0E+00")),IF($E259="IT",VALUE(TEXT(('TOX and EXPO INPUTS'!$F$10/AD259),"0.0E+00"))))</f>
        <v>#DIV/0!</v>
      </c>
      <c r="AH259" s="37" t="e">
        <f>IF($E259="ST",VALUE(TEXT(('TOX and EXPO INPUTS'!$F$7/AE259),"0.0E+00")),IF($E259="IT",VALUE(TEXT(('TOX and EXPO INPUTS'!$F$10/AE259),"0.0E+00"))))</f>
        <v>#DIV/0!</v>
      </c>
      <c r="AI259" s="37" t="e">
        <f>IF($E259="ST",VALUE(TEXT(('TOX and EXPO INPUTS'!$F$7/AF259),"0.0E+00")),IF($E259="IT",VALUE(TEXT(('TOX and EXPO INPUTS'!$F$10/AF259),"0.0E+00"))))</f>
        <v>#DIV/0!</v>
      </c>
      <c r="AJ259" s="42">
        <f t="shared" si="93"/>
        <v>0</v>
      </c>
      <c r="AK259" s="37">
        <f t="shared" si="94"/>
        <v>0</v>
      </c>
      <c r="AL259" s="42" t="e">
        <f>VALUE(TEXT(((AJ259*'TOX and EXPO INPUTS'!$F$21)/'TOX and EXPO INPUTS'!$E$29),"0.00E+00"))</f>
        <v>#DIV/0!</v>
      </c>
      <c r="AM259" s="37" t="e">
        <f>VALUE(TEXT(((AK259*'TOX and EXPO INPUTS'!$F$21)/'TOX and EXPO INPUTS'!$E$29),"0.00E+00"))</f>
        <v>#DIV/0!</v>
      </c>
      <c r="AN259" s="42" t="e">
        <f>IF($E259="ST",VALUE(TEXT(('TOX and EXPO INPUTS'!$F$15/AL259),"0.0E+00")),IF($E259="IT",VALUE(TEXT(('TOX and EXPO INPUTS'!$F$18/AL259),"0.0E+00"))))</f>
        <v>#DIV/0!</v>
      </c>
      <c r="AO259" s="37" t="e">
        <f>IF($E259="ST",VALUE(TEXT(('TOX and EXPO INPUTS'!$F$15/AM259),"0.0E+00")),IF($E259="IT",VALUE(TEXT(('TOX and EXPO INPUTS'!$F$18/AM259),"0.0E+00"))))</f>
        <v>#DIV/0!</v>
      </c>
      <c r="AP259" s="42" t="e">
        <f t="shared" si="100"/>
        <v>#DIV/0!</v>
      </c>
      <c r="AQ259" s="37" t="e">
        <f t="shared" si="101"/>
        <v>#DIV/0!</v>
      </c>
      <c r="AR259" s="37" t="e">
        <f t="shared" si="102"/>
        <v>#DIV/0!</v>
      </c>
      <c r="AS259" s="37" t="e">
        <f t="shared" si="103"/>
        <v>#DIV/0!</v>
      </c>
      <c r="AT259" s="37" t="e">
        <f t="shared" si="104"/>
        <v>#DIV/0!</v>
      </c>
      <c r="AU259" s="37" t="e">
        <f t="shared" si="105"/>
        <v>#DIV/0!</v>
      </c>
      <c r="AV259" s="42" t="e">
        <f t="shared" si="106"/>
        <v>#DIV/0!</v>
      </c>
      <c r="AW259" s="37" t="e">
        <f t="shared" si="107"/>
        <v>#DIV/0!</v>
      </c>
      <c r="AX259" s="37" t="e">
        <f t="shared" si="108"/>
        <v>#DIV/0!</v>
      </c>
      <c r="AY259" s="37" t="e">
        <f t="shared" si="109"/>
        <v>#DIV/0!</v>
      </c>
      <c r="AZ259" s="37" t="e">
        <f t="shared" si="110"/>
        <v>#DIV/0!</v>
      </c>
      <c r="BA259" s="37" t="e">
        <f t="shared" si="111"/>
        <v>#DIV/0!</v>
      </c>
      <c r="BB259" s="42" t="e">
        <f>IF($E259="ST",VALUE(TEXT((1/(('TOX and EXPO INPUTS'!$F$9/AG259)+('TOX and EXPO INPUTS'!$F$17/AN259))),"0.0E+00")),IF($E259="IT",VALUE(TEXT((1/(('TOX and EXPO INPUTS'!$F$12/AG259)+('TOX and EXPO INPUTS'!$F$20/AN259))),"0.0E+00"))))</f>
        <v>#DIV/0!</v>
      </c>
      <c r="BC259" s="37" t="e">
        <f>IF($E259="ST",VALUE(TEXT((1/(('TOX and EXPO INPUTS'!$F$9/AH259)+('TOX and EXPO INPUTS'!$F$17/AN259))),"0.0E+00")),IF($E259="IT",VALUE(TEXT((1/(('TOX and EXPO INPUTS'!$F$12/AH259)+('TOX and EXPO INPUTS'!$F$20/AN259))),"0.0E+00"))))</f>
        <v>#DIV/0!</v>
      </c>
      <c r="BD259" s="37" t="e">
        <f>IF($E259="ST",VALUE(TEXT((1/(('TOX and EXPO INPUTS'!$F$9/AI259)+('TOX and EXPO INPUTS'!$F$17/AN259))),"0.0E+00")),IF($E259="IT",VALUE(TEXT((1/(('TOX and EXPO INPUTS'!$F$12/AI259)+('TOX and EXPO INPUTS'!$F$20/AN259))),"0.0E+00"))))</f>
        <v>#DIV/0!</v>
      </c>
      <c r="BE259" s="37" t="e">
        <f>IF($E259="ST",VALUE(TEXT((1/(('TOX and EXPO INPUTS'!$F$9/AG259)+('TOX and EXPO INPUTS'!$F$17/AO259))),"0.0E+00")),IF($E259="IT",VALUE(TEXT((1/(('TOX and EXPO INPUTS'!$F$12/AG259)+('TOX and EXPO INPUTS'!$F$20/AO259))),"0.0E+00"))))</f>
        <v>#DIV/0!</v>
      </c>
      <c r="BF259" s="37" t="e">
        <f>IF($E259="ST",VALUE(TEXT((1/(('TOX and EXPO INPUTS'!$F$9/AH259)+('TOX and EXPO INPUTS'!$F$17/AO259))),"0.0E+00")),IF($E259="IT",VALUE(TEXT((1/(('TOX and EXPO INPUTS'!$F$12/AH259)+('TOX and EXPO INPUTS'!$F$20/AO259))),"0.0E+00"))))</f>
        <v>#DIV/0!</v>
      </c>
      <c r="BG259" s="37" t="e">
        <f>IF($E259="ST",VALUE(TEXT((1/(('TOX and EXPO INPUTS'!$F$9/AI259)+('TOX and EXPO INPUTS'!$F$17/AO259))),"0.0E+00")),IF($E259="IT",VALUE(TEXT((1/(('TOX and EXPO INPUTS'!$F$12/AI259)+('TOX and EXPO INPUTS'!$F$20/AO259))),"0.0E+00"))))</f>
        <v>#DIV/0!</v>
      </c>
      <c r="BH259" s="42" t="e">
        <f>VALUE(TEXT((AD259*$T259/365*'TOX and EXPO INPUTS'!$E$33/'TOX and EXPO INPUTS'!$E$34),"0.00E+00"))</f>
        <v>#DIV/0!</v>
      </c>
      <c r="BI259" s="37" t="e">
        <f>VALUE(TEXT((AE259*$T259/365*'TOX and EXPO INPUTS'!$E$33/'TOX and EXPO INPUTS'!$E$34),"0.00E+00"))</f>
        <v>#DIV/0!</v>
      </c>
      <c r="BJ259" s="37" t="e">
        <f>VALUE(TEXT((AF259*$T259/365*'TOX and EXPO INPUTS'!$E$33/'TOX and EXPO INPUTS'!$E$34),"0.00E+00"))</f>
        <v>#DIV/0!</v>
      </c>
      <c r="BK259" s="42" t="e">
        <f>VALUE(TEXT((AD259*$U259/365*'TOX and EXPO INPUTS'!$E$33/'TOX and EXPO INPUTS'!$E$34),"0.00E+00"))</f>
        <v>#DIV/0!</v>
      </c>
      <c r="BL259" s="37" t="e">
        <f>VALUE(TEXT((AE259*$U259/365*'TOX and EXPO INPUTS'!$E$33/'TOX and EXPO INPUTS'!$E$34),"0.00E+00"))</f>
        <v>#DIV/0!</v>
      </c>
      <c r="BM259" s="37" t="e">
        <f>VALUE(TEXT((AF259*$U259/365*'TOX and EXPO INPUTS'!$E$33/'TOX and EXPO INPUTS'!$E$34),"0.00E+00"))</f>
        <v>#DIV/0!</v>
      </c>
      <c r="BN259" s="42" t="e">
        <f>VALUE(TEXT((AL259*$T259/365*'TOX and EXPO INPUTS'!$E$33/'TOX and EXPO INPUTS'!$E$34),"0.00E+00"))</f>
        <v>#DIV/0!</v>
      </c>
      <c r="BO259" s="37" t="e">
        <f>VALUE(TEXT((AM259*$T259/365*'TOX and EXPO INPUTS'!$E$33/'TOX and EXPO INPUTS'!$E$34),"0.00E+00"))</f>
        <v>#DIV/0!</v>
      </c>
      <c r="BP259" s="42" t="e">
        <f>VALUE(TEXT((AL259*$U259/365*'TOX and EXPO INPUTS'!$E$33/'TOX and EXPO INPUTS'!$E$34),"0.00E+00"))</f>
        <v>#DIV/0!</v>
      </c>
      <c r="BQ259" s="37" t="e">
        <f>VALUE(TEXT((AM259*$U259/365*'TOX and EXPO INPUTS'!$E$33/'TOX and EXPO INPUTS'!$E$34),"0.00E+00"))</f>
        <v>#DIV/0!</v>
      </c>
      <c r="BR259" s="42" t="e">
        <f>VALUE(TEXT((AP259*$T259/365*'TOX and EXPO INPUTS'!$E$33/'TOX and EXPO INPUTS'!$E$34),"0.00E+00"))</f>
        <v>#DIV/0!</v>
      </c>
      <c r="BS259" s="37" t="e">
        <f>VALUE(TEXT((AQ259*$T259/365*'TOX and EXPO INPUTS'!$E$33/'TOX and EXPO INPUTS'!$E$34),"0.00E+00"))</f>
        <v>#DIV/0!</v>
      </c>
      <c r="BT259" s="37" t="e">
        <f>VALUE(TEXT((AR259*$T259/365*'TOX and EXPO INPUTS'!$E$33/'TOX and EXPO INPUTS'!$E$34),"0.00E+00"))</f>
        <v>#DIV/0!</v>
      </c>
      <c r="BU259" s="37" t="e">
        <f>VALUE(TEXT((AS259*$T259/365*'TOX and EXPO INPUTS'!$E$33/'TOX and EXPO INPUTS'!$E$34),"0.00E+00"))</f>
        <v>#DIV/0!</v>
      </c>
      <c r="BV259" s="37" t="e">
        <f>VALUE(TEXT((AT259*$T259/365*'TOX and EXPO INPUTS'!$E$33/'TOX and EXPO INPUTS'!$E$34),"0.00E+00"))</f>
        <v>#DIV/0!</v>
      </c>
      <c r="BW259" s="37" t="e">
        <f>VALUE(TEXT((AU259*$T259/365*'TOX and EXPO INPUTS'!$E$33/'TOX and EXPO INPUTS'!$E$34),"0.00E+00"))</f>
        <v>#DIV/0!</v>
      </c>
      <c r="BX259" s="42" t="e">
        <f>VALUE(TEXT((AP259*$U259/365*'TOX and EXPO INPUTS'!$E$33/'TOX and EXPO INPUTS'!$E$34),"0.00E+00"))</f>
        <v>#DIV/0!</v>
      </c>
      <c r="BY259" s="37" t="e">
        <f>VALUE(TEXT((AQ259*$U259/365*'TOX and EXPO INPUTS'!$E$33/'TOX and EXPO INPUTS'!$E$34),"0.00E+00"))</f>
        <v>#DIV/0!</v>
      </c>
      <c r="BZ259" s="37" t="e">
        <f>VALUE(TEXT((AR259*$U259/365*'TOX and EXPO INPUTS'!$E$33/'TOX and EXPO INPUTS'!$E$34),"0.00E+00"))</f>
        <v>#DIV/0!</v>
      </c>
      <c r="CA259" s="37" t="e">
        <f>VALUE(TEXT((AS259*$U259/365*'TOX and EXPO INPUTS'!$E$33/'TOX and EXPO INPUTS'!$E$34),"0.00E+00"))</f>
        <v>#DIV/0!</v>
      </c>
      <c r="CB259" s="37" t="e">
        <f>VALUE(TEXT((AT259*$U259/365*'TOX and EXPO INPUTS'!$E$33/'TOX and EXPO INPUTS'!$E$34),"0.00E+00"))</f>
        <v>#DIV/0!</v>
      </c>
      <c r="CC259" s="37" t="e">
        <f>VALUE(TEXT((AU259*$U259/365*'TOX and EXPO INPUTS'!$E$33/'TOX and EXPO INPUTS'!$E$34),"0.00E+00"))</f>
        <v>#DIV/0!</v>
      </c>
      <c r="CD259" s="58" t="e">
        <f>VALUE(TEXT((BR259*'TOX and EXPO INPUTS'!$F$23),"0.00E+00"))</f>
        <v>#DIV/0!</v>
      </c>
      <c r="CE259" s="57" t="e">
        <f>VALUE(TEXT((BS259*'TOX and EXPO INPUTS'!$F$23),"0.00E+00"))</f>
        <v>#DIV/0!</v>
      </c>
      <c r="CF259" s="57" t="e">
        <f>VALUE(TEXT((BT259*'TOX and EXPO INPUTS'!$F$23),"0.00E+00"))</f>
        <v>#DIV/0!</v>
      </c>
      <c r="CG259" s="57" t="e">
        <f>VALUE(TEXT((BU259*'TOX and EXPO INPUTS'!$F$23),"0.00E+00"))</f>
        <v>#DIV/0!</v>
      </c>
      <c r="CH259" s="57" t="e">
        <f>VALUE(TEXT((BV259*'TOX and EXPO INPUTS'!$F$23),"0.00E+00"))</f>
        <v>#DIV/0!</v>
      </c>
      <c r="CI259" s="57" t="e">
        <f>VALUE(TEXT((BW259*'TOX and EXPO INPUTS'!$F$23),"0.00E+00"))</f>
        <v>#DIV/0!</v>
      </c>
      <c r="CJ259" s="58" t="e">
        <f>VALUE(TEXT((BX259*'TOX and EXPO INPUTS'!$F$23),"0.00E+00"))</f>
        <v>#DIV/0!</v>
      </c>
      <c r="CK259" s="57" t="e">
        <f>VALUE(TEXT((BY259*'TOX and EXPO INPUTS'!$F$23),"0.00E+00"))</f>
        <v>#DIV/0!</v>
      </c>
      <c r="CL259" s="57" t="e">
        <f>VALUE(TEXT((BZ259*'TOX and EXPO INPUTS'!$F$23),"0.00E+00"))</f>
        <v>#DIV/0!</v>
      </c>
      <c r="CM259" s="57" t="e">
        <f>VALUE(TEXT((CA259*'TOX and EXPO INPUTS'!$F$23),"0.00E+00"))</f>
        <v>#DIV/0!</v>
      </c>
      <c r="CN259" s="57" t="e">
        <f>VALUE(TEXT((CB259*'TOX and EXPO INPUTS'!$F$23),"0.00E+00"))</f>
        <v>#DIV/0!</v>
      </c>
      <c r="CO259" s="57" t="e">
        <f>VALUE(TEXT((CC259*'TOX and EXPO INPUTS'!$F$23),"0.00E+00"))</f>
        <v>#DIV/0!</v>
      </c>
      <c r="CP259" s="38" t="s">
        <v>106</v>
      </c>
      <c r="CQ259" s="34" t="s">
        <v>107</v>
      </c>
      <c r="CR259" s="34" t="s">
        <v>108</v>
      </c>
      <c r="CS259" s="39" t="s">
        <v>109</v>
      </c>
    </row>
    <row r="260" spans="1:97" ht="48" customHeight="1" x14ac:dyDescent="0.25">
      <c r="A260" s="34" t="s">
        <v>98</v>
      </c>
      <c r="B260" s="34" t="s">
        <v>99</v>
      </c>
      <c r="C260" s="34" t="s">
        <v>115</v>
      </c>
      <c r="D260" s="34" t="s">
        <v>110</v>
      </c>
      <c r="E260" s="39" t="s">
        <v>112</v>
      </c>
      <c r="F260" s="40" t="s">
        <v>142</v>
      </c>
      <c r="G260" s="43"/>
      <c r="H260" s="36" t="s">
        <v>104</v>
      </c>
      <c r="I260" s="67"/>
      <c r="J260" s="36" t="s">
        <v>105</v>
      </c>
      <c r="K260" s="100">
        <f>VLOOKUP(F260,'Amount Seed Planted_variables'!$A$3:$I$74,2,0)</f>
        <v>91200</v>
      </c>
      <c r="L260" s="100">
        <f>VLOOKUP(F260,'Amount Seed Planted_variables'!$A$3:$I$74,3,0)</f>
        <v>400000</v>
      </c>
      <c r="M260" s="36">
        <f t="shared" si="95"/>
        <v>0</v>
      </c>
      <c r="N260" s="35">
        <f t="shared" si="96"/>
        <v>0</v>
      </c>
      <c r="O260" s="101">
        <v>225</v>
      </c>
      <c r="P260" s="93">
        <f>VLOOKUP(F260,'Amount Seed Planted_variables'!$A$3:$I$74,4,0)</f>
        <v>364800</v>
      </c>
      <c r="Q260" s="93">
        <f>VLOOKUP(F260,'Amount Seed Planted_variables'!$A$3:$I$74,7,0)</f>
        <v>80</v>
      </c>
      <c r="R260" s="93">
        <f>VLOOKUP(F260,'Amount Seed Planted_variables'!$A$3:$I$74,8,0)</f>
        <v>29184000</v>
      </c>
      <c r="S260" s="87" t="str">
        <f t="shared" si="92"/>
        <v>NA</v>
      </c>
      <c r="T260" s="35">
        <v>10</v>
      </c>
      <c r="U260" s="35">
        <v>30</v>
      </c>
      <c r="V260" s="41">
        <v>68</v>
      </c>
      <c r="W260" s="35">
        <v>16.899999999999999</v>
      </c>
      <c r="X260" s="35">
        <v>13.1</v>
      </c>
      <c r="Y260" s="41">
        <v>3.6</v>
      </c>
      <c r="Z260" s="35">
        <f t="shared" si="112"/>
        <v>0.36000000000000004</v>
      </c>
      <c r="AA260" s="42">
        <f t="shared" si="97"/>
        <v>0</v>
      </c>
      <c r="AB260" s="37">
        <f t="shared" si="98"/>
        <v>0</v>
      </c>
      <c r="AC260" s="37">
        <f t="shared" si="99"/>
        <v>0</v>
      </c>
      <c r="AD260" s="42" t="e">
        <f>VALUE(TEXT(((AA260*'TOX and EXPO INPUTS'!$F$13)/'TOX and EXPO INPUTS'!$E$27),"0.00E+00"))</f>
        <v>#DIV/0!</v>
      </c>
      <c r="AE260" s="37" t="e">
        <f>VALUE(TEXT(((AB260*'TOX and EXPO INPUTS'!$F$13)/'TOX and EXPO INPUTS'!$E$27),"0.00E+00"))</f>
        <v>#DIV/0!</v>
      </c>
      <c r="AF260" s="37" t="e">
        <f>VALUE(TEXT(((AC260*'TOX and EXPO INPUTS'!$F$13)/'TOX and EXPO INPUTS'!$E$27),"0.00E+00"))</f>
        <v>#DIV/0!</v>
      </c>
      <c r="AG260" s="42" t="e">
        <f>IF($E260="ST",VALUE(TEXT(('TOX and EXPO INPUTS'!$F$7/AD260),"0.0E+00")),IF($E260="IT",VALUE(TEXT(('TOX and EXPO INPUTS'!$F$10/AD260),"0.0E+00"))))</f>
        <v>#DIV/0!</v>
      </c>
      <c r="AH260" s="37" t="e">
        <f>IF($E260="ST",VALUE(TEXT(('TOX and EXPO INPUTS'!$F$7/AE260),"0.0E+00")),IF($E260="IT",VALUE(TEXT(('TOX and EXPO INPUTS'!$F$10/AE260),"0.0E+00"))))</f>
        <v>#DIV/0!</v>
      </c>
      <c r="AI260" s="37" t="e">
        <f>IF($E260="ST",VALUE(TEXT(('TOX and EXPO INPUTS'!$F$7/AF260),"0.0E+00")),IF($E260="IT",VALUE(TEXT(('TOX and EXPO INPUTS'!$F$10/AF260),"0.0E+00"))))</f>
        <v>#DIV/0!</v>
      </c>
      <c r="AJ260" s="42">
        <f t="shared" si="93"/>
        <v>0</v>
      </c>
      <c r="AK260" s="37">
        <f t="shared" si="94"/>
        <v>0</v>
      </c>
      <c r="AL260" s="42" t="e">
        <f>VALUE(TEXT(((AJ260*'TOX and EXPO INPUTS'!$F$21)/'TOX and EXPO INPUTS'!$E$29),"0.00E+00"))</f>
        <v>#DIV/0!</v>
      </c>
      <c r="AM260" s="37" t="e">
        <f>VALUE(TEXT(((AK260*'TOX and EXPO INPUTS'!$F$21)/'TOX and EXPO INPUTS'!$E$29),"0.00E+00"))</f>
        <v>#DIV/0!</v>
      </c>
      <c r="AN260" s="42" t="e">
        <f>IF($E260="ST",VALUE(TEXT(('TOX and EXPO INPUTS'!$F$15/AL260),"0.0E+00")),IF($E260="IT",VALUE(TEXT(('TOX and EXPO INPUTS'!$F$18/AL260),"0.0E+00"))))</f>
        <v>#DIV/0!</v>
      </c>
      <c r="AO260" s="37" t="e">
        <f>IF($E260="ST",VALUE(TEXT(('TOX and EXPO INPUTS'!$F$15/AM260),"0.0E+00")),IF($E260="IT",VALUE(TEXT(('TOX and EXPO INPUTS'!$F$18/AM260),"0.0E+00"))))</f>
        <v>#DIV/0!</v>
      </c>
      <c r="AP260" s="42" t="e">
        <f t="shared" si="100"/>
        <v>#DIV/0!</v>
      </c>
      <c r="AQ260" s="37" t="e">
        <f t="shared" si="101"/>
        <v>#DIV/0!</v>
      </c>
      <c r="AR260" s="37" t="e">
        <f t="shared" si="102"/>
        <v>#DIV/0!</v>
      </c>
      <c r="AS260" s="37" t="e">
        <f t="shared" si="103"/>
        <v>#DIV/0!</v>
      </c>
      <c r="AT260" s="37" t="e">
        <f t="shared" si="104"/>
        <v>#DIV/0!</v>
      </c>
      <c r="AU260" s="37" t="e">
        <f t="shared" si="105"/>
        <v>#DIV/0!</v>
      </c>
      <c r="AV260" s="42" t="e">
        <f t="shared" si="106"/>
        <v>#DIV/0!</v>
      </c>
      <c r="AW260" s="37" t="e">
        <f t="shared" si="107"/>
        <v>#DIV/0!</v>
      </c>
      <c r="AX260" s="37" t="e">
        <f t="shared" si="108"/>
        <v>#DIV/0!</v>
      </c>
      <c r="AY260" s="37" t="e">
        <f t="shared" si="109"/>
        <v>#DIV/0!</v>
      </c>
      <c r="AZ260" s="37" t="e">
        <f t="shared" si="110"/>
        <v>#DIV/0!</v>
      </c>
      <c r="BA260" s="37" t="e">
        <f t="shared" si="111"/>
        <v>#DIV/0!</v>
      </c>
      <c r="BB260" s="42" t="e">
        <f>IF($E260="ST",VALUE(TEXT((1/(('TOX and EXPO INPUTS'!$F$9/AG260)+('TOX and EXPO INPUTS'!$F$17/AN260))),"0.0E+00")),IF($E260="IT",VALUE(TEXT((1/(('TOX and EXPO INPUTS'!$F$12/AG260)+('TOX and EXPO INPUTS'!$F$20/AN260))),"0.0E+00"))))</f>
        <v>#DIV/0!</v>
      </c>
      <c r="BC260" s="37" t="e">
        <f>IF($E260="ST",VALUE(TEXT((1/(('TOX and EXPO INPUTS'!$F$9/AH260)+('TOX and EXPO INPUTS'!$F$17/AN260))),"0.0E+00")),IF($E260="IT",VALUE(TEXT((1/(('TOX and EXPO INPUTS'!$F$12/AH260)+('TOX and EXPO INPUTS'!$F$20/AN260))),"0.0E+00"))))</f>
        <v>#DIV/0!</v>
      </c>
      <c r="BD260" s="37" t="e">
        <f>IF($E260="ST",VALUE(TEXT((1/(('TOX and EXPO INPUTS'!$F$9/AI260)+('TOX and EXPO INPUTS'!$F$17/AN260))),"0.0E+00")),IF($E260="IT",VALUE(TEXT((1/(('TOX and EXPO INPUTS'!$F$12/AI260)+('TOX and EXPO INPUTS'!$F$20/AN260))),"0.0E+00"))))</f>
        <v>#DIV/0!</v>
      </c>
      <c r="BE260" s="37" t="e">
        <f>IF($E260="ST",VALUE(TEXT((1/(('TOX and EXPO INPUTS'!$F$9/AG260)+('TOX and EXPO INPUTS'!$F$17/AO260))),"0.0E+00")),IF($E260="IT",VALUE(TEXT((1/(('TOX and EXPO INPUTS'!$F$12/AG260)+('TOX and EXPO INPUTS'!$F$20/AO260))),"0.0E+00"))))</f>
        <v>#DIV/0!</v>
      </c>
      <c r="BF260" s="37" t="e">
        <f>IF($E260="ST",VALUE(TEXT((1/(('TOX and EXPO INPUTS'!$F$9/AH260)+('TOX and EXPO INPUTS'!$F$17/AO260))),"0.0E+00")),IF($E260="IT",VALUE(TEXT((1/(('TOX and EXPO INPUTS'!$F$12/AH260)+('TOX and EXPO INPUTS'!$F$20/AO260))),"0.0E+00"))))</f>
        <v>#DIV/0!</v>
      </c>
      <c r="BG260" s="37" t="e">
        <f>IF($E260="ST",VALUE(TEXT((1/(('TOX and EXPO INPUTS'!$F$9/AI260)+('TOX and EXPO INPUTS'!$F$17/AO260))),"0.0E+00")),IF($E260="IT",VALUE(TEXT((1/(('TOX and EXPO INPUTS'!$F$12/AI260)+('TOX and EXPO INPUTS'!$F$20/AO260))),"0.0E+00"))))</f>
        <v>#DIV/0!</v>
      </c>
      <c r="BH260" s="42" t="e">
        <f>VALUE(TEXT((AD260*$T260/365*'TOX and EXPO INPUTS'!$E$33/'TOX and EXPO INPUTS'!$E$34),"0.00E+00"))</f>
        <v>#DIV/0!</v>
      </c>
      <c r="BI260" s="37" t="e">
        <f>VALUE(TEXT((AE260*$T260/365*'TOX and EXPO INPUTS'!$E$33/'TOX and EXPO INPUTS'!$E$34),"0.00E+00"))</f>
        <v>#DIV/0!</v>
      </c>
      <c r="BJ260" s="37" t="e">
        <f>VALUE(TEXT((AF260*$T260/365*'TOX and EXPO INPUTS'!$E$33/'TOX and EXPO INPUTS'!$E$34),"0.00E+00"))</f>
        <v>#DIV/0!</v>
      </c>
      <c r="BK260" s="42" t="e">
        <f>VALUE(TEXT((AD260*$U260/365*'TOX and EXPO INPUTS'!$E$33/'TOX and EXPO INPUTS'!$E$34),"0.00E+00"))</f>
        <v>#DIV/0!</v>
      </c>
      <c r="BL260" s="37" t="e">
        <f>VALUE(TEXT((AE260*$U260/365*'TOX and EXPO INPUTS'!$E$33/'TOX and EXPO INPUTS'!$E$34),"0.00E+00"))</f>
        <v>#DIV/0!</v>
      </c>
      <c r="BM260" s="37" t="e">
        <f>VALUE(TEXT((AF260*$U260/365*'TOX and EXPO INPUTS'!$E$33/'TOX and EXPO INPUTS'!$E$34),"0.00E+00"))</f>
        <v>#DIV/0!</v>
      </c>
      <c r="BN260" s="42" t="e">
        <f>VALUE(TEXT((AL260*$T260/365*'TOX and EXPO INPUTS'!$E$33/'TOX and EXPO INPUTS'!$E$34),"0.00E+00"))</f>
        <v>#DIV/0!</v>
      </c>
      <c r="BO260" s="37" t="e">
        <f>VALUE(TEXT((AM260*$T260/365*'TOX and EXPO INPUTS'!$E$33/'TOX and EXPO INPUTS'!$E$34),"0.00E+00"))</f>
        <v>#DIV/0!</v>
      </c>
      <c r="BP260" s="42" t="e">
        <f>VALUE(TEXT((AL260*$U260/365*'TOX and EXPO INPUTS'!$E$33/'TOX and EXPO INPUTS'!$E$34),"0.00E+00"))</f>
        <v>#DIV/0!</v>
      </c>
      <c r="BQ260" s="37" t="e">
        <f>VALUE(TEXT((AM260*$U260/365*'TOX and EXPO INPUTS'!$E$33/'TOX and EXPO INPUTS'!$E$34),"0.00E+00"))</f>
        <v>#DIV/0!</v>
      </c>
      <c r="BR260" s="42" t="e">
        <f>VALUE(TEXT((AP260*$T260/365*'TOX and EXPO INPUTS'!$E$33/'TOX and EXPO INPUTS'!$E$34),"0.00E+00"))</f>
        <v>#DIV/0!</v>
      </c>
      <c r="BS260" s="37" t="e">
        <f>VALUE(TEXT((AQ260*$T260/365*'TOX and EXPO INPUTS'!$E$33/'TOX and EXPO INPUTS'!$E$34),"0.00E+00"))</f>
        <v>#DIV/0!</v>
      </c>
      <c r="BT260" s="37" t="e">
        <f>VALUE(TEXT((AR260*$T260/365*'TOX and EXPO INPUTS'!$E$33/'TOX and EXPO INPUTS'!$E$34),"0.00E+00"))</f>
        <v>#DIV/0!</v>
      </c>
      <c r="BU260" s="37" t="e">
        <f>VALUE(TEXT((AS260*$T260/365*'TOX and EXPO INPUTS'!$E$33/'TOX and EXPO INPUTS'!$E$34),"0.00E+00"))</f>
        <v>#DIV/0!</v>
      </c>
      <c r="BV260" s="37" t="e">
        <f>VALUE(TEXT((AT260*$T260/365*'TOX and EXPO INPUTS'!$E$33/'TOX and EXPO INPUTS'!$E$34),"0.00E+00"))</f>
        <v>#DIV/0!</v>
      </c>
      <c r="BW260" s="37" t="e">
        <f>VALUE(TEXT((AU260*$T260/365*'TOX and EXPO INPUTS'!$E$33/'TOX and EXPO INPUTS'!$E$34),"0.00E+00"))</f>
        <v>#DIV/0!</v>
      </c>
      <c r="BX260" s="42" t="e">
        <f>VALUE(TEXT((AP260*$U260/365*'TOX and EXPO INPUTS'!$E$33/'TOX and EXPO INPUTS'!$E$34),"0.00E+00"))</f>
        <v>#DIV/0!</v>
      </c>
      <c r="BY260" s="37" t="e">
        <f>VALUE(TEXT((AQ260*$U260/365*'TOX and EXPO INPUTS'!$E$33/'TOX and EXPO INPUTS'!$E$34),"0.00E+00"))</f>
        <v>#DIV/0!</v>
      </c>
      <c r="BZ260" s="37" t="e">
        <f>VALUE(TEXT((AR260*$U260/365*'TOX and EXPO INPUTS'!$E$33/'TOX and EXPO INPUTS'!$E$34),"0.00E+00"))</f>
        <v>#DIV/0!</v>
      </c>
      <c r="CA260" s="37" t="e">
        <f>VALUE(TEXT((AS260*$U260/365*'TOX and EXPO INPUTS'!$E$33/'TOX and EXPO INPUTS'!$E$34),"0.00E+00"))</f>
        <v>#DIV/0!</v>
      </c>
      <c r="CB260" s="37" t="e">
        <f>VALUE(TEXT((AT260*$U260/365*'TOX and EXPO INPUTS'!$E$33/'TOX and EXPO INPUTS'!$E$34),"0.00E+00"))</f>
        <v>#DIV/0!</v>
      </c>
      <c r="CC260" s="37" t="e">
        <f>VALUE(TEXT((AU260*$U260/365*'TOX and EXPO INPUTS'!$E$33/'TOX and EXPO INPUTS'!$E$34),"0.00E+00"))</f>
        <v>#DIV/0!</v>
      </c>
      <c r="CD260" s="58" t="e">
        <f>VALUE(TEXT((BR260*'TOX and EXPO INPUTS'!$F$23),"0.00E+00"))</f>
        <v>#DIV/0!</v>
      </c>
      <c r="CE260" s="57" t="e">
        <f>VALUE(TEXT((BS260*'TOX and EXPO INPUTS'!$F$23),"0.00E+00"))</f>
        <v>#DIV/0!</v>
      </c>
      <c r="CF260" s="57" t="e">
        <f>VALUE(TEXT((BT260*'TOX and EXPO INPUTS'!$F$23),"0.00E+00"))</f>
        <v>#DIV/0!</v>
      </c>
      <c r="CG260" s="57" t="e">
        <f>VALUE(TEXT((BU260*'TOX and EXPO INPUTS'!$F$23),"0.00E+00"))</f>
        <v>#DIV/0!</v>
      </c>
      <c r="CH260" s="57" t="e">
        <f>VALUE(TEXT((BV260*'TOX and EXPO INPUTS'!$F$23),"0.00E+00"))</f>
        <v>#DIV/0!</v>
      </c>
      <c r="CI260" s="57" t="e">
        <f>VALUE(TEXT((BW260*'TOX and EXPO INPUTS'!$F$23),"0.00E+00"))</f>
        <v>#DIV/0!</v>
      </c>
      <c r="CJ260" s="58" t="e">
        <f>VALUE(TEXT((BX260*'TOX and EXPO INPUTS'!$F$23),"0.00E+00"))</f>
        <v>#DIV/0!</v>
      </c>
      <c r="CK260" s="57" t="e">
        <f>VALUE(TEXT((BY260*'TOX and EXPO INPUTS'!$F$23),"0.00E+00"))</f>
        <v>#DIV/0!</v>
      </c>
      <c r="CL260" s="57" t="e">
        <f>VALUE(TEXT((BZ260*'TOX and EXPO INPUTS'!$F$23),"0.00E+00"))</f>
        <v>#DIV/0!</v>
      </c>
      <c r="CM260" s="57" t="e">
        <f>VALUE(TEXT((CA260*'TOX and EXPO INPUTS'!$F$23),"0.00E+00"))</f>
        <v>#DIV/0!</v>
      </c>
      <c r="CN260" s="57" t="e">
        <f>VALUE(TEXT((CB260*'TOX and EXPO INPUTS'!$F$23),"0.00E+00"))</f>
        <v>#DIV/0!</v>
      </c>
      <c r="CO260" s="57" t="e">
        <f>VALUE(TEXT((CC260*'TOX and EXPO INPUTS'!$F$23),"0.00E+00"))</f>
        <v>#DIV/0!</v>
      </c>
      <c r="CP260" s="38" t="s">
        <v>106</v>
      </c>
      <c r="CQ260" s="34" t="s">
        <v>107</v>
      </c>
      <c r="CR260" s="34" t="s">
        <v>108</v>
      </c>
      <c r="CS260" s="39" t="s">
        <v>109</v>
      </c>
    </row>
    <row r="261" spans="1:97" ht="48" customHeight="1" x14ac:dyDescent="0.25">
      <c r="A261" s="34" t="s">
        <v>98</v>
      </c>
      <c r="B261" s="34" t="s">
        <v>99</v>
      </c>
      <c r="C261" s="34" t="s">
        <v>115</v>
      </c>
      <c r="D261" s="34" t="s">
        <v>111</v>
      </c>
      <c r="E261" s="39" t="s">
        <v>112</v>
      </c>
      <c r="F261" s="40" t="s">
        <v>142</v>
      </c>
      <c r="G261" s="43"/>
      <c r="H261" s="36" t="s">
        <v>104</v>
      </c>
      <c r="I261" s="67"/>
      <c r="J261" s="36" t="s">
        <v>105</v>
      </c>
      <c r="K261" s="100">
        <f>VLOOKUP(F261,'Amount Seed Planted_variables'!$A$3:$I$74,2,0)</f>
        <v>91200</v>
      </c>
      <c r="L261" s="100">
        <f>VLOOKUP(F261,'Amount Seed Planted_variables'!$A$3:$I$74,3,0)</f>
        <v>400000</v>
      </c>
      <c r="M261" s="36">
        <f t="shared" si="95"/>
        <v>0</v>
      </c>
      <c r="N261" s="35">
        <f t="shared" si="96"/>
        <v>0</v>
      </c>
      <c r="O261" s="101">
        <v>225</v>
      </c>
      <c r="P261" s="93">
        <f>VLOOKUP(F261,'Amount Seed Planted_variables'!$A$3:$I$74,4,0)</f>
        <v>364800</v>
      </c>
      <c r="Q261" s="93">
        <f>VLOOKUP(F261,'Amount Seed Planted_variables'!$A$3:$I$74,7,0)</f>
        <v>80</v>
      </c>
      <c r="R261" s="93">
        <f>VLOOKUP(F261,'Amount Seed Planted_variables'!$A$3:$I$74,8,0)</f>
        <v>29184000</v>
      </c>
      <c r="S261" s="87">
        <f t="shared" ref="S261:S324" si="113">IF(D261="Cleaning",2.5,"NA")</f>
        <v>2.5</v>
      </c>
      <c r="T261" s="35">
        <v>10</v>
      </c>
      <c r="U261" s="35">
        <v>30</v>
      </c>
      <c r="V261" s="41">
        <v>138210600</v>
      </c>
      <c r="W261" s="35">
        <v>23262800</v>
      </c>
      <c r="X261" s="35">
        <v>21238200</v>
      </c>
      <c r="Y261" s="41">
        <v>106100</v>
      </c>
      <c r="Z261" s="35">
        <f t="shared" si="112"/>
        <v>10610</v>
      </c>
      <c r="AA261" s="42">
        <f t="shared" si="97"/>
        <v>0</v>
      </c>
      <c r="AB261" s="37">
        <f t="shared" si="98"/>
        <v>0</v>
      </c>
      <c r="AC261" s="37">
        <f t="shared" si="99"/>
        <v>0</v>
      </c>
      <c r="AD261" s="42" t="e">
        <f>VALUE(TEXT(((AA261*'TOX and EXPO INPUTS'!$F$13)/'TOX and EXPO INPUTS'!$E$27),"0.00E+00"))</f>
        <v>#DIV/0!</v>
      </c>
      <c r="AE261" s="37" t="e">
        <f>VALUE(TEXT(((AB261*'TOX and EXPO INPUTS'!$F$13)/'TOX and EXPO INPUTS'!$E$27),"0.00E+00"))</f>
        <v>#DIV/0!</v>
      </c>
      <c r="AF261" s="37" t="e">
        <f>VALUE(TEXT(((AC261*'TOX and EXPO INPUTS'!$F$13)/'TOX and EXPO INPUTS'!$E$27),"0.00E+00"))</f>
        <v>#DIV/0!</v>
      </c>
      <c r="AG261" s="42" t="e">
        <f>IF($E261="ST",VALUE(TEXT(('TOX and EXPO INPUTS'!$F$7/AD261),"0.0E+00")),IF($E261="IT",VALUE(TEXT(('TOX and EXPO INPUTS'!$F$10/AD261),"0.0E+00"))))</f>
        <v>#DIV/0!</v>
      </c>
      <c r="AH261" s="37" t="e">
        <f>IF($E261="ST",VALUE(TEXT(('TOX and EXPO INPUTS'!$F$7/AE261),"0.0E+00")),IF($E261="IT",VALUE(TEXT(('TOX and EXPO INPUTS'!$F$10/AE261),"0.0E+00"))))</f>
        <v>#DIV/0!</v>
      </c>
      <c r="AI261" s="37" t="e">
        <f>IF($E261="ST",VALUE(TEXT(('TOX and EXPO INPUTS'!$F$7/AF261),"0.0E+00")),IF($E261="IT",VALUE(TEXT(('TOX and EXPO INPUTS'!$F$10/AF261),"0.0E+00"))))</f>
        <v>#DIV/0!</v>
      </c>
      <c r="AJ261" s="42">
        <f t="shared" ref="AJ261:AJ324" si="114">IF($A261="On-farm",VALUE(TEXT(((Y261/1000)*$M261*$R261),"0.00E+00")),IF($D261="Treating",VALUE(TEXT(((Y261/1000)*$N261*$O261),"0.00E+00")),IF($D261="Packaging",VALUE(TEXT(((Y261/1000)*$N261*$O261),"0.00E+00")),IF($D261="Cleaning",VALUE(TEXT(((Y261/1000)*$N261*$S261),"0.00E+00")),IF($D261="Loading/Planting",VALUE(TEXT(((Y261/1000)*$M261*$R261),"0.00E+00")))))))</f>
        <v>0</v>
      </c>
      <c r="AK261" s="37">
        <f t="shared" ref="AK261:AK324" si="115">IF($A261="On-farm",VALUE(TEXT(((Z261/1000)*$M261*$R261),"0.00E+00")),IF($D261="Treating",VALUE(TEXT(((Z261/1000)*$N261*$O261),"0.00E+00")),IF($D261="Packaging",VALUE(TEXT(((Z261/1000)*$N261*$O261),"0.00E+00")),IF($D261="Cleaning",VALUE(TEXT(((Z261/1000)*$N261*$S261),"0.00E+00")),IF($D261="Loading/Planting",VALUE(TEXT(((Z261/1000)*$M261*$R261),"0.00E+00")))))))</f>
        <v>0</v>
      </c>
      <c r="AL261" s="42" t="e">
        <f>VALUE(TEXT(((AJ261*'TOX and EXPO INPUTS'!$F$21)/'TOX and EXPO INPUTS'!$E$29),"0.00E+00"))</f>
        <v>#DIV/0!</v>
      </c>
      <c r="AM261" s="37" t="e">
        <f>VALUE(TEXT(((AK261*'TOX and EXPO INPUTS'!$F$21)/'TOX and EXPO INPUTS'!$E$29),"0.00E+00"))</f>
        <v>#DIV/0!</v>
      </c>
      <c r="AN261" s="42" t="e">
        <f>IF($E261="ST",VALUE(TEXT(('TOX and EXPO INPUTS'!$F$15/AL261),"0.0E+00")),IF($E261="IT",VALUE(TEXT(('TOX and EXPO INPUTS'!$F$18/AL261),"0.0E+00"))))</f>
        <v>#DIV/0!</v>
      </c>
      <c r="AO261" s="37" t="e">
        <f>IF($E261="ST",VALUE(TEXT(('TOX and EXPO INPUTS'!$F$15/AM261),"0.0E+00")),IF($E261="IT",VALUE(TEXT(('TOX and EXPO INPUTS'!$F$18/AM261),"0.0E+00"))))</f>
        <v>#DIV/0!</v>
      </c>
      <c r="AP261" s="42" t="e">
        <f t="shared" si="100"/>
        <v>#DIV/0!</v>
      </c>
      <c r="AQ261" s="37" t="e">
        <f t="shared" si="101"/>
        <v>#DIV/0!</v>
      </c>
      <c r="AR261" s="37" t="e">
        <f t="shared" si="102"/>
        <v>#DIV/0!</v>
      </c>
      <c r="AS261" s="37" t="e">
        <f t="shared" si="103"/>
        <v>#DIV/0!</v>
      </c>
      <c r="AT261" s="37" t="e">
        <f t="shared" si="104"/>
        <v>#DIV/0!</v>
      </c>
      <c r="AU261" s="37" t="e">
        <f t="shared" si="105"/>
        <v>#DIV/0!</v>
      </c>
      <c r="AV261" s="42" t="e">
        <f t="shared" si="106"/>
        <v>#DIV/0!</v>
      </c>
      <c r="AW261" s="37" t="e">
        <f t="shared" si="107"/>
        <v>#DIV/0!</v>
      </c>
      <c r="AX261" s="37" t="e">
        <f t="shared" si="108"/>
        <v>#DIV/0!</v>
      </c>
      <c r="AY261" s="37" t="e">
        <f t="shared" si="109"/>
        <v>#DIV/0!</v>
      </c>
      <c r="AZ261" s="37" t="e">
        <f t="shared" si="110"/>
        <v>#DIV/0!</v>
      </c>
      <c r="BA261" s="37" t="e">
        <f t="shared" si="111"/>
        <v>#DIV/0!</v>
      </c>
      <c r="BB261" s="42" t="e">
        <f>IF($E261="ST",VALUE(TEXT((1/(('TOX and EXPO INPUTS'!$F$9/AG261)+('TOX and EXPO INPUTS'!$F$17/AN261))),"0.0E+00")),IF($E261="IT",VALUE(TEXT((1/(('TOX and EXPO INPUTS'!$F$12/AG261)+('TOX and EXPO INPUTS'!$F$20/AN261))),"0.0E+00"))))</f>
        <v>#DIV/0!</v>
      </c>
      <c r="BC261" s="37" t="e">
        <f>IF($E261="ST",VALUE(TEXT((1/(('TOX and EXPO INPUTS'!$F$9/AH261)+('TOX and EXPO INPUTS'!$F$17/AN261))),"0.0E+00")),IF($E261="IT",VALUE(TEXT((1/(('TOX and EXPO INPUTS'!$F$12/AH261)+('TOX and EXPO INPUTS'!$F$20/AN261))),"0.0E+00"))))</f>
        <v>#DIV/0!</v>
      </c>
      <c r="BD261" s="37" t="e">
        <f>IF($E261="ST",VALUE(TEXT((1/(('TOX and EXPO INPUTS'!$F$9/AI261)+('TOX and EXPO INPUTS'!$F$17/AN261))),"0.0E+00")),IF($E261="IT",VALUE(TEXT((1/(('TOX and EXPO INPUTS'!$F$12/AI261)+('TOX and EXPO INPUTS'!$F$20/AN261))),"0.0E+00"))))</f>
        <v>#DIV/0!</v>
      </c>
      <c r="BE261" s="37" t="e">
        <f>IF($E261="ST",VALUE(TEXT((1/(('TOX and EXPO INPUTS'!$F$9/AG261)+('TOX and EXPO INPUTS'!$F$17/AO261))),"0.0E+00")),IF($E261="IT",VALUE(TEXT((1/(('TOX and EXPO INPUTS'!$F$12/AG261)+('TOX and EXPO INPUTS'!$F$20/AO261))),"0.0E+00"))))</f>
        <v>#DIV/0!</v>
      </c>
      <c r="BF261" s="37" t="e">
        <f>IF($E261="ST",VALUE(TEXT((1/(('TOX and EXPO INPUTS'!$F$9/AH261)+('TOX and EXPO INPUTS'!$F$17/AO261))),"0.0E+00")),IF($E261="IT",VALUE(TEXT((1/(('TOX and EXPO INPUTS'!$F$12/AH261)+('TOX and EXPO INPUTS'!$F$20/AO261))),"0.0E+00"))))</f>
        <v>#DIV/0!</v>
      </c>
      <c r="BG261" s="37" t="e">
        <f>IF($E261="ST",VALUE(TEXT((1/(('TOX and EXPO INPUTS'!$F$9/AI261)+('TOX and EXPO INPUTS'!$F$17/AO261))),"0.0E+00")),IF($E261="IT",VALUE(TEXT((1/(('TOX and EXPO INPUTS'!$F$12/AI261)+('TOX and EXPO INPUTS'!$F$20/AO261))),"0.0E+00"))))</f>
        <v>#DIV/0!</v>
      </c>
      <c r="BH261" s="42" t="e">
        <f>VALUE(TEXT((AD261*$T261/365*'TOX and EXPO INPUTS'!$E$33/'TOX and EXPO INPUTS'!$E$34),"0.00E+00"))</f>
        <v>#DIV/0!</v>
      </c>
      <c r="BI261" s="37" t="e">
        <f>VALUE(TEXT((AE261*$T261/365*'TOX and EXPO INPUTS'!$E$33/'TOX and EXPO INPUTS'!$E$34),"0.00E+00"))</f>
        <v>#DIV/0!</v>
      </c>
      <c r="BJ261" s="37" t="e">
        <f>VALUE(TEXT((AF261*$T261/365*'TOX and EXPO INPUTS'!$E$33/'TOX and EXPO INPUTS'!$E$34),"0.00E+00"))</f>
        <v>#DIV/0!</v>
      </c>
      <c r="BK261" s="42" t="e">
        <f>VALUE(TEXT((AD261*$U261/365*'TOX and EXPO INPUTS'!$E$33/'TOX and EXPO INPUTS'!$E$34),"0.00E+00"))</f>
        <v>#DIV/0!</v>
      </c>
      <c r="BL261" s="37" t="e">
        <f>VALUE(TEXT((AE261*$U261/365*'TOX and EXPO INPUTS'!$E$33/'TOX and EXPO INPUTS'!$E$34),"0.00E+00"))</f>
        <v>#DIV/0!</v>
      </c>
      <c r="BM261" s="37" t="e">
        <f>VALUE(TEXT((AF261*$U261/365*'TOX and EXPO INPUTS'!$E$33/'TOX and EXPO INPUTS'!$E$34),"0.00E+00"))</f>
        <v>#DIV/0!</v>
      </c>
      <c r="BN261" s="42" t="e">
        <f>VALUE(TEXT((AL261*$T261/365*'TOX and EXPO INPUTS'!$E$33/'TOX and EXPO INPUTS'!$E$34),"0.00E+00"))</f>
        <v>#DIV/0!</v>
      </c>
      <c r="BO261" s="37" t="e">
        <f>VALUE(TEXT((AM261*$T261/365*'TOX and EXPO INPUTS'!$E$33/'TOX and EXPO INPUTS'!$E$34),"0.00E+00"))</f>
        <v>#DIV/0!</v>
      </c>
      <c r="BP261" s="42" t="e">
        <f>VALUE(TEXT((AL261*$U261/365*'TOX and EXPO INPUTS'!$E$33/'TOX and EXPO INPUTS'!$E$34),"0.00E+00"))</f>
        <v>#DIV/0!</v>
      </c>
      <c r="BQ261" s="37" t="e">
        <f>VALUE(TEXT((AM261*$U261/365*'TOX and EXPO INPUTS'!$E$33/'TOX and EXPO INPUTS'!$E$34),"0.00E+00"))</f>
        <v>#DIV/0!</v>
      </c>
      <c r="BR261" s="42" t="e">
        <f>VALUE(TEXT((AP261*$T261/365*'TOX and EXPO INPUTS'!$E$33/'TOX and EXPO INPUTS'!$E$34),"0.00E+00"))</f>
        <v>#DIV/0!</v>
      </c>
      <c r="BS261" s="37" t="e">
        <f>VALUE(TEXT((AQ261*$T261/365*'TOX and EXPO INPUTS'!$E$33/'TOX and EXPO INPUTS'!$E$34),"0.00E+00"))</f>
        <v>#DIV/0!</v>
      </c>
      <c r="BT261" s="37" t="e">
        <f>VALUE(TEXT((AR261*$T261/365*'TOX and EXPO INPUTS'!$E$33/'TOX and EXPO INPUTS'!$E$34),"0.00E+00"))</f>
        <v>#DIV/0!</v>
      </c>
      <c r="BU261" s="37" t="e">
        <f>VALUE(TEXT((AS261*$T261/365*'TOX and EXPO INPUTS'!$E$33/'TOX and EXPO INPUTS'!$E$34),"0.00E+00"))</f>
        <v>#DIV/0!</v>
      </c>
      <c r="BV261" s="37" t="e">
        <f>VALUE(TEXT((AT261*$T261/365*'TOX and EXPO INPUTS'!$E$33/'TOX and EXPO INPUTS'!$E$34),"0.00E+00"))</f>
        <v>#DIV/0!</v>
      </c>
      <c r="BW261" s="37" t="e">
        <f>VALUE(TEXT((AU261*$T261/365*'TOX and EXPO INPUTS'!$E$33/'TOX and EXPO INPUTS'!$E$34),"0.00E+00"))</f>
        <v>#DIV/0!</v>
      </c>
      <c r="BX261" s="42" t="e">
        <f>VALUE(TEXT((AP261*$U261/365*'TOX and EXPO INPUTS'!$E$33/'TOX and EXPO INPUTS'!$E$34),"0.00E+00"))</f>
        <v>#DIV/0!</v>
      </c>
      <c r="BY261" s="37" t="e">
        <f>VALUE(TEXT((AQ261*$U261/365*'TOX and EXPO INPUTS'!$E$33/'TOX and EXPO INPUTS'!$E$34),"0.00E+00"))</f>
        <v>#DIV/0!</v>
      </c>
      <c r="BZ261" s="37" t="e">
        <f>VALUE(TEXT((AR261*$U261/365*'TOX and EXPO INPUTS'!$E$33/'TOX and EXPO INPUTS'!$E$34),"0.00E+00"))</f>
        <v>#DIV/0!</v>
      </c>
      <c r="CA261" s="37" t="e">
        <f>VALUE(TEXT((AS261*$U261/365*'TOX and EXPO INPUTS'!$E$33/'TOX and EXPO INPUTS'!$E$34),"0.00E+00"))</f>
        <v>#DIV/0!</v>
      </c>
      <c r="CB261" s="37" t="e">
        <f>VALUE(TEXT((AT261*$U261/365*'TOX and EXPO INPUTS'!$E$33/'TOX and EXPO INPUTS'!$E$34),"0.00E+00"))</f>
        <v>#DIV/0!</v>
      </c>
      <c r="CC261" s="37" t="e">
        <f>VALUE(TEXT((AU261*$U261/365*'TOX and EXPO INPUTS'!$E$33/'TOX and EXPO INPUTS'!$E$34),"0.00E+00"))</f>
        <v>#DIV/0!</v>
      </c>
      <c r="CD261" s="58" t="e">
        <f>VALUE(TEXT((BR261*'TOX and EXPO INPUTS'!$F$23),"0.00E+00"))</f>
        <v>#DIV/0!</v>
      </c>
      <c r="CE261" s="57" t="e">
        <f>VALUE(TEXT((BS261*'TOX and EXPO INPUTS'!$F$23),"0.00E+00"))</f>
        <v>#DIV/0!</v>
      </c>
      <c r="CF261" s="57" t="e">
        <f>VALUE(TEXT((BT261*'TOX and EXPO INPUTS'!$F$23),"0.00E+00"))</f>
        <v>#DIV/0!</v>
      </c>
      <c r="CG261" s="57" t="e">
        <f>VALUE(TEXT((BU261*'TOX and EXPO INPUTS'!$F$23),"0.00E+00"))</f>
        <v>#DIV/0!</v>
      </c>
      <c r="CH261" s="57" t="e">
        <f>VALUE(TEXT((BV261*'TOX and EXPO INPUTS'!$F$23),"0.00E+00"))</f>
        <v>#DIV/0!</v>
      </c>
      <c r="CI261" s="57" t="e">
        <f>VALUE(TEXT((BW261*'TOX and EXPO INPUTS'!$F$23),"0.00E+00"))</f>
        <v>#DIV/0!</v>
      </c>
      <c r="CJ261" s="58" t="e">
        <f>VALUE(TEXT((BX261*'TOX and EXPO INPUTS'!$F$23),"0.00E+00"))</f>
        <v>#DIV/0!</v>
      </c>
      <c r="CK261" s="57" t="e">
        <f>VALUE(TEXT((BY261*'TOX and EXPO INPUTS'!$F$23),"0.00E+00"))</f>
        <v>#DIV/0!</v>
      </c>
      <c r="CL261" s="57" t="e">
        <f>VALUE(TEXT((BZ261*'TOX and EXPO INPUTS'!$F$23),"0.00E+00"))</f>
        <v>#DIV/0!</v>
      </c>
      <c r="CM261" s="57" t="e">
        <f>VALUE(TEXT((CA261*'TOX and EXPO INPUTS'!$F$23),"0.00E+00"))</f>
        <v>#DIV/0!</v>
      </c>
      <c r="CN261" s="57" t="e">
        <f>VALUE(TEXT((CB261*'TOX and EXPO INPUTS'!$F$23),"0.00E+00"))</f>
        <v>#DIV/0!</v>
      </c>
      <c r="CO261" s="57" t="e">
        <f>VALUE(TEXT((CC261*'TOX and EXPO INPUTS'!$F$23),"0.00E+00"))</f>
        <v>#DIV/0!</v>
      </c>
      <c r="CP261" s="38" t="s">
        <v>106</v>
      </c>
      <c r="CQ261" s="34" t="s">
        <v>107</v>
      </c>
      <c r="CR261" s="34" t="s">
        <v>108</v>
      </c>
      <c r="CS261" s="39" t="s">
        <v>109</v>
      </c>
    </row>
    <row r="262" spans="1:97" ht="48" customHeight="1" x14ac:dyDescent="0.25">
      <c r="A262" s="34" t="s">
        <v>98</v>
      </c>
      <c r="B262" s="34" t="s">
        <v>99</v>
      </c>
      <c r="C262" s="34" t="s">
        <v>115</v>
      </c>
      <c r="D262" s="34" t="s">
        <v>442</v>
      </c>
      <c r="E262" s="39" t="s">
        <v>112</v>
      </c>
      <c r="F262" s="40" t="s">
        <v>142</v>
      </c>
      <c r="G262" s="43"/>
      <c r="H262" s="36" t="s">
        <v>104</v>
      </c>
      <c r="I262" s="67"/>
      <c r="J262" s="36" t="s">
        <v>105</v>
      </c>
      <c r="K262" s="100">
        <f>VLOOKUP(F262,'Amount Seed Planted_variables'!$A$3:$I$74,2,0)</f>
        <v>91200</v>
      </c>
      <c r="L262" s="100">
        <f>VLOOKUP(F262,'Amount Seed Planted_variables'!$A$3:$I$74,3,0)</f>
        <v>400000</v>
      </c>
      <c r="M262" s="36">
        <f t="shared" ref="M262:M325" si="116">IF(G262="",(I262/K262),(G262/454000))</f>
        <v>0</v>
      </c>
      <c r="N262" s="35">
        <f t="shared" ref="N262:N325" si="117">IF(I262="",(G262/454000*L262),I262)</f>
        <v>0</v>
      </c>
      <c r="O262" s="101">
        <v>225</v>
      </c>
      <c r="P262" s="93">
        <f>VLOOKUP(F262,'Amount Seed Planted_variables'!$A$3:$I$74,4,0)</f>
        <v>364800</v>
      </c>
      <c r="Q262" s="93">
        <f>VLOOKUP(F262,'Amount Seed Planted_variables'!$A$3:$I$74,7,0)</f>
        <v>80</v>
      </c>
      <c r="R262" s="93">
        <f>VLOOKUP(F262,'Amount Seed Planted_variables'!$A$3:$I$74,8,0)</f>
        <v>29184000</v>
      </c>
      <c r="S262" s="87" t="str">
        <f t="shared" si="113"/>
        <v>NA</v>
      </c>
      <c r="T262" s="35">
        <v>10</v>
      </c>
      <c r="U262" s="35">
        <v>30</v>
      </c>
      <c r="V262" s="41">
        <v>3994</v>
      </c>
      <c r="W262" s="35">
        <v>797</v>
      </c>
      <c r="X262" s="35">
        <v>530</v>
      </c>
      <c r="Y262" s="41">
        <v>66</v>
      </c>
      <c r="Z262" s="35">
        <f t="shared" si="112"/>
        <v>6.6000000000000005</v>
      </c>
      <c r="AA262" s="42">
        <f t="shared" si="97"/>
        <v>0</v>
      </c>
      <c r="AB262" s="37">
        <f t="shared" si="98"/>
        <v>0</v>
      </c>
      <c r="AC262" s="37">
        <f t="shared" si="99"/>
        <v>0</v>
      </c>
      <c r="AD262" s="42" t="e">
        <f>VALUE(TEXT(((AA262*'TOX and EXPO INPUTS'!$F$13)/'TOX and EXPO INPUTS'!$E$27),"0.00E+00"))</f>
        <v>#DIV/0!</v>
      </c>
      <c r="AE262" s="37" t="e">
        <f>VALUE(TEXT(((AB262*'TOX and EXPO INPUTS'!$F$13)/'TOX and EXPO INPUTS'!$E$27),"0.00E+00"))</f>
        <v>#DIV/0!</v>
      </c>
      <c r="AF262" s="37" t="e">
        <f>VALUE(TEXT(((AC262*'TOX and EXPO INPUTS'!$F$13)/'TOX and EXPO INPUTS'!$E$27),"0.00E+00"))</f>
        <v>#DIV/0!</v>
      </c>
      <c r="AG262" s="42" t="e">
        <f>IF($E262="ST",VALUE(TEXT(('TOX and EXPO INPUTS'!$F$7/AD262),"0.0E+00")),IF($E262="IT",VALUE(TEXT(('TOX and EXPO INPUTS'!$F$10/AD262),"0.0E+00"))))</f>
        <v>#DIV/0!</v>
      </c>
      <c r="AH262" s="37" t="e">
        <f>IF($E262="ST",VALUE(TEXT(('TOX and EXPO INPUTS'!$F$7/AE262),"0.0E+00")),IF($E262="IT",VALUE(TEXT(('TOX and EXPO INPUTS'!$F$10/AE262),"0.0E+00"))))</f>
        <v>#DIV/0!</v>
      </c>
      <c r="AI262" s="37" t="e">
        <f>IF($E262="ST",VALUE(TEXT(('TOX and EXPO INPUTS'!$F$7/AF262),"0.0E+00")),IF($E262="IT",VALUE(TEXT(('TOX and EXPO INPUTS'!$F$10/AF262),"0.0E+00"))))</f>
        <v>#DIV/0!</v>
      </c>
      <c r="AJ262" s="42">
        <f t="shared" si="114"/>
        <v>0</v>
      </c>
      <c r="AK262" s="37">
        <f t="shared" si="115"/>
        <v>0</v>
      </c>
      <c r="AL262" s="42" t="e">
        <f>VALUE(TEXT(((AJ262*'TOX and EXPO INPUTS'!$F$21)/'TOX and EXPO INPUTS'!$E$29),"0.00E+00"))</f>
        <v>#DIV/0!</v>
      </c>
      <c r="AM262" s="37" t="e">
        <f>VALUE(TEXT(((AK262*'TOX and EXPO INPUTS'!$F$21)/'TOX and EXPO INPUTS'!$E$29),"0.00E+00"))</f>
        <v>#DIV/0!</v>
      </c>
      <c r="AN262" s="42" t="e">
        <f>IF($E262="ST",VALUE(TEXT(('TOX and EXPO INPUTS'!$F$15/AL262),"0.0E+00")),IF($E262="IT",VALUE(TEXT(('TOX and EXPO INPUTS'!$F$18/AL262),"0.0E+00"))))</f>
        <v>#DIV/0!</v>
      </c>
      <c r="AO262" s="37" t="e">
        <f>IF($E262="ST",VALUE(TEXT(('TOX and EXPO INPUTS'!$F$15/AM262),"0.0E+00")),IF($E262="IT",VALUE(TEXT(('TOX and EXPO INPUTS'!$F$18/AM262),"0.0E+00"))))</f>
        <v>#DIV/0!</v>
      </c>
      <c r="AP262" s="42" t="e">
        <f t="shared" si="100"/>
        <v>#DIV/0!</v>
      </c>
      <c r="AQ262" s="37" t="e">
        <f t="shared" si="101"/>
        <v>#DIV/0!</v>
      </c>
      <c r="AR262" s="37" t="e">
        <f t="shared" si="102"/>
        <v>#DIV/0!</v>
      </c>
      <c r="AS262" s="37" t="e">
        <f t="shared" si="103"/>
        <v>#DIV/0!</v>
      </c>
      <c r="AT262" s="37" t="e">
        <f t="shared" si="104"/>
        <v>#DIV/0!</v>
      </c>
      <c r="AU262" s="37" t="e">
        <f t="shared" si="105"/>
        <v>#DIV/0!</v>
      </c>
      <c r="AV262" s="42" t="e">
        <f t="shared" si="106"/>
        <v>#DIV/0!</v>
      </c>
      <c r="AW262" s="37" t="e">
        <f t="shared" si="107"/>
        <v>#DIV/0!</v>
      </c>
      <c r="AX262" s="37" t="e">
        <f t="shared" si="108"/>
        <v>#DIV/0!</v>
      </c>
      <c r="AY262" s="37" t="e">
        <f t="shared" si="109"/>
        <v>#DIV/0!</v>
      </c>
      <c r="AZ262" s="37" t="e">
        <f t="shared" si="110"/>
        <v>#DIV/0!</v>
      </c>
      <c r="BA262" s="37" t="e">
        <f t="shared" si="111"/>
        <v>#DIV/0!</v>
      </c>
      <c r="BB262" s="42" t="e">
        <f>IF($E262="ST",VALUE(TEXT((1/(('TOX and EXPO INPUTS'!$F$9/AG262)+('TOX and EXPO INPUTS'!$F$17/AN262))),"0.0E+00")),IF($E262="IT",VALUE(TEXT((1/(('TOX and EXPO INPUTS'!$F$12/AG262)+('TOX and EXPO INPUTS'!$F$20/AN262))),"0.0E+00"))))</f>
        <v>#DIV/0!</v>
      </c>
      <c r="BC262" s="37" t="e">
        <f>IF($E262="ST",VALUE(TEXT((1/(('TOX and EXPO INPUTS'!$F$9/AH262)+('TOX and EXPO INPUTS'!$F$17/AN262))),"0.0E+00")),IF($E262="IT",VALUE(TEXT((1/(('TOX and EXPO INPUTS'!$F$12/AH262)+('TOX and EXPO INPUTS'!$F$20/AN262))),"0.0E+00"))))</f>
        <v>#DIV/0!</v>
      </c>
      <c r="BD262" s="37" t="e">
        <f>IF($E262="ST",VALUE(TEXT((1/(('TOX and EXPO INPUTS'!$F$9/AI262)+('TOX and EXPO INPUTS'!$F$17/AN262))),"0.0E+00")),IF($E262="IT",VALUE(TEXT((1/(('TOX and EXPO INPUTS'!$F$12/AI262)+('TOX and EXPO INPUTS'!$F$20/AN262))),"0.0E+00"))))</f>
        <v>#DIV/0!</v>
      </c>
      <c r="BE262" s="37" t="e">
        <f>IF($E262="ST",VALUE(TEXT((1/(('TOX and EXPO INPUTS'!$F$9/AG262)+('TOX and EXPO INPUTS'!$F$17/AO262))),"0.0E+00")),IF($E262="IT",VALUE(TEXT((1/(('TOX and EXPO INPUTS'!$F$12/AG262)+('TOX and EXPO INPUTS'!$F$20/AO262))),"0.0E+00"))))</f>
        <v>#DIV/0!</v>
      </c>
      <c r="BF262" s="37" t="e">
        <f>IF($E262="ST",VALUE(TEXT((1/(('TOX and EXPO INPUTS'!$F$9/AH262)+('TOX and EXPO INPUTS'!$F$17/AO262))),"0.0E+00")),IF($E262="IT",VALUE(TEXT((1/(('TOX and EXPO INPUTS'!$F$12/AH262)+('TOX and EXPO INPUTS'!$F$20/AO262))),"0.0E+00"))))</f>
        <v>#DIV/0!</v>
      </c>
      <c r="BG262" s="37" t="e">
        <f>IF($E262="ST",VALUE(TEXT((1/(('TOX and EXPO INPUTS'!$F$9/AI262)+('TOX and EXPO INPUTS'!$F$17/AO262))),"0.0E+00")),IF($E262="IT",VALUE(TEXT((1/(('TOX and EXPO INPUTS'!$F$12/AI262)+('TOX and EXPO INPUTS'!$F$20/AO262))),"0.0E+00"))))</f>
        <v>#DIV/0!</v>
      </c>
      <c r="BH262" s="42" t="e">
        <f>VALUE(TEXT((AD262*$T262/365*'TOX and EXPO INPUTS'!$E$33/'TOX and EXPO INPUTS'!$E$34),"0.00E+00"))</f>
        <v>#DIV/0!</v>
      </c>
      <c r="BI262" s="37" t="e">
        <f>VALUE(TEXT((AE262*$T262/365*'TOX and EXPO INPUTS'!$E$33/'TOX and EXPO INPUTS'!$E$34),"0.00E+00"))</f>
        <v>#DIV/0!</v>
      </c>
      <c r="BJ262" s="37" t="e">
        <f>VALUE(TEXT((AF262*$T262/365*'TOX and EXPO INPUTS'!$E$33/'TOX and EXPO INPUTS'!$E$34),"0.00E+00"))</f>
        <v>#DIV/0!</v>
      </c>
      <c r="BK262" s="42" t="e">
        <f>VALUE(TEXT((AD262*$U262/365*'TOX and EXPO INPUTS'!$E$33/'TOX and EXPO INPUTS'!$E$34),"0.00E+00"))</f>
        <v>#DIV/0!</v>
      </c>
      <c r="BL262" s="37" t="e">
        <f>VALUE(TEXT((AE262*$U262/365*'TOX and EXPO INPUTS'!$E$33/'TOX and EXPO INPUTS'!$E$34),"0.00E+00"))</f>
        <v>#DIV/0!</v>
      </c>
      <c r="BM262" s="37" t="e">
        <f>VALUE(TEXT((AF262*$U262/365*'TOX and EXPO INPUTS'!$E$33/'TOX and EXPO INPUTS'!$E$34),"0.00E+00"))</f>
        <v>#DIV/0!</v>
      </c>
      <c r="BN262" s="42" t="e">
        <f>VALUE(TEXT((AL262*$T262/365*'TOX and EXPO INPUTS'!$E$33/'TOX and EXPO INPUTS'!$E$34),"0.00E+00"))</f>
        <v>#DIV/0!</v>
      </c>
      <c r="BO262" s="37" t="e">
        <f>VALUE(TEXT((AM262*$T262/365*'TOX and EXPO INPUTS'!$E$33/'TOX and EXPO INPUTS'!$E$34),"0.00E+00"))</f>
        <v>#DIV/0!</v>
      </c>
      <c r="BP262" s="42" t="e">
        <f>VALUE(TEXT((AL262*$U262/365*'TOX and EXPO INPUTS'!$E$33/'TOX and EXPO INPUTS'!$E$34),"0.00E+00"))</f>
        <v>#DIV/0!</v>
      </c>
      <c r="BQ262" s="37" t="e">
        <f>VALUE(TEXT((AM262*$U262/365*'TOX and EXPO INPUTS'!$E$33/'TOX and EXPO INPUTS'!$E$34),"0.00E+00"))</f>
        <v>#DIV/0!</v>
      </c>
      <c r="BR262" s="42" t="e">
        <f>VALUE(TEXT((AP262*$T262/365*'TOX and EXPO INPUTS'!$E$33/'TOX and EXPO INPUTS'!$E$34),"0.00E+00"))</f>
        <v>#DIV/0!</v>
      </c>
      <c r="BS262" s="37" t="e">
        <f>VALUE(TEXT((AQ262*$T262/365*'TOX and EXPO INPUTS'!$E$33/'TOX and EXPO INPUTS'!$E$34),"0.00E+00"))</f>
        <v>#DIV/0!</v>
      </c>
      <c r="BT262" s="37" t="e">
        <f>VALUE(TEXT((AR262*$T262/365*'TOX and EXPO INPUTS'!$E$33/'TOX and EXPO INPUTS'!$E$34),"0.00E+00"))</f>
        <v>#DIV/0!</v>
      </c>
      <c r="BU262" s="37" t="e">
        <f>VALUE(TEXT((AS262*$T262/365*'TOX and EXPO INPUTS'!$E$33/'TOX and EXPO INPUTS'!$E$34),"0.00E+00"))</f>
        <v>#DIV/0!</v>
      </c>
      <c r="BV262" s="37" t="e">
        <f>VALUE(TEXT((AT262*$T262/365*'TOX and EXPO INPUTS'!$E$33/'TOX and EXPO INPUTS'!$E$34),"0.00E+00"))</f>
        <v>#DIV/0!</v>
      </c>
      <c r="BW262" s="37" t="e">
        <f>VALUE(TEXT((AU262*$T262/365*'TOX and EXPO INPUTS'!$E$33/'TOX and EXPO INPUTS'!$E$34),"0.00E+00"))</f>
        <v>#DIV/0!</v>
      </c>
      <c r="BX262" s="42" t="e">
        <f>VALUE(TEXT((AP262*$U262/365*'TOX and EXPO INPUTS'!$E$33/'TOX and EXPO INPUTS'!$E$34),"0.00E+00"))</f>
        <v>#DIV/0!</v>
      </c>
      <c r="BY262" s="37" t="e">
        <f>VALUE(TEXT((AQ262*$U262/365*'TOX and EXPO INPUTS'!$E$33/'TOX and EXPO INPUTS'!$E$34),"0.00E+00"))</f>
        <v>#DIV/0!</v>
      </c>
      <c r="BZ262" s="37" t="e">
        <f>VALUE(TEXT((AR262*$U262/365*'TOX and EXPO INPUTS'!$E$33/'TOX and EXPO INPUTS'!$E$34),"0.00E+00"))</f>
        <v>#DIV/0!</v>
      </c>
      <c r="CA262" s="37" t="e">
        <f>VALUE(TEXT((AS262*$U262/365*'TOX and EXPO INPUTS'!$E$33/'TOX and EXPO INPUTS'!$E$34),"0.00E+00"))</f>
        <v>#DIV/0!</v>
      </c>
      <c r="CB262" s="37" t="e">
        <f>VALUE(TEXT((AT262*$U262/365*'TOX and EXPO INPUTS'!$E$33/'TOX and EXPO INPUTS'!$E$34),"0.00E+00"))</f>
        <v>#DIV/0!</v>
      </c>
      <c r="CC262" s="37" t="e">
        <f>VALUE(TEXT((AU262*$U262/365*'TOX and EXPO INPUTS'!$E$33/'TOX and EXPO INPUTS'!$E$34),"0.00E+00"))</f>
        <v>#DIV/0!</v>
      </c>
      <c r="CD262" s="58" t="e">
        <f>VALUE(TEXT((BR262*'TOX and EXPO INPUTS'!$F$23),"0.00E+00"))</f>
        <v>#DIV/0!</v>
      </c>
      <c r="CE262" s="57" t="e">
        <f>VALUE(TEXT((BS262*'TOX and EXPO INPUTS'!$F$23),"0.00E+00"))</f>
        <v>#DIV/0!</v>
      </c>
      <c r="CF262" s="57" t="e">
        <f>VALUE(TEXT((BT262*'TOX and EXPO INPUTS'!$F$23),"0.00E+00"))</f>
        <v>#DIV/0!</v>
      </c>
      <c r="CG262" s="57" t="e">
        <f>VALUE(TEXT((BU262*'TOX and EXPO INPUTS'!$F$23),"0.00E+00"))</f>
        <v>#DIV/0!</v>
      </c>
      <c r="CH262" s="57" t="e">
        <f>VALUE(TEXT((BV262*'TOX and EXPO INPUTS'!$F$23),"0.00E+00"))</f>
        <v>#DIV/0!</v>
      </c>
      <c r="CI262" s="57" t="e">
        <f>VALUE(TEXT((BW262*'TOX and EXPO INPUTS'!$F$23),"0.00E+00"))</f>
        <v>#DIV/0!</v>
      </c>
      <c r="CJ262" s="58" t="e">
        <f>VALUE(TEXT((BX262*'TOX and EXPO INPUTS'!$F$23),"0.00E+00"))</f>
        <v>#DIV/0!</v>
      </c>
      <c r="CK262" s="57" t="e">
        <f>VALUE(TEXT((BY262*'TOX and EXPO INPUTS'!$F$23),"0.00E+00"))</f>
        <v>#DIV/0!</v>
      </c>
      <c r="CL262" s="57" t="e">
        <f>VALUE(TEXT((BZ262*'TOX and EXPO INPUTS'!$F$23),"0.00E+00"))</f>
        <v>#DIV/0!</v>
      </c>
      <c r="CM262" s="57" t="e">
        <f>VALUE(TEXT((CA262*'TOX and EXPO INPUTS'!$F$23),"0.00E+00"))</f>
        <v>#DIV/0!</v>
      </c>
      <c r="CN262" s="57" t="e">
        <f>VALUE(TEXT((CB262*'TOX and EXPO INPUTS'!$F$23),"0.00E+00"))</f>
        <v>#DIV/0!</v>
      </c>
      <c r="CO262" s="57" t="e">
        <f>VALUE(TEXT((CC262*'TOX and EXPO INPUTS'!$F$23),"0.00E+00"))</f>
        <v>#DIV/0!</v>
      </c>
      <c r="CP262" s="38" t="s">
        <v>106</v>
      </c>
      <c r="CQ262" s="34" t="s">
        <v>107</v>
      </c>
      <c r="CR262" s="34" t="s">
        <v>108</v>
      </c>
      <c r="CS262" s="39" t="s">
        <v>109</v>
      </c>
    </row>
    <row r="263" spans="1:97" ht="48" customHeight="1" x14ac:dyDescent="0.25">
      <c r="A263" s="34" t="s">
        <v>98</v>
      </c>
      <c r="B263" s="34" t="s">
        <v>99</v>
      </c>
      <c r="C263" s="34" t="s">
        <v>113</v>
      </c>
      <c r="D263" s="34" t="s">
        <v>110</v>
      </c>
      <c r="E263" s="39" t="s">
        <v>102</v>
      </c>
      <c r="F263" s="40" t="s">
        <v>143</v>
      </c>
      <c r="G263" s="43"/>
      <c r="H263" s="36" t="s">
        <v>104</v>
      </c>
      <c r="I263" s="67"/>
      <c r="J263" s="36" t="s">
        <v>105</v>
      </c>
      <c r="K263" s="100">
        <f>VLOOKUP(F263,'Amount Seed Planted_variables'!$A$3:$I$74,2,0)</f>
        <v>134400</v>
      </c>
      <c r="L263" s="100">
        <f>VLOOKUP(F263,'Amount Seed Planted_variables'!$A$3:$I$74,3,0)</f>
        <v>268800</v>
      </c>
      <c r="M263" s="36">
        <f t="shared" si="116"/>
        <v>0</v>
      </c>
      <c r="N263" s="35">
        <f t="shared" si="117"/>
        <v>0</v>
      </c>
      <c r="O263" s="101">
        <v>3000</v>
      </c>
      <c r="P263" s="93">
        <f>VLOOKUP(F263,'Amount Seed Planted_variables'!$A$3:$I$74,4,0)</f>
        <v>537600</v>
      </c>
      <c r="Q263" s="93">
        <f>VLOOKUP(F263,'Amount Seed Planted_variables'!$A$3:$I$74,7,0)</f>
        <v>80</v>
      </c>
      <c r="R263" s="93">
        <f>VLOOKUP(F263,'Amount Seed Planted_variables'!$A$3:$I$74,8,0)</f>
        <v>43008000</v>
      </c>
      <c r="S263" s="87" t="str">
        <f t="shared" si="113"/>
        <v>NA</v>
      </c>
      <c r="T263" s="35">
        <v>10</v>
      </c>
      <c r="U263" s="35">
        <v>30</v>
      </c>
      <c r="V263" s="41">
        <v>68</v>
      </c>
      <c r="W263" s="35">
        <v>16.899999999999999</v>
      </c>
      <c r="X263" s="35">
        <v>13.1</v>
      </c>
      <c r="Y263" s="41">
        <v>3.6</v>
      </c>
      <c r="Z263" s="35">
        <f t="shared" si="112"/>
        <v>0.36000000000000004</v>
      </c>
      <c r="AA263" s="42">
        <f t="shared" si="97"/>
        <v>0</v>
      </c>
      <c r="AB263" s="37">
        <f t="shared" si="98"/>
        <v>0</v>
      </c>
      <c r="AC263" s="37">
        <f t="shared" si="99"/>
        <v>0</v>
      </c>
      <c r="AD263" s="42" t="e">
        <f>VALUE(TEXT(((AA263*'TOX and EXPO INPUTS'!$F$13)/'TOX and EXPO INPUTS'!$E$27),"0.00E+00"))</f>
        <v>#DIV/0!</v>
      </c>
      <c r="AE263" s="37" t="e">
        <f>VALUE(TEXT(((AB263*'TOX and EXPO INPUTS'!$F$13)/'TOX and EXPO INPUTS'!$E$27),"0.00E+00"))</f>
        <v>#DIV/0!</v>
      </c>
      <c r="AF263" s="37" t="e">
        <f>VALUE(TEXT(((AC263*'TOX and EXPO INPUTS'!$F$13)/'TOX and EXPO INPUTS'!$E$27),"0.00E+00"))</f>
        <v>#DIV/0!</v>
      </c>
      <c r="AG263" s="42" t="e">
        <f>IF($E263="ST",VALUE(TEXT(('TOX and EXPO INPUTS'!$F$7/AD263),"0.0E+00")),IF($E263="IT",VALUE(TEXT(('TOX and EXPO INPUTS'!$F$10/AD263),"0.0E+00"))))</f>
        <v>#DIV/0!</v>
      </c>
      <c r="AH263" s="37" t="e">
        <f>IF($E263="ST",VALUE(TEXT(('TOX and EXPO INPUTS'!$F$7/AE263),"0.0E+00")),IF($E263="IT",VALUE(TEXT(('TOX and EXPO INPUTS'!$F$10/AE263),"0.0E+00"))))</f>
        <v>#DIV/0!</v>
      </c>
      <c r="AI263" s="37" t="e">
        <f>IF($E263="ST",VALUE(TEXT(('TOX and EXPO INPUTS'!$F$7/AF263),"0.0E+00")),IF($E263="IT",VALUE(TEXT(('TOX and EXPO INPUTS'!$F$10/AF263),"0.0E+00"))))</f>
        <v>#DIV/0!</v>
      </c>
      <c r="AJ263" s="42">
        <f t="shared" si="114"/>
        <v>0</v>
      </c>
      <c r="AK263" s="37">
        <f t="shared" si="115"/>
        <v>0</v>
      </c>
      <c r="AL263" s="42" t="e">
        <f>VALUE(TEXT(((AJ263*'TOX and EXPO INPUTS'!$F$21)/'TOX and EXPO INPUTS'!$E$29),"0.00E+00"))</f>
        <v>#DIV/0!</v>
      </c>
      <c r="AM263" s="37" t="e">
        <f>VALUE(TEXT(((AK263*'TOX and EXPO INPUTS'!$F$21)/'TOX and EXPO INPUTS'!$E$29),"0.00E+00"))</f>
        <v>#DIV/0!</v>
      </c>
      <c r="AN263" s="42" t="e">
        <f>IF($E263="ST",VALUE(TEXT(('TOX and EXPO INPUTS'!$F$15/AL263),"0.0E+00")),IF($E263="IT",VALUE(TEXT(('TOX and EXPO INPUTS'!$F$18/AL263),"0.0E+00"))))</f>
        <v>#DIV/0!</v>
      </c>
      <c r="AO263" s="37" t="e">
        <f>IF($E263="ST",VALUE(TEXT(('TOX and EXPO INPUTS'!$F$15/AM263),"0.0E+00")),IF($E263="IT",VALUE(TEXT(('TOX and EXPO INPUTS'!$F$18/AM263),"0.0E+00"))))</f>
        <v>#DIV/0!</v>
      </c>
      <c r="AP263" s="42" t="e">
        <f t="shared" si="100"/>
        <v>#DIV/0!</v>
      </c>
      <c r="AQ263" s="37" t="e">
        <f t="shared" si="101"/>
        <v>#DIV/0!</v>
      </c>
      <c r="AR263" s="37" t="e">
        <f t="shared" si="102"/>
        <v>#DIV/0!</v>
      </c>
      <c r="AS263" s="37" t="e">
        <f t="shared" si="103"/>
        <v>#DIV/0!</v>
      </c>
      <c r="AT263" s="37" t="e">
        <f t="shared" si="104"/>
        <v>#DIV/0!</v>
      </c>
      <c r="AU263" s="37" t="e">
        <f t="shared" si="105"/>
        <v>#DIV/0!</v>
      </c>
      <c r="AV263" s="42" t="e">
        <f t="shared" si="106"/>
        <v>#DIV/0!</v>
      </c>
      <c r="AW263" s="37" t="e">
        <f t="shared" si="107"/>
        <v>#DIV/0!</v>
      </c>
      <c r="AX263" s="37" t="e">
        <f t="shared" si="108"/>
        <v>#DIV/0!</v>
      </c>
      <c r="AY263" s="37" t="e">
        <f t="shared" si="109"/>
        <v>#DIV/0!</v>
      </c>
      <c r="AZ263" s="37" t="e">
        <f t="shared" si="110"/>
        <v>#DIV/0!</v>
      </c>
      <c r="BA263" s="37" t="e">
        <f t="shared" si="111"/>
        <v>#DIV/0!</v>
      </c>
      <c r="BB263" s="42" t="e">
        <f>IF($E263="ST",VALUE(TEXT((1/(('TOX and EXPO INPUTS'!$F$9/AG263)+('TOX and EXPO INPUTS'!$F$17/AN263))),"0.0E+00")),IF($E263="IT",VALUE(TEXT((1/(('TOX and EXPO INPUTS'!$F$12/AG263)+('TOX and EXPO INPUTS'!$F$20/AN263))),"0.0E+00"))))</f>
        <v>#DIV/0!</v>
      </c>
      <c r="BC263" s="37" t="e">
        <f>IF($E263="ST",VALUE(TEXT((1/(('TOX and EXPO INPUTS'!$F$9/AH263)+('TOX and EXPO INPUTS'!$F$17/AN263))),"0.0E+00")),IF($E263="IT",VALUE(TEXT((1/(('TOX and EXPO INPUTS'!$F$12/AH263)+('TOX and EXPO INPUTS'!$F$20/AN263))),"0.0E+00"))))</f>
        <v>#DIV/0!</v>
      </c>
      <c r="BD263" s="37" t="e">
        <f>IF($E263="ST",VALUE(TEXT((1/(('TOX and EXPO INPUTS'!$F$9/AI263)+('TOX and EXPO INPUTS'!$F$17/AN263))),"0.0E+00")),IF($E263="IT",VALUE(TEXT((1/(('TOX and EXPO INPUTS'!$F$12/AI263)+('TOX and EXPO INPUTS'!$F$20/AN263))),"0.0E+00"))))</f>
        <v>#DIV/0!</v>
      </c>
      <c r="BE263" s="37" t="e">
        <f>IF($E263="ST",VALUE(TEXT((1/(('TOX and EXPO INPUTS'!$F$9/AG263)+('TOX and EXPO INPUTS'!$F$17/AO263))),"0.0E+00")),IF($E263="IT",VALUE(TEXT((1/(('TOX and EXPO INPUTS'!$F$12/AG263)+('TOX and EXPO INPUTS'!$F$20/AO263))),"0.0E+00"))))</f>
        <v>#DIV/0!</v>
      </c>
      <c r="BF263" s="37" t="e">
        <f>IF($E263="ST",VALUE(TEXT((1/(('TOX and EXPO INPUTS'!$F$9/AH263)+('TOX and EXPO INPUTS'!$F$17/AO263))),"0.0E+00")),IF($E263="IT",VALUE(TEXT((1/(('TOX and EXPO INPUTS'!$F$12/AH263)+('TOX and EXPO INPUTS'!$F$20/AO263))),"0.0E+00"))))</f>
        <v>#DIV/0!</v>
      </c>
      <c r="BG263" s="37" t="e">
        <f>IF($E263="ST",VALUE(TEXT((1/(('TOX and EXPO INPUTS'!$F$9/AI263)+('TOX and EXPO INPUTS'!$F$17/AO263))),"0.0E+00")),IF($E263="IT",VALUE(TEXT((1/(('TOX and EXPO INPUTS'!$F$12/AI263)+('TOX and EXPO INPUTS'!$F$20/AO263))),"0.0E+00"))))</f>
        <v>#DIV/0!</v>
      </c>
      <c r="BH263" s="42" t="e">
        <f>VALUE(TEXT((AD263*$T263/365*'TOX and EXPO INPUTS'!$E$33/'TOX and EXPO INPUTS'!$E$34),"0.00E+00"))</f>
        <v>#DIV/0!</v>
      </c>
      <c r="BI263" s="37" t="e">
        <f>VALUE(TEXT((AE263*$T263/365*'TOX and EXPO INPUTS'!$E$33/'TOX and EXPO INPUTS'!$E$34),"0.00E+00"))</f>
        <v>#DIV/0!</v>
      </c>
      <c r="BJ263" s="37" t="e">
        <f>VALUE(TEXT((AF263*$T263/365*'TOX and EXPO INPUTS'!$E$33/'TOX and EXPO INPUTS'!$E$34),"0.00E+00"))</f>
        <v>#DIV/0!</v>
      </c>
      <c r="BK263" s="42" t="e">
        <f>VALUE(TEXT((AD263*$U263/365*'TOX and EXPO INPUTS'!$E$33/'TOX and EXPO INPUTS'!$E$34),"0.00E+00"))</f>
        <v>#DIV/0!</v>
      </c>
      <c r="BL263" s="37" t="e">
        <f>VALUE(TEXT((AE263*$U263/365*'TOX and EXPO INPUTS'!$E$33/'TOX and EXPO INPUTS'!$E$34),"0.00E+00"))</f>
        <v>#DIV/0!</v>
      </c>
      <c r="BM263" s="37" t="e">
        <f>VALUE(TEXT((AF263*$U263/365*'TOX and EXPO INPUTS'!$E$33/'TOX and EXPO INPUTS'!$E$34),"0.00E+00"))</f>
        <v>#DIV/0!</v>
      </c>
      <c r="BN263" s="42" t="e">
        <f>VALUE(TEXT((AL263*$T263/365*'TOX and EXPO INPUTS'!$E$33/'TOX and EXPO INPUTS'!$E$34),"0.00E+00"))</f>
        <v>#DIV/0!</v>
      </c>
      <c r="BO263" s="37" t="e">
        <f>VALUE(TEXT((AM263*$T263/365*'TOX and EXPO INPUTS'!$E$33/'TOX and EXPO INPUTS'!$E$34),"0.00E+00"))</f>
        <v>#DIV/0!</v>
      </c>
      <c r="BP263" s="42" t="e">
        <f>VALUE(TEXT((AL263*$U263/365*'TOX and EXPO INPUTS'!$E$33/'TOX and EXPO INPUTS'!$E$34),"0.00E+00"))</f>
        <v>#DIV/0!</v>
      </c>
      <c r="BQ263" s="37" t="e">
        <f>VALUE(TEXT((AM263*$U263/365*'TOX and EXPO INPUTS'!$E$33/'TOX and EXPO INPUTS'!$E$34),"0.00E+00"))</f>
        <v>#DIV/0!</v>
      </c>
      <c r="BR263" s="42" t="e">
        <f>VALUE(TEXT((AP263*$T263/365*'TOX and EXPO INPUTS'!$E$33/'TOX and EXPO INPUTS'!$E$34),"0.00E+00"))</f>
        <v>#DIV/0!</v>
      </c>
      <c r="BS263" s="37" t="e">
        <f>VALUE(TEXT((AQ263*$T263/365*'TOX and EXPO INPUTS'!$E$33/'TOX and EXPO INPUTS'!$E$34),"0.00E+00"))</f>
        <v>#DIV/0!</v>
      </c>
      <c r="BT263" s="37" t="e">
        <f>VALUE(TEXT((AR263*$T263/365*'TOX and EXPO INPUTS'!$E$33/'TOX and EXPO INPUTS'!$E$34),"0.00E+00"))</f>
        <v>#DIV/0!</v>
      </c>
      <c r="BU263" s="37" t="e">
        <f>VALUE(TEXT((AS263*$T263/365*'TOX and EXPO INPUTS'!$E$33/'TOX and EXPO INPUTS'!$E$34),"0.00E+00"))</f>
        <v>#DIV/0!</v>
      </c>
      <c r="BV263" s="37" t="e">
        <f>VALUE(TEXT((AT263*$T263/365*'TOX and EXPO INPUTS'!$E$33/'TOX and EXPO INPUTS'!$E$34),"0.00E+00"))</f>
        <v>#DIV/0!</v>
      </c>
      <c r="BW263" s="37" t="e">
        <f>VALUE(TEXT((AU263*$T263/365*'TOX and EXPO INPUTS'!$E$33/'TOX and EXPO INPUTS'!$E$34),"0.00E+00"))</f>
        <v>#DIV/0!</v>
      </c>
      <c r="BX263" s="42" t="e">
        <f>VALUE(TEXT((AP263*$U263/365*'TOX and EXPO INPUTS'!$E$33/'TOX and EXPO INPUTS'!$E$34),"0.00E+00"))</f>
        <v>#DIV/0!</v>
      </c>
      <c r="BY263" s="37" t="e">
        <f>VALUE(TEXT((AQ263*$U263/365*'TOX and EXPO INPUTS'!$E$33/'TOX and EXPO INPUTS'!$E$34),"0.00E+00"))</f>
        <v>#DIV/0!</v>
      </c>
      <c r="BZ263" s="37" t="e">
        <f>VALUE(TEXT((AR263*$U263/365*'TOX and EXPO INPUTS'!$E$33/'TOX and EXPO INPUTS'!$E$34),"0.00E+00"))</f>
        <v>#DIV/0!</v>
      </c>
      <c r="CA263" s="37" t="e">
        <f>VALUE(TEXT((AS263*$U263/365*'TOX and EXPO INPUTS'!$E$33/'TOX and EXPO INPUTS'!$E$34),"0.00E+00"))</f>
        <v>#DIV/0!</v>
      </c>
      <c r="CB263" s="37" t="e">
        <f>VALUE(TEXT((AT263*$U263/365*'TOX and EXPO INPUTS'!$E$33/'TOX and EXPO INPUTS'!$E$34),"0.00E+00"))</f>
        <v>#DIV/0!</v>
      </c>
      <c r="CC263" s="37" t="e">
        <f>VALUE(TEXT((AU263*$U263/365*'TOX and EXPO INPUTS'!$E$33/'TOX and EXPO INPUTS'!$E$34),"0.00E+00"))</f>
        <v>#DIV/0!</v>
      </c>
      <c r="CD263" s="58" t="e">
        <f>VALUE(TEXT((BR263*'TOX and EXPO INPUTS'!$F$23),"0.00E+00"))</f>
        <v>#DIV/0!</v>
      </c>
      <c r="CE263" s="57" t="e">
        <f>VALUE(TEXT((BS263*'TOX and EXPO INPUTS'!$F$23),"0.00E+00"))</f>
        <v>#DIV/0!</v>
      </c>
      <c r="CF263" s="57" t="e">
        <f>VALUE(TEXT((BT263*'TOX and EXPO INPUTS'!$F$23),"0.00E+00"))</f>
        <v>#DIV/0!</v>
      </c>
      <c r="CG263" s="57" t="e">
        <f>VALUE(TEXT((BU263*'TOX and EXPO INPUTS'!$F$23),"0.00E+00"))</f>
        <v>#DIV/0!</v>
      </c>
      <c r="CH263" s="57" t="e">
        <f>VALUE(TEXT((BV263*'TOX and EXPO INPUTS'!$F$23),"0.00E+00"))</f>
        <v>#DIV/0!</v>
      </c>
      <c r="CI263" s="57" t="e">
        <f>VALUE(TEXT((BW263*'TOX and EXPO INPUTS'!$F$23),"0.00E+00"))</f>
        <v>#DIV/0!</v>
      </c>
      <c r="CJ263" s="58" t="e">
        <f>VALUE(TEXT((BX263*'TOX and EXPO INPUTS'!$F$23),"0.00E+00"))</f>
        <v>#DIV/0!</v>
      </c>
      <c r="CK263" s="57" t="e">
        <f>VALUE(TEXT((BY263*'TOX and EXPO INPUTS'!$F$23),"0.00E+00"))</f>
        <v>#DIV/0!</v>
      </c>
      <c r="CL263" s="57" t="e">
        <f>VALUE(TEXT((BZ263*'TOX and EXPO INPUTS'!$F$23),"0.00E+00"))</f>
        <v>#DIV/0!</v>
      </c>
      <c r="CM263" s="57" t="e">
        <f>VALUE(TEXT((CA263*'TOX and EXPO INPUTS'!$F$23),"0.00E+00"))</f>
        <v>#DIV/0!</v>
      </c>
      <c r="CN263" s="57" t="e">
        <f>VALUE(TEXT((CB263*'TOX and EXPO INPUTS'!$F$23),"0.00E+00"))</f>
        <v>#DIV/0!</v>
      </c>
      <c r="CO263" s="57" t="e">
        <f>VALUE(TEXT((CC263*'TOX and EXPO INPUTS'!$F$23),"0.00E+00"))</f>
        <v>#DIV/0!</v>
      </c>
      <c r="CP263" s="38" t="s">
        <v>106</v>
      </c>
      <c r="CQ263" s="34" t="s">
        <v>107</v>
      </c>
      <c r="CR263" s="34" t="s">
        <v>108</v>
      </c>
      <c r="CS263" s="39" t="s">
        <v>109</v>
      </c>
    </row>
    <row r="264" spans="1:97" ht="48" customHeight="1" x14ac:dyDescent="0.25">
      <c r="A264" s="34" t="s">
        <v>98</v>
      </c>
      <c r="B264" s="34" t="s">
        <v>99</v>
      </c>
      <c r="C264" s="34" t="s">
        <v>113</v>
      </c>
      <c r="D264" s="34" t="s">
        <v>111</v>
      </c>
      <c r="E264" s="39" t="s">
        <v>102</v>
      </c>
      <c r="F264" s="40" t="s">
        <v>143</v>
      </c>
      <c r="G264" s="43"/>
      <c r="H264" s="36" t="s">
        <v>104</v>
      </c>
      <c r="I264" s="67"/>
      <c r="J264" s="36" t="s">
        <v>105</v>
      </c>
      <c r="K264" s="100">
        <f>VLOOKUP(F264,'Amount Seed Planted_variables'!$A$3:$I$74,2,0)</f>
        <v>134400</v>
      </c>
      <c r="L264" s="100">
        <f>VLOOKUP(F264,'Amount Seed Planted_variables'!$A$3:$I$74,3,0)</f>
        <v>268800</v>
      </c>
      <c r="M264" s="36">
        <f t="shared" si="116"/>
        <v>0</v>
      </c>
      <c r="N264" s="35">
        <f t="shared" si="117"/>
        <v>0</v>
      </c>
      <c r="O264" s="101">
        <v>3000</v>
      </c>
      <c r="P264" s="93">
        <f>VLOOKUP(F264,'Amount Seed Planted_variables'!$A$3:$I$74,4,0)</f>
        <v>537600</v>
      </c>
      <c r="Q264" s="93">
        <f>VLOOKUP(F264,'Amount Seed Planted_variables'!$A$3:$I$74,7,0)</f>
        <v>80</v>
      </c>
      <c r="R264" s="93">
        <f>VLOOKUP(F264,'Amount Seed Planted_variables'!$A$3:$I$74,8,0)</f>
        <v>43008000</v>
      </c>
      <c r="S264" s="87">
        <f t="shared" si="113"/>
        <v>2.5</v>
      </c>
      <c r="T264" s="35">
        <v>10</v>
      </c>
      <c r="U264" s="35">
        <v>30</v>
      </c>
      <c r="V264" s="41">
        <v>138210600</v>
      </c>
      <c r="W264" s="35">
        <v>23262800</v>
      </c>
      <c r="X264" s="35">
        <v>21238200</v>
      </c>
      <c r="Y264" s="41">
        <v>106100</v>
      </c>
      <c r="Z264" s="35">
        <f t="shared" si="112"/>
        <v>10610</v>
      </c>
      <c r="AA264" s="42">
        <f t="shared" si="97"/>
        <v>0</v>
      </c>
      <c r="AB264" s="37">
        <f t="shared" si="98"/>
        <v>0</v>
      </c>
      <c r="AC264" s="37">
        <f t="shared" si="99"/>
        <v>0</v>
      </c>
      <c r="AD264" s="42" t="e">
        <f>VALUE(TEXT(((AA264*'TOX and EXPO INPUTS'!$F$13)/'TOX and EXPO INPUTS'!$E$27),"0.00E+00"))</f>
        <v>#DIV/0!</v>
      </c>
      <c r="AE264" s="37" t="e">
        <f>VALUE(TEXT(((AB264*'TOX and EXPO INPUTS'!$F$13)/'TOX and EXPO INPUTS'!$E$27),"0.00E+00"))</f>
        <v>#DIV/0!</v>
      </c>
      <c r="AF264" s="37" t="e">
        <f>VALUE(TEXT(((AC264*'TOX and EXPO INPUTS'!$F$13)/'TOX and EXPO INPUTS'!$E$27),"0.00E+00"))</f>
        <v>#DIV/0!</v>
      </c>
      <c r="AG264" s="42" t="e">
        <f>IF($E264="ST",VALUE(TEXT(('TOX and EXPO INPUTS'!$F$7/AD264),"0.0E+00")),IF($E264="IT",VALUE(TEXT(('TOX and EXPO INPUTS'!$F$10/AD264),"0.0E+00"))))</f>
        <v>#DIV/0!</v>
      </c>
      <c r="AH264" s="37" t="e">
        <f>IF($E264="ST",VALUE(TEXT(('TOX and EXPO INPUTS'!$F$7/AE264),"0.0E+00")),IF($E264="IT",VALUE(TEXT(('TOX and EXPO INPUTS'!$F$10/AE264),"0.0E+00"))))</f>
        <v>#DIV/0!</v>
      </c>
      <c r="AI264" s="37" t="e">
        <f>IF($E264="ST",VALUE(TEXT(('TOX and EXPO INPUTS'!$F$7/AF264),"0.0E+00")),IF($E264="IT",VALUE(TEXT(('TOX and EXPO INPUTS'!$F$10/AF264),"0.0E+00"))))</f>
        <v>#DIV/0!</v>
      </c>
      <c r="AJ264" s="42">
        <f t="shared" si="114"/>
        <v>0</v>
      </c>
      <c r="AK264" s="37">
        <f t="shared" si="115"/>
        <v>0</v>
      </c>
      <c r="AL264" s="42" t="e">
        <f>VALUE(TEXT(((AJ264*'TOX and EXPO INPUTS'!$F$21)/'TOX and EXPO INPUTS'!$E$29),"0.00E+00"))</f>
        <v>#DIV/0!</v>
      </c>
      <c r="AM264" s="37" t="e">
        <f>VALUE(TEXT(((AK264*'TOX and EXPO INPUTS'!$F$21)/'TOX and EXPO INPUTS'!$E$29),"0.00E+00"))</f>
        <v>#DIV/0!</v>
      </c>
      <c r="AN264" s="42" t="e">
        <f>IF($E264="ST",VALUE(TEXT(('TOX and EXPO INPUTS'!$F$15/AL264),"0.0E+00")),IF($E264="IT",VALUE(TEXT(('TOX and EXPO INPUTS'!$F$18/AL264),"0.0E+00"))))</f>
        <v>#DIV/0!</v>
      </c>
      <c r="AO264" s="37" t="e">
        <f>IF($E264="ST",VALUE(TEXT(('TOX and EXPO INPUTS'!$F$15/AM264),"0.0E+00")),IF($E264="IT",VALUE(TEXT(('TOX and EXPO INPUTS'!$F$18/AM264),"0.0E+00"))))</f>
        <v>#DIV/0!</v>
      </c>
      <c r="AP264" s="42" t="e">
        <f t="shared" si="100"/>
        <v>#DIV/0!</v>
      </c>
      <c r="AQ264" s="37" t="e">
        <f t="shared" si="101"/>
        <v>#DIV/0!</v>
      </c>
      <c r="AR264" s="37" t="e">
        <f t="shared" si="102"/>
        <v>#DIV/0!</v>
      </c>
      <c r="AS264" s="37" t="e">
        <f t="shared" si="103"/>
        <v>#DIV/0!</v>
      </c>
      <c r="AT264" s="37" t="e">
        <f t="shared" si="104"/>
        <v>#DIV/0!</v>
      </c>
      <c r="AU264" s="37" t="e">
        <f t="shared" si="105"/>
        <v>#DIV/0!</v>
      </c>
      <c r="AV264" s="42" t="e">
        <f t="shared" si="106"/>
        <v>#DIV/0!</v>
      </c>
      <c r="AW264" s="37" t="e">
        <f t="shared" si="107"/>
        <v>#DIV/0!</v>
      </c>
      <c r="AX264" s="37" t="e">
        <f t="shared" si="108"/>
        <v>#DIV/0!</v>
      </c>
      <c r="AY264" s="37" t="e">
        <f t="shared" si="109"/>
        <v>#DIV/0!</v>
      </c>
      <c r="AZ264" s="37" t="e">
        <f t="shared" si="110"/>
        <v>#DIV/0!</v>
      </c>
      <c r="BA264" s="37" t="e">
        <f t="shared" si="111"/>
        <v>#DIV/0!</v>
      </c>
      <c r="BB264" s="42" t="e">
        <f>IF($E264="ST",VALUE(TEXT((1/(('TOX and EXPO INPUTS'!$F$9/AG264)+('TOX and EXPO INPUTS'!$F$17/AN264))),"0.0E+00")),IF($E264="IT",VALUE(TEXT((1/(('TOX and EXPO INPUTS'!$F$12/AG264)+('TOX and EXPO INPUTS'!$F$20/AN264))),"0.0E+00"))))</f>
        <v>#DIV/0!</v>
      </c>
      <c r="BC264" s="37" t="e">
        <f>IF($E264="ST",VALUE(TEXT((1/(('TOX and EXPO INPUTS'!$F$9/AH264)+('TOX and EXPO INPUTS'!$F$17/AN264))),"0.0E+00")),IF($E264="IT",VALUE(TEXT((1/(('TOX and EXPO INPUTS'!$F$12/AH264)+('TOX and EXPO INPUTS'!$F$20/AN264))),"0.0E+00"))))</f>
        <v>#DIV/0!</v>
      </c>
      <c r="BD264" s="37" t="e">
        <f>IF($E264="ST",VALUE(TEXT((1/(('TOX and EXPO INPUTS'!$F$9/AI264)+('TOX and EXPO INPUTS'!$F$17/AN264))),"0.0E+00")),IF($E264="IT",VALUE(TEXT((1/(('TOX and EXPO INPUTS'!$F$12/AI264)+('TOX and EXPO INPUTS'!$F$20/AN264))),"0.0E+00"))))</f>
        <v>#DIV/0!</v>
      </c>
      <c r="BE264" s="37" t="e">
        <f>IF($E264="ST",VALUE(TEXT((1/(('TOX and EXPO INPUTS'!$F$9/AG264)+('TOX and EXPO INPUTS'!$F$17/AO264))),"0.0E+00")),IF($E264="IT",VALUE(TEXT((1/(('TOX and EXPO INPUTS'!$F$12/AG264)+('TOX and EXPO INPUTS'!$F$20/AO264))),"0.0E+00"))))</f>
        <v>#DIV/0!</v>
      </c>
      <c r="BF264" s="37" t="e">
        <f>IF($E264="ST",VALUE(TEXT((1/(('TOX and EXPO INPUTS'!$F$9/AH264)+('TOX and EXPO INPUTS'!$F$17/AO264))),"0.0E+00")),IF($E264="IT",VALUE(TEXT((1/(('TOX and EXPO INPUTS'!$F$12/AH264)+('TOX and EXPO INPUTS'!$F$20/AO264))),"0.0E+00"))))</f>
        <v>#DIV/0!</v>
      </c>
      <c r="BG264" s="37" t="e">
        <f>IF($E264="ST",VALUE(TEXT((1/(('TOX and EXPO INPUTS'!$F$9/AI264)+('TOX and EXPO INPUTS'!$F$17/AO264))),"0.0E+00")),IF($E264="IT",VALUE(TEXT((1/(('TOX and EXPO INPUTS'!$F$12/AI264)+('TOX and EXPO INPUTS'!$F$20/AO264))),"0.0E+00"))))</f>
        <v>#DIV/0!</v>
      </c>
      <c r="BH264" s="42" t="e">
        <f>VALUE(TEXT((AD264*$T264/365*'TOX and EXPO INPUTS'!$E$33/'TOX and EXPO INPUTS'!$E$34),"0.00E+00"))</f>
        <v>#DIV/0!</v>
      </c>
      <c r="BI264" s="37" t="e">
        <f>VALUE(TEXT((AE264*$T264/365*'TOX and EXPO INPUTS'!$E$33/'TOX and EXPO INPUTS'!$E$34),"0.00E+00"))</f>
        <v>#DIV/0!</v>
      </c>
      <c r="BJ264" s="37" t="e">
        <f>VALUE(TEXT((AF264*$T264/365*'TOX and EXPO INPUTS'!$E$33/'TOX and EXPO INPUTS'!$E$34),"0.00E+00"))</f>
        <v>#DIV/0!</v>
      </c>
      <c r="BK264" s="42" t="e">
        <f>VALUE(TEXT((AD264*$U264/365*'TOX and EXPO INPUTS'!$E$33/'TOX and EXPO INPUTS'!$E$34),"0.00E+00"))</f>
        <v>#DIV/0!</v>
      </c>
      <c r="BL264" s="37" t="e">
        <f>VALUE(TEXT((AE264*$U264/365*'TOX and EXPO INPUTS'!$E$33/'TOX and EXPO INPUTS'!$E$34),"0.00E+00"))</f>
        <v>#DIV/0!</v>
      </c>
      <c r="BM264" s="37" t="e">
        <f>VALUE(TEXT((AF264*$U264/365*'TOX and EXPO INPUTS'!$E$33/'TOX and EXPO INPUTS'!$E$34),"0.00E+00"))</f>
        <v>#DIV/0!</v>
      </c>
      <c r="BN264" s="42" t="e">
        <f>VALUE(TEXT((AL264*$T264/365*'TOX and EXPO INPUTS'!$E$33/'TOX and EXPO INPUTS'!$E$34),"0.00E+00"))</f>
        <v>#DIV/0!</v>
      </c>
      <c r="BO264" s="37" t="e">
        <f>VALUE(TEXT((AM264*$T264/365*'TOX and EXPO INPUTS'!$E$33/'TOX and EXPO INPUTS'!$E$34),"0.00E+00"))</f>
        <v>#DIV/0!</v>
      </c>
      <c r="BP264" s="42" t="e">
        <f>VALUE(TEXT((AL264*$U264/365*'TOX and EXPO INPUTS'!$E$33/'TOX and EXPO INPUTS'!$E$34),"0.00E+00"))</f>
        <v>#DIV/0!</v>
      </c>
      <c r="BQ264" s="37" t="e">
        <f>VALUE(TEXT((AM264*$U264/365*'TOX and EXPO INPUTS'!$E$33/'TOX and EXPO INPUTS'!$E$34),"0.00E+00"))</f>
        <v>#DIV/0!</v>
      </c>
      <c r="BR264" s="42" t="e">
        <f>VALUE(TEXT((AP264*$T264/365*'TOX and EXPO INPUTS'!$E$33/'TOX and EXPO INPUTS'!$E$34),"0.00E+00"))</f>
        <v>#DIV/0!</v>
      </c>
      <c r="BS264" s="37" t="e">
        <f>VALUE(TEXT((AQ264*$T264/365*'TOX and EXPO INPUTS'!$E$33/'TOX and EXPO INPUTS'!$E$34),"0.00E+00"))</f>
        <v>#DIV/0!</v>
      </c>
      <c r="BT264" s="37" t="e">
        <f>VALUE(TEXT((AR264*$T264/365*'TOX and EXPO INPUTS'!$E$33/'TOX and EXPO INPUTS'!$E$34),"0.00E+00"))</f>
        <v>#DIV/0!</v>
      </c>
      <c r="BU264" s="37" t="e">
        <f>VALUE(TEXT((AS264*$T264/365*'TOX and EXPO INPUTS'!$E$33/'TOX and EXPO INPUTS'!$E$34),"0.00E+00"))</f>
        <v>#DIV/0!</v>
      </c>
      <c r="BV264" s="37" t="e">
        <f>VALUE(TEXT((AT264*$T264/365*'TOX and EXPO INPUTS'!$E$33/'TOX and EXPO INPUTS'!$E$34),"0.00E+00"))</f>
        <v>#DIV/0!</v>
      </c>
      <c r="BW264" s="37" t="e">
        <f>VALUE(TEXT((AU264*$T264/365*'TOX and EXPO INPUTS'!$E$33/'TOX and EXPO INPUTS'!$E$34),"0.00E+00"))</f>
        <v>#DIV/0!</v>
      </c>
      <c r="BX264" s="42" t="e">
        <f>VALUE(TEXT((AP264*$U264/365*'TOX and EXPO INPUTS'!$E$33/'TOX and EXPO INPUTS'!$E$34),"0.00E+00"))</f>
        <v>#DIV/0!</v>
      </c>
      <c r="BY264" s="37" t="e">
        <f>VALUE(TEXT((AQ264*$U264/365*'TOX and EXPO INPUTS'!$E$33/'TOX and EXPO INPUTS'!$E$34),"0.00E+00"))</f>
        <v>#DIV/0!</v>
      </c>
      <c r="BZ264" s="37" t="e">
        <f>VALUE(TEXT((AR264*$U264/365*'TOX and EXPO INPUTS'!$E$33/'TOX and EXPO INPUTS'!$E$34),"0.00E+00"))</f>
        <v>#DIV/0!</v>
      </c>
      <c r="CA264" s="37" t="e">
        <f>VALUE(TEXT((AS264*$U264/365*'TOX and EXPO INPUTS'!$E$33/'TOX and EXPO INPUTS'!$E$34),"0.00E+00"))</f>
        <v>#DIV/0!</v>
      </c>
      <c r="CB264" s="37" t="e">
        <f>VALUE(TEXT((AT264*$U264/365*'TOX and EXPO INPUTS'!$E$33/'TOX and EXPO INPUTS'!$E$34),"0.00E+00"))</f>
        <v>#DIV/0!</v>
      </c>
      <c r="CC264" s="37" t="e">
        <f>VALUE(TEXT((AU264*$U264/365*'TOX and EXPO INPUTS'!$E$33/'TOX and EXPO INPUTS'!$E$34),"0.00E+00"))</f>
        <v>#DIV/0!</v>
      </c>
      <c r="CD264" s="58" t="e">
        <f>VALUE(TEXT((BR264*'TOX and EXPO INPUTS'!$F$23),"0.00E+00"))</f>
        <v>#DIV/0!</v>
      </c>
      <c r="CE264" s="57" t="e">
        <f>VALUE(TEXT((BS264*'TOX and EXPO INPUTS'!$F$23),"0.00E+00"))</f>
        <v>#DIV/0!</v>
      </c>
      <c r="CF264" s="57" t="e">
        <f>VALUE(TEXT((BT264*'TOX and EXPO INPUTS'!$F$23),"0.00E+00"))</f>
        <v>#DIV/0!</v>
      </c>
      <c r="CG264" s="57" t="e">
        <f>VALUE(TEXT((BU264*'TOX and EXPO INPUTS'!$F$23),"0.00E+00"))</f>
        <v>#DIV/0!</v>
      </c>
      <c r="CH264" s="57" t="e">
        <f>VALUE(TEXT((BV264*'TOX and EXPO INPUTS'!$F$23),"0.00E+00"))</f>
        <v>#DIV/0!</v>
      </c>
      <c r="CI264" s="57" t="e">
        <f>VALUE(TEXT((BW264*'TOX and EXPO INPUTS'!$F$23),"0.00E+00"))</f>
        <v>#DIV/0!</v>
      </c>
      <c r="CJ264" s="58" t="e">
        <f>VALUE(TEXT((BX264*'TOX and EXPO INPUTS'!$F$23),"0.00E+00"))</f>
        <v>#DIV/0!</v>
      </c>
      <c r="CK264" s="57" t="e">
        <f>VALUE(TEXT((BY264*'TOX and EXPO INPUTS'!$F$23),"0.00E+00"))</f>
        <v>#DIV/0!</v>
      </c>
      <c r="CL264" s="57" t="e">
        <f>VALUE(TEXT((BZ264*'TOX and EXPO INPUTS'!$F$23),"0.00E+00"))</f>
        <v>#DIV/0!</v>
      </c>
      <c r="CM264" s="57" t="e">
        <f>VALUE(TEXT((CA264*'TOX and EXPO INPUTS'!$F$23),"0.00E+00"))</f>
        <v>#DIV/0!</v>
      </c>
      <c r="CN264" s="57" t="e">
        <f>VALUE(TEXT((CB264*'TOX and EXPO INPUTS'!$F$23),"0.00E+00"))</f>
        <v>#DIV/0!</v>
      </c>
      <c r="CO264" s="57" t="e">
        <f>VALUE(TEXT((CC264*'TOX and EXPO INPUTS'!$F$23),"0.00E+00"))</f>
        <v>#DIV/0!</v>
      </c>
      <c r="CP264" s="38" t="s">
        <v>106</v>
      </c>
      <c r="CQ264" s="34" t="s">
        <v>107</v>
      </c>
      <c r="CR264" s="34" t="s">
        <v>108</v>
      </c>
      <c r="CS264" s="39" t="s">
        <v>109</v>
      </c>
    </row>
    <row r="265" spans="1:97" ht="48" customHeight="1" x14ac:dyDescent="0.25">
      <c r="A265" s="34" t="s">
        <v>98</v>
      </c>
      <c r="B265" s="34" t="s">
        <v>99</v>
      </c>
      <c r="C265" s="34" t="s">
        <v>113</v>
      </c>
      <c r="D265" s="34" t="s">
        <v>442</v>
      </c>
      <c r="E265" s="39" t="s">
        <v>102</v>
      </c>
      <c r="F265" s="40" t="s">
        <v>143</v>
      </c>
      <c r="G265" s="43"/>
      <c r="H265" s="36" t="s">
        <v>104</v>
      </c>
      <c r="I265" s="67"/>
      <c r="J265" s="36" t="s">
        <v>105</v>
      </c>
      <c r="K265" s="100">
        <f>VLOOKUP(F265,'Amount Seed Planted_variables'!$A$3:$I$74,2,0)</f>
        <v>134400</v>
      </c>
      <c r="L265" s="100">
        <f>VLOOKUP(F265,'Amount Seed Planted_variables'!$A$3:$I$74,3,0)</f>
        <v>268800</v>
      </c>
      <c r="M265" s="36">
        <f t="shared" si="116"/>
        <v>0</v>
      </c>
      <c r="N265" s="35">
        <f t="shared" si="117"/>
        <v>0</v>
      </c>
      <c r="O265" s="101">
        <v>3000</v>
      </c>
      <c r="P265" s="93">
        <f>VLOOKUP(F265,'Amount Seed Planted_variables'!$A$3:$I$74,4,0)</f>
        <v>537600</v>
      </c>
      <c r="Q265" s="93">
        <f>VLOOKUP(F265,'Amount Seed Planted_variables'!$A$3:$I$74,7,0)</f>
        <v>80</v>
      </c>
      <c r="R265" s="93">
        <f>VLOOKUP(F265,'Amount Seed Planted_variables'!$A$3:$I$74,8,0)</f>
        <v>43008000</v>
      </c>
      <c r="S265" s="87" t="str">
        <f t="shared" si="113"/>
        <v>NA</v>
      </c>
      <c r="T265" s="35">
        <v>10</v>
      </c>
      <c r="U265" s="35">
        <v>30</v>
      </c>
      <c r="V265" s="41">
        <v>3994</v>
      </c>
      <c r="W265" s="35">
        <v>797</v>
      </c>
      <c r="X265" s="35">
        <v>530</v>
      </c>
      <c r="Y265" s="41">
        <v>66</v>
      </c>
      <c r="Z265" s="35">
        <f t="shared" si="112"/>
        <v>6.6000000000000005</v>
      </c>
      <c r="AA265" s="42">
        <f t="shared" ref="AA265:AA328" si="118">IF($A265="On-farm",VALUE(TEXT(((V265/1000)*$M265*$R265),"0.00E+00")),IF($D265="Treating",VALUE(TEXT(((V265/1000)*$N265*$O265),"0.00E+00")),IF($D265="Packaging",VALUE(TEXT(((V265/1000)*$N265*$O265),"0.00E+00")),IF($D265="Cleaning",VALUE(TEXT(((V265/1000)*$N265*$S265),"0.00E+00")),IF($D265="Loading/Planting",VALUE(TEXT(((V265/1000)*$M265*$R265),"0.00E+00")))))))</f>
        <v>0</v>
      </c>
      <c r="AB265" s="37">
        <f t="shared" ref="AB265:AB328" si="119">IF($A265="On-farm",VALUE(TEXT(((W265/1000)*$M265*$R265),"0.00E+00")),IF($D265="Treating",VALUE(TEXT(((W265/1000)*$N265*$O265),"0.00E+00")),IF($D265="Packaging",VALUE(TEXT(((W265/1000)*$N265*$O265),"0.00E+00")),IF($D265="Cleaning",VALUE(TEXT(((W265/1000)*$N265*$S265),"0.00E+00")),IF($D265="Loading/Planting",VALUE(TEXT(((W265/1000)*$M265*$R265),"0.00E+00")))))))</f>
        <v>0</v>
      </c>
      <c r="AC265" s="37">
        <f t="shared" ref="AC265:AC328" si="120">IF($A265="On-farm",VALUE(TEXT(((X265/1000)*$M265*$R265),"0.00E+00")),IF($D265="Treating",VALUE(TEXT(((X265/1000)*$N265*$O265),"0.00E+00")),IF($D265="Packaging",VALUE(TEXT(((X265/1000)*$N265*$O265),"0.00E+00")),IF($D265="Cleaning",VALUE(TEXT(((X265/1000)*$N265*$S265),"0.00E+00")),IF($D265="Loading/Planting",VALUE(TEXT(((X265/1000)*$M265*$R265),"0.00E+00")))))))</f>
        <v>0</v>
      </c>
      <c r="AD265" s="42" t="e">
        <f>VALUE(TEXT(((AA265*'TOX and EXPO INPUTS'!$F$13)/'TOX and EXPO INPUTS'!$E$27),"0.00E+00"))</f>
        <v>#DIV/0!</v>
      </c>
      <c r="AE265" s="37" t="e">
        <f>VALUE(TEXT(((AB265*'TOX and EXPO INPUTS'!$F$13)/'TOX and EXPO INPUTS'!$E$27),"0.00E+00"))</f>
        <v>#DIV/0!</v>
      </c>
      <c r="AF265" s="37" t="e">
        <f>VALUE(TEXT(((AC265*'TOX and EXPO INPUTS'!$F$13)/'TOX and EXPO INPUTS'!$E$27),"0.00E+00"))</f>
        <v>#DIV/0!</v>
      </c>
      <c r="AG265" s="42" t="e">
        <f>IF($E265="ST",VALUE(TEXT(('TOX and EXPO INPUTS'!$F$7/AD265),"0.0E+00")),IF($E265="IT",VALUE(TEXT(('TOX and EXPO INPUTS'!$F$10/AD265),"0.0E+00"))))</f>
        <v>#DIV/0!</v>
      </c>
      <c r="AH265" s="37" t="e">
        <f>IF($E265="ST",VALUE(TEXT(('TOX and EXPO INPUTS'!$F$7/AE265),"0.0E+00")),IF($E265="IT",VALUE(TEXT(('TOX and EXPO INPUTS'!$F$10/AE265),"0.0E+00"))))</f>
        <v>#DIV/0!</v>
      </c>
      <c r="AI265" s="37" t="e">
        <f>IF($E265="ST",VALUE(TEXT(('TOX and EXPO INPUTS'!$F$7/AF265),"0.0E+00")),IF($E265="IT",VALUE(TEXT(('TOX and EXPO INPUTS'!$F$10/AF265),"0.0E+00"))))</f>
        <v>#DIV/0!</v>
      </c>
      <c r="AJ265" s="42">
        <f t="shared" si="114"/>
        <v>0</v>
      </c>
      <c r="AK265" s="37">
        <f t="shared" si="115"/>
        <v>0</v>
      </c>
      <c r="AL265" s="42" t="e">
        <f>VALUE(TEXT(((AJ265*'TOX and EXPO INPUTS'!$F$21)/'TOX and EXPO INPUTS'!$E$29),"0.00E+00"))</f>
        <v>#DIV/0!</v>
      </c>
      <c r="AM265" s="37" t="e">
        <f>VALUE(TEXT(((AK265*'TOX and EXPO INPUTS'!$F$21)/'TOX and EXPO INPUTS'!$E$29),"0.00E+00"))</f>
        <v>#DIV/0!</v>
      </c>
      <c r="AN265" s="42" t="e">
        <f>IF($E265="ST",VALUE(TEXT(('TOX and EXPO INPUTS'!$F$15/AL265),"0.0E+00")),IF($E265="IT",VALUE(TEXT(('TOX and EXPO INPUTS'!$F$18/AL265),"0.0E+00"))))</f>
        <v>#DIV/0!</v>
      </c>
      <c r="AO265" s="37" t="e">
        <f>IF($E265="ST",VALUE(TEXT(('TOX and EXPO INPUTS'!$F$15/AM265),"0.0E+00")),IF($E265="IT",VALUE(TEXT(('TOX and EXPO INPUTS'!$F$18/AM265),"0.0E+00"))))</f>
        <v>#DIV/0!</v>
      </c>
      <c r="AP265" s="42" t="e">
        <f t="shared" si="100"/>
        <v>#DIV/0!</v>
      </c>
      <c r="AQ265" s="37" t="e">
        <f t="shared" si="101"/>
        <v>#DIV/0!</v>
      </c>
      <c r="AR265" s="37" t="e">
        <f t="shared" si="102"/>
        <v>#DIV/0!</v>
      </c>
      <c r="AS265" s="37" t="e">
        <f t="shared" si="103"/>
        <v>#DIV/0!</v>
      </c>
      <c r="AT265" s="37" t="e">
        <f t="shared" si="104"/>
        <v>#DIV/0!</v>
      </c>
      <c r="AU265" s="37" t="e">
        <f t="shared" si="105"/>
        <v>#DIV/0!</v>
      </c>
      <c r="AV265" s="42" t="e">
        <f t="shared" si="106"/>
        <v>#DIV/0!</v>
      </c>
      <c r="AW265" s="37" t="e">
        <f t="shared" si="107"/>
        <v>#DIV/0!</v>
      </c>
      <c r="AX265" s="37" t="e">
        <f t="shared" si="108"/>
        <v>#DIV/0!</v>
      </c>
      <c r="AY265" s="37" t="e">
        <f t="shared" si="109"/>
        <v>#DIV/0!</v>
      </c>
      <c r="AZ265" s="37" t="e">
        <f t="shared" si="110"/>
        <v>#DIV/0!</v>
      </c>
      <c r="BA265" s="37" t="e">
        <f t="shared" si="111"/>
        <v>#DIV/0!</v>
      </c>
      <c r="BB265" s="42" t="e">
        <f>IF($E265="ST",VALUE(TEXT((1/(('TOX and EXPO INPUTS'!$F$9/AG265)+('TOX and EXPO INPUTS'!$F$17/AN265))),"0.0E+00")),IF($E265="IT",VALUE(TEXT((1/(('TOX and EXPO INPUTS'!$F$12/AG265)+('TOX and EXPO INPUTS'!$F$20/AN265))),"0.0E+00"))))</f>
        <v>#DIV/0!</v>
      </c>
      <c r="BC265" s="37" t="e">
        <f>IF($E265="ST",VALUE(TEXT((1/(('TOX and EXPO INPUTS'!$F$9/AH265)+('TOX and EXPO INPUTS'!$F$17/AN265))),"0.0E+00")),IF($E265="IT",VALUE(TEXT((1/(('TOX and EXPO INPUTS'!$F$12/AH265)+('TOX and EXPO INPUTS'!$F$20/AN265))),"0.0E+00"))))</f>
        <v>#DIV/0!</v>
      </c>
      <c r="BD265" s="37" t="e">
        <f>IF($E265="ST",VALUE(TEXT((1/(('TOX and EXPO INPUTS'!$F$9/AI265)+('TOX and EXPO INPUTS'!$F$17/AN265))),"0.0E+00")),IF($E265="IT",VALUE(TEXT((1/(('TOX and EXPO INPUTS'!$F$12/AI265)+('TOX and EXPO INPUTS'!$F$20/AN265))),"0.0E+00"))))</f>
        <v>#DIV/0!</v>
      </c>
      <c r="BE265" s="37" t="e">
        <f>IF($E265="ST",VALUE(TEXT((1/(('TOX and EXPO INPUTS'!$F$9/AG265)+('TOX and EXPO INPUTS'!$F$17/AO265))),"0.0E+00")),IF($E265="IT",VALUE(TEXT((1/(('TOX and EXPO INPUTS'!$F$12/AG265)+('TOX and EXPO INPUTS'!$F$20/AO265))),"0.0E+00"))))</f>
        <v>#DIV/0!</v>
      </c>
      <c r="BF265" s="37" t="e">
        <f>IF($E265="ST",VALUE(TEXT((1/(('TOX and EXPO INPUTS'!$F$9/AH265)+('TOX and EXPO INPUTS'!$F$17/AO265))),"0.0E+00")),IF($E265="IT",VALUE(TEXT((1/(('TOX and EXPO INPUTS'!$F$12/AH265)+('TOX and EXPO INPUTS'!$F$20/AO265))),"0.0E+00"))))</f>
        <v>#DIV/0!</v>
      </c>
      <c r="BG265" s="37" t="e">
        <f>IF($E265="ST",VALUE(TEXT((1/(('TOX and EXPO INPUTS'!$F$9/AI265)+('TOX and EXPO INPUTS'!$F$17/AO265))),"0.0E+00")),IF($E265="IT",VALUE(TEXT((1/(('TOX and EXPO INPUTS'!$F$12/AI265)+('TOX and EXPO INPUTS'!$F$20/AO265))),"0.0E+00"))))</f>
        <v>#DIV/0!</v>
      </c>
      <c r="BH265" s="42" t="e">
        <f>VALUE(TEXT((AD265*$T265/365*'TOX and EXPO INPUTS'!$E$33/'TOX and EXPO INPUTS'!$E$34),"0.00E+00"))</f>
        <v>#DIV/0!</v>
      </c>
      <c r="BI265" s="37" t="e">
        <f>VALUE(TEXT((AE265*$T265/365*'TOX and EXPO INPUTS'!$E$33/'TOX and EXPO INPUTS'!$E$34),"0.00E+00"))</f>
        <v>#DIV/0!</v>
      </c>
      <c r="BJ265" s="37" t="e">
        <f>VALUE(TEXT((AF265*$T265/365*'TOX and EXPO INPUTS'!$E$33/'TOX and EXPO INPUTS'!$E$34),"0.00E+00"))</f>
        <v>#DIV/0!</v>
      </c>
      <c r="BK265" s="42" t="e">
        <f>VALUE(TEXT((AD265*$U265/365*'TOX and EXPO INPUTS'!$E$33/'TOX and EXPO INPUTS'!$E$34),"0.00E+00"))</f>
        <v>#DIV/0!</v>
      </c>
      <c r="BL265" s="37" t="e">
        <f>VALUE(TEXT((AE265*$U265/365*'TOX and EXPO INPUTS'!$E$33/'TOX and EXPO INPUTS'!$E$34),"0.00E+00"))</f>
        <v>#DIV/0!</v>
      </c>
      <c r="BM265" s="37" t="e">
        <f>VALUE(TEXT((AF265*$U265/365*'TOX and EXPO INPUTS'!$E$33/'TOX and EXPO INPUTS'!$E$34),"0.00E+00"))</f>
        <v>#DIV/0!</v>
      </c>
      <c r="BN265" s="42" t="e">
        <f>VALUE(TEXT((AL265*$T265/365*'TOX and EXPO INPUTS'!$E$33/'TOX and EXPO INPUTS'!$E$34),"0.00E+00"))</f>
        <v>#DIV/0!</v>
      </c>
      <c r="BO265" s="37" t="e">
        <f>VALUE(TEXT((AM265*$T265/365*'TOX and EXPO INPUTS'!$E$33/'TOX and EXPO INPUTS'!$E$34),"0.00E+00"))</f>
        <v>#DIV/0!</v>
      </c>
      <c r="BP265" s="42" t="e">
        <f>VALUE(TEXT((AL265*$U265/365*'TOX and EXPO INPUTS'!$E$33/'TOX and EXPO INPUTS'!$E$34),"0.00E+00"))</f>
        <v>#DIV/0!</v>
      </c>
      <c r="BQ265" s="37" t="e">
        <f>VALUE(TEXT((AM265*$U265/365*'TOX and EXPO INPUTS'!$E$33/'TOX and EXPO INPUTS'!$E$34),"0.00E+00"))</f>
        <v>#DIV/0!</v>
      </c>
      <c r="BR265" s="42" t="e">
        <f>VALUE(TEXT((AP265*$T265/365*'TOX and EXPO INPUTS'!$E$33/'TOX and EXPO INPUTS'!$E$34),"0.00E+00"))</f>
        <v>#DIV/0!</v>
      </c>
      <c r="BS265" s="37" t="e">
        <f>VALUE(TEXT((AQ265*$T265/365*'TOX and EXPO INPUTS'!$E$33/'TOX and EXPO INPUTS'!$E$34),"0.00E+00"))</f>
        <v>#DIV/0!</v>
      </c>
      <c r="BT265" s="37" t="e">
        <f>VALUE(TEXT((AR265*$T265/365*'TOX and EXPO INPUTS'!$E$33/'TOX and EXPO INPUTS'!$E$34),"0.00E+00"))</f>
        <v>#DIV/0!</v>
      </c>
      <c r="BU265" s="37" t="e">
        <f>VALUE(TEXT((AS265*$T265/365*'TOX and EXPO INPUTS'!$E$33/'TOX and EXPO INPUTS'!$E$34),"0.00E+00"))</f>
        <v>#DIV/0!</v>
      </c>
      <c r="BV265" s="37" t="e">
        <f>VALUE(TEXT((AT265*$T265/365*'TOX and EXPO INPUTS'!$E$33/'TOX and EXPO INPUTS'!$E$34),"0.00E+00"))</f>
        <v>#DIV/0!</v>
      </c>
      <c r="BW265" s="37" t="e">
        <f>VALUE(TEXT((AU265*$T265/365*'TOX and EXPO INPUTS'!$E$33/'TOX and EXPO INPUTS'!$E$34),"0.00E+00"))</f>
        <v>#DIV/0!</v>
      </c>
      <c r="BX265" s="42" t="e">
        <f>VALUE(TEXT((AP265*$U265/365*'TOX and EXPO INPUTS'!$E$33/'TOX and EXPO INPUTS'!$E$34),"0.00E+00"))</f>
        <v>#DIV/0!</v>
      </c>
      <c r="BY265" s="37" t="e">
        <f>VALUE(TEXT((AQ265*$U265/365*'TOX and EXPO INPUTS'!$E$33/'TOX and EXPO INPUTS'!$E$34),"0.00E+00"))</f>
        <v>#DIV/0!</v>
      </c>
      <c r="BZ265" s="37" t="e">
        <f>VALUE(TEXT((AR265*$U265/365*'TOX and EXPO INPUTS'!$E$33/'TOX and EXPO INPUTS'!$E$34),"0.00E+00"))</f>
        <v>#DIV/0!</v>
      </c>
      <c r="CA265" s="37" t="e">
        <f>VALUE(TEXT((AS265*$U265/365*'TOX and EXPO INPUTS'!$E$33/'TOX and EXPO INPUTS'!$E$34),"0.00E+00"))</f>
        <v>#DIV/0!</v>
      </c>
      <c r="CB265" s="37" t="e">
        <f>VALUE(TEXT((AT265*$U265/365*'TOX and EXPO INPUTS'!$E$33/'TOX and EXPO INPUTS'!$E$34),"0.00E+00"))</f>
        <v>#DIV/0!</v>
      </c>
      <c r="CC265" s="37" t="e">
        <f>VALUE(TEXT((AU265*$U265/365*'TOX and EXPO INPUTS'!$E$33/'TOX and EXPO INPUTS'!$E$34),"0.00E+00"))</f>
        <v>#DIV/0!</v>
      </c>
      <c r="CD265" s="58" t="e">
        <f>VALUE(TEXT((BR265*'TOX and EXPO INPUTS'!$F$23),"0.00E+00"))</f>
        <v>#DIV/0!</v>
      </c>
      <c r="CE265" s="57" t="e">
        <f>VALUE(TEXT((BS265*'TOX and EXPO INPUTS'!$F$23),"0.00E+00"))</f>
        <v>#DIV/0!</v>
      </c>
      <c r="CF265" s="57" t="e">
        <f>VALUE(TEXT((BT265*'TOX and EXPO INPUTS'!$F$23),"0.00E+00"))</f>
        <v>#DIV/0!</v>
      </c>
      <c r="CG265" s="57" t="e">
        <f>VALUE(TEXT((BU265*'TOX and EXPO INPUTS'!$F$23),"0.00E+00"))</f>
        <v>#DIV/0!</v>
      </c>
      <c r="CH265" s="57" t="e">
        <f>VALUE(TEXT((BV265*'TOX and EXPO INPUTS'!$F$23),"0.00E+00"))</f>
        <v>#DIV/0!</v>
      </c>
      <c r="CI265" s="57" t="e">
        <f>VALUE(TEXT((BW265*'TOX and EXPO INPUTS'!$F$23),"0.00E+00"))</f>
        <v>#DIV/0!</v>
      </c>
      <c r="CJ265" s="58" t="e">
        <f>VALUE(TEXT((BX265*'TOX and EXPO INPUTS'!$F$23),"0.00E+00"))</f>
        <v>#DIV/0!</v>
      </c>
      <c r="CK265" s="57" t="e">
        <f>VALUE(TEXT((BY265*'TOX and EXPO INPUTS'!$F$23),"0.00E+00"))</f>
        <v>#DIV/0!</v>
      </c>
      <c r="CL265" s="57" t="e">
        <f>VALUE(TEXT((BZ265*'TOX and EXPO INPUTS'!$F$23),"0.00E+00"))</f>
        <v>#DIV/0!</v>
      </c>
      <c r="CM265" s="57" t="e">
        <f>VALUE(TEXT((CA265*'TOX and EXPO INPUTS'!$F$23),"0.00E+00"))</f>
        <v>#DIV/0!</v>
      </c>
      <c r="CN265" s="57" t="e">
        <f>VALUE(TEXT((CB265*'TOX and EXPO INPUTS'!$F$23),"0.00E+00"))</f>
        <v>#DIV/0!</v>
      </c>
      <c r="CO265" s="57" t="e">
        <f>VALUE(TEXT((CC265*'TOX and EXPO INPUTS'!$F$23),"0.00E+00"))</f>
        <v>#DIV/0!</v>
      </c>
      <c r="CP265" s="38" t="s">
        <v>106</v>
      </c>
      <c r="CQ265" s="34" t="s">
        <v>107</v>
      </c>
      <c r="CR265" s="34" t="s">
        <v>108</v>
      </c>
      <c r="CS265" s="39" t="s">
        <v>109</v>
      </c>
    </row>
    <row r="266" spans="1:97" ht="48" customHeight="1" x14ac:dyDescent="0.25">
      <c r="A266" s="34" t="s">
        <v>98</v>
      </c>
      <c r="B266" s="34" t="s">
        <v>99</v>
      </c>
      <c r="C266" s="34" t="s">
        <v>113</v>
      </c>
      <c r="D266" s="34" t="s">
        <v>101</v>
      </c>
      <c r="E266" s="39" t="s">
        <v>102</v>
      </c>
      <c r="F266" s="40" t="s">
        <v>143</v>
      </c>
      <c r="G266" s="43"/>
      <c r="H266" s="36" t="s">
        <v>104</v>
      </c>
      <c r="I266" s="67"/>
      <c r="J266" s="36" t="s">
        <v>105</v>
      </c>
      <c r="K266" s="100">
        <f>VLOOKUP(F266,'Amount Seed Planted_variables'!$A$3:$I$74,2,0)</f>
        <v>134400</v>
      </c>
      <c r="L266" s="100">
        <f>VLOOKUP(F266,'Amount Seed Planted_variables'!$A$3:$I$74,3,0)</f>
        <v>268800</v>
      </c>
      <c r="M266" s="36">
        <f t="shared" si="116"/>
        <v>0</v>
      </c>
      <c r="N266" s="35">
        <f t="shared" si="117"/>
        <v>0</v>
      </c>
      <c r="O266" s="101">
        <v>3000</v>
      </c>
      <c r="P266" s="93">
        <f>VLOOKUP(F266,'Amount Seed Planted_variables'!$A$3:$I$74,4,0)</f>
        <v>537600</v>
      </c>
      <c r="Q266" s="93">
        <f>VLOOKUP(F266,'Amount Seed Planted_variables'!$A$3:$I$74,7,0)</f>
        <v>80</v>
      </c>
      <c r="R266" s="93">
        <f>VLOOKUP(F266,'Amount Seed Planted_variables'!$A$3:$I$74,8,0)</f>
        <v>43008000</v>
      </c>
      <c r="S266" s="87" t="str">
        <f t="shared" si="113"/>
        <v>NA</v>
      </c>
      <c r="T266" s="35">
        <v>10</v>
      </c>
      <c r="U266" s="35">
        <v>30</v>
      </c>
      <c r="V266" s="41">
        <v>349</v>
      </c>
      <c r="W266" s="35">
        <v>51.2</v>
      </c>
      <c r="X266" s="35">
        <v>42.2</v>
      </c>
      <c r="Y266" s="41">
        <v>1.2</v>
      </c>
      <c r="Z266" s="35">
        <f t="shared" si="112"/>
        <v>0.12</v>
      </c>
      <c r="AA266" s="42">
        <f t="shared" si="118"/>
        <v>0</v>
      </c>
      <c r="AB266" s="37">
        <f t="shared" si="119"/>
        <v>0</v>
      </c>
      <c r="AC266" s="37">
        <f t="shared" si="120"/>
        <v>0</v>
      </c>
      <c r="AD266" s="42" t="e">
        <f>VALUE(TEXT(((AA266*'TOX and EXPO INPUTS'!$F$13)/'TOX and EXPO INPUTS'!$E$27),"0.00E+00"))</f>
        <v>#DIV/0!</v>
      </c>
      <c r="AE266" s="37" t="e">
        <f>VALUE(TEXT(((AB266*'TOX and EXPO INPUTS'!$F$13)/'TOX and EXPO INPUTS'!$E$27),"0.00E+00"))</f>
        <v>#DIV/0!</v>
      </c>
      <c r="AF266" s="37" t="e">
        <f>VALUE(TEXT(((AC266*'TOX and EXPO INPUTS'!$F$13)/'TOX and EXPO INPUTS'!$E$27),"0.00E+00"))</f>
        <v>#DIV/0!</v>
      </c>
      <c r="AG266" s="42" t="e">
        <f>IF($E266="ST",VALUE(TEXT(('TOX and EXPO INPUTS'!$F$7/AD266),"0.0E+00")),IF($E266="IT",VALUE(TEXT(('TOX and EXPO INPUTS'!$F$10/AD266),"0.0E+00"))))</f>
        <v>#DIV/0!</v>
      </c>
      <c r="AH266" s="37" t="e">
        <f>IF($E266="ST",VALUE(TEXT(('TOX and EXPO INPUTS'!$F$7/AE266),"0.0E+00")),IF($E266="IT",VALUE(TEXT(('TOX and EXPO INPUTS'!$F$10/AE266),"0.0E+00"))))</f>
        <v>#DIV/0!</v>
      </c>
      <c r="AI266" s="37" t="e">
        <f>IF($E266="ST",VALUE(TEXT(('TOX and EXPO INPUTS'!$F$7/AF266),"0.0E+00")),IF($E266="IT",VALUE(TEXT(('TOX and EXPO INPUTS'!$F$10/AF266),"0.0E+00"))))</f>
        <v>#DIV/0!</v>
      </c>
      <c r="AJ266" s="42">
        <f t="shared" si="114"/>
        <v>0</v>
      </c>
      <c r="AK266" s="37">
        <f t="shared" si="115"/>
        <v>0</v>
      </c>
      <c r="AL266" s="42" t="e">
        <f>VALUE(TEXT(((AJ266*'TOX and EXPO INPUTS'!$F$21)/'TOX and EXPO INPUTS'!$E$29),"0.00E+00"))</f>
        <v>#DIV/0!</v>
      </c>
      <c r="AM266" s="37" t="e">
        <f>VALUE(TEXT(((AK266*'TOX and EXPO INPUTS'!$F$21)/'TOX and EXPO INPUTS'!$E$29),"0.00E+00"))</f>
        <v>#DIV/0!</v>
      </c>
      <c r="AN266" s="42" t="e">
        <f>IF($E266="ST",VALUE(TEXT(('TOX and EXPO INPUTS'!$F$15/AL266),"0.0E+00")),IF($E266="IT",VALUE(TEXT(('TOX and EXPO INPUTS'!$F$18/AL266),"0.0E+00"))))</f>
        <v>#DIV/0!</v>
      </c>
      <c r="AO266" s="37" t="e">
        <f>IF($E266="ST",VALUE(TEXT(('TOX and EXPO INPUTS'!$F$15/AM266),"0.0E+00")),IF($E266="IT",VALUE(TEXT(('TOX and EXPO INPUTS'!$F$18/AM266),"0.0E+00"))))</f>
        <v>#DIV/0!</v>
      </c>
      <c r="AP266" s="42" t="e">
        <f t="shared" si="100"/>
        <v>#DIV/0!</v>
      </c>
      <c r="AQ266" s="37" t="e">
        <f t="shared" si="101"/>
        <v>#DIV/0!</v>
      </c>
      <c r="AR266" s="37" t="e">
        <f t="shared" si="102"/>
        <v>#DIV/0!</v>
      </c>
      <c r="AS266" s="37" t="e">
        <f t="shared" si="103"/>
        <v>#DIV/0!</v>
      </c>
      <c r="AT266" s="37" t="e">
        <f t="shared" si="104"/>
        <v>#DIV/0!</v>
      </c>
      <c r="AU266" s="37" t="e">
        <f t="shared" si="105"/>
        <v>#DIV/0!</v>
      </c>
      <c r="AV266" s="42" t="e">
        <f t="shared" si="106"/>
        <v>#DIV/0!</v>
      </c>
      <c r="AW266" s="37" t="e">
        <f t="shared" si="107"/>
        <v>#DIV/0!</v>
      </c>
      <c r="AX266" s="37" t="e">
        <f t="shared" si="108"/>
        <v>#DIV/0!</v>
      </c>
      <c r="AY266" s="37" t="e">
        <f t="shared" si="109"/>
        <v>#DIV/0!</v>
      </c>
      <c r="AZ266" s="37" t="e">
        <f t="shared" si="110"/>
        <v>#DIV/0!</v>
      </c>
      <c r="BA266" s="37" t="e">
        <f t="shared" si="111"/>
        <v>#DIV/0!</v>
      </c>
      <c r="BB266" s="42" t="e">
        <f>IF($E266="ST",VALUE(TEXT((1/(('TOX and EXPO INPUTS'!$F$9/AG266)+('TOX and EXPO INPUTS'!$F$17/AN266))),"0.0E+00")),IF($E266="IT",VALUE(TEXT((1/(('TOX and EXPO INPUTS'!$F$12/AG266)+('TOX and EXPO INPUTS'!$F$20/AN266))),"0.0E+00"))))</f>
        <v>#DIV/0!</v>
      </c>
      <c r="BC266" s="37" t="e">
        <f>IF($E266="ST",VALUE(TEXT((1/(('TOX and EXPO INPUTS'!$F$9/AH266)+('TOX and EXPO INPUTS'!$F$17/AN266))),"0.0E+00")),IF($E266="IT",VALUE(TEXT((1/(('TOX and EXPO INPUTS'!$F$12/AH266)+('TOX and EXPO INPUTS'!$F$20/AN266))),"0.0E+00"))))</f>
        <v>#DIV/0!</v>
      </c>
      <c r="BD266" s="37" t="e">
        <f>IF($E266="ST",VALUE(TEXT((1/(('TOX and EXPO INPUTS'!$F$9/AI266)+('TOX and EXPO INPUTS'!$F$17/AN266))),"0.0E+00")),IF($E266="IT",VALUE(TEXT((1/(('TOX and EXPO INPUTS'!$F$12/AI266)+('TOX and EXPO INPUTS'!$F$20/AN266))),"0.0E+00"))))</f>
        <v>#DIV/0!</v>
      </c>
      <c r="BE266" s="37" t="e">
        <f>IF($E266="ST",VALUE(TEXT((1/(('TOX and EXPO INPUTS'!$F$9/AG266)+('TOX and EXPO INPUTS'!$F$17/AO266))),"0.0E+00")),IF($E266="IT",VALUE(TEXT((1/(('TOX and EXPO INPUTS'!$F$12/AG266)+('TOX and EXPO INPUTS'!$F$20/AO266))),"0.0E+00"))))</f>
        <v>#DIV/0!</v>
      </c>
      <c r="BF266" s="37" t="e">
        <f>IF($E266="ST",VALUE(TEXT((1/(('TOX and EXPO INPUTS'!$F$9/AH266)+('TOX and EXPO INPUTS'!$F$17/AO266))),"0.0E+00")),IF($E266="IT",VALUE(TEXT((1/(('TOX and EXPO INPUTS'!$F$12/AH266)+('TOX and EXPO INPUTS'!$F$20/AO266))),"0.0E+00"))))</f>
        <v>#DIV/0!</v>
      </c>
      <c r="BG266" s="37" t="e">
        <f>IF($E266="ST",VALUE(TEXT((1/(('TOX and EXPO INPUTS'!$F$9/AI266)+('TOX and EXPO INPUTS'!$F$17/AO266))),"0.0E+00")),IF($E266="IT",VALUE(TEXT((1/(('TOX and EXPO INPUTS'!$F$12/AI266)+('TOX and EXPO INPUTS'!$F$20/AO266))),"0.0E+00"))))</f>
        <v>#DIV/0!</v>
      </c>
      <c r="BH266" s="42" t="e">
        <f>VALUE(TEXT((AD266*$T266/365*'TOX and EXPO INPUTS'!$E$33/'TOX and EXPO INPUTS'!$E$34),"0.00E+00"))</f>
        <v>#DIV/0!</v>
      </c>
      <c r="BI266" s="37" t="e">
        <f>VALUE(TEXT((AE266*$T266/365*'TOX and EXPO INPUTS'!$E$33/'TOX and EXPO INPUTS'!$E$34),"0.00E+00"))</f>
        <v>#DIV/0!</v>
      </c>
      <c r="BJ266" s="37" t="e">
        <f>VALUE(TEXT((AF266*$T266/365*'TOX and EXPO INPUTS'!$E$33/'TOX and EXPO INPUTS'!$E$34),"0.00E+00"))</f>
        <v>#DIV/0!</v>
      </c>
      <c r="BK266" s="42" t="e">
        <f>VALUE(TEXT((AD266*$U266/365*'TOX and EXPO INPUTS'!$E$33/'TOX and EXPO INPUTS'!$E$34),"0.00E+00"))</f>
        <v>#DIV/0!</v>
      </c>
      <c r="BL266" s="37" t="e">
        <f>VALUE(TEXT((AE266*$U266/365*'TOX and EXPO INPUTS'!$E$33/'TOX and EXPO INPUTS'!$E$34),"0.00E+00"))</f>
        <v>#DIV/0!</v>
      </c>
      <c r="BM266" s="37" t="e">
        <f>VALUE(TEXT((AF266*$U266/365*'TOX and EXPO INPUTS'!$E$33/'TOX and EXPO INPUTS'!$E$34),"0.00E+00"))</f>
        <v>#DIV/0!</v>
      </c>
      <c r="BN266" s="42" t="e">
        <f>VALUE(TEXT((AL266*$T266/365*'TOX and EXPO INPUTS'!$E$33/'TOX and EXPO INPUTS'!$E$34),"0.00E+00"))</f>
        <v>#DIV/0!</v>
      </c>
      <c r="BO266" s="37" t="e">
        <f>VALUE(TEXT((AM266*$T266/365*'TOX and EXPO INPUTS'!$E$33/'TOX and EXPO INPUTS'!$E$34),"0.00E+00"))</f>
        <v>#DIV/0!</v>
      </c>
      <c r="BP266" s="42" t="e">
        <f>VALUE(TEXT((AL266*$U266/365*'TOX and EXPO INPUTS'!$E$33/'TOX and EXPO INPUTS'!$E$34),"0.00E+00"))</f>
        <v>#DIV/0!</v>
      </c>
      <c r="BQ266" s="37" t="e">
        <f>VALUE(TEXT((AM266*$U266/365*'TOX and EXPO INPUTS'!$E$33/'TOX and EXPO INPUTS'!$E$34),"0.00E+00"))</f>
        <v>#DIV/0!</v>
      </c>
      <c r="BR266" s="42" t="e">
        <f>VALUE(TEXT((AP266*$T266/365*'TOX and EXPO INPUTS'!$E$33/'TOX and EXPO INPUTS'!$E$34),"0.00E+00"))</f>
        <v>#DIV/0!</v>
      </c>
      <c r="BS266" s="37" t="e">
        <f>VALUE(TEXT((AQ266*$T266/365*'TOX and EXPO INPUTS'!$E$33/'TOX and EXPO INPUTS'!$E$34),"0.00E+00"))</f>
        <v>#DIV/0!</v>
      </c>
      <c r="BT266" s="37" t="e">
        <f>VALUE(TEXT((AR266*$T266/365*'TOX and EXPO INPUTS'!$E$33/'TOX and EXPO INPUTS'!$E$34),"0.00E+00"))</f>
        <v>#DIV/0!</v>
      </c>
      <c r="BU266" s="37" t="e">
        <f>VALUE(TEXT((AS266*$T266/365*'TOX and EXPO INPUTS'!$E$33/'TOX and EXPO INPUTS'!$E$34),"0.00E+00"))</f>
        <v>#DIV/0!</v>
      </c>
      <c r="BV266" s="37" t="e">
        <f>VALUE(TEXT((AT266*$T266/365*'TOX and EXPO INPUTS'!$E$33/'TOX and EXPO INPUTS'!$E$34),"0.00E+00"))</f>
        <v>#DIV/0!</v>
      </c>
      <c r="BW266" s="37" t="e">
        <f>VALUE(TEXT((AU266*$T266/365*'TOX and EXPO INPUTS'!$E$33/'TOX and EXPO INPUTS'!$E$34),"0.00E+00"))</f>
        <v>#DIV/0!</v>
      </c>
      <c r="BX266" s="42" t="e">
        <f>VALUE(TEXT((AP266*$U266/365*'TOX and EXPO INPUTS'!$E$33/'TOX and EXPO INPUTS'!$E$34),"0.00E+00"))</f>
        <v>#DIV/0!</v>
      </c>
      <c r="BY266" s="37" t="e">
        <f>VALUE(TEXT((AQ266*$U266/365*'TOX and EXPO INPUTS'!$E$33/'TOX and EXPO INPUTS'!$E$34),"0.00E+00"))</f>
        <v>#DIV/0!</v>
      </c>
      <c r="BZ266" s="37" t="e">
        <f>VALUE(TEXT((AR266*$U266/365*'TOX and EXPO INPUTS'!$E$33/'TOX and EXPO INPUTS'!$E$34),"0.00E+00"))</f>
        <v>#DIV/0!</v>
      </c>
      <c r="CA266" s="37" t="e">
        <f>VALUE(TEXT((AS266*$U266/365*'TOX and EXPO INPUTS'!$E$33/'TOX and EXPO INPUTS'!$E$34),"0.00E+00"))</f>
        <v>#DIV/0!</v>
      </c>
      <c r="CB266" s="37" t="e">
        <f>VALUE(TEXT((AT266*$U266/365*'TOX and EXPO INPUTS'!$E$33/'TOX and EXPO INPUTS'!$E$34),"0.00E+00"))</f>
        <v>#DIV/0!</v>
      </c>
      <c r="CC266" s="37" t="e">
        <f>VALUE(TEXT((AU266*$U266/365*'TOX and EXPO INPUTS'!$E$33/'TOX and EXPO INPUTS'!$E$34),"0.00E+00"))</f>
        <v>#DIV/0!</v>
      </c>
      <c r="CD266" s="58" t="e">
        <f>VALUE(TEXT((BR266*'TOX and EXPO INPUTS'!$F$23),"0.00E+00"))</f>
        <v>#DIV/0!</v>
      </c>
      <c r="CE266" s="57" t="e">
        <f>VALUE(TEXT((BS266*'TOX and EXPO INPUTS'!$F$23),"0.00E+00"))</f>
        <v>#DIV/0!</v>
      </c>
      <c r="CF266" s="57" t="e">
        <f>VALUE(TEXT((BT266*'TOX and EXPO INPUTS'!$F$23),"0.00E+00"))</f>
        <v>#DIV/0!</v>
      </c>
      <c r="CG266" s="57" t="e">
        <f>VALUE(TEXT((BU266*'TOX and EXPO INPUTS'!$F$23),"0.00E+00"))</f>
        <v>#DIV/0!</v>
      </c>
      <c r="CH266" s="57" t="e">
        <f>VALUE(TEXT((BV266*'TOX and EXPO INPUTS'!$F$23),"0.00E+00"))</f>
        <v>#DIV/0!</v>
      </c>
      <c r="CI266" s="57" t="e">
        <f>VALUE(TEXT((BW266*'TOX and EXPO INPUTS'!$F$23),"0.00E+00"))</f>
        <v>#DIV/0!</v>
      </c>
      <c r="CJ266" s="58" t="e">
        <f>VALUE(TEXT((BX266*'TOX and EXPO INPUTS'!$F$23),"0.00E+00"))</f>
        <v>#DIV/0!</v>
      </c>
      <c r="CK266" s="57" t="e">
        <f>VALUE(TEXT((BY266*'TOX and EXPO INPUTS'!$F$23),"0.00E+00"))</f>
        <v>#DIV/0!</v>
      </c>
      <c r="CL266" s="57" t="e">
        <f>VALUE(TEXT((BZ266*'TOX and EXPO INPUTS'!$F$23),"0.00E+00"))</f>
        <v>#DIV/0!</v>
      </c>
      <c r="CM266" s="57" t="e">
        <f>VALUE(TEXT((CA266*'TOX and EXPO INPUTS'!$F$23),"0.00E+00"))</f>
        <v>#DIV/0!</v>
      </c>
      <c r="CN266" s="57" t="e">
        <f>VALUE(TEXT((CB266*'TOX and EXPO INPUTS'!$F$23),"0.00E+00"))</f>
        <v>#DIV/0!</v>
      </c>
      <c r="CO266" s="57" t="e">
        <f>VALUE(TEXT((CC266*'TOX and EXPO INPUTS'!$F$23),"0.00E+00"))</f>
        <v>#DIV/0!</v>
      </c>
      <c r="CP266" s="38" t="s">
        <v>106</v>
      </c>
      <c r="CQ266" s="34" t="s">
        <v>107</v>
      </c>
      <c r="CR266" s="34" t="s">
        <v>108</v>
      </c>
      <c r="CS266" s="39" t="s">
        <v>109</v>
      </c>
    </row>
    <row r="267" spans="1:97" ht="48" customHeight="1" x14ac:dyDescent="0.25">
      <c r="A267" s="34" t="s">
        <v>98</v>
      </c>
      <c r="B267" s="34" t="s">
        <v>99</v>
      </c>
      <c r="C267" s="34" t="s">
        <v>113</v>
      </c>
      <c r="D267" s="34" t="s">
        <v>101</v>
      </c>
      <c r="E267" s="39" t="s">
        <v>112</v>
      </c>
      <c r="F267" s="40" t="s">
        <v>143</v>
      </c>
      <c r="G267" s="43"/>
      <c r="H267" s="36" t="s">
        <v>104</v>
      </c>
      <c r="I267" s="67"/>
      <c r="J267" s="36" t="s">
        <v>105</v>
      </c>
      <c r="K267" s="100">
        <f>VLOOKUP(F267,'Amount Seed Planted_variables'!$A$3:$I$74,2,0)</f>
        <v>134400</v>
      </c>
      <c r="L267" s="100">
        <f>VLOOKUP(F267,'Amount Seed Planted_variables'!$A$3:$I$74,3,0)</f>
        <v>268800</v>
      </c>
      <c r="M267" s="36">
        <f t="shared" si="116"/>
        <v>0</v>
      </c>
      <c r="N267" s="35">
        <f t="shared" si="117"/>
        <v>0</v>
      </c>
      <c r="O267" s="101">
        <v>3000</v>
      </c>
      <c r="P267" s="93">
        <f>VLOOKUP(F267,'Amount Seed Planted_variables'!$A$3:$I$74,4,0)</f>
        <v>537600</v>
      </c>
      <c r="Q267" s="93">
        <f>VLOOKUP(F267,'Amount Seed Planted_variables'!$A$3:$I$74,7,0)</f>
        <v>80</v>
      </c>
      <c r="R267" s="93">
        <f>VLOOKUP(F267,'Amount Seed Planted_variables'!$A$3:$I$74,8,0)</f>
        <v>43008000</v>
      </c>
      <c r="S267" s="87" t="str">
        <f t="shared" si="113"/>
        <v>NA</v>
      </c>
      <c r="T267" s="35">
        <v>10</v>
      </c>
      <c r="U267" s="35">
        <v>30</v>
      </c>
      <c r="V267" s="41">
        <v>349</v>
      </c>
      <c r="W267" s="35">
        <v>51.2</v>
      </c>
      <c r="X267" s="35">
        <v>42.2</v>
      </c>
      <c r="Y267" s="41">
        <v>1.2</v>
      </c>
      <c r="Z267" s="35">
        <f t="shared" si="112"/>
        <v>0.12</v>
      </c>
      <c r="AA267" s="42">
        <f t="shared" si="118"/>
        <v>0</v>
      </c>
      <c r="AB267" s="37">
        <f t="shared" si="119"/>
        <v>0</v>
      </c>
      <c r="AC267" s="37">
        <f t="shared" si="120"/>
        <v>0</v>
      </c>
      <c r="AD267" s="42" t="e">
        <f>VALUE(TEXT(((AA267*'TOX and EXPO INPUTS'!$F$13)/'TOX and EXPO INPUTS'!$E$27),"0.00E+00"))</f>
        <v>#DIV/0!</v>
      </c>
      <c r="AE267" s="37" t="e">
        <f>VALUE(TEXT(((AB267*'TOX and EXPO INPUTS'!$F$13)/'TOX and EXPO INPUTS'!$E$27),"0.00E+00"))</f>
        <v>#DIV/0!</v>
      </c>
      <c r="AF267" s="37" t="e">
        <f>VALUE(TEXT(((AC267*'TOX and EXPO INPUTS'!$F$13)/'TOX and EXPO INPUTS'!$E$27),"0.00E+00"))</f>
        <v>#DIV/0!</v>
      </c>
      <c r="AG267" s="42" t="e">
        <f>IF($E267="ST",VALUE(TEXT(('TOX and EXPO INPUTS'!$F$7/AD267),"0.0E+00")),IF($E267="IT",VALUE(TEXT(('TOX and EXPO INPUTS'!$F$10/AD267),"0.0E+00"))))</f>
        <v>#DIV/0!</v>
      </c>
      <c r="AH267" s="37" t="e">
        <f>IF($E267="ST",VALUE(TEXT(('TOX and EXPO INPUTS'!$F$7/AE267),"0.0E+00")),IF($E267="IT",VALUE(TEXT(('TOX and EXPO INPUTS'!$F$10/AE267),"0.0E+00"))))</f>
        <v>#DIV/0!</v>
      </c>
      <c r="AI267" s="37" t="e">
        <f>IF($E267="ST",VALUE(TEXT(('TOX and EXPO INPUTS'!$F$7/AF267),"0.0E+00")),IF($E267="IT",VALUE(TEXT(('TOX and EXPO INPUTS'!$F$10/AF267),"0.0E+00"))))</f>
        <v>#DIV/0!</v>
      </c>
      <c r="AJ267" s="42">
        <f t="shared" si="114"/>
        <v>0</v>
      </c>
      <c r="AK267" s="37">
        <f t="shared" si="115"/>
        <v>0</v>
      </c>
      <c r="AL267" s="42" t="e">
        <f>VALUE(TEXT(((AJ267*'TOX and EXPO INPUTS'!$F$21)/'TOX and EXPO INPUTS'!$E$29),"0.00E+00"))</f>
        <v>#DIV/0!</v>
      </c>
      <c r="AM267" s="37" t="e">
        <f>VALUE(TEXT(((AK267*'TOX and EXPO INPUTS'!$F$21)/'TOX and EXPO INPUTS'!$E$29),"0.00E+00"))</f>
        <v>#DIV/0!</v>
      </c>
      <c r="AN267" s="42" t="e">
        <f>IF($E267="ST",VALUE(TEXT(('TOX and EXPO INPUTS'!$F$15/AL267),"0.0E+00")),IF($E267="IT",VALUE(TEXT(('TOX and EXPO INPUTS'!$F$18/AL267),"0.0E+00"))))</f>
        <v>#DIV/0!</v>
      </c>
      <c r="AO267" s="37" t="e">
        <f>IF($E267="ST",VALUE(TEXT(('TOX and EXPO INPUTS'!$F$15/AM267),"0.0E+00")),IF($E267="IT",VALUE(TEXT(('TOX and EXPO INPUTS'!$F$18/AM267),"0.0E+00"))))</f>
        <v>#DIV/0!</v>
      </c>
      <c r="AP267" s="42" t="e">
        <f t="shared" si="100"/>
        <v>#DIV/0!</v>
      </c>
      <c r="AQ267" s="37" t="e">
        <f t="shared" si="101"/>
        <v>#DIV/0!</v>
      </c>
      <c r="AR267" s="37" t="e">
        <f t="shared" si="102"/>
        <v>#DIV/0!</v>
      </c>
      <c r="AS267" s="37" t="e">
        <f t="shared" si="103"/>
        <v>#DIV/0!</v>
      </c>
      <c r="AT267" s="37" t="e">
        <f t="shared" si="104"/>
        <v>#DIV/0!</v>
      </c>
      <c r="AU267" s="37" t="e">
        <f t="shared" si="105"/>
        <v>#DIV/0!</v>
      </c>
      <c r="AV267" s="42" t="e">
        <f t="shared" si="106"/>
        <v>#DIV/0!</v>
      </c>
      <c r="AW267" s="37" t="e">
        <f t="shared" si="107"/>
        <v>#DIV/0!</v>
      </c>
      <c r="AX267" s="37" t="e">
        <f t="shared" si="108"/>
        <v>#DIV/0!</v>
      </c>
      <c r="AY267" s="37" t="e">
        <f t="shared" si="109"/>
        <v>#DIV/0!</v>
      </c>
      <c r="AZ267" s="37" t="e">
        <f t="shared" si="110"/>
        <v>#DIV/0!</v>
      </c>
      <c r="BA267" s="37" t="e">
        <f t="shared" si="111"/>
        <v>#DIV/0!</v>
      </c>
      <c r="BB267" s="42" t="e">
        <f>IF($E267="ST",VALUE(TEXT((1/(('TOX and EXPO INPUTS'!$F$9/AG267)+('TOX and EXPO INPUTS'!$F$17/AN267))),"0.0E+00")),IF($E267="IT",VALUE(TEXT((1/(('TOX and EXPO INPUTS'!$F$12/AG267)+('TOX and EXPO INPUTS'!$F$20/AN267))),"0.0E+00"))))</f>
        <v>#DIV/0!</v>
      </c>
      <c r="BC267" s="37" t="e">
        <f>IF($E267="ST",VALUE(TEXT((1/(('TOX and EXPO INPUTS'!$F$9/AH267)+('TOX and EXPO INPUTS'!$F$17/AN267))),"0.0E+00")),IF($E267="IT",VALUE(TEXT((1/(('TOX and EXPO INPUTS'!$F$12/AH267)+('TOX and EXPO INPUTS'!$F$20/AN267))),"0.0E+00"))))</f>
        <v>#DIV/0!</v>
      </c>
      <c r="BD267" s="37" t="e">
        <f>IF($E267="ST",VALUE(TEXT((1/(('TOX and EXPO INPUTS'!$F$9/AI267)+('TOX and EXPO INPUTS'!$F$17/AN267))),"0.0E+00")),IF($E267="IT",VALUE(TEXT((1/(('TOX and EXPO INPUTS'!$F$12/AI267)+('TOX and EXPO INPUTS'!$F$20/AN267))),"0.0E+00"))))</f>
        <v>#DIV/0!</v>
      </c>
      <c r="BE267" s="37" t="e">
        <f>IF($E267="ST",VALUE(TEXT((1/(('TOX and EXPO INPUTS'!$F$9/AG267)+('TOX and EXPO INPUTS'!$F$17/AO267))),"0.0E+00")),IF($E267="IT",VALUE(TEXT((1/(('TOX and EXPO INPUTS'!$F$12/AG267)+('TOX and EXPO INPUTS'!$F$20/AO267))),"0.0E+00"))))</f>
        <v>#DIV/0!</v>
      </c>
      <c r="BF267" s="37" t="e">
        <f>IF($E267="ST",VALUE(TEXT((1/(('TOX and EXPO INPUTS'!$F$9/AH267)+('TOX and EXPO INPUTS'!$F$17/AO267))),"0.0E+00")),IF($E267="IT",VALUE(TEXT((1/(('TOX and EXPO INPUTS'!$F$12/AH267)+('TOX and EXPO INPUTS'!$F$20/AO267))),"0.0E+00"))))</f>
        <v>#DIV/0!</v>
      </c>
      <c r="BG267" s="37" t="e">
        <f>IF($E267="ST",VALUE(TEXT((1/(('TOX and EXPO INPUTS'!$F$9/AI267)+('TOX and EXPO INPUTS'!$F$17/AO267))),"0.0E+00")),IF($E267="IT",VALUE(TEXT((1/(('TOX and EXPO INPUTS'!$F$12/AI267)+('TOX and EXPO INPUTS'!$F$20/AO267))),"0.0E+00"))))</f>
        <v>#DIV/0!</v>
      </c>
      <c r="BH267" s="42" t="e">
        <f>VALUE(TEXT((AD267*$T267/365*'TOX and EXPO INPUTS'!$E$33/'TOX and EXPO INPUTS'!$E$34),"0.00E+00"))</f>
        <v>#DIV/0!</v>
      </c>
      <c r="BI267" s="37" t="e">
        <f>VALUE(TEXT((AE267*$T267/365*'TOX and EXPO INPUTS'!$E$33/'TOX and EXPO INPUTS'!$E$34),"0.00E+00"))</f>
        <v>#DIV/0!</v>
      </c>
      <c r="BJ267" s="37" t="e">
        <f>VALUE(TEXT((AF267*$T267/365*'TOX and EXPO INPUTS'!$E$33/'TOX and EXPO INPUTS'!$E$34),"0.00E+00"))</f>
        <v>#DIV/0!</v>
      </c>
      <c r="BK267" s="42" t="e">
        <f>VALUE(TEXT((AD267*$U267/365*'TOX and EXPO INPUTS'!$E$33/'TOX and EXPO INPUTS'!$E$34),"0.00E+00"))</f>
        <v>#DIV/0!</v>
      </c>
      <c r="BL267" s="37" t="e">
        <f>VALUE(TEXT((AE267*$U267/365*'TOX and EXPO INPUTS'!$E$33/'TOX and EXPO INPUTS'!$E$34),"0.00E+00"))</f>
        <v>#DIV/0!</v>
      </c>
      <c r="BM267" s="37" t="e">
        <f>VALUE(TEXT((AF267*$U267/365*'TOX and EXPO INPUTS'!$E$33/'TOX and EXPO INPUTS'!$E$34),"0.00E+00"))</f>
        <v>#DIV/0!</v>
      </c>
      <c r="BN267" s="42" t="e">
        <f>VALUE(TEXT((AL267*$T267/365*'TOX and EXPO INPUTS'!$E$33/'TOX and EXPO INPUTS'!$E$34),"0.00E+00"))</f>
        <v>#DIV/0!</v>
      </c>
      <c r="BO267" s="37" t="e">
        <f>VALUE(TEXT((AM267*$T267/365*'TOX and EXPO INPUTS'!$E$33/'TOX and EXPO INPUTS'!$E$34),"0.00E+00"))</f>
        <v>#DIV/0!</v>
      </c>
      <c r="BP267" s="42" t="e">
        <f>VALUE(TEXT((AL267*$U267/365*'TOX and EXPO INPUTS'!$E$33/'TOX and EXPO INPUTS'!$E$34),"0.00E+00"))</f>
        <v>#DIV/0!</v>
      </c>
      <c r="BQ267" s="37" t="e">
        <f>VALUE(TEXT((AM267*$U267/365*'TOX and EXPO INPUTS'!$E$33/'TOX and EXPO INPUTS'!$E$34),"0.00E+00"))</f>
        <v>#DIV/0!</v>
      </c>
      <c r="BR267" s="42" t="e">
        <f>VALUE(TEXT((AP267*$T267/365*'TOX and EXPO INPUTS'!$E$33/'TOX and EXPO INPUTS'!$E$34),"0.00E+00"))</f>
        <v>#DIV/0!</v>
      </c>
      <c r="BS267" s="37" t="e">
        <f>VALUE(TEXT((AQ267*$T267/365*'TOX and EXPO INPUTS'!$E$33/'TOX and EXPO INPUTS'!$E$34),"0.00E+00"))</f>
        <v>#DIV/0!</v>
      </c>
      <c r="BT267" s="37" t="e">
        <f>VALUE(TEXT((AR267*$T267/365*'TOX and EXPO INPUTS'!$E$33/'TOX and EXPO INPUTS'!$E$34),"0.00E+00"))</f>
        <v>#DIV/0!</v>
      </c>
      <c r="BU267" s="37" t="e">
        <f>VALUE(TEXT((AS267*$T267/365*'TOX and EXPO INPUTS'!$E$33/'TOX and EXPO INPUTS'!$E$34),"0.00E+00"))</f>
        <v>#DIV/0!</v>
      </c>
      <c r="BV267" s="37" t="e">
        <f>VALUE(TEXT((AT267*$T267/365*'TOX and EXPO INPUTS'!$E$33/'TOX and EXPO INPUTS'!$E$34),"0.00E+00"))</f>
        <v>#DIV/0!</v>
      </c>
      <c r="BW267" s="37" t="e">
        <f>VALUE(TEXT((AU267*$T267/365*'TOX and EXPO INPUTS'!$E$33/'TOX and EXPO INPUTS'!$E$34),"0.00E+00"))</f>
        <v>#DIV/0!</v>
      </c>
      <c r="BX267" s="42" t="e">
        <f>VALUE(TEXT((AP267*$U267/365*'TOX and EXPO INPUTS'!$E$33/'TOX and EXPO INPUTS'!$E$34),"0.00E+00"))</f>
        <v>#DIV/0!</v>
      </c>
      <c r="BY267" s="37" t="e">
        <f>VALUE(TEXT((AQ267*$U267/365*'TOX and EXPO INPUTS'!$E$33/'TOX and EXPO INPUTS'!$E$34),"0.00E+00"))</f>
        <v>#DIV/0!</v>
      </c>
      <c r="BZ267" s="37" t="e">
        <f>VALUE(TEXT((AR267*$U267/365*'TOX and EXPO INPUTS'!$E$33/'TOX and EXPO INPUTS'!$E$34),"0.00E+00"))</f>
        <v>#DIV/0!</v>
      </c>
      <c r="CA267" s="37" t="e">
        <f>VALUE(TEXT((AS267*$U267/365*'TOX and EXPO INPUTS'!$E$33/'TOX and EXPO INPUTS'!$E$34),"0.00E+00"))</f>
        <v>#DIV/0!</v>
      </c>
      <c r="CB267" s="37" t="e">
        <f>VALUE(TEXT((AT267*$U267/365*'TOX and EXPO INPUTS'!$E$33/'TOX and EXPO INPUTS'!$E$34),"0.00E+00"))</f>
        <v>#DIV/0!</v>
      </c>
      <c r="CC267" s="37" t="e">
        <f>VALUE(TEXT((AU267*$U267/365*'TOX and EXPO INPUTS'!$E$33/'TOX and EXPO INPUTS'!$E$34),"0.00E+00"))</f>
        <v>#DIV/0!</v>
      </c>
      <c r="CD267" s="58" t="e">
        <f>VALUE(TEXT((BR267*'TOX and EXPO INPUTS'!$F$23),"0.00E+00"))</f>
        <v>#DIV/0!</v>
      </c>
      <c r="CE267" s="57" t="e">
        <f>VALUE(TEXT((BS267*'TOX and EXPO INPUTS'!$F$23),"0.00E+00"))</f>
        <v>#DIV/0!</v>
      </c>
      <c r="CF267" s="57" t="e">
        <f>VALUE(TEXT((BT267*'TOX and EXPO INPUTS'!$F$23),"0.00E+00"))</f>
        <v>#DIV/0!</v>
      </c>
      <c r="CG267" s="57" t="e">
        <f>VALUE(TEXT((BU267*'TOX and EXPO INPUTS'!$F$23),"0.00E+00"))</f>
        <v>#DIV/0!</v>
      </c>
      <c r="CH267" s="57" t="e">
        <f>VALUE(TEXT((BV267*'TOX and EXPO INPUTS'!$F$23),"0.00E+00"))</f>
        <v>#DIV/0!</v>
      </c>
      <c r="CI267" s="57" t="e">
        <f>VALUE(TEXT((BW267*'TOX and EXPO INPUTS'!$F$23),"0.00E+00"))</f>
        <v>#DIV/0!</v>
      </c>
      <c r="CJ267" s="58" t="e">
        <f>VALUE(TEXT((BX267*'TOX and EXPO INPUTS'!$F$23),"0.00E+00"))</f>
        <v>#DIV/0!</v>
      </c>
      <c r="CK267" s="57" t="e">
        <f>VALUE(TEXT((BY267*'TOX and EXPO INPUTS'!$F$23),"0.00E+00"))</f>
        <v>#DIV/0!</v>
      </c>
      <c r="CL267" s="57" t="e">
        <f>VALUE(TEXT((BZ267*'TOX and EXPO INPUTS'!$F$23),"0.00E+00"))</f>
        <v>#DIV/0!</v>
      </c>
      <c r="CM267" s="57" t="e">
        <f>VALUE(TEXT((CA267*'TOX and EXPO INPUTS'!$F$23),"0.00E+00"))</f>
        <v>#DIV/0!</v>
      </c>
      <c r="CN267" s="57" t="e">
        <f>VALUE(TEXT((CB267*'TOX and EXPO INPUTS'!$F$23),"0.00E+00"))</f>
        <v>#DIV/0!</v>
      </c>
      <c r="CO267" s="57" t="e">
        <f>VALUE(TEXT((CC267*'TOX and EXPO INPUTS'!$F$23),"0.00E+00"))</f>
        <v>#DIV/0!</v>
      </c>
      <c r="CP267" s="38" t="s">
        <v>106</v>
      </c>
      <c r="CQ267" s="34" t="s">
        <v>107</v>
      </c>
      <c r="CR267" s="34" t="s">
        <v>108</v>
      </c>
      <c r="CS267" s="39" t="s">
        <v>109</v>
      </c>
    </row>
    <row r="268" spans="1:97" ht="48" customHeight="1" x14ac:dyDescent="0.25">
      <c r="A268" s="34" t="s">
        <v>98</v>
      </c>
      <c r="B268" s="34" t="s">
        <v>99</v>
      </c>
      <c r="C268" s="34" t="s">
        <v>113</v>
      </c>
      <c r="D268" s="34" t="s">
        <v>110</v>
      </c>
      <c r="E268" s="39" t="s">
        <v>112</v>
      </c>
      <c r="F268" s="40" t="s">
        <v>143</v>
      </c>
      <c r="G268" s="43"/>
      <c r="H268" s="36" t="s">
        <v>104</v>
      </c>
      <c r="I268" s="67"/>
      <c r="J268" s="36" t="s">
        <v>105</v>
      </c>
      <c r="K268" s="100">
        <f>VLOOKUP(F268,'Amount Seed Planted_variables'!$A$3:$I$74,2,0)</f>
        <v>134400</v>
      </c>
      <c r="L268" s="100">
        <f>VLOOKUP(F268,'Amount Seed Planted_variables'!$A$3:$I$74,3,0)</f>
        <v>268800</v>
      </c>
      <c r="M268" s="36">
        <f t="shared" si="116"/>
        <v>0</v>
      </c>
      <c r="N268" s="35">
        <f t="shared" si="117"/>
        <v>0</v>
      </c>
      <c r="O268" s="101">
        <v>3000</v>
      </c>
      <c r="P268" s="93">
        <f>VLOOKUP(F268,'Amount Seed Planted_variables'!$A$3:$I$74,4,0)</f>
        <v>537600</v>
      </c>
      <c r="Q268" s="93">
        <f>VLOOKUP(F268,'Amount Seed Planted_variables'!$A$3:$I$74,7,0)</f>
        <v>80</v>
      </c>
      <c r="R268" s="93">
        <f>VLOOKUP(F268,'Amount Seed Planted_variables'!$A$3:$I$74,8,0)</f>
        <v>43008000</v>
      </c>
      <c r="S268" s="87" t="str">
        <f t="shared" si="113"/>
        <v>NA</v>
      </c>
      <c r="T268" s="35">
        <v>10</v>
      </c>
      <c r="U268" s="35">
        <v>30</v>
      </c>
      <c r="V268" s="41">
        <v>68</v>
      </c>
      <c r="W268" s="35">
        <v>16.899999999999999</v>
      </c>
      <c r="X268" s="35">
        <v>13.1</v>
      </c>
      <c r="Y268" s="41">
        <v>3.6</v>
      </c>
      <c r="Z268" s="35">
        <f t="shared" si="112"/>
        <v>0.36000000000000004</v>
      </c>
      <c r="AA268" s="42">
        <f t="shared" si="118"/>
        <v>0</v>
      </c>
      <c r="AB268" s="37">
        <f t="shared" si="119"/>
        <v>0</v>
      </c>
      <c r="AC268" s="37">
        <f t="shared" si="120"/>
        <v>0</v>
      </c>
      <c r="AD268" s="42" t="e">
        <f>VALUE(TEXT(((AA268*'TOX and EXPO INPUTS'!$F$13)/'TOX and EXPO INPUTS'!$E$27),"0.00E+00"))</f>
        <v>#DIV/0!</v>
      </c>
      <c r="AE268" s="37" t="e">
        <f>VALUE(TEXT(((AB268*'TOX and EXPO INPUTS'!$F$13)/'TOX and EXPO INPUTS'!$E$27),"0.00E+00"))</f>
        <v>#DIV/0!</v>
      </c>
      <c r="AF268" s="37" t="e">
        <f>VALUE(TEXT(((AC268*'TOX and EXPO INPUTS'!$F$13)/'TOX and EXPO INPUTS'!$E$27),"0.00E+00"))</f>
        <v>#DIV/0!</v>
      </c>
      <c r="AG268" s="42" t="e">
        <f>IF($E268="ST",VALUE(TEXT(('TOX and EXPO INPUTS'!$F$7/AD268),"0.0E+00")),IF($E268="IT",VALUE(TEXT(('TOX and EXPO INPUTS'!$F$10/AD268),"0.0E+00"))))</f>
        <v>#DIV/0!</v>
      </c>
      <c r="AH268" s="37" t="e">
        <f>IF($E268="ST",VALUE(TEXT(('TOX and EXPO INPUTS'!$F$7/AE268),"0.0E+00")),IF($E268="IT",VALUE(TEXT(('TOX and EXPO INPUTS'!$F$10/AE268),"0.0E+00"))))</f>
        <v>#DIV/0!</v>
      </c>
      <c r="AI268" s="37" t="e">
        <f>IF($E268="ST",VALUE(TEXT(('TOX and EXPO INPUTS'!$F$7/AF268),"0.0E+00")),IF($E268="IT",VALUE(TEXT(('TOX and EXPO INPUTS'!$F$10/AF268),"0.0E+00"))))</f>
        <v>#DIV/0!</v>
      </c>
      <c r="AJ268" s="42">
        <f t="shared" si="114"/>
        <v>0</v>
      </c>
      <c r="AK268" s="37">
        <f t="shared" si="115"/>
        <v>0</v>
      </c>
      <c r="AL268" s="42" t="e">
        <f>VALUE(TEXT(((AJ268*'TOX and EXPO INPUTS'!$F$21)/'TOX and EXPO INPUTS'!$E$29),"0.00E+00"))</f>
        <v>#DIV/0!</v>
      </c>
      <c r="AM268" s="37" t="e">
        <f>VALUE(TEXT(((AK268*'TOX and EXPO INPUTS'!$F$21)/'TOX and EXPO INPUTS'!$E$29),"0.00E+00"))</f>
        <v>#DIV/0!</v>
      </c>
      <c r="AN268" s="42" t="e">
        <f>IF($E268="ST",VALUE(TEXT(('TOX and EXPO INPUTS'!$F$15/AL268),"0.0E+00")),IF($E268="IT",VALUE(TEXT(('TOX and EXPO INPUTS'!$F$18/AL268),"0.0E+00"))))</f>
        <v>#DIV/0!</v>
      </c>
      <c r="AO268" s="37" t="e">
        <f>IF($E268="ST",VALUE(TEXT(('TOX and EXPO INPUTS'!$F$15/AM268),"0.0E+00")),IF($E268="IT",VALUE(TEXT(('TOX and EXPO INPUTS'!$F$18/AM268),"0.0E+00"))))</f>
        <v>#DIV/0!</v>
      </c>
      <c r="AP268" s="42" t="e">
        <f t="shared" si="100"/>
        <v>#DIV/0!</v>
      </c>
      <c r="AQ268" s="37" t="e">
        <f t="shared" si="101"/>
        <v>#DIV/0!</v>
      </c>
      <c r="AR268" s="37" t="e">
        <f t="shared" si="102"/>
        <v>#DIV/0!</v>
      </c>
      <c r="AS268" s="37" t="e">
        <f t="shared" si="103"/>
        <v>#DIV/0!</v>
      </c>
      <c r="AT268" s="37" t="e">
        <f t="shared" si="104"/>
        <v>#DIV/0!</v>
      </c>
      <c r="AU268" s="37" t="e">
        <f t="shared" si="105"/>
        <v>#DIV/0!</v>
      </c>
      <c r="AV268" s="42" t="e">
        <f t="shared" si="106"/>
        <v>#DIV/0!</v>
      </c>
      <c r="AW268" s="37" t="e">
        <f t="shared" si="107"/>
        <v>#DIV/0!</v>
      </c>
      <c r="AX268" s="37" t="e">
        <f t="shared" si="108"/>
        <v>#DIV/0!</v>
      </c>
      <c r="AY268" s="37" t="e">
        <f t="shared" si="109"/>
        <v>#DIV/0!</v>
      </c>
      <c r="AZ268" s="37" t="e">
        <f t="shared" si="110"/>
        <v>#DIV/0!</v>
      </c>
      <c r="BA268" s="37" t="e">
        <f t="shared" si="111"/>
        <v>#DIV/0!</v>
      </c>
      <c r="BB268" s="42" t="e">
        <f>IF($E268="ST",VALUE(TEXT((1/(('TOX and EXPO INPUTS'!$F$9/AG268)+('TOX and EXPO INPUTS'!$F$17/AN268))),"0.0E+00")),IF($E268="IT",VALUE(TEXT((1/(('TOX and EXPO INPUTS'!$F$12/AG268)+('TOX and EXPO INPUTS'!$F$20/AN268))),"0.0E+00"))))</f>
        <v>#DIV/0!</v>
      </c>
      <c r="BC268" s="37" t="e">
        <f>IF($E268="ST",VALUE(TEXT((1/(('TOX and EXPO INPUTS'!$F$9/AH268)+('TOX and EXPO INPUTS'!$F$17/AN268))),"0.0E+00")),IF($E268="IT",VALUE(TEXT((1/(('TOX and EXPO INPUTS'!$F$12/AH268)+('TOX and EXPO INPUTS'!$F$20/AN268))),"0.0E+00"))))</f>
        <v>#DIV/0!</v>
      </c>
      <c r="BD268" s="37" t="e">
        <f>IF($E268="ST",VALUE(TEXT((1/(('TOX and EXPO INPUTS'!$F$9/AI268)+('TOX and EXPO INPUTS'!$F$17/AN268))),"0.0E+00")),IF($E268="IT",VALUE(TEXT((1/(('TOX and EXPO INPUTS'!$F$12/AI268)+('TOX and EXPO INPUTS'!$F$20/AN268))),"0.0E+00"))))</f>
        <v>#DIV/0!</v>
      </c>
      <c r="BE268" s="37" t="e">
        <f>IF($E268="ST",VALUE(TEXT((1/(('TOX and EXPO INPUTS'!$F$9/AG268)+('TOX and EXPO INPUTS'!$F$17/AO268))),"0.0E+00")),IF($E268="IT",VALUE(TEXT((1/(('TOX and EXPO INPUTS'!$F$12/AG268)+('TOX and EXPO INPUTS'!$F$20/AO268))),"0.0E+00"))))</f>
        <v>#DIV/0!</v>
      </c>
      <c r="BF268" s="37" t="e">
        <f>IF($E268="ST",VALUE(TEXT((1/(('TOX and EXPO INPUTS'!$F$9/AH268)+('TOX and EXPO INPUTS'!$F$17/AO268))),"0.0E+00")),IF($E268="IT",VALUE(TEXT((1/(('TOX and EXPO INPUTS'!$F$12/AH268)+('TOX and EXPO INPUTS'!$F$20/AO268))),"0.0E+00"))))</f>
        <v>#DIV/0!</v>
      </c>
      <c r="BG268" s="37" t="e">
        <f>IF($E268="ST",VALUE(TEXT((1/(('TOX and EXPO INPUTS'!$F$9/AI268)+('TOX and EXPO INPUTS'!$F$17/AO268))),"0.0E+00")),IF($E268="IT",VALUE(TEXT((1/(('TOX and EXPO INPUTS'!$F$12/AI268)+('TOX and EXPO INPUTS'!$F$20/AO268))),"0.0E+00"))))</f>
        <v>#DIV/0!</v>
      </c>
      <c r="BH268" s="42" t="e">
        <f>VALUE(TEXT((AD268*$T268/365*'TOX and EXPO INPUTS'!$E$33/'TOX and EXPO INPUTS'!$E$34),"0.00E+00"))</f>
        <v>#DIV/0!</v>
      </c>
      <c r="BI268" s="37" t="e">
        <f>VALUE(TEXT((AE268*$T268/365*'TOX and EXPO INPUTS'!$E$33/'TOX and EXPO INPUTS'!$E$34),"0.00E+00"))</f>
        <v>#DIV/0!</v>
      </c>
      <c r="BJ268" s="37" t="e">
        <f>VALUE(TEXT((AF268*$T268/365*'TOX and EXPO INPUTS'!$E$33/'TOX and EXPO INPUTS'!$E$34),"0.00E+00"))</f>
        <v>#DIV/0!</v>
      </c>
      <c r="BK268" s="42" t="e">
        <f>VALUE(TEXT((AD268*$U268/365*'TOX and EXPO INPUTS'!$E$33/'TOX and EXPO INPUTS'!$E$34),"0.00E+00"))</f>
        <v>#DIV/0!</v>
      </c>
      <c r="BL268" s="37" t="e">
        <f>VALUE(TEXT((AE268*$U268/365*'TOX and EXPO INPUTS'!$E$33/'TOX and EXPO INPUTS'!$E$34),"0.00E+00"))</f>
        <v>#DIV/0!</v>
      </c>
      <c r="BM268" s="37" t="e">
        <f>VALUE(TEXT((AF268*$U268/365*'TOX and EXPO INPUTS'!$E$33/'TOX and EXPO INPUTS'!$E$34),"0.00E+00"))</f>
        <v>#DIV/0!</v>
      </c>
      <c r="BN268" s="42" t="e">
        <f>VALUE(TEXT((AL268*$T268/365*'TOX and EXPO INPUTS'!$E$33/'TOX and EXPO INPUTS'!$E$34),"0.00E+00"))</f>
        <v>#DIV/0!</v>
      </c>
      <c r="BO268" s="37" t="e">
        <f>VALUE(TEXT((AM268*$T268/365*'TOX and EXPO INPUTS'!$E$33/'TOX and EXPO INPUTS'!$E$34),"0.00E+00"))</f>
        <v>#DIV/0!</v>
      </c>
      <c r="BP268" s="42" t="e">
        <f>VALUE(TEXT((AL268*$U268/365*'TOX and EXPO INPUTS'!$E$33/'TOX and EXPO INPUTS'!$E$34),"0.00E+00"))</f>
        <v>#DIV/0!</v>
      </c>
      <c r="BQ268" s="37" t="e">
        <f>VALUE(TEXT((AM268*$U268/365*'TOX and EXPO INPUTS'!$E$33/'TOX and EXPO INPUTS'!$E$34),"0.00E+00"))</f>
        <v>#DIV/0!</v>
      </c>
      <c r="BR268" s="42" t="e">
        <f>VALUE(TEXT((AP268*$T268/365*'TOX and EXPO INPUTS'!$E$33/'TOX and EXPO INPUTS'!$E$34),"0.00E+00"))</f>
        <v>#DIV/0!</v>
      </c>
      <c r="BS268" s="37" t="e">
        <f>VALUE(TEXT((AQ268*$T268/365*'TOX and EXPO INPUTS'!$E$33/'TOX and EXPO INPUTS'!$E$34),"0.00E+00"))</f>
        <v>#DIV/0!</v>
      </c>
      <c r="BT268" s="37" t="e">
        <f>VALUE(TEXT((AR268*$T268/365*'TOX and EXPO INPUTS'!$E$33/'TOX and EXPO INPUTS'!$E$34),"0.00E+00"))</f>
        <v>#DIV/0!</v>
      </c>
      <c r="BU268" s="37" t="e">
        <f>VALUE(TEXT((AS268*$T268/365*'TOX and EXPO INPUTS'!$E$33/'TOX and EXPO INPUTS'!$E$34),"0.00E+00"))</f>
        <v>#DIV/0!</v>
      </c>
      <c r="BV268" s="37" t="e">
        <f>VALUE(TEXT((AT268*$T268/365*'TOX and EXPO INPUTS'!$E$33/'TOX and EXPO INPUTS'!$E$34),"0.00E+00"))</f>
        <v>#DIV/0!</v>
      </c>
      <c r="BW268" s="37" t="e">
        <f>VALUE(TEXT((AU268*$T268/365*'TOX and EXPO INPUTS'!$E$33/'TOX and EXPO INPUTS'!$E$34),"0.00E+00"))</f>
        <v>#DIV/0!</v>
      </c>
      <c r="BX268" s="42" t="e">
        <f>VALUE(TEXT((AP268*$U268/365*'TOX and EXPO INPUTS'!$E$33/'TOX and EXPO INPUTS'!$E$34),"0.00E+00"))</f>
        <v>#DIV/0!</v>
      </c>
      <c r="BY268" s="37" t="e">
        <f>VALUE(TEXT((AQ268*$U268/365*'TOX and EXPO INPUTS'!$E$33/'TOX and EXPO INPUTS'!$E$34),"0.00E+00"))</f>
        <v>#DIV/0!</v>
      </c>
      <c r="BZ268" s="37" t="e">
        <f>VALUE(TEXT((AR268*$U268/365*'TOX and EXPO INPUTS'!$E$33/'TOX and EXPO INPUTS'!$E$34),"0.00E+00"))</f>
        <v>#DIV/0!</v>
      </c>
      <c r="CA268" s="37" t="e">
        <f>VALUE(TEXT((AS268*$U268/365*'TOX and EXPO INPUTS'!$E$33/'TOX and EXPO INPUTS'!$E$34),"0.00E+00"))</f>
        <v>#DIV/0!</v>
      </c>
      <c r="CB268" s="37" t="e">
        <f>VALUE(TEXT((AT268*$U268/365*'TOX and EXPO INPUTS'!$E$33/'TOX and EXPO INPUTS'!$E$34),"0.00E+00"))</f>
        <v>#DIV/0!</v>
      </c>
      <c r="CC268" s="37" t="e">
        <f>VALUE(TEXT((AU268*$U268/365*'TOX and EXPO INPUTS'!$E$33/'TOX and EXPO INPUTS'!$E$34),"0.00E+00"))</f>
        <v>#DIV/0!</v>
      </c>
      <c r="CD268" s="58" t="e">
        <f>VALUE(TEXT((BR268*'TOX and EXPO INPUTS'!$F$23),"0.00E+00"))</f>
        <v>#DIV/0!</v>
      </c>
      <c r="CE268" s="57" t="e">
        <f>VALUE(TEXT((BS268*'TOX and EXPO INPUTS'!$F$23),"0.00E+00"))</f>
        <v>#DIV/0!</v>
      </c>
      <c r="CF268" s="57" t="e">
        <f>VALUE(TEXT((BT268*'TOX and EXPO INPUTS'!$F$23),"0.00E+00"))</f>
        <v>#DIV/0!</v>
      </c>
      <c r="CG268" s="57" t="e">
        <f>VALUE(TEXT((BU268*'TOX and EXPO INPUTS'!$F$23),"0.00E+00"))</f>
        <v>#DIV/0!</v>
      </c>
      <c r="CH268" s="57" t="e">
        <f>VALUE(TEXT((BV268*'TOX and EXPO INPUTS'!$F$23),"0.00E+00"))</f>
        <v>#DIV/0!</v>
      </c>
      <c r="CI268" s="57" t="e">
        <f>VALUE(TEXT((BW268*'TOX and EXPO INPUTS'!$F$23),"0.00E+00"))</f>
        <v>#DIV/0!</v>
      </c>
      <c r="CJ268" s="58" t="e">
        <f>VALUE(TEXT((BX268*'TOX and EXPO INPUTS'!$F$23),"0.00E+00"))</f>
        <v>#DIV/0!</v>
      </c>
      <c r="CK268" s="57" t="e">
        <f>VALUE(TEXT((BY268*'TOX and EXPO INPUTS'!$F$23),"0.00E+00"))</f>
        <v>#DIV/0!</v>
      </c>
      <c r="CL268" s="57" t="e">
        <f>VALUE(TEXT((BZ268*'TOX and EXPO INPUTS'!$F$23),"0.00E+00"))</f>
        <v>#DIV/0!</v>
      </c>
      <c r="CM268" s="57" t="e">
        <f>VALUE(TEXT((CA268*'TOX and EXPO INPUTS'!$F$23),"0.00E+00"))</f>
        <v>#DIV/0!</v>
      </c>
      <c r="CN268" s="57" t="e">
        <f>VALUE(TEXT((CB268*'TOX and EXPO INPUTS'!$F$23),"0.00E+00"))</f>
        <v>#DIV/0!</v>
      </c>
      <c r="CO268" s="57" t="e">
        <f>VALUE(TEXT((CC268*'TOX and EXPO INPUTS'!$F$23),"0.00E+00"))</f>
        <v>#DIV/0!</v>
      </c>
      <c r="CP268" s="38" t="s">
        <v>106</v>
      </c>
      <c r="CQ268" s="34" t="s">
        <v>107</v>
      </c>
      <c r="CR268" s="34" t="s">
        <v>108</v>
      </c>
      <c r="CS268" s="39" t="s">
        <v>109</v>
      </c>
    </row>
    <row r="269" spans="1:97" ht="48" customHeight="1" x14ac:dyDescent="0.25">
      <c r="A269" s="34" t="s">
        <v>98</v>
      </c>
      <c r="B269" s="34" t="s">
        <v>99</v>
      </c>
      <c r="C269" s="34" t="s">
        <v>113</v>
      </c>
      <c r="D269" s="34" t="s">
        <v>111</v>
      </c>
      <c r="E269" s="39" t="s">
        <v>112</v>
      </c>
      <c r="F269" s="40" t="s">
        <v>143</v>
      </c>
      <c r="G269" s="43"/>
      <c r="H269" s="36" t="s">
        <v>104</v>
      </c>
      <c r="I269" s="67"/>
      <c r="J269" s="36" t="s">
        <v>105</v>
      </c>
      <c r="K269" s="100">
        <f>VLOOKUP(F269,'Amount Seed Planted_variables'!$A$3:$I$74,2,0)</f>
        <v>134400</v>
      </c>
      <c r="L269" s="100">
        <f>VLOOKUP(F269,'Amount Seed Planted_variables'!$A$3:$I$74,3,0)</f>
        <v>268800</v>
      </c>
      <c r="M269" s="36">
        <f t="shared" si="116"/>
        <v>0</v>
      </c>
      <c r="N269" s="35">
        <f t="shared" si="117"/>
        <v>0</v>
      </c>
      <c r="O269" s="101">
        <v>3000</v>
      </c>
      <c r="P269" s="93">
        <f>VLOOKUP(F269,'Amount Seed Planted_variables'!$A$3:$I$74,4,0)</f>
        <v>537600</v>
      </c>
      <c r="Q269" s="93">
        <f>VLOOKUP(F269,'Amount Seed Planted_variables'!$A$3:$I$74,7,0)</f>
        <v>80</v>
      </c>
      <c r="R269" s="93">
        <f>VLOOKUP(F269,'Amount Seed Planted_variables'!$A$3:$I$74,8,0)</f>
        <v>43008000</v>
      </c>
      <c r="S269" s="87">
        <f t="shared" si="113"/>
        <v>2.5</v>
      </c>
      <c r="T269" s="35">
        <v>10</v>
      </c>
      <c r="U269" s="35">
        <v>30</v>
      </c>
      <c r="V269" s="41">
        <v>138210600</v>
      </c>
      <c r="W269" s="35">
        <v>23262800</v>
      </c>
      <c r="X269" s="35">
        <v>21238200</v>
      </c>
      <c r="Y269" s="41">
        <v>106100</v>
      </c>
      <c r="Z269" s="35">
        <f t="shared" si="112"/>
        <v>10610</v>
      </c>
      <c r="AA269" s="42">
        <f t="shared" si="118"/>
        <v>0</v>
      </c>
      <c r="AB269" s="37">
        <f t="shared" si="119"/>
        <v>0</v>
      </c>
      <c r="AC269" s="37">
        <f t="shared" si="120"/>
        <v>0</v>
      </c>
      <c r="AD269" s="42" t="e">
        <f>VALUE(TEXT(((AA269*'TOX and EXPO INPUTS'!$F$13)/'TOX and EXPO INPUTS'!$E$27),"0.00E+00"))</f>
        <v>#DIV/0!</v>
      </c>
      <c r="AE269" s="37" t="e">
        <f>VALUE(TEXT(((AB269*'TOX and EXPO INPUTS'!$F$13)/'TOX and EXPO INPUTS'!$E$27),"0.00E+00"))</f>
        <v>#DIV/0!</v>
      </c>
      <c r="AF269" s="37" t="e">
        <f>VALUE(TEXT(((AC269*'TOX and EXPO INPUTS'!$F$13)/'TOX and EXPO INPUTS'!$E$27),"0.00E+00"))</f>
        <v>#DIV/0!</v>
      </c>
      <c r="AG269" s="42" t="e">
        <f>IF($E269="ST",VALUE(TEXT(('TOX and EXPO INPUTS'!$F$7/AD269),"0.0E+00")),IF($E269="IT",VALUE(TEXT(('TOX and EXPO INPUTS'!$F$10/AD269),"0.0E+00"))))</f>
        <v>#DIV/0!</v>
      </c>
      <c r="AH269" s="37" t="e">
        <f>IF($E269="ST",VALUE(TEXT(('TOX and EXPO INPUTS'!$F$7/AE269),"0.0E+00")),IF($E269="IT",VALUE(TEXT(('TOX and EXPO INPUTS'!$F$10/AE269),"0.0E+00"))))</f>
        <v>#DIV/0!</v>
      </c>
      <c r="AI269" s="37" t="e">
        <f>IF($E269="ST",VALUE(TEXT(('TOX and EXPO INPUTS'!$F$7/AF269),"0.0E+00")),IF($E269="IT",VALUE(TEXT(('TOX and EXPO INPUTS'!$F$10/AF269),"0.0E+00"))))</f>
        <v>#DIV/0!</v>
      </c>
      <c r="AJ269" s="42">
        <f t="shared" si="114"/>
        <v>0</v>
      </c>
      <c r="AK269" s="37">
        <f t="shared" si="115"/>
        <v>0</v>
      </c>
      <c r="AL269" s="42" t="e">
        <f>VALUE(TEXT(((AJ269*'TOX and EXPO INPUTS'!$F$21)/'TOX and EXPO INPUTS'!$E$29),"0.00E+00"))</f>
        <v>#DIV/0!</v>
      </c>
      <c r="AM269" s="37" t="e">
        <f>VALUE(TEXT(((AK269*'TOX and EXPO INPUTS'!$F$21)/'TOX and EXPO INPUTS'!$E$29),"0.00E+00"))</f>
        <v>#DIV/0!</v>
      </c>
      <c r="AN269" s="42" t="e">
        <f>IF($E269="ST",VALUE(TEXT(('TOX and EXPO INPUTS'!$F$15/AL269),"0.0E+00")),IF($E269="IT",VALUE(TEXT(('TOX and EXPO INPUTS'!$F$18/AL269),"0.0E+00"))))</f>
        <v>#DIV/0!</v>
      </c>
      <c r="AO269" s="37" t="e">
        <f>IF($E269="ST",VALUE(TEXT(('TOX and EXPO INPUTS'!$F$15/AM269),"0.0E+00")),IF($E269="IT",VALUE(TEXT(('TOX and EXPO INPUTS'!$F$18/AM269),"0.0E+00"))))</f>
        <v>#DIV/0!</v>
      </c>
      <c r="AP269" s="42" t="e">
        <f t="shared" si="100"/>
        <v>#DIV/0!</v>
      </c>
      <c r="AQ269" s="37" t="e">
        <f t="shared" si="101"/>
        <v>#DIV/0!</v>
      </c>
      <c r="AR269" s="37" t="e">
        <f t="shared" si="102"/>
        <v>#DIV/0!</v>
      </c>
      <c r="AS269" s="37" t="e">
        <f t="shared" si="103"/>
        <v>#DIV/0!</v>
      </c>
      <c r="AT269" s="37" t="e">
        <f t="shared" si="104"/>
        <v>#DIV/0!</v>
      </c>
      <c r="AU269" s="37" t="e">
        <f t="shared" si="105"/>
        <v>#DIV/0!</v>
      </c>
      <c r="AV269" s="42" t="e">
        <f t="shared" si="106"/>
        <v>#DIV/0!</v>
      </c>
      <c r="AW269" s="37" t="e">
        <f t="shared" si="107"/>
        <v>#DIV/0!</v>
      </c>
      <c r="AX269" s="37" t="e">
        <f t="shared" si="108"/>
        <v>#DIV/0!</v>
      </c>
      <c r="AY269" s="37" t="e">
        <f t="shared" si="109"/>
        <v>#DIV/0!</v>
      </c>
      <c r="AZ269" s="37" t="e">
        <f t="shared" si="110"/>
        <v>#DIV/0!</v>
      </c>
      <c r="BA269" s="37" t="e">
        <f t="shared" si="111"/>
        <v>#DIV/0!</v>
      </c>
      <c r="BB269" s="42" t="e">
        <f>IF($E269="ST",VALUE(TEXT((1/(('TOX and EXPO INPUTS'!$F$9/AG269)+('TOX and EXPO INPUTS'!$F$17/AN269))),"0.0E+00")),IF($E269="IT",VALUE(TEXT((1/(('TOX and EXPO INPUTS'!$F$12/AG269)+('TOX and EXPO INPUTS'!$F$20/AN269))),"0.0E+00"))))</f>
        <v>#DIV/0!</v>
      </c>
      <c r="BC269" s="37" t="e">
        <f>IF($E269="ST",VALUE(TEXT((1/(('TOX and EXPO INPUTS'!$F$9/AH269)+('TOX and EXPO INPUTS'!$F$17/AN269))),"0.0E+00")),IF($E269="IT",VALUE(TEXT((1/(('TOX and EXPO INPUTS'!$F$12/AH269)+('TOX and EXPO INPUTS'!$F$20/AN269))),"0.0E+00"))))</f>
        <v>#DIV/0!</v>
      </c>
      <c r="BD269" s="37" t="e">
        <f>IF($E269="ST",VALUE(TEXT((1/(('TOX and EXPO INPUTS'!$F$9/AI269)+('TOX and EXPO INPUTS'!$F$17/AN269))),"0.0E+00")),IF($E269="IT",VALUE(TEXT((1/(('TOX and EXPO INPUTS'!$F$12/AI269)+('TOX and EXPO INPUTS'!$F$20/AN269))),"0.0E+00"))))</f>
        <v>#DIV/0!</v>
      </c>
      <c r="BE269" s="37" t="e">
        <f>IF($E269="ST",VALUE(TEXT((1/(('TOX and EXPO INPUTS'!$F$9/AG269)+('TOX and EXPO INPUTS'!$F$17/AO269))),"0.0E+00")),IF($E269="IT",VALUE(TEXT((1/(('TOX and EXPO INPUTS'!$F$12/AG269)+('TOX and EXPO INPUTS'!$F$20/AO269))),"0.0E+00"))))</f>
        <v>#DIV/0!</v>
      </c>
      <c r="BF269" s="37" t="e">
        <f>IF($E269="ST",VALUE(TEXT((1/(('TOX and EXPO INPUTS'!$F$9/AH269)+('TOX and EXPO INPUTS'!$F$17/AO269))),"0.0E+00")),IF($E269="IT",VALUE(TEXT((1/(('TOX and EXPO INPUTS'!$F$12/AH269)+('TOX and EXPO INPUTS'!$F$20/AO269))),"0.0E+00"))))</f>
        <v>#DIV/0!</v>
      </c>
      <c r="BG269" s="37" t="e">
        <f>IF($E269="ST",VALUE(TEXT((1/(('TOX and EXPO INPUTS'!$F$9/AI269)+('TOX and EXPO INPUTS'!$F$17/AO269))),"0.0E+00")),IF($E269="IT",VALUE(TEXT((1/(('TOX and EXPO INPUTS'!$F$12/AI269)+('TOX and EXPO INPUTS'!$F$20/AO269))),"0.0E+00"))))</f>
        <v>#DIV/0!</v>
      </c>
      <c r="BH269" s="42" t="e">
        <f>VALUE(TEXT((AD269*$T269/365*'TOX and EXPO INPUTS'!$E$33/'TOX and EXPO INPUTS'!$E$34),"0.00E+00"))</f>
        <v>#DIV/0!</v>
      </c>
      <c r="BI269" s="37" t="e">
        <f>VALUE(TEXT((AE269*$T269/365*'TOX and EXPO INPUTS'!$E$33/'TOX and EXPO INPUTS'!$E$34),"0.00E+00"))</f>
        <v>#DIV/0!</v>
      </c>
      <c r="BJ269" s="37" t="e">
        <f>VALUE(TEXT((AF269*$T269/365*'TOX and EXPO INPUTS'!$E$33/'TOX and EXPO INPUTS'!$E$34),"0.00E+00"))</f>
        <v>#DIV/0!</v>
      </c>
      <c r="BK269" s="42" t="e">
        <f>VALUE(TEXT((AD269*$U269/365*'TOX and EXPO INPUTS'!$E$33/'TOX and EXPO INPUTS'!$E$34),"0.00E+00"))</f>
        <v>#DIV/0!</v>
      </c>
      <c r="BL269" s="37" t="e">
        <f>VALUE(TEXT((AE269*$U269/365*'TOX and EXPO INPUTS'!$E$33/'TOX and EXPO INPUTS'!$E$34),"0.00E+00"))</f>
        <v>#DIV/0!</v>
      </c>
      <c r="BM269" s="37" t="e">
        <f>VALUE(TEXT((AF269*$U269/365*'TOX and EXPO INPUTS'!$E$33/'TOX and EXPO INPUTS'!$E$34),"0.00E+00"))</f>
        <v>#DIV/0!</v>
      </c>
      <c r="BN269" s="42" t="e">
        <f>VALUE(TEXT((AL269*$T269/365*'TOX and EXPO INPUTS'!$E$33/'TOX and EXPO INPUTS'!$E$34),"0.00E+00"))</f>
        <v>#DIV/0!</v>
      </c>
      <c r="BO269" s="37" t="e">
        <f>VALUE(TEXT((AM269*$T269/365*'TOX and EXPO INPUTS'!$E$33/'TOX and EXPO INPUTS'!$E$34),"0.00E+00"))</f>
        <v>#DIV/0!</v>
      </c>
      <c r="BP269" s="42" t="e">
        <f>VALUE(TEXT((AL269*$U269/365*'TOX and EXPO INPUTS'!$E$33/'TOX and EXPO INPUTS'!$E$34),"0.00E+00"))</f>
        <v>#DIV/0!</v>
      </c>
      <c r="BQ269" s="37" t="e">
        <f>VALUE(TEXT((AM269*$U269/365*'TOX and EXPO INPUTS'!$E$33/'TOX and EXPO INPUTS'!$E$34),"0.00E+00"))</f>
        <v>#DIV/0!</v>
      </c>
      <c r="BR269" s="42" t="e">
        <f>VALUE(TEXT((AP269*$T269/365*'TOX and EXPO INPUTS'!$E$33/'TOX and EXPO INPUTS'!$E$34),"0.00E+00"))</f>
        <v>#DIV/0!</v>
      </c>
      <c r="BS269" s="37" t="e">
        <f>VALUE(TEXT((AQ269*$T269/365*'TOX and EXPO INPUTS'!$E$33/'TOX and EXPO INPUTS'!$E$34),"0.00E+00"))</f>
        <v>#DIV/0!</v>
      </c>
      <c r="BT269" s="37" t="e">
        <f>VALUE(TEXT((AR269*$T269/365*'TOX and EXPO INPUTS'!$E$33/'TOX and EXPO INPUTS'!$E$34),"0.00E+00"))</f>
        <v>#DIV/0!</v>
      </c>
      <c r="BU269" s="37" t="e">
        <f>VALUE(TEXT((AS269*$T269/365*'TOX and EXPO INPUTS'!$E$33/'TOX and EXPO INPUTS'!$E$34),"0.00E+00"))</f>
        <v>#DIV/0!</v>
      </c>
      <c r="BV269" s="37" t="e">
        <f>VALUE(TEXT((AT269*$T269/365*'TOX and EXPO INPUTS'!$E$33/'TOX and EXPO INPUTS'!$E$34),"0.00E+00"))</f>
        <v>#DIV/0!</v>
      </c>
      <c r="BW269" s="37" t="e">
        <f>VALUE(TEXT((AU269*$T269/365*'TOX and EXPO INPUTS'!$E$33/'TOX and EXPO INPUTS'!$E$34),"0.00E+00"))</f>
        <v>#DIV/0!</v>
      </c>
      <c r="BX269" s="42" t="e">
        <f>VALUE(TEXT((AP269*$U269/365*'TOX and EXPO INPUTS'!$E$33/'TOX and EXPO INPUTS'!$E$34),"0.00E+00"))</f>
        <v>#DIV/0!</v>
      </c>
      <c r="BY269" s="37" t="e">
        <f>VALUE(TEXT((AQ269*$U269/365*'TOX and EXPO INPUTS'!$E$33/'TOX and EXPO INPUTS'!$E$34),"0.00E+00"))</f>
        <v>#DIV/0!</v>
      </c>
      <c r="BZ269" s="37" t="e">
        <f>VALUE(TEXT((AR269*$U269/365*'TOX and EXPO INPUTS'!$E$33/'TOX and EXPO INPUTS'!$E$34),"0.00E+00"))</f>
        <v>#DIV/0!</v>
      </c>
      <c r="CA269" s="37" t="e">
        <f>VALUE(TEXT((AS269*$U269/365*'TOX and EXPO INPUTS'!$E$33/'TOX and EXPO INPUTS'!$E$34),"0.00E+00"))</f>
        <v>#DIV/0!</v>
      </c>
      <c r="CB269" s="37" t="e">
        <f>VALUE(TEXT((AT269*$U269/365*'TOX and EXPO INPUTS'!$E$33/'TOX and EXPO INPUTS'!$E$34),"0.00E+00"))</f>
        <v>#DIV/0!</v>
      </c>
      <c r="CC269" s="37" t="e">
        <f>VALUE(TEXT((AU269*$U269/365*'TOX and EXPO INPUTS'!$E$33/'TOX and EXPO INPUTS'!$E$34),"0.00E+00"))</f>
        <v>#DIV/0!</v>
      </c>
      <c r="CD269" s="58" t="e">
        <f>VALUE(TEXT((BR269*'TOX and EXPO INPUTS'!$F$23),"0.00E+00"))</f>
        <v>#DIV/0!</v>
      </c>
      <c r="CE269" s="57" t="e">
        <f>VALUE(TEXT((BS269*'TOX and EXPO INPUTS'!$F$23),"0.00E+00"))</f>
        <v>#DIV/0!</v>
      </c>
      <c r="CF269" s="57" t="e">
        <f>VALUE(TEXT((BT269*'TOX and EXPO INPUTS'!$F$23),"0.00E+00"))</f>
        <v>#DIV/0!</v>
      </c>
      <c r="CG269" s="57" t="e">
        <f>VALUE(TEXT((BU269*'TOX and EXPO INPUTS'!$F$23),"0.00E+00"))</f>
        <v>#DIV/0!</v>
      </c>
      <c r="CH269" s="57" t="e">
        <f>VALUE(TEXT((BV269*'TOX and EXPO INPUTS'!$F$23),"0.00E+00"))</f>
        <v>#DIV/0!</v>
      </c>
      <c r="CI269" s="57" t="e">
        <f>VALUE(TEXT((BW269*'TOX and EXPO INPUTS'!$F$23),"0.00E+00"))</f>
        <v>#DIV/0!</v>
      </c>
      <c r="CJ269" s="58" t="e">
        <f>VALUE(TEXT((BX269*'TOX and EXPO INPUTS'!$F$23),"0.00E+00"))</f>
        <v>#DIV/0!</v>
      </c>
      <c r="CK269" s="57" t="e">
        <f>VALUE(TEXT((BY269*'TOX and EXPO INPUTS'!$F$23),"0.00E+00"))</f>
        <v>#DIV/0!</v>
      </c>
      <c r="CL269" s="57" t="e">
        <f>VALUE(TEXT((BZ269*'TOX and EXPO INPUTS'!$F$23),"0.00E+00"))</f>
        <v>#DIV/0!</v>
      </c>
      <c r="CM269" s="57" t="e">
        <f>VALUE(TEXT((CA269*'TOX and EXPO INPUTS'!$F$23),"0.00E+00"))</f>
        <v>#DIV/0!</v>
      </c>
      <c r="CN269" s="57" t="e">
        <f>VALUE(TEXT((CB269*'TOX and EXPO INPUTS'!$F$23),"0.00E+00"))</f>
        <v>#DIV/0!</v>
      </c>
      <c r="CO269" s="57" t="e">
        <f>VALUE(TEXT((CC269*'TOX and EXPO INPUTS'!$F$23),"0.00E+00"))</f>
        <v>#DIV/0!</v>
      </c>
      <c r="CP269" s="38" t="s">
        <v>106</v>
      </c>
      <c r="CQ269" s="34" t="s">
        <v>107</v>
      </c>
      <c r="CR269" s="34" t="s">
        <v>108</v>
      </c>
      <c r="CS269" s="39" t="s">
        <v>109</v>
      </c>
    </row>
    <row r="270" spans="1:97" ht="48" customHeight="1" x14ac:dyDescent="0.25">
      <c r="A270" s="34" t="s">
        <v>98</v>
      </c>
      <c r="B270" s="34" t="s">
        <v>99</v>
      </c>
      <c r="C270" s="34" t="s">
        <v>113</v>
      </c>
      <c r="D270" s="34" t="s">
        <v>442</v>
      </c>
      <c r="E270" s="39" t="s">
        <v>112</v>
      </c>
      <c r="F270" s="40" t="s">
        <v>143</v>
      </c>
      <c r="G270" s="43"/>
      <c r="H270" s="36" t="s">
        <v>104</v>
      </c>
      <c r="I270" s="67"/>
      <c r="J270" s="36" t="s">
        <v>105</v>
      </c>
      <c r="K270" s="100">
        <f>VLOOKUP(F270,'Amount Seed Planted_variables'!$A$3:$I$74,2,0)</f>
        <v>134400</v>
      </c>
      <c r="L270" s="100">
        <f>VLOOKUP(F270,'Amount Seed Planted_variables'!$A$3:$I$74,3,0)</f>
        <v>268800</v>
      </c>
      <c r="M270" s="36">
        <f t="shared" si="116"/>
        <v>0</v>
      </c>
      <c r="N270" s="35">
        <f t="shared" si="117"/>
        <v>0</v>
      </c>
      <c r="O270" s="101">
        <v>3000</v>
      </c>
      <c r="P270" s="93">
        <f>VLOOKUP(F270,'Amount Seed Planted_variables'!$A$3:$I$74,4,0)</f>
        <v>537600</v>
      </c>
      <c r="Q270" s="93">
        <f>VLOOKUP(F270,'Amount Seed Planted_variables'!$A$3:$I$74,7,0)</f>
        <v>80</v>
      </c>
      <c r="R270" s="93">
        <f>VLOOKUP(F270,'Amount Seed Planted_variables'!$A$3:$I$74,8,0)</f>
        <v>43008000</v>
      </c>
      <c r="S270" s="87" t="str">
        <f t="shared" si="113"/>
        <v>NA</v>
      </c>
      <c r="T270" s="35">
        <v>10</v>
      </c>
      <c r="U270" s="35">
        <v>30</v>
      </c>
      <c r="V270" s="41">
        <v>3994</v>
      </c>
      <c r="W270" s="35">
        <v>797</v>
      </c>
      <c r="X270" s="35">
        <v>530</v>
      </c>
      <c r="Y270" s="41">
        <v>66</v>
      </c>
      <c r="Z270" s="35">
        <f t="shared" si="112"/>
        <v>6.6000000000000005</v>
      </c>
      <c r="AA270" s="42">
        <f t="shared" si="118"/>
        <v>0</v>
      </c>
      <c r="AB270" s="37">
        <f t="shared" si="119"/>
        <v>0</v>
      </c>
      <c r="AC270" s="37">
        <f t="shared" si="120"/>
        <v>0</v>
      </c>
      <c r="AD270" s="42" t="e">
        <f>VALUE(TEXT(((AA270*'TOX and EXPO INPUTS'!$F$13)/'TOX and EXPO INPUTS'!$E$27),"0.00E+00"))</f>
        <v>#DIV/0!</v>
      </c>
      <c r="AE270" s="37" t="e">
        <f>VALUE(TEXT(((AB270*'TOX and EXPO INPUTS'!$F$13)/'TOX and EXPO INPUTS'!$E$27),"0.00E+00"))</f>
        <v>#DIV/0!</v>
      </c>
      <c r="AF270" s="37" t="e">
        <f>VALUE(TEXT(((AC270*'TOX and EXPO INPUTS'!$F$13)/'TOX and EXPO INPUTS'!$E$27),"0.00E+00"))</f>
        <v>#DIV/0!</v>
      </c>
      <c r="AG270" s="42" t="e">
        <f>IF($E270="ST",VALUE(TEXT(('TOX and EXPO INPUTS'!$F$7/AD270),"0.0E+00")),IF($E270="IT",VALUE(TEXT(('TOX and EXPO INPUTS'!$F$10/AD270),"0.0E+00"))))</f>
        <v>#DIV/0!</v>
      </c>
      <c r="AH270" s="37" t="e">
        <f>IF($E270="ST",VALUE(TEXT(('TOX and EXPO INPUTS'!$F$7/AE270),"0.0E+00")),IF($E270="IT",VALUE(TEXT(('TOX and EXPO INPUTS'!$F$10/AE270),"0.0E+00"))))</f>
        <v>#DIV/0!</v>
      </c>
      <c r="AI270" s="37" t="e">
        <f>IF($E270="ST",VALUE(TEXT(('TOX and EXPO INPUTS'!$F$7/AF270),"0.0E+00")),IF($E270="IT",VALUE(TEXT(('TOX and EXPO INPUTS'!$F$10/AF270),"0.0E+00"))))</f>
        <v>#DIV/0!</v>
      </c>
      <c r="AJ270" s="42">
        <f t="shared" si="114"/>
        <v>0</v>
      </c>
      <c r="AK270" s="37">
        <f t="shared" si="115"/>
        <v>0</v>
      </c>
      <c r="AL270" s="42" t="e">
        <f>VALUE(TEXT(((AJ270*'TOX and EXPO INPUTS'!$F$21)/'TOX and EXPO INPUTS'!$E$29),"0.00E+00"))</f>
        <v>#DIV/0!</v>
      </c>
      <c r="AM270" s="37" t="e">
        <f>VALUE(TEXT(((AK270*'TOX and EXPO INPUTS'!$F$21)/'TOX and EXPO INPUTS'!$E$29),"0.00E+00"))</f>
        <v>#DIV/0!</v>
      </c>
      <c r="AN270" s="42" t="e">
        <f>IF($E270="ST",VALUE(TEXT(('TOX and EXPO INPUTS'!$F$15/AL270),"0.0E+00")),IF($E270="IT",VALUE(TEXT(('TOX and EXPO INPUTS'!$F$18/AL270),"0.0E+00"))))</f>
        <v>#DIV/0!</v>
      </c>
      <c r="AO270" s="37" t="e">
        <f>IF($E270="ST",VALUE(TEXT(('TOX and EXPO INPUTS'!$F$15/AM270),"0.0E+00")),IF($E270="IT",VALUE(TEXT(('TOX and EXPO INPUTS'!$F$18/AM270),"0.0E+00"))))</f>
        <v>#DIV/0!</v>
      </c>
      <c r="AP270" s="42" t="e">
        <f t="shared" si="100"/>
        <v>#DIV/0!</v>
      </c>
      <c r="AQ270" s="37" t="e">
        <f t="shared" si="101"/>
        <v>#DIV/0!</v>
      </c>
      <c r="AR270" s="37" t="e">
        <f t="shared" si="102"/>
        <v>#DIV/0!</v>
      </c>
      <c r="AS270" s="37" t="e">
        <f t="shared" si="103"/>
        <v>#DIV/0!</v>
      </c>
      <c r="AT270" s="37" t="e">
        <f t="shared" si="104"/>
        <v>#DIV/0!</v>
      </c>
      <c r="AU270" s="37" t="e">
        <f t="shared" si="105"/>
        <v>#DIV/0!</v>
      </c>
      <c r="AV270" s="42" t="e">
        <f t="shared" si="106"/>
        <v>#DIV/0!</v>
      </c>
      <c r="AW270" s="37" t="e">
        <f t="shared" si="107"/>
        <v>#DIV/0!</v>
      </c>
      <c r="AX270" s="37" t="e">
        <f t="shared" si="108"/>
        <v>#DIV/0!</v>
      </c>
      <c r="AY270" s="37" t="e">
        <f t="shared" si="109"/>
        <v>#DIV/0!</v>
      </c>
      <c r="AZ270" s="37" t="e">
        <f t="shared" si="110"/>
        <v>#DIV/0!</v>
      </c>
      <c r="BA270" s="37" t="e">
        <f t="shared" si="111"/>
        <v>#DIV/0!</v>
      </c>
      <c r="BB270" s="42" t="e">
        <f>IF($E270="ST",VALUE(TEXT((1/(('TOX and EXPO INPUTS'!$F$9/AG270)+('TOX and EXPO INPUTS'!$F$17/AN270))),"0.0E+00")),IF($E270="IT",VALUE(TEXT((1/(('TOX and EXPO INPUTS'!$F$12/AG270)+('TOX and EXPO INPUTS'!$F$20/AN270))),"0.0E+00"))))</f>
        <v>#DIV/0!</v>
      </c>
      <c r="BC270" s="37" t="e">
        <f>IF($E270="ST",VALUE(TEXT((1/(('TOX and EXPO INPUTS'!$F$9/AH270)+('TOX and EXPO INPUTS'!$F$17/AN270))),"0.0E+00")),IF($E270="IT",VALUE(TEXT((1/(('TOX and EXPO INPUTS'!$F$12/AH270)+('TOX and EXPO INPUTS'!$F$20/AN270))),"0.0E+00"))))</f>
        <v>#DIV/0!</v>
      </c>
      <c r="BD270" s="37" t="e">
        <f>IF($E270="ST",VALUE(TEXT((1/(('TOX and EXPO INPUTS'!$F$9/AI270)+('TOX and EXPO INPUTS'!$F$17/AN270))),"0.0E+00")),IF($E270="IT",VALUE(TEXT((1/(('TOX and EXPO INPUTS'!$F$12/AI270)+('TOX and EXPO INPUTS'!$F$20/AN270))),"0.0E+00"))))</f>
        <v>#DIV/0!</v>
      </c>
      <c r="BE270" s="37" t="e">
        <f>IF($E270="ST",VALUE(TEXT((1/(('TOX and EXPO INPUTS'!$F$9/AG270)+('TOX and EXPO INPUTS'!$F$17/AO270))),"0.0E+00")),IF($E270="IT",VALUE(TEXT((1/(('TOX and EXPO INPUTS'!$F$12/AG270)+('TOX and EXPO INPUTS'!$F$20/AO270))),"0.0E+00"))))</f>
        <v>#DIV/0!</v>
      </c>
      <c r="BF270" s="37" t="e">
        <f>IF($E270="ST",VALUE(TEXT((1/(('TOX and EXPO INPUTS'!$F$9/AH270)+('TOX and EXPO INPUTS'!$F$17/AO270))),"0.0E+00")),IF($E270="IT",VALUE(TEXT((1/(('TOX and EXPO INPUTS'!$F$12/AH270)+('TOX and EXPO INPUTS'!$F$20/AO270))),"0.0E+00"))))</f>
        <v>#DIV/0!</v>
      </c>
      <c r="BG270" s="37" t="e">
        <f>IF($E270="ST",VALUE(TEXT((1/(('TOX and EXPO INPUTS'!$F$9/AI270)+('TOX and EXPO INPUTS'!$F$17/AO270))),"0.0E+00")),IF($E270="IT",VALUE(TEXT((1/(('TOX and EXPO INPUTS'!$F$12/AI270)+('TOX and EXPO INPUTS'!$F$20/AO270))),"0.0E+00"))))</f>
        <v>#DIV/0!</v>
      </c>
      <c r="BH270" s="42" t="e">
        <f>VALUE(TEXT((AD270*$T270/365*'TOX and EXPO INPUTS'!$E$33/'TOX and EXPO INPUTS'!$E$34),"0.00E+00"))</f>
        <v>#DIV/0!</v>
      </c>
      <c r="BI270" s="37" t="e">
        <f>VALUE(TEXT((AE270*$T270/365*'TOX and EXPO INPUTS'!$E$33/'TOX and EXPO INPUTS'!$E$34),"0.00E+00"))</f>
        <v>#DIV/0!</v>
      </c>
      <c r="BJ270" s="37" t="e">
        <f>VALUE(TEXT((AF270*$T270/365*'TOX and EXPO INPUTS'!$E$33/'TOX and EXPO INPUTS'!$E$34),"0.00E+00"))</f>
        <v>#DIV/0!</v>
      </c>
      <c r="BK270" s="42" t="e">
        <f>VALUE(TEXT((AD270*$U270/365*'TOX and EXPO INPUTS'!$E$33/'TOX and EXPO INPUTS'!$E$34),"0.00E+00"))</f>
        <v>#DIV/0!</v>
      </c>
      <c r="BL270" s="37" t="e">
        <f>VALUE(TEXT((AE270*$U270/365*'TOX and EXPO INPUTS'!$E$33/'TOX and EXPO INPUTS'!$E$34),"0.00E+00"))</f>
        <v>#DIV/0!</v>
      </c>
      <c r="BM270" s="37" t="e">
        <f>VALUE(TEXT((AF270*$U270/365*'TOX and EXPO INPUTS'!$E$33/'TOX and EXPO INPUTS'!$E$34),"0.00E+00"))</f>
        <v>#DIV/0!</v>
      </c>
      <c r="BN270" s="42" t="e">
        <f>VALUE(TEXT((AL270*$T270/365*'TOX and EXPO INPUTS'!$E$33/'TOX and EXPO INPUTS'!$E$34),"0.00E+00"))</f>
        <v>#DIV/0!</v>
      </c>
      <c r="BO270" s="37" t="e">
        <f>VALUE(TEXT((AM270*$T270/365*'TOX and EXPO INPUTS'!$E$33/'TOX and EXPO INPUTS'!$E$34),"0.00E+00"))</f>
        <v>#DIV/0!</v>
      </c>
      <c r="BP270" s="42" t="e">
        <f>VALUE(TEXT((AL270*$U270/365*'TOX and EXPO INPUTS'!$E$33/'TOX and EXPO INPUTS'!$E$34),"0.00E+00"))</f>
        <v>#DIV/0!</v>
      </c>
      <c r="BQ270" s="37" t="e">
        <f>VALUE(TEXT((AM270*$U270/365*'TOX and EXPO INPUTS'!$E$33/'TOX and EXPO INPUTS'!$E$34),"0.00E+00"))</f>
        <v>#DIV/0!</v>
      </c>
      <c r="BR270" s="42" t="e">
        <f>VALUE(TEXT((AP270*$T270/365*'TOX and EXPO INPUTS'!$E$33/'TOX and EXPO INPUTS'!$E$34),"0.00E+00"))</f>
        <v>#DIV/0!</v>
      </c>
      <c r="BS270" s="37" t="e">
        <f>VALUE(TEXT((AQ270*$T270/365*'TOX and EXPO INPUTS'!$E$33/'TOX and EXPO INPUTS'!$E$34),"0.00E+00"))</f>
        <v>#DIV/0!</v>
      </c>
      <c r="BT270" s="37" t="e">
        <f>VALUE(TEXT((AR270*$T270/365*'TOX and EXPO INPUTS'!$E$33/'TOX and EXPO INPUTS'!$E$34),"0.00E+00"))</f>
        <v>#DIV/0!</v>
      </c>
      <c r="BU270" s="37" t="e">
        <f>VALUE(TEXT((AS270*$T270/365*'TOX and EXPO INPUTS'!$E$33/'TOX and EXPO INPUTS'!$E$34),"0.00E+00"))</f>
        <v>#DIV/0!</v>
      </c>
      <c r="BV270" s="37" t="e">
        <f>VALUE(TEXT((AT270*$T270/365*'TOX and EXPO INPUTS'!$E$33/'TOX and EXPO INPUTS'!$E$34),"0.00E+00"))</f>
        <v>#DIV/0!</v>
      </c>
      <c r="BW270" s="37" t="e">
        <f>VALUE(TEXT((AU270*$T270/365*'TOX and EXPO INPUTS'!$E$33/'TOX and EXPO INPUTS'!$E$34),"0.00E+00"))</f>
        <v>#DIV/0!</v>
      </c>
      <c r="BX270" s="42" t="e">
        <f>VALUE(TEXT((AP270*$U270/365*'TOX and EXPO INPUTS'!$E$33/'TOX and EXPO INPUTS'!$E$34),"0.00E+00"))</f>
        <v>#DIV/0!</v>
      </c>
      <c r="BY270" s="37" t="e">
        <f>VALUE(TEXT((AQ270*$U270/365*'TOX and EXPO INPUTS'!$E$33/'TOX and EXPO INPUTS'!$E$34),"0.00E+00"))</f>
        <v>#DIV/0!</v>
      </c>
      <c r="BZ270" s="37" t="e">
        <f>VALUE(TEXT((AR270*$U270/365*'TOX and EXPO INPUTS'!$E$33/'TOX and EXPO INPUTS'!$E$34),"0.00E+00"))</f>
        <v>#DIV/0!</v>
      </c>
      <c r="CA270" s="37" t="e">
        <f>VALUE(TEXT((AS270*$U270/365*'TOX and EXPO INPUTS'!$E$33/'TOX and EXPO INPUTS'!$E$34),"0.00E+00"))</f>
        <v>#DIV/0!</v>
      </c>
      <c r="CB270" s="37" t="e">
        <f>VALUE(TEXT((AT270*$U270/365*'TOX and EXPO INPUTS'!$E$33/'TOX and EXPO INPUTS'!$E$34),"0.00E+00"))</f>
        <v>#DIV/0!</v>
      </c>
      <c r="CC270" s="37" t="e">
        <f>VALUE(TEXT((AU270*$U270/365*'TOX and EXPO INPUTS'!$E$33/'TOX and EXPO INPUTS'!$E$34),"0.00E+00"))</f>
        <v>#DIV/0!</v>
      </c>
      <c r="CD270" s="58" t="e">
        <f>VALUE(TEXT((BR270*'TOX and EXPO INPUTS'!$F$23),"0.00E+00"))</f>
        <v>#DIV/0!</v>
      </c>
      <c r="CE270" s="57" t="e">
        <f>VALUE(TEXT((BS270*'TOX and EXPO INPUTS'!$F$23),"0.00E+00"))</f>
        <v>#DIV/0!</v>
      </c>
      <c r="CF270" s="57" t="e">
        <f>VALUE(TEXT((BT270*'TOX and EXPO INPUTS'!$F$23),"0.00E+00"))</f>
        <v>#DIV/0!</v>
      </c>
      <c r="CG270" s="57" t="e">
        <f>VALUE(TEXT((BU270*'TOX and EXPO INPUTS'!$F$23),"0.00E+00"))</f>
        <v>#DIV/0!</v>
      </c>
      <c r="CH270" s="57" t="e">
        <f>VALUE(TEXT((BV270*'TOX and EXPO INPUTS'!$F$23),"0.00E+00"))</f>
        <v>#DIV/0!</v>
      </c>
      <c r="CI270" s="57" t="e">
        <f>VALUE(TEXT((BW270*'TOX and EXPO INPUTS'!$F$23),"0.00E+00"))</f>
        <v>#DIV/0!</v>
      </c>
      <c r="CJ270" s="58" t="e">
        <f>VALUE(TEXT((BX270*'TOX and EXPO INPUTS'!$F$23),"0.00E+00"))</f>
        <v>#DIV/0!</v>
      </c>
      <c r="CK270" s="57" t="e">
        <f>VALUE(TEXT((BY270*'TOX and EXPO INPUTS'!$F$23),"0.00E+00"))</f>
        <v>#DIV/0!</v>
      </c>
      <c r="CL270" s="57" t="e">
        <f>VALUE(TEXT((BZ270*'TOX and EXPO INPUTS'!$F$23),"0.00E+00"))</f>
        <v>#DIV/0!</v>
      </c>
      <c r="CM270" s="57" t="e">
        <f>VALUE(TEXT((CA270*'TOX and EXPO INPUTS'!$F$23),"0.00E+00"))</f>
        <v>#DIV/0!</v>
      </c>
      <c r="CN270" s="57" t="e">
        <f>VALUE(TEXT((CB270*'TOX and EXPO INPUTS'!$F$23),"0.00E+00"))</f>
        <v>#DIV/0!</v>
      </c>
      <c r="CO270" s="57" t="e">
        <f>VALUE(TEXT((CC270*'TOX and EXPO INPUTS'!$F$23),"0.00E+00"))</f>
        <v>#DIV/0!</v>
      </c>
      <c r="CP270" s="38" t="s">
        <v>106</v>
      </c>
      <c r="CQ270" s="34" t="s">
        <v>107</v>
      </c>
      <c r="CR270" s="34" t="s">
        <v>108</v>
      </c>
      <c r="CS270" s="39" t="s">
        <v>109</v>
      </c>
    </row>
    <row r="271" spans="1:97" ht="48" customHeight="1" x14ac:dyDescent="0.25">
      <c r="A271" s="34" t="s">
        <v>98</v>
      </c>
      <c r="B271" s="34" t="s">
        <v>99</v>
      </c>
      <c r="C271" s="34" t="s">
        <v>115</v>
      </c>
      <c r="D271" s="34" t="s">
        <v>101</v>
      </c>
      <c r="E271" s="39" t="s">
        <v>102</v>
      </c>
      <c r="F271" s="40" t="s">
        <v>143</v>
      </c>
      <c r="G271" s="43"/>
      <c r="H271" s="36" t="s">
        <v>104</v>
      </c>
      <c r="I271" s="67"/>
      <c r="J271" s="36" t="s">
        <v>105</v>
      </c>
      <c r="K271" s="100">
        <f>VLOOKUP(F271,'Amount Seed Planted_variables'!$A$3:$I$74,2,0)</f>
        <v>134400</v>
      </c>
      <c r="L271" s="100">
        <f>VLOOKUP(F271,'Amount Seed Planted_variables'!$A$3:$I$74,3,0)</f>
        <v>268800</v>
      </c>
      <c r="M271" s="36">
        <f t="shared" si="116"/>
        <v>0</v>
      </c>
      <c r="N271" s="35">
        <f t="shared" si="117"/>
        <v>0</v>
      </c>
      <c r="O271" s="101">
        <v>225</v>
      </c>
      <c r="P271" s="93">
        <f>VLOOKUP(F271,'Amount Seed Planted_variables'!$A$3:$I$74,4,0)</f>
        <v>537600</v>
      </c>
      <c r="Q271" s="93">
        <f>VLOOKUP(F271,'Amount Seed Planted_variables'!$A$3:$I$74,7,0)</f>
        <v>80</v>
      </c>
      <c r="R271" s="93">
        <f>VLOOKUP(F271,'Amount Seed Planted_variables'!$A$3:$I$74,8,0)</f>
        <v>43008000</v>
      </c>
      <c r="S271" s="87" t="str">
        <f t="shared" si="113"/>
        <v>NA</v>
      </c>
      <c r="T271" s="35">
        <v>10</v>
      </c>
      <c r="U271" s="35">
        <v>30</v>
      </c>
      <c r="V271" s="41">
        <v>349</v>
      </c>
      <c r="W271" s="35">
        <v>51.2</v>
      </c>
      <c r="X271" s="35">
        <v>42.2</v>
      </c>
      <c r="Y271" s="41">
        <v>1.2</v>
      </c>
      <c r="Z271" s="35">
        <f t="shared" si="112"/>
        <v>0.12</v>
      </c>
      <c r="AA271" s="42">
        <f t="shared" si="118"/>
        <v>0</v>
      </c>
      <c r="AB271" s="37">
        <f t="shared" si="119"/>
        <v>0</v>
      </c>
      <c r="AC271" s="37">
        <f t="shared" si="120"/>
        <v>0</v>
      </c>
      <c r="AD271" s="42" t="e">
        <f>VALUE(TEXT(((AA271*'TOX and EXPO INPUTS'!$F$13)/'TOX and EXPO INPUTS'!$E$27),"0.00E+00"))</f>
        <v>#DIV/0!</v>
      </c>
      <c r="AE271" s="37" t="e">
        <f>VALUE(TEXT(((AB271*'TOX and EXPO INPUTS'!$F$13)/'TOX and EXPO INPUTS'!$E$27),"0.00E+00"))</f>
        <v>#DIV/0!</v>
      </c>
      <c r="AF271" s="37" t="e">
        <f>VALUE(TEXT(((AC271*'TOX and EXPO INPUTS'!$F$13)/'TOX and EXPO INPUTS'!$E$27),"0.00E+00"))</f>
        <v>#DIV/0!</v>
      </c>
      <c r="AG271" s="42" t="e">
        <f>IF($E271="ST",VALUE(TEXT(('TOX and EXPO INPUTS'!$F$7/AD271),"0.0E+00")),IF($E271="IT",VALUE(TEXT(('TOX and EXPO INPUTS'!$F$10/AD271),"0.0E+00"))))</f>
        <v>#DIV/0!</v>
      </c>
      <c r="AH271" s="37" t="e">
        <f>IF($E271="ST",VALUE(TEXT(('TOX and EXPO INPUTS'!$F$7/AE271),"0.0E+00")),IF($E271="IT",VALUE(TEXT(('TOX and EXPO INPUTS'!$F$10/AE271),"0.0E+00"))))</f>
        <v>#DIV/0!</v>
      </c>
      <c r="AI271" s="37" t="e">
        <f>IF($E271="ST",VALUE(TEXT(('TOX and EXPO INPUTS'!$F$7/AF271),"0.0E+00")),IF($E271="IT",VALUE(TEXT(('TOX and EXPO INPUTS'!$F$10/AF271),"0.0E+00"))))</f>
        <v>#DIV/0!</v>
      </c>
      <c r="AJ271" s="42">
        <f t="shared" si="114"/>
        <v>0</v>
      </c>
      <c r="AK271" s="37">
        <f t="shared" si="115"/>
        <v>0</v>
      </c>
      <c r="AL271" s="42" t="e">
        <f>VALUE(TEXT(((AJ271*'TOX and EXPO INPUTS'!$F$21)/'TOX and EXPO INPUTS'!$E$29),"0.00E+00"))</f>
        <v>#DIV/0!</v>
      </c>
      <c r="AM271" s="37" t="e">
        <f>VALUE(TEXT(((AK271*'TOX and EXPO INPUTS'!$F$21)/'TOX and EXPO INPUTS'!$E$29),"0.00E+00"))</f>
        <v>#DIV/0!</v>
      </c>
      <c r="AN271" s="42" t="e">
        <f>IF($E271="ST",VALUE(TEXT(('TOX and EXPO INPUTS'!$F$15/AL271),"0.0E+00")),IF($E271="IT",VALUE(TEXT(('TOX and EXPO INPUTS'!$F$18/AL271),"0.0E+00"))))</f>
        <v>#DIV/0!</v>
      </c>
      <c r="AO271" s="37" t="e">
        <f>IF($E271="ST",VALUE(TEXT(('TOX and EXPO INPUTS'!$F$15/AM271),"0.0E+00")),IF($E271="IT",VALUE(TEXT(('TOX and EXPO INPUTS'!$F$18/AM271),"0.0E+00"))))</f>
        <v>#DIV/0!</v>
      </c>
      <c r="AP271" s="42" t="e">
        <f t="shared" si="100"/>
        <v>#DIV/0!</v>
      </c>
      <c r="AQ271" s="37" t="e">
        <f t="shared" si="101"/>
        <v>#DIV/0!</v>
      </c>
      <c r="AR271" s="37" t="e">
        <f t="shared" si="102"/>
        <v>#DIV/0!</v>
      </c>
      <c r="AS271" s="37" t="e">
        <f t="shared" si="103"/>
        <v>#DIV/0!</v>
      </c>
      <c r="AT271" s="37" t="e">
        <f t="shared" si="104"/>
        <v>#DIV/0!</v>
      </c>
      <c r="AU271" s="37" t="e">
        <f t="shared" si="105"/>
        <v>#DIV/0!</v>
      </c>
      <c r="AV271" s="42" t="e">
        <f t="shared" si="106"/>
        <v>#DIV/0!</v>
      </c>
      <c r="AW271" s="37" t="e">
        <f t="shared" si="107"/>
        <v>#DIV/0!</v>
      </c>
      <c r="AX271" s="37" t="e">
        <f t="shared" si="108"/>
        <v>#DIV/0!</v>
      </c>
      <c r="AY271" s="37" t="e">
        <f t="shared" si="109"/>
        <v>#DIV/0!</v>
      </c>
      <c r="AZ271" s="37" t="e">
        <f t="shared" si="110"/>
        <v>#DIV/0!</v>
      </c>
      <c r="BA271" s="37" t="e">
        <f t="shared" si="111"/>
        <v>#DIV/0!</v>
      </c>
      <c r="BB271" s="42" t="e">
        <f>IF($E271="ST",VALUE(TEXT((1/(('TOX and EXPO INPUTS'!$F$9/AG271)+('TOX and EXPO INPUTS'!$F$17/AN271))),"0.0E+00")),IF($E271="IT",VALUE(TEXT((1/(('TOX and EXPO INPUTS'!$F$12/AG271)+('TOX and EXPO INPUTS'!$F$20/AN271))),"0.0E+00"))))</f>
        <v>#DIV/0!</v>
      </c>
      <c r="BC271" s="37" t="e">
        <f>IF($E271="ST",VALUE(TEXT((1/(('TOX and EXPO INPUTS'!$F$9/AH271)+('TOX and EXPO INPUTS'!$F$17/AN271))),"0.0E+00")),IF($E271="IT",VALUE(TEXT((1/(('TOX and EXPO INPUTS'!$F$12/AH271)+('TOX and EXPO INPUTS'!$F$20/AN271))),"0.0E+00"))))</f>
        <v>#DIV/0!</v>
      </c>
      <c r="BD271" s="37" t="e">
        <f>IF($E271="ST",VALUE(TEXT((1/(('TOX and EXPO INPUTS'!$F$9/AI271)+('TOX and EXPO INPUTS'!$F$17/AN271))),"0.0E+00")),IF($E271="IT",VALUE(TEXT((1/(('TOX and EXPO INPUTS'!$F$12/AI271)+('TOX and EXPO INPUTS'!$F$20/AN271))),"0.0E+00"))))</f>
        <v>#DIV/0!</v>
      </c>
      <c r="BE271" s="37" t="e">
        <f>IF($E271="ST",VALUE(TEXT((1/(('TOX and EXPO INPUTS'!$F$9/AG271)+('TOX and EXPO INPUTS'!$F$17/AO271))),"0.0E+00")),IF($E271="IT",VALUE(TEXT((1/(('TOX and EXPO INPUTS'!$F$12/AG271)+('TOX and EXPO INPUTS'!$F$20/AO271))),"0.0E+00"))))</f>
        <v>#DIV/0!</v>
      </c>
      <c r="BF271" s="37" t="e">
        <f>IF($E271="ST",VALUE(TEXT((1/(('TOX and EXPO INPUTS'!$F$9/AH271)+('TOX and EXPO INPUTS'!$F$17/AO271))),"0.0E+00")),IF($E271="IT",VALUE(TEXT((1/(('TOX and EXPO INPUTS'!$F$12/AH271)+('TOX and EXPO INPUTS'!$F$20/AO271))),"0.0E+00"))))</f>
        <v>#DIV/0!</v>
      </c>
      <c r="BG271" s="37" t="e">
        <f>IF($E271="ST",VALUE(TEXT((1/(('TOX and EXPO INPUTS'!$F$9/AI271)+('TOX and EXPO INPUTS'!$F$17/AO271))),"0.0E+00")),IF($E271="IT",VALUE(TEXT((1/(('TOX and EXPO INPUTS'!$F$12/AI271)+('TOX and EXPO INPUTS'!$F$20/AO271))),"0.0E+00"))))</f>
        <v>#DIV/0!</v>
      </c>
      <c r="BH271" s="42" t="e">
        <f>VALUE(TEXT((AD271*$T271/365*'TOX and EXPO INPUTS'!$E$33/'TOX and EXPO INPUTS'!$E$34),"0.00E+00"))</f>
        <v>#DIV/0!</v>
      </c>
      <c r="BI271" s="37" t="e">
        <f>VALUE(TEXT((AE271*$T271/365*'TOX and EXPO INPUTS'!$E$33/'TOX and EXPO INPUTS'!$E$34),"0.00E+00"))</f>
        <v>#DIV/0!</v>
      </c>
      <c r="BJ271" s="37" t="e">
        <f>VALUE(TEXT((AF271*$T271/365*'TOX and EXPO INPUTS'!$E$33/'TOX and EXPO INPUTS'!$E$34),"0.00E+00"))</f>
        <v>#DIV/0!</v>
      </c>
      <c r="BK271" s="42" t="e">
        <f>VALUE(TEXT((AD271*$U271/365*'TOX and EXPO INPUTS'!$E$33/'TOX and EXPO INPUTS'!$E$34),"0.00E+00"))</f>
        <v>#DIV/0!</v>
      </c>
      <c r="BL271" s="37" t="e">
        <f>VALUE(TEXT((AE271*$U271/365*'TOX and EXPO INPUTS'!$E$33/'TOX and EXPO INPUTS'!$E$34),"0.00E+00"))</f>
        <v>#DIV/0!</v>
      </c>
      <c r="BM271" s="37" t="e">
        <f>VALUE(TEXT((AF271*$U271/365*'TOX and EXPO INPUTS'!$E$33/'TOX and EXPO INPUTS'!$E$34),"0.00E+00"))</f>
        <v>#DIV/0!</v>
      </c>
      <c r="BN271" s="42" t="e">
        <f>VALUE(TEXT((AL271*$T271/365*'TOX and EXPO INPUTS'!$E$33/'TOX and EXPO INPUTS'!$E$34),"0.00E+00"))</f>
        <v>#DIV/0!</v>
      </c>
      <c r="BO271" s="37" t="e">
        <f>VALUE(TEXT((AM271*$T271/365*'TOX and EXPO INPUTS'!$E$33/'TOX and EXPO INPUTS'!$E$34),"0.00E+00"))</f>
        <v>#DIV/0!</v>
      </c>
      <c r="BP271" s="42" t="e">
        <f>VALUE(TEXT((AL271*$U271/365*'TOX and EXPO INPUTS'!$E$33/'TOX and EXPO INPUTS'!$E$34),"0.00E+00"))</f>
        <v>#DIV/0!</v>
      </c>
      <c r="BQ271" s="37" t="e">
        <f>VALUE(TEXT((AM271*$U271/365*'TOX and EXPO INPUTS'!$E$33/'TOX and EXPO INPUTS'!$E$34),"0.00E+00"))</f>
        <v>#DIV/0!</v>
      </c>
      <c r="BR271" s="42" t="e">
        <f>VALUE(TEXT((AP271*$T271/365*'TOX and EXPO INPUTS'!$E$33/'TOX and EXPO INPUTS'!$E$34),"0.00E+00"))</f>
        <v>#DIV/0!</v>
      </c>
      <c r="BS271" s="37" t="e">
        <f>VALUE(TEXT((AQ271*$T271/365*'TOX and EXPO INPUTS'!$E$33/'TOX and EXPO INPUTS'!$E$34),"0.00E+00"))</f>
        <v>#DIV/0!</v>
      </c>
      <c r="BT271" s="37" t="e">
        <f>VALUE(TEXT((AR271*$T271/365*'TOX and EXPO INPUTS'!$E$33/'TOX and EXPO INPUTS'!$E$34),"0.00E+00"))</f>
        <v>#DIV/0!</v>
      </c>
      <c r="BU271" s="37" t="e">
        <f>VALUE(TEXT((AS271*$T271/365*'TOX and EXPO INPUTS'!$E$33/'TOX and EXPO INPUTS'!$E$34),"0.00E+00"))</f>
        <v>#DIV/0!</v>
      </c>
      <c r="BV271" s="37" t="e">
        <f>VALUE(TEXT((AT271*$T271/365*'TOX and EXPO INPUTS'!$E$33/'TOX and EXPO INPUTS'!$E$34),"0.00E+00"))</f>
        <v>#DIV/0!</v>
      </c>
      <c r="BW271" s="37" t="e">
        <f>VALUE(TEXT((AU271*$T271/365*'TOX and EXPO INPUTS'!$E$33/'TOX and EXPO INPUTS'!$E$34),"0.00E+00"))</f>
        <v>#DIV/0!</v>
      </c>
      <c r="BX271" s="42" t="e">
        <f>VALUE(TEXT((AP271*$U271/365*'TOX and EXPO INPUTS'!$E$33/'TOX and EXPO INPUTS'!$E$34),"0.00E+00"))</f>
        <v>#DIV/0!</v>
      </c>
      <c r="BY271" s="37" t="e">
        <f>VALUE(TEXT((AQ271*$U271/365*'TOX and EXPO INPUTS'!$E$33/'TOX and EXPO INPUTS'!$E$34),"0.00E+00"))</f>
        <v>#DIV/0!</v>
      </c>
      <c r="BZ271" s="37" t="e">
        <f>VALUE(TEXT((AR271*$U271/365*'TOX and EXPO INPUTS'!$E$33/'TOX and EXPO INPUTS'!$E$34),"0.00E+00"))</f>
        <v>#DIV/0!</v>
      </c>
      <c r="CA271" s="37" t="e">
        <f>VALUE(TEXT((AS271*$U271/365*'TOX and EXPO INPUTS'!$E$33/'TOX and EXPO INPUTS'!$E$34),"0.00E+00"))</f>
        <v>#DIV/0!</v>
      </c>
      <c r="CB271" s="37" t="e">
        <f>VALUE(TEXT((AT271*$U271/365*'TOX and EXPO INPUTS'!$E$33/'TOX and EXPO INPUTS'!$E$34),"0.00E+00"))</f>
        <v>#DIV/0!</v>
      </c>
      <c r="CC271" s="37" t="e">
        <f>VALUE(TEXT((AU271*$U271/365*'TOX and EXPO INPUTS'!$E$33/'TOX and EXPO INPUTS'!$E$34),"0.00E+00"))</f>
        <v>#DIV/0!</v>
      </c>
      <c r="CD271" s="58" t="e">
        <f>VALUE(TEXT((BR271*'TOX and EXPO INPUTS'!$F$23),"0.00E+00"))</f>
        <v>#DIV/0!</v>
      </c>
      <c r="CE271" s="57" t="e">
        <f>VALUE(TEXT((BS271*'TOX and EXPO INPUTS'!$F$23),"0.00E+00"))</f>
        <v>#DIV/0!</v>
      </c>
      <c r="CF271" s="57" t="e">
        <f>VALUE(TEXT((BT271*'TOX and EXPO INPUTS'!$F$23),"0.00E+00"))</f>
        <v>#DIV/0!</v>
      </c>
      <c r="CG271" s="57" t="e">
        <f>VALUE(TEXT((BU271*'TOX and EXPO INPUTS'!$F$23),"0.00E+00"))</f>
        <v>#DIV/0!</v>
      </c>
      <c r="CH271" s="57" t="e">
        <f>VALUE(TEXT((BV271*'TOX and EXPO INPUTS'!$F$23),"0.00E+00"))</f>
        <v>#DIV/0!</v>
      </c>
      <c r="CI271" s="57" t="e">
        <f>VALUE(TEXT((BW271*'TOX and EXPO INPUTS'!$F$23),"0.00E+00"))</f>
        <v>#DIV/0!</v>
      </c>
      <c r="CJ271" s="58" t="e">
        <f>VALUE(TEXT((BX271*'TOX and EXPO INPUTS'!$F$23),"0.00E+00"))</f>
        <v>#DIV/0!</v>
      </c>
      <c r="CK271" s="57" t="e">
        <f>VALUE(TEXT((BY271*'TOX and EXPO INPUTS'!$F$23),"0.00E+00"))</f>
        <v>#DIV/0!</v>
      </c>
      <c r="CL271" s="57" t="e">
        <f>VALUE(TEXT((BZ271*'TOX and EXPO INPUTS'!$F$23),"0.00E+00"))</f>
        <v>#DIV/0!</v>
      </c>
      <c r="CM271" s="57" t="e">
        <f>VALUE(TEXT((CA271*'TOX and EXPO INPUTS'!$F$23),"0.00E+00"))</f>
        <v>#DIV/0!</v>
      </c>
      <c r="CN271" s="57" t="e">
        <f>VALUE(TEXT((CB271*'TOX and EXPO INPUTS'!$F$23),"0.00E+00"))</f>
        <v>#DIV/0!</v>
      </c>
      <c r="CO271" s="57" t="e">
        <f>VALUE(TEXT((CC271*'TOX and EXPO INPUTS'!$F$23),"0.00E+00"))</f>
        <v>#DIV/0!</v>
      </c>
      <c r="CP271" s="38" t="s">
        <v>106</v>
      </c>
      <c r="CQ271" s="34" t="s">
        <v>107</v>
      </c>
      <c r="CR271" s="34" t="s">
        <v>108</v>
      </c>
      <c r="CS271" s="39" t="s">
        <v>109</v>
      </c>
    </row>
    <row r="272" spans="1:97" ht="48" customHeight="1" x14ac:dyDescent="0.25">
      <c r="A272" s="34" t="s">
        <v>98</v>
      </c>
      <c r="B272" s="34" t="s">
        <v>99</v>
      </c>
      <c r="C272" s="34" t="s">
        <v>115</v>
      </c>
      <c r="D272" s="34" t="s">
        <v>110</v>
      </c>
      <c r="E272" s="39" t="s">
        <v>102</v>
      </c>
      <c r="F272" s="40" t="s">
        <v>143</v>
      </c>
      <c r="G272" s="43"/>
      <c r="H272" s="36" t="s">
        <v>104</v>
      </c>
      <c r="I272" s="67"/>
      <c r="J272" s="36" t="s">
        <v>105</v>
      </c>
      <c r="K272" s="100">
        <f>VLOOKUP(F272,'Amount Seed Planted_variables'!$A$3:$I$74,2,0)</f>
        <v>134400</v>
      </c>
      <c r="L272" s="100">
        <f>VLOOKUP(F272,'Amount Seed Planted_variables'!$A$3:$I$74,3,0)</f>
        <v>268800</v>
      </c>
      <c r="M272" s="36">
        <f t="shared" si="116"/>
        <v>0</v>
      </c>
      <c r="N272" s="35">
        <f t="shared" si="117"/>
        <v>0</v>
      </c>
      <c r="O272" s="101">
        <v>225</v>
      </c>
      <c r="P272" s="93">
        <f>VLOOKUP(F272,'Amount Seed Planted_variables'!$A$3:$I$74,4,0)</f>
        <v>537600</v>
      </c>
      <c r="Q272" s="93">
        <f>VLOOKUP(F272,'Amount Seed Planted_variables'!$A$3:$I$74,7,0)</f>
        <v>80</v>
      </c>
      <c r="R272" s="93">
        <f>VLOOKUP(F272,'Amount Seed Planted_variables'!$A$3:$I$74,8,0)</f>
        <v>43008000</v>
      </c>
      <c r="S272" s="87" t="str">
        <f t="shared" si="113"/>
        <v>NA</v>
      </c>
      <c r="T272" s="35">
        <v>10</v>
      </c>
      <c r="U272" s="35">
        <v>30</v>
      </c>
      <c r="V272" s="41">
        <v>68</v>
      </c>
      <c r="W272" s="35">
        <v>16.899999999999999</v>
      </c>
      <c r="X272" s="35">
        <v>13.1</v>
      </c>
      <c r="Y272" s="41">
        <v>3.6</v>
      </c>
      <c r="Z272" s="35">
        <f t="shared" si="112"/>
        <v>0.36000000000000004</v>
      </c>
      <c r="AA272" s="42">
        <f t="shared" si="118"/>
        <v>0</v>
      </c>
      <c r="AB272" s="37">
        <f t="shared" si="119"/>
        <v>0</v>
      </c>
      <c r="AC272" s="37">
        <f t="shared" si="120"/>
        <v>0</v>
      </c>
      <c r="AD272" s="42" t="e">
        <f>VALUE(TEXT(((AA272*'TOX and EXPO INPUTS'!$F$13)/'TOX and EXPO INPUTS'!$E$27),"0.00E+00"))</f>
        <v>#DIV/0!</v>
      </c>
      <c r="AE272" s="37" t="e">
        <f>VALUE(TEXT(((AB272*'TOX and EXPO INPUTS'!$F$13)/'TOX and EXPO INPUTS'!$E$27),"0.00E+00"))</f>
        <v>#DIV/0!</v>
      </c>
      <c r="AF272" s="37" t="e">
        <f>VALUE(TEXT(((AC272*'TOX and EXPO INPUTS'!$F$13)/'TOX and EXPO INPUTS'!$E$27),"0.00E+00"))</f>
        <v>#DIV/0!</v>
      </c>
      <c r="AG272" s="42" t="e">
        <f>IF($E272="ST",VALUE(TEXT(('TOX and EXPO INPUTS'!$F$7/AD272),"0.0E+00")),IF($E272="IT",VALUE(TEXT(('TOX and EXPO INPUTS'!$F$10/AD272),"0.0E+00"))))</f>
        <v>#DIV/0!</v>
      </c>
      <c r="AH272" s="37" t="e">
        <f>IF($E272="ST",VALUE(TEXT(('TOX and EXPO INPUTS'!$F$7/AE272),"0.0E+00")),IF($E272="IT",VALUE(TEXT(('TOX and EXPO INPUTS'!$F$10/AE272),"0.0E+00"))))</f>
        <v>#DIV/0!</v>
      </c>
      <c r="AI272" s="37" t="e">
        <f>IF($E272="ST",VALUE(TEXT(('TOX and EXPO INPUTS'!$F$7/AF272),"0.0E+00")),IF($E272="IT",VALUE(TEXT(('TOX and EXPO INPUTS'!$F$10/AF272),"0.0E+00"))))</f>
        <v>#DIV/0!</v>
      </c>
      <c r="AJ272" s="42">
        <f t="shared" si="114"/>
        <v>0</v>
      </c>
      <c r="AK272" s="37">
        <f t="shared" si="115"/>
        <v>0</v>
      </c>
      <c r="AL272" s="42" t="e">
        <f>VALUE(TEXT(((AJ272*'TOX and EXPO INPUTS'!$F$21)/'TOX and EXPO INPUTS'!$E$29),"0.00E+00"))</f>
        <v>#DIV/0!</v>
      </c>
      <c r="AM272" s="37" t="e">
        <f>VALUE(TEXT(((AK272*'TOX and EXPO INPUTS'!$F$21)/'TOX and EXPO INPUTS'!$E$29),"0.00E+00"))</f>
        <v>#DIV/0!</v>
      </c>
      <c r="AN272" s="42" t="e">
        <f>IF($E272="ST",VALUE(TEXT(('TOX and EXPO INPUTS'!$F$15/AL272),"0.0E+00")),IF($E272="IT",VALUE(TEXT(('TOX and EXPO INPUTS'!$F$18/AL272),"0.0E+00"))))</f>
        <v>#DIV/0!</v>
      </c>
      <c r="AO272" s="37" t="e">
        <f>IF($E272="ST",VALUE(TEXT(('TOX and EXPO INPUTS'!$F$15/AM272),"0.0E+00")),IF($E272="IT",VALUE(TEXT(('TOX and EXPO INPUTS'!$F$18/AM272),"0.0E+00"))))</f>
        <v>#DIV/0!</v>
      </c>
      <c r="AP272" s="42" t="e">
        <f t="shared" si="100"/>
        <v>#DIV/0!</v>
      </c>
      <c r="AQ272" s="37" t="e">
        <f t="shared" si="101"/>
        <v>#DIV/0!</v>
      </c>
      <c r="AR272" s="37" t="e">
        <f t="shared" si="102"/>
        <v>#DIV/0!</v>
      </c>
      <c r="AS272" s="37" t="e">
        <f t="shared" si="103"/>
        <v>#DIV/0!</v>
      </c>
      <c r="AT272" s="37" t="e">
        <f t="shared" si="104"/>
        <v>#DIV/0!</v>
      </c>
      <c r="AU272" s="37" t="e">
        <f t="shared" si="105"/>
        <v>#DIV/0!</v>
      </c>
      <c r="AV272" s="42" t="e">
        <f t="shared" si="106"/>
        <v>#DIV/0!</v>
      </c>
      <c r="AW272" s="37" t="e">
        <f t="shared" si="107"/>
        <v>#DIV/0!</v>
      </c>
      <c r="AX272" s="37" t="e">
        <f t="shared" si="108"/>
        <v>#DIV/0!</v>
      </c>
      <c r="AY272" s="37" t="e">
        <f t="shared" si="109"/>
        <v>#DIV/0!</v>
      </c>
      <c r="AZ272" s="37" t="e">
        <f t="shared" si="110"/>
        <v>#DIV/0!</v>
      </c>
      <c r="BA272" s="37" t="e">
        <f t="shared" si="111"/>
        <v>#DIV/0!</v>
      </c>
      <c r="BB272" s="42" t="e">
        <f>IF($E272="ST",VALUE(TEXT((1/(('TOX and EXPO INPUTS'!$F$9/AG272)+('TOX and EXPO INPUTS'!$F$17/AN272))),"0.0E+00")),IF($E272="IT",VALUE(TEXT((1/(('TOX and EXPO INPUTS'!$F$12/AG272)+('TOX and EXPO INPUTS'!$F$20/AN272))),"0.0E+00"))))</f>
        <v>#DIV/0!</v>
      </c>
      <c r="BC272" s="37" t="e">
        <f>IF($E272="ST",VALUE(TEXT((1/(('TOX and EXPO INPUTS'!$F$9/AH272)+('TOX and EXPO INPUTS'!$F$17/AN272))),"0.0E+00")),IF($E272="IT",VALUE(TEXT((1/(('TOX and EXPO INPUTS'!$F$12/AH272)+('TOX and EXPO INPUTS'!$F$20/AN272))),"0.0E+00"))))</f>
        <v>#DIV/0!</v>
      </c>
      <c r="BD272" s="37" t="e">
        <f>IF($E272="ST",VALUE(TEXT((1/(('TOX and EXPO INPUTS'!$F$9/AI272)+('TOX and EXPO INPUTS'!$F$17/AN272))),"0.0E+00")),IF($E272="IT",VALUE(TEXT((1/(('TOX and EXPO INPUTS'!$F$12/AI272)+('TOX and EXPO INPUTS'!$F$20/AN272))),"0.0E+00"))))</f>
        <v>#DIV/0!</v>
      </c>
      <c r="BE272" s="37" t="e">
        <f>IF($E272="ST",VALUE(TEXT((1/(('TOX and EXPO INPUTS'!$F$9/AG272)+('TOX and EXPO INPUTS'!$F$17/AO272))),"0.0E+00")),IF($E272="IT",VALUE(TEXT((1/(('TOX and EXPO INPUTS'!$F$12/AG272)+('TOX and EXPO INPUTS'!$F$20/AO272))),"0.0E+00"))))</f>
        <v>#DIV/0!</v>
      </c>
      <c r="BF272" s="37" t="e">
        <f>IF($E272="ST",VALUE(TEXT((1/(('TOX and EXPO INPUTS'!$F$9/AH272)+('TOX and EXPO INPUTS'!$F$17/AO272))),"0.0E+00")),IF($E272="IT",VALUE(TEXT((1/(('TOX and EXPO INPUTS'!$F$12/AH272)+('TOX and EXPO INPUTS'!$F$20/AO272))),"0.0E+00"))))</f>
        <v>#DIV/0!</v>
      </c>
      <c r="BG272" s="37" t="e">
        <f>IF($E272="ST",VALUE(TEXT((1/(('TOX and EXPO INPUTS'!$F$9/AI272)+('TOX and EXPO INPUTS'!$F$17/AO272))),"0.0E+00")),IF($E272="IT",VALUE(TEXT((1/(('TOX and EXPO INPUTS'!$F$12/AI272)+('TOX and EXPO INPUTS'!$F$20/AO272))),"0.0E+00"))))</f>
        <v>#DIV/0!</v>
      </c>
      <c r="BH272" s="42" t="e">
        <f>VALUE(TEXT((AD272*$T272/365*'TOX and EXPO INPUTS'!$E$33/'TOX and EXPO INPUTS'!$E$34),"0.00E+00"))</f>
        <v>#DIV/0!</v>
      </c>
      <c r="BI272" s="37" t="e">
        <f>VALUE(TEXT((AE272*$T272/365*'TOX and EXPO INPUTS'!$E$33/'TOX and EXPO INPUTS'!$E$34),"0.00E+00"))</f>
        <v>#DIV/0!</v>
      </c>
      <c r="BJ272" s="37" t="e">
        <f>VALUE(TEXT((AF272*$T272/365*'TOX and EXPO INPUTS'!$E$33/'TOX and EXPO INPUTS'!$E$34),"0.00E+00"))</f>
        <v>#DIV/0!</v>
      </c>
      <c r="BK272" s="42" t="e">
        <f>VALUE(TEXT((AD272*$U272/365*'TOX and EXPO INPUTS'!$E$33/'TOX and EXPO INPUTS'!$E$34),"0.00E+00"))</f>
        <v>#DIV/0!</v>
      </c>
      <c r="BL272" s="37" t="e">
        <f>VALUE(TEXT((AE272*$U272/365*'TOX and EXPO INPUTS'!$E$33/'TOX and EXPO INPUTS'!$E$34),"0.00E+00"))</f>
        <v>#DIV/0!</v>
      </c>
      <c r="BM272" s="37" t="e">
        <f>VALUE(TEXT((AF272*$U272/365*'TOX and EXPO INPUTS'!$E$33/'TOX and EXPO INPUTS'!$E$34),"0.00E+00"))</f>
        <v>#DIV/0!</v>
      </c>
      <c r="BN272" s="42" t="e">
        <f>VALUE(TEXT((AL272*$T272/365*'TOX and EXPO INPUTS'!$E$33/'TOX and EXPO INPUTS'!$E$34),"0.00E+00"))</f>
        <v>#DIV/0!</v>
      </c>
      <c r="BO272" s="37" t="e">
        <f>VALUE(TEXT((AM272*$T272/365*'TOX and EXPO INPUTS'!$E$33/'TOX and EXPO INPUTS'!$E$34),"0.00E+00"))</f>
        <v>#DIV/0!</v>
      </c>
      <c r="BP272" s="42" t="e">
        <f>VALUE(TEXT((AL272*$U272/365*'TOX and EXPO INPUTS'!$E$33/'TOX and EXPO INPUTS'!$E$34),"0.00E+00"))</f>
        <v>#DIV/0!</v>
      </c>
      <c r="BQ272" s="37" t="e">
        <f>VALUE(TEXT((AM272*$U272/365*'TOX and EXPO INPUTS'!$E$33/'TOX and EXPO INPUTS'!$E$34),"0.00E+00"))</f>
        <v>#DIV/0!</v>
      </c>
      <c r="BR272" s="42" t="e">
        <f>VALUE(TEXT((AP272*$T272/365*'TOX and EXPO INPUTS'!$E$33/'TOX and EXPO INPUTS'!$E$34),"0.00E+00"))</f>
        <v>#DIV/0!</v>
      </c>
      <c r="BS272" s="37" t="e">
        <f>VALUE(TEXT((AQ272*$T272/365*'TOX and EXPO INPUTS'!$E$33/'TOX and EXPO INPUTS'!$E$34),"0.00E+00"))</f>
        <v>#DIV/0!</v>
      </c>
      <c r="BT272" s="37" t="e">
        <f>VALUE(TEXT((AR272*$T272/365*'TOX and EXPO INPUTS'!$E$33/'TOX and EXPO INPUTS'!$E$34),"0.00E+00"))</f>
        <v>#DIV/0!</v>
      </c>
      <c r="BU272" s="37" t="e">
        <f>VALUE(TEXT((AS272*$T272/365*'TOX and EXPO INPUTS'!$E$33/'TOX and EXPO INPUTS'!$E$34),"0.00E+00"))</f>
        <v>#DIV/0!</v>
      </c>
      <c r="BV272" s="37" t="e">
        <f>VALUE(TEXT((AT272*$T272/365*'TOX and EXPO INPUTS'!$E$33/'TOX and EXPO INPUTS'!$E$34),"0.00E+00"))</f>
        <v>#DIV/0!</v>
      </c>
      <c r="BW272" s="37" t="e">
        <f>VALUE(TEXT((AU272*$T272/365*'TOX and EXPO INPUTS'!$E$33/'TOX and EXPO INPUTS'!$E$34),"0.00E+00"))</f>
        <v>#DIV/0!</v>
      </c>
      <c r="BX272" s="42" t="e">
        <f>VALUE(TEXT((AP272*$U272/365*'TOX and EXPO INPUTS'!$E$33/'TOX and EXPO INPUTS'!$E$34),"0.00E+00"))</f>
        <v>#DIV/0!</v>
      </c>
      <c r="BY272" s="37" t="e">
        <f>VALUE(TEXT((AQ272*$U272/365*'TOX and EXPO INPUTS'!$E$33/'TOX and EXPO INPUTS'!$E$34),"0.00E+00"))</f>
        <v>#DIV/0!</v>
      </c>
      <c r="BZ272" s="37" t="e">
        <f>VALUE(TEXT((AR272*$U272/365*'TOX and EXPO INPUTS'!$E$33/'TOX and EXPO INPUTS'!$E$34),"0.00E+00"))</f>
        <v>#DIV/0!</v>
      </c>
      <c r="CA272" s="37" t="e">
        <f>VALUE(TEXT((AS272*$U272/365*'TOX and EXPO INPUTS'!$E$33/'TOX and EXPO INPUTS'!$E$34),"0.00E+00"))</f>
        <v>#DIV/0!</v>
      </c>
      <c r="CB272" s="37" t="e">
        <f>VALUE(TEXT((AT272*$U272/365*'TOX and EXPO INPUTS'!$E$33/'TOX and EXPO INPUTS'!$E$34),"0.00E+00"))</f>
        <v>#DIV/0!</v>
      </c>
      <c r="CC272" s="37" t="e">
        <f>VALUE(TEXT((AU272*$U272/365*'TOX and EXPO INPUTS'!$E$33/'TOX and EXPO INPUTS'!$E$34),"0.00E+00"))</f>
        <v>#DIV/0!</v>
      </c>
      <c r="CD272" s="58" t="e">
        <f>VALUE(TEXT((BR272*'TOX and EXPO INPUTS'!$F$23),"0.00E+00"))</f>
        <v>#DIV/0!</v>
      </c>
      <c r="CE272" s="57" t="e">
        <f>VALUE(TEXT((BS272*'TOX and EXPO INPUTS'!$F$23),"0.00E+00"))</f>
        <v>#DIV/0!</v>
      </c>
      <c r="CF272" s="57" t="e">
        <f>VALUE(TEXT((BT272*'TOX and EXPO INPUTS'!$F$23),"0.00E+00"))</f>
        <v>#DIV/0!</v>
      </c>
      <c r="CG272" s="57" t="e">
        <f>VALUE(TEXT((BU272*'TOX and EXPO INPUTS'!$F$23),"0.00E+00"))</f>
        <v>#DIV/0!</v>
      </c>
      <c r="CH272" s="57" t="e">
        <f>VALUE(TEXT((BV272*'TOX and EXPO INPUTS'!$F$23),"0.00E+00"))</f>
        <v>#DIV/0!</v>
      </c>
      <c r="CI272" s="57" t="e">
        <f>VALUE(TEXT((BW272*'TOX and EXPO INPUTS'!$F$23),"0.00E+00"))</f>
        <v>#DIV/0!</v>
      </c>
      <c r="CJ272" s="58" t="e">
        <f>VALUE(TEXT((BX272*'TOX and EXPO INPUTS'!$F$23),"0.00E+00"))</f>
        <v>#DIV/0!</v>
      </c>
      <c r="CK272" s="57" t="e">
        <f>VALUE(TEXT((BY272*'TOX and EXPO INPUTS'!$F$23),"0.00E+00"))</f>
        <v>#DIV/0!</v>
      </c>
      <c r="CL272" s="57" t="e">
        <f>VALUE(TEXT((BZ272*'TOX and EXPO INPUTS'!$F$23),"0.00E+00"))</f>
        <v>#DIV/0!</v>
      </c>
      <c r="CM272" s="57" t="e">
        <f>VALUE(TEXT((CA272*'TOX and EXPO INPUTS'!$F$23),"0.00E+00"))</f>
        <v>#DIV/0!</v>
      </c>
      <c r="CN272" s="57" t="e">
        <f>VALUE(TEXT((CB272*'TOX and EXPO INPUTS'!$F$23),"0.00E+00"))</f>
        <v>#DIV/0!</v>
      </c>
      <c r="CO272" s="57" t="e">
        <f>VALUE(TEXT((CC272*'TOX and EXPO INPUTS'!$F$23),"0.00E+00"))</f>
        <v>#DIV/0!</v>
      </c>
      <c r="CP272" s="38" t="s">
        <v>106</v>
      </c>
      <c r="CQ272" s="34" t="s">
        <v>107</v>
      </c>
      <c r="CR272" s="34" t="s">
        <v>108</v>
      </c>
      <c r="CS272" s="39" t="s">
        <v>109</v>
      </c>
    </row>
    <row r="273" spans="1:97" ht="48" customHeight="1" x14ac:dyDescent="0.25">
      <c r="A273" s="34" t="s">
        <v>98</v>
      </c>
      <c r="B273" s="34" t="s">
        <v>99</v>
      </c>
      <c r="C273" s="34" t="s">
        <v>115</v>
      </c>
      <c r="D273" s="34" t="s">
        <v>111</v>
      </c>
      <c r="E273" s="39" t="s">
        <v>102</v>
      </c>
      <c r="F273" s="40" t="s">
        <v>143</v>
      </c>
      <c r="G273" s="43"/>
      <c r="H273" s="36" t="s">
        <v>104</v>
      </c>
      <c r="I273" s="67"/>
      <c r="J273" s="36" t="s">
        <v>105</v>
      </c>
      <c r="K273" s="100">
        <f>VLOOKUP(F273,'Amount Seed Planted_variables'!$A$3:$I$74,2,0)</f>
        <v>134400</v>
      </c>
      <c r="L273" s="100">
        <f>VLOOKUP(F273,'Amount Seed Planted_variables'!$A$3:$I$74,3,0)</f>
        <v>268800</v>
      </c>
      <c r="M273" s="36">
        <f t="shared" si="116"/>
        <v>0</v>
      </c>
      <c r="N273" s="35">
        <f t="shared" si="117"/>
        <v>0</v>
      </c>
      <c r="O273" s="101">
        <v>225</v>
      </c>
      <c r="P273" s="93">
        <f>VLOOKUP(F273,'Amount Seed Planted_variables'!$A$3:$I$74,4,0)</f>
        <v>537600</v>
      </c>
      <c r="Q273" s="93">
        <f>VLOOKUP(F273,'Amount Seed Planted_variables'!$A$3:$I$74,7,0)</f>
        <v>80</v>
      </c>
      <c r="R273" s="93">
        <f>VLOOKUP(F273,'Amount Seed Planted_variables'!$A$3:$I$74,8,0)</f>
        <v>43008000</v>
      </c>
      <c r="S273" s="87">
        <f t="shared" si="113"/>
        <v>2.5</v>
      </c>
      <c r="T273" s="35">
        <v>10</v>
      </c>
      <c r="U273" s="35">
        <v>30</v>
      </c>
      <c r="V273" s="41">
        <v>138210600</v>
      </c>
      <c r="W273" s="35">
        <v>23262800</v>
      </c>
      <c r="X273" s="35">
        <v>21238200</v>
      </c>
      <c r="Y273" s="41">
        <v>106100</v>
      </c>
      <c r="Z273" s="35">
        <f t="shared" si="112"/>
        <v>10610</v>
      </c>
      <c r="AA273" s="42">
        <f t="shared" si="118"/>
        <v>0</v>
      </c>
      <c r="AB273" s="37">
        <f t="shared" si="119"/>
        <v>0</v>
      </c>
      <c r="AC273" s="37">
        <f t="shared" si="120"/>
        <v>0</v>
      </c>
      <c r="AD273" s="42" t="e">
        <f>VALUE(TEXT(((AA273*'TOX and EXPO INPUTS'!$F$13)/'TOX and EXPO INPUTS'!$E$27),"0.00E+00"))</f>
        <v>#DIV/0!</v>
      </c>
      <c r="AE273" s="37" t="e">
        <f>VALUE(TEXT(((AB273*'TOX and EXPO INPUTS'!$F$13)/'TOX and EXPO INPUTS'!$E$27),"0.00E+00"))</f>
        <v>#DIV/0!</v>
      </c>
      <c r="AF273" s="37" t="e">
        <f>VALUE(TEXT(((AC273*'TOX and EXPO INPUTS'!$F$13)/'TOX and EXPO INPUTS'!$E$27),"0.00E+00"))</f>
        <v>#DIV/0!</v>
      </c>
      <c r="AG273" s="42" t="e">
        <f>IF($E273="ST",VALUE(TEXT(('TOX and EXPO INPUTS'!$F$7/AD273),"0.0E+00")),IF($E273="IT",VALUE(TEXT(('TOX and EXPO INPUTS'!$F$10/AD273),"0.0E+00"))))</f>
        <v>#DIV/0!</v>
      </c>
      <c r="AH273" s="37" t="e">
        <f>IF($E273="ST",VALUE(TEXT(('TOX and EXPO INPUTS'!$F$7/AE273),"0.0E+00")),IF($E273="IT",VALUE(TEXT(('TOX and EXPO INPUTS'!$F$10/AE273),"0.0E+00"))))</f>
        <v>#DIV/0!</v>
      </c>
      <c r="AI273" s="37" t="e">
        <f>IF($E273="ST",VALUE(TEXT(('TOX and EXPO INPUTS'!$F$7/AF273),"0.0E+00")),IF($E273="IT",VALUE(TEXT(('TOX and EXPO INPUTS'!$F$10/AF273),"0.0E+00"))))</f>
        <v>#DIV/0!</v>
      </c>
      <c r="AJ273" s="42">
        <f t="shared" si="114"/>
        <v>0</v>
      </c>
      <c r="AK273" s="37">
        <f t="shared" si="115"/>
        <v>0</v>
      </c>
      <c r="AL273" s="42" t="e">
        <f>VALUE(TEXT(((AJ273*'TOX and EXPO INPUTS'!$F$21)/'TOX and EXPO INPUTS'!$E$29),"0.00E+00"))</f>
        <v>#DIV/0!</v>
      </c>
      <c r="AM273" s="37" t="e">
        <f>VALUE(TEXT(((AK273*'TOX and EXPO INPUTS'!$F$21)/'TOX and EXPO INPUTS'!$E$29),"0.00E+00"))</f>
        <v>#DIV/0!</v>
      </c>
      <c r="AN273" s="42" t="e">
        <f>IF($E273="ST",VALUE(TEXT(('TOX and EXPO INPUTS'!$F$15/AL273),"0.0E+00")),IF($E273="IT",VALUE(TEXT(('TOX and EXPO INPUTS'!$F$18/AL273),"0.0E+00"))))</f>
        <v>#DIV/0!</v>
      </c>
      <c r="AO273" s="37" t="e">
        <f>IF($E273="ST",VALUE(TEXT(('TOX and EXPO INPUTS'!$F$15/AM273),"0.0E+00")),IF($E273="IT",VALUE(TEXT(('TOX and EXPO INPUTS'!$F$18/AM273),"0.0E+00"))))</f>
        <v>#DIV/0!</v>
      </c>
      <c r="AP273" s="42" t="e">
        <f t="shared" si="100"/>
        <v>#DIV/0!</v>
      </c>
      <c r="AQ273" s="37" t="e">
        <f t="shared" si="101"/>
        <v>#DIV/0!</v>
      </c>
      <c r="AR273" s="37" t="e">
        <f t="shared" si="102"/>
        <v>#DIV/0!</v>
      </c>
      <c r="AS273" s="37" t="e">
        <f t="shared" si="103"/>
        <v>#DIV/0!</v>
      </c>
      <c r="AT273" s="37" t="e">
        <f t="shared" si="104"/>
        <v>#DIV/0!</v>
      </c>
      <c r="AU273" s="37" t="e">
        <f t="shared" si="105"/>
        <v>#DIV/0!</v>
      </c>
      <c r="AV273" s="42" t="e">
        <f t="shared" si="106"/>
        <v>#DIV/0!</v>
      </c>
      <c r="AW273" s="37" t="e">
        <f t="shared" si="107"/>
        <v>#DIV/0!</v>
      </c>
      <c r="AX273" s="37" t="e">
        <f t="shared" si="108"/>
        <v>#DIV/0!</v>
      </c>
      <c r="AY273" s="37" t="e">
        <f t="shared" si="109"/>
        <v>#DIV/0!</v>
      </c>
      <c r="AZ273" s="37" t="e">
        <f t="shared" si="110"/>
        <v>#DIV/0!</v>
      </c>
      <c r="BA273" s="37" t="e">
        <f t="shared" si="111"/>
        <v>#DIV/0!</v>
      </c>
      <c r="BB273" s="42" t="e">
        <f>IF($E273="ST",VALUE(TEXT((1/(('TOX and EXPO INPUTS'!$F$9/AG273)+('TOX and EXPO INPUTS'!$F$17/AN273))),"0.0E+00")),IF($E273="IT",VALUE(TEXT((1/(('TOX and EXPO INPUTS'!$F$12/AG273)+('TOX and EXPO INPUTS'!$F$20/AN273))),"0.0E+00"))))</f>
        <v>#DIV/0!</v>
      </c>
      <c r="BC273" s="37" t="e">
        <f>IF($E273="ST",VALUE(TEXT((1/(('TOX and EXPO INPUTS'!$F$9/AH273)+('TOX and EXPO INPUTS'!$F$17/AN273))),"0.0E+00")),IF($E273="IT",VALUE(TEXT((1/(('TOX and EXPO INPUTS'!$F$12/AH273)+('TOX and EXPO INPUTS'!$F$20/AN273))),"0.0E+00"))))</f>
        <v>#DIV/0!</v>
      </c>
      <c r="BD273" s="37" t="e">
        <f>IF($E273="ST",VALUE(TEXT((1/(('TOX and EXPO INPUTS'!$F$9/AI273)+('TOX and EXPO INPUTS'!$F$17/AN273))),"0.0E+00")),IF($E273="IT",VALUE(TEXT((1/(('TOX and EXPO INPUTS'!$F$12/AI273)+('TOX and EXPO INPUTS'!$F$20/AN273))),"0.0E+00"))))</f>
        <v>#DIV/0!</v>
      </c>
      <c r="BE273" s="37" t="e">
        <f>IF($E273="ST",VALUE(TEXT((1/(('TOX and EXPO INPUTS'!$F$9/AG273)+('TOX and EXPO INPUTS'!$F$17/AO273))),"0.0E+00")),IF($E273="IT",VALUE(TEXT((1/(('TOX and EXPO INPUTS'!$F$12/AG273)+('TOX and EXPO INPUTS'!$F$20/AO273))),"0.0E+00"))))</f>
        <v>#DIV/0!</v>
      </c>
      <c r="BF273" s="37" t="e">
        <f>IF($E273="ST",VALUE(TEXT((1/(('TOX and EXPO INPUTS'!$F$9/AH273)+('TOX and EXPO INPUTS'!$F$17/AO273))),"0.0E+00")),IF($E273="IT",VALUE(TEXT((1/(('TOX and EXPO INPUTS'!$F$12/AH273)+('TOX and EXPO INPUTS'!$F$20/AO273))),"0.0E+00"))))</f>
        <v>#DIV/0!</v>
      </c>
      <c r="BG273" s="37" t="e">
        <f>IF($E273="ST",VALUE(TEXT((1/(('TOX and EXPO INPUTS'!$F$9/AI273)+('TOX and EXPO INPUTS'!$F$17/AO273))),"0.0E+00")),IF($E273="IT",VALUE(TEXT((1/(('TOX and EXPO INPUTS'!$F$12/AI273)+('TOX and EXPO INPUTS'!$F$20/AO273))),"0.0E+00"))))</f>
        <v>#DIV/0!</v>
      </c>
      <c r="BH273" s="42" t="e">
        <f>VALUE(TEXT((AD273*$T273/365*'TOX and EXPO INPUTS'!$E$33/'TOX and EXPO INPUTS'!$E$34),"0.00E+00"))</f>
        <v>#DIV/0!</v>
      </c>
      <c r="BI273" s="37" t="e">
        <f>VALUE(TEXT((AE273*$T273/365*'TOX and EXPO INPUTS'!$E$33/'TOX and EXPO INPUTS'!$E$34),"0.00E+00"))</f>
        <v>#DIV/0!</v>
      </c>
      <c r="BJ273" s="37" t="e">
        <f>VALUE(TEXT((AF273*$T273/365*'TOX and EXPO INPUTS'!$E$33/'TOX and EXPO INPUTS'!$E$34),"0.00E+00"))</f>
        <v>#DIV/0!</v>
      </c>
      <c r="BK273" s="42" t="e">
        <f>VALUE(TEXT((AD273*$U273/365*'TOX and EXPO INPUTS'!$E$33/'TOX and EXPO INPUTS'!$E$34),"0.00E+00"))</f>
        <v>#DIV/0!</v>
      </c>
      <c r="BL273" s="37" t="e">
        <f>VALUE(TEXT((AE273*$U273/365*'TOX and EXPO INPUTS'!$E$33/'TOX and EXPO INPUTS'!$E$34),"0.00E+00"))</f>
        <v>#DIV/0!</v>
      </c>
      <c r="BM273" s="37" t="e">
        <f>VALUE(TEXT((AF273*$U273/365*'TOX and EXPO INPUTS'!$E$33/'TOX and EXPO INPUTS'!$E$34),"0.00E+00"))</f>
        <v>#DIV/0!</v>
      </c>
      <c r="BN273" s="42" t="e">
        <f>VALUE(TEXT((AL273*$T273/365*'TOX and EXPO INPUTS'!$E$33/'TOX and EXPO INPUTS'!$E$34),"0.00E+00"))</f>
        <v>#DIV/0!</v>
      </c>
      <c r="BO273" s="37" t="e">
        <f>VALUE(TEXT((AM273*$T273/365*'TOX and EXPO INPUTS'!$E$33/'TOX and EXPO INPUTS'!$E$34),"0.00E+00"))</f>
        <v>#DIV/0!</v>
      </c>
      <c r="BP273" s="42" t="e">
        <f>VALUE(TEXT((AL273*$U273/365*'TOX and EXPO INPUTS'!$E$33/'TOX and EXPO INPUTS'!$E$34),"0.00E+00"))</f>
        <v>#DIV/0!</v>
      </c>
      <c r="BQ273" s="37" t="e">
        <f>VALUE(TEXT((AM273*$U273/365*'TOX and EXPO INPUTS'!$E$33/'TOX and EXPO INPUTS'!$E$34),"0.00E+00"))</f>
        <v>#DIV/0!</v>
      </c>
      <c r="BR273" s="42" t="e">
        <f>VALUE(TEXT((AP273*$T273/365*'TOX and EXPO INPUTS'!$E$33/'TOX and EXPO INPUTS'!$E$34),"0.00E+00"))</f>
        <v>#DIV/0!</v>
      </c>
      <c r="BS273" s="37" t="e">
        <f>VALUE(TEXT((AQ273*$T273/365*'TOX and EXPO INPUTS'!$E$33/'TOX and EXPO INPUTS'!$E$34),"0.00E+00"))</f>
        <v>#DIV/0!</v>
      </c>
      <c r="BT273" s="37" t="e">
        <f>VALUE(TEXT((AR273*$T273/365*'TOX and EXPO INPUTS'!$E$33/'TOX and EXPO INPUTS'!$E$34),"0.00E+00"))</f>
        <v>#DIV/0!</v>
      </c>
      <c r="BU273" s="37" t="e">
        <f>VALUE(TEXT((AS273*$T273/365*'TOX and EXPO INPUTS'!$E$33/'TOX and EXPO INPUTS'!$E$34),"0.00E+00"))</f>
        <v>#DIV/0!</v>
      </c>
      <c r="BV273" s="37" t="e">
        <f>VALUE(TEXT((AT273*$T273/365*'TOX and EXPO INPUTS'!$E$33/'TOX and EXPO INPUTS'!$E$34),"0.00E+00"))</f>
        <v>#DIV/0!</v>
      </c>
      <c r="BW273" s="37" t="e">
        <f>VALUE(TEXT((AU273*$T273/365*'TOX and EXPO INPUTS'!$E$33/'TOX and EXPO INPUTS'!$E$34),"0.00E+00"))</f>
        <v>#DIV/0!</v>
      </c>
      <c r="BX273" s="42" t="e">
        <f>VALUE(TEXT((AP273*$U273/365*'TOX and EXPO INPUTS'!$E$33/'TOX and EXPO INPUTS'!$E$34),"0.00E+00"))</f>
        <v>#DIV/0!</v>
      </c>
      <c r="BY273" s="37" t="e">
        <f>VALUE(TEXT((AQ273*$U273/365*'TOX and EXPO INPUTS'!$E$33/'TOX and EXPO INPUTS'!$E$34),"0.00E+00"))</f>
        <v>#DIV/0!</v>
      </c>
      <c r="BZ273" s="37" t="e">
        <f>VALUE(TEXT((AR273*$U273/365*'TOX and EXPO INPUTS'!$E$33/'TOX and EXPO INPUTS'!$E$34),"0.00E+00"))</f>
        <v>#DIV/0!</v>
      </c>
      <c r="CA273" s="37" t="e">
        <f>VALUE(TEXT((AS273*$U273/365*'TOX and EXPO INPUTS'!$E$33/'TOX and EXPO INPUTS'!$E$34),"0.00E+00"))</f>
        <v>#DIV/0!</v>
      </c>
      <c r="CB273" s="37" t="e">
        <f>VALUE(TEXT((AT273*$U273/365*'TOX and EXPO INPUTS'!$E$33/'TOX and EXPO INPUTS'!$E$34),"0.00E+00"))</f>
        <v>#DIV/0!</v>
      </c>
      <c r="CC273" s="37" t="e">
        <f>VALUE(TEXT((AU273*$U273/365*'TOX and EXPO INPUTS'!$E$33/'TOX and EXPO INPUTS'!$E$34),"0.00E+00"))</f>
        <v>#DIV/0!</v>
      </c>
      <c r="CD273" s="58" t="e">
        <f>VALUE(TEXT((BR273*'TOX and EXPO INPUTS'!$F$23),"0.00E+00"))</f>
        <v>#DIV/0!</v>
      </c>
      <c r="CE273" s="57" t="e">
        <f>VALUE(TEXT((BS273*'TOX and EXPO INPUTS'!$F$23),"0.00E+00"))</f>
        <v>#DIV/0!</v>
      </c>
      <c r="CF273" s="57" t="e">
        <f>VALUE(TEXT((BT273*'TOX and EXPO INPUTS'!$F$23),"0.00E+00"))</f>
        <v>#DIV/0!</v>
      </c>
      <c r="CG273" s="57" t="e">
        <f>VALUE(TEXT((BU273*'TOX and EXPO INPUTS'!$F$23),"0.00E+00"))</f>
        <v>#DIV/0!</v>
      </c>
      <c r="CH273" s="57" t="e">
        <f>VALUE(TEXT((BV273*'TOX and EXPO INPUTS'!$F$23),"0.00E+00"))</f>
        <v>#DIV/0!</v>
      </c>
      <c r="CI273" s="57" t="e">
        <f>VALUE(TEXT((BW273*'TOX and EXPO INPUTS'!$F$23),"0.00E+00"))</f>
        <v>#DIV/0!</v>
      </c>
      <c r="CJ273" s="58" t="e">
        <f>VALUE(TEXT((BX273*'TOX and EXPO INPUTS'!$F$23),"0.00E+00"))</f>
        <v>#DIV/0!</v>
      </c>
      <c r="CK273" s="57" t="e">
        <f>VALUE(TEXT((BY273*'TOX and EXPO INPUTS'!$F$23),"0.00E+00"))</f>
        <v>#DIV/0!</v>
      </c>
      <c r="CL273" s="57" t="e">
        <f>VALUE(TEXT((BZ273*'TOX and EXPO INPUTS'!$F$23),"0.00E+00"))</f>
        <v>#DIV/0!</v>
      </c>
      <c r="CM273" s="57" t="e">
        <f>VALUE(TEXT((CA273*'TOX and EXPO INPUTS'!$F$23),"0.00E+00"))</f>
        <v>#DIV/0!</v>
      </c>
      <c r="CN273" s="57" t="e">
        <f>VALUE(TEXT((CB273*'TOX and EXPO INPUTS'!$F$23),"0.00E+00"))</f>
        <v>#DIV/0!</v>
      </c>
      <c r="CO273" s="57" t="e">
        <f>VALUE(TEXT((CC273*'TOX and EXPO INPUTS'!$F$23),"0.00E+00"))</f>
        <v>#DIV/0!</v>
      </c>
      <c r="CP273" s="38" t="s">
        <v>106</v>
      </c>
      <c r="CQ273" s="34" t="s">
        <v>107</v>
      </c>
      <c r="CR273" s="34" t="s">
        <v>108</v>
      </c>
      <c r="CS273" s="39" t="s">
        <v>109</v>
      </c>
    </row>
    <row r="274" spans="1:97" ht="48" customHeight="1" x14ac:dyDescent="0.25">
      <c r="A274" s="34" t="s">
        <v>98</v>
      </c>
      <c r="B274" s="34" t="s">
        <v>99</v>
      </c>
      <c r="C274" s="34" t="s">
        <v>115</v>
      </c>
      <c r="D274" s="34" t="s">
        <v>442</v>
      </c>
      <c r="E274" s="39" t="s">
        <v>102</v>
      </c>
      <c r="F274" s="40" t="s">
        <v>143</v>
      </c>
      <c r="G274" s="43"/>
      <c r="H274" s="36" t="s">
        <v>104</v>
      </c>
      <c r="I274" s="67"/>
      <c r="J274" s="36" t="s">
        <v>105</v>
      </c>
      <c r="K274" s="100">
        <f>VLOOKUP(F274,'Amount Seed Planted_variables'!$A$3:$I$74,2,0)</f>
        <v>134400</v>
      </c>
      <c r="L274" s="100">
        <f>VLOOKUP(F274,'Amount Seed Planted_variables'!$A$3:$I$74,3,0)</f>
        <v>268800</v>
      </c>
      <c r="M274" s="36">
        <f t="shared" si="116"/>
        <v>0</v>
      </c>
      <c r="N274" s="35">
        <f t="shared" si="117"/>
        <v>0</v>
      </c>
      <c r="O274" s="101">
        <v>225</v>
      </c>
      <c r="P274" s="93">
        <f>VLOOKUP(F274,'Amount Seed Planted_variables'!$A$3:$I$74,4,0)</f>
        <v>537600</v>
      </c>
      <c r="Q274" s="93">
        <f>VLOOKUP(F274,'Amount Seed Planted_variables'!$A$3:$I$74,7,0)</f>
        <v>80</v>
      </c>
      <c r="R274" s="93">
        <f>VLOOKUP(F274,'Amount Seed Planted_variables'!$A$3:$I$74,8,0)</f>
        <v>43008000</v>
      </c>
      <c r="S274" s="87" t="str">
        <f t="shared" si="113"/>
        <v>NA</v>
      </c>
      <c r="T274" s="35">
        <v>10</v>
      </c>
      <c r="U274" s="35">
        <v>30</v>
      </c>
      <c r="V274" s="41">
        <v>3994</v>
      </c>
      <c r="W274" s="35">
        <v>797</v>
      </c>
      <c r="X274" s="35">
        <v>530</v>
      </c>
      <c r="Y274" s="41">
        <v>66</v>
      </c>
      <c r="Z274" s="35">
        <f t="shared" si="112"/>
        <v>6.6000000000000005</v>
      </c>
      <c r="AA274" s="42">
        <f t="shared" si="118"/>
        <v>0</v>
      </c>
      <c r="AB274" s="37">
        <f t="shared" si="119"/>
        <v>0</v>
      </c>
      <c r="AC274" s="37">
        <f t="shared" si="120"/>
        <v>0</v>
      </c>
      <c r="AD274" s="42" t="e">
        <f>VALUE(TEXT(((AA274*'TOX and EXPO INPUTS'!$F$13)/'TOX and EXPO INPUTS'!$E$27),"0.00E+00"))</f>
        <v>#DIV/0!</v>
      </c>
      <c r="AE274" s="37" t="e">
        <f>VALUE(TEXT(((AB274*'TOX and EXPO INPUTS'!$F$13)/'TOX and EXPO INPUTS'!$E$27),"0.00E+00"))</f>
        <v>#DIV/0!</v>
      </c>
      <c r="AF274" s="37" t="e">
        <f>VALUE(TEXT(((AC274*'TOX and EXPO INPUTS'!$F$13)/'TOX and EXPO INPUTS'!$E$27),"0.00E+00"))</f>
        <v>#DIV/0!</v>
      </c>
      <c r="AG274" s="42" t="e">
        <f>IF($E274="ST",VALUE(TEXT(('TOX and EXPO INPUTS'!$F$7/AD274),"0.0E+00")),IF($E274="IT",VALUE(TEXT(('TOX and EXPO INPUTS'!$F$10/AD274),"0.0E+00"))))</f>
        <v>#DIV/0!</v>
      </c>
      <c r="AH274" s="37" t="e">
        <f>IF($E274="ST",VALUE(TEXT(('TOX and EXPO INPUTS'!$F$7/AE274),"0.0E+00")),IF($E274="IT",VALUE(TEXT(('TOX and EXPO INPUTS'!$F$10/AE274),"0.0E+00"))))</f>
        <v>#DIV/0!</v>
      </c>
      <c r="AI274" s="37" t="e">
        <f>IF($E274="ST",VALUE(TEXT(('TOX and EXPO INPUTS'!$F$7/AF274),"0.0E+00")),IF($E274="IT",VALUE(TEXT(('TOX and EXPO INPUTS'!$F$10/AF274),"0.0E+00"))))</f>
        <v>#DIV/0!</v>
      </c>
      <c r="AJ274" s="42">
        <f t="shared" si="114"/>
        <v>0</v>
      </c>
      <c r="AK274" s="37">
        <f t="shared" si="115"/>
        <v>0</v>
      </c>
      <c r="AL274" s="42" t="e">
        <f>VALUE(TEXT(((AJ274*'TOX and EXPO INPUTS'!$F$21)/'TOX and EXPO INPUTS'!$E$29),"0.00E+00"))</f>
        <v>#DIV/0!</v>
      </c>
      <c r="AM274" s="37" t="e">
        <f>VALUE(TEXT(((AK274*'TOX and EXPO INPUTS'!$F$21)/'TOX and EXPO INPUTS'!$E$29),"0.00E+00"))</f>
        <v>#DIV/0!</v>
      </c>
      <c r="AN274" s="42" t="e">
        <f>IF($E274="ST",VALUE(TEXT(('TOX and EXPO INPUTS'!$F$15/AL274),"0.0E+00")),IF($E274="IT",VALUE(TEXT(('TOX and EXPO INPUTS'!$F$18/AL274),"0.0E+00"))))</f>
        <v>#DIV/0!</v>
      </c>
      <c r="AO274" s="37" t="e">
        <f>IF($E274="ST",VALUE(TEXT(('TOX and EXPO INPUTS'!$F$15/AM274),"0.0E+00")),IF($E274="IT",VALUE(TEXT(('TOX and EXPO INPUTS'!$F$18/AM274),"0.0E+00"))))</f>
        <v>#DIV/0!</v>
      </c>
      <c r="AP274" s="42" t="e">
        <f t="shared" si="100"/>
        <v>#DIV/0!</v>
      </c>
      <c r="AQ274" s="37" t="e">
        <f t="shared" si="101"/>
        <v>#DIV/0!</v>
      </c>
      <c r="AR274" s="37" t="e">
        <f t="shared" si="102"/>
        <v>#DIV/0!</v>
      </c>
      <c r="AS274" s="37" t="e">
        <f t="shared" si="103"/>
        <v>#DIV/0!</v>
      </c>
      <c r="AT274" s="37" t="e">
        <f t="shared" si="104"/>
        <v>#DIV/0!</v>
      </c>
      <c r="AU274" s="37" t="e">
        <f t="shared" si="105"/>
        <v>#DIV/0!</v>
      </c>
      <c r="AV274" s="42" t="e">
        <f t="shared" si="106"/>
        <v>#DIV/0!</v>
      </c>
      <c r="AW274" s="37" t="e">
        <f t="shared" si="107"/>
        <v>#DIV/0!</v>
      </c>
      <c r="AX274" s="37" t="e">
        <f t="shared" si="108"/>
        <v>#DIV/0!</v>
      </c>
      <c r="AY274" s="37" t="e">
        <f t="shared" si="109"/>
        <v>#DIV/0!</v>
      </c>
      <c r="AZ274" s="37" t="e">
        <f t="shared" si="110"/>
        <v>#DIV/0!</v>
      </c>
      <c r="BA274" s="37" t="e">
        <f t="shared" si="111"/>
        <v>#DIV/0!</v>
      </c>
      <c r="BB274" s="42" t="e">
        <f>IF($E274="ST",VALUE(TEXT((1/(('TOX and EXPO INPUTS'!$F$9/AG274)+('TOX and EXPO INPUTS'!$F$17/AN274))),"0.0E+00")),IF($E274="IT",VALUE(TEXT((1/(('TOX and EXPO INPUTS'!$F$12/AG274)+('TOX and EXPO INPUTS'!$F$20/AN274))),"0.0E+00"))))</f>
        <v>#DIV/0!</v>
      </c>
      <c r="BC274" s="37" t="e">
        <f>IF($E274="ST",VALUE(TEXT((1/(('TOX and EXPO INPUTS'!$F$9/AH274)+('TOX and EXPO INPUTS'!$F$17/AN274))),"0.0E+00")),IF($E274="IT",VALUE(TEXT((1/(('TOX and EXPO INPUTS'!$F$12/AH274)+('TOX and EXPO INPUTS'!$F$20/AN274))),"0.0E+00"))))</f>
        <v>#DIV/0!</v>
      </c>
      <c r="BD274" s="37" t="e">
        <f>IF($E274="ST",VALUE(TEXT((1/(('TOX and EXPO INPUTS'!$F$9/AI274)+('TOX and EXPO INPUTS'!$F$17/AN274))),"0.0E+00")),IF($E274="IT",VALUE(TEXT((1/(('TOX and EXPO INPUTS'!$F$12/AI274)+('TOX and EXPO INPUTS'!$F$20/AN274))),"0.0E+00"))))</f>
        <v>#DIV/0!</v>
      </c>
      <c r="BE274" s="37" t="e">
        <f>IF($E274="ST",VALUE(TEXT((1/(('TOX and EXPO INPUTS'!$F$9/AG274)+('TOX and EXPO INPUTS'!$F$17/AO274))),"0.0E+00")),IF($E274="IT",VALUE(TEXT((1/(('TOX and EXPO INPUTS'!$F$12/AG274)+('TOX and EXPO INPUTS'!$F$20/AO274))),"0.0E+00"))))</f>
        <v>#DIV/0!</v>
      </c>
      <c r="BF274" s="37" t="e">
        <f>IF($E274="ST",VALUE(TEXT((1/(('TOX and EXPO INPUTS'!$F$9/AH274)+('TOX and EXPO INPUTS'!$F$17/AO274))),"0.0E+00")),IF($E274="IT",VALUE(TEXT((1/(('TOX and EXPO INPUTS'!$F$12/AH274)+('TOX and EXPO INPUTS'!$F$20/AO274))),"0.0E+00"))))</f>
        <v>#DIV/0!</v>
      </c>
      <c r="BG274" s="37" t="e">
        <f>IF($E274="ST",VALUE(TEXT((1/(('TOX and EXPO INPUTS'!$F$9/AI274)+('TOX and EXPO INPUTS'!$F$17/AO274))),"0.0E+00")),IF($E274="IT",VALUE(TEXT((1/(('TOX and EXPO INPUTS'!$F$12/AI274)+('TOX and EXPO INPUTS'!$F$20/AO274))),"0.0E+00"))))</f>
        <v>#DIV/0!</v>
      </c>
      <c r="BH274" s="42" t="e">
        <f>VALUE(TEXT((AD274*$T274/365*'TOX and EXPO INPUTS'!$E$33/'TOX and EXPO INPUTS'!$E$34),"0.00E+00"))</f>
        <v>#DIV/0!</v>
      </c>
      <c r="BI274" s="37" t="e">
        <f>VALUE(TEXT((AE274*$T274/365*'TOX and EXPO INPUTS'!$E$33/'TOX and EXPO INPUTS'!$E$34),"0.00E+00"))</f>
        <v>#DIV/0!</v>
      </c>
      <c r="BJ274" s="37" t="e">
        <f>VALUE(TEXT((AF274*$T274/365*'TOX and EXPO INPUTS'!$E$33/'TOX and EXPO INPUTS'!$E$34),"0.00E+00"))</f>
        <v>#DIV/0!</v>
      </c>
      <c r="BK274" s="42" t="e">
        <f>VALUE(TEXT((AD274*$U274/365*'TOX and EXPO INPUTS'!$E$33/'TOX and EXPO INPUTS'!$E$34),"0.00E+00"))</f>
        <v>#DIV/0!</v>
      </c>
      <c r="BL274" s="37" t="e">
        <f>VALUE(TEXT((AE274*$U274/365*'TOX and EXPO INPUTS'!$E$33/'TOX and EXPO INPUTS'!$E$34),"0.00E+00"))</f>
        <v>#DIV/0!</v>
      </c>
      <c r="BM274" s="37" t="e">
        <f>VALUE(TEXT((AF274*$U274/365*'TOX and EXPO INPUTS'!$E$33/'TOX and EXPO INPUTS'!$E$34),"0.00E+00"))</f>
        <v>#DIV/0!</v>
      </c>
      <c r="BN274" s="42" t="e">
        <f>VALUE(TEXT((AL274*$T274/365*'TOX and EXPO INPUTS'!$E$33/'TOX and EXPO INPUTS'!$E$34),"0.00E+00"))</f>
        <v>#DIV/0!</v>
      </c>
      <c r="BO274" s="37" t="e">
        <f>VALUE(TEXT((AM274*$T274/365*'TOX and EXPO INPUTS'!$E$33/'TOX and EXPO INPUTS'!$E$34),"0.00E+00"))</f>
        <v>#DIV/0!</v>
      </c>
      <c r="BP274" s="42" t="e">
        <f>VALUE(TEXT((AL274*$U274/365*'TOX and EXPO INPUTS'!$E$33/'TOX and EXPO INPUTS'!$E$34),"0.00E+00"))</f>
        <v>#DIV/0!</v>
      </c>
      <c r="BQ274" s="37" t="e">
        <f>VALUE(TEXT((AM274*$U274/365*'TOX and EXPO INPUTS'!$E$33/'TOX and EXPO INPUTS'!$E$34),"0.00E+00"))</f>
        <v>#DIV/0!</v>
      </c>
      <c r="BR274" s="42" t="e">
        <f>VALUE(TEXT((AP274*$T274/365*'TOX and EXPO INPUTS'!$E$33/'TOX and EXPO INPUTS'!$E$34),"0.00E+00"))</f>
        <v>#DIV/0!</v>
      </c>
      <c r="BS274" s="37" t="e">
        <f>VALUE(TEXT((AQ274*$T274/365*'TOX and EXPO INPUTS'!$E$33/'TOX and EXPO INPUTS'!$E$34),"0.00E+00"))</f>
        <v>#DIV/0!</v>
      </c>
      <c r="BT274" s="37" t="e">
        <f>VALUE(TEXT((AR274*$T274/365*'TOX and EXPO INPUTS'!$E$33/'TOX and EXPO INPUTS'!$E$34),"0.00E+00"))</f>
        <v>#DIV/0!</v>
      </c>
      <c r="BU274" s="37" t="e">
        <f>VALUE(TEXT((AS274*$T274/365*'TOX and EXPO INPUTS'!$E$33/'TOX and EXPO INPUTS'!$E$34),"0.00E+00"))</f>
        <v>#DIV/0!</v>
      </c>
      <c r="BV274" s="37" t="e">
        <f>VALUE(TEXT((AT274*$T274/365*'TOX and EXPO INPUTS'!$E$33/'TOX and EXPO INPUTS'!$E$34),"0.00E+00"))</f>
        <v>#DIV/0!</v>
      </c>
      <c r="BW274" s="37" t="e">
        <f>VALUE(TEXT((AU274*$T274/365*'TOX and EXPO INPUTS'!$E$33/'TOX and EXPO INPUTS'!$E$34),"0.00E+00"))</f>
        <v>#DIV/0!</v>
      </c>
      <c r="BX274" s="42" t="e">
        <f>VALUE(TEXT((AP274*$U274/365*'TOX and EXPO INPUTS'!$E$33/'TOX and EXPO INPUTS'!$E$34),"0.00E+00"))</f>
        <v>#DIV/0!</v>
      </c>
      <c r="BY274" s="37" t="e">
        <f>VALUE(TEXT((AQ274*$U274/365*'TOX and EXPO INPUTS'!$E$33/'TOX and EXPO INPUTS'!$E$34),"0.00E+00"))</f>
        <v>#DIV/0!</v>
      </c>
      <c r="BZ274" s="37" t="e">
        <f>VALUE(TEXT((AR274*$U274/365*'TOX and EXPO INPUTS'!$E$33/'TOX and EXPO INPUTS'!$E$34),"0.00E+00"))</f>
        <v>#DIV/0!</v>
      </c>
      <c r="CA274" s="37" t="e">
        <f>VALUE(TEXT((AS274*$U274/365*'TOX and EXPO INPUTS'!$E$33/'TOX and EXPO INPUTS'!$E$34),"0.00E+00"))</f>
        <v>#DIV/0!</v>
      </c>
      <c r="CB274" s="37" t="e">
        <f>VALUE(TEXT((AT274*$U274/365*'TOX and EXPO INPUTS'!$E$33/'TOX and EXPO INPUTS'!$E$34),"0.00E+00"))</f>
        <v>#DIV/0!</v>
      </c>
      <c r="CC274" s="37" t="e">
        <f>VALUE(TEXT((AU274*$U274/365*'TOX and EXPO INPUTS'!$E$33/'TOX and EXPO INPUTS'!$E$34),"0.00E+00"))</f>
        <v>#DIV/0!</v>
      </c>
      <c r="CD274" s="58" t="e">
        <f>VALUE(TEXT((BR274*'TOX and EXPO INPUTS'!$F$23),"0.00E+00"))</f>
        <v>#DIV/0!</v>
      </c>
      <c r="CE274" s="57" t="e">
        <f>VALUE(TEXT((BS274*'TOX and EXPO INPUTS'!$F$23),"0.00E+00"))</f>
        <v>#DIV/0!</v>
      </c>
      <c r="CF274" s="57" t="e">
        <f>VALUE(TEXT((BT274*'TOX and EXPO INPUTS'!$F$23),"0.00E+00"))</f>
        <v>#DIV/0!</v>
      </c>
      <c r="CG274" s="57" t="e">
        <f>VALUE(TEXT((BU274*'TOX and EXPO INPUTS'!$F$23),"0.00E+00"))</f>
        <v>#DIV/0!</v>
      </c>
      <c r="CH274" s="57" t="e">
        <f>VALUE(TEXT((BV274*'TOX and EXPO INPUTS'!$F$23),"0.00E+00"))</f>
        <v>#DIV/0!</v>
      </c>
      <c r="CI274" s="57" t="e">
        <f>VALUE(TEXT((BW274*'TOX and EXPO INPUTS'!$F$23),"0.00E+00"))</f>
        <v>#DIV/0!</v>
      </c>
      <c r="CJ274" s="58" t="e">
        <f>VALUE(TEXT((BX274*'TOX and EXPO INPUTS'!$F$23),"0.00E+00"))</f>
        <v>#DIV/0!</v>
      </c>
      <c r="CK274" s="57" t="e">
        <f>VALUE(TEXT((BY274*'TOX and EXPO INPUTS'!$F$23),"0.00E+00"))</f>
        <v>#DIV/0!</v>
      </c>
      <c r="CL274" s="57" t="e">
        <f>VALUE(TEXT((BZ274*'TOX and EXPO INPUTS'!$F$23),"0.00E+00"))</f>
        <v>#DIV/0!</v>
      </c>
      <c r="CM274" s="57" t="e">
        <f>VALUE(TEXT((CA274*'TOX and EXPO INPUTS'!$F$23),"0.00E+00"))</f>
        <v>#DIV/0!</v>
      </c>
      <c r="CN274" s="57" t="e">
        <f>VALUE(TEXT((CB274*'TOX and EXPO INPUTS'!$F$23),"0.00E+00"))</f>
        <v>#DIV/0!</v>
      </c>
      <c r="CO274" s="57" t="e">
        <f>VALUE(TEXT((CC274*'TOX and EXPO INPUTS'!$F$23),"0.00E+00"))</f>
        <v>#DIV/0!</v>
      </c>
      <c r="CP274" s="38" t="s">
        <v>106</v>
      </c>
      <c r="CQ274" s="34" t="s">
        <v>107</v>
      </c>
      <c r="CR274" s="34" t="s">
        <v>108</v>
      </c>
      <c r="CS274" s="39" t="s">
        <v>109</v>
      </c>
    </row>
    <row r="275" spans="1:97" ht="48" customHeight="1" x14ac:dyDescent="0.25">
      <c r="A275" s="34" t="s">
        <v>98</v>
      </c>
      <c r="B275" s="34" t="s">
        <v>99</v>
      </c>
      <c r="C275" s="34" t="s">
        <v>115</v>
      </c>
      <c r="D275" s="34" t="s">
        <v>101</v>
      </c>
      <c r="E275" s="39" t="s">
        <v>112</v>
      </c>
      <c r="F275" s="40" t="s">
        <v>143</v>
      </c>
      <c r="G275" s="43"/>
      <c r="H275" s="36" t="s">
        <v>104</v>
      </c>
      <c r="I275" s="67"/>
      <c r="J275" s="36" t="s">
        <v>105</v>
      </c>
      <c r="K275" s="100">
        <f>VLOOKUP(F275,'Amount Seed Planted_variables'!$A$3:$I$74,2,0)</f>
        <v>134400</v>
      </c>
      <c r="L275" s="100">
        <f>VLOOKUP(F275,'Amount Seed Planted_variables'!$A$3:$I$74,3,0)</f>
        <v>268800</v>
      </c>
      <c r="M275" s="36">
        <f t="shared" si="116"/>
        <v>0</v>
      </c>
      <c r="N275" s="35">
        <f t="shared" si="117"/>
        <v>0</v>
      </c>
      <c r="O275" s="101">
        <v>225</v>
      </c>
      <c r="P275" s="93">
        <f>VLOOKUP(F275,'Amount Seed Planted_variables'!$A$3:$I$74,4,0)</f>
        <v>537600</v>
      </c>
      <c r="Q275" s="93">
        <f>VLOOKUP(F275,'Amount Seed Planted_variables'!$A$3:$I$74,7,0)</f>
        <v>80</v>
      </c>
      <c r="R275" s="93">
        <f>VLOOKUP(F275,'Amount Seed Planted_variables'!$A$3:$I$74,8,0)</f>
        <v>43008000</v>
      </c>
      <c r="S275" s="87" t="str">
        <f t="shared" si="113"/>
        <v>NA</v>
      </c>
      <c r="T275" s="35">
        <v>10</v>
      </c>
      <c r="U275" s="35">
        <v>30</v>
      </c>
      <c r="V275" s="41">
        <v>349</v>
      </c>
      <c r="W275" s="35">
        <v>51.2</v>
      </c>
      <c r="X275" s="35">
        <v>42.2</v>
      </c>
      <c r="Y275" s="41">
        <v>1.2</v>
      </c>
      <c r="Z275" s="35">
        <f t="shared" si="112"/>
        <v>0.12</v>
      </c>
      <c r="AA275" s="42">
        <f t="shared" si="118"/>
        <v>0</v>
      </c>
      <c r="AB275" s="37">
        <f t="shared" si="119"/>
        <v>0</v>
      </c>
      <c r="AC275" s="37">
        <f t="shared" si="120"/>
        <v>0</v>
      </c>
      <c r="AD275" s="42" t="e">
        <f>VALUE(TEXT(((AA275*'TOX and EXPO INPUTS'!$F$13)/'TOX and EXPO INPUTS'!$E$27),"0.00E+00"))</f>
        <v>#DIV/0!</v>
      </c>
      <c r="AE275" s="37" t="e">
        <f>VALUE(TEXT(((AB275*'TOX and EXPO INPUTS'!$F$13)/'TOX and EXPO INPUTS'!$E$27),"0.00E+00"))</f>
        <v>#DIV/0!</v>
      </c>
      <c r="AF275" s="37" t="e">
        <f>VALUE(TEXT(((AC275*'TOX and EXPO INPUTS'!$F$13)/'TOX and EXPO INPUTS'!$E$27),"0.00E+00"))</f>
        <v>#DIV/0!</v>
      </c>
      <c r="AG275" s="42" t="e">
        <f>IF($E275="ST",VALUE(TEXT(('TOX and EXPO INPUTS'!$F$7/AD275),"0.0E+00")),IF($E275="IT",VALUE(TEXT(('TOX and EXPO INPUTS'!$F$10/AD275),"0.0E+00"))))</f>
        <v>#DIV/0!</v>
      </c>
      <c r="AH275" s="37" t="e">
        <f>IF($E275="ST",VALUE(TEXT(('TOX and EXPO INPUTS'!$F$7/AE275),"0.0E+00")),IF($E275="IT",VALUE(TEXT(('TOX and EXPO INPUTS'!$F$10/AE275),"0.0E+00"))))</f>
        <v>#DIV/0!</v>
      </c>
      <c r="AI275" s="37" t="e">
        <f>IF($E275="ST",VALUE(TEXT(('TOX and EXPO INPUTS'!$F$7/AF275),"0.0E+00")),IF($E275="IT",VALUE(TEXT(('TOX and EXPO INPUTS'!$F$10/AF275),"0.0E+00"))))</f>
        <v>#DIV/0!</v>
      </c>
      <c r="AJ275" s="42">
        <f t="shared" si="114"/>
        <v>0</v>
      </c>
      <c r="AK275" s="37">
        <f t="shared" si="115"/>
        <v>0</v>
      </c>
      <c r="AL275" s="42" t="e">
        <f>VALUE(TEXT(((AJ275*'TOX and EXPO INPUTS'!$F$21)/'TOX and EXPO INPUTS'!$E$29),"0.00E+00"))</f>
        <v>#DIV/0!</v>
      </c>
      <c r="AM275" s="37" t="e">
        <f>VALUE(TEXT(((AK275*'TOX and EXPO INPUTS'!$F$21)/'TOX and EXPO INPUTS'!$E$29),"0.00E+00"))</f>
        <v>#DIV/0!</v>
      </c>
      <c r="AN275" s="42" t="e">
        <f>IF($E275="ST",VALUE(TEXT(('TOX and EXPO INPUTS'!$F$15/AL275),"0.0E+00")),IF($E275="IT",VALUE(TEXT(('TOX and EXPO INPUTS'!$F$18/AL275),"0.0E+00"))))</f>
        <v>#DIV/0!</v>
      </c>
      <c r="AO275" s="37" t="e">
        <f>IF($E275="ST",VALUE(TEXT(('TOX and EXPO INPUTS'!$F$15/AM275),"0.0E+00")),IF($E275="IT",VALUE(TEXT(('TOX and EXPO INPUTS'!$F$18/AM275),"0.0E+00"))))</f>
        <v>#DIV/0!</v>
      </c>
      <c r="AP275" s="42" t="e">
        <f t="shared" si="100"/>
        <v>#DIV/0!</v>
      </c>
      <c r="AQ275" s="37" t="e">
        <f t="shared" si="101"/>
        <v>#DIV/0!</v>
      </c>
      <c r="AR275" s="37" t="e">
        <f t="shared" si="102"/>
        <v>#DIV/0!</v>
      </c>
      <c r="AS275" s="37" t="e">
        <f t="shared" si="103"/>
        <v>#DIV/0!</v>
      </c>
      <c r="AT275" s="37" t="e">
        <f t="shared" si="104"/>
        <v>#DIV/0!</v>
      </c>
      <c r="AU275" s="37" t="e">
        <f t="shared" si="105"/>
        <v>#DIV/0!</v>
      </c>
      <c r="AV275" s="42" t="e">
        <f t="shared" si="106"/>
        <v>#DIV/0!</v>
      </c>
      <c r="AW275" s="37" t="e">
        <f t="shared" si="107"/>
        <v>#DIV/0!</v>
      </c>
      <c r="AX275" s="37" t="e">
        <f t="shared" si="108"/>
        <v>#DIV/0!</v>
      </c>
      <c r="AY275" s="37" t="e">
        <f t="shared" si="109"/>
        <v>#DIV/0!</v>
      </c>
      <c r="AZ275" s="37" t="e">
        <f t="shared" si="110"/>
        <v>#DIV/0!</v>
      </c>
      <c r="BA275" s="37" t="e">
        <f t="shared" si="111"/>
        <v>#DIV/0!</v>
      </c>
      <c r="BB275" s="42" t="e">
        <f>IF($E275="ST",VALUE(TEXT((1/(('TOX and EXPO INPUTS'!$F$9/AG275)+('TOX and EXPO INPUTS'!$F$17/AN275))),"0.0E+00")),IF($E275="IT",VALUE(TEXT((1/(('TOX and EXPO INPUTS'!$F$12/AG275)+('TOX and EXPO INPUTS'!$F$20/AN275))),"0.0E+00"))))</f>
        <v>#DIV/0!</v>
      </c>
      <c r="BC275" s="37" t="e">
        <f>IF($E275="ST",VALUE(TEXT((1/(('TOX and EXPO INPUTS'!$F$9/AH275)+('TOX and EXPO INPUTS'!$F$17/AN275))),"0.0E+00")),IF($E275="IT",VALUE(TEXT((1/(('TOX and EXPO INPUTS'!$F$12/AH275)+('TOX and EXPO INPUTS'!$F$20/AN275))),"0.0E+00"))))</f>
        <v>#DIV/0!</v>
      </c>
      <c r="BD275" s="37" t="e">
        <f>IF($E275="ST",VALUE(TEXT((1/(('TOX and EXPO INPUTS'!$F$9/AI275)+('TOX and EXPO INPUTS'!$F$17/AN275))),"0.0E+00")),IF($E275="IT",VALUE(TEXT((1/(('TOX and EXPO INPUTS'!$F$12/AI275)+('TOX and EXPO INPUTS'!$F$20/AN275))),"0.0E+00"))))</f>
        <v>#DIV/0!</v>
      </c>
      <c r="BE275" s="37" t="e">
        <f>IF($E275="ST",VALUE(TEXT((1/(('TOX and EXPO INPUTS'!$F$9/AG275)+('TOX and EXPO INPUTS'!$F$17/AO275))),"0.0E+00")),IF($E275="IT",VALUE(TEXT((1/(('TOX and EXPO INPUTS'!$F$12/AG275)+('TOX and EXPO INPUTS'!$F$20/AO275))),"0.0E+00"))))</f>
        <v>#DIV/0!</v>
      </c>
      <c r="BF275" s="37" t="e">
        <f>IF($E275="ST",VALUE(TEXT((1/(('TOX and EXPO INPUTS'!$F$9/AH275)+('TOX and EXPO INPUTS'!$F$17/AO275))),"0.0E+00")),IF($E275="IT",VALUE(TEXT((1/(('TOX and EXPO INPUTS'!$F$12/AH275)+('TOX and EXPO INPUTS'!$F$20/AO275))),"0.0E+00"))))</f>
        <v>#DIV/0!</v>
      </c>
      <c r="BG275" s="37" t="e">
        <f>IF($E275="ST",VALUE(TEXT((1/(('TOX and EXPO INPUTS'!$F$9/AI275)+('TOX and EXPO INPUTS'!$F$17/AO275))),"0.0E+00")),IF($E275="IT",VALUE(TEXT((1/(('TOX and EXPO INPUTS'!$F$12/AI275)+('TOX and EXPO INPUTS'!$F$20/AO275))),"0.0E+00"))))</f>
        <v>#DIV/0!</v>
      </c>
      <c r="BH275" s="42" t="e">
        <f>VALUE(TEXT((AD275*$T275/365*'TOX and EXPO INPUTS'!$E$33/'TOX and EXPO INPUTS'!$E$34),"0.00E+00"))</f>
        <v>#DIV/0!</v>
      </c>
      <c r="BI275" s="37" t="e">
        <f>VALUE(TEXT((AE275*$T275/365*'TOX and EXPO INPUTS'!$E$33/'TOX and EXPO INPUTS'!$E$34),"0.00E+00"))</f>
        <v>#DIV/0!</v>
      </c>
      <c r="BJ275" s="37" t="e">
        <f>VALUE(TEXT((AF275*$T275/365*'TOX and EXPO INPUTS'!$E$33/'TOX and EXPO INPUTS'!$E$34),"0.00E+00"))</f>
        <v>#DIV/0!</v>
      </c>
      <c r="BK275" s="42" t="e">
        <f>VALUE(TEXT((AD275*$U275/365*'TOX and EXPO INPUTS'!$E$33/'TOX and EXPO INPUTS'!$E$34),"0.00E+00"))</f>
        <v>#DIV/0!</v>
      </c>
      <c r="BL275" s="37" t="e">
        <f>VALUE(TEXT((AE275*$U275/365*'TOX and EXPO INPUTS'!$E$33/'TOX and EXPO INPUTS'!$E$34),"0.00E+00"))</f>
        <v>#DIV/0!</v>
      </c>
      <c r="BM275" s="37" t="e">
        <f>VALUE(TEXT((AF275*$U275/365*'TOX and EXPO INPUTS'!$E$33/'TOX and EXPO INPUTS'!$E$34),"0.00E+00"))</f>
        <v>#DIV/0!</v>
      </c>
      <c r="BN275" s="42" t="e">
        <f>VALUE(TEXT((AL275*$T275/365*'TOX and EXPO INPUTS'!$E$33/'TOX and EXPO INPUTS'!$E$34),"0.00E+00"))</f>
        <v>#DIV/0!</v>
      </c>
      <c r="BO275" s="37" t="e">
        <f>VALUE(TEXT((AM275*$T275/365*'TOX and EXPO INPUTS'!$E$33/'TOX and EXPO INPUTS'!$E$34),"0.00E+00"))</f>
        <v>#DIV/0!</v>
      </c>
      <c r="BP275" s="42" t="e">
        <f>VALUE(TEXT((AL275*$U275/365*'TOX and EXPO INPUTS'!$E$33/'TOX and EXPO INPUTS'!$E$34),"0.00E+00"))</f>
        <v>#DIV/0!</v>
      </c>
      <c r="BQ275" s="37" t="e">
        <f>VALUE(TEXT((AM275*$U275/365*'TOX and EXPO INPUTS'!$E$33/'TOX and EXPO INPUTS'!$E$34),"0.00E+00"))</f>
        <v>#DIV/0!</v>
      </c>
      <c r="BR275" s="42" t="e">
        <f>VALUE(TEXT((AP275*$T275/365*'TOX and EXPO INPUTS'!$E$33/'TOX and EXPO INPUTS'!$E$34),"0.00E+00"))</f>
        <v>#DIV/0!</v>
      </c>
      <c r="BS275" s="37" t="e">
        <f>VALUE(TEXT((AQ275*$T275/365*'TOX and EXPO INPUTS'!$E$33/'TOX and EXPO INPUTS'!$E$34),"0.00E+00"))</f>
        <v>#DIV/0!</v>
      </c>
      <c r="BT275" s="37" t="e">
        <f>VALUE(TEXT((AR275*$T275/365*'TOX and EXPO INPUTS'!$E$33/'TOX and EXPO INPUTS'!$E$34),"0.00E+00"))</f>
        <v>#DIV/0!</v>
      </c>
      <c r="BU275" s="37" t="e">
        <f>VALUE(TEXT((AS275*$T275/365*'TOX and EXPO INPUTS'!$E$33/'TOX and EXPO INPUTS'!$E$34),"0.00E+00"))</f>
        <v>#DIV/0!</v>
      </c>
      <c r="BV275" s="37" t="e">
        <f>VALUE(TEXT((AT275*$T275/365*'TOX and EXPO INPUTS'!$E$33/'TOX and EXPO INPUTS'!$E$34),"0.00E+00"))</f>
        <v>#DIV/0!</v>
      </c>
      <c r="BW275" s="37" t="e">
        <f>VALUE(TEXT((AU275*$T275/365*'TOX and EXPO INPUTS'!$E$33/'TOX and EXPO INPUTS'!$E$34),"0.00E+00"))</f>
        <v>#DIV/0!</v>
      </c>
      <c r="BX275" s="42" t="e">
        <f>VALUE(TEXT((AP275*$U275/365*'TOX and EXPO INPUTS'!$E$33/'TOX and EXPO INPUTS'!$E$34),"0.00E+00"))</f>
        <v>#DIV/0!</v>
      </c>
      <c r="BY275" s="37" t="e">
        <f>VALUE(TEXT((AQ275*$U275/365*'TOX and EXPO INPUTS'!$E$33/'TOX and EXPO INPUTS'!$E$34),"0.00E+00"))</f>
        <v>#DIV/0!</v>
      </c>
      <c r="BZ275" s="37" t="e">
        <f>VALUE(TEXT((AR275*$U275/365*'TOX and EXPO INPUTS'!$E$33/'TOX and EXPO INPUTS'!$E$34),"0.00E+00"))</f>
        <v>#DIV/0!</v>
      </c>
      <c r="CA275" s="37" t="e">
        <f>VALUE(TEXT((AS275*$U275/365*'TOX and EXPO INPUTS'!$E$33/'TOX and EXPO INPUTS'!$E$34),"0.00E+00"))</f>
        <v>#DIV/0!</v>
      </c>
      <c r="CB275" s="37" t="e">
        <f>VALUE(TEXT((AT275*$U275/365*'TOX and EXPO INPUTS'!$E$33/'TOX and EXPO INPUTS'!$E$34),"0.00E+00"))</f>
        <v>#DIV/0!</v>
      </c>
      <c r="CC275" s="37" t="e">
        <f>VALUE(TEXT((AU275*$U275/365*'TOX and EXPO INPUTS'!$E$33/'TOX and EXPO INPUTS'!$E$34),"0.00E+00"))</f>
        <v>#DIV/0!</v>
      </c>
      <c r="CD275" s="58" t="e">
        <f>VALUE(TEXT((BR275*'TOX and EXPO INPUTS'!$F$23),"0.00E+00"))</f>
        <v>#DIV/0!</v>
      </c>
      <c r="CE275" s="57" t="e">
        <f>VALUE(TEXT((BS275*'TOX and EXPO INPUTS'!$F$23),"0.00E+00"))</f>
        <v>#DIV/0!</v>
      </c>
      <c r="CF275" s="57" t="e">
        <f>VALUE(TEXT((BT275*'TOX and EXPO INPUTS'!$F$23),"0.00E+00"))</f>
        <v>#DIV/0!</v>
      </c>
      <c r="CG275" s="57" t="e">
        <f>VALUE(TEXT((BU275*'TOX and EXPO INPUTS'!$F$23),"0.00E+00"))</f>
        <v>#DIV/0!</v>
      </c>
      <c r="CH275" s="57" t="e">
        <f>VALUE(TEXT((BV275*'TOX and EXPO INPUTS'!$F$23),"0.00E+00"))</f>
        <v>#DIV/0!</v>
      </c>
      <c r="CI275" s="57" t="e">
        <f>VALUE(TEXT((BW275*'TOX and EXPO INPUTS'!$F$23),"0.00E+00"))</f>
        <v>#DIV/0!</v>
      </c>
      <c r="CJ275" s="58" t="e">
        <f>VALUE(TEXT((BX275*'TOX and EXPO INPUTS'!$F$23),"0.00E+00"))</f>
        <v>#DIV/0!</v>
      </c>
      <c r="CK275" s="57" t="e">
        <f>VALUE(TEXT((BY275*'TOX and EXPO INPUTS'!$F$23),"0.00E+00"))</f>
        <v>#DIV/0!</v>
      </c>
      <c r="CL275" s="57" t="e">
        <f>VALUE(TEXT((BZ275*'TOX and EXPO INPUTS'!$F$23),"0.00E+00"))</f>
        <v>#DIV/0!</v>
      </c>
      <c r="CM275" s="57" t="e">
        <f>VALUE(TEXT((CA275*'TOX and EXPO INPUTS'!$F$23),"0.00E+00"))</f>
        <v>#DIV/0!</v>
      </c>
      <c r="CN275" s="57" t="e">
        <f>VALUE(TEXT((CB275*'TOX and EXPO INPUTS'!$F$23),"0.00E+00"))</f>
        <v>#DIV/0!</v>
      </c>
      <c r="CO275" s="57" t="e">
        <f>VALUE(TEXT((CC275*'TOX and EXPO INPUTS'!$F$23),"0.00E+00"))</f>
        <v>#DIV/0!</v>
      </c>
      <c r="CP275" s="38" t="s">
        <v>106</v>
      </c>
      <c r="CQ275" s="34" t="s">
        <v>107</v>
      </c>
      <c r="CR275" s="34" t="s">
        <v>108</v>
      </c>
      <c r="CS275" s="39" t="s">
        <v>109</v>
      </c>
    </row>
    <row r="276" spans="1:97" ht="48" customHeight="1" x14ac:dyDescent="0.25">
      <c r="A276" s="34" t="s">
        <v>98</v>
      </c>
      <c r="B276" s="34" t="s">
        <v>99</v>
      </c>
      <c r="C276" s="34" t="s">
        <v>115</v>
      </c>
      <c r="D276" s="34" t="s">
        <v>110</v>
      </c>
      <c r="E276" s="39" t="s">
        <v>112</v>
      </c>
      <c r="F276" s="40" t="s">
        <v>143</v>
      </c>
      <c r="G276" s="43"/>
      <c r="H276" s="36" t="s">
        <v>104</v>
      </c>
      <c r="I276" s="67"/>
      <c r="J276" s="36" t="s">
        <v>105</v>
      </c>
      <c r="K276" s="100">
        <f>VLOOKUP(F276,'Amount Seed Planted_variables'!$A$3:$I$74,2,0)</f>
        <v>134400</v>
      </c>
      <c r="L276" s="100">
        <f>VLOOKUP(F276,'Amount Seed Planted_variables'!$A$3:$I$74,3,0)</f>
        <v>268800</v>
      </c>
      <c r="M276" s="36">
        <f t="shared" si="116"/>
        <v>0</v>
      </c>
      <c r="N276" s="35">
        <f t="shared" si="117"/>
        <v>0</v>
      </c>
      <c r="O276" s="101">
        <v>225</v>
      </c>
      <c r="P276" s="93">
        <f>VLOOKUP(F276,'Amount Seed Planted_variables'!$A$3:$I$74,4,0)</f>
        <v>537600</v>
      </c>
      <c r="Q276" s="93">
        <f>VLOOKUP(F276,'Amount Seed Planted_variables'!$A$3:$I$74,7,0)</f>
        <v>80</v>
      </c>
      <c r="R276" s="93">
        <f>VLOOKUP(F276,'Amount Seed Planted_variables'!$A$3:$I$74,8,0)</f>
        <v>43008000</v>
      </c>
      <c r="S276" s="87" t="str">
        <f t="shared" si="113"/>
        <v>NA</v>
      </c>
      <c r="T276" s="35">
        <v>10</v>
      </c>
      <c r="U276" s="35">
        <v>30</v>
      </c>
      <c r="V276" s="41">
        <v>68</v>
      </c>
      <c r="W276" s="35">
        <v>16.899999999999999</v>
      </c>
      <c r="X276" s="35">
        <v>13.1</v>
      </c>
      <c r="Y276" s="41">
        <v>3.6</v>
      </c>
      <c r="Z276" s="35">
        <f t="shared" si="112"/>
        <v>0.36000000000000004</v>
      </c>
      <c r="AA276" s="42">
        <f t="shared" si="118"/>
        <v>0</v>
      </c>
      <c r="AB276" s="37">
        <f t="shared" si="119"/>
        <v>0</v>
      </c>
      <c r="AC276" s="37">
        <f t="shared" si="120"/>
        <v>0</v>
      </c>
      <c r="AD276" s="42" t="e">
        <f>VALUE(TEXT(((AA276*'TOX and EXPO INPUTS'!$F$13)/'TOX and EXPO INPUTS'!$E$27),"0.00E+00"))</f>
        <v>#DIV/0!</v>
      </c>
      <c r="AE276" s="37" t="e">
        <f>VALUE(TEXT(((AB276*'TOX and EXPO INPUTS'!$F$13)/'TOX and EXPO INPUTS'!$E$27),"0.00E+00"))</f>
        <v>#DIV/0!</v>
      </c>
      <c r="AF276" s="37" t="e">
        <f>VALUE(TEXT(((AC276*'TOX and EXPO INPUTS'!$F$13)/'TOX and EXPO INPUTS'!$E$27),"0.00E+00"))</f>
        <v>#DIV/0!</v>
      </c>
      <c r="AG276" s="42" t="e">
        <f>IF($E276="ST",VALUE(TEXT(('TOX and EXPO INPUTS'!$F$7/AD276),"0.0E+00")),IF($E276="IT",VALUE(TEXT(('TOX and EXPO INPUTS'!$F$10/AD276),"0.0E+00"))))</f>
        <v>#DIV/0!</v>
      </c>
      <c r="AH276" s="37" t="e">
        <f>IF($E276="ST",VALUE(TEXT(('TOX and EXPO INPUTS'!$F$7/AE276),"0.0E+00")),IF($E276="IT",VALUE(TEXT(('TOX and EXPO INPUTS'!$F$10/AE276),"0.0E+00"))))</f>
        <v>#DIV/0!</v>
      </c>
      <c r="AI276" s="37" t="e">
        <f>IF($E276="ST",VALUE(TEXT(('TOX and EXPO INPUTS'!$F$7/AF276),"0.0E+00")),IF($E276="IT",VALUE(TEXT(('TOX and EXPO INPUTS'!$F$10/AF276),"0.0E+00"))))</f>
        <v>#DIV/0!</v>
      </c>
      <c r="AJ276" s="42">
        <f t="shared" si="114"/>
        <v>0</v>
      </c>
      <c r="AK276" s="37">
        <f t="shared" si="115"/>
        <v>0</v>
      </c>
      <c r="AL276" s="42" t="e">
        <f>VALUE(TEXT(((AJ276*'TOX and EXPO INPUTS'!$F$21)/'TOX and EXPO INPUTS'!$E$29),"0.00E+00"))</f>
        <v>#DIV/0!</v>
      </c>
      <c r="AM276" s="37" t="e">
        <f>VALUE(TEXT(((AK276*'TOX and EXPO INPUTS'!$F$21)/'TOX and EXPO INPUTS'!$E$29),"0.00E+00"))</f>
        <v>#DIV/0!</v>
      </c>
      <c r="AN276" s="42" t="e">
        <f>IF($E276="ST",VALUE(TEXT(('TOX and EXPO INPUTS'!$F$15/AL276),"0.0E+00")),IF($E276="IT",VALUE(TEXT(('TOX and EXPO INPUTS'!$F$18/AL276),"0.0E+00"))))</f>
        <v>#DIV/0!</v>
      </c>
      <c r="AO276" s="37" t="e">
        <f>IF($E276="ST",VALUE(TEXT(('TOX and EXPO INPUTS'!$F$15/AM276),"0.0E+00")),IF($E276="IT",VALUE(TEXT(('TOX and EXPO INPUTS'!$F$18/AM276),"0.0E+00"))))</f>
        <v>#DIV/0!</v>
      </c>
      <c r="AP276" s="42" t="e">
        <f t="shared" si="100"/>
        <v>#DIV/0!</v>
      </c>
      <c r="AQ276" s="37" t="e">
        <f t="shared" si="101"/>
        <v>#DIV/0!</v>
      </c>
      <c r="AR276" s="37" t="e">
        <f t="shared" si="102"/>
        <v>#DIV/0!</v>
      </c>
      <c r="AS276" s="37" t="e">
        <f t="shared" si="103"/>
        <v>#DIV/0!</v>
      </c>
      <c r="AT276" s="37" t="e">
        <f t="shared" si="104"/>
        <v>#DIV/0!</v>
      </c>
      <c r="AU276" s="37" t="e">
        <f t="shared" si="105"/>
        <v>#DIV/0!</v>
      </c>
      <c r="AV276" s="42" t="e">
        <f t="shared" si="106"/>
        <v>#DIV/0!</v>
      </c>
      <c r="AW276" s="37" t="e">
        <f t="shared" si="107"/>
        <v>#DIV/0!</v>
      </c>
      <c r="AX276" s="37" t="e">
        <f t="shared" si="108"/>
        <v>#DIV/0!</v>
      </c>
      <c r="AY276" s="37" t="e">
        <f t="shared" si="109"/>
        <v>#DIV/0!</v>
      </c>
      <c r="AZ276" s="37" t="e">
        <f t="shared" si="110"/>
        <v>#DIV/0!</v>
      </c>
      <c r="BA276" s="37" t="e">
        <f t="shared" si="111"/>
        <v>#DIV/0!</v>
      </c>
      <c r="BB276" s="42" t="e">
        <f>IF($E276="ST",VALUE(TEXT((1/(('TOX and EXPO INPUTS'!$F$9/AG276)+('TOX and EXPO INPUTS'!$F$17/AN276))),"0.0E+00")),IF($E276="IT",VALUE(TEXT((1/(('TOX and EXPO INPUTS'!$F$12/AG276)+('TOX and EXPO INPUTS'!$F$20/AN276))),"0.0E+00"))))</f>
        <v>#DIV/0!</v>
      </c>
      <c r="BC276" s="37" t="e">
        <f>IF($E276="ST",VALUE(TEXT((1/(('TOX and EXPO INPUTS'!$F$9/AH276)+('TOX and EXPO INPUTS'!$F$17/AN276))),"0.0E+00")),IF($E276="IT",VALUE(TEXT((1/(('TOX and EXPO INPUTS'!$F$12/AH276)+('TOX and EXPO INPUTS'!$F$20/AN276))),"0.0E+00"))))</f>
        <v>#DIV/0!</v>
      </c>
      <c r="BD276" s="37" t="e">
        <f>IF($E276="ST",VALUE(TEXT((1/(('TOX and EXPO INPUTS'!$F$9/AI276)+('TOX and EXPO INPUTS'!$F$17/AN276))),"0.0E+00")),IF($E276="IT",VALUE(TEXT((1/(('TOX and EXPO INPUTS'!$F$12/AI276)+('TOX and EXPO INPUTS'!$F$20/AN276))),"0.0E+00"))))</f>
        <v>#DIV/0!</v>
      </c>
      <c r="BE276" s="37" t="e">
        <f>IF($E276="ST",VALUE(TEXT((1/(('TOX and EXPO INPUTS'!$F$9/AG276)+('TOX and EXPO INPUTS'!$F$17/AO276))),"0.0E+00")),IF($E276="IT",VALUE(TEXT((1/(('TOX and EXPO INPUTS'!$F$12/AG276)+('TOX and EXPO INPUTS'!$F$20/AO276))),"0.0E+00"))))</f>
        <v>#DIV/0!</v>
      </c>
      <c r="BF276" s="37" t="e">
        <f>IF($E276="ST",VALUE(TEXT((1/(('TOX and EXPO INPUTS'!$F$9/AH276)+('TOX and EXPO INPUTS'!$F$17/AO276))),"0.0E+00")),IF($E276="IT",VALUE(TEXT((1/(('TOX and EXPO INPUTS'!$F$12/AH276)+('TOX and EXPO INPUTS'!$F$20/AO276))),"0.0E+00"))))</f>
        <v>#DIV/0!</v>
      </c>
      <c r="BG276" s="37" t="e">
        <f>IF($E276="ST",VALUE(TEXT((1/(('TOX and EXPO INPUTS'!$F$9/AI276)+('TOX and EXPO INPUTS'!$F$17/AO276))),"0.0E+00")),IF($E276="IT",VALUE(TEXT((1/(('TOX and EXPO INPUTS'!$F$12/AI276)+('TOX and EXPO INPUTS'!$F$20/AO276))),"0.0E+00"))))</f>
        <v>#DIV/0!</v>
      </c>
      <c r="BH276" s="42" t="e">
        <f>VALUE(TEXT((AD276*$T276/365*'TOX and EXPO INPUTS'!$E$33/'TOX and EXPO INPUTS'!$E$34),"0.00E+00"))</f>
        <v>#DIV/0!</v>
      </c>
      <c r="BI276" s="37" t="e">
        <f>VALUE(TEXT((AE276*$T276/365*'TOX and EXPO INPUTS'!$E$33/'TOX and EXPO INPUTS'!$E$34),"0.00E+00"))</f>
        <v>#DIV/0!</v>
      </c>
      <c r="BJ276" s="37" t="e">
        <f>VALUE(TEXT((AF276*$T276/365*'TOX and EXPO INPUTS'!$E$33/'TOX and EXPO INPUTS'!$E$34),"0.00E+00"))</f>
        <v>#DIV/0!</v>
      </c>
      <c r="BK276" s="42" t="e">
        <f>VALUE(TEXT((AD276*$U276/365*'TOX and EXPO INPUTS'!$E$33/'TOX and EXPO INPUTS'!$E$34),"0.00E+00"))</f>
        <v>#DIV/0!</v>
      </c>
      <c r="BL276" s="37" t="e">
        <f>VALUE(TEXT((AE276*$U276/365*'TOX and EXPO INPUTS'!$E$33/'TOX and EXPO INPUTS'!$E$34),"0.00E+00"))</f>
        <v>#DIV/0!</v>
      </c>
      <c r="BM276" s="37" t="e">
        <f>VALUE(TEXT((AF276*$U276/365*'TOX and EXPO INPUTS'!$E$33/'TOX and EXPO INPUTS'!$E$34),"0.00E+00"))</f>
        <v>#DIV/0!</v>
      </c>
      <c r="BN276" s="42" t="e">
        <f>VALUE(TEXT((AL276*$T276/365*'TOX and EXPO INPUTS'!$E$33/'TOX and EXPO INPUTS'!$E$34),"0.00E+00"))</f>
        <v>#DIV/0!</v>
      </c>
      <c r="BO276" s="37" t="e">
        <f>VALUE(TEXT((AM276*$T276/365*'TOX and EXPO INPUTS'!$E$33/'TOX and EXPO INPUTS'!$E$34),"0.00E+00"))</f>
        <v>#DIV/0!</v>
      </c>
      <c r="BP276" s="42" t="e">
        <f>VALUE(TEXT((AL276*$U276/365*'TOX and EXPO INPUTS'!$E$33/'TOX and EXPO INPUTS'!$E$34),"0.00E+00"))</f>
        <v>#DIV/0!</v>
      </c>
      <c r="BQ276" s="37" t="e">
        <f>VALUE(TEXT((AM276*$U276/365*'TOX and EXPO INPUTS'!$E$33/'TOX and EXPO INPUTS'!$E$34),"0.00E+00"))</f>
        <v>#DIV/0!</v>
      </c>
      <c r="BR276" s="42" t="e">
        <f>VALUE(TEXT((AP276*$T276/365*'TOX and EXPO INPUTS'!$E$33/'TOX and EXPO INPUTS'!$E$34),"0.00E+00"))</f>
        <v>#DIV/0!</v>
      </c>
      <c r="BS276" s="37" t="e">
        <f>VALUE(TEXT((AQ276*$T276/365*'TOX and EXPO INPUTS'!$E$33/'TOX and EXPO INPUTS'!$E$34),"0.00E+00"))</f>
        <v>#DIV/0!</v>
      </c>
      <c r="BT276" s="37" t="e">
        <f>VALUE(TEXT((AR276*$T276/365*'TOX and EXPO INPUTS'!$E$33/'TOX and EXPO INPUTS'!$E$34),"0.00E+00"))</f>
        <v>#DIV/0!</v>
      </c>
      <c r="BU276" s="37" t="e">
        <f>VALUE(TEXT((AS276*$T276/365*'TOX and EXPO INPUTS'!$E$33/'TOX and EXPO INPUTS'!$E$34),"0.00E+00"))</f>
        <v>#DIV/0!</v>
      </c>
      <c r="BV276" s="37" t="e">
        <f>VALUE(TEXT((AT276*$T276/365*'TOX and EXPO INPUTS'!$E$33/'TOX and EXPO INPUTS'!$E$34),"0.00E+00"))</f>
        <v>#DIV/0!</v>
      </c>
      <c r="BW276" s="37" t="e">
        <f>VALUE(TEXT((AU276*$T276/365*'TOX and EXPO INPUTS'!$E$33/'TOX and EXPO INPUTS'!$E$34),"0.00E+00"))</f>
        <v>#DIV/0!</v>
      </c>
      <c r="BX276" s="42" t="e">
        <f>VALUE(TEXT((AP276*$U276/365*'TOX and EXPO INPUTS'!$E$33/'TOX and EXPO INPUTS'!$E$34),"0.00E+00"))</f>
        <v>#DIV/0!</v>
      </c>
      <c r="BY276" s="37" t="e">
        <f>VALUE(TEXT((AQ276*$U276/365*'TOX and EXPO INPUTS'!$E$33/'TOX and EXPO INPUTS'!$E$34),"0.00E+00"))</f>
        <v>#DIV/0!</v>
      </c>
      <c r="BZ276" s="37" t="e">
        <f>VALUE(TEXT((AR276*$U276/365*'TOX and EXPO INPUTS'!$E$33/'TOX and EXPO INPUTS'!$E$34),"0.00E+00"))</f>
        <v>#DIV/0!</v>
      </c>
      <c r="CA276" s="37" t="e">
        <f>VALUE(TEXT((AS276*$U276/365*'TOX and EXPO INPUTS'!$E$33/'TOX and EXPO INPUTS'!$E$34),"0.00E+00"))</f>
        <v>#DIV/0!</v>
      </c>
      <c r="CB276" s="37" t="e">
        <f>VALUE(TEXT((AT276*$U276/365*'TOX and EXPO INPUTS'!$E$33/'TOX and EXPO INPUTS'!$E$34),"0.00E+00"))</f>
        <v>#DIV/0!</v>
      </c>
      <c r="CC276" s="37" t="e">
        <f>VALUE(TEXT((AU276*$U276/365*'TOX and EXPO INPUTS'!$E$33/'TOX and EXPO INPUTS'!$E$34),"0.00E+00"))</f>
        <v>#DIV/0!</v>
      </c>
      <c r="CD276" s="58" t="e">
        <f>VALUE(TEXT((BR276*'TOX and EXPO INPUTS'!$F$23),"0.00E+00"))</f>
        <v>#DIV/0!</v>
      </c>
      <c r="CE276" s="57" t="e">
        <f>VALUE(TEXT((BS276*'TOX and EXPO INPUTS'!$F$23),"0.00E+00"))</f>
        <v>#DIV/0!</v>
      </c>
      <c r="CF276" s="57" t="e">
        <f>VALUE(TEXT((BT276*'TOX and EXPO INPUTS'!$F$23),"0.00E+00"))</f>
        <v>#DIV/0!</v>
      </c>
      <c r="CG276" s="57" t="e">
        <f>VALUE(TEXT((BU276*'TOX and EXPO INPUTS'!$F$23),"0.00E+00"))</f>
        <v>#DIV/0!</v>
      </c>
      <c r="CH276" s="57" t="e">
        <f>VALUE(TEXT((BV276*'TOX and EXPO INPUTS'!$F$23),"0.00E+00"))</f>
        <v>#DIV/0!</v>
      </c>
      <c r="CI276" s="57" t="e">
        <f>VALUE(TEXT((BW276*'TOX and EXPO INPUTS'!$F$23),"0.00E+00"))</f>
        <v>#DIV/0!</v>
      </c>
      <c r="CJ276" s="58" t="e">
        <f>VALUE(TEXT((BX276*'TOX and EXPO INPUTS'!$F$23),"0.00E+00"))</f>
        <v>#DIV/0!</v>
      </c>
      <c r="CK276" s="57" t="e">
        <f>VALUE(TEXT((BY276*'TOX and EXPO INPUTS'!$F$23),"0.00E+00"))</f>
        <v>#DIV/0!</v>
      </c>
      <c r="CL276" s="57" t="e">
        <f>VALUE(TEXT((BZ276*'TOX and EXPO INPUTS'!$F$23),"0.00E+00"))</f>
        <v>#DIV/0!</v>
      </c>
      <c r="CM276" s="57" t="e">
        <f>VALUE(TEXT((CA276*'TOX and EXPO INPUTS'!$F$23),"0.00E+00"))</f>
        <v>#DIV/0!</v>
      </c>
      <c r="CN276" s="57" t="e">
        <f>VALUE(TEXT((CB276*'TOX and EXPO INPUTS'!$F$23),"0.00E+00"))</f>
        <v>#DIV/0!</v>
      </c>
      <c r="CO276" s="57" t="e">
        <f>VALUE(TEXT((CC276*'TOX and EXPO INPUTS'!$F$23),"0.00E+00"))</f>
        <v>#DIV/0!</v>
      </c>
      <c r="CP276" s="38" t="s">
        <v>106</v>
      </c>
      <c r="CQ276" s="34" t="s">
        <v>107</v>
      </c>
      <c r="CR276" s="34" t="s">
        <v>108</v>
      </c>
      <c r="CS276" s="39" t="s">
        <v>109</v>
      </c>
    </row>
    <row r="277" spans="1:97" ht="48" customHeight="1" x14ac:dyDescent="0.25">
      <c r="A277" s="34" t="s">
        <v>98</v>
      </c>
      <c r="B277" s="34" t="s">
        <v>99</v>
      </c>
      <c r="C277" s="34" t="s">
        <v>115</v>
      </c>
      <c r="D277" s="34" t="s">
        <v>111</v>
      </c>
      <c r="E277" s="39" t="s">
        <v>112</v>
      </c>
      <c r="F277" s="40" t="s">
        <v>143</v>
      </c>
      <c r="G277" s="43"/>
      <c r="H277" s="36" t="s">
        <v>104</v>
      </c>
      <c r="I277" s="67"/>
      <c r="J277" s="36" t="s">
        <v>105</v>
      </c>
      <c r="K277" s="100">
        <f>VLOOKUP(F277,'Amount Seed Planted_variables'!$A$3:$I$74,2,0)</f>
        <v>134400</v>
      </c>
      <c r="L277" s="100">
        <f>VLOOKUP(F277,'Amount Seed Planted_variables'!$A$3:$I$74,3,0)</f>
        <v>268800</v>
      </c>
      <c r="M277" s="36">
        <f t="shared" si="116"/>
        <v>0</v>
      </c>
      <c r="N277" s="35">
        <f t="shared" si="117"/>
        <v>0</v>
      </c>
      <c r="O277" s="101">
        <v>225</v>
      </c>
      <c r="P277" s="93">
        <f>VLOOKUP(F277,'Amount Seed Planted_variables'!$A$3:$I$74,4,0)</f>
        <v>537600</v>
      </c>
      <c r="Q277" s="93">
        <f>VLOOKUP(F277,'Amount Seed Planted_variables'!$A$3:$I$74,7,0)</f>
        <v>80</v>
      </c>
      <c r="R277" s="93">
        <f>VLOOKUP(F277,'Amount Seed Planted_variables'!$A$3:$I$74,8,0)</f>
        <v>43008000</v>
      </c>
      <c r="S277" s="87">
        <f t="shared" si="113"/>
        <v>2.5</v>
      </c>
      <c r="T277" s="35">
        <v>10</v>
      </c>
      <c r="U277" s="35">
        <v>30</v>
      </c>
      <c r="V277" s="41">
        <v>138210600</v>
      </c>
      <c r="W277" s="35">
        <v>23262800</v>
      </c>
      <c r="X277" s="35">
        <v>21238200</v>
      </c>
      <c r="Y277" s="41">
        <v>106100</v>
      </c>
      <c r="Z277" s="35">
        <f t="shared" si="112"/>
        <v>10610</v>
      </c>
      <c r="AA277" s="42">
        <f t="shared" si="118"/>
        <v>0</v>
      </c>
      <c r="AB277" s="37">
        <f t="shared" si="119"/>
        <v>0</v>
      </c>
      <c r="AC277" s="37">
        <f t="shared" si="120"/>
        <v>0</v>
      </c>
      <c r="AD277" s="42" t="e">
        <f>VALUE(TEXT(((AA277*'TOX and EXPO INPUTS'!$F$13)/'TOX and EXPO INPUTS'!$E$27),"0.00E+00"))</f>
        <v>#DIV/0!</v>
      </c>
      <c r="AE277" s="37" t="e">
        <f>VALUE(TEXT(((AB277*'TOX and EXPO INPUTS'!$F$13)/'TOX and EXPO INPUTS'!$E$27),"0.00E+00"))</f>
        <v>#DIV/0!</v>
      </c>
      <c r="AF277" s="37" t="e">
        <f>VALUE(TEXT(((AC277*'TOX and EXPO INPUTS'!$F$13)/'TOX and EXPO INPUTS'!$E$27),"0.00E+00"))</f>
        <v>#DIV/0!</v>
      </c>
      <c r="AG277" s="42" t="e">
        <f>IF($E277="ST",VALUE(TEXT(('TOX and EXPO INPUTS'!$F$7/AD277),"0.0E+00")),IF($E277="IT",VALUE(TEXT(('TOX and EXPO INPUTS'!$F$10/AD277),"0.0E+00"))))</f>
        <v>#DIV/0!</v>
      </c>
      <c r="AH277" s="37" t="e">
        <f>IF($E277="ST",VALUE(TEXT(('TOX and EXPO INPUTS'!$F$7/AE277),"0.0E+00")),IF($E277="IT",VALUE(TEXT(('TOX and EXPO INPUTS'!$F$10/AE277),"0.0E+00"))))</f>
        <v>#DIV/0!</v>
      </c>
      <c r="AI277" s="37" t="e">
        <f>IF($E277="ST",VALUE(TEXT(('TOX and EXPO INPUTS'!$F$7/AF277),"0.0E+00")),IF($E277="IT",VALUE(TEXT(('TOX and EXPO INPUTS'!$F$10/AF277),"0.0E+00"))))</f>
        <v>#DIV/0!</v>
      </c>
      <c r="AJ277" s="42">
        <f t="shared" si="114"/>
        <v>0</v>
      </c>
      <c r="AK277" s="37">
        <f t="shared" si="115"/>
        <v>0</v>
      </c>
      <c r="AL277" s="42" t="e">
        <f>VALUE(TEXT(((AJ277*'TOX and EXPO INPUTS'!$F$21)/'TOX and EXPO INPUTS'!$E$29),"0.00E+00"))</f>
        <v>#DIV/0!</v>
      </c>
      <c r="AM277" s="37" t="e">
        <f>VALUE(TEXT(((AK277*'TOX and EXPO INPUTS'!$F$21)/'TOX and EXPO INPUTS'!$E$29),"0.00E+00"))</f>
        <v>#DIV/0!</v>
      </c>
      <c r="AN277" s="42" t="e">
        <f>IF($E277="ST",VALUE(TEXT(('TOX and EXPO INPUTS'!$F$15/AL277),"0.0E+00")),IF($E277="IT",VALUE(TEXT(('TOX and EXPO INPUTS'!$F$18/AL277),"0.0E+00"))))</f>
        <v>#DIV/0!</v>
      </c>
      <c r="AO277" s="37" t="e">
        <f>IF($E277="ST",VALUE(TEXT(('TOX and EXPO INPUTS'!$F$15/AM277),"0.0E+00")),IF($E277="IT",VALUE(TEXT(('TOX and EXPO INPUTS'!$F$18/AM277),"0.0E+00"))))</f>
        <v>#DIV/0!</v>
      </c>
      <c r="AP277" s="42" t="e">
        <f t="shared" si="100"/>
        <v>#DIV/0!</v>
      </c>
      <c r="AQ277" s="37" t="e">
        <f t="shared" si="101"/>
        <v>#DIV/0!</v>
      </c>
      <c r="AR277" s="37" t="e">
        <f t="shared" si="102"/>
        <v>#DIV/0!</v>
      </c>
      <c r="AS277" s="37" t="e">
        <f t="shared" si="103"/>
        <v>#DIV/0!</v>
      </c>
      <c r="AT277" s="37" t="e">
        <f t="shared" si="104"/>
        <v>#DIV/0!</v>
      </c>
      <c r="AU277" s="37" t="e">
        <f t="shared" si="105"/>
        <v>#DIV/0!</v>
      </c>
      <c r="AV277" s="42" t="e">
        <f t="shared" si="106"/>
        <v>#DIV/0!</v>
      </c>
      <c r="AW277" s="37" t="e">
        <f t="shared" si="107"/>
        <v>#DIV/0!</v>
      </c>
      <c r="AX277" s="37" t="e">
        <f t="shared" si="108"/>
        <v>#DIV/0!</v>
      </c>
      <c r="AY277" s="37" t="e">
        <f t="shared" si="109"/>
        <v>#DIV/0!</v>
      </c>
      <c r="AZ277" s="37" t="e">
        <f t="shared" si="110"/>
        <v>#DIV/0!</v>
      </c>
      <c r="BA277" s="37" t="e">
        <f t="shared" si="111"/>
        <v>#DIV/0!</v>
      </c>
      <c r="BB277" s="42" t="e">
        <f>IF($E277="ST",VALUE(TEXT((1/(('TOX and EXPO INPUTS'!$F$9/AG277)+('TOX and EXPO INPUTS'!$F$17/AN277))),"0.0E+00")),IF($E277="IT",VALUE(TEXT((1/(('TOX and EXPO INPUTS'!$F$12/AG277)+('TOX and EXPO INPUTS'!$F$20/AN277))),"0.0E+00"))))</f>
        <v>#DIV/0!</v>
      </c>
      <c r="BC277" s="37" t="e">
        <f>IF($E277="ST",VALUE(TEXT((1/(('TOX and EXPO INPUTS'!$F$9/AH277)+('TOX and EXPO INPUTS'!$F$17/AN277))),"0.0E+00")),IF($E277="IT",VALUE(TEXT((1/(('TOX and EXPO INPUTS'!$F$12/AH277)+('TOX and EXPO INPUTS'!$F$20/AN277))),"0.0E+00"))))</f>
        <v>#DIV/0!</v>
      </c>
      <c r="BD277" s="37" t="e">
        <f>IF($E277="ST",VALUE(TEXT((1/(('TOX and EXPO INPUTS'!$F$9/AI277)+('TOX and EXPO INPUTS'!$F$17/AN277))),"0.0E+00")),IF($E277="IT",VALUE(TEXT((1/(('TOX and EXPO INPUTS'!$F$12/AI277)+('TOX and EXPO INPUTS'!$F$20/AN277))),"0.0E+00"))))</f>
        <v>#DIV/0!</v>
      </c>
      <c r="BE277" s="37" t="e">
        <f>IF($E277="ST",VALUE(TEXT((1/(('TOX and EXPO INPUTS'!$F$9/AG277)+('TOX and EXPO INPUTS'!$F$17/AO277))),"0.0E+00")),IF($E277="IT",VALUE(TEXT((1/(('TOX and EXPO INPUTS'!$F$12/AG277)+('TOX and EXPO INPUTS'!$F$20/AO277))),"0.0E+00"))))</f>
        <v>#DIV/0!</v>
      </c>
      <c r="BF277" s="37" t="e">
        <f>IF($E277="ST",VALUE(TEXT((1/(('TOX and EXPO INPUTS'!$F$9/AH277)+('TOX and EXPO INPUTS'!$F$17/AO277))),"0.0E+00")),IF($E277="IT",VALUE(TEXT((1/(('TOX and EXPO INPUTS'!$F$12/AH277)+('TOX and EXPO INPUTS'!$F$20/AO277))),"0.0E+00"))))</f>
        <v>#DIV/0!</v>
      </c>
      <c r="BG277" s="37" t="e">
        <f>IF($E277="ST",VALUE(TEXT((1/(('TOX and EXPO INPUTS'!$F$9/AI277)+('TOX and EXPO INPUTS'!$F$17/AO277))),"0.0E+00")),IF($E277="IT",VALUE(TEXT((1/(('TOX and EXPO INPUTS'!$F$12/AI277)+('TOX and EXPO INPUTS'!$F$20/AO277))),"0.0E+00"))))</f>
        <v>#DIV/0!</v>
      </c>
      <c r="BH277" s="42" t="e">
        <f>VALUE(TEXT((AD277*$T277/365*'TOX and EXPO INPUTS'!$E$33/'TOX and EXPO INPUTS'!$E$34),"0.00E+00"))</f>
        <v>#DIV/0!</v>
      </c>
      <c r="BI277" s="37" t="e">
        <f>VALUE(TEXT((AE277*$T277/365*'TOX and EXPO INPUTS'!$E$33/'TOX and EXPO INPUTS'!$E$34),"0.00E+00"))</f>
        <v>#DIV/0!</v>
      </c>
      <c r="BJ277" s="37" t="e">
        <f>VALUE(TEXT((AF277*$T277/365*'TOX and EXPO INPUTS'!$E$33/'TOX and EXPO INPUTS'!$E$34),"0.00E+00"))</f>
        <v>#DIV/0!</v>
      </c>
      <c r="BK277" s="42" t="e">
        <f>VALUE(TEXT((AD277*$U277/365*'TOX and EXPO INPUTS'!$E$33/'TOX and EXPO INPUTS'!$E$34),"0.00E+00"))</f>
        <v>#DIV/0!</v>
      </c>
      <c r="BL277" s="37" t="e">
        <f>VALUE(TEXT((AE277*$U277/365*'TOX and EXPO INPUTS'!$E$33/'TOX and EXPO INPUTS'!$E$34),"0.00E+00"))</f>
        <v>#DIV/0!</v>
      </c>
      <c r="BM277" s="37" t="e">
        <f>VALUE(TEXT((AF277*$U277/365*'TOX and EXPO INPUTS'!$E$33/'TOX and EXPO INPUTS'!$E$34),"0.00E+00"))</f>
        <v>#DIV/0!</v>
      </c>
      <c r="BN277" s="42" t="e">
        <f>VALUE(TEXT((AL277*$T277/365*'TOX and EXPO INPUTS'!$E$33/'TOX and EXPO INPUTS'!$E$34),"0.00E+00"))</f>
        <v>#DIV/0!</v>
      </c>
      <c r="BO277" s="37" t="e">
        <f>VALUE(TEXT((AM277*$T277/365*'TOX and EXPO INPUTS'!$E$33/'TOX and EXPO INPUTS'!$E$34),"0.00E+00"))</f>
        <v>#DIV/0!</v>
      </c>
      <c r="BP277" s="42" t="e">
        <f>VALUE(TEXT((AL277*$U277/365*'TOX and EXPO INPUTS'!$E$33/'TOX and EXPO INPUTS'!$E$34),"0.00E+00"))</f>
        <v>#DIV/0!</v>
      </c>
      <c r="BQ277" s="37" t="e">
        <f>VALUE(TEXT((AM277*$U277/365*'TOX and EXPO INPUTS'!$E$33/'TOX and EXPO INPUTS'!$E$34),"0.00E+00"))</f>
        <v>#DIV/0!</v>
      </c>
      <c r="BR277" s="42" t="e">
        <f>VALUE(TEXT((AP277*$T277/365*'TOX and EXPO INPUTS'!$E$33/'TOX and EXPO INPUTS'!$E$34),"0.00E+00"))</f>
        <v>#DIV/0!</v>
      </c>
      <c r="BS277" s="37" t="e">
        <f>VALUE(TEXT((AQ277*$T277/365*'TOX and EXPO INPUTS'!$E$33/'TOX and EXPO INPUTS'!$E$34),"0.00E+00"))</f>
        <v>#DIV/0!</v>
      </c>
      <c r="BT277" s="37" t="e">
        <f>VALUE(TEXT((AR277*$T277/365*'TOX and EXPO INPUTS'!$E$33/'TOX and EXPO INPUTS'!$E$34),"0.00E+00"))</f>
        <v>#DIV/0!</v>
      </c>
      <c r="BU277" s="37" t="e">
        <f>VALUE(TEXT((AS277*$T277/365*'TOX and EXPO INPUTS'!$E$33/'TOX and EXPO INPUTS'!$E$34),"0.00E+00"))</f>
        <v>#DIV/0!</v>
      </c>
      <c r="BV277" s="37" t="e">
        <f>VALUE(TEXT((AT277*$T277/365*'TOX and EXPO INPUTS'!$E$33/'TOX and EXPO INPUTS'!$E$34),"0.00E+00"))</f>
        <v>#DIV/0!</v>
      </c>
      <c r="BW277" s="37" t="e">
        <f>VALUE(TEXT((AU277*$T277/365*'TOX and EXPO INPUTS'!$E$33/'TOX and EXPO INPUTS'!$E$34),"0.00E+00"))</f>
        <v>#DIV/0!</v>
      </c>
      <c r="BX277" s="42" t="e">
        <f>VALUE(TEXT((AP277*$U277/365*'TOX and EXPO INPUTS'!$E$33/'TOX and EXPO INPUTS'!$E$34),"0.00E+00"))</f>
        <v>#DIV/0!</v>
      </c>
      <c r="BY277" s="37" t="e">
        <f>VALUE(TEXT((AQ277*$U277/365*'TOX and EXPO INPUTS'!$E$33/'TOX and EXPO INPUTS'!$E$34),"0.00E+00"))</f>
        <v>#DIV/0!</v>
      </c>
      <c r="BZ277" s="37" t="e">
        <f>VALUE(TEXT((AR277*$U277/365*'TOX and EXPO INPUTS'!$E$33/'TOX and EXPO INPUTS'!$E$34),"0.00E+00"))</f>
        <v>#DIV/0!</v>
      </c>
      <c r="CA277" s="37" t="e">
        <f>VALUE(TEXT((AS277*$U277/365*'TOX and EXPO INPUTS'!$E$33/'TOX and EXPO INPUTS'!$E$34),"0.00E+00"))</f>
        <v>#DIV/0!</v>
      </c>
      <c r="CB277" s="37" t="e">
        <f>VALUE(TEXT((AT277*$U277/365*'TOX and EXPO INPUTS'!$E$33/'TOX and EXPO INPUTS'!$E$34),"0.00E+00"))</f>
        <v>#DIV/0!</v>
      </c>
      <c r="CC277" s="37" t="e">
        <f>VALUE(TEXT((AU277*$U277/365*'TOX and EXPO INPUTS'!$E$33/'TOX and EXPO INPUTS'!$E$34),"0.00E+00"))</f>
        <v>#DIV/0!</v>
      </c>
      <c r="CD277" s="58" t="e">
        <f>VALUE(TEXT((BR277*'TOX and EXPO INPUTS'!$F$23),"0.00E+00"))</f>
        <v>#DIV/0!</v>
      </c>
      <c r="CE277" s="57" t="e">
        <f>VALUE(TEXT((BS277*'TOX and EXPO INPUTS'!$F$23),"0.00E+00"))</f>
        <v>#DIV/0!</v>
      </c>
      <c r="CF277" s="57" t="e">
        <f>VALUE(TEXT((BT277*'TOX and EXPO INPUTS'!$F$23),"0.00E+00"))</f>
        <v>#DIV/0!</v>
      </c>
      <c r="CG277" s="57" t="e">
        <f>VALUE(TEXT((BU277*'TOX and EXPO INPUTS'!$F$23),"0.00E+00"))</f>
        <v>#DIV/0!</v>
      </c>
      <c r="CH277" s="57" t="e">
        <f>VALUE(TEXT((BV277*'TOX and EXPO INPUTS'!$F$23),"0.00E+00"))</f>
        <v>#DIV/0!</v>
      </c>
      <c r="CI277" s="57" t="e">
        <f>VALUE(TEXT((BW277*'TOX and EXPO INPUTS'!$F$23),"0.00E+00"))</f>
        <v>#DIV/0!</v>
      </c>
      <c r="CJ277" s="58" t="e">
        <f>VALUE(TEXT((BX277*'TOX and EXPO INPUTS'!$F$23),"0.00E+00"))</f>
        <v>#DIV/0!</v>
      </c>
      <c r="CK277" s="57" t="e">
        <f>VALUE(TEXT((BY277*'TOX and EXPO INPUTS'!$F$23),"0.00E+00"))</f>
        <v>#DIV/0!</v>
      </c>
      <c r="CL277" s="57" t="e">
        <f>VALUE(TEXT((BZ277*'TOX and EXPO INPUTS'!$F$23),"0.00E+00"))</f>
        <v>#DIV/0!</v>
      </c>
      <c r="CM277" s="57" t="e">
        <f>VALUE(TEXT((CA277*'TOX and EXPO INPUTS'!$F$23),"0.00E+00"))</f>
        <v>#DIV/0!</v>
      </c>
      <c r="CN277" s="57" t="e">
        <f>VALUE(TEXT((CB277*'TOX and EXPO INPUTS'!$F$23),"0.00E+00"))</f>
        <v>#DIV/0!</v>
      </c>
      <c r="CO277" s="57" t="e">
        <f>VALUE(TEXT((CC277*'TOX and EXPO INPUTS'!$F$23),"0.00E+00"))</f>
        <v>#DIV/0!</v>
      </c>
      <c r="CP277" s="38" t="s">
        <v>106</v>
      </c>
      <c r="CQ277" s="34" t="s">
        <v>107</v>
      </c>
      <c r="CR277" s="34" t="s">
        <v>108</v>
      </c>
      <c r="CS277" s="39" t="s">
        <v>109</v>
      </c>
    </row>
    <row r="278" spans="1:97" ht="48" customHeight="1" x14ac:dyDescent="0.25">
      <c r="A278" s="34" t="s">
        <v>98</v>
      </c>
      <c r="B278" s="34" t="s">
        <v>99</v>
      </c>
      <c r="C278" s="34" t="s">
        <v>115</v>
      </c>
      <c r="D278" s="34" t="s">
        <v>442</v>
      </c>
      <c r="E278" s="39" t="s">
        <v>112</v>
      </c>
      <c r="F278" s="40" t="s">
        <v>143</v>
      </c>
      <c r="G278" s="43"/>
      <c r="H278" s="36" t="s">
        <v>104</v>
      </c>
      <c r="I278" s="67"/>
      <c r="J278" s="36" t="s">
        <v>105</v>
      </c>
      <c r="K278" s="100">
        <f>VLOOKUP(F278,'Amount Seed Planted_variables'!$A$3:$I$74,2,0)</f>
        <v>134400</v>
      </c>
      <c r="L278" s="100">
        <f>VLOOKUP(F278,'Amount Seed Planted_variables'!$A$3:$I$74,3,0)</f>
        <v>268800</v>
      </c>
      <c r="M278" s="36">
        <f t="shared" si="116"/>
        <v>0</v>
      </c>
      <c r="N278" s="35">
        <f t="shared" si="117"/>
        <v>0</v>
      </c>
      <c r="O278" s="101">
        <v>225</v>
      </c>
      <c r="P278" s="93">
        <f>VLOOKUP(F278,'Amount Seed Planted_variables'!$A$3:$I$74,4,0)</f>
        <v>537600</v>
      </c>
      <c r="Q278" s="93">
        <f>VLOOKUP(F278,'Amount Seed Planted_variables'!$A$3:$I$74,7,0)</f>
        <v>80</v>
      </c>
      <c r="R278" s="93">
        <f>VLOOKUP(F278,'Amount Seed Planted_variables'!$A$3:$I$74,8,0)</f>
        <v>43008000</v>
      </c>
      <c r="S278" s="87" t="str">
        <f t="shared" si="113"/>
        <v>NA</v>
      </c>
      <c r="T278" s="35">
        <v>10</v>
      </c>
      <c r="U278" s="35">
        <v>30</v>
      </c>
      <c r="V278" s="41">
        <v>3994</v>
      </c>
      <c r="W278" s="35">
        <v>797</v>
      </c>
      <c r="X278" s="35">
        <v>530</v>
      </c>
      <c r="Y278" s="41">
        <v>66</v>
      </c>
      <c r="Z278" s="35">
        <f t="shared" si="112"/>
        <v>6.6000000000000005</v>
      </c>
      <c r="AA278" s="42">
        <f t="shared" si="118"/>
        <v>0</v>
      </c>
      <c r="AB278" s="37">
        <f t="shared" si="119"/>
        <v>0</v>
      </c>
      <c r="AC278" s="37">
        <f t="shared" si="120"/>
        <v>0</v>
      </c>
      <c r="AD278" s="42" t="e">
        <f>VALUE(TEXT(((AA278*'TOX and EXPO INPUTS'!$F$13)/'TOX and EXPO INPUTS'!$E$27),"0.00E+00"))</f>
        <v>#DIV/0!</v>
      </c>
      <c r="AE278" s="37" t="e">
        <f>VALUE(TEXT(((AB278*'TOX and EXPO INPUTS'!$F$13)/'TOX and EXPO INPUTS'!$E$27),"0.00E+00"))</f>
        <v>#DIV/0!</v>
      </c>
      <c r="AF278" s="37" t="e">
        <f>VALUE(TEXT(((AC278*'TOX and EXPO INPUTS'!$F$13)/'TOX and EXPO INPUTS'!$E$27),"0.00E+00"))</f>
        <v>#DIV/0!</v>
      </c>
      <c r="AG278" s="42" t="e">
        <f>IF($E278="ST",VALUE(TEXT(('TOX and EXPO INPUTS'!$F$7/AD278),"0.0E+00")),IF($E278="IT",VALUE(TEXT(('TOX and EXPO INPUTS'!$F$10/AD278),"0.0E+00"))))</f>
        <v>#DIV/0!</v>
      </c>
      <c r="AH278" s="37" t="e">
        <f>IF($E278="ST",VALUE(TEXT(('TOX and EXPO INPUTS'!$F$7/AE278),"0.0E+00")),IF($E278="IT",VALUE(TEXT(('TOX and EXPO INPUTS'!$F$10/AE278),"0.0E+00"))))</f>
        <v>#DIV/0!</v>
      </c>
      <c r="AI278" s="37" t="e">
        <f>IF($E278="ST",VALUE(TEXT(('TOX and EXPO INPUTS'!$F$7/AF278),"0.0E+00")),IF($E278="IT",VALUE(TEXT(('TOX and EXPO INPUTS'!$F$10/AF278),"0.0E+00"))))</f>
        <v>#DIV/0!</v>
      </c>
      <c r="AJ278" s="42">
        <f t="shared" si="114"/>
        <v>0</v>
      </c>
      <c r="AK278" s="37">
        <f t="shared" si="115"/>
        <v>0</v>
      </c>
      <c r="AL278" s="42" t="e">
        <f>VALUE(TEXT(((AJ278*'TOX and EXPO INPUTS'!$F$21)/'TOX and EXPO INPUTS'!$E$29),"0.00E+00"))</f>
        <v>#DIV/0!</v>
      </c>
      <c r="AM278" s="37" t="e">
        <f>VALUE(TEXT(((AK278*'TOX and EXPO INPUTS'!$F$21)/'TOX and EXPO INPUTS'!$E$29),"0.00E+00"))</f>
        <v>#DIV/0!</v>
      </c>
      <c r="AN278" s="42" t="e">
        <f>IF($E278="ST",VALUE(TEXT(('TOX and EXPO INPUTS'!$F$15/AL278),"0.0E+00")),IF($E278="IT",VALUE(TEXT(('TOX and EXPO INPUTS'!$F$18/AL278),"0.0E+00"))))</f>
        <v>#DIV/0!</v>
      </c>
      <c r="AO278" s="37" t="e">
        <f>IF($E278="ST",VALUE(TEXT(('TOX and EXPO INPUTS'!$F$15/AM278),"0.0E+00")),IF($E278="IT",VALUE(TEXT(('TOX and EXPO INPUTS'!$F$18/AM278),"0.0E+00"))))</f>
        <v>#DIV/0!</v>
      </c>
      <c r="AP278" s="42" t="e">
        <f t="shared" si="100"/>
        <v>#DIV/0!</v>
      </c>
      <c r="AQ278" s="37" t="e">
        <f t="shared" si="101"/>
        <v>#DIV/0!</v>
      </c>
      <c r="AR278" s="37" t="e">
        <f t="shared" si="102"/>
        <v>#DIV/0!</v>
      </c>
      <c r="AS278" s="37" t="e">
        <f t="shared" si="103"/>
        <v>#DIV/0!</v>
      </c>
      <c r="AT278" s="37" t="e">
        <f t="shared" si="104"/>
        <v>#DIV/0!</v>
      </c>
      <c r="AU278" s="37" t="e">
        <f t="shared" si="105"/>
        <v>#DIV/0!</v>
      </c>
      <c r="AV278" s="42" t="e">
        <f t="shared" si="106"/>
        <v>#DIV/0!</v>
      </c>
      <c r="AW278" s="37" t="e">
        <f t="shared" si="107"/>
        <v>#DIV/0!</v>
      </c>
      <c r="AX278" s="37" t="e">
        <f t="shared" si="108"/>
        <v>#DIV/0!</v>
      </c>
      <c r="AY278" s="37" t="e">
        <f t="shared" si="109"/>
        <v>#DIV/0!</v>
      </c>
      <c r="AZ278" s="37" t="e">
        <f t="shared" si="110"/>
        <v>#DIV/0!</v>
      </c>
      <c r="BA278" s="37" t="e">
        <f t="shared" si="111"/>
        <v>#DIV/0!</v>
      </c>
      <c r="BB278" s="42" t="e">
        <f>IF($E278="ST",VALUE(TEXT((1/(('TOX and EXPO INPUTS'!$F$9/AG278)+('TOX and EXPO INPUTS'!$F$17/AN278))),"0.0E+00")),IF($E278="IT",VALUE(TEXT((1/(('TOX and EXPO INPUTS'!$F$12/AG278)+('TOX and EXPO INPUTS'!$F$20/AN278))),"0.0E+00"))))</f>
        <v>#DIV/0!</v>
      </c>
      <c r="BC278" s="37" t="e">
        <f>IF($E278="ST",VALUE(TEXT((1/(('TOX and EXPO INPUTS'!$F$9/AH278)+('TOX and EXPO INPUTS'!$F$17/AN278))),"0.0E+00")),IF($E278="IT",VALUE(TEXT((1/(('TOX and EXPO INPUTS'!$F$12/AH278)+('TOX and EXPO INPUTS'!$F$20/AN278))),"0.0E+00"))))</f>
        <v>#DIV/0!</v>
      </c>
      <c r="BD278" s="37" t="e">
        <f>IF($E278="ST",VALUE(TEXT((1/(('TOX and EXPO INPUTS'!$F$9/AI278)+('TOX and EXPO INPUTS'!$F$17/AN278))),"0.0E+00")),IF($E278="IT",VALUE(TEXT((1/(('TOX and EXPO INPUTS'!$F$12/AI278)+('TOX and EXPO INPUTS'!$F$20/AN278))),"0.0E+00"))))</f>
        <v>#DIV/0!</v>
      </c>
      <c r="BE278" s="37" t="e">
        <f>IF($E278="ST",VALUE(TEXT((1/(('TOX and EXPO INPUTS'!$F$9/AG278)+('TOX and EXPO INPUTS'!$F$17/AO278))),"0.0E+00")),IF($E278="IT",VALUE(TEXT((1/(('TOX and EXPO INPUTS'!$F$12/AG278)+('TOX and EXPO INPUTS'!$F$20/AO278))),"0.0E+00"))))</f>
        <v>#DIV/0!</v>
      </c>
      <c r="BF278" s="37" t="e">
        <f>IF($E278="ST",VALUE(TEXT((1/(('TOX and EXPO INPUTS'!$F$9/AH278)+('TOX and EXPO INPUTS'!$F$17/AO278))),"0.0E+00")),IF($E278="IT",VALUE(TEXT((1/(('TOX and EXPO INPUTS'!$F$12/AH278)+('TOX and EXPO INPUTS'!$F$20/AO278))),"0.0E+00"))))</f>
        <v>#DIV/0!</v>
      </c>
      <c r="BG278" s="37" t="e">
        <f>IF($E278="ST",VALUE(TEXT((1/(('TOX and EXPO INPUTS'!$F$9/AI278)+('TOX and EXPO INPUTS'!$F$17/AO278))),"0.0E+00")),IF($E278="IT",VALUE(TEXT((1/(('TOX and EXPO INPUTS'!$F$12/AI278)+('TOX and EXPO INPUTS'!$F$20/AO278))),"0.0E+00"))))</f>
        <v>#DIV/0!</v>
      </c>
      <c r="BH278" s="42" t="e">
        <f>VALUE(TEXT((AD278*$T278/365*'TOX and EXPO INPUTS'!$E$33/'TOX and EXPO INPUTS'!$E$34),"0.00E+00"))</f>
        <v>#DIV/0!</v>
      </c>
      <c r="BI278" s="37" t="e">
        <f>VALUE(TEXT((AE278*$T278/365*'TOX and EXPO INPUTS'!$E$33/'TOX and EXPO INPUTS'!$E$34),"0.00E+00"))</f>
        <v>#DIV/0!</v>
      </c>
      <c r="BJ278" s="37" t="e">
        <f>VALUE(TEXT((AF278*$T278/365*'TOX and EXPO INPUTS'!$E$33/'TOX and EXPO INPUTS'!$E$34),"0.00E+00"))</f>
        <v>#DIV/0!</v>
      </c>
      <c r="BK278" s="42" t="e">
        <f>VALUE(TEXT((AD278*$U278/365*'TOX and EXPO INPUTS'!$E$33/'TOX and EXPO INPUTS'!$E$34),"0.00E+00"))</f>
        <v>#DIV/0!</v>
      </c>
      <c r="BL278" s="37" t="e">
        <f>VALUE(TEXT((AE278*$U278/365*'TOX and EXPO INPUTS'!$E$33/'TOX and EXPO INPUTS'!$E$34),"0.00E+00"))</f>
        <v>#DIV/0!</v>
      </c>
      <c r="BM278" s="37" t="e">
        <f>VALUE(TEXT((AF278*$U278/365*'TOX and EXPO INPUTS'!$E$33/'TOX and EXPO INPUTS'!$E$34),"0.00E+00"))</f>
        <v>#DIV/0!</v>
      </c>
      <c r="BN278" s="42" t="e">
        <f>VALUE(TEXT((AL278*$T278/365*'TOX and EXPO INPUTS'!$E$33/'TOX and EXPO INPUTS'!$E$34),"0.00E+00"))</f>
        <v>#DIV/0!</v>
      </c>
      <c r="BO278" s="37" t="e">
        <f>VALUE(TEXT((AM278*$T278/365*'TOX and EXPO INPUTS'!$E$33/'TOX and EXPO INPUTS'!$E$34),"0.00E+00"))</f>
        <v>#DIV/0!</v>
      </c>
      <c r="BP278" s="42" t="e">
        <f>VALUE(TEXT((AL278*$U278/365*'TOX and EXPO INPUTS'!$E$33/'TOX and EXPO INPUTS'!$E$34),"0.00E+00"))</f>
        <v>#DIV/0!</v>
      </c>
      <c r="BQ278" s="37" t="e">
        <f>VALUE(TEXT((AM278*$U278/365*'TOX and EXPO INPUTS'!$E$33/'TOX and EXPO INPUTS'!$E$34),"0.00E+00"))</f>
        <v>#DIV/0!</v>
      </c>
      <c r="BR278" s="42" t="e">
        <f>VALUE(TEXT((AP278*$T278/365*'TOX and EXPO INPUTS'!$E$33/'TOX and EXPO INPUTS'!$E$34),"0.00E+00"))</f>
        <v>#DIV/0!</v>
      </c>
      <c r="BS278" s="37" t="e">
        <f>VALUE(TEXT((AQ278*$T278/365*'TOX and EXPO INPUTS'!$E$33/'TOX and EXPO INPUTS'!$E$34),"0.00E+00"))</f>
        <v>#DIV/0!</v>
      </c>
      <c r="BT278" s="37" t="e">
        <f>VALUE(TEXT((AR278*$T278/365*'TOX and EXPO INPUTS'!$E$33/'TOX and EXPO INPUTS'!$E$34),"0.00E+00"))</f>
        <v>#DIV/0!</v>
      </c>
      <c r="BU278" s="37" t="e">
        <f>VALUE(TEXT((AS278*$T278/365*'TOX and EXPO INPUTS'!$E$33/'TOX and EXPO INPUTS'!$E$34),"0.00E+00"))</f>
        <v>#DIV/0!</v>
      </c>
      <c r="BV278" s="37" t="e">
        <f>VALUE(TEXT((AT278*$T278/365*'TOX and EXPO INPUTS'!$E$33/'TOX and EXPO INPUTS'!$E$34),"0.00E+00"))</f>
        <v>#DIV/0!</v>
      </c>
      <c r="BW278" s="37" t="e">
        <f>VALUE(TEXT((AU278*$T278/365*'TOX and EXPO INPUTS'!$E$33/'TOX and EXPO INPUTS'!$E$34),"0.00E+00"))</f>
        <v>#DIV/0!</v>
      </c>
      <c r="BX278" s="42" t="e">
        <f>VALUE(TEXT((AP278*$U278/365*'TOX and EXPO INPUTS'!$E$33/'TOX and EXPO INPUTS'!$E$34),"0.00E+00"))</f>
        <v>#DIV/0!</v>
      </c>
      <c r="BY278" s="37" t="e">
        <f>VALUE(TEXT((AQ278*$U278/365*'TOX and EXPO INPUTS'!$E$33/'TOX and EXPO INPUTS'!$E$34),"0.00E+00"))</f>
        <v>#DIV/0!</v>
      </c>
      <c r="BZ278" s="37" t="e">
        <f>VALUE(TEXT((AR278*$U278/365*'TOX and EXPO INPUTS'!$E$33/'TOX and EXPO INPUTS'!$E$34),"0.00E+00"))</f>
        <v>#DIV/0!</v>
      </c>
      <c r="CA278" s="37" t="e">
        <f>VALUE(TEXT((AS278*$U278/365*'TOX and EXPO INPUTS'!$E$33/'TOX and EXPO INPUTS'!$E$34),"0.00E+00"))</f>
        <v>#DIV/0!</v>
      </c>
      <c r="CB278" s="37" t="e">
        <f>VALUE(TEXT((AT278*$U278/365*'TOX and EXPO INPUTS'!$E$33/'TOX and EXPO INPUTS'!$E$34),"0.00E+00"))</f>
        <v>#DIV/0!</v>
      </c>
      <c r="CC278" s="37" t="e">
        <f>VALUE(TEXT((AU278*$U278/365*'TOX and EXPO INPUTS'!$E$33/'TOX and EXPO INPUTS'!$E$34),"0.00E+00"))</f>
        <v>#DIV/0!</v>
      </c>
      <c r="CD278" s="58" t="e">
        <f>VALUE(TEXT((BR278*'TOX and EXPO INPUTS'!$F$23),"0.00E+00"))</f>
        <v>#DIV/0!</v>
      </c>
      <c r="CE278" s="57" t="e">
        <f>VALUE(TEXT((BS278*'TOX and EXPO INPUTS'!$F$23),"0.00E+00"))</f>
        <v>#DIV/0!</v>
      </c>
      <c r="CF278" s="57" t="e">
        <f>VALUE(TEXT((BT278*'TOX and EXPO INPUTS'!$F$23),"0.00E+00"))</f>
        <v>#DIV/0!</v>
      </c>
      <c r="CG278" s="57" t="e">
        <f>VALUE(TEXT((BU278*'TOX and EXPO INPUTS'!$F$23),"0.00E+00"))</f>
        <v>#DIV/0!</v>
      </c>
      <c r="CH278" s="57" t="e">
        <f>VALUE(TEXT((BV278*'TOX and EXPO INPUTS'!$F$23),"0.00E+00"))</f>
        <v>#DIV/0!</v>
      </c>
      <c r="CI278" s="57" t="e">
        <f>VALUE(TEXT((BW278*'TOX and EXPO INPUTS'!$F$23),"0.00E+00"))</f>
        <v>#DIV/0!</v>
      </c>
      <c r="CJ278" s="58" t="e">
        <f>VALUE(TEXT((BX278*'TOX and EXPO INPUTS'!$F$23),"0.00E+00"))</f>
        <v>#DIV/0!</v>
      </c>
      <c r="CK278" s="57" t="e">
        <f>VALUE(TEXT((BY278*'TOX and EXPO INPUTS'!$F$23),"0.00E+00"))</f>
        <v>#DIV/0!</v>
      </c>
      <c r="CL278" s="57" t="e">
        <f>VALUE(TEXT((BZ278*'TOX and EXPO INPUTS'!$F$23),"0.00E+00"))</f>
        <v>#DIV/0!</v>
      </c>
      <c r="CM278" s="57" t="e">
        <f>VALUE(TEXT((CA278*'TOX and EXPO INPUTS'!$F$23),"0.00E+00"))</f>
        <v>#DIV/0!</v>
      </c>
      <c r="CN278" s="57" t="e">
        <f>VALUE(TEXT((CB278*'TOX and EXPO INPUTS'!$F$23),"0.00E+00"))</f>
        <v>#DIV/0!</v>
      </c>
      <c r="CO278" s="57" t="e">
        <f>VALUE(TEXT((CC278*'TOX and EXPO INPUTS'!$F$23),"0.00E+00"))</f>
        <v>#DIV/0!</v>
      </c>
      <c r="CP278" s="38" t="s">
        <v>106</v>
      </c>
      <c r="CQ278" s="34" t="s">
        <v>107</v>
      </c>
      <c r="CR278" s="34" t="s">
        <v>108</v>
      </c>
      <c r="CS278" s="39" t="s">
        <v>109</v>
      </c>
    </row>
    <row r="279" spans="1:97" ht="48" customHeight="1" x14ac:dyDescent="0.25">
      <c r="A279" s="34" t="s">
        <v>98</v>
      </c>
      <c r="B279" s="34" t="s">
        <v>99</v>
      </c>
      <c r="C279" s="34" t="s">
        <v>100</v>
      </c>
      <c r="D279" s="34" t="s">
        <v>101</v>
      </c>
      <c r="E279" s="39" t="s">
        <v>102</v>
      </c>
      <c r="F279" s="40" t="s">
        <v>144</v>
      </c>
      <c r="G279" s="43"/>
      <c r="H279" s="36" t="s">
        <v>104</v>
      </c>
      <c r="I279" s="67"/>
      <c r="J279" s="36" t="s">
        <v>105</v>
      </c>
      <c r="K279" s="100">
        <f>VLOOKUP(F279,'Amount Seed Planted_variables'!$A$3:$I$74,2,0)</f>
        <v>1361</v>
      </c>
      <c r="L279" s="100">
        <f>VLOOKUP(F279,'Amount Seed Planted_variables'!$A$3:$I$74,3,0)</f>
        <v>2000</v>
      </c>
      <c r="M279" s="36">
        <f t="shared" si="116"/>
        <v>0</v>
      </c>
      <c r="N279" s="35">
        <f t="shared" si="117"/>
        <v>0</v>
      </c>
      <c r="O279" s="101">
        <v>339500</v>
      </c>
      <c r="P279" s="93">
        <f>VLOOKUP(F279,'Amount Seed Planted_variables'!$A$3:$I$74,4,0)</f>
        <v>40250</v>
      </c>
      <c r="Q279" s="93">
        <f>VLOOKUP(F279,'Amount Seed Planted_variables'!$A$3:$I$74,7,0)</f>
        <v>200</v>
      </c>
      <c r="R279" s="93">
        <f>VLOOKUP(F279,'Amount Seed Planted_variables'!$A$3:$I$74,8,0)</f>
        <v>8050000</v>
      </c>
      <c r="S279" s="87" t="str">
        <f t="shared" si="113"/>
        <v>NA</v>
      </c>
      <c r="T279" s="35">
        <v>10</v>
      </c>
      <c r="U279" s="35">
        <v>30</v>
      </c>
      <c r="V279" s="41">
        <v>349</v>
      </c>
      <c r="W279" s="35">
        <v>51.2</v>
      </c>
      <c r="X279" s="35">
        <v>42.2</v>
      </c>
      <c r="Y279" s="41">
        <v>1.2</v>
      </c>
      <c r="Z279" s="35">
        <f t="shared" si="112"/>
        <v>0.12</v>
      </c>
      <c r="AA279" s="42">
        <f t="shared" si="118"/>
        <v>0</v>
      </c>
      <c r="AB279" s="37">
        <f t="shared" si="119"/>
        <v>0</v>
      </c>
      <c r="AC279" s="37">
        <f t="shared" si="120"/>
        <v>0</v>
      </c>
      <c r="AD279" s="42" t="e">
        <f>VALUE(TEXT(((AA279*'TOX and EXPO INPUTS'!$F$13)/'TOX and EXPO INPUTS'!$E$27),"0.00E+00"))</f>
        <v>#DIV/0!</v>
      </c>
      <c r="AE279" s="37" t="e">
        <f>VALUE(TEXT(((AB279*'TOX and EXPO INPUTS'!$F$13)/'TOX and EXPO INPUTS'!$E$27),"0.00E+00"))</f>
        <v>#DIV/0!</v>
      </c>
      <c r="AF279" s="37" t="e">
        <f>VALUE(TEXT(((AC279*'TOX and EXPO INPUTS'!$F$13)/'TOX and EXPO INPUTS'!$E$27),"0.00E+00"))</f>
        <v>#DIV/0!</v>
      </c>
      <c r="AG279" s="42" t="e">
        <f>IF($E279="ST",VALUE(TEXT(('TOX and EXPO INPUTS'!$F$7/AD279),"0.0E+00")),IF($E279="IT",VALUE(TEXT(('TOX and EXPO INPUTS'!$F$10/AD279),"0.0E+00"))))</f>
        <v>#DIV/0!</v>
      </c>
      <c r="AH279" s="37" t="e">
        <f>IF($E279="ST",VALUE(TEXT(('TOX and EXPO INPUTS'!$F$7/AE279),"0.0E+00")),IF($E279="IT",VALUE(TEXT(('TOX and EXPO INPUTS'!$F$10/AE279),"0.0E+00"))))</f>
        <v>#DIV/0!</v>
      </c>
      <c r="AI279" s="37" t="e">
        <f>IF($E279="ST",VALUE(TEXT(('TOX and EXPO INPUTS'!$F$7/AF279),"0.0E+00")),IF($E279="IT",VALUE(TEXT(('TOX and EXPO INPUTS'!$F$10/AF279),"0.0E+00"))))</f>
        <v>#DIV/0!</v>
      </c>
      <c r="AJ279" s="42">
        <f t="shared" si="114"/>
        <v>0</v>
      </c>
      <c r="AK279" s="37">
        <f t="shared" si="115"/>
        <v>0</v>
      </c>
      <c r="AL279" s="42" t="e">
        <f>VALUE(TEXT(((AJ279*'TOX and EXPO INPUTS'!$F$21)/'TOX and EXPO INPUTS'!$E$29),"0.00E+00"))</f>
        <v>#DIV/0!</v>
      </c>
      <c r="AM279" s="37" t="e">
        <f>VALUE(TEXT(((AK279*'TOX and EXPO INPUTS'!$F$21)/'TOX and EXPO INPUTS'!$E$29),"0.00E+00"))</f>
        <v>#DIV/0!</v>
      </c>
      <c r="AN279" s="42" t="e">
        <f>IF($E279="ST",VALUE(TEXT(('TOX and EXPO INPUTS'!$F$15/AL279),"0.0E+00")),IF($E279="IT",VALUE(TEXT(('TOX and EXPO INPUTS'!$F$18/AL279),"0.0E+00"))))</f>
        <v>#DIV/0!</v>
      </c>
      <c r="AO279" s="37" t="e">
        <f>IF($E279="ST",VALUE(TEXT(('TOX and EXPO INPUTS'!$F$15/AM279),"0.0E+00")),IF($E279="IT",VALUE(TEXT(('TOX and EXPO INPUTS'!$F$18/AM279),"0.0E+00"))))</f>
        <v>#DIV/0!</v>
      </c>
      <c r="AP279" s="42" t="e">
        <f t="shared" si="100"/>
        <v>#DIV/0!</v>
      </c>
      <c r="AQ279" s="37" t="e">
        <f t="shared" si="101"/>
        <v>#DIV/0!</v>
      </c>
      <c r="AR279" s="37" t="e">
        <f t="shared" si="102"/>
        <v>#DIV/0!</v>
      </c>
      <c r="AS279" s="37" t="e">
        <f t="shared" si="103"/>
        <v>#DIV/0!</v>
      </c>
      <c r="AT279" s="37" t="e">
        <f t="shared" si="104"/>
        <v>#DIV/0!</v>
      </c>
      <c r="AU279" s="37" t="e">
        <f t="shared" si="105"/>
        <v>#DIV/0!</v>
      </c>
      <c r="AV279" s="42" t="e">
        <f t="shared" si="106"/>
        <v>#DIV/0!</v>
      </c>
      <c r="AW279" s="37" t="e">
        <f t="shared" si="107"/>
        <v>#DIV/0!</v>
      </c>
      <c r="AX279" s="37" t="e">
        <f t="shared" si="108"/>
        <v>#DIV/0!</v>
      </c>
      <c r="AY279" s="37" t="e">
        <f t="shared" si="109"/>
        <v>#DIV/0!</v>
      </c>
      <c r="AZ279" s="37" t="e">
        <f t="shared" si="110"/>
        <v>#DIV/0!</v>
      </c>
      <c r="BA279" s="37" t="e">
        <f t="shared" si="111"/>
        <v>#DIV/0!</v>
      </c>
      <c r="BB279" s="42" t="e">
        <f>IF($E279="ST",VALUE(TEXT((1/(('TOX and EXPO INPUTS'!$F$9/AG279)+('TOX and EXPO INPUTS'!$F$17/AN279))),"0.0E+00")),IF($E279="IT",VALUE(TEXT((1/(('TOX and EXPO INPUTS'!$F$12/AG279)+('TOX and EXPO INPUTS'!$F$20/AN279))),"0.0E+00"))))</f>
        <v>#DIV/0!</v>
      </c>
      <c r="BC279" s="37" t="e">
        <f>IF($E279="ST",VALUE(TEXT((1/(('TOX and EXPO INPUTS'!$F$9/AH279)+('TOX and EXPO INPUTS'!$F$17/AN279))),"0.0E+00")),IF($E279="IT",VALUE(TEXT((1/(('TOX and EXPO INPUTS'!$F$12/AH279)+('TOX and EXPO INPUTS'!$F$20/AN279))),"0.0E+00"))))</f>
        <v>#DIV/0!</v>
      </c>
      <c r="BD279" s="37" t="e">
        <f>IF($E279="ST",VALUE(TEXT((1/(('TOX and EXPO INPUTS'!$F$9/AI279)+('TOX and EXPO INPUTS'!$F$17/AN279))),"0.0E+00")),IF($E279="IT",VALUE(TEXT((1/(('TOX and EXPO INPUTS'!$F$12/AI279)+('TOX and EXPO INPUTS'!$F$20/AN279))),"0.0E+00"))))</f>
        <v>#DIV/0!</v>
      </c>
      <c r="BE279" s="37" t="e">
        <f>IF($E279="ST",VALUE(TEXT((1/(('TOX and EXPO INPUTS'!$F$9/AG279)+('TOX and EXPO INPUTS'!$F$17/AO279))),"0.0E+00")),IF($E279="IT",VALUE(TEXT((1/(('TOX and EXPO INPUTS'!$F$12/AG279)+('TOX and EXPO INPUTS'!$F$20/AO279))),"0.0E+00"))))</f>
        <v>#DIV/0!</v>
      </c>
      <c r="BF279" s="37" t="e">
        <f>IF($E279="ST",VALUE(TEXT((1/(('TOX and EXPO INPUTS'!$F$9/AH279)+('TOX and EXPO INPUTS'!$F$17/AO279))),"0.0E+00")),IF($E279="IT",VALUE(TEXT((1/(('TOX and EXPO INPUTS'!$F$12/AH279)+('TOX and EXPO INPUTS'!$F$20/AO279))),"0.0E+00"))))</f>
        <v>#DIV/0!</v>
      </c>
      <c r="BG279" s="37" t="e">
        <f>IF($E279="ST",VALUE(TEXT((1/(('TOX and EXPO INPUTS'!$F$9/AI279)+('TOX and EXPO INPUTS'!$F$17/AO279))),"0.0E+00")),IF($E279="IT",VALUE(TEXT((1/(('TOX and EXPO INPUTS'!$F$12/AI279)+('TOX and EXPO INPUTS'!$F$20/AO279))),"0.0E+00"))))</f>
        <v>#DIV/0!</v>
      </c>
      <c r="BH279" s="42" t="e">
        <f>VALUE(TEXT((AD279*$T279/365*'TOX and EXPO INPUTS'!$E$33/'TOX and EXPO INPUTS'!$E$34),"0.00E+00"))</f>
        <v>#DIV/0!</v>
      </c>
      <c r="BI279" s="37" t="e">
        <f>VALUE(TEXT((AE279*$T279/365*'TOX and EXPO INPUTS'!$E$33/'TOX and EXPO INPUTS'!$E$34),"0.00E+00"))</f>
        <v>#DIV/0!</v>
      </c>
      <c r="BJ279" s="37" t="e">
        <f>VALUE(TEXT((AF279*$T279/365*'TOX and EXPO INPUTS'!$E$33/'TOX and EXPO INPUTS'!$E$34),"0.00E+00"))</f>
        <v>#DIV/0!</v>
      </c>
      <c r="BK279" s="42" t="e">
        <f>VALUE(TEXT((AD279*$U279/365*'TOX and EXPO INPUTS'!$E$33/'TOX and EXPO INPUTS'!$E$34),"0.00E+00"))</f>
        <v>#DIV/0!</v>
      </c>
      <c r="BL279" s="37" t="e">
        <f>VALUE(TEXT((AE279*$U279/365*'TOX and EXPO INPUTS'!$E$33/'TOX and EXPO INPUTS'!$E$34),"0.00E+00"))</f>
        <v>#DIV/0!</v>
      </c>
      <c r="BM279" s="37" t="e">
        <f>VALUE(TEXT((AF279*$U279/365*'TOX and EXPO INPUTS'!$E$33/'TOX and EXPO INPUTS'!$E$34),"0.00E+00"))</f>
        <v>#DIV/0!</v>
      </c>
      <c r="BN279" s="42" t="e">
        <f>VALUE(TEXT((AL279*$T279/365*'TOX and EXPO INPUTS'!$E$33/'TOX and EXPO INPUTS'!$E$34),"0.00E+00"))</f>
        <v>#DIV/0!</v>
      </c>
      <c r="BO279" s="37" t="e">
        <f>VALUE(TEXT((AM279*$T279/365*'TOX and EXPO INPUTS'!$E$33/'TOX and EXPO INPUTS'!$E$34),"0.00E+00"))</f>
        <v>#DIV/0!</v>
      </c>
      <c r="BP279" s="42" t="e">
        <f>VALUE(TEXT((AL279*$U279/365*'TOX and EXPO INPUTS'!$E$33/'TOX and EXPO INPUTS'!$E$34),"0.00E+00"))</f>
        <v>#DIV/0!</v>
      </c>
      <c r="BQ279" s="37" t="e">
        <f>VALUE(TEXT((AM279*$U279/365*'TOX and EXPO INPUTS'!$E$33/'TOX and EXPO INPUTS'!$E$34),"0.00E+00"))</f>
        <v>#DIV/0!</v>
      </c>
      <c r="BR279" s="42" t="e">
        <f>VALUE(TEXT((AP279*$T279/365*'TOX and EXPO INPUTS'!$E$33/'TOX and EXPO INPUTS'!$E$34),"0.00E+00"))</f>
        <v>#DIV/0!</v>
      </c>
      <c r="BS279" s="37" t="e">
        <f>VALUE(TEXT((AQ279*$T279/365*'TOX and EXPO INPUTS'!$E$33/'TOX and EXPO INPUTS'!$E$34),"0.00E+00"))</f>
        <v>#DIV/0!</v>
      </c>
      <c r="BT279" s="37" t="e">
        <f>VALUE(TEXT((AR279*$T279/365*'TOX and EXPO INPUTS'!$E$33/'TOX and EXPO INPUTS'!$E$34),"0.00E+00"))</f>
        <v>#DIV/0!</v>
      </c>
      <c r="BU279" s="37" t="e">
        <f>VALUE(TEXT((AS279*$T279/365*'TOX and EXPO INPUTS'!$E$33/'TOX and EXPO INPUTS'!$E$34),"0.00E+00"))</f>
        <v>#DIV/0!</v>
      </c>
      <c r="BV279" s="37" t="e">
        <f>VALUE(TEXT((AT279*$T279/365*'TOX and EXPO INPUTS'!$E$33/'TOX and EXPO INPUTS'!$E$34),"0.00E+00"))</f>
        <v>#DIV/0!</v>
      </c>
      <c r="BW279" s="37" t="e">
        <f>VALUE(TEXT((AU279*$T279/365*'TOX and EXPO INPUTS'!$E$33/'TOX and EXPO INPUTS'!$E$34),"0.00E+00"))</f>
        <v>#DIV/0!</v>
      </c>
      <c r="BX279" s="42" t="e">
        <f>VALUE(TEXT((AP279*$U279/365*'TOX and EXPO INPUTS'!$E$33/'TOX and EXPO INPUTS'!$E$34),"0.00E+00"))</f>
        <v>#DIV/0!</v>
      </c>
      <c r="BY279" s="37" t="e">
        <f>VALUE(TEXT((AQ279*$U279/365*'TOX and EXPO INPUTS'!$E$33/'TOX and EXPO INPUTS'!$E$34),"0.00E+00"))</f>
        <v>#DIV/0!</v>
      </c>
      <c r="BZ279" s="37" t="e">
        <f>VALUE(TEXT((AR279*$U279/365*'TOX and EXPO INPUTS'!$E$33/'TOX and EXPO INPUTS'!$E$34),"0.00E+00"))</f>
        <v>#DIV/0!</v>
      </c>
      <c r="CA279" s="37" t="e">
        <f>VALUE(TEXT((AS279*$U279/365*'TOX and EXPO INPUTS'!$E$33/'TOX and EXPO INPUTS'!$E$34),"0.00E+00"))</f>
        <v>#DIV/0!</v>
      </c>
      <c r="CB279" s="37" t="e">
        <f>VALUE(TEXT((AT279*$U279/365*'TOX and EXPO INPUTS'!$E$33/'TOX and EXPO INPUTS'!$E$34),"0.00E+00"))</f>
        <v>#DIV/0!</v>
      </c>
      <c r="CC279" s="37" t="e">
        <f>VALUE(TEXT((AU279*$U279/365*'TOX and EXPO INPUTS'!$E$33/'TOX and EXPO INPUTS'!$E$34),"0.00E+00"))</f>
        <v>#DIV/0!</v>
      </c>
      <c r="CD279" s="58" t="e">
        <f>VALUE(TEXT((BR279*'TOX and EXPO INPUTS'!$F$23),"0.00E+00"))</f>
        <v>#DIV/0!</v>
      </c>
      <c r="CE279" s="57" t="e">
        <f>VALUE(TEXT((BS279*'TOX and EXPO INPUTS'!$F$23),"0.00E+00"))</f>
        <v>#DIV/0!</v>
      </c>
      <c r="CF279" s="57" t="e">
        <f>VALUE(TEXT((BT279*'TOX and EXPO INPUTS'!$F$23),"0.00E+00"))</f>
        <v>#DIV/0!</v>
      </c>
      <c r="CG279" s="57" t="e">
        <f>VALUE(TEXT((BU279*'TOX and EXPO INPUTS'!$F$23),"0.00E+00"))</f>
        <v>#DIV/0!</v>
      </c>
      <c r="CH279" s="57" t="e">
        <f>VALUE(TEXT((BV279*'TOX and EXPO INPUTS'!$F$23),"0.00E+00"))</f>
        <v>#DIV/0!</v>
      </c>
      <c r="CI279" s="57" t="e">
        <f>VALUE(TEXT((BW279*'TOX and EXPO INPUTS'!$F$23),"0.00E+00"))</f>
        <v>#DIV/0!</v>
      </c>
      <c r="CJ279" s="58" t="e">
        <f>VALUE(TEXT((BX279*'TOX and EXPO INPUTS'!$F$23),"0.00E+00"))</f>
        <v>#DIV/0!</v>
      </c>
      <c r="CK279" s="57" t="e">
        <f>VALUE(TEXT((BY279*'TOX and EXPO INPUTS'!$F$23),"0.00E+00"))</f>
        <v>#DIV/0!</v>
      </c>
      <c r="CL279" s="57" t="e">
        <f>VALUE(TEXT((BZ279*'TOX and EXPO INPUTS'!$F$23),"0.00E+00"))</f>
        <v>#DIV/0!</v>
      </c>
      <c r="CM279" s="57" t="e">
        <f>VALUE(TEXT((CA279*'TOX and EXPO INPUTS'!$F$23),"0.00E+00"))</f>
        <v>#DIV/0!</v>
      </c>
      <c r="CN279" s="57" t="e">
        <f>VALUE(TEXT((CB279*'TOX and EXPO INPUTS'!$F$23),"0.00E+00"))</f>
        <v>#DIV/0!</v>
      </c>
      <c r="CO279" s="57" t="e">
        <f>VALUE(TEXT((CC279*'TOX and EXPO INPUTS'!$F$23),"0.00E+00"))</f>
        <v>#DIV/0!</v>
      </c>
      <c r="CP279" s="38" t="s">
        <v>106</v>
      </c>
      <c r="CQ279" s="34" t="s">
        <v>107</v>
      </c>
      <c r="CR279" s="34" t="s">
        <v>108</v>
      </c>
      <c r="CS279" s="39" t="s">
        <v>109</v>
      </c>
    </row>
    <row r="280" spans="1:97" ht="48" customHeight="1" x14ac:dyDescent="0.25">
      <c r="A280" s="34" t="s">
        <v>98</v>
      </c>
      <c r="B280" s="34" t="s">
        <v>99</v>
      </c>
      <c r="C280" s="34" t="s">
        <v>100</v>
      </c>
      <c r="D280" s="34" t="s">
        <v>110</v>
      </c>
      <c r="E280" s="39" t="s">
        <v>102</v>
      </c>
      <c r="F280" s="40" t="s">
        <v>144</v>
      </c>
      <c r="G280" s="43"/>
      <c r="H280" s="36" t="s">
        <v>104</v>
      </c>
      <c r="I280" s="67"/>
      <c r="J280" s="36" t="s">
        <v>105</v>
      </c>
      <c r="K280" s="100">
        <f>VLOOKUP(F280,'Amount Seed Planted_variables'!$A$3:$I$74,2,0)</f>
        <v>1361</v>
      </c>
      <c r="L280" s="100">
        <f>VLOOKUP(F280,'Amount Seed Planted_variables'!$A$3:$I$74,3,0)</f>
        <v>2000</v>
      </c>
      <c r="M280" s="36">
        <f t="shared" si="116"/>
        <v>0</v>
      </c>
      <c r="N280" s="35">
        <f t="shared" si="117"/>
        <v>0</v>
      </c>
      <c r="O280" s="101">
        <v>339500</v>
      </c>
      <c r="P280" s="93">
        <f>VLOOKUP(F280,'Amount Seed Planted_variables'!$A$3:$I$74,4,0)</f>
        <v>40250</v>
      </c>
      <c r="Q280" s="93">
        <f>VLOOKUP(F280,'Amount Seed Planted_variables'!$A$3:$I$74,7,0)</f>
        <v>200</v>
      </c>
      <c r="R280" s="93">
        <f>VLOOKUP(F280,'Amount Seed Planted_variables'!$A$3:$I$74,8,0)</f>
        <v>8050000</v>
      </c>
      <c r="S280" s="87" t="str">
        <f t="shared" si="113"/>
        <v>NA</v>
      </c>
      <c r="T280" s="35">
        <v>10</v>
      </c>
      <c r="U280" s="35">
        <v>30</v>
      </c>
      <c r="V280" s="41">
        <v>68</v>
      </c>
      <c r="W280" s="35">
        <v>16.899999999999999</v>
      </c>
      <c r="X280" s="35">
        <v>13.1</v>
      </c>
      <c r="Y280" s="41">
        <v>3.6</v>
      </c>
      <c r="Z280" s="35">
        <f t="shared" ref="Z280:Z332" si="121">Y280*0.1</f>
        <v>0.36000000000000004</v>
      </c>
      <c r="AA280" s="42">
        <f t="shared" si="118"/>
        <v>0</v>
      </c>
      <c r="AB280" s="37">
        <f t="shared" si="119"/>
        <v>0</v>
      </c>
      <c r="AC280" s="37">
        <f t="shared" si="120"/>
        <v>0</v>
      </c>
      <c r="AD280" s="42" t="e">
        <f>VALUE(TEXT(((AA280*'TOX and EXPO INPUTS'!$F$13)/'TOX and EXPO INPUTS'!$E$27),"0.00E+00"))</f>
        <v>#DIV/0!</v>
      </c>
      <c r="AE280" s="37" t="e">
        <f>VALUE(TEXT(((AB280*'TOX and EXPO INPUTS'!$F$13)/'TOX and EXPO INPUTS'!$E$27),"0.00E+00"))</f>
        <v>#DIV/0!</v>
      </c>
      <c r="AF280" s="37" t="e">
        <f>VALUE(TEXT(((AC280*'TOX and EXPO INPUTS'!$F$13)/'TOX and EXPO INPUTS'!$E$27),"0.00E+00"))</f>
        <v>#DIV/0!</v>
      </c>
      <c r="AG280" s="42" t="e">
        <f>IF($E280="ST",VALUE(TEXT(('TOX and EXPO INPUTS'!$F$7/AD280),"0.0E+00")),IF($E280="IT",VALUE(TEXT(('TOX and EXPO INPUTS'!$F$10/AD280),"0.0E+00"))))</f>
        <v>#DIV/0!</v>
      </c>
      <c r="AH280" s="37" t="e">
        <f>IF($E280="ST",VALUE(TEXT(('TOX and EXPO INPUTS'!$F$7/AE280),"0.0E+00")),IF($E280="IT",VALUE(TEXT(('TOX and EXPO INPUTS'!$F$10/AE280),"0.0E+00"))))</f>
        <v>#DIV/0!</v>
      </c>
      <c r="AI280" s="37" t="e">
        <f>IF($E280="ST",VALUE(TEXT(('TOX and EXPO INPUTS'!$F$7/AF280),"0.0E+00")),IF($E280="IT",VALUE(TEXT(('TOX and EXPO INPUTS'!$F$10/AF280),"0.0E+00"))))</f>
        <v>#DIV/0!</v>
      </c>
      <c r="AJ280" s="42">
        <f t="shared" si="114"/>
        <v>0</v>
      </c>
      <c r="AK280" s="37">
        <f t="shared" si="115"/>
        <v>0</v>
      </c>
      <c r="AL280" s="42" t="e">
        <f>VALUE(TEXT(((AJ280*'TOX and EXPO INPUTS'!$F$21)/'TOX and EXPO INPUTS'!$E$29),"0.00E+00"))</f>
        <v>#DIV/0!</v>
      </c>
      <c r="AM280" s="37" t="e">
        <f>VALUE(TEXT(((AK280*'TOX and EXPO INPUTS'!$F$21)/'TOX and EXPO INPUTS'!$E$29),"0.00E+00"))</f>
        <v>#DIV/0!</v>
      </c>
      <c r="AN280" s="42" t="e">
        <f>IF($E280="ST",VALUE(TEXT(('TOX and EXPO INPUTS'!$F$15/AL280),"0.0E+00")),IF($E280="IT",VALUE(TEXT(('TOX and EXPO INPUTS'!$F$18/AL280),"0.0E+00"))))</f>
        <v>#DIV/0!</v>
      </c>
      <c r="AO280" s="37" t="e">
        <f>IF($E280="ST",VALUE(TEXT(('TOX and EXPO INPUTS'!$F$15/AM280),"0.0E+00")),IF($E280="IT",VALUE(TEXT(('TOX and EXPO INPUTS'!$F$18/AM280),"0.0E+00"))))</f>
        <v>#DIV/0!</v>
      </c>
      <c r="AP280" s="42" t="e">
        <f t="shared" ref="AP280:AP331" si="122">VALUE(TEXT((AD280+AL280),"0.00E+00"))</f>
        <v>#DIV/0!</v>
      </c>
      <c r="AQ280" s="37" t="e">
        <f t="shared" ref="AQ280:AQ331" si="123">VALUE(TEXT((AE280+AL280),"0.00E+00"))</f>
        <v>#DIV/0!</v>
      </c>
      <c r="AR280" s="37" t="e">
        <f t="shared" ref="AR280:AR331" si="124">VALUE(TEXT((AF280+AL280),"0.00E+00"))</f>
        <v>#DIV/0!</v>
      </c>
      <c r="AS280" s="37" t="e">
        <f t="shared" ref="AS280:AS331" si="125">VALUE(TEXT((AD280+AM280),"0.00E+00"))</f>
        <v>#DIV/0!</v>
      </c>
      <c r="AT280" s="37" t="e">
        <f t="shared" ref="AT280:AT331" si="126">VALUE(TEXT((AE280+AM280),"0.00E+00"))</f>
        <v>#DIV/0!</v>
      </c>
      <c r="AU280" s="37" t="e">
        <f t="shared" ref="AU280:AU331" si="127">VALUE(TEXT((AF280+AM280),"0.00E+00"))</f>
        <v>#DIV/0!</v>
      </c>
      <c r="AV280" s="42" t="e">
        <f t="shared" ref="AV280:AV331" si="128">VALUE(TEXT(1/((1/AG280)+(1/AN280)),"0.0E+00"))</f>
        <v>#DIV/0!</v>
      </c>
      <c r="AW280" s="37" t="e">
        <f t="shared" ref="AW280:AW331" si="129">VALUE(TEXT(1/((1/AH280)+(1/AN280)),"0.0E+00"))</f>
        <v>#DIV/0!</v>
      </c>
      <c r="AX280" s="37" t="e">
        <f t="shared" ref="AX280:AX331" si="130">VALUE(TEXT(1/((1/AI280)+(1/AN280)),"0.0E+00"))</f>
        <v>#DIV/0!</v>
      </c>
      <c r="AY280" s="37" t="e">
        <f t="shared" ref="AY280:AY331" si="131">VALUE(TEXT(1/((1/AG280)+(1/AO280)),"0.0E+00"))</f>
        <v>#DIV/0!</v>
      </c>
      <c r="AZ280" s="37" t="e">
        <f t="shared" ref="AZ280:AZ331" si="132">VALUE(TEXT(1/((1/AH280)+(1/AO280)),"0.0E+00"))</f>
        <v>#DIV/0!</v>
      </c>
      <c r="BA280" s="37" t="e">
        <f t="shared" ref="BA280:BA331" si="133">VALUE(TEXT(1/((1/AI280)+(1/AO280)),"0.0E+00"))</f>
        <v>#DIV/0!</v>
      </c>
      <c r="BB280" s="42" t="e">
        <f>IF($E280="ST",VALUE(TEXT((1/(('TOX and EXPO INPUTS'!$F$9/AG280)+('TOX and EXPO INPUTS'!$F$17/AN280))),"0.0E+00")),IF($E280="IT",VALUE(TEXT((1/(('TOX and EXPO INPUTS'!$F$12/AG280)+('TOX and EXPO INPUTS'!$F$20/AN280))),"0.0E+00"))))</f>
        <v>#DIV/0!</v>
      </c>
      <c r="BC280" s="37" t="e">
        <f>IF($E280="ST",VALUE(TEXT((1/(('TOX and EXPO INPUTS'!$F$9/AH280)+('TOX and EXPO INPUTS'!$F$17/AN280))),"0.0E+00")),IF($E280="IT",VALUE(TEXT((1/(('TOX and EXPO INPUTS'!$F$12/AH280)+('TOX and EXPO INPUTS'!$F$20/AN280))),"0.0E+00"))))</f>
        <v>#DIV/0!</v>
      </c>
      <c r="BD280" s="37" t="e">
        <f>IF($E280="ST",VALUE(TEXT((1/(('TOX and EXPO INPUTS'!$F$9/AI280)+('TOX and EXPO INPUTS'!$F$17/AN280))),"0.0E+00")),IF($E280="IT",VALUE(TEXT((1/(('TOX and EXPO INPUTS'!$F$12/AI280)+('TOX and EXPO INPUTS'!$F$20/AN280))),"0.0E+00"))))</f>
        <v>#DIV/0!</v>
      </c>
      <c r="BE280" s="37" t="e">
        <f>IF($E280="ST",VALUE(TEXT((1/(('TOX and EXPO INPUTS'!$F$9/AG280)+('TOX and EXPO INPUTS'!$F$17/AO280))),"0.0E+00")),IF($E280="IT",VALUE(TEXT((1/(('TOX and EXPO INPUTS'!$F$12/AG280)+('TOX and EXPO INPUTS'!$F$20/AO280))),"0.0E+00"))))</f>
        <v>#DIV/0!</v>
      </c>
      <c r="BF280" s="37" t="e">
        <f>IF($E280="ST",VALUE(TEXT((1/(('TOX and EXPO INPUTS'!$F$9/AH280)+('TOX and EXPO INPUTS'!$F$17/AO280))),"0.0E+00")),IF($E280="IT",VALUE(TEXT((1/(('TOX and EXPO INPUTS'!$F$12/AH280)+('TOX and EXPO INPUTS'!$F$20/AO280))),"0.0E+00"))))</f>
        <v>#DIV/0!</v>
      </c>
      <c r="BG280" s="37" t="e">
        <f>IF($E280="ST",VALUE(TEXT((1/(('TOX and EXPO INPUTS'!$F$9/AI280)+('TOX and EXPO INPUTS'!$F$17/AO280))),"0.0E+00")),IF($E280="IT",VALUE(TEXT((1/(('TOX and EXPO INPUTS'!$F$12/AI280)+('TOX and EXPO INPUTS'!$F$20/AO280))),"0.0E+00"))))</f>
        <v>#DIV/0!</v>
      </c>
      <c r="BH280" s="42" t="e">
        <f>VALUE(TEXT((AD280*$T280/365*'TOX and EXPO INPUTS'!$E$33/'TOX and EXPO INPUTS'!$E$34),"0.00E+00"))</f>
        <v>#DIV/0!</v>
      </c>
      <c r="BI280" s="37" t="e">
        <f>VALUE(TEXT((AE280*$T280/365*'TOX and EXPO INPUTS'!$E$33/'TOX and EXPO INPUTS'!$E$34),"0.00E+00"))</f>
        <v>#DIV/0!</v>
      </c>
      <c r="BJ280" s="37" t="e">
        <f>VALUE(TEXT((AF280*$T280/365*'TOX and EXPO INPUTS'!$E$33/'TOX and EXPO INPUTS'!$E$34),"0.00E+00"))</f>
        <v>#DIV/0!</v>
      </c>
      <c r="BK280" s="42" t="e">
        <f>VALUE(TEXT((AD280*$U280/365*'TOX and EXPO INPUTS'!$E$33/'TOX and EXPO INPUTS'!$E$34),"0.00E+00"))</f>
        <v>#DIV/0!</v>
      </c>
      <c r="BL280" s="37" t="e">
        <f>VALUE(TEXT((AE280*$U280/365*'TOX and EXPO INPUTS'!$E$33/'TOX and EXPO INPUTS'!$E$34),"0.00E+00"))</f>
        <v>#DIV/0!</v>
      </c>
      <c r="BM280" s="37" t="e">
        <f>VALUE(TEXT((AF280*$U280/365*'TOX and EXPO INPUTS'!$E$33/'TOX and EXPO INPUTS'!$E$34),"0.00E+00"))</f>
        <v>#DIV/0!</v>
      </c>
      <c r="BN280" s="42" t="e">
        <f>VALUE(TEXT((AL280*$T280/365*'TOX and EXPO INPUTS'!$E$33/'TOX and EXPO INPUTS'!$E$34),"0.00E+00"))</f>
        <v>#DIV/0!</v>
      </c>
      <c r="BO280" s="37" t="e">
        <f>VALUE(TEXT((AM280*$T280/365*'TOX and EXPO INPUTS'!$E$33/'TOX and EXPO INPUTS'!$E$34),"0.00E+00"))</f>
        <v>#DIV/0!</v>
      </c>
      <c r="BP280" s="42" t="e">
        <f>VALUE(TEXT((AL280*$U280/365*'TOX and EXPO INPUTS'!$E$33/'TOX and EXPO INPUTS'!$E$34),"0.00E+00"))</f>
        <v>#DIV/0!</v>
      </c>
      <c r="BQ280" s="37" t="e">
        <f>VALUE(TEXT((AM280*$U280/365*'TOX and EXPO INPUTS'!$E$33/'TOX and EXPO INPUTS'!$E$34),"0.00E+00"))</f>
        <v>#DIV/0!</v>
      </c>
      <c r="BR280" s="42" t="e">
        <f>VALUE(TEXT((AP280*$T280/365*'TOX and EXPO INPUTS'!$E$33/'TOX and EXPO INPUTS'!$E$34),"0.00E+00"))</f>
        <v>#DIV/0!</v>
      </c>
      <c r="BS280" s="37" t="e">
        <f>VALUE(TEXT((AQ280*$T280/365*'TOX and EXPO INPUTS'!$E$33/'TOX and EXPO INPUTS'!$E$34),"0.00E+00"))</f>
        <v>#DIV/0!</v>
      </c>
      <c r="BT280" s="37" t="e">
        <f>VALUE(TEXT((AR280*$T280/365*'TOX and EXPO INPUTS'!$E$33/'TOX and EXPO INPUTS'!$E$34),"0.00E+00"))</f>
        <v>#DIV/0!</v>
      </c>
      <c r="BU280" s="37" t="e">
        <f>VALUE(TEXT((AS280*$T280/365*'TOX and EXPO INPUTS'!$E$33/'TOX and EXPO INPUTS'!$E$34),"0.00E+00"))</f>
        <v>#DIV/0!</v>
      </c>
      <c r="BV280" s="37" t="e">
        <f>VALUE(TEXT((AT280*$T280/365*'TOX and EXPO INPUTS'!$E$33/'TOX and EXPO INPUTS'!$E$34),"0.00E+00"))</f>
        <v>#DIV/0!</v>
      </c>
      <c r="BW280" s="37" t="e">
        <f>VALUE(TEXT((AU280*$T280/365*'TOX and EXPO INPUTS'!$E$33/'TOX and EXPO INPUTS'!$E$34),"0.00E+00"))</f>
        <v>#DIV/0!</v>
      </c>
      <c r="BX280" s="42" t="e">
        <f>VALUE(TEXT((AP280*$U280/365*'TOX and EXPO INPUTS'!$E$33/'TOX and EXPO INPUTS'!$E$34),"0.00E+00"))</f>
        <v>#DIV/0!</v>
      </c>
      <c r="BY280" s="37" t="e">
        <f>VALUE(TEXT((AQ280*$U280/365*'TOX and EXPO INPUTS'!$E$33/'TOX and EXPO INPUTS'!$E$34),"0.00E+00"))</f>
        <v>#DIV/0!</v>
      </c>
      <c r="BZ280" s="37" t="e">
        <f>VALUE(TEXT((AR280*$U280/365*'TOX and EXPO INPUTS'!$E$33/'TOX and EXPO INPUTS'!$E$34),"0.00E+00"))</f>
        <v>#DIV/0!</v>
      </c>
      <c r="CA280" s="37" t="e">
        <f>VALUE(TEXT((AS280*$U280/365*'TOX and EXPO INPUTS'!$E$33/'TOX and EXPO INPUTS'!$E$34),"0.00E+00"))</f>
        <v>#DIV/0!</v>
      </c>
      <c r="CB280" s="37" t="e">
        <f>VALUE(TEXT((AT280*$U280/365*'TOX and EXPO INPUTS'!$E$33/'TOX and EXPO INPUTS'!$E$34),"0.00E+00"))</f>
        <v>#DIV/0!</v>
      </c>
      <c r="CC280" s="37" t="e">
        <f>VALUE(TEXT((AU280*$U280/365*'TOX and EXPO INPUTS'!$E$33/'TOX and EXPO INPUTS'!$E$34),"0.00E+00"))</f>
        <v>#DIV/0!</v>
      </c>
      <c r="CD280" s="58" t="e">
        <f>VALUE(TEXT((BR280*'TOX and EXPO INPUTS'!$F$23),"0.00E+00"))</f>
        <v>#DIV/0!</v>
      </c>
      <c r="CE280" s="57" t="e">
        <f>VALUE(TEXT((BS280*'TOX and EXPO INPUTS'!$F$23),"0.00E+00"))</f>
        <v>#DIV/0!</v>
      </c>
      <c r="CF280" s="57" t="e">
        <f>VALUE(TEXT((BT280*'TOX and EXPO INPUTS'!$F$23),"0.00E+00"))</f>
        <v>#DIV/0!</v>
      </c>
      <c r="CG280" s="57" t="e">
        <f>VALUE(TEXT((BU280*'TOX and EXPO INPUTS'!$F$23),"0.00E+00"))</f>
        <v>#DIV/0!</v>
      </c>
      <c r="CH280" s="57" t="e">
        <f>VALUE(TEXT((BV280*'TOX and EXPO INPUTS'!$F$23),"0.00E+00"))</f>
        <v>#DIV/0!</v>
      </c>
      <c r="CI280" s="57" t="e">
        <f>VALUE(TEXT((BW280*'TOX and EXPO INPUTS'!$F$23),"0.00E+00"))</f>
        <v>#DIV/0!</v>
      </c>
      <c r="CJ280" s="58" t="e">
        <f>VALUE(TEXT((BX280*'TOX and EXPO INPUTS'!$F$23),"0.00E+00"))</f>
        <v>#DIV/0!</v>
      </c>
      <c r="CK280" s="57" t="e">
        <f>VALUE(TEXT((BY280*'TOX and EXPO INPUTS'!$F$23),"0.00E+00"))</f>
        <v>#DIV/0!</v>
      </c>
      <c r="CL280" s="57" t="e">
        <f>VALUE(TEXT((BZ280*'TOX and EXPO INPUTS'!$F$23),"0.00E+00"))</f>
        <v>#DIV/0!</v>
      </c>
      <c r="CM280" s="57" t="e">
        <f>VALUE(TEXT((CA280*'TOX and EXPO INPUTS'!$F$23),"0.00E+00"))</f>
        <v>#DIV/0!</v>
      </c>
      <c r="CN280" s="57" t="e">
        <f>VALUE(TEXT((CB280*'TOX and EXPO INPUTS'!$F$23),"0.00E+00"))</f>
        <v>#DIV/0!</v>
      </c>
      <c r="CO280" s="57" t="e">
        <f>VALUE(TEXT((CC280*'TOX and EXPO INPUTS'!$F$23),"0.00E+00"))</f>
        <v>#DIV/0!</v>
      </c>
      <c r="CP280" s="38" t="s">
        <v>106</v>
      </c>
      <c r="CQ280" s="34" t="s">
        <v>107</v>
      </c>
      <c r="CR280" s="34" t="s">
        <v>108</v>
      </c>
      <c r="CS280" s="39" t="s">
        <v>109</v>
      </c>
    </row>
    <row r="281" spans="1:97" ht="48" customHeight="1" x14ac:dyDescent="0.25">
      <c r="A281" s="34" t="s">
        <v>98</v>
      </c>
      <c r="B281" s="34" t="s">
        <v>99</v>
      </c>
      <c r="C281" s="34" t="s">
        <v>100</v>
      </c>
      <c r="D281" s="34" t="s">
        <v>111</v>
      </c>
      <c r="E281" s="39" t="s">
        <v>102</v>
      </c>
      <c r="F281" s="40" t="s">
        <v>144</v>
      </c>
      <c r="G281" s="43"/>
      <c r="H281" s="36" t="s">
        <v>104</v>
      </c>
      <c r="I281" s="67"/>
      <c r="J281" s="36" t="s">
        <v>105</v>
      </c>
      <c r="K281" s="100">
        <f>VLOOKUP(F281,'Amount Seed Planted_variables'!$A$3:$I$74,2,0)</f>
        <v>1361</v>
      </c>
      <c r="L281" s="100">
        <f>VLOOKUP(F281,'Amount Seed Planted_variables'!$A$3:$I$74,3,0)</f>
        <v>2000</v>
      </c>
      <c r="M281" s="36">
        <f t="shared" si="116"/>
        <v>0</v>
      </c>
      <c r="N281" s="35">
        <f t="shared" si="117"/>
        <v>0</v>
      </c>
      <c r="O281" s="101">
        <v>339500</v>
      </c>
      <c r="P281" s="93">
        <f>VLOOKUP(F281,'Amount Seed Planted_variables'!$A$3:$I$74,4,0)</f>
        <v>40250</v>
      </c>
      <c r="Q281" s="93">
        <f>VLOOKUP(F281,'Amount Seed Planted_variables'!$A$3:$I$74,7,0)</f>
        <v>200</v>
      </c>
      <c r="R281" s="93">
        <f>VLOOKUP(F281,'Amount Seed Planted_variables'!$A$3:$I$74,8,0)</f>
        <v>8050000</v>
      </c>
      <c r="S281" s="87">
        <f t="shared" si="113"/>
        <v>2.5</v>
      </c>
      <c r="T281" s="35">
        <v>10</v>
      </c>
      <c r="U281" s="35">
        <v>30</v>
      </c>
      <c r="V281" s="41">
        <v>138210600</v>
      </c>
      <c r="W281" s="35">
        <v>23262800</v>
      </c>
      <c r="X281" s="35">
        <v>21238200</v>
      </c>
      <c r="Y281" s="41">
        <v>106100</v>
      </c>
      <c r="Z281" s="35">
        <f t="shared" si="121"/>
        <v>10610</v>
      </c>
      <c r="AA281" s="42">
        <f t="shared" si="118"/>
        <v>0</v>
      </c>
      <c r="AB281" s="37">
        <f t="shared" si="119"/>
        <v>0</v>
      </c>
      <c r="AC281" s="37">
        <f t="shared" si="120"/>
        <v>0</v>
      </c>
      <c r="AD281" s="42" t="e">
        <f>VALUE(TEXT(((AA281*'TOX and EXPO INPUTS'!$F$13)/'TOX and EXPO INPUTS'!$E$27),"0.00E+00"))</f>
        <v>#DIV/0!</v>
      </c>
      <c r="AE281" s="37" t="e">
        <f>VALUE(TEXT(((AB281*'TOX and EXPO INPUTS'!$F$13)/'TOX and EXPO INPUTS'!$E$27),"0.00E+00"))</f>
        <v>#DIV/0!</v>
      </c>
      <c r="AF281" s="37" t="e">
        <f>VALUE(TEXT(((AC281*'TOX and EXPO INPUTS'!$F$13)/'TOX and EXPO INPUTS'!$E$27),"0.00E+00"))</f>
        <v>#DIV/0!</v>
      </c>
      <c r="AG281" s="42" t="e">
        <f>IF($E281="ST",VALUE(TEXT(('TOX and EXPO INPUTS'!$F$7/AD281),"0.0E+00")),IF($E281="IT",VALUE(TEXT(('TOX and EXPO INPUTS'!$F$10/AD281),"0.0E+00"))))</f>
        <v>#DIV/0!</v>
      </c>
      <c r="AH281" s="37" t="e">
        <f>IF($E281="ST",VALUE(TEXT(('TOX and EXPO INPUTS'!$F$7/AE281),"0.0E+00")),IF($E281="IT",VALUE(TEXT(('TOX and EXPO INPUTS'!$F$10/AE281),"0.0E+00"))))</f>
        <v>#DIV/0!</v>
      </c>
      <c r="AI281" s="37" t="e">
        <f>IF($E281="ST",VALUE(TEXT(('TOX and EXPO INPUTS'!$F$7/AF281),"0.0E+00")),IF($E281="IT",VALUE(TEXT(('TOX and EXPO INPUTS'!$F$10/AF281),"0.0E+00"))))</f>
        <v>#DIV/0!</v>
      </c>
      <c r="AJ281" s="42">
        <f t="shared" si="114"/>
        <v>0</v>
      </c>
      <c r="AK281" s="37">
        <f t="shared" si="115"/>
        <v>0</v>
      </c>
      <c r="AL281" s="42" t="e">
        <f>VALUE(TEXT(((AJ281*'TOX and EXPO INPUTS'!$F$21)/'TOX and EXPO INPUTS'!$E$29),"0.00E+00"))</f>
        <v>#DIV/0!</v>
      </c>
      <c r="AM281" s="37" t="e">
        <f>VALUE(TEXT(((AK281*'TOX and EXPO INPUTS'!$F$21)/'TOX and EXPO INPUTS'!$E$29),"0.00E+00"))</f>
        <v>#DIV/0!</v>
      </c>
      <c r="AN281" s="42" t="e">
        <f>IF($E281="ST",VALUE(TEXT(('TOX and EXPO INPUTS'!$F$15/AL281),"0.0E+00")),IF($E281="IT",VALUE(TEXT(('TOX and EXPO INPUTS'!$F$18/AL281),"0.0E+00"))))</f>
        <v>#DIV/0!</v>
      </c>
      <c r="AO281" s="37" t="e">
        <f>IF($E281="ST",VALUE(TEXT(('TOX and EXPO INPUTS'!$F$15/AM281),"0.0E+00")),IF($E281="IT",VALUE(TEXT(('TOX and EXPO INPUTS'!$F$18/AM281),"0.0E+00"))))</f>
        <v>#DIV/0!</v>
      </c>
      <c r="AP281" s="42" t="e">
        <f t="shared" si="122"/>
        <v>#DIV/0!</v>
      </c>
      <c r="AQ281" s="37" t="e">
        <f t="shared" si="123"/>
        <v>#DIV/0!</v>
      </c>
      <c r="AR281" s="37" t="e">
        <f t="shared" si="124"/>
        <v>#DIV/0!</v>
      </c>
      <c r="AS281" s="37" t="e">
        <f t="shared" si="125"/>
        <v>#DIV/0!</v>
      </c>
      <c r="AT281" s="37" t="e">
        <f t="shared" si="126"/>
        <v>#DIV/0!</v>
      </c>
      <c r="AU281" s="37" t="e">
        <f t="shared" si="127"/>
        <v>#DIV/0!</v>
      </c>
      <c r="AV281" s="42" t="e">
        <f t="shared" si="128"/>
        <v>#DIV/0!</v>
      </c>
      <c r="AW281" s="37" t="e">
        <f t="shared" si="129"/>
        <v>#DIV/0!</v>
      </c>
      <c r="AX281" s="37" t="e">
        <f t="shared" si="130"/>
        <v>#DIV/0!</v>
      </c>
      <c r="AY281" s="37" t="e">
        <f t="shared" si="131"/>
        <v>#DIV/0!</v>
      </c>
      <c r="AZ281" s="37" t="e">
        <f t="shared" si="132"/>
        <v>#DIV/0!</v>
      </c>
      <c r="BA281" s="37" t="e">
        <f t="shared" si="133"/>
        <v>#DIV/0!</v>
      </c>
      <c r="BB281" s="42" t="e">
        <f>IF($E281="ST",VALUE(TEXT((1/(('TOX and EXPO INPUTS'!$F$9/AG281)+('TOX and EXPO INPUTS'!$F$17/AN281))),"0.0E+00")),IF($E281="IT",VALUE(TEXT((1/(('TOX and EXPO INPUTS'!$F$12/AG281)+('TOX and EXPO INPUTS'!$F$20/AN281))),"0.0E+00"))))</f>
        <v>#DIV/0!</v>
      </c>
      <c r="BC281" s="37" t="e">
        <f>IF($E281="ST",VALUE(TEXT((1/(('TOX and EXPO INPUTS'!$F$9/AH281)+('TOX and EXPO INPUTS'!$F$17/AN281))),"0.0E+00")),IF($E281="IT",VALUE(TEXT((1/(('TOX and EXPO INPUTS'!$F$12/AH281)+('TOX and EXPO INPUTS'!$F$20/AN281))),"0.0E+00"))))</f>
        <v>#DIV/0!</v>
      </c>
      <c r="BD281" s="37" t="e">
        <f>IF($E281="ST",VALUE(TEXT((1/(('TOX and EXPO INPUTS'!$F$9/AI281)+('TOX and EXPO INPUTS'!$F$17/AN281))),"0.0E+00")),IF($E281="IT",VALUE(TEXT((1/(('TOX and EXPO INPUTS'!$F$12/AI281)+('TOX and EXPO INPUTS'!$F$20/AN281))),"0.0E+00"))))</f>
        <v>#DIV/0!</v>
      </c>
      <c r="BE281" s="37" t="e">
        <f>IF($E281="ST",VALUE(TEXT((1/(('TOX and EXPO INPUTS'!$F$9/AG281)+('TOX and EXPO INPUTS'!$F$17/AO281))),"0.0E+00")),IF($E281="IT",VALUE(TEXT((1/(('TOX and EXPO INPUTS'!$F$12/AG281)+('TOX and EXPO INPUTS'!$F$20/AO281))),"0.0E+00"))))</f>
        <v>#DIV/0!</v>
      </c>
      <c r="BF281" s="37" t="e">
        <f>IF($E281="ST",VALUE(TEXT((1/(('TOX and EXPO INPUTS'!$F$9/AH281)+('TOX and EXPO INPUTS'!$F$17/AO281))),"0.0E+00")),IF($E281="IT",VALUE(TEXT((1/(('TOX and EXPO INPUTS'!$F$12/AH281)+('TOX and EXPO INPUTS'!$F$20/AO281))),"0.0E+00"))))</f>
        <v>#DIV/0!</v>
      </c>
      <c r="BG281" s="37" t="e">
        <f>IF($E281="ST",VALUE(TEXT((1/(('TOX and EXPO INPUTS'!$F$9/AI281)+('TOX and EXPO INPUTS'!$F$17/AO281))),"0.0E+00")),IF($E281="IT",VALUE(TEXT((1/(('TOX and EXPO INPUTS'!$F$12/AI281)+('TOX and EXPO INPUTS'!$F$20/AO281))),"0.0E+00"))))</f>
        <v>#DIV/0!</v>
      </c>
      <c r="BH281" s="42" t="e">
        <f>VALUE(TEXT((AD281*$T281/365*'TOX and EXPO INPUTS'!$E$33/'TOX and EXPO INPUTS'!$E$34),"0.00E+00"))</f>
        <v>#DIV/0!</v>
      </c>
      <c r="BI281" s="37" t="e">
        <f>VALUE(TEXT((AE281*$T281/365*'TOX and EXPO INPUTS'!$E$33/'TOX and EXPO INPUTS'!$E$34),"0.00E+00"))</f>
        <v>#DIV/0!</v>
      </c>
      <c r="BJ281" s="37" t="e">
        <f>VALUE(TEXT((AF281*$T281/365*'TOX and EXPO INPUTS'!$E$33/'TOX and EXPO INPUTS'!$E$34),"0.00E+00"))</f>
        <v>#DIV/0!</v>
      </c>
      <c r="BK281" s="42" t="e">
        <f>VALUE(TEXT((AD281*$U281/365*'TOX and EXPO INPUTS'!$E$33/'TOX and EXPO INPUTS'!$E$34),"0.00E+00"))</f>
        <v>#DIV/0!</v>
      </c>
      <c r="BL281" s="37" t="e">
        <f>VALUE(TEXT((AE281*$U281/365*'TOX and EXPO INPUTS'!$E$33/'TOX and EXPO INPUTS'!$E$34),"0.00E+00"))</f>
        <v>#DIV/0!</v>
      </c>
      <c r="BM281" s="37" t="e">
        <f>VALUE(TEXT((AF281*$U281/365*'TOX and EXPO INPUTS'!$E$33/'TOX and EXPO INPUTS'!$E$34),"0.00E+00"))</f>
        <v>#DIV/0!</v>
      </c>
      <c r="BN281" s="42" t="e">
        <f>VALUE(TEXT((AL281*$T281/365*'TOX and EXPO INPUTS'!$E$33/'TOX and EXPO INPUTS'!$E$34),"0.00E+00"))</f>
        <v>#DIV/0!</v>
      </c>
      <c r="BO281" s="37" t="e">
        <f>VALUE(TEXT((AM281*$T281/365*'TOX and EXPO INPUTS'!$E$33/'TOX and EXPO INPUTS'!$E$34),"0.00E+00"))</f>
        <v>#DIV/0!</v>
      </c>
      <c r="BP281" s="42" t="e">
        <f>VALUE(TEXT((AL281*$U281/365*'TOX and EXPO INPUTS'!$E$33/'TOX and EXPO INPUTS'!$E$34),"0.00E+00"))</f>
        <v>#DIV/0!</v>
      </c>
      <c r="BQ281" s="37" t="e">
        <f>VALUE(TEXT((AM281*$U281/365*'TOX and EXPO INPUTS'!$E$33/'TOX and EXPO INPUTS'!$E$34),"0.00E+00"))</f>
        <v>#DIV/0!</v>
      </c>
      <c r="BR281" s="42" t="e">
        <f>VALUE(TEXT((AP281*$T281/365*'TOX and EXPO INPUTS'!$E$33/'TOX and EXPO INPUTS'!$E$34),"0.00E+00"))</f>
        <v>#DIV/0!</v>
      </c>
      <c r="BS281" s="37" t="e">
        <f>VALUE(TEXT((AQ281*$T281/365*'TOX and EXPO INPUTS'!$E$33/'TOX and EXPO INPUTS'!$E$34),"0.00E+00"))</f>
        <v>#DIV/0!</v>
      </c>
      <c r="BT281" s="37" t="e">
        <f>VALUE(TEXT((AR281*$T281/365*'TOX and EXPO INPUTS'!$E$33/'TOX and EXPO INPUTS'!$E$34),"0.00E+00"))</f>
        <v>#DIV/0!</v>
      </c>
      <c r="BU281" s="37" t="e">
        <f>VALUE(TEXT((AS281*$T281/365*'TOX and EXPO INPUTS'!$E$33/'TOX and EXPO INPUTS'!$E$34),"0.00E+00"))</f>
        <v>#DIV/0!</v>
      </c>
      <c r="BV281" s="37" t="e">
        <f>VALUE(TEXT((AT281*$T281/365*'TOX and EXPO INPUTS'!$E$33/'TOX and EXPO INPUTS'!$E$34),"0.00E+00"))</f>
        <v>#DIV/0!</v>
      </c>
      <c r="BW281" s="37" t="e">
        <f>VALUE(TEXT((AU281*$T281/365*'TOX and EXPO INPUTS'!$E$33/'TOX and EXPO INPUTS'!$E$34),"0.00E+00"))</f>
        <v>#DIV/0!</v>
      </c>
      <c r="BX281" s="42" t="e">
        <f>VALUE(TEXT((AP281*$U281/365*'TOX and EXPO INPUTS'!$E$33/'TOX and EXPO INPUTS'!$E$34),"0.00E+00"))</f>
        <v>#DIV/0!</v>
      </c>
      <c r="BY281" s="37" t="e">
        <f>VALUE(TEXT((AQ281*$U281/365*'TOX and EXPO INPUTS'!$E$33/'TOX and EXPO INPUTS'!$E$34),"0.00E+00"))</f>
        <v>#DIV/0!</v>
      </c>
      <c r="BZ281" s="37" t="e">
        <f>VALUE(TEXT((AR281*$U281/365*'TOX and EXPO INPUTS'!$E$33/'TOX and EXPO INPUTS'!$E$34),"0.00E+00"))</f>
        <v>#DIV/0!</v>
      </c>
      <c r="CA281" s="37" t="e">
        <f>VALUE(TEXT((AS281*$U281/365*'TOX and EXPO INPUTS'!$E$33/'TOX and EXPO INPUTS'!$E$34),"0.00E+00"))</f>
        <v>#DIV/0!</v>
      </c>
      <c r="CB281" s="37" t="e">
        <f>VALUE(TEXT((AT281*$U281/365*'TOX and EXPO INPUTS'!$E$33/'TOX and EXPO INPUTS'!$E$34),"0.00E+00"))</f>
        <v>#DIV/0!</v>
      </c>
      <c r="CC281" s="37" t="e">
        <f>VALUE(TEXT((AU281*$U281/365*'TOX and EXPO INPUTS'!$E$33/'TOX and EXPO INPUTS'!$E$34),"0.00E+00"))</f>
        <v>#DIV/0!</v>
      </c>
      <c r="CD281" s="58" t="e">
        <f>VALUE(TEXT((BR281*'TOX and EXPO INPUTS'!$F$23),"0.00E+00"))</f>
        <v>#DIV/0!</v>
      </c>
      <c r="CE281" s="57" t="e">
        <f>VALUE(TEXT((BS281*'TOX and EXPO INPUTS'!$F$23),"0.00E+00"))</f>
        <v>#DIV/0!</v>
      </c>
      <c r="CF281" s="57" t="e">
        <f>VALUE(TEXT((BT281*'TOX and EXPO INPUTS'!$F$23),"0.00E+00"))</f>
        <v>#DIV/0!</v>
      </c>
      <c r="CG281" s="57" t="e">
        <f>VALUE(TEXT((BU281*'TOX and EXPO INPUTS'!$F$23),"0.00E+00"))</f>
        <v>#DIV/0!</v>
      </c>
      <c r="CH281" s="57" t="e">
        <f>VALUE(TEXT((BV281*'TOX and EXPO INPUTS'!$F$23),"0.00E+00"))</f>
        <v>#DIV/0!</v>
      </c>
      <c r="CI281" s="57" t="e">
        <f>VALUE(TEXT((BW281*'TOX and EXPO INPUTS'!$F$23),"0.00E+00"))</f>
        <v>#DIV/0!</v>
      </c>
      <c r="CJ281" s="58" t="e">
        <f>VALUE(TEXT((BX281*'TOX and EXPO INPUTS'!$F$23),"0.00E+00"))</f>
        <v>#DIV/0!</v>
      </c>
      <c r="CK281" s="57" t="e">
        <f>VALUE(TEXT((BY281*'TOX and EXPO INPUTS'!$F$23),"0.00E+00"))</f>
        <v>#DIV/0!</v>
      </c>
      <c r="CL281" s="57" t="e">
        <f>VALUE(TEXT((BZ281*'TOX and EXPO INPUTS'!$F$23),"0.00E+00"))</f>
        <v>#DIV/0!</v>
      </c>
      <c r="CM281" s="57" t="e">
        <f>VALUE(TEXT((CA281*'TOX and EXPO INPUTS'!$F$23),"0.00E+00"))</f>
        <v>#DIV/0!</v>
      </c>
      <c r="CN281" s="57" t="e">
        <f>VALUE(TEXT((CB281*'TOX and EXPO INPUTS'!$F$23),"0.00E+00"))</f>
        <v>#DIV/0!</v>
      </c>
      <c r="CO281" s="57" t="e">
        <f>VALUE(TEXT((CC281*'TOX and EXPO INPUTS'!$F$23),"0.00E+00"))</f>
        <v>#DIV/0!</v>
      </c>
      <c r="CP281" s="38" t="s">
        <v>106</v>
      </c>
      <c r="CQ281" s="34" t="s">
        <v>107</v>
      </c>
      <c r="CR281" s="34" t="s">
        <v>108</v>
      </c>
      <c r="CS281" s="39" t="s">
        <v>109</v>
      </c>
    </row>
    <row r="282" spans="1:97" ht="48" customHeight="1" x14ac:dyDescent="0.25">
      <c r="A282" s="34" t="s">
        <v>98</v>
      </c>
      <c r="B282" s="34" t="s">
        <v>99</v>
      </c>
      <c r="C282" s="34" t="s">
        <v>100</v>
      </c>
      <c r="D282" s="34" t="s">
        <v>442</v>
      </c>
      <c r="E282" s="39" t="s">
        <v>102</v>
      </c>
      <c r="F282" s="40" t="s">
        <v>144</v>
      </c>
      <c r="G282" s="43"/>
      <c r="H282" s="36" t="s">
        <v>104</v>
      </c>
      <c r="I282" s="67"/>
      <c r="J282" s="36" t="s">
        <v>105</v>
      </c>
      <c r="K282" s="100">
        <f>VLOOKUP(F282,'Amount Seed Planted_variables'!$A$3:$I$74,2,0)</f>
        <v>1361</v>
      </c>
      <c r="L282" s="100">
        <f>VLOOKUP(F282,'Amount Seed Planted_variables'!$A$3:$I$74,3,0)</f>
        <v>2000</v>
      </c>
      <c r="M282" s="36">
        <f t="shared" si="116"/>
        <v>0</v>
      </c>
      <c r="N282" s="35">
        <f t="shared" si="117"/>
        <v>0</v>
      </c>
      <c r="O282" s="101">
        <v>339500</v>
      </c>
      <c r="P282" s="93">
        <f>VLOOKUP(F282,'Amount Seed Planted_variables'!$A$3:$I$74,4,0)</f>
        <v>40250</v>
      </c>
      <c r="Q282" s="93">
        <f>VLOOKUP(F282,'Amount Seed Planted_variables'!$A$3:$I$74,7,0)</f>
        <v>200</v>
      </c>
      <c r="R282" s="93">
        <f>VLOOKUP(F282,'Amount Seed Planted_variables'!$A$3:$I$74,8,0)</f>
        <v>8050000</v>
      </c>
      <c r="S282" s="87" t="str">
        <f t="shared" si="113"/>
        <v>NA</v>
      </c>
      <c r="T282" s="35">
        <v>10</v>
      </c>
      <c r="U282" s="35">
        <v>30</v>
      </c>
      <c r="V282" s="41">
        <v>3994</v>
      </c>
      <c r="W282" s="35">
        <v>797</v>
      </c>
      <c r="X282" s="35">
        <v>530</v>
      </c>
      <c r="Y282" s="41">
        <v>66</v>
      </c>
      <c r="Z282" s="35">
        <f t="shared" si="121"/>
        <v>6.6000000000000005</v>
      </c>
      <c r="AA282" s="42">
        <f t="shared" si="118"/>
        <v>0</v>
      </c>
      <c r="AB282" s="37">
        <f t="shared" si="119"/>
        <v>0</v>
      </c>
      <c r="AC282" s="37">
        <f t="shared" si="120"/>
        <v>0</v>
      </c>
      <c r="AD282" s="42" t="e">
        <f>VALUE(TEXT(((AA282*'TOX and EXPO INPUTS'!$F$13)/'TOX and EXPO INPUTS'!$E$27),"0.00E+00"))</f>
        <v>#DIV/0!</v>
      </c>
      <c r="AE282" s="37" t="e">
        <f>VALUE(TEXT(((AB282*'TOX and EXPO INPUTS'!$F$13)/'TOX and EXPO INPUTS'!$E$27),"0.00E+00"))</f>
        <v>#DIV/0!</v>
      </c>
      <c r="AF282" s="37" t="e">
        <f>VALUE(TEXT(((AC282*'TOX and EXPO INPUTS'!$F$13)/'TOX and EXPO INPUTS'!$E$27),"0.00E+00"))</f>
        <v>#DIV/0!</v>
      </c>
      <c r="AG282" s="42" t="e">
        <f>IF($E282="ST",VALUE(TEXT(('TOX and EXPO INPUTS'!$F$7/AD282),"0.0E+00")),IF($E282="IT",VALUE(TEXT(('TOX and EXPO INPUTS'!$F$10/AD282),"0.0E+00"))))</f>
        <v>#DIV/0!</v>
      </c>
      <c r="AH282" s="37" t="e">
        <f>IF($E282="ST",VALUE(TEXT(('TOX and EXPO INPUTS'!$F$7/AE282),"0.0E+00")),IF($E282="IT",VALUE(TEXT(('TOX and EXPO INPUTS'!$F$10/AE282),"0.0E+00"))))</f>
        <v>#DIV/0!</v>
      </c>
      <c r="AI282" s="37" t="e">
        <f>IF($E282="ST",VALUE(TEXT(('TOX and EXPO INPUTS'!$F$7/AF282),"0.0E+00")),IF($E282="IT",VALUE(TEXT(('TOX and EXPO INPUTS'!$F$10/AF282),"0.0E+00"))))</f>
        <v>#DIV/0!</v>
      </c>
      <c r="AJ282" s="42">
        <f t="shared" si="114"/>
        <v>0</v>
      </c>
      <c r="AK282" s="37">
        <f t="shared" si="115"/>
        <v>0</v>
      </c>
      <c r="AL282" s="42" t="e">
        <f>VALUE(TEXT(((AJ282*'TOX and EXPO INPUTS'!$F$21)/'TOX and EXPO INPUTS'!$E$29),"0.00E+00"))</f>
        <v>#DIV/0!</v>
      </c>
      <c r="AM282" s="37" t="e">
        <f>VALUE(TEXT(((AK282*'TOX and EXPO INPUTS'!$F$21)/'TOX and EXPO INPUTS'!$E$29),"0.00E+00"))</f>
        <v>#DIV/0!</v>
      </c>
      <c r="AN282" s="42" t="e">
        <f>IF($E282="ST",VALUE(TEXT(('TOX and EXPO INPUTS'!$F$15/AL282),"0.0E+00")),IF($E282="IT",VALUE(TEXT(('TOX and EXPO INPUTS'!$F$18/AL282),"0.0E+00"))))</f>
        <v>#DIV/0!</v>
      </c>
      <c r="AO282" s="37" t="e">
        <f>IF($E282="ST",VALUE(TEXT(('TOX and EXPO INPUTS'!$F$15/AM282),"0.0E+00")),IF($E282="IT",VALUE(TEXT(('TOX and EXPO INPUTS'!$F$18/AM282),"0.0E+00"))))</f>
        <v>#DIV/0!</v>
      </c>
      <c r="AP282" s="42" t="e">
        <f t="shared" si="122"/>
        <v>#DIV/0!</v>
      </c>
      <c r="AQ282" s="37" t="e">
        <f t="shared" si="123"/>
        <v>#DIV/0!</v>
      </c>
      <c r="AR282" s="37" t="e">
        <f t="shared" si="124"/>
        <v>#DIV/0!</v>
      </c>
      <c r="AS282" s="37" t="e">
        <f t="shared" si="125"/>
        <v>#DIV/0!</v>
      </c>
      <c r="AT282" s="37" t="e">
        <f t="shared" si="126"/>
        <v>#DIV/0!</v>
      </c>
      <c r="AU282" s="37" t="e">
        <f t="shared" si="127"/>
        <v>#DIV/0!</v>
      </c>
      <c r="AV282" s="42" t="e">
        <f t="shared" si="128"/>
        <v>#DIV/0!</v>
      </c>
      <c r="AW282" s="37" t="e">
        <f t="shared" si="129"/>
        <v>#DIV/0!</v>
      </c>
      <c r="AX282" s="37" t="e">
        <f t="shared" si="130"/>
        <v>#DIV/0!</v>
      </c>
      <c r="AY282" s="37" t="e">
        <f t="shared" si="131"/>
        <v>#DIV/0!</v>
      </c>
      <c r="AZ282" s="37" t="e">
        <f t="shared" si="132"/>
        <v>#DIV/0!</v>
      </c>
      <c r="BA282" s="37" t="e">
        <f t="shared" si="133"/>
        <v>#DIV/0!</v>
      </c>
      <c r="BB282" s="42" t="e">
        <f>IF($E282="ST",VALUE(TEXT((1/(('TOX and EXPO INPUTS'!$F$9/AG282)+('TOX and EXPO INPUTS'!$F$17/AN282))),"0.0E+00")),IF($E282="IT",VALUE(TEXT((1/(('TOX and EXPO INPUTS'!$F$12/AG282)+('TOX and EXPO INPUTS'!$F$20/AN282))),"0.0E+00"))))</f>
        <v>#DIV/0!</v>
      </c>
      <c r="BC282" s="37" t="e">
        <f>IF($E282="ST",VALUE(TEXT((1/(('TOX and EXPO INPUTS'!$F$9/AH282)+('TOX and EXPO INPUTS'!$F$17/AN282))),"0.0E+00")),IF($E282="IT",VALUE(TEXT((1/(('TOX and EXPO INPUTS'!$F$12/AH282)+('TOX and EXPO INPUTS'!$F$20/AN282))),"0.0E+00"))))</f>
        <v>#DIV/0!</v>
      </c>
      <c r="BD282" s="37" t="e">
        <f>IF($E282="ST",VALUE(TEXT((1/(('TOX and EXPO INPUTS'!$F$9/AI282)+('TOX and EXPO INPUTS'!$F$17/AN282))),"0.0E+00")),IF($E282="IT",VALUE(TEXT((1/(('TOX and EXPO INPUTS'!$F$12/AI282)+('TOX and EXPO INPUTS'!$F$20/AN282))),"0.0E+00"))))</f>
        <v>#DIV/0!</v>
      </c>
      <c r="BE282" s="37" t="e">
        <f>IF($E282="ST",VALUE(TEXT((1/(('TOX and EXPO INPUTS'!$F$9/AG282)+('TOX and EXPO INPUTS'!$F$17/AO282))),"0.0E+00")),IF($E282="IT",VALUE(TEXT((1/(('TOX and EXPO INPUTS'!$F$12/AG282)+('TOX and EXPO INPUTS'!$F$20/AO282))),"0.0E+00"))))</f>
        <v>#DIV/0!</v>
      </c>
      <c r="BF282" s="37" t="e">
        <f>IF($E282="ST",VALUE(TEXT((1/(('TOX and EXPO INPUTS'!$F$9/AH282)+('TOX and EXPO INPUTS'!$F$17/AO282))),"0.0E+00")),IF($E282="IT",VALUE(TEXT((1/(('TOX and EXPO INPUTS'!$F$12/AH282)+('TOX and EXPO INPUTS'!$F$20/AO282))),"0.0E+00"))))</f>
        <v>#DIV/0!</v>
      </c>
      <c r="BG282" s="37" t="e">
        <f>IF($E282="ST",VALUE(TEXT((1/(('TOX and EXPO INPUTS'!$F$9/AI282)+('TOX and EXPO INPUTS'!$F$17/AO282))),"0.0E+00")),IF($E282="IT",VALUE(TEXT((1/(('TOX and EXPO INPUTS'!$F$12/AI282)+('TOX and EXPO INPUTS'!$F$20/AO282))),"0.0E+00"))))</f>
        <v>#DIV/0!</v>
      </c>
      <c r="BH282" s="42" t="e">
        <f>VALUE(TEXT((AD282*$T282/365*'TOX and EXPO INPUTS'!$E$33/'TOX and EXPO INPUTS'!$E$34),"0.00E+00"))</f>
        <v>#DIV/0!</v>
      </c>
      <c r="BI282" s="37" t="e">
        <f>VALUE(TEXT((AE282*$T282/365*'TOX and EXPO INPUTS'!$E$33/'TOX and EXPO INPUTS'!$E$34),"0.00E+00"))</f>
        <v>#DIV/0!</v>
      </c>
      <c r="BJ282" s="37" t="e">
        <f>VALUE(TEXT((AF282*$T282/365*'TOX and EXPO INPUTS'!$E$33/'TOX and EXPO INPUTS'!$E$34),"0.00E+00"))</f>
        <v>#DIV/0!</v>
      </c>
      <c r="BK282" s="42" t="e">
        <f>VALUE(TEXT((AD282*$U282/365*'TOX and EXPO INPUTS'!$E$33/'TOX and EXPO INPUTS'!$E$34),"0.00E+00"))</f>
        <v>#DIV/0!</v>
      </c>
      <c r="BL282" s="37" t="e">
        <f>VALUE(TEXT((AE282*$U282/365*'TOX and EXPO INPUTS'!$E$33/'TOX and EXPO INPUTS'!$E$34),"0.00E+00"))</f>
        <v>#DIV/0!</v>
      </c>
      <c r="BM282" s="37" t="e">
        <f>VALUE(TEXT((AF282*$U282/365*'TOX and EXPO INPUTS'!$E$33/'TOX and EXPO INPUTS'!$E$34),"0.00E+00"))</f>
        <v>#DIV/0!</v>
      </c>
      <c r="BN282" s="42" t="e">
        <f>VALUE(TEXT((AL282*$T282/365*'TOX and EXPO INPUTS'!$E$33/'TOX and EXPO INPUTS'!$E$34),"0.00E+00"))</f>
        <v>#DIV/0!</v>
      </c>
      <c r="BO282" s="37" t="e">
        <f>VALUE(TEXT((AM282*$T282/365*'TOX and EXPO INPUTS'!$E$33/'TOX and EXPO INPUTS'!$E$34),"0.00E+00"))</f>
        <v>#DIV/0!</v>
      </c>
      <c r="BP282" s="42" t="e">
        <f>VALUE(TEXT((AL282*$U282/365*'TOX and EXPO INPUTS'!$E$33/'TOX and EXPO INPUTS'!$E$34),"0.00E+00"))</f>
        <v>#DIV/0!</v>
      </c>
      <c r="BQ282" s="37" t="e">
        <f>VALUE(TEXT((AM282*$U282/365*'TOX and EXPO INPUTS'!$E$33/'TOX and EXPO INPUTS'!$E$34),"0.00E+00"))</f>
        <v>#DIV/0!</v>
      </c>
      <c r="BR282" s="42" t="e">
        <f>VALUE(TEXT((AP282*$T282/365*'TOX and EXPO INPUTS'!$E$33/'TOX and EXPO INPUTS'!$E$34),"0.00E+00"))</f>
        <v>#DIV/0!</v>
      </c>
      <c r="BS282" s="37" t="e">
        <f>VALUE(TEXT((AQ282*$T282/365*'TOX and EXPO INPUTS'!$E$33/'TOX and EXPO INPUTS'!$E$34),"0.00E+00"))</f>
        <v>#DIV/0!</v>
      </c>
      <c r="BT282" s="37" t="e">
        <f>VALUE(TEXT((AR282*$T282/365*'TOX and EXPO INPUTS'!$E$33/'TOX and EXPO INPUTS'!$E$34),"0.00E+00"))</f>
        <v>#DIV/0!</v>
      </c>
      <c r="BU282" s="37" t="e">
        <f>VALUE(TEXT((AS282*$T282/365*'TOX and EXPO INPUTS'!$E$33/'TOX and EXPO INPUTS'!$E$34),"0.00E+00"))</f>
        <v>#DIV/0!</v>
      </c>
      <c r="BV282" s="37" t="e">
        <f>VALUE(TEXT((AT282*$T282/365*'TOX and EXPO INPUTS'!$E$33/'TOX and EXPO INPUTS'!$E$34),"0.00E+00"))</f>
        <v>#DIV/0!</v>
      </c>
      <c r="BW282" s="37" t="e">
        <f>VALUE(TEXT((AU282*$T282/365*'TOX and EXPO INPUTS'!$E$33/'TOX and EXPO INPUTS'!$E$34),"0.00E+00"))</f>
        <v>#DIV/0!</v>
      </c>
      <c r="BX282" s="42" t="e">
        <f>VALUE(TEXT((AP282*$U282/365*'TOX and EXPO INPUTS'!$E$33/'TOX and EXPO INPUTS'!$E$34),"0.00E+00"))</f>
        <v>#DIV/0!</v>
      </c>
      <c r="BY282" s="37" t="e">
        <f>VALUE(TEXT((AQ282*$U282/365*'TOX and EXPO INPUTS'!$E$33/'TOX and EXPO INPUTS'!$E$34),"0.00E+00"))</f>
        <v>#DIV/0!</v>
      </c>
      <c r="BZ282" s="37" t="e">
        <f>VALUE(TEXT((AR282*$U282/365*'TOX and EXPO INPUTS'!$E$33/'TOX and EXPO INPUTS'!$E$34),"0.00E+00"))</f>
        <v>#DIV/0!</v>
      </c>
      <c r="CA282" s="37" t="e">
        <f>VALUE(TEXT((AS282*$U282/365*'TOX and EXPO INPUTS'!$E$33/'TOX and EXPO INPUTS'!$E$34),"0.00E+00"))</f>
        <v>#DIV/0!</v>
      </c>
      <c r="CB282" s="37" t="e">
        <f>VALUE(TEXT((AT282*$U282/365*'TOX and EXPO INPUTS'!$E$33/'TOX and EXPO INPUTS'!$E$34),"0.00E+00"))</f>
        <v>#DIV/0!</v>
      </c>
      <c r="CC282" s="37" t="e">
        <f>VALUE(TEXT((AU282*$U282/365*'TOX and EXPO INPUTS'!$E$33/'TOX and EXPO INPUTS'!$E$34),"0.00E+00"))</f>
        <v>#DIV/0!</v>
      </c>
      <c r="CD282" s="58" t="e">
        <f>VALUE(TEXT((BR282*'TOX and EXPO INPUTS'!$F$23),"0.00E+00"))</f>
        <v>#DIV/0!</v>
      </c>
      <c r="CE282" s="57" t="e">
        <f>VALUE(TEXT((BS282*'TOX and EXPO INPUTS'!$F$23),"0.00E+00"))</f>
        <v>#DIV/0!</v>
      </c>
      <c r="CF282" s="57" t="e">
        <f>VALUE(TEXT((BT282*'TOX and EXPO INPUTS'!$F$23),"0.00E+00"))</f>
        <v>#DIV/0!</v>
      </c>
      <c r="CG282" s="57" t="e">
        <f>VALUE(TEXT((BU282*'TOX and EXPO INPUTS'!$F$23),"0.00E+00"))</f>
        <v>#DIV/0!</v>
      </c>
      <c r="CH282" s="57" t="e">
        <f>VALUE(TEXT((BV282*'TOX and EXPO INPUTS'!$F$23),"0.00E+00"))</f>
        <v>#DIV/0!</v>
      </c>
      <c r="CI282" s="57" t="e">
        <f>VALUE(TEXT((BW282*'TOX and EXPO INPUTS'!$F$23),"0.00E+00"))</f>
        <v>#DIV/0!</v>
      </c>
      <c r="CJ282" s="58" t="e">
        <f>VALUE(TEXT((BX282*'TOX and EXPO INPUTS'!$F$23),"0.00E+00"))</f>
        <v>#DIV/0!</v>
      </c>
      <c r="CK282" s="57" t="e">
        <f>VALUE(TEXT((BY282*'TOX and EXPO INPUTS'!$F$23),"0.00E+00"))</f>
        <v>#DIV/0!</v>
      </c>
      <c r="CL282" s="57" t="e">
        <f>VALUE(TEXT((BZ282*'TOX and EXPO INPUTS'!$F$23),"0.00E+00"))</f>
        <v>#DIV/0!</v>
      </c>
      <c r="CM282" s="57" t="e">
        <f>VALUE(TEXT((CA282*'TOX and EXPO INPUTS'!$F$23),"0.00E+00"))</f>
        <v>#DIV/0!</v>
      </c>
      <c r="CN282" s="57" t="e">
        <f>VALUE(TEXT((CB282*'TOX and EXPO INPUTS'!$F$23),"0.00E+00"))</f>
        <v>#DIV/0!</v>
      </c>
      <c r="CO282" s="57" t="e">
        <f>VALUE(TEXT((CC282*'TOX and EXPO INPUTS'!$F$23),"0.00E+00"))</f>
        <v>#DIV/0!</v>
      </c>
      <c r="CP282" s="38" t="s">
        <v>106</v>
      </c>
      <c r="CQ282" s="34" t="s">
        <v>107</v>
      </c>
      <c r="CR282" s="34" t="s">
        <v>108</v>
      </c>
      <c r="CS282" s="39" t="s">
        <v>109</v>
      </c>
    </row>
    <row r="283" spans="1:97" ht="48" customHeight="1" x14ac:dyDescent="0.25">
      <c r="A283" s="34" t="s">
        <v>98</v>
      </c>
      <c r="B283" s="34" t="s">
        <v>99</v>
      </c>
      <c r="C283" s="34" t="s">
        <v>100</v>
      </c>
      <c r="D283" s="34" t="s">
        <v>101</v>
      </c>
      <c r="E283" s="39" t="s">
        <v>112</v>
      </c>
      <c r="F283" s="40" t="s">
        <v>144</v>
      </c>
      <c r="G283" s="43"/>
      <c r="H283" s="36" t="s">
        <v>104</v>
      </c>
      <c r="I283" s="67"/>
      <c r="J283" s="36" t="s">
        <v>105</v>
      </c>
      <c r="K283" s="100">
        <f>VLOOKUP(F283,'Amount Seed Planted_variables'!$A$3:$I$74,2,0)</f>
        <v>1361</v>
      </c>
      <c r="L283" s="100">
        <f>VLOOKUP(F283,'Amount Seed Planted_variables'!$A$3:$I$74,3,0)</f>
        <v>2000</v>
      </c>
      <c r="M283" s="36">
        <f t="shared" si="116"/>
        <v>0</v>
      </c>
      <c r="N283" s="35">
        <f t="shared" si="117"/>
        <v>0</v>
      </c>
      <c r="O283" s="101">
        <v>240000</v>
      </c>
      <c r="P283" s="93">
        <f>VLOOKUP(F283,'Amount Seed Planted_variables'!$A$3:$I$74,4,0)</f>
        <v>40250</v>
      </c>
      <c r="Q283" s="93">
        <f>VLOOKUP(F283,'Amount Seed Planted_variables'!$A$3:$I$74,7,0)</f>
        <v>200</v>
      </c>
      <c r="R283" s="93">
        <f>VLOOKUP(F283,'Amount Seed Planted_variables'!$A$3:$I$74,8,0)</f>
        <v>8050000</v>
      </c>
      <c r="S283" s="87" t="str">
        <f t="shared" si="113"/>
        <v>NA</v>
      </c>
      <c r="T283" s="35">
        <v>10</v>
      </c>
      <c r="U283" s="35">
        <v>30</v>
      </c>
      <c r="V283" s="41">
        <v>349</v>
      </c>
      <c r="W283" s="35">
        <v>51.2</v>
      </c>
      <c r="X283" s="35">
        <v>42.2</v>
      </c>
      <c r="Y283" s="41">
        <v>1.2</v>
      </c>
      <c r="Z283" s="35">
        <f t="shared" si="121"/>
        <v>0.12</v>
      </c>
      <c r="AA283" s="42">
        <f t="shared" si="118"/>
        <v>0</v>
      </c>
      <c r="AB283" s="37">
        <f t="shared" si="119"/>
        <v>0</v>
      </c>
      <c r="AC283" s="37">
        <f t="shared" si="120"/>
        <v>0</v>
      </c>
      <c r="AD283" s="42" t="e">
        <f>VALUE(TEXT(((AA283*'TOX and EXPO INPUTS'!$F$13)/'TOX and EXPO INPUTS'!$E$27),"0.00E+00"))</f>
        <v>#DIV/0!</v>
      </c>
      <c r="AE283" s="37" t="e">
        <f>VALUE(TEXT(((AB283*'TOX and EXPO INPUTS'!$F$13)/'TOX and EXPO INPUTS'!$E$27),"0.00E+00"))</f>
        <v>#DIV/0!</v>
      </c>
      <c r="AF283" s="37" t="e">
        <f>VALUE(TEXT(((AC283*'TOX and EXPO INPUTS'!$F$13)/'TOX and EXPO INPUTS'!$E$27),"0.00E+00"))</f>
        <v>#DIV/0!</v>
      </c>
      <c r="AG283" s="42" t="e">
        <f>IF($E283="ST",VALUE(TEXT(('TOX and EXPO INPUTS'!$F$7/AD283),"0.0E+00")),IF($E283="IT",VALUE(TEXT(('TOX and EXPO INPUTS'!$F$10/AD283),"0.0E+00"))))</f>
        <v>#DIV/0!</v>
      </c>
      <c r="AH283" s="37" t="e">
        <f>IF($E283="ST",VALUE(TEXT(('TOX and EXPO INPUTS'!$F$7/AE283),"0.0E+00")),IF($E283="IT",VALUE(TEXT(('TOX and EXPO INPUTS'!$F$10/AE283),"0.0E+00"))))</f>
        <v>#DIV/0!</v>
      </c>
      <c r="AI283" s="37" t="e">
        <f>IF($E283="ST",VALUE(TEXT(('TOX and EXPO INPUTS'!$F$7/AF283),"0.0E+00")),IF($E283="IT",VALUE(TEXT(('TOX and EXPO INPUTS'!$F$10/AF283),"0.0E+00"))))</f>
        <v>#DIV/0!</v>
      </c>
      <c r="AJ283" s="42">
        <f t="shared" si="114"/>
        <v>0</v>
      </c>
      <c r="AK283" s="37">
        <f t="shared" si="115"/>
        <v>0</v>
      </c>
      <c r="AL283" s="42" t="e">
        <f>VALUE(TEXT(((AJ283*'TOX and EXPO INPUTS'!$F$21)/'TOX and EXPO INPUTS'!$E$29),"0.00E+00"))</f>
        <v>#DIV/0!</v>
      </c>
      <c r="AM283" s="37" t="e">
        <f>VALUE(TEXT(((AK283*'TOX and EXPO INPUTS'!$F$21)/'TOX and EXPO INPUTS'!$E$29),"0.00E+00"))</f>
        <v>#DIV/0!</v>
      </c>
      <c r="AN283" s="42" t="e">
        <f>IF($E283="ST",VALUE(TEXT(('TOX and EXPO INPUTS'!$F$15/AL283),"0.0E+00")),IF($E283="IT",VALUE(TEXT(('TOX and EXPO INPUTS'!$F$18/AL283),"0.0E+00"))))</f>
        <v>#DIV/0!</v>
      </c>
      <c r="AO283" s="37" t="e">
        <f>IF($E283="ST",VALUE(TEXT(('TOX and EXPO INPUTS'!$F$15/AM283),"0.0E+00")),IF($E283="IT",VALUE(TEXT(('TOX and EXPO INPUTS'!$F$18/AM283),"0.0E+00"))))</f>
        <v>#DIV/0!</v>
      </c>
      <c r="AP283" s="42" t="e">
        <f t="shared" si="122"/>
        <v>#DIV/0!</v>
      </c>
      <c r="AQ283" s="37" t="e">
        <f t="shared" si="123"/>
        <v>#DIV/0!</v>
      </c>
      <c r="AR283" s="37" t="e">
        <f t="shared" si="124"/>
        <v>#DIV/0!</v>
      </c>
      <c r="AS283" s="37" t="e">
        <f t="shared" si="125"/>
        <v>#DIV/0!</v>
      </c>
      <c r="AT283" s="37" t="e">
        <f t="shared" si="126"/>
        <v>#DIV/0!</v>
      </c>
      <c r="AU283" s="37" t="e">
        <f t="shared" si="127"/>
        <v>#DIV/0!</v>
      </c>
      <c r="AV283" s="42" t="e">
        <f t="shared" si="128"/>
        <v>#DIV/0!</v>
      </c>
      <c r="AW283" s="37" t="e">
        <f t="shared" si="129"/>
        <v>#DIV/0!</v>
      </c>
      <c r="AX283" s="37" t="e">
        <f t="shared" si="130"/>
        <v>#DIV/0!</v>
      </c>
      <c r="AY283" s="37" t="e">
        <f t="shared" si="131"/>
        <v>#DIV/0!</v>
      </c>
      <c r="AZ283" s="37" t="e">
        <f t="shared" si="132"/>
        <v>#DIV/0!</v>
      </c>
      <c r="BA283" s="37" t="e">
        <f t="shared" si="133"/>
        <v>#DIV/0!</v>
      </c>
      <c r="BB283" s="42" t="e">
        <f>IF($E283="ST",VALUE(TEXT((1/(('TOX and EXPO INPUTS'!$F$9/AG283)+('TOX and EXPO INPUTS'!$F$17/AN283))),"0.0E+00")),IF($E283="IT",VALUE(TEXT((1/(('TOX and EXPO INPUTS'!$F$12/AG283)+('TOX and EXPO INPUTS'!$F$20/AN283))),"0.0E+00"))))</f>
        <v>#DIV/0!</v>
      </c>
      <c r="BC283" s="37" t="e">
        <f>IF($E283="ST",VALUE(TEXT((1/(('TOX and EXPO INPUTS'!$F$9/AH283)+('TOX and EXPO INPUTS'!$F$17/AN283))),"0.0E+00")),IF($E283="IT",VALUE(TEXT((1/(('TOX and EXPO INPUTS'!$F$12/AH283)+('TOX and EXPO INPUTS'!$F$20/AN283))),"0.0E+00"))))</f>
        <v>#DIV/0!</v>
      </c>
      <c r="BD283" s="37" t="e">
        <f>IF($E283="ST",VALUE(TEXT((1/(('TOX and EXPO INPUTS'!$F$9/AI283)+('TOX and EXPO INPUTS'!$F$17/AN283))),"0.0E+00")),IF($E283="IT",VALUE(TEXT((1/(('TOX and EXPO INPUTS'!$F$12/AI283)+('TOX and EXPO INPUTS'!$F$20/AN283))),"0.0E+00"))))</f>
        <v>#DIV/0!</v>
      </c>
      <c r="BE283" s="37" t="e">
        <f>IF($E283="ST",VALUE(TEXT((1/(('TOX and EXPO INPUTS'!$F$9/AG283)+('TOX and EXPO INPUTS'!$F$17/AO283))),"0.0E+00")),IF($E283="IT",VALUE(TEXT((1/(('TOX and EXPO INPUTS'!$F$12/AG283)+('TOX and EXPO INPUTS'!$F$20/AO283))),"0.0E+00"))))</f>
        <v>#DIV/0!</v>
      </c>
      <c r="BF283" s="37" t="e">
        <f>IF($E283="ST",VALUE(TEXT((1/(('TOX and EXPO INPUTS'!$F$9/AH283)+('TOX and EXPO INPUTS'!$F$17/AO283))),"0.0E+00")),IF($E283="IT",VALUE(TEXT((1/(('TOX and EXPO INPUTS'!$F$12/AH283)+('TOX and EXPO INPUTS'!$F$20/AO283))),"0.0E+00"))))</f>
        <v>#DIV/0!</v>
      </c>
      <c r="BG283" s="37" t="e">
        <f>IF($E283="ST",VALUE(TEXT((1/(('TOX and EXPO INPUTS'!$F$9/AI283)+('TOX and EXPO INPUTS'!$F$17/AO283))),"0.0E+00")),IF($E283="IT",VALUE(TEXT((1/(('TOX and EXPO INPUTS'!$F$12/AI283)+('TOX and EXPO INPUTS'!$F$20/AO283))),"0.0E+00"))))</f>
        <v>#DIV/0!</v>
      </c>
      <c r="BH283" s="42" t="e">
        <f>VALUE(TEXT((AD283*$T283/365*'TOX and EXPO INPUTS'!$E$33/'TOX and EXPO INPUTS'!$E$34),"0.00E+00"))</f>
        <v>#DIV/0!</v>
      </c>
      <c r="BI283" s="37" t="e">
        <f>VALUE(TEXT((AE283*$T283/365*'TOX and EXPO INPUTS'!$E$33/'TOX and EXPO INPUTS'!$E$34),"0.00E+00"))</f>
        <v>#DIV/0!</v>
      </c>
      <c r="BJ283" s="37" t="e">
        <f>VALUE(TEXT((AF283*$T283/365*'TOX and EXPO INPUTS'!$E$33/'TOX and EXPO INPUTS'!$E$34),"0.00E+00"))</f>
        <v>#DIV/0!</v>
      </c>
      <c r="BK283" s="42" t="e">
        <f>VALUE(TEXT((AD283*$U283/365*'TOX and EXPO INPUTS'!$E$33/'TOX and EXPO INPUTS'!$E$34),"0.00E+00"))</f>
        <v>#DIV/0!</v>
      </c>
      <c r="BL283" s="37" t="e">
        <f>VALUE(TEXT((AE283*$U283/365*'TOX and EXPO INPUTS'!$E$33/'TOX and EXPO INPUTS'!$E$34),"0.00E+00"))</f>
        <v>#DIV/0!</v>
      </c>
      <c r="BM283" s="37" t="e">
        <f>VALUE(TEXT((AF283*$U283/365*'TOX and EXPO INPUTS'!$E$33/'TOX and EXPO INPUTS'!$E$34),"0.00E+00"))</f>
        <v>#DIV/0!</v>
      </c>
      <c r="BN283" s="42" t="e">
        <f>VALUE(TEXT((AL283*$T283/365*'TOX and EXPO INPUTS'!$E$33/'TOX and EXPO INPUTS'!$E$34),"0.00E+00"))</f>
        <v>#DIV/0!</v>
      </c>
      <c r="BO283" s="37" t="e">
        <f>VALUE(TEXT((AM283*$T283/365*'TOX and EXPO INPUTS'!$E$33/'TOX and EXPO INPUTS'!$E$34),"0.00E+00"))</f>
        <v>#DIV/0!</v>
      </c>
      <c r="BP283" s="42" t="e">
        <f>VALUE(TEXT((AL283*$U283/365*'TOX and EXPO INPUTS'!$E$33/'TOX and EXPO INPUTS'!$E$34),"0.00E+00"))</f>
        <v>#DIV/0!</v>
      </c>
      <c r="BQ283" s="37" t="e">
        <f>VALUE(TEXT((AM283*$U283/365*'TOX and EXPO INPUTS'!$E$33/'TOX and EXPO INPUTS'!$E$34),"0.00E+00"))</f>
        <v>#DIV/0!</v>
      </c>
      <c r="BR283" s="42" t="e">
        <f>VALUE(TEXT((AP283*$T283/365*'TOX and EXPO INPUTS'!$E$33/'TOX and EXPO INPUTS'!$E$34),"0.00E+00"))</f>
        <v>#DIV/0!</v>
      </c>
      <c r="BS283" s="37" t="e">
        <f>VALUE(TEXT((AQ283*$T283/365*'TOX and EXPO INPUTS'!$E$33/'TOX and EXPO INPUTS'!$E$34),"0.00E+00"))</f>
        <v>#DIV/0!</v>
      </c>
      <c r="BT283" s="37" t="e">
        <f>VALUE(TEXT((AR283*$T283/365*'TOX and EXPO INPUTS'!$E$33/'TOX and EXPO INPUTS'!$E$34),"0.00E+00"))</f>
        <v>#DIV/0!</v>
      </c>
      <c r="BU283" s="37" t="e">
        <f>VALUE(TEXT((AS283*$T283/365*'TOX and EXPO INPUTS'!$E$33/'TOX and EXPO INPUTS'!$E$34),"0.00E+00"))</f>
        <v>#DIV/0!</v>
      </c>
      <c r="BV283" s="37" t="e">
        <f>VALUE(TEXT((AT283*$T283/365*'TOX and EXPO INPUTS'!$E$33/'TOX and EXPO INPUTS'!$E$34),"0.00E+00"))</f>
        <v>#DIV/0!</v>
      </c>
      <c r="BW283" s="37" t="e">
        <f>VALUE(TEXT((AU283*$T283/365*'TOX and EXPO INPUTS'!$E$33/'TOX and EXPO INPUTS'!$E$34),"0.00E+00"))</f>
        <v>#DIV/0!</v>
      </c>
      <c r="BX283" s="42" t="e">
        <f>VALUE(TEXT((AP283*$U283/365*'TOX and EXPO INPUTS'!$E$33/'TOX and EXPO INPUTS'!$E$34),"0.00E+00"))</f>
        <v>#DIV/0!</v>
      </c>
      <c r="BY283" s="37" t="e">
        <f>VALUE(TEXT((AQ283*$U283/365*'TOX and EXPO INPUTS'!$E$33/'TOX and EXPO INPUTS'!$E$34),"0.00E+00"))</f>
        <v>#DIV/0!</v>
      </c>
      <c r="BZ283" s="37" t="e">
        <f>VALUE(TEXT((AR283*$U283/365*'TOX and EXPO INPUTS'!$E$33/'TOX and EXPO INPUTS'!$E$34),"0.00E+00"))</f>
        <v>#DIV/0!</v>
      </c>
      <c r="CA283" s="37" t="e">
        <f>VALUE(TEXT((AS283*$U283/365*'TOX and EXPO INPUTS'!$E$33/'TOX and EXPO INPUTS'!$E$34),"0.00E+00"))</f>
        <v>#DIV/0!</v>
      </c>
      <c r="CB283" s="37" t="e">
        <f>VALUE(TEXT((AT283*$U283/365*'TOX and EXPO INPUTS'!$E$33/'TOX and EXPO INPUTS'!$E$34),"0.00E+00"))</f>
        <v>#DIV/0!</v>
      </c>
      <c r="CC283" s="37" t="e">
        <f>VALUE(TEXT((AU283*$U283/365*'TOX and EXPO INPUTS'!$E$33/'TOX and EXPO INPUTS'!$E$34),"0.00E+00"))</f>
        <v>#DIV/0!</v>
      </c>
      <c r="CD283" s="58" t="e">
        <f>VALUE(TEXT((BR283*'TOX and EXPO INPUTS'!$F$23),"0.00E+00"))</f>
        <v>#DIV/0!</v>
      </c>
      <c r="CE283" s="57" t="e">
        <f>VALUE(TEXT((BS283*'TOX and EXPO INPUTS'!$F$23),"0.00E+00"))</f>
        <v>#DIV/0!</v>
      </c>
      <c r="CF283" s="57" t="e">
        <f>VALUE(TEXT((BT283*'TOX and EXPO INPUTS'!$F$23),"0.00E+00"))</f>
        <v>#DIV/0!</v>
      </c>
      <c r="CG283" s="57" t="e">
        <f>VALUE(TEXT((BU283*'TOX and EXPO INPUTS'!$F$23),"0.00E+00"))</f>
        <v>#DIV/0!</v>
      </c>
      <c r="CH283" s="57" t="e">
        <f>VALUE(TEXT((BV283*'TOX and EXPO INPUTS'!$F$23),"0.00E+00"))</f>
        <v>#DIV/0!</v>
      </c>
      <c r="CI283" s="57" t="e">
        <f>VALUE(TEXT((BW283*'TOX and EXPO INPUTS'!$F$23),"0.00E+00"))</f>
        <v>#DIV/0!</v>
      </c>
      <c r="CJ283" s="58" t="e">
        <f>VALUE(TEXT((BX283*'TOX and EXPO INPUTS'!$F$23),"0.00E+00"))</f>
        <v>#DIV/0!</v>
      </c>
      <c r="CK283" s="57" t="e">
        <f>VALUE(TEXT((BY283*'TOX and EXPO INPUTS'!$F$23),"0.00E+00"))</f>
        <v>#DIV/0!</v>
      </c>
      <c r="CL283" s="57" t="e">
        <f>VALUE(TEXT((BZ283*'TOX and EXPO INPUTS'!$F$23),"0.00E+00"))</f>
        <v>#DIV/0!</v>
      </c>
      <c r="CM283" s="57" t="e">
        <f>VALUE(TEXT((CA283*'TOX and EXPO INPUTS'!$F$23),"0.00E+00"))</f>
        <v>#DIV/0!</v>
      </c>
      <c r="CN283" s="57" t="e">
        <f>VALUE(TEXT((CB283*'TOX and EXPO INPUTS'!$F$23),"0.00E+00"))</f>
        <v>#DIV/0!</v>
      </c>
      <c r="CO283" s="57" t="e">
        <f>VALUE(TEXT((CC283*'TOX and EXPO INPUTS'!$F$23),"0.00E+00"))</f>
        <v>#DIV/0!</v>
      </c>
      <c r="CP283" s="38" t="s">
        <v>106</v>
      </c>
      <c r="CQ283" s="34" t="s">
        <v>107</v>
      </c>
      <c r="CR283" s="34" t="s">
        <v>108</v>
      </c>
      <c r="CS283" s="39" t="s">
        <v>109</v>
      </c>
    </row>
    <row r="284" spans="1:97" ht="48" customHeight="1" x14ac:dyDescent="0.25">
      <c r="A284" s="34" t="s">
        <v>98</v>
      </c>
      <c r="B284" s="34" t="s">
        <v>99</v>
      </c>
      <c r="C284" s="34" t="s">
        <v>100</v>
      </c>
      <c r="D284" s="34" t="s">
        <v>110</v>
      </c>
      <c r="E284" s="39" t="s">
        <v>112</v>
      </c>
      <c r="F284" s="40" t="s">
        <v>144</v>
      </c>
      <c r="G284" s="43"/>
      <c r="H284" s="36" t="s">
        <v>104</v>
      </c>
      <c r="I284" s="67"/>
      <c r="J284" s="36" t="s">
        <v>105</v>
      </c>
      <c r="K284" s="100">
        <f>VLOOKUP(F284,'Amount Seed Planted_variables'!$A$3:$I$74,2,0)</f>
        <v>1361</v>
      </c>
      <c r="L284" s="100">
        <f>VLOOKUP(F284,'Amount Seed Planted_variables'!$A$3:$I$74,3,0)</f>
        <v>2000</v>
      </c>
      <c r="M284" s="36">
        <f t="shared" si="116"/>
        <v>0</v>
      </c>
      <c r="N284" s="35">
        <f t="shared" si="117"/>
        <v>0</v>
      </c>
      <c r="O284" s="101">
        <v>240000</v>
      </c>
      <c r="P284" s="93">
        <f>VLOOKUP(F284,'Amount Seed Planted_variables'!$A$3:$I$74,4,0)</f>
        <v>40250</v>
      </c>
      <c r="Q284" s="93">
        <f>VLOOKUP(F284,'Amount Seed Planted_variables'!$A$3:$I$74,7,0)</f>
        <v>200</v>
      </c>
      <c r="R284" s="93">
        <f>VLOOKUP(F284,'Amount Seed Planted_variables'!$A$3:$I$74,8,0)</f>
        <v>8050000</v>
      </c>
      <c r="S284" s="87" t="str">
        <f t="shared" si="113"/>
        <v>NA</v>
      </c>
      <c r="T284" s="35">
        <v>10</v>
      </c>
      <c r="U284" s="35">
        <v>30</v>
      </c>
      <c r="V284" s="41">
        <v>68</v>
      </c>
      <c r="W284" s="35">
        <v>16.899999999999999</v>
      </c>
      <c r="X284" s="35">
        <v>13.1</v>
      </c>
      <c r="Y284" s="41">
        <v>3.6</v>
      </c>
      <c r="Z284" s="35">
        <f t="shared" si="121"/>
        <v>0.36000000000000004</v>
      </c>
      <c r="AA284" s="42">
        <f t="shared" si="118"/>
        <v>0</v>
      </c>
      <c r="AB284" s="37">
        <f t="shared" si="119"/>
        <v>0</v>
      </c>
      <c r="AC284" s="37">
        <f t="shared" si="120"/>
        <v>0</v>
      </c>
      <c r="AD284" s="42" t="e">
        <f>VALUE(TEXT(((AA284*'TOX and EXPO INPUTS'!$F$13)/'TOX and EXPO INPUTS'!$E$27),"0.00E+00"))</f>
        <v>#DIV/0!</v>
      </c>
      <c r="AE284" s="37" t="e">
        <f>VALUE(TEXT(((AB284*'TOX and EXPO INPUTS'!$F$13)/'TOX and EXPO INPUTS'!$E$27),"0.00E+00"))</f>
        <v>#DIV/0!</v>
      </c>
      <c r="AF284" s="37" t="e">
        <f>VALUE(TEXT(((AC284*'TOX and EXPO INPUTS'!$F$13)/'TOX and EXPO INPUTS'!$E$27),"0.00E+00"))</f>
        <v>#DIV/0!</v>
      </c>
      <c r="AG284" s="42" t="e">
        <f>IF($E284="ST",VALUE(TEXT(('TOX and EXPO INPUTS'!$F$7/AD284),"0.0E+00")),IF($E284="IT",VALUE(TEXT(('TOX and EXPO INPUTS'!$F$10/AD284),"0.0E+00"))))</f>
        <v>#DIV/0!</v>
      </c>
      <c r="AH284" s="37" t="e">
        <f>IF($E284="ST",VALUE(TEXT(('TOX and EXPO INPUTS'!$F$7/AE284),"0.0E+00")),IF($E284="IT",VALUE(TEXT(('TOX and EXPO INPUTS'!$F$10/AE284),"0.0E+00"))))</f>
        <v>#DIV/0!</v>
      </c>
      <c r="AI284" s="37" t="e">
        <f>IF($E284="ST",VALUE(TEXT(('TOX and EXPO INPUTS'!$F$7/AF284),"0.0E+00")),IF($E284="IT",VALUE(TEXT(('TOX and EXPO INPUTS'!$F$10/AF284),"0.0E+00"))))</f>
        <v>#DIV/0!</v>
      </c>
      <c r="AJ284" s="42">
        <f t="shared" si="114"/>
        <v>0</v>
      </c>
      <c r="AK284" s="37">
        <f t="shared" si="115"/>
        <v>0</v>
      </c>
      <c r="AL284" s="42" t="e">
        <f>VALUE(TEXT(((AJ284*'TOX and EXPO INPUTS'!$F$21)/'TOX and EXPO INPUTS'!$E$29),"0.00E+00"))</f>
        <v>#DIV/0!</v>
      </c>
      <c r="AM284" s="37" t="e">
        <f>VALUE(TEXT(((AK284*'TOX and EXPO INPUTS'!$F$21)/'TOX and EXPO INPUTS'!$E$29),"0.00E+00"))</f>
        <v>#DIV/0!</v>
      </c>
      <c r="AN284" s="42" t="e">
        <f>IF($E284="ST",VALUE(TEXT(('TOX and EXPO INPUTS'!$F$15/AL284),"0.0E+00")),IF($E284="IT",VALUE(TEXT(('TOX and EXPO INPUTS'!$F$18/AL284),"0.0E+00"))))</f>
        <v>#DIV/0!</v>
      </c>
      <c r="AO284" s="37" t="e">
        <f>IF($E284="ST",VALUE(TEXT(('TOX and EXPO INPUTS'!$F$15/AM284),"0.0E+00")),IF($E284="IT",VALUE(TEXT(('TOX and EXPO INPUTS'!$F$18/AM284),"0.0E+00"))))</f>
        <v>#DIV/0!</v>
      </c>
      <c r="AP284" s="42" t="e">
        <f t="shared" si="122"/>
        <v>#DIV/0!</v>
      </c>
      <c r="AQ284" s="37" t="e">
        <f t="shared" si="123"/>
        <v>#DIV/0!</v>
      </c>
      <c r="AR284" s="37" t="e">
        <f t="shared" si="124"/>
        <v>#DIV/0!</v>
      </c>
      <c r="AS284" s="37" t="e">
        <f t="shared" si="125"/>
        <v>#DIV/0!</v>
      </c>
      <c r="AT284" s="37" t="e">
        <f t="shared" si="126"/>
        <v>#DIV/0!</v>
      </c>
      <c r="AU284" s="37" t="e">
        <f t="shared" si="127"/>
        <v>#DIV/0!</v>
      </c>
      <c r="AV284" s="42" t="e">
        <f t="shared" si="128"/>
        <v>#DIV/0!</v>
      </c>
      <c r="AW284" s="37" t="e">
        <f t="shared" si="129"/>
        <v>#DIV/0!</v>
      </c>
      <c r="AX284" s="37" t="e">
        <f t="shared" si="130"/>
        <v>#DIV/0!</v>
      </c>
      <c r="AY284" s="37" t="e">
        <f t="shared" si="131"/>
        <v>#DIV/0!</v>
      </c>
      <c r="AZ284" s="37" t="e">
        <f t="shared" si="132"/>
        <v>#DIV/0!</v>
      </c>
      <c r="BA284" s="37" t="e">
        <f t="shared" si="133"/>
        <v>#DIV/0!</v>
      </c>
      <c r="BB284" s="42" t="e">
        <f>IF($E284="ST",VALUE(TEXT((1/(('TOX and EXPO INPUTS'!$F$9/AG284)+('TOX and EXPO INPUTS'!$F$17/AN284))),"0.0E+00")),IF($E284="IT",VALUE(TEXT((1/(('TOX and EXPO INPUTS'!$F$12/AG284)+('TOX and EXPO INPUTS'!$F$20/AN284))),"0.0E+00"))))</f>
        <v>#DIV/0!</v>
      </c>
      <c r="BC284" s="37" t="e">
        <f>IF($E284="ST",VALUE(TEXT((1/(('TOX and EXPO INPUTS'!$F$9/AH284)+('TOX and EXPO INPUTS'!$F$17/AN284))),"0.0E+00")),IF($E284="IT",VALUE(TEXT((1/(('TOX and EXPO INPUTS'!$F$12/AH284)+('TOX and EXPO INPUTS'!$F$20/AN284))),"0.0E+00"))))</f>
        <v>#DIV/0!</v>
      </c>
      <c r="BD284" s="37" t="e">
        <f>IF($E284="ST",VALUE(TEXT((1/(('TOX and EXPO INPUTS'!$F$9/AI284)+('TOX and EXPO INPUTS'!$F$17/AN284))),"0.0E+00")),IF($E284="IT",VALUE(TEXT((1/(('TOX and EXPO INPUTS'!$F$12/AI284)+('TOX and EXPO INPUTS'!$F$20/AN284))),"0.0E+00"))))</f>
        <v>#DIV/0!</v>
      </c>
      <c r="BE284" s="37" t="e">
        <f>IF($E284="ST",VALUE(TEXT((1/(('TOX and EXPO INPUTS'!$F$9/AG284)+('TOX and EXPO INPUTS'!$F$17/AO284))),"0.0E+00")),IF($E284="IT",VALUE(TEXT((1/(('TOX and EXPO INPUTS'!$F$12/AG284)+('TOX and EXPO INPUTS'!$F$20/AO284))),"0.0E+00"))))</f>
        <v>#DIV/0!</v>
      </c>
      <c r="BF284" s="37" t="e">
        <f>IF($E284="ST",VALUE(TEXT((1/(('TOX and EXPO INPUTS'!$F$9/AH284)+('TOX and EXPO INPUTS'!$F$17/AO284))),"0.0E+00")),IF($E284="IT",VALUE(TEXT((1/(('TOX and EXPO INPUTS'!$F$12/AH284)+('TOX and EXPO INPUTS'!$F$20/AO284))),"0.0E+00"))))</f>
        <v>#DIV/0!</v>
      </c>
      <c r="BG284" s="37" t="e">
        <f>IF($E284="ST",VALUE(TEXT((1/(('TOX and EXPO INPUTS'!$F$9/AI284)+('TOX and EXPO INPUTS'!$F$17/AO284))),"0.0E+00")),IF($E284="IT",VALUE(TEXT((1/(('TOX and EXPO INPUTS'!$F$12/AI284)+('TOX and EXPO INPUTS'!$F$20/AO284))),"0.0E+00"))))</f>
        <v>#DIV/0!</v>
      </c>
      <c r="BH284" s="42" t="e">
        <f>VALUE(TEXT((AD284*$T284/365*'TOX and EXPO INPUTS'!$E$33/'TOX and EXPO INPUTS'!$E$34),"0.00E+00"))</f>
        <v>#DIV/0!</v>
      </c>
      <c r="BI284" s="37" t="e">
        <f>VALUE(TEXT((AE284*$T284/365*'TOX and EXPO INPUTS'!$E$33/'TOX and EXPO INPUTS'!$E$34),"0.00E+00"))</f>
        <v>#DIV/0!</v>
      </c>
      <c r="BJ284" s="37" t="e">
        <f>VALUE(TEXT((AF284*$T284/365*'TOX and EXPO INPUTS'!$E$33/'TOX and EXPO INPUTS'!$E$34),"0.00E+00"))</f>
        <v>#DIV/0!</v>
      </c>
      <c r="BK284" s="42" t="e">
        <f>VALUE(TEXT((AD284*$U284/365*'TOX and EXPO INPUTS'!$E$33/'TOX and EXPO INPUTS'!$E$34),"0.00E+00"))</f>
        <v>#DIV/0!</v>
      </c>
      <c r="BL284" s="37" t="e">
        <f>VALUE(TEXT((AE284*$U284/365*'TOX and EXPO INPUTS'!$E$33/'TOX and EXPO INPUTS'!$E$34),"0.00E+00"))</f>
        <v>#DIV/0!</v>
      </c>
      <c r="BM284" s="37" t="e">
        <f>VALUE(TEXT((AF284*$U284/365*'TOX and EXPO INPUTS'!$E$33/'TOX and EXPO INPUTS'!$E$34),"0.00E+00"))</f>
        <v>#DIV/0!</v>
      </c>
      <c r="BN284" s="42" t="e">
        <f>VALUE(TEXT((AL284*$T284/365*'TOX and EXPO INPUTS'!$E$33/'TOX and EXPO INPUTS'!$E$34),"0.00E+00"))</f>
        <v>#DIV/0!</v>
      </c>
      <c r="BO284" s="37" t="e">
        <f>VALUE(TEXT((AM284*$T284/365*'TOX and EXPO INPUTS'!$E$33/'TOX and EXPO INPUTS'!$E$34),"0.00E+00"))</f>
        <v>#DIV/0!</v>
      </c>
      <c r="BP284" s="42" t="e">
        <f>VALUE(TEXT((AL284*$U284/365*'TOX and EXPO INPUTS'!$E$33/'TOX and EXPO INPUTS'!$E$34),"0.00E+00"))</f>
        <v>#DIV/0!</v>
      </c>
      <c r="BQ284" s="37" t="e">
        <f>VALUE(TEXT((AM284*$U284/365*'TOX and EXPO INPUTS'!$E$33/'TOX and EXPO INPUTS'!$E$34),"0.00E+00"))</f>
        <v>#DIV/0!</v>
      </c>
      <c r="BR284" s="42" t="e">
        <f>VALUE(TEXT((AP284*$T284/365*'TOX and EXPO INPUTS'!$E$33/'TOX and EXPO INPUTS'!$E$34),"0.00E+00"))</f>
        <v>#DIV/0!</v>
      </c>
      <c r="BS284" s="37" t="e">
        <f>VALUE(TEXT((AQ284*$T284/365*'TOX and EXPO INPUTS'!$E$33/'TOX and EXPO INPUTS'!$E$34),"0.00E+00"))</f>
        <v>#DIV/0!</v>
      </c>
      <c r="BT284" s="37" t="e">
        <f>VALUE(TEXT((AR284*$T284/365*'TOX and EXPO INPUTS'!$E$33/'TOX and EXPO INPUTS'!$E$34),"0.00E+00"))</f>
        <v>#DIV/0!</v>
      </c>
      <c r="BU284" s="37" t="e">
        <f>VALUE(TEXT((AS284*$T284/365*'TOX and EXPO INPUTS'!$E$33/'TOX and EXPO INPUTS'!$E$34),"0.00E+00"))</f>
        <v>#DIV/0!</v>
      </c>
      <c r="BV284" s="37" t="e">
        <f>VALUE(TEXT((AT284*$T284/365*'TOX and EXPO INPUTS'!$E$33/'TOX and EXPO INPUTS'!$E$34),"0.00E+00"))</f>
        <v>#DIV/0!</v>
      </c>
      <c r="BW284" s="37" t="e">
        <f>VALUE(TEXT((AU284*$T284/365*'TOX and EXPO INPUTS'!$E$33/'TOX and EXPO INPUTS'!$E$34),"0.00E+00"))</f>
        <v>#DIV/0!</v>
      </c>
      <c r="BX284" s="42" t="e">
        <f>VALUE(TEXT((AP284*$U284/365*'TOX and EXPO INPUTS'!$E$33/'TOX and EXPO INPUTS'!$E$34),"0.00E+00"))</f>
        <v>#DIV/0!</v>
      </c>
      <c r="BY284" s="37" t="e">
        <f>VALUE(TEXT((AQ284*$U284/365*'TOX and EXPO INPUTS'!$E$33/'TOX and EXPO INPUTS'!$E$34),"0.00E+00"))</f>
        <v>#DIV/0!</v>
      </c>
      <c r="BZ284" s="37" t="e">
        <f>VALUE(TEXT((AR284*$U284/365*'TOX and EXPO INPUTS'!$E$33/'TOX and EXPO INPUTS'!$E$34),"0.00E+00"))</f>
        <v>#DIV/0!</v>
      </c>
      <c r="CA284" s="37" t="e">
        <f>VALUE(TEXT((AS284*$U284/365*'TOX and EXPO INPUTS'!$E$33/'TOX and EXPO INPUTS'!$E$34),"0.00E+00"))</f>
        <v>#DIV/0!</v>
      </c>
      <c r="CB284" s="37" t="e">
        <f>VALUE(TEXT((AT284*$U284/365*'TOX and EXPO INPUTS'!$E$33/'TOX and EXPO INPUTS'!$E$34),"0.00E+00"))</f>
        <v>#DIV/0!</v>
      </c>
      <c r="CC284" s="37" t="e">
        <f>VALUE(TEXT((AU284*$U284/365*'TOX and EXPO INPUTS'!$E$33/'TOX and EXPO INPUTS'!$E$34),"0.00E+00"))</f>
        <v>#DIV/0!</v>
      </c>
      <c r="CD284" s="58" t="e">
        <f>VALUE(TEXT((BR284*'TOX and EXPO INPUTS'!$F$23),"0.00E+00"))</f>
        <v>#DIV/0!</v>
      </c>
      <c r="CE284" s="57" t="e">
        <f>VALUE(TEXT((BS284*'TOX and EXPO INPUTS'!$F$23),"0.00E+00"))</f>
        <v>#DIV/0!</v>
      </c>
      <c r="CF284" s="57" t="e">
        <f>VALUE(TEXT((BT284*'TOX and EXPO INPUTS'!$F$23),"0.00E+00"))</f>
        <v>#DIV/0!</v>
      </c>
      <c r="CG284" s="57" t="e">
        <f>VALUE(TEXT((BU284*'TOX and EXPO INPUTS'!$F$23),"0.00E+00"))</f>
        <v>#DIV/0!</v>
      </c>
      <c r="CH284" s="57" t="e">
        <f>VALUE(TEXT((BV284*'TOX and EXPO INPUTS'!$F$23),"0.00E+00"))</f>
        <v>#DIV/0!</v>
      </c>
      <c r="CI284" s="57" t="e">
        <f>VALUE(TEXT((BW284*'TOX and EXPO INPUTS'!$F$23),"0.00E+00"))</f>
        <v>#DIV/0!</v>
      </c>
      <c r="CJ284" s="58" t="e">
        <f>VALUE(TEXT((BX284*'TOX and EXPO INPUTS'!$F$23),"0.00E+00"))</f>
        <v>#DIV/0!</v>
      </c>
      <c r="CK284" s="57" t="e">
        <f>VALUE(TEXT((BY284*'TOX and EXPO INPUTS'!$F$23),"0.00E+00"))</f>
        <v>#DIV/0!</v>
      </c>
      <c r="CL284" s="57" t="e">
        <f>VALUE(TEXT((BZ284*'TOX and EXPO INPUTS'!$F$23),"0.00E+00"))</f>
        <v>#DIV/0!</v>
      </c>
      <c r="CM284" s="57" t="e">
        <f>VALUE(TEXT((CA284*'TOX and EXPO INPUTS'!$F$23),"0.00E+00"))</f>
        <v>#DIV/0!</v>
      </c>
      <c r="CN284" s="57" t="e">
        <f>VALUE(TEXT((CB284*'TOX and EXPO INPUTS'!$F$23),"0.00E+00"))</f>
        <v>#DIV/0!</v>
      </c>
      <c r="CO284" s="57" t="e">
        <f>VALUE(TEXT((CC284*'TOX and EXPO INPUTS'!$F$23),"0.00E+00"))</f>
        <v>#DIV/0!</v>
      </c>
      <c r="CP284" s="38" t="s">
        <v>106</v>
      </c>
      <c r="CQ284" s="34" t="s">
        <v>107</v>
      </c>
      <c r="CR284" s="34" t="s">
        <v>108</v>
      </c>
      <c r="CS284" s="39" t="s">
        <v>109</v>
      </c>
    </row>
    <row r="285" spans="1:97" ht="48" customHeight="1" x14ac:dyDescent="0.25">
      <c r="A285" s="34" t="s">
        <v>98</v>
      </c>
      <c r="B285" s="34" t="s">
        <v>99</v>
      </c>
      <c r="C285" s="34" t="s">
        <v>100</v>
      </c>
      <c r="D285" s="34" t="s">
        <v>111</v>
      </c>
      <c r="E285" s="39" t="s">
        <v>112</v>
      </c>
      <c r="F285" s="40" t="s">
        <v>144</v>
      </c>
      <c r="G285" s="43"/>
      <c r="H285" s="36" t="s">
        <v>104</v>
      </c>
      <c r="I285" s="67"/>
      <c r="J285" s="36" t="s">
        <v>105</v>
      </c>
      <c r="K285" s="100">
        <f>VLOOKUP(F285,'Amount Seed Planted_variables'!$A$3:$I$74,2,0)</f>
        <v>1361</v>
      </c>
      <c r="L285" s="100">
        <f>VLOOKUP(F285,'Amount Seed Planted_variables'!$A$3:$I$74,3,0)</f>
        <v>2000</v>
      </c>
      <c r="M285" s="36">
        <f t="shared" si="116"/>
        <v>0</v>
      </c>
      <c r="N285" s="35">
        <f t="shared" si="117"/>
        <v>0</v>
      </c>
      <c r="O285" s="101">
        <v>240000</v>
      </c>
      <c r="P285" s="93">
        <f>VLOOKUP(F285,'Amount Seed Planted_variables'!$A$3:$I$74,4,0)</f>
        <v>40250</v>
      </c>
      <c r="Q285" s="93">
        <f>VLOOKUP(F285,'Amount Seed Planted_variables'!$A$3:$I$74,7,0)</f>
        <v>200</v>
      </c>
      <c r="R285" s="93">
        <f>VLOOKUP(F285,'Amount Seed Planted_variables'!$A$3:$I$74,8,0)</f>
        <v>8050000</v>
      </c>
      <c r="S285" s="87">
        <f t="shared" si="113"/>
        <v>2.5</v>
      </c>
      <c r="T285" s="35">
        <v>10</v>
      </c>
      <c r="U285" s="35">
        <v>30</v>
      </c>
      <c r="V285" s="41">
        <v>138210600</v>
      </c>
      <c r="W285" s="35">
        <v>23262800</v>
      </c>
      <c r="X285" s="35">
        <v>21238200</v>
      </c>
      <c r="Y285" s="41">
        <v>106100</v>
      </c>
      <c r="Z285" s="35">
        <f t="shared" si="121"/>
        <v>10610</v>
      </c>
      <c r="AA285" s="42">
        <f t="shared" si="118"/>
        <v>0</v>
      </c>
      <c r="AB285" s="37">
        <f t="shared" si="119"/>
        <v>0</v>
      </c>
      <c r="AC285" s="37">
        <f t="shared" si="120"/>
        <v>0</v>
      </c>
      <c r="AD285" s="42" t="e">
        <f>VALUE(TEXT(((AA285*'TOX and EXPO INPUTS'!$F$13)/'TOX and EXPO INPUTS'!$E$27),"0.00E+00"))</f>
        <v>#DIV/0!</v>
      </c>
      <c r="AE285" s="37" t="e">
        <f>VALUE(TEXT(((AB285*'TOX and EXPO INPUTS'!$F$13)/'TOX and EXPO INPUTS'!$E$27),"0.00E+00"))</f>
        <v>#DIV/0!</v>
      </c>
      <c r="AF285" s="37" t="e">
        <f>VALUE(TEXT(((AC285*'TOX and EXPO INPUTS'!$F$13)/'TOX and EXPO INPUTS'!$E$27),"0.00E+00"))</f>
        <v>#DIV/0!</v>
      </c>
      <c r="AG285" s="42" t="e">
        <f>IF($E285="ST",VALUE(TEXT(('TOX and EXPO INPUTS'!$F$7/AD285),"0.0E+00")),IF($E285="IT",VALUE(TEXT(('TOX and EXPO INPUTS'!$F$10/AD285),"0.0E+00"))))</f>
        <v>#DIV/0!</v>
      </c>
      <c r="AH285" s="37" t="e">
        <f>IF($E285="ST",VALUE(TEXT(('TOX and EXPO INPUTS'!$F$7/AE285),"0.0E+00")),IF($E285="IT",VALUE(TEXT(('TOX and EXPO INPUTS'!$F$10/AE285),"0.0E+00"))))</f>
        <v>#DIV/0!</v>
      </c>
      <c r="AI285" s="37" t="e">
        <f>IF($E285="ST",VALUE(TEXT(('TOX and EXPO INPUTS'!$F$7/AF285),"0.0E+00")),IF($E285="IT",VALUE(TEXT(('TOX and EXPO INPUTS'!$F$10/AF285),"0.0E+00"))))</f>
        <v>#DIV/0!</v>
      </c>
      <c r="AJ285" s="42">
        <f t="shared" si="114"/>
        <v>0</v>
      </c>
      <c r="AK285" s="37">
        <f t="shared" si="115"/>
        <v>0</v>
      </c>
      <c r="AL285" s="42" t="e">
        <f>VALUE(TEXT(((AJ285*'TOX and EXPO INPUTS'!$F$21)/'TOX and EXPO INPUTS'!$E$29),"0.00E+00"))</f>
        <v>#DIV/0!</v>
      </c>
      <c r="AM285" s="37" t="e">
        <f>VALUE(TEXT(((AK285*'TOX and EXPO INPUTS'!$F$21)/'TOX and EXPO INPUTS'!$E$29),"0.00E+00"))</f>
        <v>#DIV/0!</v>
      </c>
      <c r="AN285" s="42" t="e">
        <f>IF($E285="ST",VALUE(TEXT(('TOX and EXPO INPUTS'!$F$15/AL285),"0.0E+00")),IF($E285="IT",VALUE(TEXT(('TOX and EXPO INPUTS'!$F$18/AL285),"0.0E+00"))))</f>
        <v>#DIV/0!</v>
      </c>
      <c r="AO285" s="37" t="e">
        <f>IF($E285="ST",VALUE(TEXT(('TOX and EXPO INPUTS'!$F$15/AM285),"0.0E+00")),IF($E285="IT",VALUE(TEXT(('TOX and EXPO INPUTS'!$F$18/AM285),"0.0E+00"))))</f>
        <v>#DIV/0!</v>
      </c>
      <c r="AP285" s="42" t="e">
        <f t="shared" si="122"/>
        <v>#DIV/0!</v>
      </c>
      <c r="AQ285" s="37" t="e">
        <f t="shared" si="123"/>
        <v>#DIV/0!</v>
      </c>
      <c r="AR285" s="37" t="e">
        <f t="shared" si="124"/>
        <v>#DIV/0!</v>
      </c>
      <c r="AS285" s="37" t="e">
        <f t="shared" si="125"/>
        <v>#DIV/0!</v>
      </c>
      <c r="AT285" s="37" t="e">
        <f t="shared" si="126"/>
        <v>#DIV/0!</v>
      </c>
      <c r="AU285" s="37" t="e">
        <f t="shared" si="127"/>
        <v>#DIV/0!</v>
      </c>
      <c r="AV285" s="42" t="e">
        <f t="shared" si="128"/>
        <v>#DIV/0!</v>
      </c>
      <c r="AW285" s="37" t="e">
        <f t="shared" si="129"/>
        <v>#DIV/0!</v>
      </c>
      <c r="AX285" s="37" t="e">
        <f t="shared" si="130"/>
        <v>#DIV/0!</v>
      </c>
      <c r="AY285" s="37" t="e">
        <f t="shared" si="131"/>
        <v>#DIV/0!</v>
      </c>
      <c r="AZ285" s="37" t="e">
        <f t="shared" si="132"/>
        <v>#DIV/0!</v>
      </c>
      <c r="BA285" s="37" t="e">
        <f t="shared" si="133"/>
        <v>#DIV/0!</v>
      </c>
      <c r="BB285" s="42" t="e">
        <f>IF($E285="ST",VALUE(TEXT((1/(('TOX and EXPO INPUTS'!$F$9/AG285)+('TOX and EXPO INPUTS'!$F$17/AN285))),"0.0E+00")),IF($E285="IT",VALUE(TEXT((1/(('TOX and EXPO INPUTS'!$F$12/AG285)+('TOX and EXPO INPUTS'!$F$20/AN285))),"0.0E+00"))))</f>
        <v>#DIV/0!</v>
      </c>
      <c r="BC285" s="37" t="e">
        <f>IF($E285="ST",VALUE(TEXT((1/(('TOX and EXPO INPUTS'!$F$9/AH285)+('TOX and EXPO INPUTS'!$F$17/AN285))),"0.0E+00")),IF($E285="IT",VALUE(TEXT((1/(('TOX and EXPO INPUTS'!$F$12/AH285)+('TOX and EXPO INPUTS'!$F$20/AN285))),"0.0E+00"))))</f>
        <v>#DIV/0!</v>
      </c>
      <c r="BD285" s="37" t="e">
        <f>IF($E285="ST",VALUE(TEXT((1/(('TOX and EXPO INPUTS'!$F$9/AI285)+('TOX and EXPO INPUTS'!$F$17/AN285))),"0.0E+00")),IF($E285="IT",VALUE(TEXT((1/(('TOX and EXPO INPUTS'!$F$12/AI285)+('TOX and EXPO INPUTS'!$F$20/AN285))),"0.0E+00"))))</f>
        <v>#DIV/0!</v>
      </c>
      <c r="BE285" s="37" t="e">
        <f>IF($E285="ST",VALUE(TEXT((1/(('TOX and EXPO INPUTS'!$F$9/AG285)+('TOX and EXPO INPUTS'!$F$17/AO285))),"0.0E+00")),IF($E285="IT",VALUE(TEXT((1/(('TOX and EXPO INPUTS'!$F$12/AG285)+('TOX and EXPO INPUTS'!$F$20/AO285))),"0.0E+00"))))</f>
        <v>#DIV/0!</v>
      </c>
      <c r="BF285" s="37" t="e">
        <f>IF($E285="ST",VALUE(TEXT((1/(('TOX and EXPO INPUTS'!$F$9/AH285)+('TOX and EXPO INPUTS'!$F$17/AO285))),"0.0E+00")),IF($E285="IT",VALUE(TEXT((1/(('TOX and EXPO INPUTS'!$F$12/AH285)+('TOX and EXPO INPUTS'!$F$20/AO285))),"0.0E+00"))))</f>
        <v>#DIV/0!</v>
      </c>
      <c r="BG285" s="37" t="e">
        <f>IF($E285="ST",VALUE(TEXT((1/(('TOX and EXPO INPUTS'!$F$9/AI285)+('TOX and EXPO INPUTS'!$F$17/AO285))),"0.0E+00")),IF($E285="IT",VALUE(TEXT((1/(('TOX and EXPO INPUTS'!$F$12/AI285)+('TOX and EXPO INPUTS'!$F$20/AO285))),"0.0E+00"))))</f>
        <v>#DIV/0!</v>
      </c>
      <c r="BH285" s="42" t="e">
        <f>VALUE(TEXT((AD285*$T285/365*'TOX and EXPO INPUTS'!$E$33/'TOX and EXPO INPUTS'!$E$34),"0.00E+00"))</f>
        <v>#DIV/0!</v>
      </c>
      <c r="BI285" s="37" t="e">
        <f>VALUE(TEXT((AE285*$T285/365*'TOX and EXPO INPUTS'!$E$33/'TOX and EXPO INPUTS'!$E$34),"0.00E+00"))</f>
        <v>#DIV/0!</v>
      </c>
      <c r="BJ285" s="37" t="e">
        <f>VALUE(TEXT((AF285*$T285/365*'TOX and EXPO INPUTS'!$E$33/'TOX and EXPO INPUTS'!$E$34),"0.00E+00"))</f>
        <v>#DIV/0!</v>
      </c>
      <c r="BK285" s="42" t="e">
        <f>VALUE(TEXT((AD285*$U285/365*'TOX and EXPO INPUTS'!$E$33/'TOX and EXPO INPUTS'!$E$34),"0.00E+00"))</f>
        <v>#DIV/0!</v>
      </c>
      <c r="BL285" s="37" t="e">
        <f>VALUE(TEXT((AE285*$U285/365*'TOX and EXPO INPUTS'!$E$33/'TOX and EXPO INPUTS'!$E$34),"0.00E+00"))</f>
        <v>#DIV/0!</v>
      </c>
      <c r="BM285" s="37" t="e">
        <f>VALUE(TEXT((AF285*$U285/365*'TOX and EXPO INPUTS'!$E$33/'TOX and EXPO INPUTS'!$E$34),"0.00E+00"))</f>
        <v>#DIV/0!</v>
      </c>
      <c r="BN285" s="42" t="e">
        <f>VALUE(TEXT((AL285*$T285/365*'TOX and EXPO INPUTS'!$E$33/'TOX and EXPO INPUTS'!$E$34),"0.00E+00"))</f>
        <v>#DIV/0!</v>
      </c>
      <c r="BO285" s="37" t="e">
        <f>VALUE(TEXT((AM285*$T285/365*'TOX and EXPO INPUTS'!$E$33/'TOX and EXPO INPUTS'!$E$34),"0.00E+00"))</f>
        <v>#DIV/0!</v>
      </c>
      <c r="BP285" s="42" t="e">
        <f>VALUE(TEXT((AL285*$U285/365*'TOX and EXPO INPUTS'!$E$33/'TOX and EXPO INPUTS'!$E$34),"0.00E+00"))</f>
        <v>#DIV/0!</v>
      </c>
      <c r="BQ285" s="37" t="e">
        <f>VALUE(TEXT((AM285*$U285/365*'TOX and EXPO INPUTS'!$E$33/'TOX and EXPO INPUTS'!$E$34),"0.00E+00"))</f>
        <v>#DIV/0!</v>
      </c>
      <c r="BR285" s="42" t="e">
        <f>VALUE(TEXT((AP285*$T285/365*'TOX and EXPO INPUTS'!$E$33/'TOX and EXPO INPUTS'!$E$34),"0.00E+00"))</f>
        <v>#DIV/0!</v>
      </c>
      <c r="BS285" s="37" t="e">
        <f>VALUE(TEXT((AQ285*$T285/365*'TOX and EXPO INPUTS'!$E$33/'TOX and EXPO INPUTS'!$E$34),"0.00E+00"))</f>
        <v>#DIV/0!</v>
      </c>
      <c r="BT285" s="37" t="e">
        <f>VALUE(TEXT((AR285*$T285/365*'TOX and EXPO INPUTS'!$E$33/'TOX and EXPO INPUTS'!$E$34),"0.00E+00"))</f>
        <v>#DIV/0!</v>
      </c>
      <c r="BU285" s="37" t="e">
        <f>VALUE(TEXT((AS285*$T285/365*'TOX and EXPO INPUTS'!$E$33/'TOX and EXPO INPUTS'!$E$34),"0.00E+00"))</f>
        <v>#DIV/0!</v>
      </c>
      <c r="BV285" s="37" t="e">
        <f>VALUE(TEXT((AT285*$T285/365*'TOX and EXPO INPUTS'!$E$33/'TOX and EXPO INPUTS'!$E$34),"0.00E+00"))</f>
        <v>#DIV/0!</v>
      </c>
      <c r="BW285" s="37" t="e">
        <f>VALUE(TEXT((AU285*$T285/365*'TOX and EXPO INPUTS'!$E$33/'TOX and EXPO INPUTS'!$E$34),"0.00E+00"))</f>
        <v>#DIV/0!</v>
      </c>
      <c r="BX285" s="42" t="e">
        <f>VALUE(TEXT((AP285*$U285/365*'TOX and EXPO INPUTS'!$E$33/'TOX and EXPO INPUTS'!$E$34),"0.00E+00"))</f>
        <v>#DIV/0!</v>
      </c>
      <c r="BY285" s="37" t="e">
        <f>VALUE(TEXT((AQ285*$U285/365*'TOX and EXPO INPUTS'!$E$33/'TOX and EXPO INPUTS'!$E$34),"0.00E+00"))</f>
        <v>#DIV/0!</v>
      </c>
      <c r="BZ285" s="37" t="e">
        <f>VALUE(TEXT((AR285*$U285/365*'TOX and EXPO INPUTS'!$E$33/'TOX and EXPO INPUTS'!$E$34),"0.00E+00"))</f>
        <v>#DIV/0!</v>
      </c>
      <c r="CA285" s="37" t="e">
        <f>VALUE(TEXT((AS285*$U285/365*'TOX and EXPO INPUTS'!$E$33/'TOX and EXPO INPUTS'!$E$34),"0.00E+00"))</f>
        <v>#DIV/0!</v>
      </c>
      <c r="CB285" s="37" t="e">
        <f>VALUE(TEXT((AT285*$U285/365*'TOX and EXPO INPUTS'!$E$33/'TOX and EXPO INPUTS'!$E$34),"0.00E+00"))</f>
        <v>#DIV/0!</v>
      </c>
      <c r="CC285" s="37" t="e">
        <f>VALUE(TEXT((AU285*$U285/365*'TOX and EXPO INPUTS'!$E$33/'TOX and EXPO INPUTS'!$E$34),"0.00E+00"))</f>
        <v>#DIV/0!</v>
      </c>
      <c r="CD285" s="58" t="e">
        <f>VALUE(TEXT((BR285*'TOX and EXPO INPUTS'!$F$23),"0.00E+00"))</f>
        <v>#DIV/0!</v>
      </c>
      <c r="CE285" s="57" t="e">
        <f>VALUE(TEXT((BS285*'TOX and EXPO INPUTS'!$F$23),"0.00E+00"))</f>
        <v>#DIV/0!</v>
      </c>
      <c r="CF285" s="57" t="e">
        <f>VALUE(TEXT((BT285*'TOX and EXPO INPUTS'!$F$23),"0.00E+00"))</f>
        <v>#DIV/0!</v>
      </c>
      <c r="CG285" s="57" t="e">
        <f>VALUE(TEXT((BU285*'TOX and EXPO INPUTS'!$F$23),"0.00E+00"))</f>
        <v>#DIV/0!</v>
      </c>
      <c r="CH285" s="57" t="e">
        <f>VALUE(TEXT((BV285*'TOX and EXPO INPUTS'!$F$23),"0.00E+00"))</f>
        <v>#DIV/0!</v>
      </c>
      <c r="CI285" s="57" t="e">
        <f>VALUE(TEXT((BW285*'TOX and EXPO INPUTS'!$F$23),"0.00E+00"))</f>
        <v>#DIV/0!</v>
      </c>
      <c r="CJ285" s="58" t="e">
        <f>VALUE(TEXT((BX285*'TOX and EXPO INPUTS'!$F$23),"0.00E+00"))</f>
        <v>#DIV/0!</v>
      </c>
      <c r="CK285" s="57" t="e">
        <f>VALUE(TEXT((BY285*'TOX and EXPO INPUTS'!$F$23),"0.00E+00"))</f>
        <v>#DIV/0!</v>
      </c>
      <c r="CL285" s="57" t="e">
        <f>VALUE(TEXT((BZ285*'TOX and EXPO INPUTS'!$F$23),"0.00E+00"))</f>
        <v>#DIV/0!</v>
      </c>
      <c r="CM285" s="57" t="e">
        <f>VALUE(TEXT((CA285*'TOX and EXPO INPUTS'!$F$23),"0.00E+00"))</f>
        <v>#DIV/0!</v>
      </c>
      <c r="CN285" s="57" t="e">
        <f>VALUE(TEXT((CB285*'TOX and EXPO INPUTS'!$F$23),"0.00E+00"))</f>
        <v>#DIV/0!</v>
      </c>
      <c r="CO285" s="57" t="e">
        <f>VALUE(TEXT((CC285*'TOX and EXPO INPUTS'!$F$23),"0.00E+00"))</f>
        <v>#DIV/0!</v>
      </c>
      <c r="CP285" s="38" t="s">
        <v>106</v>
      </c>
      <c r="CQ285" s="34" t="s">
        <v>107</v>
      </c>
      <c r="CR285" s="34" t="s">
        <v>108</v>
      </c>
      <c r="CS285" s="39" t="s">
        <v>109</v>
      </c>
    </row>
    <row r="286" spans="1:97" ht="48" customHeight="1" x14ac:dyDescent="0.25">
      <c r="A286" s="34" t="s">
        <v>98</v>
      </c>
      <c r="B286" s="34" t="s">
        <v>99</v>
      </c>
      <c r="C286" s="34" t="s">
        <v>100</v>
      </c>
      <c r="D286" s="34" t="s">
        <v>442</v>
      </c>
      <c r="E286" s="39" t="s">
        <v>112</v>
      </c>
      <c r="F286" s="40" t="s">
        <v>144</v>
      </c>
      <c r="G286" s="43"/>
      <c r="H286" s="36" t="s">
        <v>104</v>
      </c>
      <c r="I286" s="67"/>
      <c r="J286" s="36" t="s">
        <v>105</v>
      </c>
      <c r="K286" s="100">
        <f>VLOOKUP(F286,'Amount Seed Planted_variables'!$A$3:$I$74,2,0)</f>
        <v>1361</v>
      </c>
      <c r="L286" s="100">
        <f>VLOOKUP(F286,'Amount Seed Planted_variables'!$A$3:$I$74,3,0)</f>
        <v>2000</v>
      </c>
      <c r="M286" s="36">
        <f t="shared" si="116"/>
        <v>0</v>
      </c>
      <c r="N286" s="35">
        <f t="shared" si="117"/>
        <v>0</v>
      </c>
      <c r="O286" s="101">
        <v>240000</v>
      </c>
      <c r="P286" s="93">
        <f>VLOOKUP(F286,'Amount Seed Planted_variables'!$A$3:$I$74,4,0)</f>
        <v>40250</v>
      </c>
      <c r="Q286" s="93">
        <f>VLOOKUP(F286,'Amount Seed Planted_variables'!$A$3:$I$74,7,0)</f>
        <v>200</v>
      </c>
      <c r="R286" s="93">
        <f>VLOOKUP(F286,'Amount Seed Planted_variables'!$A$3:$I$74,8,0)</f>
        <v>8050000</v>
      </c>
      <c r="S286" s="87" t="str">
        <f t="shared" si="113"/>
        <v>NA</v>
      </c>
      <c r="T286" s="35">
        <v>10</v>
      </c>
      <c r="U286" s="35">
        <v>30</v>
      </c>
      <c r="V286" s="41">
        <v>3994</v>
      </c>
      <c r="W286" s="35">
        <v>797</v>
      </c>
      <c r="X286" s="35">
        <v>530</v>
      </c>
      <c r="Y286" s="41">
        <v>66</v>
      </c>
      <c r="Z286" s="35">
        <f t="shared" si="121"/>
        <v>6.6000000000000005</v>
      </c>
      <c r="AA286" s="42">
        <f t="shared" si="118"/>
        <v>0</v>
      </c>
      <c r="AB286" s="37">
        <f t="shared" si="119"/>
        <v>0</v>
      </c>
      <c r="AC286" s="37">
        <f t="shared" si="120"/>
        <v>0</v>
      </c>
      <c r="AD286" s="42" t="e">
        <f>VALUE(TEXT(((AA286*'TOX and EXPO INPUTS'!$F$13)/'TOX and EXPO INPUTS'!$E$27),"0.00E+00"))</f>
        <v>#DIV/0!</v>
      </c>
      <c r="AE286" s="37" t="e">
        <f>VALUE(TEXT(((AB286*'TOX and EXPO INPUTS'!$F$13)/'TOX and EXPO INPUTS'!$E$27),"0.00E+00"))</f>
        <v>#DIV/0!</v>
      </c>
      <c r="AF286" s="37" t="e">
        <f>VALUE(TEXT(((AC286*'TOX and EXPO INPUTS'!$F$13)/'TOX and EXPO INPUTS'!$E$27),"0.00E+00"))</f>
        <v>#DIV/0!</v>
      </c>
      <c r="AG286" s="42" t="e">
        <f>IF($E286="ST",VALUE(TEXT(('TOX and EXPO INPUTS'!$F$7/AD286),"0.0E+00")),IF($E286="IT",VALUE(TEXT(('TOX and EXPO INPUTS'!$F$10/AD286),"0.0E+00"))))</f>
        <v>#DIV/0!</v>
      </c>
      <c r="AH286" s="37" t="e">
        <f>IF($E286="ST",VALUE(TEXT(('TOX and EXPO INPUTS'!$F$7/AE286),"0.0E+00")),IF($E286="IT",VALUE(TEXT(('TOX and EXPO INPUTS'!$F$10/AE286),"0.0E+00"))))</f>
        <v>#DIV/0!</v>
      </c>
      <c r="AI286" s="37" t="e">
        <f>IF($E286="ST",VALUE(TEXT(('TOX and EXPO INPUTS'!$F$7/AF286),"0.0E+00")),IF($E286="IT",VALUE(TEXT(('TOX and EXPO INPUTS'!$F$10/AF286),"0.0E+00"))))</f>
        <v>#DIV/0!</v>
      </c>
      <c r="AJ286" s="42">
        <f t="shared" si="114"/>
        <v>0</v>
      </c>
      <c r="AK286" s="37">
        <f t="shared" si="115"/>
        <v>0</v>
      </c>
      <c r="AL286" s="42" t="e">
        <f>VALUE(TEXT(((AJ286*'TOX and EXPO INPUTS'!$F$21)/'TOX and EXPO INPUTS'!$E$29),"0.00E+00"))</f>
        <v>#DIV/0!</v>
      </c>
      <c r="AM286" s="37" t="e">
        <f>VALUE(TEXT(((AK286*'TOX and EXPO INPUTS'!$F$21)/'TOX and EXPO INPUTS'!$E$29),"0.00E+00"))</f>
        <v>#DIV/0!</v>
      </c>
      <c r="AN286" s="42" t="e">
        <f>IF($E286="ST",VALUE(TEXT(('TOX and EXPO INPUTS'!$F$15/AL286),"0.0E+00")),IF($E286="IT",VALUE(TEXT(('TOX and EXPO INPUTS'!$F$18/AL286),"0.0E+00"))))</f>
        <v>#DIV/0!</v>
      </c>
      <c r="AO286" s="37" t="e">
        <f>IF($E286="ST",VALUE(TEXT(('TOX and EXPO INPUTS'!$F$15/AM286),"0.0E+00")),IF($E286="IT",VALUE(TEXT(('TOX and EXPO INPUTS'!$F$18/AM286),"0.0E+00"))))</f>
        <v>#DIV/0!</v>
      </c>
      <c r="AP286" s="42" t="e">
        <f t="shared" si="122"/>
        <v>#DIV/0!</v>
      </c>
      <c r="AQ286" s="37" t="e">
        <f t="shared" si="123"/>
        <v>#DIV/0!</v>
      </c>
      <c r="AR286" s="37" t="e">
        <f t="shared" si="124"/>
        <v>#DIV/0!</v>
      </c>
      <c r="AS286" s="37" t="e">
        <f t="shared" si="125"/>
        <v>#DIV/0!</v>
      </c>
      <c r="AT286" s="37" t="e">
        <f t="shared" si="126"/>
        <v>#DIV/0!</v>
      </c>
      <c r="AU286" s="37" t="e">
        <f t="shared" si="127"/>
        <v>#DIV/0!</v>
      </c>
      <c r="AV286" s="42" t="e">
        <f t="shared" si="128"/>
        <v>#DIV/0!</v>
      </c>
      <c r="AW286" s="37" t="e">
        <f t="shared" si="129"/>
        <v>#DIV/0!</v>
      </c>
      <c r="AX286" s="37" t="e">
        <f t="shared" si="130"/>
        <v>#DIV/0!</v>
      </c>
      <c r="AY286" s="37" t="e">
        <f t="shared" si="131"/>
        <v>#DIV/0!</v>
      </c>
      <c r="AZ286" s="37" t="e">
        <f t="shared" si="132"/>
        <v>#DIV/0!</v>
      </c>
      <c r="BA286" s="37" t="e">
        <f t="shared" si="133"/>
        <v>#DIV/0!</v>
      </c>
      <c r="BB286" s="42" t="e">
        <f>IF($E286="ST",VALUE(TEXT((1/(('TOX and EXPO INPUTS'!$F$9/AG286)+('TOX and EXPO INPUTS'!$F$17/AN286))),"0.0E+00")),IF($E286="IT",VALUE(TEXT((1/(('TOX and EXPO INPUTS'!$F$12/AG286)+('TOX and EXPO INPUTS'!$F$20/AN286))),"0.0E+00"))))</f>
        <v>#DIV/0!</v>
      </c>
      <c r="BC286" s="37" t="e">
        <f>IF($E286="ST",VALUE(TEXT((1/(('TOX and EXPO INPUTS'!$F$9/AH286)+('TOX and EXPO INPUTS'!$F$17/AN286))),"0.0E+00")),IF($E286="IT",VALUE(TEXT((1/(('TOX and EXPO INPUTS'!$F$12/AH286)+('TOX and EXPO INPUTS'!$F$20/AN286))),"0.0E+00"))))</f>
        <v>#DIV/0!</v>
      </c>
      <c r="BD286" s="37" t="e">
        <f>IF($E286="ST",VALUE(TEXT((1/(('TOX and EXPO INPUTS'!$F$9/AI286)+('TOX and EXPO INPUTS'!$F$17/AN286))),"0.0E+00")),IF($E286="IT",VALUE(TEXT((1/(('TOX and EXPO INPUTS'!$F$12/AI286)+('TOX and EXPO INPUTS'!$F$20/AN286))),"0.0E+00"))))</f>
        <v>#DIV/0!</v>
      </c>
      <c r="BE286" s="37" t="e">
        <f>IF($E286="ST",VALUE(TEXT((1/(('TOX and EXPO INPUTS'!$F$9/AG286)+('TOX and EXPO INPUTS'!$F$17/AO286))),"0.0E+00")),IF($E286="IT",VALUE(TEXT((1/(('TOX and EXPO INPUTS'!$F$12/AG286)+('TOX and EXPO INPUTS'!$F$20/AO286))),"0.0E+00"))))</f>
        <v>#DIV/0!</v>
      </c>
      <c r="BF286" s="37" t="e">
        <f>IF($E286="ST",VALUE(TEXT((1/(('TOX and EXPO INPUTS'!$F$9/AH286)+('TOX and EXPO INPUTS'!$F$17/AO286))),"0.0E+00")),IF($E286="IT",VALUE(TEXT((1/(('TOX and EXPO INPUTS'!$F$12/AH286)+('TOX and EXPO INPUTS'!$F$20/AO286))),"0.0E+00"))))</f>
        <v>#DIV/0!</v>
      </c>
      <c r="BG286" s="37" t="e">
        <f>IF($E286="ST",VALUE(TEXT((1/(('TOX and EXPO INPUTS'!$F$9/AI286)+('TOX and EXPO INPUTS'!$F$17/AO286))),"0.0E+00")),IF($E286="IT",VALUE(TEXT((1/(('TOX and EXPO INPUTS'!$F$12/AI286)+('TOX and EXPO INPUTS'!$F$20/AO286))),"0.0E+00"))))</f>
        <v>#DIV/0!</v>
      </c>
      <c r="BH286" s="42" t="e">
        <f>VALUE(TEXT((AD286*$T286/365*'TOX and EXPO INPUTS'!$E$33/'TOX and EXPO INPUTS'!$E$34),"0.00E+00"))</f>
        <v>#DIV/0!</v>
      </c>
      <c r="BI286" s="37" t="e">
        <f>VALUE(TEXT((AE286*$T286/365*'TOX and EXPO INPUTS'!$E$33/'TOX and EXPO INPUTS'!$E$34),"0.00E+00"))</f>
        <v>#DIV/0!</v>
      </c>
      <c r="BJ286" s="37" t="e">
        <f>VALUE(TEXT((AF286*$T286/365*'TOX and EXPO INPUTS'!$E$33/'TOX and EXPO INPUTS'!$E$34),"0.00E+00"))</f>
        <v>#DIV/0!</v>
      </c>
      <c r="BK286" s="42" t="e">
        <f>VALUE(TEXT((AD286*$U286/365*'TOX and EXPO INPUTS'!$E$33/'TOX and EXPO INPUTS'!$E$34),"0.00E+00"))</f>
        <v>#DIV/0!</v>
      </c>
      <c r="BL286" s="37" t="e">
        <f>VALUE(TEXT((AE286*$U286/365*'TOX and EXPO INPUTS'!$E$33/'TOX and EXPO INPUTS'!$E$34),"0.00E+00"))</f>
        <v>#DIV/0!</v>
      </c>
      <c r="BM286" s="37" t="e">
        <f>VALUE(TEXT((AF286*$U286/365*'TOX and EXPO INPUTS'!$E$33/'TOX and EXPO INPUTS'!$E$34),"0.00E+00"))</f>
        <v>#DIV/0!</v>
      </c>
      <c r="BN286" s="42" t="e">
        <f>VALUE(TEXT((AL286*$T286/365*'TOX and EXPO INPUTS'!$E$33/'TOX and EXPO INPUTS'!$E$34),"0.00E+00"))</f>
        <v>#DIV/0!</v>
      </c>
      <c r="BO286" s="37" t="e">
        <f>VALUE(TEXT((AM286*$T286/365*'TOX and EXPO INPUTS'!$E$33/'TOX and EXPO INPUTS'!$E$34),"0.00E+00"))</f>
        <v>#DIV/0!</v>
      </c>
      <c r="BP286" s="42" t="e">
        <f>VALUE(TEXT((AL286*$U286/365*'TOX and EXPO INPUTS'!$E$33/'TOX and EXPO INPUTS'!$E$34),"0.00E+00"))</f>
        <v>#DIV/0!</v>
      </c>
      <c r="BQ286" s="37" t="e">
        <f>VALUE(TEXT((AM286*$U286/365*'TOX and EXPO INPUTS'!$E$33/'TOX and EXPO INPUTS'!$E$34),"0.00E+00"))</f>
        <v>#DIV/0!</v>
      </c>
      <c r="BR286" s="42" t="e">
        <f>VALUE(TEXT((AP286*$T286/365*'TOX and EXPO INPUTS'!$E$33/'TOX and EXPO INPUTS'!$E$34),"0.00E+00"))</f>
        <v>#DIV/0!</v>
      </c>
      <c r="BS286" s="37" t="e">
        <f>VALUE(TEXT((AQ286*$T286/365*'TOX and EXPO INPUTS'!$E$33/'TOX and EXPO INPUTS'!$E$34),"0.00E+00"))</f>
        <v>#DIV/0!</v>
      </c>
      <c r="BT286" s="37" t="e">
        <f>VALUE(TEXT((AR286*$T286/365*'TOX and EXPO INPUTS'!$E$33/'TOX and EXPO INPUTS'!$E$34),"0.00E+00"))</f>
        <v>#DIV/0!</v>
      </c>
      <c r="BU286" s="37" t="e">
        <f>VALUE(TEXT((AS286*$T286/365*'TOX and EXPO INPUTS'!$E$33/'TOX and EXPO INPUTS'!$E$34),"0.00E+00"))</f>
        <v>#DIV/0!</v>
      </c>
      <c r="BV286" s="37" t="e">
        <f>VALUE(TEXT((AT286*$T286/365*'TOX and EXPO INPUTS'!$E$33/'TOX and EXPO INPUTS'!$E$34),"0.00E+00"))</f>
        <v>#DIV/0!</v>
      </c>
      <c r="BW286" s="37" t="e">
        <f>VALUE(TEXT((AU286*$T286/365*'TOX and EXPO INPUTS'!$E$33/'TOX and EXPO INPUTS'!$E$34),"0.00E+00"))</f>
        <v>#DIV/0!</v>
      </c>
      <c r="BX286" s="42" t="e">
        <f>VALUE(TEXT((AP286*$U286/365*'TOX and EXPO INPUTS'!$E$33/'TOX and EXPO INPUTS'!$E$34),"0.00E+00"))</f>
        <v>#DIV/0!</v>
      </c>
      <c r="BY286" s="37" t="e">
        <f>VALUE(TEXT((AQ286*$U286/365*'TOX and EXPO INPUTS'!$E$33/'TOX and EXPO INPUTS'!$E$34),"0.00E+00"))</f>
        <v>#DIV/0!</v>
      </c>
      <c r="BZ286" s="37" t="e">
        <f>VALUE(TEXT((AR286*$U286/365*'TOX and EXPO INPUTS'!$E$33/'TOX and EXPO INPUTS'!$E$34),"0.00E+00"))</f>
        <v>#DIV/0!</v>
      </c>
      <c r="CA286" s="37" t="e">
        <f>VALUE(TEXT((AS286*$U286/365*'TOX and EXPO INPUTS'!$E$33/'TOX and EXPO INPUTS'!$E$34),"0.00E+00"))</f>
        <v>#DIV/0!</v>
      </c>
      <c r="CB286" s="37" t="e">
        <f>VALUE(TEXT((AT286*$U286/365*'TOX and EXPO INPUTS'!$E$33/'TOX and EXPO INPUTS'!$E$34),"0.00E+00"))</f>
        <v>#DIV/0!</v>
      </c>
      <c r="CC286" s="37" t="e">
        <f>VALUE(TEXT((AU286*$U286/365*'TOX and EXPO INPUTS'!$E$33/'TOX and EXPO INPUTS'!$E$34),"0.00E+00"))</f>
        <v>#DIV/0!</v>
      </c>
      <c r="CD286" s="58" t="e">
        <f>VALUE(TEXT((BR286*'TOX and EXPO INPUTS'!$F$23),"0.00E+00"))</f>
        <v>#DIV/0!</v>
      </c>
      <c r="CE286" s="57" t="e">
        <f>VALUE(TEXT((BS286*'TOX and EXPO INPUTS'!$F$23),"0.00E+00"))</f>
        <v>#DIV/0!</v>
      </c>
      <c r="CF286" s="57" t="e">
        <f>VALUE(TEXT((BT286*'TOX and EXPO INPUTS'!$F$23),"0.00E+00"))</f>
        <v>#DIV/0!</v>
      </c>
      <c r="CG286" s="57" t="e">
        <f>VALUE(TEXT((BU286*'TOX and EXPO INPUTS'!$F$23),"0.00E+00"))</f>
        <v>#DIV/0!</v>
      </c>
      <c r="CH286" s="57" t="e">
        <f>VALUE(TEXT((BV286*'TOX and EXPO INPUTS'!$F$23),"0.00E+00"))</f>
        <v>#DIV/0!</v>
      </c>
      <c r="CI286" s="57" t="e">
        <f>VALUE(TEXT((BW286*'TOX and EXPO INPUTS'!$F$23),"0.00E+00"))</f>
        <v>#DIV/0!</v>
      </c>
      <c r="CJ286" s="58" t="e">
        <f>VALUE(TEXT((BX286*'TOX and EXPO INPUTS'!$F$23),"0.00E+00"))</f>
        <v>#DIV/0!</v>
      </c>
      <c r="CK286" s="57" t="e">
        <f>VALUE(TEXT((BY286*'TOX and EXPO INPUTS'!$F$23),"0.00E+00"))</f>
        <v>#DIV/0!</v>
      </c>
      <c r="CL286" s="57" t="e">
        <f>VALUE(TEXT((BZ286*'TOX and EXPO INPUTS'!$F$23),"0.00E+00"))</f>
        <v>#DIV/0!</v>
      </c>
      <c r="CM286" s="57" t="e">
        <f>VALUE(TEXT((CA286*'TOX and EXPO INPUTS'!$F$23),"0.00E+00"))</f>
        <v>#DIV/0!</v>
      </c>
      <c r="CN286" s="57" t="e">
        <f>VALUE(TEXT((CB286*'TOX and EXPO INPUTS'!$F$23),"0.00E+00"))</f>
        <v>#DIV/0!</v>
      </c>
      <c r="CO286" s="57" t="e">
        <f>VALUE(TEXT((CC286*'TOX and EXPO INPUTS'!$F$23),"0.00E+00"))</f>
        <v>#DIV/0!</v>
      </c>
      <c r="CP286" s="38" t="s">
        <v>106</v>
      </c>
      <c r="CQ286" s="34" t="s">
        <v>107</v>
      </c>
      <c r="CR286" s="34" t="s">
        <v>108</v>
      </c>
      <c r="CS286" s="39" t="s">
        <v>109</v>
      </c>
    </row>
    <row r="287" spans="1:97" ht="48" customHeight="1" x14ac:dyDescent="0.25">
      <c r="A287" s="34" t="s">
        <v>117</v>
      </c>
      <c r="B287" s="34" t="s">
        <v>118</v>
      </c>
      <c r="C287" s="34" t="s">
        <v>100</v>
      </c>
      <c r="D287" s="34" t="s">
        <v>119</v>
      </c>
      <c r="E287" s="39" t="s">
        <v>102</v>
      </c>
      <c r="F287" s="40" t="s">
        <v>144</v>
      </c>
      <c r="G287" s="43"/>
      <c r="H287" s="36" t="s">
        <v>104</v>
      </c>
      <c r="I287" s="67"/>
      <c r="J287" s="36" t="s">
        <v>105</v>
      </c>
      <c r="K287" s="100">
        <f>VLOOKUP(F287,'Amount Seed Planted_variables'!$A$3:$I$74,2,0)</f>
        <v>1361</v>
      </c>
      <c r="L287" s="100">
        <f>VLOOKUP(F287,'Amount Seed Planted_variables'!$A$3:$I$74,3,0)</f>
        <v>2000</v>
      </c>
      <c r="M287" s="36">
        <f t="shared" si="116"/>
        <v>0</v>
      </c>
      <c r="N287" s="35">
        <f t="shared" si="117"/>
        <v>0</v>
      </c>
      <c r="O287" s="101">
        <v>5910</v>
      </c>
      <c r="P287" s="93">
        <f>VLOOKUP(F287,'Amount Seed Planted_variables'!$A$3:$I$74,4,0)</f>
        <v>40250</v>
      </c>
      <c r="Q287" s="93">
        <f>VLOOKUP(F287,'Amount Seed Planted_variables'!$A$3:$I$74,7,0)</f>
        <v>200</v>
      </c>
      <c r="R287" s="93">
        <f>VLOOKUP(F287,'Amount Seed Planted_variables'!$A$3:$I$74,8,0)</f>
        <v>8050000</v>
      </c>
      <c r="S287" s="87" t="str">
        <f t="shared" si="113"/>
        <v>NA</v>
      </c>
      <c r="T287" s="35">
        <v>10</v>
      </c>
      <c r="U287" s="35">
        <v>30</v>
      </c>
      <c r="V287" s="41">
        <v>1094</v>
      </c>
      <c r="W287" s="35">
        <v>226</v>
      </c>
      <c r="X287" s="35">
        <v>186</v>
      </c>
      <c r="Y287" s="41">
        <v>37.1</v>
      </c>
      <c r="Z287" s="35">
        <f t="shared" si="121"/>
        <v>3.7100000000000004</v>
      </c>
      <c r="AA287" s="42">
        <f t="shared" si="118"/>
        <v>0</v>
      </c>
      <c r="AB287" s="37">
        <f t="shared" si="119"/>
        <v>0</v>
      </c>
      <c r="AC287" s="37">
        <f t="shared" si="120"/>
        <v>0</v>
      </c>
      <c r="AD287" s="42" t="e">
        <f>VALUE(TEXT(((AA287*'TOX and EXPO INPUTS'!$F$13)/'TOX and EXPO INPUTS'!$E$27),"0.00E+00"))</f>
        <v>#DIV/0!</v>
      </c>
      <c r="AE287" s="37" t="e">
        <f>VALUE(TEXT(((AB287*'TOX and EXPO INPUTS'!$F$13)/'TOX and EXPO INPUTS'!$E$27),"0.00E+00"))</f>
        <v>#DIV/0!</v>
      </c>
      <c r="AF287" s="37" t="e">
        <f>VALUE(TEXT(((AC287*'TOX and EXPO INPUTS'!$F$13)/'TOX and EXPO INPUTS'!$E$27),"0.00E+00"))</f>
        <v>#DIV/0!</v>
      </c>
      <c r="AG287" s="42" t="e">
        <f>IF($E287="ST",VALUE(TEXT(('TOX and EXPO INPUTS'!$F$7/AD287),"0.0E+00")),IF($E287="IT",VALUE(TEXT(('TOX and EXPO INPUTS'!$F$10/AD287),"0.0E+00"))))</f>
        <v>#DIV/0!</v>
      </c>
      <c r="AH287" s="37" t="e">
        <f>IF($E287="ST",VALUE(TEXT(('TOX and EXPO INPUTS'!$F$7/AE287),"0.0E+00")),IF($E287="IT",VALUE(TEXT(('TOX and EXPO INPUTS'!$F$10/AE287),"0.0E+00"))))</f>
        <v>#DIV/0!</v>
      </c>
      <c r="AI287" s="37" t="e">
        <f>IF($E287="ST",VALUE(TEXT(('TOX and EXPO INPUTS'!$F$7/AF287),"0.0E+00")),IF($E287="IT",VALUE(TEXT(('TOX and EXPO INPUTS'!$F$10/AF287),"0.0E+00"))))</f>
        <v>#DIV/0!</v>
      </c>
      <c r="AJ287" s="42">
        <f t="shared" si="114"/>
        <v>0</v>
      </c>
      <c r="AK287" s="37">
        <f t="shared" si="115"/>
        <v>0</v>
      </c>
      <c r="AL287" s="42" t="e">
        <f>VALUE(TEXT(((AJ287*'TOX and EXPO INPUTS'!$F$21)/'TOX and EXPO INPUTS'!$E$29),"0.00E+00"))</f>
        <v>#DIV/0!</v>
      </c>
      <c r="AM287" s="37" t="e">
        <f>VALUE(TEXT(((AK287*'TOX and EXPO INPUTS'!$F$21)/'TOX and EXPO INPUTS'!$E$29),"0.00E+00"))</f>
        <v>#DIV/0!</v>
      </c>
      <c r="AN287" s="42" t="e">
        <f>IF($E287="ST",VALUE(TEXT(('TOX and EXPO INPUTS'!$F$15/AL287),"0.0E+00")),IF($E287="IT",VALUE(TEXT(('TOX and EXPO INPUTS'!$F$18/AL287),"0.0E+00"))))</f>
        <v>#DIV/0!</v>
      </c>
      <c r="AO287" s="37" t="e">
        <f>IF($E287="ST",VALUE(TEXT(('TOX and EXPO INPUTS'!$F$15/AM287),"0.0E+00")),IF($E287="IT",VALUE(TEXT(('TOX and EXPO INPUTS'!$F$18/AM287),"0.0E+00"))))</f>
        <v>#DIV/0!</v>
      </c>
      <c r="AP287" s="42" t="e">
        <f t="shared" si="122"/>
        <v>#DIV/0!</v>
      </c>
      <c r="AQ287" s="37" t="e">
        <f t="shared" si="123"/>
        <v>#DIV/0!</v>
      </c>
      <c r="AR287" s="37" t="e">
        <f t="shared" si="124"/>
        <v>#DIV/0!</v>
      </c>
      <c r="AS287" s="37" t="e">
        <f t="shared" si="125"/>
        <v>#DIV/0!</v>
      </c>
      <c r="AT287" s="37" t="e">
        <f t="shared" si="126"/>
        <v>#DIV/0!</v>
      </c>
      <c r="AU287" s="37" t="e">
        <f t="shared" si="127"/>
        <v>#DIV/0!</v>
      </c>
      <c r="AV287" s="42" t="e">
        <f t="shared" si="128"/>
        <v>#DIV/0!</v>
      </c>
      <c r="AW287" s="37" t="e">
        <f t="shared" si="129"/>
        <v>#DIV/0!</v>
      </c>
      <c r="AX287" s="37" t="e">
        <f t="shared" si="130"/>
        <v>#DIV/0!</v>
      </c>
      <c r="AY287" s="37" t="e">
        <f t="shared" si="131"/>
        <v>#DIV/0!</v>
      </c>
      <c r="AZ287" s="37" t="e">
        <f t="shared" si="132"/>
        <v>#DIV/0!</v>
      </c>
      <c r="BA287" s="37" t="e">
        <f t="shared" si="133"/>
        <v>#DIV/0!</v>
      </c>
      <c r="BB287" s="42" t="e">
        <f>IF($E287="ST",VALUE(TEXT((1/(('TOX and EXPO INPUTS'!$F$9/AG287)+('TOX and EXPO INPUTS'!$F$17/AN287))),"0.0E+00")),IF($E287="IT",VALUE(TEXT((1/(('TOX and EXPO INPUTS'!$F$12/AG287)+('TOX and EXPO INPUTS'!$F$20/AN287))),"0.0E+00"))))</f>
        <v>#DIV/0!</v>
      </c>
      <c r="BC287" s="37" t="e">
        <f>IF($E287="ST",VALUE(TEXT((1/(('TOX and EXPO INPUTS'!$F$9/AH287)+('TOX and EXPO INPUTS'!$F$17/AN287))),"0.0E+00")),IF($E287="IT",VALUE(TEXT((1/(('TOX and EXPO INPUTS'!$F$12/AH287)+('TOX and EXPO INPUTS'!$F$20/AN287))),"0.0E+00"))))</f>
        <v>#DIV/0!</v>
      </c>
      <c r="BD287" s="37" t="e">
        <f>IF($E287="ST",VALUE(TEXT((1/(('TOX and EXPO INPUTS'!$F$9/AI287)+('TOX and EXPO INPUTS'!$F$17/AN287))),"0.0E+00")),IF($E287="IT",VALUE(TEXT((1/(('TOX and EXPO INPUTS'!$F$12/AI287)+('TOX and EXPO INPUTS'!$F$20/AN287))),"0.0E+00"))))</f>
        <v>#DIV/0!</v>
      </c>
      <c r="BE287" s="37" t="e">
        <f>IF($E287="ST",VALUE(TEXT((1/(('TOX and EXPO INPUTS'!$F$9/AG287)+('TOX and EXPO INPUTS'!$F$17/AO287))),"0.0E+00")),IF($E287="IT",VALUE(TEXT((1/(('TOX and EXPO INPUTS'!$F$12/AG287)+('TOX and EXPO INPUTS'!$F$20/AO287))),"0.0E+00"))))</f>
        <v>#DIV/0!</v>
      </c>
      <c r="BF287" s="37" t="e">
        <f>IF($E287="ST",VALUE(TEXT((1/(('TOX and EXPO INPUTS'!$F$9/AH287)+('TOX and EXPO INPUTS'!$F$17/AO287))),"0.0E+00")),IF($E287="IT",VALUE(TEXT((1/(('TOX and EXPO INPUTS'!$F$12/AH287)+('TOX and EXPO INPUTS'!$F$20/AO287))),"0.0E+00"))))</f>
        <v>#DIV/0!</v>
      </c>
      <c r="BG287" s="37" t="e">
        <f>IF($E287="ST",VALUE(TEXT((1/(('TOX and EXPO INPUTS'!$F$9/AI287)+('TOX and EXPO INPUTS'!$F$17/AO287))),"0.0E+00")),IF($E287="IT",VALUE(TEXT((1/(('TOX and EXPO INPUTS'!$F$12/AI287)+('TOX and EXPO INPUTS'!$F$20/AO287))),"0.0E+00"))))</f>
        <v>#DIV/0!</v>
      </c>
      <c r="BH287" s="42" t="e">
        <f>VALUE(TEXT((AD287*$T287/365*'TOX and EXPO INPUTS'!$E$33/'TOX and EXPO INPUTS'!$E$34),"0.00E+00"))</f>
        <v>#DIV/0!</v>
      </c>
      <c r="BI287" s="37" t="e">
        <f>VALUE(TEXT((AE287*$T287/365*'TOX and EXPO INPUTS'!$E$33/'TOX and EXPO INPUTS'!$E$34),"0.00E+00"))</f>
        <v>#DIV/0!</v>
      </c>
      <c r="BJ287" s="37" t="e">
        <f>VALUE(TEXT((AF287*$T287/365*'TOX and EXPO INPUTS'!$E$33/'TOX and EXPO INPUTS'!$E$34),"0.00E+00"))</f>
        <v>#DIV/0!</v>
      </c>
      <c r="BK287" s="42" t="e">
        <f>VALUE(TEXT((AD287*$U287/365*'TOX and EXPO INPUTS'!$E$33/'TOX and EXPO INPUTS'!$E$34),"0.00E+00"))</f>
        <v>#DIV/0!</v>
      </c>
      <c r="BL287" s="37" t="e">
        <f>VALUE(TEXT((AE287*$U287/365*'TOX and EXPO INPUTS'!$E$33/'TOX and EXPO INPUTS'!$E$34),"0.00E+00"))</f>
        <v>#DIV/0!</v>
      </c>
      <c r="BM287" s="37" t="e">
        <f>VALUE(TEXT((AF287*$U287/365*'TOX and EXPO INPUTS'!$E$33/'TOX and EXPO INPUTS'!$E$34),"0.00E+00"))</f>
        <v>#DIV/0!</v>
      </c>
      <c r="BN287" s="42" t="e">
        <f>VALUE(TEXT((AL287*$T287/365*'TOX and EXPO INPUTS'!$E$33/'TOX and EXPO INPUTS'!$E$34),"0.00E+00"))</f>
        <v>#DIV/0!</v>
      </c>
      <c r="BO287" s="37" t="e">
        <f>VALUE(TEXT((AM287*$T287/365*'TOX and EXPO INPUTS'!$E$33/'TOX and EXPO INPUTS'!$E$34),"0.00E+00"))</f>
        <v>#DIV/0!</v>
      </c>
      <c r="BP287" s="42" t="e">
        <f>VALUE(TEXT((AL287*$U287/365*'TOX and EXPO INPUTS'!$E$33/'TOX and EXPO INPUTS'!$E$34),"0.00E+00"))</f>
        <v>#DIV/0!</v>
      </c>
      <c r="BQ287" s="37" t="e">
        <f>VALUE(TEXT((AM287*$U287/365*'TOX and EXPO INPUTS'!$E$33/'TOX and EXPO INPUTS'!$E$34),"0.00E+00"))</f>
        <v>#DIV/0!</v>
      </c>
      <c r="BR287" s="42" t="e">
        <f>VALUE(TEXT((AP287*$T287/365*'TOX and EXPO INPUTS'!$E$33/'TOX and EXPO INPUTS'!$E$34),"0.00E+00"))</f>
        <v>#DIV/0!</v>
      </c>
      <c r="BS287" s="37" t="e">
        <f>VALUE(TEXT((AQ287*$T287/365*'TOX and EXPO INPUTS'!$E$33/'TOX and EXPO INPUTS'!$E$34),"0.00E+00"))</f>
        <v>#DIV/0!</v>
      </c>
      <c r="BT287" s="37" t="e">
        <f>VALUE(TEXT((AR287*$T287/365*'TOX and EXPO INPUTS'!$E$33/'TOX and EXPO INPUTS'!$E$34),"0.00E+00"))</f>
        <v>#DIV/0!</v>
      </c>
      <c r="BU287" s="37" t="e">
        <f>VALUE(TEXT((AS287*$T287/365*'TOX and EXPO INPUTS'!$E$33/'TOX and EXPO INPUTS'!$E$34),"0.00E+00"))</f>
        <v>#DIV/0!</v>
      </c>
      <c r="BV287" s="37" t="e">
        <f>VALUE(TEXT((AT287*$T287/365*'TOX and EXPO INPUTS'!$E$33/'TOX and EXPO INPUTS'!$E$34),"0.00E+00"))</f>
        <v>#DIV/0!</v>
      </c>
      <c r="BW287" s="37" t="e">
        <f>VALUE(TEXT((AU287*$T287/365*'TOX and EXPO INPUTS'!$E$33/'TOX and EXPO INPUTS'!$E$34),"0.00E+00"))</f>
        <v>#DIV/0!</v>
      </c>
      <c r="BX287" s="42" t="e">
        <f>VALUE(TEXT((AP287*$U287/365*'TOX and EXPO INPUTS'!$E$33/'TOX and EXPO INPUTS'!$E$34),"0.00E+00"))</f>
        <v>#DIV/0!</v>
      </c>
      <c r="BY287" s="37" t="e">
        <f>VALUE(TEXT((AQ287*$U287/365*'TOX and EXPO INPUTS'!$E$33/'TOX and EXPO INPUTS'!$E$34),"0.00E+00"))</f>
        <v>#DIV/0!</v>
      </c>
      <c r="BZ287" s="37" t="e">
        <f>VALUE(TEXT((AR287*$U287/365*'TOX and EXPO INPUTS'!$E$33/'TOX and EXPO INPUTS'!$E$34),"0.00E+00"))</f>
        <v>#DIV/0!</v>
      </c>
      <c r="CA287" s="37" t="e">
        <f>VALUE(TEXT((AS287*$U287/365*'TOX and EXPO INPUTS'!$E$33/'TOX and EXPO INPUTS'!$E$34),"0.00E+00"))</f>
        <v>#DIV/0!</v>
      </c>
      <c r="CB287" s="37" t="e">
        <f>VALUE(TEXT((AT287*$U287/365*'TOX and EXPO INPUTS'!$E$33/'TOX and EXPO INPUTS'!$E$34),"0.00E+00"))</f>
        <v>#DIV/0!</v>
      </c>
      <c r="CC287" s="37" t="e">
        <f>VALUE(TEXT((AU287*$U287/365*'TOX and EXPO INPUTS'!$E$33/'TOX and EXPO INPUTS'!$E$34),"0.00E+00"))</f>
        <v>#DIV/0!</v>
      </c>
      <c r="CD287" s="58" t="e">
        <f>VALUE(TEXT((BR287*'TOX and EXPO INPUTS'!$F$23),"0.00E+00"))</f>
        <v>#DIV/0!</v>
      </c>
      <c r="CE287" s="57" t="e">
        <f>VALUE(TEXT((BS287*'TOX and EXPO INPUTS'!$F$23),"0.00E+00"))</f>
        <v>#DIV/0!</v>
      </c>
      <c r="CF287" s="57" t="e">
        <f>VALUE(TEXT((BT287*'TOX and EXPO INPUTS'!$F$23),"0.00E+00"))</f>
        <v>#DIV/0!</v>
      </c>
      <c r="CG287" s="57" t="e">
        <f>VALUE(TEXT((BU287*'TOX and EXPO INPUTS'!$F$23),"0.00E+00"))</f>
        <v>#DIV/0!</v>
      </c>
      <c r="CH287" s="57" t="e">
        <f>VALUE(TEXT((BV287*'TOX and EXPO INPUTS'!$F$23),"0.00E+00"))</f>
        <v>#DIV/0!</v>
      </c>
      <c r="CI287" s="57" t="e">
        <f>VALUE(TEXT((BW287*'TOX and EXPO INPUTS'!$F$23),"0.00E+00"))</f>
        <v>#DIV/0!</v>
      </c>
      <c r="CJ287" s="58" t="e">
        <f>VALUE(TEXT((BX287*'TOX and EXPO INPUTS'!$F$23),"0.00E+00"))</f>
        <v>#DIV/0!</v>
      </c>
      <c r="CK287" s="57" t="e">
        <f>VALUE(TEXT((BY287*'TOX and EXPO INPUTS'!$F$23),"0.00E+00"))</f>
        <v>#DIV/0!</v>
      </c>
      <c r="CL287" s="57" t="e">
        <f>VALUE(TEXT((BZ287*'TOX and EXPO INPUTS'!$F$23),"0.00E+00"))</f>
        <v>#DIV/0!</v>
      </c>
      <c r="CM287" s="57" t="e">
        <f>VALUE(TEXT((CA287*'TOX and EXPO INPUTS'!$F$23),"0.00E+00"))</f>
        <v>#DIV/0!</v>
      </c>
      <c r="CN287" s="57" t="e">
        <f>VALUE(TEXT((CB287*'TOX and EXPO INPUTS'!$F$23),"0.00E+00"))</f>
        <v>#DIV/0!</v>
      </c>
      <c r="CO287" s="57" t="e">
        <f>VALUE(TEXT((CC287*'TOX and EXPO INPUTS'!$F$23),"0.00E+00"))</f>
        <v>#DIV/0!</v>
      </c>
      <c r="CP287" s="38" t="s">
        <v>120</v>
      </c>
      <c r="CQ287" s="34">
        <v>49352701</v>
      </c>
      <c r="CR287" s="34" t="s">
        <v>121</v>
      </c>
      <c r="CS287" s="39" t="s">
        <v>122</v>
      </c>
    </row>
    <row r="288" spans="1:97" ht="48" customHeight="1" x14ac:dyDescent="0.25">
      <c r="A288" s="34" t="s">
        <v>117</v>
      </c>
      <c r="B288" s="34" t="s">
        <v>123</v>
      </c>
      <c r="C288" s="34" t="s">
        <v>100</v>
      </c>
      <c r="D288" s="34" t="s">
        <v>119</v>
      </c>
      <c r="E288" s="39" t="s">
        <v>102</v>
      </c>
      <c r="F288" s="40" t="s">
        <v>144</v>
      </c>
      <c r="G288" s="43"/>
      <c r="H288" s="36" t="s">
        <v>104</v>
      </c>
      <c r="I288" s="67"/>
      <c r="J288" s="36" t="s">
        <v>105</v>
      </c>
      <c r="K288" s="100">
        <f>VLOOKUP(F288,'Amount Seed Planted_variables'!$A$3:$I$74,2,0)</f>
        <v>1361</v>
      </c>
      <c r="L288" s="100">
        <f>VLOOKUP(F288,'Amount Seed Planted_variables'!$A$3:$I$74,3,0)</f>
        <v>2000</v>
      </c>
      <c r="M288" s="36">
        <f t="shared" si="116"/>
        <v>0</v>
      </c>
      <c r="N288" s="35">
        <f t="shared" si="117"/>
        <v>0</v>
      </c>
      <c r="O288" s="101">
        <v>5910</v>
      </c>
      <c r="P288" s="93">
        <f>VLOOKUP(F288,'Amount Seed Planted_variables'!$A$3:$I$74,4,0)</f>
        <v>40250</v>
      </c>
      <c r="Q288" s="93">
        <f>VLOOKUP(F288,'Amount Seed Planted_variables'!$A$3:$I$74,7,0)</f>
        <v>200</v>
      </c>
      <c r="R288" s="93">
        <f>VLOOKUP(F288,'Amount Seed Planted_variables'!$A$3:$I$74,8,0)</f>
        <v>8050000</v>
      </c>
      <c r="S288" s="87" t="str">
        <f t="shared" si="113"/>
        <v>NA</v>
      </c>
      <c r="T288" s="35">
        <v>10</v>
      </c>
      <c r="U288" s="35">
        <v>30</v>
      </c>
      <c r="V288" s="41">
        <v>27887</v>
      </c>
      <c r="W288" s="35">
        <v>7574</v>
      </c>
      <c r="X288" s="35">
        <v>5532</v>
      </c>
      <c r="Y288" s="41">
        <v>633</v>
      </c>
      <c r="Z288" s="35">
        <f t="shared" si="121"/>
        <v>63.300000000000004</v>
      </c>
      <c r="AA288" s="42">
        <f t="shared" si="118"/>
        <v>0</v>
      </c>
      <c r="AB288" s="37">
        <f t="shared" si="119"/>
        <v>0</v>
      </c>
      <c r="AC288" s="37">
        <f t="shared" si="120"/>
        <v>0</v>
      </c>
      <c r="AD288" s="42" t="e">
        <f>VALUE(TEXT(((AA288*'TOX and EXPO INPUTS'!$F$13)/'TOX and EXPO INPUTS'!$E$27),"0.00E+00"))</f>
        <v>#DIV/0!</v>
      </c>
      <c r="AE288" s="37" t="e">
        <f>VALUE(TEXT(((AB288*'TOX and EXPO INPUTS'!$F$13)/'TOX and EXPO INPUTS'!$E$27),"0.00E+00"))</f>
        <v>#DIV/0!</v>
      </c>
      <c r="AF288" s="37" t="e">
        <f>VALUE(TEXT(((AC288*'TOX and EXPO INPUTS'!$F$13)/'TOX and EXPO INPUTS'!$E$27),"0.00E+00"))</f>
        <v>#DIV/0!</v>
      </c>
      <c r="AG288" s="42" t="e">
        <f>IF($E288="ST",VALUE(TEXT(('TOX and EXPO INPUTS'!$F$7/AD288),"0.0E+00")),IF($E288="IT",VALUE(TEXT(('TOX and EXPO INPUTS'!$F$10/AD288),"0.0E+00"))))</f>
        <v>#DIV/0!</v>
      </c>
      <c r="AH288" s="37" t="e">
        <f>IF($E288="ST",VALUE(TEXT(('TOX and EXPO INPUTS'!$F$7/AE288),"0.0E+00")),IF($E288="IT",VALUE(TEXT(('TOX and EXPO INPUTS'!$F$10/AE288),"0.0E+00"))))</f>
        <v>#DIV/0!</v>
      </c>
      <c r="AI288" s="37" t="e">
        <f>IF($E288="ST",VALUE(TEXT(('TOX and EXPO INPUTS'!$F$7/AF288),"0.0E+00")),IF($E288="IT",VALUE(TEXT(('TOX and EXPO INPUTS'!$F$10/AF288),"0.0E+00"))))</f>
        <v>#DIV/0!</v>
      </c>
      <c r="AJ288" s="42">
        <f t="shared" si="114"/>
        <v>0</v>
      </c>
      <c r="AK288" s="37">
        <f t="shared" si="115"/>
        <v>0</v>
      </c>
      <c r="AL288" s="42" t="e">
        <f>VALUE(TEXT(((AJ288*'TOX and EXPO INPUTS'!$F$21)/'TOX and EXPO INPUTS'!$E$29),"0.00E+00"))</f>
        <v>#DIV/0!</v>
      </c>
      <c r="AM288" s="37" t="e">
        <f>VALUE(TEXT(((AK288*'TOX and EXPO INPUTS'!$F$21)/'TOX and EXPO INPUTS'!$E$29),"0.00E+00"))</f>
        <v>#DIV/0!</v>
      </c>
      <c r="AN288" s="42" t="e">
        <f>IF($E288="ST",VALUE(TEXT(('TOX and EXPO INPUTS'!$F$15/AL288),"0.0E+00")),IF($E288="IT",VALUE(TEXT(('TOX and EXPO INPUTS'!$F$18/AL288),"0.0E+00"))))</f>
        <v>#DIV/0!</v>
      </c>
      <c r="AO288" s="37" t="e">
        <f>IF($E288="ST",VALUE(TEXT(('TOX and EXPO INPUTS'!$F$15/AM288),"0.0E+00")),IF($E288="IT",VALUE(TEXT(('TOX and EXPO INPUTS'!$F$18/AM288),"0.0E+00"))))</f>
        <v>#DIV/0!</v>
      </c>
      <c r="AP288" s="42" t="e">
        <f t="shared" si="122"/>
        <v>#DIV/0!</v>
      </c>
      <c r="AQ288" s="37" t="e">
        <f t="shared" si="123"/>
        <v>#DIV/0!</v>
      </c>
      <c r="AR288" s="37" t="e">
        <f t="shared" si="124"/>
        <v>#DIV/0!</v>
      </c>
      <c r="AS288" s="37" t="e">
        <f t="shared" si="125"/>
        <v>#DIV/0!</v>
      </c>
      <c r="AT288" s="37" t="e">
        <f t="shared" si="126"/>
        <v>#DIV/0!</v>
      </c>
      <c r="AU288" s="37" t="e">
        <f t="shared" si="127"/>
        <v>#DIV/0!</v>
      </c>
      <c r="AV288" s="42" t="e">
        <f t="shared" si="128"/>
        <v>#DIV/0!</v>
      </c>
      <c r="AW288" s="37" t="e">
        <f t="shared" si="129"/>
        <v>#DIV/0!</v>
      </c>
      <c r="AX288" s="37" t="e">
        <f t="shared" si="130"/>
        <v>#DIV/0!</v>
      </c>
      <c r="AY288" s="37" t="e">
        <f t="shared" si="131"/>
        <v>#DIV/0!</v>
      </c>
      <c r="AZ288" s="37" t="e">
        <f t="shared" si="132"/>
        <v>#DIV/0!</v>
      </c>
      <c r="BA288" s="37" t="e">
        <f t="shared" si="133"/>
        <v>#DIV/0!</v>
      </c>
      <c r="BB288" s="42" t="e">
        <f>IF($E288="ST",VALUE(TEXT((1/(('TOX and EXPO INPUTS'!$F$9/AG288)+('TOX and EXPO INPUTS'!$F$17/AN288))),"0.0E+00")),IF($E288="IT",VALUE(TEXT((1/(('TOX and EXPO INPUTS'!$F$12/AG288)+('TOX and EXPO INPUTS'!$F$20/AN288))),"0.0E+00"))))</f>
        <v>#DIV/0!</v>
      </c>
      <c r="BC288" s="37" t="e">
        <f>IF($E288="ST",VALUE(TEXT((1/(('TOX and EXPO INPUTS'!$F$9/AH288)+('TOX and EXPO INPUTS'!$F$17/AN288))),"0.0E+00")),IF($E288="IT",VALUE(TEXT((1/(('TOX and EXPO INPUTS'!$F$12/AH288)+('TOX and EXPO INPUTS'!$F$20/AN288))),"0.0E+00"))))</f>
        <v>#DIV/0!</v>
      </c>
      <c r="BD288" s="37" t="e">
        <f>IF($E288="ST",VALUE(TEXT((1/(('TOX and EXPO INPUTS'!$F$9/AI288)+('TOX and EXPO INPUTS'!$F$17/AN288))),"0.0E+00")),IF($E288="IT",VALUE(TEXT((1/(('TOX and EXPO INPUTS'!$F$12/AI288)+('TOX and EXPO INPUTS'!$F$20/AN288))),"0.0E+00"))))</f>
        <v>#DIV/0!</v>
      </c>
      <c r="BE288" s="37" t="e">
        <f>IF($E288="ST",VALUE(TEXT((1/(('TOX and EXPO INPUTS'!$F$9/AG288)+('TOX and EXPO INPUTS'!$F$17/AO288))),"0.0E+00")),IF($E288="IT",VALUE(TEXT((1/(('TOX and EXPO INPUTS'!$F$12/AG288)+('TOX and EXPO INPUTS'!$F$20/AO288))),"0.0E+00"))))</f>
        <v>#DIV/0!</v>
      </c>
      <c r="BF288" s="37" t="e">
        <f>IF($E288="ST",VALUE(TEXT((1/(('TOX and EXPO INPUTS'!$F$9/AH288)+('TOX and EXPO INPUTS'!$F$17/AO288))),"0.0E+00")),IF($E288="IT",VALUE(TEXT((1/(('TOX and EXPO INPUTS'!$F$12/AH288)+('TOX and EXPO INPUTS'!$F$20/AO288))),"0.0E+00"))))</f>
        <v>#DIV/0!</v>
      </c>
      <c r="BG288" s="37" t="e">
        <f>IF($E288="ST",VALUE(TEXT((1/(('TOX and EXPO INPUTS'!$F$9/AI288)+('TOX and EXPO INPUTS'!$F$17/AO288))),"0.0E+00")),IF($E288="IT",VALUE(TEXT((1/(('TOX and EXPO INPUTS'!$F$12/AI288)+('TOX and EXPO INPUTS'!$F$20/AO288))),"0.0E+00"))))</f>
        <v>#DIV/0!</v>
      </c>
      <c r="BH288" s="42" t="e">
        <f>VALUE(TEXT((AD288*$T288/365*'TOX and EXPO INPUTS'!$E$33/'TOX and EXPO INPUTS'!$E$34),"0.00E+00"))</f>
        <v>#DIV/0!</v>
      </c>
      <c r="BI288" s="37" t="e">
        <f>VALUE(TEXT((AE288*$T288/365*'TOX and EXPO INPUTS'!$E$33/'TOX and EXPO INPUTS'!$E$34),"0.00E+00"))</f>
        <v>#DIV/0!</v>
      </c>
      <c r="BJ288" s="37" t="e">
        <f>VALUE(TEXT((AF288*$T288/365*'TOX and EXPO INPUTS'!$E$33/'TOX and EXPO INPUTS'!$E$34),"0.00E+00"))</f>
        <v>#DIV/0!</v>
      </c>
      <c r="BK288" s="42" t="e">
        <f>VALUE(TEXT((AD288*$U288/365*'TOX and EXPO INPUTS'!$E$33/'TOX and EXPO INPUTS'!$E$34),"0.00E+00"))</f>
        <v>#DIV/0!</v>
      </c>
      <c r="BL288" s="37" t="e">
        <f>VALUE(TEXT((AE288*$U288/365*'TOX and EXPO INPUTS'!$E$33/'TOX and EXPO INPUTS'!$E$34),"0.00E+00"))</f>
        <v>#DIV/0!</v>
      </c>
      <c r="BM288" s="37" t="e">
        <f>VALUE(TEXT((AF288*$U288/365*'TOX and EXPO INPUTS'!$E$33/'TOX and EXPO INPUTS'!$E$34),"0.00E+00"))</f>
        <v>#DIV/0!</v>
      </c>
      <c r="BN288" s="42" t="e">
        <f>VALUE(TEXT((AL288*$T288/365*'TOX and EXPO INPUTS'!$E$33/'TOX and EXPO INPUTS'!$E$34),"0.00E+00"))</f>
        <v>#DIV/0!</v>
      </c>
      <c r="BO288" s="37" t="e">
        <f>VALUE(TEXT((AM288*$T288/365*'TOX and EXPO INPUTS'!$E$33/'TOX and EXPO INPUTS'!$E$34),"0.00E+00"))</f>
        <v>#DIV/0!</v>
      </c>
      <c r="BP288" s="42" t="e">
        <f>VALUE(TEXT((AL288*$U288/365*'TOX and EXPO INPUTS'!$E$33/'TOX and EXPO INPUTS'!$E$34),"0.00E+00"))</f>
        <v>#DIV/0!</v>
      </c>
      <c r="BQ288" s="37" t="e">
        <f>VALUE(TEXT((AM288*$U288/365*'TOX and EXPO INPUTS'!$E$33/'TOX and EXPO INPUTS'!$E$34),"0.00E+00"))</f>
        <v>#DIV/0!</v>
      </c>
      <c r="BR288" s="42" t="e">
        <f>VALUE(TEXT((AP288*$T288/365*'TOX and EXPO INPUTS'!$E$33/'TOX and EXPO INPUTS'!$E$34),"0.00E+00"))</f>
        <v>#DIV/0!</v>
      </c>
      <c r="BS288" s="37" t="e">
        <f>VALUE(TEXT((AQ288*$T288/365*'TOX and EXPO INPUTS'!$E$33/'TOX and EXPO INPUTS'!$E$34),"0.00E+00"))</f>
        <v>#DIV/0!</v>
      </c>
      <c r="BT288" s="37" t="e">
        <f>VALUE(TEXT((AR288*$T288/365*'TOX and EXPO INPUTS'!$E$33/'TOX and EXPO INPUTS'!$E$34),"0.00E+00"))</f>
        <v>#DIV/0!</v>
      </c>
      <c r="BU288" s="37" t="e">
        <f>VALUE(TEXT((AS288*$T288/365*'TOX and EXPO INPUTS'!$E$33/'TOX and EXPO INPUTS'!$E$34),"0.00E+00"))</f>
        <v>#DIV/0!</v>
      </c>
      <c r="BV288" s="37" t="e">
        <f>VALUE(TEXT((AT288*$T288/365*'TOX and EXPO INPUTS'!$E$33/'TOX and EXPO INPUTS'!$E$34),"0.00E+00"))</f>
        <v>#DIV/0!</v>
      </c>
      <c r="BW288" s="37" t="e">
        <f>VALUE(TEXT((AU288*$T288/365*'TOX and EXPO INPUTS'!$E$33/'TOX and EXPO INPUTS'!$E$34),"0.00E+00"))</f>
        <v>#DIV/0!</v>
      </c>
      <c r="BX288" s="42" t="e">
        <f>VALUE(TEXT((AP288*$U288/365*'TOX and EXPO INPUTS'!$E$33/'TOX and EXPO INPUTS'!$E$34),"0.00E+00"))</f>
        <v>#DIV/0!</v>
      </c>
      <c r="BY288" s="37" t="e">
        <f>VALUE(TEXT((AQ288*$U288/365*'TOX and EXPO INPUTS'!$E$33/'TOX and EXPO INPUTS'!$E$34),"0.00E+00"))</f>
        <v>#DIV/0!</v>
      </c>
      <c r="BZ288" s="37" t="e">
        <f>VALUE(TEXT((AR288*$U288/365*'TOX and EXPO INPUTS'!$E$33/'TOX and EXPO INPUTS'!$E$34),"0.00E+00"))</f>
        <v>#DIV/0!</v>
      </c>
      <c r="CA288" s="37" t="e">
        <f>VALUE(TEXT((AS288*$U288/365*'TOX and EXPO INPUTS'!$E$33/'TOX and EXPO INPUTS'!$E$34),"0.00E+00"))</f>
        <v>#DIV/0!</v>
      </c>
      <c r="CB288" s="37" t="e">
        <f>VALUE(TEXT((AT288*$U288/365*'TOX and EXPO INPUTS'!$E$33/'TOX and EXPO INPUTS'!$E$34),"0.00E+00"))</f>
        <v>#DIV/0!</v>
      </c>
      <c r="CC288" s="37" t="e">
        <f>VALUE(TEXT((AU288*$U288/365*'TOX and EXPO INPUTS'!$E$33/'TOX and EXPO INPUTS'!$E$34),"0.00E+00"))</f>
        <v>#DIV/0!</v>
      </c>
      <c r="CD288" s="58" t="e">
        <f>VALUE(TEXT((BR288*'TOX and EXPO INPUTS'!$F$23),"0.00E+00"))</f>
        <v>#DIV/0!</v>
      </c>
      <c r="CE288" s="57" t="e">
        <f>VALUE(TEXT((BS288*'TOX and EXPO INPUTS'!$F$23),"0.00E+00"))</f>
        <v>#DIV/0!</v>
      </c>
      <c r="CF288" s="57" t="e">
        <f>VALUE(TEXT((BT288*'TOX and EXPO INPUTS'!$F$23),"0.00E+00"))</f>
        <v>#DIV/0!</v>
      </c>
      <c r="CG288" s="57" t="e">
        <f>VALUE(TEXT((BU288*'TOX and EXPO INPUTS'!$F$23),"0.00E+00"))</f>
        <v>#DIV/0!</v>
      </c>
      <c r="CH288" s="57" t="e">
        <f>VALUE(TEXT((BV288*'TOX and EXPO INPUTS'!$F$23),"0.00E+00"))</f>
        <v>#DIV/0!</v>
      </c>
      <c r="CI288" s="57" t="e">
        <f>VALUE(TEXT((BW288*'TOX and EXPO INPUTS'!$F$23),"0.00E+00"))</f>
        <v>#DIV/0!</v>
      </c>
      <c r="CJ288" s="58" t="e">
        <f>VALUE(TEXT((BX288*'TOX and EXPO INPUTS'!$F$23),"0.00E+00"))</f>
        <v>#DIV/0!</v>
      </c>
      <c r="CK288" s="57" t="e">
        <f>VALUE(TEXT((BY288*'TOX and EXPO INPUTS'!$F$23),"0.00E+00"))</f>
        <v>#DIV/0!</v>
      </c>
      <c r="CL288" s="57" t="e">
        <f>VALUE(TEXT((BZ288*'TOX and EXPO INPUTS'!$F$23),"0.00E+00"))</f>
        <v>#DIV/0!</v>
      </c>
      <c r="CM288" s="57" t="e">
        <f>VALUE(TEXT((CA288*'TOX and EXPO INPUTS'!$F$23),"0.00E+00"))</f>
        <v>#DIV/0!</v>
      </c>
      <c r="CN288" s="57" t="e">
        <f>VALUE(TEXT((CB288*'TOX and EXPO INPUTS'!$F$23),"0.00E+00"))</f>
        <v>#DIV/0!</v>
      </c>
      <c r="CO288" s="57" t="e">
        <f>VALUE(TEXT((CC288*'TOX and EXPO INPUTS'!$F$23),"0.00E+00"))</f>
        <v>#DIV/0!</v>
      </c>
      <c r="CP288" s="38" t="s">
        <v>120</v>
      </c>
      <c r="CQ288" s="34">
        <v>47455902</v>
      </c>
      <c r="CR288" s="34" t="s">
        <v>124</v>
      </c>
      <c r="CS288" s="39" t="s">
        <v>125</v>
      </c>
    </row>
    <row r="289" spans="1:97" ht="48" customHeight="1" x14ac:dyDescent="0.25">
      <c r="A289" s="34" t="s">
        <v>98</v>
      </c>
      <c r="B289" s="34" t="s">
        <v>99</v>
      </c>
      <c r="C289" s="34" t="s">
        <v>100</v>
      </c>
      <c r="D289" s="34" t="s">
        <v>101</v>
      </c>
      <c r="E289" s="39" t="s">
        <v>102</v>
      </c>
      <c r="F289" s="40" t="s">
        <v>145</v>
      </c>
      <c r="G289" s="43"/>
      <c r="H289" s="36" t="s">
        <v>104</v>
      </c>
      <c r="I289" s="67"/>
      <c r="J289" s="36" t="s">
        <v>105</v>
      </c>
      <c r="K289" s="100">
        <f>VLOOKUP(F289,'Amount Seed Planted_variables'!$A$3:$I$74,2,0)</f>
        <v>1361</v>
      </c>
      <c r="L289" s="100">
        <f>VLOOKUP(F289,'Amount Seed Planted_variables'!$A$3:$I$74,3,0)</f>
        <v>4760</v>
      </c>
      <c r="M289" s="36">
        <f t="shared" si="116"/>
        <v>0</v>
      </c>
      <c r="N289" s="35">
        <f t="shared" si="117"/>
        <v>0</v>
      </c>
      <c r="O289" s="101">
        <v>339500</v>
      </c>
      <c r="P289" s="93">
        <f>VLOOKUP(F289,'Amount Seed Planted_variables'!$A$3:$I$74,4,0)</f>
        <v>30000</v>
      </c>
      <c r="Q289" s="93">
        <f>VLOOKUP(F289,'Amount Seed Planted_variables'!$A$3:$I$74,7,0)</f>
        <v>200</v>
      </c>
      <c r="R289" s="93">
        <f>VLOOKUP(F289,'Amount Seed Planted_variables'!$A$3:$I$74,8,0)</f>
        <v>6000000</v>
      </c>
      <c r="S289" s="87" t="str">
        <f t="shared" si="113"/>
        <v>NA</v>
      </c>
      <c r="T289" s="35">
        <v>10</v>
      </c>
      <c r="U289" s="35">
        <v>30</v>
      </c>
      <c r="V289" s="41">
        <v>349</v>
      </c>
      <c r="W289" s="35">
        <v>51.2</v>
      </c>
      <c r="X289" s="35">
        <v>42.2</v>
      </c>
      <c r="Y289" s="41">
        <v>1.2</v>
      </c>
      <c r="Z289" s="35">
        <f t="shared" si="121"/>
        <v>0.12</v>
      </c>
      <c r="AA289" s="42">
        <f t="shared" si="118"/>
        <v>0</v>
      </c>
      <c r="AB289" s="37">
        <f t="shared" si="119"/>
        <v>0</v>
      </c>
      <c r="AC289" s="37">
        <f t="shared" si="120"/>
        <v>0</v>
      </c>
      <c r="AD289" s="42" t="e">
        <f>VALUE(TEXT(((AA289*'TOX and EXPO INPUTS'!$F$13)/'TOX and EXPO INPUTS'!$E$27),"0.00E+00"))</f>
        <v>#DIV/0!</v>
      </c>
      <c r="AE289" s="37" t="e">
        <f>VALUE(TEXT(((AB289*'TOX and EXPO INPUTS'!$F$13)/'TOX and EXPO INPUTS'!$E$27),"0.00E+00"))</f>
        <v>#DIV/0!</v>
      </c>
      <c r="AF289" s="37" t="e">
        <f>VALUE(TEXT(((AC289*'TOX and EXPO INPUTS'!$F$13)/'TOX and EXPO INPUTS'!$E$27),"0.00E+00"))</f>
        <v>#DIV/0!</v>
      </c>
      <c r="AG289" s="42" t="e">
        <f>IF($E289="ST",VALUE(TEXT(('TOX and EXPO INPUTS'!$F$7/AD289),"0.0E+00")),IF($E289="IT",VALUE(TEXT(('TOX and EXPO INPUTS'!$F$10/AD289),"0.0E+00"))))</f>
        <v>#DIV/0!</v>
      </c>
      <c r="AH289" s="37" t="e">
        <f>IF($E289="ST",VALUE(TEXT(('TOX and EXPO INPUTS'!$F$7/AE289),"0.0E+00")),IF($E289="IT",VALUE(TEXT(('TOX and EXPO INPUTS'!$F$10/AE289),"0.0E+00"))))</f>
        <v>#DIV/0!</v>
      </c>
      <c r="AI289" s="37" t="e">
        <f>IF($E289="ST",VALUE(TEXT(('TOX and EXPO INPUTS'!$F$7/AF289),"0.0E+00")),IF($E289="IT",VALUE(TEXT(('TOX and EXPO INPUTS'!$F$10/AF289),"0.0E+00"))))</f>
        <v>#DIV/0!</v>
      </c>
      <c r="AJ289" s="42">
        <f t="shared" si="114"/>
        <v>0</v>
      </c>
      <c r="AK289" s="37">
        <f t="shared" si="115"/>
        <v>0</v>
      </c>
      <c r="AL289" s="42" t="e">
        <f>VALUE(TEXT(((AJ289*'TOX and EXPO INPUTS'!$F$21)/'TOX and EXPO INPUTS'!$E$29),"0.00E+00"))</f>
        <v>#DIV/0!</v>
      </c>
      <c r="AM289" s="37" t="e">
        <f>VALUE(TEXT(((AK289*'TOX and EXPO INPUTS'!$F$21)/'TOX and EXPO INPUTS'!$E$29),"0.00E+00"))</f>
        <v>#DIV/0!</v>
      </c>
      <c r="AN289" s="42" t="e">
        <f>IF($E289="ST",VALUE(TEXT(('TOX and EXPO INPUTS'!$F$15/AL289),"0.0E+00")),IF($E289="IT",VALUE(TEXT(('TOX and EXPO INPUTS'!$F$18/AL289),"0.0E+00"))))</f>
        <v>#DIV/0!</v>
      </c>
      <c r="AO289" s="37" t="e">
        <f>IF($E289="ST",VALUE(TEXT(('TOX and EXPO INPUTS'!$F$15/AM289),"0.0E+00")),IF($E289="IT",VALUE(TEXT(('TOX and EXPO INPUTS'!$F$18/AM289),"0.0E+00"))))</f>
        <v>#DIV/0!</v>
      </c>
      <c r="AP289" s="42" t="e">
        <f t="shared" si="122"/>
        <v>#DIV/0!</v>
      </c>
      <c r="AQ289" s="37" t="e">
        <f t="shared" si="123"/>
        <v>#DIV/0!</v>
      </c>
      <c r="AR289" s="37" t="e">
        <f t="shared" si="124"/>
        <v>#DIV/0!</v>
      </c>
      <c r="AS289" s="37" t="e">
        <f t="shared" si="125"/>
        <v>#DIV/0!</v>
      </c>
      <c r="AT289" s="37" t="e">
        <f t="shared" si="126"/>
        <v>#DIV/0!</v>
      </c>
      <c r="AU289" s="37" t="e">
        <f t="shared" si="127"/>
        <v>#DIV/0!</v>
      </c>
      <c r="AV289" s="42" t="e">
        <f t="shared" si="128"/>
        <v>#DIV/0!</v>
      </c>
      <c r="AW289" s="37" t="e">
        <f t="shared" si="129"/>
        <v>#DIV/0!</v>
      </c>
      <c r="AX289" s="37" t="e">
        <f t="shared" si="130"/>
        <v>#DIV/0!</v>
      </c>
      <c r="AY289" s="37" t="e">
        <f t="shared" si="131"/>
        <v>#DIV/0!</v>
      </c>
      <c r="AZ289" s="37" t="e">
        <f t="shared" si="132"/>
        <v>#DIV/0!</v>
      </c>
      <c r="BA289" s="37" t="e">
        <f t="shared" si="133"/>
        <v>#DIV/0!</v>
      </c>
      <c r="BB289" s="42" t="e">
        <f>IF($E289="ST",VALUE(TEXT((1/(('TOX and EXPO INPUTS'!$F$9/AG289)+('TOX and EXPO INPUTS'!$F$17/AN289))),"0.0E+00")),IF($E289="IT",VALUE(TEXT((1/(('TOX and EXPO INPUTS'!$F$12/AG289)+('TOX and EXPO INPUTS'!$F$20/AN289))),"0.0E+00"))))</f>
        <v>#DIV/0!</v>
      </c>
      <c r="BC289" s="37" t="e">
        <f>IF($E289="ST",VALUE(TEXT((1/(('TOX and EXPO INPUTS'!$F$9/AH289)+('TOX and EXPO INPUTS'!$F$17/AN289))),"0.0E+00")),IF($E289="IT",VALUE(TEXT((1/(('TOX and EXPO INPUTS'!$F$12/AH289)+('TOX and EXPO INPUTS'!$F$20/AN289))),"0.0E+00"))))</f>
        <v>#DIV/0!</v>
      </c>
      <c r="BD289" s="37" t="e">
        <f>IF($E289="ST",VALUE(TEXT((1/(('TOX and EXPO INPUTS'!$F$9/AI289)+('TOX and EXPO INPUTS'!$F$17/AN289))),"0.0E+00")),IF($E289="IT",VALUE(TEXT((1/(('TOX and EXPO INPUTS'!$F$12/AI289)+('TOX and EXPO INPUTS'!$F$20/AN289))),"0.0E+00"))))</f>
        <v>#DIV/0!</v>
      </c>
      <c r="BE289" s="37" t="e">
        <f>IF($E289="ST",VALUE(TEXT((1/(('TOX and EXPO INPUTS'!$F$9/AG289)+('TOX and EXPO INPUTS'!$F$17/AO289))),"0.0E+00")),IF($E289="IT",VALUE(TEXT((1/(('TOX and EXPO INPUTS'!$F$12/AG289)+('TOX and EXPO INPUTS'!$F$20/AO289))),"0.0E+00"))))</f>
        <v>#DIV/0!</v>
      </c>
      <c r="BF289" s="37" t="e">
        <f>IF($E289="ST",VALUE(TEXT((1/(('TOX and EXPO INPUTS'!$F$9/AH289)+('TOX and EXPO INPUTS'!$F$17/AO289))),"0.0E+00")),IF($E289="IT",VALUE(TEXT((1/(('TOX and EXPO INPUTS'!$F$12/AH289)+('TOX and EXPO INPUTS'!$F$20/AO289))),"0.0E+00"))))</f>
        <v>#DIV/0!</v>
      </c>
      <c r="BG289" s="37" t="e">
        <f>IF($E289="ST",VALUE(TEXT((1/(('TOX and EXPO INPUTS'!$F$9/AI289)+('TOX and EXPO INPUTS'!$F$17/AO289))),"0.0E+00")),IF($E289="IT",VALUE(TEXT((1/(('TOX and EXPO INPUTS'!$F$12/AI289)+('TOX and EXPO INPUTS'!$F$20/AO289))),"0.0E+00"))))</f>
        <v>#DIV/0!</v>
      </c>
      <c r="BH289" s="42" t="e">
        <f>VALUE(TEXT((AD289*$T289/365*'TOX and EXPO INPUTS'!$E$33/'TOX and EXPO INPUTS'!$E$34),"0.00E+00"))</f>
        <v>#DIV/0!</v>
      </c>
      <c r="BI289" s="37" t="e">
        <f>VALUE(TEXT((AE289*$T289/365*'TOX and EXPO INPUTS'!$E$33/'TOX and EXPO INPUTS'!$E$34),"0.00E+00"))</f>
        <v>#DIV/0!</v>
      </c>
      <c r="BJ289" s="37" t="e">
        <f>VALUE(TEXT((AF289*$T289/365*'TOX and EXPO INPUTS'!$E$33/'TOX and EXPO INPUTS'!$E$34),"0.00E+00"))</f>
        <v>#DIV/0!</v>
      </c>
      <c r="BK289" s="42" t="e">
        <f>VALUE(TEXT((AD289*$U289/365*'TOX and EXPO INPUTS'!$E$33/'TOX and EXPO INPUTS'!$E$34),"0.00E+00"))</f>
        <v>#DIV/0!</v>
      </c>
      <c r="BL289" s="37" t="e">
        <f>VALUE(TEXT((AE289*$U289/365*'TOX and EXPO INPUTS'!$E$33/'TOX and EXPO INPUTS'!$E$34),"0.00E+00"))</f>
        <v>#DIV/0!</v>
      </c>
      <c r="BM289" s="37" t="e">
        <f>VALUE(TEXT((AF289*$U289/365*'TOX and EXPO INPUTS'!$E$33/'TOX and EXPO INPUTS'!$E$34),"0.00E+00"))</f>
        <v>#DIV/0!</v>
      </c>
      <c r="BN289" s="42" t="e">
        <f>VALUE(TEXT((AL289*$T289/365*'TOX and EXPO INPUTS'!$E$33/'TOX and EXPO INPUTS'!$E$34),"0.00E+00"))</f>
        <v>#DIV/0!</v>
      </c>
      <c r="BO289" s="37" t="e">
        <f>VALUE(TEXT((AM289*$T289/365*'TOX and EXPO INPUTS'!$E$33/'TOX and EXPO INPUTS'!$E$34),"0.00E+00"))</f>
        <v>#DIV/0!</v>
      </c>
      <c r="BP289" s="42" t="e">
        <f>VALUE(TEXT((AL289*$U289/365*'TOX and EXPO INPUTS'!$E$33/'TOX and EXPO INPUTS'!$E$34),"0.00E+00"))</f>
        <v>#DIV/0!</v>
      </c>
      <c r="BQ289" s="37" t="e">
        <f>VALUE(TEXT((AM289*$U289/365*'TOX and EXPO INPUTS'!$E$33/'TOX and EXPO INPUTS'!$E$34),"0.00E+00"))</f>
        <v>#DIV/0!</v>
      </c>
      <c r="BR289" s="42" t="e">
        <f>VALUE(TEXT((AP289*$T289/365*'TOX and EXPO INPUTS'!$E$33/'TOX and EXPO INPUTS'!$E$34),"0.00E+00"))</f>
        <v>#DIV/0!</v>
      </c>
      <c r="BS289" s="37" t="e">
        <f>VALUE(TEXT((AQ289*$T289/365*'TOX and EXPO INPUTS'!$E$33/'TOX and EXPO INPUTS'!$E$34),"0.00E+00"))</f>
        <v>#DIV/0!</v>
      </c>
      <c r="BT289" s="37" t="e">
        <f>VALUE(TEXT((AR289*$T289/365*'TOX and EXPO INPUTS'!$E$33/'TOX and EXPO INPUTS'!$E$34),"0.00E+00"))</f>
        <v>#DIV/0!</v>
      </c>
      <c r="BU289" s="37" t="e">
        <f>VALUE(TEXT((AS289*$T289/365*'TOX and EXPO INPUTS'!$E$33/'TOX and EXPO INPUTS'!$E$34),"0.00E+00"))</f>
        <v>#DIV/0!</v>
      </c>
      <c r="BV289" s="37" t="e">
        <f>VALUE(TEXT((AT289*$T289/365*'TOX and EXPO INPUTS'!$E$33/'TOX and EXPO INPUTS'!$E$34),"0.00E+00"))</f>
        <v>#DIV/0!</v>
      </c>
      <c r="BW289" s="37" t="e">
        <f>VALUE(TEXT((AU289*$T289/365*'TOX and EXPO INPUTS'!$E$33/'TOX and EXPO INPUTS'!$E$34),"0.00E+00"))</f>
        <v>#DIV/0!</v>
      </c>
      <c r="BX289" s="42" t="e">
        <f>VALUE(TEXT((AP289*$U289/365*'TOX and EXPO INPUTS'!$E$33/'TOX and EXPO INPUTS'!$E$34),"0.00E+00"))</f>
        <v>#DIV/0!</v>
      </c>
      <c r="BY289" s="37" t="e">
        <f>VALUE(TEXT((AQ289*$U289/365*'TOX and EXPO INPUTS'!$E$33/'TOX and EXPO INPUTS'!$E$34),"0.00E+00"))</f>
        <v>#DIV/0!</v>
      </c>
      <c r="BZ289" s="37" t="e">
        <f>VALUE(TEXT((AR289*$U289/365*'TOX and EXPO INPUTS'!$E$33/'TOX and EXPO INPUTS'!$E$34),"0.00E+00"))</f>
        <v>#DIV/0!</v>
      </c>
      <c r="CA289" s="37" t="e">
        <f>VALUE(TEXT((AS289*$U289/365*'TOX and EXPO INPUTS'!$E$33/'TOX and EXPO INPUTS'!$E$34),"0.00E+00"))</f>
        <v>#DIV/0!</v>
      </c>
      <c r="CB289" s="37" t="e">
        <f>VALUE(TEXT((AT289*$U289/365*'TOX and EXPO INPUTS'!$E$33/'TOX and EXPO INPUTS'!$E$34),"0.00E+00"))</f>
        <v>#DIV/0!</v>
      </c>
      <c r="CC289" s="37" t="e">
        <f>VALUE(TEXT((AU289*$U289/365*'TOX and EXPO INPUTS'!$E$33/'TOX and EXPO INPUTS'!$E$34),"0.00E+00"))</f>
        <v>#DIV/0!</v>
      </c>
      <c r="CD289" s="58" t="e">
        <f>VALUE(TEXT((BR289*'TOX and EXPO INPUTS'!$F$23),"0.00E+00"))</f>
        <v>#DIV/0!</v>
      </c>
      <c r="CE289" s="57" t="e">
        <f>VALUE(TEXT((BS289*'TOX and EXPO INPUTS'!$F$23),"0.00E+00"))</f>
        <v>#DIV/0!</v>
      </c>
      <c r="CF289" s="57" t="e">
        <f>VALUE(TEXT((BT289*'TOX and EXPO INPUTS'!$F$23),"0.00E+00"))</f>
        <v>#DIV/0!</v>
      </c>
      <c r="CG289" s="57" t="e">
        <f>VALUE(TEXT((BU289*'TOX and EXPO INPUTS'!$F$23),"0.00E+00"))</f>
        <v>#DIV/0!</v>
      </c>
      <c r="CH289" s="57" t="e">
        <f>VALUE(TEXT((BV289*'TOX and EXPO INPUTS'!$F$23),"0.00E+00"))</f>
        <v>#DIV/0!</v>
      </c>
      <c r="CI289" s="57" t="e">
        <f>VALUE(TEXT((BW289*'TOX and EXPO INPUTS'!$F$23),"0.00E+00"))</f>
        <v>#DIV/0!</v>
      </c>
      <c r="CJ289" s="58" t="e">
        <f>VALUE(TEXT((BX289*'TOX and EXPO INPUTS'!$F$23),"0.00E+00"))</f>
        <v>#DIV/0!</v>
      </c>
      <c r="CK289" s="57" t="e">
        <f>VALUE(TEXT((BY289*'TOX and EXPO INPUTS'!$F$23),"0.00E+00"))</f>
        <v>#DIV/0!</v>
      </c>
      <c r="CL289" s="57" t="e">
        <f>VALUE(TEXT((BZ289*'TOX and EXPO INPUTS'!$F$23),"0.00E+00"))</f>
        <v>#DIV/0!</v>
      </c>
      <c r="CM289" s="57" t="e">
        <f>VALUE(TEXT((CA289*'TOX and EXPO INPUTS'!$F$23),"0.00E+00"))</f>
        <v>#DIV/0!</v>
      </c>
      <c r="CN289" s="57" t="e">
        <f>VALUE(TEXT((CB289*'TOX and EXPO INPUTS'!$F$23),"0.00E+00"))</f>
        <v>#DIV/0!</v>
      </c>
      <c r="CO289" s="57" t="e">
        <f>VALUE(TEXT((CC289*'TOX and EXPO INPUTS'!$F$23),"0.00E+00"))</f>
        <v>#DIV/0!</v>
      </c>
      <c r="CP289" s="38" t="s">
        <v>106</v>
      </c>
      <c r="CQ289" s="34" t="s">
        <v>107</v>
      </c>
      <c r="CR289" s="34" t="s">
        <v>108</v>
      </c>
      <c r="CS289" s="39" t="s">
        <v>109</v>
      </c>
    </row>
    <row r="290" spans="1:97" ht="48" customHeight="1" x14ac:dyDescent="0.25">
      <c r="A290" s="34" t="s">
        <v>98</v>
      </c>
      <c r="B290" s="34" t="s">
        <v>99</v>
      </c>
      <c r="C290" s="34" t="s">
        <v>100</v>
      </c>
      <c r="D290" s="34" t="s">
        <v>110</v>
      </c>
      <c r="E290" s="39" t="s">
        <v>102</v>
      </c>
      <c r="F290" s="40" t="s">
        <v>145</v>
      </c>
      <c r="G290" s="43"/>
      <c r="H290" s="36" t="s">
        <v>104</v>
      </c>
      <c r="I290" s="67"/>
      <c r="J290" s="36" t="s">
        <v>105</v>
      </c>
      <c r="K290" s="100">
        <f>VLOOKUP(F290,'Amount Seed Planted_variables'!$A$3:$I$74,2,0)</f>
        <v>1361</v>
      </c>
      <c r="L290" s="100">
        <f>VLOOKUP(F290,'Amount Seed Planted_variables'!$A$3:$I$74,3,0)</f>
        <v>4760</v>
      </c>
      <c r="M290" s="36">
        <f t="shared" si="116"/>
        <v>0</v>
      </c>
      <c r="N290" s="35">
        <f t="shared" si="117"/>
        <v>0</v>
      </c>
      <c r="O290" s="101">
        <v>339500</v>
      </c>
      <c r="P290" s="93">
        <f>VLOOKUP(F290,'Amount Seed Planted_variables'!$A$3:$I$74,4,0)</f>
        <v>30000</v>
      </c>
      <c r="Q290" s="93">
        <f>VLOOKUP(F290,'Amount Seed Planted_variables'!$A$3:$I$74,7,0)</f>
        <v>200</v>
      </c>
      <c r="R290" s="93">
        <f>VLOOKUP(F290,'Amount Seed Planted_variables'!$A$3:$I$74,8,0)</f>
        <v>6000000</v>
      </c>
      <c r="S290" s="87" t="str">
        <f t="shared" si="113"/>
        <v>NA</v>
      </c>
      <c r="T290" s="35">
        <v>10</v>
      </c>
      <c r="U290" s="35">
        <v>30</v>
      </c>
      <c r="V290" s="41">
        <v>68</v>
      </c>
      <c r="W290" s="35">
        <v>16.899999999999999</v>
      </c>
      <c r="X290" s="35">
        <v>13.1</v>
      </c>
      <c r="Y290" s="41">
        <v>3.6</v>
      </c>
      <c r="Z290" s="35">
        <f t="shared" si="121"/>
        <v>0.36000000000000004</v>
      </c>
      <c r="AA290" s="42">
        <f t="shared" si="118"/>
        <v>0</v>
      </c>
      <c r="AB290" s="37">
        <f t="shared" si="119"/>
        <v>0</v>
      </c>
      <c r="AC290" s="37">
        <f t="shared" si="120"/>
        <v>0</v>
      </c>
      <c r="AD290" s="42" t="e">
        <f>VALUE(TEXT(((AA290*'TOX and EXPO INPUTS'!$F$13)/'TOX and EXPO INPUTS'!$E$27),"0.00E+00"))</f>
        <v>#DIV/0!</v>
      </c>
      <c r="AE290" s="37" t="e">
        <f>VALUE(TEXT(((AB290*'TOX and EXPO INPUTS'!$F$13)/'TOX and EXPO INPUTS'!$E$27),"0.00E+00"))</f>
        <v>#DIV/0!</v>
      </c>
      <c r="AF290" s="37" t="e">
        <f>VALUE(TEXT(((AC290*'TOX and EXPO INPUTS'!$F$13)/'TOX and EXPO INPUTS'!$E$27),"0.00E+00"))</f>
        <v>#DIV/0!</v>
      </c>
      <c r="AG290" s="42" t="e">
        <f>IF($E290="ST",VALUE(TEXT(('TOX and EXPO INPUTS'!$F$7/AD290),"0.0E+00")),IF($E290="IT",VALUE(TEXT(('TOX and EXPO INPUTS'!$F$10/AD290),"0.0E+00"))))</f>
        <v>#DIV/0!</v>
      </c>
      <c r="AH290" s="37" t="e">
        <f>IF($E290="ST",VALUE(TEXT(('TOX and EXPO INPUTS'!$F$7/AE290),"0.0E+00")),IF($E290="IT",VALUE(TEXT(('TOX and EXPO INPUTS'!$F$10/AE290),"0.0E+00"))))</f>
        <v>#DIV/0!</v>
      </c>
      <c r="AI290" s="37" t="e">
        <f>IF($E290="ST",VALUE(TEXT(('TOX and EXPO INPUTS'!$F$7/AF290),"0.0E+00")),IF($E290="IT",VALUE(TEXT(('TOX and EXPO INPUTS'!$F$10/AF290),"0.0E+00"))))</f>
        <v>#DIV/0!</v>
      </c>
      <c r="AJ290" s="42">
        <f t="shared" si="114"/>
        <v>0</v>
      </c>
      <c r="AK290" s="37">
        <f t="shared" si="115"/>
        <v>0</v>
      </c>
      <c r="AL290" s="42" t="e">
        <f>VALUE(TEXT(((AJ290*'TOX and EXPO INPUTS'!$F$21)/'TOX and EXPO INPUTS'!$E$29),"0.00E+00"))</f>
        <v>#DIV/0!</v>
      </c>
      <c r="AM290" s="37" t="e">
        <f>VALUE(TEXT(((AK290*'TOX and EXPO INPUTS'!$F$21)/'TOX and EXPO INPUTS'!$E$29),"0.00E+00"))</f>
        <v>#DIV/0!</v>
      </c>
      <c r="AN290" s="42" t="e">
        <f>IF($E290="ST",VALUE(TEXT(('TOX and EXPO INPUTS'!$F$15/AL290),"0.0E+00")),IF($E290="IT",VALUE(TEXT(('TOX and EXPO INPUTS'!$F$18/AL290),"0.0E+00"))))</f>
        <v>#DIV/0!</v>
      </c>
      <c r="AO290" s="37" t="e">
        <f>IF($E290="ST",VALUE(TEXT(('TOX and EXPO INPUTS'!$F$15/AM290),"0.0E+00")),IF($E290="IT",VALUE(TEXT(('TOX and EXPO INPUTS'!$F$18/AM290),"0.0E+00"))))</f>
        <v>#DIV/0!</v>
      </c>
      <c r="AP290" s="42" t="e">
        <f t="shared" si="122"/>
        <v>#DIV/0!</v>
      </c>
      <c r="AQ290" s="37" t="e">
        <f t="shared" si="123"/>
        <v>#DIV/0!</v>
      </c>
      <c r="AR290" s="37" t="e">
        <f t="shared" si="124"/>
        <v>#DIV/0!</v>
      </c>
      <c r="AS290" s="37" t="e">
        <f t="shared" si="125"/>
        <v>#DIV/0!</v>
      </c>
      <c r="AT290" s="37" t="e">
        <f t="shared" si="126"/>
        <v>#DIV/0!</v>
      </c>
      <c r="AU290" s="37" t="e">
        <f t="shared" si="127"/>
        <v>#DIV/0!</v>
      </c>
      <c r="AV290" s="42" t="e">
        <f t="shared" si="128"/>
        <v>#DIV/0!</v>
      </c>
      <c r="AW290" s="37" t="e">
        <f t="shared" si="129"/>
        <v>#DIV/0!</v>
      </c>
      <c r="AX290" s="37" t="e">
        <f t="shared" si="130"/>
        <v>#DIV/0!</v>
      </c>
      <c r="AY290" s="37" t="e">
        <f t="shared" si="131"/>
        <v>#DIV/0!</v>
      </c>
      <c r="AZ290" s="37" t="e">
        <f t="shared" si="132"/>
        <v>#DIV/0!</v>
      </c>
      <c r="BA290" s="37" t="e">
        <f t="shared" si="133"/>
        <v>#DIV/0!</v>
      </c>
      <c r="BB290" s="42" t="e">
        <f>IF($E290="ST",VALUE(TEXT((1/(('TOX and EXPO INPUTS'!$F$9/AG290)+('TOX and EXPO INPUTS'!$F$17/AN290))),"0.0E+00")),IF($E290="IT",VALUE(TEXT((1/(('TOX and EXPO INPUTS'!$F$12/AG290)+('TOX and EXPO INPUTS'!$F$20/AN290))),"0.0E+00"))))</f>
        <v>#DIV/0!</v>
      </c>
      <c r="BC290" s="37" t="e">
        <f>IF($E290="ST",VALUE(TEXT((1/(('TOX and EXPO INPUTS'!$F$9/AH290)+('TOX and EXPO INPUTS'!$F$17/AN290))),"0.0E+00")),IF($E290="IT",VALUE(TEXT((1/(('TOX and EXPO INPUTS'!$F$12/AH290)+('TOX and EXPO INPUTS'!$F$20/AN290))),"0.0E+00"))))</f>
        <v>#DIV/0!</v>
      </c>
      <c r="BD290" s="37" t="e">
        <f>IF($E290="ST",VALUE(TEXT((1/(('TOX and EXPO INPUTS'!$F$9/AI290)+('TOX and EXPO INPUTS'!$F$17/AN290))),"0.0E+00")),IF($E290="IT",VALUE(TEXT((1/(('TOX and EXPO INPUTS'!$F$12/AI290)+('TOX and EXPO INPUTS'!$F$20/AN290))),"0.0E+00"))))</f>
        <v>#DIV/0!</v>
      </c>
      <c r="BE290" s="37" t="e">
        <f>IF($E290="ST",VALUE(TEXT((1/(('TOX and EXPO INPUTS'!$F$9/AG290)+('TOX and EXPO INPUTS'!$F$17/AO290))),"0.0E+00")),IF($E290="IT",VALUE(TEXT((1/(('TOX and EXPO INPUTS'!$F$12/AG290)+('TOX and EXPO INPUTS'!$F$20/AO290))),"0.0E+00"))))</f>
        <v>#DIV/0!</v>
      </c>
      <c r="BF290" s="37" t="e">
        <f>IF($E290="ST",VALUE(TEXT((1/(('TOX and EXPO INPUTS'!$F$9/AH290)+('TOX and EXPO INPUTS'!$F$17/AO290))),"0.0E+00")),IF($E290="IT",VALUE(TEXT((1/(('TOX and EXPO INPUTS'!$F$12/AH290)+('TOX and EXPO INPUTS'!$F$20/AO290))),"0.0E+00"))))</f>
        <v>#DIV/0!</v>
      </c>
      <c r="BG290" s="37" t="e">
        <f>IF($E290="ST",VALUE(TEXT((1/(('TOX and EXPO INPUTS'!$F$9/AI290)+('TOX and EXPO INPUTS'!$F$17/AO290))),"0.0E+00")),IF($E290="IT",VALUE(TEXT((1/(('TOX and EXPO INPUTS'!$F$12/AI290)+('TOX and EXPO INPUTS'!$F$20/AO290))),"0.0E+00"))))</f>
        <v>#DIV/0!</v>
      </c>
      <c r="BH290" s="42" t="e">
        <f>VALUE(TEXT((AD290*$T290/365*'TOX and EXPO INPUTS'!$E$33/'TOX and EXPO INPUTS'!$E$34),"0.00E+00"))</f>
        <v>#DIV/0!</v>
      </c>
      <c r="BI290" s="37" t="e">
        <f>VALUE(TEXT((AE290*$T290/365*'TOX and EXPO INPUTS'!$E$33/'TOX and EXPO INPUTS'!$E$34),"0.00E+00"))</f>
        <v>#DIV/0!</v>
      </c>
      <c r="BJ290" s="37" t="e">
        <f>VALUE(TEXT((AF290*$T290/365*'TOX and EXPO INPUTS'!$E$33/'TOX and EXPO INPUTS'!$E$34),"0.00E+00"))</f>
        <v>#DIV/0!</v>
      </c>
      <c r="BK290" s="42" t="e">
        <f>VALUE(TEXT((AD290*$U290/365*'TOX and EXPO INPUTS'!$E$33/'TOX and EXPO INPUTS'!$E$34),"0.00E+00"))</f>
        <v>#DIV/0!</v>
      </c>
      <c r="BL290" s="37" t="e">
        <f>VALUE(TEXT((AE290*$U290/365*'TOX and EXPO INPUTS'!$E$33/'TOX and EXPO INPUTS'!$E$34),"0.00E+00"))</f>
        <v>#DIV/0!</v>
      </c>
      <c r="BM290" s="37" t="e">
        <f>VALUE(TEXT((AF290*$U290/365*'TOX and EXPO INPUTS'!$E$33/'TOX and EXPO INPUTS'!$E$34),"0.00E+00"))</f>
        <v>#DIV/0!</v>
      </c>
      <c r="BN290" s="42" t="e">
        <f>VALUE(TEXT((AL290*$T290/365*'TOX and EXPO INPUTS'!$E$33/'TOX and EXPO INPUTS'!$E$34),"0.00E+00"))</f>
        <v>#DIV/0!</v>
      </c>
      <c r="BO290" s="37" t="e">
        <f>VALUE(TEXT((AM290*$T290/365*'TOX and EXPO INPUTS'!$E$33/'TOX and EXPO INPUTS'!$E$34),"0.00E+00"))</f>
        <v>#DIV/0!</v>
      </c>
      <c r="BP290" s="42" t="e">
        <f>VALUE(TEXT((AL290*$U290/365*'TOX and EXPO INPUTS'!$E$33/'TOX and EXPO INPUTS'!$E$34),"0.00E+00"))</f>
        <v>#DIV/0!</v>
      </c>
      <c r="BQ290" s="37" t="e">
        <f>VALUE(TEXT((AM290*$U290/365*'TOX and EXPO INPUTS'!$E$33/'TOX and EXPO INPUTS'!$E$34),"0.00E+00"))</f>
        <v>#DIV/0!</v>
      </c>
      <c r="BR290" s="42" t="e">
        <f>VALUE(TEXT((AP290*$T290/365*'TOX and EXPO INPUTS'!$E$33/'TOX and EXPO INPUTS'!$E$34),"0.00E+00"))</f>
        <v>#DIV/0!</v>
      </c>
      <c r="BS290" s="37" t="e">
        <f>VALUE(TEXT((AQ290*$T290/365*'TOX and EXPO INPUTS'!$E$33/'TOX and EXPO INPUTS'!$E$34),"0.00E+00"))</f>
        <v>#DIV/0!</v>
      </c>
      <c r="BT290" s="37" t="e">
        <f>VALUE(TEXT((AR290*$T290/365*'TOX and EXPO INPUTS'!$E$33/'TOX and EXPO INPUTS'!$E$34),"0.00E+00"))</f>
        <v>#DIV/0!</v>
      </c>
      <c r="BU290" s="37" t="e">
        <f>VALUE(TEXT((AS290*$T290/365*'TOX and EXPO INPUTS'!$E$33/'TOX and EXPO INPUTS'!$E$34),"0.00E+00"))</f>
        <v>#DIV/0!</v>
      </c>
      <c r="BV290" s="37" t="e">
        <f>VALUE(TEXT((AT290*$T290/365*'TOX and EXPO INPUTS'!$E$33/'TOX and EXPO INPUTS'!$E$34),"0.00E+00"))</f>
        <v>#DIV/0!</v>
      </c>
      <c r="BW290" s="37" t="e">
        <f>VALUE(TEXT((AU290*$T290/365*'TOX and EXPO INPUTS'!$E$33/'TOX and EXPO INPUTS'!$E$34),"0.00E+00"))</f>
        <v>#DIV/0!</v>
      </c>
      <c r="BX290" s="42" t="e">
        <f>VALUE(TEXT((AP290*$U290/365*'TOX and EXPO INPUTS'!$E$33/'TOX and EXPO INPUTS'!$E$34),"0.00E+00"))</f>
        <v>#DIV/0!</v>
      </c>
      <c r="BY290" s="37" t="e">
        <f>VALUE(TEXT((AQ290*$U290/365*'TOX and EXPO INPUTS'!$E$33/'TOX and EXPO INPUTS'!$E$34),"0.00E+00"))</f>
        <v>#DIV/0!</v>
      </c>
      <c r="BZ290" s="37" t="e">
        <f>VALUE(TEXT((AR290*$U290/365*'TOX and EXPO INPUTS'!$E$33/'TOX and EXPO INPUTS'!$E$34),"0.00E+00"))</f>
        <v>#DIV/0!</v>
      </c>
      <c r="CA290" s="37" t="e">
        <f>VALUE(TEXT((AS290*$U290/365*'TOX and EXPO INPUTS'!$E$33/'TOX and EXPO INPUTS'!$E$34),"0.00E+00"))</f>
        <v>#DIV/0!</v>
      </c>
      <c r="CB290" s="37" t="e">
        <f>VALUE(TEXT((AT290*$U290/365*'TOX and EXPO INPUTS'!$E$33/'TOX and EXPO INPUTS'!$E$34),"0.00E+00"))</f>
        <v>#DIV/0!</v>
      </c>
      <c r="CC290" s="37" t="e">
        <f>VALUE(TEXT((AU290*$U290/365*'TOX and EXPO INPUTS'!$E$33/'TOX and EXPO INPUTS'!$E$34),"0.00E+00"))</f>
        <v>#DIV/0!</v>
      </c>
      <c r="CD290" s="58" t="e">
        <f>VALUE(TEXT((BR290*'TOX and EXPO INPUTS'!$F$23),"0.00E+00"))</f>
        <v>#DIV/0!</v>
      </c>
      <c r="CE290" s="57" t="e">
        <f>VALUE(TEXT((BS290*'TOX and EXPO INPUTS'!$F$23),"0.00E+00"))</f>
        <v>#DIV/0!</v>
      </c>
      <c r="CF290" s="57" t="e">
        <f>VALUE(TEXT((BT290*'TOX and EXPO INPUTS'!$F$23),"0.00E+00"))</f>
        <v>#DIV/0!</v>
      </c>
      <c r="CG290" s="57" t="e">
        <f>VALUE(TEXT((BU290*'TOX and EXPO INPUTS'!$F$23),"0.00E+00"))</f>
        <v>#DIV/0!</v>
      </c>
      <c r="CH290" s="57" t="e">
        <f>VALUE(TEXT((BV290*'TOX and EXPO INPUTS'!$F$23),"0.00E+00"))</f>
        <v>#DIV/0!</v>
      </c>
      <c r="CI290" s="57" t="e">
        <f>VALUE(TEXT((BW290*'TOX and EXPO INPUTS'!$F$23),"0.00E+00"))</f>
        <v>#DIV/0!</v>
      </c>
      <c r="CJ290" s="58" t="e">
        <f>VALUE(TEXT((BX290*'TOX and EXPO INPUTS'!$F$23),"0.00E+00"))</f>
        <v>#DIV/0!</v>
      </c>
      <c r="CK290" s="57" t="e">
        <f>VALUE(TEXT((BY290*'TOX and EXPO INPUTS'!$F$23),"0.00E+00"))</f>
        <v>#DIV/0!</v>
      </c>
      <c r="CL290" s="57" t="e">
        <f>VALUE(TEXT((BZ290*'TOX and EXPO INPUTS'!$F$23),"0.00E+00"))</f>
        <v>#DIV/0!</v>
      </c>
      <c r="CM290" s="57" t="e">
        <f>VALUE(TEXT((CA290*'TOX and EXPO INPUTS'!$F$23),"0.00E+00"))</f>
        <v>#DIV/0!</v>
      </c>
      <c r="CN290" s="57" t="e">
        <f>VALUE(TEXT((CB290*'TOX and EXPO INPUTS'!$F$23),"0.00E+00"))</f>
        <v>#DIV/0!</v>
      </c>
      <c r="CO290" s="57" t="e">
        <f>VALUE(TEXT((CC290*'TOX and EXPO INPUTS'!$F$23),"0.00E+00"))</f>
        <v>#DIV/0!</v>
      </c>
      <c r="CP290" s="38" t="s">
        <v>106</v>
      </c>
      <c r="CQ290" s="34" t="s">
        <v>107</v>
      </c>
      <c r="CR290" s="34" t="s">
        <v>108</v>
      </c>
      <c r="CS290" s="39" t="s">
        <v>109</v>
      </c>
    </row>
    <row r="291" spans="1:97" ht="48" customHeight="1" x14ac:dyDescent="0.25">
      <c r="A291" s="34" t="s">
        <v>98</v>
      </c>
      <c r="B291" s="34" t="s">
        <v>99</v>
      </c>
      <c r="C291" s="34" t="s">
        <v>100</v>
      </c>
      <c r="D291" s="34" t="s">
        <v>111</v>
      </c>
      <c r="E291" s="39" t="s">
        <v>102</v>
      </c>
      <c r="F291" s="40" t="s">
        <v>145</v>
      </c>
      <c r="G291" s="43"/>
      <c r="H291" s="36" t="s">
        <v>104</v>
      </c>
      <c r="I291" s="67"/>
      <c r="J291" s="36" t="s">
        <v>105</v>
      </c>
      <c r="K291" s="100">
        <f>VLOOKUP(F291,'Amount Seed Planted_variables'!$A$3:$I$74,2,0)</f>
        <v>1361</v>
      </c>
      <c r="L291" s="100">
        <f>VLOOKUP(F291,'Amount Seed Planted_variables'!$A$3:$I$74,3,0)</f>
        <v>4760</v>
      </c>
      <c r="M291" s="36">
        <f t="shared" si="116"/>
        <v>0</v>
      </c>
      <c r="N291" s="35">
        <f t="shared" si="117"/>
        <v>0</v>
      </c>
      <c r="O291" s="101">
        <v>339500</v>
      </c>
      <c r="P291" s="93">
        <f>VLOOKUP(F291,'Amount Seed Planted_variables'!$A$3:$I$74,4,0)</f>
        <v>30000</v>
      </c>
      <c r="Q291" s="93">
        <f>VLOOKUP(F291,'Amount Seed Planted_variables'!$A$3:$I$74,7,0)</f>
        <v>200</v>
      </c>
      <c r="R291" s="93">
        <f>VLOOKUP(F291,'Amount Seed Planted_variables'!$A$3:$I$74,8,0)</f>
        <v>6000000</v>
      </c>
      <c r="S291" s="87">
        <f t="shared" si="113"/>
        <v>2.5</v>
      </c>
      <c r="T291" s="35">
        <v>10</v>
      </c>
      <c r="U291" s="35">
        <v>30</v>
      </c>
      <c r="V291" s="41">
        <v>138210600</v>
      </c>
      <c r="W291" s="35">
        <v>23262800</v>
      </c>
      <c r="X291" s="35">
        <v>21238200</v>
      </c>
      <c r="Y291" s="41">
        <v>106100</v>
      </c>
      <c r="Z291" s="35">
        <f t="shared" si="121"/>
        <v>10610</v>
      </c>
      <c r="AA291" s="42">
        <f t="shared" si="118"/>
        <v>0</v>
      </c>
      <c r="AB291" s="37">
        <f t="shared" si="119"/>
        <v>0</v>
      </c>
      <c r="AC291" s="37">
        <f t="shared" si="120"/>
        <v>0</v>
      </c>
      <c r="AD291" s="42" t="e">
        <f>VALUE(TEXT(((AA291*'TOX and EXPO INPUTS'!$F$13)/'TOX and EXPO INPUTS'!$E$27),"0.00E+00"))</f>
        <v>#DIV/0!</v>
      </c>
      <c r="AE291" s="37" t="e">
        <f>VALUE(TEXT(((AB291*'TOX and EXPO INPUTS'!$F$13)/'TOX and EXPO INPUTS'!$E$27),"0.00E+00"))</f>
        <v>#DIV/0!</v>
      </c>
      <c r="AF291" s="37" t="e">
        <f>VALUE(TEXT(((AC291*'TOX and EXPO INPUTS'!$F$13)/'TOX and EXPO INPUTS'!$E$27),"0.00E+00"))</f>
        <v>#DIV/0!</v>
      </c>
      <c r="AG291" s="42" t="e">
        <f>IF($E291="ST",VALUE(TEXT(('TOX and EXPO INPUTS'!$F$7/AD291),"0.0E+00")),IF($E291="IT",VALUE(TEXT(('TOX and EXPO INPUTS'!$F$10/AD291),"0.0E+00"))))</f>
        <v>#DIV/0!</v>
      </c>
      <c r="AH291" s="37" t="e">
        <f>IF($E291="ST",VALUE(TEXT(('TOX and EXPO INPUTS'!$F$7/AE291),"0.0E+00")),IF($E291="IT",VALUE(TEXT(('TOX and EXPO INPUTS'!$F$10/AE291),"0.0E+00"))))</f>
        <v>#DIV/0!</v>
      </c>
      <c r="AI291" s="37" t="e">
        <f>IF($E291="ST",VALUE(TEXT(('TOX and EXPO INPUTS'!$F$7/AF291),"0.0E+00")),IF($E291="IT",VALUE(TEXT(('TOX and EXPO INPUTS'!$F$10/AF291),"0.0E+00"))))</f>
        <v>#DIV/0!</v>
      </c>
      <c r="AJ291" s="42">
        <f t="shared" si="114"/>
        <v>0</v>
      </c>
      <c r="AK291" s="37">
        <f t="shared" si="115"/>
        <v>0</v>
      </c>
      <c r="AL291" s="42" t="e">
        <f>VALUE(TEXT(((AJ291*'TOX and EXPO INPUTS'!$F$21)/'TOX and EXPO INPUTS'!$E$29),"0.00E+00"))</f>
        <v>#DIV/0!</v>
      </c>
      <c r="AM291" s="37" t="e">
        <f>VALUE(TEXT(((AK291*'TOX and EXPO INPUTS'!$F$21)/'TOX and EXPO INPUTS'!$E$29),"0.00E+00"))</f>
        <v>#DIV/0!</v>
      </c>
      <c r="AN291" s="42" t="e">
        <f>IF($E291="ST",VALUE(TEXT(('TOX and EXPO INPUTS'!$F$15/AL291),"0.0E+00")),IF($E291="IT",VALUE(TEXT(('TOX and EXPO INPUTS'!$F$18/AL291),"0.0E+00"))))</f>
        <v>#DIV/0!</v>
      </c>
      <c r="AO291" s="37" t="e">
        <f>IF($E291="ST",VALUE(TEXT(('TOX and EXPO INPUTS'!$F$15/AM291),"0.0E+00")),IF($E291="IT",VALUE(TEXT(('TOX and EXPO INPUTS'!$F$18/AM291),"0.0E+00"))))</f>
        <v>#DIV/0!</v>
      </c>
      <c r="AP291" s="42" t="e">
        <f t="shared" si="122"/>
        <v>#DIV/0!</v>
      </c>
      <c r="AQ291" s="37" t="e">
        <f t="shared" si="123"/>
        <v>#DIV/0!</v>
      </c>
      <c r="AR291" s="37" t="e">
        <f t="shared" si="124"/>
        <v>#DIV/0!</v>
      </c>
      <c r="AS291" s="37" t="e">
        <f t="shared" si="125"/>
        <v>#DIV/0!</v>
      </c>
      <c r="AT291" s="37" t="e">
        <f t="shared" si="126"/>
        <v>#DIV/0!</v>
      </c>
      <c r="AU291" s="37" t="e">
        <f t="shared" si="127"/>
        <v>#DIV/0!</v>
      </c>
      <c r="AV291" s="42" t="e">
        <f t="shared" si="128"/>
        <v>#DIV/0!</v>
      </c>
      <c r="AW291" s="37" t="e">
        <f t="shared" si="129"/>
        <v>#DIV/0!</v>
      </c>
      <c r="AX291" s="37" t="e">
        <f t="shared" si="130"/>
        <v>#DIV/0!</v>
      </c>
      <c r="AY291" s="37" t="e">
        <f t="shared" si="131"/>
        <v>#DIV/0!</v>
      </c>
      <c r="AZ291" s="37" t="e">
        <f t="shared" si="132"/>
        <v>#DIV/0!</v>
      </c>
      <c r="BA291" s="37" t="e">
        <f t="shared" si="133"/>
        <v>#DIV/0!</v>
      </c>
      <c r="BB291" s="42" t="e">
        <f>IF($E291="ST",VALUE(TEXT((1/(('TOX and EXPO INPUTS'!$F$9/AG291)+('TOX and EXPO INPUTS'!$F$17/AN291))),"0.0E+00")),IF($E291="IT",VALUE(TEXT((1/(('TOX and EXPO INPUTS'!$F$12/AG291)+('TOX and EXPO INPUTS'!$F$20/AN291))),"0.0E+00"))))</f>
        <v>#DIV/0!</v>
      </c>
      <c r="BC291" s="37" t="e">
        <f>IF($E291="ST",VALUE(TEXT((1/(('TOX and EXPO INPUTS'!$F$9/AH291)+('TOX and EXPO INPUTS'!$F$17/AN291))),"0.0E+00")),IF($E291="IT",VALUE(TEXT((1/(('TOX and EXPO INPUTS'!$F$12/AH291)+('TOX and EXPO INPUTS'!$F$20/AN291))),"0.0E+00"))))</f>
        <v>#DIV/0!</v>
      </c>
      <c r="BD291" s="37" t="e">
        <f>IF($E291="ST",VALUE(TEXT((1/(('TOX and EXPO INPUTS'!$F$9/AI291)+('TOX and EXPO INPUTS'!$F$17/AN291))),"0.0E+00")),IF($E291="IT",VALUE(TEXT((1/(('TOX and EXPO INPUTS'!$F$12/AI291)+('TOX and EXPO INPUTS'!$F$20/AN291))),"0.0E+00"))))</f>
        <v>#DIV/0!</v>
      </c>
      <c r="BE291" s="37" t="e">
        <f>IF($E291="ST",VALUE(TEXT((1/(('TOX and EXPO INPUTS'!$F$9/AG291)+('TOX and EXPO INPUTS'!$F$17/AO291))),"0.0E+00")),IF($E291="IT",VALUE(TEXT((1/(('TOX and EXPO INPUTS'!$F$12/AG291)+('TOX and EXPO INPUTS'!$F$20/AO291))),"0.0E+00"))))</f>
        <v>#DIV/0!</v>
      </c>
      <c r="BF291" s="37" t="e">
        <f>IF($E291="ST",VALUE(TEXT((1/(('TOX and EXPO INPUTS'!$F$9/AH291)+('TOX and EXPO INPUTS'!$F$17/AO291))),"0.0E+00")),IF($E291="IT",VALUE(TEXT((1/(('TOX and EXPO INPUTS'!$F$12/AH291)+('TOX and EXPO INPUTS'!$F$20/AO291))),"0.0E+00"))))</f>
        <v>#DIV/0!</v>
      </c>
      <c r="BG291" s="37" t="e">
        <f>IF($E291="ST",VALUE(TEXT((1/(('TOX and EXPO INPUTS'!$F$9/AI291)+('TOX and EXPO INPUTS'!$F$17/AO291))),"0.0E+00")),IF($E291="IT",VALUE(TEXT((1/(('TOX and EXPO INPUTS'!$F$12/AI291)+('TOX and EXPO INPUTS'!$F$20/AO291))),"0.0E+00"))))</f>
        <v>#DIV/0!</v>
      </c>
      <c r="BH291" s="42" t="e">
        <f>VALUE(TEXT((AD291*$T291/365*'TOX and EXPO INPUTS'!$E$33/'TOX and EXPO INPUTS'!$E$34),"0.00E+00"))</f>
        <v>#DIV/0!</v>
      </c>
      <c r="BI291" s="37" t="e">
        <f>VALUE(TEXT((AE291*$T291/365*'TOX and EXPO INPUTS'!$E$33/'TOX and EXPO INPUTS'!$E$34),"0.00E+00"))</f>
        <v>#DIV/0!</v>
      </c>
      <c r="BJ291" s="37" t="e">
        <f>VALUE(TEXT((AF291*$T291/365*'TOX and EXPO INPUTS'!$E$33/'TOX and EXPO INPUTS'!$E$34),"0.00E+00"))</f>
        <v>#DIV/0!</v>
      </c>
      <c r="BK291" s="42" t="e">
        <f>VALUE(TEXT((AD291*$U291/365*'TOX and EXPO INPUTS'!$E$33/'TOX and EXPO INPUTS'!$E$34),"0.00E+00"))</f>
        <v>#DIV/0!</v>
      </c>
      <c r="BL291" s="37" t="e">
        <f>VALUE(TEXT((AE291*$U291/365*'TOX and EXPO INPUTS'!$E$33/'TOX and EXPO INPUTS'!$E$34),"0.00E+00"))</f>
        <v>#DIV/0!</v>
      </c>
      <c r="BM291" s="37" t="e">
        <f>VALUE(TEXT((AF291*$U291/365*'TOX and EXPO INPUTS'!$E$33/'TOX and EXPO INPUTS'!$E$34),"0.00E+00"))</f>
        <v>#DIV/0!</v>
      </c>
      <c r="BN291" s="42" t="e">
        <f>VALUE(TEXT((AL291*$T291/365*'TOX and EXPO INPUTS'!$E$33/'TOX and EXPO INPUTS'!$E$34),"0.00E+00"))</f>
        <v>#DIV/0!</v>
      </c>
      <c r="BO291" s="37" t="e">
        <f>VALUE(TEXT((AM291*$T291/365*'TOX and EXPO INPUTS'!$E$33/'TOX and EXPO INPUTS'!$E$34),"0.00E+00"))</f>
        <v>#DIV/0!</v>
      </c>
      <c r="BP291" s="42" t="e">
        <f>VALUE(TEXT((AL291*$U291/365*'TOX and EXPO INPUTS'!$E$33/'TOX and EXPO INPUTS'!$E$34),"0.00E+00"))</f>
        <v>#DIV/0!</v>
      </c>
      <c r="BQ291" s="37" t="e">
        <f>VALUE(TEXT((AM291*$U291/365*'TOX and EXPO INPUTS'!$E$33/'TOX and EXPO INPUTS'!$E$34),"0.00E+00"))</f>
        <v>#DIV/0!</v>
      </c>
      <c r="BR291" s="42" t="e">
        <f>VALUE(TEXT((AP291*$T291/365*'TOX and EXPO INPUTS'!$E$33/'TOX and EXPO INPUTS'!$E$34),"0.00E+00"))</f>
        <v>#DIV/0!</v>
      </c>
      <c r="BS291" s="37" t="e">
        <f>VALUE(TEXT((AQ291*$T291/365*'TOX and EXPO INPUTS'!$E$33/'TOX and EXPO INPUTS'!$E$34),"0.00E+00"))</f>
        <v>#DIV/0!</v>
      </c>
      <c r="BT291" s="37" t="e">
        <f>VALUE(TEXT((AR291*$T291/365*'TOX and EXPO INPUTS'!$E$33/'TOX and EXPO INPUTS'!$E$34),"0.00E+00"))</f>
        <v>#DIV/0!</v>
      </c>
      <c r="BU291" s="37" t="e">
        <f>VALUE(TEXT((AS291*$T291/365*'TOX and EXPO INPUTS'!$E$33/'TOX and EXPO INPUTS'!$E$34),"0.00E+00"))</f>
        <v>#DIV/0!</v>
      </c>
      <c r="BV291" s="37" t="e">
        <f>VALUE(TEXT((AT291*$T291/365*'TOX and EXPO INPUTS'!$E$33/'TOX and EXPO INPUTS'!$E$34),"0.00E+00"))</f>
        <v>#DIV/0!</v>
      </c>
      <c r="BW291" s="37" t="e">
        <f>VALUE(TEXT((AU291*$T291/365*'TOX and EXPO INPUTS'!$E$33/'TOX and EXPO INPUTS'!$E$34),"0.00E+00"))</f>
        <v>#DIV/0!</v>
      </c>
      <c r="BX291" s="42" t="e">
        <f>VALUE(TEXT((AP291*$U291/365*'TOX and EXPO INPUTS'!$E$33/'TOX and EXPO INPUTS'!$E$34),"0.00E+00"))</f>
        <v>#DIV/0!</v>
      </c>
      <c r="BY291" s="37" t="e">
        <f>VALUE(TEXT((AQ291*$U291/365*'TOX and EXPO INPUTS'!$E$33/'TOX and EXPO INPUTS'!$E$34),"0.00E+00"))</f>
        <v>#DIV/0!</v>
      </c>
      <c r="BZ291" s="37" t="e">
        <f>VALUE(TEXT((AR291*$U291/365*'TOX and EXPO INPUTS'!$E$33/'TOX and EXPO INPUTS'!$E$34),"0.00E+00"))</f>
        <v>#DIV/0!</v>
      </c>
      <c r="CA291" s="37" t="e">
        <f>VALUE(TEXT((AS291*$U291/365*'TOX and EXPO INPUTS'!$E$33/'TOX and EXPO INPUTS'!$E$34),"0.00E+00"))</f>
        <v>#DIV/0!</v>
      </c>
      <c r="CB291" s="37" t="e">
        <f>VALUE(TEXT((AT291*$U291/365*'TOX and EXPO INPUTS'!$E$33/'TOX and EXPO INPUTS'!$E$34),"0.00E+00"))</f>
        <v>#DIV/0!</v>
      </c>
      <c r="CC291" s="37" t="e">
        <f>VALUE(TEXT((AU291*$U291/365*'TOX and EXPO INPUTS'!$E$33/'TOX and EXPO INPUTS'!$E$34),"0.00E+00"))</f>
        <v>#DIV/0!</v>
      </c>
      <c r="CD291" s="58" t="e">
        <f>VALUE(TEXT((BR291*'TOX and EXPO INPUTS'!$F$23),"0.00E+00"))</f>
        <v>#DIV/0!</v>
      </c>
      <c r="CE291" s="57" t="e">
        <f>VALUE(TEXT((BS291*'TOX and EXPO INPUTS'!$F$23),"0.00E+00"))</f>
        <v>#DIV/0!</v>
      </c>
      <c r="CF291" s="57" t="e">
        <f>VALUE(TEXT((BT291*'TOX and EXPO INPUTS'!$F$23),"0.00E+00"))</f>
        <v>#DIV/0!</v>
      </c>
      <c r="CG291" s="57" t="e">
        <f>VALUE(TEXT((BU291*'TOX and EXPO INPUTS'!$F$23),"0.00E+00"))</f>
        <v>#DIV/0!</v>
      </c>
      <c r="CH291" s="57" t="e">
        <f>VALUE(TEXT((BV291*'TOX and EXPO INPUTS'!$F$23),"0.00E+00"))</f>
        <v>#DIV/0!</v>
      </c>
      <c r="CI291" s="57" t="e">
        <f>VALUE(TEXT((BW291*'TOX and EXPO INPUTS'!$F$23),"0.00E+00"))</f>
        <v>#DIV/0!</v>
      </c>
      <c r="CJ291" s="58" t="e">
        <f>VALUE(TEXT((BX291*'TOX and EXPO INPUTS'!$F$23),"0.00E+00"))</f>
        <v>#DIV/0!</v>
      </c>
      <c r="CK291" s="57" t="e">
        <f>VALUE(TEXT((BY291*'TOX and EXPO INPUTS'!$F$23),"0.00E+00"))</f>
        <v>#DIV/0!</v>
      </c>
      <c r="CL291" s="57" t="e">
        <f>VALUE(TEXT((BZ291*'TOX and EXPO INPUTS'!$F$23),"0.00E+00"))</f>
        <v>#DIV/0!</v>
      </c>
      <c r="CM291" s="57" t="e">
        <f>VALUE(TEXT((CA291*'TOX and EXPO INPUTS'!$F$23),"0.00E+00"))</f>
        <v>#DIV/0!</v>
      </c>
      <c r="CN291" s="57" t="e">
        <f>VALUE(TEXT((CB291*'TOX and EXPO INPUTS'!$F$23),"0.00E+00"))</f>
        <v>#DIV/0!</v>
      </c>
      <c r="CO291" s="57" t="e">
        <f>VALUE(TEXT((CC291*'TOX and EXPO INPUTS'!$F$23),"0.00E+00"))</f>
        <v>#DIV/0!</v>
      </c>
      <c r="CP291" s="38" t="s">
        <v>106</v>
      </c>
      <c r="CQ291" s="34" t="s">
        <v>107</v>
      </c>
      <c r="CR291" s="34" t="s">
        <v>108</v>
      </c>
      <c r="CS291" s="39" t="s">
        <v>109</v>
      </c>
    </row>
    <row r="292" spans="1:97" ht="48" customHeight="1" x14ac:dyDescent="0.25">
      <c r="A292" s="34" t="s">
        <v>98</v>
      </c>
      <c r="B292" s="34" t="s">
        <v>99</v>
      </c>
      <c r="C292" s="34" t="s">
        <v>100</v>
      </c>
      <c r="D292" s="34" t="s">
        <v>442</v>
      </c>
      <c r="E292" s="39" t="s">
        <v>102</v>
      </c>
      <c r="F292" s="40" t="s">
        <v>145</v>
      </c>
      <c r="G292" s="43"/>
      <c r="H292" s="36" t="s">
        <v>104</v>
      </c>
      <c r="I292" s="67"/>
      <c r="J292" s="36" t="s">
        <v>105</v>
      </c>
      <c r="K292" s="100">
        <f>VLOOKUP(F292,'Amount Seed Planted_variables'!$A$3:$I$74,2,0)</f>
        <v>1361</v>
      </c>
      <c r="L292" s="100">
        <f>VLOOKUP(F292,'Amount Seed Planted_variables'!$A$3:$I$74,3,0)</f>
        <v>4760</v>
      </c>
      <c r="M292" s="36">
        <f t="shared" si="116"/>
        <v>0</v>
      </c>
      <c r="N292" s="35">
        <f t="shared" si="117"/>
        <v>0</v>
      </c>
      <c r="O292" s="101">
        <v>339500</v>
      </c>
      <c r="P292" s="93">
        <f>VLOOKUP(F292,'Amount Seed Planted_variables'!$A$3:$I$74,4,0)</f>
        <v>30000</v>
      </c>
      <c r="Q292" s="93">
        <f>VLOOKUP(F292,'Amount Seed Planted_variables'!$A$3:$I$74,7,0)</f>
        <v>200</v>
      </c>
      <c r="R292" s="93">
        <f>VLOOKUP(F292,'Amount Seed Planted_variables'!$A$3:$I$74,8,0)</f>
        <v>6000000</v>
      </c>
      <c r="S292" s="87" t="str">
        <f t="shared" si="113"/>
        <v>NA</v>
      </c>
      <c r="T292" s="35">
        <v>10</v>
      </c>
      <c r="U292" s="35">
        <v>30</v>
      </c>
      <c r="V292" s="41">
        <v>3994</v>
      </c>
      <c r="W292" s="35">
        <v>797</v>
      </c>
      <c r="X292" s="35">
        <v>530</v>
      </c>
      <c r="Y292" s="41">
        <v>66</v>
      </c>
      <c r="Z292" s="35">
        <f t="shared" si="121"/>
        <v>6.6000000000000005</v>
      </c>
      <c r="AA292" s="42">
        <f t="shared" si="118"/>
        <v>0</v>
      </c>
      <c r="AB292" s="37">
        <f t="shared" si="119"/>
        <v>0</v>
      </c>
      <c r="AC292" s="37">
        <f t="shared" si="120"/>
        <v>0</v>
      </c>
      <c r="AD292" s="42" t="e">
        <f>VALUE(TEXT(((AA292*'TOX and EXPO INPUTS'!$F$13)/'TOX and EXPO INPUTS'!$E$27),"0.00E+00"))</f>
        <v>#DIV/0!</v>
      </c>
      <c r="AE292" s="37" t="e">
        <f>VALUE(TEXT(((AB292*'TOX and EXPO INPUTS'!$F$13)/'TOX and EXPO INPUTS'!$E$27),"0.00E+00"))</f>
        <v>#DIV/0!</v>
      </c>
      <c r="AF292" s="37" t="e">
        <f>VALUE(TEXT(((AC292*'TOX and EXPO INPUTS'!$F$13)/'TOX and EXPO INPUTS'!$E$27),"0.00E+00"))</f>
        <v>#DIV/0!</v>
      </c>
      <c r="AG292" s="42" t="e">
        <f>IF($E292="ST",VALUE(TEXT(('TOX and EXPO INPUTS'!$F$7/AD292),"0.0E+00")),IF($E292="IT",VALUE(TEXT(('TOX and EXPO INPUTS'!$F$10/AD292),"0.0E+00"))))</f>
        <v>#DIV/0!</v>
      </c>
      <c r="AH292" s="37" t="e">
        <f>IF($E292="ST",VALUE(TEXT(('TOX and EXPO INPUTS'!$F$7/AE292),"0.0E+00")),IF($E292="IT",VALUE(TEXT(('TOX and EXPO INPUTS'!$F$10/AE292),"0.0E+00"))))</f>
        <v>#DIV/0!</v>
      </c>
      <c r="AI292" s="37" t="e">
        <f>IF($E292="ST",VALUE(TEXT(('TOX and EXPO INPUTS'!$F$7/AF292),"0.0E+00")),IF($E292="IT",VALUE(TEXT(('TOX and EXPO INPUTS'!$F$10/AF292),"0.0E+00"))))</f>
        <v>#DIV/0!</v>
      </c>
      <c r="AJ292" s="42">
        <f t="shared" si="114"/>
        <v>0</v>
      </c>
      <c r="AK292" s="37">
        <f t="shared" si="115"/>
        <v>0</v>
      </c>
      <c r="AL292" s="42" t="e">
        <f>VALUE(TEXT(((AJ292*'TOX and EXPO INPUTS'!$F$21)/'TOX and EXPO INPUTS'!$E$29),"0.00E+00"))</f>
        <v>#DIV/0!</v>
      </c>
      <c r="AM292" s="37" t="e">
        <f>VALUE(TEXT(((AK292*'TOX and EXPO INPUTS'!$F$21)/'TOX and EXPO INPUTS'!$E$29),"0.00E+00"))</f>
        <v>#DIV/0!</v>
      </c>
      <c r="AN292" s="42" t="e">
        <f>IF($E292="ST",VALUE(TEXT(('TOX and EXPO INPUTS'!$F$15/AL292),"0.0E+00")),IF($E292="IT",VALUE(TEXT(('TOX and EXPO INPUTS'!$F$18/AL292),"0.0E+00"))))</f>
        <v>#DIV/0!</v>
      </c>
      <c r="AO292" s="37" t="e">
        <f>IF($E292="ST",VALUE(TEXT(('TOX and EXPO INPUTS'!$F$15/AM292),"0.0E+00")),IF($E292="IT",VALUE(TEXT(('TOX and EXPO INPUTS'!$F$18/AM292),"0.0E+00"))))</f>
        <v>#DIV/0!</v>
      </c>
      <c r="AP292" s="42" t="e">
        <f t="shared" si="122"/>
        <v>#DIV/0!</v>
      </c>
      <c r="AQ292" s="37" t="e">
        <f t="shared" si="123"/>
        <v>#DIV/0!</v>
      </c>
      <c r="AR292" s="37" t="e">
        <f t="shared" si="124"/>
        <v>#DIV/0!</v>
      </c>
      <c r="AS292" s="37" t="e">
        <f t="shared" si="125"/>
        <v>#DIV/0!</v>
      </c>
      <c r="AT292" s="37" t="e">
        <f t="shared" si="126"/>
        <v>#DIV/0!</v>
      </c>
      <c r="AU292" s="37" t="e">
        <f t="shared" si="127"/>
        <v>#DIV/0!</v>
      </c>
      <c r="AV292" s="42" t="e">
        <f t="shared" si="128"/>
        <v>#DIV/0!</v>
      </c>
      <c r="AW292" s="37" t="e">
        <f t="shared" si="129"/>
        <v>#DIV/0!</v>
      </c>
      <c r="AX292" s="37" t="e">
        <f t="shared" si="130"/>
        <v>#DIV/0!</v>
      </c>
      <c r="AY292" s="37" t="e">
        <f t="shared" si="131"/>
        <v>#DIV/0!</v>
      </c>
      <c r="AZ292" s="37" t="e">
        <f t="shared" si="132"/>
        <v>#DIV/0!</v>
      </c>
      <c r="BA292" s="37" t="e">
        <f t="shared" si="133"/>
        <v>#DIV/0!</v>
      </c>
      <c r="BB292" s="42" t="e">
        <f>IF($E292="ST",VALUE(TEXT((1/(('TOX and EXPO INPUTS'!$F$9/AG292)+('TOX and EXPO INPUTS'!$F$17/AN292))),"0.0E+00")),IF($E292="IT",VALUE(TEXT((1/(('TOX and EXPO INPUTS'!$F$12/AG292)+('TOX and EXPO INPUTS'!$F$20/AN292))),"0.0E+00"))))</f>
        <v>#DIV/0!</v>
      </c>
      <c r="BC292" s="37" t="e">
        <f>IF($E292="ST",VALUE(TEXT((1/(('TOX and EXPO INPUTS'!$F$9/AH292)+('TOX and EXPO INPUTS'!$F$17/AN292))),"0.0E+00")),IF($E292="IT",VALUE(TEXT((1/(('TOX and EXPO INPUTS'!$F$12/AH292)+('TOX and EXPO INPUTS'!$F$20/AN292))),"0.0E+00"))))</f>
        <v>#DIV/0!</v>
      </c>
      <c r="BD292" s="37" t="e">
        <f>IF($E292="ST",VALUE(TEXT((1/(('TOX and EXPO INPUTS'!$F$9/AI292)+('TOX and EXPO INPUTS'!$F$17/AN292))),"0.0E+00")),IF($E292="IT",VALUE(TEXT((1/(('TOX and EXPO INPUTS'!$F$12/AI292)+('TOX and EXPO INPUTS'!$F$20/AN292))),"0.0E+00"))))</f>
        <v>#DIV/0!</v>
      </c>
      <c r="BE292" s="37" t="e">
        <f>IF($E292="ST",VALUE(TEXT((1/(('TOX and EXPO INPUTS'!$F$9/AG292)+('TOX and EXPO INPUTS'!$F$17/AO292))),"0.0E+00")),IF($E292="IT",VALUE(TEXT((1/(('TOX and EXPO INPUTS'!$F$12/AG292)+('TOX and EXPO INPUTS'!$F$20/AO292))),"0.0E+00"))))</f>
        <v>#DIV/0!</v>
      </c>
      <c r="BF292" s="37" t="e">
        <f>IF($E292="ST",VALUE(TEXT((1/(('TOX and EXPO INPUTS'!$F$9/AH292)+('TOX and EXPO INPUTS'!$F$17/AO292))),"0.0E+00")),IF($E292="IT",VALUE(TEXT((1/(('TOX and EXPO INPUTS'!$F$12/AH292)+('TOX and EXPO INPUTS'!$F$20/AO292))),"0.0E+00"))))</f>
        <v>#DIV/0!</v>
      </c>
      <c r="BG292" s="37" t="e">
        <f>IF($E292="ST",VALUE(TEXT((1/(('TOX and EXPO INPUTS'!$F$9/AI292)+('TOX and EXPO INPUTS'!$F$17/AO292))),"0.0E+00")),IF($E292="IT",VALUE(TEXT((1/(('TOX and EXPO INPUTS'!$F$12/AI292)+('TOX and EXPO INPUTS'!$F$20/AO292))),"0.0E+00"))))</f>
        <v>#DIV/0!</v>
      </c>
      <c r="BH292" s="42" t="e">
        <f>VALUE(TEXT((AD292*$T292/365*'TOX and EXPO INPUTS'!$E$33/'TOX and EXPO INPUTS'!$E$34),"0.00E+00"))</f>
        <v>#DIV/0!</v>
      </c>
      <c r="BI292" s="37" t="e">
        <f>VALUE(TEXT((AE292*$T292/365*'TOX and EXPO INPUTS'!$E$33/'TOX and EXPO INPUTS'!$E$34),"0.00E+00"))</f>
        <v>#DIV/0!</v>
      </c>
      <c r="BJ292" s="37" t="e">
        <f>VALUE(TEXT((AF292*$T292/365*'TOX and EXPO INPUTS'!$E$33/'TOX and EXPO INPUTS'!$E$34),"0.00E+00"))</f>
        <v>#DIV/0!</v>
      </c>
      <c r="BK292" s="42" t="e">
        <f>VALUE(TEXT((AD292*$U292/365*'TOX and EXPO INPUTS'!$E$33/'TOX and EXPO INPUTS'!$E$34),"0.00E+00"))</f>
        <v>#DIV/0!</v>
      </c>
      <c r="BL292" s="37" t="e">
        <f>VALUE(TEXT((AE292*$U292/365*'TOX and EXPO INPUTS'!$E$33/'TOX and EXPO INPUTS'!$E$34),"0.00E+00"))</f>
        <v>#DIV/0!</v>
      </c>
      <c r="BM292" s="37" t="e">
        <f>VALUE(TEXT((AF292*$U292/365*'TOX and EXPO INPUTS'!$E$33/'TOX and EXPO INPUTS'!$E$34),"0.00E+00"))</f>
        <v>#DIV/0!</v>
      </c>
      <c r="BN292" s="42" t="e">
        <f>VALUE(TEXT((AL292*$T292/365*'TOX and EXPO INPUTS'!$E$33/'TOX and EXPO INPUTS'!$E$34),"0.00E+00"))</f>
        <v>#DIV/0!</v>
      </c>
      <c r="BO292" s="37" t="e">
        <f>VALUE(TEXT((AM292*$T292/365*'TOX and EXPO INPUTS'!$E$33/'TOX and EXPO INPUTS'!$E$34),"0.00E+00"))</f>
        <v>#DIV/0!</v>
      </c>
      <c r="BP292" s="42" t="e">
        <f>VALUE(TEXT((AL292*$U292/365*'TOX and EXPO INPUTS'!$E$33/'TOX and EXPO INPUTS'!$E$34),"0.00E+00"))</f>
        <v>#DIV/0!</v>
      </c>
      <c r="BQ292" s="37" t="e">
        <f>VALUE(TEXT((AM292*$U292/365*'TOX and EXPO INPUTS'!$E$33/'TOX and EXPO INPUTS'!$E$34),"0.00E+00"))</f>
        <v>#DIV/0!</v>
      </c>
      <c r="BR292" s="42" t="e">
        <f>VALUE(TEXT((AP292*$T292/365*'TOX and EXPO INPUTS'!$E$33/'TOX and EXPO INPUTS'!$E$34),"0.00E+00"))</f>
        <v>#DIV/0!</v>
      </c>
      <c r="BS292" s="37" t="e">
        <f>VALUE(TEXT((AQ292*$T292/365*'TOX and EXPO INPUTS'!$E$33/'TOX and EXPO INPUTS'!$E$34),"0.00E+00"))</f>
        <v>#DIV/0!</v>
      </c>
      <c r="BT292" s="37" t="e">
        <f>VALUE(TEXT((AR292*$T292/365*'TOX and EXPO INPUTS'!$E$33/'TOX and EXPO INPUTS'!$E$34),"0.00E+00"))</f>
        <v>#DIV/0!</v>
      </c>
      <c r="BU292" s="37" t="e">
        <f>VALUE(TEXT((AS292*$T292/365*'TOX and EXPO INPUTS'!$E$33/'TOX and EXPO INPUTS'!$E$34),"0.00E+00"))</f>
        <v>#DIV/0!</v>
      </c>
      <c r="BV292" s="37" t="e">
        <f>VALUE(TEXT((AT292*$T292/365*'TOX and EXPO INPUTS'!$E$33/'TOX and EXPO INPUTS'!$E$34),"0.00E+00"))</f>
        <v>#DIV/0!</v>
      </c>
      <c r="BW292" s="37" t="e">
        <f>VALUE(TEXT((AU292*$T292/365*'TOX and EXPO INPUTS'!$E$33/'TOX and EXPO INPUTS'!$E$34),"0.00E+00"))</f>
        <v>#DIV/0!</v>
      </c>
      <c r="BX292" s="42" t="e">
        <f>VALUE(TEXT((AP292*$U292/365*'TOX and EXPO INPUTS'!$E$33/'TOX and EXPO INPUTS'!$E$34),"0.00E+00"))</f>
        <v>#DIV/0!</v>
      </c>
      <c r="BY292" s="37" t="e">
        <f>VALUE(TEXT((AQ292*$U292/365*'TOX and EXPO INPUTS'!$E$33/'TOX and EXPO INPUTS'!$E$34),"0.00E+00"))</f>
        <v>#DIV/0!</v>
      </c>
      <c r="BZ292" s="37" t="e">
        <f>VALUE(TEXT((AR292*$U292/365*'TOX and EXPO INPUTS'!$E$33/'TOX and EXPO INPUTS'!$E$34),"0.00E+00"))</f>
        <v>#DIV/0!</v>
      </c>
      <c r="CA292" s="37" t="e">
        <f>VALUE(TEXT((AS292*$U292/365*'TOX and EXPO INPUTS'!$E$33/'TOX and EXPO INPUTS'!$E$34),"0.00E+00"))</f>
        <v>#DIV/0!</v>
      </c>
      <c r="CB292" s="37" t="e">
        <f>VALUE(TEXT((AT292*$U292/365*'TOX and EXPO INPUTS'!$E$33/'TOX and EXPO INPUTS'!$E$34),"0.00E+00"))</f>
        <v>#DIV/0!</v>
      </c>
      <c r="CC292" s="37" t="e">
        <f>VALUE(TEXT((AU292*$U292/365*'TOX and EXPO INPUTS'!$E$33/'TOX and EXPO INPUTS'!$E$34),"0.00E+00"))</f>
        <v>#DIV/0!</v>
      </c>
      <c r="CD292" s="58" t="e">
        <f>VALUE(TEXT((BR292*'TOX and EXPO INPUTS'!$F$23),"0.00E+00"))</f>
        <v>#DIV/0!</v>
      </c>
      <c r="CE292" s="57" t="e">
        <f>VALUE(TEXT((BS292*'TOX and EXPO INPUTS'!$F$23),"0.00E+00"))</f>
        <v>#DIV/0!</v>
      </c>
      <c r="CF292" s="57" t="e">
        <f>VALUE(TEXT((BT292*'TOX and EXPO INPUTS'!$F$23),"0.00E+00"))</f>
        <v>#DIV/0!</v>
      </c>
      <c r="CG292" s="57" t="e">
        <f>VALUE(TEXT((BU292*'TOX and EXPO INPUTS'!$F$23),"0.00E+00"))</f>
        <v>#DIV/0!</v>
      </c>
      <c r="CH292" s="57" t="e">
        <f>VALUE(TEXT((BV292*'TOX and EXPO INPUTS'!$F$23),"0.00E+00"))</f>
        <v>#DIV/0!</v>
      </c>
      <c r="CI292" s="57" t="e">
        <f>VALUE(TEXT((BW292*'TOX and EXPO INPUTS'!$F$23),"0.00E+00"))</f>
        <v>#DIV/0!</v>
      </c>
      <c r="CJ292" s="58" t="e">
        <f>VALUE(TEXT((BX292*'TOX and EXPO INPUTS'!$F$23),"0.00E+00"))</f>
        <v>#DIV/0!</v>
      </c>
      <c r="CK292" s="57" t="e">
        <f>VALUE(TEXT((BY292*'TOX and EXPO INPUTS'!$F$23),"0.00E+00"))</f>
        <v>#DIV/0!</v>
      </c>
      <c r="CL292" s="57" t="e">
        <f>VALUE(TEXT((BZ292*'TOX and EXPO INPUTS'!$F$23),"0.00E+00"))</f>
        <v>#DIV/0!</v>
      </c>
      <c r="CM292" s="57" t="e">
        <f>VALUE(TEXT((CA292*'TOX and EXPO INPUTS'!$F$23),"0.00E+00"))</f>
        <v>#DIV/0!</v>
      </c>
      <c r="CN292" s="57" t="e">
        <f>VALUE(TEXT((CB292*'TOX and EXPO INPUTS'!$F$23),"0.00E+00"))</f>
        <v>#DIV/0!</v>
      </c>
      <c r="CO292" s="57" t="e">
        <f>VALUE(TEXT((CC292*'TOX and EXPO INPUTS'!$F$23),"0.00E+00"))</f>
        <v>#DIV/0!</v>
      </c>
      <c r="CP292" s="38" t="s">
        <v>106</v>
      </c>
      <c r="CQ292" s="34" t="s">
        <v>107</v>
      </c>
      <c r="CR292" s="34" t="s">
        <v>108</v>
      </c>
      <c r="CS292" s="39" t="s">
        <v>109</v>
      </c>
    </row>
    <row r="293" spans="1:97" ht="48" customHeight="1" x14ac:dyDescent="0.25">
      <c r="A293" s="34" t="s">
        <v>98</v>
      </c>
      <c r="B293" s="34" t="s">
        <v>99</v>
      </c>
      <c r="C293" s="34" t="s">
        <v>100</v>
      </c>
      <c r="D293" s="34" t="s">
        <v>101</v>
      </c>
      <c r="E293" s="39" t="s">
        <v>112</v>
      </c>
      <c r="F293" s="40" t="s">
        <v>145</v>
      </c>
      <c r="G293" s="43"/>
      <c r="H293" s="36" t="s">
        <v>104</v>
      </c>
      <c r="I293" s="67"/>
      <c r="J293" s="36" t="s">
        <v>105</v>
      </c>
      <c r="K293" s="100">
        <f>VLOOKUP(F293,'Amount Seed Planted_variables'!$A$3:$I$74,2,0)</f>
        <v>1361</v>
      </c>
      <c r="L293" s="100">
        <f>VLOOKUP(F293,'Amount Seed Planted_variables'!$A$3:$I$74,3,0)</f>
        <v>4760</v>
      </c>
      <c r="M293" s="36">
        <f t="shared" si="116"/>
        <v>0</v>
      </c>
      <c r="N293" s="35">
        <f t="shared" si="117"/>
        <v>0</v>
      </c>
      <c r="O293" s="101">
        <v>240000</v>
      </c>
      <c r="P293" s="93">
        <f>VLOOKUP(F293,'Amount Seed Planted_variables'!$A$3:$I$74,4,0)</f>
        <v>30000</v>
      </c>
      <c r="Q293" s="93">
        <f>VLOOKUP(F293,'Amount Seed Planted_variables'!$A$3:$I$74,7,0)</f>
        <v>200</v>
      </c>
      <c r="R293" s="93">
        <f>VLOOKUP(F293,'Amount Seed Planted_variables'!$A$3:$I$74,8,0)</f>
        <v>6000000</v>
      </c>
      <c r="S293" s="87" t="str">
        <f t="shared" si="113"/>
        <v>NA</v>
      </c>
      <c r="T293" s="35">
        <v>10</v>
      </c>
      <c r="U293" s="35">
        <v>30</v>
      </c>
      <c r="V293" s="41">
        <v>349</v>
      </c>
      <c r="W293" s="35">
        <v>51.2</v>
      </c>
      <c r="X293" s="35">
        <v>42.2</v>
      </c>
      <c r="Y293" s="41">
        <v>1.2</v>
      </c>
      <c r="Z293" s="35">
        <f t="shared" si="121"/>
        <v>0.12</v>
      </c>
      <c r="AA293" s="42">
        <f t="shared" si="118"/>
        <v>0</v>
      </c>
      <c r="AB293" s="37">
        <f t="shared" si="119"/>
        <v>0</v>
      </c>
      <c r="AC293" s="37">
        <f t="shared" si="120"/>
        <v>0</v>
      </c>
      <c r="AD293" s="42" t="e">
        <f>VALUE(TEXT(((AA293*'TOX and EXPO INPUTS'!$F$13)/'TOX and EXPO INPUTS'!$E$27),"0.00E+00"))</f>
        <v>#DIV/0!</v>
      </c>
      <c r="AE293" s="37" t="e">
        <f>VALUE(TEXT(((AB293*'TOX and EXPO INPUTS'!$F$13)/'TOX and EXPO INPUTS'!$E$27),"0.00E+00"))</f>
        <v>#DIV/0!</v>
      </c>
      <c r="AF293" s="37" t="e">
        <f>VALUE(TEXT(((AC293*'TOX and EXPO INPUTS'!$F$13)/'TOX and EXPO INPUTS'!$E$27),"0.00E+00"))</f>
        <v>#DIV/0!</v>
      </c>
      <c r="AG293" s="42" t="e">
        <f>IF($E293="ST",VALUE(TEXT(('TOX and EXPO INPUTS'!$F$7/AD293),"0.0E+00")),IF($E293="IT",VALUE(TEXT(('TOX and EXPO INPUTS'!$F$10/AD293),"0.0E+00"))))</f>
        <v>#DIV/0!</v>
      </c>
      <c r="AH293" s="37" t="e">
        <f>IF($E293="ST",VALUE(TEXT(('TOX and EXPO INPUTS'!$F$7/AE293),"0.0E+00")),IF($E293="IT",VALUE(TEXT(('TOX and EXPO INPUTS'!$F$10/AE293),"0.0E+00"))))</f>
        <v>#DIV/0!</v>
      </c>
      <c r="AI293" s="37" t="e">
        <f>IF($E293="ST",VALUE(TEXT(('TOX and EXPO INPUTS'!$F$7/AF293),"0.0E+00")),IF($E293="IT",VALUE(TEXT(('TOX and EXPO INPUTS'!$F$10/AF293),"0.0E+00"))))</f>
        <v>#DIV/0!</v>
      </c>
      <c r="AJ293" s="42">
        <f t="shared" si="114"/>
        <v>0</v>
      </c>
      <c r="AK293" s="37">
        <f t="shared" si="115"/>
        <v>0</v>
      </c>
      <c r="AL293" s="42" t="e">
        <f>VALUE(TEXT(((AJ293*'TOX and EXPO INPUTS'!$F$21)/'TOX and EXPO INPUTS'!$E$29),"0.00E+00"))</f>
        <v>#DIV/0!</v>
      </c>
      <c r="AM293" s="37" t="e">
        <f>VALUE(TEXT(((AK293*'TOX and EXPO INPUTS'!$F$21)/'TOX and EXPO INPUTS'!$E$29),"0.00E+00"))</f>
        <v>#DIV/0!</v>
      </c>
      <c r="AN293" s="42" t="e">
        <f>IF($E293="ST",VALUE(TEXT(('TOX and EXPO INPUTS'!$F$15/AL293),"0.0E+00")),IF($E293="IT",VALUE(TEXT(('TOX and EXPO INPUTS'!$F$18/AL293),"0.0E+00"))))</f>
        <v>#DIV/0!</v>
      </c>
      <c r="AO293" s="37" t="e">
        <f>IF($E293="ST",VALUE(TEXT(('TOX and EXPO INPUTS'!$F$15/AM293),"0.0E+00")),IF($E293="IT",VALUE(TEXT(('TOX and EXPO INPUTS'!$F$18/AM293),"0.0E+00"))))</f>
        <v>#DIV/0!</v>
      </c>
      <c r="AP293" s="42" t="e">
        <f t="shared" si="122"/>
        <v>#DIV/0!</v>
      </c>
      <c r="AQ293" s="37" t="e">
        <f t="shared" si="123"/>
        <v>#DIV/0!</v>
      </c>
      <c r="AR293" s="37" t="e">
        <f t="shared" si="124"/>
        <v>#DIV/0!</v>
      </c>
      <c r="AS293" s="37" t="e">
        <f t="shared" si="125"/>
        <v>#DIV/0!</v>
      </c>
      <c r="AT293" s="37" t="e">
        <f t="shared" si="126"/>
        <v>#DIV/0!</v>
      </c>
      <c r="AU293" s="37" t="e">
        <f t="shared" si="127"/>
        <v>#DIV/0!</v>
      </c>
      <c r="AV293" s="42" t="e">
        <f t="shared" si="128"/>
        <v>#DIV/0!</v>
      </c>
      <c r="AW293" s="37" t="e">
        <f t="shared" si="129"/>
        <v>#DIV/0!</v>
      </c>
      <c r="AX293" s="37" t="e">
        <f t="shared" si="130"/>
        <v>#DIV/0!</v>
      </c>
      <c r="AY293" s="37" t="e">
        <f t="shared" si="131"/>
        <v>#DIV/0!</v>
      </c>
      <c r="AZ293" s="37" t="e">
        <f t="shared" si="132"/>
        <v>#DIV/0!</v>
      </c>
      <c r="BA293" s="37" t="e">
        <f t="shared" si="133"/>
        <v>#DIV/0!</v>
      </c>
      <c r="BB293" s="42" t="e">
        <f>IF($E293="ST",VALUE(TEXT((1/(('TOX and EXPO INPUTS'!$F$9/AG293)+('TOX and EXPO INPUTS'!$F$17/AN293))),"0.0E+00")),IF($E293="IT",VALUE(TEXT((1/(('TOX and EXPO INPUTS'!$F$12/AG293)+('TOX and EXPO INPUTS'!$F$20/AN293))),"0.0E+00"))))</f>
        <v>#DIV/0!</v>
      </c>
      <c r="BC293" s="37" t="e">
        <f>IF($E293="ST",VALUE(TEXT((1/(('TOX and EXPO INPUTS'!$F$9/AH293)+('TOX and EXPO INPUTS'!$F$17/AN293))),"0.0E+00")),IF($E293="IT",VALUE(TEXT((1/(('TOX and EXPO INPUTS'!$F$12/AH293)+('TOX and EXPO INPUTS'!$F$20/AN293))),"0.0E+00"))))</f>
        <v>#DIV/0!</v>
      </c>
      <c r="BD293" s="37" t="e">
        <f>IF($E293="ST",VALUE(TEXT((1/(('TOX and EXPO INPUTS'!$F$9/AI293)+('TOX and EXPO INPUTS'!$F$17/AN293))),"0.0E+00")),IF($E293="IT",VALUE(TEXT((1/(('TOX and EXPO INPUTS'!$F$12/AI293)+('TOX and EXPO INPUTS'!$F$20/AN293))),"0.0E+00"))))</f>
        <v>#DIV/0!</v>
      </c>
      <c r="BE293" s="37" t="e">
        <f>IF($E293="ST",VALUE(TEXT((1/(('TOX and EXPO INPUTS'!$F$9/AG293)+('TOX and EXPO INPUTS'!$F$17/AO293))),"0.0E+00")),IF($E293="IT",VALUE(TEXT((1/(('TOX and EXPO INPUTS'!$F$12/AG293)+('TOX and EXPO INPUTS'!$F$20/AO293))),"0.0E+00"))))</f>
        <v>#DIV/0!</v>
      </c>
      <c r="BF293" s="37" t="e">
        <f>IF($E293="ST",VALUE(TEXT((1/(('TOX and EXPO INPUTS'!$F$9/AH293)+('TOX and EXPO INPUTS'!$F$17/AO293))),"0.0E+00")),IF($E293="IT",VALUE(TEXT((1/(('TOX and EXPO INPUTS'!$F$12/AH293)+('TOX and EXPO INPUTS'!$F$20/AO293))),"0.0E+00"))))</f>
        <v>#DIV/0!</v>
      </c>
      <c r="BG293" s="37" t="e">
        <f>IF($E293="ST",VALUE(TEXT((1/(('TOX and EXPO INPUTS'!$F$9/AI293)+('TOX and EXPO INPUTS'!$F$17/AO293))),"0.0E+00")),IF($E293="IT",VALUE(TEXT((1/(('TOX and EXPO INPUTS'!$F$12/AI293)+('TOX and EXPO INPUTS'!$F$20/AO293))),"0.0E+00"))))</f>
        <v>#DIV/0!</v>
      </c>
      <c r="BH293" s="42" t="e">
        <f>VALUE(TEXT((AD293*$T293/365*'TOX and EXPO INPUTS'!$E$33/'TOX and EXPO INPUTS'!$E$34),"0.00E+00"))</f>
        <v>#DIV/0!</v>
      </c>
      <c r="BI293" s="37" t="e">
        <f>VALUE(TEXT((AE293*$T293/365*'TOX and EXPO INPUTS'!$E$33/'TOX and EXPO INPUTS'!$E$34),"0.00E+00"))</f>
        <v>#DIV/0!</v>
      </c>
      <c r="BJ293" s="37" t="e">
        <f>VALUE(TEXT((AF293*$T293/365*'TOX and EXPO INPUTS'!$E$33/'TOX and EXPO INPUTS'!$E$34),"0.00E+00"))</f>
        <v>#DIV/0!</v>
      </c>
      <c r="BK293" s="42" t="e">
        <f>VALUE(TEXT((AD293*$U293/365*'TOX and EXPO INPUTS'!$E$33/'TOX and EXPO INPUTS'!$E$34),"0.00E+00"))</f>
        <v>#DIV/0!</v>
      </c>
      <c r="BL293" s="37" t="e">
        <f>VALUE(TEXT((AE293*$U293/365*'TOX and EXPO INPUTS'!$E$33/'TOX and EXPO INPUTS'!$E$34),"0.00E+00"))</f>
        <v>#DIV/0!</v>
      </c>
      <c r="BM293" s="37" t="e">
        <f>VALUE(TEXT((AF293*$U293/365*'TOX and EXPO INPUTS'!$E$33/'TOX and EXPO INPUTS'!$E$34),"0.00E+00"))</f>
        <v>#DIV/0!</v>
      </c>
      <c r="BN293" s="42" t="e">
        <f>VALUE(TEXT((AL293*$T293/365*'TOX and EXPO INPUTS'!$E$33/'TOX and EXPO INPUTS'!$E$34),"0.00E+00"))</f>
        <v>#DIV/0!</v>
      </c>
      <c r="BO293" s="37" t="e">
        <f>VALUE(TEXT((AM293*$T293/365*'TOX and EXPO INPUTS'!$E$33/'TOX and EXPO INPUTS'!$E$34),"0.00E+00"))</f>
        <v>#DIV/0!</v>
      </c>
      <c r="BP293" s="42" t="e">
        <f>VALUE(TEXT((AL293*$U293/365*'TOX and EXPO INPUTS'!$E$33/'TOX and EXPO INPUTS'!$E$34),"0.00E+00"))</f>
        <v>#DIV/0!</v>
      </c>
      <c r="BQ293" s="37" t="e">
        <f>VALUE(TEXT((AM293*$U293/365*'TOX and EXPO INPUTS'!$E$33/'TOX and EXPO INPUTS'!$E$34),"0.00E+00"))</f>
        <v>#DIV/0!</v>
      </c>
      <c r="BR293" s="42" t="e">
        <f>VALUE(TEXT((AP293*$T293/365*'TOX and EXPO INPUTS'!$E$33/'TOX and EXPO INPUTS'!$E$34),"0.00E+00"))</f>
        <v>#DIV/0!</v>
      </c>
      <c r="BS293" s="37" t="e">
        <f>VALUE(TEXT((AQ293*$T293/365*'TOX and EXPO INPUTS'!$E$33/'TOX and EXPO INPUTS'!$E$34),"0.00E+00"))</f>
        <v>#DIV/0!</v>
      </c>
      <c r="BT293" s="37" t="e">
        <f>VALUE(TEXT((AR293*$T293/365*'TOX and EXPO INPUTS'!$E$33/'TOX and EXPO INPUTS'!$E$34),"0.00E+00"))</f>
        <v>#DIV/0!</v>
      </c>
      <c r="BU293" s="37" t="e">
        <f>VALUE(TEXT((AS293*$T293/365*'TOX and EXPO INPUTS'!$E$33/'TOX and EXPO INPUTS'!$E$34),"0.00E+00"))</f>
        <v>#DIV/0!</v>
      </c>
      <c r="BV293" s="37" t="e">
        <f>VALUE(TEXT((AT293*$T293/365*'TOX and EXPO INPUTS'!$E$33/'TOX and EXPO INPUTS'!$E$34),"0.00E+00"))</f>
        <v>#DIV/0!</v>
      </c>
      <c r="BW293" s="37" t="e">
        <f>VALUE(TEXT((AU293*$T293/365*'TOX and EXPO INPUTS'!$E$33/'TOX and EXPO INPUTS'!$E$34),"0.00E+00"))</f>
        <v>#DIV/0!</v>
      </c>
      <c r="BX293" s="42" t="e">
        <f>VALUE(TEXT((AP293*$U293/365*'TOX and EXPO INPUTS'!$E$33/'TOX and EXPO INPUTS'!$E$34),"0.00E+00"))</f>
        <v>#DIV/0!</v>
      </c>
      <c r="BY293" s="37" t="e">
        <f>VALUE(TEXT((AQ293*$U293/365*'TOX and EXPO INPUTS'!$E$33/'TOX and EXPO INPUTS'!$E$34),"0.00E+00"))</f>
        <v>#DIV/0!</v>
      </c>
      <c r="BZ293" s="37" t="e">
        <f>VALUE(TEXT((AR293*$U293/365*'TOX and EXPO INPUTS'!$E$33/'TOX and EXPO INPUTS'!$E$34),"0.00E+00"))</f>
        <v>#DIV/0!</v>
      </c>
      <c r="CA293" s="37" t="e">
        <f>VALUE(TEXT((AS293*$U293/365*'TOX and EXPO INPUTS'!$E$33/'TOX and EXPO INPUTS'!$E$34),"0.00E+00"))</f>
        <v>#DIV/0!</v>
      </c>
      <c r="CB293" s="37" t="e">
        <f>VALUE(TEXT((AT293*$U293/365*'TOX and EXPO INPUTS'!$E$33/'TOX and EXPO INPUTS'!$E$34),"0.00E+00"))</f>
        <v>#DIV/0!</v>
      </c>
      <c r="CC293" s="37" t="e">
        <f>VALUE(TEXT((AU293*$U293/365*'TOX and EXPO INPUTS'!$E$33/'TOX and EXPO INPUTS'!$E$34),"0.00E+00"))</f>
        <v>#DIV/0!</v>
      </c>
      <c r="CD293" s="58" t="e">
        <f>VALUE(TEXT((BR293*'TOX and EXPO INPUTS'!$F$23),"0.00E+00"))</f>
        <v>#DIV/0!</v>
      </c>
      <c r="CE293" s="57" t="e">
        <f>VALUE(TEXT((BS293*'TOX and EXPO INPUTS'!$F$23),"0.00E+00"))</f>
        <v>#DIV/0!</v>
      </c>
      <c r="CF293" s="57" t="e">
        <f>VALUE(TEXT((BT293*'TOX and EXPO INPUTS'!$F$23),"0.00E+00"))</f>
        <v>#DIV/0!</v>
      </c>
      <c r="CG293" s="57" t="e">
        <f>VALUE(TEXT((BU293*'TOX and EXPO INPUTS'!$F$23),"0.00E+00"))</f>
        <v>#DIV/0!</v>
      </c>
      <c r="CH293" s="57" t="e">
        <f>VALUE(TEXT((BV293*'TOX and EXPO INPUTS'!$F$23),"0.00E+00"))</f>
        <v>#DIV/0!</v>
      </c>
      <c r="CI293" s="57" t="e">
        <f>VALUE(TEXT((BW293*'TOX and EXPO INPUTS'!$F$23),"0.00E+00"))</f>
        <v>#DIV/0!</v>
      </c>
      <c r="CJ293" s="58" t="e">
        <f>VALUE(TEXT((BX293*'TOX and EXPO INPUTS'!$F$23),"0.00E+00"))</f>
        <v>#DIV/0!</v>
      </c>
      <c r="CK293" s="57" t="e">
        <f>VALUE(TEXT((BY293*'TOX and EXPO INPUTS'!$F$23),"0.00E+00"))</f>
        <v>#DIV/0!</v>
      </c>
      <c r="CL293" s="57" t="e">
        <f>VALUE(TEXT((BZ293*'TOX and EXPO INPUTS'!$F$23),"0.00E+00"))</f>
        <v>#DIV/0!</v>
      </c>
      <c r="CM293" s="57" t="e">
        <f>VALUE(TEXT((CA293*'TOX and EXPO INPUTS'!$F$23),"0.00E+00"))</f>
        <v>#DIV/0!</v>
      </c>
      <c r="CN293" s="57" t="e">
        <f>VALUE(TEXT((CB293*'TOX and EXPO INPUTS'!$F$23),"0.00E+00"))</f>
        <v>#DIV/0!</v>
      </c>
      <c r="CO293" s="57" t="e">
        <f>VALUE(TEXT((CC293*'TOX and EXPO INPUTS'!$F$23),"0.00E+00"))</f>
        <v>#DIV/0!</v>
      </c>
      <c r="CP293" s="38" t="s">
        <v>106</v>
      </c>
      <c r="CQ293" s="34" t="s">
        <v>107</v>
      </c>
      <c r="CR293" s="34" t="s">
        <v>108</v>
      </c>
      <c r="CS293" s="39" t="s">
        <v>109</v>
      </c>
    </row>
    <row r="294" spans="1:97" ht="48" customHeight="1" x14ac:dyDescent="0.25">
      <c r="A294" s="34" t="s">
        <v>98</v>
      </c>
      <c r="B294" s="34" t="s">
        <v>99</v>
      </c>
      <c r="C294" s="34" t="s">
        <v>100</v>
      </c>
      <c r="D294" s="34" t="s">
        <v>110</v>
      </c>
      <c r="E294" s="39" t="s">
        <v>112</v>
      </c>
      <c r="F294" s="40" t="s">
        <v>145</v>
      </c>
      <c r="G294" s="43"/>
      <c r="H294" s="36" t="s">
        <v>104</v>
      </c>
      <c r="I294" s="67"/>
      <c r="J294" s="36" t="s">
        <v>105</v>
      </c>
      <c r="K294" s="100">
        <f>VLOOKUP(F294,'Amount Seed Planted_variables'!$A$3:$I$74,2,0)</f>
        <v>1361</v>
      </c>
      <c r="L294" s="100">
        <f>VLOOKUP(F294,'Amount Seed Planted_variables'!$A$3:$I$74,3,0)</f>
        <v>4760</v>
      </c>
      <c r="M294" s="36">
        <f t="shared" si="116"/>
        <v>0</v>
      </c>
      <c r="N294" s="35">
        <f t="shared" si="117"/>
        <v>0</v>
      </c>
      <c r="O294" s="101">
        <v>240000</v>
      </c>
      <c r="P294" s="93">
        <f>VLOOKUP(F294,'Amount Seed Planted_variables'!$A$3:$I$74,4,0)</f>
        <v>30000</v>
      </c>
      <c r="Q294" s="93">
        <f>VLOOKUP(F294,'Amount Seed Planted_variables'!$A$3:$I$74,7,0)</f>
        <v>200</v>
      </c>
      <c r="R294" s="93">
        <f>VLOOKUP(F294,'Amount Seed Planted_variables'!$A$3:$I$74,8,0)</f>
        <v>6000000</v>
      </c>
      <c r="S294" s="87" t="str">
        <f t="shared" si="113"/>
        <v>NA</v>
      </c>
      <c r="T294" s="35">
        <v>10</v>
      </c>
      <c r="U294" s="35">
        <v>30</v>
      </c>
      <c r="V294" s="41">
        <v>68</v>
      </c>
      <c r="W294" s="35">
        <v>16.899999999999999</v>
      </c>
      <c r="X294" s="35">
        <v>13.1</v>
      </c>
      <c r="Y294" s="41">
        <v>3.6</v>
      </c>
      <c r="Z294" s="35">
        <f t="shared" si="121"/>
        <v>0.36000000000000004</v>
      </c>
      <c r="AA294" s="42">
        <f t="shared" si="118"/>
        <v>0</v>
      </c>
      <c r="AB294" s="37">
        <f t="shared" si="119"/>
        <v>0</v>
      </c>
      <c r="AC294" s="37">
        <f t="shared" si="120"/>
        <v>0</v>
      </c>
      <c r="AD294" s="42" t="e">
        <f>VALUE(TEXT(((AA294*'TOX and EXPO INPUTS'!$F$13)/'TOX and EXPO INPUTS'!$E$27),"0.00E+00"))</f>
        <v>#DIV/0!</v>
      </c>
      <c r="AE294" s="37" t="e">
        <f>VALUE(TEXT(((AB294*'TOX and EXPO INPUTS'!$F$13)/'TOX and EXPO INPUTS'!$E$27),"0.00E+00"))</f>
        <v>#DIV/0!</v>
      </c>
      <c r="AF294" s="37" t="e">
        <f>VALUE(TEXT(((AC294*'TOX and EXPO INPUTS'!$F$13)/'TOX and EXPO INPUTS'!$E$27),"0.00E+00"))</f>
        <v>#DIV/0!</v>
      </c>
      <c r="AG294" s="42" t="e">
        <f>IF($E294="ST",VALUE(TEXT(('TOX and EXPO INPUTS'!$F$7/AD294),"0.0E+00")),IF($E294="IT",VALUE(TEXT(('TOX and EXPO INPUTS'!$F$10/AD294),"0.0E+00"))))</f>
        <v>#DIV/0!</v>
      </c>
      <c r="AH294" s="37" t="e">
        <f>IF($E294="ST",VALUE(TEXT(('TOX and EXPO INPUTS'!$F$7/AE294),"0.0E+00")),IF($E294="IT",VALUE(TEXT(('TOX and EXPO INPUTS'!$F$10/AE294),"0.0E+00"))))</f>
        <v>#DIV/0!</v>
      </c>
      <c r="AI294" s="37" t="e">
        <f>IF($E294="ST",VALUE(TEXT(('TOX and EXPO INPUTS'!$F$7/AF294),"0.0E+00")),IF($E294="IT",VALUE(TEXT(('TOX and EXPO INPUTS'!$F$10/AF294),"0.0E+00"))))</f>
        <v>#DIV/0!</v>
      </c>
      <c r="AJ294" s="42">
        <f t="shared" si="114"/>
        <v>0</v>
      </c>
      <c r="AK294" s="37">
        <f t="shared" si="115"/>
        <v>0</v>
      </c>
      <c r="AL294" s="42" t="e">
        <f>VALUE(TEXT(((AJ294*'TOX and EXPO INPUTS'!$F$21)/'TOX and EXPO INPUTS'!$E$29),"0.00E+00"))</f>
        <v>#DIV/0!</v>
      </c>
      <c r="AM294" s="37" t="e">
        <f>VALUE(TEXT(((AK294*'TOX and EXPO INPUTS'!$F$21)/'TOX and EXPO INPUTS'!$E$29),"0.00E+00"))</f>
        <v>#DIV/0!</v>
      </c>
      <c r="AN294" s="42" t="e">
        <f>IF($E294="ST",VALUE(TEXT(('TOX and EXPO INPUTS'!$F$15/AL294),"0.0E+00")),IF($E294="IT",VALUE(TEXT(('TOX and EXPO INPUTS'!$F$18/AL294),"0.0E+00"))))</f>
        <v>#DIV/0!</v>
      </c>
      <c r="AO294" s="37" t="e">
        <f>IF($E294="ST",VALUE(TEXT(('TOX and EXPO INPUTS'!$F$15/AM294),"0.0E+00")),IF($E294="IT",VALUE(TEXT(('TOX and EXPO INPUTS'!$F$18/AM294),"0.0E+00"))))</f>
        <v>#DIV/0!</v>
      </c>
      <c r="AP294" s="42" t="e">
        <f t="shared" si="122"/>
        <v>#DIV/0!</v>
      </c>
      <c r="AQ294" s="37" t="e">
        <f t="shared" si="123"/>
        <v>#DIV/0!</v>
      </c>
      <c r="AR294" s="37" t="e">
        <f t="shared" si="124"/>
        <v>#DIV/0!</v>
      </c>
      <c r="AS294" s="37" t="e">
        <f t="shared" si="125"/>
        <v>#DIV/0!</v>
      </c>
      <c r="AT294" s="37" t="e">
        <f t="shared" si="126"/>
        <v>#DIV/0!</v>
      </c>
      <c r="AU294" s="37" t="e">
        <f t="shared" si="127"/>
        <v>#DIV/0!</v>
      </c>
      <c r="AV294" s="42" t="e">
        <f t="shared" si="128"/>
        <v>#DIV/0!</v>
      </c>
      <c r="AW294" s="37" t="e">
        <f t="shared" si="129"/>
        <v>#DIV/0!</v>
      </c>
      <c r="AX294" s="37" t="e">
        <f t="shared" si="130"/>
        <v>#DIV/0!</v>
      </c>
      <c r="AY294" s="37" t="e">
        <f t="shared" si="131"/>
        <v>#DIV/0!</v>
      </c>
      <c r="AZ294" s="37" t="e">
        <f t="shared" si="132"/>
        <v>#DIV/0!</v>
      </c>
      <c r="BA294" s="37" t="e">
        <f t="shared" si="133"/>
        <v>#DIV/0!</v>
      </c>
      <c r="BB294" s="42" t="e">
        <f>IF($E294="ST",VALUE(TEXT((1/(('TOX and EXPO INPUTS'!$F$9/AG294)+('TOX and EXPO INPUTS'!$F$17/AN294))),"0.0E+00")),IF($E294="IT",VALUE(TEXT((1/(('TOX and EXPO INPUTS'!$F$12/AG294)+('TOX and EXPO INPUTS'!$F$20/AN294))),"0.0E+00"))))</f>
        <v>#DIV/0!</v>
      </c>
      <c r="BC294" s="37" t="e">
        <f>IF($E294="ST",VALUE(TEXT((1/(('TOX and EXPO INPUTS'!$F$9/AH294)+('TOX and EXPO INPUTS'!$F$17/AN294))),"0.0E+00")),IF($E294="IT",VALUE(TEXT((1/(('TOX and EXPO INPUTS'!$F$12/AH294)+('TOX and EXPO INPUTS'!$F$20/AN294))),"0.0E+00"))))</f>
        <v>#DIV/0!</v>
      </c>
      <c r="BD294" s="37" t="e">
        <f>IF($E294="ST",VALUE(TEXT((1/(('TOX and EXPO INPUTS'!$F$9/AI294)+('TOX and EXPO INPUTS'!$F$17/AN294))),"0.0E+00")),IF($E294="IT",VALUE(TEXT((1/(('TOX and EXPO INPUTS'!$F$12/AI294)+('TOX and EXPO INPUTS'!$F$20/AN294))),"0.0E+00"))))</f>
        <v>#DIV/0!</v>
      </c>
      <c r="BE294" s="37" t="e">
        <f>IF($E294="ST",VALUE(TEXT((1/(('TOX and EXPO INPUTS'!$F$9/AG294)+('TOX and EXPO INPUTS'!$F$17/AO294))),"0.0E+00")),IF($E294="IT",VALUE(TEXT((1/(('TOX and EXPO INPUTS'!$F$12/AG294)+('TOX and EXPO INPUTS'!$F$20/AO294))),"0.0E+00"))))</f>
        <v>#DIV/0!</v>
      </c>
      <c r="BF294" s="37" t="e">
        <f>IF($E294="ST",VALUE(TEXT((1/(('TOX and EXPO INPUTS'!$F$9/AH294)+('TOX and EXPO INPUTS'!$F$17/AO294))),"0.0E+00")),IF($E294="IT",VALUE(TEXT((1/(('TOX and EXPO INPUTS'!$F$12/AH294)+('TOX and EXPO INPUTS'!$F$20/AO294))),"0.0E+00"))))</f>
        <v>#DIV/0!</v>
      </c>
      <c r="BG294" s="37" t="e">
        <f>IF($E294="ST",VALUE(TEXT((1/(('TOX and EXPO INPUTS'!$F$9/AI294)+('TOX and EXPO INPUTS'!$F$17/AO294))),"0.0E+00")),IF($E294="IT",VALUE(TEXT((1/(('TOX and EXPO INPUTS'!$F$12/AI294)+('TOX and EXPO INPUTS'!$F$20/AO294))),"0.0E+00"))))</f>
        <v>#DIV/0!</v>
      </c>
      <c r="BH294" s="42" t="e">
        <f>VALUE(TEXT((AD294*$T294/365*'TOX and EXPO INPUTS'!$E$33/'TOX and EXPO INPUTS'!$E$34),"0.00E+00"))</f>
        <v>#DIV/0!</v>
      </c>
      <c r="BI294" s="37" t="e">
        <f>VALUE(TEXT((AE294*$T294/365*'TOX and EXPO INPUTS'!$E$33/'TOX and EXPO INPUTS'!$E$34),"0.00E+00"))</f>
        <v>#DIV/0!</v>
      </c>
      <c r="BJ294" s="37" t="e">
        <f>VALUE(TEXT((AF294*$T294/365*'TOX and EXPO INPUTS'!$E$33/'TOX and EXPO INPUTS'!$E$34),"0.00E+00"))</f>
        <v>#DIV/0!</v>
      </c>
      <c r="BK294" s="42" t="e">
        <f>VALUE(TEXT((AD294*$U294/365*'TOX and EXPO INPUTS'!$E$33/'TOX and EXPO INPUTS'!$E$34),"0.00E+00"))</f>
        <v>#DIV/0!</v>
      </c>
      <c r="BL294" s="37" t="e">
        <f>VALUE(TEXT((AE294*$U294/365*'TOX and EXPO INPUTS'!$E$33/'TOX and EXPO INPUTS'!$E$34),"0.00E+00"))</f>
        <v>#DIV/0!</v>
      </c>
      <c r="BM294" s="37" t="e">
        <f>VALUE(TEXT((AF294*$U294/365*'TOX and EXPO INPUTS'!$E$33/'TOX and EXPO INPUTS'!$E$34),"0.00E+00"))</f>
        <v>#DIV/0!</v>
      </c>
      <c r="BN294" s="42" t="e">
        <f>VALUE(TEXT((AL294*$T294/365*'TOX and EXPO INPUTS'!$E$33/'TOX and EXPO INPUTS'!$E$34),"0.00E+00"))</f>
        <v>#DIV/0!</v>
      </c>
      <c r="BO294" s="37" t="e">
        <f>VALUE(TEXT((AM294*$T294/365*'TOX and EXPO INPUTS'!$E$33/'TOX and EXPO INPUTS'!$E$34),"0.00E+00"))</f>
        <v>#DIV/0!</v>
      </c>
      <c r="BP294" s="42" t="e">
        <f>VALUE(TEXT((AL294*$U294/365*'TOX and EXPO INPUTS'!$E$33/'TOX and EXPO INPUTS'!$E$34),"0.00E+00"))</f>
        <v>#DIV/0!</v>
      </c>
      <c r="BQ294" s="37" t="e">
        <f>VALUE(TEXT((AM294*$U294/365*'TOX and EXPO INPUTS'!$E$33/'TOX and EXPO INPUTS'!$E$34),"0.00E+00"))</f>
        <v>#DIV/0!</v>
      </c>
      <c r="BR294" s="42" t="e">
        <f>VALUE(TEXT((AP294*$T294/365*'TOX and EXPO INPUTS'!$E$33/'TOX and EXPO INPUTS'!$E$34),"0.00E+00"))</f>
        <v>#DIV/0!</v>
      </c>
      <c r="BS294" s="37" t="e">
        <f>VALUE(TEXT((AQ294*$T294/365*'TOX and EXPO INPUTS'!$E$33/'TOX and EXPO INPUTS'!$E$34),"0.00E+00"))</f>
        <v>#DIV/0!</v>
      </c>
      <c r="BT294" s="37" t="e">
        <f>VALUE(TEXT((AR294*$T294/365*'TOX and EXPO INPUTS'!$E$33/'TOX and EXPO INPUTS'!$E$34),"0.00E+00"))</f>
        <v>#DIV/0!</v>
      </c>
      <c r="BU294" s="37" t="e">
        <f>VALUE(TEXT((AS294*$T294/365*'TOX and EXPO INPUTS'!$E$33/'TOX and EXPO INPUTS'!$E$34),"0.00E+00"))</f>
        <v>#DIV/0!</v>
      </c>
      <c r="BV294" s="37" t="e">
        <f>VALUE(TEXT((AT294*$T294/365*'TOX and EXPO INPUTS'!$E$33/'TOX and EXPO INPUTS'!$E$34),"0.00E+00"))</f>
        <v>#DIV/0!</v>
      </c>
      <c r="BW294" s="37" t="e">
        <f>VALUE(TEXT((AU294*$T294/365*'TOX and EXPO INPUTS'!$E$33/'TOX and EXPO INPUTS'!$E$34),"0.00E+00"))</f>
        <v>#DIV/0!</v>
      </c>
      <c r="BX294" s="42" t="e">
        <f>VALUE(TEXT((AP294*$U294/365*'TOX and EXPO INPUTS'!$E$33/'TOX and EXPO INPUTS'!$E$34),"0.00E+00"))</f>
        <v>#DIV/0!</v>
      </c>
      <c r="BY294" s="37" t="e">
        <f>VALUE(TEXT((AQ294*$U294/365*'TOX and EXPO INPUTS'!$E$33/'TOX and EXPO INPUTS'!$E$34),"0.00E+00"))</f>
        <v>#DIV/0!</v>
      </c>
      <c r="BZ294" s="37" t="e">
        <f>VALUE(TEXT((AR294*$U294/365*'TOX and EXPO INPUTS'!$E$33/'TOX and EXPO INPUTS'!$E$34),"0.00E+00"))</f>
        <v>#DIV/0!</v>
      </c>
      <c r="CA294" s="37" t="e">
        <f>VALUE(TEXT((AS294*$U294/365*'TOX and EXPO INPUTS'!$E$33/'TOX and EXPO INPUTS'!$E$34),"0.00E+00"))</f>
        <v>#DIV/0!</v>
      </c>
      <c r="CB294" s="37" t="e">
        <f>VALUE(TEXT((AT294*$U294/365*'TOX and EXPO INPUTS'!$E$33/'TOX and EXPO INPUTS'!$E$34),"0.00E+00"))</f>
        <v>#DIV/0!</v>
      </c>
      <c r="CC294" s="37" t="e">
        <f>VALUE(TEXT((AU294*$U294/365*'TOX and EXPO INPUTS'!$E$33/'TOX and EXPO INPUTS'!$E$34),"0.00E+00"))</f>
        <v>#DIV/0!</v>
      </c>
      <c r="CD294" s="58" t="e">
        <f>VALUE(TEXT((BR294*'TOX and EXPO INPUTS'!$F$23),"0.00E+00"))</f>
        <v>#DIV/0!</v>
      </c>
      <c r="CE294" s="57" t="e">
        <f>VALUE(TEXT((BS294*'TOX and EXPO INPUTS'!$F$23),"0.00E+00"))</f>
        <v>#DIV/0!</v>
      </c>
      <c r="CF294" s="57" t="e">
        <f>VALUE(TEXT((BT294*'TOX and EXPO INPUTS'!$F$23),"0.00E+00"))</f>
        <v>#DIV/0!</v>
      </c>
      <c r="CG294" s="57" t="e">
        <f>VALUE(TEXT((BU294*'TOX and EXPO INPUTS'!$F$23),"0.00E+00"))</f>
        <v>#DIV/0!</v>
      </c>
      <c r="CH294" s="57" t="e">
        <f>VALUE(TEXT((BV294*'TOX and EXPO INPUTS'!$F$23),"0.00E+00"))</f>
        <v>#DIV/0!</v>
      </c>
      <c r="CI294" s="57" t="e">
        <f>VALUE(TEXT((BW294*'TOX and EXPO INPUTS'!$F$23),"0.00E+00"))</f>
        <v>#DIV/0!</v>
      </c>
      <c r="CJ294" s="58" t="e">
        <f>VALUE(TEXT((BX294*'TOX and EXPO INPUTS'!$F$23),"0.00E+00"))</f>
        <v>#DIV/0!</v>
      </c>
      <c r="CK294" s="57" t="e">
        <f>VALUE(TEXT((BY294*'TOX and EXPO INPUTS'!$F$23),"0.00E+00"))</f>
        <v>#DIV/0!</v>
      </c>
      <c r="CL294" s="57" t="e">
        <f>VALUE(TEXT((BZ294*'TOX and EXPO INPUTS'!$F$23),"0.00E+00"))</f>
        <v>#DIV/0!</v>
      </c>
      <c r="CM294" s="57" t="e">
        <f>VALUE(TEXT((CA294*'TOX and EXPO INPUTS'!$F$23),"0.00E+00"))</f>
        <v>#DIV/0!</v>
      </c>
      <c r="CN294" s="57" t="e">
        <f>VALUE(TEXT((CB294*'TOX and EXPO INPUTS'!$F$23),"0.00E+00"))</f>
        <v>#DIV/0!</v>
      </c>
      <c r="CO294" s="57" t="e">
        <f>VALUE(TEXT((CC294*'TOX and EXPO INPUTS'!$F$23),"0.00E+00"))</f>
        <v>#DIV/0!</v>
      </c>
      <c r="CP294" s="38" t="s">
        <v>106</v>
      </c>
      <c r="CQ294" s="34" t="s">
        <v>107</v>
      </c>
      <c r="CR294" s="34" t="s">
        <v>108</v>
      </c>
      <c r="CS294" s="39" t="s">
        <v>109</v>
      </c>
    </row>
    <row r="295" spans="1:97" ht="48" customHeight="1" x14ac:dyDescent="0.25">
      <c r="A295" s="34" t="s">
        <v>98</v>
      </c>
      <c r="B295" s="34" t="s">
        <v>99</v>
      </c>
      <c r="C295" s="34" t="s">
        <v>100</v>
      </c>
      <c r="D295" s="34" t="s">
        <v>111</v>
      </c>
      <c r="E295" s="39" t="s">
        <v>112</v>
      </c>
      <c r="F295" s="40" t="s">
        <v>145</v>
      </c>
      <c r="G295" s="43"/>
      <c r="H295" s="36" t="s">
        <v>104</v>
      </c>
      <c r="I295" s="67"/>
      <c r="J295" s="36" t="s">
        <v>105</v>
      </c>
      <c r="K295" s="100">
        <f>VLOOKUP(F295,'Amount Seed Planted_variables'!$A$3:$I$74,2,0)</f>
        <v>1361</v>
      </c>
      <c r="L295" s="100">
        <f>VLOOKUP(F295,'Amount Seed Planted_variables'!$A$3:$I$74,3,0)</f>
        <v>4760</v>
      </c>
      <c r="M295" s="36">
        <f t="shared" si="116"/>
        <v>0</v>
      </c>
      <c r="N295" s="35">
        <f t="shared" si="117"/>
        <v>0</v>
      </c>
      <c r="O295" s="101">
        <v>240000</v>
      </c>
      <c r="P295" s="93">
        <f>VLOOKUP(F295,'Amount Seed Planted_variables'!$A$3:$I$74,4,0)</f>
        <v>30000</v>
      </c>
      <c r="Q295" s="93">
        <f>VLOOKUP(F295,'Amount Seed Planted_variables'!$A$3:$I$74,7,0)</f>
        <v>200</v>
      </c>
      <c r="R295" s="93">
        <f>VLOOKUP(F295,'Amount Seed Planted_variables'!$A$3:$I$74,8,0)</f>
        <v>6000000</v>
      </c>
      <c r="S295" s="87">
        <f t="shared" si="113"/>
        <v>2.5</v>
      </c>
      <c r="T295" s="35">
        <v>10</v>
      </c>
      <c r="U295" s="35">
        <v>30</v>
      </c>
      <c r="V295" s="41">
        <v>138210600</v>
      </c>
      <c r="W295" s="35">
        <v>23262800</v>
      </c>
      <c r="X295" s="35">
        <v>21238200</v>
      </c>
      <c r="Y295" s="41">
        <v>106100</v>
      </c>
      <c r="Z295" s="35">
        <f t="shared" si="121"/>
        <v>10610</v>
      </c>
      <c r="AA295" s="42">
        <f t="shared" si="118"/>
        <v>0</v>
      </c>
      <c r="AB295" s="37">
        <f t="shared" si="119"/>
        <v>0</v>
      </c>
      <c r="AC295" s="37">
        <f t="shared" si="120"/>
        <v>0</v>
      </c>
      <c r="AD295" s="42" t="e">
        <f>VALUE(TEXT(((AA295*'TOX and EXPO INPUTS'!$F$13)/'TOX and EXPO INPUTS'!$E$27),"0.00E+00"))</f>
        <v>#DIV/0!</v>
      </c>
      <c r="AE295" s="37" t="e">
        <f>VALUE(TEXT(((AB295*'TOX and EXPO INPUTS'!$F$13)/'TOX and EXPO INPUTS'!$E$27),"0.00E+00"))</f>
        <v>#DIV/0!</v>
      </c>
      <c r="AF295" s="37" t="e">
        <f>VALUE(TEXT(((AC295*'TOX and EXPO INPUTS'!$F$13)/'TOX and EXPO INPUTS'!$E$27),"0.00E+00"))</f>
        <v>#DIV/0!</v>
      </c>
      <c r="AG295" s="42" t="e">
        <f>IF($E295="ST",VALUE(TEXT(('TOX and EXPO INPUTS'!$F$7/AD295),"0.0E+00")),IF($E295="IT",VALUE(TEXT(('TOX and EXPO INPUTS'!$F$10/AD295),"0.0E+00"))))</f>
        <v>#DIV/0!</v>
      </c>
      <c r="AH295" s="37" t="e">
        <f>IF($E295="ST",VALUE(TEXT(('TOX and EXPO INPUTS'!$F$7/AE295),"0.0E+00")),IF($E295="IT",VALUE(TEXT(('TOX and EXPO INPUTS'!$F$10/AE295),"0.0E+00"))))</f>
        <v>#DIV/0!</v>
      </c>
      <c r="AI295" s="37" t="e">
        <f>IF($E295="ST",VALUE(TEXT(('TOX and EXPO INPUTS'!$F$7/AF295),"0.0E+00")),IF($E295="IT",VALUE(TEXT(('TOX and EXPO INPUTS'!$F$10/AF295),"0.0E+00"))))</f>
        <v>#DIV/0!</v>
      </c>
      <c r="AJ295" s="42">
        <f t="shared" si="114"/>
        <v>0</v>
      </c>
      <c r="AK295" s="37">
        <f t="shared" si="115"/>
        <v>0</v>
      </c>
      <c r="AL295" s="42" t="e">
        <f>VALUE(TEXT(((AJ295*'TOX and EXPO INPUTS'!$F$21)/'TOX and EXPO INPUTS'!$E$29),"0.00E+00"))</f>
        <v>#DIV/0!</v>
      </c>
      <c r="AM295" s="37" t="e">
        <f>VALUE(TEXT(((AK295*'TOX and EXPO INPUTS'!$F$21)/'TOX and EXPO INPUTS'!$E$29),"0.00E+00"))</f>
        <v>#DIV/0!</v>
      </c>
      <c r="AN295" s="42" t="e">
        <f>IF($E295="ST",VALUE(TEXT(('TOX and EXPO INPUTS'!$F$15/AL295),"0.0E+00")),IF($E295="IT",VALUE(TEXT(('TOX and EXPO INPUTS'!$F$18/AL295),"0.0E+00"))))</f>
        <v>#DIV/0!</v>
      </c>
      <c r="AO295" s="37" t="e">
        <f>IF($E295="ST",VALUE(TEXT(('TOX and EXPO INPUTS'!$F$15/AM295),"0.0E+00")),IF($E295="IT",VALUE(TEXT(('TOX and EXPO INPUTS'!$F$18/AM295),"0.0E+00"))))</f>
        <v>#DIV/0!</v>
      </c>
      <c r="AP295" s="42" t="e">
        <f t="shared" si="122"/>
        <v>#DIV/0!</v>
      </c>
      <c r="AQ295" s="37" t="e">
        <f t="shared" si="123"/>
        <v>#DIV/0!</v>
      </c>
      <c r="AR295" s="37" t="e">
        <f t="shared" si="124"/>
        <v>#DIV/0!</v>
      </c>
      <c r="AS295" s="37" t="e">
        <f t="shared" si="125"/>
        <v>#DIV/0!</v>
      </c>
      <c r="AT295" s="37" t="e">
        <f t="shared" si="126"/>
        <v>#DIV/0!</v>
      </c>
      <c r="AU295" s="37" t="e">
        <f t="shared" si="127"/>
        <v>#DIV/0!</v>
      </c>
      <c r="AV295" s="42" t="e">
        <f t="shared" si="128"/>
        <v>#DIV/0!</v>
      </c>
      <c r="AW295" s="37" t="e">
        <f t="shared" si="129"/>
        <v>#DIV/0!</v>
      </c>
      <c r="AX295" s="37" t="e">
        <f t="shared" si="130"/>
        <v>#DIV/0!</v>
      </c>
      <c r="AY295" s="37" t="e">
        <f t="shared" si="131"/>
        <v>#DIV/0!</v>
      </c>
      <c r="AZ295" s="37" t="e">
        <f t="shared" si="132"/>
        <v>#DIV/0!</v>
      </c>
      <c r="BA295" s="37" t="e">
        <f t="shared" si="133"/>
        <v>#DIV/0!</v>
      </c>
      <c r="BB295" s="42" t="e">
        <f>IF($E295="ST",VALUE(TEXT((1/(('TOX and EXPO INPUTS'!$F$9/AG295)+('TOX and EXPO INPUTS'!$F$17/AN295))),"0.0E+00")),IF($E295="IT",VALUE(TEXT((1/(('TOX and EXPO INPUTS'!$F$12/AG295)+('TOX and EXPO INPUTS'!$F$20/AN295))),"0.0E+00"))))</f>
        <v>#DIV/0!</v>
      </c>
      <c r="BC295" s="37" t="e">
        <f>IF($E295="ST",VALUE(TEXT((1/(('TOX and EXPO INPUTS'!$F$9/AH295)+('TOX and EXPO INPUTS'!$F$17/AN295))),"0.0E+00")),IF($E295="IT",VALUE(TEXT((1/(('TOX and EXPO INPUTS'!$F$12/AH295)+('TOX and EXPO INPUTS'!$F$20/AN295))),"0.0E+00"))))</f>
        <v>#DIV/0!</v>
      </c>
      <c r="BD295" s="37" t="e">
        <f>IF($E295="ST",VALUE(TEXT((1/(('TOX and EXPO INPUTS'!$F$9/AI295)+('TOX and EXPO INPUTS'!$F$17/AN295))),"0.0E+00")),IF($E295="IT",VALUE(TEXT((1/(('TOX and EXPO INPUTS'!$F$12/AI295)+('TOX and EXPO INPUTS'!$F$20/AN295))),"0.0E+00"))))</f>
        <v>#DIV/0!</v>
      </c>
      <c r="BE295" s="37" t="e">
        <f>IF($E295="ST",VALUE(TEXT((1/(('TOX and EXPO INPUTS'!$F$9/AG295)+('TOX and EXPO INPUTS'!$F$17/AO295))),"0.0E+00")),IF($E295="IT",VALUE(TEXT((1/(('TOX and EXPO INPUTS'!$F$12/AG295)+('TOX and EXPO INPUTS'!$F$20/AO295))),"0.0E+00"))))</f>
        <v>#DIV/0!</v>
      </c>
      <c r="BF295" s="37" t="e">
        <f>IF($E295="ST",VALUE(TEXT((1/(('TOX and EXPO INPUTS'!$F$9/AH295)+('TOX and EXPO INPUTS'!$F$17/AO295))),"0.0E+00")),IF($E295="IT",VALUE(TEXT((1/(('TOX and EXPO INPUTS'!$F$12/AH295)+('TOX and EXPO INPUTS'!$F$20/AO295))),"0.0E+00"))))</f>
        <v>#DIV/0!</v>
      </c>
      <c r="BG295" s="37" t="e">
        <f>IF($E295="ST",VALUE(TEXT((1/(('TOX and EXPO INPUTS'!$F$9/AI295)+('TOX and EXPO INPUTS'!$F$17/AO295))),"0.0E+00")),IF($E295="IT",VALUE(TEXT((1/(('TOX and EXPO INPUTS'!$F$12/AI295)+('TOX and EXPO INPUTS'!$F$20/AO295))),"0.0E+00"))))</f>
        <v>#DIV/0!</v>
      </c>
      <c r="BH295" s="42" t="e">
        <f>VALUE(TEXT((AD295*$T295/365*'TOX and EXPO INPUTS'!$E$33/'TOX and EXPO INPUTS'!$E$34),"0.00E+00"))</f>
        <v>#DIV/0!</v>
      </c>
      <c r="BI295" s="37" t="e">
        <f>VALUE(TEXT((AE295*$T295/365*'TOX and EXPO INPUTS'!$E$33/'TOX and EXPO INPUTS'!$E$34),"0.00E+00"))</f>
        <v>#DIV/0!</v>
      </c>
      <c r="BJ295" s="37" t="e">
        <f>VALUE(TEXT((AF295*$T295/365*'TOX and EXPO INPUTS'!$E$33/'TOX and EXPO INPUTS'!$E$34),"0.00E+00"))</f>
        <v>#DIV/0!</v>
      </c>
      <c r="BK295" s="42" t="e">
        <f>VALUE(TEXT((AD295*$U295/365*'TOX and EXPO INPUTS'!$E$33/'TOX and EXPO INPUTS'!$E$34),"0.00E+00"))</f>
        <v>#DIV/0!</v>
      </c>
      <c r="BL295" s="37" t="e">
        <f>VALUE(TEXT((AE295*$U295/365*'TOX and EXPO INPUTS'!$E$33/'TOX and EXPO INPUTS'!$E$34),"0.00E+00"))</f>
        <v>#DIV/0!</v>
      </c>
      <c r="BM295" s="37" t="e">
        <f>VALUE(TEXT((AF295*$U295/365*'TOX and EXPO INPUTS'!$E$33/'TOX and EXPO INPUTS'!$E$34),"0.00E+00"))</f>
        <v>#DIV/0!</v>
      </c>
      <c r="BN295" s="42" t="e">
        <f>VALUE(TEXT((AL295*$T295/365*'TOX and EXPO INPUTS'!$E$33/'TOX and EXPO INPUTS'!$E$34),"0.00E+00"))</f>
        <v>#DIV/0!</v>
      </c>
      <c r="BO295" s="37" t="e">
        <f>VALUE(TEXT((AM295*$T295/365*'TOX and EXPO INPUTS'!$E$33/'TOX and EXPO INPUTS'!$E$34),"0.00E+00"))</f>
        <v>#DIV/0!</v>
      </c>
      <c r="BP295" s="42" t="e">
        <f>VALUE(TEXT((AL295*$U295/365*'TOX and EXPO INPUTS'!$E$33/'TOX and EXPO INPUTS'!$E$34),"0.00E+00"))</f>
        <v>#DIV/0!</v>
      </c>
      <c r="BQ295" s="37" t="e">
        <f>VALUE(TEXT((AM295*$U295/365*'TOX and EXPO INPUTS'!$E$33/'TOX and EXPO INPUTS'!$E$34),"0.00E+00"))</f>
        <v>#DIV/0!</v>
      </c>
      <c r="BR295" s="42" t="e">
        <f>VALUE(TEXT((AP295*$T295/365*'TOX and EXPO INPUTS'!$E$33/'TOX and EXPO INPUTS'!$E$34),"0.00E+00"))</f>
        <v>#DIV/0!</v>
      </c>
      <c r="BS295" s="37" t="e">
        <f>VALUE(TEXT((AQ295*$T295/365*'TOX and EXPO INPUTS'!$E$33/'TOX and EXPO INPUTS'!$E$34),"0.00E+00"))</f>
        <v>#DIV/0!</v>
      </c>
      <c r="BT295" s="37" t="e">
        <f>VALUE(TEXT((AR295*$T295/365*'TOX and EXPO INPUTS'!$E$33/'TOX and EXPO INPUTS'!$E$34),"0.00E+00"))</f>
        <v>#DIV/0!</v>
      </c>
      <c r="BU295" s="37" t="e">
        <f>VALUE(TEXT((AS295*$T295/365*'TOX and EXPO INPUTS'!$E$33/'TOX and EXPO INPUTS'!$E$34),"0.00E+00"))</f>
        <v>#DIV/0!</v>
      </c>
      <c r="BV295" s="37" t="e">
        <f>VALUE(TEXT((AT295*$T295/365*'TOX and EXPO INPUTS'!$E$33/'TOX and EXPO INPUTS'!$E$34),"0.00E+00"))</f>
        <v>#DIV/0!</v>
      </c>
      <c r="BW295" s="37" t="e">
        <f>VALUE(TEXT((AU295*$T295/365*'TOX and EXPO INPUTS'!$E$33/'TOX and EXPO INPUTS'!$E$34),"0.00E+00"))</f>
        <v>#DIV/0!</v>
      </c>
      <c r="BX295" s="42" t="e">
        <f>VALUE(TEXT((AP295*$U295/365*'TOX and EXPO INPUTS'!$E$33/'TOX and EXPO INPUTS'!$E$34),"0.00E+00"))</f>
        <v>#DIV/0!</v>
      </c>
      <c r="BY295" s="37" t="e">
        <f>VALUE(TEXT((AQ295*$U295/365*'TOX and EXPO INPUTS'!$E$33/'TOX and EXPO INPUTS'!$E$34),"0.00E+00"))</f>
        <v>#DIV/0!</v>
      </c>
      <c r="BZ295" s="37" t="e">
        <f>VALUE(TEXT((AR295*$U295/365*'TOX and EXPO INPUTS'!$E$33/'TOX and EXPO INPUTS'!$E$34),"0.00E+00"))</f>
        <v>#DIV/0!</v>
      </c>
      <c r="CA295" s="37" t="e">
        <f>VALUE(TEXT((AS295*$U295/365*'TOX and EXPO INPUTS'!$E$33/'TOX and EXPO INPUTS'!$E$34),"0.00E+00"))</f>
        <v>#DIV/0!</v>
      </c>
      <c r="CB295" s="37" t="e">
        <f>VALUE(TEXT((AT295*$U295/365*'TOX and EXPO INPUTS'!$E$33/'TOX and EXPO INPUTS'!$E$34),"0.00E+00"))</f>
        <v>#DIV/0!</v>
      </c>
      <c r="CC295" s="37" t="e">
        <f>VALUE(TEXT((AU295*$U295/365*'TOX and EXPO INPUTS'!$E$33/'TOX and EXPO INPUTS'!$E$34),"0.00E+00"))</f>
        <v>#DIV/0!</v>
      </c>
      <c r="CD295" s="58" t="e">
        <f>VALUE(TEXT((BR295*'TOX and EXPO INPUTS'!$F$23),"0.00E+00"))</f>
        <v>#DIV/0!</v>
      </c>
      <c r="CE295" s="57" t="e">
        <f>VALUE(TEXT((BS295*'TOX and EXPO INPUTS'!$F$23),"0.00E+00"))</f>
        <v>#DIV/0!</v>
      </c>
      <c r="CF295" s="57" t="e">
        <f>VALUE(TEXT((BT295*'TOX and EXPO INPUTS'!$F$23),"0.00E+00"))</f>
        <v>#DIV/0!</v>
      </c>
      <c r="CG295" s="57" t="e">
        <f>VALUE(TEXT((BU295*'TOX and EXPO INPUTS'!$F$23),"0.00E+00"))</f>
        <v>#DIV/0!</v>
      </c>
      <c r="CH295" s="57" t="e">
        <f>VALUE(TEXT((BV295*'TOX and EXPO INPUTS'!$F$23),"0.00E+00"))</f>
        <v>#DIV/0!</v>
      </c>
      <c r="CI295" s="57" t="e">
        <f>VALUE(TEXT((BW295*'TOX and EXPO INPUTS'!$F$23),"0.00E+00"))</f>
        <v>#DIV/0!</v>
      </c>
      <c r="CJ295" s="58" t="e">
        <f>VALUE(TEXT((BX295*'TOX and EXPO INPUTS'!$F$23),"0.00E+00"))</f>
        <v>#DIV/0!</v>
      </c>
      <c r="CK295" s="57" t="e">
        <f>VALUE(TEXT((BY295*'TOX and EXPO INPUTS'!$F$23),"0.00E+00"))</f>
        <v>#DIV/0!</v>
      </c>
      <c r="CL295" s="57" t="e">
        <f>VALUE(TEXT((BZ295*'TOX and EXPO INPUTS'!$F$23),"0.00E+00"))</f>
        <v>#DIV/0!</v>
      </c>
      <c r="CM295" s="57" t="e">
        <f>VALUE(TEXT((CA295*'TOX and EXPO INPUTS'!$F$23),"0.00E+00"))</f>
        <v>#DIV/0!</v>
      </c>
      <c r="CN295" s="57" t="e">
        <f>VALUE(TEXT((CB295*'TOX and EXPO INPUTS'!$F$23),"0.00E+00"))</f>
        <v>#DIV/0!</v>
      </c>
      <c r="CO295" s="57" t="e">
        <f>VALUE(TEXT((CC295*'TOX and EXPO INPUTS'!$F$23),"0.00E+00"))</f>
        <v>#DIV/0!</v>
      </c>
      <c r="CP295" s="38" t="s">
        <v>106</v>
      </c>
      <c r="CQ295" s="34" t="s">
        <v>107</v>
      </c>
      <c r="CR295" s="34" t="s">
        <v>108</v>
      </c>
      <c r="CS295" s="39" t="s">
        <v>109</v>
      </c>
    </row>
    <row r="296" spans="1:97" ht="48" customHeight="1" x14ac:dyDescent="0.25">
      <c r="A296" s="34" t="s">
        <v>98</v>
      </c>
      <c r="B296" s="34" t="s">
        <v>99</v>
      </c>
      <c r="C296" s="34" t="s">
        <v>100</v>
      </c>
      <c r="D296" s="34" t="s">
        <v>442</v>
      </c>
      <c r="E296" s="39" t="s">
        <v>112</v>
      </c>
      <c r="F296" s="40" t="s">
        <v>145</v>
      </c>
      <c r="G296" s="43"/>
      <c r="H296" s="36" t="s">
        <v>104</v>
      </c>
      <c r="I296" s="67"/>
      <c r="J296" s="36" t="s">
        <v>105</v>
      </c>
      <c r="K296" s="100">
        <f>VLOOKUP(F296,'Amount Seed Planted_variables'!$A$3:$I$74,2,0)</f>
        <v>1361</v>
      </c>
      <c r="L296" s="100">
        <f>VLOOKUP(F296,'Amount Seed Planted_variables'!$A$3:$I$74,3,0)</f>
        <v>4760</v>
      </c>
      <c r="M296" s="36">
        <f t="shared" si="116"/>
        <v>0</v>
      </c>
      <c r="N296" s="35">
        <f t="shared" si="117"/>
        <v>0</v>
      </c>
      <c r="O296" s="101">
        <v>240000</v>
      </c>
      <c r="P296" s="93">
        <f>VLOOKUP(F296,'Amount Seed Planted_variables'!$A$3:$I$74,4,0)</f>
        <v>30000</v>
      </c>
      <c r="Q296" s="93">
        <f>VLOOKUP(F296,'Amount Seed Planted_variables'!$A$3:$I$74,7,0)</f>
        <v>200</v>
      </c>
      <c r="R296" s="93">
        <f>VLOOKUP(F296,'Amount Seed Planted_variables'!$A$3:$I$74,8,0)</f>
        <v>6000000</v>
      </c>
      <c r="S296" s="87" t="str">
        <f t="shared" si="113"/>
        <v>NA</v>
      </c>
      <c r="T296" s="35">
        <v>10</v>
      </c>
      <c r="U296" s="35">
        <v>30</v>
      </c>
      <c r="V296" s="41">
        <v>3994</v>
      </c>
      <c r="W296" s="35">
        <v>797</v>
      </c>
      <c r="X296" s="35">
        <v>530</v>
      </c>
      <c r="Y296" s="41">
        <v>66</v>
      </c>
      <c r="Z296" s="35">
        <f t="shared" si="121"/>
        <v>6.6000000000000005</v>
      </c>
      <c r="AA296" s="42">
        <f t="shared" si="118"/>
        <v>0</v>
      </c>
      <c r="AB296" s="37">
        <f t="shared" si="119"/>
        <v>0</v>
      </c>
      <c r="AC296" s="37">
        <f t="shared" si="120"/>
        <v>0</v>
      </c>
      <c r="AD296" s="42" t="e">
        <f>VALUE(TEXT(((AA296*'TOX and EXPO INPUTS'!$F$13)/'TOX and EXPO INPUTS'!$E$27),"0.00E+00"))</f>
        <v>#DIV/0!</v>
      </c>
      <c r="AE296" s="37" t="e">
        <f>VALUE(TEXT(((AB296*'TOX and EXPO INPUTS'!$F$13)/'TOX and EXPO INPUTS'!$E$27),"0.00E+00"))</f>
        <v>#DIV/0!</v>
      </c>
      <c r="AF296" s="37" t="e">
        <f>VALUE(TEXT(((AC296*'TOX and EXPO INPUTS'!$F$13)/'TOX and EXPO INPUTS'!$E$27),"0.00E+00"))</f>
        <v>#DIV/0!</v>
      </c>
      <c r="AG296" s="42" t="e">
        <f>IF($E296="ST",VALUE(TEXT(('TOX and EXPO INPUTS'!$F$7/AD296),"0.0E+00")),IF($E296="IT",VALUE(TEXT(('TOX and EXPO INPUTS'!$F$10/AD296),"0.0E+00"))))</f>
        <v>#DIV/0!</v>
      </c>
      <c r="AH296" s="37" t="e">
        <f>IF($E296="ST",VALUE(TEXT(('TOX and EXPO INPUTS'!$F$7/AE296),"0.0E+00")),IF($E296="IT",VALUE(TEXT(('TOX and EXPO INPUTS'!$F$10/AE296),"0.0E+00"))))</f>
        <v>#DIV/0!</v>
      </c>
      <c r="AI296" s="37" t="e">
        <f>IF($E296="ST",VALUE(TEXT(('TOX and EXPO INPUTS'!$F$7/AF296),"0.0E+00")),IF($E296="IT",VALUE(TEXT(('TOX and EXPO INPUTS'!$F$10/AF296),"0.0E+00"))))</f>
        <v>#DIV/0!</v>
      </c>
      <c r="AJ296" s="42">
        <f t="shared" si="114"/>
        <v>0</v>
      </c>
      <c r="AK296" s="37">
        <f t="shared" si="115"/>
        <v>0</v>
      </c>
      <c r="AL296" s="42" t="e">
        <f>VALUE(TEXT(((AJ296*'TOX and EXPO INPUTS'!$F$21)/'TOX and EXPO INPUTS'!$E$29),"0.00E+00"))</f>
        <v>#DIV/0!</v>
      </c>
      <c r="AM296" s="37" t="e">
        <f>VALUE(TEXT(((AK296*'TOX and EXPO INPUTS'!$F$21)/'TOX and EXPO INPUTS'!$E$29),"0.00E+00"))</f>
        <v>#DIV/0!</v>
      </c>
      <c r="AN296" s="42" t="e">
        <f>IF($E296="ST",VALUE(TEXT(('TOX and EXPO INPUTS'!$F$15/AL296),"0.0E+00")),IF($E296="IT",VALUE(TEXT(('TOX and EXPO INPUTS'!$F$18/AL296),"0.0E+00"))))</f>
        <v>#DIV/0!</v>
      </c>
      <c r="AO296" s="37" t="e">
        <f>IF($E296="ST",VALUE(TEXT(('TOX and EXPO INPUTS'!$F$15/AM296),"0.0E+00")),IF($E296="IT",VALUE(TEXT(('TOX and EXPO INPUTS'!$F$18/AM296),"0.0E+00"))))</f>
        <v>#DIV/0!</v>
      </c>
      <c r="AP296" s="42" t="e">
        <f t="shared" si="122"/>
        <v>#DIV/0!</v>
      </c>
      <c r="AQ296" s="37" t="e">
        <f t="shared" si="123"/>
        <v>#DIV/0!</v>
      </c>
      <c r="AR296" s="37" t="e">
        <f t="shared" si="124"/>
        <v>#DIV/0!</v>
      </c>
      <c r="AS296" s="37" t="e">
        <f t="shared" si="125"/>
        <v>#DIV/0!</v>
      </c>
      <c r="AT296" s="37" t="e">
        <f t="shared" si="126"/>
        <v>#DIV/0!</v>
      </c>
      <c r="AU296" s="37" t="e">
        <f t="shared" si="127"/>
        <v>#DIV/0!</v>
      </c>
      <c r="AV296" s="42" t="e">
        <f t="shared" si="128"/>
        <v>#DIV/0!</v>
      </c>
      <c r="AW296" s="37" t="e">
        <f t="shared" si="129"/>
        <v>#DIV/0!</v>
      </c>
      <c r="AX296" s="37" t="e">
        <f t="shared" si="130"/>
        <v>#DIV/0!</v>
      </c>
      <c r="AY296" s="37" t="e">
        <f t="shared" si="131"/>
        <v>#DIV/0!</v>
      </c>
      <c r="AZ296" s="37" t="e">
        <f t="shared" si="132"/>
        <v>#DIV/0!</v>
      </c>
      <c r="BA296" s="37" t="e">
        <f t="shared" si="133"/>
        <v>#DIV/0!</v>
      </c>
      <c r="BB296" s="42" t="e">
        <f>IF($E296="ST",VALUE(TEXT((1/(('TOX and EXPO INPUTS'!$F$9/AG296)+('TOX and EXPO INPUTS'!$F$17/AN296))),"0.0E+00")),IF($E296="IT",VALUE(TEXT((1/(('TOX and EXPO INPUTS'!$F$12/AG296)+('TOX and EXPO INPUTS'!$F$20/AN296))),"0.0E+00"))))</f>
        <v>#DIV/0!</v>
      </c>
      <c r="BC296" s="37" t="e">
        <f>IF($E296="ST",VALUE(TEXT((1/(('TOX and EXPO INPUTS'!$F$9/AH296)+('TOX and EXPO INPUTS'!$F$17/AN296))),"0.0E+00")),IF($E296="IT",VALUE(TEXT((1/(('TOX and EXPO INPUTS'!$F$12/AH296)+('TOX and EXPO INPUTS'!$F$20/AN296))),"0.0E+00"))))</f>
        <v>#DIV/0!</v>
      </c>
      <c r="BD296" s="37" t="e">
        <f>IF($E296="ST",VALUE(TEXT((1/(('TOX and EXPO INPUTS'!$F$9/AI296)+('TOX and EXPO INPUTS'!$F$17/AN296))),"0.0E+00")),IF($E296="IT",VALUE(TEXT((1/(('TOX and EXPO INPUTS'!$F$12/AI296)+('TOX and EXPO INPUTS'!$F$20/AN296))),"0.0E+00"))))</f>
        <v>#DIV/0!</v>
      </c>
      <c r="BE296" s="37" t="e">
        <f>IF($E296="ST",VALUE(TEXT((1/(('TOX and EXPO INPUTS'!$F$9/AG296)+('TOX and EXPO INPUTS'!$F$17/AO296))),"0.0E+00")),IF($E296="IT",VALUE(TEXT((1/(('TOX and EXPO INPUTS'!$F$12/AG296)+('TOX and EXPO INPUTS'!$F$20/AO296))),"0.0E+00"))))</f>
        <v>#DIV/0!</v>
      </c>
      <c r="BF296" s="37" t="e">
        <f>IF($E296="ST",VALUE(TEXT((1/(('TOX and EXPO INPUTS'!$F$9/AH296)+('TOX and EXPO INPUTS'!$F$17/AO296))),"0.0E+00")),IF($E296="IT",VALUE(TEXT((1/(('TOX and EXPO INPUTS'!$F$12/AH296)+('TOX and EXPO INPUTS'!$F$20/AO296))),"0.0E+00"))))</f>
        <v>#DIV/0!</v>
      </c>
      <c r="BG296" s="37" t="e">
        <f>IF($E296="ST",VALUE(TEXT((1/(('TOX and EXPO INPUTS'!$F$9/AI296)+('TOX and EXPO INPUTS'!$F$17/AO296))),"0.0E+00")),IF($E296="IT",VALUE(TEXT((1/(('TOX and EXPO INPUTS'!$F$12/AI296)+('TOX and EXPO INPUTS'!$F$20/AO296))),"0.0E+00"))))</f>
        <v>#DIV/0!</v>
      </c>
      <c r="BH296" s="42" t="e">
        <f>VALUE(TEXT((AD296*$T296/365*'TOX and EXPO INPUTS'!$E$33/'TOX and EXPO INPUTS'!$E$34),"0.00E+00"))</f>
        <v>#DIV/0!</v>
      </c>
      <c r="BI296" s="37" t="e">
        <f>VALUE(TEXT((AE296*$T296/365*'TOX and EXPO INPUTS'!$E$33/'TOX and EXPO INPUTS'!$E$34),"0.00E+00"))</f>
        <v>#DIV/0!</v>
      </c>
      <c r="BJ296" s="37" t="e">
        <f>VALUE(TEXT((AF296*$T296/365*'TOX and EXPO INPUTS'!$E$33/'TOX and EXPO INPUTS'!$E$34),"0.00E+00"))</f>
        <v>#DIV/0!</v>
      </c>
      <c r="BK296" s="42" t="e">
        <f>VALUE(TEXT((AD296*$U296/365*'TOX and EXPO INPUTS'!$E$33/'TOX and EXPO INPUTS'!$E$34),"0.00E+00"))</f>
        <v>#DIV/0!</v>
      </c>
      <c r="BL296" s="37" t="e">
        <f>VALUE(TEXT((AE296*$U296/365*'TOX and EXPO INPUTS'!$E$33/'TOX and EXPO INPUTS'!$E$34),"0.00E+00"))</f>
        <v>#DIV/0!</v>
      </c>
      <c r="BM296" s="37" t="e">
        <f>VALUE(TEXT((AF296*$U296/365*'TOX and EXPO INPUTS'!$E$33/'TOX and EXPO INPUTS'!$E$34),"0.00E+00"))</f>
        <v>#DIV/0!</v>
      </c>
      <c r="BN296" s="42" t="e">
        <f>VALUE(TEXT((AL296*$T296/365*'TOX and EXPO INPUTS'!$E$33/'TOX and EXPO INPUTS'!$E$34),"0.00E+00"))</f>
        <v>#DIV/0!</v>
      </c>
      <c r="BO296" s="37" t="e">
        <f>VALUE(TEXT((AM296*$T296/365*'TOX and EXPO INPUTS'!$E$33/'TOX and EXPO INPUTS'!$E$34),"0.00E+00"))</f>
        <v>#DIV/0!</v>
      </c>
      <c r="BP296" s="42" t="e">
        <f>VALUE(TEXT((AL296*$U296/365*'TOX and EXPO INPUTS'!$E$33/'TOX and EXPO INPUTS'!$E$34),"0.00E+00"))</f>
        <v>#DIV/0!</v>
      </c>
      <c r="BQ296" s="37" t="e">
        <f>VALUE(TEXT((AM296*$U296/365*'TOX and EXPO INPUTS'!$E$33/'TOX and EXPO INPUTS'!$E$34),"0.00E+00"))</f>
        <v>#DIV/0!</v>
      </c>
      <c r="BR296" s="42" t="e">
        <f>VALUE(TEXT((AP296*$T296/365*'TOX and EXPO INPUTS'!$E$33/'TOX and EXPO INPUTS'!$E$34),"0.00E+00"))</f>
        <v>#DIV/0!</v>
      </c>
      <c r="BS296" s="37" t="e">
        <f>VALUE(TEXT((AQ296*$T296/365*'TOX and EXPO INPUTS'!$E$33/'TOX and EXPO INPUTS'!$E$34),"0.00E+00"))</f>
        <v>#DIV/0!</v>
      </c>
      <c r="BT296" s="37" t="e">
        <f>VALUE(TEXT((AR296*$T296/365*'TOX and EXPO INPUTS'!$E$33/'TOX and EXPO INPUTS'!$E$34),"0.00E+00"))</f>
        <v>#DIV/0!</v>
      </c>
      <c r="BU296" s="37" t="e">
        <f>VALUE(TEXT((AS296*$T296/365*'TOX and EXPO INPUTS'!$E$33/'TOX and EXPO INPUTS'!$E$34),"0.00E+00"))</f>
        <v>#DIV/0!</v>
      </c>
      <c r="BV296" s="37" t="e">
        <f>VALUE(TEXT((AT296*$T296/365*'TOX and EXPO INPUTS'!$E$33/'TOX and EXPO INPUTS'!$E$34),"0.00E+00"))</f>
        <v>#DIV/0!</v>
      </c>
      <c r="BW296" s="37" t="e">
        <f>VALUE(TEXT((AU296*$T296/365*'TOX and EXPO INPUTS'!$E$33/'TOX and EXPO INPUTS'!$E$34),"0.00E+00"))</f>
        <v>#DIV/0!</v>
      </c>
      <c r="BX296" s="42" t="e">
        <f>VALUE(TEXT((AP296*$U296/365*'TOX and EXPO INPUTS'!$E$33/'TOX and EXPO INPUTS'!$E$34),"0.00E+00"))</f>
        <v>#DIV/0!</v>
      </c>
      <c r="BY296" s="37" t="e">
        <f>VALUE(TEXT((AQ296*$U296/365*'TOX and EXPO INPUTS'!$E$33/'TOX and EXPO INPUTS'!$E$34),"0.00E+00"))</f>
        <v>#DIV/0!</v>
      </c>
      <c r="BZ296" s="37" t="e">
        <f>VALUE(TEXT((AR296*$U296/365*'TOX and EXPO INPUTS'!$E$33/'TOX and EXPO INPUTS'!$E$34),"0.00E+00"))</f>
        <v>#DIV/0!</v>
      </c>
      <c r="CA296" s="37" t="e">
        <f>VALUE(TEXT((AS296*$U296/365*'TOX and EXPO INPUTS'!$E$33/'TOX and EXPO INPUTS'!$E$34),"0.00E+00"))</f>
        <v>#DIV/0!</v>
      </c>
      <c r="CB296" s="37" t="e">
        <f>VALUE(TEXT((AT296*$U296/365*'TOX and EXPO INPUTS'!$E$33/'TOX and EXPO INPUTS'!$E$34),"0.00E+00"))</f>
        <v>#DIV/0!</v>
      </c>
      <c r="CC296" s="37" t="e">
        <f>VALUE(TEXT((AU296*$U296/365*'TOX and EXPO INPUTS'!$E$33/'TOX and EXPO INPUTS'!$E$34),"0.00E+00"))</f>
        <v>#DIV/0!</v>
      </c>
      <c r="CD296" s="58" t="e">
        <f>VALUE(TEXT((BR296*'TOX and EXPO INPUTS'!$F$23),"0.00E+00"))</f>
        <v>#DIV/0!</v>
      </c>
      <c r="CE296" s="57" t="e">
        <f>VALUE(TEXT((BS296*'TOX and EXPO INPUTS'!$F$23),"0.00E+00"))</f>
        <v>#DIV/0!</v>
      </c>
      <c r="CF296" s="57" t="e">
        <f>VALUE(TEXT((BT296*'TOX and EXPO INPUTS'!$F$23),"0.00E+00"))</f>
        <v>#DIV/0!</v>
      </c>
      <c r="CG296" s="57" t="e">
        <f>VALUE(TEXT((BU296*'TOX and EXPO INPUTS'!$F$23),"0.00E+00"))</f>
        <v>#DIV/0!</v>
      </c>
      <c r="CH296" s="57" t="e">
        <f>VALUE(TEXT((BV296*'TOX and EXPO INPUTS'!$F$23),"0.00E+00"))</f>
        <v>#DIV/0!</v>
      </c>
      <c r="CI296" s="57" t="e">
        <f>VALUE(TEXT((BW296*'TOX and EXPO INPUTS'!$F$23),"0.00E+00"))</f>
        <v>#DIV/0!</v>
      </c>
      <c r="CJ296" s="58" t="e">
        <f>VALUE(TEXT((BX296*'TOX and EXPO INPUTS'!$F$23),"0.00E+00"))</f>
        <v>#DIV/0!</v>
      </c>
      <c r="CK296" s="57" t="e">
        <f>VALUE(TEXT((BY296*'TOX and EXPO INPUTS'!$F$23),"0.00E+00"))</f>
        <v>#DIV/0!</v>
      </c>
      <c r="CL296" s="57" t="e">
        <f>VALUE(TEXT((BZ296*'TOX and EXPO INPUTS'!$F$23),"0.00E+00"))</f>
        <v>#DIV/0!</v>
      </c>
      <c r="CM296" s="57" t="e">
        <f>VALUE(TEXT((CA296*'TOX and EXPO INPUTS'!$F$23),"0.00E+00"))</f>
        <v>#DIV/0!</v>
      </c>
      <c r="CN296" s="57" t="e">
        <f>VALUE(TEXT((CB296*'TOX and EXPO INPUTS'!$F$23),"0.00E+00"))</f>
        <v>#DIV/0!</v>
      </c>
      <c r="CO296" s="57" t="e">
        <f>VALUE(TEXT((CC296*'TOX and EXPO INPUTS'!$F$23),"0.00E+00"))</f>
        <v>#DIV/0!</v>
      </c>
      <c r="CP296" s="38" t="s">
        <v>106</v>
      </c>
      <c r="CQ296" s="34" t="s">
        <v>107</v>
      </c>
      <c r="CR296" s="34" t="s">
        <v>108</v>
      </c>
      <c r="CS296" s="39" t="s">
        <v>109</v>
      </c>
    </row>
    <row r="297" spans="1:97" ht="48" customHeight="1" x14ac:dyDescent="0.25">
      <c r="A297" s="34" t="s">
        <v>98</v>
      </c>
      <c r="B297" s="34" t="s">
        <v>99</v>
      </c>
      <c r="C297" s="34" t="s">
        <v>100</v>
      </c>
      <c r="D297" s="34" t="s">
        <v>101</v>
      </c>
      <c r="E297" s="39" t="s">
        <v>102</v>
      </c>
      <c r="F297" s="40" t="s">
        <v>146</v>
      </c>
      <c r="G297" s="43"/>
      <c r="H297" s="36" t="s">
        <v>104</v>
      </c>
      <c r="I297" s="67"/>
      <c r="J297" s="36" t="s">
        <v>105</v>
      </c>
      <c r="K297" s="100">
        <f>VLOOKUP(F297,'Amount Seed Planted_variables'!$A$3:$I$74,2,0)</f>
        <v>1800</v>
      </c>
      <c r="L297" s="100">
        <f>VLOOKUP(F297,'Amount Seed Planted_variables'!$A$3:$I$74,3,0)</f>
        <v>4500</v>
      </c>
      <c r="M297" s="36">
        <f t="shared" si="116"/>
        <v>0</v>
      </c>
      <c r="N297" s="35">
        <f t="shared" si="117"/>
        <v>0</v>
      </c>
      <c r="O297" s="101">
        <v>339500</v>
      </c>
      <c r="P297" s="93">
        <f>VLOOKUP(F297,'Amount Seed Planted_variables'!$A$3:$I$74,4,0)</f>
        <v>59739</v>
      </c>
      <c r="Q297" s="93">
        <f>VLOOKUP(F297,'Amount Seed Planted_variables'!$A$3:$I$74,7,0)</f>
        <v>80</v>
      </c>
      <c r="R297" s="93">
        <f>VLOOKUP(F297,'Amount Seed Planted_variables'!$A$3:$I$74,8,0)</f>
        <v>4779120</v>
      </c>
      <c r="S297" s="87" t="str">
        <f t="shared" si="113"/>
        <v>NA</v>
      </c>
      <c r="T297" s="35">
        <v>10</v>
      </c>
      <c r="U297" s="35">
        <v>30</v>
      </c>
      <c r="V297" s="41">
        <v>349</v>
      </c>
      <c r="W297" s="35">
        <v>51.2</v>
      </c>
      <c r="X297" s="35">
        <v>42.2</v>
      </c>
      <c r="Y297" s="41">
        <v>1.2</v>
      </c>
      <c r="Z297" s="35">
        <f t="shared" si="121"/>
        <v>0.12</v>
      </c>
      <c r="AA297" s="42">
        <f t="shared" si="118"/>
        <v>0</v>
      </c>
      <c r="AB297" s="37">
        <f t="shared" si="119"/>
        <v>0</v>
      </c>
      <c r="AC297" s="37">
        <f t="shared" si="120"/>
        <v>0</v>
      </c>
      <c r="AD297" s="42" t="e">
        <f>VALUE(TEXT(((AA297*'TOX and EXPO INPUTS'!$F$13)/'TOX and EXPO INPUTS'!$E$27),"0.00E+00"))</f>
        <v>#DIV/0!</v>
      </c>
      <c r="AE297" s="37" t="e">
        <f>VALUE(TEXT(((AB297*'TOX and EXPO INPUTS'!$F$13)/'TOX and EXPO INPUTS'!$E$27),"0.00E+00"))</f>
        <v>#DIV/0!</v>
      </c>
      <c r="AF297" s="37" t="e">
        <f>VALUE(TEXT(((AC297*'TOX and EXPO INPUTS'!$F$13)/'TOX and EXPO INPUTS'!$E$27),"0.00E+00"))</f>
        <v>#DIV/0!</v>
      </c>
      <c r="AG297" s="42" t="e">
        <f>IF($E297="ST",VALUE(TEXT(('TOX and EXPO INPUTS'!$F$7/AD297),"0.0E+00")),IF($E297="IT",VALUE(TEXT(('TOX and EXPO INPUTS'!$F$10/AD297),"0.0E+00"))))</f>
        <v>#DIV/0!</v>
      </c>
      <c r="AH297" s="37" t="e">
        <f>IF($E297="ST",VALUE(TEXT(('TOX and EXPO INPUTS'!$F$7/AE297),"0.0E+00")),IF($E297="IT",VALUE(TEXT(('TOX and EXPO INPUTS'!$F$10/AE297),"0.0E+00"))))</f>
        <v>#DIV/0!</v>
      </c>
      <c r="AI297" s="37" t="e">
        <f>IF($E297="ST",VALUE(TEXT(('TOX and EXPO INPUTS'!$F$7/AF297),"0.0E+00")),IF($E297="IT",VALUE(TEXT(('TOX and EXPO INPUTS'!$F$10/AF297),"0.0E+00"))))</f>
        <v>#DIV/0!</v>
      </c>
      <c r="AJ297" s="42">
        <f t="shared" si="114"/>
        <v>0</v>
      </c>
      <c r="AK297" s="37">
        <f t="shared" si="115"/>
        <v>0</v>
      </c>
      <c r="AL297" s="42" t="e">
        <f>VALUE(TEXT(((AJ297*'TOX and EXPO INPUTS'!$F$21)/'TOX and EXPO INPUTS'!$E$29),"0.00E+00"))</f>
        <v>#DIV/0!</v>
      </c>
      <c r="AM297" s="37" t="e">
        <f>VALUE(TEXT(((AK297*'TOX and EXPO INPUTS'!$F$21)/'TOX and EXPO INPUTS'!$E$29),"0.00E+00"))</f>
        <v>#DIV/0!</v>
      </c>
      <c r="AN297" s="42" t="e">
        <f>IF($E297="ST",VALUE(TEXT(('TOX and EXPO INPUTS'!$F$15/AL297),"0.0E+00")),IF($E297="IT",VALUE(TEXT(('TOX and EXPO INPUTS'!$F$18/AL297),"0.0E+00"))))</f>
        <v>#DIV/0!</v>
      </c>
      <c r="AO297" s="37" t="e">
        <f>IF($E297="ST",VALUE(TEXT(('TOX and EXPO INPUTS'!$F$15/AM297),"0.0E+00")),IF($E297="IT",VALUE(TEXT(('TOX and EXPO INPUTS'!$F$18/AM297),"0.0E+00"))))</f>
        <v>#DIV/0!</v>
      </c>
      <c r="AP297" s="42" t="e">
        <f t="shared" si="122"/>
        <v>#DIV/0!</v>
      </c>
      <c r="AQ297" s="37" t="e">
        <f t="shared" si="123"/>
        <v>#DIV/0!</v>
      </c>
      <c r="AR297" s="37" t="e">
        <f t="shared" si="124"/>
        <v>#DIV/0!</v>
      </c>
      <c r="AS297" s="37" t="e">
        <f t="shared" si="125"/>
        <v>#DIV/0!</v>
      </c>
      <c r="AT297" s="37" t="e">
        <f t="shared" si="126"/>
        <v>#DIV/0!</v>
      </c>
      <c r="AU297" s="37" t="e">
        <f t="shared" si="127"/>
        <v>#DIV/0!</v>
      </c>
      <c r="AV297" s="42" t="e">
        <f t="shared" si="128"/>
        <v>#DIV/0!</v>
      </c>
      <c r="AW297" s="37" t="e">
        <f t="shared" si="129"/>
        <v>#DIV/0!</v>
      </c>
      <c r="AX297" s="37" t="e">
        <f t="shared" si="130"/>
        <v>#DIV/0!</v>
      </c>
      <c r="AY297" s="37" t="e">
        <f t="shared" si="131"/>
        <v>#DIV/0!</v>
      </c>
      <c r="AZ297" s="37" t="e">
        <f t="shared" si="132"/>
        <v>#DIV/0!</v>
      </c>
      <c r="BA297" s="37" t="e">
        <f t="shared" si="133"/>
        <v>#DIV/0!</v>
      </c>
      <c r="BB297" s="42" t="e">
        <f>IF($E297="ST",VALUE(TEXT((1/(('TOX and EXPO INPUTS'!$F$9/AG297)+('TOX and EXPO INPUTS'!$F$17/AN297))),"0.0E+00")),IF($E297="IT",VALUE(TEXT((1/(('TOX and EXPO INPUTS'!$F$12/AG297)+('TOX and EXPO INPUTS'!$F$20/AN297))),"0.0E+00"))))</f>
        <v>#DIV/0!</v>
      </c>
      <c r="BC297" s="37" t="e">
        <f>IF($E297="ST",VALUE(TEXT((1/(('TOX and EXPO INPUTS'!$F$9/AH297)+('TOX and EXPO INPUTS'!$F$17/AN297))),"0.0E+00")),IF($E297="IT",VALUE(TEXT((1/(('TOX and EXPO INPUTS'!$F$12/AH297)+('TOX and EXPO INPUTS'!$F$20/AN297))),"0.0E+00"))))</f>
        <v>#DIV/0!</v>
      </c>
      <c r="BD297" s="37" t="e">
        <f>IF($E297="ST",VALUE(TEXT((1/(('TOX and EXPO INPUTS'!$F$9/AI297)+('TOX and EXPO INPUTS'!$F$17/AN297))),"0.0E+00")),IF($E297="IT",VALUE(TEXT((1/(('TOX and EXPO INPUTS'!$F$12/AI297)+('TOX and EXPO INPUTS'!$F$20/AN297))),"0.0E+00"))))</f>
        <v>#DIV/0!</v>
      </c>
      <c r="BE297" s="37" t="e">
        <f>IF($E297="ST",VALUE(TEXT((1/(('TOX and EXPO INPUTS'!$F$9/AG297)+('TOX and EXPO INPUTS'!$F$17/AO297))),"0.0E+00")),IF($E297="IT",VALUE(TEXT((1/(('TOX and EXPO INPUTS'!$F$12/AG297)+('TOX and EXPO INPUTS'!$F$20/AO297))),"0.0E+00"))))</f>
        <v>#DIV/0!</v>
      </c>
      <c r="BF297" s="37" t="e">
        <f>IF($E297="ST",VALUE(TEXT((1/(('TOX and EXPO INPUTS'!$F$9/AH297)+('TOX and EXPO INPUTS'!$F$17/AO297))),"0.0E+00")),IF($E297="IT",VALUE(TEXT((1/(('TOX and EXPO INPUTS'!$F$12/AH297)+('TOX and EXPO INPUTS'!$F$20/AO297))),"0.0E+00"))))</f>
        <v>#DIV/0!</v>
      </c>
      <c r="BG297" s="37" t="e">
        <f>IF($E297="ST",VALUE(TEXT((1/(('TOX and EXPO INPUTS'!$F$9/AI297)+('TOX and EXPO INPUTS'!$F$17/AO297))),"0.0E+00")),IF($E297="IT",VALUE(TEXT((1/(('TOX and EXPO INPUTS'!$F$12/AI297)+('TOX and EXPO INPUTS'!$F$20/AO297))),"0.0E+00"))))</f>
        <v>#DIV/0!</v>
      </c>
      <c r="BH297" s="42" t="e">
        <f>VALUE(TEXT((AD297*$T297/365*'TOX and EXPO INPUTS'!$E$33/'TOX and EXPO INPUTS'!$E$34),"0.00E+00"))</f>
        <v>#DIV/0!</v>
      </c>
      <c r="BI297" s="37" t="e">
        <f>VALUE(TEXT((AE297*$T297/365*'TOX and EXPO INPUTS'!$E$33/'TOX and EXPO INPUTS'!$E$34),"0.00E+00"))</f>
        <v>#DIV/0!</v>
      </c>
      <c r="BJ297" s="37" t="e">
        <f>VALUE(TEXT((AF297*$T297/365*'TOX and EXPO INPUTS'!$E$33/'TOX and EXPO INPUTS'!$E$34),"0.00E+00"))</f>
        <v>#DIV/0!</v>
      </c>
      <c r="BK297" s="42" t="e">
        <f>VALUE(TEXT((AD297*$U297/365*'TOX and EXPO INPUTS'!$E$33/'TOX and EXPO INPUTS'!$E$34),"0.00E+00"))</f>
        <v>#DIV/0!</v>
      </c>
      <c r="BL297" s="37" t="e">
        <f>VALUE(TEXT((AE297*$U297/365*'TOX and EXPO INPUTS'!$E$33/'TOX and EXPO INPUTS'!$E$34),"0.00E+00"))</f>
        <v>#DIV/0!</v>
      </c>
      <c r="BM297" s="37" t="e">
        <f>VALUE(TEXT((AF297*$U297/365*'TOX and EXPO INPUTS'!$E$33/'TOX and EXPO INPUTS'!$E$34),"0.00E+00"))</f>
        <v>#DIV/0!</v>
      </c>
      <c r="BN297" s="42" t="e">
        <f>VALUE(TEXT((AL297*$T297/365*'TOX and EXPO INPUTS'!$E$33/'TOX and EXPO INPUTS'!$E$34),"0.00E+00"))</f>
        <v>#DIV/0!</v>
      </c>
      <c r="BO297" s="37" t="e">
        <f>VALUE(TEXT((AM297*$T297/365*'TOX and EXPO INPUTS'!$E$33/'TOX and EXPO INPUTS'!$E$34),"0.00E+00"))</f>
        <v>#DIV/0!</v>
      </c>
      <c r="BP297" s="42" t="e">
        <f>VALUE(TEXT((AL297*$U297/365*'TOX and EXPO INPUTS'!$E$33/'TOX and EXPO INPUTS'!$E$34),"0.00E+00"))</f>
        <v>#DIV/0!</v>
      </c>
      <c r="BQ297" s="37" t="e">
        <f>VALUE(TEXT((AM297*$U297/365*'TOX and EXPO INPUTS'!$E$33/'TOX and EXPO INPUTS'!$E$34),"0.00E+00"))</f>
        <v>#DIV/0!</v>
      </c>
      <c r="BR297" s="42" t="e">
        <f>VALUE(TEXT((AP297*$T297/365*'TOX and EXPO INPUTS'!$E$33/'TOX and EXPO INPUTS'!$E$34),"0.00E+00"))</f>
        <v>#DIV/0!</v>
      </c>
      <c r="BS297" s="37" t="e">
        <f>VALUE(TEXT((AQ297*$T297/365*'TOX and EXPO INPUTS'!$E$33/'TOX and EXPO INPUTS'!$E$34),"0.00E+00"))</f>
        <v>#DIV/0!</v>
      </c>
      <c r="BT297" s="37" t="e">
        <f>VALUE(TEXT((AR297*$T297/365*'TOX and EXPO INPUTS'!$E$33/'TOX and EXPO INPUTS'!$E$34),"0.00E+00"))</f>
        <v>#DIV/0!</v>
      </c>
      <c r="BU297" s="37" t="e">
        <f>VALUE(TEXT((AS297*$T297/365*'TOX and EXPO INPUTS'!$E$33/'TOX and EXPO INPUTS'!$E$34),"0.00E+00"))</f>
        <v>#DIV/0!</v>
      </c>
      <c r="BV297" s="37" t="e">
        <f>VALUE(TEXT((AT297*$T297/365*'TOX and EXPO INPUTS'!$E$33/'TOX and EXPO INPUTS'!$E$34),"0.00E+00"))</f>
        <v>#DIV/0!</v>
      </c>
      <c r="BW297" s="37" t="e">
        <f>VALUE(TEXT((AU297*$T297/365*'TOX and EXPO INPUTS'!$E$33/'TOX and EXPO INPUTS'!$E$34),"0.00E+00"))</f>
        <v>#DIV/0!</v>
      </c>
      <c r="BX297" s="42" t="e">
        <f>VALUE(TEXT((AP297*$U297/365*'TOX and EXPO INPUTS'!$E$33/'TOX and EXPO INPUTS'!$E$34),"0.00E+00"))</f>
        <v>#DIV/0!</v>
      </c>
      <c r="BY297" s="37" t="e">
        <f>VALUE(TEXT((AQ297*$U297/365*'TOX and EXPO INPUTS'!$E$33/'TOX and EXPO INPUTS'!$E$34),"0.00E+00"))</f>
        <v>#DIV/0!</v>
      </c>
      <c r="BZ297" s="37" t="e">
        <f>VALUE(TEXT((AR297*$U297/365*'TOX and EXPO INPUTS'!$E$33/'TOX and EXPO INPUTS'!$E$34),"0.00E+00"))</f>
        <v>#DIV/0!</v>
      </c>
      <c r="CA297" s="37" t="e">
        <f>VALUE(TEXT((AS297*$U297/365*'TOX and EXPO INPUTS'!$E$33/'TOX and EXPO INPUTS'!$E$34),"0.00E+00"))</f>
        <v>#DIV/0!</v>
      </c>
      <c r="CB297" s="37" t="e">
        <f>VALUE(TEXT((AT297*$U297/365*'TOX and EXPO INPUTS'!$E$33/'TOX and EXPO INPUTS'!$E$34),"0.00E+00"))</f>
        <v>#DIV/0!</v>
      </c>
      <c r="CC297" s="37" t="e">
        <f>VALUE(TEXT((AU297*$U297/365*'TOX and EXPO INPUTS'!$E$33/'TOX and EXPO INPUTS'!$E$34),"0.00E+00"))</f>
        <v>#DIV/0!</v>
      </c>
      <c r="CD297" s="58" t="e">
        <f>VALUE(TEXT((BR297*'TOX and EXPO INPUTS'!$F$23),"0.00E+00"))</f>
        <v>#DIV/0!</v>
      </c>
      <c r="CE297" s="57" t="e">
        <f>VALUE(TEXT((BS297*'TOX and EXPO INPUTS'!$F$23),"0.00E+00"))</f>
        <v>#DIV/0!</v>
      </c>
      <c r="CF297" s="57" t="e">
        <f>VALUE(TEXT((BT297*'TOX and EXPO INPUTS'!$F$23),"0.00E+00"))</f>
        <v>#DIV/0!</v>
      </c>
      <c r="CG297" s="57" t="e">
        <f>VALUE(TEXT((BU297*'TOX and EXPO INPUTS'!$F$23),"0.00E+00"))</f>
        <v>#DIV/0!</v>
      </c>
      <c r="CH297" s="57" t="e">
        <f>VALUE(TEXT((BV297*'TOX and EXPO INPUTS'!$F$23),"0.00E+00"))</f>
        <v>#DIV/0!</v>
      </c>
      <c r="CI297" s="57" t="e">
        <f>VALUE(TEXT((BW297*'TOX and EXPO INPUTS'!$F$23),"0.00E+00"))</f>
        <v>#DIV/0!</v>
      </c>
      <c r="CJ297" s="58" t="e">
        <f>VALUE(TEXT((BX297*'TOX and EXPO INPUTS'!$F$23),"0.00E+00"))</f>
        <v>#DIV/0!</v>
      </c>
      <c r="CK297" s="57" t="e">
        <f>VALUE(TEXT((BY297*'TOX and EXPO INPUTS'!$F$23),"0.00E+00"))</f>
        <v>#DIV/0!</v>
      </c>
      <c r="CL297" s="57" t="e">
        <f>VALUE(TEXT((BZ297*'TOX and EXPO INPUTS'!$F$23),"0.00E+00"))</f>
        <v>#DIV/0!</v>
      </c>
      <c r="CM297" s="57" t="e">
        <f>VALUE(TEXT((CA297*'TOX and EXPO INPUTS'!$F$23),"0.00E+00"))</f>
        <v>#DIV/0!</v>
      </c>
      <c r="CN297" s="57" t="e">
        <f>VALUE(TEXT((CB297*'TOX and EXPO INPUTS'!$F$23),"0.00E+00"))</f>
        <v>#DIV/0!</v>
      </c>
      <c r="CO297" s="57" t="e">
        <f>VALUE(TEXT((CC297*'TOX and EXPO INPUTS'!$F$23),"0.00E+00"))</f>
        <v>#DIV/0!</v>
      </c>
      <c r="CP297" s="38" t="s">
        <v>106</v>
      </c>
      <c r="CQ297" s="34" t="s">
        <v>107</v>
      </c>
      <c r="CR297" s="34" t="s">
        <v>108</v>
      </c>
      <c r="CS297" s="39" t="s">
        <v>109</v>
      </c>
    </row>
    <row r="298" spans="1:97" ht="48" customHeight="1" x14ac:dyDescent="0.25">
      <c r="A298" s="34" t="s">
        <v>98</v>
      </c>
      <c r="B298" s="34" t="s">
        <v>99</v>
      </c>
      <c r="C298" s="34" t="s">
        <v>100</v>
      </c>
      <c r="D298" s="34" t="s">
        <v>110</v>
      </c>
      <c r="E298" s="39" t="s">
        <v>102</v>
      </c>
      <c r="F298" s="40" t="s">
        <v>146</v>
      </c>
      <c r="G298" s="43"/>
      <c r="H298" s="36" t="s">
        <v>104</v>
      </c>
      <c r="I298" s="67"/>
      <c r="J298" s="36" t="s">
        <v>105</v>
      </c>
      <c r="K298" s="100">
        <f>VLOOKUP(F298,'Amount Seed Planted_variables'!$A$3:$I$74,2,0)</f>
        <v>1800</v>
      </c>
      <c r="L298" s="100">
        <f>VLOOKUP(F298,'Amount Seed Planted_variables'!$A$3:$I$74,3,0)</f>
        <v>4500</v>
      </c>
      <c r="M298" s="36">
        <f t="shared" si="116"/>
        <v>0</v>
      </c>
      <c r="N298" s="35">
        <f t="shared" si="117"/>
        <v>0</v>
      </c>
      <c r="O298" s="101">
        <v>339500</v>
      </c>
      <c r="P298" s="93">
        <f>VLOOKUP(F298,'Amount Seed Planted_variables'!$A$3:$I$74,4,0)</f>
        <v>59739</v>
      </c>
      <c r="Q298" s="93">
        <f>VLOOKUP(F298,'Amount Seed Planted_variables'!$A$3:$I$74,7,0)</f>
        <v>80</v>
      </c>
      <c r="R298" s="93">
        <f>VLOOKUP(F298,'Amount Seed Planted_variables'!$A$3:$I$74,8,0)</f>
        <v>4779120</v>
      </c>
      <c r="S298" s="87" t="str">
        <f t="shared" si="113"/>
        <v>NA</v>
      </c>
      <c r="T298" s="35">
        <v>10</v>
      </c>
      <c r="U298" s="35">
        <v>30</v>
      </c>
      <c r="V298" s="41">
        <v>68</v>
      </c>
      <c r="W298" s="35">
        <v>16.899999999999999</v>
      </c>
      <c r="X298" s="35">
        <v>13.1</v>
      </c>
      <c r="Y298" s="41">
        <v>3.6</v>
      </c>
      <c r="Z298" s="35">
        <f t="shared" si="121"/>
        <v>0.36000000000000004</v>
      </c>
      <c r="AA298" s="42">
        <f t="shared" si="118"/>
        <v>0</v>
      </c>
      <c r="AB298" s="37">
        <f t="shared" si="119"/>
        <v>0</v>
      </c>
      <c r="AC298" s="37">
        <f t="shared" si="120"/>
        <v>0</v>
      </c>
      <c r="AD298" s="42" t="e">
        <f>VALUE(TEXT(((AA298*'TOX and EXPO INPUTS'!$F$13)/'TOX and EXPO INPUTS'!$E$27),"0.00E+00"))</f>
        <v>#DIV/0!</v>
      </c>
      <c r="AE298" s="37" t="e">
        <f>VALUE(TEXT(((AB298*'TOX and EXPO INPUTS'!$F$13)/'TOX and EXPO INPUTS'!$E$27),"0.00E+00"))</f>
        <v>#DIV/0!</v>
      </c>
      <c r="AF298" s="37" t="e">
        <f>VALUE(TEXT(((AC298*'TOX and EXPO INPUTS'!$F$13)/'TOX and EXPO INPUTS'!$E$27),"0.00E+00"))</f>
        <v>#DIV/0!</v>
      </c>
      <c r="AG298" s="42" t="e">
        <f>IF($E298="ST",VALUE(TEXT(('TOX and EXPO INPUTS'!$F$7/AD298),"0.0E+00")),IF($E298="IT",VALUE(TEXT(('TOX and EXPO INPUTS'!$F$10/AD298),"0.0E+00"))))</f>
        <v>#DIV/0!</v>
      </c>
      <c r="AH298" s="37" t="e">
        <f>IF($E298="ST",VALUE(TEXT(('TOX and EXPO INPUTS'!$F$7/AE298),"0.0E+00")),IF($E298="IT",VALUE(TEXT(('TOX and EXPO INPUTS'!$F$10/AE298),"0.0E+00"))))</f>
        <v>#DIV/0!</v>
      </c>
      <c r="AI298" s="37" t="e">
        <f>IF($E298="ST",VALUE(TEXT(('TOX and EXPO INPUTS'!$F$7/AF298),"0.0E+00")),IF($E298="IT",VALUE(TEXT(('TOX and EXPO INPUTS'!$F$10/AF298),"0.0E+00"))))</f>
        <v>#DIV/0!</v>
      </c>
      <c r="AJ298" s="42">
        <f t="shared" si="114"/>
        <v>0</v>
      </c>
      <c r="AK298" s="37">
        <f t="shared" si="115"/>
        <v>0</v>
      </c>
      <c r="AL298" s="42" t="e">
        <f>VALUE(TEXT(((AJ298*'TOX and EXPO INPUTS'!$F$21)/'TOX and EXPO INPUTS'!$E$29),"0.00E+00"))</f>
        <v>#DIV/0!</v>
      </c>
      <c r="AM298" s="37" t="e">
        <f>VALUE(TEXT(((AK298*'TOX and EXPO INPUTS'!$F$21)/'TOX and EXPO INPUTS'!$E$29),"0.00E+00"))</f>
        <v>#DIV/0!</v>
      </c>
      <c r="AN298" s="42" t="e">
        <f>IF($E298="ST",VALUE(TEXT(('TOX and EXPO INPUTS'!$F$15/AL298),"0.0E+00")),IF($E298="IT",VALUE(TEXT(('TOX and EXPO INPUTS'!$F$18/AL298),"0.0E+00"))))</f>
        <v>#DIV/0!</v>
      </c>
      <c r="AO298" s="37" t="e">
        <f>IF($E298="ST",VALUE(TEXT(('TOX and EXPO INPUTS'!$F$15/AM298),"0.0E+00")),IF($E298="IT",VALUE(TEXT(('TOX and EXPO INPUTS'!$F$18/AM298),"0.0E+00"))))</f>
        <v>#DIV/0!</v>
      </c>
      <c r="AP298" s="42" t="e">
        <f t="shared" si="122"/>
        <v>#DIV/0!</v>
      </c>
      <c r="AQ298" s="37" t="e">
        <f t="shared" si="123"/>
        <v>#DIV/0!</v>
      </c>
      <c r="AR298" s="37" t="e">
        <f t="shared" si="124"/>
        <v>#DIV/0!</v>
      </c>
      <c r="AS298" s="37" t="e">
        <f t="shared" si="125"/>
        <v>#DIV/0!</v>
      </c>
      <c r="AT298" s="37" t="e">
        <f t="shared" si="126"/>
        <v>#DIV/0!</v>
      </c>
      <c r="AU298" s="37" t="e">
        <f t="shared" si="127"/>
        <v>#DIV/0!</v>
      </c>
      <c r="AV298" s="42" t="e">
        <f t="shared" si="128"/>
        <v>#DIV/0!</v>
      </c>
      <c r="AW298" s="37" t="e">
        <f t="shared" si="129"/>
        <v>#DIV/0!</v>
      </c>
      <c r="AX298" s="37" t="e">
        <f t="shared" si="130"/>
        <v>#DIV/0!</v>
      </c>
      <c r="AY298" s="37" t="e">
        <f t="shared" si="131"/>
        <v>#DIV/0!</v>
      </c>
      <c r="AZ298" s="37" t="e">
        <f t="shared" si="132"/>
        <v>#DIV/0!</v>
      </c>
      <c r="BA298" s="37" t="e">
        <f t="shared" si="133"/>
        <v>#DIV/0!</v>
      </c>
      <c r="BB298" s="42" t="e">
        <f>IF($E298="ST",VALUE(TEXT((1/(('TOX and EXPO INPUTS'!$F$9/AG298)+('TOX and EXPO INPUTS'!$F$17/AN298))),"0.0E+00")),IF($E298="IT",VALUE(TEXT((1/(('TOX and EXPO INPUTS'!$F$12/AG298)+('TOX and EXPO INPUTS'!$F$20/AN298))),"0.0E+00"))))</f>
        <v>#DIV/0!</v>
      </c>
      <c r="BC298" s="37" t="e">
        <f>IF($E298="ST",VALUE(TEXT((1/(('TOX and EXPO INPUTS'!$F$9/AH298)+('TOX and EXPO INPUTS'!$F$17/AN298))),"0.0E+00")),IF($E298="IT",VALUE(TEXT((1/(('TOX and EXPO INPUTS'!$F$12/AH298)+('TOX and EXPO INPUTS'!$F$20/AN298))),"0.0E+00"))))</f>
        <v>#DIV/0!</v>
      </c>
      <c r="BD298" s="37" t="e">
        <f>IF($E298="ST",VALUE(TEXT((1/(('TOX and EXPO INPUTS'!$F$9/AI298)+('TOX and EXPO INPUTS'!$F$17/AN298))),"0.0E+00")),IF($E298="IT",VALUE(TEXT((1/(('TOX and EXPO INPUTS'!$F$12/AI298)+('TOX and EXPO INPUTS'!$F$20/AN298))),"0.0E+00"))))</f>
        <v>#DIV/0!</v>
      </c>
      <c r="BE298" s="37" t="e">
        <f>IF($E298="ST",VALUE(TEXT((1/(('TOX and EXPO INPUTS'!$F$9/AG298)+('TOX and EXPO INPUTS'!$F$17/AO298))),"0.0E+00")),IF($E298="IT",VALUE(TEXT((1/(('TOX and EXPO INPUTS'!$F$12/AG298)+('TOX and EXPO INPUTS'!$F$20/AO298))),"0.0E+00"))))</f>
        <v>#DIV/0!</v>
      </c>
      <c r="BF298" s="37" t="e">
        <f>IF($E298="ST",VALUE(TEXT((1/(('TOX and EXPO INPUTS'!$F$9/AH298)+('TOX and EXPO INPUTS'!$F$17/AO298))),"0.0E+00")),IF($E298="IT",VALUE(TEXT((1/(('TOX and EXPO INPUTS'!$F$12/AH298)+('TOX and EXPO INPUTS'!$F$20/AO298))),"0.0E+00"))))</f>
        <v>#DIV/0!</v>
      </c>
      <c r="BG298" s="37" t="e">
        <f>IF($E298="ST",VALUE(TEXT((1/(('TOX and EXPO INPUTS'!$F$9/AI298)+('TOX and EXPO INPUTS'!$F$17/AO298))),"0.0E+00")),IF($E298="IT",VALUE(TEXT((1/(('TOX and EXPO INPUTS'!$F$12/AI298)+('TOX and EXPO INPUTS'!$F$20/AO298))),"0.0E+00"))))</f>
        <v>#DIV/0!</v>
      </c>
      <c r="BH298" s="42" t="e">
        <f>VALUE(TEXT((AD298*$T298/365*'TOX and EXPO INPUTS'!$E$33/'TOX and EXPO INPUTS'!$E$34),"0.00E+00"))</f>
        <v>#DIV/0!</v>
      </c>
      <c r="BI298" s="37" t="e">
        <f>VALUE(TEXT((AE298*$T298/365*'TOX and EXPO INPUTS'!$E$33/'TOX and EXPO INPUTS'!$E$34),"0.00E+00"))</f>
        <v>#DIV/0!</v>
      </c>
      <c r="BJ298" s="37" t="e">
        <f>VALUE(TEXT((AF298*$T298/365*'TOX and EXPO INPUTS'!$E$33/'TOX and EXPO INPUTS'!$E$34),"0.00E+00"))</f>
        <v>#DIV/0!</v>
      </c>
      <c r="BK298" s="42" t="e">
        <f>VALUE(TEXT((AD298*$U298/365*'TOX and EXPO INPUTS'!$E$33/'TOX and EXPO INPUTS'!$E$34),"0.00E+00"))</f>
        <v>#DIV/0!</v>
      </c>
      <c r="BL298" s="37" t="e">
        <f>VALUE(TEXT((AE298*$U298/365*'TOX and EXPO INPUTS'!$E$33/'TOX and EXPO INPUTS'!$E$34),"0.00E+00"))</f>
        <v>#DIV/0!</v>
      </c>
      <c r="BM298" s="37" t="e">
        <f>VALUE(TEXT((AF298*$U298/365*'TOX and EXPO INPUTS'!$E$33/'TOX and EXPO INPUTS'!$E$34),"0.00E+00"))</f>
        <v>#DIV/0!</v>
      </c>
      <c r="BN298" s="42" t="e">
        <f>VALUE(TEXT((AL298*$T298/365*'TOX and EXPO INPUTS'!$E$33/'TOX and EXPO INPUTS'!$E$34),"0.00E+00"))</f>
        <v>#DIV/0!</v>
      </c>
      <c r="BO298" s="37" t="e">
        <f>VALUE(TEXT((AM298*$T298/365*'TOX and EXPO INPUTS'!$E$33/'TOX and EXPO INPUTS'!$E$34),"0.00E+00"))</f>
        <v>#DIV/0!</v>
      </c>
      <c r="BP298" s="42" t="e">
        <f>VALUE(TEXT((AL298*$U298/365*'TOX and EXPO INPUTS'!$E$33/'TOX and EXPO INPUTS'!$E$34),"0.00E+00"))</f>
        <v>#DIV/0!</v>
      </c>
      <c r="BQ298" s="37" t="e">
        <f>VALUE(TEXT((AM298*$U298/365*'TOX and EXPO INPUTS'!$E$33/'TOX and EXPO INPUTS'!$E$34),"0.00E+00"))</f>
        <v>#DIV/0!</v>
      </c>
      <c r="BR298" s="42" t="e">
        <f>VALUE(TEXT((AP298*$T298/365*'TOX and EXPO INPUTS'!$E$33/'TOX and EXPO INPUTS'!$E$34),"0.00E+00"))</f>
        <v>#DIV/0!</v>
      </c>
      <c r="BS298" s="37" t="e">
        <f>VALUE(TEXT((AQ298*$T298/365*'TOX and EXPO INPUTS'!$E$33/'TOX and EXPO INPUTS'!$E$34),"0.00E+00"))</f>
        <v>#DIV/0!</v>
      </c>
      <c r="BT298" s="37" t="e">
        <f>VALUE(TEXT((AR298*$T298/365*'TOX and EXPO INPUTS'!$E$33/'TOX and EXPO INPUTS'!$E$34),"0.00E+00"))</f>
        <v>#DIV/0!</v>
      </c>
      <c r="BU298" s="37" t="e">
        <f>VALUE(TEXT((AS298*$T298/365*'TOX and EXPO INPUTS'!$E$33/'TOX and EXPO INPUTS'!$E$34),"0.00E+00"))</f>
        <v>#DIV/0!</v>
      </c>
      <c r="BV298" s="37" t="e">
        <f>VALUE(TEXT((AT298*$T298/365*'TOX and EXPO INPUTS'!$E$33/'TOX and EXPO INPUTS'!$E$34),"0.00E+00"))</f>
        <v>#DIV/0!</v>
      </c>
      <c r="BW298" s="37" t="e">
        <f>VALUE(TEXT((AU298*$T298/365*'TOX and EXPO INPUTS'!$E$33/'TOX and EXPO INPUTS'!$E$34),"0.00E+00"))</f>
        <v>#DIV/0!</v>
      </c>
      <c r="BX298" s="42" t="e">
        <f>VALUE(TEXT((AP298*$U298/365*'TOX and EXPO INPUTS'!$E$33/'TOX and EXPO INPUTS'!$E$34),"0.00E+00"))</f>
        <v>#DIV/0!</v>
      </c>
      <c r="BY298" s="37" t="e">
        <f>VALUE(TEXT((AQ298*$U298/365*'TOX and EXPO INPUTS'!$E$33/'TOX and EXPO INPUTS'!$E$34),"0.00E+00"))</f>
        <v>#DIV/0!</v>
      </c>
      <c r="BZ298" s="37" t="e">
        <f>VALUE(TEXT((AR298*$U298/365*'TOX and EXPO INPUTS'!$E$33/'TOX and EXPO INPUTS'!$E$34),"0.00E+00"))</f>
        <v>#DIV/0!</v>
      </c>
      <c r="CA298" s="37" t="e">
        <f>VALUE(TEXT((AS298*$U298/365*'TOX and EXPO INPUTS'!$E$33/'TOX and EXPO INPUTS'!$E$34),"0.00E+00"))</f>
        <v>#DIV/0!</v>
      </c>
      <c r="CB298" s="37" t="e">
        <f>VALUE(TEXT((AT298*$U298/365*'TOX and EXPO INPUTS'!$E$33/'TOX and EXPO INPUTS'!$E$34),"0.00E+00"))</f>
        <v>#DIV/0!</v>
      </c>
      <c r="CC298" s="37" t="e">
        <f>VALUE(TEXT((AU298*$U298/365*'TOX and EXPO INPUTS'!$E$33/'TOX and EXPO INPUTS'!$E$34),"0.00E+00"))</f>
        <v>#DIV/0!</v>
      </c>
      <c r="CD298" s="58" t="e">
        <f>VALUE(TEXT((BR298*'TOX and EXPO INPUTS'!$F$23),"0.00E+00"))</f>
        <v>#DIV/0!</v>
      </c>
      <c r="CE298" s="57" t="e">
        <f>VALUE(TEXT((BS298*'TOX and EXPO INPUTS'!$F$23),"0.00E+00"))</f>
        <v>#DIV/0!</v>
      </c>
      <c r="CF298" s="57" t="e">
        <f>VALUE(TEXT((BT298*'TOX and EXPO INPUTS'!$F$23),"0.00E+00"))</f>
        <v>#DIV/0!</v>
      </c>
      <c r="CG298" s="57" t="e">
        <f>VALUE(TEXT((BU298*'TOX and EXPO INPUTS'!$F$23),"0.00E+00"))</f>
        <v>#DIV/0!</v>
      </c>
      <c r="CH298" s="57" t="e">
        <f>VALUE(TEXT((BV298*'TOX and EXPO INPUTS'!$F$23),"0.00E+00"))</f>
        <v>#DIV/0!</v>
      </c>
      <c r="CI298" s="57" t="e">
        <f>VALUE(TEXT((BW298*'TOX and EXPO INPUTS'!$F$23),"0.00E+00"))</f>
        <v>#DIV/0!</v>
      </c>
      <c r="CJ298" s="58" t="e">
        <f>VALUE(TEXT((BX298*'TOX and EXPO INPUTS'!$F$23),"0.00E+00"))</f>
        <v>#DIV/0!</v>
      </c>
      <c r="CK298" s="57" t="e">
        <f>VALUE(TEXT((BY298*'TOX and EXPO INPUTS'!$F$23),"0.00E+00"))</f>
        <v>#DIV/0!</v>
      </c>
      <c r="CL298" s="57" t="e">
        <f>VALUE(TEXT((BZ298*'TOX and EXPO INPUTS'!$F$23),"0.00E+00"))</f>
        <v>#DIV/0!</v>
      </c>
      <c r="CM298" s="57" t="e">
        <f>VALUE(TEXT((CA298*'TOX and EXPO INPUTS'!$F$23),"0.00E+00"))</f>
        <v>#DIV/0!</v>
      </c>
      <c r="CN298" s="57" t="e">
        <f>VALUE(TEXT((CB298*'TOX and EXPO INPUTS'!$F$23),"0.00E+00"))</f>
        <v>#DIV/0!</v>
      </c>
      <c r="CO298" s="57" t="e">
        <f>VALUE(TEXT((CC298*'TOX and EXPO INPUTS'!$F$23),"0.00E+00"))</f>
        <v>#DIV/0!</v>
      </c>
      <c r="CP298" s="38" t="s">
        <v>106</v>
      </c>
      <c r="CQ298" s="34" t="s">
        <v>107</v>
      </c>
      <c r="CR298" s="34" t="s">
        <v>108</v>
      </c>
      <c r="CS298" s="39" t="s">
        <v>109</v>
      </c>
    </row>
    <row r="299" spans="1:97" ht="48" customHeight="1" x14ac:dyDescent="0.25">
      <c r="A299" s="34" t="s">
        <v>98</v>
      </c>
      <c r="B299" s="34" t="s">
        <v>99</v>
      </c>
      <c r="C299" s="34" t="s">
        <v>100</v>
      </c>
      <c r="D299" s="34" t="s">
        <v>111</v>
      </c>
      <c r="E299" s="39" t="s">
        <v>102</v>
      </c>
      <c r="F299" s="40" t="s">
        <v>146</v>
      </c>
      <c r="G299" s="43"/>
      <c r="H299" s="36" t="s">
        <v>104</v>
      </c>
      <c r="I299" s="67"/>
      <c r="J299" s="36" t="s">
        <v>105</v>
      </c>
      <c r="K299" s="100">
        <f>VLOOKUP(F299,'Amount Seed Planted_variables'!$A$3:$I$74,2,0)</f>
        <v>1800</v>
      </c>
      <c r="L299" s="100">
        <f>VLOOKUP(F299,'Amount Seed Planted_variables'!$A$3:$I$74,3,0)</f>
        <v>4500</v>
      </c>
      <c r="M299" s="36">
        <f t="shared" si="116"/>
        <v>0</v>
      </c>
      <c r="N299" s="35">
        <f t="shared" si="117"/>
        <v>0</v>
      </c>
      <c r="O299" s="101">
        <v>339500</v>
      </c>
      <c r="P299" s="93">
        <f>VLOOKUP(F299,'Amount Seed Planted_variables'!$A$3:$I$74,4,0)</f>
        <v>59739</v>
      </c>
      <c r="Q299" s="93">
        <f>VLOOKUP(F299,'Amount Seed Planted_variables'!$A$3:$I$74,7,0)</f>
        <v>80</v>
      </c>
      <c r="R299" s="93">
        <f>VLOOKUP(F299,'Amount Seed Planted_variables'!$A$3:$I$74,8,0)</f>
        <v>4779120</v>
      </c>
      <c r="S299" s="87">
        <f t="shared" si="113"/>
        <v>2.5</v>
      </c>
      <c r="T299" s="35">
        <v>10</v>
      </c>
      <c r="U299" s="35">
        <v>30</v>
      </c>
      <c r="V299" s="41">
        <v>138210600</v>
      </c>
      <c r="W299" s="35">
        <v>23262800</v>
      </c>
      <c r="X299" s="35">
        <v>21238200</v>
      </c>
      <c r="Y299" s="41">
        <v>106100</v>
      </c>
      <c r="Z299" s="35">
        <f t="shared" si="121"/>
        <v>10610</v>
      </c>
      <c r="AA299" s="42">
        <f t="shared" si="118"/>
        <v>0</v>
      </c>
      <c r="AB299" s="37">
        <f t="shared" si="119"/>
        <v>0</v>
      </c>
      <c r="AC299" s="37">
        <f t="shared" si="120"/>
        <v>0</v>
      </c>
      <c r="AD299" s="42" t="e">
        <f>VALUE(TEXT(((AA299*'TOX and EXPO INPUTS'!$F$13)/'TOX and EXPO INPUTS'!$E$27),"0.00E+00"))</f>
        <v>#DIV/0!</v>
      </c>
      <c r="AE299" s="37" t="e">
        <f>VALUE(TEXT(((AB299*'TOX and EXPO INPUTS'!$F$13)/'TOX and EXPO INPUTS'!$E$27),"0.00E+00"))</f>
        <v>#DIV/0!</v>
      </c>
      <c r="AF299" s="37" t="e">
        <f>VALUE(TEXT(((AC299*'TOX and EXPO INPUTS'!$F$13)/'TOX and EXPO INPUTS'!$E$27),"0.00E+00"))</f>
        <v>#DIV/0!</v>
      </c>
      <c r="AG299" s="42" t="e">
        <f>IF($E299="ST",VALUE(TEXT(('TOX and EXPO INPUTS'!$F$7/AD299),"0.0E+00")),IF($E299="IT",VALUE(TEXT(('TOX and EXPO INPUTS'!$F$10/AD299),"0.0E+00"))))</f>
        <v>#DIV/0!</v>
      </c>
      <c r="AH299" s="37" t="e">
        <f>IF($E299="ST",VALUE(TEXT(('TOX and EXPO INPUTS'!$F$7/AE299),"0.0E+00")),IF($E299="IT",VALUE(TEXT(('TOX and EXPO INPUTS'!$F$10/AE299),"0.0E+00"))))</f>
        <v>#DIV/0!</v>
      </c>
      <c r="AI299" s="37" t="e">
        <f>IF($E299="ST",VALUE(TEXT(('TOX and EXPO INPUTS'!$F$7/AF299),"0.0E+00")),IF($E299="IT",VALUE(TEXT(('TOX and EXPO INPUTS'!$F$10/AF299),"0.0E+00"))))</f>
        <v>#DIV/0!</v>
      </c>
      <c r="AJ299" s="42">
        <f t="shared" si="114"/>
        <v>0</v>
      </c>
      <c r="AK299" s="37">
        <f t="shared" si="115"/>
        <v>0</v>
      </c>
      <c r="AL299" s="42" t="e">
        <f>VALUE(TEXT(((AJ299*'TOX and EXPO INPUTS'!$F$21)/'TOX and EXPO INPUTS'!$E$29),"0.00E+00"))</f>
        <v>#DIV/0!</v>
      </c>
      <c r="AM299" s="37" t="e">
        <f>VALUE(TEXT(((AK299*'TOX and EXPO INPUTS'!$F$21)/'TOX and EXPO INPUTS'!$E$29),"0.00E+00"))</f>
        <v>#DIV/0!</v>
      </c>
      <c r="AN299" s="42" t="e">
        <f>IF($E299="ST",VALUE(TEXT(('TOX and EXPO INPUTS'!$F$15/AL299),"0.0E+00")),IF($E299="IT",VALUE(TEXT(('TOX and EXPO INPUTS'!$F$18/AL299),"0.0E+00"))))</f>
        <v>#DIV/0!</v>
      </c>
      <c r="AO299" s="37" t="e">
        <f>IF($E299="ST",VALUE(TEXT(('TOX and EXPO INPUTS'!$F$15/AM299),"0.0E+00")),IF($E299="IT",VALUE(TEXT(('TOX and EXPO INPUTS'!$F$18/AM299),"0.0E+00"))))</f>
        <v>#DIV/0!</v>
      </c>
      <c r="AP299" s="42" t="e">
        <f t="shared" si="122"/>
        <v>#DIV/0!</v>
      </c>
      <c r="AQ299" s="37" t="e">
        <f t="shared" si="123"/>
        <v>#DIV/0!</v>
      </c>
      <c r="AR299" s="37" t="e">
        <f t="shared" si="124"/>
        <v>#DIV/0!</v>
      </c>
      <c r="AS299" s="37" t="e">
        <f t="shared" si="125"/>
        <v>#DIV/0!</v>
      </c>
      <c r="AT299" s="37" t="e">
        <f t="shared" si="126"/>
        <v>#DIV/0!</v>
      </c>
      <c r="AU299" s="37" t="e">
        <f t="shared" si="127"/>
        <v>#DIV/0!</v>
      </c>
      <c r="AV299" s="42" t="e">
        <f t="shared" si="128"/>
        <v>#DIV/0!</v>
      </c>
      <c r="AW299" s="37" t="e">
        <f t="shared" si="129"/>
        <v>#DIV/0!</v>
      </c>
      <c r="AX299" s="37" t="e">
        <f t="shared" si="130"/>
        <v>#DIV/0!</v>
      </c>
      <c r="AY299" s="37" t="e">
        <f t="shared" si="131"/>
        <v>#DIV/0!</v>
      </c>
      <c r="AZ299" s="37" t="e">
        <f t="shared" si="132"/>
        <v>#DIV/0!</v>
      </c>
      <c r="BA299" s="37" t="e">
        <f t="shared" si="133"/>
        <v>#DIV/0!</v>
      </c>
      <c r="BB299" s="42" t="e">
        <f>IF($E299="ST",VALUE(TEXT((1/(('TOX and EXPO INPUTS'!$F$9/AG299)+('TOX and EXPO INPUTS'!$F$17/AN299))),"0.0E+00")),IF($E299="IT",VALUE(TEXT((1/(('TOX and EXPO INPUTS'!$F$12/AG299)+('TOX and EXPO INPUTS'!$F$20/AN299))),"0.0E+00"))))</f>
        <v>#DIV/0!</v>
      </c>
      <c r="BC299" s="37" t="e">
        <f>IF($E299="ST",VALUE(TEXT((1/(('TOX and EXPO INPUTS'!$F$9/AH299)+('TOX and EXPO INPUTS'!$F$17/AN299))),"0.0E+00")),IF($E299="IT",VALUE(TEXT((1/(('TOX and EXPO INPUTS'!$F$12/AH299)+('TOX and EXPO INPUTS'!$F$20/AN299))),"0.0E+00"))))</f>
        <v>#DIV/0!</v>
      </c>
      <c r="BD299" s="37" t="e">
        <f>IF($E299="ST",VALUE(TEXT((1/(('TOX and EXPO INPUTS'!$F$9/AI299)+('TOX and EXPO INPUTS'!$F$17/AN299))),"0.0E+00")),IF($E299="IT",VALUE(TEXT((1/(('TOX and EXPO INPUTS'!$F$12/AI299)+('TOX and EXPO INPUTS'!$F$20/AN299))),"0.0E+00"))))</f>
        <v>#DIV/0!</v>
      </c>
      <c r="BE299" s="37" t="e">
        <f>IF($E299="ST",VALUE(TEXT((1/(('TOX and EXPO INPUTS'!$F$9/AG299)+('TOX and EXPO INPUTS'!$F$17/AO299))),"0.0E+00")),IF($E299="IT",VALUE(TEXT((1/(('TOX and EXPO INPUTS'!$F$12/AG299)+('TOX and EXPO INPUTS'!$F$20/AO299))),"0.0E+00"))))</f>
        <v>#DIV/0!</v>
      </c>
      <c r="BF299" s="37" t="e">
        <f>IF($E299="ST",VALUE(TEXT((1/(('TOX and EXPO INPUTS'!$F$9/AH299)+('TOX and EXPO INPUTS'!$F$17/AO299))),"0.0E+00")),IF($E299="IT",VALUE(TEXT((1/(('TOX and EXPO INPUTS'!$F$12/AH299)+('TOX and EXPO INPUTS'!$F$20/AO299))),"0.0E+00"))))</f>
        <v>#DIV/0!</v>
      </c>
      <c r="BG299" s="37" t="e">
        <f>IF($E299="ST",VALUE(TEXT((1/(('TOX and EXPO INPUTS'!$F$9/AI299)+('TOX and EXPO INPUTS'!$F$17/AO299))),"0.0E+00")),IF($E299="IT",VALUE(TEXT((1/(('TOX and EXPO INPUTS'!$F$12/AI299)+('TOX and EXPO INPUTS'!$F$20/AO299))),"0.0E+00"))))</f>
        <v>#DIV/0!</v>
      </c>
      <c r="BH299" s="42" t="e">
        <f>VALUE(TEXT((AD299*$T299/365*'TOX and EXPO INPUTS'!$E$33/'TOX and EXPO INPUTS'!$E$34),"0.00E+00"))</f>
        <v>#DIV/0!</v>
      </c>
      <c r="BI299" s="37" t="e">
        <f>VALUE(TEXT((AE299*$T299/365*'TOX and EXPO INPUTS'!$E$33/'TOX and EXPO INPUTS'!$E$34),"0.00E+00"))</f>
        <v>#DIV/0!</v>
      </c>
      <c r="BJ299" s="37" t="e">
        <f>VALUE(TEXT((AF299*$T299/365*'TOX and EXPO INPUTS'!$E$33/'TOX and EXPO INPUTS'!$E$34),"0.00E+00"))</f>
        <v>#DIV/0!</v>
      </c>
      <c r="BK299" s="42" t="e">
        <f>VALUE(TEXT((AD299*$U299/365*'TOX and EXPO INPUTS'!$E$33/'TOX and EXPO INPUTS'!$E$34),"0.00E+00"))</f>
        <v>#DIV/0!</v>
      </c>
      <c r="BL299" s="37" t="e">
        <f>VALUE(TEXT((AE299*$U299/365*'TOX and EXPO INPUTS'!$E$33/'TOX and EXPO INPUTS'!$E$34),"0.00E+00"))</f>
        <v>#DIV/0!</v>
      </c>
      <c r="BM299" s="37" t="e">
        <f>VALUE(TEXT((AF299*$U299/365*'TOX and EXPO INPUTS'!$E$33/'TOX and EXPO INPUTS'!$E$34),"0.00E+00"))</f>
        <v>#DIV/0!</v>
      </c>
      <c r="BN299" s="42" t="e">
        <f>VALUE(TEXT((AL299*$T299/365*'TOX and EXPO INPUTS'!$E$33/'TOX and EXPO INPUTS'!$E$34),"0.00E+00"))</f>
        <v>#DIV/0!</v>
      </c>
      <c r="BO299" s="37" t="e">
        <f>VALUE(TEXT((AM299*$T299/365*'TOX and EXPO INPUTS'!$E$33/'TOX and EXPO INPUTS'!$E$34),"0.00E+00"))</f>
        <v>#DIV/0!</v>
      </c>
      <c r="BP299" s="42" t="e">
        <f>VALUE(TEXT((AL299*$U299/365*'TOX and EXPO INPUTS'!$E$33/'TOX and EXPO INPUTS'!$E$34),"0.00E+00"))</f>
        <v>#DIV/0!</v>
      </c>
      <c r="BQ299" s="37" t="e">
        <f>VALUE(TEXT((AM299*$U299/365*'TOX and EXPO INPUTS'!$E$33/'TOX and EXPO INPUTS'!$E$34),"0.00E+00"))</f>
        <v>#DIV/0!</v>
      </c>
      <c r="BR299" s="42" t="e">
        <f>VALUE(TEXT((AP299*$T299/365*'TOX and EXPO INPUTS'!$E$33/'TOX and EXPO INPUTS'!$E$34),"0.00E+00"))</f>
        <v>#DIV/0!</v>
      </c>
      <c r="BS299" s="37" t="e">
        <f>VALUE(TEXT((AQ299*$T299/365*'TOX and EXPO INPUTS'!$E$33/'TOX and EXPO INPUTS'!$E$34),"0.00E+00"))</f>
        <v>#DIV/0!</v>
      </c>
      <c r="BT299" s="37" t="e">
        <f>VALUE(TEXT((AR299*$T299/365*'TOX and EXPO INPUTS'!$E$33/'TOX and EXPO INPUTS'!$E$34),"0.00E+00"))</f>
        <v>#DIV/0!</v>
      </c>
      <c r="BU299" s="37" t="e">
        <f>VALUE(TEXT((AS299*$T299/365*'TOX and EXPO INPUTS'!$E$33/'TOX and EXPO INPUTS'!$E$34),"0.00E+00"))</f>
        <v>#DIV/0!</v>
      </c>
      <c r="BV299" s="37" t="e">
        <f>VALUE(TEXT((AT299*$T299/365*'TOX and EXPO INPUTS'!$E$33/'TOX and EXPO INPUTS'!$E$34),"0.00E+00"))</f>
        <v>#DIV/0!</v>
      </c>
      <c r="BW299" s="37" t="e">
        <f>VALUE(TEXT((AU299*$T299/365*'TOX and EXPO INPUTS'!$E$33/'TOX and EXPO INPUTS'!$E$34),"0.00E+00"))</f>
        <v>#DIV/0!</v>
      </c>
      <c r="BX299" s="42" t="e">
        <f>VALUE(TEXT((AP299*$U299/365*'TOX and EXPO INPUTS'!$E$33/'TOX and EXPO INPUTS'!$E$34),"0.00E+00"))</f>
        <v>#DIV/0!</v>
      </c>
      <c r="BY299" s="37" t="e">
        <f>VALUE(TEXT((AQ299*$U299/365*'TOX and EXPO INPUTS'!$E$33/'TOX and EXPO INPUTS'!$E$34),"0.00E+00"))</f>
        <v>#DIV/0!</v>
      </c>
      <c r="BZ299" s="37" t="e">
        <f>VALUE(TEXT((AR299*$U299/365*'TOX and EXPO INPUTS'!$E$33/'TOX and EXPO INPUTS'!$E$34),"0.00E+00"))</f>
        <v>#DIV/0!</v>
      </c>
      <c r="CA299" s="37" t="e">
        <f>VALUE(TEXT((AS299*$U299/365*'TOX and EXPO INPUTS'!$E$33/'TOX and EXPO INPUTS'!$E$34),"0.00E+00"))</f>
        <v>#DIV/0!</v>
      </c>
      <c r="CB299" s="37" t="e">
        <f>VALUE(TEXT((AT299*$U299/365*'TOX and EXPO INPUTS'!$E$33/'TOX and EXPO INPUTS'!$E$34),"0.00E+00"))</f>
        <v>#DIV/0!</v>
      </c>
      <c r="CC299" s="37" t="e">
        <f>VALUE(TEXT((AU299*$U299/365*'TOX and EXPO INPUTS'!$E$33/'TOX and EXPO INPUTS'!$E$34),"0.00E+00"))</f>
        <v>#DIV/0!</v>
      </c>
      <c r="CD299" s="58" t="e">
        <f>VALUE(TEXT((BR299*'TOX and EXPO INPUTS'!$F$23),"0.00E+00"))</f>
        <v>#DIV/0!</v>
      </c>
      <c r="CE299" s="57" t="e">
        <f>VALUE(TEXT((BS299*'TOX and EXPO INPUTS'!$F$23),"0.00E+00"))</f>
        <v>#DIV/0!</v>
      </c>
      <c r="CF299" s="57" t="e">
        <f>VALUE(TEXT((BT299*'TOX and EXPO INPUTS'!$F$23),"0.00E+00"))</f>
        <v>#DIV/0!</v>
      </c>
      <c r="CG299" s="57" t="e">
        <f>VALUE(TEXT((BU299*'TOX and EXPO INPUTS'!$F$23),"0.00E+00"))</f>
        <v>#DIV/0!</v>
      </c>
      <c r="CH299" s="57" t="e">
        <f>VALUE(TEXT((BV299*'TOX and EXPO INPUTS'!$F$23),"0.00E+00"))</f>
        <v>#DIV/0!</v>
      </c>
      <c r="CI299" s="57" t="e">
        <f>VALUE(TEXT((BW299*'TOX and EXPO INPUTS'!$F$23),"0.00E+00"))</f>
        <v>#DIV/0!</v>
      </c>
      <c r="CJ299" s="58" t="e">
        <f>VALUE(TEXT((BX299*'TOX and EXPO INPUTS'!$F$23),"0.00E+00"))</f>
        <v>#DIV/0!</v>
      </c>
      <c r="CK299" s="57" t="e">
        <f>VALUE(TEXT((BY299*'TOX and EXPO INPUTS'!$F$23),"0.00E+00"))</f>
        <v>#DIV/0!</v>
      </c>
      <c r="CL299" s="57" t="e">
        <f>VALUE(TEXT((BZ299*'TOX and EXPO INPUTS'!$F$23),"0.00E+00"))</f>
        <v>#DIV/0!</v>
      </c>
      <c r="CM299" s="57" t="e">
        <f>VALUE(TEXT((CA299*'TOX and EXPO INPUTS'!$F$23),"0.00E+00"))</f>
        <v>#DIV/0!</v>
      </c>
      <c r="CN299" s="57" t="e">
        <f>VALUE(TEXT((CB299*'TOX and EXPO INPUTS'!$F$23),"0.00E+00"))</f>
        <v>#DIV/0!</v>
      </c>
      <c r="CO299" s="57" t="e">
        <f>VALUE(TEXT((CC299*'TOX and EXPO INPUTS'!$F$23),"0.00E+00"))</f>
        <v>#DIV/0!</v>
      </c>
      <c r="CP299" s="38" t="s">
        <v>106</v>
      </c>
      <c r="CQ299" s="34" t="s">
        <v>107</v>
      </c>
      <c r="CR299" s="34" t="s">
        <v>108</v>
      </c>
      <c r="CS299" s="39" t="s">
        <v>109</v>
      </c>
    </row>
    <row r="300" spans="1:97" ht="48" customHeight="1" x14ac:dyDescent="0.25">
      <c r="A300" s="34" t="s">
        <v>98</v>
      </c>
      <c r="B300" s="34" t="s">
        <v>99</v>
      </c>
      <c r="C300" s="34" t="s">
        <v>100</v>
      </c>
      <c r="D300" s="34" t="s">
        <v>442</v>
      </c>
      <c r="E300" s="39" t="s">
        <v>102</v>
      </c>
      <c r="F300" s="40" t="s">
        <v>146</v>
      </c>
      <c r="G300" s="43"/>
      <c r="H300" s="36" t="s">
        <v>104</v>
      </c>
      <c r="I300" s="67"/>
      <c r="J300" s="36" t="s">
        <v>105</v>
      </c>
      <c r="K300" s="100">
        <f>VLOOKUP(F300,'Amount Seed Planted_variables'!$A$3:$I$74,2,0)</f>
        <v>1800</v>
      </c>
      <c r="L300" s="100">
        <f>VLOOKUP(F300,'Amount Seed Planted_variables'!$A$3:$I$74,3,0)</f>
        <v>4500</v>
      </c>
      <c r="M300" s="36">
        <f t="shared" si="116"/>
        <v>0</v>
      </c>
      <c r="N300" s="35">
        <f t="shared" si="117"/>
        <v>0</v>
      </c>
      <c r="O300" s="101">
        <v>339500</v>
      </c>
      <c r="P300" s="93">
        <f>VLOOKUP(F300,'Amount Seed Planted_variables'!$A$3:$I$74,4,0)</f>
        <v>59739</v>
      </c>
      <c r="Q300" s="93">
        <f>VLOOKUP(F300,'Amount Seed Planted_variables'!$A$3:$I$74,7,0)</f>
        <v>80</v>
      </c>
      <c r="R300" s="93">
        <f>VLOOKUP(F300,'Amount Seed Planted_variables'!$A$3:$I$74,8,0)</f>
        <v>4779120</v>
      </c>
      <c r="S300" s="87" t="str">
        <f t="shared" si="113"/>
        <v>NA</v>
      </c>
      <c r="T300" s="35">
        <v>10</v>
      </c>
      <c r="U300" s="35">
        <v>30</v>
      </c>
      <c r="V300" s="41">
        <v>3994</v>
      </c>
      <c r="W300" s="35">
        <v>797</v>
      </c>
      <c r="X300" s="35">
        <v>530</v>
      </c>
      <c r="Y300" s="41">
        <v>66</v>
      </c>
      <c r="Z300" s="35">
        <f t="shared" si="121"/>
        <v>6.6000000000000005</v>
      </c>
      <c r="AA300" s="42">
        <f t="shared" si="118"/>
        <v>0</v>
      </c>
      <c r="AB300" s="37">
        <f t="shared" si="119"/>
        <v>0</v>
      </c>
      <c r="AC300" s="37">
        <f t="shared" si="120"/>
        <v>0</v>
      </c>
      <c r="AD300" s="42" t="e">
        <f>VALUE(TEXT(((AA300*'TOX and EXPO INPUTS'!$F$13)/'TOX and EXPO INPUTS'!$E$27),"0.00E+00"))</f>
        <v>#DIV/0!</v>
      </c>
      <c r="AE300" s="37" t="e">
        <f>VALUE(TEXT(((AB300*'TOX and EXPO INPUTS'!$F$13)/'TOX and EXPO INPUTS'!$E$27),"0.00E+00"))</f>
        <v>#DIV/0!</v>
      </c>
      <c r="AF300" s="37" t="e">
        <f>VALUE(TEXT(((AC300*'TOX and EXPO INPUTS'!$F$13)/'TOX and EXPO INPUTS'!$E$27),"0.00E+00"))</f>
        <v>#DIV/0!</v>
      </c>
      <c r="AG300" s="42" t="e">
        <f>IF($E300="ST",VALUE(TEXT(('TOX and EXPO INPUTS'!$F$7/AD300),"0.0E+00")),IF($E300="IT",VALUE(TEXT(('TOX and EXPO INPUTS'!$F$10/AD300),"0.0E+00"))))</f>
        <v>#DIV/0!</v>
      </c>
      <c r="AH300" s="37" t="e">
        <f>IF($E300="ST",VALUE(TEXT(('TOX and EXPO INPUTS'!$F$7/AE300),"0.0E+00")),IF($E300="IT",VALUE(TEXT(('TOX and EXPO INPUTS'!$F$10/AE300),"0.0E+00"))))</f>
        <v>#DIV/0!</v>
      </c>
      <c r="AI300" s="37" t="e">
        <f>IF($E300="ST",VALUE(TEXT(('TOX and EXPO INPUTS'!$F$7/AF300),"0.0E+00")),IF($E300="IT",VALUE(TEXT(('TOX and EXPO INPUTS'!$F$10/AF300),"0.0E+00"))))</f>
        <v>#DIV/0!</v>
      </c>
      <c r="AJ300" s="42">
        <f t="shared" si="114"/>
        <v>0</v>
      </c>
      <c r="AK300" s="37">
        <f t="shared" si="115"/>
        <v>0</v>
      </c>
      <c r="AL300" s="42" t="e">
        <f>VALUE(TEXT(((AJ300*'TOX and EXPO INPUTS'!$F$21)/'TOX and EXPO INPUTS'!$E$29),"0.00E+00"))</f>
        <v>#DIV/0!</v>
      </c>
      <c r="AM300" s="37" t="e">
        <f>VALUE(TEXT(((AK300*'TOX and EXPO INPUTS'!$F$21)/'TOX and EXPO INPUTS'!$E$29),"0.00E+00"))</f>
        <v>#DIV/0!</v>
      </c>
      <c r="AN300" s="42" t="e">
        <f>IF($E300="ST",VALUE(TEXT(('TOX and EXPO INPUTS'!$F$15/AL300),"0.0E+00")),IF($E300="IT",VALUE(TEXT(('TOX and EXPO INPUTS'!$F$18/AL300),"0.0E+00"))))</f>
        <v>#DIV/0!</v>
      </c>
      <c r="AO300" s="37" t="e">
        <f>IF($E300="ST",VALUE(TEXT(('TOX and EXPO INPUTS'!$F$15/AM300),"0.0E+00")),IF($E300="IT",VALUE(TEXT(('TOX and EXPO INPUTS'!$F$18/AM300),"0.0E+00"))))</f>
        <v>#DIV/0!</v>
      </c>
      <c r="AP300" s="42" t="e">
        <f t="shared" si="122"/>
        <v>#DIV/0!</v>
      </c>
      <c r="AQ300" s="37" t="e">
        <f t="shared" si="123"/>
        <v>#DIV/0!</v>
      </c>
      <c r="AR300" s="37" t="e">
        <f t="shared" si="124"/>
        <v>#DIV/0!</v>
      </c>
      <c r="AS300" s="37" t="e">
        <f t="shared" si="125"/>
        <v>#DIV/0!</v>
      </c>
      <c r="AT300" s="37" t="e">
        <f t="shared" si="126"/>
        <v>#DIV/0!</v>
      </c>
      <c r="AU300" s="37" t="e">
        <f t="shared" si="127"/>
        <v>#DIV/0!</v>
      </c>
      <c r="AV300" s="42" t="e">
        <f t="shared" si="128"/>
        <v>#DIV/0!</v>
      </c>
      <c r="AW300" s="37" t="e">
        <f t="shared" si="129"/>
        <v>#DIV/0!</v>
      </c>
      <c r="AX300" s="37" t="e">
        <f t="shared" si="130"/>
        <v>#DIV/0!</v>
      </c>
      <c r="AY300" s="37" t="e">
        <f t="shared" si="131"/>
        <v>#DIV/0!</v>
      </c>
      <c r="AZ300" s="37" t="e">
        <f t="shared" si="132"/>
        <v>#DIV/0!</v>
      </c>
      <c r="BA300" s="37" t="e">
        <f t="shared" si="133"/>
        <v>#DIV/0!</v>
      </c>
      <c r="BB300" s="42" t="e">
        <f>IF($E300="ST",VALUE(TEXT((1/(('TOX and EXPO INPUTS'!$F$9/AG300)+('TOX and EXPO INPUTS'!$F$17/AN300))),"0.0E+00")),IF($E300="IT",VALUE(TEXT((1/(('TOX and EXPO INPUTS'!$F$12/AG300)+('TOX and EXPO INPUTS'!$F$20/AN300))),"0.0E+00"))))</f>
        <v>#DIV/0!</v>
      </c>
      <c r="BC300" s="37" t="e">
        <f>IF($E300="ST",VALUE(TEXT((1/(('TOX and EXPO INPUTS'!$F$9/AH300)+('TOX and EXPO INPUTS'!$F$17/AN300))),"0.0E+00")),IF($E300="IT",VALUE(TEXT((1/(('TOX and EXPO INPUTS'!$F$12/AH300)+('TOX and EXPO INPUTS'!$F$20/AN300))),"0.0E+00"))))</f>
        <v>#DIV/0!</v>
      </c>
      <c r="BD300" s="37" t="e">
        <f>IF($E300="ST",VALUE(TEXT((1/(('TOX and EXPO INPUTS'!$F$9/AI300)+('TOX and EXPO INPUTS'!$F$17/AN300))),"0.0E+00")),IF($E300="IT",VALUE(TEXT((1/(('TOX and EXPO INPUTS'!$F$12/AI300)+('TOX and EXPO INPUTS'!$F$20/AN300))),"0.0E+00"))))</f>
        <v>#DIV/0!</v>
      </c>
      <c r="BE300" s="37" t="e">
        <f>IF($E300="ST",VALUE(TEXT((1/(('TOX and EXPO INPUTS'!$F$9/AG300)+('TOX and EXPO INPUTS'!$F$17/AO300))),"0.0E+00")),IF($E300="IT",VALUE(TEXT((1/(('TOX and EXPO INPUTS'!$F$12/AG300)+('TOX and EXPO INPUTS'!$F$20/AO300))),"0.0E+00"))))</f>
        <v>#DIV/0!</v>
      </c>
      <c r="BF300" s="37" t="e">
        <f>IF($E300="ST",VALUE(TEXT((1/(('TOX and EXPO INPUTS'!$F$9/AH300)+('TOX and EXPO INPUTS'!$F$17/AO300))),"0.0E+00")),IF($E300="IT",VALUE(TEXT((1/(('TOX and EXPO INPUTS'!$F$12/AH300)+('TOX and EXPO INPUTS'!$F$20/AO300))),"0.0E+00"))))</f>
        <v>#DIV/0!</v>
      </c>
      <c r="BG300" s="37" t="e">
        <f>IF($E300="ST",VALUE(TEXT((1/(('TOX and EXPO INPUTS'!$F$9/AI300)+('TOX and EXPO INPUTS'!$F$17/AO300))),"0.0E+00")),IF($E300="IT",VALUE(TEXT((1/(('TOX and EXPO INPUTS'!$F$12/AI300)+('TOX and EXPO INPUTS'!$F$20/AO300))),"0.0E+00"))))</f>
        <v>#DIV/0!</v>
      </c>
      <c r="BH300" s="42" t="e">
        <f>VALUE(TEXT((AD300*$T300/365*'TOX and EXPO INPUTS'!$E$33/'TOX and EXPO INPUTS'!$E$34),"0.00E+00"))</f>
        <v>#DIV/0!</v>
      </c>
      <c r="BI300" s="37" t="e">
        <f>VALUE(TEXT((AE300*$T300/365*'TOX and EXPO INPUTS'!$E$33/'TOX and EXPO INPUTS'!$E$34),"0.00E+00"))</f>
        <v>#DIV/0!</v>
      </c>
      <c r="BJ300" s="37" t="e">
        <f>VALUE(TEXT((AF300*$T300/365*'TOX and EXPO INPUTS'!$E$33/'TOX and EXPO INPUTS'!$E$34),"0.00E+00"))</f>
        <v>#DIV/0!</v>
      </c>
      <c r="BK300" s="42" t="e">
        <f>VALUE(TEXT((AD300*$U300/365*'TOX and EXPO INPUTS'!$E$33/'TOX and EXPO INPUTS'!$E$34),"0.00E+00"))</f>
        <v>#DIV/0!</v>
      </c>
      <c r="BL300" s="37" t="e">
        <f>VALUE(TEXT((AE300*$U300/365*'TOX and EXPO INPUTS'!$E$33/'TOX and EXPO INPUTS'!$E$34),"0.00E+00"))</f>
        <v>#DIV/0!</v>
      </c>
      <c r="BM300" s="37" t="e">
        <f>VALUE(TEXT((AF300*$U300/365*'TOX and EXPO INPUTS'!$E$33/'TOX and EXPO INPUTS'!$E$34),"0.00E+00"))</f>
        <v>#DIV/0!</v>
      </c>
      <c r="BN300" s="42" t="e">
        <f>VALUE(TEXT((AL300*$T300/365*'TOX and EXPO INPUTS'!$E$33/'TOX and EXPO INPUTS'!$E$34),"0.00E+00"))</f>
        <v>#DIV/0!</v>
      </c>
      <c r="BO300" s="37" t="e">
        <f>VALUE(TEXT((AM300*$T300/365*'TOX and EXPO INPUTS'!$E$33/'TOX and EXPO INPUTS'!$E$34),"0.00E+00"))</f>
        <v>#DIV/0!</v>
      </c>
      <c r="BP300" s="42" t="e">
        <f>VALUE(TEXT((AL300*$U300/365*'TOX and EXPO INPUTS'!$E$33/'TOX and EXPO INPUTS'!$E$34),"0.00E+00"))</f>
        <v>#DIV/0!</v>
      </c>
      <c r="BQ300" s="37" t="e">
        <f>VALUE(TEXT((AM300*$U300/365*'TOX and EXPO INPUTS'!$E$33/'TOX and EXPO INPUTS'!$E$34),"0.00E+00"))</f>
        <v>#DIV/0!</v>
      </c>
      <c r="BR300" s="42" t="e">
        <f>VALUE(TEXT((AP300*$T300/365*'TOX and EXPO INPUTS'!$E$33/'TOX and EXPO INPUTS'!$E$34),"0.00E+00"))</f>
        <v>#DIV/0!</v>
      </c>
      <c r="BS300" s="37" t="e">
        <f>VALUE(TEXT((AQ300*$T300/365*'TOX and EXPO INPUTS'!$E$33/'TOX and EXPO INPUTS'!$E$34),"0.00E+00"))</f>
        <v>#DIV/0!</v>
      </c>
      <c r="BT300" s="37" t="e">
        <f>VALUE(TEXT((AR300*$T300/365*'TOX and EXPO INPUTS'!$E$33/'TOX and EXPO INPUTS'!$E$34),"0.00E+00"))</f>
        <v>#DIV/0!</v>
      </c>
      <c r="BU300" s="37" t="e">
        <f>VALUE(TEXT((AS300*$T300/365*'TOX and EXPO INPUTS'!$E$33/'TOX and EXPO INPUTS'!$E$34),"0.00E+00"))</f>
        <v>#DIV/0!</v>
      </c>
      <c r="BV300" s="37" t="e">
        <f>VALUE(TEXT((AT300*$T300/365*'TOX and EXPO INPUTS'!$E$33/'TOX and EXPO INPUTS'!$E$34),"0.00E+00"))</f>
        <v>#DIV/0!</v>
      </c>
      <c r="BW300" s="37" t="e">
        <f>VALUE(TEXT((AU300*$T300/365*'TOX and EXPO INPUTS'!$E$33/'TOX and EXPO INPUTS'!$E$34),"0.00E+00"))</f>
        <v>#DIV/0!</v>
      </c>
      <c r="BX300" s="42" t="e">
        <f>VALUE(TEXT((AP300*$U300/365*'TOX and EXPO INPUTS'!$E$33/'TOX and EXPO INPUTS'!$E$34),"0.00E+00"))</f>
        <v>#DIV/0!</v>
      </c>
      <c r="BY300" s="37" t="e">
        <f>VALUE(TEXT((AQ300*$U300/365*'TOX and EXPO INPUTS'!$E$33/'TOX and EXPO INPUTS'!$E$34),"0.00E+00"))</f>
        <v>#DIV/0!</v>
      </c>
      <c r="BZ300" s="37" t="e">
        <f>VALUE(TEXT((AR300*$U300/365*'TOX and EXPO INPUTS'!$E$33/'TOX and EXPO INPUTS'!$E$34),"0.00E+00"))</f>
        <v>#DIV/0!</v>
      </c>
      <c r="CA300" s="37" t="e">
        <f>VALUE(TEXT((AS300*$U300/365*'TOX and EXPO INPUTS'!$E$33/'TOX and EXPO INPUTS'!$E$34),"0.00E+00"))</f>
        <v>#DIV/0!</v>
      </c>
      <c r="CB300" s="37" t="e">
        <f>VALUE(TEXT((AT300*$U300/365*'TOX and EXPO INPUTS'!$E$33/'TOX and EXPO INPUTS'!$E$34),"0.00E+00"))</f>
        <v>#DIV/0!</v>
      </c>
      <c r="CC300" s="37" t="e">
        <f>VALUE(TEXT((AU300*$U300/365*'TOX and EXPO INPUTS'!$E$33/'TOX and EXPO INPUTS'!$E$34),"0.00E+00"))</f>
        <v>#DIV/0!</v>
      </c>
      <c r="CD300" s="58" t="e">
        <f>VALUE(TEXT((BR300*'TOX and EXPO INPUTS'!$F$23),"0.00E+00"))</f>
        <v>#DIV/0!</v>
      </c>
      <c r="CE300" s="57" t="e">
        <f>VALUE(TEXT((BS300*'TOX and EXPO INPUTS'!$F$23),"0.00E+00"))</f>
        <v>#DIV/0!</v>
      </c>
      <c r="CF300" s="57" t="e">
        <f>VALUE(TEXT((BT300*'TOX and EXPO INPUTS'!$F$23),"0.00E+00"))</f>
        <v>#DIV/0!</v>
      </c>
      <c r="CG300" s="57" t="e">
        <f>VALUE(TEXT((BU300*'TOX and EXPO INPUTS'!$F$23),"0.00E+00"))</f>
        <v>#DIV/0!</v>
      </c>
      <c r="CH300" s="57" t="e">
        <f>VALUE(TEXT((BV300*'TOX and EXPO INPUTS'!$F$23),"0.00E+00"))</f>
        <v>#DIV/0!</v>
      </c>
      <c r="CI300" s="57" t="e">
        <f>VALUE(TEXT((BW300*'TOX and EXPO INPUTS'!$F$23),"0.00E+00"))</f>
        <v>#DIV/0!</v>
      </c>
      <c r="CJ300" s="58" t="e">
        <f>VALUE(TEXT((BX300*'TOX and EXPO INPUTS'!$F$23),"0.00E+00"))</f>
        <v>#DIV/0!</v>
      </c>
      <c r="CK300" s="57" t="e">
        <f>VALUE(TEXT((BY300*'TOX and EXPO INPUTS'!$F$23),"0.00E+00"))</f>
        <v>#DIV/0!</v>
      </c>
      <c r="CL300" s="57" t="e">
        <f>VALUE(TEXT((BZ300*'TOX and EXPO INPUTS'!$F$23),"0.00E+00"))</f>
        <v>#DIV/0!</v>
      </c>
      <c r="CM300" s="57" t="e">
        <f>VALUE(TEXT((CA300*'TOX and EXPO INPUTS'!$F$23),"0.00E+00"))</f>
        <v>#DIV/0!</v>
      </c>
      <c r="CN300" s="57" t="e">
        <f>VALUE(TEXT((CB300*'TOX and EXPO INPUTS'!$F$23),"0.00E+00"))</f>
        <v>#DIV/0!</v>
      </c>
      <c r="CO300" s="57" t="e">
        <f>VALUE(TEXT((CC300*'TOX and EXPO INPUTS'!$F$23),"0.00E+00"))</f>
        <v>#DIV/0!</v>
      </c>
      <c r="CP300" s="38" t="s">
        <v>106</v>
      </c>
      <c r="CQ300" s="34" t="s">
        <v>107</v>
      </c>
      <c r="CR300" s="34" t="s">
        <v>108</v>
      </c>
      <c r="CS300" s="39" t="s">
        <v>109</v>
      </c>
    </row>
    <row r="301" spans="1:97" ht="48" customHeight="1" x14ac:dyDescent="0.25">
      <c r="A301" s="34" t="s">
        <v>98</v>
      </c>
      <c r="B301" s="34" t="s">
        <v>99</v>
      </c>
      <c r="C301" s="34" t="s">
        <v>100</v>
      </c>
      <c r="D301" s="34" t="s">
        <v>101</v>
      </c>
      <c r="E301" s="39" t="s">
        <v>112</v>
      </c>
      <c r="F301" s="40" t="s">
        <v>146</v>
      </c>
      <c r="G301" s="43"/>
      <c r="H301" s="36" t="s">
        <v>104</v>
      </c>
      <c r="I301" s="67"/>
      <c r="J301" s="36" t="s">
        <v>105</v>
      </c>
      <c r="K301" s="100">
        <f>VLOOKUP(F301,'Amount Seed Planted_variables'!$A$3:$I$74,2,0)</f>
        <v>1800</v>
      </c>
      <c r="L301" s="100">
        <f>VLOOKUP(F301,'Amount Seed Planted_variables'!$A$3:$I$74,3,0)</f>
        <v>4500</v>
      </c>
      <c r="M301" s="36">
        <f t="shared" si="116"/>
        <v>0</v>
      </c>
      <c r="N301" s="35">
        <f t="shared" si="117"/>
        <v>0</v>
      </c>
      <c r="O301" s="101">
        <v>240000</v>
      </c>
      <c r="P301" s="93">
        <f>VLOOKUP(F301,'Amount Seed Planted_variables'!$A$3:$I$74,4,0)</f>
        <v>59739</v>
      </c>
      <c r="Q301" s="93">
        <f>VLOOKUP(F301,'Amount Seed Planted_variables'!$A$3:$I$74,7,0)</f>
        <v>80</v>
      </c>
      <c r="R301" s="93">
        <f>VLOOKUP(F301,'Amount Seed Planted_variables'!$A$3:$I$74,8,0)</f>
        <v>4779120</v>
      </c>
      <c r="S301" s="87" t="str">
        <f t="shared" si="113"/>
        <v>NA</v>
      </c>
      <c r="T301" s="35">
        <v>10</v>
      </c>
      <c r="U301" s="35">
        <v>30</v>
      </c>
      <c r="V301" s="41">
        <v>349</v>
      </c>
      <c r="W301" s="35">
        <v>51.2</v>
      </c>
      <c r="X301" s="35">
        <v>42.2</v>
      </c>
      <c r="Y301" s="41">
        <v>1.2</v>
      </c>
      <c r="Z301" s="35">
        <f t="shared" si="121"/>
        <v>0.12</v>
      </c>
      <c r="AA301" s="42">
        <f t="shared" si="118"/>
        <v>0</v>
      </c>
      <c r="AB301" s="37">
        <f t="shared" si="119"/>
        <v>0</v>
      </c>
      <c r="AC301" s="37">
        <f t="shared" si="120"/>
        <v>0</v>
      </c>
      <c r="AD301" s="42" t="e">
        <f>VALUE(TEXT(((AA301*'TOX and EXPO INPUTS'!$F$13)/'TOX and EXPO INPUTS'!$E$27),"0.00E+00"))</f>
        <v>#DIV/0!</v>
      </c>
      <c r="AE301" s="37" t="e">
        <f>VALUE(TEXT(((AB301*'TOX and EXPO INPUTS'!$F$13)/'TOX and EXPO INPUTS'!$E$27),"0.00E+00"))</f>
        <v>#DIV/0!</v>
      </c>
      <c r="AF301" s="37" t="e">
        <f>VALUE(TEXT(((AC301*'TOX and EXPO INPUTS'!$F$13)/'TOX and EXPO INPUTS'!$E$27),"0.00E+00"))</f>
        <v>#DIV/0!</v>
      </c>
      <c r="AG301" s="42" t="e">
        <f>IF($E301="ST",VALUE(TEXT(('TOX and EXPO INPUTS'!$F$7/AD301),"0.0E+00")),IF($E301="IT",VALUE(TEXT(('TOX and EXPO INPUTS'!$F$10/AD301),"0.0E+00"))))</f>
        <v>#DIV/0!</v>
      </c>
      <c r="AH301" s="37" t="e">
        <f>IF($E301="ST",VALUE(TEXT(('TOX and EXPO INPUTS'!$F$7/AE301),"0.0E+00")),IF($E301="IT",VALUE(TEXT(('TOX and EXPO INPUTS'!$F$10/AE301),"0.0E+00"))))</f>
        <v>#DIV/0!</v>
      </c>
      <c r="AI301" s="37" t="e">
        <f>IF($E301="ST",VALUE(TEXT(('TOX and EXPO INPUTS'!$F$7/AF301),"0.0E+00")),IF($E301="IT",VALUE(TEXT(('TOX and EXPO INPUTS'!$F$10/AF301),"0.0E+00"))))</f>
        <v>#DIV/0!</v>
      </c>
      <c r="AJ301" s="42">
        <f t="shared" si="114"/>
        <v>0</v>
      </c>
      <c r="AK301" s="37">
        <f t="shared" si="115"/>
        <v>0</v>
      </c>
      <c r="AL301" s="42" t="e">
        <f>VALUE(TEXT(((AJ301*'TOX and EXPO INPUTS'!$F$21)/'TOX and EXPO INPUTS'!$E$29),"0.00E+00"))</f>
        <v>#DIV/0!</v>
      </c>
      <c r="AM301" s="37" t="e">
        <f>VALUE(TEXT(((AK301*'TOX and EXPO INPUTS'!$F$21)/'TOX and EXPO INPUTS'!$E$29),"0.00E+00"))</f>
        <v>#DIV/0!</v>
      </c>
      <c r="AN301" s="42" t="e">
        <f>IF($E301="ST",VALUE(TEXT(('TOX and EXPO INPUTS'!$F$15/AL301),"0.0E+00")),IF($E301="IT",VALUE(TEXT(('TOX and EXPO INPUTS'!$F$18/AL301),"0.0E+00"))))</f>
        <v>#DIV/0!</v>
      </c>
      <c r="AO301" s="37" t="e">
        <f>IF($E301="ST",VALUE(TEXT(('TOX and EXPO INPUTS'!$F$15/AM301),"0.0E+00")),IF($E301="IT",VALUE(TEXT(('TOX and EXPO INPUTS'!$F$18/AM301),"0.0E+00"))))</f>
        <v>#DIV/0!</v>
      </c>
      <c r="AP301" s="42" t="e">
        <f t="shared" si="122"/>
        <v>#DIV/0!</v>
      </c>
      <c r="AQ301" s="37" t="e">
        <f t="shared" si="123"/>
        <v>#DIV/0!</v>
      </c>
      <c r="AR301" s="37" t="e">
        <f t="shared" si="124"/>
        <v>#DIV/0!</v>
      </c>
      <c r="AS301" s="37" t="e">
        <f t="shared" si="125"/>
        <v>#DIV/0!</v>
      </c>
      <c r="AT301" s="37" t="e">
        <f t="shared" si="126"/>
        <v>#DIV/0!</v>
      </c>
      <c r="AU301" s="37" t="e">
        <f t="shared" si="127"/>
        <v>#DIV/0!</v>
      </c>
      <c r="AV301" s="42" t="e">
        <f t="shared" si="128"/>
        <v>#DIV/0!</v>
      </c>
      <c r="AW301" s="37" t="e">
        <f t="shared" si="129"/>
        <v>#DIV/0!</v>
      </c>
      <c r="AX301" s="37" t="e">
        <f t="shared" si="130"/>
        <v>#DIV/0!</v>
      </c>
      <c r="AY301" s="37" t="e">
        <f t="shared" si="131"/>
        <v>#DIV/0!</v>
      </c>
      <c r="AZ301" s="37" t="e">
        <f t="shared" si="132"/>
        <v>#DIV/0!</v>
      </c>
      <c r="BA301" s="37" t="e">
        <f t="shared" si="133"/>
        <v>#DIV/0!</v>
      </c>
      <c r="BB301" s="42" t="e">
        <f>IF($E301="ST",VALUE(TEXT((1/(('TOX and EXPO INPUTS'!$F$9/AG301)+('TOX and EXPO INPUTS'!$F$17/AN301))),"0.0E+00")),IF($E301="IT",VALUE(TEXT((1/(('TOX and EXPO INPUTS'!$F$12/AG301)+('TOX and EXPO INPUTS'!$F$20/AN301))),"0.0E+00"))))</f>
        <v>#DIV/0!</v>
      </c>
      <c r="BC301" s="37" t="e">
        <f>IF($E301="ST",VALUE(TEXT((1/(('TOX and EXPO INPUTS'!$F$9/AH301)+('TOX and EXPO INPUTS'!$F$17/AN301))),"0.0E+00")),IF($E301="IT",VALUE(TEXT((1/(('TOX and EXPO INPUTS'!$F$12/AH301)+('TOX and EXPO INPUTS'!$F$20/AN301))),"0.0E+00"))))</f>
        <v>#DIV/0!</v>
      </c>
      <c r="BD301" s="37" t="e">
        <f>IF($E301="ST",VALUE(TEXT((1/(('TOX and EXPO INPUTS'!$F$9/AI301)+('TOX and EXPO INPUTS'!$F$17/AN301))),"0.0E+00")),IF($E301="IT",VALUE(TEXT((1/(('TOX and EXPO INPUTS'!$F$12/AI301)+('TOX and EXPO INPUTS'!$F$20/AN301))),"0.0E+00"))))</f>
        <v>#DIV/0!</v>
      </c>
      <c r="BE301" s="37" t="e">
        <f>IF($E301="ST",VALUE(TEXT((1/(('TOX and EXPO INPUTS'!$F$9/AG301)+('TOX and EXPO INPUTS'!$F$17/AO301))),"0.0E+00")),IF($E301="IT",VALUE(TEXT((1/(('TOX and EXPO INPUTS'!$F$12/AG301)+('TOX and EXPO INPUTS'!$F$20/AO301))),"0.0E+00"))))</f>
        <v>#DIV/0!</v>
      </c>
      <c r="BF301" s="37" t="e">
        <f>IF($E301="ST",VALUE(TEXT((1/(('TOX and EXPO INPUTS'!$F$9/AH301)+('TOX and EXPO INPUTS'!$F$17/AO301))),"0.0E+00")),IF($E301="IT",VALUE(TEXT((1/(('TOX and EXPO INPUTS'!$F$12/AH301)+('TOX and EXPO INPUTS'!$F$20/AO301))),"0.0E+00"))))</f>
        <v>#DIV/0!</v>
      </c>
      <c r="BG301" s="37" t="e">
        <f>IF($E301="ST",VALUE(TEXT((1/(('TOX and EXPO INPUTS'!$F$9/AI301)+('TOX and EXPO INPUTS'!$F$17/AO301))),"0.0E+00")),IF($E301="IT",VALUE(TEXT((1/(('TOX and EXPO INPUTS'!$F$12/AI301)+('TOX and EXPO INPUTS'!$F$20/AO301))),"0.0E+00"))))</f>
        <v>#DIV/0!</v>
      </c>
      <c r="BH301" s="42" t="e">
        <f>VALUE(TEXT((AD301*$T301/365*'TOX and EXPO INPUTS'!$E$33/'TOX and EXPO INPUTS'!$E$34),"0.00E+00"))</f>
        <v>#DIV/0!</v>
      </c>
      <c r="BI301" s="37" t="e">
        <f>VALUE(TEXT((AE301*$T301/365*'TOX and EXPO INPUTS'!$E$33/'TOX and EXPO INPUTS'!$E$34),"0.00E+00"))</f>
        <v>#DIV/0!</v>
      </c>
      <c r="BJ301" s="37" t="e">
        <f>VALUE(TEXT((AF301*$T301/365*'TOX and EXPO INPUTS'!$E$33/'TOX and EXPO INPUTS'!$E$34),"0.00E+00"))</f>
        <v>#DIV/0!</v>
      </c>
      <c r="BK301" s="42" t="e">
        <f>VALUE(TEXT((AD301*$U301/365*'TOX and EXPO INPUTS'!$E$33/'TOX and EXPO INPUTS'!$E$34),"0.00E+00"))</f>
        <v>#DIV/0!</v>
      </c>
      <c r="BL301" s="37" t="e">
        <f>VALUE(TEXT((AE301*$U301/365*'TOX and EXPO INPUTS'!$E$33/'TOX and EXPO INPUTS'!$E$34),"0.00E+00"))</f>
        <v>#DIV/0!</v>
      </c>
      <c r="BM301" s="37" t="e">
        <f>VALUE(TEXT((AF301*$U301/365*'TOX and EXPO INPUTS'!$E$33/'TOX and EXPO INPUTS'!$E$34),"0.00E+00"))</f>
        <v>#DIV/0!</v>
      </c>
      <c r="BN301" s="42" t="e">
        <f>VALUE(TEXT((AL301*$T301/365*'TOX and EXPO INPUTS'!$E$33/'TOX and EXPO INPUTS'!$E$34),"0.00E+00"))</f>
        <v>#DIV/0!</v>
      </c>
      <c r="BO301" s="37" t="e">
        <f>VALUE(TEXT((AM301*$T301/365*'TOX and EXPO INPUTS'!$E$33/'TOX and EXPO INPUTS'!$E$34),"0.00E+00"))</f>
        <v>#DIV/0!</v>
      </c>
      <c r="BP301" s="42" t="e">
        <f>VALUE(TEXT((AL301*$U301/365*'TOX and EXPO INPUTS'!$E$33/'TOX and EXPO INPUTS'!$E$34),"0.00E+00"))</f>
        <v>#DIV/0!</v>
      </c>
      <c r="BQ301" s="37" t="e">
        <f>VALUE(TEXT((AM301*$U301/365*'TOX and EXPO INPUTS'!$E$33/'TOX and EXPO INPUTS'!$E$34),"0.00E+00"))</f>
        <v>#DIV/0!</v>
      </c>
      <c r="BR301" s="42" t="e">
        <f>VALUE(TEXT((AP301*$T301/365*'TOX and EXPO INPUTS'!$E$33/'TOX and EXPO INPUTS'!$E$34),"0.00E+00"))</f>
        <v>#DIV/0!</v>
      </c>
      <c r="BS301" s="37" t="e">
        <f>VALUE(TEXT((AQ301*$T301/365*'TOX and EXPO INPUTS'!$E$33/'TOX and EXPO INPUTS'!$E$34),"0.00E+00"))</f>
        <v>#DIV/0!</v>
      </c>
      <c r="BT301" s="37" t="e">
        <f>VALUE(TEXT((AR301*$T301/365*'TOX and EXPO INPUTS'!$E$33/'TOX and EXPO INPUTS'!$E$34),"0.00E+00"))</f>
        <v>#DIV/0!</v>
      </c>
      <c r="BU301" s="37" t="e">
        <f>VALUE(TEXT((AS301*$T301/365*'TOX and EXPO INPUTS'!$E$33/'TOX and EXPO INPUTS'!$E$34),"0.00E+00"))</f>
        <v>#DIV/0!</v>
      </c>
      <c r="BV301" s="37" t="e">
        <f>VALUE(TEXT((AT301*$T301/365*'TOX and EXPO INPUTS'!$E$33/'TOX and EXPO INPUTS'!$E$34),"0.00E+00"))</f>
        <v>#DIV/0!</v>
      </c>
      <c r="BW301" s="37" t="e">
        <f>VALUE(TEXT((AU301*$T301/365*'TOX and EXPO INPUTS'!$E$33/'TOX and EXPO INPUTS'!$E$34),"0.00E+00"))</f>
        <v>#DIV/0!</v>
      </c>
      <c r="BX301" s="42" t="e">
        <f>VALUE(TEXT((AP301*$U301/365*'TOX and EXPO INPUTS'!$E$33/'TOX and EXPO INPUTS'!$E$34),"0.00E+00"))</f>
        <v>#DIV/0!</v>
      </c>
      <c r="BY301" s="37" t="e">
        <f>VALUE(TEXT((AQ301*$U301/365*'TOX and EXPO INPUTS'!$E$33/'TOX and EXPO INPUTS'!$E$34),"0.00E+00"))</f>
        <v>#DIV/0!</v>
      </c>
      <c r="BZ301" s="37" t="e">
        <f>VALUE(TEXT((AR301*$U301/365*'TOX and EXPO INPUTS'!$E$33/'TOX and EXPO INPUTS'!$E$34),"0.00E+00"))</f>
        <v>#DIV/0!</v>
      </c>
      <c r="CA301" s="37" t="e">
        <f>VALUE(TEXT((AS301*$U301/365*'TOX and EXPO INPUTS'!$E$33/'TOX and EXPO INPUTS'!$E$34),"0.00E+00"))</f>
        <v>#DIV/0!</v>
      </c>
      <c r="CB301" s="37" t="e">
        <f>VALUE(TEXT((AT301*$U301/365*'TOX and EXPO INPUTS'!$E$33/'TOX and EXPO INPUTS'!$E$34),"0.00E+00"))</f>
        <v>#DIV/0!</v>
      </c>
      <c r="CC301" s="37" t="e">
        <f>VALUE(TEXT((AU301*$U301/365*'TOX and EXPO INPUTS'!$E$33/'TOX and EXPO INPUTS'!$E$34),"0.00E+00"))</f>
        <v>#DIV/0!</v>
      </c>
      <c r="CD301" s="58" t="e">
        <f>VALUE(TEXT((BR301*'TOX and EXPO INPUTS'!$F$23),"0.00E+00"))</f>
        <v>#DIV/0!</v>
      </c>
      <c r="CE301" s="57" t="e">
        <f>VALUE(TEXT((BS301*'TOX and EXPO INPUTS'!$F$23),"0.00E+00"))</f>
        <v>#DIV/0!</v>
      </c>
      <c r="CF301" s="57" t="e">
        <f>VALUE(TEXT((BT301*'TOX and EXPO INPUTS'!$F$23),"0.00E+00"))</f>
        <v>#DIV/0!</v>
      </c>
      <c r="CG301" s="57" t="e">
        <f>VALUE(TEXT((BU301*'TOX and EXPO INPUTS'!$F$23),"0.00E+00"))</f>
        <v>#DIV/0!</v>
      </c>
      <c r="CH301" s="57" t="e">
        <f>VALUE(TEXT((BV301*'TOX and EXPO INPUTS'!$F$23),"0.00E+00"))</f>
        <v>#DIV/0!</v>
      </c>
      <c r="CI301" s="57" t="e">
        <f>VALUE(TEXT((BW301*'TOX and EXPO INPUTS'!$F$23),"0.00E+00"))</f>
        <v>#DIV/0!</v>
      </c>
      <c r="CJ301" s="58" t="e">
        <f>VALUE(TEXT((BX301*'TOX and EXPO INPUTS'!$F$23),"0.00E+00"))</f>
        <v>#DIV/0!</v>
      </c>
      <c r="CK301" s="57" t="e">
        <f>VALUE(TEXT((BY301*'TOX and EXPO INPUTS'!$F$23),"0.00E+00"))</f>
        <v>#DIV/0!</v>
      </c>
      <c r="CL301" s="57" t="e">
        <f>VALUE(TEXT((BZ301*'TOX and EXPO INPUTS'!$F$23),"0.00E+00"))</f>
        <v>#DIV/0!</v>
      </c>
      <c r="CM301" s="57" t="e">
        <f>VALUE(TEXT((CA301*'TOX and EXPO INPUTS'!$F$23),"0.00E+00"))</f>
        <v>#DIV/0!</v>
      </c>
      <c r="CN301" s="57" t="e">
        <f>VALUE(TEXT((CB301*'TOX and EXPO INPUTS'!$F$23),"0.00E+00"))</f>
        <v>#DIV/0!</v>
      </c>
      <c r="CO301" s="57" t="e">
        <f>VALUE(TEXT((CC301*'TOX and EXPO INPUTS'!$F$23),"0.00E+00"))</f>
        <v>#DIV/0!</v>
      </c>
      <c r="CP301" s="38" t="s">
        <v>106</v>
      </c>
      <c r="CQ301" s="34" t="s">
        <v>107</v>
      </c>
      <c r="CR301" s="34" t="s">
        <v>108</v>
      </c>
      <c r="CS301" s="39" t="s">
        <v>109</v>
      </c>
    </row>
    <row r="302" spans="1:97" ht="48" customHeight="1" x14ac:dyDescent="0.25">
      <c r="A302" s="34" t="s">
        <v>98</v>
      </c>
      <c r="B302" s="34" t="s">
        <v>99</v>
      </c>
      <c r="C302" s="34" t="s">
        <v>100</v>
      </c>
      <c r="D302" s="34" t="s">
        <v>110</v>
      </c>
      <c r="E302" s="39" t="s">
        <v>112</v>
      </c>
      <c r="F302" s="40" t="s">
        <v>146</v>
      </c>
      <c r="G302" s="43"/>
      <c r="H302" s="36" t="s">
        <v>104</v>
      </c>
      <c r="I302" s="67"/>
      <c r="J302" s="36" t="s">
        <v>105</v>
      </c>
      <c r="K302" s="100">
        <f>VLOOKUP(F302,'Amount Seed Planted_variables'!$A$3:$I$74,2,0)</f>
        <v>1800</v>
      </c>
      <c r="L302" s="100">
        <f>VLOOKUP(F302,'Amount Seed Planted_variables'!$A$3:$I$74,3,0)</f>
        <v>4500</v>
      </c>
      <c r="M302" s="36">
        <f t="shared" si="116"/>
        <v>0</v>
      </c>
      <c r="N302" s="35">
        <f t="shared" si="117"/>
        <v>0</v>
      </c>
      <c r="O302" s="101">
        <v>240000</v>
      </c>
      <c r="P302" s="93">
        <f>VLOOKUP(F302,'Amount Seed Planted_variables'!$A$3:$I$74,4,0)</f>
        <v>59739</v>
      </c>
      <c r="Q302" s="93">
        <f>VLOOKUP(F302,'Amount Seed Planted_variables'!$A$3:$I$74,7,0)</f>
        <v>80</v>
      </c>
      <c r="R302" s="93">
        <f>VLOOKUP(F302,'Amount Seed Planted_variables'!$A$3:$I$74,8,0)</f>
        <v>4779120</v>
      </c>
      <c r="S302" s="87" t="str">
        <f t="shared" si="113"/>
        <v>NA</v>
      </c>
      <c r="T302" s="35">
        <v>10</v>
      </c>
      <c r="U302" s="35">
        <v>30</v>
      </c>
      <c r="V302" s="41">
        <v>68</v>
      </c>
      <c r="W302" s="35">
        <v>16.899999999999999</v>
      </c>
      <c r="X302" s="35">
        <v>13.1</v>
      </c>
      <c r="Y302" s="41">
        <v>3.6</v>
      </c>
      <c r="Z302" s="35">
        <f t="shared" si="121"/>
        <v>0.36000000000000004</v>
      </c>
      <c r="AA302" s="42">
        <f t="shared" si="118"/>
        <v>0</v>
      </c>
      <c r="AB302" s="37">
        <f t="shared" si="119"/>
        <v>0</v>
      </c>
      <c r="AC302" s="37">
        <f t="shared" si="120"/>
        <v>0</v>
      </c>
      <c r="AD302" s="42" t="e">
        <f>VALUE(TEXT(((AA302*'TOX and EXPO INPUTS'!$F$13)/'TOX and EXPO INPUTS'!$E$27),"0.00E+00"))</f>
        <v>#DIV/0!</v>
      </c>
      <c r="AE302" s="37" t="e">
        <f>VALUE(TEXT(((AB302*'TOX and EXPO INPUTS'!$F$13)/'TOX and EXPO INPUTS'!$E$27),"0.00E+00"))</f>
        <v>#DIV/0!</v>
      </c>
      <c r="AF302" s="37" t="e">
        <f>VALUE(TEXT(((AC302*'TOX and EXPO INPUTS'!$F$13)/'TOX and EXPO INPUTS'!$E$27),"0.00E+00"))</f>
        <v>#DIV/0!</v>
      </c>
      <c r="AG302" s="42" t="e">
        <f>IF($E302="ST",VALUE(TEXT(('TOX and EXPO INPUTS'!$F$7/AD302),"0.0E+00")),IF($E302="IT",VALUE(TEXT(('TOX and EXPO INPUTS'!$F$10/AD302),"0.0E+00"))))</f>
        <v>#DIV/0!</v>
      </c>
      <c r="AH302" s="37" t="e">
        <f>IF($E302="ST",VALUE(TEXT(('TOX and EXPO INPUTS'!$F$7/AE302),"0.0E+00")),IF($E302="IT",VALUE(TEXT(('TOX and EXPO INPUTS'!$F$10/AE302),"0.0E+00"))))</f>
        <v>#DIV/0!</v>
      </c>
      <c r="AI302" s="37" t="e">
        <f>IF($E302="ST",VALUE(TEXT(('TOX and EXPO INPUTS'!$F$7/AF302),"0.0E+00")),IF($E302="IT",VALUE(TEXT(('TOX and EXPO INPUTS'!$F$10/AF302),"0.0E+00"))))</f>
        <v>#DIV/0!</v>
      </c>
      <c r="AJ302" s="42">
        <f t="shared" si="114"/>
        <v>0</v>
      </c>
      <c r="AK302" s="37">
        <f t="shared" si="115"/>
        <v>0</v>
      </c>
      <c r="AL302" s="42" t="e">
        <f>VALUE(TEXT(((AJ302*'TOX and EXPO INPUTS'!$F$21)/'TOX and EXPO INPUTS'!$E$29),"0.00E+00"))</f>
        <v>#DIV/0!</v>
      </c>
      <c r="AM302" s="37" t="e">
        <f>VALUE(TEXT(((AK302*'TOX and EXPO INPUTS'!$F$21)/'TOX and EXPO INPUTS'!$E$29),"0.00E+00"))</f>
        <v>#DIV/0!</v>
      </c>
      <c r="AN302" s="42" t="e">
        <f>IF($E302="ST",VALUE(TEXT(('TOX and EXPO INPUTS'!$F$15/AL302),"0.0E+00")),IF($E302="IT",VALUE(TEXT(('TOX and EXPO INPUTS'!$F$18/AL302),"0.0E+00"))))</f>
        <v>#DIV/0!</v>
      </c>
      <c r="AO302" s="37" t="e">
        <f>IF($E302="ST",VALUE(TEXT(('TOX and EXPO INPUTS'!$F$15/AM302),"0.0E+00")),IF($E302="IT",VALUE(TEXT(('TOX and EXPO INPUTS'!$F$18/AM302),"0.0E+00"))))</f>
        <v>#DIV/0!</v>
      </c>
      <c r="AP302" s="42" t="e">
        <f t="shared" si="122"/>
        <v>#DIV/0!</v>
      </c>
      <c r="AQ302" s="37" t="e">
        <f t="shared" si="123"/>
        <v>#DIV/0!</v>
      </c>
      <c r="AR302" s="37" t="e">
        <f t="shared" si="124"/>
        <v>#DIV/0!</v>
      </c>
      <c r="AS302" s="37" t="e">
        <f t="shared" si="125"/>
        <v>#DIV/0!</v>
      </c>
      <c r="AT302" s="37" t="e">
        <f t="shared" si="126"/>
        <v>#DIV/0!</v>
      </c>
      <c r="AU302" s="37" t="e">
        <f t="shared" si="127"/>
        <v>#DIV/0!</v>
      </c>
      <c r="AV302" s="42" t="e">
        <f t="shared" si="128"/>
        <v>#DIV/0!</v>
      </c>
      <c r="AW302" s="37" t="e">
        <f t="shared" si="129"/>
        <v>#DIV/0!</v>
      </c>
      <c r="AX302" s="37" t="e">
        <f t="shared" si="130"/>
        <v>#DIV/0!</v>
      </c>
      <c r="AY302" s="37" t="e">
        <f t="shared" si="131"/>
        <v>#DIV/0!</v>
      </c>
      <c r="AZ302" s="37" t="e">
        <f t="shared" si="132"/>
        <v>#DIV/0!</v>
      </c>
      <c r="BA302" s="37" t="e">
        <f t="shared" si="133"/>
        <v>#DIV/0!</v>
      </c>
      <c r="BB302" s="42" t="e">
        <f>IF($E302="ST",VALUE(TEXT((1/(('TOX and EXPO INPUTS'!$F$9/AG302)+('TOX and EXPO INPUTS'!$F$17/AN302))),"0.0E+00")),IF($E302="IT",VALUE(TEXT((1/(('TOX and EXPO INPUTS'!$F$12/AG302)+('TOX and EXPO INPUTS'!$F$20/AN302))),"0.0E+00"))))</f>
        <v>#DIV/0!</v>
      </c>
      <c r="BC302" s="37" t="e">
        <f>IF($E302="ST",VALUE(TEXT((1/(('TOX and EXPO INPUTS'!$F$9/AH302)+('TOX and EXPO INPUTS'!$F$17/AN302))),"0.0E+00")),IF($E302="IT",VALUE(TEXT((1/(('TOX and EXPO INPUTS'!$F$12/AH302)+('TOX and EXPO INPUTS'!$F$20/AN302))),"0.0E+00"))))</f>
        <v>#DIV/0!</v>
      </c>
      <c r="BD302" s="37" t="e">
        <f>IF($E302="ST",VALUE(TEXT((1/(('TOX and EXPO INPUTS'!$F$9/AI302)+('TOX and EXPO INPUTS'!$F$17/AN302))),"0.0E+00")),IF($E302="IT",VALUE(TEXT((1/(('TOX and EXPO INPUTS'!$F$12/AI302)+('TOX and EXPO INPUTS'!$F$20/AN302))),"0.0E+00"))))</f>
        <v>#DIV/0!</v>
      </c>
      <c r="BE302" s="37" t="e">
        <f>IF($E302="ST",VALUE(TEXT((1/(('TOX and EXPO INPUTS'!$F$9/AG302)+('TOX and EXPO INPUTS'!$F$17/AO302))),"0.0E+00")),IF($E302="IT",VALUE(TEXT((1/(('TOX and EXPO INPUTS'!$F$12/AG302)+('TOX and EXPO INPUTS'!$F$20/AO302))),"0.0E+00"))))</f>
        <v>#DIV/0!</v>
      </c>
      <c r="BF302" s="37" t="e">
        <f>IF($E302="ST",VALUE(TEXT((1/(('TOX and EXPO INPUTS'!$F$9/AH302)+('TOX and EXPO INPUTS'!$F$17/AO302))),"0.0E+00")),IF($E302="IT",VALUE(TEXT((1/(('TOX and EXPO INPUTS'!$F$12/AH302)+('TOX and EXPO INPUTS'!$F$20/AO302))),"0.0E+00"))))</f>
        <v>#DIV/0!</v>
      </c>
      <c r="BG302" s="37" t="e">
        <f>IF($E302="ST",VALUE(TEXT((1/(('TOX and EXPO INPUTS'!$F$9/AI302)+('TOX and EXPO INPUTS'!$F$17/AO302))),"0.0E+00")),IF($E302="IT",VALUE(TEXT((1/(('TOX and EXPO INPUTS'!$F$12/AI302)+('TOX and EXPO INPUTS'!$F$20/AO302))),"0.0E+00"))))</f>
        <v>#DIV/0!</v>
      </c>
      <c r="BH302" s="42" t="e">
        <f>VALUE(TEXT((AD302*$T302/365*'TOX and EXPO INPUTS'!$E$33/'TOX and EXPO INPUTS'!$E$34),"0.00E+00"))</f>
        <v>#DIV/0!</v>
      </c>
      <c r="BI302" s="37" t="e">
        <f>VALUE(TEXT((AE302*$T302/365*'TOX and EXPO INPUTS'!$E$33/'TOX and EXPO INPUTS'!$E$34),"0.00E+00"))</f>
        <v>#DIV/0!</v>
      </c>
      <c r="BJ302" s="37" t="e">
        <f>VALUE(TEXT((AF302*$T302/365*'TOX and EXPO INPUTS'!$E$33/'TOX and EXPO INPUTS'!$E$34),"0.00E+00"))</f>
        <v>#DIV/0!</v>
      </c>
      <c r="BK302" s="42" t="e">
        <f>VALUE(TEXT((AD302*$U302/365*'TOX and EXPO INPUTS'!$E$33/'TOX and EXPO INPUTS'!$E$34),"0.00E+00"))</f>
        <v>#DIV/0!</v>
      </c>
      <c r="BL302" s="37" t="e">
        <f>VALUE(TEXT((AE302*$U302/365*'TOX and EXPO INPUTS'!$E$33/'TOX and EXPO INPUTS'!$E$34),"0.00E+00"))</f>
        <v>#DIV/0!</v>
      </c>
      <c r="BM302" s="37" t="e">
        <f>VALUE(TEXT((AF302*$U302/365*'TOX and EXPO INPUTS'!$E$33/'TOX and EXPO INPUTS'!$E$34),"0.00E+00"))</f>
        <v>#DIV/0!</v>
      </c>
      <c r="BN302" s="42" t="e">
        <f>VALUE(TEXT((AL302*$T302/365*'TOX and EXPO INPUTS'!$E$33/'TOX and EXPO INPUTS'!$E$34),"0.00E+00"))</f>
        <v>#DIV/0!</v>
      </c>
      <c r="BO302" s="37" t="e">
        <f>VALUE(TEXT((AM302*$T302/365*'TOX and EXPO INPUTS'!$E$33/'TOX and EXPO INPUTS'!$E$34),"0.00E+00"))</f>
        <v>#DIV/0!</v>
      </c>
      <c r="BP302" s="42" t="e">
        <f>VALUE(TEXT((AL302*$U302/365*'TOX and EXPO INPUTS'!$E$33/'TOX and EXPO INPUTS'!$E$34),"0.00E+00"))</f>
        <v>#DIV/0!</v>
      </c>
      <c r="BQ302" s="37" t="e">
        <f>VALUE(TEXT((AM302*$U302/365*'TOX and EXPO INPUTS'!$E$33/'TOX and EXPO INPUTS'!$E$34),"0.00E+00"))</f>
        <v>#DIV/0!</v>
      </c>
      <c r="BR302" s="42" t="e">
        <f>VALUE(TEXT((AP302*$T302/365*'TOX and EXPO INPUTS'!$E$33/'TOX and EXPO INPUTS'!$E$34),"0.00E+00"))</f>
        <v>#DIV/0!</v>
      </c>
      <c r="BS302" s="37" t="e">
        <f>VALUE(TEXT((AQ302*$T302/365*'TOX and EXPO INPUTS'!$E$33/'TOX and EXPO INPUTS'!$E$34),"0.00E+00"))</f>
        <v>#DIV/0!</v>
      </c>
      <c r="BT302" s="37" t="e">
        <f>VALUE(TEXT((AR302*$T302/365*'TOX and EXPO INPUTS'!$E$33/'TOX and EXPO INPUTS'!$E$34),"0.00E+00"))</f>
        <v>#DIV/0!</v>
      </c>
      <c r="BU302" s="37" t="e">
        <f>VALUE(TEXT((AS302*$T302/365*'TOX and EXPO INPUTS'!$E$33/'TOX and EXPO INPUTS'!$E$34),"0.00E+00"))</f>
        <v>#DIV/0!</v>
      </c>
      <c r="BV302" s="37" t="e">
        <f>VALUE(TEXT((AT302*$T302/365*'TOX and EXPO INPUTS'!$E$33/'TOX and EXPO INPUTS'!$E$34),"0.00E+00"))</f>
        <v>#DIV/0!</v>
      </c>
      <c r="BW302" s="37" t="e">
        <f>VALUE(TEXT((AU302*$T302/365*'TOX and EXPO INPUTS'!$E$33/'TOX and EXPO INPUTS'!$E$34),"0.00E+00"))</f>
        <v>#DIV/0!</v>
      </c>
      <c r="BX302" s="42" t="e">
        <f>VALUE(TEXT((AP302*$U302/365*'TOX and EXPO INPUTS'!$E$33/'TOX and EXPO INPUTS'!$E$34),"0.00E+00"))</f>
        <v>#DIV/0!</v>
      </c>
      <c r="BY302" s="37" t="e">
        <f>VALUE(TEXT((AQ302*$U302/365*'TOX and EXPO INPUTS'!$E$33/'TOX and EXPO INPUTS'!$E$34),"0.00E+00"))</f>
        <v>#DIV/0!</v>
      </c>
      <c r="BZ302" s="37" t="e">
        <f>VALUE(TEXT((AR302*$U302/365*'TOX and EXPO INPUTS'!$E$33/'TOX and EXPO INPUTS'!$E$34),"0.00E+00"))</f>
        <v>#DIV/0!</v>
      </c>
      <c r="CA302" s="37" t="e">
        <f>VALUE(TEXT((AS302*$U302/365*'TOX and EXPO INPUTS'!$E$33/'TOX and EXPO INPUTS'!$E$34),"0.00E+00"))</f>
        <v>#DIV/0!</v>
      </c>
      <c r="CB302" s="37" t="e">
        <f>VALUE(TEXT((AT302*$U302/365*'TOX and EXPO INPUTS'!$E$33/'TOX and EXPO INPUTS'!$E$34),"0.00E+00"))</f>
        <v>#DIV/0!</v>
      </c>
      <c r="CC302" s="37" t="e">
        <f>VALUE(TEXT((AU302*$U302/365*'TOX and EXPO INPUTS'!$E$33/'TOX and EXPO INPUTS'!$E$34),"0.00E+00"))</f>
        <v>#DIV/0!</v>
      </c>
      <c r="CD302" s="58" t="e">
        <f>VALUE(TEXT((BR302*'TOX and EXPO INPUTS'!$F$23),"0.00E+00"))</f>
        <v>#DIV/0!</v>
      </c>
      <c r="CE302" s="57" t="e">
        <f>VALUE(TEXT((BS302*'TOX and EXPO INPUTS'!$F$23),"0.00E+00"))</f>
        <v>#DIV/0!</v>
      </c>
      <c r="CF302" s="57" t="e">
        <f>VALUE(TEXT((BT302*'TOX and EXPO INPUTS'!$F$23),"0.00E+00"))</f>
        <v>#DIV/0!</v>
      </c>
      <c r="CG302" s="57" t="e">
        <f>VALUE(TEXT((BU302*'TOX and EXPO INPUTS'!$F$23),"0.00E+00"))</f>
        <v>#DIV/0!</v>
      </c>
      <c r="CH302" s="57" t="e">
        <f>VALUE(TEXT((BV302*'TOX and EXPO INPUTS'!$F$23),"0.00E+00"))</f>
        <v>#DIV/0!</v>
      </c>
      <c r="CI302" s="57" t="e">
        <f>VALUE(TEXT((BW302*'TOX and EXPO INPUTS'!$F$23),"0.00E+00"))</f>
        <v>#DIV/0!</v>
      </c>
      <c r="CJ302" s="58" t="e">
        <f>VALUE(TEXT((BX302*'TOX and EXPO INPUTS'!$F$23),"0.00E+00"))</f>
        <v>#DIV/0!</v>
      </c>
      <c r="CK302" s="57" t="e">
        <f>VALUE(TEXT((BY302*'TOX and EXPO INPUTS'!$F$23),"0.00E+00"))</f>
        <v>#DIV/0!</v>
      </c>
      <c r="CL302" s="57" t="e">
        <f>VALUE(TEXT((BZ302*'TOX and EXPO INPUTS'!$F$23),"0.00E+00"))</f>
        <v>#DIV/0!</v>
      </c>
      <c r="CM302" s="57" t="e">
        <f>VALUE(TEXT((CA302*'TOX and EXPO INPUTS'!$F$23),"0.00E+00"))</f>
        <v>#DIV/0!</v>
      </c>
      <c r="CN302" s="57" t="e">
        <f>VALUE(TEXT((CB302*'TOX and EXPO INPUTS'!$F$23),"0.00E+00"))</f>
        <v>#DIV/0!</v>
      </c>
      <c r="CO302" s="57" t="e">
        <f>VALUE(TEXT((CC302*'TOX and EXPO INPUTS'!$F$23),"0.00E+00"))</f>
        <v>#DIV/0!</v>
      </c>
      <c r="CP302" s="38" t="s">
        <v>106</v>
      </c>
      <c r="CQ302" s="34" t="s">
        <v>107</v>
      </c>
      <c r="CR302" s="34" t="s">
        <v>108</v>
      </c>
      <c r="CS302" s="39" t="s">
        <v>109</v>
      </c>
    </row>
    <row r="303" spans="1:97" ht="48" customHeight="1" x14ac:dyDescent="0.25">
      <c r="A303" s="34" t="s">
        <v>98</v>
      </c>
      <c r="B303" s="34" t="s">
        <v>99</v>
      </c>
      <c r="C303" s="34" t="s">
        <v>100</v>
      </c>
      <c r="D303" s="34" t="s">
        <v>111</v>
      </c>
      <c r="E303" s="39" t="s">
        <v>112</v>
      </c>
      <c r="F303" s="40" t="s">
        <v>146</v>
      </c>
      <c r="G303" s="43"/>
      <c r="H303" s="36" t="s">
        <v>104</v>
      </c>
      <c r="I303" s="67"/>
      <c r="J303" s="36" t="s">
        <v>105</v>
      </c>
      <c r="K303" s="100">
        <f>VLOOKUP(F303,'Amount Seed Planted_variables'!$A$3:$I$74,2,0)</f>
        <v>1800</v>
      </c>
      <c r="L303" s="100">
        <f>VLOOKUP(F303,'Amount Seed Planted_variables'!$A$3:$I$74,3,0)</f>
        <v>4500</v>
      </c>
      <c r="M303" s="36">
        <f t="shared" si="116"/>
        <v>0</v>
      </c>
      <c r="N303" s="35">
        <f t="shared" si="117"/>
        <v>0</v>
      </c>
      <c r="O303" s="101">
        <v>240000</v>
      </c>
      <c r="P303" s="93">
        <f>VLOOKUP(F303,'Amount Seed Planted_variables'!$A$3:$I$74,4,0)</f>
        <v>59739</v>
      </c>
      <c r="Q303" s="93">
        <f>VLOOKUP(F303,'Amount Seed Planted_variables'!$A$3:$I$74,7,0)</f>
        <v>80</v>
      </c>
      <c r="R303" s="93">
        <f>VLOOKUP(F303,'Amount Seed Planted_variables'!$A$3:$I$74,8,0)</f>
        <v>4779120</v>
      </c>
      <c r="S303" s="87">
        <f t="shared" si="113"/>
        <v>2.5</v>
      </c>
      <c r="T303" s="35">
        <v>10</v>
      </c>
      <c r="U303" s="35">
        <v>30</v>
      </c>
      <c r="V303" s="41">
        <v>138210600</v>
      </c>
      <c r="W303" s="35">
        <v>23262800</v>
      </c>
      <c r="X303" s="35">
        <v>21238200</v>
      </c>
      <c r="Y303" s="41">
        <v>106100</v>
      </c>
      <c r="Z303" s="35">
        <f t="shared" si="121"/>
        <v>10610</v>
      </c>
      <c r="AA303" s="42">
        <f t="shared" si="118"/>
        <v>0</v>
      </c>
      <c r="AB303" s="37">
        <f t="shared" si="119"/>
        <v>0</v>
      </c>
      <c r="AC303" s="37">
        <f t="shared" si="120"/>
        <v>0</v>
      </c>
      <c r="AD303" s="42" t="e">
        <f>VALUE(TEXT(((AA303*'TOX and EXPO INPUTS'!$F$13)/'TOX and EXPO INPUTS'!$E$27),"0.00E+00"))</f>
        <v>#DIV/0!</v>
      </c>
      <c r="AE303" s="37" t="e">
        <f>VALUE(TEXT(((AB303*'TOX and EXPO INPUTS'!$F$13)/'TOX and EXPO INPUTS'!$E$27),"0.00E+00"))</f>
        <v>#DIV/0!</v>
      </c>
      <c r="AF303" s="37" t="e">
        <f>VALUE(TEXT(((AC303*'TOX and EXPO INPUTS'!$F$13)/'TOX and EXPO INPUTS'!$E$27),"0.00E+00"))</f>
        <v>#DIV/0!</v>
      </c>
      <c r="AG303" s="42" t="e">
        <f>IF($E303="ST",VALUE(TEXT(('TOX and EXPO INPUTS'!$F$7/AD303),"0.0E+00")),IF($E303="IT",VALUE(TEXT(('TOX and EXPO INPUTS'!$F$10/AD303),"0.0E+00"))))</f>
        <v>#DIV/0!</v>
      </c>
      <c r="AH303" s="37" t="e">
        <f>IF($E303="ST",VALUE(TEXT(('TOX and EXPO INPUTS'!$F$7/AE303),"0.0E+00")),IF($E303="IT",VALUE(TEXT(('TOX and EXPO INPUTS'!$F$10/AE303),"0.0E+00"))))</f>
        <v>#DIV/0!</v>
      </c>
      <c r="AI303" s="37" t="e">
        <f>IF($E303="ST",VALUE(TEXT(('TOX and EXPO INPUTS'!$F$7/AF303),"0.0E+00")),IF($E303="IT",VALUE(TEXT(('TOX and EXPO INPUTS'!$F$10/AF303),"0.0E+00"))))</f>
        <v>#DIV/0!</v>
      </c>
      <c r="AJ303" s="42">
        <f t="shared" si="114"/>
        <v>0</v>
      </c>
      <c r="AK303" s="37">
        <f t="shared" si="115"/>
        <v>0</v>
      </c>
      <c r="AL303" s="42" t="e">
        <f>VALUE(TEXT(((AJ303*'TOX and EXPO INPUTS'!$F$21)/'TOX and EXPO INPUTS'!$E$29),"0.00E+00"))</f>
        <v>#DIV/0!</v>
      </c>
      <c r="AM303" s="37" t="e">
        <f>VALUE(TEXT(((AK303*'TOX and EXPO INPUTS'!$F$21)/'TOX and EXPO INPUTS'!$E$29),"0.00E+00"))</f>
        <v>#DIV/0!</v>
      </c>
      <c r="AN303" s="42" t="e">
        <f>IF($E303="ST",VALUE(TEXT(('TOX and EXPO INPUTS'!$F$15/AL303),"0.0E+00")),IF($E303="IT",VALUE(TEXT(('TOX and EXPO INPUTS'!$F$18/AL303),"0.0E+00"))))</f>
        <v>#DIV/0!</v>
      </c>
      <c r="AO303" s="37" t="e">
        <f>IF($E303="ST",VALUE(TEXT(('TOX and EXPO INPUTS'!$F$15/AM303),"0.0E+00")),IF($E303="IT",VALUE(TEXT(('TOX and EXPO INPUTS'!$F$18/AM303),"0.0E+00"))))</f>
        <v>#DIV/0!</v>
      </c>
      <c r="AP303" s="42" t="e">
        <f t="shared" si="122"/>
        <v>#DIV/0!</v>
      </c>
      <c r="AQ303" s="37" t="e">
        <f t="shared" si="123"/>
        <v>#DIV/0!</v>
      </c>
      <c r="AR303" s="37" t="e">
        <f t="shared" si="124"/>
        <v>#DIV/0!</v>
      </c>
      <c r="AS303" s="37" t="e">
        <f t="shared" si="125"/>
        <v>#DIV/0!</v>
      </c>
      <c r="AT303" s="37" t="e">
        <f t="shared" si="126"/>
        <v>#DIV/0!</v>
      </c>
      <c r="AU303" s="37" t="e">
        <f t="shared" si="127"/>
        <v>#DIV/0!</v>
      </c>
      <c r="AV303" s="42" t="e">
        <f t="shared" si="128"/>
        <v>#DIV/0!</v>
      </c>
      <c r="AW303" s="37" t="e">
        <f t="shared" si="129"/>
        <v>#DIV/0!</v>
      </c>
      <c r="AX303" s="37" t="e">
        <f t="shared" si="130"/>
        <v>#DIV/0!</v>
      </c>
      <c r="AY303" s="37" t="e">
        <f t="shared" si="131"/>
        <v>#DIV/0!</v>
      </c>
      <c r="AZ303" s="37" t="e">
        <f t="shared" si="132"/>
        <v>#DIV/0!</v>
      </c>
      <c r="BA303" s="37" t="e">
        <f t="shared" si="133"/>
        <v>#DIV/0!</v>
      </c>
      <c r="BB303" s="42" t="e">
        <f>IF($E303="ST",VALUE(TEXT((1/(('TOX and EXPO INPUTS'!$F$9/AG303)+('TOX and EXPO INPUTS'!$F$17/AN303))),"0.0E+00")),IF($E303="IT",VALUE(TEXT((1/(('TOX and EXPO INPUTS'!$F$12/AG303)+('TOX and EXPO INPUTS'!$F$20/AN303))),"0.0E+00"))))</f>
        <v>#DIV/0!</v>
      </c>
      <c r="BC303" s="37" t="e">
        <f>IF($E303="ST",VALUE(TEXT((1/(('TOX and EXPO INPUTS'!$F$9/AH303)+('TOX and EXPO INPUTS'!$F$17/AN303))),"0.0E+00")),IF($E303="IT",VALUE(TEXT((1/(('TOX and EXPO INPUTS'!$F$12/AH303)+('TOX and EXPO INPUTS'!$F$20/AN303))),"0.0E+00"))))</f>
        <v>#DIV/0!</v>
      </c>
      <c r="BD303" s="37" t="e">
        <f>IF($E303="ST",VALUE(TEXT((1/(('TOX and EXPO INPUTS'!$F$9/AI303)+('TOX and EXPO INPUTS'!$F$17/AN303))),"0.0E+00")),IF($E303="IT",VALUE(TEXT((1/(('TOX and EXPO INPUTS'!$F$12/AI303)+('TOX and EXPO INPUTS'!$F$20/AN303))),"0.0E+00"))))</f>
        <v>#DIV/0!</v>
      </c>
      <c r="BE303" s="37" t="e">
        <f>IF($E303="ST",VALUE(TEXT((1/(('TOX and EXPO INPUTS'!$F$9/AG303)+('TOX and EXPO INPUTS'!$F$17/AO303))),"0.0E+00")),IF($E303="IT",VALUE(TEXT((1/(('TOX and EXPO INPUTS'!$F$12/AG303)+('TOX and EXPO INPUTS'!$F$20/AO303))),"0.0E+00"))))</f>
        <v>#DIV/0!</v>
      </c>
      <c r="BF303" s="37" t="e">
        <f>IF($E303="ST",VALUE(TEXT((1/(('TOX and EXPO INPUTS'!$F$9/AH303)+('TOX and EXPO INPUTS'!$F$17/AO303))),"0.0E+00")),IF($E303="IT",VALUE(TEXT((1/(('TOX and EXPO INPUTS'!$F$12/AH303)+('TOX and EXPO INPUTS'!$F$20/AO303))),"0.0E+00"))))</f>
        <v>#DIV/0!</v>
      </c>
      <c r="BG303" s="37" t="e">
        <f>IF($E303="ST",VALUE(TEXT((1/(('TOX and EXPO INPUTS'!$F$9/AI303)+('TOX and EXPO INPUTS'!$F$17/AO303))),"0.0E+00")),IF($E303="IT",VALUE(TEXT((1/(('TOX and EXPO INPUTS'!$F$12/AI303)+('TOX and EXPO INPUTS'!$F$20/AO303))),"0.0E+00"))))</f>
        <v>#DIV/0!</v>
      </c>
      <c r="BH303" s="42" t="e">
        <f>VALUE(TEXT((AD303*$T303/365*'TOX and EXPO INPUTS'!$E$33/'TOX and EXPO INPUTS'!$E$34),"0.00E+00"))</f>
        <v>#DIV/0!</v>
      </c>
      <c r="BI303" s="37" t="e">
        <f>VALUE(TEXT((AE303*$T303/365*'TOX and EXPO INPUTS'!$E$33/'TOX and EXPO INPUTS'!$E$34),"0.00E+00"))</f>
        <v>#DIV/0!</v>
      </c>
      <c r="BJ303" s="37" t="e">
        <f>VALUE(TEXT((AF303*$T303/365*'TOX and EXPO INPUTS'!$E$33/'TOX and EXPO INPUTS'!$E$34),"0.00E+00"))</f>
        <v>#DIV/0!</v>
      </c>
      <c r="BK303" s="42" t="e">
        <f>VALUE(TEXT((AD303*$U303/365*'TOX and EXPO INPUTS'!$E$33/'TOX and EXPO INPUTS'!$E$34),"0.00E+00"))</f>
        <v>#DIV/0!</v>
      </c>
      <c r="BL303" s="37" t="e">
        <f>VALUE(TEXT((AE303*$U303/365*'TOX and EXPO INPUTS'!$E$33/'TOX and EXPO INPUTS'!$E$34),"0.00E+00"))</f>
        <v>#DIV/0!</v>
      </c>
      <c r="BM303" s="37" t="e">
        <f>VALUE(TEXT((AF303*$U303/365*'TOX and EXPO INPUTS'!$E$33/'TOX and EXPO INPUTS'!$E$34),"0.00E+00"))</f>
        <v>#DIV/0!</v>
      </c>
      <c r="BN303" s="42" t="e">
        <f>VALUE(TEXT((AL303*$T303/365*'TOX and EXPO INPUTS'!$E$33/'TOX and EXPO INPUTS'!$E$34),"0.00E+00"))</f>
        <v>#DIV/0!</v>
      </c>
      <c r="BO303" s="37" t="e">
        <f>VALUE(TEXT((AM303*$T303/365*'TOX and EXPO INPUTS'!$E$33/'TOX and EXPO INPUTS'!$E$34),"0.00E+00"))</f>
        <v>#DIV/0!</v>
      </c>
      <c r="BP303" s="42" t="e">
        <f>VALUE(TEXT((AL303*$U303/365*'TOX and EXPO INPUTS'!$E$33/'TOX and EXPO INPUTS'!$E$34),"0.00E+00"))</f>
        <v>#DIV/0!</v>
      </c>
      <c r="BQ303" s="37" t="e">
        <f>VALUE(TEXT((AM303*$U303/365*'TOX and EXPO INPUTS'!$E$33/'TOX and EXPO INPUTS'!$E$34),"0.00E+00"))</f>
        <v>#DIV/0!</v>
      </c>
      <c r="BR303" s="42" t="e">
        <f>VALUE(TEXT((AP303*$T303/365*'TOX and EXPO INPUTS'!$E$33/'TOX and EXPO INPUTS'!$E$34),"0.00E+00"))</f>
        <v>#DIV/0!</v>
      </c>
      <c r="BS303" s="37" t="e">
        <f>VALUE(TEXT((AQ303*$T303/365*'TOX and EXPO INPUTS'!$E$33/'TOX and EXPO INPUTS'!$E$34),"0.00E+00"))</f>
        <v>#DIV/0!</v>
      </c>
      <c r="BT303" s="37" t="e">
        <f>VALUE(TEXT((AR303*$T303/365*'TOX and EXPO INPUTS'!$E$33/'TOX and EXPO INPUTS'!$E$34),"0.00E+00"))</f>
        <v>#DIV/0!</v>
      </c>
      <c r="BU303" s="37" t="e">
        <f>VALUE(TEXT((AS303*$T303/365*'TOX and EXPO INPUTS'!$E$33/'TOX and EXPO INPUTS'!$E$34),"0.00E+00"))</f>
        <v>#DIV/0!</v>
      </c>
      <c r="BV303" s="37" t="e">
        <f>VALUE(TEXT((AT303*$T303/365*'TOX and EXPO INPUTS'!$E$33/'TOX and EXPO INPUTS'!$E$34),"0.00E+00"))</f>
        <v>#DIV/0!</v>
      </c>
      <c r="BW303" s="37" t="e">
        <f>VALUE(TEXT((AU303*$T303/365*'TOX and EXPO INPUTS'!$E$33/'TOX and EXPO INPUTS'!$E$34),"0.00E+00"))</f>
        <v>#DIV/0!</v>
      </c>
      <c r="BX303" s="42" t="e">
        <f>VALUE(TEXT((AP303*$U303/365*'TOX and EXPO INPUTS'!$E$33/'TOX and EXPO INPUTS'!$E$34),"0.00E+00"))</f>
        <v>#DIV/0!</v>
      </c>
      <c r="BY303" s="37" t="e">
        <f>VALUE(TEXT((AQ303*$U303/365*'TOX and EXPO INPUTS'!$E$33/'TOX and EXPO INPUTS'!$E$34),"0.00E+00"))</f>
        <v>#DIV/0!</v>
      </c>
      <c r="BZ303" s="37" t="e">
        <f>VALUE(TEXT((AR303*$U303/365*'TOX and EXPO INPUTS'!$E$33/'TOX and EXPO INPUTS'!$E$34),"0.00E+00"))</f>
        <v>#DIV/0!</v>
      </c>
      <c r="CA303" s="37" t="e">
        <f>VALUE(TEXT((AS303*$U303/365*'TOX and EXPO INPUTS'!$E$33/'TOX and EXPO INPUTS'!$E$34),"0.00E+00"))</f>
        <v>#DIV/0!</v>
      </c>
      <c r="CB303" s="37" t="e">
        <f>VALUE(TEXT((AT303*$U303/365*'TOX and EXPO INPUTS'!$E$33/'TOX and EXPO INPUTS'!$E$34),"0.00E+00"))</f>
        <v>#DIV/0!</v>
      </c>
      <c r="CC303" s="37" t="e">
        <f>VALUE(TEXT((AU303*$U303/365*'TOX and EXPO INPUTS'!$E$33/'TOX and EXPO INPUTS'!$E$34),"0.00E+00"))</f>
        <v>#DIV/0!</v>
      </c>
      <c r="CD303" s="58" t="e">
        <f>VALUE(TEXT((BR303*'TOX and EXPO INPUTS'!$F$23),"0.00E+00"))</f>
        <v>#DIV/0!</v>
      </c>
      <c r="CE303" s="57" t="e">
        <f>VALUE(TEXT((BS303*'TOX and EXPO INPUTS'!$F$23),"0.00E+00"))</f>
        <v>#DIV/0!</v>
      </c>
      <c r="CF303" s="57" t="e">
        <f>VALUE(TEXT((BT303*'TOX and EXPO INPUTS'!$F$23),"0.00E+00"))</f>
        <v>#DIV/0!</v>
      </c>
      <c r="CG303" s="57" t="e">
        <f>VALUE(TEXT((BU303*'TOX and EXPO INPUTS'!$F$23),"0.00E+00"))</f>
        <v>#DIV/0!</v>
      </c>
      <c r="CH303" s="57" t="e">
        <f>VALUE(TEXT((BV303*'TOX and EXPO INPUTS'!$F$23),"0.00E+00"))</f>
        <v>#DIV/0!</v>
      </c>
      <c r="CI303" s="57" t="e">
        <f>VALUE(TEXT((BW303*'TOX and EXPO INPUTS'!$F$23),"0.00E+00"))</f>
        <v>#DIV/0!</v>
      </c>
      <c r="CJ303" s="58" t="e">
        <f>VALUE(TEXT((BX303*'TOX and EXPO INPUTS'!$F$23),"0.00E+00"))</f>
        <v>#DIV/0!</v>
      </c>
      <c r="CK303" s="57" t="e">
        <f>VALUE(TEXT((BY303*'TOX and EXPO INPUTS'!$F$23),"0.00E+00"))</f>
        <v>#DIV/0!</v>
      </c>
      <c r="CL303" s="57" t="e">
        <f>VALUE(TEXT((BZ303*'TOX and EXPO INPUTS'!$F$23),"0.00E+00"))</f>
        <v>#DIV/0!</v>
      </c>
      <c r="CM303" s="57" t="e">
        <f>VALUE(TEXT((CA303*'TOX and EXPO INPUTS'!$F$23),"0.00E+00"))</f>
        <v>#DIV/0!</v>
      </c>
      <c r="CN303" s="57" t="e">
        <f>VALUE(TEXT((CB303*'TOX and EXPO INPUTS'!$F$23),"0.00E+00"))</f>
        <v>#DIV/0!</v>
      </c>
      <c r="CO303" s="57" t="e">
        <f>VALUE(TEXT((CC303*'TOX and EXPO INPUTS'!$F$23),"0.00E+00"))</f>
        <v>#DIV/0!</v>
      </c>
      <c r="CP303" s="38" t="s">
        <v>106</v>
      </c>
      <c r="CQ303" s="34" t="s">
        <v>107</v>
      </c>
      <c r="CR303" s="34" t="s">
        <v>108</v>
      </c>
      <c r="CS303" s="39" t="s">
        <v>109</v>
      </c>
    </row>
    <row r="304" spans="1:97" ht="48" customHeight="1" x14ac:dyDescent="0.25">
      <c r="A304" s="34" t="s">
        <v>98</v>
      </c>
      <c r="B304" s="34" t="s">
        <v>99</v>
      </c>
      <c r="C304" s="34" t="s">
        <v>100</v>
      </c>
      <c r="D304" s="34" t="s">
        <v>442</v>
      </c>
      <c r="E304" s="39" t="s">
        <v>112</v>
      </c>
      <c r="F304" s="40" t="s">
        <v>146</v>
      </c>
      <c r="G304" s="43"/>
      <c r="H304" s="36" t="s">
        <v>104</v>
      </c>
      <c r="I304" s="67"/>
      <c r="J304" s="36" t="s">
        <v>105</v>
      </c>
      <c r="K304" s="100">
        <f>VLOOKUP(F304,'Amount Seed Planted_variables'!$A$3:$I$74,2,0)</f>
        <v>1800</v>
      </c>
      <c r="L304" s="100">
        <f>VLOOKUP(F304,'Amount Seed Planted_variables'!$A$3:$I$74,3,0)</f>
        <v>4500</v>
      </c>
      <c r="M304" s="36">
        <f t="shared" si="116"/>
        <v>0</v>
      </c>
      <c r="N304" s="35">
        <f t="shared" si="117"/>
        <v>0</v>
      </c>
      <c r="O304" s="101">
        <v>240000</v>
      </c>
      <c r="P304" s="93">
        <f>VLOOKUP(F304,'Amount Seed Planted_variables'!$A$3:$I$74,4,0)</f>
        <v>59739</v>
      </c>
      <c r="Q304" s="93">
        <f>VLOOKUP(F304,'Amount Seed Planted_variables'!$A$3:$I$74,7,0)</f>
        <v>80</v>
      </c>
      <c r="R304" s="93">
        <f>VLOOKUP(F304,'Amount Seed Planted_variables'!$A$3:$I$74,8,0)</f>
        <v>4779120</v>
      </c>
      <c r="S304" s="87" t="str">
        <f t="shared" si="113"/>
        <v>NA</v>
      </c>
      <c r="T304" s="35">
        <v>10</v>
      </c>
      <c r="U304" s="35">
        <v>30</v>
      </c>
      <c r="V304" s="41">
        <v>3994</v>
      </c>
      <c r="W304" s="35">
        <v>797</v>
      </c>
      <c r="X304" s="35">
        <v>530</v>
      </c>
      <c r="Y304" s="41">
        <v>66</v>
      </c>
      <c r="Z304" s="35">
        <f t="shared" si="121"/>
        <v>6.6000000000000005</v>
      </c>
      <c r="AA304" s="42">
        <f t="shared" si="118"/>
        <v>0</v>
      </c>
      <c r="AB304" s="37">
        <f t="shared" si="119"/>
        <v>0</v>
      </c>
      <c r="AC304" s="37">
        <f t="shared" si="120"/>
        <v>0</v>
      </c>
      <c r="AD304" s="42" t="e">
        <f>VALUE(TEXT(((AA304*'TOX and EXPO INPUTS'!$F$13)/'TOX and EXPO INPUTS'!$E$27),"0.00E+00"))</f>
        <v>#DIV/0!</v>
      </c>
      <c r="AE304" s="37" t="e">
        <f>VALUE(TEXT(((AB304*'TOX and EXPO INPUTS'!$F$13)/'TOX and EXPO INPUTS'!$E$27),"0.00E+00"))</f>
        <v>#DIV/0!</v>
      </c>
      <c r="AF304" s="37" t="e">
        <f>VALUE(TEXT(((AC304*'TOX and EXPO INPUTS'!$F$13)/'TOX and EXPO INPUTS'!$E$27),"0.00E+00"))</f>
        <v>#DIV/0!</v>
      </c>
      <c r="AG304" s="42" t="e">
        <f>IF($E304="ST",VALUE(TEXT(('TOX and EXPO INPUTS'!$F$7/AD304),"0.0E+00")),IF($E304="IT",VALUE(TEXT(('TOX and EXPO INPUTS'!$F$10/AD304),"0.0E+00"))))</f>
        <v>#DIV/0!</v>
      </c>
      <c r="AH304" s="37" t="e">
        <f>IF($E304="ST",VALUE(TEXT(('TOX and EXPO INPUTS'!$F$7/AE304),"0.0E+00")),IF($E304="IT",VALUE(TEXT(('TOX and EXPO INPUTS'!$F$10/AE304),"0.0E+00"))))</f>
        <v>#DIV/0!</v>
      </c>
      <c r="AI304" s="37" t="e">
        <f>IF($E304="ST",VALUE(TEXT(('TOX and EXPO INPUTS'!$F$7/AF304),"0.0E+00")),IF($E304="IT",VALUE(TEXT(('TOX and EXPO INPUTS'!$F$10/AF304),"0.0E+00"))))</f>
        <v>#DIV/0!</v>
      </c>
      <c r="AJ304" s="42">
        <f t="shared" si="114"/>
        <v>0</v>
      </c>
      <c r="AK304" s="37">
        <f t="shared" si="115"/>
        <v>0</v>
      </c>
      <c r="AL304" s="42" t="e">
        <f>VALUE(TEXT(((AJ304*'TOX and EXPO INPUTS'!$F$21)/'TOX and EXPO INPUTS'!$E$29),"0.00E+00"))</f>
        <v>#DIV/0!</v>
      </c>
      <c r="AM304" s="37" t="e">
        <f>VALUE(TEXT(((AK304*'TOX and EXPO INPUTS'!$F$21)/'TOX and EXPO INPUTS'!$E$29),"0.00E+00"))</f>
        <v>#DIV/0!</v>
      </c>
      <c r="AN304" s="42" t="e">
        <f>IF($E304="ST",VALUE(TEXT(('TOX and EXPO INPUTS'!$F$15/AL304),"0.0E+00")),IF($E304="IT",VALUE(TEXT(('TOX and EXPO INPUTS'!$F$18/AL304),"0.0E+00"))))</f>
        <v>#DIV/0!</v>
      </c>
      <c r="AO304" s="37" t="e">
        <f>IF($E304="ST",VALUE(TEXT(('TOX and EXPO INPUTS'!$F$15/AM304),"0.0E+00")),IF($E304="IT",VALUE(TEXT(('TOX and EXPO INPUTS'!$F$18/AM304),"0.0E+00"))))</f>
        <v>#DIV/0!</v>
      </c>
      <c r="AP304" s="42" t="e">
        <f t="shared" si="122"/>
        <v>#DIV/0!</v>
      </c>
      <c r="AQ304" s="37" t="e">
        <f t="shared" si="123"/>
        <v>#DIV/0!</v>
      </c>
      <c r="AR304" s="37" t="e">
        <f t="shared" si="124"/>
        <v>#DIV/0!</v>
      </c>
      <c r="AS304" s="37" t="e">
        <f t="shared" si="125"/>
        <v>#DIV/0!</v>
      </c>
      <c r="AT304" s="37" t="e">
        <f t="shared" si="126"/>
        <v>#DIV/0!</v>
      </c>
      <c r="AU304" s="37" t="e">
        <f t="shared" si="127"/>
        <v>#DIV/0!</v>
      </c>
      <c r="AV304" s="42" t="e">
        <f t="shared" si="128"/>
        <v>#DIV/0!</v>
      </c>
      <c r="AW304" s="37" t="e">
        <f t="shared" si="129"/>
        <v>#DIV/0!</v>
      </c>
      <c r="AX304" s="37" t="e">
        <f t="shared" si="130"/>
        <v>#DIV/0!</v>
      </c>
      <c r="AY304" s="37" t="e">
        <f t="shared" si="131"/>
        <v>#DIV/0!</v>
      </c>
      <c r="AZ304" s="37" t="e">
        <f t="shared" si="132"/>
        <v>#DIV/0!</v>
      </c>
      <c r="BA304" s="37" t="e">
        <f t="shared" si="133"/>
        <v>#DIV/0!</v>
      </c>
      <c r="BB304" s="42" t="e">
        <f>IF($E304="ST",VALUE(TEXT((1/(('TOX and EXPO INPUTS'!$F$9/AG304)+('TOX and EXPO INPUTS'!$F$17/AN304))),"0.0E+00")),IF($E304="IT",VALUE(TEXT((1/(('TOX and EXPO INPUTS'!$F$12/AG304)+('TOX and EXPO INPUTS'!$F$20/AN304))),"0.0E+00"))))</f>
        <v>#DIV/0!</v>
      </c>
      <c r="BC304" s="37" t="e">
        <f>IF($E304="ST",VALUE(TEXT((1/(('TOX and EXPO INPUTS'!$F$9/AH304)+('TOX and EXPO INPUTS'!$F$17/AN304))),"0.0E+00")),IF($E304="IT",VALUE(TEXT((1/(('TOX and EXPO INPUTS'!$F$12/AH304)+('TOX and EXPO INPUTS'!$F$20/AN304))),"0.0E+00"))))</f>
        <v>#DIV/0!</v>
      </c>
      <c r="BD304" s="37" t="e">
        <f>IF($E304="ST",VALUE(TEXT((1/(('TOX and EXPO INPUTS'!$F$9/AI304)+('TOX and EXPO INPUTS'!$F$17/AN304))),"0.0E+00")),IF($E304="IT",VALUE(TEXT((1/(('TOX and EXPO INPUTS'!$F$12/AI304)+('TOX and EXPO INPUTS'!$F$20/AN304))),"0.0E+00"))))</f>
        <v>#DIV/0!</v>
      </c>
      <c r="BE304" s="37" t="e">
        <f>IF($E304="ST",VALUE(TEXT((1/(('TOX and EXPO INPUTS'!$F$9/AG304)+('TOX and EXPO INPUTS'!$F$17/AO304))),"0.0E+00")),IF($E304="IT",VALUE(TEXT((1/(('TOX and EXPO INPUTS'!$F$12/AG304)+('TOX and EXPO INPUTS'!$F$20/AO304))),"0.0E+00"))))</f>
        <v>#DIV/0!</v>
      </c>
      <c r="BF304" s="37" t="e">
        <f>IF($E304="ST",VALUE(TEXT((1/(('TOX and EXPO INPUTS'!$F$9/AH304)+('TOX and EXPO INPUTS'!$F$17/AO304))),"0.0E+00")),IF($E304="IT",VALUE(TEXT((1/(('TOX and EXPO INPUTS'!$F$12/AH304)+('TOX and EXPO INPUTS'!$F$20/AO304))),"0.0E+00"))))</f>
        <v>#DIV/0!</v>
      </c>
      <c r="BG304" s="37" t="e">
        <f>IF($E304="ST",VALUE(TEXT((1/(('TOX and EXPO INPUTS'!$F$9/AI304)+('TOX and EXPO INPUTS'!$F$17/AO304))),"0.0E+00")),IF($E304="IT",VALUE(TEXT((1/(('TOX and EXPO INPUTS'!$F$12/AI304)+('TOX and EXPO INPUTS'!$F$20/AO304))),"0.0E+00"))))</f>
        <v>#DIV/0!</v>
      </c>
      <c r="BH304" s="42" t="e">
        <f>VALUE(TEXT((AD304*$T304/365*'TOX and EXPO INPUTS'!$E$33/'TOX and EXPO INPUTS'!$E$34),"0.00E+00"))</f>
        <v>#DIV/0!</v>
      </c>
      <c r="BI304" s="37" t="e">
        <f>VALUE(TEXT((AE304*$T304/365*'TOX and EXPO INPUTS'!$E$33/'TOX and EXPO INPUTS'!$E$34),"0.00E+00"))</f>
        <v>#DIV/0!</v>
      </c>
      <c r="BJ304" s="37" t="e">
        <f>VALUE(TEXT((AF304*$T304/365*'TOX and EXPO INPUTS'!$E$33/'TOX and EXPO INPUTS'!$E$34),"0.00E+00"))</f>
        <v>#DIV/0!</v>
      </c>
      <c r="BK304" s="42" t="e">
        <f>VALUE(TEXT((AD304*$U304/365*'TOX and EXPO INPUTS'!$E$33/'TOX and EXPO INPUTS'!$E$34),"0.00E+00"))</f>
        <v>#DIV/0!</v>
      </c>
      <c r="BL304" s="37" t="e">
        <f>VALUE(TEXT((AE304*$U304/365*'TOX and EXPO INPUTS'!$E$33/'TOX and EXPO INPUTS'!$E$34),"0.00E+00"))</f>
        <v>#DIV/0!</v>
      </c>
      <c r="BM304" s="37" t="e">
        <f>VALUE(TEXT((AF304*$U304/365*'TOX and EXPO INPUTS'!$E$33/'TOX and EXPO INPUTS'!$E$34),"0.00E+00"))</f>
        <v>#DIV/0!</v>
      </c>
      <c r="BN304" s="42" t="e">
        <f>VALUE(TEXT((AL304*$T304/365*'TOX and EXPO INPUTS'!$E$33/'TOX and EXPO INPUTS'!$E$34),"0.00E+00"))</f>
        <v>#DIV/0!</v>
      </c>
      <c r="BO304" s="37" t="e">
        <f>VALUE(TEXT((AM304*$T304/365*'TOX and EXPO INPUTS'!$E$33/'TOX and EXPO INPUTS'!$E$34),"0.00E+00"))</f>
        <v>#DIV/0!</v>
      </c>
      <c r="BP304" s="42" t="e">
        <f>VALUE(TEXT((AL304*$U304/365*'TOX and EXPO INPUTS'!$E$33/'TOX and EXPO INPUTS'!$E$34),"0.00E+00"))</f>
        <v>#DIV/0!</v>
      </c>
      <c r="BQ304" s="37" t="e">
        <f>VALUE(TEXT((AM304*$U304/365*'TOX and EXPO INPUTS'!$E$33/'TOX and EXPO INPUTS'!$E$34),"0.00E+00"))</f>
        <v>#DIV/0!</v>
      </c>
      <c r="BR304" s="42" t="e">
        <f>VALUE(TEXT((AP304*$T304/365*'TOX and EXPO INPUTS'!$E$33/'TOX and EXPO INPUTS'!$E$34),"0.00E+00"))</f>
        <v>#DIV/0!</v>
      </c>
      <c r="BS304" s="37" t="e">
        <f>VALUE(TEXT((AQ304*$T304/365*'TOX and EXPO INPUTS'!$E$33/'TOX and EXPO INPUTS'!$E$34),"0.00E+00"))</f>
        <v>#DIV/0!</v>
      </c>
      <c r="BT304" s="37" t="e">
        <f>VALUE(TEXT((AR304*$T304/365*'TOX and EXPO INPUTS'!$E$33/'TOX and EXPO INPUTS'!$E$34),"0.00E+00"))</f>
        <v>#DIV/0!</v>
      </c>
      <c r="BU304" s="37" t="e">
        <f>VALUE(TEXT((AS304*$T304/365*'TOX and EXPO INPUTS'!$E$33/'TOX and EXPO INPUTS'!$E$34),"0.00E+00"))</f>
        <v>#DIV/0!</v>
      </c>
      <c r="BV304" s="37" t="e">
        <f>VALUE(TEXT((AT304*$T304/365*'TOX and EXPO INPUTS'!$E$33/'TOX and EXPO INPUTS'!$E$34),"0.00E+00"))</f>
        <v>#DIV/0!</v>
      </c>
      <c r="BW304" s="37" t="e">
        <f>VALUE(TEXT((AU304*$T304/365*'TOX and EXPO INPUTS'!$E$33/'TOX and EXPO INPUTS'!$E$34),"0.00E+00"))</f>
        <v>#DIV/0!</v>
      </c>
      <c r="BX304" s="42" t="e">
        <f>VALUE(TEXT((AP304*$U304/365*'TOX and EXPO INPUTS'!$E$33/'TOX and EXPO INPUTS'!$E$34),"0.00E+00"))</f>
        <v>#DIV/0!</v>
      </c>
      <c r="BY304" s="37" t="e">
        <f>VALUE(TEXT((AQ304*$U304/365*'TOX and EXPO INPUTS'!$E$33/'TOX and EXPO INPUTS'!$E$34),"0.00E+00"))</f>
        <v>#DIV/0!</v>
      </c>
      <c r="BZ304" s="37" t="e">
        <f>VALUE(TEXT((AR304*$U304/365*'TOX and EXPO INPUTS'!$E$33/'TOX and EXPO INPUTS'!$E$34),"0.00E+00"))</f>
        <v>#DIV/0!</v>
      </c>
      <c r="CA304" s="37" t="e">
        <f>VALUE(TEXT((AS304*$U304/365*'TOX and EXPO INPUTS'!$E$33/'TOX and EXPO INPUTS'!$E$34),"0.00E+00"))</f>
        <v>#DIV/0!</v>
      </c>
      <c r="CB304" s="37" t="e">
        <f>VALUE(TEXT((AT304*$U304/365*'TOX and EXPO INPUTS'!$E$33/'TOX and EXPO INPUTS'!$E$34),"0.00E+00"))</f>
        <v>#DIV/0!</v>
      </c>
      <c r="CC304" s="37" t="e">
        <f>VALUE(TEXT((AU304*$U304/365*'TOX and EXPO INPUTS'!$E$33/'TOX and EXPO INPUTS'!$E$34),"0.00E+00"))</f>
        <v>#DIV/0!</v>
      </c>
      <c r="CD304" s="58" t="e">
        <f>VALUE(TEXT((BR304*'TOX and EXPO INPUTS'!$F$23),"0.00E+00"))</f>
        <v>#DIV/0!</v>
      </c>
      <c r="CE304" s="57" t="e">
        <f>VALUE(TEXT((BS304*'TOX and EXPO INPUTS'!$F$23),"0.00E+00"))</f>
        <v>#DIV/0!</v>
      </c>
      <c r="CF304" s="57" t="e">
        <f>VALUE(TEXT((BT304*'TOX and EXPO INPUTS'!$F$23),"0.00E+00"))</f>
        <v>#DIV/0!</v>
      </c>
      <c r="CG304" s="57" t="e">
        <f>VALUE(TEXT((BU304*'TOX and EXPO INPUTS'!$F$23),"0.00E+00"))</f>
        <v>#DIV/0!</v>
      </c>
      <c r="CH304" s="57" t="e">
        <f>VALUE(TEXT((BV304*'TOX and EXPO INPUTS'!$F$23),"0.00E+00"))</f>
        <v>#DIV/0!</v>
      </c>
      <c r="CI304" s="57" t="e">
        <f>VALUE(TEXT((BW304*'TOX and EXPO INPUTS'!$F$23),"0.00E+00"))</f>
        <v>#DIV/0!</v>
      </c>
      <c r="CJ304" s="58" t="e">
        <f>VALUE(TEXT((BX304*'TOX and EXPO INPUTS'!$F$23),"0.00E+00"))</f>
        <v>#DIV/0!</v>
      </c>
      <c r="CK304" s="57" t="e">
        <f>VALUE(TEXT((BY304*'TOX and EXPO INPUTS'!$F$23),"0.00E+00"))</f>
        <v>#DIV/0!</v>
      </c>
      <c r="CL304" s="57" t="e">
        <f>VALUE(TEXT((BZ304*'TOX and EXPO INPUTS'!$F$23),"0.00E+00"))</f>
        <v>#DIV/0!</v>
      </c>
      <c r="CM304" s="57" t="e">
        <f>VALUE(TEXT((CA304*'TOX and EXPO INPUTS'!$F$23),"0.00E+00"))</f>
        <v>#DIV/0!</v>
      </c>
      <c r="CN304" s="57" t="e">
        <f>VALUE(TEXT((CB304*'TOX and EXPO INPUTS'!$F$23),"0.00E+00"))</f>
        <v>#DIV/0!</v>
      </c>
      <c r="CO304" s="57" t="e">
        <f>VALUE(TEXT((CC304*'TOX and EXPO INPUTS'!$F$23),"0.00E+00"))</f>
        <v>#DIV/0!</v>
      </c>
      <c r="CP304" s="38" t="s">
        <v>106</v>
      </c>
      <c r="CQ304" s="34" t="s">
        <v>107</v>
      </c>
      <c r="CR304" s="34" t="s">
        <v>108</v>
      </c>
      <c r="CS304" s="39" t="s">
        <v>109</v>
      </c>
    </row>
    <row r="305" spans="1:97" ht="48" customHeight="1" x14ac:dyDescent="0.25">
      <c r="A305" s="34" t="s">
        <v>98</v>
      </c>
      <c r="B305" s="34" t="s">
        <v>99</v>
      </c>
      <c r="C305" s="34" t="s">
        <v>100</v>
      </c>
      <c r="D305" s="34" t="s">
        <v>101</v>
      </c>
      <c r="E305" s="39" t="s">
        <v>102</v>
      </c>
      <c r="F305" s="40" t="s">
        <v>147</v>
      </c>
      <c r="G305" s="43"/>
      <c r="H305" s="36" t="s">
        <v>104</v>
      </c>
      <c r="I305" s="67"/>
      <c r="J305" s="36" t="s">
        <v>105</v>
      </c>
      <c r="K305" s="100">
        <f>VLOOKUP(F305,'Amount Seed Planted_variables'!$A$3:$I$74,2,0)</f>
        <v>4500</v>
      </c>
      <c r="L305" s="100">
        <f>VLOOKUP(F305,'Amount Seed Planted_variables'!$A$3:$I$74,3,0)</f>
        <v>5000</v>
      </c>
      <c r="M305" s="36">
        <f t="shared" si="116"/>
        <v>0</v>
      </c>
      <c r="N305" s="35">
        <f t="shared" si="117"/>
        <v>0</v>
      </c>
      <c r="O305" s="101">
        <v>125000</v>
      </c>
      <c r="P305" s="93">
        <f>VLOOKUP(F305,'Amount Seed Planted_variables'!$A$3:$I$74,4,0)</f>
        <v>85000</v>
      </c>
      <c r="Q305" s="93">
        <f>VLOOKUP(F305,'Amount Seed Planted_variables'!$A$3:$I$74,7,0)</f>
        <v>200</v>
      </c>
      <c r="R305" s="93">
        <f>VLOOKUP(F305,'Amount Seed Planted_variables'!$A$3:$I$74,8,0)</f>
        <v>17000000</v>
      </c>
      <c r="S305" s="87" t="str">
        <f t="shared" si="113"/>
        <v>NA</v>
      </c>
      <c r="T305" s="35">
        <v>10</v>
      </c>
      <c r="U305" s="35">
        <v>30</v>
      </c>
      <c r="V305" s="41">
        <v>349</v>
      </c>
      <c r="W305" s="35">
        <v>51.2</v>
      </c>
      <c r="X305" s="35">
        <v>42.2</v>
      </c>
      <c r="Y305" s="41">
        <v>1.2</v>
      </c>
      <c r="Z305" s="35">
        <f t="shared" si="121"/>
        <v>0.12</v>
      </c>
      <c r="AA305" s="42">
        <f t="shared" si="118"/>
        <v>0</v>
      </c>
      <c r="AB305" s="37">
        <f t="shared" si="119"/>
        <v>0</v>
      </c>
      <c r="AC305" s="37">
        <f t="shared" si="120"/>
        <v>0</v>
      </c>
      <c r="AD305" s="42" t="e">
        <f>VALUE(TEXT(((AA305*'TOX and EXPO INPUTS'!$F$13)/'TOX and EXPO INPUTS'!$E$27),"0.00E+00"))</f>
        <v>#DIV/0!</v>
      </c>
      <c r="AE305" s="37" t="e">
        <f>VALUE(TEXT(((AB305*'TOX and EXPO INPUTS'!$F$13)/'TOX and EXPO INPUTS'!$E$27),"0.00E+00"))</f>
        <v>#DIV/0!</v>
      </c>
      <c r="AF305" s="37" t="e">
        <f>VALUE(TEXT(((AC305*'TOX and EXPO INPUTS'!$F$13)/'TOX and EXPO INPUTS'!$E$27),"0.00E+00"))</f>
        <v>#DIV/0!</v>
      </c>
      <c r="AG305" s="42" t="e">
        <f>IF($E305="ST",VALUE(TEXT(('TOX and EXPO INPUTS'!$F$7/AD305),"0.0E+00")),IF($E305="IT",VALUE(TEXT(('TOX and EXPO INPUTS'!$F$10/AD305),"0.0E+00"))))</f>
        <v>#DIV/0!</v>
      </c>
      <c r="AH305" s="37" t="e">
        <f>IF($E305="ST",VALUE(TEXT(('TOX and EXPO INPUTS'!$F$7/AE305),"0.0E+00")),IF($E305="IT",VALUE(TEXT(('TOX and EXPO INPUTS'!$F$10/AE305),"0.0E+00"))))</f>
        <v>#DIV/0!</v>
      </c>
      <c r="AI305" s="37" t="e">
        <f>IF($E305="ST",VALUE(TEXT(('TOX and EXPO INPUTS'!$F$7/AF305),"0.0E+00")),IF($E305="IT",VALUE(TEXT(('TOX and EXPO INPUTS'!$F$10/AF305),"0.0E+00"))))</f>
        <v>#DIV/0!</v>
      </c>
      <c r="AJ305" s="42">
        <f t="shared" si="114"/>
        <v>0</v>
      </c>
      <c r="AK305" s="37">
        <f t="shared" si="115"/>
        <v>0</v>
      </c>
      <c r="AL305" s="42" t="e">
        <f>VALUE(TEXT(((AJ305*'TOX and EXPO INPUTS'!$F$21)/'TOX and EXPO INPUTS'!$E$29),"0.00E+00"))</f>
        <v>#DIV/0!</v>
      </c>
      <c r="AM305" s="37" t="e">
        <f>VALUE(TEXT(((AK305*'TOX and EXPO INPUTS'!$F$21)/'TOX and EXPO INPUTS'!$E$29),"0.00E+00"))</f>
        <v>#DIV/0!</v>
      </c>
      <c r="AN305" s="42" t="e">
        <f>IF($E305="ST",VALUE(TEXT(('TOX and EXPO INPUTS'!$F$15/AL305),"0.0E+00")),IF($E305="IT",VALUE(TEXT(('TOX and EXPO INPUTS'!$F$18/AL305),"0.0E+00"))))</f>
        <v>#DIV/0!</v>
      </c>
      <c r="AO305" s="37" t="e">
        <f>IF($E305="ST",VALUE(TEXT(('TOX and EXPO INPUTS'!$F$15/AM305),"0.0E+00")),IF($E305="IT",VALUE(TEXT(('TOX and EXPO INPUTS'!$F$18/AM305),"0.0E+00"))))</f>
        <v>#DIV/0!</v>
      </c>
      <c r="AP305" s="42" t="e">
        <f t="shared" si="122"/>
        <v>#DIV/0!</v>
      </c>
      <c r="AQ305" s="37" t="e">
        <f t="shared" si="123"/>
        <v>#DIV/0!</v>
      </c>
      <c r="AR305" s="37" t="e">
        <f t="shared" si="124"/>
        <v>#DIV/0!</v>
      </c>
      <c r="AS305" s="37" t="e">
        <f t="shared" si="125"/>
        <v>#DIV/0!</v>
      </c>
      <c r="AT305" s="37" t="e">
        <f t="shared" si="126"/>
        <v>#DIV/0!</v>
      </c>
      <c r="AU305" s="37" t="e">
        <f t="shared" si="127"/>
        <v>#DIV/0!</v>
      </c>
      <c r="AV305" s="42" t="e">
        <f t="shared" si="128"/>
        <v>#DIV/0!</v>
      </c>
      <c r="AW305" s="37" t="e">
        <f t="shared" si="129"/>
        <v>#DIV/0!</v>
      </c>
      <c r="AX305" s="37" t="e">
        <f t="shared" si="130"/>
        <v>#DIV/0!</v>
      </c>
      <c r="AY305" s="37" t="e">
        <f t="shared" si="131"/>
        <v>#DIV/0!</v>
      </c>
      <c r="AZ305" s="37" t="e">
        <f t="shared" si="132"/>
        <v>#DIV/0!</v>
      </c>
      <c r="BA305" s="37" t="e">
        <f t="shared" si="133"/>
        <v>#DIV/0!</v>
      </c>
      <c r="BB305" s="42" t="e">
        <f>IF($E305="ST",VALUE(TEXT((1/(('TOX and EXPO INPUTS'!$F$9/AG305)+('TOX and EXPO INPUTS'!$F$17/AN305))),"0.0E+00")),IF($E305="IT",VALUE(TEXT((1/(('TOX and EXPO INPUTS'!$F$12/AG305)+('TOX and EXPO INPUTS'!$F$20/AN305))),"0.0E+00"))))</f>
        <v>#DIV/0!</v>
      </c>
      <c r="BC305" s="37" t="e">
        <f>IF($E305="ST",VALUE(TEXT((1/(('TOX and EXPO INPUTS'!$F$9/AH305)+('TOX and EXPO INPUTS'!$F$17/AN305))),"0.0E+00")),IF($E305="IT",VALUE(TEXT((1/(('TOX and EXPO INPUTS'!$F$12/AH305)+('TOX and EXPO INPUTS'!$F$20/AN305))),"0.0E+00"))))</f>
        <v>#DIV/0!</v>
      </c>
      <c r="BD305" s="37" t="e">
        <f>IF($E305="ST",VALUE(TEXT((1/(('TOX and EXPO INPUTS'!$F$9/AI305)+('TOX and EXPO INPUTS'!$F$17/AN305))),"0.0E+00")),IF($E305="IT",VALUE(TEXT((1/(('TOX and EXPO INPUTS'!$F$12/AI305)+('TOX and EXPO INPUTS'!$F$20/AN305))),"0.0E+00"))))</f>
        <v>#DIV/0!</v>
      </c>
      <c r="BE305" s="37" t="e">
        <f>IF($E305="ST",VALUE(TEXT((1/(('TOX and EXPO INPUTS'!$F$9/AG305)+('TOX and EXPO INPUTS'!$F$17/AO305))),"0.0E+00")),IF($E305="IT",VALUE(TEXT((1/(('TOX and EXPO INPUTS'!$F$12/AG305)+('TOX and EXPO INPUTS'!$F$20/AO305))),"0.0E+00"))))</f>
        <v>#DIV/0!</v>
      </c>
      <c r="BF305" s="37" t="e">
        <f>IF($E305="ST",VALUE(TEXT((1/(('TOX and EXPO INPUTS'!$F$9/AH305)+('TOX and EXPO INPUTS'!$F$17/AO305))),"0.0E+00")),IF($E305="IT",VALUE(TEXT((1/(('TOX and EXPO INPUTS'!$F$12/AH305)+('TOX and EXPO INPUTS'!$F$20/AO305))),"0.0E+00"))))</f>
        <v>#DIV/0!</v>
      </c>
      <c r="BG305" s="37" t="e">
        <f>IF($E305="ST",VALUE(TEXT((1/(('TOX and EXPO INPUTS'!$F$9/AI305)+('TOX and EXPO INPUTS'!$F$17/AO305))),"0.0E+00")),IF($E305="IT",VALUE(TEXT((1/(('TOX and EXPO INPUTS'!$F$12/AI305)+('TOX and EXPO INPUTS'!$F$20/AO305))),"0.0E+00"))))</f>
        <v>#DIV/0!</v>
      </c>
      <c r="BH305" s="42" t="e">
        <f>VALUE(TEXT((AD305*$T305/365*'TOX and EXPO INPUTS'!$E$33/'TOX and EXPO INPUTS'!$E$34),"0.00E+00"))</f>
        <v>#DIV/0!</v>
      </c>
      <c r="BI305" s="37" t="e">
        <f>VALUE(TEXT((AE305*$T305/365*'TOX and EXPO INPUTS'!$E$33/'TOX and EXPO INPUTS'!$E$34),"0.00E+00"))</f>
        <v>#DIV/0!</v>
      </c>
      <c r="BJ305" s="37" t="e">
        <f>VALUE(TEXT((AF305*$T305/365*'TOX and EXPO INPUTS'!$E$33/'TOX and EXPO INPUTS'!$E$34),"0.00E+00"))</f>
        <v>#DIV/0!</v>
      </c>
      <c r="BK305" s="42" t="e">
        <f>VALUE(TEXT((AD305*$U305/365*'TOX and EXPO INPUTS'!$E$33/'TOX and EXPO INPUTS'!$E$34),"0.00E+00"))</f>
        <v>#DIV/0!</v>
      </c>
      <c r="BL305" s="37" t="e">
        <f>VALUE(TEXT((AE305*$U305/365*'TOX and EXPO INPUTS'!$E$33/'TOX and EXPO INPUTS'!$E$34),"0.00E+00"))</f>
        <v>#DIV/0!</v>
      </c>
      <c r="BM305" s="37" t="e">
        <f>VALUE(TEXT((AF305*$U305/365*'TOX and EXPO INPUTS'!$E$33/'TOX and EXPO INPUTS'!$E$34),"0.00E+00"))</f>
        <v>#DIV/0!</v>
      </c>
      <c r="BN305" s="42" t="e">
        <f>VALUE(TEXT((AL305*$T305/365*'TOX and EXPO INPUTS'!$E$33/'TOX and EXPO INPUTS'!$E$34),"0.00E+00"))</f>
        <v>#DIV/0!</v>
      </c>
      <c r="BO305" s="37" t="e">
        <f>VALUE(TEXT((AM305*$T305/365*'TOX and EXPO INPUTS'!$E$33/'TOX and EXPO INPUTS'!$E$34),"0.00E+00"))</f>
        <v>#DIV/0!</v>
      </c>
      <c r="BP305" s="42" t="e">
        <f>VALUE(TEXT((AL305*$U305/365*'TOX and EXPO INPUTS'!$E$33/'TOX and EXPO INPUTS'!$E$34),"0.00E+00"))</f>
        <v>#DIV/0!</v>
      </c>
      <c r="BQ305" s="37" t="e">
        <f>VALUE(TEXT((AM305*$U305/365*'TOX and EXPO INPUTS'!$E$33/'TOX and EXPO INPUTS'!$E$34),"0.00E+00"))</f>
        <v>#DIV/0!</v>
      </c>
      <c r="BR305" s="42" t="e">
        <f>VALUE(TEXT((AP305*$T305/365*'TOX and EXPO INPUTS'!$E$33/'TOX and EXPO INPUTS'!$E$34),"0.00E+00"))</f>
        <v>#DIV/0!</v>
      </c>
      <c r="BS305" s="37" t="e">
        <f>VALUE(TEXT((AQ305*$T305/365*'TOX and EXPO INPUTS'!$E$33/'TOX and EXPO INPUTS'!$E$34),"0.00E+00"))</f>
        <v>#DIV/0!</v>
      </c>
      <c r="BT305" s="37" t="e">
        <f>VALUE(TEXT((AR305*$T305/365*'TOX and EXPO INPUTS'!$E$33/'TOX and EXPO INPUTS'!$E$34),"0.00E+00"))</f>
        <v>#DIV/0!</v>
      </c>
      <c r="BU305" s="37" t="e">
        <f>VALUE(TEXT((AS305*$T305/365*'TOX and EXPO INPUTS'!$E$33/'TOX and EXPO INPUTS'!$E$34),"0.00E+00"))</f>
        <v>#DIV/0!</v>
      </c>
      <c r="BV305" s="37" t="e">
        <f>VALUE(TEXT((AT305*$T305/365*'TOX and EXPO INPUTS'!$E$33/'TOX and EXPO INPUTS'!$E$34),"0.00E+00"))</f>
        <v>#DIV/0!</v>
      </c>
      <c r="BW305" s="37" t="e">
        <f>VALUE(TEXT((AU305*$T305/365*'TOX and EXPO INPUTS'!$E$33/'TOX and EXPO INPUTS'!$E$34),"0.00E+00"))</f>
        <v>#DIV/0!</v>
      </c>
      <c r="BX305" s="42" t="e">
        <f>VALUE(TEXT((AP305*$U305/365*'TOX and EXPO INPUTS'!$E$33/'TOX and EXPO INPUTS'!$E$34),"0.00E+00"))</f>
        <v>#DIV/0!</v>
      </c>
      <c r="BY305" s="37" t="e">
        <f>VALUE(TEXT((AQ305*$U305/365*'TOX and EXPO INPUTS'!$E$33/'TOX and EXPO INPUTS'!$E$34),"0.00E+00"))</f>
        <v>#DIV/0!</v>
      </c>
      <c r="BZ305" s="37" t="e">
        <f>VALUE(TEXT((AR305*$U305/365*'TOX and EXPO INPUTS'!$E$33/'TOX and EXPO INPUTS'!$E$34),"0.00E+00"))</f>
        <v>#DIV/0!</v>
      </c>
      <c r="CA305" s="37" t="e">
        <f>VALUE(TEXT((AS305*$U305/365*'TOX and EXPO INPUTS'!$E$33/'TOX and EXPO INPUTS'!$E$34),"0.00E+00"))</f>
        <v>#DIV/0!</v>
      </c>
      <c r="CB305" s="37" t="e">
        <f>VALUE(TEXT((AT305*$U305/365*'TOX and EXPO INPUTS'!$E$33/'TOX and EXPO INPUTS'!$E$34),"0.00E+00"))</f>
        <v>#DIV/0!</v>
      </c>
      <c r="CC305" s="37" t="e">
        <f>VALUE(TEXT((AU305*$U305/365*'TOX and EXPO INPUTS'!$E$33/'TOX and EXPO INPUTS'!$E$34),"0.00E+00"))</f>
        <v>#DIV/0!</v>
      </c>
      <c r="CD305" s="58" t="e">
        <f>VALUE(TEXT((BR305*'TOX and EXPO INPUTS'!$F$23),"0.00E+00"))</f>
        <v>#DIV/0!</v>
      </c>
      <c r="CE305" s="57" t="e">
        <f>VALUE(TEXT((BS305*'TOX and EXPO INPUTS'!$F$23),"0.00E+00"))</f>
        <v>#DIV/0!</v>
      </c>
      <c r="CF305" s="57" t="e">
        <f>VALUE(TEXT((BT305*'TOX and EXPO INPUTS'!$F$23),"0.00E+00"))</f>
        <v>#DIV/0!</v>
      </c>
      <c r="CG305" s="57" t="e">
        <f>VALUE(TEXT((BU305*'TOX and EXPO INPUTS'!$F$23),"0.00E+00"))</f>
        <v>#DIV/0!</v>
      </c>
      <c r="CH305" s="57" t="e">
        <f>VALUE(TEXT((BV305*'TOX and EXPO INPUTS'!$F$23),"0.00E+00"))</f>
        <v>#DIV/0!</v>
      </c>
      <c r="CI305" s="57" t="e">
        <f>VALUE(TEXT((BW305*'TOX and EXPO INPUTS'!$F$23),"0.00E+00"))</f>
        <v>#DIV/0!</v>
      </c>
      <c r="CJ305" s="58" t="e">
        <f>VALUE(TEXT((BX305*'TOX and EXPO INPUTS'!$F$23),"0.00E+00"))</f>
        <v>#DIV/0!</v>
      </c>
      <c r="CK305" s="57" t="e">
        <f>VALUE(TEXT((BY305*'TOX and EXPO INPUTS'!$F$23),"0.00E+00"))</f>
        <v>#DIV/0!</v>
      </c>
      <c r="CL305" s="57" t="e">
        <f>VALUE(TEXT((BZ305*'TOX and EXPO INPUTS'!$F$23),"0.00E+00"))</f>
        <v>#DIV/0!</v>
      </c>
      <c r="CM305" s="57" t="e">
        <f>VALUE(TEXT((CA305*'TOX and EXPO INPUTS'!$F$23),"0.00E+00"))</f>
        <v>#DIV/0!</v>
      </c>
      <c r="CN305" s="57" t="e">
        <f>VALUE(TEXT((CB305*'TOX and EXPO INPUTS'!$F$23),"0.00E+00"))</f>
        <v>#DIV/0!</v>
      </c>
      <c r="CO305" s="57" t="e">
        <f>VALUE(TEXT((CC305*'TOX and EXPO INPUTS'!$F$23),"0.00E+00"))</f>
        <v>#DIV/0!</v>
      </c>
      <c r="CP305" s="38" t="s">
        <v>106</v>
      </c>
      <c r="CQ305" s="34" t="s">
        <v>107</v>
      </c>
      <c r="CR305" s="34" t="s">
        <v>108</v>
      </c>
      <c r="CS305" s="39" t="s">
        <v>109</v>
      </c>
    </row>
    <row r="306" spans="1:97" ht="48" customHeight="1" x14ac:dyDescent="0.25">
      <c r="A306" s="34" t="s">
        <v>98</v>
      </c>
      <c r="B306" s="34" t="s">
        <v>99</v>
      </c>
      <c r="C306" s="34" t="s">
        <v>100</v>
      </c>
      <c r="D306" s="34" t="s">
        <v>110</v>
      </c>
      <c r="E306" s="39" t="s">
        <v>102</v>
      </c>
      <c r="F306" s="40" t="s">
        <v>147</v>
      </c>
      <c r="G306" s="43"/>
      <c r="H306" s="36" t="s">
        <v>104</v>
      </c>
      <c r="I306" s="67"/>
      <c r="J306" s="36" t="s">
        <v>105</v>
      </c>
      <c r="K306" s="100">
        <f>VLOOKUP(F306,'Amount Seed Planted_variables'!$A$3:$I$74,2,0)</f>
        <v>4500</v>
      </c>
      <c r="L306" s="100">
        <f>VLOOKUP(F306,'Amount Seed Planted_variables'!$A$3:$I$74,3,0)</f>
        <v>5000</v>
      </c>
      <c r="M306" s="36">
        <f t="shared" si="116"/>
        <v>0</v>
      </c>
      <c r="N306" s="35">
        <f t="shared" si="117"/>
        <v>0</v>
      </c>
      <c r="O306" s="101">
        <v>125000</v>
      </c>
      <c r="P306" s="93">
        <f>VLOOKUP(F306,'Amount Seed Planted_variables'!$A$3:$I$74,4,0)</f>
        <v>85000</v>
      </c>
      <c r="Q306" s="93">
        <f>VLOOKUP(F306,'Amount Seed Planted_variables'!$A$3:$I$74,7,0)</f>
        <v>200</v>
      </c>
      <c r="R306" s="93">
        <f>VLOOKUP(F306,'Amount Seed Planted_variables'!$A$3:$I$74,8,0)</f>
        <v>17000000</v>
      </c>
      <c r="S306" s="87" t="str">
        <f t="shared" si="113"/>
        <v>NA</v>
      </c>
      <c r="T306" s="35">
        <v>10</v>
      </c>
      <c r="U306" s="35">
        <v>30</v>
      </c>
      <c r="V306" s="41">
        <v>68</v>
      </c>
      <c r="W306" s="35">
        <v>16.899999999999999</v>
      </c>
      <c r="X306" s="35">
        <v>13.1</v>
      </c>
      <c r="Y306" s="41">
        <v>3.6</v>
      </c>
      <c r="Z306" s="35">
        <f t="shared" si="121"/>
        <v>0.36000000000000004</v>
      </c>
      <c r="AA306" s="42">
        <f t="shared" si="118"/>
        <v>0</v>
      </c>
      <c r="AB306" s="37">
        <f t="shared" si="119"/>
        <v>0</v>
      </c>
      <c r="AC306" s="37">
        <f t="shared" si="120"/>
        <v>0</v>
      </c>
      <c r="AD306" s="42" t="e">
        <f>VALUE(TEXT(((AA306*'TOX and EXPO INPUTS'!$F$13)/'TOX and EXPO INPUTS'!$E$27),"0.00E+00"))</f>
        <v>#DIV/0!</v>
      </c>
      <c r="AE306" s="37" t="e">
        <f>VALUE(TEXT(((AB306*'TOX and EXPO INPUTS'!$F$13)/'TOX and EXPO INPUTS'!$E$27),"0.00E+00"))</f>
        <v>#DIV/0!</v>
      </c>
      <c r="AF306" s="37" t="e">
        <f>VALUE(TEXT(((AC306*'TOX and EXPO INPUTS'!$F$13)/'TOX and EXPO INPUTS'!$E$27),"0.00E+00"))</f>
        <v>#DIV/0!</v>
      </c>
      <c r="AG306" s="42" t="e">
        <f>IF($E306="ST",VALUE(TEXT(('TOX and EXPO INPUTS'!$F$7/AD306),"0.0E+00")),IF($E306="IT",VALUE(TEXT(('TOX and EXPO INPUTS'!$F$10/AD306),"0.0E+00"))))</f>
        <v>#DIV/0!</v>
      </c>
      <c r="AH306" s="37" t="e">
        <f>IF($E306="ST",VALUE(TEXT(('TOX and EXPO INPUTS'!$F$7/AE306),"0.0E+00")),IF($E306="IT",VALUE(TEXT(('TOX and EXPO INPUTS'!$F$10/AE306),"0.0E+00"))))</f>
        <v>#DIV/0!</v>
      </c>
      <c r="AI306" s="37" t="e">
        <f>IF($E306="ST",VALUE(TEXT(('TOX and EXPO INPUTS'!$F$7/AF306),"0.0E+00")),IF($E306="IT",VALUE(TEXT(('TOX and EXPO INPUTS'!$F$10/AF306),"0.0E+00"))))</f>
        <v>#DIV/0!</v>
      </c>
      <c r="AJ306" s="42">
        <f t="shared" si="114"/>
        <v>0</v>
      </c>
      <c r="AK306" s="37">
        <f t="shared" si="115"/>
        <v>0</v>
      </c>
      <c r="AL306" s="42" t="e">
        <f>VALUE(TEXT(((AJ306*'TOX and EXPO INPUTS'!$F$21)/'TOX and EXPO INPUTS'!$E$29),"0.00E+00"))</f>
        <v>#DIV/0!</v>
      </c>
      <c r="AM306" s="37" t="e">
        <f>VALUE(TEXT(((AK306*'TOX and EXPO INPUTS'!$F$21)/'TOX and EXPO INPUTS'!$E$29),"0.00E+00"))</f>
        <v>#DIV/0!</v>
      </c>
      <c r="AN306" s="42" t="e">
        <f>IF($E306="ST",VALUE(TEXT(('TOX and EXPO INPUTS'!$F$15/AL306),"0.0E+00")),IF($E306="IT",VALUE(TEXT(('TOX and EXPO INPUTS'!$F$18/AL306),"0.0E+00"))))</f>
        <v>#DIV/0!</v>
      </c>
      <c r="AO306" s="37" t="e">
        <f>IF($E306="ST",VALUE(TEXT(('TOX and EXPO INPUTS'!$F$15/AM306),"0.0E+00")),IF($E306="IT",VALUE(TEXT(('TOX and EXPO INPUTS'!$F$18/AM306),"0.0E+00"))))</f>
        <v>#DIV/0!</v>
      </c>
      <c r="AP306" s="42" t="e">
        <f t="shared" si="122"/>
        <v>#DIV/0!</v>
      </c>
      <c r="AQ306" s="37" t="e">
        <f t="shared" si="123"/>
        <v>#DIV/0!</v>
      </c>
      <c r="AR306" s="37" t="e">
        <f t="shared" si="124"/>
        <v>#DIV/0!</v>
      </c>
      <c r="AS306" s="37" t="e">
        <f t="shared" si="125"/>
        <v>#DIV/0!</v>
      </c>
      <c r="AT306" s="37" t="e">
        <f t="shared" si="126"/>
        <v>#DIV/0!</v>
      </c>
      <c r="AU306" s="37" t="e">
        <f t="shared" si="127"/>
        <v>#DIV/0!</v>
      </c>
      <c r="AV306" s="42" t="e">
        <f t="shared" si="128"/>
        <v>#DIV/0!</v>
      </c>
      <c r="AW306" s="37" t="e">
        <f t="shared" si="129"/>
        <v>#DIV/0!</v>
      </c>
      <c r="AX306" s="37" t="e">
        <f t="shared" si="130"/>
        <v>#DIV/0!</v>
      </c>
      <c r="AY306" s="37" t="e">
        <f t="shared" si="131"/>
        <v>#DIV/0!</v>
      </c>
      <c r="AZ306" s="37" t="e">
        <f t="shared" si="132"/>
        <v>#DIV/0!</v>
      </c>
      <c r="BA306" s="37" t="e">
        <f t="shared" si="133"/>
        <v>#DIV/0!</v>
      </c>
      <c r="BB306" s="42" t="e">
        <f>IF($E306="ST",VALUE(TEXT((1/(('TOX and EXPO INPUTS'!$F$9/AG306)+('TOX and EXPO INPUTS'!$F$17/AN306))),"0.0E+00")),IF($E306="IT",VALUE(TEXT((1/(('TOX and EXPO INPUTS'!$F$12/AG306)+('TOX and EXPO INPUTS'!$F$20/AN306))),"0.0E+00"))))</f>
        <v>#DIV/0!</v>
      </c>
      <c r="BC306" s="37" t="e">
        <f>IF($E306="ST",VALUE(TEXT((1/(('TOX and EXPO INPUTS'!$F$9/AH306)+('TOX and EXPO INPUTS'!$F$17/AN306))),"0.0E+00")),IF($E306="IT",VALUE(TEXT((1/(('TOX and EXPO INPUTS'!$F$12/AH306)+('TOX and EXPO INPUTS'!$F$20/AN306))),"0.0E+00"))))</f>
        <v>#DIV/0!</v>
      </c>
      <c r="BD306" s="37" t="e">
        <f>IF($E306="ST",VALUE(TEXT((1/(('TOX and EXPO INPUTS'!$F$9/AI306)+('TOX and EXPO INPUTS'!$F$17/AN306))),"0.0E+00")),IF($E306="IT",VALUE(TEXT((1/(('TOX and EXPO INPUTS'!$F$12/AI306)+('TOX and EXPO INPUTS'!$F$20/AN306))),"0.0E+00"))))</f>
        <v>#DIV/0!</v>
      </c>
      <c r="BE306" s="37" t="e">
        <f>IF($E306="ST",VALUE(TEXT((1/(('TOX and EXPO INPUTS'!$F$9/AG306)+('TOX and EXPO INPUTS'!$F$17/AO306))),"0.0E+00")),IF($E306="IT",VALUE(TEXT((1/(('TOX and EXPO INPUTS'!$F$12/AG306)+('TOX and EXPO INPUTS'!$F$20/AO306))),"0.0E+00"))))</f>
        <v>#DIV/0!</v>
      </c>
      <c r="BF306" s="37" t="e">
        <f>IF($E306="ST",VALUE(TEXT((1/(('TOX and EXPO INPUTS'!$F$9/AH306)+('TOX and EXPO INPUTS'!$F$17/AO306))),"0.0E+00")),IF($E306="IT",VALUE(TEXT((1/(('TOX and EXPO INPUTS'!$F$12/AH306)+('TOX and EXPO INPUTS'!$F$20/AO306))),"0.0E+00"))))</f>
        <v>#DIV/0!</v>
      </c>
      <c r="BG306" s="37" t="e">
        <f>IF($E306="ST",VALUE(TEXT((1/(('TOX and EXPO INPUTS'!$F$9/AI306)+('TOX and EXPO INPUTS'!$F$17/AO306))),"0.0E+00")),IF($E306="IT",VALUE(TEXT((1/(('TOX and EXPO INPUTS'!$F$12/AI306)+('TOX and EXPO INPUTS'!$F$20/AO306))),"0.0E+00"))))</f>
        <v>#DIV/0!</v>
      </c>
      <c r="BH306" s="42" t="e">
        <f>VALUE(TEXT((AD306*$T306/365*'TOX and EXPO INPUTS'!$E$33/'TOX and EXPO INPUTS'!$E$34),"0.00E+00"))</f>
        <v>#DIV/0!</v>
      </c>
      <c r="BI306" s="37" t="e">
        <f>VALUE(TEXT((AE306*$T306/365*'TOX and EXPO INPUTS'!$E$33/'TOX and EXPO INPUTS'!$E$34),"0.00E+00"))</f>
        <v>#DIV/0!</v>
      </c>
      <c r="BJ306" s="37" t="e">
        <f>VALUE(TEXT((AF306*$T306/365*'TOX and EXPO INPUTS'!$E$33/'TOX and EXPO INPUTS'!$E$34),"0.00E+00"))</f>
        <v>#DIV/0!</v>
      </c>
      <c r="BK306" s="42" t="e">
        <f>VALUE(TEXT((AD306*$U306/365*'TOX and EXPO INPUTS'!$E$33/'TOX and EXPO INPUTS'!$E$34),"0.00E+00"))</f>
        <v>#DIV/0!</v>
      </c>
      <c r="BL306" s="37" t="e">
        <f>VALUE(TEXT((AE306*$U306/365*'TOX and EXPO INPUTS'!$E$33/'TOX and EXPO INPUTS'!$E$34),"0.00E+00"))</f>
        <v>#DIV/0!</v>
      </c>
      <c r="BM306" s="37" t="e">
        <f>VALUE(TEXT((AF306*$U306/365*'TOX and EXPO INPUTS'!$E$33/'TOX and EXPO INPUTS'!$E$34),"0.00E+00"))</f>
        <v>#DIV/0!</v>
      </c>
      <c r="BN306" s="42" t="e">
        <f>VALUE(TEXT((AL306*$T306/365*'TOX and EXPO INPUTS'!$E$33/'TOX and EXPO INPUTS'!$E$34),"0.00E+00"))</f>
        <v>#DIV/0!</v>
      </c>
      <c r="BO306" s="37" t="e">
        <f>VALUE(TEXT((AM306*$T306/365*'TOX and EXPO INPUTS'!$E$33/'TOX and EXPO INPUTS'!$E$34),"0.00E+00"))</f>
        <v>#DIV/0!</v>
      </c>
      <c r="BP306" s="42" t="e">
        <f>VALUE(TEXT((AL306*$U306/365*'TOX and EXPO INPUTS'!$E$33/'TOX and EXPO INPUTS'!$E$34),"0.00E+00"))</f>
        <v>#DIV/0!</v>
      </c>
      <c r="BQ306" s="37" t="e">
        <f>VALUE(TEXT((AM306*$U306/365*'TOX and EXPO INPUTS'!$E$33/'TOX and EXPO INPUTS'!$E$34),"0.00E+00"))</f>
        <v>#DIV/0!</v>
      </c>
      <c r="BR306" s="42" t="e">
        <f>VALUE(TEXT((AP306*$T306/365*'TOX and EXPO INPUTS'!$E$33/'TOX and EXPO INPUTS'!$E$34),"0.00E+00"))</f>
        <v>#DIV/0!</v>
      </c>
      <c r="BS306" s="37" t="e">
        <f>VALUE(TEXT((AQ306*$T306/365*'TOX and EXPO INPUTS'!$E$33/'TOX and EXPO INPUTS'!$E$34),"0.00E+00"))</f>
        <v>#DIV/0!</v>
      </c>
      <c r="BT306" s="37" t="e">
        <f>VALUE(TEXT((AR306*$T306/365*'TOX and EXPO INPUTS'!$E$33/'TOX and EXPO INPUTS'!$E$34),"0.00E+00"))</f>
        <v>#DIV/0!</v>
      </c>
      <c r="BU306" s="37" t="e">
        <f>VALUE(TEXT((AS306*$T306/365*'TOX and EXPO INPUTS'!$E$33/'TOX and EXPO INPUTS'!$E$34),"0.00E+00"))</f>
        <v>#DIV/0!</v>
      </c>
      <c r="BV306" s="37" t="e">
        <f>VALUE(TEXT((AT306*$T306/365*'TOX and EXPO INPUTS'!$E$33/'TOX and EXPO INPUTS'!$E$34),"0.00E+00"))</f>
        <v>#DIV/0!</v>
      </c>
      <c r="BW306" s="37" t="e">
        <f>VALUE(TEXT((AU306*$T306/365*'TOX and EXPO INPUTS'!$E$33/'TOX and EXPO INPUTS'!$E$34),"0.00E+00"))</f>
        <v>#DIV/0!</v>
      </c>
      <c r="BX306" s="42" t="e">
        <f>VALUE(TEXT((AP306*$U306/365*'TOX and EXPO INPUTS'!$E$33/'TOX and EXPO INPUTS'!$E$34),"0.00E+00"))</f>
        <v>#DIV/0!</v>
      </c>
      <c r="BY306" s="37" t="e">
        <f>VALUE(TEXT((AQ306*$U306/365*'TOX and EXPO INPUTS'!$E$33/'TOX and EXPO INPUTS'!$E$34),"0.00E+00"))</f>
        <v>#DIV/0!</v>
      </c>
      <c r="BZ306" s="37" t="e">
        <f>VALUE(TEXT((AR306*$U306/365*'TOX and EXPO INPUTS'!$E$33/'TOX and EXPO INPUTS'!$E$34),"0.00E+00"))</f>
        <v>#DIV/0!</v>
      </c>
      <c r="CA306" s="37" t="e">
        <f>VALUE(TEXT((AS306*$U306/365*'TOX and EXPO INPUTS'!$E$33/'TOX and EXPO INPUTS'!$E$34),"0.00E+00"))</f>
        <v>#DIV/0!</v>
      </c>
      <c r="CB306" s="37" t="e">
        <f>VALUE(TEXT((AT306*$U306/365*'TOX and EXPO INPUTS'!$E$33/'TOX and EXPO INPUTS'!$E$34),"0.00E+00"))</f>
        <v>#DIV/0!</v>
      </c>
      <c r="CC306" s="37" t="e">
        <f>VALUE(TEXT((AU306*$U306/365*'TOX and EXPO INPUTS'!$E$33/'TOX and EXPO INPUTS'!$E$34),"0.00E+00"))</f>
        <v>#DIV/0!</v>
      </c>
      <c r="CD306" s="58" t="e">
        <f>VALUE(TEXT((BR306*'TOX and EXPO INPUTS'!$F$23),"0.00E+00"))</f>
        <v>#DIV/0!</v>
      </c>
      <c r="CE306" s="57" t="e">
        <f>VALUE(TEXT((BS306*'TOX and EXPO INPUTS'!$F$23),"0.00E+00"))</f>
        <v>#DIV/0!</v>
      </c>
      <c r="CF306" s="57" t="e">
        <f>VALUE(TEXT((BT306*'TOX and EXPO INPUTS'!$F$23),"0.00E+00"))</f>
        <v>#DIV/0!</v>
      </c>
      <c r="CG306" s="57" t="e">
        <f>VALUE(TEXT((BU306*'TOX and EXPO INPUTS'!$F$23),"0.00E+00"))</f>
        <v>#DIV/0!</v>
      </c>
      <c r="CH306" s="57" t="e">
        <f>VALUE(TEXT((BV306*'TOX and EXPO INPUTS'!$F$23),"0.00E+00"))</f>
        <v>#DIV/0!</v>
      </c>
      <c r="CI306" s="57" t="e">
        <f>VALUE(TEXT((BW306*'TOX and EXPO INPUTS'!$F$23),"0.00E+00"))</f>
        <v>#DIV/0!</v>
      </c>
      <c r="CJ306" s="58" t="e">
        <f>VALUE(TEXT((BX306*'TOX and EXPO INPUTS'!$F$23),"0.00E+00"))</f>
        <v>#DIV/0!</v>
      </c>
      <c r="CK306" s="57" t="e">
        <f>VALUE(TEXT((BY306*'TOX and EXPO INPUTS'!$F$23),"0.00E+00"))</f>
        <v>#DIV/0!</v>
      </c>
      <c r="CL306" s="57" t="e">
        <f>VALUE(TEXT((BZ306*'TOX and EXPO INPUTS'!$F$23),"0.00E+00"))</f>
        <v>#DIV/0!</v>
      </c>
      <c r="CM306" s="57" t="e">
        <f>VALUE(TEXT((CA306*'TOX and EXPO INPUTS'!$F$23),"0.00E+00"))</f>
        <v>#DIV/0!</v>
      </c>
      <c r="CN306" s="57" t="e">
        <f>VALUE(TEXT((CB306*'TOX and EXPO INPUTS'!$F$23),"0.00E+00"))</f>
        <v>#DIV/0!</v>
      </c>
      <c r="CO306" s="57" t="e">
        <f>VALUE(TEXT((CC306*'TOX and EXPO INPUTS'!$F$23),"0.00E+00"))</f>
        <v>#DIV/0!</v>
      </c>
      <c r="CP306" s="38" t="s">
        <v>106</v>
      </c>
      <c r="CQ306" s="34" t="s">
        <v>107</v>
      </c>
      <c r="CR306" s="34" t="s">
        <v>108</v>
      </c>
      <c r="CS306" s="39" t="s">
        <v>109</v>
      </c>
    </row>
    <row r="307" spans="1:97" ht="48" customHeight="1" x14ac:dyDescent="0.25">
      <c r="A307" s="34" t="s">
        <v>98</v>
      </c>
      <c r="B307" s="34" t="s">
        <v>99</v>
      </c>
      <c r="C307" s="34" t="s">
        <v>100</v>
      </c>
      <c r="D307" s="34" t="s">
        <v>111</v>
      </c>
      <c r="E307" s="39" t="s">
        <v>102</v>
      </c>
      <c r="F307" s="40" t="s">
        <v>147</v>
      </c>
      <c r="G307" s="43"/>
      <c r="H307" s="36" t="s">
        <v>104</v>
      </c>
      <c r="I307" s="67"/>
      <c r="J307" s="36" t="s">
        <v>105</v>
      </c>
      <c r="K307" s="100">
        <f>VLOOKUP(F307,'Amount Seed Planted_variables'!$A$3:$I$74,2,0)</f>
        <v>4500</v>
      </c>
      <c r="L307" s="100">
        <f>VLOOKUP(F307,'Amount Seed Planted_variables'!$A$3:$I$74,3,0)</f>
        <v>5000</v>
      </c>
      <c r="M307" s="36">
        <f t="shared" si="116"/>
        <v>0</v>
      </c>
      <c r="N307" s="35">
        <f t="shared" si="117"/>
        <v>0</v>
      </c>
      <c r="O307" s="101">
        <v>125000</v>
      </c>
      <c r="P307" s="93">
        <f>VLOOKUP(F307,'Amount Seed Planted_variables'!$A$3:$I$74,4,0)</f>
        <v>85000</v>
      </c>
      <c r="Q307" s="93">
        <f>VLOOKUP(F307,'Amount Seed Planted_variables'!$A$3:$I$74,7,0)</f>
        <v>200</v>
      </c>
      <c r="R307" s="93">
        <f>VLOOKUP(F307,'Amount Seed Planted_variables'!$A$3:$I$74,8,0)</f>
        <v>17000000</v>
      </c>
      <c r="S307" s="87">
        <f t="shared" si="113"/>
        <v>2.5</v>
      </c>
      <c r="T307" s="35">
        <v>10</v>
      </c>
      <c r="U307" s="35">
        <v>30</v>
      </c>
      <c r="V307" s="41">
        <v>138210600</v>
      </c>
      <c r="W307" s="35">
        <v>23262800</v>
      </c>
      <c r="X307" s="35">
        <v>21238200</v>
      </c>
      <c r="Y307" s="41">
        <v>106100</v>
      </c>
      <c r="Z307" s="35">
        <f t="shared" si="121"/>
        <v>10610</v>
      </c>
      <c r="AA307" s="42">
        <f t="shared" si="118"/>
        <v>0</v>
      </c>
      <c r="AB307" s="37">
        <f t="shared" si="119"/>
        <v>0</v>
      </c>
      <c r="AC307" s="37">
        <f t="shared" si="120"/>
        <v>0</v>
      </c>
      <c r="AD307" s="42" t="e">
        <f>VALUE(TEXT(((AA307*'TOX and EXPO INPUTS'!$F$13)/'TOX and EXPO INPUTS'!$E$27),"0.00E+00"))</f>
        <v>#DIV/0!</v>
      </c>
      <c r="AE307" s="37" t="e">
        <f>VALUE(TEXT(((AB307*'TOX and EXPO INPUTS'!$F$13)/'TOX and EXPO INPUTS'!$E$27),"0.00E+00"))</f>
        <v>#DIV/0!</v>
      </c>
      <c r="AF307" s="37" t="e">
        <f>VALUE(TEXT(((AC307*'TOX and EXPO INPUTS'!$F$13)/'TOX and EXPO INPUTS'!$E$27),"0.00E+00"))</f>
        <v>#DIV/0!</v>
      </c>
      <c r="AG307" s="42" t="e">
        <f>IF($E307="ST",VALUE(TEXT(('TOX and EXPO INPUTS'!$F$7/AD307),"0.0E+00")),IF($E307="IT",VALUE(TEXT(('TOX and EXPO INPUTS'!$F$10/AD307),"0.0E+00"))))</f>
        <v>#DIV/0!</v>
      </c>
      <c r="AH307" s="37" t="e">
        <f>IF($E307="ST",VALUE(TEXT(('TOX and EXPO INPUTS'!$F$7/AE307),"0.0E+00")),IF($E307="IT",VALUE(TEXT(('TOX and EXPO INPUTS'!$F$10/AE307),"0.0E+00"))))</f>
        <v>#DIV/0!</v>
      </c>
      <c r="AI307" s="37" t="e">
        <f>IF($E307="ST",VALUE(TEXT(('TOX and EXPO INPUTS'!$F$7/AF307),"0.0E+00")),IF($E307="IT",VALUE(TEXT(('TOX and EXPO INPUTS'!$F$10/AF307),"0.0E+00"))))</f>
        <v>#DIV/0!</v>
      </c>
      <c r="AJ307" s="42">
        <f t="shared" si="114"/>
        <v>0</v>
      </c>
      <c r="AK307" s="37">
        <f t="shared" si="115"/>
        <v>0</v>
      </c>
      <c r="AL307" s="42" t="e">
        <f>VALUE(TEXT(((AJ307*'TOX and EXPO INPUTS'!$F$21)/'TOX and EXPO INPUTS'!$E$29),"0.00E+00"))</f>
        <v>#DIV/0!</v>
      </c>
      <c r="AM307" s="37" t="e">
        <f>VALUE(TEXT(((AK307*'TOX and EXPO INPUTS'!$F$21)/'TOX and EXPO INPUTS'!$E$29),"0.00E+00"))</f>
        <v>#DIV/0!</v>
      </c>
      <c r="AN307" s="42" t="e">
        <f>IF($E307="ST",VALUE(TEXT(('TOX and EXPO INPUTS'!$F$15/AL307),"0.0E+00")),IF($E307="IT",VALUE(TEXT(('TOX and EXPO INPUTS'!$F$18/AL307),"0.0E+00"))))</f>
        <v>#DIV/0!</v>
      </c>
      <c r="AO307" s="37" t="e">
        <f>IF($E307="ST",VALUE(TEXT(('TOX and EXPO INPUTS'!$F$15/AM307),"0.0E+00")),IF($E307="IT",VALUE(TEXT(('TOX and EXPO INPUTS'!$F$18/AM307),"0.0E+00"))))</f>
        <v>#DIV/0!</v>
      </c>
      <c r="AP307" s="42" t="e">
        <f t="shared" si="122"/>
        <v>#DIV/0!</v>
      </c>
      <c r="AQ307" s="37" t="e">
        <f t="shared" si="123"/>
        <v>#DIV/0!</v>
      </c>
      <c r="AR307" s="37" t="e">
        <f t="shared" si="124"/>
        <v>#DIV/0!</v>
      </c>
      <c r="AS307" s="37" t="e">
        <f t="shared" si="125"/>
        <v>#DIV/0!</v>
      </c>
      <c r="AT307" s="37" t="e">
        <f t="shared" si="126"/>
        <v>#DIV/0!</v>
      </c>
      <c r="AU307" s="37" t="e">
        <f t="shared" si="127"/>
        <v>#DIV/0!</v>
      </c>
      <c r="AV307" s="42" t="e">
        <f t="shared" si="128"/>
        <v>#DIV/0!</v>
      </c>
      <c r="AW307" s="37" t="e">
        <f t="shared" si="129"/>
        <v>#DIV/0!</v>
      </c>
      <c r="AX307" s="37" t="e">
        <f t="shared" si="130"/>
        <v>#DIV/0!</v>
      </c>
      <c r="AY307" s="37" t="e">
        <f t="shared" si="131"/>
        <v>#DIV/0!</v>
      </c>
      <c r="AZ307" s="37" t="e">
        <f t="shared" si="132"/>
        <v>#DIV/0!</v>
      </c>
      <c r="BA307" s="37" t="e">
        <f t="shared" si="133"/>
        <v>#DIV/0!</v>
      </c>
      <c r="BB307" s="42" t="e">
        <f>IF($E307="ST",VALUE(TEXT((1/(('TOX and EXPO INPUTS'!$F$9/AG307)+('TOX and EXPO INPUTS'!$F$17/AN307))),"0.0E+00")),IF($E307="IT",VALUE(TEXT((1/(('TOX and EXPO INPUTS'!$F$12/AG307)+('TOX and EXPO INPUTS'!$F$20/AN307))),"0.0E+00"))))</f>
        <v>#DIV/0!</v>
      </c>
      <c r="BC307" s="37" t="e">
        <f>IF($E307="ST",VALUE(TEXT((1/(('TOX and EXPO INPUTS'!$F$9/AH307)+('TOX and EXPO INPUTS'!$F$17/AN307))),"0.0E+00")),IF($E307="IT",VALUE(TEXT((1/(('TOX and EXPO INPUTS'!$F$12/AH307)+('TOX and EXPO INPUTS'!$F$20/AN307))),"0.0E+00"))))</f>
        <v>#DIV/0!</v>
      </c>
      <c r="BD307" s="37" t="e">
        <f>IF($E307="ST",VALUE(TEXT((1/(('TOX and EXPO INPUTS'!$F$9/AI307)+('TOX and EXPO INPUTS'!$F$17/AN307))),"0.0E+00")),IF($E307="IT",VALUE(TEXT((1/(('TOX and EXPO INPUTS'!$F$12/AI307)+('TOX and EXPO INPUTS'!$F$20/AN307))),"0.0E+00"))))</f>
        <v>#DIV/0!</v>
      </c>
      <c r="BE307" s="37" t="e">
        <f>IF($E307="ST",VALUE(TEXT((1/(('TOX and EXPO INPUTS'!$F$9/AG307)+('TOX and EXPO INPUTS'!$F$17/AO307))),"0.0E+00")),IF($E307="IT",VALUE(TEXT((1/(('TOX and EXPO INPUTS'!$F$12/AG307)+('TOX and EXPO INPUTS'!$F$20/AO307))),"0.0E+00"))))</f>
        <v>#DIV/0!</v>
      </c>
      <c r="BF307" s="37" t="e">
        <f>IF($E307="ST",VALUE(TEXT((1/(('TOX and EXPO INPUTS'!$F$9/AH307)+('TOX and EXPO INPUTS'!$F$17/AO307))),"0.0E+00")),IF($E307="IT",VALUE(TEXT((1/(('TOX and EXPO INPUTS'!$F$12/AH307)+('TOX and EXPO INPUTS'!$F$20/AO307))),"0.0E+00"))))</f>
        <v>#DIV/0!</v>
      </c>
      <c r="BG307" s="37" t="e">
        <f>IF($E307="ST",VALUE(TEXT((1/(('TOX and EXPO INPUTS'!$F$9/AI307)+('TOX and EXPO INPUTS'!$F$17/AO307))),"0.0E+00")),IF($E307="IT",VALUE(TEXT((1/(('TOX and EXPO INPUTS'!$F$12/AI307)+('TOX and EXPO INPUTS'!$F$20/AO307))),"0.0E+00"))))</f>
        <v>#DIV/0!</v>
      </c>
      <c r="BH307" s="42" t="e">
        <f>VALUE(TEXT((AD307*$T307/365*'TOX and EXPO INPUTS'!$E$33/'TOX and EXPO INPUTS'!$E$34),"0.00E+00"))</f>
        <v>#DIV/0!</v>
      </c>
      <c r="BI307" s="37" t="e">
        <f>VALUE(TEXT((AE307*$T307/365*'TOX and EXPO INPUTS'!$E$33/'TOX and EXPO INPUTS'!$E$34),"0.00E+00"))</f>
        <v>#DIV/0!</v>
      </c>
      <c r="BJ307" s="37" t="e">
        <f>VALUE(TEXT((AF307*$T307/365*'TOX and EXPO INPUTS'!$E$33/'TOX and EXPO INPUTS'!$E$34),"0.00E+00"))</f>
        <v>#DIV/0!</v>
      </c>
      <c r="BK307" s="42" t="e">
        <f>VALUE(TEXT((AD307*$U307/365*'TOX and EXPO INPUTS'!$E$33/'TOX and EXPO INPUTS'!$E$34),"0.00E+00"))</f>
        <v>#DIV/0!</v>
      </c>
      <c r="BL307" s="37" t="e">
        <f>VALUE(TEXT((AE307*$U307/365*'TOX and EXPO INPUTS'!$E$33/'TOX and EXPO INPUTS'!$E$34),"0.00E+00"))</f>
        <v>#DIV/0!</v>
      </c>
      <c r="BM307" s="37" t="e">
        <f>VALUE(TEXT((AF307*$U307/365*'TOX and EXPO INPUTS'!$E$33/'TOX and EXPO INPUTS'!$E$34),"0.00E+00"))</f>
        <v>#DIV/0!</v>
      </c>
      <c r="BN307" s="42" t="e">
        <f>VALUE(TEXT((AL307*$T307/365*'TOX and EXPO INPUTS'!$E$33/'TOX and EXPO INPUTS'!$E$34),"0.00E+00"))</f>
        <v>#DIV/0!</v>
      </c>
      <c r="BO307" s="37" t="e">
        <f>VALUE(TEXT((AM307*$T307/365*'TOX and EXPO INPUTS'!$E$33/'TOX and EXPO INPUTS'!$E$34),"0.00E+00"))</f>
        <v>#DIV/0!</v>
      </c>
      <c r="BP307" s="42" t="e">
        <f>VALUE(TEXT((AL307*$U307/365*'TOX and EXPO INPUTS'!$E$33/'TOX and EXPO INPUTS'!$E$34),"0.00E+00"))</f>
        <v>#DIV/0!</v>
      </c>
      <c r="BQ307" s="37" t="e">
        <f>VALUE(TEXT((AM307*$U307/365*'TOX and EXPO INPUTS'!$E$33/'TOX and EXPO INPUTS'!$E$34),"0.00E+00"))</f>
        <v>#DIV/0!</v>
      </c>
      <c r="BR307" s="42" t="e">
        <f>VALUE(TEXT((AP307*$T307/365*'TOX and EXPO INPUTS'!$E$33/'TOX and EXPO INPUTS'!$E$34),"0.00E+00"))</f>
        <v>#DIV/0!</v>
      </c>
      <c r="BS307" s="37" t="e">
        <f>VALUE(TEXT((AQ307*$T307/365*'TOX and EXPO INPUTS'!$E$33/'TOX and EXPO INPUTS'!$E$34),"0.00E+00"))</f>
        <v>#DIV/0!</v>
      </c>
      <c r="BT307" s="37" t="e">
        <f>VALUE(TEXT((AR307*$T307/365*'TOX and EXPO INPUTS'!$E$33/'TOX and EXPO INPUTS'!$E$34),"0.00E+00"))</f>
        <v>#DIV/0!</v>
      </c>
      <c r="BU307" s="37" t="e">
        <f>VALUE(TEXT((AS307*$T307/365*'TOX and EXPO INPUTS'!$E$33/'TOX and EXPO INPUTS'!$E$34),"0.00E+00"))</f>
        <v>#DIV/0!</v>
      </c>
      <c r="BV307" s="37" t="e">
        <f>VALUE(TEXT((AT307*$T307/365*'TOX and EXPO INPUTS'!$E$33/'TOX and EXPO INPUTS'!$E$34),"0.00E+00"))</f>
        <v>#DIV/0!</v>
      </c>
      <c r="BW307" s="37" t="e">
        <f>VALUE(TEXT((AU307*$T307/365*'TOX and EXPO INPUTS'!$E$33/'TOX and EXPO INPUTS'!$E$34),"0.00E+00"))</f>
        <v>#DIV/0!</v>
      </c>
      <c r="BX307" s="42" t="e">
        <f>VALUE(TEXT((AP307*$U307/365*'TOX and EXPO INPUTS'!$E$33/'TOX and EXPO INPUTS'!$E$34),"0.00E+00"))</f>
        <v>#DIV/0!</v>
      </c>
      <c r="BY307" s="37" t="e">
        <f>VALUE(TEXT((AQ307*$U307/365*'TOX and EXPO INPUTS'!$E$33/'TOX and EXPO INPUTS'!$E$34),"0.00E+00"))</f>
        <v>#DIV/0!</v>
      </c>
      <c r="BZ307" s="37" t="e">
        <f>VALUE(TEXT((AR307*$U307/365*'TOX and EXPO INPUTS'!$E$33/'TOX and EXPO INPUTS'!$E$34),"0.00E+00"))</f>
        <v>#DIV/0!</v>
      </c>
      <c r="CA307" s="37" t="e">
        <f>VALUE(TEXT((AS307*$U307/365*'TOX and EXPO INPUTS'!$E$33/'TOX and EXPO INPUTS'!$E$34),"0.00E+00"))</f>
        <v>#DIV/0!</v>
      </c>
      <c r="CB307" s="37" t="e">
        <f>VALUE(TEXT((AT307*$U307/365*'TOX and EXPO INPUTS'!$E$33/'TOX and EXPO INPUTS'!$E$34),"0.00E+00"))</f>
        <v>#DIV/0!</v>
      </c>
      <c r="CC307" s="37" t="e">
        <f>VALUE(TEXT((AU307*$U307/365*'TOX and EXPO INPUTS'!$E$33/'TOX and EXPO INPUTS'!$E$34),"0.00E+00"))</f>
        <v>#DIV/0!</v>
      </c>
      <c r="CD307" s="58" t="e">
        <f>VALUE(TEXT((BR307*'TOX and EXPO INPUTS'!$F$23),"0.00E+00"))</f>
        <v>#DIV/0!</v>
      </c>
      <c r="CE307" s="57" t="e">
        <f>VALUE(TEXT((BS307*'TOX and EXPO INPUTS'!$F$23),"0.00E+00"))</f>
        <v>#DIV/0!</v>
      </c>
      <c r="CF307" s="57" t="e">
        <f>VALUE(TEXT((BT307*'TOX and EXPO INPUTS'!$F$23),"0.00E+00"))</f>
        <v>#DIV/0!</v>
      </c>
      <c r="CG307" s="57" t="e">
        <f>VALUE(TEXT((BU307*'TOX and EXPO INPUTS'!$F$23),"0.00E+00"))</f>
        <v>#DIV/0!</v>
      </c>
      <c r="CH307" s="57" t="e">
        <f>VALUE(TEXT((BV307*'TOX and EXPO INPUTS'!$F$23),"0.00E+00"))</f>
        <v>#DIV/0!</v>
      </c>
      <c r="CI307" s="57" t="e">
        <f>VALUE(TEXT((BW307*'TOX and EXPO INPUTS'!$F$23),"0.00E+00"))</f>
        <v>#DIV/0!</v>
      </c>
      <c r="CJ307" s="58" t="e">
        <f>VALUE(TEXT((BX307*'TOX and EXPO INPUTS'!$F$23),"0.00E+00"))</f>
        <v>#DIV/0!</v>
      </c>
      <c r="CK307" s="57" t="e">
        <f>VALUE(TEXT((BY307*'TOX and EXPO INPUTS'!$F$23),"0.00E+00"))</f>
        <v>#DIV/0!</v>
      </c>
      <c r="CL307" s="57" t="e">
        <f>VALUE(TEXT((BZ307*'TOX and EXPO INPUTS'!$F$23),"0.00E+00"))</f>
        <v>#DIV/0!</v>
      </c>
      <c r="CM307" s="57" t="e">
        <f>VALUE(TEXT((CA307*'TOX and EXPO INPUTS'!$F$23),"0.00E+00"))</f>
        <v>#DIV/0!</v>
      </c>
      <c r="CN307" s="57" t="e">
        <f>VALUE(TEXT((CB307*'TOX and EXPO INPUTS'!$F$23),"0.00E+00"))</f>
        <v>#DIV/0!</v>
      </c>
      <c r="CO307" s="57" t="e">
        <f>VALUE(TEXT((CC307*'TOX and EXPO INPUTS'!$F$23),"0.00E+00"))</f>
        <v>#DIV/0!</v>
      </c>
      <c r="CP307" s="38" t="s">
        <v>106</v>
      </c>
      <c r="CQ307" s="34" t="s">
        <v>107</v>
      </c>
      <c r="CR307" s="34" t="s">
        <v>108</v>
      </c>
      <c r="CS307" s="39" t="s">
        <v>109</v>
      </c>
    </row>
    <row r="308" spans="1:97" ht="48" customHeight="1" x14ac:dyDescent="0.25">
      <c r="A308" s="34" t="s">
        <v>98</v>
      </c>
      <c r="B308" s="34" t="s">
        <v>99</v>
      </c>
      <c r="C308" s="34" t="s">
        <v>100</v>
      </c>
      <c r="D308" s="34" t="s">
        <v>442</v>
      </c>
      <c r="E308" s="39" t="s">
        <v>102</v>
      </c>
      <c r="F308" s="40" t="s">
        <v>147</v>
      </c>
      <c r="G308" s="43"/>
      <c r="H308" s="36" t="s">
        <v>104</v>
      </c>
      <c r="I308" s="67"/>
      <c r="J308" s="36" t="s">
        <v>105</v>
      </c>
      <c r="K308" s="100">
        <f>VLOOKUP(F308,'Amount Seed Planted_variables'!$A$3:$I$74,2,0)</f>
        <v>4500</v>
      </c>
      <c r="L308" s="100">
        <f>VLOOKUP(F308,'Amount Seed Planted_variables'!$A$3:$I$74,3,0)</f>
        <v>5000</v>
      </c>
      <c r="M308" s="36">
        <f t="shared" si="116"/>
        <v>0</v>
      </c>
      <c r="N308" s="35">
        <f t="shared" si="117"/>
        <v>0</v>
      </c>
      <c r="O308" s="101">
        <v>125000</v>
      </c>
      <c r="P308" s="93">
        <f>VLOOKUP(F308,'Amount Seed Planted_variables'!$A$3:$I$74,4,0)</f>
        <v>85000</v>
      </c>
      <c r="Q308" s="93">
        <f>VLOOKUP(F308,'Amount Seed Planted_variables'!$A$3:$I$74,7,0)</f>
        <v>200</v>
      </c>
      <c r="R308" s="93">
        <f>VLOOKUP(F308,'Amount Seed Planted_variables'!$A$3:$I$74,8,0)</f>
        <v>17000000</v>
      </c>
      <c r="S308" s="87" t="str">
        <f t="shared" si="113"/>
        <v>NA</v>
      </c>
      <c r="T308" s="35">
        <v>10</v>
      </c>
      <c r="U308" s="35">
        <v>30</v>
      </c>
      <c r="V308" s="41">
        <v>3994</v>
      </c>
      <c r="W308" s="35">
        <v>797</v>
      </c>
      <c r="X308" s="35">
        <v>530</v>
      </c>
      <c r="Y308" s="41">
        <v>66</v>
      </c>
      <c r="Z308" s="35">
        <f t="shared" si="121"/>
        <v>6.6000000000000005</v>
      </c>
      <c r="AA308" s="42">
        <f t="shared" si="118"/>
        <v>0</v>
      </c>
      <c r="AB308" s="37">
        <f t="shared" si="119"/>
        <v>0</v>
      </c>
      <c r="AC308" s="37">
        <f t="shared" si="120"/>
        <v>0</v>
      </c>
      <c r="AD308" s="42" t="e">
        <f>VALUE(TEXT(((AA308*'TOX and EXPO INPUTS'!$F$13)/'TOX and EXPO INPUTS'!$E$27),"0.00E+00"))</f>
        <v>#DIV/0!</v>
      </c>
      <c r="AE308" s="37" t="e">
        <f>VALUE(TEXT(((AB308*'TOX and EXPO INPUTS'!$F$13)/'TOX and EXPO INPUTS'!$E$27),"0.00E+00"))</f>
        <v>#DIV/0!</v>
      </c>
      <c r="AF308" s="37" t="e">
        <f>VALUE(TEXT(((AC308*'TOX and EXPO INPUTS'!$F$13)/'TOX and EXPO INPUTS'!$E$27),"0.00E+00"))</f>
        <v>#DIV/0!</v>
      </c>
      <c r="AG308" s="42" t="e">
        <f>IF($E308="ST",VALUE(TEXT(('TOX and EXPO INPUTS'!$F$7/AD308),"0.0E+00")),IF($E308="IT",VALUE(TEXT(('TOX and EXPO INPUTS'!$F$10/AD308),"0.0E+00"))))</f>
        <v>#DIV/0!</v>
      </c>
      <c r="AH308" s="37" t="e">
        <f>IF($E308="ST",VALUE(TEXT(('TOX and EXPO INPUTS'!$F$7/AE308),"0.0E+00")),IF($E308="IT",VALUE(TEXT(('TOX and EXPO INPUTS'!$F$10/AE308),"0.0E+00"))))</f>
        <v>#DIV/0!</v>
      </c>
      <c r="AI308" s="37" t="e">
        <f>IF($E308="ST",VALUE(TEXT(('TOX and EXPO INPUTS'!$F$7/AF308),"0.0E+00")),IF($E308="IT",VALUE(TEXT(('TOX and EXPO INPUTS'!$F$10/AF308),"0.0E+00"))))</f>
        <v>#DIV/0!</v>
      </c>
      <c r="AJ308" s="42">
        <f t="shared" si="114"/>
        <v>0</v>
      </c>
      <c r="AK308" s="37">
        <f t="shared" si="115"/>
        <v>0</v>
      </c>
      <c r="AL308" s="42" t="e">
        <f>VALUE(TEXT(((AJ308*'TOX and EXPO INPUTS'!$F$21)/'TOX and EXPO INPUTS'!$E$29),"0.00E+00"))</f>
        <v>#DIV/0!</v>
      </c>
      <c r="AM308" s="37" t="e">
        <f>VALUE(TEXT(((AK308*'TOX and EXPO INPUTS'!$F$21)/'TOX and EXPO INPUTS'!$E$29),"0.00E+00"))</f>
        <v>#DIV/0!</v>
      </c>
      <c r="AN308" s="42" t="e">
        <f>IF($E308="ST",VALUE(TEXT(('TOX and EXPO INPUTS'!$F$15/AL308),"0.0E+00")),IF($E308="IT",VALUE(TEXT(('TOX and EXPO INPUTS'!$F$18/AL308),"0.0E+00"))))</f>
        <v>#DIV/0!</v>
      </c>
      <c r="AO308" s="37" t="e">
        <f>IF($E308="ST",VALUE(TEXT(('TOX and EXPO INPUTS'!$F$15/AM308),"0.0E+00")),IF($E308="IT",VALUE(TEXT(('TOX and EXPO INPUTS'!$F$18/AM308),"0.0E+00"))))</f>
        <v>#DIV/0!</v>
      </c>
      <c r="AP308" s="42" t="e">
        <f t="shared" si="122"/>
        <v>#DIV/0!</v>
      </c>
      <c r="AQ308" s="37" t="e">
        <f t="shared" si="123"/>
        <v>#DIV/0!</v>
      </c>
      <c r="AR308" s="37" t="e">
        <f t="shared" si="124"/>
        <v>#DIV/0!</v>
      </c>
      <c r="AS308" s="37" t="e">
        <f t="shared" si="125"/>
        <v>#DIV/0!</v>
      </c>
      <c r="AT308" s="37" t="e">
        <f t="shared" si="126"/>
        <v>#DIV/0!</v>
      </c>
      <c r="AU308" s="37" t="e">
        <f t="shared" si="127"/>
        <v>#DIV/0!</v>
      </c>
      <c r="AV308" s="42" t="e">
        <f t="shared" si="128"/>
        <v>#DIV/0!</v>
      </c>
      <c r="AW308" s="37" t="e">
        <f t="shared" si="129"/>
        <v>#DIV/0!</v>
      </c>
      <c r="AX308" s="37" t="e">
        <f t="shared" si="130"/>
        <v>#DIV/0!</v>
      </c>
      <c r="AY308" s="37" t="e">
        <f t="shared" si="131"/>
        <v>#DIV/0!</v>
      </c>
      <c r="AZ308" s="37" t="e">
        <f t="shared" si="132"/>
        <v>#DIV/0!</v>
      </c>
      <c r="BA308" s="37" t="e">
        <f t="shared" si="133"/>
        <v>#DIV/0!</v>
      </c>
      <c r="BB308" s="42" t="e">
        <f>IF($E308="ST",VALUE(TEXT((1/(('TOX and EXPO INPUTS'!$F$9/AG308)+('TOX and EXPO INPUTS'!$F$17/AN308))),"0.0E+00")),IF($E308="IT",VALUE(TEXT((1/(('TOX and EXPO INPUTS'!$F$12/AG308)+('TOX and EXPO INPUTS'!$F$20/AN308))),"0.0E+00"))))</f>
        <v>#DIV/0!</v>
      </c>
      <c r="BC308" s="37" t="e">
        <f>IF($E308="ST",VALUE(TEXT((1/(('TOX and EXPO INPUTS'!$F$9/AH308)+('TOX and EXPO INPUTS'!$F$17/AN308))),"0.0E+00")),IF($E308="IT",VALUE(TEXT((1/(('TOX and EXPO INPUTS'!$F$12/AH308)+('TOX and EXPO INPUTS'!$F$20/AN308))),"0.0E+00"))))</f>
        <v>#DIV/0!</v>
      </c>
      <c r="BD308" s="37" t="e">
        <f>IF($E308="ST",VALUE(TEXT((1/(('TOX and EXPO INPUTS'!$F$9/AI308)+('TOX and EXPO INPUTS'!$F$17/AN308))),"0.0E+00")),IF($E308="IT",VALUE(TEXT((1/(('TOX and EXPO INPUTS'!$F$12/AI308)+('TOX and EXPO INPUTS'!$F$20/AN308))),"0.0E+00"))))</f>
        <v>#DIV/0!</v>
      </c>
      <c r="BE308" s="37" t="e">
        <f>IF($E308="ST",VALUE(TEXT((1/(('TOX and EXPO INPUTS'!$F$9/AG308)+('TOX and EXPO INPUTS'!$F$17/AO308))),"0.0E+00")),IF($E308="IT",VALUE(TEXT((1/(('TOX and EXPO INPUTS'!$F$12/AG308)+('TOX and EXPO INPUTS'!$F$20/AO308))),"0.0E+00"))))</f>
        <v>#DIV/0!</v>
      </c>
      <c r="BF308" s="37" t="e">
        <f>IF($E308="ST",VALUE(TEXT((1/(('TOX and EXPO INPUTS'!$F$9/AH308)+('TOX and EXPO INPUTS'!$F$17/AO308))),"0.0E+00")),IF($E308="IT",VALUE(TEXT((1/(('TOX and EXPO INPUTS'!$F$12/AH308)+('TOX and EXPO INPUTS'!$F$20/AO308))),"0.0E+00"))))</f>
        <v>#DIV/0!</v>
      </c>
      <c r="BG308" s="37" t="e">
        <f>IF($E308="ST",VALUE(TEXT((1/(('TOX and EXPO INPUTS'!$F$9/AI308)+('TOX and EXPO INPUTS'!$F$17/AO308))),"0.0E+00")),IF($E308="IT",VALUE(TEXT((1/(('TOX and EXPO INPUTS'!$F$12/AI308)+('TOX and EXPO INPUTS'!$F$20/AO308))),"0.0E+00"))))</f>
        <v>#DIV/0!</v>
      </c>
      <c r="BH308" s="42" t="e">
        <f>VALUE(TEXT((AD308*$T308/365*'TOX and EXPO INPUTS'!$E$33/'TOX and EXPO INPUTS'!$E$34),"0.00E+00"))</f>
        <v>#DIV/0!</v>
      </c>
      <c r="BI308" s="37" t="e">
        <f>VALUE(TEXT((AE308*$T308/365*'TOX and EXPO INPUTS'!$E$33/'TOX and EXPO INPUTS'!$E$34),"0.00E+00"))</f>
        <v>#DIV/0!</v>
      </c>
      <c r="BJ308" s="37" t="e">
        <f>VALUE(TEXT((AF308*$T308/365*'TOX and EXPO INPUTS'!$E$33/'TOX and EXPO INPUTS'!$E$34),"0.00E+00"))</f>
        <v>#DIV/0!</v>
      </c>
      <c r="BK308" s="42" t="e">
        <f>VALUE(TEXT((AD308*$U308/365*'TOX and EXPO INPUTS'!$E$33/'TOX and EXPO INPUTS'!$E$34),"0.00E+00"))</f>
        <v>#DIV/0!</v>
      </c>
      <c r="BL308" s="37" t="e">
        <f>VALUE(TEXT((AE308*$U308/365*'TOX and EXPO INPUTS'!$E$33/'TOX and EXPO INPUTS'!$E$34),"0.00E+00"))</f>
        <v>#DIV/0!</v>
      </c>
      <c r="BM308" s="37" t="e">
        <f>VALUE(TEXT((AF308*$U308/365*'TOX and EXPO INPUTS'!$E$33/'TOX and EXPO INPUTS'!$E$34),"0.00E+00"))</f>
        <v>#DIV/0!</v>
      </c>
      <c r="BN308" s="42" t="e">
        <f>VALUE(TEXT((AL308*$T308/365*'TOX and EXPO INPUTS'!$E$33/'TOX and EXPO INPUTS'!$E$34),"0.00E+00"))</f>
        <v>#DIV/0!</v>
      </c>
      <c r="BO308" s="37" t="e">
        <f>VALUE(TEXT((AM308*$T308/365*'TOX and EXPO INPUTS'!$E$33/'TOX and EXPO INPUTS'!$E$34),"0.00E+00"))</f>
        <v>#DIV/0!</v>
      </c>
      <c r="BP308" s="42" t="e">
        <f>VALUE(TEXT((AL308*$U308/365*'TOX and EXPO INPUTS'!$E$33/'TOX and EXPO INPUTS'!$E$34),"0.00E+00"))</f>
        <v>#DIV/0!</v>
      </c>
      <c r="BQ308" s="37" t="e">
        <f>VALUE(TEXT((AM308*$U308/365*'TOX and EXPO INPUTS'!$E$33/'TOX and EXPO INPUTS'!$E$34),"0.00E+00"))</f>
        <v>#DIV/0!</v>
      </c>
      <c r="BR308" s="42" t="e">
        <f>VALUE(TEXT((AP308*$T308/365*'TOX and EXPO INPUTS'!$E$33/'TOX and EXPO INPUTS'!$E$34),"0.00E+00"))</f>
        <v>#DIV/0!</v>
      </c>
      <c r="BS308" s="37" t="e">
        <f>VALUE(TEXT((AQ308*$T308/365*'TOX and EXPO INPUTS'!$E$33/'TOX and EXPO INPUTS'!$E$34),"0.00E+00"))</f>
        <v>#DIV/0!</v>
      </c>
      <c r="BT308" s="37" t="e">
        <f>VALUE(TEXT((AR308*$T308/365*'TOX and EXPO INPUTS'!$E$33/'TOX and EXPO INPUTS'!$E$34),"0.00E+00"))</f>
        <v>#DIV/0!</v>
      </c>
      <c r="BU308" s="37" t="e">
        <f>VALUE(TEXT((AS308*$T308/365*'TOX and EXPO INPUTS'!$E$33/'TOX and EXPO INPUTS'!$E$34),"0.00E+00"))</f>
        <v>#DIV/0!</v>
      </c>
      <c r="BV308" s="37" t="e">
        <f>VALUE(TEXT((AT308*$T308/365*'TOX and EXPO INPUTS'!$E$33/'TOX and EXPO INPUTS'!$E$34),"0.00E+00"))</f>
        <v>#DIV/0!</v>
      </c>
      <c r="BW308" s="37" t="e">
        <f>VALUE(TEXT((AU308*$T308/365*'TOX and EXPO INPUTS'!$E$33/'TOX and EXPO INPUTS'!$E$34),"0.00E+00"))</f>
        <v>#DIV/0!</v>
      </c>
      <c r="BX308" s="42" t="e">
        <f>VALUE(TEXT((AP308*$U308/365*'TOX and EXPO INPUTS'!$E$33/'TOX and EXPO INPUTS'!$E$34),"0.00E+00"))</f>
        <v>#DIV/0!</v>
      </c>
      <c r="BY308" s="37" t="e">
        <f>VALUE(TEXT((AQ308*$U308/365*'TOX and EXPO INPUTS'!$E$33/'TOX and EXPO INPUTS'!$E$34),"0.00E+00"))</f>
        <v>#DIV/0!</v>
      </c>
      <c r="BZ308" s="37" t="e">
        <f>VALUE(TEXT((AR308*$U308/365*'TOX and EXPO INPUTS'!$E$33/'TOX and EXPO INPUTS'!$E$34),"0.00E+00"))</f>
        <v>#DIV/0!</v>
      </c>
      <c r="CA308" s="37" t="e">
        <f>VALUE(TEXT((AS308*$U308/365*'TOX and EXPO INPUTS'!$E$33/'TOX and EXPO INPUTS'!$E$34),"0.00E+00"))</f>
        <v>#DIV/0!</v>
      </c>
      <c r="CB308" s="37" t="e">
        <f>VALUE(TEXT((AT308*$U308/365*'TOX and EXPO INPUTS'!$E$33/'TOX and EXPO INPUTS'!$E$34),"0.00E+00"))</f>
        <v>#DIV/0!</v>
      </c>
      <c r="CC308" s="37" t="e">
        <f>VALUE(TEXT((AU308*$U308/365*'TOX and EXPO INPUTS'!$E$33/'TOX and EXPO INPUTS'!$E$34),"0.00E+00"))</f>
        <v>#DIV/0!</v>
      </c>
      <c r="CD308" s="58" t="e">
        <f>VALUE(TEXT((BR308*'TOX and EXPO INPUTS'!$F$23),"0.00E+00"))</f>
        <v>#DIV/0!</v>
      </c>
      <c r="CE308" s="57" t="e">
        <f>VALUE(TEXT((BS308*'TOX and EXPO INPUTS'!$F$23),"0.00E+00"))</f>
        <v>#DIV/0!</v>
      </c>
      <c r="CF308" s="57" t="e">
        <f>VALUE(TEXT((BT308*'TOX and EXPO INPUTS'!$F$23),"0.00E+00"))</f>
        <v>#DIV/0!</v>
      </c>
      <c r="CG308" s="57" t="e">
        <f>VALUE(TEXT((BU308*'TOX and EXPO INPUTS'!$F$23),"0.00E+00"))</f>
        <v>#DIV/0!</v>
      </c>
      <c r="CH308" s="57" t="e">
        <f>VALUE(TEXT((BV308*'TOX and EXPO INPUTS'!$F$23),"0.00E+00"))</f>
        <v>#DIV/0!</v>
      </c>
      <c r="CI308" s="57" t="e">
        <f>VALUE(TEXT((BW308*'TOX and EXPO INPUTS'!$F$23),"0.00E+00"))</f>
        <v>#DIV/0!</v>
      </c>
      <c r="CJ308" s="58" t="e">
        <f>VALUE(TEXT((BX308*'TOX and EXPO INPUTS'!$F$23),"0.00E+00"))</f>
        <v>#DIV/0!</v>
      </c>
      <c r="CK308" s="57" t="e">
        <f>VALUE(TEXT((BY308*'TOX and EXPO INPUTS'!$F$23),"0.00E+00"))</f>
        <v>#DIV/0!</v>
      </c>
      <c r="CL308" s="57" t="e">
        <f>VALUE(TEXT((BZ308*'TOX and EXPO INPUTS'!$F$23),"0.00E+00"))</f>
        <v>#DIV/0!</v>
      </c>
      <c r="CM308" s="57" t="e">
        <f>VALUE(TEXT((CA308*'TOX and EXPO INPUTS'!$F$23),"0.00E+00"))</f>
        <v>#DIV/0!</v>
      </c>
      <c r="CN308" s="57" t="e">
        <f>VALUE(TEXT((CB308*'TOX and EXPO INPUTS'!$F$23),"0.00E+00"))</f>
        <v>#DIV/0!</v>
      </c>
      <c r="CO308" s="57" t="e">
        <f>VALUE(TEXT((CC308*'TOX and EXPO INPUTS'!$F$23),"0.00E+00"))</f>
        <v>#DIV/0!</v>
      </c>
      <c r="CP308" s="38" t="s">
        <v>106</v>
      </c>
      <c r="CQ308" s="34" t="s">
        <v>107</v>
      </c>
      <c r="CR308" s="34" t="s">
        <v>108</v>
      </c>
      <c r="CS308" s="39" t="s">
        <v>109</v>
      </c>
    </row>
    <row r="309" spans="1:97" ht="48" customHeight="1" x14ac:dyDescent="0.25">
      <c r="A309" s="34" t="s">
        <v>98</v>
      </c>
      <c r="B309" s="34" t="s">
        <v>99</v>
      </c>
      <c r="C309" s="34" t="s">
        <v>100</v>
      </c>
      <c r="D309" s="34" t="s">
        <v>101</v>
      </c>
      <c r="E309" s="39" t="s">
        <v>112</v>
      </c>
      <c r="F309" s="40" t="s">
        <v>147</v>
      </c>
      <c r="G309" s="43"/>
      <c r="H309" s="36" t="s">
        <v>104</v>
      </c>
      <c r="I309" s="67"/>
      <c r="J309" s="36" t="s">
        <v>105</v>
      </c>
      <c r="K309" s="100">
        <f>VLOOKUP(F309,'Amount Seed Planted_variables'!$A$3:$I$74,2,0)</f>
        <v>4500</v>
      </c>
      <c r="L309" s="100">
        <f>VLOOKUP(F309,'Amount Seed Planted_variables'!$A$3:$I$74,3,0)</f>
        <v>5000</v>
      </c>
      <c r="M309" s="36">
        <f t="shared" si="116"/>
        <v>0</v>
      </c>
      <c r="N309" s="35">
        <f t="shared" si="117"/>
        <v>0</v>
      </c>
      <c r="O309" s="101">
        <v>110000</v>
      </c>
      <c r="P309" s="93">
        <f>VLOOKUP(F309,'Amount Seed Planted_variables'!$A$3:$I$74,4,0)</f>
        <v>85000</v>
      </c>
      <c r="Q309" s="93">
        <f>VLOOKUP(F309,'Amount Seed Planted_variables'!$A$3:$I$74,7,0)</f>
        <v>200</v>
      </c>
      <c r="R309" s="93">
        <f>VLOOKUP(F309,'Amount Seed Planted_variables'!$A$3:$I$74,8,0)</f>
        <v>17000000</v>
      </c>
      <c r="S309" s="87" t="str">
        <f t="shared" si="113"/>
        <v>NA</v>
      </c>
      <c r="T309" s="35">
        <v>10</v>
      </c>
      <c r="U309" s="35">
        <v>30</v>
      </c>
      <c r="V309" s="41">
        <v>349</v>
      </c>
      <c r="W309" s="35">
        <v>51.2</v>
      </c>
      <c r="X309" s="35">
        <v>42.2</v>
      </c>
      <c r="Y309" s="41">
        <v>1.2</v>
      </c>
      <c r="Z309" s="35">
        <f t="shared" si="121"/>
        <v>0.12</v>
      </c>
      <c r="AA309" s="42">
        <f t="shared" si="118"/>
        <v>0</v>
      </c>
      <c r="AB309" s="37">
        <f t="shared" si="119"/>
        <v>0</v>
      </c>
      <c r="AC309" s="37">
        <f t="shared" si="120"/>
        <v>0</v>
      </c>
      <c r="AD309" s="42" t="e">
        <f>VALUE(TEXT(((AA309*'TOX and EXPO INPUTS'!$F$13)/'TOX and EXPO INPUTS'!$E$27),"0.00E+00"))</f>
        <v>#DIV/0!</v>
      </c>
      <c r="AE309" s="37" t="e">
        <f>VALUE(TEXT(((AB309*'TOX and EXPO INPUTS'!$F$13)/'TOX and EXPO INPUTS'!$E$27),"0.00E+00"))</f>
        <v>#DIV/0!</v>
      </c>
      <c r="AF309" s="37" t="e">
        <f>VALUE(TEXT(((AC309*'TOX and EXPO INPUTS'!$F$13)/'TOX and EXPO INPUTS'!$E$27),"0.00E+00"))</f>
        <v>#DIV/0!</v>
      </c>
      <c r="AG309" s="42" t="e">
        <f>IF($E309="ST",VALUE(TEXT(('TOX and EXPO INPUTS'!$F$7/AD309),"0.0E+00")),IF($E309="IT",VALUE(TEXT(('TOX and EXPO INPUTS'!$F$10/AD309),"0.0E+00"))))</f>
        <v>#DIV/0!</v>
      </c>
      <c r="AH309" s="37" t="e">
        <f>IF($E309="ST",VALUE(TEXT(('TOX and EXPO INPUTS'!$F$7/AE309),"0.0E+00")),IF($E309="IT",VALUE(TEXT(('TOX and EXPO INPUTS'!$F$10/AE309),"0.0E+00"))))</f>
        <v>#DIV/0!</v>
      </c>
      <c r="AI309" s="37" t="e">
        <f>IF($E309="ST",VALUE(TEXT(('TOX and EXPO INPUTS'!$F$7/AF309),"0.0E+00")),IF($E309="IT",VALUE(TEXT(('TOX and EXPO INPUTS'!$F$10/AF309),"0.0E+00"))))</f>
        <v>#DIV/0!</v>
      </c>
      <c r="AJ309" s="42">
        <f t="shared" si="114"/>
        <v>0</v>
      </c>
      <c r="AK309" s="37">
        <f t="shared" si="115"/>
        <v>0</v>
      </c>
      <c r="AL309" s="42" t="e">
        <f>VALUE(TEXT(((AJ309*'TOX and EXPO INPUTS'!$F$21)/'TOX and EXPO INPUTS'!$E$29),"0.00E+00"))</f>
        <v>#DIV/0!</v>
      </c>
      <c r="AM309" s="37" t="e">
        <f>VALUE(TEXT(((AK309*'TOX and EXPO INPUTS'!$F$21)/'TOX and EXPO INPUTS'!$E$29),"0.00E+00"))</f>
        <v>#DIV/0!</v>
      </c>
      <c r="AN309" s="42" t="e">
        <f>IF($E309="ST",VALUE(TEXT(('TOX and EXPO INPUTS'!$F$15/AL309),"0.0E+00")),IF($E309="IT",VALUE(TEXT(('TOX and EXPO INPUTS'!$F$18/AL309),"0.0E+00"))))</f>
        <v>#DIV/0!</v>
      </c>
      <c r="AO309" s="37" t="e">
        <f>IF($E309="ST",VALUE(TEXT(('TOX and EXPO INPUTS'!$F$15/AM309),"0.0E+00")),IF($E309="IT",VALUE(TEXT(('TOX and EXPO INPUTS'!$F$18/AM309),"0.0E+00"))))</f>
        <v>#DIV/0!</v>
      </c>
      <c r="AP309" s="42" t="e">
        <f t="shared" si="122"/>
        <v>#DIV/0!</v>
      </c>
      <c r="AQ309" s="37" t="e">
        <f t="shared" si="123"/>
        <v>#DIV/0!</v>
      </c>
      <c r="AR309" s="37" t="e">
        <f t="shared" si="124"/>
        <v>#DIV/0!</v>
      </c>
      <c r="AS309" s="37" t="e">
        <f t="shared" si="125"/>
        <v>#DIV/0!</v>
      </c>
      <c r="AT309" s="37" t="e">
        <f t="shared" si="126"/>
        <v>#DIV/0!</v>
      </c>
      <c r="AU309" s="37" t="e">
        <f t="shared" si="127"/>
        <v>#DIV/0!</v>
      </c>
      <c r="AV309" s="42" t="e">
        <f t="shared" si="128"/>
        <v>#DIV/0!</v>
      </c>
      <c r="AW309" s="37" t="e">
        <f t="shared" si="129"/>
        <v>#DIV/0!</v>
      </c>
      <c r="AX309" s="37" t="e">
        <f t="shared" si="130"/>
        <v>#DIV/0!</v>
      </c>
      <c r="AY309" s="37" t="e">
        <f t="shared" si="131"/>
        <v>#DIV/0!</v>
      </c>
      <c r="AZ309" s="37" t="e">
        <f t="shared" si="132"/>
        <v>#DIV/0!</v>
      </c>
      <c r="BA309" s="37" t="e">
        <f t="shared" si="133"/>
        <v>#DIV/0!</v>
      </c>
      <c r="BB309" s="42" t="e">
        <f>IF($E309="ST",VALUE(TEXT((1/(('TOX and EXPO INPUTS'!$F$9/AG309)+('TOX and EXPO INPUTS'!$F$17/AN309))),"0.0E+00")),IF($E309="IT",VALUE(TEXT((1/(('TOX and EXPO INPUTS'!$F$12/AG309)+('TOX and EXPO INPUTS'!$F$20/AN309))),"0.0E+00"))))</f>
        <v>#DIV/0!</v>
      </c>
      <c r="BC309" s="37" t="e">
        <f>IF($E309="ST",VALUE(TEXT((1/(('TOX and EXPO INPUTS'!$F$9/AH309)+('TOX and EXPO INPUTS'!$F$17/AN309))),"0.0E+00")),IF($E309="IT",VALUE(TEXT((1/(('TOX and EXPO INPUTS'!$F$12/AH309)+('TOX and EXPO INPUTS'!$F$20/AN309))),"0.0E+00"))))</f>
        <v>#DIV/0!</v>
      </c>
      <c r="BD309" s="37" t="e">
        <f>IF($E309="ST",VALUE(TEXT((1/(('TOX and EXPO INPUTS'!$F$9/AI309)+('TOX and EXPO INPUTS'!$F$17/AN309))),"0.0E+00")),IF($E309="IT",VALUE(TEXT((1/(('TOX and EXPO INPUTS'!$F$12/AI309)+('TOX and EXPO INPUTS'!$F$20/AN309))),"0.0E+00"))))</f>
        <v>#DIV/0!</v>
      </c>
      <c r="BE309" s="37" t="e">
        <f>IF($E309="ST",VALUE(TEXT((1/(('TOX and EXPO INPUTS'!$F$9/AG309)+('TOX and EXPO INPUTS'!$F$17/AO309))),"0.0E+00")),IF($E309="IT",VALUE(TEXT((1/(('TOX and EXPO INPUTS'!$F$12/AG309)+('TOX and EXPO INPUTS'!$F$20/AO309))),"0.0E+00"))))</f>
        <v>#DIV/0!</v>
      </c>
      <c r="BF309" s="37" t="e">
        <f>IF($E309="ST",VALUE(TEXT((1/(('TOX and EXPO INPUTS'!$F$9/AH309)+('TOX and EXPO INPUTS'!$F$17/AO309))),"0.0E+00")),IF($E309="IT",VALUE(TEXT((1/(('TOX and EXPO INPUTS'!$F$12/AH309)+('TOX and EXPO INPUTS'!$F$20/AO309))),"0.0E+00"))))</f>
        <v>#DIV/0!</v>
      </c>
      <c r="BG309" s="37" t="e">
        <f>IF($E309="ST",VALUE(TEXT((1/(('TOX and EXPO INPUTS'!$F$9/AI309)+('TOX and EXPO INPUTS'!$F$17/AO309))),"0.0E+00")),IF($E309="IT",VALUE(TEXT((1/(('TOX and EXPO INPUTS'!$F$12/AI309)+('TOX and EXPO INPUTS'!$F$20/AO309))),"0.0E+00"))))</f>
        <v>#DIV/0!</v>
      </c>
      <c r="BH309" s="42" t="e">
        <f>VALUE(TEXT((AD309*$T309/365*'TOX and EXPO INPUTS'!$E$33/'TOX and EXPO INPUTS'!$E$34),"0.00E+00"))</f>
        <v>#DIV/0!</v>
      </c>
      <c r="BI309" s="37" t="e">
        <f>VALUE(TEXT((AE309*$T309/365*'TOX and EXPO INPUTS'!$E$33/'TOX and EXPO INPUTS'!$E$34),"0.00E+00"))</f>
        <v>#DIV/0!</v>
      </c>
      <c r="BJ309" s="37" t="e">
        <f>VALUE(TEXT((AF309*$T309/365*'TOX and EXPO INPUTS'!$E$33/'TOX and EXPO INPUTS'!$E$34),"0.00E+00"))</f>
        <v>#DIV/0!</v>
      </c>
      <c r="BK309" s="42" t="e">
        <f>VALUE(TEXT((AD309*$U309/365*'TOX and EXPO INPUTS'!$E$33/'TOX and EXPO INPUTS'!$E$34),"0.00E+00"))</f>
        <v>#DIV/0!</v>
      </c>
      <c r="BL309" s="37" t="e">
        <f>VALUE(TEXT((AE309*$U309/365*'TOX and EXPO INPUTS'!$E$33/'TOX and EXPO INPUTS'!$E$34),"0.00E+00"))</f>
        <v>#DIV/0!</v>
      </c>
      <c r="BM309" s="37" t="e">
        <f>VALUE(TEXT((AF309*$U309/365*'TOX and EXPO INPUTS'!$E$33/'TOX and EXPO INPUTS'!$E$34),"0.00E+00"))</f>
        <v>#DIV/0!</v>
      </c>
      <c r="BN309" s="42" t="e">
        <f>VALUE(TEXT((AL309*$T309/365*'TOX and EXPO INPUTS'!$E$33/'TOX and EXPO INPUTS'!$E$34),"0.00E+00"))</f>
        <v>#DIV/0!</v>
      </c>
      <c r="BO309" s="37" t="e">
        <f>VALUE(TEXT((AM309*$T309/365*'TOX and EXPO INPUTS'!$E$33/'TOX and EXPO INPUTS'!$E$34),"0.00E+00"))</f>
        <v>#DIV/0!</v>
      </c>
      <c r="BP309" s="42" t="e">
        <f>VALUE(TEXT((AL309*$U309/365*'TOX and EXPO INPUTS'!$E$33/'TOX and EXPO INPUTS'!$E$34),"0.00E+00"))</f>
        <v>#DIV/0!</v>
      </c>
      <c r="BQ309" s="37" t="e">
        <f>VALUE(TEXT((AM309*$U309/365*'TOX and EXPO INPUTS'!$E$33/'TOX and EXPO INPUTS'!$E$34),"0.00E+00"))</f>
        <v>#DIV/0!</v>
      </c>
      <c r="BR309" s="42" t="e">
        <f>VALUE(TEXT((AP309*$T309/365*'TOX and EXPO INPUTS'!$E$33/'TOX and EXPO INPUTS'!$E$34),"0.00E+00"))</f>
        <v>#DIV/0!</v>
      </c>
      <c r="BS309" s="37" t="e">
        <f>VALUE(TEXT((AQ309*$T309/365*'TOX and EXPO INPUTS'!$E$33/'TOX and EXPO INPUTS'!$E$34),"0.00E+00"))</f>
        <v>#DIV/0!</v>
      </c>
      <c r="BT309" s="37" t="e">
        <f>VALUE(TEXT((AR309*$T309/365*'TOX and EXPO INPUTS'!$E$33/'TOX and EXPO INPUTS'!$E$34),"0.00E+00"))</f>
        <v>#DIV/0!</v>
      </c>
      <c r="BU309" s="37" t="e">
        <f>VALUE(TEXT((AS309*$T309/365*'TOX and EXPO INPUTS'!$E$33/'TOX and EXPO INPUTS'!$E$34),"0.00E+00"))</f>
        <v>#DIV/0!</v>
      </c>
      <c r="BV309" s="37" t="e">
        <f>VALUE(TEXT((AT309*$T309/365*'TOX and EXPO INPUTS'!$E$33/'TOX and EXPO INPUTS'!$E$34),"0.00E+00"))</f>
        <v>#DIV/0!</v>
      </c>
      <c r="BW309" s="37" t="e">
        <f>VALUE(TEXT((AU309*$T309/365*'TOX and EXPO INPUTS'!$E$33/'TOX and EXPO INPUTS'!$E$34),"0.00E+00"))</f>
        <v>#DIV/0!</v>
      </c>
      <c r="BX309" s="42" t="e">
        <f>VALUE(TEXT((AP309*$U309/365*'TOX and EXPO INPUTS'!$E$33/'TOX and EXPO INPUTS'!$E$34),"0.00E+00"))</f>
        <v>#DIV/0!</v>
      </c>
      <c r="BY309" s="37" t="e">
        <f>VALUE(TEXT((AQ309*$U309/365*'TOX and EXPO INPUTS'!$E$33/'TOX and EXPO INPUTS'!$E$34),"0.00E+00"))</f>
        <v>#DIV/0!</v>
      </c>
      <c r="BZ309" s="37" t="e">
        <f>VALUE(TEXT((AR309*$U309/365*'TOX and EXPO INPUTS'!$E$33/'TOX and EXPO INPUTS'!$E$34),"0.00E+00"))</f>
        <v>#DIV/0!</v>
      </c>
      <c r="CA309" s="37" t="e">
        <f>VALUE(TEXT((AS309*$U309/365*'TOX and EXPO INPUTS'!$E$33/'TOX and EXPO INPUTS'!$E$34),"0.00E+00"))</f>
        <v>#DIV/0!</v>
      </c>
      <c r="CB309" s="37" t="e">
        <f>VALUE(TEXT((AT309*$U309/365*'TOX and EXPO INPUTS'!$E$33/'TOX and EXPO INPUTS'!$E$34),"0.00E+00"))</f>
        <v>#DIV/0!</v>
      </c>
      <c r="CC309" s="37" t="e">
        <f>VALUE(TEXT((AU309*$U309/365*'TOX and EXPO INPUTS'!$E$33/'TOX and EXPO INPUTS'!$E$34),"0.00E+00"))</f>
        <v>#DIV/0!</v>
      </c>
      <c r="CD309" s="58" t="e">
        <f>VALUE(TEXT((BR309*'TOX and EXPO INPUTS'!$F$23),"0.00E+00"))</f>
        <v>#DIV/0!</v>
      </c>
      <c r="CE309" s="57" t="e">
        <f>VALUE(TEXT((BS309*'TOX and EXPO INPUTS'!$F$23),"0.00E+00"))</f>
        <v>#DIV/0!</v>
      </c>
      <c r="CF309" s="57" t="e">
        <f>VALUE(TEXT((BT309*'TOX and EXPO INPUTS'!$F$23),"0.00E+00"))</f>
        <v>#DIV/0!</v>
      </c>
      <c r="CG309" s="57" t="e">
        <f>VALUE(TEXT((BU309*'TOX and EXPO INPUTS'!$F$23),"0.00E+00"))</f>
        <v>#DIV/0!</v>
      </c>
      <c r="CH309" s="57" t="e">
        <f>VALUE(TEXT((BV309*'TOX and EXPO INPUTS'!$F$23),"0.00E+00"))</f>
        <v>#DIV/0!</v>
      </c>
      <c r="CI309" s="57" t="e">
        <f>VALUE(TEXT((BW309*'TOX and EXPO INPUTS'!$F$23),"0.00E+00"))</f>
        <v>#DIV/0!</v>
      </c>
      <c r="CJ309" s="58" t="e">
        <f>VALUE(TEXT((BX309*'TOX and EXPO INPUTS'!$F$23),"0.00E+00"))</f>
        <v>#DIV/0!</v>
      </c>
      <c r="CK309" s="57" t="e">
        <f>VALUE(TEXT((BY309*'TOX and EXPO INPUTS'!$F$23),"0.00E+00"))</f>
        <v>#DIV/0!</v>
      </c>
      <c r="CL309" s="57" t="e">
        <f>VALUE(TEXT((BZ309*'TOX and EXPO INPUTS'!$F$23),"0.00E+00"))</f>
        <v>#DIV/0!</v>
      </c>
      <c r="CM309" s="57" t="e">
        <f>VALUE(TEXT((CA309*'TOX and EXPO INPUTS'!$F$23),"0.00E+00"))</f>
        <v>#DIV/0!</v>
      </c>
      <c r="CN309" s="57" t="e">
        <f>VALUE(TEXT((CB309*'TOX and EXPO INPUTS'!$F$23),"0.00E+00"))</f>
        <v>#DIV/0!</v>
      </c>
      <c r="CO309" s="57" t="e">
        <f>VALUE(TEXT((CC309*'TOX and EXPO INPUTS'!$F$23),"0.00E+00"))</f>
        <v>#DIV/0!</v>
      </c>
      <c r="CP309" s="38" t="s">
        <v>106</v>
      </c>
      <c r="CQ309" s="34" t="s">
        <v>107</v>
      </c>
      <c r="CR309" s="34" t="s">
        <v>108</v>
      </c>
      <c r="CS309" s="39" t="s">
        <v>109</v>
      </c>
    </row>
    <row r="310" spans="1:97" ht="48" customHeight="1" x14ac:dyDescent="0.25">
      <c r="A310" s="34" t="s">
        <v>98</v>
      </c>
      <c r="B310" s="34" t="s">
        <v>99</v>
      </c>
      <c r="C310" s="34" t="s">
        <v>100</v>
      </c>
      <c r="D310" s="34" t="s">
        <v>110</v>
      </c>
      <c r="E310" s="39" t="s">
        <v>112</v>
      </c>
      <c r="F310" s="40" t="s">
        <v>147</v>
      </c>
      <c r="G310" s="43"/>
      <c r="H310" s="36" t="s">
        <v>104</v>
      </c>
      <c r="I310" s="67"/>
      <c r="J310" s="36" t="s">
        <v>105</v>
      </c>
      <c r="K310" s="100">
        <f>VLOOKUP(F310,'Amount Seed Planted_variables'!$A$3:$I$74,2,0)</f>
        <v>4500</v>
      </c>
      <c r="L310" s="100">
        <f>VLOOKUP(F310,'Amount Seed Planted_variables'!$A$3:$I$74,3,0)</f>
        <v>5000</v>
      </c>
      <c r="M310" s="36">
        <f t="shared" si="116"/>
        <v>0</v>
      </c>
      <c r="N310" s="35">
        <f t="shared" si="117"/>
        <v>0</v>
      </c>
      <c r="O310" s="101">
        <v>110000</v>
      </c>
      <c r="P310" s="93">
        <f>VLOOKUP(F310,'Amount Seed Planted_variables'!$A$3:$I$74,4,0)</f>
        <v>85000</v>
      </c>
      <c r="Q310" s="93">
        <f>VLOOKUP(F310,'Amount Seed Planted_variables'!$A$3:$I$74,7,0)</f>
        <v>200</v>
      </c>
      <c r="R310" s="93">
        <f>VLOOKUP(F310,'Amount Seed Planted_variables'!$A$3:$I$74,8,0)</f>
        <v>17000000</v>
      </c>
      <c r="S310" s="87" t="str">
        <f t="shared" si="113"/>
        <v>NA</v>
      </c>
      <c r="T310" s="35">
        <v>10</v>
      </c>
      <c r="U310" s="35">
        <v>30</v>
      </c>
      <c r="V310" s="41">
        <v>68</v>
      </c>
      <c r="W310" s="35">
        <v>16.899999999999999</v>
      </c>
      <c r="X310" s="35">
        <v>13.1</v>
      </c>
      <c r="Y310" s="41">
        <v>3.6</v>
      </c>
      <c r="Z310" s="35">
        <f t="shared" si="121"/>
        <v>0.36000000000000004</v>
      </c>
      <c r="AA310" s="42">
        <f t="shared" si="118"/>
        <v>0</v>
      </c>
      <c r="AB310" s="37">
        <f t="shared" si="119"/>
        <v>0</v>
      </c>
      <c r="AC310" s="37">
        <f t="shared" si="120"/>
        <v>0</v>
      </c>
      <c r="AD310" s="42" t="e">
        <f>VALUE(TEXT(((AA310*'TOX and EXPO INPUTS'!$F$13)/'TOX and EXPO INPUTS'!$E$27),"0.00E+00"))</f>
        <v>#DIV/0!</v>
      </c>
      <c r="AE310" s="37" t="e">
        <f>VALUE(TEXT(((AB310*'TOX and EXPO INPUTS'!$F$13)/'TOX and EXPO INPUTS'!$E$27),"0.00E+00"))</f>
        <v>#DIV/0!</v>
      </c>
      <c r="AF310" s="37" t="e">
        <f>VALUE(TEXT(((AC310*'TOX and EXPO INPUTS'!$F$13)/'TOX and EXPO INPUTS'!$E$27),"0.00E+00"))</f>
        <v>#DIV/0!</v>
      </c>
      <c r="AG310" s="42" t="e">
        <f>IF($E310="ST",VALUE(TEXT(('TOX and EXPO INPUTS'!$F$7/AD310),"0.0E+00")),IF($E310="IT",VALUE(TEXT(('TOX and EXPO INPUTS'!$F$10/AD310),"0.0E+00"))))</f>
        <v>#DIV/0!</v>
      </c>
      <c r="AH310" s="37" t="e">
        <f>IF($E310="ST",VALUE(TEXT(('TOX and EXPO INPUTS'!$F$7/AE310),"0.0E+00")),IF($E310="IT",VALUE(TEXT(('TOX and EXPO INPUTS'!$F$10/AE310),"0.0E+00"))))</f>
        <v>#DIV/0!</v>
      </c>
      <c r="AI310" s="37" t="e">
        <f>IF($E310="ST",VALUE(TEXT(('TOX and EXPO INPUTS'!$F$7/AF310),"0.0E+00")),IF($E310="IT",VALUE(TEXT(('TOX and EXPO INPUTS'!$F$10/AF310),"0.0E+00"))))</f>
        <v>#DIV/0!</v>
      </c>
      <c r="AJ310" s="42">
        <f t="shared" si="114"/>
        <v>0</v>
      </c>
      <c r="AK310" s="37">
        <f t="shared" si="115"/>
        <v>0</v>
      </c>
      <c r="AL310" s="42" t="e">
        <f>VALUE(TEXT(((AJ310*'TOX and EXPO INPUTS'!$F$21)/'TOX and EXPO INPUTS'!$E$29),"0.00E+00"))</f>
        <v>#DIV/0!</v>
      </c>
      <c r="AM310" s="37" t="e">
        <f>VALUE(TEXT(((AK310*'TOX and EXPO INPUTS'!$F$21)/'TOX and EXPO INPUTS'!$E$29),"0.00E+00"))</f>
        <v>#DIV/0!</v>
      </c>
      <c r="AN310" s="42" t="e">
        <f>IF($E310="ST",VALUE(TEXT(('TOX and EXPO INPUTS'!$F$15/AL310),"0.0E+00")),IF($E310="IT",VALUE(TEXT(('TOX and EXPO INPUTS'!$F$18/AL310),"0.0E+00"))))</f>
        <v>#DIV/0!</v>
      </c>
      <c r="AO310" s="37" t="e">
        <f>IF($E310="ST",VALUE(TEXT(('TOX and EXPO INPUTS'!$F$15/AM310),"0.0E+00")),IF($E310="IT",VALUE(TEXT(('TOX and EXPO INPUTS'!$F$18/AM310),"0.0E+00"))))</f>
        <v>#DIV/0!</v>
      </c>
      <c r="AP310" s="42" t="e">
        <f t="shared" si="122"/>
        <v>#DIV/0!</v>
      </c>
      <c r="AQ310" s="37" t="e">
        <f t="shared" si="123"/>
        <v>#DIV/0!</v>
      </c>
      <c r="AR310" s="37" t="e">
        <f t="shared" si="124"/>
        <v>#DIV/0!</v>
      </c>
      <c r="AS310" s="37" t="e">
        <f t="shared" si="125"/>
        <v>#DIV/0!</v>
      </c>
      <c r="AT310" s="37" t="e">
        <f t="shared" si="126"/>
        <v>#DIV/0!</v>
      </c>
      <c r="AU310" s="37" t="e">
        <f t="shared" si="127"/>
        <v>#DIV/0!</v>
      </c>
      <c r="AV310" s="42" t="e">
        <f t="shared" si="128"/>
        <v>#DIV/0!</v>
      </c>
      <c r="AW310" s="37" t="e">
        <f t="shared" si="129"/>
        <v>#DIV/0!</v>
      </c>
      <c r="AX310" s="37" t="e">
        <f t="shared" si="130"/>
        <v>#DIV/0!</v>
      </c>
      <c r="AY310" s="37" t="e">
        <f t="shared" si="131"/>
        <v>#DIV/0!</v>
      </c>
      <c r="AZ310" s="37" t="e">
        <f t="shared" si="132"/>
        <v>#DIV/0!</v>
      </c>
      <c r="BA310" s="37" t="e">
        <f t="shared" si="133"/>
        <v>#DIV/0!</v>
      </c>
      <c r="BB310" s="42" t="e">
        <f>IF($E310="ST",VALUE(TEXT((1/(('TOX and EXPO INPUTS'!$F$9/AG310)+('TOX and EXPO INPUTS'!$F$17/AN310))),"0.0E+00")),IF($E310="IT",VALUE(TEXT((1/(('TOX and EXPO INPUTS'!$F$12/AG310)+('TOX and EXPO INPUTS'!$F$20/AN310))),"0.0E+00"))))</f>
        <v>#DIV/0!</v>
      </c>
      <c r="BC310" s="37" t="e">
        <f>IF($E310="ST",VALUE(TEXT((1/(('TOX and EXPO INPUTS'!$F$9/AH310)+('TOX and EXPO INPUTS'!$F$17/AN310))),"0.0E+00")),IF($E310="IT",VALUE(TEXT((1/(('TOX and EXPO INPUTS'!$F$12/AH310)+('TOX and EXPO INPUTS'!$F$20/AN310))),"0.0E+00"))))</f>
        <v>#DIV/0!</v>
      </c>
      <c r="BD310" s="37" t="e">
        <f>IF($E310="ST",VALUE(TEXT((1/(('TOX and EXPO INPUTS'!$F$9/AI310)+('TOX and EXPO INPUTS'!$F$17/AN310))),"0.0E+00")),IF($E310="IT",VALUE(TEXT((1/(('TOX and EXPO INPUTS'!$F$12/AI310)+('TOX and EXPO INPUTS'!$F$20/AN310))),"0.0E+00"))))</f>
        <v>#DIV/0!</v>
      </c>
      <c r="BE310" s="37" t="e">
        <f>IF($E310="ST",VALUE(TEXT((1/(('TOX and EXPO INPUTS'!$F$9/AG310)+('TOX and EXPO INPUTS'!$F$17/AO310))),"0.0E+00")),IF($E310="IT",VALUE(TEXT((1/(('TOX and EXPO INPUTS'!$F$12/AG310)+('TOX and EXPO INPUTS'!$F$20/AO310))),"0.0E+00"))))</f>
        <v>#DIV/0!</v>
      </c>
      <c r="BF310" s="37" t="e">
        <f>IF($E310="ST",VALUE(TEXT((1/(('TOX and EXPO INPUTS'!$F$9/AH310)+('TOX and EXPO INPUTS'!$F$17/AO310))),"0.0E+00")),IF($E310="IT",VALUE(TEXT((1/(('TOX and EXPO INPUTS'!$F$12/AH310)+('TOX and EXPO INPUTS'!$F$20/AO310))),"0.0E+00"))))</f>
        <v>#DIV/0!</v>
      </c>
      <c r="BG310" s="37" t="e">
        <f>IF($E310="ST",VALUE(TEXT((1/(('TOX and EXPO INPUTS'!$F$9/AI310)+('TOX and EXPO INPUTS'!$F$17/AO310))),"0.0E+00")),IF($E310="IT",VALUE(TEXT((1/(('TOX and EXPO INPUTS'!$F$12/AI310)+('TOX and EXPO INPUTS'!$F$20/AO310))),"0.0E+00"))))</f>
        <v>#DIV/0!</v>
      </c>
      <c r="BH310" s="42" t="e">
        <f>VALUE(TEXT((AD310*$T310/365*'TOX and EXPO INPUTS'!$E$33/'TOX and EXPO INPUTS'!$E$34),"0.00E+00"))</f>
        <v>#DIV/0!</v>
      </c>
      <c r="BI310" s="37" t="e">
        <f>VALUE(TEXT((AE310*$T310/365*'TOX and EXPO INPUTS'!$E$33/'TOX and EXPO INPUTS'!$E$34),"0.00E+00"))</f>
        <v>#DIV/0!</v>
      </c>
      <c r="BJ310" s="37" t="e">
        <f>VALUE(TEXT((AF310*$T310/365*'TOX and EXPO INPUTS'!$E$33/'TOX and EXPO INPUTS'!$E$34),"0.00E+00"))</f>
        <v>#DIV/0!</v>
      </c>
      <c r="BK310" s="42" t="e">
        <f>VALUE(TEXT((AD310*$U310/365*'TOX and EXPO INPUTS'!$E$33/'TOX and EXPO INPUTS'!$E$34),"0.00E+00"))</f>
        <v>#DIV/0!</v>
      </c>
      <c r="BL310" s="37" t="e">
        <f>VALUE(TEXT((AE310*$U310/365*'TOX and EXPO INPUTS'!$E$33/'TOX and EXPO INPUTS'!$E$34),"0.00E+00"))</f>
        <v>#DIV/0!</v>
      </c>
      <c r="BM310" s="37" t="e">
        <f>VALUE(TEXT((AF310*$U310/365*'TOX and EXPO INPUTS'!$E$33/'TOX and EXPO INPUTS'!$E$34),"0.00E+00"))</f>
        <v>#DIV/0!</v>
      </c>
      <c r="BN310" s="42" t="e">
        <f>VALUE(TEXT((AL310*$T310/365*'TOX and EXPO INPUTS'!$E$33/'TOX and EXPO INPUTS'!$E$34),"0.00E+00"))</f>
        <v>#DIV/0!</v>
      </c>
      <c r="BO310" s="37" t="e">
        <f>VALUE(TEXT((AM310*$T310/365*'TOX and EXPO INPUTS'!$E$33/'TOX and EXPO INPUTS'!$E$34),"0.00E+00"))</f>
        <v>#DIV/0!</v>
      </c>
      <c r="BP310" s="42" t="e">
        <f>VALUE(TEXT((AL310*$U310/365*'TOX and EXPO INPUTS'!$E$33/'TOX and EXPO INPUTS'!$E$34),"0.00E+00"))</f>
        <v>#DIV/0!</v>
      </c>
      <c r="BQ310" s="37" t="e">
        <f>VALUE(TEXT((AM310*$U310/365*'TOX and EXPO INPUTS'!$E$33/'TOX and EXPO INPUTS'!$E$34),"0.00E+00"))</f>
        <v>#DIV/0!</v>
      </c>
      <c r="BR310" s="42" t="e">
        <f>VALUE(TEXT((AP310*$T310/365*'TOX and EXPO INPUTS'!$E$33/'TOX and EXPO INPUTS'!$E$34),"0.00E+00"))</f>
        <v>#DIV/0!</v>
      </c>
      <c r="BS310" s="37" t="e">
        <f>VALUE(TEXT((AQ310*$T310/365*'TOX and EXPO INPUTS'!$E$33/'TOX and EXPO INPUTS'!$E$34),"0.00E+00"))</f>
        <v>#DIV/0!</v>
      </c>
      <c r="BT310" s="37" t="e">
        <f>VALUE(TEXT((AR310*$T310/365*'TOX and EXPO INPUTS'!$E$33/'TOX and EXPO INPUTS'!$E$34),"0.00E+00"))</f>
        <v>#DIV/0!</v>
      </c>
      <c r="BU310" s="37" t="e">
        <f>VALUE(TEXT((AS310*$T310/365*'TOX and EXPO INPUTS'!$E$33/'TOX and EXPO INPUTS'!$E$34),"0.00E+00"))</f>
        <v>#DIV/0!</v>
      </c>
      <c r="BV310" s="37" t="e">
        <f>VALUE(TEXT((AT310*$T310/365*'TOX and EXPO INPUTS'!$E$33/'TOX and EXPO INPUTS'!$E$34),"0.00E+00"))</f>
        <v>#DIV/0!</v>
      </c>
      <c r="BW310" s="37" t="e">
        <f>VALUE(TEXT((AU310*$T310/365*'TOX and EXPO INPUTS'!$E$33/'TOX and EXPO INPUTS'!$E$34),"0.00E+00"))</f>
        <v>#DIV/0!</v>
      </c>
      <c r="BX310" s="42" t="e">
        <f>VALUE(TEXT((AP310*$U310/365*'TOX and EXPO INPUTS'!$E$33/'TOX and EXPO INPUTS'!$E$34),"0.00E+00"))</f>
        <v>#DIV/0!</v>
      </c>
      <c r="BY310" s="37" t="e">
        <f>VALUE(TEXT((AQ310*$U310/365*'TOX and EXPO INPUTS'!$E$33/'TOX and EXPO INPUTS'!$E$34),"0.00E+00"))</f>
        <v>#DIV/0!</v>
      </c>
      <c r="BZ310" s="37" t="e">
        <f>VALUE(TEXT((AR310*$U310/365*'TOX and EXPO INPUTS'!$E$33/'TOX and EXPO INPUTS'!$E$34),"0.00E+00"))</f>
        <v>#DIV/0!</v>
      </c>
      <c r="CA310" s="37" t="e">
        <f>VALUE(TEXT((AS310*$U310/365*'TOX and EXPO INPUTS'!$E$33/'TOX and EXPO INPUTS'!$E$34),"0.00E+00"))</f>
        <v>#DIV/0!</v>
      </c>
      <c r="CB310" s="37" t="e">
        <f>VALUE(TEXT((AT310*$U310/365*'TOX and EXPO INPUTS'!$E$33/'TOX and EXPO INPUTS'!$E$34),"0.00E+00"))</f>
        <v>#DIV/0!</v>
      </c>
      <c r="CC310" s="37" t="e">
        <f>VALUE(TEXT((AU310*$U310/365*'TOX and EXPO INPUTS'!$E$33/'TOX and EXPO INPUTS'!$E$34),"0.00E+00"))</f>
        <v>#DIV/0!</v>
      </c>
      <c r="CD310" s="58" t="e">
        <f>VALUE(TEXT((BR310*'TOX and EXPO INPUTS'!$F$23),"0.00E+00"))</f>
        <v>#DIV/0!</v>
      </c>
      <c r="CE310" s="57" t="e">
        <f>VALUE(TEXT((BS310*'TOX and EXPO INPUTS'!$F$23),"0.00E+00"))</f>
        <v>#DIV/0!</v>
      </c>
      <c r="CF310" s="57" t="e">
        <f>VALUE(TEXT((BT310*'TOX and EXPO INPUTS'!$F$23),"0.00E+00"))</f>
        <v>#DIV/0!</v>
      </c>
      <c r="CG310" s="57" t="e">
        <f>VALUE(TEXT((BU310*'TOX and EXPO INPUTS'!$F$23),"0.00E+00"))</f>
        <v>#DIV/0!</v>
      </c>
      <c r="CH310" s="57" t="e">
        <f>VALUE(TEXT((BV310*'TOX and EXPO INPUTS'!$F$23),"0.00E+00"))</f>
        <v>#DIV/0!</v>
      </c>
      <c r="CI310" s="57" t="e">
        <f>VALUE(TEXT((BW310*'TOX and EXPO INPUTS'!$F$23),"0.00E+00"))</f>
        <v>#DIV/0!</v>
      </c>
      <c r="CJ310" s="58" t="e">
        <f>VALUE(TEXT((BX310*'TOX and EXPO INPUTS'!$F$23),"0.00E+00"))</f>
        <v>#DIV/0!</v>
      </c>
      <c r="CK310" s="57" t="e">
        <f>VALUE(TEXT((BY310*'TOX and EXPO INPUTS'!$F$23),"0.00E+00"))</f>
        <v>#DIV/0!</v>
      </c>
      <c r="CL310" s="57" t="e">
        <f>VALUE(TEXT((BZ310*'TOX and EXPO INPUTS'!$F$23),"0.00E+00"))</f>
        <v>#DIV/0!</v>
      </c>
      <c r="CM310" s="57" t="e">
        <f>VALUE(TEXT((CA310*'TOX and EXPO INPUTS'!$F$23),"0.00E+00"))</f>
        <v>#DIV/0!</v>
      </c>
      <c r="CN310" s="57" t="e">
        <f>VALUE(TEXT((CB310*'TOX and EXPO INPUTS'!$F$23),"0.00E+00"))</f>
        <v>#DIV/0!</v>
      </c>
      <c r="CO310" s="57" t="e">
        <f>VALUE(TEXT((CC310*'TOX and EXPO INPUTS'!$F$23),"0.00E+00"))</f>
        <v>#DIV/0!</v>
      </c>
      <c r="CP310" s="38" t="s">
        <v>106</v>
      </c>
      <c r="CQ310" s="34" t="s">
        <v>107</v>
      </c>
      <c r="CR310" s="34" t="s">
        <v>108</v>
      </c>
      <c r="CS310" s="39" t="s">
        <v>109</v>
      </c>
    </row>
    <row r="311" spans="1:97" ht="48" customHeight="1" x14ac:dyDescent="0.25">
      <c r="A311" s="34" t="s">
        <v>98</v>
      </c>
      <c r="B311" s="34" t="s">
        <v>99</v>
      </c>
      <c r="C311" s="34" t="s">
        <v>100</v>
      </c>
      <c r="D311" s="34" t="s">
        <v>111</v>
      </c>
      <c r="E311" s="39" t="s">
        <v>112</v>
      </c>
      <c r="F311" s="40" t="s">
        <v>147</v>
      </c>
      <c r="G311" s="43"/>
      <c r="H311" s="36" t="s">
        <v>104</v>
      </c>
      <c r="I311" s="67"/>
      <c r="J311" s="36" t="s">
        <v>105</v>
      </c>
      <c r="K311" s="100">
        <f>VLOOKUP(F311,'Amount Seed Planted_variables'!$A$3:$I$74,2,0)</f>
        <v>4500</v>
      </c>
      <c r="L311" s="100">
        <f>VLOOKUP(F311,'Amount Seed Planted_variables'!$A$3:$I$74,3,0)</f>
        <v>5000</v>
      </c>
      <c r="M311" s="36">
        <f t="shared" si="116"/>
        <v>0</v>
      </c>
      <c r="N311" s="35">
        <f t="shared" si="117"/>
        <v>0</v>
      </c>
      <c r="O311" s="101">
        <v>110000</v>
      </c>
      <c r="P311" s="93">
        <f>VLOOKUP(F311,'Amount Seed Planted_variables'!$A$3:$I$74,4,0)</f>
        <v>85000</v>
      </c>
      <c r="Q311" s="93">
        <f>VLOOKUP(F311,'Amount Seed Planted_variables'!$A$3:$I$74,7,0)</f>
        <v>200</v>
      </c>
      <c r="R311" s="93">
        <f>VLOOKUP(F311,'Amount Seed Planted_variables'!$A$3:$I$74,8,0)</f>
        <v>17000000</v>
      </c>
      <c r="S311" s="87">
        <f t="shared" si="113"/>
        <v>2.5</v>
      </c>
      <c r="T311" s="35">
        <v>10</v>
      </c>
      <c r="U311" s="35">
        <v>30</v>
      </c>
      <c r="V311" s="41">
        <v>138210600</v>
      </c>
      <c r="W311" s="35">
        <v>23262800</v>
      </c>
      <c r="X311" s="35">
        <v>21238200</v>
      </c>
      <c r="Y311" s="41">
        <v>106100</v>
      </c>
      <c r="Z311" s="35">
        <f t="shared" si="121"/>
        <v>10610</v>
      </c>
      <c r="AA311" s="42">
        <f t="shared" si="118"/>
        <v>0</v>
      </c>
      <c r="AB311" s="37">
        <f t="shared" si="119"/>
        <v>0</v>
      </c>
      <c r="AC311" s="37">
        <f t="shared" si="120"/>
        <v>0</v>
      </c>
      <c r="AD311" s="42" t="e">
        <f>VALUE(TEXT(((AA311*'TOX and EXPO INPUTS'!$F$13)/'TOX and EXPO INPUTS'!$E$27),"0.00E+00"))</f>
        <v>#DIV/0!</v>
      </c>
      <c r="AE311" s="37" t="e">
        <f>VALUE(TEXT(((AB311*'TOX and EXPO INPUTS'!$F$13)/'TOX and EXPO INPUTS'!$E$27),"0.00E+00"))</f>
        <v>#DIV/0!</v>
      </c>
      <c r="AF311" s="37" t="e">
        <f>VALUE(TEXT(((AC311*'TOX and EXPO INPUTS'!$F$13)/'TOX and EXPO INPUTS'!$E$27),"0.00E+00"))</f>
        <v>#DIV/0!</v>
      </c>
      <c r="AG311" s="42" t="e">
        <f>IF($E311="ST",VALUE(TEXT(('TOX and EXPO INPUTS'!$F$7/AD311),"0.0E+00")),IF($E311="IT",VALUE(TEXT(('TOX and EXPO INPUTS'!$F$10/AD311),"0.0E+00"))))</f>
        <v>#DIV/0!</v>
      </c>
      <c r="AH311" s="37" t="e">
        <f>IF($E311="ST",VALUE(TEXT(('TOX and EXPO INPUTS'!$F$7/AE311),"0.0E+00")),IF($E311="IT",VALUE(TEXT(('TOX and EXPO INPUTS'!$F$10/AE311),"0.0E+00"))))</f>
        <v>#DIV/0!</v>
      </c>
      <c r="AI311" s="37" t="e">
        <f>IF($E311="ST",VALUE(TEXT(('TOX and EXPO INPUTS'!$F$7/AF311),"0.0E+00")),IF($E311="IT",VALUE(TEXT(('TOX and EXPO INPUTS'!$F$10/AF311),"0.0E+00"))))</f>
        <v>#DIV/0!</v>
      </c>
      <c r="AJ311" s="42">
        <f t="shared" si="114"/>
        <v>0</v>
      </c>
      <c r="AK311" s="37">
        <f t="shared" si="115"/>
        <v>0</v>
      </c>
      <c r="AL311" s="42" t="e">
        <f>VALUE(TEXT(((AJ311*'TOX and EXPO INPUTS'!$F$21)/'TOX and EXPO INPUTS'!$E$29),"0.00E+00"))</f>
        <v>#DIV/0!</v>
      </c>
      <c r="AM311" s="37" t="e">
        <f>VALUE(TEXT(((AK311*'TOX and EXPO INPUTS'!$F$21)/'TOX and EXPO INPUTS'!$E$29),"0.00E+00"))</f>
        <v>#DIV/0!</v>
      </c>
      <c r="AN311" s="42" t="e">
        <f>IF($E311="ST",VALUE(TEXT(('TOX and EXPO INPUTS'!$F$15/AL311),"0.0E+00")),IF($E311="IT",VALUE(TEXT(('TOX and EXPO INPUTS'!$F$18/AL311),"0.0E+00"))))</f>
        <v>#DIV/0!</v>
      </c>
      <c r="AO311" s="37" t="e">
        <f>IF($E311="ST",VALUE(TEXT(('TOX and EXPO INPUTS'!$F$15/AM311),"0.0E+00")),IF($E311="IT",VALUE(TEXT(('TOX and EXPO INPUTS'!$F$18/AM311),"0.0E+00"))))</f>
        <v>#DIV/0!</v>
      </c>
      <c r="AP311" s="42" t="e">
        <f t="shared" si="122"/>
        <v>#DIV/0!</v>
      </c>
      <c r="AQ311" s="37" t="e">
        <f t="shared" si="123"/>
        <v>#DIV/0!</v>
      </c>
      <c r="AR311" s="37" t="e">
        <f t="shared" si="124"/>
        <v>#DIV/0!</v>
      </c>
      <c r="AS311" s="37" t="e">
        <f t="shared" si="125"/>
        <v>#DIV/0!</v>
      </c>
      <c r="AT311" s="37" t="e">
        <f t="shared" si="126"/>
        <v>#DIV/0!</v>
      </c>
      <c r="AU311" s="37" t="e">
        <f t="shared" si="127"/>
        <v>#DIV/0!</v>
      </c>
      <c r="AV311" s="42" t="e">
        <f t="shared" si="128"/>
        <v>#DIV/0!</v>
      </c>
      <c r="AW311" s="37" t="e">
        <f t="shared" si="129"/>
        <v>#DIV/0!</v>
      </c>
      <c r="AX311" s="37" t="e">
        <f t="shared" si="130"/>
        <v>#DIV/0!</v>
      </c>
      <c r="AY311" s="37" t="e">
        <f t="shared" si="131"/>
        <v>#DIV/0!</v>
      </c>
      <c r="AZ311" s="37" t="e">
        <f t="shared" si="132"/>
        <v>#DIV/0!</v>
      </c>
      <c r="BA311" s="37" t="e">
        <f t="shared" si="133"/>
        <v>#DIV/0!</v>
      </c>
      <c r="BB311" s="42" t="e">
        <f>IF($E311="ST",VALUE(TEXT((1/(('TOX and EXPO INPUTS'!$F$9/AG311)+('TOX and EXPO INPUTS'!$F$17/AN311))),"0.0E+00")),IF($E311="IT",VALUE(TEXT((1/(('TOX and EXPO INPUTS'!$F$12/AG311)+('TOX and EXPO INPUTS'!$F$20/AN311))),"0.0E+00"))))</f>
        <v>#DIV/0!</v>
      </c>
      <c r="BC311" s="37" t="e">
        <f>IF($E311="ST",VALUE(TEXT((1/(('TOX and EXPO INPUTS'!$F$9/AH311)+('TOX and EXPO INPUTS'!$F$17/AN311))),"0.0E+00")),IF($E311="IT",VALUE(TEXT((1/(('TOX and EXPO INPUTS'!$F$12/AH311)+('TOX and EXPO INPUTS'!$F$20/AN311))),"0.0E+00"))))</f>
        <v>#DIV/0!</v>
      </c>
      <c r="BD311" s="37" t="e">
        <f>IF($E311="ST",VALUE(TEXT((1/(('TOX and EXPO INPUTS'!$F$9/AI311)+('TOX and EXPO INPUTS'!$F$17/AN311))),"0.0E+00")),IF($E311="IT",VALUE(TEXT((1/(('TOX and EXPO INPUTS'!$F$12/AI311)+('TOX and EXPO INPUTS'!$F$20/AN311))),"0.0E+00"))))</f>
        <v>#DIV/0!</v>
      </c>
      <c r="BE311" s="37" t="e">
        <f>IF($E311="ST",VALUE(TEXT((1/(('TOX and EXPO INPUTS'!$F$9/AG311)+('TOX and EXPO INPUTS'!$F$17/AO311))),"0.0E+00")),IF($E311="IT",VALUE(TEXT((1/(('TOX and EXPO INPUTS'!$F$12/AG311)+('TOX and EXPO INPUTS'!$F$20/AO311))),"0.0E+00"))))</f>
        <v>#DIV/0!</v>
      </c>
      <c r="BF311" s="37" t="e">
        <f>IF($E311="ST",VALUE(TEXT((1/(('TOX and EXPO INPUTS'!$F$9/AH311)+('TOX and EXPO INPUTS'!$F$17/AO311))),"0.0E+00")),IF($E311="IT",VALUE(TEXT((1/(('TOX and EXPO INPUTS'!$F$12/AH311)+('TOX and EXPO INPUTS'!$F$20/AO311))),"0.0E+00"))))</f>
        <v>#DIV/0!</v>
      </c>
      <c r="BG311" s="37" t="e">
        <f>IF($E311="ST",VALUE(TEXT((1/(('TOX and EXPO INPUTS'!$F$9/AI311)+('TOX and EXPO INPUTS'!$F$17/AO311))),"0.0E+00")),IF($E311="IT",VALUE(TEXT((1/(('TOX and EXPO INPUTS'!$F$12/AI311)+('TOX and EXPO INPUTS'!$F$20/AO311))),"0.0E+00"))))</f>
        <v>#DIV/0!</v>
      </c>
      <c r="BH311" s="42" t="e">
        <f>VALUE(TEXT((AD311*$T311/365*'TOX and EXPO INPUTS'!$E$33/'TOX and EXPO INPUTS'!$E$34),"0.00E+00"))</f>
        <v>#DIV/0!</v>
      </c>
      <c r="BI311" s="37" t="e">
        <f>VALUE(TEXT((AE311*$T311/365*'TOX and EXPO INPUTS'!$E$33/'TOX and EXPO INPUTS'!$E$34),"0.00E+00"))</f>
        <v>#DIV/0!</v>
      </c>
      <c r="BJ311" s="37" t="e">
        <f>VALUE(TEXT((AF311*$T311/365*'TOX and EXPO INPUTS'!$E$33/'TOX and EXPO INPUTS'!$E$34),"0.00E+00"))</f>
        <v>#DIV/0!</v>
      </c>
      <c r="BK311" s="42" t="e">
        <f>VALUE(TEXT((AD311*$U311/365*'TOX and EXPO INPUTS'!$E$33/'TOX and EXPO INPUTS'!$E$34),"0.00E+00"))</f>
        <v>#DIV/0!</v>
      </c>
      <c r="BL311" s="37" t="e">
        <f>VALUE(TEXT((AE311*$U311/365*'TOX and EXPO INPUTS'!$E$33/'TOX and EXPO INPUTS'!$E$34),"0.00E+00"))</f>
        <v>#DIV/0!</v>
      </c>
      <c r="BM311" s="37" t="e">
        <f>VALUE(TEXT((AF311*$U311/365*'TOX and EXPO INPUTS'!$E$33/'TOX and EXPO INPUTS'!$E$34),"0.00E+00"))</f>
        <v>#DIV/0!</v>
      </c>
      <c r="BN311" s="42" t="e">
        <f>VALUE(TEXT((AL311*$T311/365*'TOX and EXPO INPUTS'!$E$33/'TOX and EXPO INPUTS'!$E$34),"0.00E+00"))</f>
        <v>#DIV/0!</v>
      </c>
      <c r="BO311" s="37" t="e">
        <f>VALUE(TEXT((AM311*$T311/365*'TOX and EXPO INPUTS'!$E$33/'TOX and EXPO INPUTS'!$E$34),"0.00E+00"))</f>
        <v>#DIV/0!</v>
      </c>
      <c r="BP311" s="42" t="e">
        <f>VALUE(TEXT((AL311*$U311/365*'TOX and EXPO INPUTS'!$E$33/'TOX and EXPO INPUTS'!$E$34),"0.00E+00"))</f>
        <v>#DIV/0!</v>
      </c>
      <c r="BQ311" s="37" t="e">
        <f>VALUE(TEXT((AM311*$U311/365*'TOX and EXPO INPUTS'!$E$33/'TOX and EXPO INPUTS'!$E$34),"0.00E+00"))</f>
        <v>#DIV/0!</v>
      </c>
      <c r="BR311" s="42" t="e">
        <f>VALUE(TEXT((AP311*$T311/365*'TOX and EXPO INPUTS'!$E$33/'TOX and EXPO INPUTS'!$E$34),"0.00E+00"))</f>
        <v>#DIV/0!</v>
      </c>
      <c r="BS311" s="37" t="e">
        <f>VALUE(TEXT((AQ311*$T311/365*'TOX and EXPO INPUTS'!$E$33/'TOX and EXPO INPUTS'!$E$34),"0.00E+00"))</f>
        <v>#DIV/0!</v>
      </c>
      <c r="BT311" s="37" t="e">
        <f>VALUE(TEXT((AR311*$T311/365*'TOX and EXPO INPUTS'!$E$33/'TOX and EXPO INPUTS'!$E$34),"0.00E+00"))</f>
        <v>#DIV/0!</v>
      </c>
      <c r="BU311" s="37" t="e">
        <f>VALUE(TEXT((AS311*$T311/365*'TOX and EXPO INPUTS'!$E$33/'TOX and EXPO INPUTS'!$E$34),"0.00E+00"))</f>
        <v>#DIV/0!</v>
      </c>
      <c r="BV311" s="37" t="e">
        <f>VALUE(TEXT((AT311*$T311/365*'TOX and EXPO INPUTS'!$E$33/'TOX and EXPO INPUTS'!$E$34),"0.00E+00"))</f>
        <v>#DIV/0!</v>
      </c>
      <c r="BW311" s="37" t="e">
        <f>VALUE(TEXT((AU311*$T311/365*'TOX and EXPO INPUTS'!$E$33/'TOX and EXPO INPUTS'!$E$34),"0.00E+00"))</f>
        <v>#DIV/0!</v>
      </c>
      <c r="BX311" s="42" t="e">
        <f>VALUE(TEXT((AP311*$U311/365*'TOX and EXPO INPUTS'!$E$33/'TOX and EXPO INPUTS'!$E$34),"0.00E+00"))</f>
        <v>#DIV/0!</v>
      </c>
      <c r="BY311" s="37" t="e">
        <f>VALUE(TEXT((AQ311*$U311/365*'TOX and EXPO INPUTS'!$E$33/'TOX and EXPO INPUTS'!$E$34),"0.00E+00"))</f>
        <v>#DIV/0!</v>
      </c>
      <c r="BZ311" s="37" t="e">
        <f>VALUE(TEXT((AR311*$U311/365*'TOX and EXPO INPUTS'!$E$33/'TOX and EXPO INPUTS'!$E$34),"0.00E+00"))</f>
        <v>#DIV/0!</v>
      </c>
      <c r="CA311" s="37" t="e">
        <f>VALUE(TEXT((AS311*$U311/365*'TOX and EXPO INPUTS'!$E$33/'TOX and EXPO INPUTS'!$E$34),"0.00E+00"))</f>
        <v>#DIV/0!</v>
      </c>
      <c r="CB311" s="37" t="e">
        <f>VALUE(TEXT((AT311*$U311/365*'TOX and EXPO INPUTS'!$E$33/'TOX and EXPO INPUTS'!$E$34),"0.00E+00"))</f>
        <v>#DIV/0!</v>
      </c>
      <c r="CC311" s="37" t="e">
        <f>VALUE(TEXT((AU311*$U311/365*'TOX and EXPO INPUTS'!$E$33/'TOX and EXPO INPUTS'!$E$34),"0.00E+00"))</f>
        <v>#DIV/0!</v>
      </c>
      <c r="CD311" s="58" t="e">
        <f>VALUE(TEXT((BR311*'TOX and EXPO INPUTS'!$F$23),"0.00E+00"))</f>
        <v>#DIV/0!</v>
      </c>
      <c r="CE311" s="57" t="e">
        <f>VALUE(TEXT((BS311*'TOX and EXPO INPUTS'!$F$23),"0.00E+00"))</f>
        <v>#DIV/0!</v>
      </c>
      <c r="CF311" s="57" t="e">
        <f>VALUE(TEXT((BT311*'TOX and EXPO INPUTS'!$F$23),"0.00E+00"))</f>
        <v>#DIV/0!</v>
      </c>
      <c r="CG311" s="57" t="e">
        <f>VALUE(TEXT((BU311*'TOX and EXPO INPUTS'!$F$23),"0.00E+00"))</f>
        <v>#DIV/0!</v>
      </c>
      <c r="CH311" s="57" t="e">
        <f>VALUE(TEXT((BV311*'TOX and EXPO INPUTS'!$F$23),"0.00E+00"))</f>
        <v>#DIV/0!</v>
      </c>
      <c r="CI311" s="57" t="e">
        <f>VALUE(TEXT((BW311*'TOX and EXPO INPUTS'!$F$23),"0.00E+00"))</f>
        <v>#DIV/0!</v>
      </c>
      <c r="CJ311" s="58" t="e">
        <f>VALUE(TEXT((BX311*'TOX and EXPO INPUTS'!$F$23),"0.00E+00"))</f>
        <v>#DIV/0!</v>
      </c>
      <c r="CK311" s="57" t="e">
        <f>VALUE(TEXT((BY311*'TOX and EXPO INPUTS'!$F$23),"0.00E+00"))</f>
        <v>#DIV/0!</v>
      </c>
      <c r="CL311" s="57" t="e">
        <f>VALUE(TEXT((BZ311*'TOX and EXPO INPUTS'!$F$23),"0.00E+00"))</f>
        <v>#DIV/0!</v>
      </c>
      <c r="CM311" s="57" t="e">
        <f>VALUE(TEXT((CA311*'TOX and EXPO INPUTS'!$F$23),"0.00E+00"))</f>
        <v>#DIV/0!</v>
      </c>
      <c r="CN311" s="57" t="e">
        <f>VALUE(TEXT((CB311*'TOX and EXPO INPUTS'!$F$23),"0.00E+00"))</f>
        <v>#DIV/0!</v>
      </c>
      <c r="CO311" s="57" t="e">
        <f>VALUE(TEXT((CC311*'TOX and EXPO INPUTS'!$F$23),"0.00E+00"))</f>
        <v>#DIV/0!</v>
      </c>
      <c r="CP311" s="38" t="s">
        <v>106</v>
      </c>
      <c r="CQ311" s="34" t="s">
        <v>107</v>
      </c>
      <c r="CR311" s="34" t="s">
        <v>108</v>
      </c>
      <c r="CS311" s="39" t="s">
        <v>109</v>
      </c>
    </row>
    <row r="312" spans="1:97" ht="48" customHeight="1" x14ac:dyDescent="0.25">
      <c r="A312" s="34" t="s">
        <v>98</v>
      </c>
      <c r="B312" s="34" t="s">
        <v>99</v>
      </c>
      <c r="C312" s="34" t="s">
        <v>100</v>
      </c>
      <c r="D312" s="34" t="s">
        <v>442</v>
      </c>
      <c r="E312" s="39" t="s">
        <v>112</v>
      </c>
      <c r="F312" s="40" t="s">
        <v>147</v>
      </c>
      <c r="G312" s="43"/>
      <c r="H312" s="36" t="s">
        <v>104</v>
      </c>
      <c r="I312" s="67"/>
      <c r="J312" s="36" t="s">
        <v>105</v>
      </c>
      <c r="K312" s="100">
        <f>VLOOKUP(F312,'Amount Seed Planted_variables'!$A$3:$I$74,2,0)</f>
        <v>4500</v>
      </c>
      <c r="L312" s="100">
        <f>VLOOKUP(F312,'Amount Seed Planted_variables'!$A$3:$I$74,3,0)</f>
        <v>5000</v>
      </c>
      <c r="M312" s="36">
        <f t="shared" si="116"/>
        <v>0</v>
      </c>
      <c r="N312" s="35">
        <f t="shared" si="117"/>
        <v>0</v>
      </c>
      <c r="O312" s="101">
        <v>110000</v>
      </c>
      <c r="P312" s="93">
        <f>VLOOKUP(F312,'Amount Seed Planted_variables'!$A$3:$I$74,4,0)</f>
        <v>85000</v>
      </c>
      <c r="Q312" s="93">
        <f>VLOOKUP(F312,'Amount Seed Planted_variables'!$A$3:$I$74,7,0)</f>
        <v>200</v>
      </c>
      <c r="R312" s="93">
        <f>VLOOKUP(F312,'Amount Seed Planted_variables'!$A$3:$I$74,8,0)</f>
        <v>17000000</v>
      </c>
      <c r="S312" s="87" t="str">
        <f t="shared" si="113"/>
        <v>NA</v>
      </c>
      <c r="T312" s="35">
        <v>10</v>
      </c>
      <c r="U312" s="35">
        <v>30</v>
      </c>
      <c r="V312" s="41">
        <v>3994</v>
      </c>
      <c r="W312" s="35">
        <v>797</v>
      </c>
      <c r="X312" s="35">
        <v>530</v>
      </c>
      <c r="Y312" s="41">
        <v>66</v>
      </c>
      <c r="Z312" s="35">
        <f t="shared" si="121"/>
        <v>6.6000000000000005</v>
      </c>
      <c r="AA312" s="42">
        <f t="shared" si="118"/>
        <v>0</v>
      </c>
      <c r="AB312" s="37">
        <f t="shared" si="119"/>
        <v>0</v>
      </c>
      <c r="AC312" s="37">
        <f t="shared" si="120"/>
        <v>0</v>
      </c>
      <c r="AD312" s="42" t="e">
        <f>VALUE(TEXT(((AA312*'TOX and EXPO INPUTS'!$F$13)/'TOX and EXPO INPUTS'!$E$27),"0.00E+00"))</f>
        <v>#DIV/0!</v>
      </c>
      <c r="AE312" s="37" t="e">
        <f>VALUE(TEXT(((AB312*'TOX and EXPO INPUTS'!$F$13)/'TOX and EXPO INPUTS'!$E$27),"0.00E+00"))</f>
        <v>#DIV/0!</v>
      </c>
      <c r="AF312" s="37" t="e">
        <f>VALUE(TEXT(((AC312*'TOX and EXPO INPUTS'!$F$13)/'TOX and EXPO INPUTS'!$E$27),"0.00E+00"))</f>
        <v>#DIV/0!</v>
      </c>
      <c r="AG312" s="42" t="e">
        <f>IF($E312="ST",VALUE(TEXT(('TOX and EXPO INPUTS'!$F$7/AD312),"0.0E+00")),IF($E312="IT",VALUE(TEXT(('TOX and EXPO INPUTS'!$F$10/AD312),"0.0E+00"))))</f>
        <v>#DIV/0!</v>
      </c>
      <c r="AH312" s="37" t="e">
        <f>IF($E312="ST",VALUE(TEXT(('TOX and EXPO INPUTS'!$F$7/AE312),"0.0E+00")),IF($E312="IT",VALUE(TEXT(('TOX and EXPO INPUTS'!$F$10/AE312),"0.0E+00"))))</f>
        <v>#DIV/0!</v>
      </c>
      <c r="AI312" s="37" t="e">
        <f>IF($E312="ST",VALUE(TEXT(('TOX and EXPO INPUTS'!$F$7/AF312),"0.0E+00")),IF($E312="IT",VALUE(TEXT(('TOX and EXPO INPUTS'!$F$10/AF312),"0.0E+00"))))</f>
        <v>#DIV/0!</v>
      </c>
      <c r="AJ312" s="42">
        <f t="shared" si="114"/>
        <v>0</v>
      </c>
      <c r="AK312" s="37">
        <f t="shared" si="115"/>
        <v>0</v>
      </c>
      <c r="AL312" s="42" t="e">
        <f>VALUE(TEXT(((AJ312*'TOX and EXPO INPUTS'!$F$21)/'TOX and EXPO INPUTS'!$E$29),"0.00E+00"))</f>
        <v>#DIV/0!</v>
      </c>
      <c r="AM312" s="37" t="e">
        <f>VALUE(TEXT(((AK312*'TOX and EXPO INPUTS'!$F$21)/'TOX and EXPO INPUTS'!$E$29),"0.00E+00"))</f>
        <v>#DIV/0!</v>
      </c>
      <c r="AN312" s="42" t="e">
        <f>IF($E312="ST",VALUE(TEXT(('TOX and EXPO INPUTS'!$F$15/AL312),"0.0E+00")),IF($E312="IT",VALUE(TEXT(('TOX and EXPO INPUTS'!$F$18/AL312),"0.0E+00"))))</f>
        <v>#DIV/0!</v>
      </c>
      <c r="AO312" s="37" t="e">
        <f>IF($E312="ST",VALUE(TEXT(('TOX and EXPO INPUTS'!$F$15/AM312),"0.0E+00")),IF($E312="IT",VALUE(TEXT(('TOX and EXPO INPUTS'!$F$18/AM312),"0.0E+00"))))</f>
        <v>#DIV/0!</v>
      </c>
      <c r="AP312" s="42" t="e">
        <f t="shared" si="122"/>
        <v>#DIV/0!</v>
      </c>
      <c r="AQ312" s="37" t="e">
        <f t="shared" si="123"/>
        <v>#DIV/0!</v>
      </c>
      <c r="AR312" s="37" t="e">
        <f t="shared" si="124"/>
        <v>#DIV/0!</v>
      </c>
      <c r="AS312" s="37" t="e">
        <f t="shared" si="125"/>
        <v>#DIV/0!</v>
      </c>
      <c r="AT312" s="37" t="e">
        <f t="shared" si="126"/>
        <v>#DIV/0!</v>
      </c>
      <c r="AU312" s="37" t="e">
        <f t="shared" si="127"/>
        <v>#DIV/0!</v>
      </c>
      <c r="AV312" s="42" t="e">
        <f t="shared" si="128"/>
        <v>#DIV/0!</v>
      </c>
      <c r="AW312" s="37" t="e">
        <f t="shared" si="129"/>
        <v>#DIV/0!</v>
      </c>
      <c r="AX312" s="37" t="e">
        <f t="shared" si="130"/>
        <v>#DIV/0!</v>
      </c>
      <c r="AY312" s="37" t="e">
        <f t="shared" si="131"/>
        <v>#DIV/0!</v>
      </c>
      <c r="AZ312" s="37" t="e">
        <f t="shared" si="132"/>
        <v>#DIV/0!</v>
      </c>
      <c r="BA312" s="37" t="e">
        <f t="shared" si="133"/>
        <v>#DIV/0!</v>
      </c>
      <c r="BB312" s="42" t="e">
        <f>IF($E312="ST",VALUE(TEXT((1/(('TOX and EXPO INPUTS'!$F$9/AG312)+('TOX and EXPO INPUTS'!$F$17/AN312))),"0.0E+00")),IF($E312="IT",VALUE(TEXT((1/(('TOX and EXPO INPUTS'!$F$12/AG312)+('TOX and EXPO INPUTS'!$F$20/AN312))),"0.0E+00"))))</f>
        <v>#DIV/0!</v>
      </c>
      <c r="BC312" s="37" t="e">
        <f>IF($E312="ST",VALUE(TEXT((1/(('TOX and EXPO INPUTS'!$F$9/AH312)+('TOX and EXPO INPUTS'!$F$17/AN312))),"0.0E+00")),IF($E312="IT",VALUE(TEXT((1/(('TOX and EXPO INPUTS'!$F$12/AH312)+('TOX and EXPO INPUTS'!$F$20/AN312))),"0.0E+00"))))</f>
        <v>#DIV/0!</v>
      </c>
      <c r="BD312" s="37" t="e">
        <f>IF($E312="ST",VALUE(TEXT((1/(('TOX and EXPO INPUTS'!$F$9/AI312)+('TOX and EXPO INPUTS'!$F$17/AN312))),"0.0E+00")),IF($E312="IT",VALUE(TEXT((1/(('TOX and EXPO INPUTS'!$F$12/AI312)+('TOX and EXPO INPUTS'!$F$20/AN312))),"0.0E+00"))))</f>
        <v>#DIV/0!</v>
      </c>
      <c r="BE312" s="37" t="e">
        <f>IF($E312="ST",VALUE(TEXT((1/(('TOX and EXPO INPUTS'!$F$9/AG312)+('TOX and EXPO INPUTS'!$F$17/AO312))),"0.0E+00")),IF($E312="IT",VALUE(TEXT((1/(('TOX and EXPO INPUTS'!$F$12/AG312)+('TOX and EXPO INPUTS'!$F$20/AO312))),"0.0E+00"))))</f>
        <v>#DIV/0!</v>
      </c>
      <c r="BF312" s="37" t="e">
        <f>IF($E312="ST",VALUE(TEXT((1/(('TOX and EXPO INPUTS'!$F$9/AH312)+('TOX and EXPO INPUTS'!$F$17/AO312))),"0.0E+00")),IF($E312="IT",VALUE(TEXT((1/(('TOX and EXPO INPUTS'!$F$12/AH312)+('TOX and EXPO INPUTS'!$F$20/AO312))),"0.0E+00"))))</f>
        <v>#DIV/0!</v>
      </c>
      <c r="BG312" s="37" t="e">
        <f>IF($E312="ST",VALUE(TEXT((1/(('TOX and EXPO INPUTS'!$F$9/AI312)+('TOX and EXPO INPUTS'!$F$17/AO312))),"0.0E+00")),IF($E312="IT",VALUE(TEXT((1/(('TOX and EXPO INPUTS'!$F$12/AI312)+('TOX and EXPO INPUTS'!$F$20/AO312))),"0.0E+00"))))</f>
        <v>#DIV/0!</v>
      </c>
      <c r="BH312" s="42" t="e">
        <f>VALUE(TEXT((AD312*$T312/365*'TOX and EXPO INPUTS'!$E$33/'TOX and EXPO INPUTS'!$E$34),"0.00E+00"))</f>
        <v>#DIV/0!</v>
      </c>
      <c r="BI312" s="37" t="e">
        <f>VALUE(TEXT((AE312*$T312/365*'TOX and EXPO INPUTS'!$E$33/'TOX and EXPO INPUTS'!$E$34),"0.00E+00"))</f>
        <v>#DIV/0!</v>
      </c>
      <c r="BJ312" s="37" t="e">
        <f>VALUE(TEXT((AF312*$T312/365*'TOX and EXPO INPUTS'!$E$33/'TOX and EXPO INPUTS'!$E$34),"0.00E+00"))</f>
        <v>#DIV/0!</v>
      </c>
      <c r="BK312" s="42" t="e">
        <f>VALUE(TEXT((AD312*$U312/365*'TOX and EXPO INPUTS'!$E$33/'TOX and EXPO INPUTS'!$E$34),"0.00E+00"))</f>
        <v>#DIV/0!</v>
      </c>
      <c r="BL312" s="37" t="e">
        <f>VALUE(TEXT((AE312*$U312/365*'TOX and EXPO INPUTS'!$E$33/'TOX and EXPO INPUTS'!$E$34),"0.00E+00"))</f>
        <v>#DIV/0!</v>
      </c>
      <c r="BM312" s="37" t="e">
        <f>VALUE(TEXT((AF312*$U312/365*'TOX and EXPO INPUTS'!$E$33/'TOX and EXPO INPUTS'!$E$34),"0.00E+00"))</f>
        <v>#DIV/0!</v>
      </c>
      <c r="BN312" s="42" t="e">
        <f>VALUE(TEXT((AL312*$T312/365*'TOX and EXPO INPUTS'!$E$33/'TOX and EXPO INPUTS'!$E$34),"0.00E+00"))</f>
        <v>#DIV/0!</v>
      </c>
      <c r="BO312" s="37" t="e">
        <f>VALUE(TEXT((AM312*$T312/365*'TOX and EXPO INPUTS'!$E$33/'TOX and EXPO INPUTS'!$E$34),"0.00E+00"))</f>
        <v>#DIV/0!</v>
      </c>
      <c r="BP312" s="42" t="e">
        <f>VALUE(TEXT((AL312*$U312/365*'TOX and EXPO INPUTS'!$E$33/'TOX and EXPO INPUTS'!$E$34),"0.00E+00"))</f>
        <v>#DIV/0!</v>
      </c>
      <c r="BQ312" s="37" t="e">
        <f>VALUE(TEXT((AM312*$U312/365*'TOX and EXPO INPUTS'!$E$33/'TOX and EXPO INPUTS'!$E$34),"0.00E+00"))</f>
        <v>#DIV/0!</v>
      </c>
      <c r="BR312" s="42" t="e">
        <f>VALUE(TEXT((AP312*$T312/365*'TOX and EXPO INPUTS'!$E$33/'TOX and EXPO INPUTS'!$E$34),"0.00E+00"))</f>
        <v>#DIV/0!</v>
      </c>
      <c r="BS312" s="37" t="e">
        <f>VALUE(TEXT((AQ312*$T312/365*'TOX and EXPO INPUTS'!$E$33/'TOX and EXPO INPUTS'!$E$34),"0.00E+00"))</f>
        <v>#DIV/0!</v>
      </c>
      <c r="BT312" s="37" t="e">
        <f>VALUE(TEXT((AR312*$T312/365*'TOX and EXPO INPUTS'!$E$33/'TOX and EXPO INPUTS'!$E$34),"0.00E+00"))</f>
        <v>#DIV/0!</v>
      </c>
      <c r="BU312" s="37" t="e">
        <f>VALUE(TEXT((AS312*$T312/365*'TOX and EXPO INPUTS'!$E$33/'TOX and EXPO INPUTS'!$E$34),"0.00E+00"))</f>
        <v>#DIV/0!</v>
      </c>
      <c r="BV312" s="37" t="e">
        <f>VALUE(TEXT((AT312*$T312/365*'TOX and EXPO INPUTS'!$E$33/'TOX and EXPO INPUTS'!$E$34),"0.00E+00"))</f>
        <v>#DIV/0!</v>
      </c>
      <c r="BW312" s="37" t="e">
        <f>VALUE(TEXT((AU312*$T312/365*'TOX and EXPO INPUTS'!$E$33/'TOX and EXPO INPUTS'!$E$34),"0.00E+00"))</f>
        <v>#DIV/0!</v>
      </c>
      <c r="BX312" s="42" t="e">
        <f>VALUE(TEXT((AP312*$U312/365*'TOX and EXPO INPUTS'!$E$33/'TOX and EXPO INPUTS'!$E$34),"0.00E+00"))</f>
        <v>#DIV/0!</v>
      </c>
      <c r="BY312" s="37" t="e">
        <f>VALUE(TEXT((AQ312*$U312/365*'TOX and EXPO INPUTS'!$E$33/'TOX and EXPO INPUTS'!$E$34),"0.00E+00"))</f>
        <v>#DIV/0!</v>
      </c>
      <c r="BZ312" s="37" t="e">
        <f>VALUE(TEXT((AR312*$U312/365*'TOX and EXPO INPUTS'!$E$33/'TOX and EXPO INPUTS'!$E$34),"0.00E+00"))</f>
        <v>#DIV/0!</v>
      </c>
      <c r="CA312" s="37" t="e">
        <f>VALUE(TEXT((AS312*$U312/365*'TOX and EXPO INPUTS'!$E$33/'TOX and EXPO INPUTS'!$E$34),"0.00E+00"))</f>
        <v>#DIV/0!</v>
      </c>
      <c r="CB312" s="37" t="e">
        <f>VALUE(TEXT((AT312*$U312/365*'TOX and EXPO INPUTS'!$E$33/'TOX and EXPO INPUTS'!$E$34),"0.00E+00"))</f>
        <v>#DIV/0!</v>
      </c>
      <c r="CC312" s="37" t="e">
        <f>VALUE(TEXT((AU312*$U312/365*'TOX and EXPO INPUTS'!$E$33/'TOX and EXPO INPUTS'!$E$34),"0.00E+00"))</f>
        <v>#DIV/0!</v>
      </c>
      <c r="CD312" s="58" t="e">
        <f>VALUE(TEXT((BR312*'TOX and EXPO INPUTS'!$F$23),"0.00E+00"))</f>
        <v>#DIV/0!</v>
      </c>
      <c r="CE312" s="57" t="e">
        <f>VALUE(TEXT((BS312*'TOX and EXPO INPUTS'!$F$23),"0.00E+00"))</f>
        <v>#DIV/0!</v>
      </c>
      <c r="CF312" s="57" t="e">
        <f>VALUE(TEXT((BT312*'TOX and EXPO INPUTS'!$F$23),"0.00E+00"))</f>
        <v>#DIV/0!</v>
      </c>
      <c r="CG312" s="57" t="e">
        <f>VALUE(TEXT((BU312*'TOX and EXPO INPUTS'!$F$23),"0.00E+00"))</f>
        <v>#DIV/0!</v>
      </c>
      <c r="CH312" s="57" t="e">
        <f>VALUE(TEXT((BV312*'TOX and EXPO INPUTS'!$F$23),"0.00E+00"))</f>
        <v>#DIV/0!</v>
      </c>
      <c r="CI312" s="57" t="e">
        <f>VALUE(TEXT((BW312*'TOX and EXPO INPUTS'!$F$23),"0.00E+00"))</f>
        <v>#DIV/0!</v>
      </c>
      <c r="CJ312" s="58" t="e">
        <f>VALUE(TEXT((BX312*'TOX and EXPO INPUTS'!$F$23),"0.00E+00"))</f>
        <v>#DIV/0!</v>
      </c>
      <c r="CK312" s="57" t="e">
        <f>VALUE(TEXT((BY312*'TOX and EXPO INPUTS'!$F$23),"0.00E+00"))</f>
        <v>#DIV/0!</v>
      </c>
      <c r="CL312" s="57" t="e">
        <f>VALUE(TEXT((BZ312*'TOX and EXPO INPUTS'!$F$23),"0.00E+00"))</f>
        <v>#DIV/0!</v>
      </c>
      <c r="CM312" s="57" t="e">
        <f>VALUE(TEXT((CA312*'TOX and EXPO INPUTS'!$F$23),"0.00E+00"))</f>
        <v>#DIV/0!</v>
      </c>
      <c r="CN312" s="57" t="e">
        <f>VALUE(TEXT((CB312*'TOX and EXPO INPUTS'!$F$23),"0.00E+00"))</f>
        <v>#DIV/0!</v>
      </c>
      <c r="CO312" s="57" t="e">
        <f>VALUE(TEXT((CC312*'TOX and EXPO INPUTS'!$F$23),"0.00E+00"))</f>
        <v>#DIV/0!</v>
      </c>
      <c r="CP312" s="38" t="s">
        <v>106</v>
      </c>
      <c r="CQ312" s="34" t="s">
        <v>107</v>
      </c>
      <c r="CR312" s="34" t="s">
        <v>108</v>
      </c>
      <c r="CS312" s="39" t="s">
        <v>109</v>
      </c>
    </row>
    <row r="313" spans="1:97" ht="48" customHeight="1" x14ac:dyDescent="0.25">
      <c r="A313" s="34" t="s">
        <v>117</v>
      </c>
      <c r="B313" s="34" t="s">
        <v>118</v>
      </c>
      <c r="C313" s="34" t="s">
        <v>100</v>
      </c>
      <c r="D313" s="34" t="s">
        <v>119</v>
      </c>
      <c r="E313" s="39" t="s">
        <v>102</v>
      </c>
      <c r="F313" s="40" t="s">
        <v>147</v>
      </c>
      <c r="G313" s="43"/>
      <c r="H313" s="36" t="s">
        <v>104</v>
      </c>
      <c r="I313" s="67"/>
      <c r="J313" s="36" t="s">
        <v>105</v>
      </c>
      <c r="K313" s="100">
        <f>VLOOKUP(F313,'Amount Seed Planted_variables'!$A$3:$I$74,2,0)</f>
        <v>4500</v>
      </c>
      <c r="L313" s="100">
        <f>VLOOKUP(F313,'Amount Seed Planted_variables'!$A$3:$I$74,3,0)</f>
        <v>5000</v>
      </c>
      <c r="M313" s="36">
        <f t="shared" si="116"/>
        <v>0</v>
      </c>
      <c r="N313" s="35">
        <f t="shared" si="117"/>
        <v>0</v>
      </c>
      <c r="O313" s="101">
        <v>3780</v>
      </c>
      <c r="P313" s="93">
        <f>VLOOKUP(F313,'Amount Seed Planted_variables'!$A$3:$I$74,4,0)</f>
        <v>85000</v>
      </c>
      <c r="Q313" s="93">
        <f>VLOOKUP(F313,'Amount Seed Planted_variables'!$A$3:$I$74,7,0)</f>
        <v>200</v>
      </c>
      <c r="R313" s="93">
        <f>VLOOKUP(F313,'Amount Seed Planted_variables'!$A$3:$I$74,8,0)</f>
        <v>17000000</v>
      </c>
      <c r="S313" s="87" t="str">
        <f t="shared" si="113"/>
        <v>NA</v>
      </c>
      <c r="T313" s="35">
        <v>10</v>
      </c>
      <c r="U313" s="35">
        <v>30</v>
      </c>
      <c r="V313" s="41">
        <v>1094</v>
      </c>
      <c r="W313" s="35">
        <v>226</v>
      </c>
      <c r="X313" s="35">
        <v>186</v>
      </c>
      <c r="Y313" s="41">
        <v>37.1</v>
      </c>
      <c r="Z313" s="35">
        <f t="shared" ref="Z313:Z314" si="134">Y313*0.1</f>
        <v>3.7100000000000004</v>
      </c>
      <c r="AA313" s="42">
        <f t="shared" si="118"/>
        <v>0</v>
      </c>
      <c r="AB313" s="37">
        <f t="shared" si="119"/>
        <v>0</v>
      </c>
      <c r="AC313" s="37">
        <f t="shared" si="120"/>
        <v>0</v>
      </c>
      <c r="AD313" s="42" t="e">
        <f>VALUE(TEXT(((AA313*'TOX and EXPO INPUTS'!$F$13)/'TOX and EXPO INPUTS'!$E$27),"0.00E+00"))</f>
        <v>#DIV/0!</v>
      </c>
      <c r="AE313" s="37" t="e">
        <f>VALUE(TEXT(((AB313*'TOX and EXPO INPUTS'!$F$13)/'TOX and EXPO INPUTS'!$E$27),"0.00E+00"))</f>
        <v>#DIV/0!</v>
      </c>
      <c r="AF313" s="37" t="e">
        <f>VALUE(TEXT(((AC313*'TOX and EXPO INPUTS'!$F$13)/'TOX and EXPO INPUTS'!$E$27),"0.00E+00"))</f>
        <v>#DIV/0!</v>
      </c>
      <c r="AG313" s="42" t="e">
        <f>IF($E313="ST",VALUE(TEXT(('TOX and EXPO INPUTS'!$F$7/AD313),"0.0E+00")),IF($E313="IT",VALUE(TEXT(('TOX and EXPO INPUTS'!$F$10/AD313),"0.0E+00"))))</f>
        <v>#DIV/0!</v>
      </c>
      <c r="AH313" s="37" t="e">
        <f>IF($E313="ST",VALUE(TEXT(('TOX and EXPO INPUTS'!$F$7/AE313),"0.0E+00")),IF($E313="IT",VALUE(TEXT(('TOX and EXPO INPUTS'!$F$10/AE313),"0.0E+00"))))</f>
        <v>#DIV/0!</v>
      </c>
      <c r="AI313" s="37" t="e">
        <f>IF($E313="ST",VALUE(TEXT(('TOX and EXPO INPUTS'!$F$7/AF313),"0.0E+00")),IF($E313="IT",VALUE(TEXT(('TOX and EXPO INPUTS'!$F$10/AF313),"0.0E+00"))))</f>
        <v>#DIV/0!</v>
      </c>
      <c r="AJ313" s="42">
        <f t="shared" si="114"/>
        <v>0</v>
      </c>
      <c r="AK313" s="37">
        <f t="shared" si="115"/>
        <v>0</v>
      </c>
      <c r="AL313" s="42" t="e">
        <f>VALUE(TEXT(((AJ313*'TOX and EXPO INPUTS'!$F$21)/'TOX and EXPO INPUTS'!$E$29),"0.00E+00"))</f>
        <v>#DIV/0!</v>
      </c>
      <c r="AM313" s="37" t="e">
        <f>VALUE(TEXT(((AK313*'TOX and EXPO INPUTS'!$F$21)/'TOX and EXPO INPUTS'!$E$29),"0.00E+00"))</f>
        <v>#DIV/0!</v>
      </c>
      <c r="AN313" s="42" t="e">
        <f>IF($E313="ST",VALUE(TEXT(('TOX and EXPO INPUTS'!$F$15/AL313),"0.0E+00")),IF($E313="IT",VALUE(TEXT(('TOX and EXPO INPUTS'!$F$18/AL313),"0.0E+00"))))</f>
        <v>#DIV/0!</v>
      </c>
      <c r="AO313" s="37" t="e">
        <f>IF($E313="ST",VALUE(TEXT(('TOX and EXPO INPUTS'!$F$15/AM313),"0.0E+00")),IF($E313="IT",VALUE(TEXT(('TOX and EXPO INPUTS'!$F$18/AM313),"0.0E+00"))))</f>
        <v>#DIV/0!</v>
      </c>
      <c r="AP313" s="42" t="e">
        <f t="shared" ref="AP313" si="135">VALUE(TEXT((AD313+AL313),"0.00E+00"))</f>
        <v>#DIV/0!</v>
      </c>
      <c r="AQ313" s="37" t="e">
        <f t="shared" ref="AQ313" si="136">VALUE(TEXT((AE313+AL313),"0.00E+00"))</f>
        <v>#DIV/0!</v>
      </c>
      <c r="AR313" s="37" t="e">
        <f t="shared" ref="AR313" si="137">VALUE(TEXT((AF313+AL313),"0.00E+00"))</f>
        <v>#DIV/0!</v>
      </c>
      <c r="AS313" s="37" t="e">
        <f t="shared" ref="AS313" si="138">VALUE(TEXT((AD313+AM313),"0.00E+00"))</f>
        <v>#DIV/0!</v>
      </c>
      <c r="AT313" s="37" t="e">
        <f t="shared" ref="AT313" si="139">VALUE(TEXT((AE313+AM313),"0.00E+00"))</f>
        <v>#DIV/0!</v>
      </c>
      <c r="AU313" s="37" t="e">
        <f t="shared" ref="AU313" si="140">VALUE(TEXT((AF313+AM313),"0.00E+00"))</f>
        <v>#DIV/0!</v>
      </c>
      <c r="AV313" s="42" t="e">
        <f t="shared" ref="AV313" si="141">VALUE(TEXT(1/((1/AG313)+(1/AN313)),"0.0E+00"))</f>
        <v>#DIV/0!</v>
      </c>
      <c r="AW313" s="37" t="e">
        <f t="shared" ref="AW313" si="142">VALUE(TEXT(1/((1/AH313)+(1/AN313)),"0.0E+00"))</f>
        <v>#DIV/0!</v>
      </c>
      <c r="AX313" s="37" t="e">
        <f t="shared" ref="AX313" si="143">VALUE(TEXT(1/((1/AI313)+(1/AN313)),"0.0E+00"))</f>
        <v>#DIV/0!</v>
      </c>
      <c r="AY313" s="37" t="e">
        <f t="shared" ref="AY313" si="144">VALUE(TEXT(1/((1/AG313)+(1/AO313)),"0.0E+00"))</f>
        <v>#DIV/0!</v>
      </c>
      <c r="AZ313" s="37" t="e">
        <f t="shared" ref="AZ313" si="145">VALUE(TEXT(1/((1/AH313)+(1/AO313)),"0.0E+00"))</f>
        <v>#DIV/0!</v>
      </c>
      <c r="BA313" s="37" t="e">
        <f t="shared" ref="BA313" si="146">VALUE(TEXT(1/((1/AI313)+(1/AO313)),"0.0E+00"))</f>
        <v>#DIV/0!</v>
      </c>
      <c r="BB313" s="42" t="e">
        <f>IF($E313="ST",VALUE(TEXT((1/(('TOX and EXPO INPUTS'!$F$9/AG313)+('TOX and EXPO INPUTS'!$F$17/AN313))),"0.0E+00")),IF($E313="IT",VALUE(TEXT((1/(('TOX and EXPO INPUTS'!$F$12/AG313)+('TOX and EXPO INPUTS'!$F$20/AN313))),"0.0E+00"))))</f>
        <v>#DIV/0!</v>
      </c>
      <c r="BC313" s="37" t="e">
        <f>IF($E313="ST",VALUE(TEXT((1/(('TOX and EXPO INPUTS'!$F$9/AH313)+('TOX and EXPO INPUTS'!$F$17/AN313))),"0.0E+00")),IF($E313="IT",VALUE(TEXT((1/(('TOX and EXPO INPUTS'!$F$12/AH313)+('TOX and EXPO INPUTS'!$F$20/AN313))),"0.0E+00"))))</f>
        <v>#DIV/0!</v>
      </c>
      <c r="BD313" s="37" t="e">
        <f>IF($E313="ST",VALUE(TEXT((1/(('TOX and EXPO INPUTS'!$F$9/AI313)+('TOX and EXPO INPUTS'!$F$17/AN313))),"0.0E+00")),IF($E313="IT",VALUE(TEXT((1/(('TOX and EXPO INPUTS'!$F$12/AI313)+('TOX and EXPO INPUTS'!$F$20/AN313))),"0.0E+00"))))</f>
        <v>#DIV/0!</v>
      </c>
      <c r="BE313" s="37" t="e">
        <f>IF($E313="ST",VALUE(TEXT((1/(('TOX and EXPO INPUTS'!$F$9/AG313)+('TOX and EXPO INPUTS'!$F$17/AO313))),"0.0E+00")),IF($E313="IT",VALUE(TEXT((1/(('TOX and EXPO INPUTS'!$F$12/AG313)+('TOX and EXPO INPUTS'!$F$20/AO313))),"0.0E+00"))))</f>
        <v>#DIV/0!</v>
      </c>
      <c r="BF313" s="37" t="e">
        <f>IF($E313="ST",VALUE(TEXT((1/(('TOX and EXPO INPUTS'!$F$9/AH313)+('TOX and EXPO INPUTS'!$F$17/AO313))),"0.0E+00")),IF($E313="IT",VALUE(TEXT((1/(('TOX and EXPO INPUTS'!$F$12/AH313)+('TOX and EXPO INPUTS'!$F$20/AO313))),"0.0E+00"))))</f>
        <v>#DIV/0!</v>
      </c>
      <c r="BG313" s="37" t="e">
        <f>IF($E313="ST",VALUE(TEXT((1/(('TOX and EXPO INPUTS'!$F$9/AI313)+('TOX and EXPO INPUTS'!$F$17/AO313))),"0.0E+00")),IF($E313="IT",VALUE(TEXT((1/(('TOX and EXPO INPUTS'!$F$12/AI313)+('TOX and EXPO INPUTS'!$F$20/AO313))),"0.0E+00"))))</f>
        <v>#DIV/0!</v>
      </c>
      <c r="BH313" s="42" t="e">
        <f>VALUE(TEXT((AD313*$T313/365*'TOX and EXPO INPUTS'!$E$33/'TOX and EXPO INPUTS'!$E$34),"0.00E+00"))</f>
        <v>#DIV/0!</v>
      </c>
      <c r="BI313" s="37" t="e">
        <f>VALUE(TEXT((AE313*$T313/365*'TOX and EXPO INPUTS'!$E$33/'TOX and EXPO INPUTS'!$E$34),"0.00E+00"))</f>
        <v>#DIV/0!</v>
      </c>
      <c r="BJ313" s="37" t="e">
        <f>VALUE(TEXT((AF313*$T313/365*'TOX and EXPO INPUTS'!$E$33/'TOX and EXPO INPUTS'!$E$34),"0.00E+00"))</f>
        <v>#DIV/0!</v>
      </c>
      <c r="BK313" s="42" t="e">
        <f>VALUE(TEXT((AD313*$U313/365*'TOX and EXPO INPUTS'!$E$33/'TOX and EXPO INPUTS'!$E$34),"0.00E+00"))</f>
        <v>#DIV/0!</v>
      </c>
      <c r="BL313" s="37" t="e">
        <f>VALUE(TEXT((AE313*$U313/365*'TOX and EXPO INPUTS'!$E$33/'TOX and EXPO INPUTS'!$E$34),"0.00E+00"))</f>
        <v>#DIV/0!</v>
      </c>
      <c r="BM313" s="37" t="e">
        <f>VALUE(TEXT((AF313*$U313/365*'TOX and EXPO INPUTS'!$E$33/'TOX and EXPO INPUTS'!$E$34),"0.00E+00"))</f>
        <v>#DIV/0!</v>
      </c>
      <c r="BN313" s="42" t="e">
        <f>VALUE(TEXT((AL313*$T313/365*'TOX and EXPO INPUTS'!$E$33/'TOX and EXPO INPUTS'!$E$34),"0.00E+00"))</f>
        <v>#DIV/0!</v>
      </c>
      <c r="BO313" s="37" t="e">
        <f>VALUE(TEXT((AM313*$T313/365*'TOX and EXPO INPUTS'!$E$33/'TOX and EXPO INPUTS'!$E$34),"0.00E+00"))</f>
        <v>#DIV/0!</v>
      </c>
      <c r="BP313" s="42" t="e">
        <f>VALUE(TEXT((AL313*$U313/365*'TOX and EXPO INPUTS'!$E$33/'TOX and EXPO INPUTS'!$E$34),"0.00E+00"))</f>
        <v>#DIV/0!</v>
      </c>
      <c r="BQ313" s="37" t="e">
        <f>VALUE(TEXT((AM313*$U313/365*'TOX and EXPO INPUTS'!$E$33/'TOX and EXPO INPUTS'!$E$34),"0.00E+00"))</f>
        <v>#DIV/0!</v>
      </c>
      <c r="BR313" s="42" t="e">
        <f>VALUE(TEXT((AP313*$T313/365*'TOX and EXPO INPUTS'!$E$33/'TOX and EXPO INPUTS'!$E$34),"0.00E+00"))</f>
        <v>#DIV/0!</v>
      </c>
      <c r="BS313" s="37" t="e">
        <f>VALUE(TEXT((AQ313*$T313/365*'TOX and EXPO INPUTS'!$E$33/'TOX and EXPO INPUTS'!$E$34),"0.00E+00"))</f>
        <v>#DIV/0!</v>
      </c>
      <c r="BT313" s="37" t="e">
        <f>VALUE(TEXT((AR313*$T313/365*'TOX and EXPO INPUTS'!$E$33/'TOX and EXPO INPUTS'!$E$34),"0.00E+00"))</f>
        <v>#DIV/0!</v>
      </c>
      <c r="BU313" s="37" t="e">
        <f>VALUE(TEXT((AS313*$T313/365*'TOX and EXPO INPUTS'!$E$33/'TOX and EXPO INPUTS'!$E$34),"0.00E+00"))</f>
        <v>#DIV/0!</v>
      </c>
      <c r="BV313" s="37" t="e">
        <f>VALUE(TEXT((AT313*$T313/365*'TOX and EXPO INPUTS'!$E$33/'TOX and EXPO INPUTS'!$E$34),"0.00E+00"))</f>
        <v>#DIV/0!</v>
      </c>
      <c r="BW313" s="37" t="e">
        <f>VALUE(TEXT((AU313*$T313/365*'TOX and EXPO INPUTS'!$E$33/'TOX and EXPO INPUTS'!$E$34),"0.00E+00"))</f>
        <v>#DIV/0!</v>
      </c>
      <c r="BX313" s="42" t="e">
        <f>VALUE(TEXT((AP313*$U313/365*'TOX and EXPO INPUTS'!$E$33/'TOX and EXPO INPUTS'!$E$34),"0.00E+00"))</f>
        <v>#DIV/0!</v>
      </c>
      <c r="BY313" s="37" t="e">
        <f>VALUE(TEXT((AQ313*$U313/365*'TOX and EXPO INPUTS'!$E$33/'TOX and EXPO INPUTS'!$E$34),"0.00E+00"))</f>
        <v>#DIV/0!</v>
      </c>
      <c r="BZ313" s="37" t="e">
        <f>VALUE(TEXT((AR313*$U313/365*'TOX and EXPO INPUTS'!$E$33/'TOX and EXPO INPUTS'!$E$34),"0.00E+00"))</f>
        <v>#DIV/0!</v>
      </c>
      <c r="CA313" s="37" t="e">
        <f>VALUE(TEXT((AS313*$U313/365*'TOX and EXPO INPUTS'!$E$33/'TOX and EXPO INPUTS'!$E$34),"0.00E+00"))</f>
        <v>#DIV/0!</v>
      </c>
      <c r="CB313" s="37" t="e">
        <f>VALUE(TEXT((AT313*$U313/365*'TOX and EXPO INPUTS'!$E$33/'TOX and EXPO INPUTS'!$E$34),"0.00E+00"))</f>
        <v>#DIV/0!</v>
      </c>
      <c r="CC313" s="37" t="e">
        <f>VALUE(TEXT((AU313*$U313/365*'TOX and EXPO INPUTS'!$E$33/'TOX and EXPO INPUTS'!$E$34),"0.00E+00"))</f>
        <v>#DIV/0!</v>
      </c>
      <c r="CD313" s="58" t="e">
        <f>VALUE(TEXT((BR313*'TOX and EXPO INPUTS'!$F$23),"0.00E+00"))</f>
        <v>#DIV/0!</v>
      </c>
      <c r="CE313" s="57" t="e">
        <f>VALUE(TEXT((BS313*'TOX and EXPO INPUTS'!$F$23),"0.00E+00"))</f>
        <v>#DIV/0!</v>
      </c>
      <c r="CF313" s="57" t="e">
        <f>VALUE(TEXT((BT313*'TOX and EXPO INPUTS'!$F$23),"0.00E+00"))</f>
        <v>#DIV/0!</v>
      </c>
      <c r="CG313" s="57" t="e">
        <f>VALUE(TEXT((BU313*'TOX and EXPO INPUTS'!$F$23),"0.00E+00"))</f>
        <v>#DIV/0!</v>
      </c>
      <c r="CH313" s="57" t="e">
        <f>VALUE(TEXT((BV313*'TOX and EXPO INPUTS'!$F$23),"0.00E+00"))</f>
        <v>#DIV/0!</v>
      </c>
      <c r="CI313" s="57" t="e">
        <f>VALUE(TEXT((BW313*'TOX and EXPO INPUTS'!$F$23),"0.00E+00"))</f>
        <v>#DIV/0!</v>
      </c>
      <c r="CJ313" s="58" t="e">
        <f>VALUE(TEXT((BX313*'TOX and EXPO INPUTS'!$F$23),"0.00E+00"))</f>
        <v>#DIV/0!</v>
      </c>
      <c r="CK313" s="57" t="e">
        <f>VALUE(TEXT((BY313*'TOX and EXPO INPUTS'!$F$23),"0.00E+00"))</f>
        <v>#DIV/0!</v>
      </c>
      <c r="CL313" s="57" t="e">
        <f>VALUE(TEXT((BZ313*'TOX and EXPO INPUTS'!$F$23),"0.00E+00"))</f>
        <v>#DIV/0!</v>
      </c>
      <c r="CM313" s="57" t="e">
        <f>VALUE(TEXT((CA313*'TOX and EXPO INPUTS'!$F$23),"0.00E+00"))</f>
        <v>#DIV/0!</v>
      </c>
      <c r="CN313" s="57" t="e">
        <f>VALUE(TEXT((CB313*'TOX and EXPO INPUTS'!$F$23),"0.00E+00"))</f>
        <v>#DIV/0!</v>
      </c>
      <c r="CO313" s="57" t="e">
        <f>VALUE(TEXT((CC313*'TOX and EXPO INPUTS'!$F$23),"0.00E+00"))</f>
        <v>#DIV/0!</v>
      </c>
      <c r="CP313" s="38" t="s">
        <v>120</v>
      </c>
      <c r="CQ313" s="34">
        <v>49352701</v>
      </c>
      <c r="CR313" s="34" t="s">
        <v>121</v>
      </c>
      <c r="CS313" s="39" t="s">
        <v>122</v>
      </c>
    </row>
    <row r="314" spans="1:97" ht="48" customHeight="1" x14ac:dyDescent="0.25">
      <c r="A314" s="34" t="s">
        <v>117</v>
      </c>
      <c r="B314" s="34" t="s">
        <v>123</v>
      </c>
      <c r="C314" s="34" t="s">
        <v>100</v>
      </c>
      <c r="D314" s="34" t="s">
        <v>119</v>
      </c>
      <c r="E314" s="39" t="s">
        <v>102</v>
      </c>
      <c r="F314" s="40" t="s">
        <v>147</v>
      </c>
      <c r="G314" s="43"/>
      <c r="H314" s="36" t="s">
        <v>104</v>
      </c>
      <c r="I314" s="67"/>
      <c r="J314" s="36" t="s">
        <v>105</v>
      </c>
      <c r="K314" s="100">
        <f>VLOOKUP(F314,'Amount Seed Planted_variables'!$A$3:$I$74,2,0)</f>
        <v>4500</v>
      </c>
      <c r="L314" s="100">
        <f>VLOOKUP(F314,'Amount Seed Planted_variables'!$A$3:$I$74,3,0)</f>
        <v>5000</v>
      </c>
      <c r="M314" s="36">
        <f t="shared" si="116"/>
        <v>0</v>
      </c>
      <c r="N314" s="35">
        <f t="shared" si="117"/>
        <v>0</v>
      </c>
      <c r="O314" s="101">
        <v>3780</v>
      </c>
      <c r="P314" s="93">
        <f>VLOOKUP(F314,'Amount Seed Planted_variables'!$A$3:$I$74,4,0)</f>
        <v>85000</v>
      </c>
      <c r="Q314" s="93">
        <f>VLOOKUP(F314,'Amount Seed Planted_variables'!$A$3:$I$74,7,0)</f>
        <v>200</v>
      </c>
      <c r="R314" s="93">
        <f>VLOOKUP(F314,'Amount Seed Planted_variables'!$A$3:$I$74,8,0)</f>
        <v>17000000</v>
      </c>
      <c r="S314" s="87" t="str">
        <f t="shared" si="113"/>
        <v>NA</v>
      </c>
      <c r="T314" s="35">
        <v>10</v>
      </c>
      <c r="U314" s="35">
        <v>30</v>
      </c>
      <c r="V314" s="41">
        <v>27887</v>
      </c>
      <c r="W314" s="35">
        <v>7574</v>
      </c>
      <c r="X314" s="35">
        <v>5532</v>
      </c>
      <c r="Y314" s="41">
        <v>633</v>
      </c>
      <c r="Z314" s="35">
        <f t="shared" si="134"/>
        <v>63.300000000000004</v>
      </c>
      <c r="AA314" s="42">
        <f t="shared" si="118"/>
        <v>0</v>
      </c>
      <c r="AB314" s="37">
        <f t="shared" si="119"/>
        <v>0</v>
      </c>
      <c r="AC314" s="37">
        <f t="shared" si="120"/>
        <v>0</v>
      </c>
      <c r="AD314" s="42" t="e">
        <f>VALUE(TEXT(((AA314*'TOX and EXPO INPUTS'!$F$13)/'TOX and EXPO INPUTS'!$E$27),"0.00E+00"))</f>
        <v>#DIV/0!</v>
      </c>
      <c r="AE314" s="37" t="e">
        <f>VALUE(TEXT(((AB314*'TOX and EXPO INPUTS'!$F$13)/'TOX and EXPO INPUTS'!$E$27),"0.00E+00"))</f>
        <v>#DIV/0!</v>
      </c>
      <c r="AF314" s="37" t="e">
        <f>VALUE(TEXT(((AC314*'TOX and EXPO INPUTS'!$F$13)/'TOX and EXPO INPUTS'!$E$27),"0.00E+00"))</f>
        <v>#DIV/0!</v>
      </c>
      <c r="AG314" s="42" t="e">
        <f>IF($E314="ST",VALUE(TEXT(('TOX and EXPO INPUTS'!$F$7/AD314),"0.0E+00")),IF($E314="IT",VALUE(TEXT(('TOX and EXPO INPUTS'!$F$10/AD314),"0.0E+00"))))</f>
        <v>#DIV/0!</v>
      </c>
      <c r="AH314" s="37" t="e">
        <f>IF($E314="ST",VALUE(TEXT(('TOX and EXPO INPUTS'!$F$7/AE314),"0.0E+00")),IF($E314="IT",VALUE(TEXT(('TOX and EXPO INPUTS'!$F$10/AE314),"0.0E+00"))))</f>
        <v>#DIV/0!</v>
      </c>
      <c r="AI314" s="37" t="e">
        <f>IF($E314="ST",VALUE(TEXT(('TOX and EXPO INPUTS'!$F$7/AF314),"0.0E+00")),IF($E314="IT",VALUE(TEXT(('TOX and EXPO INPUTS'!$F$10/AF314),"0.0E+00"))))</f>
        <v>#DIV/0!</v>
      </c>
      <c r="AJ314" s="42">
        <f t="shared" si="114"/>
        <v>0</v>
      </c>
      <c r="AK314" s="37">
        <f t="shared" si="115"/>
        <v>0</v>
      </c>
      <c r="AL314" s="42" t="e">
        <f>VALUE(TEXT(((AJ314*'TOX and EXPO INPUTS'!$F$21)/'TOX and EXPO INPUTS'!$E$29),"0.00E+00"))</f>
        <v>#DIV/0!</v>
      </c>
      <c r="AM314" s="37" t="e">
        <f>VALUE(TEXT(((AK314*'TOX and EXPO INPUTS'!$F$21)/'TOX and EXPO INPUTS'!$E$29),"0.00E+00"))</f>
        <v>#DIV/0!</v>
      </c>
      <c r="AN314" s="42" t="e">
        <f>IF($E314="ST",VALUE(TEXT(('TOX and EXPO INPUTS'!$F$15/AL314),"0.0E+00")),IF($E314="IT",VALUE(TEXT(('TOX and EXPO INPUTS'!$F$18/AL314),"0.0E+00"))))</f>
        <v>#DIV/0!</v>
      </c>
      <c r="AO314" s="37" t="e">
        <f>IF($E314="ST",VALUE(TEXT(('TOX and EXPO INPUTS'!$F$15/AM314),"0.0E+00")),IF($E314="IT",VALUE(TEXT(('TOX and EXPO INPUTS'!$F$18/AM314),"0.0E+00"))))</f>
        <v>#DIV/0!</v>
      </c>
      <c r="AP314" s="42" t="e">
        <f t="shared" si="122"/>
        <v>#DIV/0!</v>
      </c>
      <c r="AQ314" s="37" t="e">
        <f t="shared" si="123"/>
        <v>#DIV/0!</v>
      </c>
      <c r="AR314" s="37" t="e">
        <f t="shared" si="124"/>
        <v>#DIV/0!</v>
      </c>
      <c r="AS314" s="37" t="e">
        <f t="shared" si="125"/>
        <v>#DIV/0!</v>
      </c>
      <c r="AT314" s="37" t="e">
        <f t="shared" si="126"/>
        <v>#DIV/0!</v>
      </c>
      <c r="AU314" s="37" t="e">
        <f t="shared" si="127"/>
        <v>#DIV/0!</v>
      </c>
      <c r="AV314" s="42" t="e">
        <f t="shared" si="128"/>
        <v>#DIV/0!</v>
      </c>
      <c r="AW314" s="37" t="e">
        <f t="shared" si="129"/>
        <v>#DIV/0!</v>
      </c>
      <c r="AX314" s="37" t="e">
        <f t="shared" si="130"/>
        <v>#DIV/0!</v>
      </c>
      <c r="AY314" s="37" t="e">
        <f t="shared" si="131"/>
        <v>#DIV/0!</v>
      </c>
      <c r="AZ314" s="37" t="e">
        <f t="shared" si="132"/>
        <v>#DIV/0!</v>
      </c>
      <c r="BA314" s="37" t="e">
        <f t="shared" si="133"/>
        <v>#DIV/0!</v>
      </c>
      <c r="BB314" s="42" t="e">
        <f>IF($E314="ST",VALUE(TEXT((1/(('TOX and EXPO INPUTS'!$F$9/AG314)+('TOX and EXPO INPUTS'!$F$17/AN314))),"0.0E+00")),IF($E314="IT",VALUE(TEXT((1/(('TOX and EXPO INPUTS'!$F$12/AG314)+('TOX and EXPO INPUTS'!$F$20/AN314))),"0.0E+00"))))</f>
        <v>#DIV/0!</v>
      </c>
      <c r="BC314" s="37" t="e">
        <f>IF($E314="ST",VALUE(TEXT((1/(('TOX and EXPO INPUTS'!$F$9/AH314)+('TOX and EXPO INPUTS'!$F$17/AN314))),"0.0E+00")),IF($E314="IT",VALUE(TEXT((1/(('TOX and EXPO INPUTS'!$F$12/AH314)+('TOX and EXPO INPUTS'!$F$20/AN314))),"0.0E+00"))))</f>
        <v>#DIV/0!</v>
      </c>
      <c r="BD314" s="37" t="e">
        <f>IF($E314="ST",VALUE(TEXT((1/(('TOX and EXPO INPUTS'!$F$9/AI314)+('TOX and EXPO INPUTS'!$F$17/AN314))),"0.0E+00")),IF($E314="IT",VALUE(TEXT((1/(('TOX and EXPO INPUTS'!$F$12/AI314)+('TOX and EXPO INPUTS'!$F$20/AN314))),"0.0E+00"))))</f>
        <v>#DIV/0!</v>
      </c>
      <c r="BE314" s="37" t="e">
        <f>IF($E314="ST",VALUE(TEXT((1/(('TOX and EXPO INPUTS'!$F$9/AG314)+('TOX and EXPO INPUTS'!$F$17/AO314))),"0.0E+00")),IF($E314="IT",VALUE(TEXT((1/(('TOX and EXPO INPUTS'!$F$12/AG314)+('TOX and EXPO INPUTS'!$F$20/AO314))),"0.0E+00"))))</f>
        <v>#DIV/0!</v>
      </c>
      <c r="BF314" s="37" t="e">
        <f>IF($E314="ST",VALUE(TEXT((1/(('TOX and EXPO INPUTS'!$F$9/AH314)+('TOX and EXPO INPUTS'!$F$17/AO314))),"0.0E+00")),IF($E314="IT",VALUE(TEXT((1/(('TOX and EXPO INPUTS'!$F$12/AH314)+('TOX and EXPO INPUTS'!$F$20/AO314))),"0.0E+00"))))</f>
        <v>#DIV/0!</v>
      </c>
      <c r="BG314" s="37" t="e">
        <f>IF($E314="ST",VALUE(TEXT((1/(('TOX and EXPO INPUTS'!$F$9/AI314)+('TOX and EXPO INPUTS'!$F$17/AO314))),"0.0E+00")),IF($E314="IT",VALUE(TEXT((1/(('TOX and EXPO INPUTS'!$F$12/AI314)+('TOX and EXPO INPUTS'!$F$20/AO314))),"0.0E+00"))))</f>
        <v>#DIV/0!</v>
      </c>
      <c r="BH314" s="42" t="e">
        <f>VALUE(TEXT((AD314*$T314/365*'TOX and EXPO INPUTS'!$E$33/'TOX and EXPO INPUTS'!$E$34),"0.00E+00"))</f>
        <v>#DIV/0!</v>
      </c>
      <c r="BI314" s="37" t="e">
        <f>VALUE(TEXT((AE314*$T314/365*'TOX and EXPO INPUTS'!$E$33/'TOX and EXPO INPUTS'!$E$34),"0.00E+00"))</f>
        <v>#DIV/0!</v>
      </c>
      <c r="BJ314" s="37" t="e">
        <f>VALUE(TEXT((AF314*$T314/365*'TOX and EXPO INPUTS'!$E$33/'TOX and EXPO INPUTS'!$E$34),"0.00E+00"))</f>
        <v>#DIV/0!</v>
      </c>
      <c r="BK314" s="42" t="e">
        <f>VALUE(TEXT((AD314*$U314/365*'TOX and EXPO INPUTS'!$E$33/'TOX and EXPO INPUTS'!$E$34),"0.00E+00"))</f>
        <v>#DIV/0!</v>
      </c>
      <c r="BL314" s="37" t="e">
        <f>VALUE(TEXT((AE314*$U314/365*'TOX and EXPO INPUTS'!$E$33/'TOX and EXPO INPUTS'!$E$34),"0.00E+00"))</f>
        <v>#DIV/0!</v>
      </c>
      <c r="BM314" s="37" t="e">
        <f>VALUE(TEXT((AF314*$U314/365*'TOX and EXPO INPUTS'!$E$33/'TOX and EXPO INPUTS'!$E$34),"0.00E+00"))</f>
        <v>#DIV/0!</v>
      </c>
      <c r="BN314" s="42" t="e">
        <f>VALUE(TEXT((AL314*$T314/365*'TOX and EXPO INPUTS'!$E$33/'TOX and EXPO INPUTS'!$E$34),"0.00E+00"))</f>
        <v>#DIV/0!</v>
      </c>
      <c r="BO314" s="37" t="e">
        <f>VALUE(TEXT((AM314*$T314/365*'TOX and EXPO INPUTS'!$E$33/'TOX and EXPO INPUTS'!$E$34),"0.00E+00"))</f>
        <v>#DIV/0!</v>
      </c>
      <c r="BP314" s="42" t="e">
        <f>VALUE(TEXT((AL314*$U314/365*'TOX and EXPO INPUTS'!$E$33/'TOX and EXPO INPUTS'!$E$34),"0.00E+00"))</f>
        <v>#DIV/0!</v>
      </c>
      <c r="BQ314" s="37" t="e">
        <f>VALUE(TEXT((AM314*$U314/365*'TOX and EXPO INPUTS'!$E$33/'TOX and EXPO INPUTS'!$E$34),"0.00E+00"))</f>
        <v>#DIV/0!</v>
      </c>
      <c r="BR314" s="42" t="e">
        <f>VALUE(TEXT((AP314*$T314/365*'TOX and EXPO INPUTS'!$E$33/'TOX and EXPO INPUTS'!$E$34),"0.00E+00"))</f>
        <v>#DIV/0!</v>
      </c>
      <c r="BS314" s="37" t="e">
        <f>VALUE(TEXT((AQ314*$T314/365*'TOX and EXPO INPUTS'!$E$33/'TOX and EXPO INPUTS'!$E$34),"0.00E+00"))</f>
        <v>#DIV/0!</v>
      </c>
      <c r="BT314" s="37" t="e">
        <f>VALUE(TEXT((AR314*$T314/365*'TOX and EXPO INPUTS'!$E$33/'TOX and EXPO INPUTS'!$E$34),"0.00E+00"))</f>
        <v>#DIV/0!</v>
      </c>
      <c r="BU314" s="37" t="e">
        <f>VALUE(TEXT((AS314*$T314/365*'TOX and EXPO INPUTS'!$E$33/'TOX and EXPO INPUTS'!$E$34),"0.00E+00"))</f>
        <v>#DIV/0!</v>
      </c>
      <c r="BV314" s="37" t="e">
        <f>VALUE(TEXT((AT314*$T314/365*'TOX and EXPO INPUTS'!$E$33/'TOX and EXPO INPUTS'!$E$34),"0.00E+00"))</f>
        <v>#DIV/0!</v>
      </c>
      <c r="BW314" s="37" t="e">
        <f>VALUE(TEXT((AU314*$T314/365*'TOX and EXPO INPUTS'!$E$33/'TOX and EXPO INPUTS'!$E$34),"0.00E+00"))</f>
        <v>#DIV/0!</v>
      </c>
      <c r="BX314" s="42" t="e">
        <f>VALUE(TEXT((AP314*$U314/365*'TOX and EXPO INPUTS'!$E$33/'TOX and EXPO INPUTS'!$E$34),"0.00E+00"))</f>
        <v>#DIV/0!</v>
      </c>
      <c r="BY314" s="37" t="e">
        <f>VALUE(TEXT((AQ314*$U314/365*'TOX and EXPO INPUTS'!$E$33/'TOX and EXPO INPUTS'!$E$34),"0.00E+00"))</f>
        <v>#DIV/0!</v>
      </c>
      <c r="BZ314" s="37" t="e">
        <f>VALUE(TEXT((AR314*$U314/365*'TOX and EXPO INPUTS'!$E$33/'TOX and EXPO INPUTS'!$E$34),"0.00E+00"))</f>
        <v>#DIV/0!</v>
      </c>
      <c r="CA314" s="37" t="e">
        <f>VALUE(TEXT((AS314*$U314/365*'TOX and EXPO INPUTS'!$E$33/'TOX and EXPO INPUTS'!$E$34),"0.00E+00"))</f>
        <v>#DIV/0!</v>
      </c>
      <c r="CB314" s="37" t="e">
        <f>VALUE(TEXT((AT314*$U314/365*'TOX and EXPO INPUTS'!$E$33/'TOX and EXPO INPUTS'!$E$34),"0.00E+00"))</f>
        <v>#DIV/0!</v>
      </c>
      <c r="CC314" s="37" t="e">
        <f>VALUE(TEXT((AU314*$U314/365*'TOX and EXPO INPUTS'!$E$33/'TOX and EXPO INPUTS'!$E$34),"0.00E+00"))</f>
        <v>#DIV/0!</v>
      </c>
      <c r="CD314" s="58" t="e">
        <f>VALUE(TEXT((BR314*'TOX and EXPO INPUTS'!$F$23),"0.00E+00"))</f>
        <v>#DIV/0!</v>
      </c>
      <c r="CE314" s="57" t="e">
        <f>VALUE(TEXT((BS314*'TOX and EXPO INPUTS'!$F$23),"0.00E+00"))</f>
        <v>#DIV/0!</v>
      </c>
      <c r="CF314" s="57" t="e">
        <f>VALUE(TEXT((BT314*'TOX and EXPO INPUTS'!$F$23),"0.00E+00"))</f>
        <v>#DIV/0!</v>
      </c>
      <c r="CG314" s="57" t="e">
        <f>VALUE(TEXT((BU314*'TOX and EXPO INPUTS'!$F$23),"0.00E+00"))</f>
        <v>#DIV/0!</v>
      </c>
      <c r="CH314" s="57" t="e">
        <f>VALUE(TEXT((BV314*'TOX and EXPO INPUTS'!$F$23),"0.00E+00"))</f>
        <v>#DIV/0!</v>
      </c>
      <c r="CI314" s="57" t="e">
        <f>VALUE(TEXT((BW314*'TOX and EXPO INPUTS'!$F$23),"0.00E+00"))</f>
        <v>#DIV/0!</v>
      </c>
      <c r="CJ314" s="58" t="e">
        <f>VALUE(TEXT((BX314*'TOX and EXPO INPUTS'!$F$23),"0.00E+00"))</f>
        <v>#DIV/0!</v>
      </c>
      <c r="CK314" s="57" t="e">
        <f>VALUE(TEXT((BY314*'TOX and EXPO INPUTS'!$F$23),"0.00E+00"))</f>
        <v>#DIV/0!</v>
      </c>
      <c r="CL314" s="57" t="e">
        <f>VALUE(TEXT((BZ314*'TOX and EXPO INPUTS'!$F$23),"0.00E+00"))</f>
        <v>#DIV/0!</v>
      </c>
      <c r="CM314" s="57" t="e">
        <f>VALUE(TEXT((CA314*'TOX and EXPO INPUTS'!$F$23),"0.00E+00"))</f>
        <v>#DIV/0!</v>
      </c>
      <c r="CN314" s="57" t="e">
        <f>VALUE(TEXT((CB314*'TOX and EXPO INPUTS'!$F$23),"0.00E+00"))</f>
        <v>#DIV/0!</v>
      </c>
      <c r="CO314" s="57" t="e">
        <f>VALUE(TEXT((CC314*'TOX and EXPO INPUTS'!$F$23),"0.00E+00"))</f>
        <v>#DIV/0!</v>
      </c>
      <c r="CP314" s="38" t="s">
        <v>120</v>
      </c>
      <c r="CQ314" s="34">
        <v>47455902</v>
      </c>
      <c r="CR314" s="34" t="s">
        <v>124</v>
      </c>
      <c r="CS314" s="39" t="s">
        <v>125</v>
      </c>
    </row>
    <row r="315" spans="1:97" ht="48" customHeight="1" x14ac:dyDescent="0.25">
      <c r="A315" s="34" t="s">
        <v>98</v>
      </c>
      <c r="B315" s="34" t="s">
        <v>99</v>
      </c>
      <c r="C315" s="34" t="s">
        <v>100</v>
      </c>
      <c r="D315" s="34" t="s">
        <v>101</v>
      </c>
      <c r="E315" s="39" t="s">
        <v>102</v>
      </c>
      <c r="F315" s="40" t="s">
        <v>148</v>
      </c>
      <c r="G315" s="43"/>
      <c r="H315" s="36" t="s">
        <v>104</v>
      </c>
      <c r="I315" s="67"/>
      <c r="J315" s="36" t="s">
        <v>105</v>
      </c>
      <c r="K315" s="100">
        <f>VLOOKUP(F315,'Amount Seed Planted_variables'!$A$3:$I$74,2,0)</f>
        <v>3200</v>
      </c>
      <c r="L315" s="100">
        <f>VLOOKUP(F315,'Amount Seed Planted_variables'!$A$3:$I$74,3,0)</f>
        <v>4000</v>
      </c>
      <c r="M315" s="36">
        <f t="shared" si="116"/>
        <v>0</v>
      </c>
      <c r="N315" s="35">
        <f t="shared" si="117"/>
        <v>0</v>
      </c>
      <c r="O315" s="101">
        <v>339500</v>
      </c>
      <c r="P315" s="93">
        <f>VLOOKUP(F315,'Amount Seed Planted_variables'!$A$3:$I$74,4,0)</f>
        <v>139392</v>
      </c>
      <c r="Q315" s="93">
        <f>VLOOKUP(F315,'Amount Seed Planted_variables'!$A$3:$I$74,7,0)</f>
        <v>80</v>
      </c>
      <c r="R315" s="93">
        <f>VLOOKUP(F315,'Amount Seed Planted_variables'!$A$3:$I$74,8,0)</f>
        <v>11151360</v>
      </c>
      <c r="S315" s="87" t="str">
        <f t="shared" si="113"/>
        <v>NA</v>
      </c>
      <c r="T315" s="35">
        <v>10</v>
      </c>
      <c r="U315" s="35">
        <v>30</v>
      </c>
      <c r="V315" s="41">
        <v>349</v>
      </c>
      <c r="W315" s="35">
        <v>51.2</v>
      </c>
      <c r="X315" s="35">
        <v>42.2</v>
      </c>
      <c r="Y315" s="41">
        <v>1.2</v>
      </c>
      <c r="Z315" s="35">
        <f t="shared" si="121"/>
        <v>0.12</v>
      </c>
      <c r="AA315" s="42">
        <f t="shared" si="118"/>
        <v>0</v>
      </c>
      <c r="AB315" s="37">
        <f t="shared" si="119"/>
        <v>0</v>
      </c>
      <c r="AC315" s="37">
        <f t="shared" si="120"/>
        <v>0</v>
      </c>
      <c r="AD315" s="42" t="e">
        <f>VALUE(TEXT(((AA315*'TOX and EXPO INPUTS'!$F$13)/'TOX and EXPO INPUTS'!$E$27),"0.00E+00"))</f>
        <v>#DIV/0!</v>
      </c>
      <c r="AE315" s="37" t="e">
        <f>VALUE(TEXT(((AB315*'TOX and EXPO INPUTS'!$F$13)/'TOX and EXPO INPUTS'!$E$27),"0.00E+00"))</f>
        <v>#DIV/0!</v>
      </c>
      <c r="AF315" s="37" t="e">
        <f>VALUE(TEXT(((AC315*'TOX and EXPO INPUTS'!$F$13)/'TOX and EXPO INPUTS'!$E$27),"0.00E+00"))</f>
        <v>#DIV/0!</v>
      </c>
      <c r="AG315" s="42" t="e">
        <f>IF($E315="ST",VALUE(TEXT(('TOX and EXPO INPUTS'!$F$7/AD315),"0.0E+00")),IF($E315="IT",VALUE(TEXT(('TOX and EXPO INPUTS'!$F$10/AD315),"0.0E+00"))))</f>
        <v>#DIV/0!</v>
      </c>
      <c r="AH315" s="37" t="e">
        <f>IF($E315="ST",VALUE(TEXT(('TOX and EXPO INPUTS'!$F$7/AE315),"0.0E+00")),IF($E315="IT",VALUE(TEXT(('TOX and EXPO INPUTS'!$F$10/AE315),"0.0E+00"))))</f>
        <v>#DIV/0!</v>
      </c>
      <c r="AI315" s="37" t="e">
        <f>IF($E315="ST",VALUE(TEXT(('TOX and EXPO INPUTS'!$F$7/AF315),"0.0E+00")),IF($E315="IT",VALUE(TEXT(('TOX and EXPO INPUTS'!$F$10/AF315),"0.0E+00"))))</f>
        <v>#DIV/0!</v>
      </c>
      <c r="AJ315" s="42">
        <f t="shared" si="114"/>
        <v>0</v>
      </c>
      <c r="AK315" s="37">
        <f t="shared" si="115"/>
        <v>0</v>
      </c>
      <c r="AL315" s="42" t="e">
        <f>VALUE(TEXT(((AJ315*'TOX and EXPO INPUTS'!$F$21)/'TOX and EXPO INPUTS'!$E$29),"0.00E+00"))</f>
        <v>#DIV/0!</v>
      </c>
      <c r="AM315" s="37" t="e">
        <f>VALUE(TEXT(((AK315*'TOX and EXPO INPUTS'!$F$21)/'TOX and EXPO INPUTS'!$E$29),"0.00E+00"))</f>
        <v>#DIV/0!</v>
      </c>
      <c r="AN315" s="42" t="e">
        <f>IF($E315="ST",VALUE(TEXT(('TOX and EXPO INPUTS'!$F$15/AL315),"0.0E+00")),IF($E315="IT",VALUE(TEXT(('TOX and EXPO INPUTS'!$F$18/AL315),"0.0E+00"))))</f>
        <v>#DIV/0!</v>
      </c>
      <c r="AO315" s="37" t="e">
        <f>IF($E315="ST",VALUE(TEXT(('TOX and EXPO INPUTS'!$F$15/AM315),"0.0E+00")),IF($E315="IT",VALUE(TEXT(('TOX and EXPO INPUTS'!$F$18/AM315),"0.0E+00"))))</f>
        <v>#DIV/0!</v>
      </c>
      <c r="AP315" s="42" t="e">
        <f t="shared" si="122"/>
        <v>#DIV/0!</v>
      </c>
      <c r="AQ315" s="37" t="e">
        <f t="shared" si="123"/>
        <v>#DIV/0!</v>
      </c>
      <c r="AR315" s="37" t="e">
        <f t="shared" si="124"/>
        <v>#DIV/0!</v>
      </c>
      <c r="AS315" s="37" t="e">
        <f t="shared" si="125"/>
        <v>#DIV/0!</v>
      </c>
      <c r="AT315" s="37" t="e">
        <f t="shared" si="126"/>
        <v>#DIV/0!</v>
      </c>
      <c r="AU315" s="37" t="e">
        <f t="shared" si="127"/>
        <v>#DIV/0!</v>
      </c>
      <c r="AV315" s="42" t="e">
        <f t="shared" si="128"/>
        <v>#DIV/0!</v>
      </c>
      <c r="AW315" s="37" t="e">
        <f t="shared" si="129"/>
        <v>#DIV/0!</v>
      </c>
      <c r="AX315" s="37" t="e">
        <f t="shared" si="130"/>
        <v>#DIV/0!</v>
      </c>
      <c r="AY315" s="37" t="e">
        <f t="shared" si="131"/>
        <v>#DIV/0!</v>
      </c>
      <c r="AZ315" s="37" t="e">
        <f t="shared" si="132"/>
        <v>#DIV/0!</v>
      </c>
      <c r="BA315" s="37" t="e">
        <f t="shared" si="133"/>
        <v>#DIV/0!</v>
      </c>
      <c r="BB315" s="42" t="e">
        <f>IF($E315="ST",VALUE(TEXT((1/(('TOX and EXPO INPUTS'!$F$9/AG315)+('TOX and EXPO INPUTS'!$F$17/AN315))),"0.0E+00")),IF($E315="IT",VALUE(TEXT((1/(('TOX and EXPO INPUTS'!$F$12/AG315)+('TOX and EXPO INPUTS'!$F$20/AN315))),"0.0E+00"))))</f>
        <v>#DIV/0!</v>
      </c>
      <c r="BC315" s="37" t="e">
        <f>IF($E315="ST",VALUE(TEXT((1/(('TOX and EXPO INPUTS'!$F$9/AH315)+('TOX and EXPO INPUTS'!$F$17/AN315))),"0.0E+00")),IF($E315="IT",VALUE(TEXT((1/(('TOX and EXPO INPUTS'!$F$12/AH315)+('TOX and EXPO INPUTS'!$F$20/AN315))),"0.0E+00"))))</f>
        <v>#DIV/0!</v>
      </c>
      <c r="BD315" s="37" t="e">
        <f>IF($E315="ST",VALUE(TEXT((1/(('TOX and EXPO INPUTS'!$F$9/AI315)+('TOX and EXPO INPUTS'!$F$17/AN315))),"0.0E+00")),IF($E315="IT",VALUE(TEXT((1/(('TOX and EXPO INPUTS'!$F$12/AI315)+('TOX and EXPO INPUTS'!$F$20/AN315))),"0.0E+00"))))</f>
        <v>#DIV/0!</v>
      </c>
      <c r="BE315" s="37" t="e">
        <f>IF($E315="ST",VALUE(TEXT((1/(('TOX and EXPO INPUTS'!$F$9/AG315)+('TOX and EXPO INPUTS'!$F$17/AO315))),"0.0E+00")),IF($E315="IT",VALUE(TEXT((1/(('TOX and EXPO INPUTS'!$F$12/AG315)+('TOX and EXPO INPUTS'!$F$20/AO315))),"0.0E+00"))))</f>
        <v>#DIV/0!</v>
      </c>
      <c r="BF315" s="37" t="e">
        <f>IF($E315="ST",VALUE(TEXT((1/(('TOX and EXPO INPUTS'!$F$9/AH315)+('TOX and EXPO INPUTS'!$F$17/AO315))),"0.0E+00")),IF($E315="IT",VALUE(TEXT((1/(('TOX and EXPO INPUTS'!$F$12/AH315)+('TOX and EXPO INPUTS'!$F$20/AO315))),"0.0E+00"))))</f>
        <v>#DIV/0!</v>
      </c>
      <c r="BG315" s="37" t="e">
        <f>IF($E315="ST",VALUE(TEXT((1/(('TOX and EXPO INPUTS'!$F$9/AI315)+('TOX and EXPO INPUTS'!$F$17/AO315))),"0.0E+00")),IF($E315="IT",VALUE(TEXT((1/(('TOX and EXPO INPUTS'!$F$12/AI315)+('TOX and EXPO INPUTS'!$F$20/AO315))),"0.0E+00"))))</f>
        <v>#DIV/0!</v>
      </c>
      <c r="BH315" s="42" t="e">
        <f>VALUE(TEXT((AD315*$T315/365*'TOX and EXPO INPUTS'!$E$33/'TOX and EXPO INPUTS'!$E$34),"0.00E+00"))</f>
        <v>#DIV/0!</v>
      </c>
      <c r="BI315" s="37" t="e">
        <f>VALUE(TEXT((AE315*$T315/365*'TOX and EXPO INPUTS'!$E$33/'TOX and EXPO INPUTS'!$E$34),"0.00E+00"))</f>
        <v>#DIV/0!</v>
      </c>
      <c r="BJ315" s="37" t="e">
        <f>VALUE(TEXT((AF315*$T315/365*'TOX and EXPO INPUTS'!$E$33/'TOX and EXPO INPUTS'!$E$34),"0.00E+00"))</f>
        <v>#DIV/0!</v>
      </c>
      <c r="BK315" s="42" t="e">
        <f>VALUE(TEXT((AD315*$U315/365*'TOX and EXPO INPUTS'!$E$33/'TOX and EXPO INPUTS'!$E$34),"0.00E+00"))</f>
        <v>#DIV/0!</v>
      </c>
      <c r="BL315" s="37" t="e">
        <f>VALUE(TEXT((AE315*$U315/365*'TOX and EXPO INPUTS'!$E$33/'TOX and EXPO INPUTS'!$E$34),"0.00E+00"))</f>
        <v>#DIV/0!</v>
      </c>
      <c r="BM315" s="37" t="e">
        <f>VALUE(TEXT((AF315*$U315/365*'TOX and EXPO INPUTS'!$E$33/'TOX and EXPO INPUTS'!$E$34),"0.00E+00"))</f>
        <v>#DIV/0!</v>
      </c>
      <c r="BN315" s="42" t="e">
        <f>VALUE(TEXT((AL315*$T315/365*'TOX and EXPO INPUTS'!$E$33/'TOX and EXPO INPUTS'!$E$34),"0.00E+00"))</f>
        <v>#DIV/0!</v>
      </c>
      <c r="BO315" s="37" t="e">
        <f>VALUE(TEXT((AM315*$T315/365*'TOX and EXPO INPUTS'!$E$33/'TOX and EXPO INPUTS'!$E$34),"0.00E+00"))</f>
        <v>#DIV/0!</v>
      </c>
      <c r="BP315" s="42" t="e">
        <f>VALUE(TEXT((AL315*$U315/365*'TOX and EXPO INPUTS'!$E$33/'TOX and EXPO INPUTS'!$E$34),"0.00E+00"))</f>
        <v>#DIV/0!</v>
      </c>
      <c r="BQ315" s="37" t="e">
        <f>VALUE(TEXT((AM315*$U315/365*'TOX and EXPO INPUTS'!$E$33/'TOX and EXPO INPUTS'!$E$34),"0.00E+00"))</f>
        <v>#DIV/0!</v>
      </c>
      <c r="BR315" s="42" t="e">
        <f>VALUE(TEXT((AP315*$T315/365*'TOX and EXPO INPUTS'!$E$33/'TOX and EXPO INPUTS'!$E$34),"0.00E+00"))</f>
        <v>#DIV/0!</v>
      </c>
      <c r="BS315" s="37" t="e">
        <f>VALUE(TEXT((AQ315*$T315/365*'TOX and EXPO INPUTS'!$E$33/'TOX and EXPO INPUTS'!$E$34),"0.00E+00"))</f>
        <v>#DIV/0!</v>
      </c>
      <c r="BT315" s="37" t="e">
        <f>VALUE(TEXT((AR315*$T315/365*'TOX and EXPO INPUTS'!$E$33/'TOX and EXPO INPUTS'!$E$34),"0.00E+00"))</f>
        <v>#DIV/0!</v>
      </c>
      <c r="BU315" s="37" t="e">
        <f>VALUE(TEXT((AS315*$T315/365*'TOX and EXPO INPUTS'!$E$33/'TOX and EXPO INPUTS'!$E$34),"0.00E+00"))</f>
        <v>#DIV/0!</v>
      </c>
      <c r="BV315" s="37" t="e">
        <f>VALUE(TEXT((AT315*$T315/365*'TOX and EXPO INPUTS'!$E$33/'TOX and EXPO INPUTS'!$E$34),"0.00E+00"))</f>
        <v>#DIV/0!</v>
      </c>
      <c r="BW315" s="37" t="e">
        <f>VALUE(TEXT((AU315*$T315/365*'TOX and EXPO INPUTS'!$E$33/'TOX and EXPO INPUTS'!$E$34),"0.00E+00"))</f>
        <v>#DIV/0!</v>
      </c>
      <c r="BX315" s="42" t="e">
        <f>VALUE(TEXT((AP315*$U315/365*'TOX and EXPO INPUTS'!$E$33/'TOX and EXPO INPUTS'!$E$34),"0.00E+00"))</f>
        <v>#DIV/0!</v>
      </c>
      <c r="BY315" s="37" t="e">
        <f>VALUE(TEXT((AQ315*$U315/365*'TOX and EXPO INPUTS'!$E$33/'TOX and EXPO INPUTS'!$E$34),"0.00E+00"))</f>
        <v>#DIV/0!</v>
      </c>
      <c r="BZ315" s="37" t="e">
        <f>VALUE(TEXT((AR315*$U315/365*'TOX and EXPO INPUTS'!$E$33/'TOX and EXPO INPUTS'!$E$34),"0.00E+00"))</f>
        <v>#DIV/0!</v>
      </c>
      <c r="CA315" s="37" t="e">
        <f>VALUE(TEXT((AS315*$U315/365*'TOX and EXPO INPUTS'!$E$33/'TOX and EXPO INPUTS'!$E$34),"0.00E+00"))</f>
        <v>#DIV/0!</v>
      </c>
      <c r="CB315" s="37" t="e">
        <f>VALUE(TEXT((AT315*$U315/365*'TOX and EXPO INPUTS'!$E$33/'TOX and EXPO INPUTS'!$E$34),"0.00E+00"))</f>
        <v>#DIV/0!</v>
      </c>
      <c r="CC315" s="37" t="e">
        <f>VALUE(TEXT((AU315*$U315/365*'TOX and EXPO INPUTS'!$E$33/'TOX and EXPO INPUTS'!$E$34),"0.00E+00"))</f>
        <v>#DIV/0!</v>
      </c>
      <c r="CD315" s="58" t="e">
        <f>VALUE(TEXT((BR315*'TOX and EXPO INPUTS'!$F$23),"0.00E+00"))</f>
        <v>#DIV/0!</v>
      </c>
      <c r="CE315" s="57" t="e">
        <f>VALUE(TEXT((BS315*'TOX and EXPO INPUTS'!$F$23),"0.00E+00"))</f>
        <v>#DIV/0!</v>
      </c>
      <c r="CF315" s="57" t="e">
        <f>VALUE(TEXT((BT315*'TOX and EXPO INPUTS'!$F$23),"0.00E+00"))</f>
        <v>#DIV/0!</v>
      </c>
      <c r="CG315" s="57" t="e">
        <f>VALUE(TEXT((BU315*'TOX and EXPO INPUTS'!$F$23),"0.00E+00"))</f>
        <v>#DIV/0!</v>
      </c>
      <c r="CH315" s="57" t="e">
        <f>VALUE(TEXT((BV315*'TOX and EXPO INPUTS'!$F$23),"0.00E+00"))</f>
        <v>#DIV/0!</v>
      </c>
      <c r="CI315" s="57" t="e">
        <f>VALUE(TEXT((BW315*'TOX and EXPO INPUTS'!$F$23),"0.00E+00"))</f>
        <v>#DIV/0!</v>
      </c>
      <c r="CJ315" s="58" t="e">
        <f>VALUE(TEXT((BX315*'TOX and EXPO INPUTS'!$F$23),"0.00E+00"))</f>
        <v>#DIV/0!</v>
      </c>
      <c r="CK315" s="57" t="e">
        <f>VALUE(TEXT((BY315*'TOX and EXPO INPUTS'!$F$23),"0.00E+00"))</f>
        <v>#DIV/0!</v>
      </c>
      <c r="CL315" s="57" t="e">
        <f>VALUE(TEXT((BZ315*'TOX and EXPO INPUTS'!$F$23),"0.00E+00"))</f>
        <v>#DIV/0!</v>
      </c>
      <c r="CM315" s="57" t="e">
        <f>VALUE(TEXT((CA315*'TOX and EXPO INPUTS'!$F$23),"0.00E+00"))</f>
        <v>#DIV/0!</v>
      </c>
      <c r="CN315" s="57" t="e">
        <f>VALUE(TEXT((CB315*'TOX and EXPO INPUTS'!$F$23),"0.00E+00"))</f>
        <v>#DIV/0!</v>
      </c>
      <c r="CO315" s="57" t="e">
        <f>VALUE(TEXT((CC315*'TOX and EXPO INPUTS'!$F$23),"0.00E+00"))</f>
        <v>#DIV/0!</v>
      </c>
      <c r="CP315" s="38" t="s">
        <v>106</v>
      </c>
      <c r="CQ315" s="34" t="s">
        <v>107</v>
      </c>
      <c r="CR315" s="34" t="s">
        <v>108</v>
      </c>
      <c r="CS315" s="39" t="s">
        <v>109</v>
      </c>
    </row>
    <row r="316" spans="1:97" ht="48" customHeight="1" x14ac:dyDescent="0.25">
      <c r="A316" s="34" t="s">
        <v>98</v>
      </c>
      <c r="B316" s="34" t="s">
        <v>99</v>
      </c>
      <c r="C316" s="34" t="s">
        <v>100</v>
      </c>
      <c r="D316" s="34" t="s">
        <v>110</v>
      </c>
      <c r="E316" s="39" t="s">
        <v>102</v>
      </c>
      <c r="F316" s="40" t="s">
        <v>148</v>
      </c>
      <c r="G316" s="43"/>
      <c r="H316" s="36" t="s">
        <v>104</v>
      </c>
      <c r="I316" s="67"/>
      <c r="J316" s="36" t="s">
        <v>105</v>
      </c>
      <c r="K316" s="100">
        <f>VLOOKUP(F316,'Amount Seed Planted_variables'!$A$3:$I$74,2,0)</f>
        <v>3200</v>
      </c>
      <c r="L316" s="100">
        <f>VLOOKUP(F316,'Amount Seed Planted_variables'!$A$3:$I$74,3,0)</f>
        <v>4000</v>
      </c>
      <c r="M316" s="36">
        <f t="shared" si="116"/>
        <v>0</v>
      </c>
      <c r="N316" s="35">
        <f t="shared" si="117"/>
        <v>0</v>
      </c>
      <c r="O316" s="101">
        <v>339500</v>
      </c>
      <c r="P316" s="93">
        <f>VLOOKUP(F316,'Amount Seed Planted_variables'!$A$3:$I$74,4,0)</f>
        <v>139392</v>
      </c>
      <c r="Q316" s="93">
        <f>VLOOKUP(F316,'Amount Seed Planted_variables'!$A$3:$I$74,7,0)</f>
        <v>80</v>
      </c>
      <c r="R316" s="93">
        <f>VLOOKUP(F316,'Amount Seed Planted_variables'!$A$3:$I$74,8,0)</f>
        <v>11151360</v>
      </c>
      <c r="S316" s="87" t="str">
        <f t="shared" si="113"/>
        <v>NA</v>
      </c>
      <c r="T316" s="35">
        <v>10</v>
      </c>
      <c r="U316" s="35">
        <v>30</v>
      </c>
      <c r="V316" s="41">
        <v>68</v>
      </c>
      <c r="W316" s="35">
        <v>16.899999999999999</v>
      </c>
      <c r="X316" s="35">
        <v>13.1</v>
      </c>
      <c r="Y316" s="41">
        <v>3.6</v>
      </c>
      <c r="Z316" s="35">
        <f t="shared" si="121"/>
        <v>0.36000000000000004</v>
      </c>
      <c r="AA316" s="42">
        <f t="shared" si="118"/>
        <v>0</v>
      </c>
      <c r="AB316" s="37">
        <f t="shared" si="119"/>
        <v>0</v>
      </c>
      <c r="AC316" s="37">
        <f t="shared" si="120"/>
        <v>0</v>
      </c>
      <c r="AD316" s="42" t="e">
        <f>VALUE(TEXT(((AA316*'TOX and EXPO INPUTS'!$F$13)/'TOX and EXPO INPUTS'!$E$27),"0.00E+00"))</f>
        <v>#DIV/0!</v>
      </c>
      <c r="AE316" s="37" t="e">
        <f>VALUE(TEXT(((AB316*'TOX and EXPO INPUTS'!$F$13)/'TOX and EXPO INPUTS'!$E$27),"0.00E+00"))</f>
        <v>#DIV/0!</v>
      </c>
      <c r="AF316" s="37" t="e">
        <f>VALUE(TEXT(((AC316*'TOX and EXPO INPUTS'!$F$13)/'TOX and EXPO INPUTS'!$E$27),"0.00E+00"))</f>
        <v>#DIV/0!</v>
      </c>
      <c r="AG316" s="42" t="e">
        <f>IF($E316="ST",VALUE(TEXT(('TOX and EXPO INPUTS'!$F$7/AD316),"0.0E+00")),IF($E316="IT",VALUE(TEXT(('TOX and EXPO INPUTS'!$F$10/AD316),"0.0E+00"))))</f>
        <v>#DIV/0!</v>
      </c>
      <c r="AH316" s="37" t="e">
        <f>IF($E316="ST",VALUE(TEXT(('TOX and EXPO INPUTS'!$F$7/AE316),"0.0E+00")),IF($E316="IT",VALUE(TEXT(('TOX and EXPO INPUTS'!$F$10/AE316),"0.0E+00"))))</f>
        <v>#DIV/0!</v>
      </c>
      <c r="AI316" s="37" t="e">
        <f>IF($E316="ST",VALUE(TEXT(('TOX and EXPO INPUTS'!$F$7/AF316),"0.0E+00")),IF($E316="IT",VALUE(TEXT(('TOX and EXPO INPUTS'!$F$10/AF316),"0.0E+00"))))</f>
        <v>#DIV/0!</v>
      </c>
      <c r="AJ316" s="42">
        <f t="shared" si="114"/>
        <v>0</v>
      </c>
      <c r="AK316" s="37">
        <f t="shared" si="115"/>
        <v>0</v>
      </c>
      <c r="AL316" s="42" t="e">
        <f>VALUE(TEXT(((AJ316*'TOX and EXPO INPUTS'!$F$21)/'TOX and EXPO INPUTS'!$E$29),"0.00E+00"))</f>
        <v>#DIV/0!</v>
      </c>
      <c r="AM316" s="37" t="e">
        <f>VALUE(TEXT(((AK316*'TOX and EXPO INPUTS'!$F$21)/'TOX and EXPO INPUTS'!$E$29),"0.00E+00"))</f>
        <v>#DIV/0!</v>
      </c>
      <c r="AN316" s="42" t="e">
        <f>IF($E316="ST",VALUE(TEXT(('TOX and EXPO INPUTS'!$F$15/AL316),"0.0E+00")),IF($E316="IT",VALUE(TEXT(('TOX and EXPO INPUTS'!$F$18/AL316),"0.0E+00"))))</f>
        <v>#DIV/0!</v>
      </c>
      <c r="AO316" s="37" t="e">
        <f>IF($E316="ST",VALUE(TEXT(('TOX and EXPO INPUTS'!$F$15/AM316),"0.0E+00")),IF($E316="IT",VALUE(TEXT(('TOX and EXPO INPUTS'!$F$18/AM316),"0.0E+00"))))</f>
        <v>#DIV/0!</v>
      </c>
      <c r="AP316" s="42" t="e">
        <f t="shared" si="122"/>
        <v>#DIV/0!</v>
      </c>
      <c r="AQ316" s="37" t="e">
        <f t="shared" si="123"/>
        <v>#DIV/0!</v>
      </c>
      <c r="AR316" s="37" t="e">
        <f t="shared" si="124"/>
        <v>#DIV/0!</v>
      </c>
      <c r="AS316" s="37" t="e">
        <f t="shared" si="125"/>
        <v>#DIV/0!</v>
      </c>
      <c r="AT316" s="37" t="e">
        <f t="shared" si="126"/>
        <v>#DIV/0!</v>
      </c>
      <c r="AU316" s="37" t="e">
        <f t="shared" si="127"/>
        <v>#DIV/0!</v>
      </c>
      <c r="AV316" s="42" t="e">
        <f t="shared" si="128"/>
        <v>#DIV/0!</v>
      </c>
      <c r="AW316" s="37" t="e">
        <f t="shared" si="129"/>
        <v>#DIV/0!</v>
      </c>
      <c r="AX316" s="37" t="e">
        <f t="shared" si="130"/>
        <v>#DIV/0!</v>
      </c>
      <c r="AY316" s="37" t="e">
        <f t="shared" si="131"/>
        <v>#DIV/0!</v>
      </c>
      <c r="AZ316" s="37" t="e">
        <f t="shared" si="132"/>
        <v>#DIV/0!</v>
      </c>
      <c r="BA316" s="37" t="e">
        <f t="shared" si="133"/>
        <v>#DIV/0!</v>
      </c>
      <c r="BB316" s="42" t="e">
        <f>IF($E316="ST",VALUE(TEXT((1/(('TOX and EXPO INPUTS'!$F$9/AG316)+('TOX and EXPO INPUTS'!$F$17/AN316))),"0.0E+00")),IF($E316="IT",VALUE(TEXT((1/(('TOX and EXPO INPUTS'!$F$12/AG316)+('TOX and EXPO INPUTS'!$F$20/AN316))),"0.0E+00"))))</f>
        <v>#DIV/0!</v>
      </c>
      <c r="BC316" s="37" t="e">
        <f>IF($E316="ST",VALUE(TEXT((1/(('TOX and EXPO INPUTS'!$F$9/AH316)+('TOX and EXPO INPUTS'!$F$17/AN316))),"0.0E+00")),IF($E316="IT",VALUE(TEXT((1/(('TOX and EXPO INPUTS'!$F$12/AH316)+('TOX and EXPO INPUTS'!$F$20/AN316))),"0.0E+00"))))</f>
        <v>#DIV/0!</v>
      </c>
      <c r="BD316" s="37" t="e">
        <f>IF($E316="ST",VALUE(TEXT((1/(('TOX and EXPO INPUTS'!$F$9/AI316)+('TOX and EXPO INPUTS'!$F$17/AN316))),"0.0E+00")),IF($E316="IT",VALUE(TEXT((1/(('TOX and EXPO INPUTS'!$F$12/AI316)+('TOX and EXPO INPUTS'!$F$20/AN316))),"0.0E+00"))))</f>
        <v>#DIV/0!</v>
      </c>
      <c r="BE316" s="37" t="e">
        <f>IF($E316="ST",VALUE(TEXT((1/(('TOX and EXPO INPUTS'!$F$9/AG316)+('TOX and EXPO INPUTS'!$F$17/AO316))),"0.0E+00")),IF($E316="IT",VALUE(TEXT((1/(('TOX and EXPO INPUTS'!$F$12/AG316)+('TOX and EXPO INPUTS'!$F$20/AO316))),"0.0E+00"))))</f>
        <v>#DIV/0!</v>
      </c>
      <c r="BF316" s="37" t="e">
        <f>IF($E316="ST",VALUE(TEXT((1/(('TOX and EXPO INPUTS'!$F$9/AH316)+('TOX and EXPO INPUTS'!$F$17/AO316))),"0.0E+00")),IF($E316="IT",VALUE(TEXT((1/(('TOX and EXPO INPUTS'!$F$12/AH316)+('TOX and EXPO INPUTS'!$F$20/AO316))),"0.0E+00"))))</f>
        <v>#DIV/0!</v>
      </c>
      <c r="BG316" s="37" t="e">
        <f>IF($E316="ST",VALUE(TEXT((1/(('TOX and EXPO INPUTS'!$F$9/AI316)+('TOX and EXPO INPUTS'!$F$17/AO316))),"0.0E+00")),IF($E316="IT",VALUE(TEXT((1/(('TOX and EXPO INPUTS'!$F$12/AI316)+('TOX and EXPO INPUTS'!$F$20/AO316))),"0.0E+00"))))</f>
        <v>#DIV/0!</v>
      </c>
      <c r="BH316" s="42" t="e">
        <f>VALUE(TEXT((AD316*$T316/365*'TOX and EXPO INPUTS'!$E$33/'TOX and EXPO INPUTS'!$E$34),"0.00E+00"))</f>
        <v>#DIV/0!</v>
      </c>
      <c r="BI316" s="37" t="e">
        <f>VALUE(TEXT((AE316*$T316/365*'TOX and EXPO INPUTS'!$E$33/'TOX and EXPO INPUTS'!$E$34),"0.00E+00"))</f>
        <v>#DIV/0!</v>
      </c>
      <c r="BJ316" s="37" t="e">
        <f>VALUE(TEXT((AF316*$T316/365*'TOX and EXPO INPUTS'!$E$33/'TOX and EXPO INPUTS'!$E$34),"0.00E+00"))</f>
        <v>#DIV/0!</v>
      </c>
      <c r="BK316" s="42" t="e">
        <f>VALUE(TEXT((AD316*$U316/365*'TOX and EXPO INPUTS'!$E$33/'TOX and EXPO INPUTS'!$E$34),"0.00E+00"))</f>
        <v>#DIV/0!</v>
      </c>
      <c r="BL316" s="37" t="e">
        <f>VALUE(TEXT((AE316*$U316/365*'TOX and EXPO INPUTS'!$E$33/'TOX and EXPO INPUTS'!$E$34),"0.00E+00"))</f>
        <v>#DIV/0!</v>
      </c>
      <c r="BM316" s="37" t="e">
        <f>VALUE(TEXT((AF316*$U316/365*'TOX and EXPO INPUTS'!$E$33/'TOX and EXPO INPUTS'!$E$34),"0.00E+00"))</f>
        <v>#DIV/0!</v>
      </c>
      <c r="BN316" s="42" t="e">
        <f>VALUE(TEXT((AL316*$T316/365*'TOX and EXPO INPUTS'!$E$33/'TOX and EXPO INPUTS'!$E$34),"0.00E+00"))</f>
        <v>#DIV/0!</v>
      </c>
      <c r="BO316" s="37" t="e">
        <f>VALUE(TEXT((AM316*$T316/365*'TOX and EXPO INPUTS'!$E$33/'TOX and EXPO INPUTS'!$E$34),"0.00E+00"))</f>
        <v>#DIV/0!</v>
      </c>
      <c r="BP316" s="42" t="e">
        <f>VALUE(TEXT((AL316*$U316/365*'TOX and EXPO INPUTS'!$E$33/'TOX and EXPO INPUTS'!$E$34),"0.00E+00"))</f>
        <v>#DIV/0!</v>
      </c>
      <c r="BQ316" s="37" t="e">
        <f>VALUE(TEXT((AM316*$U316/365*'TOX and EXPO INPUTS'!$E$33/'TOX and EXPO INPUTS'!$E$34),"0.00E+00"))</f>
        <v>#DIV/0!</v>
      </c>
      <c r="BR316" s="42" t="e">
        <f>VALUE(TEXT((AP316*$T316/365*'TOX and EXPO INPUTS'!$E$33/'TOX and EXPO INPUTS'!$E$34),"0.00E+00"))</f>
        <v>#DIV/0!</v>
      </c>
      <c r="BS316" s="37" t="e">
        <f>VALUE(TEXT((AQ316*$T316/365*'TOX and EXPO INPUTS'!$E$33/'TOX and EXPO INPUTS'!$E$34),"0.00E+00"))</f>
        <v>#DIV/0!</v>
      </c>
      <c r="BT316" s="37" t="e">
        <f>VALUE(TEXT((AR316*$T316/365*'TOX and EXPO INPUTS'!$E$33/'TOX and EXPO INPUTS'!$E$34),"0.00E+00"))</f>
        <v>#DIV/0!</v>
      </c>
      <c r="BU316" s="37" t="e">
        <f>VALUE(TEXT((AS316*$T316/365*'TOX and EXPO INPUTS'!$E$33/'TOX and EXPO INPUTS'!$E$34),"0.00E+00"))</f>
        <v>#DIV/0!</v>
      </c>
      <c r="BV316" s="37" t="e">
        <f>VALUE(TEXT((AT316*$T316/365*'TOX and EXPO INPUTS'!$E$33/'TOX and EXPO INPUTS'!$E$34),"0.00E+00"))</f>
        <v>#DIV/0!</v>
      </c>
      <c r="BW316" s="37" t="e">
        <f>VALUE(TEXT((AU316*$T316/365*'TOX and EXPO INPUTS'!$E$33/'TOX and EXPO INPUTS'!$E$34),"0.00E+00"))</f>
        <v>#DIV/0!</v>
      </c>
      <c r="BX316" s="42" t="e">
        <f>VALUE(TEXT((AP316*$U316/365*'TOX and EXPO INPUTS'!$E$33/'TOX and EXPO INPUTS'!$E$34),"0.00E+00"))</f>
        <v>#DIV/0!</v>
      </c>
      <c r="BY316" s="37" t="e">
        <f>VALUE(TEXT((AQ316*$U316/365*'TOX and EXPO INPUTS'!$E$33/'TOX and EXPO INPUTS'!$E$34),"0.00E+00"))</f>
        <v>#DIV/0!</v>
      </c>
      <c r="BZ316" s="37" t="e">
        <f>VALUE(TEXT((AR316*$U316/365*'TOX and EXPO INPUTS'!$E$33/'TOX and EXPO INPUTS'!$E$34),"0.00E+00"))</f>
        <v>#DIV/0!</v>
      </c>
      <c r="CA316" s="37" t="e">
        <f>VALUE(TEXT((AS316*$U316/365*'TOX and EXPO INPUTS'!$E$33/'TOX and EXPO INPUTS'!$E$34),"0.00E+00"))</f>
        <v>#DIV/0!</v>
      </c>
      <c r="CB316" s="37" t="e">
        <f>VALUE(TEXT((AT316*$U316/365*'TOX and EXPO INPUTS'!$E$33/'TOX and EXPO INPUTS'!$E$34),"0.00E+00"))</f>
        <v>#DIV/0!</v>
      </c>
      <c r="CC316" s="37" t="e">
        <f>VALUE(TEXT((AU316*$U316/365*'TOX and EXPO INPUTS'!$E$33/'TOX and EXPO INPUTS'!$E$34),"0.00E+00"))</f>
        <v>#DIV/0!</v>
      </c>
      <c r="CD316" s="58" t="e">
        <f>VALUE(TEXT((BR316*'TOX and EXPO INPUTS'!$F$23),"0.00E+00"))</f>
        <v>#DIV/0!</v>
      </c>
      <c r="CE316" s="57" t="e">
        <f>VALUE(TEXT((BS316*'TOX and EXPO INPUTS'!$F$23),"0.00E+00"))</f>
        <v>#DIV/0!</v>
      </c>
      <c r="CF316" s="57" t="e">
        <f>VALUE(TEXT((BT316*'TOX and EXPO INPUTS'!$F$23),"0.00E+00"))</f>
        <v>#DIV/0!</v>
      </c>
      <c r="CG316" s="57" t="e">
        <f>VALUE(TEXT((BU316*'TOX and EXPO INPUTS'!$F$23),"0.00E+00"))</f>
        <v>#DIV/0!</v>
      </c>
      <c r="CH316" s="57" t="e">
        <f>VALUE(TEXT((BV316*'TOX and EXPO INPUTS'!$F$23),"0.00E+00"))</f>
        <v>#DIV/0!</v>
      </c>
      <c r="CI316" s="57" t="e">
        <f>VALUE(TEXT((BW316*'TOX and EXPO INPUTS'!$F$23),"0.00E+00"))</f>
        <v>#DIV/0!</v>
      </c>
      <c r="CJ316" s="58" t="e">
        <f>VALUE(TEXT((BX316*'TOX and EXPO INPUTS'!$F$23),"0.00E+00"))</f>
        <v>#DIV/0!</v>
      </c>
      <c r="CK316" s="57" t="e">
        <f>VALUE(TEXT((BY316*'TOX and EXPO INPUTS'!$F$23),"0.00E+00"))</f>
        <v>#DIV/0!</v>
      </c>
      <c r="CL316" s="57" t="e">
        <f>VALUE(TEXT((BZ316*'TOX and EXPO INPUTS'!$F$23),"0.00E+00"))</f>
        <v>#DIV/0!</v>
      </c>
      <c r="CM316" s="57" t="e">
        <f>VALUE(TEXT((CA316*'TOX and EXPO INPUTS'!$F$23),"0.00E+00"))</f>
        <v>#DIV/0!</v>
      </c>
      <c r="CN316" s="57" t="e">
        <f>VALUE(TEXT((CB316*'TOX and EXPO INPUTS'!$F$23),"0.00E+00"))</f>
        <v>#DIV/0!</v>
      </c>
      <c r="CO316" s="57" t="e">
        <f>VALUE(TEXT((CC316*'TOX and EXPO INPUTS'!$F$23),"0.00E+00"))</f>
        <v>#DIV/0!</v>
      </c>
      <c r="CP316" s="38" t="s">
        <v>106</v>
      </c>
      <c r="CQ316" s="34" t="s">
        <v>107</v>
      </c>
      <c r="CR316" s="34" t="s">
        <v>108</v>
      </c>
      <c r="CS316" s="39" t="s">
        <v>109</v>
      </c>
    </row>
    <row r="317" spans="1:97" ht="48" customHeight="1" x14ac:dyDescent="0.25">
      <c r="A317" s="34" t="s">
        <v>98</v>
      </c>
      <c r="B317" s="34" t="s">
        <v>99</v>
      </c>
      <c r="C317" s="34" t="s">
        <v>100</v>
      </c>
      <c r="D317" s="34" t="s">
        <v>111</v>
      </c>
      <c r="E317" s="39" t="s">
        <v>102</v>
      </c>
      <c r="F317" s="40" t="s">
        <v>148</v>
      </c>
      <c r="G317" s="43"/>
      <c r="H317" s="36" t="s">
        <v>104</v>
      </c>
      <c r="I317" s="67"/>
      <c r="J317" s="36" t="s">
        <v>105</v>
      </c>
      <c r="K317" s="100">
        <f>VLOOKUP(F317,'Amount Seed Planted_variables'!$A$3:$I$74,2,0)</f>
        <v>3200</v>
      </c>
      <c r="L317" s="100">
        <f>VLOOKUP(F317,'Amount Seed Planted_variables'!$A$3:$I$74,3,0)</f>
        <v>4000</v>
      </c>
      <c r="M317" s="36">
        <f t="shared" si="116"/>
        <v>0</v>
      </c>
      <c r="N317" s="35">
        <f t="shared" si="117"/>
        <v>0</v>
      </c>
      <c r="O317" s="101">
        <v>339500</v>
      </c>
      <c r="P317" s="93">
        <f>VLOOKUP(F317,'Amount Seed Planted_variables'!$A$3:$I$74,4,0)</f>
        <v>139392</v>
      </c>
      <c r="Q317" s="93">
        <f>VLOOKUP(F317,'Amount Seed Planted_variables'!$A$3:$I$74,7,0)</f>
        <v>80</v>
      </c>
      <c r="R317" s="93">
        <f>VLOOKUP(F317,'Amount Seed Planted_variables'!$A$3:$I$74,8,0)</f>
        <v>11151360</v>
      </c>
      <c r="S317" s="87">
        <f t="shared" si="113"/>
        <v>2.5</v>
      </c>
      <c r="T317" s="35">
        <v>10</v>
      </c>
      <c r="U317" s="35">
        <v>30</v>
      </c>
      <c r="V317" s="41">
        <v>138210600</v>
      </c>
      <c r="W317" s="35">
        <v>23262800</v>
      </c>
      <c r="X317" s="35">
        <v>21238200</v>
      </c>
      <c r="Y317" s="41">
        <v>106100</v>
      </c>
      <c r="Z317" s="35">
        <f t="shared" si="121"/>
        <v>10610</v>
      </c>
      <c r="AA317" s="42">
        <f t="shared" si="118"/>
        <v>0</v>
      </c>
      <c r="AB317" s="37">
        <f t="shared" si="119"/>
        <v>0</v>
      </c>
      <c r="AC317" s="37">
        <f t="shared" si="120"/>
        <v>0</v>
      </c>
      <c r="AD317" s="42" t="e">
        <f>VALUE(TEXT(((AA317*'TOX and EXPO INPUTS'!$F$13)/'TOX and EXPO INPUTS'!$E$27),"0.00E+00"))</f>
        <v>#DIV/0!</v>
      </c>
      <c r="AE317" s="37" t="e">
        <f>VALUE(TEXT(((AB317*'TOX and EXPO INPUTS'!$F$13)/'TOX and EXPO INPUTS'!$E$27),"0.00E+00"))</f>
        <v>#DIV/0!</v>
      </c>
      <c r="AF317" s="37" t="e">
        <f>VALUE(TEXT(((AC317*'TOX and EXPO INPUTS'!$F$13)/'TOX and EXPO INPUTS'!$E$27),"0.00E+00"))</f>
        <v>#DIV/0!</v>
      </c>
      <c r="AG317" s="42" t="e">
        <f>IF($E317="ST",VALUE(TEXT(('TOX and EXPO INPUTS'!$F$7/AD317),"0.0E+00")),IF($E317="IT",VALUE(TEXT(('TOX and EXPO INPUTS'!$F$10/AD317),"0.0E+00"))))</f>
        <v>#DIV/0!</v>
      </c>
      <c r="AH317" s="37" t="e">
        <f>IF($E317="ST",VALUE(TEXT(('TOX and EXPO INPUTS'!$F$7/AE317),"0.0E+00")),IF($E317="IT",VALUE(TEXT(('TOX and EXPO INPUTS'!$F$10/AE317),"0.0E+00"))))</f>
        <v>#DIV/0!</v>
      </c>
      <c r="AI317" s="37" t="e">
        <f>IF($E317="ST",VALUE(TEXT(('TOX and EXPO INPUTS'!$F$7/AF317),"0.0E+00")),IF($E317="IT",VALUE(TEXT(('TOX and EXPO INPUTS'!$F$10/AF317),"0.0E+00"))))</f>
        <v>#DIV/0!</v>
      </c>
      <c r="AJ317" s="42">
        <f t="shared" si="114"/>
        <v>0</v>
      </c>
      <c r="AK317" s="37">
        <f t="shared" si="115"/>
        <v>0</v>
      </c>
      <c r="AL317" s="42" t="e">
        <f>VALUE(TEXT(((AJ317*'TOX and EXPO INPUTS'!$F$21)/'TOX and EXPO INPUTS'!$E$29),"0.00E+00"))</f>
        <v>#DIV/0!</v>
      </c>
      <c r="AM317" s="37" t="e">
        <f>VALUE(TEXT(((AK317*'TOX and EXPO INPUTS'!$F$21)/'TOX and EXPO INPUTS'!$E$29),"0.00E+00"))</f>
        <v>#DIV/0!</v>
      </c>
      <c r="AN317" s="42" t="e">
        <f>IF($E317="ST",VALUE(TEXT(('TOX and EXPO INPUTS'!$F$15/AL317),"0.0E+00")),IF($E317="IT",VALUE(TEXT(('TOX and EXPO INPUTS'!$F$18/AL317),"0.0E+00"))))</f>
        <v>#DIV/0!</v>
      </c>
      <c r="AO317" s="37" t="e">
        <f>IF($E317="ST",VALUE(TEXT(('TOX and EXPO INPUTS'!$F$15/AM317),"0.0E+00")),IF($E317="IT",VALUE(TEXT(('TOX and EXPO INPUTS'!$F$18/AM317),"0.0E+00"))))</f>
        <v>#DIV/0!</v>
      </c>
      <c r="AP317" s="42" t="e">
        <f t="shared" si="122"/>
        <v>#DIV/0!</v>
      </c>
      <c r="AQ317" s="37" t="e">
        <f t="shared" si="123"/>
        <v>#DIV/0!</v>
      </c>
      <c r="AR317" s="37" t="e">
        <f t="shared" si="124"/>
        <v>#DIV/0!</v>
      </c>
      <c r="AS317" s="37" t="e">
        <f t="shared" si="125"/>
        <v>#DIV/0!</v>
      </c>
      <c r="AT317" s="37" t="e">
        <f t="shared" si="126"/>
        <v>#DIV/0!</v>
      </c>
      <c r="AU317" s="37" t="e">
        <f t="shared" si="127"/>
        <v>#DIV/0!</v>
      </c>
      <c r="AV317" s="42" t="e">
        <f t="shared" si="128"/>
        <v>#DIV/0!</v>
      </c>
      <c r="AW317" s="37" t="e">
        <f t="shared" si="129"/>
        <v>#DIV/0!</v>
      </c>
      <c r="AX317" s="37" t="e">
        <f t="shared" si="130"/>
        <v>#DIV/0!</v>
      </c>
      <c r="AY317" s="37" t="e">
        <f t="shared" si="131"/>
        <v>#DIV/0!</v>
      </c>
      <c r="AZ317" s="37" t="e">
        <f t="shared" si="132"/>
        <v>#DIV/0!</v>
      </c>
      <c r="BA317" s="37" t="e">
        <f t="shared" si="133"/>
        <v>#DIV/0!</v>
      </c>
      <c r="BB317" s="42" t="e">
        <f>IF($E317="ST",VALUE(TEXT((1/(('TOX and EXPO INPUTS'!$F$9/AG317)+('TOX and EXPO INPUTS'!$F$17/AN317))),"0.0E+00")),IF($E317="IT",VALUE(TEXT((1/(('TOX and EXPO INPUTS'!$F$12/AG317)+('TOX and EXPO INPUTS'!$F$20/AN317))),"0.0E+00"))))</f>
        <v>#DIV/0!</v>
      </c>
      <c r="BC317" s="37" t="e">
        <f>IF($E317="ST",VALUE(TEXT((1/(('TOX and EXPO INPUTS'!$F$9/AH317)+('TOX and EXPO INPUTS'!$F$17/AN317))),"0.0E+00")),IF($E317="IT",VALUE(TEXT((1/(('TOX and EXPO INPUTS'!$F$12/AH317)+('TOX and EXPO INPUTS'!$F$20/AN317))),"0.0E+00"))))</f>
        <v>#DIV/0!</v>
      </c>
      <c r="BD317" s="37" t="e">
        <f>IF($E317="ST",VALUE(TEXT((1/(('TOX and EXPO INPUTS'!$F$9/AI317)+('TOX and EXPO INPUTS'!$F$17/AN317))),"0.0E+00")),IF($E317="IT",VALUE(TEXT((1/(('TOX and EXPO INPUTS'!$F$12/AI317)+('TOX and EXPO INPUTS'!$F$20/AN317))),"0.0E+00"))))</f>
        <v>#DIV/0!</v>
      </c>
      <c r="BE317" s="37" t="e">
        <f>IF($E317="ST",VALUE(TEXT((1/(('TOX and EXPO INPUTS'!$F$9/AG317)+('TOX and EXPO INPUTS'!$F$17/AO317))),"0.0E+00")),IF($E317="IT",VALUE(TEXT((1/(('TOX and EXPO INPUTS'!$F$12/AG317)+('TOX and EXPO INPUTS'!$F$20/AO317))),"0.0E+00"))))</f>
        <v>#DIV/0!</v>
      </c>
      <c r="BF317" s="37" t="e">
        <f>IF($E317="ST",VALUE(TEXT((1/(('TOX and EXPO INPUTS'!$F$9/AH317)+('TOX and EXPO INPUTS'!$F$17/AO317))),"0.0E+00")),IF($E317="IT",VALUE(TEXT((1/(('TOX and EXPO INPUTS'!$F$12/AH317)+('TOX and EXPO INPUTS'!$F$20/AO317))),"0.0E+00"))))</f>
        <v>#DIV/0!</v>
      </c>
      <c r="BG317" s="37" t="e">
        <f>IF($E317="ST",VALUE(TEXT((1/(('TOX and EXPO INPUTS'!$F$9/AI317)+('TOX and EXPO INPUTS'!$F$17/AO317))),"0.0E+00")),IF($E317="IT",VALUE(TEXT((1/(('TOX and EXPO INPUTS'!$F$12/AI317)+('TOX and EXPO INPUTS'!$F$20/AO317))),"0.0E+00"))))</f>
        <v>#DIV/0!</v>
      </c>
      <c r="BH317" s="42" t="e">
        <f>VALUE(TEXT((AD317*$T317/365*'TOX and EXPO INPUTS'!$E$33/'TOX and EXPO INPUTS'!$E$34),"0.00E+00"))</f>
        <v>#DIV/0!</v>
      </c>
      <c r="BI317" s="37" t="e">
        <f>VALUE(TEXT((AE317*$T317/365*'TOX and EXPO INPUTS'!$E$33/'TOX and EXPO INPUTS'!$E$34),"0.00E+00"))</f>
        <v>#DIV/0!</v>
      </c>
      <c r="BJ317" s="37" t="e">
        <f>VALUE(TEXT((AF317*$T317/365*'TOX and EXPO INPUTS'!$E$33/'TOX and EXPO INPUTS'!$E$34),"0.00E+00"))</f>
        <v>#DIV/0!</v>
      </c>
      <c r="BK317" s="42" t="e">
        <f>VALUE(TEXT((AD317*$U317/365*'TOX and EXPO INPUTS'!$E$33/'TOX and EXPO INPUTS'!$E$34),"0.00E+00"))</f>
        <v>#DIV/0!</v>
      </c>
      <c r="BL317" s="37" t="e">
        <f>VALUE(TEXT((AE317*$U317/365*'TOX and EXPO INPUTS'!$E$33/'TOX and EXPO INPUTS'!$E$34),"0.00E+00"))</f>
        <v>#DIV/0!</v>
      </c>
      <c r="BM317" s="37" t="e">
        <f>VALUE(TEXT((AF317*$U317/365*'TOX and EXPO INPUTS'!$E$33/'TOX and EXPO INPUTS'!$E$34),"0.00E+00"))</f>
        <v>#DIV/0!</v>
      </c>
      <c r="BN317" s="42" t="e">
        <f>VALUE(TEXT((AL317*$T317/365*'TOX and EXPO INPUTS'!$E$33/'TOX and EXPO INPUTS'!$E$34),"0.00E+00"))</f>
        <v>#DIV/0!</v>
      </c>
      <c r="BO317" s="37" t="e">
        <f>VALUE(TEXT((AM317*$T317/365*'TOX and EXPO INPUTS'!$E$33/'TOX and EXPO INPUTS'!$E$34),"0.00E+00"))</f>
        <v>#DIV/0!</v>
      </c>
      <c r="BP317" s="42" t="e">
        <f>VALUE(TEXT((AL317*$U317/365*'TOX and EXPO INPUTS'!$E$33/'TOX and EXPO INPUTS'!$E$34),"0.00E+00"))</f>
        <v>#DIV/0!</v>
      </c>
      <c r="BQ317" s="37" t="e">
        <f>VALUE(TEXT((AM317*$U317/365*'TOX and EXPO INPUTS'!$E$33/'TOX and EXPO INPUTS'!$E$34),"0.00E+00"))</f>
        <v>#DIV/0!</v>
      </c>
      <c r="BR317" s="42" t="e">
        <f>VALUE(TEXT((AP317*$T317/365*'TOX and EXPO INPUTS'!$E$33/'TOX and EXPO INPUTS'!$E$34),"0.00E+00"))</f>
        <v>#DIV/0!</v>
      </c>
      <c r="BS317" s="37" t="e">
        <f>VALUE(TEXT((AQ317*$T317/365*'TOX and EXPO INPUTS'!$E$33/'TOX and EXPO INPUTS'!$E$34),"0.00E+00"))</f>
        <v>#DIV/0!</v>
      </c>
      <c r="BT317" s="37" t="e">
        <f>VALUE(TEXT((AR317*$T317/365*'TOX and EXPO INPUTS'!$E$33/'TOX and EXPO INPUTS'!$E$34),"0.00E+00"))</f>
        <v>#DIV/0!</v>
      </c>
      <c r="BU317" s="37" t="e">
        <f>VALUE(TEXT((AS317*$T317/365*'TOX and EXPO INPUTS'!$E$33/'TOX and EXPO INPUTS'!$E$34),"0.00E+00"))</f>
        <v>#DIV/0!</v>
      </c>
      <c r="BV317" s="37" t="e">
        <f>VALUE(TEXT((AT317*$T317/365*'TOX and EXPO INPUTS'!$E$33/'TOX and EXPO INPUTS'!$E$34),"0.00E+00"))</f>
        <v>#DIV/0!</v>
      </c>
      <c r="BW317" s="37" t="e">
        <f>VALUE(TEXT((AU317*$T317/365*'TOX and EXPO INPUTS'!$E$33/'TOX and EXPO INPUTS'!$E$34),"0.00E+00"))</f>
        <v>#DIV/0!</v>
      </c>
      <c r="BX317" s="42" t="e">
        <f>VALUE(TEXT((AP317*$U317/365*'TOX and EXPO INPUTS'!$E$33/'TOX and EXPO INPUTS'!$E$34),"0.00E+00"))</f>
        <v>#DIV/0!</v>
      </c>
      <c r="BY317" s="37" t="e">
        <f>VALUE(TEXT((AQ317*$U317/365*'TOX and EXPO INPUTS'!$E$33/'TOX and EXPO INPUTS'!$E$34),"0.00E+00"))</f>
        <v>#DIV/0!</v>
      </c>
      <c r="BZ317" s="37" t="e">
        <f>VALUE(TEXT((AR317*$U317/365*'TOX and EXPO INPUTS'!$E$33/'TOX and EXPO INPUTS'!$E$34),"0.00E+00"))</f>
        <v>#DIV/0!</v>
      </c>
      <c r="CA317" s="37" t="e">
        <f>VALUE(TEXT((AS317*$U317/365*'TOX and EXPO INPUTS'!$E$33/'TOX and EXPO INPUTS'!$E$34),"0.00E+00"))</f>
        <v>#DIV/0!</v>
      </c>
      <c r="CB317" s="37" t="e">
        <f>VALUE(TEXT((AT317*$U317/365*'TOX and EXPO INPUTS'!$E$33/'TOX and EXPO INPUTS'!$E$34),"0.00E+00"))</f>
        <v>#DIV/0!</v>
      </c>
      <c r="CC317" s="37" t="e">
        <f>VALUE(TEXT((AU317*$U317/365*'TOX and EXPO INPUTS'!$E$33/'TOX and EXPO INPUTS'!$E$34),"0.00E+00"))</f>
        <v>#DIV/0!</v>
      </c>
      <c r="CD317" s="58" t="e">
        <f>VALUE(TEXT((BR317*'TOX and EXPO INPUTS'!$F$23),"0.00E+00"))</f>
        <v>#DIV/0!</v>
      </c>
      <c r="CE317" s="57" t="e">
        <f>VALUE(TEXT((BS317*'TOX and EXPO INPUTS'!$F$23),"0.00E+00"))</f>
        <v>#DIV/0!</v>
      </c>
      <c r="CF317" s="57" t="e">
        <f>VALUE(TEXT((BT317*'TOX and EXPO INPUTS'!$F$23),"0.00E+00"))</f>
        <v>#DIV/0!</v>
      </c>
      <c r="CG317" s="57" t="e">
        <f>VALUE(TEXT((BU317*'TOX and EXPO INPUTS'!$F$23),"0.00E+00"))</f>
        <v>#DIV/0!</v>
      </c>
      <c r="CH317" s="57" t="e">
        <f>VALUE(TEXT((BV317*'TOX and EXPO INPUTS'!$F$23),"0.00E+00"))</f>
        <v>#DIV/0!</v>
      </c>
      <c r="CI317" s="57" t="e">
        <f>VALUE(TEXT((BW317*'TOX and EXPO INPUTS'!$F$23),"0.00E+00"))</f>
        <v>#DIV/0!</v>
      </c>
      <c r="CJ317" s="58" t="e">
        <f>VALUE(TEXT((BX317*'TOX and EXPO INPUTS'!$F$23),"0.00E+00"))</f>
        <v>#DIV/0!</v>
      </c>
      <c r="CK317" s="57" t="e">
        <f>VALUE(TEXT((BY317*'TOX and EXPO INPUTS'!$F$23),"0.00E+00"))</f>
        <v>#DIV/0!</v>
      </c>
      <c r="CL317" s="57" t="e">
        <f>VALUE(TEXT((BZ317*'TOX and EXPO INPUTS'!$F$23),"0.00E+00"))</f>
        <v>#DIV/0!</v>
      </c>
      <c r="CM317" s="57" t="e">
        <f>VALUE(TEXT((CA317*'TOX and EXPO INPUTS'!$F$23),"0.00E+00"))</f>
        <v>#DIV/0!</v>
      </c>
      <c r="CN317" s="57" t="e">
        <f>VALUE(TEXT((CB317*'TOX and EXPO INPUTS'!$F$23),"0.00E+00"))</f>
        <v>#DIV/0!</v>
      </c>
      <c r="CO317" s="57" t="e">
        <f>VALUE(TEXT((CC317*'TOX and EXPO INPUTS'!$F$23),"0.00E+00"))</f>
        <v>#DIV/0!</v>
      </c>
      <c r="CP317" s="38" t="s">
        <v>106</v>
      </c>
      <c r="CQ317" s="34" t="s">
        <v>107</v>
      </c>
      <c r="CR317" s="34" t="s">
        <v>108</v>
      </c>
      <c r="CS317" s="39" t="s">
        <v>109</v>
      </c>
    </row>
    <row r="318" spans="1:97" ht="48" customHeight="1" x14ac:dyDescent="0.25">
      <c r="A318" s="34" t="s">
        <v>98</v>
      </c>
      <c r="B318" s="34" t="s">
        <v>99</v>
      </c>
      <c r="C318" s="34" t="s">
        <v>100</v>
      </c>
      <c r="D318" s="34" t="s">
        <v>442</v>
      </c>
      <c r="E318" s="39" t="s">
        <v>102</v>
      </c>
      <c r="F318" s="40" t="s">
        <v>148</v>
      </c>
      <c r="G318" s="43"/>
      <c r="H318" s="36" t="s">
        <v>104</v>
      </c>
      <c r="I318" s="67"/>
      <c r="J318" s="36" t="s">
        <v>105</v>
      </c>
      <c r="K318" s="100">
        <f>VLOOKUP(F318,'Amount Seed Planted_variables'!$A$3:$I$74,2,0)</f>
        <v>3200</v>
      </c>
      <c r="L318" s="100">
        <f>VLOOKUP(F318,'Amount Seed Planted_variables'!$A$3:$I$74,3,0)</f>
        <v>4000</v>
      </c>
      <c r="M318" s="36">
        <f t="shared" si="116"/>
        <v>0</v>
      </c>
      <c r="N318" s="35">
        <f t="shared" si="117"/>
        <v>0</v>
      </c>
      <c r="O318" s="101">
        <v>339500</v>
      </c>
      <c r="P318" s="93">
        <f>VLOOKUP(F318,'Amount Seed Planted_variables'!$A$3:$I$74,4,0)</f>
        <v>139392</v>
      </c>
      <c r="Q318" s="93">
        <f>VLOOKUP(F318,'Amount Seed Planted_variables'!$A$3:$I$74,7,0)</f>
        <v>80</v>
      </c>
      <c r="R318" s="93">
        <f>VLOOKUP(F318,'Amount Seed Planted_variables'!$A$3:$I$74,8,0)</f>
        <v>11151360</v>
      </c>
      <c r="S318" s="87" t="str">
        <f t="shared" si="113"/>
        <v>NA</v>
      </c>
      <c r="T318" s="35">
        <v>10</v>
      </c>
      <c r="U318" s="35">
        <v>30</v>
      </c>
      <c r="V318" s="41">
        <v>3994</v>
      </c>
      <c r="W318" s="35">
        <v>797</v>
      </c>
      <c r="X318" s="35">
        <v>530</v>
      </c>
      <c r="Y318" s="41">
        <v>66</v>
      </c>
      <c r="Z318" s="35">
        <f t="shared" si="121"/>
        <v>6.6000000000000005</v>
      </c>
      <c r="AA318" s="42">
        <f t="shared" si="118"/>
        <v>0</v>
      </c>
      <c r="AB318" s="37">
        <f t="shared" si="119"/>
        <v>0</v>
      </c>
      <c r="AC318" s="37">
        <f t="shared" si="120"/>
        <v>0</v>
      </c>
      <c r="AD318" s="42" t="e">
        <f>VALUE(TEXT(((AA318*'TOX and EXPO INPUTS'!$F$13)/'TOX and EXPO INPUTS'!$E$27),"0.00E+00"))</f>
        <v>#DIV/0!</v>
      </c>
      <c r="AE318" s="37" t="e">
        <f>VALUE(TEXT(((AB318*'TOX and EXPO INPUTS'!$F$13)/'TOX and EXPO INPUTS'!$E$27),"0.00E+00"))</f>
        <v>#DIV/0!</v>
      </c>
      <c r="AF318" s="37" t="e">
        <f>VALUE(TEXT(((AC318*'TOX and EXPO INPUTS'!$F$13)/'TOX and EXPO INPUTS'!$E$27),"0.00E+00"))</f>
        <v>#DIV/0!</v>
      </c>
      <c r="AG318" s="42" t="e">
        <f>IF($E318="ST",VALUE(TEXT(('TOX and EXPO INPUTS'!$F$7/AD318),"0.0E+00")),IF($E318="IT",VALUE(TEXT(('TOX and EXPO INPUTS'!$F$10/AD318),"0.0E+00"))))</f>
        <v>#DIV/0!</v>
      </c>
      <c r="AH318" s="37" t="e">
        <f>IF($E318="ST",VALUE(TEXT(('TOX and EXPO INPUTS'!$F$7/AE318),"0.0E+00")),IF($E318="IT",VALUE(TEXT(('TOX and EXPO INPUTS'!$F$10/AE318),"0.0E+00"))))</f>
        <v>#DIV/0!</v>
      </c>
      <c r="AI318" s="37" t="e">
        <f>IF($E318="ST",VALUE(TEXT(('TOX and EXPO INPUTS'!$F$7/AF318),"0.0E+00")),IF($E318="IT",VALUE(TEXT(('TOX and EXPO INPUTS'!$F$10/AF318),"0.0E+00"))))</f>
        <v>#DIV/0!</v>
      </c>
      <c r="AJ318" s="42">
        <f t="shared" si="114"/>
        <v>0</v>
      </c>
      <c r="AK318" s="37">
        <f t="shared" si="115"/>
        <v>0</v>
      </c>
      <c r="AL318" s="42" t="e">
        <f>VALUE(TEXT(((AJ318*'TOX and EXPO INPUTS'!$F$21)/'TOX and EXPO INPUTS'!$E$29),"0.00E+00"))</f>
        <v>#DIV/0!</v>
      </c>
      <c r="AM318" s="37" t="e">
        <f>VALUE(TEXT(((AK318*'TOX and EXPO INPUTS'!$F$21)/'TOX and EXPO INPUTS'!$E$29),"0.00E+00"))</f>
        <v>#DIV/0!</v>
      </c>
      <c r="AN318" s="42" t="e">
        <f>IF($E318="ST",VALUE(TEXT(('TOX and EXPO INPUTS'!$F$15/AL318),"0.0E+00")),IF($E318="IT",VALUE(TEXT(('TOX and EXPO INPUTS'!$F$18/AL318),"0.0E+00"))))</f>
        <v>#DIV/0!</v>
      </c>
      <c r="AO318" s="37" t="e">
        <f>IF($E318="ST",VALUE(TEXT(('TOX and EXPO INPUTS'!$F$15/AM318),"0.0E+00")),IF($E318="IT",VALUE(TEXT(('TOX and EXPO INPUTS'!$F$18/AM318),"0.0E+00"))))</f>
        <v>#DIV/0!</v>
      </c>
      <c r="AP318" s="42" t="e">
        <f t="shared" si="122"/>
        <v>#DIV/0!</v>
      </c>
      <c r="AQ318" s="37" t="e">
        <f t="shared" si="123"/>
        <v>#DIV/0!</v>
      </c>
      <c r="AR318" s="37" t="e">
        <f t="shared" si="124"/>
        <v>#DIV/0!</v>
      </c>
      <c r="AS318" s="37" t="e">
        <f t="shared" si="125"/>
        <v>#DIV/0!</v>
      </c>
      <c r="AT318" s="37" t="e">
        <f t="shared" si="126"/>
        <v>#DIV/0!</v>
      </c>
      <c r="AU318" s="37" t="e">
        <f t="shared" si="127"/>
        <v>#DIV/0!</v>
      </c>
      <c r="AV318" s="42" t="e">
        <f t="shared" si="128"/>
        <v>#DIV/0!</v>
      </c>
      <c r="AW318" s="37" t="e">
        <f t="shared" si="129"/>
        <v>#DIV/0!</v>
      </c>
      <c r="AX318" s="37" t="e">
        <f t="shared" si="130"/>
        <v>#DIV/0!</v>
      </c>
      <c r="AY318" s="37" t="e">
        <f t="shared" si="131"/>
        <v>#DIV/0!</v>
      </c>
      <c r="AZ318" s="37" t="e">
        <f t="shared" si="132"/>
        <v>#DIV/0!</v>
      </c>
      <c r="BA318" s="37" t="e">
        <f t="shared" si="133"/>
        <v>#DIV/0!</v>
      </c>
      <c r="BB318" s="42" t="e">
        <f>IF($E318="ST",VALUE(TEXT((1/(('TOX and EXPO INPUTS'!$F$9/AG318)+('TOX and EXPO INPUTS'!$F$17/AN318))),"0.0E+00")),IF($E318="IT",VALUE(TEXT((1/(('TOX and EXPO INPUTS'!$F$12/AG318)+('TOX and EXPO INPUTS'!$F$20/AN318))),"0.0E+00"))))</f>
        <v>#DIV/0!</v>
      </c>
      <c r="BC318" s="37" t="e">
        <f>IF($E318="ST",VALUE(TEXT((1/(('TOX and EXPO INPUTS'!$F$9/AH318)+('TOX and EXPO INPUTS'!$F$17/AN318))),"0.0E+00")),IF($E318="IT",VALUE(TEXT((1/(('TOX and EXPO INPUTS'!$F$12/AH318)+('TOX and EXPO INPUTS'!$F$20/AN318))),"0.0E+00"))))</f>
        <v>#DIV/0!</v>
      </c>
      <c r="BD318" s="37" t="e">
        <f>IF($E318="ST",VALUE(TEXT((1/(('TOX and EXPO INPUTS'!$F$9/AI318)+('TOX and EXPO INPUTS'!$F$17/AN318))),"0.0E+00")),IF($E318="IT",VALUE(TEXT((1/(('TOX and EXPO INPUTS'!$F$12/AI318)+('TOX and EXPO INPUTS'!$F$20/AN318))),"0.0E+00"))))</f>
        <v>#DIV/0!</v>
      </c>
      <c r="BE318" s="37" t="e">
        <f>IF($E318="ST",VALUE(TEXT((1/(('TOX and EXPO INPUTS'!$F$9/AG318)+('TOX and EXPO INPUTS'!$F$17/AO318))),"0.0E+00")),IF($E318="IT",VALUE(TEXT((1/(('TOX and EXPO INPUTS'!$F$12/AG318)+('TOX and EXPO INPUTS'!$F$20/AO318))),"0.0E+00"))))</f>
        <v>#DIV/0!</v>
      </c>
      <c r="BF318" s="37" t="e">
        <f>IF($E318="ST",VALUE(TEXT((1/(('TOX and EXPO INPUTS'!$F$9/AH318)+('TOX and EXPO INPUTS'!$F$17/AO318))),"0.0E+00")),IF($E318="IT",VALUE(TEXT((1/(('TOX and EXPO INPUTS'!$F$12/AH318)+('TOX and EXPO INPUTS'!$F$20/AO318))),"0.0E+00"))))</f>
        <v>#DIV/0!</v>
      </c>
      <c r="BG318" s="37" t="e">
        <f>IF($E318="ST",VALUE(TEXT((1/(('TOX and EXPO INPUTS'!$F$9/AI318)+('TOX and EXPO INPUTS'!$F$17/AO318))),"0.0E+00")),IF($E318="IT",VALUE(TEXT((1/(('TOX and EXPO INPUTS'!$F$12/AI318)+('TOX and EXPO INPUTS'!$F$20/AO318))),"0.0E+00"))))</f>
        <v>#DIV/0!</v>
      </c>
      <c r="BH318" s="42" t="e">
        <f>VALUE(TEXT((AD318*$T318/365*'TOX and EXPO INPUTS'!$E$33/'TOX and EXPO INPUTS'!$E$34),"0.00E+00"))</f>
        <v>#DIV/0!</v>
      </c>
      <c r="BI318" s="37" t="e">
        <f>VALUE(TEXT((AE318*$T318/365*'TOX and EXPO INPUTS'!$E$33/'TOX and EXPO INPUTS'!$E$34),"0.00E+00"))</f>
        <v>#DIV/0!</v>
      </c>
      <c r="BJ318" s="37" t="e">
        <f>VALUE(TEXT((AF318*$T318/365*'TOX and EXPO INPUTS'!$E$33/'TOX and EXPO INPUTS'!$E$34),"0.00E+00"))</f>
        <v>#DIV/0!</v>
      </c>
      <c r="BK318" s="42" t="e">
        <f>VALUE(TEXT((AD318*$U318/365*'TOX and EXPO INPUTS'!$E$33/'TOX and EXPO INPUTS'!$E$34),"0.00E+00"))</f>
        <v>#DIV/0!</v>
      </c>
      <c r="BL318" s="37" t="e">
        <f>VALUE(TEXT((AE318*$U318/365*'TOX and EXPO INPUTS'!$E$33/'TOX and EXPO INPUTS'!$E$34),"0.00E+00"))</f>
        <v>#DIV/0!</v>
      </c>
      <c r="BM318" s="37" t="e">
        <f>VALUE(TEXT((AF318*$U318/365*'TOX and EXPO INPUTS'!$E$33/'TOX and EXPO INPUTS'!$E$34),"0.00E+00"))</f>
        <v>#DIV/0!</v>
      </c>
      <c r="BN318" s="42" t="e">
        <f>VALUE(TEXT((AL318*$T318/365*'TOX and EXPO INPUTS'!$E$33/'TOX and EXPO INPUTS'!$E$34),"0.00E+00"))</f>
        <v>#DIV/0!</v>
      </c>
      <c r="BO318" s="37" t="e">
        <f>VALUE(TEXT((AM318*$T318/365*'TOX and EXPO INPUTS'!$E$33/'TOX and EXPO INPUTS'!$E$34),"0.00E+00"))</f>
        <v>#DIV/0!</v>
      </c>
      <c r="BP318" s="42" t="e">
        <f>VALUE(TEXT((AL318*$U318/365*'TOX and EXPO INPUTS'!$E$33/'TOX and EXPO INPUTS'!$E$34),"0.00E+00"))</f>
        <v>#DIV/0!</v>
      </c>
      <c r="BQ318" s="37" t="e">
        <f>VALUE(TEXT((AM318*$U318/365*'TOX and EXPO INPUTS'!$E$33/'TOX and EXPO INPUTS'!$E$34),"0.00E+00"))</f>
        <v>#DIV/0!</v>
      </c>
      <c r="BR318" s="42" t="e">
        <f>VALUE(TEXT((AP318*$T318/365*'TOX and EXPO INPUTS'!$E$33/'TOX and EXPO INPUTS'!$E$34),"0.00E+00"))</f>
        <v>#DIV/0!</v>
      </c>
      <c r="BS318" s="37" t="e">
        <f>VALUE(TEXT((AQ318*$T318/365*'TOX and EXPO INPUTS'!$E$33/'TOX and EXPO INPUTS'!$E$34),"0.00E+00"))</f>
        <v>#DIV/0!</v>
      </c>
      <c r="BT318" s="37" t="e">
        <f>VALUE(TEXT((AR318*$T318/365*'TOX and EXPO INPUTS'!$E$33/'TOX and EXPO INPUTS'!$E$34),"0.00E+00"))</f>
        <v>#DIV/0!</v>
      </c>
      <c r="BU318" s="37" t="e">
        <f>VALUE(TEXT((AS318*$T318/365*'TOX and EXPO INPUTS'!$E$33/'TOX and EXPO INPUTS'!$E$34),"0.00E+00"))</f>
        <v>#DIV/0!</v>
      </c>
      <c r="BV318" s="37" t="e">
        <f>VALUE(TEXT((AT318*$T318/365*'TOX and EXPO INPUTS'!$E$33/'TOX and EXPO INPUTS'!$E$34),"0.00E+00"))</f>
        <v>#DIV/0!</v>
      </c>
      <c r="BW318" s="37" t="e">
        <f>VALUE(TEXT((AU318*$T318/365*'TOX and EXPO INPUTS'!$E$33/'TOX and EXPO INPUTS'!$E$34),"0.00E+00"))</f>
        <v>#DIV/0!</v>
      </c>
      <c r="BX318" s="42" t="e">
        <f>VALUE(TEXT((AP318*$U318/365*'TOX and EXPO INPUTS'!$E$33/'TOX and EXPO INPUTS'!$E$34),"0.00E+00"))</f>
        <v>#DIV/0!</v>
      </c>
      <c r="BY318" s="37" t="e">
        <f>VALUE(TEXT((AQ318*$U318/365*'TOX and EXPO INPUTS'!$E$33/'TOX and EXPO INPUTS'!$E$34),"0.00E+00"))</f>
        <v>#DIV/0!</v>
      </c>
      <c r="BZ318" s="37" t="e">
        <f>VALUE(TEXT((AR318*$U318/365*'TOX and EXPO INPUTS'!$E$33/'TOX and EXPO INPUTS'!$E$34),"0.00E+00"))</f>
        <v>#DIV/0!</v>
      </c>
      <c r="CA318" s="37" t="e">
        <f>VALUE(TEXT((AS318*$U318/365*'TOX and EXPO INPUTS'!$E$33/'TOX and EXPO INPUTS'!$E$34),"0.00E+00"))</f>
        <v>#DIV/0!</v>
      </c>
      <c r="CB318" s="37" t="e">
        <f>VALUE(TEXT((AT318*$U318/365*'TOX and EXPO INPUTS'!$E$33/'TOX and EXPO INPUTS'!$E$34),"0.00E+00"))</f>
        <v>#DIV/0!</v>
      </c>
      <c r="CC318" s="37" t="e">
        <f>VALUE(TEXT((AU318*$U318/365*'TOX and EXPO INPUTS'!$E$33/'TOX and EXPO INPUTS'!$E$34),"0.00E+00"))</f>
        <v>#DIV/0!</v>
      </c>
      <c r="CD318" s="58" t="e">
        <f>VALUE(TEXT((BR318*'TOX and EXPO INPUTS'!$F$23),"0.00E+00"))</f>
        <v>#DIV/0!</v>
      </c>
      <c r="CE318" s="57" t="e">
        <f>VALUE(TEXT((BS318*'TOX and EXPO INPUTS'!$F$23),"0.00E+00"))</f>
        <v>#DIV/0!</v>
      </c>
      <c r="CF318" s="57" t="e">
        <f>VALUE(TEXT((BT318*'TOX and EXPO INPUTS'!$F$23),"0.00E+00"))</f>
        <v>#DIV/0!</v>
      </c>
      <c r="CG318" s="57" t="e">
        <f>VALUE(TEXT((BU318*'TOX and EXPO INPUTS'!$F$23),"0.00E+00"))</f>
        <v>#DIV/0!</v>
      </c>
      <c r="CH318" s="57" t="e">
        <f>VALUE(TEXT((BV318*'TOX and EXPO INPUTS'!$F$23),"0.00E+00"))</f>
        <v>#DIV/0!</v>
      </c>
      <c r="CI318" s="57" t="e">
        <f>VALUE(TEXT((BW318*'TOX and EXPO INPUTS'!$F$23),"0.00E+00"))</f>
        <v>#DIV/0!</v>
      </c>
      <c r="CJ318" s="58" t="e">
        <f>VALUE(TEXT((BX318*'TOX and EXPO INPUTS'!$F$23),"0.00E+00"))</f>
        <v>#DIV/0!</v>
      </c>
      <c r="CK318" s="57" t="e">
        <f>VALUE(TEXT((BY318*'TOX and EXPO INPUTS'!$F$23),"0.00E+00"))</f>
        <v>#DIV/0!</v>
      </c>
      <c r="CL318" s="57" t="e">
        <f>VALUE(TEXT((BZ318*'TOX and EXPO INPUTS'!$F$23),"0.00E+00"))</f>
        <v>#DIV/0!</v>
      </c>
      <c r="CM318" s="57" t="e">
        <f>VALUE(TEXT((CA318*'TOX and EXPO INPUTS'!$F$23),"0.00E+00"))</f>
        <v>#DIV/0!</v>
      </c>
      <c r="CN318" s="57" t="e">
        <f>VALUE(TEXT((CB318*'TOX and EXPO INPUTS'!$F$23),"0.00E+00"))</f>
        <v>#DIV/0!</v>
      </c>
      <c r="CO318" s="57" t="e">
        <f>VALUE(TEXT((CC318*'TOX and EXPO INPUTS'!$F$23),"0.00E+00"))</f>
        <v>#DIV/0!</v>
      </c>
      <c r="CP318" s="38" t="s">
        <v>106</v>
      </c>
      <c r="CQ318" s="34" t="s">
        <v>107</v>
      </c>
      <c r="CR318" s="34" t="s">
        <v>108</v>
      </c>
      <c r="CS318" s="39" t="s">
        <v>109</v>
      </c>
    </row>
    <row r="319" spans="1:97" ht="48" customHeight="1" x14ac:dyDescent="0.25">
      <c r="A319" s="34" t="s">
        <v>98</v>
      </c>
      <c r="B319" s="34" t="s">
        <v>99</v>
      </c>
      <c r="C319" s="34" t="s">
        <v>100</v>
      </c>
      <c r="D319" s="34" t="s">
        <v>101</v>
      </c>
      <c r="E319" s="39" t="s">
        <v>112</v>
      </c>
      <c r="F319" s="40" t="s">
        <v>148</v>
      </c>
      <c r="G319" s="43"/>
      <c r="H319" s="36" t="s">
        <v>104</v>
      </c>
      <c r="I319" s="67"/>
      <c r="J319" s="36" t="s">
        <v>105</v>
      </c>
      <c r="K319" s="100">
        <f>VLOOKUP(F319,'Amount Seed Planted_variables'!$A$3:$I$74,2,0)</f>
        <v>3200</v>
      </c>
      <c r="L319" s="100">
        <f>VLOOKUP(F319,'Amount Seed Planted_variables'!$A$3:$I$74,3,0)</f>
        <v>4000</v>
      </c>
      <c r="M319" s="36">
        <f t="shared" si="116"/>
        <v>0</v>
      </c>
      <c r="N319" s="35">
        <f t="shared" si="117"/>
        <v>0</v>
      </c>
      <c r="O319" s="101">
        <v>240000</v>
      </c>
      <c r="P319" s="93">
        <f>VLOOKUP(F319,'Amount Seed Planted_variables'!$A$3:$I$74,4,0)</f>
        <v>139392</v>
      </c>
      <c r="Q319" s="93">
        <f>VLOOKUP(F319,'Amount Seed Planted_variables'!$A$3:$I$74,7,0)</f>
        <v>80</v>
      </c>
      <c r="R319" s="93">
        <f>VLOOKUP(F319,'Amount Seed Planted_variables'!$A$3:$I$74,8,0)</f>
        <v>11151360</v>
      </c>
      <c r="S319" s="87" t="str">
        <f t="shared" si="113"/>
        <v>NA</v>
      </c>
      <c r="T319" s="35">
        <v>10</v>
      </c>
      <c r="U319" s="35">
        <v>30</v>
      </c>
      <c r="V319" s="41">
        <v>349</v>
      </c>
      <c r="W319" s="35">
        <v>51.2</v>
      </c>
      <c r="X319" s="35">
        <v>42.2</v>
      </c>
      <c r="Y319" s="41">
        <v>1.2</v>
      </c>
      <c r="Z319" s="35">
        <f t="shared" si="121"/>
        <v>0.12</v>
      </c>
      <c r="AA319" s="42">
        <f t="shared" si="118"/>
        <v>0</v>
      </c>
      <c r="AB319" s="37">
        <f t="shared" si="119"/>
        <v>0</v>
      </c>
      <c r="AC319" s="37">
        <f t="shared" si="120"/>
        <v>0</v>
      </c>
      <c r="AD319" s="42" t="e">
        <f>VALUE(TEXT(((AA319*'TOX and EXPO INPUTS'!$F$13)/'TOX and EXPO INPUTS'!$E$27),"0.00E+00"))</f>
        <v>#DIV/0!</v>
      </c>
      <c r="AE319" s="37" t="e">
        <f>VALUE(TEXT(((AB319*'TOX and EXPO INPUTS'!$F$13)/'TOX and EXPO INPUTS'!$E$27),"0.00E+00"))</f>
        <v>#DIV/0!</v>
      </c>
      <c r="AF319" s="37" t="e">
        <f>VALUE(TEXT(((AC319*'TOX and EXPO INPUTS'!$F$13)/'TOX and EXPO INPUTS'!$E$27),"0.00E+00"))</f>
        <v>#DIV/0!</v>
      </c>
      <c r="AG319" s="42" t="e">
        <f>IF($E319="ST",VALUE(TEXT(('TOX and EXPO INPUTS'!$F$7/AD319),"0.0E+00")),IF($E319="IT",VALUE(TEXT(('TOX and EXPO INPUTS'!$F$10/AD319),"0.0E+00"))))</f>
        <v>#DIV/0!</v>
      </c>
      <c r="AH319" s="37" t="e">
        <f>IF($E319="ST",VALUE(TEXT(('TOX and EXPO INPUTS'!$F$7/AE319),"0.0E+00")),IF($E319="IT",VALUE(TEXT(('TOX and EXPO INPUTS'!$F$10/AE319),"0.0E+00"))))</f>
        <v>#DIV/0!</v>
      </c>
      <c r="AI319" s="37" t="e">
        <f>IF($E319="ST",VALUE(TEXT(('TOX and EXPO INPUTS'!$F$7/AF319),"0.0E+00")),IF($E319="IT",VALUE(TEXT(('TOX and EXPO INPUTS'!$F$10/AF319),"0.0E+00"))))</f>
        <v>#DIV/0!</v>
      </c>
      <c r="AJ319" s="42">
        <f t="shared" si="114"/>
        <v>0</v>
      </c>
      <c r="AK319" s="37">
        <f t="shared" si="115"/>
        <v>0</v>
      </c>
      <c r="AL319" s="42" t="e">
        <f>VALUE(TEXT(((AJ319*'TOX and EXPO INPUTS'!$F$21)/'TOX and EXPO INPUTS'!$E$29),"0.00E+00"))</f>
        <v>#DIV/0!</v>
      </c>
      <c r="AM319" s="37" t="e">
        <f>VALUE(TEXT(((AK319*'TOX and EXPO INPUTS'!$F$21)/'TOX and EXPO INPUTS'!$E$29),"0.00E+00"))</f>
        <v>#DIV/0!</v>
      </c>
      <c r="AN319" s="42" t="e">
        <f>IF($E319="ST",VALUE(TEXT(('TOX and EXPO INPUTS'!$F$15/AL319),"0.0E+00")),IF($E319="IT",VALUE(TEXT(('TOX and EXPO INPUTS'!$F$18/AL319),"0.0E+00"))))</f>
        <v>#DIV/0!</v>
      </c>
      <c r="AO319" s="37" t="e">
        <f>IF($E319="ST",VALUE(TEXT(('TOX and EXPO INPUTS'!$F$15/AM319),"0.0E+00")),IF($E319="IT",VALUE(TEXT(('TOX and EXPO INPUTS'!$F$18/AM319),"0.0E+00"))))</f>
        <v>#DIV/0!</v>
      </c>
      <c r="AP319" s="42" t="e">
        <f t="shared" si="122"/>
        <v>#DIV/0!</v>
      </c>
      <c r="AQ319" s="37" t="e">
        <f t="shared" si="123"/>
        <v>#DIV/0!</v>
      </c>
      <c r="AR319" s="37" t="e">
        <f t="shared" si="124"/>
        <v>#DIV/0!</v>
      </c>
      <c r="AS319" s="37" t="e">
        <f t="shared" si="125"/>
        <v>#DIV/0!</v>
      </c>
      <c r="AT319" s="37" t="e">
        <f t="shared" si="126"/>
        <v>#DIV/0!</v>
      </c>
      <c r="AU319" s="37" t="e">
        <f t="shared" si="127"/>
        <v>#DIV/0!</v>
      </c>
      <c r="AV319" s="42" t="e">
        <f t="shared" si="128"/>
        <v>#DIV/0!</v>
      </c>
      <c r="AW319" s="37" t="e">
        <f t="shared" si="129"/>
        <v>#DIV/0!</v>
      </c>
      <c r="AX319" s="37" t="e">
        <f t="shared" si="130"/>
        <v>#DIV/0!</v>
      </c>
      <c r="AY319" s="37" t="e">
        <f t="shared" si="131"/>
        <v>#DIV/0!</v>
      </c>
      <c r="AZ319" s="37" t="e">
        <f t="shared" si="132"/>
        <v>#DIV/0!</v>
      </c>
      <c r="BA319" s="37" t="e">
        <f t="shared" si="133"/>
        <v>#DIV/0!</v>
      </c>
      <c r="BB319" s="42" t="e">
        <f>IF($E319="ST",VALUE(TEXT((1/(('TOX and EXPO INPUTS'!$F$9/AG319)+('TOX and EXPO INPUTS'!$F$17/AN319))),"0.0E+00")),IF($E319="IT",VALUE(TEXT((1/(('TOX and EXPO INPUTS'!$F$12/AG319)+('TOX and EXPO INPUTS'!$F$20/AN319))),"0.0E+00"))))</f>
        <v>#DIV/0!</v>
      </c>
      <c r="BC319" s="37" t="e">
        <f>IF($E319="ST",VALUE(TEXT((1/(('TOX and EXPO INPUTS'!$F$9/AH319)+('TOX and EXPO INPUTS'!$F$17/AN319))),"0.0E+00")),IF($E319="IT",VALUE(TEXT((1/(('TOX and EXPO INPUTS'!$F$12/AH319)+('TOX and EXPO INPUTS'!$F$20/AN319))),"0.0E+00"))))</f>
        <v>#DIV/0!</v>
      </c>
      <c r="BD319" s="37" t="e">
        <f>IF($E319="ST",VALUE(TEXT((1/(('TOX and EXPO INPUTS'!$F$9/AI319)+('TOX and EXPO INPUTS'!$F$17/AN319))),"0.0E+00")),IF($E319="IT",VALUE(TEXT((1/(('TOX and EXPO INPUTS'!$F$12/AI319)+('TOX and EXPO INPUTS'!$F$20/AN319))),"0.0E+00"))))</f>
        <v>#DIV/0!</v>
      </c>
      <c r="BE319" s="37" t="e">
        <f>IF($E319="ST",VALUE(TEXT((1/(('TOX and EXPO INPUTS'!$F$9/AG319)+('TOX and EXPO INPUTS'!$F$17/AO319))),"0.0E+00")),IF($E319="IT",VALUE(TEXT((1/(('TOX and EXPO INPUTS'!$F$12/AG319)+('TOX and EXPO INPUTS'!$F$20/AO319))),"0.0E+00"))))</f>
        <v>#DIV/0!</v>
      </c>
      <c r="BF319" s="37" t="e">
        <f>IF($E319="ST",VALUE(TEXT((1/(('TOX and EXPO INPUTS'!$F$9/AH319)+('TOX and EXPO INPUTS'!$F$17/AO319))),"0.0E+00")),IF($E319="IT",VALUE(TEXT((1/(('TOX and EXPO INPUTS'!$F$12/AH319)+('TOX and EXPO INPUTS'!$F$20/AO319))),"0.0E+00"))))</f>
        <v>#DIV/0!</v>
      </c>
      <c r="BG319" s="37" t="e">
        <f>IF($E319="ST",VALUE(TEXT((1/(('TOX and EXPO INPUTS'!$F$9/AI319)+('TOX and EXPO INPUTS'!$F$17/AO319))),"0.0E+00")),IF($E319="IT",VALUE(TEXT((1/(('TOX and EXPO INPUTS'!$F$12/AI319)+('TOX and EXPO INPUTS'!$F$20/AO319))),"0.0E+00"))))</f>
        <v>#DIV/0!</v>
      </c>
      <c r="BH319" s="42" t="e">
        <f>VALUE(TEXT((AD319*$T319/365*'TOX and EXPO INPUTS'!$E$33/'TOX and EXPO INPUTS'!$E$34),"0.00E+00"))</f>
        <v>#DIV/0!</v>
      </c>
      <c r="BI319" s="37" t="e">
        <f>VALUE(TEXT((AE319*$T319/365*'TOX and EXPO INPUTS'!$E$33/'TOX and EXPO INPUTS'!$E$34),"0.00E+00"))</f>
        <v>#DIV/0!</v>
      </c>
      <c r="BJ319" s="37" t="e">
        <f>VALUE(TEXT((AF319*$T319/365*'TOX and EXPO INPUTS'!$E$33/'TOX and EXPO INPUTS'!$E$34),"0.00E+00"))</f>
        <v>#DIV/0!</v>
      </c>
      <c r="BK319" s="42" t="e">
        <f>VALUE(TEXT((AD319*$U319/365*'TOX and EXPO INPUTS'!$E$33/'TOX and EXPO INPUTS'!$E$34),"0.00E+00"))</f>
        <v>#DIV/0!</v>
      </c>
      <c r="BL319" s="37" t="e">
        <f>VALUE(TEXT((AE319*$U319/365*'TOX and EXPO INPUTS'!$E$33/'TOX and EXPO INPUTS'!$E$34),"0.00E+00"))</f>
        <v>#DIV/0!</v>
      </c>
      <c r="BM319" s="37" t="e">
        <f>VALUE(TEXT((AF319*$U319/365*'TOX and EXPO INPUTS'!$E$33/'TOX and EXPO INPUTS'!$E$34),"0.00E+00"))</f>
        <v>#DIV/0!</v>
      </c>
      <c r="BN319" s="42" t="e">
        <f>VALUE(TEXT((AL319*$T319/365*'TOX and EXPO INPUTS'!$E$33/'TOX and EXPO INPUTS'!$E$34),"0.00E+00"))</f>
        <v>#DIV/0!</v>
      </c>
      <c r="BO319" s="37" t="e">
        <f>VALUE(TEXT((AM319*$T319/365*'TOX and EXPO INPUTS'!$E$33/'TOX and EXPO INPUTS'!$E$34),"0.00E+00"))</f>
        <v>#DIV/0!</v>
      </c>
      <c r="BP319" s="42" t="e">
        <f>VALUE(TEXT((AL319*$U319/365*'TOX and EXPO INPUTS'!$E$33/'TOX and EXPO INPUTS'!$E$34),"0.00E+00"))</f>
        <v>#DIV/0!</v>
      </c>
      <c r="BQ319" s="37" t="e">
        <f>VALUE(TEXT((AM319*$U319/365*'TOX and EXPO INPUTS'!$E$33/'TOX and EXPO INPUTS'!$E$34),"0.00E+00"))</f>
        <v>#DIV/0!</v>
      </c>
      <c r="BR319" s="42" t="e">
        <f>VALUE(TEXT((AP319*$T319/365*'TOX and EXPO INPUTS'!$E$33/'TOX and EXPO INPUTS'!$E$34),"0.00E+00"))</f>
        <v>#DIV/0!</v>
      </c>
      <c r="BS319" s="37" t="e">
        <f>VALUE(TEXT((AQ319*$T319/365*'TOX and EXPO INPUTS'!$E$33/'TOX and EXPO INPUTS'!$E$34),"0.00E+00"))</f>
        <v>#DIV/0!</v>
      </c>
      <c r="BT319" s="37" t="e">
        <f>VALUE(TEXT((AR319*$T319/365*'TOX and EXPO INPUTS'!$E$33/'TOX and EXPO INPUTS'!$E$34),"0.00E+00"))</f>
        <v>#DIV/0!</v>
      </c>
      <c r="BU319" s="37" t="e">
        <f>VALUE(TEXT((AS319*$T319/365*'TOX and EXPO INPUTS'!$E$33/'TOX and EXPO INPUTS'!$E$34),"0.00E+00"))</f>
        <v>#DIV/0!</v>
      </c>
      <c r="BV319" s="37" t="e">
        <f>VALUE(TEXT((AT319*$T319/365*'TOX and EXPO INPUTS'!$E$33/'TOX and EXPO INPUTS'!$E$34),"0.00E+00"))</f>
        <v>#DIV/0!</v>
      </c>
      <c r="BW319" s="37" t="e">
        <f>VALUE(TEXT((AU319*$T319/365*'TOX and EXPO INPUTS'!$E$33/'TOX and EXPO INPUTS'!$E$34),"0.00E+00"))</f>
        <v>#DIV/0!</v>
      </c>
      <c r="BX319" s="42" t="e">
        <f>VALUE(TEXT((AP319*$U319/365*'TOX and EXPO INPUTS'!$E$33/'TOX and EXPO INPUTS'!$E$34),"0.00E+00"))</f>
        <v>#DIV/0!</v>
      </c>
      <c r="BY319" s="37" t="e">
        <f>VALUE(TEXT((AQ319*$U319/365*'TOX and EXPO INPUTS'!$E$33/'TOX and EXPO INPUTS'!$E$34),"0.00E+00"))</f>
        <v>#DIV/0!</v>
      </c>
      <c r="BZ319" s="37" t="e">
        <f>VALUE(TEXT((AR319*$U319/365*'TOX and EXPO INPUTS'!$E$33/'TOX and EXPO INPUTS'!$E$34),"0.00E+00"))</f>
        <v>#DIV/0!</v>
      </c>
      <c r="CA319" s="37" t="e">
        <f>VALUE(TEXT((AS319*$U319/365*'TOX and EXPO INPUTS'!$E$33/'TOX and EXPO INPUTS'!$E$34),"0.00E+00"))</f>
        <v>#DIV/0!</v>
      </c>
      <c r="CB319" s="37" t="e">
        <f>VALUE(TEXT((AT319*$U319/365*'TOX and EXPO INPUTS'!$E$33/'TOX and EXPO INPUTS'!$E$34),"0.00E+00"))</f>
        <v>#DIV/0!</v>
      </c>
      <c r="CC319" s="37" t="e">
        <f>VALUE(TEXT((AU319*$U319/365*'TOX and EXPO INPUTS'!$E$33/'TOX and EXPO INPUTS'!$E$34),"0.00E+00"))</f>
        <v>#DIV/0!</v>
      </c>
      <c r="CD319" s="58" t="e">
        <f>VALUE(TEXT((BR319*'TOX and EXPO INPUTS'!$F$23),"0.00E+00"))</f>
        <v>#DIV/0!</v>
      </c>
      <c r="CE319" s="57" t="e">
        <f>VALUE(TEXT((BS319*'TOX and EXPO INPUTS'!$F$23),"0.00E+00"))</f>
        <v>#DIV/0!</v>
      </c>
      <c r="CF319" s="57" t="e">
        <f>VALUE(TEXT((BT319*'TOX and EXPO INPUTS'!$F$23),"0.00E+00"))</f>
        <v>#DIV/0!</v>
      </c>
      <c r="CG319" s="57" t="e">
        <f>VALUE(TEXT((BU319*'TOX and EXPO INPUTS'!$F$23),"0.00E+00"))</f>
        <v>#DIV/0!</v>
      </c>
      <c r="CH319" s="57" t="e">
        <f>VALUE(TEXT((BV319*'TOX and EXPO INPUTS'!$F$23),"0.00E+00"))</f>
        <v>#DIV/0!</v>
      </c>
      <c r="CI319" s="57" t="e">
        <f>VALUE(TEXT((BW319*'TOX and EXPO INPUTS'!$F$23),"0.00E+00"))</f>
        <v>#DIV/0!</v>
      </c>
      <c r="CJ319" s="58" t="e">
        <f>VALUE(TEXT((BX319*'TOX and EXPO INPUTS'!$F$23),"0.00E+00"))</f>
        <v>#DIV/0!</v>
      </c>
      <c r="CK319" s="57" t="e">
        <f>VALUE(TEXT((BY319*'TOX and EXPO INPUTS'!$F$23),"0.00E+00"))</f>
        <v>#DIV/0!</v>
      </c>
      <c r="CL319" s="57" t="e">
        <f>VALUE(TEXT((BZ319*'TOX and EXPO INPUTS'!$F$23),"0.00E+00"))</f>
        <v>#DIV/0!</v>
      </c>
      <c r="CM319" s="57" t="e">
        <f>VALUE(TEXT((CA319*'TOX and EXPO INPUTS'!$F$23),"0.00E+00"))</f>
        <v>#DIV/0!</v>
      </c>
      <c r="CN319" s="57" t="e">
        <f>VALUE(TEXT((CB319*'TOX and EXPO INPUTS'!$F$23),"0.00E+00"))</f>
        <v>#DIV/0!</v>
      </c>
      <c r="CO319" s="57" t="e">
        <f>VALUE(TEXT((CC319*'TOX and EXPO INPUTS'!$F$23),"0.00E+00"))</f>
        <v>#DIV/0!</v>
      </c>
      <c r="CP319" s="38" t="s">
        <v>106</v>
      </c>
      <c r="CQ319" s="34" t="s">
        <v>107</v>
      </c>
      <c r="CR319" s="34" t="s">
        <v>108</v>
      </c>
      <c r="CS319" s="39" t="s">
        <v>109</v>
      </c>
    </row>
    <row r="320" spans="1:97" ht="48" customHeight="1" x14ac:dyDescent="0.25">
      <c r="A320" s="34" t="s">
        <v>98</v>
      </c>
      <c r="B320" s="34" t="s">
        <v>99</v>
      </c>
      <c r="C320" s="34" t="s">
        <v>100</v>
      </c>
      <c r="D320" s="34" t="s">
        <v>110</v>
      </c>
      <c r="E320" s="39" t="s">
        <v>112</v>
      </c>
      <c r="F320" s="40" t="s">
        <v>148</v>
      </c>
      <c r="G320" s="43"/>
      <c r="H320" s="36" t="s">
        <v>104</v>
      </c>
      <c r="I320" s="67"/>
      <c r="J320" s="36" t="s">
        <v>105</v>
      </c>
      <c r="K320" s="100">
        <f>VLOOKUP(F320,'Amount Seed Planted_variables'!$A$3:$I$74,2,0)</f>
        <v>3200</v>
      </c>
      <c r="L320" s="100">
        <f>VLOOKUP(F320,'Amount Seed Planted_variables'!$A$3:$I$74,3,0)</f>
        <v>4000</v>
      </c>
      <c r="M320" s="36">
        <f t="shared" si="116"/>
        <v>0</v>
      </c>
      <c r="N320" s="35">
        <f t="shared" si="117"/>
        <v>0</v>
      </c>
      <c r="O320" s="101">
        <v>240000</v>
      </c>
      <c r="P320" s="93">
        <f>VLOOKUP(F320,'Amount Seed Planted_variables'!$A$3:$I$74,4,0)</f>
        <v>139392</v>
      </c>
      <c r="Q320" s="93">
        <f>VLOOKUP(F320,'Amount Seed Planted_variables'!$A$3:$I$74,7,0)</f>
        <v>80</v>
      </c>
      <c r="R320" s="93">
        <f>VLOOKUP(F320,'Amount Seed Planted_variables'!$A$3:$I$74,8,0)</f>
        <v>11151360</v>
      </c>
      <c r="S320" s="87" t="str">
        <f t="shared" si="113"/>
        <v>NA</v>
      </c>
      <c r="T320" s="35">
        <v>10</v>
      </c>
      <c r="U320" s="35">
        <v>30</v>
      </c>
      <c r="V320" s="41">
        <v>68</v>
      </c>
      <c r="W320" s="35">
        <v>16.899999999999999</v>
      </c>
      <c r="X320" s="35">
        <v>13.1</v>
      </c>
      <c r="Y320" s="41">
        <v>3.6</v>
      </c>
      <c r="Z320" s="35">
        <f t="shared" si="121"/>
        <v>0.36000000000000004</v>
      </c>
      <c r="AA320" s="42">
        <f t="shared" si="118"/>
        <v>0</v>
      </c>
      <c r="AB320" s="37">
        <f t="shared" si="119"/>
        <v>0</v>
      </c>
      <c r="AC320" s="37">
        <f t="shared" si="120"/>
        <v>0</v>
      </c>
      <c r="AD320" s="42" t="e">
        <f>VALUE(TEXT(((AA320*'TOX and EXPO INPUTS'!$F$13)/'TOX and EXPO INPUTS'!$E$27),"0.00E+00"))</f>
        <v>#DIV/0!</v>
      </c>
      <c r="AE320" s="37" t="e">
        <f>VALUE(TEXT(((AB320*'TOX and EXPO INPUTS'!$F$13)/'TOX and EXPO INPUTS'!$E$27),"0.00E+00"))</f>
        <v>#DIV/0!</v>
      </c>
      <c r="AF320" s="37" t="e">
        <f>VALUE(TEXT(((AC320*'TOX and EXPO INPUTS'!$F$13)/'TOX and EXPO INPUTS'!$E$27),"0.00E+00"))</f>
        <v>#DIV/0!</v>
      </c>
      <c r="AG320" s="42" t="e">
        <f>IF($E320="ST",VALUE(TEXT(('TOX and EXPO INPUTS'!$F$7/AD320),"0.0E+00")),IF($E320="IT",VALUE(TEXT(('TOX and EXPO INPUTS'!$F$10/AD320),"0.0E+00"))))</f>
        <v>#DIV/0!</v>
      </c>
      <c r="AH320" s="37" t="e">
        <f>IF($E320="ST",VALUE(TEXT(('TOX and EXPO INPUTS'!$F$7/AE320),"0.0E+00")),IF($E320="IT",VALUE(TEXT(('TOX and EXPO INPUTS'!$F$10/AE320),"0.0E+00"))))</f>
        <v>#DIV/0!</v>
      </c>
      <c r="AI320" s="37" t="e">
        <f>IF($E320="ST",VALUE(TEXT(('TOX and EXPO INPUTS'!$F$7/AF320),"0.0E+00")),IF($E320="IT",VALUE(TEXT(('TOX and EXPO INPUTS'!$F$10/AF320),"0.0E+00"))))</f>
        <v>#DIV/0!</v>
      </c>
      <c r="AJ320" s="42">
        <f t="shared" si="114"/>
        <v>0</v>
      </c>
      <c r="AK320" s="37">
        <f t="shared" si="115"/>
        <v>0</v>
      </c>
      <c r="AL320" s="42" t="e">
        <f>VALUE(TEXT(((AJ320*'TOX and EXPO INPUTS'!$F$21)/'TOX and EXPO INPUTS'!$E$29),"0.00E+00"))</f>
        <v>#DIV/0!</v>
      </c>
      <c r="AM320" s="37" t="e">
        <f>VALUE(TEXT(((AK320*'TOX and EXPO INPUTS'!$F$21)/'TOX and EXPO INPUTS'!$E$29),"0.00E+00"))</f>
        <v>#DIV/0!</v>
      </c>
      <c r="AN320" s="42" t="e">
        <f>IF($E320="ST",VALUE(TEXT(('TOX and EXPO INPUTS'!$F$15/AL320),"0.0E+00")),IF($E320="IT",VALUE(TEXT(('TOX and EXPO INPUTS'!$F$18/AL320),"0.0E+00"))))</f>
        <v>#DIV/0!</v>
      </c>
      <c r="AO320" s="37" t="e">
        <f>IF($E320="ST",VALUE(TEXT(('TOX and EXPO INPUTS'!$F$15/AM320),"0.0E+00")),IF($E320="IT",VALUE(TEXT(('TOX and EXPO INPUTS'!$F$18/AM320),"0.0E+00"))))</f>
        <v>#DIV/0!</v>
      </c>
      <c r="AP320" s="42" t="e">
        <f t="shared" si="122"/>
        <v>#DIV/0!</v>
      </c>
      <c r="AQ320" s="37" t="e">
        <f t="shared" si="123"/>
        <v>#DIV/0!</v>
      </c>
      <c r="AR320" s="37" t="e">
        <f t="shared" si="124"/>
        <v>#DIV/0!</v>
      </c>
      <c r="AS320" s="37" t="e">
        <f t="shared" si="125"/>
        <v>#DIV/0!</v>
      </c>
      <c r="AT320" s="37" t="e">
        <f t="shared" si="126"/>
        <v>#DIV/0!</v>
      </c>
      <c r="AU320" s="37" t="e">
        <f t="shared" si="127"/>
        <v>#DIV/0!</v>
      </c>
      <c r="AV320" s="42" t="e">
        <f t="shared" si="128"/>
        <v>#DIV/0!</v>
      </c>
      <c r="AW320" s="37" t="e">
        <f t="shared" si="129"/>
        <v>#DIV/0!</v>
      </c>
      <c r="AX320" s="37" t="e">
        <f t="shared" si="130"/>
        <v>#DIV/0!</v>
      </c>
      <c r="AY320" s="37" t="e">
        <f t="shared" si="131"/>
        <v>#DIV/0!</v>
      </c>
      <c r="AZ320" s="37" t="e">
        <f t="shared" si="132"/>
        <v>#DIV/0!</v>
      </c>
      <c r="BA320" s="37" t="e">
        <f t="shared" si="133"/>
        <v>#DIV/0!</v>
      </c>
      <c r="BB320" s="42" t="e">
        <f>IF($E320="ST",VALUE(TEXT((1/(('TOX and EXPO INPUTS'!$F$9/AG320)+('TOX and EXPO INPUTS'!$F$17/AN320))),"0.0E+00")),IF($E320="IT",VALUE(TEXT((1/(('TOX and EXPO INPUTS'!$F$12/AG320)+('TOX and EXPO INPUTS'!$F$20/AN320))),"0.0E+00"))))</f>
        <v>#DIV/0!</v>
      </c>
      <c r="BC320" s="37" t="e">
        <f>IF($E320="ST",VALUE(TEXT((1/(('TOX and EXPO INPUTS'!$F$9/AH320)+('TOX and EXPO INPUTS'!$F$17/AN320))),"0.0E+00")),IF($E320="IT",VALUE(TEXT((1/(('TOX and EXPO INPUTS'!$F$12/AH320)+('TOX and EXPO INPUTS'!$F$20/AN320))),"0.0E+00"))))</f>
        <v>#DIV/0!</v>
      </c>
      <c r="BD320" s="37" t="e">
        <f>IF($E320="ST",VALUE(TEXT((1/(('TOX and EXPO INPUTS'!$F$9/AI320)+('TOX and EXPO INPUTS'!$F$17/AN320))),"0.0E+00")),IF($E320="IT",VALUE(TEXT((1/(('TOX and EXPO INPUTS'!$F$12/AI320)+('TOX and EXPO INPUTS'!$F$20/AN320))),"0.0E+00"))))</f>
        <v>#DIV/0!</v>
      </c>
      <c r="BE320" s="37" t="e">
        <f>IF($E320="ST",VALUE(TEXT((1/(('TOX and EXPO INPUTS'!$F$9/AG320)+('TOX and EXPO INPUTS'!$F$17/AO320))),"0.0E+00")),IF($E320="IT",VALUE(TEXT((1/(('TOX and EXPO INPUTS'!$F$12/AG320)+('TOX and EXPO INPUTS'!$F$20/AO320))),"0.0E+00"))))</f>
        <v>#DIV/0!</v>
      </c>
      <c r="BF320" s="37" t="e">
        <f>IF($E320="ST",VALUE(TEXT((1/(('TOX and EXPO INPUTS'!$F$9/AH320)+('TOX and EXPO INPUTS'!$F$17/AO320))),"0.0E+00")),IF($E320="IT",VALUE(TEXT((1/(('TOX and EXPO INPUTS'!$F$12/AH320)+('TOX and EXPO INPUTS'!$F$20/AO320))),"0.0E+00"))))</f>
        <v>#DIV/0!</v>
      </c>
      <c r="BG320" s="37" t="e">
        <f>IF($E320="ST",VALUE(TEXT((1/(('TOX and EXPO INPUTS'!$F$9/AI320)+('TOX and EXPO INPUTS'!$F$17/AO320))),"0.0E+00")),IF($E320="IT",VALUE(TEXT((1/(('TOX and EXPO INPUTS'!$F$12/AI320)+('TOX and EXPO INPUTS'!$F$20/AO320))),"0.0E+00"))))</f>
        <v>#DIV/0!</v>
      </c>
      <c r="BH320" s="42" t="e">
        <f>VALUE(TEXT((AD320*$T320/365*'TOX and EXPO INPUTS'!$E$33/'TOX and EXPO INPUTS'!$E$34),"0.00E+00"))</f>
        <v>#DIV/0!</v>
      </c>
      <c r="BI320" s="37" t="e">
        <f>VALUE(TEXT((AE320*$T320/365*'TOX and EXPO INPUTS'!$E$33/'TOX and EXPO INPUTS'!$E$34),"0.00E+00"))</f>
        <v>#DIV/0!</v>
      </c>
      <c r="BJ320" s="37" t="e">
        <f>VALUE(TEXT((AF320*$T320/365*'TOX and EXPO INPUTS'!$E$33/'TOX and EXPO INPUTS'!$E$34),"0.00E+00"))</f>
        <v>#DIV/0!</v>
      </c>
      <c r="BK320" s="42" t="e">
        <f>VALUE(TEXT((AD320*$U320/365*'TOX and EXPO INPUTS'!$E$33/'TOX and EXPO INPUTS'!$E$34),"0.00E+00"))</f>
        <v>#DIV/0!</v>
      </c>
      <c r="BL320" s="37" t="e">
        <f>VALUE(TEXT((AE320*$U320/365*'TOX and EXPO INPUTS'!$E$33/'TOX and EXPO INPUTS'!$E$34),"0.00E+00"))</f>
        <v>#DIV/0!</v>
      </c>
      <c r="BM320" s="37" t="e">
        <f>VALUE(TEXT((AF320*$U320/365*'TOX and EXPO INPUTS'!$E$33/'TOX and EXPO INPUTS'!$E$34),"0.00E+00"))</f>
        <v>#DIV/0!</v>
      </c>
      <c r="BN320" s="42" t="e">
        <f>VALUE(TEXT((AL320*$T320/365*'TOX and EXPO INPUTS'!$E$33/'TOX and EXPO INPUTS'!$E$34),"0.00E+00"))</f>
        <v>#DIV/0!</v>
      </c>
      <c r="BO320" s="37" t="e">
        <f>VALUE(TEXT((AM320*$T320/365*'TOX and EXPO INPUTS'!$E$33/'TOX and EXPO INPUTS'!$E$34),"0.00E+00"))</f>
        <v>#DIV/0!</v>
      </c>
      <c r="BP320" s="42" t="e">
        <f>VALUE(TEXT((AL320*$U320/365*'TOX and EXPO INPUTS'!$E$33/'TOX and EXPO INPUTS'!$E$34),"0.00E+00"))</f>
        <v>#DIV/0!</v>
      </c>
      <c r="BQ320" s="37" t="e">
        <f>VALUE(TEXT((AM320*$U320/365*'TOX and EXPO INPUTS'!$E$33/'TOX and EXPO INPUTS'!$E$34),"0.00E+00"))</f>
        <v>#DIV/0!</v>
      </c>
      <c r="BR320" s="42" t="e">
        <f>VALUE(TEXT((AP320*$T320/365*'TOX and EXPO INPUTS'!$E$33/'TOX and EXPO INPUTS'!$E$34),"0.00E+00"))</f>
        <v>#DIV/0!</v>
      </c>
      <c r="BS320" s="37" t="e">
        <f>VALUE(TEXT((AQ320*$T320/365*'TOX and EXPO INPUTS'!$E$33/'TOX and EXPO INPUTS'!$E$34),"0.00E+00"))</f>
        <v>#DIV/0!</v>
      </c>
      <c r="BT320" s="37" t="e">
        <f>VALUE(TEXT((AR320*$T320/365*'TOX and EXPO INPUTS'!$E$33/'TOX and EXPO INPUTS'!$E$34),"0.00E+00"))</f>
        <v>#DIV/0!</v>
      </c>
      <c r="BU320" s="37" t="e">
        <f>VALUE(TEXT((AS320*$T320/365*'TOX and EXPO INPUTS'!$E$33/'TOX and EXPO INPUTS'!$E$34),"0.00E+00"))</f>
        <v>#DIV/0!</v>
      </c>
      <c r="BV320" s="37" t="e">
        <f>VALUE(TEXT((AT320*$T320/365*'TOX and EXPO INPUTS'!$E$33/'TOX and EXPO INPUTS'!$E$34),"0.00E+00"))</f>
        <v>#DIV/0!</v>
      </c>
      <c r="BW320" s="37" t="e">
        <f>VALUE(TEXT((AU320*$T320/365*'TOX and EXPO INPUTS'!$E$33/'TOX and EXPO INPUTS'!$E$34),"0.00E+00"))</f>
        <v>#DIV/0!</v>
      </c>
      <c r="BX320" s="42" t="e">
        <f>VALUE(TEXT((AP320*$U320/365*'TOX and EXPO INPUTS'!$E$33/'TOX and EXPO INPUTS'!$E$34),"0.00E+00"))</f>
        <v>#DIV/0!</v>
      </c>
      <c r="BY320" s="37" t="e">
        <f>VALUE(TEXT((AQ320*$U320/365*'TOX and EXPO INPUTS'!$E$33/'TOX and EXPO INPUTS'!$E$34),"0.00E+00"))</f>
        <v>#DIV/0!</v>
      </c>
      <c r="BZ320" s="37" t="e">
        <f>VALUE(TEXT((AR320*$U320/365*'TOX and EXPO INPUTS'!$E$33/'TOX and EXPO INPUTS'!$E$34),"0.00E+00"))</f>
        <v>#DIV/0!</v>
      </c>
      <c r="CA320" s="37" t="e">
        <f>VALUE(TEXT((AS320*$U320/365*'TOX and EXPO INPUTS'!$E$33/'TOX and EXPO INPUTS'!$E$34),"0.00E+00"))</f>
        <v>#DIV/0!</v>
      </c>
      <c r="CB320" s="37" t="e">
        <f>VALUE(TEXT((AT320*$U320/365*'TOX and EXPO INPUTS'!$E$33/'TOX and EXPO INPUTS'!$E$34),"0.00E+00"))</f>
        <v>#DIV/0!</v>
      </c>
      <c r="CC320" s="37" t="e">
        <f>VALUE(TEXT((AU320*$U320/365*'TOX and EXPO INPUTS'!$E$33/'TOX and EXPO INPUTS'!$E$34),"0.00E+00"))</f>
        <v>#DIV/0!</v>
      </c>
      <c r="CD320" s="58" t="e">
        <f>VALUE(TEXT((BR320*'TOX and EXPO INPUTS'!$F$23),"0.00E+00"))</f>
        <v>#DIV/0!</v>
      </c>
      <c r="CE320" s="57" t="e">
        <f>VALUE(TEXT((BS320*'TOX and EXPO INPUTS'!$F$23),"0.00E+00"))</f>
        <v>#DIV/0!</v>
      </c>
      <c r="CF320" s="57" t="e">
        <f>VALUE(TEXT((BT320*'TOX and EXPO INPUTS'!$F$23),"0.00E+00"))</f>
        <v>#DIV/0!</v>
      </c>
      <c r="CG320" s="57" t="e">
        <f>VALUE(TEXT((BU320*'TOX and EXPO INPUTS'!$F$23),"0.00E+00"))</f>
        <v>#DIV/0!</v>
      </c>
      <c r="CH320" s="57" t="e">
        <f>VALUE(TEXT((BV320*'TOX and EXPO INPUTS'!$F$23),"0.00E+00"))</f>
        <v>#DIV/0!</v>
      </c>
      <c r="CI320" s="57" t="e">
        <f>VALUE(TEXT((BW320*'TOX and EXPO INPUTS'!$F$23),"0.00E+00"))</f>
        <v>#DIV/0!</v>
      </c>
      <c r="CJ320" s="58" t="e">
        <f>VALUE(TEXT((BX320*'TOX and EXPO INPUTS'!$F$23),"0.00E+00"))</f>
        <v>#DIV/0!</v>
      </c>
      <c r="CK320" s="57" t="e">
        <f>VALUE(TEXT((BY320*'TOX and EXPO INPUTS'!$F$23),"0.00E+00"))</f>
        <v>#DIV/0!</v>
      </c>
      <c r="CL320" s="57" t="e">
        <f>VALUE(TEXT((BZ320*'TOX and EXPO INPUTS'!$F$23),"0.00E+00"))</f>
        <v>#DIV/0!</v>
      </c>
      <c r="CM320" s="57" t="e">
        <f>VALUE(TEXT((CA320*'TOX and EXPO INPUTS'!$F$23),"0.00E+00"))</f>
        <v>#DIV/0!</v>
      </c>
      <c r="CN320" s="57" t="e">
        <f>VALUE(TEXT((CB320*'TOX and EXPO INPUTS'!$F$23),"0.00E+00"))</f>
        <v>#DIV/0!</v>
      </c>
      <c r="CO320" s="57" t="e">
        <f>VALUE(TEXT((CC320*'TOX and EXPO INPUTS'!$F$23),"0.00E+00"))</f>
        <v>#DIV/0!</v>
      </c>
      <c r="CP320" s="38" t="s">
        <v>106</v>
      </c>
      <c r="CQ320" s="34" t="s">
        <v>107</v>
      </c>
      <c r="CR320" s="34" t="s">
        <v>108</v>
      </c>
      <c r="CS320" s="39" t="s">
        <v>109</v>
      </c>
    </row>
    <row r="321" spans="1:97" ht="48" customHeight="1" x14ac:dyDescent="0.25">
      <c r="A321" s="34" t="s">
        <v>98</v>
      </c>
      <c r="B321" s="34" t="s">
        <v>99</v>
      </c>
      <c r="C321" s="34" t="s">
        <v>100</v>
      </c>
      <c r="D321" s="34" t="s">
        <v>111</v>
      </c>
      <c r="E321" s="39" t="s">
        <v>112</v>
      </c>
      <c r="F321" s="40" t="s">
        <v>148</v>
      </c>
      <c r="G321" s="43"/>
      <c r="H321" s="36" t="s">
        <v>104</v>
      </c>
      <c r="I321" s="67"/>
      <c r="J321" s="36" t="s">
        <v>105</v>
      </c>
      <c r="K321" s="100">
        <f>VLOOKUP(F321,'Amount Seed Planted_variables'!$A$3:$I$74,2,0)</f>
        <v>3200</v>
      </c>
      <c r="L321" s="100">
        <f>VLOOKUP(F321,'Amount Seed Planted_variables'!$A$3:$I$74,3,0)</f>
        <v>4000</v>
      </c>
      <c r="M321" s="36">
        <f t="shared" si="116"/>
        <v>0</v>
      </c>
      <c r="N321" s="35">
        <f t="shared" si="117"/>
        <v>0</v>
      </c>
      <c r="O321" s="101">
        <v>240000</v>
      </c>
      <c r="P321" s="93">
        <f>VLOOKUP(F321,'Amount Seed Planted_variables'!$A$3:$I$74,4,0)</f>
        <v>139392</v>
      </c>
      <c r="Q321" s="93">
        <f>VLOOKUP(F321,'Amount Seed Planted_variables'!$A$3:$I$74,7,0)</f>
        <v>80</v>
      </c>
      <c r="R321" s="93">
        <f>VLOOKUP(F321,'Amount Seed Planted_variables'!$A$3:$I$74,8,0)</f>
        <v>11151360</v>
      </c>
      <c r="S321" s="87">
        <f t="shared" si="113"/>
        <v>2.5</v>
      </c>
      <c r="T321" s="35">
        <v>10</v>
      </c>
      <c r="U321" s="35">
        <v>30</v>
      </c>
      <c r="V321" s="41">
        <v>138210600</v>
      </c>
      <c r="W321" s="35">
        <v>23262800</v>
      </c>
      <c r="X321" s="35">
        <v>21238200</v>
      </c>
      <c r="Y321" s="41">
        <v>106100</v>
      </c>
      <c r="Z321" s="35">
        <f t="shared" si="121"/>
        <v>10610</v>
      </c>
      <c r="AA321" s="42">
        <f t="shared" si="118"/>
        <v>0</v>
      </c>
      <c r="AB321" s="37">
        <f t="shared" si="119"/>
        <v>0</v>
      </c>
      <c r="AC321" s="37">
        <f t="shared" si="120"/>
        <v>0</v>
      </c>
      <c r="AD321" s="42" t="e">
        <f>VALUE(TEXT(((AA321*'TOX and EXPO INPUTS'!$F$13)/'TOX and EXPO INPUTS'!$E$27),"0.00E+00"))</f>
        <v>#DIV/0!</v>
      </c>
      <c r="AE321" s="37" t="e">
        <f>VALUE(TEXT(((AB321*'TOX and EXPO INPUTS'!$F$13)/'TOX and EXPO INPUTS'!$E$27),"0.00E+00"))</f>
        <v>#DIV/0!</v>
      </c>
      <c r="AF321" s="37" t="e">
        <f>VALUE(TEXT(((AC321*'TOX and EXPO INPUTS'!$F$13)/'TOX and EXPO INPUTS'!$E$27),"0.00E+00"))</f>
        <v>#DIV/0!</v>
      </c>
      <c r="AG321" s="42" t="e">
        <f>IF($E321="ST",VALUE(TEXT(('TOX and EXPO INPUTS'!$F$7/AD321),"0.0E+00")),IF($E321="IT",VALUE(TEXT(('TOX and EXPO INPUTS'!$F$10/AD321),"0.0E+00"))))</f>
        <v>#DIV/0!</v>
      </c>
      <c r="AH321" s="37" t="e">
        <f>IF($E321="ST",VALUE(TEXT(('TOX and EXPO INPUTS'!$F$7/AE321),"0.0E+00")),IF($E321="IT",VALUE(TEXT(('TOX and EXPO INPUTS'!$F$10/AE321),"0.0E+00"))))</f>
        <v>#DIV/0!</v>
      </c>
      <c r="AI321" s="37" t="e">
        <f>IF($E321="ST",VALUE(TEXT(('TOX and EXPO INPUTS'!$F$7/AF321),"0.0E+00")),IF($E321="IT",VALUE(TEXT(('TOX and EXPO INPUTS'!$F$10/AF321),"0.0E+00"))))</f>
        <v>#DIV/0!</v>
      </c>
      <c r="AJ321" s="42">
        <f t="shared" si="114"/>
        <v>0</v>
      </c>
      <c r="AK321" s="37">
        <f t="shared" si="115"/>
        <v>0</v>
      </c>
      <c r="AL321" s="42" t="e">
        <f>VALUE(TEXT(((AJ321*'TOX and EXPO INPUTS'!$F$21)/'TOX and EXPO INPUTS'!$E$29),"0.00E+00"))</f>
        <v>#DIV/0!</v>
      </c>
      <c r="AM321" s="37" t="e">
        <f>VALUE(TEXT(((AK321*'TOX and EXPO INPUTS'!$F$21)/'TOX and EXPO INPUTS'!$E$29),"0.00E+00"))</f>
        <v>#DIV/0!</v>
      </c>
      <c r="AN321" s="42" t="e">
        <f>IF($E321="ST",VALUE(TEXT(('TOX and EXPO INPUTS'!$F$15/AL321),"0.0E+00")),IF($E321="IT",VALUE(TEXT(('TOX and EXPO INPUTS'!$F$18/AL321),"0.0E+00"))))</f>
        <v>#DIV/0!</v>
      </c>
      <c r="AO321" s="37" t="e">
        <f>IF($E321="ST",VALUE(TEXT(('TOX and EXPO INPUTS'!$F$15/AM321),"0.0E+00")),IF($E321="IT",VALUE(TEXT(('TOX and EXPO INPUTS'!$F$18/AM321),"0.0E+00"))))</f>
        <v>#DIV/0!</v>
      </c>
      <c r="AP321" s="42" t="e">
        <f t="shared" si="122"/>
        <v>#DIV/0!</v>
      </c>
      <c r="AQ321" s="37" t="e">
        <f t="shared" si="123"/>
        <v>#DIV/0!</v>
      </c>
      <c r="AR321" s="37" t="e">
        <f t="shared" si="124"/>
        <v>#DIV/0!</v>
      </c>
      <c r="AS321" s="37" t="e">
        <f t="shared" si="125"/>
        <v>#DIV/0!</v>
      </c>
      <c r="AT321" s="37" t="e">
        <f t="shared" si="126"/>
        <v>#DIV/0!</v>
      </c>
      <c r="AU321" s="37" t="e">
        <f t="shared" si="127"/>
        <v>#DIV/0!</v>
      </c>
      <c r="AV321" s="42" t="e">
        <f t="shared" si="128"/>
        <v>#DIV/0!</v>
      </c>
      <c r="AW321" s="37" t="e">
        <f t="shared" si="129"/>
        <v>#DIV/0!</v>
      </c>
      <c r="AX321" s="37" t="e">
        <f t="shared" si="130"/>
        <v>#DIV/0!</v>
      </c>
      <c r="AY321" s="37" t="e">
        <f t="shared" si="131"/>
        <v>#DIV/0!</v>
      </c>
      <c r="AZ321" s="37" t="e">
        <f t="shared" si="132"/>
        <v>#DIV/0!</v>
      </c>
      <c r="BA321" s="37" t="e">
        <f t="shared" si="133"/>
        <v>#DIV/0!</v>
      </c>
      <c r="BB321" s="42" t="e">
        <f>IF($E321="ST",VALUE(TEXT((1/(('TOX and EXPO INPUTS'!$F$9/AG321)+('TOX and EXPO INPUTS'!$F$17/AN321))),"0.0E+00")),IF($E321="IT",VALUE(TEXT((1/(('TOX and EXPO INPUTS'!$F$12/AG321)+('TOX and EXPO INPUTS'!$F$20/AN321))),"0.0E+00"))))</f>
        <v>#DIV/0!</v>
      </c>
      <c r="BC321" s="37" t="e">
        <f>IF($E321="ST",VALUE(TEXT((1/(('TOX and EXPO INPUTS'!$F$9/AH321)+('TOX and EXPO INPUTS'!$F$17/AN321))),"0.0E+00")),IF($E321="IT",VALUE(TEXT((1/(('TOX and EXPO INPUTS'!$F$12/AH321)+('TOX and EXPO INPUTS'!$F$20/AN321))),"0.0E+00"))))</f>
        <v>#DIV/0!</v>
      </c>
      <c r="BD321" s="37" t="e">
        <f>IF($E321="ST",VALUE(TEXT((1/(('TOX and EXPO INPUTS'!$F$9/AI321)+('TOX and EXPO INPUTS'!$F$17/AN321))),"0.0E+00")),IF($E321="IT",VALUE(TEXT((1/(('TOX and EXPO INPUTS'!$F$12/AI321)+('TOX and EXPO INPUTS'!$F$20/AN321))),"0.0E+00"))))</f>
        <v>#DIV/0!</v>
      </c>
      <c r="BE321" s="37" t="e">
        <f>IF($E321="ST",VALUE(TEXT((1/(('TOX and EXPO INPUTS'!$F$9/AG321)+('TOX and EXPO INPUTS'!$F$17/AO321))),"0.0E+00")),IF($E321="IT",VALUE(TEXT((1/(('TOX and EXPO INPUTS'!$F$12/AG321)+('TOX and EXPO INPUTS'!$F$20/AO321))),"0.0E+00"))))</f>
        <v>#DIV/0!</v>
      </c>
      <c r="BF321" s="37" t="e">
        <f>IF($E321="ST",VALUE(TEXT((1/(('TOX and EXPO INPUTS'!$F$9/AH321)+('TOX and EXPO INPUTS'!$F$17/AO321))),"0.0E+00")),IF($E321="IT",VALUE(TEXT((1/(('TOX and EXPO INPUTS'!$F$12/AH321)+('TOX and EXPO INPUTS'!$F$20/AO321))),"0.0E+00"))))</f>
        <v>#DIV/0!</v>
      </c>
      <c r="BG321" s="37" t="e">
        <f>IF($E321="ST",VALUE(TEXT((1/(('TOX and EXPO INPUTS'!$F$9/AI321)+('TOX and EXPO INPUTS'!$F$17/AO321))),"0.0E+00")),IF($E321="IT",VALUE(TEXT((1/(('TOX and EXPO INPUTS'!$F$12/AI321)+('TOX and EXPO INPUTS'!$F$20/AO321))),"0.0E+00"))))</f>
        <v>#DIV/0!</v>
      </c>
      <c r="BH321" s="42" t="e">
        <f>VALUE(TEXT((AD321*$T321/365*'TOX and EXPO INPUTS'!$E$33/'TOX and EXPO INPUTS'!$E$34),"0.00E+00"))</f>
        <v>#DIV/0!</v>
      </c>
      <c r="BI321" s="37" t="e">
        <f>VALUE(TEXT((AE321*$T321/365*'TOX and EXPO INPUTS'!$E$33/'TOX and EXPO INPUTS'!$E$34),"0.00E+00"))</f>
        <v>#DIV/0!</v>
      </c>
      <c r="BJ321" s="37" t="e">
        <f>VALUE(TEXT((AF321*$T321/365*'TOX and EXPO INPUTS'!$E$33/'TOX and EXPO INPUTS'!$E$34),"0.00E+00"))</f>
        <v>#DIV/0!</v>
      </c>
      <c r="BK321" s="42" t="e">
        <f>VALUE(TEXT((AD321*$U321/365*'TOX and EXPO INPUTS'!$E$33/'TOX and EXPO INPUTS'!$E$34),"0.00E+00"))</f>
        <v>#DIV/0!</v>
      </c>
      <c r="BL321" s="37" t="e">
        <f>VALUE(TEXT((AE321*$U321/365*'TOX and EXPO INPUTS'!$E$33/'TOX and EXPO INPUTS'!$E$34),"0.00E+00"))</f>
        <v>#DIV/0!</v>
      </c>
      <c r="BM321" s="37" t="e">
        <f>VALUE(TEXT((AF321*$U321/365*'TOX and EXPO INPUTS'!$E$33/'TOX and EXPO INPUTS'!$E$34),"0.00E+00"))</f>
        <v>#DIV/0!</v>
      </c>
      <c r="BN321" s="42" t="e">
        <f>VALUE(TEXT((AL321*$T321/365*'TOX and EXPO INPUTS'!$E$33/'TOX and EXPO INPUTS'!$E$34),"0.00E+00"))</f>
        <v>#DIV/0!</v>
      </c>
      <c r="BO321" s="37" t="e">
        <f>VALUE(TEXT((AM321*$T321/365*'TOX and EXPO INPUTS'!$E$33/'TOX and EXPO INPUTS'!$E$34),"0.00E+00"))</f>
        <v>#DIV/0!</v>
      </c>
      <c r="BP321" s="42" t="e">
        <f>VALUE(TEXT((AL321*$U321/365*'TOX and EXPO INPUTS'!$E$33/'TOX and EXPO INPUTS'!$E$34),"0.00E+00"))</f>
        <v>#DIV/0!</v>
      </c>
      <c r="BQ321" s="37" t="e">
        <f>VALUE(TEXT((AM321*$U321/365*'TOX and EXPO INPUTS'!$E$33/'TOX and EXPO INPUTS'!$E$34),"0.00E+00"))</f>
        <v>#DIV/0!</v>
      </c>
      <c r="BR321" s="42" t="e">
        <f>VALUE(TEXT((AP321*$T321/365*'TOX and EXPO INPUTS'!$E$33/'TOX and EXPO INPUTS'!$E$34),"0.00E+00"))</f>
        <v>#DIV/0!</v>
      </c>
      <c r="BS321" s="37" t="e">
        <f>VALUE(TEXT((AQ321*$T321/365*'TOX and EXPO INPUTS'!$E$33/'TOX and EXPO INPUTS'!$E$34),"0.00E+00"))</f>
        <v>#DIV/0!</v>
      </c>
      <c r="BT321" s="37" t="e">
        <f>VALUE(TEXT((AR321*$T321/365*'TOX and EXPO INPUTS'!$E$33/'TOX and EXPO INPUTS'!$E$34),"0.00E+00"))</f>
        <v>#DIV/0!</v>
      </c>
      <c r="BU321" s="37" t="e">
        <f>VALUE(TEXT((AS321*$T321/365*'TOX and EXPO INPUTS'!$E$33/'TOX and EXPO INPUTS'!$E$34),"0.00E+00"))</f>
        <v>#DIV/0!</v>
      </c>
      <c r="BV321" s="37" t="e">
        <f>VALUE(TEXT((AT321*$T321/365*'TOX and EXPO INPUTS'!$E$33/'TOX and EXPO INPUTS'!$E$34),"0.00E+00"))</f>
        <v>#DIV/0!</v>
      </c>
      <c r="BW321" s="37" t="e">
        <f>VALUE(TEXT((AU321*$T321/365*'TOX and EXPO INPUTS'!$E$33/'TOX and EXPO INPUTS'!$E$34),"0.00E+00"))</f>
        <v>#DIV/0!</v>
      </c>
      <c r="BX321" s="42" t="e">
        <f>VALUE(TEXT((AP321*$U321/365*'TOX and EXPO INPUTS'!$E$33/'TOX and EXPO INPUTS'!$E$34),"0.00E+00"))</f>
        <v>#DIV/0!</v>
      </c>
      <c r="BY321" s="37" t="e">
        <f>VALUE(TEXT((AQ321*$U321/365*'TOX and EXPO INPUTS'!$E$33/'TOX and EXPO INPUTS'!$E$34),"0.00E+00"))</f>
        <v>#DIV/0!</v>
      </c>
      <c r="BZ321" s="37" t="e">
        <f>VALUE(TEXT((AR321*$U321/365*'TOX and EXPO INPUTS'!$E$33/'TOX and EXPO INPUTS'!$E$34),"0.00E+00"))</f>
        <v>#DIV/0!</v>
      </c>
      <c r="CA321" s="37" t="e">
        <f>VALUE(TEXT((AS321*$U321/365*'TOX and EXPO INPUTS'!$E$33/'TOX and EXPO INPUTS'!$E$34),"0.00E+00"))</f>
        <v>#DIV/0!</v>
      </c>
      <c r="CB321" s="37" t="e">
        <f>VALUE(TEXT((AT321*$U321/365*'TOX and EXPO INPUTS'!$E$33/'TOX and EXPO INPUTS'!$E$34),"0.00E+00"))</f>
        <v>#DIV/0!</v>
      </c>
      <c r="CC321" s="37" t="e">
        <f>VALUE(TEXT((AU321*$U321/365*'TOX and EXPO INPUTS'!$E$33/'TOX and EXPO INPUTS'!$E$34),"0.00E+00"))</f>
        <v>#DIV/0!</v>
      </c>
      <c r="CD321" s="58" t="e">
        <f>VALUE(TEXT((BR321*'TOX and EXPO INPUTS'!$F$23),"0.00E+00"))</f>
        <v>#DIV/0!</v>
      </c>
      <c r="CE321" s="57" t="e">
        <f>VALUE(TEXT((BS321*'TOX and EXPO INPUTS'!$F$23),"0.00E+00"))</f>
        <v>#DIV/0!</v>
      </c>
      <c r="CF321" s="57" t="e">
        <f>VALUE(TEXT((BT321*'TOX and EXPO INPUTS'!$F$23),"0.00E+00"))</f>
        <v>#DIV/0!</v>
      </c>
      <c r="CG321" s="57" t="e">
        <f>VALUE(TEXT((BU321*'TOX and EXPO INPUTS'!$F$23),"0.00E+00"))</f>
        <v>#DIV/0!</v>
      </c>
      <c r="CH321" s="57" t="e">
        <f>VALUE(TEXT((BV321*'TOX and EXPO INPUTS'!$F$23),"0.00E+00"))</f>
        <v>#DIV/0!</v>
      </c>
      <c r="CI321" s="57" t="e">
        <f>VALUE(TEXT((BW321*'TOX and EXPO INPUTS'!$F$23),"0.00E+00"))</f>
        <v>#DIV/0!</v>
      </c>
      <c r="CJ321" s="58" t="e">
        <f>VALUE(TEXT((BX321*'TOX and EXPO INPUTS'!$F$23),"0.00E+00"))</f>
        <v>#DIV/0!</v>
      </c>
      <c r="CK321" s="57" t="e">
        <f>VALUE(TEXT((BY321*'TOX and EXPO INPUTS'!$F$23),"0.00E+00"))</f>
        <v>#DIV/0!</v>
      </c>
      <c r="CL321" s="57" t="e">
        <f>VALUE(TEXT((BZ321*'TOX and EXPO INPUTS'!$F$23),"0.00E+00"))</f>
        <v>#DIV/0!</v>
      </c>
      <c r="CM321" s="57" t="e">
        <f>VALUE(TEXT((CA321*'TOX and EXPO INPUTS'!$F$23),"0.00E+00"))</f>
        <v>#DIV/0!</v>
      </c>
      <c r="CN321" s="57" t="e">
        <f>VALUE(TEXT((CB321*'TOX and EXPO INPUTS'!$F$23),"0.00E+00"))</f>
        <v>#DIV/0!</v>
      </c>
      <c r="CO321" s="57" t="e">
        <f>VALUE(TEXT((CC321*'TOX and EXPO INPUTS'!$F$23),"0.00E+00"))</f>
        <v>#DIV/0!</v>
      </c>
      <c r="CP321" s="38" t="s">
        <v>106</v>
      </c>
      <c r="CQ321" s="34" t="s">
        <v>107</v>
      </c>
      <c r="CR321" s="34" t="s">
        <v>108</v>
      </c>
      <c r="CS321" s="39" t="s">
        <v>109</v>
      </c>
    </row>
    <row r="322" spans="1:97" ht="48" customHeight="1" x14ac:dyDescent="0.25">
      <c r="A322" s="34" t="s">
        <v>98</v>
      </c>
      <c r="B322" s="34" t="s">
        <v>99</v>
      </c>
      <c r="C322" s="34" t="s">
        <v>100</v>
      </c>
      <c r="D322" s="34" t="s">
        <v>442</v>
      </c>
      <c r="E322" s="39" t="s">
        <v>112</v>
      </c>
      <c r="F322" s="40" t="s">
        <v>148</v>
      </c>
      <c r="G322" s="43"/>
      <c r="H322" s="36" t="s">
        <v>104</v>
      </c>
      <c r="I322" s="67"/>
      <c r="J322" s="36" t="s">
        <v>105</v>
      </c>
      <c r="K322" s="100">
        <f>VLOOKUP(F322,'Amount Seed Planted_variables'!$A$3:$I$74,2,0)</f>
        <v>3200</v>
      </c>
      <c r="L322" s="100">
        <f>VLOOKUP(F322,'Amount Seed Planted_variables'!$A$3:$I$74,3,0)</f>
        <v>4000</v>
      </c>
      <c r="M322" s="36">
        <f t="shared" si="116"/>
        <v>0</v>
      </c>
      <c r="N322" s="35">
        <f t="shared" si="117"/>
        <v>0</v>
      </c>
      <c r="O322" s="101">
        <v>240000</v>
      </c>
      <c r="P322" s="93">
        <f>VLOOKUP(F322,'Amount Seed Planted_variables'!$A$3:$I$74,4,0)</f>
        <v>139392</v>
      </c>
      <c r="Q322" s="93">
        <f>VLOOKUP(F322,'Amount Seed Planted_variables'!$A$3:$I$74,7,0)</f>
        <v>80</v>
      </c>
      <c r="R322" s="93">
        <f>VLOOKUP(F322,'Amount Seed Planted_variables'!$A$3:$I$74,8,0)</f>
        <v>11151360</v>
      </c>
      <c r="S322" s="87" t="str">
        <f t="shared" si="113"/>
        <v>NA</v>
      </c>
      <c r="T322" s="35">
        <v>10</v>
      </c>
      <c r="U322" s="35">
        <v>30</v>
      </c>
      <c r="V322" s="41">
        <v>3994</v>
      </c>
      <c r="W322" s="35">
        <v>797</v>
      </c>
      <c r="X322" s="35">
        <v>530</v>
      </c>
      <c r="Y322" s="41">
        <v>66</v>
      </c>
      <c r="Z322" s="35">
        <f t="shared" si="121"/>
        <v>6.6000000000000005</v>
      </c>
      <c r="AA322" s="42">
        <f t="shared" si="118"/>
        <v>0</v>
      </c>
      <c r="AB322" s="37">
        <f t="shared" si="119"/>
        <v>0</v>
      </c>
      <c r="AC322" s="37">
        <f t="shared" si="120"/>
        <v>0</v>
      </c>
      <c r="AD322" s="42" t="e">
        <f>VALUE(TEXT(((AA322*'TOX and EXPO INPUTS'!$F$13)/'TOX and EXPO INPUTS'!$E$27),"0.00E+00"))</f>
        <v>#DIV/0!</v>
      </c>
      <c r="AE322" s="37" t="e">
        <f>VALUE(TEXT(((AB322*'TOX and EXPO INPUTS'!$F$13)/'TOX and EXPO INPUTS'!$E$27),"0.00E+00"))</f>
        <v>#DIV/0!</v>
      </c>
      <c r="AF322" s="37" t="e">
        <f>VALUE(TEXT(((AC322*'TOX and EXPO INPUTS'!$F$13)/'TOX and EXPO INPUTS'!$E$27),"0.00E+00"))</f>
        <v>#DIV/0!</v>
      </c>
      <c r="AG322" s="42" t="e">
        <f>IF($E322="ST",VALUE(TEXT(('TOX and EXPO INPUTS'!$F$7/AD322),"0.0E+00")),IF($E322="IT",VALUE(TEXT(('TOX and EXPO INPUTS'!$F$10/AD322),"0.0E+00"))))</f>
        <v>#DIV/0!</v>
      </c>
      <c r="AH322" s="37" t="e">
        <f>IF($E322="ST",VALUE(TEXT(('TOX and EXPO INPUTS'!$F$7/AE322),"0.0E+00")),IF($E322="IT",VALUE(TEXT(('TOX and EXPO INPUTS'!$F$10/AE322),"0.0E+00"))))</f>
        <v>#DIV/0!</v>
      </c>
      <c r="AI322" s="37" t="e">
        <f>IF($E322="ST",VALUE(TEXT(('TOX and EXPO INPUTS'!$F$7/AF322),"0.0E+00")),IF($E322="IT",VALUE(TEXT(('TOX and EXPO INPUTS'!$F$10/AF322),"0.0E+00"))))</f>
        <v>#DIV/0!</v>
      </c>
      <c r="AJ322" s="42">
        <f t="shared" si="114"/>
        <v>0</v>
      </c>
      <c r="AK322" s="37">
        <f t="shared" si="115"/>
        <v>0</v>
      </c>
      <c r="AL322" s="42" t="e">
        <f>VALUE(TEXT(((AJ322*'TOX and EXPO INPUTS'!$F$21)/'TOX and EXPO INPUTS'!$E$29),"0.00E+00"))</f>
        <v>#DIV/0!</v>
      </c>
      <c r="AM322" s="37" t="e">
        <f>VALUE(TEXT(((AK322*'TOX and EXPO INPUTS'!$F$21)/'TOX and EXPO INPUTS'!$E$29),"0.00E+00"))</f>
        <v>#DIV/0!</v>
      </c>
      <c r="AN322" s="42" t="e">
        <f>IF($E322="ST",VALUE(TEXT(('TOX and EXPO INPUTS'!$F$15/AL322),"0.0E+00")),IF($E322="IT",VALUE(TEXT(('TOX and EXPO INPUTS'!$F$18/AL322),"0.0E+00"))))</f>
        <v>#DIV/0!</v>
      </c>
      <c r="AO322" s="37" t="e">
        <f>IF($E322="ST",VALUE(TEXT(('TOX and EXPO INPUTS'!$F$15/AM322),"0.0E+00")),IF($E322="IT",VALUE(TEXT(('TOX and EXPO INPUTS'!$F$18/AM322),"0.0E+00"))))</f>
        <v>#DIV/0!</v>
      </c>
      <c r="AP322" s="42" t="e">
        <f t="shared" si="122"/>
        <v>#DIV/0!</v>
      </c>
      <c r="AQ322" s="37" t="e">
        <f t="shared" si="123"/>
        <v>#DIV/0!</v>
      </c>
      <c r="AR322" s="37" t="e">
        <f t="shared" si="124"/>
        <v>#DIV/0!</v>
      </c>
      <c r="AS322" s="37" t="e">
        <f t="shared" si="125"/>
        <v>#DIV/0!</v>
      </c>
      <c r="AT322" s="37" t="e">
        <f t="shared" si="126"/>
        <v>#DIV/0!</v>
      </c>
      <c r="AU322" s="37" t="e">
        <f t="shared" si="127"/>
        <v>#DIV/0!</v>
      </c>
      <c r="AV322" s="42" t="e">
        <f t="shared" si="128"/>
        <v>#DIV/0!</v>
      </c>
      <c r="AW322" s="37" t="e">
        <f t="shared" si="129"/>
        <v>#DIV/0!</v>
      </c>
      <c r="AX322" s="37" t="e">
        <f t="shared" si="130"/>
        <v>#DIV/0!</v>
      </c>
      <c r="AY322" s="37" t="e">
        <f t="shared" si="131"/>
        <v>#DIV/0!</v>
      </c>
      <c r="AZ322" s="37" t="e">
        <f t="shared" si="132"/>
        <v>#DIV/0!</v>
      </c>
      <c r="BA322" s="37" t="e">
        <f t="shared" si="133"/>
        <v>#DIV/0!</v>
      </c>
      <c r="BB322" s="42" t="e">
        <f>IF($E322="ST",VALUE(TEXT((1/(('TOX and EXPO INPUTS'!$F$9/AG322)+('TOX and EXPO INPUTS'!$F$17/AN322))),"0.0E+00")),IF($E322="IT",VALUE(TEXT((1/(('TOX and EXPO INPUTS'!$F$12/AG322)+('TOX and EXPO INPUTS'!$F$20/AN322))),"0.0E+00"))))</f>
        <v>#DIV/0!</v>
      </c>
      <c r="BC322" s="37" t="e">
        <f>IF($E322="ST",VALUE(TEXT((1/(('TOX and EXPO INPUTS'!$F$9/AH322)+('TOX and EXPO INPUTS'!$F$17/AN322))),"0.0E+00")),IF($E322="IT",VALUE(TEXT((1/(('TOX and EXPO INPUTS'!$F$12/AH322)+('TOX and EXPO INPUTS'!$F$20/AN322))),"0.0E+00"))))</f>
        <v>#DIV/0!</v>
      </c>
      <c r="BD322" s="37" t="e">
        <f>IF($E322="ST",VALUE(TEXT((1/(('TOX and EXPO INPUTS'!$F$9/AI322)+('TOX and EXPO INPUTS'!$F$17/AN322))),"0.0E+00")),IF($E322="IT",VALUE(TEXT((1/(('TOX and EXPO INPUTS'!$F$12/AI322)+('TOX and EXPO INPUTS'!$F$20/AN322))),"0.0E+00"))))</f>
        <v>#DIV/0!</v>
      </c>
      <c r="BE322" s="37" t="e">
        <f>IF($E322="ST",VALUE(TEXT((1/(('TOX and EXPO INPUTS'!$F$9/AG322)+('TOX and EXPO INPUTS'!$F$17/AO322))),"0.0E+00")),IF($E322="IT",VALUE(TEXT((1/(('TOX and EXPO INPUTS'!$F$12/AG322)+('TOX and EXPO INPUTS'!$F$20/AO322))),"0.0E+00"))))</f>
        <v>#DIV/0!</v>
      </c>
      <c r="BF322" s="37" t="e">
        <f>IF($E322="ST",VALUE(TEXT((1/(('TOX and EXPO INPUTS'!$F$9/AH322)+('TOX and EXPO INPUTS'!$F$17/AO322))),"0.0E+00")),IF($E322="IT",VALUE(TEXT((1/(('TOX and EXPO INPUTS'!$F$12/AH322)+('TOX and EXPO INPUTS'!$F$20/AO322))),"0.0E+00"))))</f>
        <v>#DIV/0!</v>
      </c>
      <c r="BG322" s="37" t="e">
        <f>IF($E322="ST",VALUE(TEXT((1/(('TOX and EXPO INPUTS'!$F$9/AI322)+('TOX and EXPO INPUTS'!$F$17/AO322))),"0.0E+00")),IF($E322="IT",VALUE(TEXT((1/(('TOX and EXPO INPUTS'!$F$12/AI322)+('TOX and EXPO INPUTS'!$F$20/AO322))),"0.0E+00"))))</f>
        <v>#DIV/0!</v>
      </c>
      <c r="BH322" s="42" t="e">
        <f>VALUE(TEXT((AD322*$T322/365*'TOX and EXPO INPUTS'!$E$33/'TOX and EXPO INPUTS'!$E$34),"0.00E+00"))</f>
        <v>#DIV/0!</v>
      </c>
      <c r="BI322" s="37" t="e">
        <f>VALUE(TEXT((AE322*$T322/365*'TOX and EXPO INPUTS'!$E$33/'TOX and EXPO INPUTS'!$E$34),"0.00E+00"))</f>
        <v>#DIV/0!</v>
      </c>
      <c r="BJ322" s="37" t="e">
        <f>VALUE(TEXT((AF322*$T322/365*'TOX and EXPO INPUTS'!$E$33/'TOX and EXPO INPUTS'!$E$34),"0.00E+00"))</f>
        <v>#DIV/0!</v>
      </c>
      <c r="BK322" s="42" t="e">
        <f>VALUE(TEXT((AD322*$U322/365*'TOX and EXPO INPUTS'!$E$33/'TOX and EXPO INPUTS'!$E$34),"0.00E+00"))</f>
        <v>#DIV/0!</v>
      </c>
      <c r="BL322" s="37" t="e">
        <f>VALUE(TEXT((AE322*$U322/365*'TOX and EXPO INPUTS'!$E$33/'TOX and EXPO INPUTS'!$E$34),"0.00E+00"))</f>
        <v>#DIV/0!</v>
      </c>
      <c r="BM322" s="37" t="e">
        <f>VALUE(TEXT((AF322*$U322/365*'TOX and EXPO INPUTS'!$E$33/'TOX and EXPO INPUTS'!$E$34),"0.00E+00"))</f>
        <v>#DIV/0!</v>
      </c>
      <c r="BN322" s="42" t="e">
        <f>VALUE(TEXT((AL322*$T322/365*'TOX and EXPO INPUTS'!$E$33/'TOX and EXPO INPUTS'!$E$34),"0.00E+00"))</f>
        <v>#DIV/0!</v>
      </c>
      <c r="BO322" s="37" t="e">
        <f>VALUE(TEXT((AM322*$T322/365*'TOX and EXPO INPUTS'!$E$33/'TOX and EXPO INPUTS'!$E$34),"0.00E+00"))</f>
        <v>#DIV/0!</v>
      </c>
      <c r="BP322" s="42" t="e">
        <f>VALUE(TEXT((AL322*$U322/365*'TOX and EXPO INPUTS'!$E$33/'TOX and EXPO INPUTS'!$E$34),"0.00E+00"))</f>
        <v>#DIV/0!</v>
      </c>
      <c r="BQ322" s="37" t="e">
        <f>VALUE(TEXT((AM322*$U322/365*'TOX and EXPO INPUTS'!$E$33/'TOX and EXPO INPUTS'!$E$34),"0.00E+00"))</f>
        <v>#DIV/0!</v>
      </c>
      <c r="BR322" s="42" t="e">
        <f>VALUE(TEXT((AP322*$T322/365*'TOX and EXPO INPUTS'!$E$33/'TOX and EXPO INPUTS'!$E$34),"0.00E+00"))</f>
        <v>#DIV/0!</v>
      </c>
      <c r="BS322" s="37" t="e">
        <f>VALUE(TEXT((AQ322*$T322/365*'TOX and EXPO INPUTS'!$E$33/'TOX and EXPO INPUTS'!$E$34),"0.00E+00"))</f>
        <v>#DIV/0!</v>
      </c>
      <c r="BT322" s="37" t="e">
        <f>VALUE(TEXT((AR322*$T322/365*'TOX and EXPO INPUTS'!$E$33/'TOX and EXPO INPUTS'!$E$34),"0.00E+00"))</f>
        <v>#DIV/0!</v>
      </c>
      <c r="BU322" s="37" t="e">
        <f>VALUE(TEXT((AS322*$T322/365*'TOX and EXPO INPUTS'!$E$33/'TOX and EXPO INPUTS'!$E$34),"0.00E+00"))</f>
        <v>#DIV/0!</v>
      </c>
      <c r="BV322" s="37" t="e">
        <f>VALUE(TEXT((AT322*$T322/365*'TOX and EXPO INPUTS'!$E$33/'TOX and EXPO INPUTS'!$E$34),"0.00E+00"))</f>
        <v>#DIV/0!</v>
      </c>
      <c r="BW322" s="37" t="e">
        <f>VALUE(TEXT((AU322*$T322/365*'TOX and EXPO INPUTS'!$E$33/'TOX and EXPO INPUTS'!$E$34),"0.00E+00"))</f>
        <v>#DIV/0!</v>
      </c>
      <c r="BX322" s="42" t="e">
        <f>VALUE(TEXT((AP322*$U322/365*'TOX and EXPO INPUTS'!$E$33/'TOX and EXPO INPUTS'!$E$34),"0.00E+00"))</f>
        <v>#DIV/0!</v>
      </c>
      <c r="BY322" s="37" t="e">
        <f>VALUE(TEXT((AQ322*$U322/365*'TOX and EXPO INPUTS'!$E$33/'TOX and EXPO INPUTS'!$E$34),"0.00E+00"))</f>
        <v>#DIV/0!</v>
      </c>
      <c r="BZ322" s="37" t="e">
        <f>VALUE(TEXT((AR322*$U322/365*'TOX and EXPO INPUTS'!$E$33/'TOX and EXPO INPUTS'!$E$34),"0.00E+00"))</f>
        <v>#DIV/0!</v>
      </c>
      <c r="CA322" s="37" t="e">
        <f>VALUE(TEXT((AS322*$U322/365*'TOX and EXPO INPUTS'!$E$33/'TOX and EXPO INPUTS'!$E$34),"0.00E+00"))</f>
        <v>#DIV/0!</v>
      </c>
      <c r="CB322" s="37" t="e">
        <f>VALUE(TEXT((AT322*$U322/365*'TOX and EXPO INPUTS'!$E$33/'TOX and EXPO INPUTS'!$E$34),"0.00E+00"))</f>
        <v>#DIV/0!</v>
      </c>
      <c r="CC322" s="37" t="e">
        <f>VALUE(TEXT((AU322*$U322/365*'TOX and EXPO INPUTS'!$E$33/'TOX and EXPO INPUTS'!$E$34),"0.00E+00"))</f>
        <v>#DIV/0!</v>
      </c>
      <c r="CD322" s="58" t="e">
        <f>VALUE(TEXT((BR322*'TOX and EXPO INPUTS'!$F$23),"0.00E+00"))</f>
        <v>#DIV/0!</v>
      </c>
      <c r="CE322" s="57" t="e">
        <f>VALUE(TEXT((BS322*'TOX and EXPO INPUTS'!$F$23),"0.00E+00"))</f>
        <v>#DIV/0!</v>
      </c>
      <c r="CF322" s="57" t="e">
        <f>VALUE(TEXT((BT322*'TOX and EXPO INPUTS'!$F$23),"0.00E+00"))</f>
        <v>#DIV/0!</v>
      </c>
      <c r="CG322" s="57" t="e">
        <f>VALUE(TEXT((BU322*'TOX and EXPO INPUTS'!$F$23),"0.00E+00"))</f>
        <v>#DIV/0!</v>
      </c>
      <c r="CH322" s="57" t="e">
        <f>VALUE(TEXT((BV322*'TOX and EXPO INPUTS'!$F$23),"0.00E+00"))</f>
        <v>#DIV/0!</v>
      </c>
      <c r="CI322" s="57" t="e">
        <f>VALUE(TEXT((BW322*'TOX and EXPO INPUTS'!$F$23),"0.00E+00"))</f>
        <v>#DIV/0!</v>
      </c>
      <c r="CJ322" s="58" t="e">
        <f>VALUE(TEXT((BX322*'TOX and EXPO INPUTS'!$F$23),"0.00E+00"))</f>
        <v>#DIV/0!</v>
      </c>
      <c r="CK322" s="57" t="e">
        <f>VALUE(TEXT((BY322*'TOX and EXPO INPUTS'!$F$23),"0.00E+00"))</f>
        <v>#DIV/0!</v>
      </c>
      <c r="CL322" s="57" t="e">
        <f>VALUE(TEXT((BZ322*'TOX and EXPO INPUTS'!$F$23),"0.00E+00"))</f>
        <v>#DIV/0!</v>
      </c>
      <c r="CM322" s="57" t="e">
        <f>VALUE(TEXT((CA322*'TOX and EXPO INPUTS'!$F$23),"0.00E+00"))</f>
        <v>#DIV/0!</v>
      </c>
      <c r="CN322" s="57" t="e">
        <f>VALUE(TEXT((CB322*'TOX and EXPO INPUTS'!$F$23),"0.00E+00"))</f>
        <v>#DIV/0!</v>
      </c>
      <c r="CO322" s="57" t="e">
        <f>VALUE(TEXT((CC322*'TOX and EXPO INPUTS'!$F$23),"0.00E+00"))</f>
        <v>#DIV/0!</v>
      </c>
      <c r="CP322" s="38" t="s">
        <v>106</v>
      </c>
      <c r="CQ322" s="34" t="s">
        <v>107</v>
      </c>
      <c r="CR322" s="34" t="s">
        <v>108</v>
      </c>
      <c r="CS322" s="39" t="s">
        <v>109</v>
      </c>
    </row>
    <row r="323" spans="1:97" ht="48" customHeight="1" x14ac:dyDescent="0.25">
      <c r="A323" s="34" t="s">
        <v>98</v>
      </c>
      <c r="B323" s="34" t="s">
        <v>99</v>
      </c>
      <c r="C323" s="34" t="s">
        <v>113</v>
      </c>
      <c r="D323" s="34" t="s">
        <v>111</v>
      </c>
      <c r="E323" s="39" t="s">
        <v>102</v>
      </c>
      <c r="F323" s="40" t="s">
        <v>149</v>
      </c>
      <c r="G323" s="43"/>
      <c r="H323" s="36" t="s">
        <v>104</v>
      </c>
      <c r="I323" s="67"/>
      <c r="J323" s="36" t="s">
        <v>105</v>
      </c>
      <c r="K323" s="100">
        <f>VLOOKUP(F323,'Amount Seed Planted_variables'!$A$3:$I$74,2,0)</f>
        <v>12000</v>
      </c>
      <c r="L323" s="100">
        <f>VLOOKUP(F323,'Amount Seed Planted_variables'!$A$3:$I$74,3,0)</f>
        <v>18144</v>
      </c>
      <c r="M323" s="36">
        <f t="shared" si="116"/>
        <v>0</v>
      </c>
      <c r="N323" s="35">
        <f t="shared" si="117"/>
        <v>0</v>
      </c>
      <c r="O323" s="101">
        <v>3000</v>
      </c>
      <c r="P323" s="93">
        <f>VLOOKUP(F323,'Amount Seed Planted_variables'!$A$3:$I$74,4,0)</f>
        <v>139392</v>
      </c>
      <c r="Q323" s="93">
        <f>VLOOKUP(F323,'Amount Seed Planted_variables'!$A$3:$I$74,7,0)</f>
        <v>80</v>
      </c>
      <c r="R323" s="93">
        <f>VLOOKUP(F323,'Amount Seed Planted_variables'!$A$3:$I$74,8,0)</f>
        <v>11151360</v>
      </c>
      <c r="S323" s="87">
        <f t="shared" si="113"/>
        <v>2.5</v>
      </c>
      <c r="T323" s="35">
        <v>10</v>
      </c>
      <c r="U323" s="35">
        <v>30</v>
      </c>
      <c r="V323" s="41">
        <v>138210600</v>
      </c>
      <c r="W323" s="35">
        <v>23262800</v>
      </c>
      <c r="X323" s="35">
        <v>21238200</v>
      </c>
      <c r="Y323" s="41">
        <v>106100</v>
      </c>
      <c r="Z323" s="35">
        <f t="shared" si="121"/>
        <v>10610</v>
      </c>
      <c r="AA323" s="42">
        <f t="shared" si="118"/>
        <v>0</v>
      </c>
      <c r="AB323" s="37">
        <f t="shared" si="119"/>
        <v>0</v>
      </c>
      <c r="AC323" s="37">
        <f t="shared" si="120"/>
        <v>0</v>
      </c>
      <c r="AD323" s="42" t="e">
        <f>VALUE(TEXT(((AA323*'TOX and EXPO INPUTS'!$F$13)/'TOX and EXPO INPUTS'!$E$27),"0.00E+00"))</f>
        <v>#DIV/0!</v>
      </c>
      <c r="AE323" s="37" t="e">
        <f>VALUE(TEXT(((AB323*'TOX and EXPO INPUTS'!$F$13)/'TOX and EXPO INPUTS'!$E$27),"0.00E+00"))</f>
        <v>#DIV/0!</v>
      </c>
      <c r="AF323" s="37" t="e">
        <f>VALUE(TEXT(((AC323*'TOX and EXPO INPUTS'!$F$13)/'TOX and EXPO INPUTS'!$E$27),"0.00E+00"))</f>
        <v>#DIV/0!</v>
      </c>
      <c r="AG323" s="42" t="e">
        <f>IF($E323="ST",VALUE(TEXT(('TOX and EXPO INPUTS'!$F$7/AD323),"0.0E+00")),IF($E323="IT",VALUE(TEXT(('TOX and EXPO INPUTS'!$F$10/AD323),"0.0E+00"))))</f>
        <v>#DIV/0!</v>
      </c>
      <c r="AH323" s="37" t="e">
        <f>IF($E323="ST",VALUE(TEXT(('TOX and EXPO INPUTS'!$F$7/AE323),"0.0E+00")),IF($E323="IT",VALUE(TEXT(('TOX and EXPO INPUTS'!$F$10/AE323),"0.0E+00"))))</f>
        <v>#DIV/0!</v>
      </c>
      <c r="AI323" s="37" t="e">
        <f>IF($E323="ST",VALUE(TEXT(('TOX and EXPO INPUTS'!$F$7/AF323),"0.0E+00")),IF($E323="IT",VALUE(TEXT(('TOX and EXPO INPUTS'!$F$10/AF323),"0.0E+00"))))</f>
        <v>#DIV/0!</v>
      </c>
      <c r="AJ323" s="42">
        <f t="shared" si="114"/>
        <v>0</v>
      </c>
      <c r="AK323" s="37">
        <f t="shared" si="115"/>
        <v>0</v>
      </c>
      <c r="AL323" s="42" t="e">
        <f>VALUE(TEXT(((AJ323*'TOX and EXPO INPUTS'!$F$21)/'TOX and EXPO INPUTS'!$E$29),"0.00E+00"))</f>
        <v>#DIV/0!</v>
      </c>
      <c r="AM323" s="37" t="e">
        <f>VALUE(TEXT(((AK323*'TOX and EXPO INPUTS'!$F$21)/'TOX and EXPO INPUTS'!$E$29),"0.00E+00"))</f>
        <v>#DIV/0!</v>
      </c>
      <c r="AN323" s="42" t="e">
        <f>IF($E323="ST",VALUE(TEXT(('TOX and EXPO INPUTS'!$F$15/AL323),"0.0E+00")),IF($E323="IT",VALUE(TEXT(('TOX and EXPO INPUTS'!$F$18/AL323),"0.0E+00"))))</f>
        <v>#DIV/0!</v>
      </c>
      <c r="AO323" s="37" t="e">
        <f>IF($E323="ST",VALUE(TEXT(('TOX and EXPO INPUTS'!$F$15/AM323),"0.0E+00")),IF($E323="IT",VALUE(TEXT(('TOX and EXPO INPUTS'!$F$18/AM323),"0.0E+00"))))</f>
        <v>#DIV/0!</v>
      </c>
      <c r="AP323" s="42" t="e">
        <f t="shared" si="122"/>
        <v>#DIV/0!</v>
      </c>
      <c r="AQ323" s="37" t="e">
        <f t="shared" si="123"/>
        <v>#DIV/0!</v>
      </c>
      <c r="AR323" s="37" t="e">
        <f t="shared" si="124"/>
        <v>#DIV/0!</v>
      </c>
      <c r="AS323" s="37" t="e">
        <f t="shared" si="125"/>
        <v>#DIV/0!</v>
      </c>
      <c r="AT323" s="37" t="e">
        <f t="shared" si="126"/>
        <v>#DIV/0!</v>
      </c>
      <c r="AU323" s="37" t="e">
        <f t="shared" si="127"/>
        <v>#DIV/0!</v>
      </c>
      <c r="AV323" s="42" t="e">
        <f t="shared" si="128"/>
        <v>#DIV/0!</v>
      </c>
      <c r="AW323" s="37" t="e">
        <f t="shared" si="129"/>
        <v>#DIV/0!</v>
      </c>
      <c r="AX323" s="37" t="e">
        <f t="shared" si="130"/>
        <v>#DIV/0!</v>
      </c>
      <c r="AY323" s="37" t="e">
        <f t="shared" si="131"/>
        <v>#DIV/0!</v>
      </c>
      <c r="AZ323" s="37" t="e">
        <f t="shared" si="132"/>
        <v>#DIV/0!</v>
      </c>
      <c r="BA323" s="37" t="e">
        <f t="shared" si="133"/>
        <v>#DIV/0!</v>
      </c>
      <c r="BB323" s="42" t="e">
        <f>IF($E323="ST",VALUE(TEXT((1/(('TOX and EXPO INPUTS'!$F$9/AG323)+('TOX and EXPO INPUTS'!$F$17/AN323))),"0.0E+00")),IF($E323="IT",VALUE(TEXT((1/(('TOX and EXPO INPUTS'!$F$12/AG323)+('TOX and EXPO INPUTS'!$F$20/AN323))),"0.0E+00"))))</f>
        <v>#DIV/0!</v>
      </c>
      <c r="BC323" s="37" t="e">
        <f>IF($E323="ST",VALUE(TEXT((1/(('TOX and EXPO INPUTS'!$F$9/AH323)+('TOX and EXPO INPUTS'!$F$17/AN323))),"0.0E+00")),IF($E323="IT",VALUE(TEXT((1/(('TOX and EXPO INPUTS'!$F$12/AH323)+('TOX and EXPO INPUTS'!$F$20/AN323))),"0.0E+00"))))</f>
        <v>#DIV/0!</v>
      </c>
      <c r="BD323" s="37" t="e">
        <f>IF($E323="ST",VALUE(TEXT((1/(('TOX and EXPO INPUTS'!$F$9/AI323)+('TOX and EXPO INPUTS'!$F$17/AN323))),"0.0E+00")),IF($E323="IT",VALUE(TEXT((1/(('TOX and EXPO INPUTS'!$F$12/AI323)+('TOX and EXPO INPUTS'!$F$20/AN323))),"0.0E+00"))))</f>
        <v>#DIV/0!</v>
      </c>
      <c r="BE323" s="37" t="e">
        <f>IF($E323="ST",VALUE(TEXT((1/(('TOX and EXPO INPUTS'!$F$9/AG323)+('TOX and EXPO INPUTS'!$F$17/AO323))),"0.0E+00")),IF($E323="IT",VALUE(TEXT((1/(('TOX and EXPO INPUTS'!$F$12/AG323)+('TOX and EXPO INPUTS'!$F$20/AO323))),"0.0E+00"))))</f>
        <v>#DIV/0!</v>
      </c>
      <c r="BF323" s="37" t="e">
        <f>IF($E323="ST",VALUE(TEXT((1/(('TOX and EXPO INPUTS'!$F$9/AH323)+('TOX and EXPO INPUTS'!$F$17/AO323))),"0.0E+00")),IF($E323="IT",VALUE(TEXT((1/(('TOX and EXPO INPUTS'!$F$12/AH323)+('TOX and EXPO INPUTS'!$F$20/AO323))),"0.0E+00"))))</f>
        <v>#DIV/0!</v>
      </c>
      <c r="BG323" s="37" t="e">
        <f>IF($E323="ST",VALUE(TEXT((1/(('TOX and EXPO INPUTS'!$F$9/AI323)+('TOX and EXPO INPUTS'!$F$17/AO323))),"0.0E+00")),IF($E323="IT",VALUE(TEXT((1/(('TOX and EXPO INPUTS'!$F$12/AI323)+('TOX and EXPO INPUTS'!$F$20/AO323))),"0.0E+00"))))</f>
        <v>#DIV/0!</v>
      </c>
      <c r="BH323" s="42" t="e">
        <f>VALUE(TEXT((AD323*$T323/365*'TOX and EXPO INPUTS'!$E$33/'TOX and EXPO INPUTS'!$E$34),"0.00E+00"))</f>
        <v>#DIV/0!</v>
      </c>
      <c r="BI323" s="37" t="e">
        <f>VALUE(TEXT((AE323*$T323/365*'TOX and EXPO INPUTS'!$E$33/'TOX and EXPO INPUTS'!$E$34),"0.00E+00"))</f>
        <v>#DIV/0!</v>
      </c>
      <c r="BJ323" s="37" t="e">
        <f>VALUE(TEXT((AF323*$T323/365*'TOX and EXPO INPUTS'!$E$33/'TOX and EXPO INPUTS'!$E$34),"0.00E+00"))</f>
        <v>#DIV/0!</v>
      </c>
      <c r="BK323" s="42" t="e">
        <f>VALUE(TEXT((AD323*$U323/365*'TOX and EXPO INPUTS'!$E$33/'TOX and EXPO INPUTS'!$E$34),"0.00E+00"))</f>
        <v>#DIV/0!</v>
      </c>
      <c r="BL323" s="37" t="e">
        <f>VALUE(TEXT((AE323*$U323/365*'TOX and EXPO INPUTS'!$E$33/'TOX and EXPO INPUTS'!$E$34),"0.00E+00"))</f>
        <v>#DIV/0!</v>
      </c>
      <c r="BM323" s="37" t="e">
        <f>VALUE(TEXT((AF323*$U323/365*'TOX and EXPO INPUTS'!$E$33/'TOX and EXPO INPUTS'!$E$34),"0.00E+00"))</f>
        <v>#DIV/0!</v>
      </c>
      <c r="BN323" s="42" t="e">
        <f>VALUE(TEXT((AL323*$T323/365*'TOX and EXPO INPUTS'!$E$33/'TOX and EXPO INPUTS'!$E$34),"0.00E+00"))</f>
        <v>#DIV/0!</v>
      </c>
      <c r="BO323" s="37" t="e">
        <f>VALUE(TEXT((AM323*$T323/365*'TOX and EXPO INPUTS'!$E$33/'TOX and EXPO INPUTS'!$E$34),"0.00E+00"))</f>
        <v>#DIV/0!</v>
      </c>
      <c r="BP323" s="42" t="e">
        <f>VALUE(TEXT((AL323*$U323/365*'TOX and EXPO INPUTS'!$E$33/'TOX and EXPO INPUTS'!$E$34),"0.00E+00"))</f>
        <v>#DIV/0!</v>
      </c>
      <c r="BQ323" s="37" t="e">
        <f>VALUE(TEXT((AM323*$U323/365*'TOX and EXPO INPUTS'!$E$33/'TOX and EXPO INPUTS'!$E$34),"0.00E+00"))</f>
        <v>#DIV/0!</v>
      </c>
      <c r="BR323" s="42" t="e">
        <f>VALUE(TEXT((AP323*$T323/365*'TOX and EXPO INPUTS'!$E$33/'TOX and EXPO INPUTS'!$E$34),"0.00E+00"))</f>
        <v>#DIV/0!</v>
      </c>
      <c r="BS323" s="37" t="e">
        <f>VALUE(TEXT((AQ323*$T323/365*'TOX and EXPO INPUTS'!$E$33/'TOX and EXPO INPUTS'!$E$34),"0.00E+00"))</f>
        <v>#DIV/0!</v>
      </c>
      <c r="BT323" s="37" t="e">
        <f>VALUE(TEXT((AR323*$T323/365*'TOX and EXPO INPUTS'!$E$33/'TOX and EXPO INPUTS'!$E$34),"0.00E+00"))</f>
        <v>#DIV/0!</v>
      </c>
      <c r="BU323" s="37" t="e">
        <f>VALUE(TEXT((AS323*$T323/365*'TOX and EXPO INPUTS'!$E$33/'TOX and EXPO INPUTS'!$E$34),"0.00E+00"))</f>
        <v>#DIV/0!</v>
      </c>
      <c r="BV323" s="37" t="e">
        <f>VALUE(TEXT((AT323*$T323/365*'TOX and EXPO INPUTS'!$E$33/'TOX and EXPO INPUTS'!$E$34),"0.00E+00"))</f>
        <v>#DIV/0!</v>
      </c>
      <c r="BW323" s="37" t="e">
        <f>VALUE(TEXT((AU323*$T323/365*'TOX and EXPO INPUTS'!$E$33/'TOX and EXPO INPUTS'!$E$34),"0.00E+00"))</f>
        <v>#DIV/0!</v>
      </c>
      <c r="BX323" s="42" t="e">
        <f>VALUE(TEXT((AP323*$U323/365*'TOX and EXPO INPUTS'!$E$33/'TOX and EXPO INPUTS'!$E$34),"0.00E+00"))</f>
        <v>#DIV/0!</v>
      </c>
      <c r="BY323" s="37" t="e">
        <f>VALUE(TEXT((AQ323*$U323/365*'TOX and EXPO INPUTS'!$E$33/'TOX and EXPO INPUTS'!$E$34),"0.00E+00"))</f>
        <v>#DIV/0!</v>
      </c>
      <c r="BZ323" s="37" t="e">
        <f>VALUE(TEXT((AR323*$U323/365*'TOX and EXPO INPUTS'!$E$33/'TOX and EXPO INPUTS'!$E$34),"0.00E+00"))</f>
        <v>#DIV/0!</v>
      </c>
      <c r="CA323" s="37" t="e">
        <f>VALUE(TEXT((AS323*$U323/365*'TOX and EXPO INPUTS'!$E$33/'TOX and EXPO INPUTS'!$E$34),"0.00E+00"))</f>
        <v>#DIV/0!</v>
      </c>
      <c r="CB323" s="37" t="e">
        <f>VALUE(TEXT((AT323*$U323/365*'TOX and EXPO INPUTS'!$E$33/'TOX and EXPO INPUTS'!$E$34),"0.00E+00"))</f>
        <v>#DIV/0!</v>
      </c>
      <c r="CC323" s="37" t="e">
        <f>VALUE(TEXT((AU323*$U323/365*'TOX and EXPO INPUTS'!$E$33/'TOX and EXPO INPUTS'!$E$34),"0.00E+00"))</f>
        <v>#DIV/0!</v>
      </c>
      <c r="CD323" s="58" t="e">
        <f>VALUE(TEXT((BR323*'TOX and EXPO INPUTS'!$F$23),"0.00E+00"))</f>
        <v>#DIV/0!</v>
      </c>
      <c r="CE323" s="57" t="e">
        <f>VALUE(TEXT((BS323*'TOX and EXPO INPUTS'!$F$23),"0.00E+00"))</f>
        <v>#DIV/0!</v>
      </c>
      <c r="CF323" s="57" t="e">
        <f>VALUE(TEXT((BT323*'TOX and EXPO INPUTS'!$F$23),"0.00E+00"))</f>
        <v>#DIV/0!</v>
      </c>
      <c r="CG323" s="57" t="e">
        <f>VALUE(TEXT((BU323*'TOX and EXPO INPUTS'!$F$23),"0.00E+00"))</f>
        <v>#DIV/0!</v>
      </c>
      <c r="CH323" s="57" t="e">
        <f>VALUE(TEXT((BV323*'TOX and EXPO INPUTS'!$F$23),"0.00E+00"))</f>
        <v>#DIV/0!</v>
      </c>
      <c r="CI323" s="57" t="e">
        <f>VALUE(TEXT((BW323*'TOX and EXPO INPUTS'!$F$23),"0.00E+00"))</f>
        <v>#DIV/0!</v>
      </c>
      <c r="CJ323" s="58" t="e">
        <f>VALUE(TEXT((BX323*'TOX and EXPO INPUTS'!$F$23),"0.00E+00"))</f>
        <v>#DIV/0!</v>
      </c>
      <c r="CK323" s="57" t="e">
        <f>VALUE(TEXT((BY323*'TOX and EXPO INPUTS'!$F$23),"0.00E+00"))</f>
        <v>#DIV/0!</v>
      </c>
      <c r="CL323" s="57" t="e">
        <f>VALUE(TEXT((BZ323*'TOX and EXPO INPUTS'!$F$23),"0.00E+00"))</f>
        <v>#DIV/0!</v>
      </c>
      <c r="CM323" s="57" t="e">
        <f>VALUE(TEXT((CA323*'TOX and EXPO INPUTS'!$F$23),"0.00E+00"))</f>
        <v>#DIV/0!</v>
      </c>
      <c r="CN323" s="57" t="e">
        <f>VALUE(TEXT((CB323*'TOX and EXPO INPUTS'!$F$23),"0.00E+00"))</f>
        <v>#DIV/0!</v>
      </c>
      <c r="CO323" s="57" t="e">
        <f>VALUE(TEXT((CC323*'TOX and EXPO INPUTS'!$F$23),"0.00E+00"))</f>
        <v>#DIV/0!</v>
      </c>
      <c r="CP323" s="38" t="s">
        <v>106</v>
      </c>
      <c r="CQ323" s="34" t="s">
        <v>107</v>
      </c>
      <c r="CR323" s="34" t="s">
        <v>108</v>
      </c>
      <c r="CS323" s="39" t="s">
        <v>109</v>
      </c>
    </row>
    <row r="324" spans="1:97" ht="48" customHeight="1" x14ac:dyDescent="0.25">
      <c r="A324" s="34" t="s">
        <v>98</v>
      </c>
      <c r="B324" s="34" t="s">
        <v>99</v>
      </c>
      <c r="C324" s="34" t="s">
        <v>113</v>
      </c>
      <c r="D324" s="34" t="s">
        <v>442</v>
      </c>
      <c r="E324" s="39" t="s">
        <v>102</v>
      </c>
      <c r="F324" s="40" t="s">
        <v>149</v>
      </c>
      <c r="G324" s="43"/>
      <c r="H324" s="36" t="s">
        <v>104</v>
      </c>
      <c r="I324" s="67"/>
      <c r="J324" s="36" t="s">
        <v>105</v>
      </c>
      <c r="K324" s="100">
        <f>VLOOKUP(F324,'Amount Seed Planted_variables'!$A$3:$I$74,2,0)</f>
        <v>12000</v>
      </c>
      <c r="L324" s="100">
        <f>VLOOKUP(F324,'Amount Seed Planted_variables'!$A$3:$I$74,3,0)</f>
        <v>18144</v>
      </c>
      <c r="M324" s="36">
        <f t="shared" si="116"/>
        <v>0</v>
      </c>
      <c r="N324" s="35">
        <f t="shared" si="117"/>
        <v>0</v>
      </c>
      <c r="O324" s="101">
        <v>3000</v>
      </c>
      <c r="P324" s="93">
        <f>VLOOKUP(F324,'Amount Seed Planted_variables'!$A$3:$I$74,4,0)</f>
        <v>139392</v>
      </c>
      <c r="Q324" s="93">
        <f>VLOOKUP(F324,'Amount Seed Planted_variables'!$A$3:$I$74,7,0)</f>
        <v>80</v>
      </c>
      <c r="R324" s="93">
        <f>VLOOKUP(F324,'Amount Seed Planted_variables'!$A$3:$I$74,8,0)</f>
        <v>11151360</v>
      </c>
      <c r="S324" s="87" t="str">
        <f t="shared" si="113"/>
        <v>NA</v>
      </c>
      <c r="T324" s="35">
        <v>10</v>
      </c>
      <c r="U324" s="35">
        <v>30</v>
      </c>
      <c r="V324" s="41">
        <v>3994</v>
      </c>
      <c r="W324" s="35">
        <v>797</v>
      </c>
      <c r="X324" s="35">
        <v>530</v>
      </c>
      <c r="Y324" s="41">
        <v>66</v>
      </c>
      <c r="Z324" s="35">
        <f t="shared" si="121"/>
        <v>6.6000000000000005</v>
      </c>
      <c r="AA324" s="42">
        <f t="shared" si="118"/>
        <v>0</v>
      </c>
      <c r="AB324" s="37">
        <f t="shared" si="119"/>
        <v>0</v>
      </c>
      <c r="AC324" s="37">
        <f t="shared" si="120"/>
        <v>0</v>
      </c>
      <c r="AD324" s="42" t="e">
        <f>VALUE(TEXT(((AA324*'TOX and EXPO INPUTS'!$F$13)/'TOX and EXPO INPUTS'!$E$27),"0.00E+00"))</f>
        <v>#DIV/0!</v>
      </c>
      <c r="AE324" s="37" t="e">
        <f>VALUE(TEXT(((AB324*'TOX and EXPO INPUTS'!$F$13)/'TOX and EXPO INPUTS'!$E$27),"0.00E+00"))</f>
        <v>#DIV/0!</v>
      </c>
      <c r="AF324" s="37" t="e">
        <f>VALUE(TEXT(((AC324*'TOX and EXPO INPUTS'!$F$13)/'TOX and EXPO INPUTS'!$E$27),"0.00E+00"))</f>
        <v>#DIV/0!</v>
      </c>
      <c r="AG324" s="42" t="e">
        <f>IF($E324="ST",VALUE(TEXT(('TOX and EXPO INPUTS'!$F$7/AD324),"0.0E+00")),IF($E324="IT",VALUE(TEXT(('TOX and EXPO INPUTS'!$F$10/AD324),"0.0E+00"))))</f>
        <v>#DIV/0!</v>
      </c>
      <c r="AH324" s="37" t="e">
        <f>IF($E324="ST",VALUE(TEXT(('TOX and EXPO INPUTS'!$F$7/AE324),"0.0E+00")),IF($E324="IT",VALUE(TEXT(('TOX and EXPO INPUTS'!$F$10/AE324),"0.0E+00"))))</f>
        <v>#DIV/0!</v>
      </c>
      <c r="AI324" s="37" t="e">
        <f>IF($E324="ST",VALUE(TEXT(('TOX and EXPO INPUTS'!$F$7/AF324),"0.0E+00")),IF($E324="IT",VALUE(TEXT(('TOX and EXPO INPUTS'!$F$10/AF324),"0.0E+00"))))</f>
        <v>#DIV/0!</v>
      </c>
      <c r="AJ324" s="42">
        <f t="shared" si="114"/>
        <v>0</v>
      </c>
      <c r="AK324" s="37">
        <f t="shared" si="115"/>
        <v>0</v>
      </c>
      <c r="AL324" s="42" t="e">
        <f>VALUE(TEXT(((AJ324*'TOX and EXPO INPUTS'!$F$21)/'TOX and EXPO INPUTS'!$E$29),"0.00E+00"))</f>
        <v>#DIV/0!</v>
      </c>
      <c r="AM324" s="37" t="e">
        <f>VALUE(TEXT(((AK324*'TOX and EXPO INPUTS'!$F$21)/'TOX and EXPO INPUTS'!$E$29),"0.00E+00"))</f>
        <v>#DIV/0!</v>
      </c>
      <c r="AN324" s="42" t="e">
        <f>IF($E324="ST",VALUE(TEXT(('TOX and EXPO INPUTS'!$F$15/AL324),"0.0E+00")),IF($E324="IT",VALUE(TEXT(('TOX and EXPO INPUTS'!$F$18/AL324),"0.0E+00"))))</f>
        <v>#DIV/0!</v>
      </c>
      <c r="AO324" s="37" t="e">
        <f>IF($E324="ST",VALUE(TEXT(('TOX and EXPO INPUTS'!$F$15/AM324),"0.0E+00")),IF($E324="IT",VALUE(TEXT(('TOX and EXPO INPUTS'!$F$18/AM324),"0.0E+00"))))</f>
        <v>#DIV/0!</v>
      </c>
      <c r="AP324" s="42" t="e">
        <f t="shared" si="122"/>
        <v>#DIV/0!</v>
      </c>
      <c r="AQ324" s="37" t="e">
        <f t="shared" si="123"/>
        <v>#DIV/0!</v>
      </c>
      <c r="AR324" s="37" t="e">
        <f t="shared" si="124"/>
        <v>#DIV/0!</v>
      </c>
      <c r="AS324" s="37" t="e">
        <f t="shared" si="125"/>
        <v>#DIV/0!</v>
      </c>
      <c r="AT324" s="37" t="e">
        <f t="shared" si="126"/>
        <v>#DIV/0!</v>
      </c>
      <c r="AU324" s="37" t="e">
        <f t="shared" si="127"/>
        <v>#DIV/0!</v>
      </c>
      <c r="AV324" s="42" t="e">
        <f t="shared" si="128"/>
        <v>#DIV/0!</v>
      </c>
      <c r="AW324" s="37" t="e">
        <f t="shared" si="129"/>
        <v>#DIV/0!</v>
      </c>
      <c r="AX324" s="37" t="e">
        <f t="shared" si="130"/>
        <v>#DIV/0!</v>
      </c>
      <c r="AY324" s="37" t="e">
        <f t="shared" si="131"/>
        <v>#DIV/0!</v>
      </c>
      <c r="AZ324" s="37" t="e">
        <f t="shared" si="132"/>
        <v>#DIV/0!</v>
      </c>
      <c r="BA324" s="37" t="e">
        <f t="shared" si="133"/>
        <v>#DIV/0!</v>
      </c>
      <c r="BB324" s="42" t="e">
        <f>IF($E324="ST",VALUE(TEXT((1/(('TOX and EXPO INPUTS'!$F$9/AG324)+('TOX and EXPO INPUTS'!$F$17/AN324))),"0.0E+00")),IF($E324="IT",VALUE(TEXT((1/(('TOX and EXPO INPUTS'!$F$12/AG324)+('TOX and EXPO INPUTS'!$F$20/AN324))),"0.0E+00"))))</f>
        <v>#DIV/0!</v>
      </c>
      <c r="BC324" s="37" t="e">
        <f>IF($E324="ST",VALUE(TEXT((1/(('TOX and EXPO INPUTS'!$F$9/AH324)+('TOX and EXPO INPUTS'!$F$17/AN324))),"0.0E+00")),IF($E324="IT",VALUE(TEXT((1/(('TOX and EXPO INPUTS'!$F$12/AH324)+('TOX and EXPO INPUTS'!$F$20/AN324))),"0.0E+00"))))</f>
        <v>#DIV/0!</v>
      </c>
      <c r="BD324" s="37" t="e">
        <f>IF($E324="ST",VALUE(TEXT((1/(('TOX and EXPO INPUTS'!$F$9/AI324)+('TOX and EXPO INPUTS'!$F$17/AN324))),"0.0E+00")),IF($E324="IT",VALUE(TEXT((1/(('TOX and EXPO INPUTS'!$F$12/AI324)+('TOX and EXPO INPUTS'!$F$20/AN324))),"0.0E+00"))))</f>
        <v>#DIV/0!</v>
      </c>
      <c r="BE324" s="37" t="e">
        <f>IF($E324="ST",VALUE(TEXT((1/(('TOX and EXPO INPUTS'!$F$9/AG324)+('TOX and EXPO INPUTS'!$F$17/AO324))),"0.0E+00")),IF($E324="IT",VALUE(TEXT((1/(('TOX and EXPO INPUTS'!$F$12/AG324)+('TOX and EXPO INPUTS'!$F$20/AO324))),"0.0E+00"))))</f>
        <v>#DIV/0!</v>
      </c>
      <c r="BF324" s="37" t="e">
        <f>IF($E324="ST",VALUE(TEXT((1/(('TOX and EXPO INPUTS'!$F$9/AH324)+('TOX and EXPO INPUTS'!$F$17/AO324))),"0.0E+00")),IF($E324="IT",VALUE(TEXT((1/(('TOX and EXPO INPUTS'!$F$12/AH324)+('TOX and EXPO INPUTS'!$F$20/AO324))),"0.0E+00"))))</f>
        <v>#DIV/0!</v>
      </c>
      <c r="BG324" s="37" t="e">
        <f>IF($E324="ST",VALUE(TEXT((1/(('TOX and EXPO INPUTS'!$F$9/AI324)+('TOX and EXPO INPUTS'!$F$17/AO324))),"0.0E+00")),IF($E324="IT",VALUE(TEXT((1/(('TOX and EXPO INPUTS'!$F$12/AI324)+('TOX and EXPO INPUTS'!$F$20/AO324))),"0.0E+00"))))</f>
        <v>#DIV/0!</v>
      </c>
      <c r="BH324" s="42" t="e">
        <f>VALUE(TEXT((AD324*$T324/365*'TOX and EXPO INPUTS'!$E$33/'TOX and EXPO INPUTS'!$E$34),"0.00E+00"))</f>
        <v>#DIV/0!</v>
      </c>
      <c r="BI324" s="37" t="e">
        <f>VALUE(TEXT((AE324*$T324/365*'TOX and EXPO INPUTS'!$E$33/'TOX and EXPO INPUTS'!$E$34),"0.00E+00"))</f>
        <v>#DIV/0!</v>
      </c>
      <c r="BJ324" s="37" t="e">
        <f>VALUE(TEXT((AF324*$T324/365*'TOX and EXPO INPUTS'!$E$33/'TOX and EXPO INPUTS'!$E$34),"0.00E+00"))</f>
        <v>#DIV/0!</v>
      </c>
      <c r="BK324" s="42" t="e">
        <f>VALUE(TEXT((AD324*$U324/365*'TOX and EXPO INPUTS'!$E$33/'TOX and EXPO INPUTS'!$E$34),"0.00E+00"))</f>
        <v>#DIV/0!</v>
      </c>
      <c r="BL324" s="37" t="e">
        <f>VALUE(TEXT((AE324*$U324/365*'TOX and EXPO INPUTS'!$E$33/'TOX and EXPO INPUTS'!$E$34),"0.00E+00"))</f>
        <v>#DIV/0!</v>
      </c>
      <c r="BM324" s="37" t="e">
        <f>VALUE(TEXT((AF324*$U324/365*'TOX and EXPO INPUTS'!$E$33/'TOX and EXPO INPUTS'!$E$34),"0.00E+00"))</f>
        <v>#DIV/0!</v>
      </c>
      <c r="BN324" s="42" t="e">
        <f>VALUE(TEXT((AL324*$T324/365*'TOX and EXPO INPUTS'!$E$33/'TOX and EXPO INPUTS'!$E$34),"0.00E+00"))</f>
        <v>#DIV/0!</v>
      </c>
      <c r="BO324" s="37" t="e">
        <f>VALUE(TEXT((AM324*$T324/365*'TOX and EXPO INPUTS'!$E$33/'TOX and EXPO INPUTS'!$E$34),"0.00E+00"))</f>
        <v>#DIV/0!</v>
      </c>
      <c r="BP324" s="42" t="e">
        <f>VALUE(TEXT((AL324*$U324/365*'TOX and EXPO INPUTS'!$E$33/'TOX and EXPO INPUTS'!$E$34),"0.00E+00"))</f>
        <v>#DIV/0!</v>
      </c>
      <c r="BQ324" s="37" t="e">
        <f>VALUE(TEXT((AM324*$U324/365*'TOX and EXPO INPUTS'!$E$33/'TOX and EXPO INPUTS'!$E$34),"0.00E+00"))</f>
        <v>#DIV/0!</v>
      </c>
      <c r="BR324" s="42" t="e">
        <f>VALUE(TEXT((AP324*$T324/365*'TOX and EXPO INPUTS'!$E$33/'TOX and EXPO INPUTS'!$E$34),"0.00E+00"))</f>
        <v>#DIV/0!</v>
      </c>
      <c r="BS324" s="37" t="e">
        <f>VALUE(TEXT((AQ324*$T324/365*'TOX and EXPO INPUTS'!$E$33/'TOX and EXPO INPUTS'!$E$34),"0.00E+00"))</f>
        <v>#DIV/0!</v>
      </c>
      <c r="BT324" s="37" t="e">
        <f>VALUE(TEXT((AR324*$T324/365*'TOX and EXPO INPUTS'!$E$33/'TOX and EXPO INPUTS'!$E$34),"0.00E+00"))</f>
        <v>#DIV/0!</v>
      </c>
      <c r="BU324" s="37" t="e">
        <f>VALUE(TEXT((AS324*$T324/365*'TOX and EXPO INPUTS'!$E$33/'TOX and EXPO INPUTS'!$E$34),"0.00E+00"))</f>
        <v>#DIV/0!</v>
      </c>
      <c r="BV324" s="37" t="e">
        <f>VALUE(TEXT((AT324*$T324/365*'TOX and EXPO INPUTS'!$E$33/'TOX and EXPO INPUTS'!$E$34),"0.00E+00"))</f>
        <v>#DIV/0!</v>
      </c>
      <c r="BW324" s="37" t="e">
        <f>VALUE(TEXT((AU324*$T324/365*'TOX and EXPO INPUTS'!$E$33/'TOX and EXPO INPUTS'!$E$34),"0.00E+00"))</f>
        <v>#DIV/0!</v>
      </c>
      <c r="BX324" s="42" t="e">
        <f>VALUE(TEXT((AP324*$U324/365*'TOX and EXPO INPUTS'!$E$33/'TOX and EXPO INPUTS'!$E$34),"0.00E+00"))</f>
        <v>#DIV/0!</v>
      </c>
      <c r="BY324" s="37" t="e">
        <f>VALUE(TEXT((AQ324*$U324/365*'TOX and EXPO INPUTS'!$E$33/'TOX and EXPO INPUTS'!$E$34),"0.00E+00"))</f>
        <v>#DIV/0!</v>
      </c>
      <c r="BZ324" s="37" t="e">
        <f>VALUE(TEXT((AR324*$U324/365*'TOX and EXPO INPUTS'!$E$33/'TOX and EXPO INPUTS'!$E$34),"0.00E+00"))</f>
        <v>#DIV/0!</v>
      </c>
      <c r="CA324" s="37" t="e">
        <f>VALUE(TEXT((AS324*$U324/365*'TOX and EXPO INPUTS'!$E$33/'TOX and EXPO INPUTS'!$E$34),"0.00E+00"))</f>
        <v>#DIV/0!</v>
      </c>
      <c r="CB324" s="37" t="e">
        <f>VALUE(TEXT((AT324*$U324/365*'TOX and EXPO INPUTS'!$E$33/'TOX and EXPO INPUTS'!$E$34),"0.00E+00"))</f>
        <v>#DIV/0!</v>
      </c>
      <c r="CC324" s="37" t="e">
        <f>VALUE(TEXT((AU324*$U324/365*'TOX and EXPO INPUTS'!$E$33/'TOX and EXPO INPUTS'!$E$34),"0.00E+00"))</f>
        <v>#DIV/0!</v>
      </c>
      <c r="CD324" s="58" t="e">
        <f>VALUE(TEXT((BR324*'TOX and EXPO INPUTS'!$F$23),"0.00E+00"))</f>
        <v>#DIV/0!</v>
      </c>
      <c r="CE324" s="57" t="e">
        <f>VALUE(TEXT((BS324*'TOX and EXPO INPUTS'!$F$23),"0.00E+00"))</f>
        <v>#DIV/0!</v>
      </c>
      <c r="CF324" s="57" t="e">
        <f>VALUE(TEXT((BT324*'TOX and EXPO INPUTS'!$F$23),"0.00E+00"))</f>
        <v>#DIV/0!</v>
      </c>
      <c r="CG324" s="57" t="e">
        <f>VALUE(TEXT((BU324*'TOX and EXPO INPUTS'!$F$23),"0.00E+00"))</f>
        <v>#DIV/0!</v>
      </c>
      <c r="CH324" s="57" t="e">
        <f>VALUE(TEXT((BV324*'TOX and EXPO INPUTS'!$F$23),"0.00E+00"))</f>
        <v>#DIV/0!</v>
      </c>
      <c r="CI324" s="57" t="e">
        <f>VALUE(TEXT((BW324*'TOX and EXPO INPUTS'!$F$23),"0.00E+00"))</f>
        <v>#DIV/0!</v>
      </c>
      <c r="CJ324" s="58" t="e">
        <f>VALUE(TEXT((BX324*'TOX and EXPO INPUTS'!$F$23),"0.00E+00"))</f>
        <v>#DIV/0!</v>
      </c>
      <c r="CK324" s="57" t="e">
        <f>VALUE(TEXT((BY324*'TOX and EXPO INPUTS'!$F$23),"0.00E+00"))</f>
        <v>#DIV/0!</v>
      </c>
      <c r="CL324" s="57" t="e">
        <f>VALUE(TEXT((BZ324*'TOX and EXPO INPUTS'!$F$23),"0.00E+00"))</f>
        <v>#DIV/0!</v>
      </c>
      <c r="CM324" s="57" t="e">
        <f>VALUE(TEXT((CA324*'TOX and EXPO INPUTS'!$F$23),"0.00E+00"))</f>
        <v>#DIV/0!</v>
      </c>
      <c r="CN324" s="57" t="e">
        <f>VALUE(TEXT((CB324*'TOX and EXPO INPUTS'!$F$23),"0.00E+00"))</f>
        <v>#DIV/0!</v>
      </c>
      <c r="CO324" s="57" t="e">
        <f>VALUE(TEXT((CC324*'TOX and EXPO INPUTS'!$F$23),"0.00E+00"))</f>
        <v>#DIV/0!</v>
      </c>
      <c r="CP324" s="38" t="s">
        <v>106</v>
      </c>
      <c r="CQ324" s="34" t="s">
        <v>107</v>
      </c>
      <c r="CR324" s="34" t="s">
        <v>108</v>
      </c>
      <c r="CS324" s="39" t="s">
        <v>109</v>
      </c>
    </row>
    <row r="325" spans="1:97" ht="48" customHeight="1" x14ac:dyDescent="0.25">
      <c r="A325" s="34" t="s">
        <v>98</v>
      </c>
      <c r="B325" s="34" t="s">
        <v>99</v>
      </c>
      <c r="C325" s="34" t="s">
        <v>113</v>
      </c>
      <c r="D325" s="34" t="s">
        <v>101</v>
      </c>
      <c r="E325" s="39" t="s">
        <v>102</v>
      </c>
      <c r="F325" s="40" t="s">
        <v>149</v>
      </c>
      <c r="G325" s="43"/>
      <c r="H325" s="36" t="s">
        <v>104</v>
      </c>
      <c r="I325" s="67"/>
      <c r="J325" s="36" t="s">
        <v>105</v>
      </c>
      <c r="K325" s="100">
        <f>VLOOKUP(F325,'Amount Seed Planted_variables'!$A$3:$I$74,2,0)</f>
        <v>12000</v>
      </c>
      <c r="L325" s="100">
        <f>VLOOKUP(F325,'Amount Seed Planted_variables'!$A$3:$I$74,3,0)</f>
        <v>18144</v>
      </c>
      <c r="M325" s="36">
        <f t="shared" si="116"/>
        <v>0</v>
      </c>
      <c r="N325" s="35">
        <f t="shared" si="117"/>
        <v>0</v>
      </c>
      <c r="O325" s="101">
        <v>3000</v>
      </c>
      <c r="P325" s="93">
        <f>VLOOKUP(F325,'Amount Seed Planted_variables'!$A$3:$I$74,4,0)</f>
        <v>139392</v>
      </c>
      <c r="Q325" s="93">
        <f>VLOOKUP(F325,'Amount Seed Planted_variables'!$A$3:$I$74,7,0)</f>
        <v>80</v>
      </c>
      <c r="R325" s="93">
        <f>VLOOKUP(F325,'Amount Seed Planted_variables'!$A$3:$I$74,8,0)</f>
        <v>11151360</v>
      </c>
      <c r="S325" s="87" t="str">
        <f t="shared" ref="S325:S388" si="147">IF(D325="Cleaning",2.5,"NA")</f>
        <v>NA</v>
      </c>
      <c r="T325" s="35">
        <v>10</v>
      </c>
      <c r="U325" s="35">
        <v>30</v>
      </c>
      <c r="V325" s="41">
        <v>349</v>
      </c>
      <c r="W325" s="35">
        <v>51.2</v>
      </c>
      <c r="X325" s="35">
        <v>42.2</v>
      </c>
      <c r="Y325" s="41">
        <v>1.2</v>
      </c>
      <c r="Z325" s="35">
        <f t="shared" si="121"/>
        <v>0.12</v>
      </c>
      <c r="AA325" s="42">
        <f t="shared" si="118"/>
        <v>0</v>
      </c>
      <c r="AB325" s="37">
        <f t="shared" si="119"/>
        <v>0</v>
      </c>
      <c r="AC325" s="37">
        <f t="shared" si="120"/>
        <v>0</v>
      </c>
      <c r="AD325" s="42" t="e">
        <f>VALUE(TEXT(((AA325*'TOX and EXPO INPUTS'!$F$13)/'TOX and EXPO INPUTS'!$E$27),"0.00E+00"))</f>
        <v>#DIV/0!</v>
      </c>
      <c r="AE325" s="37" t="e">
        <f>VALUE(TEXT(((AB325*'TOX and EXPO INPUTS'!$F$13)/'TOX and EXPO INPUTS'!$E$27),"0.00E+00"))</f>
        <v>#DIV/0!</v>
      </c>
      <c r="AF325" s="37" t="e">
        <f>VALUE(TEXT(((AC325*'TOX and EXPO INPUTS'!$F$13)/'TOX and EXPO INPUTS'!$E$27),"0.00E+00"))</f>
        <v>#DIV/0!</v>
      </c>
      <c r="AG325" s="42" t="e">
        <f>IF($E325="ST",VALUE(TEXT(('TOX and EXPO INPUTS'!$F$7/AD325),"0.0E+00")),IF($E325="IT",VALUE(TEXT(('TOX and EXPO INPUTS'!$F$10/AD325),"0.0E+00"))))</f>
        <v>#DIV/0!</v>
      </c>
      <c r="AH325" s="37" t="e">
        <f>IF($E325="ST",VALUE(TEXT(('TOX and EXPO INPUTS'!$F$7/AE325),"0.0E+00")),IF($E325="IT",VALUE(TEXT(('TOX and EXPO INPUTS'!$F$10/AE325),"0.0E+00"))))</f>
        <v>#DIV/0!</v>
      </c>
      <c r="AI325" s="37" t="e">
        <f>IF($E325="ST",VALUE(TEXT(('TOX and EXPO INPUTS'!$F$7/AF325),"0.0E+00")),IF($E325="IT",VALUE(TEXT(('TOX and EXPO INPUTS'!$F$10/AF325),"0.0E+00"))))</f>
        <v>#DIV/0!</v>
      </c>
      <c r="AJ325" s="42">
        <f t="shared" ref="AJ325:AJ388" si="148">IF($A325="On-farm",VALUE(TEXT(((Y325/1000)*$M325*$R325),"0.00E+00")),IF($D325="Treating",VALUE(TEXT(((Y325/1000)*$N325*$O325),"0.00E+00")),IF($D325="Packaging",VALUE(TEXT(((Y325/1000)*$N325*$O325),"0.00E+00")),IF($D325="Cleaning",VALUE(TEXT(((Y325/1000)*$N325*$S325),"0.00E+00")),IF($D325="Loading/Planting",VALUE(TEXT(((Y325/1000)*$M325*$R325),"0.00E+00")))))))</f>
        <v>0</v>
      </c>
      <c r="AK325" s="37">
        <f t="shared" ref="AK325:AK388" si="149">IF($A325="On-farm",VALUE(TEXT(((Z325/1000)*$M325*$R325),"0.00E+00")),IF($D325="Treating",VALUE(TEXT(((Z325/1000)*$N325*$O325),"0.00E+00")),IF($D325="Packaging",VALUE(TEXT(((Z325/1000)*$N325*$O325),"0.00E+00")),IF($D325="Cleaning",VALUE(TEXT(((Z325/1000)*$N325*$S325),"0.00E+00")),IF($D325="Loading/Planting",VALUE(TEXT(((Z325/1000)*$M325*$R325),"0.00E+00")))))))</f>
        <v>0</v>
      </c>
      <c r="AL325" s="42" t="e">
        <f>VALUE(TEXT(((AJ325*'TOX and EXPO INPUTS'!$F$21)/'TOX and EXPO INPUTS'!$E$29),"0.00E+00"))</f>
        <v>#DIV/0!</v>
      </c>
      <c r="AM325" s="37" t="e">
        <f>VALUE(TEXT(((AK325*'TOX and EXPO INPUTS'!$F$21)/'TOX and EXPO INPUTS'!$E$29),"0.00E+00"))</f>
        <v>#DIV/0!</v>
      </c>
      <c r="AN325" s="42" t="e">
        <f>IF($E325="ST",VALUE(TEXT(('TOX and EXPO INPUTS'!$F$15/AL325),"0.0E+00")),IF($E325="IT",VALUE(TEXT(('TOX and EXPO INPUTS'!$F$18/AL325),"0.0E+00"))))</f>
        <v>#DIV/0!</v>
      </c>
      <c r="AO325" s="37" t="e">
        <f>IF($E325="ST",VALUE(TEXT(('TOX and EXPO INPUTS'!$F$15/AM325),"0.0E+00")),IF($E325="IT",VALUE(TEXT(('TOX and EXPO INPUTS'!$F$18/AM325),"0.0E+00"))))</f>
        <v>#DIV/0!</v>
      </c>
      <c r="AP325" s="42" t="e">
        <f t="shared" si="122"/>
        <v>#DIV/0!</v>
      </c>
      <c r="AQ325" s="37" t="e">
        <f t="shared" si="123"/>
        <v>#DIV/0!</v>
      </c>
      <c r="AR325" s="37" t="e">
        <f t="shared" si="124"/>
        <v>#DIV/0!</v>
      </c>
      <c r="AS325" s="37" t="e">
        <f t="shared" si="125"/>
        <v>#DIV/0!</v>
      </c>
      <c r="AT325" s="37" t="e">
        <f t="shared" si="126"/>
        <v>#DIV/0!</v>
      </c>
      <c r="AU325" s="37" t="e">
        <f t="shared" si="127"/>
        <v>#DIV/0!</v>
      </c>
      <c r="AV325" s="42" t="e">
        <f t="shared" si="128"/>
        <v>#DIV/0!</v>
      </c>
      <c r="AW325" s="37" t="e">
        <f t="shared" si="129"/>
        <v>#DIV/0!</v>
      </c>
      <c r="AX325" s="37" t="e">
        <f t="shared" si="130"/>
        <v>#DIV/0!</v>
      </c>
      <c r="AY325" s="37" t="e">
        <f t="shared" si="131"/>
        <v>#DIV/0!</v>
      </c>
      <c r="AZ325" s="37" t="e">
        <f t="shared" si="132"/>
        <v>#DIV/0!</v>
      </c>
      <c r="BA325" s="37" t="e">
        <f t="shared" si="133"/>
        <v>#DIV/0!</v>
      </c>
      <c r="BB325" s="42" t="e">
        <f>IF($E325="ST",VALUE(TEXT((1/(('TOX and EXPO INPUTS'!$F$9/AG325)+('TOX and EXPO INPUTS'!$F$17/AN325))),"0.0E+00")),IF($E325="IT",VALUE(TEXT((1/(('TOX and EXPO INPUTS'!$F$12/AG325)+('TOX and EXPO INPUTS'!$F$20/AN325))),"0.0E+00"))))</f>
        <v>#DIV/0!</v>
      </c>
      <c r="BC325" s="37" t="e">
        <f>IF($E325="ST",VALUE(TEXT((1/(('TOX and EXPO INPUTS'!$F$9/AH325)+('TOX and EXPO INPUTS'!$F$17/AN325))),"0.0E+00")),IF($E325="IT",VALUE(TEXT((1/(('TOX and EXPO INPUTS'!$F$12/AH325)+('TOX and EXPO INPUTS'!$F$20/AN325))),"0.0E+00"))))</f>
        <v>#DIV/0!</v>
      </c>
      <c r="BD325" s="37" t="e">
        <f>IF($E325="ST",VALUE(TEXT((1/(('TOX and EXPO INPUTS'!$F$9/AI325)+('TOX and EXPO INPUTS'!$F$17/AN325))),"0.0E+00")),IF($E325="IT",VALUE(TEXT((1/(('TOX and EXPO INPUTS'!$F$12/AI325)+('TOX and EXPO INPUTS'!$F$20/AN325))),"0.0E+00"))))</f>
        <v>#DIV/0!</v>
      </c>
      <c r="BE325" s="37" t="e">
        <f>IF($E325="ST",VALUE(TEXT((1/(('TOX and EXPO INPUTS'!$F$9/AG325)+('TOX and EXPO INPUTS'!$F$17/AO325))),"0.0E+00")),IF($E325="IT",VALUE(TEXT((1/(('TOX and EXPO INPUTS'!$F$12/AG325)+('TOX and EXPO INPUTS'!$F$20/AO325))),"0.0E+00"))))</f>
        <v>#DIV/0!</v>
      </c>
      <c r="BF325" s="37" t="e">
        <f>IF($E325="ST",VALUE(TEXT((1/(('TOX and EXPO INPUTS'!$F$9/AH325)+('TOX and EXPO INPUTS'!$F$17/AO325))),"0.0E+00")),IF($E325="IT",VALUE(TEXT((1/(('TOX and EXPO INPUTS'!$F$12/AH325)+('TOX and EXPO INPUTS'!$F$20/AO325))),"0.0E+00"))))</f>
        <v>#DIV/0!</v>
      </c>
      <c r="BG325" s="37" t="e">
        <f>IF($E325="ST",VALUE(TEXT((1/(('TOX and EXPO INPUTS'!$F$9/AI325)+('TOX and EXPO INPUTS'!$F$17/AO325))),"0.0E+00")),IF($E325="IT",VALUE(TEXT((1/(('TOX and EXPO INPUTS'!$F$12/AI325)+('TOX and EXPO INPUTS'!$F$20/AO325))),"0.0E+00"))))</f>
        <v>#DIV/0!</v>
      </c>
      <c r="BH325" s="42" t="e">
        <f>VALUE(TEXT((AD325*$T325/365*'TOX and EXPO INPUTS'!$E$33/'TOX and EXPO INPUTS'!$E$34),"0.00E+00"))</f>
        <v>#DIV/0!</v>
      </c>
      <c r="BI325" s="37" t="e">
        <f>VALUE(TEXT((AE325*$T325/365*'TOX and EXPO INPUTS'!$E$33/'TOX and EXPO INPUTS'!$E$34),"0.00E+00"))</f>
        <v>#DIV/0!</v>
      </c>
      <c r="BJ325" s="37" t="e">
        <f>VALUE(TEXT((AF325*$T325/365*'TOX and EXPO INPUTS'!$E$33/'TOX and EXPO INPUTS'!$E$34),"0.00E+00"))</f>
        <v>#DIV/0!</v>
      </c>
      <c r="BK325" s="42" t="e">
        <f>VALUE(TEXT((AD325*$U325/365*'TOX and EXPO INPUTS'!$E$33/'TOX and EXPO INPUTS'!$E$34),"0.00E+00"))</f>
        <v>#DIV/0!</v>
      </c>
      <c r="BL325" s="37" t="e">
        <f>VALUE(TEXT((AE325*$U325/365*'TOX and EXPO INPUTS'!$E$33/'TOX and EXPO INPUTS'!$E$34),"0.00E+00"))</f>
        <v>#DIV/0!</v>
      </c>
      <c r="BM325" s="37" t="e">
        <f>VALUE(TEXT((AF325*$U325/365*'TOX and EXPO INPUTS'!$E$33/'TOX and EXPO INPUTS'!$E$34),"0.00E+00"))</f>
        <v>#DIV/0!</v>
      </c>
      <c r="BN325" s="42" t="e">
        <f>VALUE(TEXT((AL325*$T325/365*'TOX and EXPO INPUTS'!$E$33/'TOX and EXPO INPUTS'!$E$34),"0.00E+00"))</f>
        <v>#DIV/0!</v>
      </c>
      <c r="BO325" s="37" t="e">
        <f>VALUE(TEXT((AM325*$T325/365*'TOX and EXPO INPUTS'!$E$33/'TOX and EXPO INPUTS'!$E$34),"0.00E+00"))</f>
        <v>#DIV/0!</v>
      </c>
      <c r="BP325" s="42" t="e">
        <f>VALUE(TEXT((AL325*$U325/365*'TOX and EXPO INPUTS'!$E$33/'TOX and EXPO INPUTS'!$E$34),"0.00E+00"))</f>
        <v>#DIV/0!</v>
      </c>
      <c r="BQ325" s="37" t="e">
        <f>VALUE(TEXT((AM325*$U325/365*'TOX and EXPO INPUTS'!$E$33/'TOX and EXPO INPUTS'!$E$34),"0.00E+00"))</f>
        <v>#DIV/0!</v>
      </c>
      <c r="BR325" s="42" t="e">
        <f>VALUE(TEXT((AP325*$T325/365*'TOX and EXPO INPUTS'!$E$33/'TOX and EXPO INPUTS'!$E$34),"0.00E+00"))</f>
        <v>#DIV/0!</v>
      </c>
      <c r="BS325" s="37" t="e">
        <f>VALUE(TEXT((AQ325*$T325/365*'TOX and EXPO INPUTS'!$E$33/'TOX and EXPO INPUTS'!$E$34),"0.00E+00"))</f>
        <v>#DIV/0!</v>
      </c>
      <c r="BT325" s="37" t="e">
        <f>VALUE(TEXT((AR325*$T325/365*'TOX and EXPO INPUTS'!$E$33/'TOX and EXPO INPUTS'!$E$34),"0.00E+00"))</f>
        <v>#DIV/0!</v>
      </c>
      <c r="BU325" s="37" t="e">
        <f>VALUE(TEXT((AS325*$T325/365*'TOX and EXPO INPUTS'!$E$33/'TOX and EXPO INPUTS'!$E$34),"0.00E+00"))</f>
        <v>#DIV/0!</v>
      </c>
      <c r="BV325" s="37" t="e">
        <f>VALUE(TEXT((AT325*$T325/365*'TOX and EXPO INPUTS'!$E$33/'TOX and EXPO INPUTS'!$E$34),"0.00E+00"))</f>
        <v>#DIV/0!</v>
      </c>
      <c r="BW325" s="37" t="e">
        <f>VALUE(TEXT((AU325*$T325/365*'TOX and EXPO INPUTS'!$E$33/'TOX and EXPO INPUTS'!$E$34),"0.00E+00"))</f>
        <v>#DIV/0!</v>
      </c>
      <c r="BX325" s="42" t="e">
        <f>VALUE(TEXT((AP325*$U325/365*'TOX and EXPO INPUTS'!$E$33/'TOX and EXPO INPUTS'!$E$34),"0.00E+00"))</f>
        <v>#DIV/0!</v>
      </c>
      <c r="BY325" s="37" t="e">
        <f>VALUE(TEXT((AQ325*$U325/365*'TOX and EXPO INPUTS'!$E$33/'TOX and EXPO INPUTS'!$E$34),"0.00E+00"))</f>
        <v>#DIV/0!</v>
      </c>
      <c r="BZ325" s="37" t="e">
        <f>VALUE(TEXT((AR325*$U325/365*'TOX and EXPO INPUTS'!$E$33/'TOX and EXPO INPUTS'!$E$34),"0.00E+00"))</f>
        <v>#DIV/0!</v>
      </c>
      <c r="CA325" s="37" t="e">
        <f>VALUE(TEXT((AS325*$U325/365*'TOX and EXPO INPUTS'!$E$33/'TOX and EXPO INPUTS'!$E$34),"0.00E+00"))</f>
        <v>#DIV/0!</v>
      </c>
      <c r="CB325" s="37" t="e">
        <f>VALUE(TEXT((AT325*$U325/365*'TOX and EXPO INPUTS'!$E$33/'TOX and EXPO INPUTS'!$E$34),"0.00E+00"))</f>
        <v>#DIV/0!</v>
      </c>
      <c r="CC325" s="37" t="e">
        <f>VALUE(TEXT((AU325*$U325/365*'TOX and EXPO INPUTS'!$E$33/'TOX and EXPO INPUTS'!$E$34),"0.00E+00"))</f>
        <v>#DIV/0!</v>
      </c>
      <c r="CD325" s="58" t="e">
        <f>VALUE(TEXT((BR325*'TOX and EXPO INPUTS'!$F$23),"0.00E+00"))</f>
        <v>#DIV/0!</v>
      </c>
      <c r="CE325" s="57" t="e">
        <f>VALUE(TEXT((BS325*'TOX and EXPO INPUTS'!$F$23),"0.00E+00"))</f>
        <v>#DIV/0!</v>
      </c>
      <c r="CF325" s="57" t="e">
        <f>VALUE(TEXT((BT325*'TOX and EXPO INPUTS'!$F$23),"0.00E+00"))</f>
        <v>#DIV/0!</v>
      </c>
      <c r="CG325" s="57" t="e">
        <f>VALUE(TEXT((BU325*'TOX and EXPO INPUTS'!$F$23),"0.00E+00"))</f>
        <v>#DIV/0!</v>
      </c>
      <c r="CH325" s="57" t="e">
        <f>VALUE(TEXT((BV325*'TOX and EXPO INPUTS'!$F$23),"0.00E+00"))</f>
        <v>#DIV/0!</v>
      </c>
      <c r="CI325" s="57" t="e">
        <f>VALUE(TEXT((BW325*'TOX and EXPO INPUTS'!$F$23),"0.00E+00"))</f>
        <v>#DIV/0!</v>
      </c>
      <c r="CJ325" s="58" t="e">
        <f>VALUE(TEXT((BX325*'TOX and EXPO INPUTS'!$F$23),"0.00E+00"))</f>
        <v>#DIV/0!</v>
      </c>
      <c r="CK325" s="57" t="e">
        <f>VALUE(TEXT((BY325*'TOX and EXPO INPUTS'!$F$23),"0.00E+00"))</f>
        <v>#DIV/0!</v>
      </c>
      <c r="CL325" s="57" t="e">
        <f>VALUE(TEXT((BZ325*'TOX and EXPO INPUTS'!$F$23),"0.00E+00"))</f>
        <v>#DIV/0!</v>
      </c>
      <c r="CM325" s="57" t="e">
        <f>VALUE(TEXT((CA325*'TOX and EXPO INPUTS'!$F$23),"0.00E+00"))</f>
        <v>#DIV/0!</v>
      </c>
      <c r="CN325" s="57" t="e">
        <f>VALUE(TEXT((CB325*'TOX and EXPO INPUTS'!$F$23),"0.00E+00"))</f>
        <v>#DIV/0!</v>
      </c>
      <c r="CO325" s="57" t="e">
        <f>VALUE(TEXT((CC325*'TOX and EXPO INPUTS'!$F$23),"0.00E+00"))</f>
        <v>#DIV/0!</v>
      </c>
      <c r="CP325" s="38" t="s">
        <v>106</v>
      </c>
      <c r="CQ325" s="34" t="s">
        <v>107</v>
      </c>
      <c r="CR325" s="34" t="s">
        <v>108</v>
      </c>
      <c r="CS325" s="39" t="s">
        <v>109</v>
      </c>
    </row>
    <row r="326" spans="1:97" ht="48" customHeight="1" x14ac:dyDescent="0.25">
      <c r="A326" s="34" t="s">
        <v>98</v>
      </c>
      <c r="B326" s="34" t="s">
        <v>99</v>
      </c>
      <c r="C326" s="34" t="s">
        <v>113</v>
      </c>
      <c r="D326" s="34" t="s">
        <v>101</v>
      </c>
      <c r="E326" s="39" t="s">
        <v>112</v>
      </c>
      <c r="F326" s="40" t="s">
        <v>149</v>
      </c>
      <c r="G326" s="43"/>
      <c r="H326" s="36" t="s">
        <v>104</v>
      </c>
      <c r="I326" s="67"/>
      <c r="J326" s="36" t="s">
        <v>105</v>
      </c>
      <c r="K326" s="100">
        <f>VLOOKUP(F326,'Amount Seed Planted_variables'!$A$3:$I$74,2,0)</f>
        <v>12000</v>
      </c>
      <c r="L326" s="100">
        <f>VLOOKUP(F326,'Amount Seed Planted_variables'!$A$3:$I$74,3,0)</f>
        <v>18144</v>
      </c>
      <c r="M326" s="36">
        <f t="shared" ref="M326:M389" si="150">IF(G326="",(I326/K326),(G326/454000))</f>
        <v>0</v>
      </c>
      <c r="N326" s="35">
        <f t="shared" ref="N326:N389" si="151">IF(I326="",(G326/454000*L326),I326)</f>
        <v>0</v>
      </c>
      <c r="O326" s="101">
        <v>3000</v>
      </c>
      <c r="P326" s="93">
        <f>VLOOKUP(F326,'Amount Seed Planted_variables'!$A$3:$I$74,4,0)</f>
        <v>139392</v>
      </c>
      <c r="Q326" s="93">
        <f>VLOOKUP(F326,'Amount Seed Planted_variables'!$A$3:$I$74,7,0)</f>
        <v>80</v>
      </c>
      <c r="R326" s="93">
        <f>VLOOKUP(F326,'Amount Seed Planted_variables'!$A$3:$I$74,8,0)</f>
        <v>11151360</v>
      </c>
      <c r="S326" s="87" t="str">
        <f t="shared" si="147"/>
        <v>NA</v>
      </c>
      <c r="T326" s="35">
        <v>10</v>
      </c>
      <c r="U326" s="35">
        <v>30</v>
      </c>
      <c r="V326" s="41">
        <v>349</v>
      </c>
      <c r="W326" s="35">
        <v>51.2</v>
      </c>
      <c r="X326" s="35">
        <v>42.2</v>
      </c>
      <c r="Y326" s="41">
        <v>1.2</v>
      </c>
      <c r="Z326" s="35">
        <f t="shared" si="121"/>
        <v>0.12</v>
      </c>
      <c r="AA326" s="42">
        <f t="shared" si="118"/>
        <v>0</v>
      </c>
      <c r="AB326" s="37">
        <f t="shared" si="119"/>
        <v>0</v>
      </c>
      <c r="AC326" s="37">
        <f t="shared" si="120"/>
        <v>0</v>
      </c>
      <c r="AD326" s="42" t="e">
        <f>VALUE(TEXT(((AA326*'TOX and EXPO INPUTS'!$F$13)/'TOX and EXPO INPUTS'!$E$27),"0.00E+00"))</f>
        <v>#DIV/0!</v>
      </c>
      <c r="AE326" s="37" t="e">
        <f>VALUE(TEXT(((AB326*'TOX and EXPO INPUTS'!$F$13)/'TOX and EXPO INPUTS'!$E$27),"0.00E+00"))</f>
        <v>#DIV/0!</v>
      </c>
      <c r="AF326" s="37" t="e">
        <f>VALUE(TEXT(((AC326*'TOX and EXPO INPUTS'!$F$13)/'TOX and EXPO INPUTS'!$E$27),"0.00E+00"))</f>
        <v>#DIV/0!</v>
      </c>
      <c r="AG326" s="42" t="e">
        <f>IF($E326="ST",VALUE(TEXT(('TOX and EXPO INPUTS'!$F$7/AD326),"0.0E+00")),IF($E326="IT",VALUE(TEXT(('TOX and EXPO INPUTS'!$F$10/AD326),"0.0E+00"))))</f>
        <v>#DIV/0!</v>
      </c>
      <c r="AH326" s="37" t="e">
        <f>IF($E326="ST",VALUE(TEXT(('TOX and EXPO INPUTS'!$F$7/AE326),"0.0E+00")),IF($E326="IT",VALUE(TEXT(('TOX and EXPO INPUTS'!$F$10/AE326),"0.0E+00"))))</f>
        <v>#DIV/0!</v>
      </c>
      <c r="AI326" s="37" t="e">
        <f>IF($E326="ST",VALUE(TEXT(('TOX and EXPO INPUTS'!$F$7/AF326),"0.0E+00")),IF($E326="IT",VALUE(TEXT(('TOX and EXPO INPUTS'!$F$10/AF326),"0.0E+00"))))</f>
        <v>#DIV/0!</v>
      </c>
      <c r="AJ326" s="42">
        <f t="shared" si="148"/>
        <v>0</v>
      </c>
      <c r="AK326" s="37">
        <f t="shared" si="149"/>
        <v>0</v>
      </c>
      <c r="AL326" s="42" t="e">
        <f>VALUE(TEXT(((AJ326*'TOX and EXPO INPUTS'!$F$21)/'TOX and EXPO INPUTS'!$E$29),"0.00E+00"))</f>
        <v>#DIV/0!</v>
      </c>
      <c r="AM326" s="37" t="e">
        <f>VALUE(TEXT(((AK326*'TOX and EXPO INPUTS'!$F$21)/'TOX and EXPO INPUTS'!$E$29),"0.00E+00"))</f>
        <v>#DIV/0!</v>
      </c>
      <c r="AN326" s="42" t="e">
        <f>IF($E326="ST",VALUE(TEXT(('TOX and EXPO INPUTS'!$F$15/AL326),"0.0E+00")),IF($E326="IT",VALUE(TEXT(('TOX and EXPO INPUTS'!$F$18/AL326),"0.0E+00"))))</f>
        <v>#DIV/0!</v>
      </c>
      <c r="AO326" s="37" t="e">
        <f>IF($E326="ST",VALUE(TEXT(('TOX and EXPO INPUTS'!$F$15/AM326),"0.0E+00")),IF($E326="IT",VALUE(TEXT(('TOX and EXPO INPUTS'!$F$18/AM326),"0.0E+00"))))</f>
        <v>#DIV/0!</v>
      </c>
      <c r="AP326" s="42" t="e">
        <f t="shared" si="122"/>
        <v>#DIV/0!</v>
      </c>
      <c r="AQ326" s="37" t="e">
        <f t="shared" si="123"/>
        <v>#DIV/0!</v>
      </c>
      <c r="AR326" s="37" t="e">
        <f t="shared" si="124"/>
        <v>#DIV/0!</v>
      </c>
      <c r="AS326" s="37" t="e">
        <f t="shared" si="125"/>
        <v>#DIV/0!</v>
      </c>
      <c r="AT326" s="37" t="e">
        <f t="shared" si="126"/>
        <v>#DIV/0!</v>
      </c>
      <c r="AU326" s="37" t="e">
        <f t="shared" si="127"/>
        <v>#DIV/0!</v>
      </c>
      <c r="AV326" s="42" t="e">
        <f t="shared" si="128"/>
        <v>#DIV/0!</v>
      </c>
      <c r="AW326" s="37" t="e">
        <f t="shared" si="129"/>
        <v>#DIV/0!</v>
      </c>
      <c r="AX326" s="37" t="e">
        <f t="shared" si="130"/>
        <v>#DIV/0!</v>
      </c>
      <c r="AY326" s="37" t="e">
        <f t="shared" si="131"/>
        <v>#DIV/0!</v>
      </c>
      <c r="AZ326" s="37" t="e">
        <f t="shared" si="132"/>
        <v>#DIV/0!</v>
      </c>
      <c r="BA326" s="37" t="e">
        <f t="shared" si="133"/>
        <v>#DIV/0!</v>
      </c>
      <c r="BB326" s="42" t="e">
        <f>IF($E326="ST",VALUE(TEXT((1/(('TOX and EXPO INPUTS'!$F$9/AG326)+('TOX and EXPO INPUTS'!$F$17/AN326))),"0.0E+00")),IF($E326="IT",VALUE(TEXT((1/(('TOX and EXPO INPUTS'!$F$12/AG326)+('TOX and EXPO INPUTS'!$F$20/AN326))),"0.0E+00"))))</f>
        <v>#DIV/0!</v>
      </c>
      <c r="BC326" s="37" t="e">
        <f>IF($E326="ST",VALUE(TEXT((1/(('TOX and EXPO INPUTS'!$F$9/AH326)+('TOX and EXPO INPUTS'!$F$17/AN326))),"0.0E+00")),IF($E326="IT",VALUE(TEXT((1/(('TOX and EXPO INPUTS'!$F$12/AH326)+('TOX and EXPO INPUTS'!$F$20/AN326))),"0.0E+00"))))</f>
        <v>#DIV/0!</v>
      </c>
      <c r="BD326" s="37" t="e">
        <f>IF($E326="ST",VALUE(TEXT((1/(('TOX and EXPO INPUTS'!$F$9/AI326)+('TOX and EXPO INPUTS'!$F$17/AN326))),"0.0E+00")),IF($E326="IT",VALUE(TEXT((1/(('TOX and EXPO INPUTS'!$F$12/AI326)+('TOX and EXPO INPUTS'!$F$20/AN326))),"0.0E+00"))))</f>
        <v>#DIV/0!</v>
      </c>
      <c r="BE326" s="37" t="e">
        <f>IF($E326="ST",VALUE(TEXT((1/(('TOX and EXPO INPUTS'!$F$9/AG326)+('TOX and EXPO INPUTS'!$F$17/AO326))),"0.0E+00")),IF($E326="IT",VALUE(TEXT((1/(('TOX and EXPO INPUTS'!$F$12/AG326)+('TOX and EXPO INPUTS'!$F$20/AO326))),"0.0E+00"))))</f>
        <v>#DIV/0!</v>
      </c>
      <c r="BF326" s="37" t="e">
        <f>IF($E326="ST",VALUE(TEXT((1/(('TOX and EXPO INPUTS'!$F$9/AH326)+('TOX and EXPO INPUTS'!$F$17/AO326))),"0.0E+00")),IF($E326="IT",VALUE(TEXT((1/(('TOX and EXPO INPUTS'!$F$12/AH326)+('TOX and EXPO INPUTS'!$F$20/AO326))),"0.0E+00"))))</f>
        <v>#DIV/0!</v>
      </c>
      <c r="BG326" s="37" t="e">
        <f>IF($E326="ST",VALUE(TEXT((1/(('TOX and EXPO INPUTS'!$F$9/AI326)+('TOX and EXPO INPUTS'!$F$17/AO326))),"0.0E+00")),IF($E326="IT",VALUE(TEXT((1/(('TOX and EXPO INPUTS'!$F$12/AI326)+('TOX and EXPO INPUTS'!$F$20/AO326))),"0.0E+00"))))</f>
        <v>#DIV/0!</v>
      </c>
      <c r="BH326" s="42" t="e">
        <f>VALUE(TEXT((AD326*$T326/365*'TOX and EXPO INPUTS'!$E$33/'TOX and EXPO INPUTS'!$E$34),"0.00E+00"))</f>
        <v>#DIV/0!</v>
      </c>
      <c r="BI326" s="37" t="e">
        <f>VALUE(TEXT((AE326*$T326/365*'TOX and EXPO INPUTS'!$E$33/'TOX and EXPO INPUTS'!$E$34),"0.00E+00"))</f>
        <v>#DIV/0!</v>
      </c>
      <c r="BJ326" s="37" t="e">
        <f>VALUE(TEXT((AF326*$T326/365*'TOX and EXPO INPUTS'!$E$33/'TOX and EXPO INPUTS'!$E$34),"0.00E+00"))</f>
        <v>#DIV/0!</v>
      </c>
      <c r="BK326" s="42" t="e">
        <f>VALUE(TEXT((AD326*$U326/365*'TOX and EXPO INPUTS'!$E$33/'TOX and EXPO INPUTS'!$E$34),"0.00E+00"))</f>
        <v>#DIV/0!</v>
      </c>
      <c r="BL326" s="37" t="e">
        <f>VALUE(TEXT((AE326*$U326/365*'TOX and EXPO INPUTS'!$E$33/'TOX and EXPO INPUTS'!$E$34),"0.00E+00"))</f>
        <v>#DIV/0!</v>
      </c>
      <c r="BM326" s="37" t="e">
        <f>VALUE(TEXT((AF326*$U326/365*'TOX and EXPO INPUTS'!$E$33/'TOX and EXPO INPUTS'!$E$34),"0.00E+00"))</f>
        <v>#DIV/0!</v>
      </c>
      <c r="BN326" s="42" t="e">
        <f>VALUE(TEXT((AL326*$T326/365*'TOX and EXPO INPUTS'!$E$33/'TOX and EXPO INPUTS'!$E$34),"0.00E+00"))</f>
        <v>#DIV/0!</v>
      </c>
      <c r="BO326" s="37" t="e">
        <f>VALUE(TEXT((AM326*$T326/365*'TOX and EXPO INPUTS'!$E$33/'TOX and EXPO INPUTS'!$E$34),"0.00E+00"))</f>
        <v>#DIV/0!</v>
      </c>
      <c r="BP326" s="42" t="e">
        <f>VALUE(TEXT((AL326*$U326/365*'TOX and EXPO INPUTS'!$E$33/'TOX and EXPO INPUTS'!$E$34),"0.00E+00"))</f>
        <v>#DIV/0!</v>
      </c>
      <c r="BQ326" s="37" t="e">
        <f>VALUE(TEXT((AM326*$U326/365*'TOX and EXPO INPUTS'!$E$33/'TOX and EXPO INPUTS'!$E$34),"0.00E+00"))</f>
        <v>#DIV/0!</v>
      </c>
      <c r="BR326" s="42" t="e">
        <f>VALUE(TEXT((AP326*$T326/365*'TOX and EXPO INPUTS'!$E$33/'TOX and EXPO INPUTS'!$E$34),"0.00E+00"))</f>
        <v>#DIV/0!</v>
      </c>
      <c r="BS326" s="37" t="e">
        <f>VALUE(TEXT((AQ326*$T326/365*'TOX and EXPO INPUTS'!$E$33/'TOX and EXPO INPUTS'!$E$34),"0.00E+00"))</f>
        <v>#DIV/0!</v>
      </c>
      <c r="BT326" s="37" t="e">
        <f>VALUE(TEXT((AR326*$T326/365*'TOX and EXPO INPUTS'!$E$33/'TOX and EXPO INPUTS'!$E$34),"0.00E+00"))</f>
        <v>#DIV/0!</v>
      </c>
      <c r="BU326" s="37" t="e">
        <f>VALUE(TEXT((AS326*$T326/365*'TOX and EXPO INPUTS'!$E$33/'TOX and EXPO INPUTS'!$E$34),"0.00E+00"))</f>
        <v>#DIV/0!</v>
      </c>
      <c r="BV326" s="37" t="e">
        <f>VALUE(TEXT((AT326*$T326/365*'TOX and EXPO INPUTS'!$E$33/'TOX and EXPO INPUTS'!$E$34),"0.00E+00"))</f>
        <v>#DIV/0!</v>
      </c>
      <c r="BW326" s="37" t="e">
        <f>VALUE(TEXT((AU326*$T326/365*'TOX and EXPO INPUTS'!$E$33/'TOX and EXPO INPUTS'!$E$34),"0.00E+00"))</f>
        <v>#DIV/0!</v>
      </c>
      <c r="BX326" s="42" t="e">
        <f>VALUE(TEXT((AP326*$U326/365*'TOX and EXPO INPUTS'!$E$33/'TOX and EXPO INPUTS'!$E$34),"0.00E+00"))</f>
        <v>#DIV/0!</v>
      </c>
      <c r="BY326" s="37" t="e">
        <f>VALUE(TEXT((AQ326*$U326/365*'TOX and EXPO INPUTS'!$E$33/'TOX and EXPO INPUTS'!$E$34),"0.00E+00"))</f>
        <v>#DIV/0!</v>
      </c>
      <c r="BZ326" s="37" t="e">
        <f>VALUE(TEXT((AR326*$U326/365*'TOX and EXPO INPUTS'!$E$33/'TOX and EXPO INPUTS'!$E$34),"0.00E+00"))</f>
        <v>#DIV/0!</v>
      </c>
      <c r="CA326" s="37" t="e">
        <f>VALUE(TEXT((AS326*$U326/365*'TOX and EXPO INPUTS'!$E$33/'TOX and EXPO INPUTS'!$E$34),"0.00E+00"))</f>
        <v>#DIV/0!</v>
      </c>
      <c r="CB326" s="37" t="e">
        <f>VALUE(TEXT((AT326*$U326/365*'TOX and EXPO INPUTS'!$E$33/'TOX and EXPO INPUTS'!$E$34),"0.00E+00"))</f>
        <v>#DIV/0!</v>
      </c>
      <c r="CC326" s="37" t="e">
        <f>VALUE(TEXT((AU326*$U326/365*'TOX and EXPO INPUTS'!$E$33/'TOX and EXPO INPUTS'!$E$34),"0.00E+00"))</f>
        <v>#DIV/0!</v>
      </c>
      <c r="CD326" s="58" t="e">
        <f>VALUE(TEXT((BR326*'TOX and EXPO INPUTS'!$F$23),"0.00E+00"))</f>
        <v>#DIV/0!</v>
      </c>
      <c r="CE326" s="57" t="e">
        <f>VALUE(TEXT((BS326*'TOX and EXPO INPUTS'!$F$23),"0.00E+00"))</f>
        <v>#DIV/0!</v>
      </c>
      <c r="CF326" s="57" t="e">
        <f>VALUE(TEXT((BT326*'TOX and EXPO INPUTS'!$F$23),"0.00E+00"))</f>
        <v>#DIV/0!</v>
      </c>
      <c r="CG326" s="57" t="e">
        <f>VALUE(TEXT((BU326*'TOX and EXPO INPUTS'!$F$23),"0.00E+00"))</f>
        <v>#DIV/0!</v>
      </c>
      <c r="CH326" s="57" t="e">
        <f>VALUE(TEXT((BV326*'TOX and EXPO INPUTS'!$F$23),"0.00E+00"))</f>
        <v>#DIV/0!</v>
      </c>
      <c r="CI326" s="57" t="e">
        <f>VALUE(TEXT((BW326*'TOX and EXPO INPUTS'!$F$23),"0.00E+00"))</f>
        <v>#DIV/0!</v>
      </c>
      <c r="CJ326" s="58" t="e">
        <f>VALUE(TEXT((BX326*'TOX and EXPO INPUTS'!$F$23),"0.00E+00"))</f>
        <v>#DIV/0!</v>
      </c>
      <c r="CK326" s="57" t="e">
        <f>VALUE(TEXT((BY326*'TOX and EXPO INPUTS'!$F$23),"0.00E+00"))</f>
        <v>#DIV/0!</v>
      </c>
      <c r="CL326" s="57" t="e">
        <f>VALUE(TEXT((BZ326*'TOX and EXPO INPUTS'!$F$23),"0.00E+00"))</f>
        <v>#DIV/0!</v>
      </c>
      <c r="CM326" s="57" t="e">
        <f>VALUE(TEXT((CA326*'TOX and EXPO INPUTS'!$F$23),"0.00E+00"))</f>
        <v>#DIV/0!</v>
      </c>
      <c r="CN326" s="57" t="e">
        <f>VALUE(TEXT((CB326*'TOX and EXPO INPUTS'!$F$23),"0.00E+00"))</f>
        <v>#DIV/0!</v>
      </c>
      <c r="CO326" s="57" t="e">
        <f>VALUE(TEXT((CC326*'TOX and EXPO INPUTS'!$F$23),"0.00E+00"))</f>
        <v>#DIV/0!</v>
      </c>
      <c r="CP326" s="38" t="s">
        <v>106</v>
      </c>
      <c r="CQ326" s="34" t="s">
        <v>107</v>
      </c>
      <c r="CR326" s="34" t="s">
        <v>108</v>
      </c>
      <c r="CS326" s="39" t="s">
        <v>109</v>
      </c>
    </row>
    <row r="327" spans="1:97" ht="48" customHeight="1" x14ac:dyDescent="0.25">
      <c r="A327" s="34" t="s">
        <v>98</v>
      </c>
      <c r="B327" s="34" t="s">
        <v>99</v>
      </c>
      <c r="C327" s="34" t="s">
        <v>113</v>
      </c>
      <c r="D327" s="34" t="s">
        <v>110</v>
      </c>
      <c r="E327" s="39" t="s">
        <v>102</v>
      </c>
      <c r="F327" s="40" t="s">
        <v>149</v>
      </c>
      <c r="G327" s="43"/>
      <c r="H327" s="36" t="s">
        <v>104</v>
      </c>
      <c r="I327" s="67"/>
      <c r="J327" s="36" t="s">
        <v>105</v>
      </c>
      <c r="K327" s="100">
        <f>VLOOKUP(F327,'Amount Seed Planted_variables'!$A$3:$I$74,2,0)</f>
        <v>12000</v>
      </c>
      <c r="L327" s="100">
        <f>VLOOKUP(F327,'Amount Seed Planted_variables'!$A$3:$I$74,3,0)</f>
        <v>18144</v>
      </c>
      <c r="M327" s="36">
        <f t="shared" si="150"/>
        <v>0</v>
      </c>
      <c r="N327" s="35">
        <f t="shared" si="151"/>
        <v>0</v>
      </c>
      <c r="O327" s="101">
        <v>3000</v>
      </c>
      <c r="P327" s="93">
        <f>VLOOKUP(F327,'Amount Seed Planted_variables'!$A$3:$I$74,4,0)</f>
        <v>139392</v>
      </c>
      <c r="Q327" s="93">
        <f>VLOOKUP(F327,'Amount Seed Planted_variables'!$A$3:$I$74,7,0)</f>
        <v>80</v>
      </c>
      <c r="R327" s="93">
        <f>VLOOKUP(F327,'Amount Seed Planted_variables'!$A$3:$I$74,8,0)</f>
        <v>11151360</v>
      </c>
      <c r="S327" s="87" t="str">
        <f t="shared" si="147"/>
        <v>NA</v>
      </c>
      <c r="T327" s="35">
        <v>10</v>
      </c>
      <c r="U327" s="35">
        <v>30</v>
      </c>
      <c r="V327" s="41">
        <v>68</v>
      </c>
      <c r="W327" s="35">
        <v>16.899999999999999</v>
      </c>
      <c r="X327" s="35">
        <v>13.1</v>
      </c>
      <c r="Y327" s="41">
        <v>3.6</v>
      </c>
      <c r="Z327" s="35">
        <f t="shared" si="121"/>
        <v>0.36000000000000004</v>
      </c>
      <c r="AA327" s="42">
        <f t="shared" si="118"/>
        <v>0</v>
      </c>
      <c r="AB327" s="37">
        <f t="shared" si="119"/>
        <v>0</v>
      </c>
      <c r="AC327" s="37">
        <f t="shared" si="120"/>
        <v>0</v>
      </c>
      <c r="AD327" s="42" t="e">
        <f>VALUE(TEXT(((AA327*'TOX and EXPO INPUTS'!$F$13)/'TOX and EXPO INPUTS'!$E$27),"0.00E+00"))</f>
        <v>#DIV/0!</v>
      </c>
      <c r="AE327" s="37" t="e">
        <f>VALUE(TEXT(((AB327*'TOX and EXPO INPUTS'!$F$13)/'TOX and EXPO INPUTS'!$E$27),"0.00E+00"))</f>
        <v>#DIV/0!</v>
      </c>
      <c r="AF327" s="37" t="e">
        <f>VALUE(TEXT(((AC327*'TOX and EXPO INPUTS'!$F$13)/'TOX and EXPO INPUTS'!$E$27),"0.00E+00"))</f>
        <v>#DIV/0!</v>
      </c>
      <c r="AG327" s="42" t="e">
        <f>IF($E327="ST",VALUE(TEXT(('TOX and EXPO INPUTS'!$F$7/AD327),"0.0E+00")),IF($E327="IT",VALUE(TEXT(('TOX and EXPO INPUTS'!$F$10/AD327),"0.0E+00"))))</f>
        <v>#DIV/0!</v>
      </c>
      <c r="AH327" s="37" t="e">
        <f>IF($E327="ST",VALUE(TEXT(('TOX and EXPO INPUTS'!$F$7/AE327),"0.0E+00")),IF($E327="IT",VALUE(TEXT(('TOX and EXPO INPUTS'!$F$10/AE327),"0.0E+00"))))</f>
        <v>#DIV/0!</v>
      </c>
      <c r="AI327" s="37" t="e">
        <f>IF($E327="ST",VALUE(TEXT(('TOX and EXPO INPUTS'!$F$7/AF327),"0.0E+00")),IF($E327="IT",VALUE(TEXT(('TOX and EXPO INPUTS'!$F$10/AF327),"0.0E+00"))))</f>
        <v>#DIV/0!</v>
      </c>
      <c r="AJ327" s="42">
        <f t="shared" si="148"/>
        <v>0</v>
      </c>
      <c r="AK327" s="37">
        <f t="shared" si="149"/>
        <v>0</v>
      </c>
      <c r="AL327" s="42" t="e">
        <f>VALUE(TEXT(((AJ327*'TOX and EXPO INPUTS'!$F$21)/'TOX and EXPO INPUTS'!$E$29),"0.00E+00"))</f>
        <v>#DIV/0!</v>
      </c>
      <c r="AM327" s="37" t="e">
        <f>VALUE(TEXT(((AK327*'TOX and EXPO INPUTS'!$F$21)/'TOX and EXPO INPUTS'!$E$29),"0.00E+00"))</f>
        <v>#DIV/0!</v>
      </c>
      <c r="AN327" s="42" t="e">
        <f>IF($E327="ST",VALUE(TEXT(('TOX and EXPO INPUTS'!$F$15/AL327),"0.0E+00")),IF($E327="IT",VALUE(TEXT(('TOX and EXPO INPUTS'!$F$18/AL327),"0.0E+00"))))</f>
        <v>#DIV/0!</v>
      </c>
      <c r="AO327" s="37" t="e">
        <f>IF($E327="ST",VALUE(TEXT(('TOX and EXPO INPUTS'!$F$15/AM327),"0.0E+00")),IF($E327="IT",VALUE(TEXT(('TOX and EXPO INPUTS'!$F$18/AM327),"0.0E+00"))))</f>
        <v>#DIV/0!</v>
      </c>
      <c r="AP327" s="42" t="e">
        <f t="shared" si="122"/>
        <v>#DIV/0!</v>
      </c>
      <c r="AQ327" s="37" t="e">
        <f t="shared" si="123"/>
        <v>#DIV/0!</v>
      </c>
      <c r="AR327" s="37" t="e">
        <f t="shared" si="124"/>
        <v>#DIV/0!</v>
      </c>
      <c r="AS327" s="37" t="e">
        <f t="shared" si="125"/>
        <v>#DIV/0!</v>
      </c>
      <c r="AT327" s="37" t="e">
        <f t="shared" si="126"/>
        <v>#DIV/0!</v>
      </c>
      <c r="AU327" s="37" t="e">
        <f t="shared" si="127"/>
        <v>#DIV/0!</v>
      </c>
      <c r="AV327" s="42" t="e">
        <f t="shared" si="128"/>
        <v>#DIV/0!</v>
      </c>
      <c r="AW327" s="37" t="e">
        <f t="shared" si="129"/>
        <v>#DIV/0!</v>
      </c>
      <c r="AX327" s="37" t="e">
        <f t="shared" si="130"/>
        <v>#DIV/0!</v>
      </c>
      <c r="AY327" s="37" t="e">
        <f t="shared" si="131"/>
        <v>#DIV/0!</v>
      </c>
      <c r="AZ327" s="37" t="e">
        <f t="shared" si="132"/>
        <v>#DIV/0!</v>
      </c>
      <c r="BA327" s="37" t="e">
        <f t="shared" si="133"/>
        <v>#DIV/0!</v>
      </c>
      <c r="BB327" s="42" t="e">
        <f>IF($E327="ST",VALUE(TEXT((1/(('TOX and EXPO INPUTS'!$F$9/AG327)+('TOX and EXPO INPUTS'!$F$17/AN327))),"0.0E+00")),IF($E327="IT",VALUE(TEXT((1/(('TOX and EXPO INPUTS'!$F$12/AG327)+('TOX and EXPO INPUTS'!$F$20/AN327))),"0.0E+00"))))</f>
        <v>#DIV/0!</v>
      </c>
      <c r="BC327" s="37" t="e">
        <f>IF($E327="ST",VALUE(TEXT((1/(('TOX and EXPO INPUTS'!$F$9/AH327)+('TOX and EXPO INPUTS'!$F$17/AN327))),"0.0E+00")),IF($E327="IT",VALUE(TEXT((1/(('TOX and EXPO INPUTS'!$F$12/AH327)+('TOX and EXPO INPUTS'!$F$20/AN327))),"0.0E+00"))))</f>
        <v>#DIV/0!</v>
      </c>
      <c r="BD327" s="37" t="e">
        <f>IF($E327="ST",VALUE(TEXT((1/(('TOX and EXPO INPUTS'!$F$9/AI327)+('TOX and EXPO INPUTS'!$F$17/AN327))),"0.0E+00")),IF($E327="IT",VALUE(TEXT((1/(('TOX and EXPO INPUTS'!$F$12/AI327)+('TOX and EXPO INPUTS'!$F$20/AN327))),"0.0E+00"))))</f>
        <v>#DIV/0!</v>
      </c>
      <c r="BE327" s="37" t="e">
        <f>IF($E327="ST",VALUE(TEXT((1/(('TOX and EXPO INPUTS'!$F$9/AG327)+('TOX and EXPO INPUTS'!$F$17/AO327))),"0.0E+00")),IF($E327="IT",VALUE(TEXT((1/(('TOX and EXPO INPUTS'!$F$12/AG327)+('TOX and EXPO INPUTS'!$F$20/AO327))),"0.0E+00"))))</f>
        <v>#DIV/0!</v>
      </c>
      <c r="BF327" s="37" t="e">
        <f>IF($E327="ST",VALUE(TEXT((1/(('TOX and EXPO INPUTS'!$F$9/AH327)+('TOX and EXPO INPUTS'!$F$17/AO327))),"0.0E+00")),IF($E327="IT",VALUE(TEXT((1/(('TOX and EXPO INPUTS'!$F$12/AH327)+('TOX and EXPO INPUTS'!$F$20/AO327))),"0.0E+00"))))</f>
        <v>#DIV/0!</v>
      </c>
      <c r="BG327" s="37" t="e">
        <f>IF($E327="ST",VALUE(TEXT((1/(('TOX and EXPO INPUTS'!$F$9/AI327)+('TOX and EXPO INPUTS'!$F$17/AO327))),"0.0E+00")),IF($E327="IT",VALUE(TEXT((1/(('TOX and EXPO INPUTS'!$F$12/AI327)+('TOX and EXPO INPUTS'!$F$20/AO327))),"0.0E+00"))))</f>
        <v>#DIV/0!</v>
      </c>
      <c r="BH327" s="42" t="e">
        <f>VALUE(TEXT((AD327*$T327/365*'TOX and EXPO INPUTS'!$E$33/'TOX and EXPO INPUTS'!$E$34),"0.00E+00"))</f>
        <v>#DIV/0!</v>
      </c>
      <c r="BI327" s="37" t="e">
        <f>VALUE(TEXT((AE327*$T327/365*'TOX and EXPO INPUTS'!$E$33/'TOX and EXPO INPUTS'!$E$34),"0.00E+00"))</f>
        <v>#DIV/0!</v>
      </c>
      <c r="BJ327" s="37" t="e">
        <f>VALUE(TEXT((AF327*$T327/365*'TOX and EXPO INPUTS'!$E$33/'TOX and EXPO INPUTS'!$E$34),"0.00E+00"))</f>
        <v>#DIV/0!</v>
      </c>
      <c r="BK327" s="42" t="e">
        <f>VALUE(TEXT((AD327*$U327/365*'TOX and EXPO INPUTS'!$E$33/'TOX and EXPO INPUTS'!$E$34),"0.00E+00"))</f>
        <v>#DIV/0!</v>
      </c>
      <c r="BL327" s="37" t="e">
        <f>VALUE(TEXT((AE327*$U327/365*'TOX and EXPO INPUTS'!$E$33/'TOX and EXPO INPUTS'!$E$34),"0.00E+00"))</f>
        <v>#DIV/0!</v>
      </c>
      <c r="BM327" s="37" t="e">
        <f>VALUE(TEXT((AF327*$U327/365*'TOX and EXPO INPUTS'!$E$33/'TOX and EXPO INPUTS'!$E$34),"0.00E+00"))</f>
        <v>#DIV/0!</v>
      </c>
      <c r="BN327" s="42" t="e">
        <f>VALUE(TEXT((AL327*$T327/365*'TOX and EXPO INPUTS'!$E$33/'TOX and EXPO INPUTS'!$E$34),"0.00E+00"))</f>
        <v>#DIV/0!</v>
      </c>
      <c r="BO327" s="37" t="e">
        <f>VALUE(TEXT((AM327*$T327/365*'TOX and EXPO INPUTS'!$E$33/'TOX and EXPO INPUTS'!$E$34),"0.00E+00"))</f>
        <v>#DIV/0!</v>
      </c>
      <c r="BP327" s="42" t="e">
        <f>VALUE(TEXT((AL327*$U327/365*'TOX and EXPO INPUTS'!$E$33/'TOX and EXPO INPUTS'!$E$34),"0.00E+00"))</f>
        <v>#DIV/0!</v>
      </c>
      <c r="BQ327" s="37" t="e">
        <f>VALUE(TEXT((AM327*$U327/365*'TOX and EXPO INPUTS'!$E$33/'TOX and EXPO INPUTS'!$E$34),"0.00E+00"))</f>
        <v>#DIV/0!</v>
      </c>
      <c r="BR327" s="42" t="e">
        <f>VALUE(TEXT((AP327*$T327/365*'TOX and EXPO INPUTS'!$E$33/'TOX and EXPO INPUTS'!$E$34),"0.00E+00"))</f>
        <v>#DIV/0!</v>
      </c>
      <c r="BS327" s="37" t="e">
        <f>VALUE(TEXT((AQ327*$T327/365*'TOX and EXPO INPUTS'!$E$33/'TOX and EXPO INPUTS'!$E$34),"0.00E+00"))</f>
        <v>#DIV/0!</v>
      </c>
      <c r="BT327" s="37" t="e">
        <f>VALUE(TEXT((AR327*$T327/365*'TOX and EXPO INPUTS'!$E$33/'TOX and EXPO INPUTS'!$E$34),"0.00E+00"))</f>
        <v>#DIV/0!</v>
      </c>
      <c r="BU327" s="37" t="e">
        <f>VALUE(TEXT((AS327*$T327/365*'TOX and EXPO INPUTS'!$E$33/'TOX and EXPO INPUTS'!$E$34),"0.00E+00"))</f>
        <v>#DIV/0!</v>
      </c>
      <c r="BV327" s="37" t="e">
        <f>VALUE(TEXT((AT327*$T327/365*'TOX and EXPO INPUTS'!$E$33/'TOX and EXPO INPUTS'!$E$34),"0.00E+00"))</f>
        <v>#DIV/0!</v>
      </c>
      <c r="BW327" s="37" t="e">
        <f>VALUE(TEXT((AU327*$T327/365*'TOX and EXPO INPUTS'!$E$33/'TOX and EXPO INPUTS'!$E$34),"0.00E+00"))</f>
        <v>#DIV/0!</v>
      </c>
      <c r="BX327" s="42" t="e">
        <f>VALUE(TEXT((AP327*$U327/365*'TOX and EXPO INPUTS'!$E$33/'TOX and EXPO INPUTS'!$E$34),"0.00E+00"))</f>
        <v>#DIV/0!</v>
      </c>
      <c r="BY327" s="37" t="e">
        <f>VALUE(TEXT((AQ327*$U327/365*'TOX and EXPO INPUTS'!$E$33/'TOX and EXPO INPUTS'!$E$34),"0.00E+00"))</f>
        <v>#DIV/0!</v>
      </c>
      <c r="BZ327" s="37" t="e">
        <f>VALUE(TEXT((AR327*$U327/365*'TOX and EXPO INPUTS'!$E$33/'TOX and EXPO INPUTS'!$E$34),"0.00E+00"))</f>
        <v>#DIV/0!</v>
      </c>
      <c r="CA327" s="37" t="e">
        <f>VALUE(TEXT((AS327*$U327/365*'TOX and EXPO INPUTS'!$E$33/'TOX and EXPO INPUTS'!$E$34),"0.00E+00"))</f>
        <v>#DIV/0!</v>
      </c>
      <c r="CB327" s="37" t="e">
        <f>VALUE(TEXT((AT327*$U327/365*'TOX and EXPO INPUTS'!$E$33/'TOX and EXPO INPUTS'!$E$34),"0.00E+00"))</f>
        <v>#DIV/0!</v>
      </c>
      <c r="CC327" s="37" t="e">
        <f>VALUE(TEXT((AU327*$U327/365*'TOX and EXPO INPUTS'!$E$33/'TOX and EXPO INPUTS'!$E$34),"0.00E+00"))</f>
        <v>#DIV/0!</v>
      </c>
      <c r="CD327" s="58" t="e">
        <f>VALUE(TEXT((BR327*'TOX and EXPO INPUTS'!$F$23),"0.00E+00"))</f>
        <v>#DIV/0!</v>
      </c>
      <c r="CE327" s="57" t="e">
        <f>VALUE(TEXT((BS327*'TOX and EXPO INPUTS'!$F$23),"0.00E+00"))</f>
        <v>#DIV/0!</v>
      </c>
      <c r="CF327" s="57" t="e">
        <f>VALUE(TEXT((BT327*'TOX and EXPO INPUTS'!$F$23),"0.00E+00"))</f>
        <v>#DIV/0!</v>
      </c>
      <c r="CG327" s="57" t="e">
        <f>VALUE(TEXT((BU327*'TOX and EXPO INPUTS'!$F$23),"0.00E+00"))</f>
        <v>#DIV/0!</v>
      </c>
      <c r="CH327" s="57" t="e">
        <f>VALUE(TEXT((BV327*'TOX and EXPO INPUTS'!$F$23),"0.00E+00"))</f>
        <v>#DIV/0!</v>
      </c>
      <c r="CI327" s="57" t="e">
        <f>VALUE(TEXT((BW327*'TOX and EXPO INPUTS'!$F$23),"0.00E+00"))</f>
        <v>#DIV/0!</v>
      </c>
      <c r="CJ327" s="58" t="e">
        <f>VALUE(TEXT((BX327*'TOX and EXPO INPUTS'!$F$23),"0.00E+00"))</f>
        <v>#DIV/0!</v>
      </c>
      <c r="CK327" s="57" t="e">
        <f>VALUE(TEXT((BY327*'TOX and EXPO INPUTS'!$F$23),"0.00E+00"))</f>
        <v>#DIV/0!</v>
      </c>
      <c r="CL327" s="57" t="e">
        <f>VALUE(TEXT((BZ327*'TOX and EXPO INPUTS'!$F$23),"0.00E+00"))</f>
        <v>#DIV/0!</v>
      </c>
      <c r="CM327" s="57" t="e">
        <f>VALUE(TEXT((CA327*'TOX and EXPO INPUTS'!$F$23),"0.00E+00"))</f>
        <v>#DIV/0!</v>
      </c>
      <c r="CN327" s="57" t="e">
        <f>VALUE(TEXT((CB327*'TOX and EXPO INPUTS'!$F$23),"0.00E+00"))</f>
        <v>#DIV/0!</v>
      </c>
      <c r="CO327" s="57" t="e">
        <f>VALUE(TEXT((CC327*'TOX and EXPO INPUTS'!$F$23),"0.00E+00"))</f>
        <v>#DIV/0!</v>
      </c>
      <c r="CP327" s="38" t="s">
        <v>106</v>
      </c>
      <c r="CQ327" s="34" t="s">
        <v>107</v>
      </c>
      <c r="CR327" s="34" t="s">
        <v>108</v>
      </c>
      <c r="CS327" s="39" t="s">
        <v>109</v>
      </c>
    </row>
    <row r="328" spans="1:97" ht="48" customHeight="1" x14ac:dyDescent="0.25">
      <c r="A328" s="34" t="s">
        <v>98</v>
      </c>
      <c r="B328" s="34" t="s">
        <v>99</v>
      </c>
      <c r="C328" s="34" t="s">
        <v>113</v>
      </c>
      <c r="D328" s="34" t="s">
        <v>110</v>
      </c>
      <c r="E328" s="39" t="s">
        <v>112</v>
      </c>
      <c r="F328" s="40" t="s">
        <v>149</v>
      </c>
      <c r="G328" s="43"/>
      <c r="H328" s="36" t="s">
        <v>104</v>
      </c>
      <c r="I328" s="67"/>
      <c r="J328" s="36" t="s">
        <v>105</v>
      </c>
      <c r="K328" s="100">
        <f>VLOOKUP(F328,'Amount Seed Planted_variables'!$A$3:$I$74,2,0)</f>
        <v>12000</v>
      </c>
      <c r="L328" s="100">
        <f>VLOOKUP(F328,'Amount Seed Planted_variables'!$A$3:$I$74,3,0)</f>
        <v>18144</v>
      </c>
      <c r="M328" s="36">
        <f t="shared" si="150"/>
        <v>0</v>
      </c>
      <c r="N328" s="35">
        <f t="shared" si="151"/>
        <v>0</v>
      </c>
      <c r="O328" s="101">
        <v>3000</v>
      </c>
      <c r="P328" s="93">
        <f>VLOOKUP(F328,'Amount Seed Planted_variables'!$A$3:$I$74,4,0)</f>
        <v>139392</v>
      </c>
      <c r="Q328" s="93">
        <f>VLOOKUP(F328,'Amount Seed Planted_variables'!$A$3:$I$74,7,0)</f>
        <v>80</v>
      </c>
      <c r="R328" s="93">
        <f>VLOOKUP(F328,'Amount Seed Planted_variables'!$A$3:$I$74,8,0)</f>
        <v>11151360</v>
      </c>
      <c r="S328" s="87" t="str">
        <f t="shared" si="147"/>
        <v>NA</v>
      </c>
      <c r="T328" s="35">
        <v>10</v>
      </c>
      <c r="U328" s="35">
        <v>30</v>
      </c>
      <c r="V328" s="41">
        <v>68</v>
      </c>
      <c r="W328" s="35">
        <v>16.899999999999999</v>
      </c>
      <c r="X328" s="35">
        <v>13.1</v>
      </c>
      <c r="Y328" s="41">
        <v>3.6</v>
      </c>
      <c r="Z328" s="35">
        <f t="shared" si="121"/>
        <v>0.36000000000000004</v>
      </c>
      <c r="AA328" s="42">
        <f t="shared" si="118"/>
        <v>0</v>
      </c>
      <c r="AB328" s="37">
        <f t="shared" si="119"/>
        <v>0</v>
      </c>
      <c r="AC328" s="37">
        <f t="shared" si="120"/>
        <v>0</v>
      </c>
      <c r="AD328" s="42" t="e">
        <f>VALUE(TEXT(((AA328*'TOX and EXPO INPUTS'!$F$13)/'TOX and EXPO INPUTS'!$E$27),"0.00E+00"))</f>
        <v>#DIV/0!</v>
      </c>
      <c r="AE328" s="37" t="e">
        <f>VALUE(TEXT(((AB328*'TOX and EXPO INPUTS'!$F$13)/'TOX and EXPO INPUTS'!$E$27),"0.00E+00"))</f>
        <v>#DIV/0!</v>
      </c>
      <c r="AF328" s="37" t="e">
        <f>VALUE(TEXT(((AC328*'TOX and EXPO INPUTS'!$F$13)/'TOX and EXPO INPUTS'!$E$27),"0.00E+00"))</f>
        <v>#DIV/0!</v>
      </c>
      <c r="AG328" s="42" t="e">
        <f>IF($E328="ST",VALUE(TEXT(('TOX and EXPO INPUTS'!$F$7/AD328),"0.0E+00")),IF($E328="IT",VALUE(TEXT(('TOX and EXPO INPUTS'!$F$10/AD328),"0.0E+00"))))</f>
        <v>#DIV/0!</v>
      </c>
      <c r="AH328" s="37" t="e">
        <f>IF($E328="ST",VALUE(TEXT(('TOX and EXPO INPUTS'!$F$7/AE328),"0.0E+00")),IF($E328="IT",VALUE(TEXT(('TOX and EXPO INPUTS'!$F$10/AE328),"0.0E+00"))))</f>
        <v>#DIV/0!</v>
      </c>
      <c r="AI328" s="37" t="e">
        <f>IF($E328="ST",VALUE(TEXT(('TOX and EXPO INPUTS'!$F$7/AF328),"0.0E+00")),IF($E328="IT",VALUE(TEXT(('TOX and EXPO INPUTS'!$F$10/AF328),"0.0E+00"))))</f>
        <v>#DIV/0!</v>
      </c>
      <c r="AJ328" s="42">
        <f t="shared" si="148"/>
        <v>0</v>
      </c>
      <c r="AK328" s="37">
        <f t="shared" si="149"/>
        <v>0</v>
      </c>
      <c r="AL328" s="42" t="e">
        <f>VALUE(TEXT(((AJ328*'TOX and EXPO INPUTS'!$F$21)/'TOX and EXPO INPUTS'!$E$29),"0.00E+00"))</f>
        <v>#DIV/0!</v>
      </c>
      <c r="AM328" s="37" t="e">
        <f>VALUE(TEXT(((AK328*'TOX and EXPO INPUTS'!$F$21)/'TOX and EXPO INPUTS'!$E$29),"0.00E+00"))</f>
        <v>#DIV/0!</v>
      </c>
      <c r="AN328" s="42" t="e">
        <f>IF($E328="ST",VALUE(TEXT(('TOX and EXPO INPUTS'!$F$15/AL328),"0.0E+00")),IF($E328="IT",VALUE(TEXT(('TOX and EXPO INPUTS'!$F$18/AL328),"0.0E+00"))))</f>
        <v>#DIV/0!</v>
      </c>
      <c r="AO328" s="37" t="e">
        <f>IF($E328="ST",VALUE(TEXT(('TOX and EXPO INPUTS'!$F$15/AM328),"0.0E+00")),IF($E328="IT",VALUE(TEXT(('TOX and EXPO INPUTS'!$F$18/AM328),"0.0E+00"))))</f>
        <v>#DIV/0!</v>
      </c>
      <c r="AP328" s="42" t="e">
        <f t="shared" si="122"/>
        <v>#DIV/0!</v>
      </c>
      <c r="AQ328" s="37" t="e">
        <f t="shared" si="123"/>
        <v>#DIV/0!</v>
      </c>
      <c r="AR328" s="37" t="e">
        <f t="shared" si="124"/>
        <v>#DIV/0!</v>
      </c>
      <c r="AS328" s="37" t="e">
        <f t="shared" si="125"/>
        <v>#DIV/0!</v>
      </c>
      <c r="AT328" s="37" t="e">
        <f t="shared" si="126"/>
        <v>#DIV/0!</v>
      </c>
      <c r="AU328" s="37" t="e">
        <f t="shared" si="127"/>
        <v>#DIV/0!</v>
      </c>
      <c r="AV328" s="42" t="e">
        <f t="shared" si="128"/>
        <v>#DIV/0!</v>
      </c>
      <c r="AW328" s="37" t="e">
        <f t="shared" si="129"/>
        <v>#DIV/0!</v>
      </c>
      <c r="AX328" s="37" t="e">
        <f t="shared" si="130"/>
        <v>#DIV/0!</v>
      </c>
      <c r="AY328" s="37" t="e">
        <f t="shared" si="131"/>
        <v>#DIV/0!</v>
      </c>
      <c r="AZ328" s="37" t="e">
        <f t="shared" si="132"/>
        <v>#DIV/0!</v>
      </c>
      <c r="BA328" s="37" t="e">
        <f t="shared" si="133"/>
        <v>#DIV/0!</v>
      </c>
      <c r="BB328" s="42" t="e">
        <f>IF($E328="ST",VALUE(TEXT((1/(('TOX and EXPO INPUTS'!$F$9/AG328)+('TOX and EXPO INPUTS'!$F$17/AN328))),"0.0E+00")),IF($E328="IT",VALUE(TEXT((1/(('TOX and EXPO INPUTS'!$F$12/AG328)+('TOX and EXPO INPUTS'!$F$20/AN328))),"0.0E+00"))))</f>
        <v>#DIV/0!</v>
      </c>
      <c r="BC328" s="37" t="e">
        <f>IF($E328="ST",VALUE(TEXT((1/(('TOX and EXPO INPUTS'!$F$9/AH328)+('TOX and EXPO INPUTS'!$F$17/AN328))),"0.0E+00")),IF($E328="IT",VALUE(TEXT((1/(('TOX and EXPO INPUTS'!$F$12/AH328)+('TOX and EXPO INPUTS'!$F$20/AN328))),"0.0E+00"))))</f>
        <v>#DIV/0!</v>
      </c>
      <c r="BD328" s="37" t="e">
        <f>IF($E328="ST",VALUE(TEXT((1/(('TOX and EXPO INPUTS'!$F$9/AI328)+('TOX and EXPO INPUTS'!$F$17/AN328))),"0.0E+00")),IF($E328="IT",VALUE(TEXT((1/(('TOX and EXPO INPUTS'!$F$12/AI328)+('TOX and EXPO INPUTS'!$F$20/AN328))),"0.0E+00"))))</f>
        <v>#DIV/0!</v>
      </c>
      <c r="BE328" s="37" t="e">
        <f>IF($E328="ST",VALUE(TEXT((1/(('TOX and EXPO INPUTS'!$F$9/AG328)+('TOX and EXPO INPUTS'!$F$17/AO328))),"0.0E+00")),IF($E328="IT",VALUE(TEXT((1/(('TOX and EXPO INPUTS'!$F$12/AG328)+('TOX and EXPO INPUTS'!$F$20/AO328))),"0.0E+00"))))</f>
        <v>#DIV/0!</v>
      </c>
      <c r="BF328" s="37" t="e">
        <f>IF($E328="ST",VALUE(TEXT((1/(('TOX and EXPO INPUTS'!$F$9/AH328)+('TOX and EXPO INPUTS'!$F$17/AO328))),"0.0E+00")),IF($E328="IT",VALUE(TEXT((1/(('TOX and EXPO INPUTS'!$F$12/AH328)+('TOX and EXPO INPUTS'!$F$20/AO328))),"0.0E+00"))))</f>
        <v>#DIV/0!</v>
      </c>
      <c r="BG328" s="37" t="e">
        <f>IF($E328="ST",VALUE(TEXT((1/(('TOX and EXPO INPUTS'!$F$9/AI328)+('TOX and EXPO INPUTS'!$F$17/AO328))),"0.0E+00")),IF($E328="IT",VALUE(TEXT((1/(('TOX and EXPO INPUTS'!$F$12/AI328)+('TOX and EXPO INPUTS'!$F$20/AO328))),"0.0E+00"))))</f>
        <v>#DIV/0!</v>
      </c>
      <c r="BH328" s="42" t="e">
        <f>VALUE(TEXT((AD328*$T328/365*'TOX and EXPO INPUTS'!$E$33/'TOX and EXPO INPUTS'!$E$34),"0.00E+00"))</f>
        <v>#DIV/0!</v>
      </c>
      <c r="BI328" s="37" t="e">
        <f>VALUE(TEXT((AE328*$T328/365*'TOX and EXPO INPUTS'!$E$33/'TOX and EXPO INPUTS'!$E$34),"0.00E+00"))</f>
        <v>#DIV/0!</v>
      </c>
      <c r="BJ328" s="37" t="e">
        <f>VALUE(TEXT((AF328*$T328/365*'TOX and EXPO INPUTS'!$E$33/'TOX and EXPO INPUTS'!$E$34),"0.00E+00"))</f>
        <v>#DIV/0!</v>
      </c>
      <c r="BK328" s="42" t="e">
        <f>VALUE(TEXT((AD328*$U328/365*'TOX and EXPO INPUTS'!$E$33/'TOX and EXPO INPUTS'!$E$34),"0.00E+00"))</f>
        <v>#DIV/0!</v>
      </c>
      <c r="BL328" s="37" t="e">
        <f>VALUE(TEXT((AE328*$U328/365*'TOX and EXPO INPUTS'!$E$33/'TOX and EXPO INPUTS'!$E$34),"0.00E+00"))</f>
        <v>#DIV/0!</v>
      </c>
      <c r="BM328" s="37" t="e">
        <f>VALUE(TEXT((AF328*$U328/365*'TOX and EXPO INPUTS'!$E$33/'TOX and EXPO INPUTS'!$E$34),"0.00E+00"))</f>
        <v>#DIV/0!</v>
      </c>
      <c r="BN328" s="42" t="e">
        <f>VALUE(TEXT((AL328*$T328/365*'TOX and EXPO INPUTS'!$E$33/'TOX and EXPO INPUTS'!$E$34),"0.00E+00"))</f>
        <v>#DIV/0!</v>
      </c>
      <c r="BO328" s="37" t="e">
        <f>VALUE(TEXT((AM328*$T328/365*'TOX and EXPO INPUTS'!$E$33/'TOX and EXPO INPUTS'!$E$34),"0.00E+00"))</f>
        <v>#DIV/0!</v>
      </c>
      <c r="BP328" s="42" t="e">
        <f>VALUE(TEXT((AL328*$U328/365*'TOX and EXPO INPUTS'!$E$33/'TOX and EXPO INPUTS'!$E$34),"0.00E+00"))</f>
        <v>#DIV/0!</v>
      </c>
      <c r="BQ328" s="37" t="e">
        <f>VALUE(TEXT((AM328*$U328/365*'TOX and EXPO INPUTS'!$E$33/'TOX and EXPO INPUTS'!$E$34),"0.00E+00"))</f>
        <v>#DIV/0!</v>
      </c>
      <c r="BR328" s="42" t="e">
        <f>VALUE(TEXT((AP328*$T328/365*'TOX and EXPO INPUTS'!$E$33/'TOX and EXPO INPUTS'!$E$34),"0.00E+00"))</f>
        <v>#DIV/0!</v>
      </c>
      <c r="BS328" s="37" t="e">
        <f>VALUE(TEXT((AQ328*$T328/365*'TOX and EXPO INPUTS'!$E$33/'TOX and EXPO INPUTS'!$E$34),"0.00E+00"))</f>
        <v>#DIV/0!</v>
      </c>
      <c r="BT328" s="37" t="e">
        <f>VALUE(TEXT((AR328*$T328/365*'TOX and EXPO INPUTS'!$E$33/'TOX and EXPO INPUTS'!$E$34),"0.00E+00"))</f>
        <v>#DIV/0!</v>
      </c>
      <c r="BU328" s="37" t="e">
        <f>VALUE(TEXT((AS328*$T328/365*'TOX and EXPO INPUTS'!$E$33/'TOX and EXPO INPUTS'!$E$34),"0.00E+00"))</f>
        <v>#DIV/0!</v>
      </c>
      <c r="BV328" s="37" t="e">
        <f>VALUE(TEXT((AT328*$T328/365*'TOX and EXPO INPUTS'!$E$33/'TOX and EXPO INPUTS'!$E$34),"0.00E+00"))</f>
        <v>#DIV/0!</v>
      </c>
      <c r="BW328" s="37" t="e">
        <f>VALUE(TEXT((AU328*$T328/365*'TOX and EXPO INPUTS'!$E$33/'TOX and EXPO INPUTS'!$E$34),"0.00E+00"))</f>
        <v>#DIV/0!</v>
      </c>
      <c r="BX328" s="42" t="e">
        <f>VALUE(TEXT((AP328*$U328/365*'TOX and EXPO INPUTS'!$E$33/'TOX and EXPO INPUTS'!$E$34),"0.00E+00"))</f>
        <v>#DIV/0!</v>
      </c>
      <c r="BY328" s="37" t="e">
        <f>VALUE(TEXT((AQ328*$U328/365*'TOX and EXPO INPUTS'!$E$33/'TOX and EXPO INPUTS'!$E$34),"0.00E+00"))</f>
        <v>#DIV/0!</v>
      </c>
      <c r="BZ328" s="37" t="e">
        <f>VALUE(TEXT((AR328*$U328/365*'TOX and EXPO INPUTS'!$E$33/'TOX and EXPO INPUTS'!$E$34),"0.00E+00"))</f>
        <v>#DIV/0!</v>
      </c>
      <c r="CA328" s="37" t="e">
        <f>VALUE(TEXT((AS328*$U328/365*'TOX and EXPO INPUTS'!$E$33/'TOX and EXPO INPUTS'!$E$34),"0.00E+00"))</f>
        <v>#DIV/0!</v>
      </c>
      <c r="CB328" s="37" t="e">
        <f>VALUE(TEXT((AT328*$U328/365*'TOX and EXPO INPUTS'!$E$33/'TOX and EXPO INPUTS'!$E$34),"0.00E+00"))</f>
        <v>#DIV/0!</v>
      </c>
      <c r="CC328" s="37" t="e">
        <f>VALUE(TEXT((AU328*$U328/365*'TOX and EXPO INPUTS'!$E$33/'TOX and EXPO INPUTS'!$E$34),"0.00E+00"))</f>
        <v>#DIV/0!</v>
      </c>
      <c r="CD328" s="58" t="e">
        <f>VALUE(TEXT((BR328*'TOX and EXPO INPUTS'!$F$23),"0.00E+00"))</f>
        <v>#DIV/0!</v>
      </c>
      <c r="CE328" s="57" t="e">
        <f>VALUE(TEXT((BS328*'TOX and EXPO INPUTS'!$F$23),"0.00E+00"))</f>
        <v>#DIV/0!</v>
      </c>
      <c r="CF328" s="57" t="e">
        <f>VALUE(TEXT((BT328*'TOX and EXPO INPUTS'!$F$23),"0.00E+00"))</f>
        <v>#DIV/0!</v>
      </c>
      <c r="CG328" s="57" t="e">
        <f>VALUE(TEXT((BU328*'TOX and EXPO INPUTS'!$F$23),"0.00E+00"))</f>
        <v>#DIV/0!</v>
      </c>
      <c r="CH328" s="57" t="e">
        <f>VALUE(TEXT((BV328*'TOX and EXPO INPUTS'!$F$23),"0.00E+00"))</f>
        <v>#DIV/0!</v>
      </c>
      <c r="CI328" s="57" t="e">
        <f>VALUE(TEXT((BW328*'TOX and EXPO INPUTS'!$F$23),"0.00E+00"))</f>
        <v>#DIV/0!</v>
      </c>
      <c r="CJ328" s="58" t="e">
        <f>VALUE(TEXT((BX328*'TOX and EXPO INPUTS'!$F$23),"0.00E+00"))</f>
        <v>#DIV/0!</v>
      </c>
      <c r="CK328" s="57" t="e">
        <f>VALUE(TEXT((BY328*'TOX and EXPO INPUTS'!$F$23),"0.00E+00"))</f>
        <v>#DIV/0!</v>
      </c>
      <c r="CL328" s="57" t="e">
        <f>VALUE(TEXT((BZ328*'TOX and EXPO INPUTS'!$F$23),"0.00E+00"))</f>
        <v>#DIV/0!</v>
      </c>
      <c r="CM328" s="57" t="e">
        <f>VALUE(TEXT((CA328*'TOX and EXPO INPUTS'!$F$23),"0.00E+00"))</f>
        <v>#DIV/0!</v>
      </c>
      <c r="CN328" s="57" t="e">
        <f>VALUE(TEXT((CB328*'TOX and EXPO INPUTS'!$F$23),"0.00E+00"))</f>
        <v>#DIV/0!</v>
      </c>
      <c r="CO328" s="57" t="e">
        <f>VALUE(TEXT((CC328*'TOX and EXPO INPUTS'!$F$23),"0.00E+00"))</f>
        <v>#DIV/0!</v>
      </c>
      <c r="CP328" s="38" t="s">
        <v>106</v>
      </c>
      <c r="CQ328" s="34" t="s">
        <v>107</v>
      </c>
      <c r="CR328" s="34" t="s">
        <v>108</v>
      </c>
      <c r="CS328" s="39" t="s">
        <v>109</v>
      </c>
    </row>
    <row r="329" spans="1:97" ht="48" customHeight="1" x14ac:dyDescent="0.25">
      <c r="A329" s="34" t="s">
        <v>98</v>
      </c>
      <c r="B329" s="34" t="s">
        <v>99</v>
      </c>
      <c r="C329" s="34" t="s">
        <v>113</v>
      </c>
      <c r="D329" s="34" t="s">
        <v>111</v>
      </c>
      <c r="E329" s="39" t="s">
        <v>112</v>
      </c>
      <c r="F329" s="40" t="s">
        <v>149</v>
      </c>
      <c r="G329" s="43"/>
      <c r="H329" s="36" t="s">
        <v>104</v>
      </c>
      <c r="I329" s="67"/>
      <c r="J329" s="36" t="s">
        <v>105</v>
      </c>
      <c r="K329" s="100">
        <f>VLOOKUP(F329,'Amount Seed Planted_variables'!$A$3:$I$74,2,0)</f>
        <v>12000</v>
      </c>
      <c r="L329" s="100">
        <f>VLOOKUP(F329,'Amount Seed Planted_variables'!$A$3:$I$74,3,0)</f>
        <v>18144</v>
      </c>
      <c r="M329" s="36">
        <f t="shared" si="150"/>
        <v>0</v>
      </c>
      <c r="N329" s="35">
        <f t="shared" si="151"/>
        <v>0</v>
      </c>
      <c r="O329" s="101">
        <v>3000</v>
      </c>
      <c r="P329" s="93">
        <f>VLOOKUP(F329,'Amount Seed Planted_variables'!$A$3:$I$74,4,0)</f>
        <v>139392</v>
      </c>
      <c r="Q329" s="93">
        <f>VLOOKUP(F329,'Amount Seed Planted_variables'!$A$3:$I$74,7,0)</f>
        <v>80</v>
      </c>
      <c r="R329" s="93">
        <f>VLOOKUP(F329,'Amount Seed Planted_variables'!$A$3:$I$74,8,0)</f>
        <v>11151360</v>
      </c>
      <c r="S329" s="87">
        <f t="shared" si="147"/>
        <v>2.5</v>
      </c>
      <c r="T329" s="35">
        <v>10</v>
      </c>
      <c r="U329" s="35">
        <v>30</v>
      </c>
      <c r="V329" s="41">
        <v>138210600</v>
      </c>
      <c r="W329" s="35">
        <v>23262800</v>
      </c>
      <c r="X329" s="35">
        <v>21238200</v>
      </c>
      <c r="Y329" s="41">
        <v>106100</v>
      </c>
      <c r="Z329" s="35">
        <f t="shared" si="121"/>
        <v>10610</v>
      </c>
      <c r="AA329" s="42">
        <f t="shared" ref="AA329:AA392" si="152">IF($A329="On-farm",VALUE(TEXT(((V329/1000)*$M329*$R329),"0.00E+00")),IF($D329="Treating",VALUE(TEXT(((V329/1000)*$N329*$O329),"0.00E+00")),IF($D329="Packaging",VALUE(TEXT(((V329/1000)*$N329*$O329),"0.00E+00")),IF($D329="Cleaning",VALUE(TEXT(((V329/1000)*$N329*$S329),"0.00E+00")),IF($D329="Loading/Planting",VALUE(TEXT(((V329/1000)*$M329*$R329),"0.00E+00")))))))</f>
        <v>0</v>
      </c>
      <c r="AB329" s="37">
        <f t="shared" ref="AB329:AB392" si="153">IF($A329="On-farm",VALUE(TEXT(((W329/1000)*$M329*$R329),"0.00E+00")),IF($D329="Treating",VALUE(TEXT(((W329/1000)*$N329*$O329),"0.00E+00")),IF($D329="Packaging",VALUE(TEXT(((W329/1000)*$N329*$O329),"0.00E+00")),IF($D329="Cleaning",VALUE(TEXT(((W329/1000)*$N329*$S329),"0.00E+00")),IF($D329="Loading/Planting",VALUE(TEXT(((W329/1000)*$M329*$R329),"0.00E+00")))))))</f>
        <v>0</v>
      </c>
      <c r="AC329" s="37">
        <f t="shared" ref="AC329:AC392" si="154">IF($A329="On-farm",VALUE(TEXT(((X329/1000)*$M329*$R329),"0.00E+00")),IF($D329="Treating",VALUE(TEXT(((X329/1000)*$N329*$O329),"0.00E+00")),IF($D329="Packaging",VALUE(TEXT(((X329/1000)*$N329*$O329),"0.00E+00")),IF($D329="Cleaning",VALUE(TEXT(((X329/1000)*$N329*$S329),"0.00E+00")),IF($D329="Loading/Planting",VALUE(TEXT(((X329/1000)*$M329*$R329),"0.00E+00")))))))</f>
        <v>0</v>
      </c>
      <c r="AD329" s="42" t="e">
        <f>VALUE(TEXT(((AA329*'TOX and EXPO INPUTS'!$F$13)/'TOX and EXPO INPUTS'!$E$27),"0.00E+00"))</f>
        <v>#DIV/0!</v>
      </c>
      <c r="AE329" s="37" t="e">
        <f>VALUE(TEXT(((AB329*'TOX and EXPO INPUTS'!$F$13)/'TOX and EXPO INPUTS'!$E$27),"0.00E+00"))</f>
        <v>#DIV/0!</v>
      </c>
      <c r="AF329" s="37" t="e">
        <f>VALUE(TEXT(((AC329*'TOX and EXPO INPUTS'!$F$13)/'TOX and EXPO INPUTS'!$E$27),"0.00E+00"))</f>
        <v>#DIV/0!</v>
      </c>
      <c r="AG329" s="42" t="e">
        <f>IF($E329="ST",VALUE(TEXT(('TOX and EXPO INPUTS'!$F$7/AD329),"0.0E+00")),IF($E329="IT",VALUE(TEXT(('TOX and EXPO INPUTS'!$F$10/AD329),"0.0E+00"))))</f>
        <v>#DIV/0!</v>
      </c>
      <c r="AH329" s="37" t="e">
        <f>IF($E329="ST",VALUE(TEXT(('TOX and EXPO INPUTS'!$F$7/AE329),"0.0E+00")),IF($E329="IT",VALUE(TEXT(('TOX and EXPO INPUTS'!$F$10/AE329),"0.0E+00"))))</f>
        <v>#DIV/0!</v>
      </c>
      <c r="AI329" s="37" t="e">
        <f>IF($E329="ST",VALUE(TEXT(('TOX and EXPO INPUTS'!$F$7/AF329),"0.0E+00")),IF($E329="IT",VALUE(TEXT(('TOX and EXPO INPUTS'!$F$10/AF329),"0.0E+00"))))</f>
        <v>#DIV/0!</v>
      </c>
      <c r="AJ329" s="42">
        <f t="shared" si="148"/>
        <v>0</v>
      </c>
      <c r="AK329" s="37">
        <f t="shared" si="149"/>
        <v>0</v>
      </c>
      <c r="AL329" s="42" t="e">
        <f>VALUE(TEXT(((AJ329*'TOX and EXPO INPUTS'!$F$21)/'TOX and EXPO INPUTS'!$E$29),"0.00E+00"))</f>
        <v>#DIV/0!</v>
      </c>
      <c r="AM329" s="37" t="e">
        <f>VALUE(TEXT(((AK329*'TOX and EXPO INPUTS'!$F$21)/'TOX and EXPO INPUTS'!$E$29),"0.00E+00"))</f>
        <v>#DIV/0!</v>
      </c>
      <c r="AN329" s="42" t="e">
        <f>IF($E329="ST",VALUE(TEXT(('TOX and EXPO INPUTS'!$F$15/AL329),"0.0E+00")),IF($E329="IT",VALUE(TEXT(('TOX and EXPO INPUTS'!$F$18/AL329),"0.0E+00"))))</f>
        <v>#DIV/0!</v>
      </c>
      <c r="AO329" s="37" t="e">
        <f>IF($E329="ST",VALUE(TEXT(('TOX and EXPO INPUTS'!$F$15/AM329),"0.0E+00")),IF($E329="IT",VALUE(TEXT(('TOX and EXPO INPUTS'!$F$18/AM329),"0.0E+00"))))</f>
        <v>#DIV/0!</v>
      </c>
      <c r="AP329" s="42" t="e">
        <f t="shared" si="122"/>
        <v>#DIV/0!</v>
      </c>
      <c r="AQ329" s="37" t="e">
        <f t="shared" si="123"/>
        <v>#DIV/0!</v>
      </c>
      <c r="AR329" s="37" t="e">
        <f t="shared" si="124"/>
        <v>#DIV/0!</v>
      </c>
      <c r="AS329" s="37" t="e">
        <f t="shared" si="125"/>
        <v>#DIV/0!</v>
      </c>
      <c r="AT329" s="37" t="e">
        <f t="shared" si="126"/>
        <v>#DIV/0!</v>
      </c>
      <c r="AU329" s="37" t="e">
        <f t="shared" si="127"/>
        <v>#DIV/0!</v>
      </c>
      <c r="AV329" s="42" t="e">
        <f t="shared" si="128"/>
        <v>#DIV/0!</v>
      </c>
      <c r="AW329" s="37" t="e">
        <f t="shared" si="129"/>
        <v>#DIV/0!</v>
      </c>
      <c r="AX329" s="37" t="e">
        <f t="shared" si="130"/>
        <v>#DIV/0!</v>
      </c>
      <c r="AY329" s="37" t="e">
        <f t="shared" si="131"/>
        <v>#DIV/0!</v>
      </c>
      <c r="AZ329" s="37" t="e">
        <f t="shared" si="132"/>
        <v>#DIV/0!</v>
      </c>
      <c r="BA329" s="37" t="e">
        <f t="shared" si="133"/>
        <v>#DIV/0!</v>
      </c>
      <c r="BB329" s="42" t="e">
        <f>IF($E329="ST",VALUE(TEXT((1/(('TOX and EXPO INPUTS'!$F$9/AG329)+('TOX and EXPO INPUTS'!$F$17/AN329))),"0.0E+00")),IF($E329="IT",VALUE(TEXT((1/(('TOX and EXPO INPUTS'!$F$12/AG329)+('TOX and EXPO INPUTS'!$F$20/AN329))),"0.0E+00"))))</f>
        <v>#DIV/0!</v>
      </c>
      <c r="BC329" s="37" t="e">
        <f>IF($E329="ST",VALUE(TEXT((1/(('TOX and EXPO INPUTS'!$F$9/AH329)+('TOX and EXPO INPUTS'!$F$17/AN329))),"0.0E+00")),IF($E329="IT",VALUE(TEXT((1/(('TOX and EXPO INPUTS'!$F$12/AH329)+('TOX and EXPO INPUTS'!$F$20/AN329))),"0.0E+00"))))</f>
        <v>#DIV/0!</v>
      </c>
      <c r="BD329" s="37" t="e">
        <f>IF($E329="ST",VALUE(TEXT((1/(('TOX and EXPO INPUTS'!$F$9/AI329)+('TOX and EXPO INPUTS'!$F$17/AN329))),"0.0E+00")),IF($E329="IT",VALUE(TEXT((1/(('TOX and EXPO INPUTS'!$F$12/AI329)+('TOX and EXPO INPUTS'!$F$20/AN329))),"0.0E+00"))))</f>
        <v>#DIV/0!</v>
      </c>
      <c r="BE329" s="37" t="e">
        <f>IF($E329="ST",VALUE(TEXT((1/(('TOX and EXPO INPUTS'!$F$9/AG329)+('TOX and EXPO INPUTS'!$F$17/AO329))),"0.0E+00")),IF($E329="IT",VALUE(TEXT((1/(('TOX and EXPO INPUTS'!$F$12/AG329)+('TOX and EXPO INPUTS'!$F$20/AO329))),"0.0E+00"))))</f>
        <v>#DIV/0!</v>
      </c>
      <c r="BF329" s="37" t="e">
        <f>IF($E329="ST",VALUE(TEXT((1/(('TOX and EXPO INPUTS'!$F$9/AH329)+('TOX and EXPO INPUTS'!$F$17/AO329))),"0.0E+00")),IF($E329="IT",VALUE(TEXT((1/(('TOX and EXPO INPUTS'!$F$12/AH329)+('TOX and EXPO INPUTS'!$F$20/AO329))),"0.0E+00"))))</f>
        <v>#DIV/0!</v>
      </c>
      <c r="BG329" s="37" t="e">
        <f>IF($E329="ST",VALUE(TEXT((1/(('TOX and EXPO INPUTS'!$F$9/AI329)+('TOX and EXPO INPUTS'!$F$17/AO329))),"0.0E+00")),IF($E329="IT",VALUE(TEXT((1/(('TOX and EXPO INPUTS'!$F$12/AI329)+('TOX and EXPO INPUTS'!$F$20/AO329))),"0.0E+00"))))</f>
        <v>#DIV/0!</v>
      </c>
      <c r="BH329" s="42" t="e">
        <f>VALUE(TEXT((AD329*$T329/365*'TOX and EXPO INPUTS'!$E$33/'TOX and EXPO INPUTS'!$E$34),"0.00E+00"))</f>
        <v>#DIV/0!</v>
      </c>
      <c r="BI329" s="37" t="e">
        <f>VALUE(TEXT((AE329*$T329/365*'TOX and EXPO INPUTS'!$E$33/'TOX and EXPO INPUTS'!$E$34),"0.00E+00"))</f>
        <v>#DIV/0!</v>
      </c>
      <c r="BJ329" s="37" t="e">
        <f>VALUE(TEXT((AF329*$T329/365*'TOX and EXPO INPUTS'!$E$33/'TOX and EXPO INPUTS'!$E$34),"0.00E+00"))</f>
        <v>#DIV/0!</v>
      </c>
      <c r="BK329" s="42" t="e">
        <f>VALUE(TEXT((AD329*$U329/365*'TOX and EXPO INPUTS'!$E$33/'TOX and EXPO INPUTS'!$E$34),"0.00E+00"))</f>
        <v>#DIV/0!</v>
      </c>
      <c r="BL329" s="37" t="e">
        <f>VALUE(TEXT((AE329*$U329/365*'TOX and EXPO INPUTS'!$E$33/'TOX and EXPO INPUTS'!$E$34),"0.00E+00"))</f>
        <v>#DIV/0!</v>
      </c>
      <c r="BM329" s="37" t="e">
        <f>VALUE(TEXT((AF329*$U329/365*'TOX and EXPO INPUTS'!$E$33/'TOX and EXPO INPUTS'!$E$34),"0.00E+00"))</f>
        <v>#DIV/0!</v>
      </c>
      <c r="BN329" s="42" t="e">
        <f>VALUE(TEXT((AL329*$T329/365*'TOX and EXPO INPUTS'!$E$33/'TOX and EXPO INPUTS'!$E$34),"0.00E+00"))</f>
        <v>#DIV/0!</v>
      </c>
      <c r="BO329" s="37" t="e">
        <f>VALUE(TEXT((AM329*$T329/365*'TOX and EXPO INPUTS'!$E$33/'TOX and EXPO INPUTS'!$E$34),"0.00E+00"))</f>
        <v>#DIV/0!</v>
      </c>
      <c r="BP329" s="42" t="e">
        <f>VALUE(TEXT((AL329*$U329/365*'TOX and EXPO INPUTS'!$E$33/'TOX and EXPO INPUTS'!$E$34),"0.00E+00"))</f>
        <v>#DIV/0!</v>
      </c>
      <c r="BQ329" s="37" t="e">
        <f>VALUE(TEXT((AM329*$U329/365*'TOX and EXPO INPUTS'!$E$33/'TOX and EXPO INPUTS'!$E$34),"0.00E+00"))</f>
        <v>#DIV/0!</v>
      </c>
      <c r="BR329" s="42" t="e">
        <f>VALUE(TEXT((AP329*$T329/365*'TOX and EXPO INPUTS'!$E$33/'TOX and EXPO INPUTS'!$E$34),"0.00E+00"))</f>
        <v>#DIV/0!</v>
      </c>
      <c r="BS329" s="37" t="e">
        <f>VALUE(TEXT((AQ329*$T329/365*'TOX and EXPO INPUTS'!$E$33/'TOX and EXPO INPUTS'!$E$34),"0.00E+00"))</f>
        <v>#DIV/0!</v>
      </c>
      <c r="BT329" s="37" t="e">
        <f>VALUE(TEXT((AR329*$T329/365*'TOX and EXPO INPUTS'!$E$33/'TOX and EXPO INPUTS'!$E$34),"0.00E+00"))</f>
        <v>#DIV/0!</v>
      </c>
      <c r="BU329" s="37" t="e">
        <f>VALUE(TEXT((AS329*$T329/365*'TOX and EXPO INPUTS'!$E$33/'TOX and EXPO INPUTS'!$E$34),"0.00E+00"))</f>
        <v>#DIV/0!</v>
      </c>
      <c r="BV329" s="37" t="e">
        <f>VALUE(TEXT((AT329*$T329/365*'TOX and EXPO INPUTS'!$E$33/'TOX and EXPO INPUTS'!$E$34),"0.00E+00"))</f>
        <v>#DIV/0!</v>
      </c>
      <c r="BW329" s="37" t="e">
        <f>VALUE(TEXT((AU329*$T329/365*'TOX and EXPO INPUTS'!$E$33/'TOX and EXPO INPUTS'!$E$34),"0.00E+00"))</f>
        <v>#DIV/0!</v>
      </c>
      <c r="BX329" s="42" t="e">
        <f>VALUE(TEXT((AP329*$U329/365*'TOX and EXPO INPUTS'!$E$33/'TOX and EXPO INPUTS'!$E$34),"0.00E+00"))</f>
        <v>#DIV/0!</v>
      </c>
      <c r="BY329" s="37" t="e">
        <f>VALUE(TEXT((AQ329*$U329/365*'TOX and EXPO INPUTS'!$E$33/'TOX and EXPO INPUTS'!$E$34),"0.00E+00"))</f>
        <v>#DIV/0!</v>
      </c>
      <c r="BZ329" s="37" t="e">
        <f>VALUE(TEXT((AR329*$U329/365*'TOX and EXPO INPUTS'!$E$33/'TOX and EXPO INPUTS'!$E$34),"0.00E+00"))</f>
        <v>#DIV/0!</v>
      </c>
      <c r="CA329" s="37" t="e">
        <f>VALUE(TEXT((AS329*$U329/365*'TOX and EXPO INPUTS'!$E$33/'TOX and EXPO INPUTS'!$E$34),"0.00E+00"))</f>
        <v>#DIV/0!</v>
      </c>
      <c r="CB329" s="37" t="e">
        <f>VALUE(TEXT((AT329*$U329/365*'TOX and EXPO INPUTS'!$E$33/'TOX and EXPO INPUTS'!$E$34),"0.00E+00"))</f>
        <v>#DIV/0!</v>
      </c>
      <c r="CC329" s="37" t="e">
        <f>VALUE(TEXT((AU329*$U329/365*'TOX and EXPO INPUTS'!$E$33/'TOX and EXPO INPUTS'!$E$34),"0.00E+00"))</f>
        <v>#DIV/0!</v>
      </c>
      <c r="CD329" s="58" t="e">
        <f>VALUE(TEXT((BR329*'TOX and EXPO INPUTS'!$F$23),"0.00E+00"))</f>
        <v>#DIV/0!</v>
      </c>
      <c r="CE329" s="57" t="e">
        <f>VALUE(TEXT((BS329*'TOX and EXPO INPUTS'!$F$23),"0.00E+00"))</f>
        <v>#DIV/0!</v>
      </c>
      <c r="CF329" s="57" t="e">
        <f>VALUE(TEXT((BT329*'TOX and EXPO INPUTS'!$F$23),"0.00E+00"))</f>
        <v>#DIV/0!</v>
      </c>
      <c r="CG329" s="57" t="e">
        <f>VALUE(TEXT((BU329*'TOX and EXPO INPUTS'!$F$23),"0.00E+00"))</f>
        <v>#DIV/0!</v>
      </c>
      <c r="CH329" s="57" t="e">
        <f>VALUE(TEXT((BV329*'TOX and EXPO INPUTS'!$F$23),"0.00E+00"))</f>
        <v>#DIV/0!</v>
      </c>
      <c r="CI329" s="57" t="e">
        <f>VALUE(TEXT((BW329*'TOX and EXPO INPUTS'!$F$23),"0.00E+00"))</f>
        <v>#DIV/0!</v>
      </c>
      <c r="CJ329" s="58" t="e">
        <f>VALUE(TEXT((BX329*'TOX and EXPO INPUTS'!$F$23),"0.00E+00"))</f>
        <v>#DIV/0!</v>
      </c>
      <c r="CK329" s="57" t="e">
        <f>VALUE(TEXT((BY329*'TOX and EXPO INPUTS'!$F$23),"0.00E+00"))</f>
        <v>#DIV/0!</v>
      </c>
      <c r="CL329" s="57" t="e">
        <f>VALUE(TEXT((BZ329*'TOX and EXPO INPUTS'!$F$23),"0.00E+00"))</f>
        <v>#DIV/0!</v>
      </c>
      <c r="CM329" s="57" t="e">
        <f>VALUE(TEXT((CA329*'TOX and EXPO INPUTS'!$F$23),"0.00E+00"))</f>
        <v>#DIV/0!</v>
      </c>
      <c r="CN329" s="57" t="e">
        <f>VALUE(TEXT((CB329*'TOX and EXPO INPUTS'!$F$23),"0.00E+00"))</f>
        <v>#DIV/0!</v>
      </c>
      <c r="CO329" s="57" t="e">
        <f>VALUE(TEXT((CC329*'TOX and EXPO INPUTS'!$F$23),"0.00E+00"))</f>
        <v>#DIV/0!</v>
      </c>
      <c r="CP329" s="38" t="s">
        <v>106</v>
      </c>
      <c r="CQ329" s="34" t="s">
        <v>107</v>
      </c>
      <c r="CR329" s="34" t="s">
        <v>108</v>
      </c>
      <c r="CS329" s="39" t="s">
        <v>109</v>
      </c>
    </row>
    <row r="330" spans="1:97" ht="48" customHeight="1" x14ac:dyDescent="0.25">
      <c r="A330" s="34" t="s">
        <v>98</v>
      </c>
      <c r="B330" s="34" t="s">
        <v>99</v>
      </c>
      <c r="C330" s="34" t="s">
        <v>113</v>
      </c>
      <c r="D330" s="34" t="s">
        <v>442</v>
      </c>
      <c r="E330" s="39" t="s">
        <v>112</v>
      </c>
      <c r="F330" s="40" t="s">
        <v>149</v>
      </c>
      <c r="G330" s="43"/>
      <c r="H330" s="36" t="s">
        <v>104</v>
      </c>
      <c r="I330" s="67"/>
      <c r="J330" s="36" t="s">
        <v>105</v>
      </c>
      <c r="K330" s="100">
        <f>VLOOKUP(F330,'Amount Seed Planted_variables'!$A$3:$I$74,2,0)</f>
        <v>12000</v>
      </c>
      <c r="L330" s="100">
        <f>VLOOKUP(F330,'Amount Seed Planted_variables'!$A$3:$I$74,3,0)</f>
        <v>18144</v>
      </c>
      <c r="M330" s="36">
        <f t="shared" si="150"/>
        <v>0</v>
      </c>
      <c r="N330" s="35">
        <f t="shared" si="151"/>
        <v>0</v>
      </c>
      <c r="O330" s="101">
        <v>3000</v>
      </c>
      <c r="P330" s="93">
        <f>VLOOKUP(F330,'Amount Seed Planted_variables'!$A$3:$I$74,4,0)</f>
        <v>139392</v>
      </c>
      <c r="Q330" s="93">
        <f>VLOOKUP(F330,'Amount Seed Planted_variables'!$A$3:$I$74,7,0)</f>
        <v>80</v>
      </c>
      <c r="R330" s="93">
        <f>VLOOKUP(F330,'Amount Seed Planted_variables'!$A$3:$I$74,8,0)</f>
        <v>11151360</v>
      </c>
      <c r="S330" s="87" t="str">
        <f t="shared" si="147"/>
        <v>NA</v>
      </c>
      <c r="T330" s="35">
        <v>10</v>
      </c>
      <c r="U330" s="35">
        <v>30</v>
      </c>
      <c r="V330" s="41">
        <v>3994</v>
      </c>
      <c r="W330" s="35">
        <v>797</v>
      </c>
      <c r="X330" s="35">
        <v>530</v>
      </c>
      <c r="Y330" s="41">
        <v>66</v>
      </c>
      <c r="Z330" s="35">
        <f t="shared" si="121"/>
        <v>6.6000000000000005</v>
      </c>
      <c r="AA330" s="42">
        <f t="shared" si="152"/>
        <v>0</v>
      </c>
      <c r="AB330" s="37">
        <f t="shared" si="153"/>
        <v>0</v>
      </c>
      <c r="AC330" s="37">
        <f t="shared" si="154"/>
        <v>0</v>
      </c>
      <c r="AD330" s="42" t="e">
        <f>VALUE(TEXT(((AA330*'TOX and EXPO INPUTS'!$F$13)/'TOX and EXPO INPUTS'!$E$27),"0.00E+00"))</f>
        <v>#DIV/0!</v>
      </c>
      <c r="AE330" s="37" t="e">
        <f>VALUE(TEXT(((AB330*'TOX and EXPO INPUTS'!$F$13)/'TOX and EXPO INPUTS'!$E$27),"0.00E+00"))</f>
        <v>#DIV/0!</v>
      </c>
      <c r="AF330" s="37" t="e">
        <f>VALUE(TEXT(((AC330*'TOX and EXPO INPUTS'!$F$13)/'TOX and EXPO INPUTS'!$E$27),"0.00E+00"))</f>
        <v>#DIV/0!</v>
      </c>
      <c r="AG330" s="42" t="e">
        <f>IF($E330="ST",VALUE(TEXT(('TOX and EXPO INPUTS'!$F$7/AD330),"0.0E+00")),IF($E330="IT",VALUE(TEXT(('TOX and EXPO INPUTS'!$F$10/AD330),"0.0E+00"))))</f>
        <v>#DIV/0!</v>
      </c>
      <c r="AH330" s="37" t="e">
        <f>IF($E330="ST",VALUE(TEXT(('TOX and EXPO INPUTS'!$F$7/AE330),"0.0E+00")),IF($E330="IT",VALUE(TEXT(('TOX and EXPO INPUTS'!$F$10/AE330),"0.0E+00"))))</f>
        <v>#DIV/0!</v>
      </c>
      <c r="AI330" s="37" t="e">
        <f>IF($E330="ST",VALUE(TEXT(('TOX and EXPO INPUTS'!$F$7/AF330),"0.0E+00")),IF($E330="IT",VALUE(TEXT(('TOX and EXPO INPUTS'!$F$10/AF330),"0.0E+00"))))</f>
        <v>#DIV/0!</v>
      </c>
      <c r="AJ330" s="42">
        <f t="shared" si="148"/>
        <v>0</v>
      </c>
      <c r="AK330" s="37">
        <f t="shared" si="149"/>
        <v>0</v>
      </c>
      <c r="AL330" s="42" t="e">
        <f>VALUE(TEXT(((AJ330*'TOX and EXPO INPUTS'!$F$21)/'TOX and EXPO INPUTS'!$E$29),"0.00E+00"))</f>
        <v>#DIV/0!</v>
      </c>
      <c r="AM330" s="37" t="e">
        <f>VALUE(TEXT(((AK330*'TOX and EXPO INPUTS'!$F$21)/'TOX and EXPO INPUTS'!$E$29),"0.00E+00"))</f>
        <v>#DIV/0!</v>
      </c>
      <c r="AN330" s="42" t="e">
        <f>IF($E330="ST",VALUE(TEXT(('TOX and EXPO INPUTS'!$F$15/AL330),"0.0E+00")),IF($E330="IT",VALUE(TEXT(('TOX and EXPO INPUTS'!$F$18/AL330),"0.0E+00"))))</f>
        <v>#DIV/0!</v>
      </c>
      <c r="AO330" s="37" t="e">
        <f>IF($E330="ST",VALUE(TEXT(('TOX and EXPO INPUTS'!$F$15/AM330),"0.0E+00")),IF($E330="IT",VALUE(TEXT(('TOX and EXPO INPUTS'!$F$18/AM330),"0.0E+00"))))</f>
        <v>#DIV/0!</v>
      </c>
      <c r="AP330" s="42" t="e">
        <f t="shared" si="122"/>
        <v>#DIV/0!</v>
      </c>
      <c r="AQ330" s="37" t="e">
        <f t="shared" si="123"/>
        <v>#DIV/0!</v>
      </c>
      <c r="AR330" s="37" t="e">
        <f t="shared" si="124"/>
        <v>#DIV/0!</v>
      </c>
      <c r="AS330" s="37" t="e">
        <f t="shared" si="125"/>
        <v>#DIV/0!</v>
      </c>
      <c r="AT330" s="37" t="e">
        <f t="shared" si="126"/>
        <v>#DIV/0!</v>
      </c>
      <c r="AU330" s="37" t="e">
        <f t="shared" si="127"/>
        <v>#DIV/0!</v>
      </c>
      <c r="AV330" s="42" t="e">
        <f t="shared" si="128"/>
        <v>#DIV/0!</v>
      </c>
      <c r="AW330" s="37" t="e">
        <f t="shared" si="129"/>
        <v>#DIV/0!</v>
      </c>
      <c r="AX330" s="37" t="e">
        <f t="shared" si="130"/>
        <v>#DIV/0!</v>
      </c>
      <c r="AY330" s="37" t="e">
        <f t="shared" si="131"/>
        <v>#DIV/0!</v>
      </c>
      <c r="AZ330" s="37" t="e">
        <f t="shared" si="132"/>
        <v>#DIV/0!</v>
      </c>
      <c r="BA330" s="37" t="e">
        <f t="shared" si="133"/>
        <v>#DIV/0!</v>
      </c>
      <c r="BB330" s="42" t="e">
        <f>IF($E330="ST",VALUE(TEXT((1/(('TOX and EXPO INPUTS'!$F$9/AG330)+('TOX and EXPO INPUTS'!$F$17/AN330))),"0.0E+00")),IF($E330="IT",VALUE(TEXT((1/(('TOX and EXPO INPUTS'!$F$12/AG330)+('TOX and EXPO INPUTS'!$F$20/AN330))),"0.0E+00"))))</f>
        <v>#DIV/0!</v>
      </c>
      <c r="BC330" s="37" t="e">
        <f>IF($E330="ST",VALUE(TEXT((1/(('TOX and EXPO INPUTS'!$F$9/AH330)+('TOX and EXPO INPUTS'!$F$17/AN330))),"0.0E+00")),IF($E330="IT",VALUE(TEXT((1/(('TOX and EXPO INPUTS'!$F$12/AH330)+('TOX and EXPO INPUTS'!$F$20/AN330))),"0.0E+00"))))</f>
        <v>#DIV/0!</v>
      </c>
      <c r="BD330" s="37" t="e">
        <f>IF($E330="ST",VALUE(TEXT((1/(('TOX and EXPO INPUTS'!$F$9/AI330)+('TOX and EXPO INPUTS'!$F$17/AN330))),"0.0E+00")),IF($E330="IT",VALUE(TEXT((1/(('TOX and EXPO INPUTS'!$F$12/AI330)+('TOX and EXPO INPUTS'!$F$20/AN330))),"0.0E+00"))))</f>
        <v>#DIV/0!</v>
      </c>
      <c r="BE330" s="37" t="e">
        <f>IF($E330="ST",VALUE(TEXT((1/(('TOX and EXPO INPUTS'!$F$9/AG330)+('TOX and EXPO INPUTS'!$F$17/AO330))),"0.0E+00")),IF($E330="IT",VALUE(TEXT((1/(('TOX and EXPO INPUTS'!$F$12/AG330)+('TOX and EXPO INPUTS'!$F$20/AO330))),"0.0E+00"))))</f>
        <v>#DIV/0!</v>
      </c>
      <c r="BF330" s="37" t="e">
        <f>IF($E330="ST",VALUE(TEXT((1/(('TOX and EXPO INPUTS'!$F$9/AH330)+('TOX and EXPO INPUTS'!$F$17/AO330))),"0.0E+00")),IF($E330="IT",VALUE(TEXT((1/(('TOX and EXPO INPUTS'!$F$12/AH330)+('TOX and EXPO INPUTS'!$F$20/AO330))),"0.0E+00"))))</f>
        <v>#DIV/0!</v>
      </c>
      <c r="BG330" s="37" t="e">
        <f>IF($E330="ST",VALUE(TEXT((1/(('TOX and EXPO INPUTS'!$F$9/AI330)+('TOX and EXPO INPUTS'!$F$17/AO330))),"0.0E+00")),IF($E330="IT",VALUE(TEXT((1/(('TOX and EXPO INPUTS'!$F$12/AI330)+('TOX and EXPO INPUTS'!$F$20/AO330))),"0.0E+00"))))</f>
        <v>#DIV/0!</v>
      </c>
      <c r="BH330" s="42" t="e">
        <f>VALUE(TEXT((AD330*$T330/365*'TOX and EXPO INPUTS'!$E$33/'TOX and EXPO INPUTS'!$E$34),"0.00E+00"))</f>
        <v>#DIV/0!</v>
      </c>
      <c r="BI330" s="37" t="e">
        <f>VALUE(TEXT((AE330*$T330/365*'TOX and EXPO INPUTS'!$E$33/'TOX and EXPO INPUTS'!$E$34),"0.00E+00"))</f>
        <v>#DIV/0!</v>
      </c>
      <c r="BJ330" s="37" t="e">
        <f>VALUE(TEXT((AF330*$T330/365*'TOX and EXPO INPUTS'!$E$33/'TOX and EXPO INPUTS'!$E$34),"0.00E+00"))</f>
        <v>#DIV/0!</v>
      </c>
      <c r="BK330" s="42" t="e">
        <f>VALUE(TEXT((AD330*$U330/365*'TOX and EXPO INPUTS'!$E$33/'TOX and EXPO INPUTS'!$E$34),"0.00E+00"))</f>
        <v>#DIV/0!</v>
      </c>
      <c r="BL330" s="37" t="e">
        <f>VALUE(TEXT((AE330*$U330/365*'TOX and EXPO INPUTS'!$E$33/'TOX and EXPO INPUTS'!$E$34),"0.00E+00"))</f>
        <v>#DIV/0!</v>
      </c>
      <c r="BM330" s="37" t="e">
        <f>VALUE(TEXT((AF330*$U330/365*'TOX and EXPO INPUTS'!$E$33/'TOX and EXPO INPUTS'!$E$34),"0.00E+00"))</f>
        <v>#DIV/0!</v>
      </c>
      <c r="BN330" s="42" t="e">
        <f>VALUE(TEXT((AL330*$T330/365*'TOX and EXPO INPUTS'!$E$33/'TOX and EXPO INPUTS'!$E$34),"0.00E+00"))</f>
        <v>#DIV/0!</v>
      </c>
      <c r="BO330" s="37" t="e">
        <f>VALUE(TEXT((AM330*$T330/365*'TOX and EXPO INPUTS'!$E$33/'TOX and EXPO INPUTS'!$E$34),"0.00E+00"))</f>
        <v>#DIV/0!</v>
      </c>
      <c r="BP330" s="42" t="e">
        <f>VALUE(TEXT((AL330*$U330/365*'TOX and EXPO INPUTS'!$E$33/'TOX and EXPO INPUTS'!$E$34),"0.00E+00"))</f>
        <v>#DIV/0!</v>
      </c>
      <c r="BQ330" s="37" t="e">
        <f>VALUE(TEXT((AM330*$U330/365*'TOX and EXPO INPUTS'!$E$33/'TOX and EXPO INPUTS'!$E$34),"0.00E+00"))</f>
        <v>#DIV/0!</v>
      </c>
      <c r="BR330" s="42" t="e">
        <f>VALUE(TEXT((AP330*$T330/365*'TOX and EXPO INPUTS'!$E$33/'TOX and EXPO INPUTS'!$E$34),"0.00E+00"))</f>
        <v>#DIV/0!</v>
      </c>
      <c r="BS330" s="37" t="e">
        <f>VALUE(TEXT((AQ330*$T330/365*'TOX and EXPO INPUTS'!$E$33/'TOX and EXPO INPUTS'!$E$34),"0.00E+00"))</f>
        <v>#DIV/0!</v>
      </c>
      <c r="BT330" s="37" t="e">
        <f>VALUE(TEXT((AR330*$T330/365*'TOX and EXPO INPUTS'!$E$33/'TOX and EXPO INPUTS'!$E$34),"0.00E+00"))</f>
        <v>#DIV/0!</v>
      </c>
      <c r="BU330" s="37" t="e">
        <f>VALUE(TEXT((AS330*$T330/365*'TOX and EXPO INPUTS'!$E$33/'TOX and EXPO INPUTS'!$E$34),"0.00E+00"))</f>
        <v>#DIV/0!</v>
      </c>
      <c r="BV330" s="37" t="e">
        <f>VALUE(TEXT((AT330*$T330/365*'TOX and EXPO INPUTS'!$E$33/'TOX and EXPO INPUTS'!$E$34),"0.00E+00"))</f>
        <v>#DIV/0!</v>
      </c>
      <c r="BW330" s="37" t="e">
        <f>VALUE(TEXT((AU330*$T330/365*'TOX and EXPO INPUTS'!$E$33/'TOX and EXPO INPUTS'!$E$34),"0.00E+00"))</f>
        <v>#DIV/0!</v>
      </c>
      <c r="BX330" s="42" t="e">
        <f>VALUE(TEXT((AP330*$U330/365*'TOX and EXPO INPUTS'!$E$33/'TOX and EXPO INPUTS'!$E$34),"0.00E+00"))</f>
        <v>#DIV/0!</v>
      </c>
      <c r="BY330" s="37" t="e">
        <f>VALUE(TEXT((AQ330*$U330/365*'TOX and EXPO INPUTS'!$E$33/'TOX and EXPO INPUTS'!$E$34),"0.00E+00"))</f>
        <v>#DIV/0!</v>
      </c>
      <c r="BZ330" s="37" t="e">
        <f>VALUE(TEXT((AR330*$U330/365*'TOX and EXPO INPUTS'!$E$33/'TOX and EXPO INPUTS'!$E$34),"0.00E+00"))</f>
        <v>#DIV/0!</v>
      </c>
      <c r="CA330" s="37" t="e">
        <f>VALUE(TEXT((AS330*$U330/365*'TOX and EXPO INPUTS'!$E$33/'TOX and EXPO INPUTS'!$E$34),"0.00E+00"))</f>
        <v>#DIV/0!</v>
      </c>
      <c r="CB330" s="37" t="e">
        <f>VALUE(TEXT((AT330*$U330/365*'TOX and EXPO INPUTS'!$E$33/'TOX and EXPO INPUTS'!$E$34),"0.00E+00"))</f>
        <v>#DIV/0!</v>
      </c>
      <c r="CC330" s="37" t="e">
        <f>VALUE(TEXT((AU330*$U330/365*'TOX and EXPO INPUTS'!$E$33/'TOX and EXPO INPUTS'!$E$34),"0.00E+00"))</f>
        <v>#DIV/0!</v>
      </c>
      <c r="CD330" s="58" t="e">
        <f>VALUE(TEXT((BR330*'TOX and EXPO INPUTS'!$F$23),"0.00E+00"))</f>
        <v>#DIV/0!</v>
      </c>
      <c r="CE330" s="57" t="e">
        <f>VALUE(TEXT((BS330*'TOX and EXPO INPUTS'!$F$23),"0.00E+00"))</f>
        <v>#DIV/0!</v>
      </c>
      <c r="CF330" s="57" t="e">
        <f>VALUE(TEXT((BT330*'TOX and EXPO INPUTS'!$F$23),"0.00E+00"))</f>
        <v>#DIV/0!</v>
      </c>
      <c r="CG330" s="57" t="e">
        <f>VALUE(TEXT((BU330*'TOX and EXPO INPUTS'!$F$23),"0.00E+00"))</f>
        <v>#DIV/0!</v>
      </c>
      <c r="CH330" s="57" t="e">
        <f>VALUE(TEXT((BV330*'TOX and EXPO INPUTS'!$F$23),"0.00E+00"))</f>
        <v>#DIV/0!</v>
      </c>
      <c r="CI330" s="57" t="e">
        <f>VALUE(TEXT((BW330*'TOX and EXPO INPUTS'!$F$23),"0.00E+00"))</f>
        <v>#DIV/0!</v>
      </c>
      <c r="CJ330" s="58" t="e">
        <f>VALUE(TEXT((BX330*'TOX and EXPO INPUTS'!$F$23),"0.00E+00"))</f>
        <v>#DIV/0!</v>
      </c>
      <c r="CK330" s="57" t="e">
        <f>VALUE(TEXT((BY330*'TOX and EXPO INPUTS'!$F$23),"0.00E+00"))</f>
        <v>#DIV/0!</v>
      </c>
      <c r="CL330" s="57" t="e">
        <f>VALUE(TEXT((BZ330*'TOX and EXPO INPUTS'!$F$23),"0.00E+00"))</f>
        <v>#DIV/0!</v>
      </c>
      <c r="CM330" s="57" t="e">
        <f>VALUE(TEXT((CA330*'TOX and EXPO INPUTS'!$F$23),"0.00E+00"))</f>
        <v>#DIV/0!</v>
      </c>
      <c r="CN330" s="57" t="e">
        <f>VALUE(TEXT((CB330*'TOX and EXPO INPUTS'!$F$23),"0.00E+00"))</f>
        <v>#DIV/0!</v>
      </c>
      <c r="CO330" s="57" t="e">
        <f>VALUE(TEXT((CC330*'TOX and EXPO INPUTS'!$F$23),"0.00E+00"))</f>
        <v>#DIV/0!</v>
      </c>
      <c r="CP330" s="38" t="s">
        <v>106</v>
      </c>
      <c r="CQ330" s="34" t="s">
        <v>107</v>
      </c>
      <c r="CR330" s="34" t="s">
        <v>108</v>
      </c>
      <c r="CS330" s="39" t="s">
        <v>109</v>
      </c>
    </row>
    <row r="331" spans="1:97" ht="48" customHeight="1" x14ac:dyDescent="0.25">
      <c r="A331" s="34" t="s">
        <v>98</v>
      </c>
      <c r="B331" s="34" t="s">
        <v>99</v>
      </c>
      <c r="C331" s="34" t="s">
        <v>115</v>
      </c>
      <c r="D331" s="34" t="s">
        <v>101</v>
      </c>
      <c r="E331" s="39" t="s">
        <v>102</v>
      </c>
      <c r="F331" s="40" t="s">
        <v>149</v>
      </c>
      <c r="G331" s="43"/>
      <c r="H331" s="36" t="s">
        <v>104</v>
      </c>
      <c r="I331" s="67"/>
      <c r="J331" s="36" t="s">
        <v>105</v>
      </c>
      <c r="K331" s="100">
        <f>VLOOKUP(F331,'Amount Seed Planted_variables'!$A$3:$I$74,2,0)</f>
        <v>12000</v>
      </c>
      <c r="L331" s="100">
        <f>VLOOKUP(F331,'Amount Seed Planted_variables'!$A$3:$I$74,3,0)</f>
        <v>18144</v>
      </c>
      <c r="M331" s="36">
        <f t="shared" si="150"/>
        <v>0</v>
      </c>
      <c r="N331" s="35">
        <f t="shared" si="151"/>
        <v>0</v>
      </c>
      <c r="O331" s="101">
        <v>225</v>
      </c>
      <c r="P331" s="93">
        <f>VLOOKUP(F331,'Amount Seed Planted_variables'!$A$3:$I$74,4,0)</f>
        <v>139392</v>
      </c>
      <c r="Q331" s="93">
        <f>VLOOKUP(F331,'Amount Seed Planted_variables'!$A$3:$I$74,7,0)</f>
        <v>80</v>
      </c>
      <c r="R331" s="93">
        <f>VLOOKUP(F331,'Amount Seed Planted_variables'!$A$3:$I$74,8,0)</f>
        <v>11151360</v>
      </c>
      <c r="S331" s="87" t="str">
        <f t="shared" si="147"/>
        <v>NA</v>
      </c>
      <c r="T331" s="35">
        <v>10</v>
      </c>
      <c r="U331" s="35">
        <v>30</v>
      </c>
      <c r="V331" s="41">
        <v>349</v>
      </c>
      <c r="W331" s="35">
        <v>51.2</v>
      </c>
      <c r="X331" s="35">
        <v>42.2</v>
      </c>
      <c r="Y331" s="41">
        <v>1.2</v>
      </c>
      <c r="Z331" s="35">
        <f t="shared" si="121"/>
        <v>0.12</v>
      </c>
      <c r="AA331" s="42">
        <f t="shared" si="152"/>
        <v>0</v>
      </c>
      <c r="AB331" s="37">
        <f t="shared" si="153"/>
        <v>0</v>
      </c>
      <c r="AC331" s="37">
        <f t="shared" si="154"/>
        <v>0</v>
      </c>
      <c r="AD331" s="42" t="e">
        <f>VALUE(TEXT(((AA331*'TOX and EXPO INPUTS'!$F$13)/'TOX and EXPO INPUTS'!$E$27),"0.00E+00"))</f>
        <v>#DIV/0!</v>
      </c>
      <c r="AE331" s="37" t="e">
        <f>VALUE(TEXT(((AB331*'TOX and EXPO INPUTS'!$F$13)/'TOX and EXPO INPUTS'!$E$27),"0.00E+00"))</f>
        <v>#DIV/0!</v>
      </c>
      <c r="AF331" s="37" t="e">
        <f>VALUE(TEXT(((AC331*'TOX and EXPO INPUTS'!$F$13)/'TOX and EXPO INPUTS'!$E$27),"0.00E+00"))</f>
        <v>#DIV/0!</v>
      </c>
      <c r="AG331" s="42" t="e">
        <f>IF($E331="ST",VALUE(TEXT(('TOX and EXPO INPUTS'!$F$7/AD331),"0.0E+00")),IF($E331="IT",VALUE(TEXT(('TOX and EXPO INPUTS'!$F$10/AD331),"0.0E+00"))))</f>
        <v>#DIV/0!</v>
      </c>
      <c r="AH331" s="37" t="e">
        <f>IF($E331="ST",VALUE(TEXT(('TOX and EXPO INPUTS'!$F$7/AE331),"0.0E+00")),IF($E331="IT",VALUE(TEXT(('TOX and EXPO INPUTS'!$F$10/AE331),"0.0E+00"))))</f>
        <v>#DIV/0!</v>
      </c>
      <c r="AI331" s="37" t="e">
        <f>IF($E331="ST",VALUE(TEXT(('TOX and EXPO INPUTS'!$F$7/AF331),"0.0E+00")),IF($E331="IT",VALUE(TEXT(('TOX and EXPO INPUTS'!$F$10/AF331),"0.0E+00"))))</f>
        <v>#DIV/0!</v>
      </c>
      <c r="AJ331" s="42">
        <f t="shared" si="148"/>
        <v>0</v>
      </c>
      <c r="AK331" s="37">
        <f t="shared" si="149"/>
        <v>0</v>
      </c>
      <c r="AL331" s="42" t="e">
        <f>VALUE(TEXT(((AJ331*'TOX and EXPO INPUTS'!$F$21)/'TOX and EXPO INPUTS'!$E$29),"0.00E+00"))</f>
        <v>#DIV/0!</v>
      </c>
      <c r="AM331" s="37" t="e">
        <f>VALUE(TEXT(((AK331*'TOX and EXPO INPUTS'!$F$21)/'TOX and EXPO INPUTS'!$E$29),"0.00E+00"))</f>
        <v>#DIV/0!</v>
      </c>
      <c r="AN331" s="42" t="e">
        <f>IF($E331="ST",VALUE(TEXT(('TOX and EXPO INPUTS'!$F$15/AL331),"0.0E+00")),IF($E331="IT",VALUE(TEXT(('TOX and EXPO INPUTS'!$F$18/AL331),"0.0E+00"))))</f>
        <v>#DIV/0!</v>
      </c>
      <c r="AO331" s="37" t="e">
        <f>IF($E331="ST",VALUE(TEXT(('TOX and EXPO INPUTS'!$F$15/AM331),"0.0E+00")),IF($E331="IT",VALUE(TEXT(('TOX and EXPO INPUTS'!$F$18/AM331),"0.0E+00"))))</f>
        <v>#DIV/0!</v>
      </c>
      <c r="AP331" s="42" t="e">
        <f t="shared" si="122"/>
        <v>#DIV/0!</v>
      </c>
      <c r="AQ331" s="37" t="e">
        <f t="shared" si="123"/>
        <v>#DIV/0!</v>
      </c>
      <c r="AR331" s="37" t="e">
        <f t="shared" si="124"/>
        <v>#DIV/0!</v>
      </c>
      <c r="AS331" s="37" t="e">
        <f t="shared" si="125"/>
        <v>#DIV/0!</v>
      </c>
      <c r="AT331" s="37" t="e">
        <f t="shared" si="126"/>
        <v>#DIV/0!</v>
      </c>
      <c r="AU331" s="37" t="e">
        <f t="shared" si="127"/>
        <v>#DIV/0!</v>
      </c>
      <c r="AV331" s="42" t="e">
        <f t="shared" si="128"/>
        <v>#DIV/0!</v>
      </c>
      <c r="AW331" s="37" t="e">
        <f t="shared" si="129"/>
        <v>#DIV/0!</v>
      </c>
      <c r="AX331" s="37" t="e">
        <f t="shared" si="130"/>
        <v>#DIV/0!</v>
      </c>
      <c r="AY331" s="37" t="e">
        <f t="shared" si="131"/>
        <v>#DIV/0!</v>
      </c>
      <c r="AZ331" s="37" t="e">
        <f t="shared" si="132"/>
        <v>#DIV/0!</v>
      </c>
      <c r="BA331" s="37" t="e">
        <f t="shared" si="133"/>
        <v>#DIV/0!</v>
      </c>
      <c r="BB331" s="42" t="e">
        <f>IF($E331="ST",VALUE(TEXT((1/(('TOX and EXPO INPUTS'!$F$9/AG331)+('TOX and EXPO INPUTS'!$F$17/AN331))),"0.0E+00")),IF($E331="IT",VALUE(TEXT((1/(('TOX and EXPO INPUTS'!$F$12/AG331)+('TOX and EXPO INPUTS'!$F$20/AN331))),"0.0E+00"))))</f>
        <v>#DIV/0!</v>
      </c>
      <c r="BC331" s="37" t="e">
        <f>IF($E331="ST",VALUE(TEXT((1/(('TOX and EXPO INPUTS'!$F$9/AH331)+('TOX and EXPO INPUTS'!$F$17/AN331))),"0.0E+00")),IF($E331="IT",VALUE(TEXT((1/(('TOX and EXPO INPUTS'!$F$12/AH331)+('TOX and EXPO INPUTS'!$F$20/AN331))),"0.0E+00"))))</f>
        <v>#DIV/0!</v>
      </c>
      <c r="BD331" s="37" t="e">
        <f>IF($E331="ST",VALUE(TEXT((1/(('TOX and EXPO INPUTS'!$F$9/AI331)+('TOX and EXPO INPUTS'!$F$17/AN331))),"0.0E+00")),IF($E331="IT",VALUE(TEXT((1/(('TOX and EXPO INPUTS'!$F$12/AI331)+('TOX and EXPO INPUTS'!$F$20/AN331))),"0.0E+00"))))</f>
        <v>#DIV/0!</v>
      </c>
      <c r="BE331" s="37" t="e">
        <f>IF($E331="ST",VALUE(TEXT((1/(('TOX and EXPO INPUTS'!$F$9/AG331)+('TOX and EXPO INPUTS'!$F$17/AO331))),"0.0E+00")),IF($E331="IT",VALUE(TEXT((1/(('TOX and EXPO INPUTS'!$F$12/AG331)+('TOX and EXPO INPUTS'!$F$20/AO331))),"0.0E+00"))))</f>
        <v>#DIV/0!</v>
      </c>
      <c r="BF331" s="37" t="e">
        <f>IF($E331="ST",VALUE(TEXT((1/(('TOX and EXPO INPUTS'!$F$9/AH331)+('TOX and EXPO INPUTS'!$F$17/AO331))),"0.0E+00")),IF($E331="IT",VALUE(TEXT((1/(('TOX and EXPO INPUTS'!$F$12/AH331)+('TOX and EXPO INPUTS'!$F$20/AO331))),"0.0E+00"))))</f>
        <v>#DIV/0!</v>
      </c>
      <c r="BG331" s="37" t="e">
        <f>IF($E331="ST",VALUE(TEXT((1/(('TOX and EXPO INPUTS'!$F$9/AI331)+('TOX and EXPO INPUTS'!$F$17/AO331))),"0.0E+00")),IF($E331="IT",VALUE(TEXT((1/(('TOX and EXPO INPUTS'!$F$12/AI331)+('TOX and EXPO INPUTS'!$F$20/AO331))),"0.0E+00"))))</f>
        <v>#DIV/0!</v>
      </c>
      <c r="BH331" s="42" t="e">
        <f>VALUE(TEXT((AD331*$T331/365*'TOX and EXPO INPUTS'!$E$33/'TOX and EXPO INPUTS'!$E$34),"0.00E+00"))</f>
        <v>#DIV/0!</v>
      </c>
      <c r="BI331" s="37" t="e">
        <f>VALUE(TEXT((AE331*$T331/365*'TOX and EXPO INPUTS'!$E$33/'TOX and EXPO INPUTS'!$E$34),"0.00E+00"))</f>
        <v>#DIV/0!</v>
      </c>
      <c r="BJ331" s="37" t="e">
        <f>VALUE(TEXT((AF331*$T331/365*'TOX and EXPO INPUTS'!$E$33/'TOX and EXPO INPUTS'!$E$34),"0.00E+00"))</f>
        <v>#DIV/0!</v>
      </c>
      <c r="BK331" s="42" t="e">
        <f>VALUE(TEXT((AD331*$U331/365*'TOX and EXPO INPUTS'!$E$33/'TOX and EXPO INPUTS'!$E$34),"0.00E+00"))</f>
        <v>#DIV/0!</v>
      </c>
      <c r="BL331" s="37" t="e">
        <f>VALUE(TEXT((AE331*$U331/365*'TOX and EXPO INPUTS'!$E$33/'TOX and EXPO INPUTS'!$E$34),"0.00E+00"))</f>
        <v>#DIV/0!</v>
      </c>
      <c r="BM331" s="37" t="e">
        <f>VALUE(TEXT((AF331*$U331/365*'TOX and EXPO INPUTS'!$E$33/'TOX and EXPO INPUTS'!$E$34),"0.00E+00"))</f>
        <v>#DIV/0!</v>
      </c>
      <c r="BN331" s="42" t="e">
        <f>VALUE(TEXT((AL331*$T331/365*'TOX and EXPO INPUTS'!$E$33/'TOX and EXPO INPUTS'!$E$34),"0.00E+00"))</f>
        <v>#DIV/0!</v>
      </c>
      <c r="BO331" s="37" t="e">
        <f>VALUE(TEXT((AM331*$T331/365*'TOX and EXPO INPUTS'!$E$33/'TOX and EXPO INPUTS'!$E$34),"0.00E+00"))</f>
        <v>#DIV/0!</v>
      </c>
      <c r="BP331" s="42" t="e">
        <f>VALUE(TEXT((AL331*$U331/365*'TOX and EXPO INPUTS'!$E$33/'TOX and EXPO INPUTS'!$E$34),"0.00E+00"))</f>
        <v>#DIV/0!</v>
      </c>
      <c r="BQ331" s="37" t="e">
        <f>VALUE(TEXT((AM331*$U331/365*'TOX and EXPO INPUTS'!$E$33/'TOX and EXPO INPUTS'!$E$34),"0.00E+00"))</f>
        <v>#DIV/0!</v>
      </c>
      <c r="BR331" s="42" t="e">
        <f>VALUE(TEXT((AP331*$T331/365*'TOX and EXPO INPUTS'!$E$33/'TOX and EXPO INPUTS'!$E$34),"0.00E+00"))</f>
        <v>#DIV/0!</v>
      </c>
      <c r="BS331" s="37" t="e">
        <f>VALUE(TEXT((AQ331*$T331/365*'TOX and EXPO INPUTS'!$E$33/'TOX and EXPO INPUTS'!$E$34),"0.00E+00"))</f>
        <v>#DIV/0!</v>
      </c>
      <c r="BT331" s="37" t="e">
        <f>VALUE(TEXT((AR331*$T331/365*'TOX and EXPO INPUTS'!$E$33/'TOX and EXPO INPUTS'!$E$34),"0.00E+00"))</f>
        <v>#DIV/0!</v>
      </c>
      <c r="BU331" s="37" t="e">
        <f>VALUE(TEXT((AS331*$T331/365*'TOX and EXPO INPUTS'!$E$33/'TOX and EXPO INPUTS'!$E$34),"0.00E+00"))</f>
        <v>#DIV/0!</v>
      </c>
      <c r="BV331" s="37" t="e">
        <f>VALUE(TEXT((AT331*$T331/365*'TOX and EXPO INPUTS'!$E$33/'TOX and EXPO INPUTS'!$E$34),"0.00E+00"))</f>
        <v>#DIV/0!</v>
      </c>
      <c r="BW331" s="37" t="e">
        <f>VALUE(TEXT((AU331*$T331/365*'TOX and EXPO INPUTS'!$E$33/'TOX and EXPO INPUTS'!$E$34),"0.00E+00"))</f>
        <v>#DIV/0!</v>
      </c>
      <c r="BX331" s="42" t="e">
        <f>VALUE(TEXT((AP331*$U331/365*'TOX and EXPO INPUTS'!$E$33/'TOX and EXPO INPUTS'!$E$34),"0.00E+00"))</f>
        <v>#DIV/0!</v>
      </c>
      <c r="BY331" s="37" t="e">
        <f>VALUE(TEXT((AQ331*$U331/365*'TOX and EXPO INPUTS'!$E$33/'TOX and EXPO INPUTS'!$E$34),"0.00E+00"))</f>
        <v>#DIV/0!</v>
      </c>
      <c r="BZ331" s="37" t="e">
        <f>VALUE(TEXT((AR331*$U331/365*'TOX and EXPO INPUTS'!$E$33/'TOX and EXPO INPUTS'!$E$34),"0.00E+00"))</f>
        <v>#DIV/0!</v>
      </c>
      <c r="CA331" s="37" t="e">
        <f>VALUE(TEXT((AS331*$U331/365*'TOX and EXPO INPUTS'!$E$33/'TOX and EXPO INPUTS'!$E$34),"0.00E+00"))</f>
        <v>#DIV/0!</v>
      </c>
      <c r="CB331" s="37" t="e">
        <f>VALUE(TEXT((AT331*$U331/365*'TOX and EXPO INPUTS'!$E$33/'TOX and EXPO INPUTS'!$E$34),"0.00E+00"))</f>
        <v>#DIV/0!</v>
      </c>
      <c r="CC331" s="37" t="e">
        <f>VALUE(TEXT((AU331*$U331/365*'TOX and EXPO INPUTS'!$E$33/'TOX and EXPO INPUTS'!$E$34),"0.00E+00"))</f>
        <v>#DIV/0!</v>
      </c>
      <c r="CD331" s="58" t="e">
        <f>VALUE(TEXT((BR331*'TOX and EXPO INPUTS'!$F$23),"0.00E+00"))</f>
        <v>#DIV/0!</v>
      </c>
      <c r="CE331" s="57" t="e">
        <f>VALUE(TEXT((BS331*'TOX and EXPO INPUTS'!$F$23),"0.00E+00"))</f>
        <v>#DIV/0!</v>
      </c>
      <c r="CF331" s="57" t="e">
        <f>VALUE(TEXT((BT331*'TOX and EXPO INPUTS'!$F$23),"0.00E+00"))</f>
        <v>#DIV/0!</v>
      </c>
      <c r="CG331" s="57" t="e">
        <f>VALUE(TEXT((BU331*'TOX and EXPO INPUTS'!$F$23),"0.00E+00"))</f>
        <v>#DIV/0!</v>
      </c>
      <c r="CH331" s="57" t="e">
        <f>VALUE(TEXT((BV331*'TOX and EXPO INPUTS'!$F$23),"0.00E+00"))</f>
        <v>#DIV/0!</v>
      </c>
      <c r="CI331" s="57" t="e">
        <f>VALUE(TEXT((BW331*'TOX and EXPO INPUTS'!$F$23),"0.00E+00"))</f>
        <v>#DIV/0!</v>
      </c>
      <c r="CJ331" s="58" t="e">
        <f>VALUE(TEXT((BX331*'TOX and EXPO INPUTS'!$F$23),"0.00E+00"))</f>
        <v>#DIV/0!</v>
      </c>
      <c r="CK331" s="57" t="e">
        <f>VALUE(TEXT((BY331*'TOX and EXPO INPUTS'!$F$23),"0.00E+00"))</f>
        <v>#DIV/0!</v>
      </c>
      <c r="CL331" s="57" t="e">
        <f>VALUE(TEXT((BZ331*'TOX and EXPO INPUTS'!$F$23),"0.00E+00"))</f>
        <v>#DIV/0!</v>
      </c>
      <c r="CM331" s="57" t="e">
        <f>VALUE(TEXT((CA331*'TOX and EXPO INPUTS'!$F$23),"0.00E+00"))</f>
        <v>#DIV/0!</v>
      </c>
      <c r="CN331" s="57" t="e">
        <f>VALUE(TEXT((CB331*'TOX and EXPO INPUTS'!$F$23),"0.00E+00"))</f>
        <v>#DIV/0!</v>
      </c>
      <c r="CO331" s="57" t="e">
        <f>VALUE(TEXT((CC331*'TOX and EXPO INPUTS'!$F$23),"0.00E+00"))</f>
        <v>#DIV/0!</v>
      </c>
      <c r="CP331" s="38" t="s">
        <v>106</v>
      </c>
      <c r="CQ331" s="34" t="s">
        <v>107</v>
      </c>
      <c r="CR331" s="34" t="s">
        <v>108</v>
      </c>
      <c r="CS331" s="39" t="s">
        <v>109</v>
      </c>
    </row>
    <row r="332" spans="1:97" ht="48" customHeight="1" x14ac:dyDescent="0.25">
      <c r="A332" s="34" t="s">
        <v>98</v>
      </c>
      <c r="B332" s="34" t="s">
        <v>99</v>
      </c>
      <c r="C332" s="34" t="s">
        <v>115</v>
      </c>
      <c r="D332" s="34" t="s">
        <v>110</v>
      </c>
      <c r="E332" s="39" t="s">
        <v>102</v>
      </c>
      <c r="F332" s="40" t="s">
        <v>149</v>
      </c>
      <c r="G332" s="43"/>
      <c r="H332" s="36" t="s">
        <v>104</v>
      </c>
      <c r="I332" s="67"/>
      <c r="J332" s="36" t="s">
        <v>105</v>
      </c>
      <c r="K332" s="100">
        <f>VLOOKUP(F332,'Amount Seed Planted_variables'!$A$3:$I$74,2,0)</f>
        <v>12000</v>
      </c>
      <c r="L332" s="100">
        <f>VLOOKUP(F332,'Amount Seed Planted_variables'!$A$3:$I$74,3,0)</f>
        <v>18144</v>
      </c>
      <c r="M332" s="36">
        <f t="shared" si="150"/>
        <v>0</v>
      </c>
      <c r="N332" s="35">
        <f t="shared" si="151"/>
        <v>0</v>
      </c>
      <c r="O332" s="101">
        <v>225</v>
      </c>
      <c r="P332" s="93">
        <f>VLOOKUP(F332,'Amount Seed Planted_variables'!$A$3:$I$74,4,0)</f>
        <v>139392</v>
      </c>
      <c r="Q332" s="93">
        <f>VLOOKUP(F332,'Amount Seed Planted_variables'!$A$3:$I$74,7,0)</f>
        <v>80</v>
      </c>
      <c r="R332" s="93">
        <f>VLOOKUP(F332,'Amount Seed Planted_variables'!$A$3:$I$74,8,0)</f>
        <v>11151360</v>
      </c>
      <c r="S332" s="87" t="str">
        <f t="shared" si="147"/>
        <v>NA</v>
      </c>
      <c r="T332" s="35">
        <v>10</v>
      </c>
      <c r="U332" s="35">
        <v>30</v>
      </c>
      <c r="V332" s="41">
        <v>68</v>
      </c>
      <c r="W332" s="35">
        <v>16.899999999999999</v>
      </c>
      <c r="X332" s="35">
        <v>13.1</v>
      </c>
      <c r="Y332" s="41">
        <v>3.6</v>
      </c>
      <c r="Z332" s="35">
        <f t="shared" si="121"/>
        <v>0.36000000000000004</v>
      </c>
      <c r="AA332" s="42">
        <f t="shared" si="152"/>
        <v>0</v>
      </c>
      <c r="AB332" s="37">
        <f t="shared" si="153"/>
        <v>0</v>
      </c>
      <c r="AC332" s="37">
        <f t="shared" si="154"/>
        <v>0</v>
      </c>
      <c r="AD332" s="42" t="e">
        <f>VALUE(TEXT(((AA332*'TOX and EXPO INPUTS'!$F$13)/'TOX and EXPO INPUTS'!$E$27),"0.00E+00"))</f>
        <v>#DIV/0!</v>
      </c>
      <c r="AE332" s="37" t="e">
        <f>VALUE(TEXT(((AB332*'TOX and EXPO INPUTS'!$F$13)/'TOX and EXPO INPUTS'!$E$27),"0.00E+00"))</f>
        <v>#DIV/0!</v>
      </c>
      <c r="AF332" s="37" t="e">
        <f>VALUE(TEXT(((AC332*'TOX and EXPO INPUTS'!$F$13)/'TOX and EXPO INPUTS'!$E$27),"0.00E+00"))</f>
        <v>#DIV/0!</v>
      </c>
      <c r="AG332" s="42" t="e">
        <f>IF($E332="ST",VALUE(TEXT(('TOX and EXPO INPUTS'!$F$7/AD332),"0.0E+00")),IF($E332="IT",VALUE(TEXT(('TOX and EXPO INPUTS'!$F$10/AD332),"0.0E+00"))))</f>
        <v>#DIV/0!</v>
      </c>
      <c r="AH332" s="37" t="e">
        <f>IF($E332="ST",VALUE(TEXT(('TOX and EXPO INPUTS'!$F$7/AE332),"0.0E+00")),IF($E332="IT",VALUE(TEXT(('TOX and EXPO INPUTS'!$F$10/AE332),"0.0E+00"))))</f>
        <v>#DIV/0!</v>
      </c>
      <c r="AI332" s="37" t="e">
        <f>IF($E332="ST",VALUE(TEXT(('TOX and EXPO INPUTS'!$F$7/AF332),"0.0E+00")),IF($E332="IT",VALUE(TEXT(('TOX and EXPO INPUTS'!$F$10/AF332),"0.0E+00"))))</f>
        <v>#DIV/0!</v>
      </c>
      <c r="AJ332" s="42">
        <f t="shared" si="148"/>
        <v>0</v>
      </c>
      <c r="AK332" s="37">
        <f t="shared" si="149"/>
        <v>0</v>
      </c>
      <c r="AL332" s="42" t="e">
        <f>VALUE(TEXT(((AJ332*'TOX and EXPO INPUTS'!$F$21)/'TOX and EXPO INPUTS'!$E$29),"0.00E+00"))</f>
        <v>#DIV/0!</v>
      </c>
      <c r="AM332" s="37" t="e">
        <f>VALUE(TEXT(((AK332*'TOX and EXPO INPUTS'!$F$21)/'TOX and EXPO INPUTS'!$E$29),"0.00E+00"))</f>
        <v>#DIV/0!</v>
      </c>
      <c r="AN332" s="42" t="e">
        <f>IF($E332="ST",VALUE(TEXT(('TOX and EXPO INPUTS'!$F$15/AL332),"0.0E+00")),IF($E332="IT",VALUE(TEXT(('TOX and EXPO INPUTS'!$F$18/AL332),"0.0E+00"))))</f>
        <v>#DIV/0!</v>
      </c>
      <c r="AO332" s="37" t="e">
        <f>IF($E332="ST",VALUE(TEXT(('TOX and EXPO INPUTS'!$F$15/AM332),"0.0E+00")),IF($E332="IT",VALUE(TEXT(('TOX and EXPO INPUTS'!$F$18/AM332),"0.0E+00"))))</f>
        <v>#DIV/0!</v>
      </c>
      <c r="AP332" s="42" t="e">
        <f t="shared" ref="AP332:AP386" si="155">VALUE(TEXT((AD332+AL332),"0.00E+00"))</f>
        <v>#DIV/0!</v>
      </c>
      <c r="AQ332" s="37" t="e">
        <f t="shared" ref="AQ332:AQ386" si="156">VALUE(TEXT((AE332+AL332),"0.00E+00"))</f>
        <v>#DIV/0!</v>
      </c>
      <c r="AR332" s="37" t="e">
        <f t="shared" ref="AR332:AR386" si="157">VALUE(TEXT((AF332+AL332),"0.00E+00"))</f>
        <v>#DIV/0!</v>
      </c>
      <c r="AS332" s="37" t="e">
        <f t="shared" ref="AS332:AS386" si="158">VALUE(TEXT((AD332+AM332),"0.00E+00"))</f>
        <v>#DIV/0!</v>
      </c>
      <c r="AT332" s="37" t="e">
        <f t="shared" ref="AT332:AT386" si="159">VALUE(TEXT((AE332+AM332),"0.00E+00"))</f>
        <v>#DIV/0!</v>
      </c>
      <c r="AU332" s="37" t="e">
        <f t="shared" ref="AU332:AU386" si="160">VALUE(TEXT((AF332+AM332),"0.00E+00"))</f>
        <v>#DIV/0!</v>
      </c>
      <c r="AV332" s="42" t="e">
        <f t="shared" ref="AV332:AV386" si="161">VALUE(TEXT(1/((1/AG332)+(1/AN332)),"0.0E+00"))</f>
        <v>#DIV/0!</v>
      </c>
      <c r="AW332" s="37" t="e">
        <f t="shared" ref="AW332:AW386" si="162">VALUE(TEXT(1/((1/AH332)+(1/AN332)),"0.0E+00"))</f>
        <v>#DIV/0!</v>
      </c>
      <c r="AX332" s="37" t="e">
        <f t="shared" ref="AX332:AX386" si="163">VALUE(TEXT(1/((1/AI332)+(1/AN332)),"0.0E+00"))</f>
        <v>#DIV/0!</v>
      </c>
      <c r="AY332" s="37" t="e">
        <f t="shared" ref="AY332:AY386" si="164">VALUE(TEXT(1/((1/AG332)+(1/AO332)),"0.0E+00"))</f>
        <v>#DIV/0!</v>
      </c>
      <c r="AZ332" s="37" t="e">
        <f t="shared" ref="AZ332:AZ386" si="165">VALUE(TEXT(1/((1/AH332)+(1/AO332)),"0.0E+00"))</f>
        <v>#DIV/0!</v>
      </c>
      <c r="BA332" s="37" t="e">
        <f t="shared" ref="BA332:BA386" si="166">VALUE(TEXT(1/((1/AI332)+(1/AO332)),"0.0E+00"))</f>
        <v>#DIV/0!</v>
      </c>
      <c r="BB332" s="42" t="e">
        <f>IF($E332="ST",VALUE(TEXT((1/(('TOX and EXPO INPUTS'!$F$9/AG332)+('TOX and EXPO INPUTS'!$F$17/AN332))),"0.0E+00")),IF($E332="IT",VALUE(TEXT((1/(('TOX and EXPO INPUTS'!$F$12/AG332)+('TOX and EXPO INPUTS'!$F$20/AN332))),"0.0E+00"))))</f>
        <v>#DIV/0!</v>
      </c>
      <c r="BC332" s="37" t="e">
        <f>IF($E332="ST",VALUE(TEXT((1/(('TOX and EXPO INPUTS'!$F$9/AH332)+('TOX and EXPO INPUTS'!$F$17/AN332))),"0.0E+00")),IF($E332="IT",VALUE(TEXT((1/(('TOX and EXPO INPUTS'!$F$12/AH332)+('TOX and EXPO INPUTS'!$F$20/AN332))),"0.0E+00"))))</f>
        <v>#DIV/0!</v>
      </c>
      <c r="BD332" s="37" t="e">
        <f>IF($E332="ST",VALUE(TEXT((1/(('TOX and EXPO INPUTS'!$F$9/AI332)+('TOX and EXPO INPUTS'!$F$17/AN332))),"0.0E+00")),IF($E332="IT",VALUE(TEXT((1/(('TOX and EXPO INPUTS'!$F$12/AI332)+('TOX and EXPO INPUTS'!$F$20/AN332))),"0.0E+00"))))</f>
        <v>#DIV/0!</v>
      </c>
      <c r="BE332" s="37" t="e">
        <f>IF($E332="ST",VALUE(TEXT((1/(('TOX and EXPO INPUTS'!$F$9/AG332)+('TOX and EXPO INPUTS'!$F$17/AO332))),"0.0E+00")),IF($E332="IT",VALUE(TEXT((1/(('TOX and EXPO INPUTS'!$F$12/AG332)+('TOX and EXPO INPUTS'!$F$20/AO332))),"0.0E+00"))))</f>
        <v>#DIV/0!</v>
      </c>
      <c r="BF332" s="37" t="e">
        <f>IF($E332="ST",VALUE(TEXT((1/(('TOX and EXPO INPUTS'!$F$9/AH332)+('TOX and EXPO INPUTS'!$F$17/AO332))),"0.0E+00")),IF($E332="IT",VALUE(TEXT((1/(('TOX and EXPO INPUTS'!$F$12/AH332)+('TOX and EXPO INPUTS'!$F$20/AO332))),"0.0E+00"))))</f>
        <v>#DIV/0!</v>
      </c>
      <c r="BG332" s="37" t="e">
        <f>IF($E332="ST",VALUE(TEXT((1/(('TOX and EXPO INPUTS'!$F$9/AI332)+('TOX and EXPO INPUTS'!$F$17/AO332))),"0.0E+00")),IF($E332="IT",VALUE(TEXT((1/(('TOX and EXPO INPUTS'!$F$12/AI332)+('TOX and EXPO INPUTS'!$F$20/AO332))),"0.0E+00"))))</f>
        <v>#DIV/0!</v>
      </c>
      <c r="BH332" s="42" t="e">
        <f>VALUE(TEXT((AD332*$T332/365*'TOX and EXPO INPUTS'!$E$33/'TOX and EXPO INPUTS'!$E$34),"0.00E+00"))</f>
        <v>#DIV/0!</v>
      </c>
      <c r="BI332" s="37" t="e">
        <f>VALUE(TEXT((AE332*$T332/365*'TOX and EXPO INPUTS'!$E$33/'TOX and EXPO INPUTS'!$E$34),"0.00E+00"))</f>
        <v>#DIV/0!</v>
      </c>
      <c r="BJ332" s="37" t="e">
        <f>VALUE(TEXT((AF332*$T332/365*'TOX and EXPO INPUTS'!$E$33/'TOX and EXPO INPUTS'!$E$34),"0.00E+00"))</f>
        <v>#DIV/0!</v>
      </c>
      <c r="BK332" s="42" t="e">
        <f>VALUE(TEXT((AD332*$U332/365*'TOX and EXPO INPUTS'!$E$33/'TOX and EXPO INPUTS'!$E$34),"0.00E+00"))</f>
        <v>#DIV/0!</v>
      </c>
      <c r="BL332" s="37" t="e">
        <f>VALUE(TEXT((AE332*$U332/365*'TOX and EXPO INPUTS'!$E$33/'TOX and EXPO INPUTS'!$E$34),"0.00E+00"))</f>
        <v>#DIV/0!</v>
      </c>
      <c r="BM332" s="37" t="e">
        <f>VALUE(TEXT((AF332*$U332/365*'TOX and EXPO INPUTS'!$E$33/'TOX and EXPO INPUTS'!$E$34),"0.00E+00"))</f>
        <v>#DIV/0!</v>
      </c>
      <c r="BN332" s="42" t="e">
        <f>VALUE(TEXT((AL332*$T332/365*'TOX and EXPO INPUTS'!$E$33/'TOX and EXPO INPUTS'!$E$34),"0.00E+00"))</f>
        <v>#DIV/0!</v>
      </c>
      <c r="BO332" s="37" t="e">
        <f>VALUE(TEXT((AM332*$T332/365*'TOX and EXPO INPUTS'!$E$33/'TOX and EXPO INPUTS'!$E$34),"0.00E+00"))</f>
        <v>#DIV/0!</v>
      </c>
      <c r="BP332" s="42" t="e">
        <f>VALUE(TEXT((AL332*$U332/365*'TOX and EXPO INPUTS'!$E$33/'TOX and EXPO INPUTS'!$E$34),"0.00E+00"))</f>
        <v>#DIV/0!</v>
      </c>
      <c r="BQ332" s="37" t="e">
        <f>VALUE(TEXT((AM332*$U332/365*'TOX and EXPO INPUTS'!$E$33/'TOX and EXPO INPUTS'!$E$34),"0.00E+00"))</f>
        <v>#DIV/0!</v>
      </c>
      <c r="BR332" s="42" t="e">
        <f>VALUE(TEXT((AP332*$T332/365*'TOX and EXPO INPUTS'!$E$33/'TOX and EXPO INPUTS'!$E$34),"0.00E+00"))</f>
        <v>#DIV/0!</v>
      </c>
      <c r="BS332" s="37" t="e">
        <f>VALUE(TEXT((AQ332*$T332/365*'TOX and EXPO INPUTS'!$E$33/'TOX and EXPO INPUTS'!$E$34),"0.00E+00"))</f>
        <v>#DIV/0!</v>
      </c>
      <c r="BT332" s="37" t="e">
        <f>VALUE(TEXT((AR332*$T332/365*'TOX and EXPO INPUTS'!$E$33/'TOX and EXPO INPUTS'!$E$34),"0.00E+00"))</f>
        <v>#DIV/0!</v>
      </c>
      <c r="BU332" s="37" t="e">
        <f>VALUE(TEXT((AS332*$T332/365*'TOX and EXPO INPUTS'!$E$33/'TOX and EXPO INPUTS'!$E$34),"0.00E+00"))</f>
        <v>#DIV/0!</v>
      </c>
      <c r="BV332" s="37" t="e">
        <f>VALUE(TEXT((AT332*$T332/365*'TOX and EXPO INPUTS'!$E$33/'TOX and EXPO INPUTS'!$E$34),"0.00E+00"))</f>
        <v>#DIV/0!</v>
      </c>
      <c r="BW332" s="37" t="e">
        <f>VALUE(TEXT((AU332*$T332/365*'TOX and EXPO INPUTS'!$E$33/'TOX and EXPO INPUTS'!$E$34),"0.00E+00"))</f>
        <v>#DIV/0!</v>
      </c>
      <c r="BX332" s="42" t="e">
        <f>VALUE(TEXT((AP332*$U332/365*'TOX and EXPO INPUTS'!$E$33/'TOX and EXPO INPUTS'!$E$34),"0.00E+00"))</f>
        <v>#DIV/0!</v>
      </c>
      <c r="BY332" s="37" t="e">
        <f>VALUE(TEXT((AQ332*$U332/365*'TOX and EXPO INPUTS'!$E$33/'TOX and EXPO INPUTS'!$E$34),"0.00E+00"))</f>
        <v>#DIV/0!</v>
      </c>
      <c r="BZ332" s="37" t="e">
        <f>VALUE(TEXT((AR332*$U332/365*'TOX and EXPO INPUTS'!$E$33/'TOX and EXPO INPUTS'!$E$34),"0.00E+00"))</f>
        <v>#DIV/0!</v>
      </c>
      <c r="CA332" s="37" t="e">
        <f>VALUE(TEXT((AS332*$U332/365*'TOX and EXPO INPUTS'!$E$33/'TOX and EXPO INPUTS'!$E$34),"0.00E+00"))</f>
        <v>#DIV/0!</v>
      </c>
      <c r="CB332" s="37" t="e">
        <f>VALUE(TEXT((AT332*$U332/365*'TOX and EXPO INPUTS'!$E$33/'TOX and EXPO INPUTS'!$E$34),"0.00E+00"))</f>
        <v>#DIV/0!</v>
      </c>
      <c r="CC332" s="37" t="e">
        <f>VALUE(TEXT((AU332*$U332/365*'TOX and EXPO INPUTS'!$E$33/'TOX and EXPO INPUTS'!$E$34),"0.00E+00"))</f>
        <v>#DIV/0!</v>
      </c>
      <c r="CD332" s="58" t="e">
        <f>VALUE(TEXT((BR332*'TOX and EXPO INPUTS'!$F$23),"0.00E+00"))</f>
        <v>#DIV/0!</v>
      </c>
      <c r="CE332" s="57" t="e">
        <f>VALUE(TEXT((BS332*'TOX and EXPO INPUTS'!$F$23),"0.00E+00"))</f>
        <v>#DIV/0!</v>
      </c>
      <c r="CF332" s="57" t="e">
        <f>VALUE(TEXT((BT332*'TOX and EXPO INPUTS'!$F$23),"0.00E+00"))</f>
        <v>#DIV/0!</v>
      </c>
      <c r="CG332" s="57" t="e">
        <f>VALUE(TEXT((BU332*'TOX and EXPO INPUTS'!$F$23),"0.00E+00"))</f>
        <v>#DIV/0!</v>
      </c>
      <c r="CH332" s="57" t="e">
        <f>VALUE(TEXT((BV332*'TOX and EXPO INPUTS'!$F$23),"0.00E+00"))</f>
        <v>#DIV/0!</v>
      </c>
      <c r="CI332" s="57" t="e">
        <f>VALUE(TEXT((BW332*'TOX and EXPO INPUTS'!$F$23),"0.00E+00"))</f>
        <v>#DIV/0!</v>
      </c>
      <c r="CJ332" s="58" t="e">
        <f>VALUE(TEXT((BX332*'TOX and EXPO INPUTS'!$F$23),"0.00E+00"))</f>
        <v>#DIV/0!</v>
      </c>
      <c r="CK332" s="57" t="e">
        <f>VALUE(TEXT((BY332*'TOX and EXPO INPUTS'!$F$23),"0.00E+00"))</f>
        <v>#DIV/0!</v>
      </c>
      <c r="CL332" s="57" t="e">
        <f>VALUE(TEXT((BZ332*'TOX and EXPO INPUTS'!$F$23),"0.00E+00"))</f>
        <v>#DIV/0!</v>
      </c>
      <c r="CM332" s="57" t="e">
        <f>VALUE(TEXT((CA332*'TOX and EXPO INPUTS'!$F$23),"0.00E+00"))</f>
        <v>#DIV/0!</v>
      </c>
      <c r="CN332" s="57" t="e">
        <f>VALUE(TEXT((CB332*'TOX and EXPO INPUTS'!$F$23),"0.00E+00"))</f>
        <v>#DIV/0!</v>
      </c>
      <c r="CO332" s="57" t="e">
        <f>VALUE(TEXT((CC332*'TOX and EXPO INPUTS'!$F$23),"0.00E+00"))</f>
        <v>#DIV/0!</v>
      </c>
      <c r="CP332" s="38" t="s">
        <v>106</v>
      </c>
      <c r="CQ332" s="34" t="s">
        <v>107</v>
      </c>
      <c r="CR332" s="34" t="s">
        <v>108</v>
      </c>
      <c r="CS332" s="39" t="s">
        <v>109</v>
      </c>
    </row>
    <row r="333" spans="1:97" ht="48" customHeight="1" x14ac:dyDescent="0.25">
      <c r="A333" s="34" t="s">
        <v>98</v>
      </c>
      <c r="B333" s="34" t="s">
        <v>99</v>
      </c>
      <c r="C333" s="34" t="s">
        <v>115</v>
      </c>
      <c r="D333" s="34" t="s">
        <v>111</v>
      </c>
      <c r="E333" s="39" t="s">
        <v>102</v>
      </c>
      <c r="F333" s="40" t="s">
        <v>149</v>
      </c>
      <c r="G333" s="43"/>
      <c r="H333" s="36" t="s">
        <v>104</v>
      </c>
      <c r="I333" s="67"/>
      <c r="J333" s="36" t="s">
        <v>105</v>
      </c>
      <c r="K333" s="100">
        <f>VLOOKUP(F333,'Amount Seed Planted_variables'!$A$3:$I$74,2,0)</f>
        <v>12000</v>
      </c>
      <c r="L333" s="100">
        <f>VLOOKUP(F333,'Amount Seed Planted_variables'!$A$3:$I$74,3,0)</f>
        <v>18144</v>
      </c>
      <c r="M333" s="36">
        <f t="shared" si="150"/>
        <v>0</v>
      </c>
      <c r="N333" s="35">
        <f t="shared" si="151"/>
        <v>0</v>
      </c>
      <c r="O333" s="101">
        <v>225</v>
      </c>
      <c r="P333" s="93">
        <f>VLOOKUP(F333,'Amount Seed Planted_variables'!$A$3:$I$74,4,0)</f>
        <v>139392</v>
      </c>
      <c r="Q333" s="93">
        <f>VLOOKUP(F333,'Amount Seed Planted_variables'!$A$3:$I$74,7,0)</f>
        <v>80</v>
      </c>
      <c r="R333" s="93">
        <f>VLOOKUP(F333,'Amount Seed Planted_variables'!$A$3:$I$74,8,0)</f>
        <v>11151360</v>
      </c>
      <c r="S333" s="87">
        <f t="shared" si="147"/>
        <v>2.5</v>
      </c>
      <c r="T333" s="35">
        <v>10</v>
      </c>
      <c r="U333" s="35">
        <v>30</v>
      </c>
      <c r="V333" s="41">
        <v>138210600</v>
      </c>
      <c r="W333" s="35">
        <v>23262800</v>
      </c>
      <c r="X333" s="35">
        <v>21238200</v>
      </c>
      <c r="Y333" s="41">
        <v>106100</v>
      </c>
      <c r="Z333" s="35">
        <f t="shared" ref="Z333:Z387" si="167">Y333*0.1</f>
        <v>10610</v>
      </c>
      <c r="AA333" s="42">
        <f t="shared" si="152"/>
        <v>0</v>
      </c>
      <c r="AB333" s="37">
        <f t="shared" si="153"/>
        <v>0</v>
      </c>
      <c r="AC333" s="37">
        <f t="shared" si="154"/>
        <v>0</v>
      </c>
      <c r="AD333" s="42" t="e">
        <f>VALUE(TEXT(((AA333*'TOX and EXPO INPUTS'!$F$13)/'TOX and EXPO INPUTS'!$E$27),"0.00E+00"))</f>
        <v>#DIV/0!</v>
      </c>
      <c r="AE333" s="37" t="e">
        <f>VALUE(TEXT(((AB333*'TOX and EXPO INPUTS'!$F$13)/'TOX and EXPO INPUTS'!$E$27),"0.00E+00"))</f>
        <v>#DIV/0!</v>
      </c>
      <c r="AF333" s="37" t="e">
        <f>VALUE(TEXT(((AC333*'TOX and EXPO INPUTS'!$F$13)/'TOX and EXPO INPUTS'!$E$27),"0.00E+00"))</f>
        <v>#DIV/0!</v>
      </c>
      <c r="AG333" s="42" t="e">
        <f>IF($E333="ST",VALUE(TEXT(('TOX and EXPO INPUTS'!$F$7/AD333),"0.0E+00")),IF($E333="IT",VALUE(TEXT(('TOX and EXPO INPUTS'!$F$10/AD333),"0.0E+00"))))</f>
        <v>#DIV/0!</v>
      </c>
      <c r="AH333" s="37" t="e">
        <f>IF($E333="ST",VALUE(TEXT(('TOX and EXPO INPUTS'!$F$7/AE333),"0.0E+00")),IF($E333="IT",VALUE(TEXT(('TOX and EXPO INPUTS'!$F$10/AE333),"0.0E+00"))))</f>
        <v>#DIV/0!</v>
      </c>
      <c r="AI333" s="37" t="e">
        <f>IF($E333="ST",VALUE(TEXT(('TOX and EXPO INPUTS'!$F$7/AF333),"0.0E+00")),IF($E333="IT",VALUE(TEXT(('TOX and EXPO INPUTS'!$F$10/AF333),"0.0E+00"))))</f>
        <v>#DIV/0!</v>
      </c>
      <c r="AJ333" s="42">
        <f t="shared" si="148"/>
        <v>0</v>
      </c>
      <c r="AK333" s="37">
        <f t="shared" si="149"/>
        <v>0</v>
      </c>
      <c r="AL333" s="42" t="e">
        <f>VALUE(TEXT(((AJ333*'TOX and EXPO INPUTS'!$F$21)/'TOX and EXPO INPUTS'!$E$29),"0.00E+00"))</f>
        <v>#DIV/0!</v>
      </c>
      <c r="AM333" s="37" t="e">
        <f>VALUE(TEXT(((AK333*'TOX and EXPO INPUTS'!$F$21)/'TOX and EXPO INPUTS'!$E$29),"0.00E+00"))</f>
        <v>#DIV/0!</v>
      </c>
      <c r="AN333" s="42" t="e">
        <f>IF($E333="ST",VALUE(TEXT(('TOX and EXPO INPUTS'!$F$15/AL333),"0.0E+00")),IF($E333="IT",VALUE(TEXT(('TOX and EXPO INPUTS'!$F$18/AL333),"0.0E+00"))))</f>
        <v>#DIV/0!</v>
      </c>
      <c r="AO333" s="37" t="e">
        <f>IF($E333="ST",VALUE(TEXT(('TOX and EXPO INPUTS'!$F$15/AM333),"0.0E+00")),IF($E333="IT",VALUE(TEXT(('TOX and EXPO INPUTS'!$F$18/AM333),"0.0E+00"))))</f>
        <v>#DIV/0!</v>
      </c>
      <c r="AP333" s="42" t="e">
        <f t="shared" si="155"/>
        <v>#DIV/0!</v>
      </c>
      <c r="AQ333" s="37" t="e">
        <f t="shared" si="156"/>
        <v>#DIV/0!</v>
      </c>
      <c r="AR333" s="37" t="e">
        <f t="shared" si="157"/>
        <v>#DIV/0!</v>
      </c>
      <c r="AS333" s="37" t="e">
        <f t="shared" si="158"/>
        <v>#DIV/0!</v>
      </c>
      <c r="AT333" s="37" t="e">
        <f t="shared" si="159"/>
        <v>#DIV/0!</v>
      </c>
      <c r="AU333" s="37" t="e">
        <f t="shared" si="160"/>
        <v>#DIV/0!</v>
      </c>
      <c r="AV333" s="42" t="e">
        <f t="shared" si="161"/>
        <v>#DIV/0!</v>
      </c>
      <c r="AW333" s="37" t="e">
        <f t="shared" si="162"/>
        <v>#DIV/0!</v>
      </c>
      <c r="AX333" s="37" t="e">
        <f t="shared" si="163"/>
        <v>#DIV/0!</v>
      </c>
      <c r="AY333" s="37" t="e">
        <f t="shared" si="164"/>
        <v>#DIV/0!</v>
      </c>
      <c r="AZ333" s="37" t="e">
        <f t="shared" si="165"/>
        <v>#DIV/0!</v>
      </c>
      <c r="BA333" s="37" t="e">
        <f t="shared" si="166"/>
        <v>#DIV/0!</v>
      </c>
      <c r="BB333" s="42" t="e">
        <f>IF($E333="ST",VALUE(TEXT((1/(('TOX and EXPO INPUTS'!$F$9/AG333)+('TOX and EXPO INPUTS'!$F$17/AN333))),"0.0E+00")),IF($E333="IT",VALUE(TEXT((1/(('TOX and EXPO INPUTS'!$F$12/AG333)+('TOX and EXPO INPUTS'!$F$20/AN333))),"0.0E+00"))))</f>
        <v>#DIV/0!</v>
      </c>
      <c r="BC333" s="37" t="e">
        <f>IF($E333="ST",VALUE(TEXT((1/(('TOX and EXPO INPUTS'!$F$9/AH333)+('TOX and EXPO INPUTS'!$F$17/AN333))),"0.0E+00")),IF($E333="IT",VALUE(TEXT((1/(('TOX and EXPO INPUTS'!$F$12/AH333)+('TOX and EXPO INPUTS'!$F$20/AN333))),"0.0E+00"))))</f>
        <v>#DIV/0!</v>
      </c>
      <c r="BD333" s="37" t="e">
        <f>IF($E333="ST",VALUE(TEXT((1/(('TOX and EXPO INPUTS'!$F$9/AI333)+('TOX and EXPO INPUTS'!$F$17/AN333))),"0.0E+00")),IF($E333="IT",VALUE(TEXT((1/(('TOX and EXPO INPUTS'!$F$12/AI333)+('TOX and EXPO INPUTS'!$F$20/AN333))),"0.0E+00"))))</f>
        <v>#DIV/0!</v>
      </c>
      <c r="BE333" s="37" t="e">
        <f>IF($E333="ST",VALUE(TEXT((1/(('TOX and EXPO INPUTS'!$F$9/AG333)+('TOX and EXPO INPUTS'!$F$17/AO333))),"0.0E+00")),IF($E333="IT",VALUE(TEXT((1/(('TOX and EXPO INPUTS'!$F$12/AG333)+('TOX and EXPO INPUTS'!$F$20/AO333))),"0.0E+00"))))</f>
        <v>#DIV/0!</v>
      </c>
      <c r="BF333" s="37" t="e">
        <f>IF($E333="ST",VALUE(TEXT((1/(('TOX and EXPO INPUTS'!$F$9/AH333)+('TOX and EXPO INPUTS'!$F$17/AO333))),"0.0E+00")),IF($E333="IT",VALUE(TEXT((1/(('TOX and EXPO INPUTS'!$F$12/AH333)+('TOX and EXPO INPUTS'!$F$20/AO333))),"0.0E+00"))))</f>
        <v>#DIV/0!</v>
      </c>
      <c r="BG333" s="37" t="e">
        <f>IF($E333="ST",VALUE(TEXT((1/(('TOX and EXPO INPUTS'!$F$9/AI333)+('TOX and EXPO INPUTS'!$F$17/AO333))),"0.0E+00")),IF($E333="IT",VALUE(TEXT((1/(('TOX and EXPO INPUTS'!$F$12/AI333)+('TOX and EXPO INPUTS'!$F$20/AO333))),"0.0E+00"))))</f>
        <v>#DIV/0!</v>
      </c>
      <c r="BH333" s="42" t="e">
        <f>VALUE(TEXT((AD333*$T333/365*'TOX and EXPO INPUTS'!$E$33/'TOX and EXPO INPUTS'!$E$34),"0.00E+00"))</f>
        <v>#DIV/0!</v>
      </c>
      <c r="BI333" s="37" t="e">
        <f>VALUE(TEXT((AE333*$T333/365*'TOX and EXPO INPUTS'!$E$33/'TOX and EXPO INPUTS'!$E$34),"0.00E+00"))</f>
        <v>#DIV/0!</v>
      </c>
      <c r="BJ333" s="37" t="e">
        <f>VALUE(TEXT((AF333*$T333/365*'TOX and EXPO INPUTS'!$E$33/'TOX and EXPO INPUTS'!$E$34),"0.00E+00"))</f>
        <v>#DIV/0!</v>
      </c>
      <c r="BK333" s="42" t="e">
        <f>VALUE(TEXT((AD333*$U333/365*'TOX and EXPO INPUTS'!$E$33/'TOX and EXPO INPUTS'!$E$34),"0.00E+00"))</f>
        <v>#DIV/0!</v>
      </c>
      <c r="BL333" s="37" t="e">
        <f>VALUE(TEXT((AE333*$U333/365*'TOX and EXPO INPUTS'!$E$33/'TOX and EXPO INPUTS'!$E$34),"0.00E+00"))</f>
        <v>#DIV/0!</v>
      </c>
      <c r="BM333" s="37" t="e">
        <f>VALUE(TEXT((AF333*$U333/365*'TOX and EXPO INPUTS'!$E$33/'TOX and EXPO INPUTS'!$E$34),"0.00E+00"))</f>
        <v>#DIV/0!</v>
      </c>
      <c r="BN333" s="42" t="e">
        <f>VALUE(TEXT((AL333*$T333/365*'TOX and EXPO INPUTS'!$E$33/'TOX and EXPO INPUTS'!$E$34),"0.00E+00"))</f>
        <v>#DIV/0!</v>
      </c>
      <c r="BO333" s="37" t="e">
        <f>VALUE(TEXT((AM333*$T333/365*'TOX and EXPO INPUTS'!$E$33/'TOX and EXPO INPUTS'!$E$34),"0.00E+00"))</f>
        <v>#DIV/0!</v>
      </c>
      <c r="BP333" s="42" t="e">
        <f>VALUE(TEXT((AL333*$U333/365*'TOX and EXPO INPUTS'!$E$33/'TOX and EXPO INPUTS'!$E$34),"0.00E+00"))</f>
        <v>#DIV/0!</v>
      </c>
      <c r="BQ333" s="37" t="e">
        <f>VALUE(TEXT((AM333*$U333/365*'TOX and EXPO INPUTS'!$E$33/'TOX and EXPO INPUTS'!$E$34),"0.00E+00"))</f>
        <v>#DIV/0!</v>
      </c>
      <c r="BR333" s="42" t="e">
        <f>VALUE(TEXT((AP333*$T333/365*'TOX and EXPO INPUTS'!$E$33/'TOX and EXPO INPUTS'!$E$34),"0.00E+00"))</f>
        <v>#DIV/0!</v>
      </c>
      <c r="BS333" s="37" t="e">
        <f>VALUE(TEXT((AQ333*$T333/365*'TOX and EXPO INPUTS'!$E$33/'TOX and EXPO INPUTS'!$E$34),"0.00E+00"))</f>
        <v>#DIV/0!</v>
      </c>
      <c r="BT333" s="37" t="e">
        <f>VALUE(TEXT((AR333*$T333/365*'TOX and EXPO INPUTS'!$E$33/'TOX and EXPO INPUTS'!$E$34),"0.00E+00"))</f>
        <v>#DIV/0!</v>
      </c>
      <c r="BU333" s="37" t="e">
        <f>VALUE(TEXT((AS333*$T333/365*'TOX and EXPO INPUTS'!$E$33/'TOX and EXPO INPUTS'!$E$34),"0.00E+00"))</f>
        <v>#DIV/0!</v>
      </c>
      <c r="BV333" s="37" t="e">
        <f>VALUE(TEXT((AT333*$T333/365*'TOX and EXPO INPUTS'!$E$33/'TOX and EXPO INPUTS'!$E$34),"0.00E+00"))</f>
        <v>#DIV/0!</v>
      </c>
      <c r="BW333" s="37" t="e">
        <f>VALUE(TEXT((AU333*$T333/365*'TOX and EXPO INPUTS'!$E$33/'TOX and EXPO INPUTS'!$E$34),"0.00E+00"))</f>
        <v>#DIV/0!</v>
      </c>
      <c r="BX333" s="42" t="e">
        <f>VALUE(TEXT((AP333*$U333/365*'TOX and EXPO INPUTS'!$E$33/'TOX and EXPO INPUTS'!$E$34),"0.00E+00"))</f>
        <v>#DIV/0!</v>
      </c>
      <c r="BY333" s="37" t="e">
        <f>VALUE(TEXT((AQ333*$U333/365*'TOX and EXPO INPUTS'!$E$33/'TOX and EXPO INPUTS'!$E$34),"0.00E+00"))</f>
        <v>#DIV/0!</v>
      </c>
      <c r="BZ333" s="37" t="e">
        <f>VALUE(TEXT((AR333*$U333/365*'TOX and EXPO INPUTS'!$E$33/'TOX and EXPO INPUTS'!$E$34),"0.00E+00"))</f>
        <v>#DIV/0!</v>
      </c>
      <c r="CA333" s="37" t="e">
        <f>VALUE(TEXT((AS333*$U333/365*'TOX and EXPO INPUTS'!$E$33/'TOX and EXPO INPUTS'!$E$34),"0.00E+00"))</f>
        <v>#DIV/0!</v>
      </c>
      <c r="CB333" s="37" t="e">
        <f>VALUE(TEXT((AT333*$U333/365*'TOX and EXPO INPUTS'!$E$33/'TOX and EXPO INPUTS'!$E$34),"0.00E+00"))</f>
        <v>#DIV/0!</v>
      </c>
      <c r="CC333" s="37" t="e">
        <f>VALUE(TEXT((AU333*$U333/365*'TOX and EXPO INPUTS'!$E$33/'TOX and EXPO INPUTS'!$E$34),"0.00E+00"))</f>
        <v>#DIV/0!</v>
      </c>
      <c r="CD333" s="58" t="e">
        <f>VALUE(TEXT((BR333*'TOX and EXPO INPUTS'!$F$23),"0.00E+00"))</f>
        <v>#DIV/0!</v>
      </c>
      <c r="CE333" s="57" t="e">
        <f>VALUE(TEXT((BS333*'TOX and EXPO INPUTS'!$F$23),"0.00E+00"))</f>
        <v>#DIV/0!</v>
      </c>
      <c r="CF333" s="57" t="e">
        <f>VALUE(TEXT((BT333*'TOX and EXPO INPUTS'!$F$23),"0.00E+00"))</f>
        <v>#DIV/0!</v>
      </c>
      <c r="CG333" s="57" t="e">
        <f>VALUE(TEXT((BU333*'TOX and EXPO INPUTS'!$F$23),"0.00E+00"))</f>
        <v>#DIV/0!</v>
      </c>
      <c r="CH333" s="57" t="e">
        <f>VALUE(TEXT((BV333*'TOX and EXPO INPUTS'!$F$23),"0.00E+00"))</f>
        <v>#DIV/0!</v>
      </c>
      <c r="CI333" s="57" t="e">
        <f>VALUE(TEXT((BW333*'TOX and EXPO INPUTS'!$F$23),"0.00E+00"))</f>
        <v>#DIV/0!</v>
      </c>
      <c r="CJ333" s="58" t="e">
        <f>VALUE(TEXT((BX333*'TOX and EXPO INPUTS'!$F$23),"0.00E+00"))</f>
        <v>#DIV/0!</v>
      </c>
      <c r="CK333" s="57" t="e">
        <f>VALUE(TEXT((BY333*'TOX and EXPO INPUTS'!$F$23),"0.00E+00"))</f>
        <v>#DIV/0!</v>
      </c>
      <c r="CL333" s="57" t="e">
        <f>VALUE(TEXT((BZ333*'TOX and EXPO INPUTS'!$F$23),"0.00E+00"))</f>
        <v>#DIV/0!</v>
      </c>
      <c r="CM333" s="57" t="e">
        <f>VALUE(TEXT((CA333*'TOX and EXPO INPUTS'!$F$23),"0.00E+00"))</f>
        <v>#DIV/0!</v>
      </c>
      <c r="CN333" s="57" t="e">
        <f>VALUE(TEXT((CB333*'TOX and EXPO INPUTS'!$F$23),"0.00E+00"))</f>
        <v>#DIV/0!</v>
      </c>
      <c r="CO333" s="57" t="e">
        <f>VALUE(TEXT((CC333*'TOX and EXPO INPUTS'!$F$23),"0.00E+00"))</f>
        <v>#DIV/0!</v>
      </c>
      <c r="CP333" s="38" t="s">
        <v>106</v>
      </c>
      <c r="CQ333" s="34" t="s">
        <v>107</v>
      </c>
      <c r="CR333" s="34" t="s">
        <v>108</v>
      </c>
      <c r="CS333" s="39" t="s">
        <v>109</v>
      </c>
    </row>
    <row r="334" spans="1:97" ht="48" customHeight="1" x14ac:dyDescent="0.25">
      <c r="A334" s="34" t="s">
        <v>98</v>
      </c>
      <c r="B334" s="34" t="s">
        <v>99</v>
      </c>
      <c r="C334" s="34" t="s">
        <v>115</v>
      </c>
      <c r="D334" s="34" t="s">
        <v>442</v>
      </c>
      <c r="E334" s="39" t="s">
        <v>102</v>
      </c>
      <c r="F334" s="40" t="s">
        <v>149</v>
      </c>
      <c r="G334" s="43"/>
      <c r="H334" s="36" t="s">
        <v>104</v>
      </c>
      <c r="I334" s="67"/>
      <c r="J334" s="36" t="s">
        <v>105</v>
      </c>
      <c r="K334" s="100">
        <f>VLOOKUP(F334,'Amount Seed Planted_variables'!$A$3:$I$74,2,0)</f>
        <v>12000</v>
      </c>
      <c r="L334" s="100">
        <f>VLOOKUP(F334,'Amount Seed Planted_variables'!$A$3:$I$74,3,0)</f>
        <v>18144</v>
      </c>
      <c r="M334" s="36">
        <f t="shared" si="150"/>
        <v>0</v>
      </c>
      <c r="N334" s="35">
        <f t="shared" si="151"/>
        <v>0</v>
      </c>
      <c r="O334" s="101">
        <v>225</v>
      </c>
      <c r="P334" s="93">
        <f>VLOOKUP(F334,'Amount Seed Planted_variables'!$A$3:$I$74,4,0)</f>
        <v>139392</v>
      </c>
      <c r="Q334" s="93">
        <f>VLOOKUP(F334,'Amount Seed Planted_variables'!$A$3:$I$74,7,0)</f>
        <v>80</v>
      </c>
      <c r="R334" s="93">
        <f>VLOOKUP(F334,'Amount Seed Planted_variables'!$A$3:$I$74,8,0)</f>
        <v>11151360</v>
      </c>
      <c r="S334" s="87" t="str">
        <f t="shared" si="147"/>
        <v>NA</v>
      </c>
      <c r="T334" s="35">
        <v>10</v>
      </c>
      <c r="U334" s="35">
        <v>30</v>
      </c>
      <c r="V334" s="41">
        <v>3994</v>
      </c>
      <c r="W334" s="35">
        <v>797</v>
      </c>
      <c r="X334" s="35">
        <v>530</v>
      </c>
      <c r="Y334" s="41">
        <v>66</v>
      </c>
      <c r="Z334" s="35">
        <f t="shared" si="167"/>
        <v>6.6000000000000005</v>
      </c>
      <c r="AA334" s="42">
        <f t="shared" si="152"/>
        <v>0</v>
      </c>
      <c r="AB334" s="37">
        <f t="shared" si="153"/>
        <v>0</v>
      </c>
      <c r="AC334" s="37">
        <f t="shared" si="154"/>
        <v>0</v>
      </c>
      <c r="AD334" s="42" t="e">
        <f>VALUE(TEXT(((AA334*'TOX and EXPO INPUTS'!$F$13)/'TOX and EXPO INPUTS'!$E$27),"0.00E+00"))</f>
        <v>#DIV/0!</v>
      </c>
      <c r="AE334" s="37" t="e">
        <f>VALUE(TEXT(((AB334*'TOX and EXPO INPUTS'!$F$13)/'TOX and EXPO INPUTS'!$E$27),"0.00E+00"))</f>
        <v>#DIV/0!</v>
      </c>
      <c r="AF334" s="37" t="e">
        <f>VALUE(TEXT(((AC334*'TOX and EXPO INPUTS'!$F$13)/'TOX and EXPO INPUTS'!$E$27),"0.00E+00"))</f>
        <v>#DIV/0!</v>
      </c>
      <c r="AG334" s="42" t="e">
        <f>IF($E334="ST",VALUE(TEXT(('TOX and EXPO INPUTS'!$F$7/AD334),"0.0E+00")),IF($E334="IT",VALUE(TEXT(('TOX and EXPO INPUTS'!$F$10/AD334),"0.0E+00"))))</f>
        <v>#DIV/0!</v>
      </c>
      <c r="AH334" s="37" t="e">
        <f>IF($E334="ST",VALUE(TEXT(('TOX and EXPO INPUTS'!$F$7/AE334),"0.0E+00")),IF($E334="IT",VALUE(TEXT(('TOX and EXPO INPUTS'!$F$10/AE334),"0.0E+00"))))</f>
        <v>#DIV/0!</v>
      </c>
      <c r="AI334" s="37" t="e">
        <f>IF($E334="ST",VALUE(TEXT(('TOX and EXPO INPUTS'!$F$7/AF334),"0.0E+00")),IF($E334="IT",VALUE(TEXT(('TOX and EXPO INPUTS'!$F$10/AF334),"0.0E+00"))))</f>
        <v>#DIV/0!</v>
      </c>
      <c r="AJ334" s="42">
        <f t="shared" si="148"/>
        <v>0</v>
      </c>
      <c r="AK334" s="37">
        <f t="shared" si="149"/>
        <v>0</v>
      </c>
      <c r="AL334" s="42" t="e">
        <f>VALUE(TEXT(((AJ334*'TOX and EXPO INPUTS'!$F$21)/'TOX and EXPO INPUTS'!$E$29),"0.00E+00"))</f>
        <v>#DIV/0!</v>
      </c>
      <c r="AM334" s="37" t="e">
        <f>VALUE(TEXT(((AK334*'TOX and EXPO INPUTS'!$F$21)/'TOX and EXPO INPUTS'!$E$29),"0.00E+00"))</f>
        <v>#DIV/0!</v>
      </c>
      <c r="AN334" s="42" t="e">
        <f>IF($E334="ST",VALUE(TEXT(('TOX and EXPO INPUTS'!$F$15/AL334),"0.0E+00")),IF($E334="IT",VALUE(TEXT(('TOX and EXPO INPUTS'!$F$18/AL334),"0.0E+00"))))</f>
        <v>#DIV/0!</v>
      </c>
      <c r="AO334" s="37" t="e">
        <f>IF($E334="ST",VALUE(TEXT(('TOX and EXPO INPUTS'!$F$15/AM334),"0.0E+00")),IF($E334="IT",VALUE(TEXT(('TOX and EXPO INPUTS'!$F$18/AM334),"0.0E+00"))))</f>
        <v>#DIV/0!</v>
      </c>
      <c r="AP334" s="42" t="e">
        <f t="shared" si="155"/>
        <v>#DIV/0!</v>
      </c>
      <c r="AQ334" s="37" t="e">
        <f t="shared" si="156"/>
        <v>#DIV/0!</v>
      </c>
      <c r="AR334" s="37" t="e">
        <f t="shared" si="157"/>
        <v>#DIV/0!</v>
      </c>
      <c r="AS334" s="37" t="e">
        <f t="shared" si="158"/>
        <v>#DIV/0!</v>
      </c>
      <c r="AT334" s="37" t="e">
        <f t="shared" si="159"/>
        <v>#DIV/0!</v>
      </c>
      <c r="AU334" s="37" t="e">
        <f t="shared" si="160"/>
        <v>#DIV/0!</v>
      </c>
      <c r="AV334" s="42" t="e">
        <f t="shared" si="161"/>
        <v>#DIV/0!</v>
      </c>
      <c r="AW334" s="37" t="e">
        <f t="shared" si="162"/>
        <v>#DIV/0!</v>
      </c>
      <c r="AX334" s="37" t="e">
        <f t="shared" si="163"/>
        <v>#DIV/0!</v>
      </c>
      <c r="AY334" s="37" t="e">
        <f t="shared" si="164"/>
        <v>#DIV/0!</v>
      </c>
      <c r="AZ334" s="37" t="e">
        <f t="shared" si="165"/>
        <v>#DIV/0!</v>
      </c>
      <c r="BA334" s="37" t="e">
        <f t="shared" si="166"/>
        <v>#DIV/0!</v>
      </c>
      <c r="BB334" s="42" t="e">
        <f>IF($E334="ST",VALUE(TEXT((1/(('TOX and EXPO INPUTS'!$F$9/AG334)+('TOX and EXPO INPUTS'!$F$17/AN334))),"0.0E+00")),IF($E334="IT",VALUE(TEXT((1/(('TOX and EXPO INPUTS'!$F$12/AG334)+('TOX and EXPO INPUTS'!$F$20/AN334))),"0.0E+00"))))</f>
        <v>#DIV/0!</v>
      </c>
      <c r="BC334" s="37" t="e">
        <f>IF($E334="ST",VALUE(TEXT((1/(('TOX and EXPO INPUTS'!$F$9/AH334)+('TOX and EXPO INPUTS'!$F$17/AN334))),"0.0E+00")),IF($E334="IT",VALUE(TEXT((1/(('TOX and EXPO INPUTS'!$F$12/AH334)+('TOX and EXPO INPUTS'!$F$20/AN334))),"0.0E+00"))))</f>
        <v>#DIV/0!</v>
      </c>
      <c r="BD334" s="37" t="e">
        <f>IF($E334="ST",VALUE(TEXT((1/(('TOX and EXPO INPUTS'!$F$9/AI334)+('TOX and EXPO INPUTS'!$F$17/AN334))),"0.0E+00")),IF($E334="IT",VALUE(TEXT((1/(('TOX and EXPO INPUTS'!$F$12/AI334)+('TOX and EXPO INPUTS'!$F$20/AN334))),"0.0E+00"))))</f>
        <v>#DIV/0!</v>
      </c>
      <c r="BE334" s="37" t="e">
        <f>IF($E334="ST",VALUE(TEXT((1/(('TOX and EXPO INPUTS'!$F$9/AG334)+('TOX and EXPO INPUTS'!$F$17/AO334))),"0.0E+00")),IF($E334="IT",VALUE(TEXT((1/(('TOX and EXPO INPUTS'!$F$12/AG334)+('TOX and EXPO INPUTS'!$F$20/AO334))),"0.0E+00"))))</f>
        <v>#DIV/0!</v>
      </c>
      <c r="BF334" s="37" t="e">
        <f>IF($E334="ST",VALUE(TEXT((1/(('TOX and EXPO INPUTS'!$F$9/AH334)+('TOX and EXPO INPUTS'!$F$17/AO334))),"0.0E+00")),IF($E334="IT",VALUE(TEXT((1/(('TOX and EXPO INPUTS'!$F$12/AH334)+('TOX and EXPO INPUTS'!$F$20/AO334))),"0.0E+00"))))</f>
        <v>#DIV/0!</v>
      </c>
      <c r="BG334" s="37" t="e">
        <f>IF($E334="ST",VALUE(TEXT((1/(('TOX and EXPO INPUTS'!$F$9/AI334)+('TOX and EXPO INPUTS'!$F$17/AO334))),"0.0E+00")),IF($E334="IT",VALUE(TEXT((1/(('TOX and EXPO INPUTS'!$F$12/AI334)+('TOX and EXPO INPUTS'!$F$20/AO334))),"0.0E+00"))))</f>
        <v>#DIV/0!</v>
      </c>
      <c r="BH334" s="42" t="e">
        <f>VALUE(TEXT((AD334*$T334/365*'TOX and EXPO INPUTS'!$E$33/'TOX and EXPO INPUTS'!$E$34),"0.00E+00"))</f>
        <v>#DIV/0!</v>
      </c>
      <c r="BI334" s="37" t="e">
        <f>VALUE(TEXT((AE334*$T334/365*'TOX and EXPO INPUTS'!$E$33/'TOX and EXPO INPUTS'!$E$34),"0.00E+00"))</f>
        <v>#DIV/0!</v>
      </c>
      <c r="BJ334" s="37" t="e">
        <f>VALUE(TEXT((AF334*$T334/365*'TOX and EXPO INPUTS'!$E$33/'TOX and EXPO INPUTS'!$E$34),"0.00E+00"))</f>
        <v>#DIV/0!</v>
      </c>
      <c r="BK334" s="42" t="e">
        <f>VALUE(TEXT((AD334*$U334/365*'TOX and EXPO INPUTS'!$E$33/'TOX and EXPO INPUTS'!$E$34),"0.00E+00"))</f>
        <v>#DIV/0!</v>
      </c>
      <c r="BL334" s="37" t="e">
        <f>VALUE(TEXT((AE334*$U334/365*'TOX and EXPO INPUTS'!$E$33/'TOX and EXPO INPUTS'!$E$34),"0.00E+00"))</f>
        <v>#DIV/0!</v>
      </c>
      <c r="BM334" s="37" t="e">
        <f>VALUE(TEXT((AF334*$U334/365*'TOX and EXPO INPUTS'!$E$33/'TOX and EXPO INPUTS'!$E$34),"0.00E+00"))</f>
        <v>#DIV/0!</v>
      </c>
      <c r="BN334" s="42" t="e">
        <f>VALUE(TEXT((AL334*$T334/365*'TOX and EXPO INPUTS'!$E$33/'TOX and EXPO INPUTS'!$E$34),"0.00E+00"))</f>
        <v>#DIV/0!</v>
      </c>
      <c r="BO334" s="37" t="e">
        <f>VALUE(TEXT((AM334*$T334/365*'TOX and EXPO INPUTS'!$E$33/'TOX and EXPO INPUTS'!$E$34),"0.00E+00"))</f>
        <v>#DIV/0!</v>
      </c>
      <c r="BP334" s="42" t="e">
        <f>VALUE(TEXT((AL334*$U334/365*'TOX and EXPO INPUTS'!$E$33/'TOX and EXPO INPUTS'!$E$34),"0.00E+00"))</f>
        <v>#DIV/0!</v>
      </c>
      <c r="BQ334" s="37" t="e">
        <f>VALUE(TEXT((AM334*$U334/365*'TOX and EXPO INPUTS'!$E$33/'TOX and EXPO INPUTS'!$E$34),"0.00E+00"))</f>
        <v>#DIV/0!</v>
      </c>
      <c r="BR334" s="42" t="e">
        <f>VALUE(TEXT((AP334*$T334/365*'TOX and EXPO INPUTS'!$E$33/'TOX and EXPO INPUTS'!$E$34),"0.00E+00"))</f>
        <v>#DIV/0!</v>
      </c>
      <c r="BS334" s="37" t="e">
        <f>VALUE(TEXT((AQ334*$T334/365*'TOX and EXPO INPUTS'!$E$33/'TOX and EXPO INPUTS'!$E$34),"0.00E+00"))</f>
        <v>#DIV/0!</v>
      </c>
      <c r="BT334" s="37" t="e">
        <f>VALUE(TEXT((AR334*$T334/365*'TOX and EXPO INPUTS'!$E$33/'TOX and EXPO INPUTS'!$E$34),"0.00E+00"))</f>
        <v>#DIV/0!</v>
      </c>
      <c r="BU334" s="37" t="e">
        <f>VALUE(TEXT((AS334*$T334/365*'TOX and EXPO INPUTS'!$E$33/'TOX and EXPO INPUTS'!$E$34),"0.00E+00"))</f>
        <v>#DIV/0!</v>
      </c>
      <c r="BV334" s="37" t="e">
        <f>VALUE(TEXT((AT334*$T334/365*'TOX and EXPO INPUTS'!$E$33/'TOX and EXPO INPUTS'!$E$34),"0.00E+00"))</f>
        <v>#DIV/0!</v>
      </c>
      <c r="BW334" s="37" t="e">
        <f>VALUE(TEXT((AU334*$T334/365*'TOX and EXPO INPUTS'!$E$33/'TOX and EXPO INPUTS'!$E$34),"0.00E+00"))</f>
        <v>#DIV/0!</v>
      </c>
      <c r="BX334" s="42" t="e">
        <f>VALUE(TEXT((AP334*$U334/365*'TOX and EXPO INPUTS'!$E$33/'TOX and EXPO INPUTS'!$E$34),"0.00E+00"))</f>
        <v>#DIV/0!</v>
      </c>
      <c r="BY334" s="37" t="e">
        <f>VALUE(TEXT((AQ334*$U334/365*'TOX and EXPO INPUTS'!$E$33/'TOX and EXPO INPUTS'!$E$34),"0.00E+00"))</f>
        <v>#DIV/0!</v>
      </c>
      <c r="BZ334" s="37" t="e">
        <f>VALUE(TEXT((AR334*$U334/365*'TOX and EXPO INPUTS'!$E$33/'TOX and EXPO INPUTS'!$E$34),"0.00E+00"))</f>
        <v>#DIV/0!</v>
      </c>
      <c r="CA334" s="37" t="e">
        <f>VALUE(TEXT((AS334*$U334/365*'TOX and EXPO INPUTS'!$E$33/'TOX and EXPO INPUTS'!$E$34),"0.00E+00"))</f>
        <v>#DIV/0!</v>
      </c>
      <c r="CB334" s="37" t="e">
        <f>VALUE(TEXT((AT334*$U334/365*'TOX and EXPO INPUTS'!$E$33/'TOX and EXPO INPUTS'!$E$34),"0.00E+00"))</f>
        <v>#DIV/0!</v>
      </c>
      <c r="CC334" s="37" t="e">
        <f>VALUE(TEXT((AU334*$U334/365*'TOX and EXPO INPUTS'!$E$33/'TOX and EXPO INPUTS'!$E$34),"0.00E+00"))</f>
        <v>#DIV/0!</v>
      </c>
      <c r="CD334" s="58" t="e">
        <f>VALUE(TEXT((BR334*'TOX and EXPO INPUTS'!$F$23),"0.00E+00"))</f>
        <v>#DIV/0!</v>
      </c>
      <c r="CE334" s="57" t="e">
        <f>VALUE(TEXT((BS334*'TOX and EXPO INPUTS'!$F$23),"0.00E+00"))</f>
        <v>#DIV/0!</v>
      </c>
      <c r="CF334" s="57" t="e">
        <f>VALUE(TEXT((BT334*'TOX and EXPO INPUTS'!$F$23),"0.00E+00"))</f>
        <v>#DIV/0!</v>
      </c>
      <c r="CG334" s="57" t="e">
        <f>VALUE(TEXT((BU334*'TOX and EXPO INPUTS'!$F$23),"0.00E+00"))</f>
        <v>#DIV/0!</v>
      </c>
      <c r="CH334" s="57" t="e">
        <f>VALUE(TEXT((BV334*'TOX and EXPO INPUTS'!$F$23),"0.00E+00"))</f>
        <v>#DIV/0!</v>
      </c>
      <c r="CI334" s="57" t="e">
        <f>VALUE(TEXT((BW334*'TOX and EXPO INPUTS'!$F$23),"0.00E+00"))</f>
        <v>#DIV/0!</v>
      </c>
      <c r="CJ334" s="58" t="e">
        <f>VALUE(TEXT((BX334*'TOX and EXPO INPUTS'!$F$23),"0.00E+00"))</f>
        <v>#DIV/0!</v>
      </c>
      <c r="CK334" s="57" t="e">
        <f>VALUE(TEXT((BY334*'TOX and EXPO INPUTS'!$F$23),"0.00E+00"))</f>
        <v>#DIV/0!</v>
      </c>
      <c r="CL334" s="57" t="e">
        <f>VALUE(TEXT((BZ334*'TOX and EXPO INPUTS'!$F$23),"0.00E+00"))</f>
        <v>#DIV/0!</v>
      </c>
      <c r="CM334" s="57" t="e">
        <f>VALUE(TEXT((CA334*'TOX and EXPO INPUTS'!$F$23),"0.00E+00"))</f>
        <v>#DIV/0!</v>
      </c>
      <c r="CN334" s="57" t="e">
        <f>VALUE(TEXT((CB334*'TOX and EXPO INPUTS'!$F$23),"0.00E+00"))</f>
        <v>#DIV/0!</v>
      </c>
      <c r="CO334" s="57" t="e">
        <f>VALUE(TEXT((CC334*'TOX and EXPO INPUTS'!$F$23),"0.00E+00"))</f>
        <v>#DIV/0!</v>
      </c>
      <c r="CP334" s="38" t="s">
        <v>106</v>
      </c>
      <c r="CQ334" s="34" t="s">
        <v>107</v>
      </c>
      <c r="CR334" s="34" t="s">
        <v>108</v>
      </c>
      <c r="CS334" s="39" t="s">
        <v>109</v>
      </c>
    </row>
    <row r="335" spans="1:97" ht="48" customHeight="1" x14ac:dyDescent="0.25">
      <c r="A335" s="34" t="s">
        <v>98</v>
      </c>
      <c r="B335" s="34" t="s">
        <v>99</v>
      </c>
      <c r="C335" s="34" t="s">
        <v>115</v>
      </c>
      <c r="D335" s="34" t="s">
        <v>101</v>
      </c>
      <c r="E335" s="39" t="s">
        <v>112</v>
      </c>
      <c r="F335" s="40" t="s">
        <v>149</v>
      </c>
      <c r="G335" s="43"/>
      <c r="H335" s="36" t="s">
        <v>104</v>
      </c>
      <c r="I335" s="67"/>
      <c r="J335" s="36" t="s">
        <v>105</v>
      </c>
      <c r="K335" s="100">
        <f>VLOOKUP(F335,'Amount Seed Planted_variables'!$A$3:$I$74,2,0)</f>
        <v>12000</v>
      </c>
      <c r="L335" s="100">
        <f>VLOOKUP(F335,'Amount Seed Planted_variables'!$A$3:$I$74,3,0)</f>
        <v>18144</v>
      </c>
      <c r="M335" s="36">
        <f t="shared" si="150"/>
        <v>0</v>
      </c>
      <c r="N335" s="35">
        <f t="shared" si="151"/>
        <v>0</v>
      </c>
      <c r="O335" s="101">
        <v>225</v>
      </c>
      <c r="P335" s="93">
        <f>VLOOKUP(F335,'Amount Seed Planted_variables'!$A$3:$I$74,4,0)</f>
        <v>139392</v>
      </c>
      <c r="Q335" s="93">
        <f>VLOOKUP(F335,'Amount Seed Planted_variables'!$A$3:$I$74,7,0)</f>
        <v>80</v>
      </c>
      <c r="R335" s="93">
        <f>VLOOKUP(F335,'Amount Seed Planted_variables'!$A$3:$I$74,8,0)</f>
        <v>11151360</v>
      </c>
      <c r="S335" s="87" t="str">
        <f t="shared" si="147"/>
        <v>NA</v>
      </c>
      <c r="T335" s="35">
        <v>10</v>
      </c>
      <c r="U335" s="35">
        <v>30</v>
      </c>
      <c r="V335" s="41">
        <v>349</v>
      </c>
      <c r="W335" s="35">
        <v>51.2</v>
      </c>
      <c r="X335" s="35">
        <v>42.2</v>
      </c>
      <c r="Y335" s="41">
        <v>1.2</v>
      </c>
      <c r="Z335" s="35">
        <f t="shared" si="167"/>
        <v>0.12</v>
      </c>
      <c r="AA335" s="42">
        <f t="shared" si="152"/>
        <v>0</v>
      </c>
      <c r="AB335" s="37">
        <f t="shared" si="153"/>
        <v>0</v>
      </c>
      <c r="AC335" s="37">
        <f t="shared" si="154"/>
        <v>0</v>
      </c>
      <c r="AD335" s="42" t="e">
        <f>VALUE(TEXT(((AA335*'TOX and EXPO INPUTS'!$F$13)/'TOX and EXPO INPUTS'!$E$27),"0.00E+00"))</f>
        <v>#DIV/0!</v>
      </c>
      <c r="AE335" s="37" t="e">
        <f>VALUE(TEXT(((AB335*'TOX and EXPO INPUTS'!$F$13)/'TOX and EXPO INPUTS'!$E$27),"0.00E+00"))</f>
        <v>#DIV/0!</v>
      </c>
      <c r="AF335" s="37" t="e">
        <f>VALUE(TEXT(((AC335*'TOX and EXPO INPUTS'!$F$13)/'TOX and EXPO INPUTS'!$E$27),"0.00E+00"))</f>
        <v>#DIV/0!</v>
      </c>
      <c r="AG335" s="42" t="e">
        <f>IF($E335="ST",VALUE(TEXT(('TOX and EXPO INPUTS'!$F$7/AD335),"0.0E+00")),IF($E335="IT",VALUE(TEXT(('TOX and EXPO INPUTS'!$F$10/AD335),"0.0E+00"))))</f>
        <v>#DIV/0!</v>
      </c>
      <c r="AH335" s="37" t="e">
        <f>IF($E335="ST",VALUE(TEXT(('TOX and EXPO INPUTS'!$F$7/AE335),"0.0E+00")),IF($E335="IT",VALUE(TEXT(('TOX and EXPO INPUTS'!$F$10/AE335),"0.0E+00"))))</f>
        <v>#DIV/0!</v>
      </c>
      <c r="AI335" s="37" t="e">
        <f>IF($E335="ST",VALUE(TEXT(('TOX and EXPO INPUTS'!$F$7/AF335),"0.0E+00")),IF($E335="IT",VALUE(TEXT(('TOX and EXPO INPUTS'!$F$10/AF335),"0.0E+00"))))</f>
        <v>#DIV/0!</v>
      </c>
      <c r="AJ335" s="42">
        <f t="shared" si="148"/>
        <v>0</v>
      </c>
      <c r="AK335" s="37">
        <f t="shared" si="149"/>
        <v>0</v>
      </c>
      <c r="AL335" s="42" t="e">
        <f>VALUE(TEXT(((AJ335*'TOX and EXPO INPUTS'!$F$21)/'TOX and EXPO INPUTS'!$E$29),"0.00E+00"))</f>
        <v>#DIV/0!</v>
      </c>
      <c r="AM335" s="37" t="e">
        <f>VALUE(TEXT(((AK335*'TOX and EXPO INPUTS'!$F$21)/'TOX and EXPO INPUTS'!$E$29),"0.00E+00"))</f>
        <v>#DIV/0!</v>
      </c>
      <c r="AN335" s="42" t="e">
        <f>IF($E335="ST",VALUE(TEXT(('TOX and EXPO INPUTS'!$F$15/AL335),"0.0E+00")),IF($E335="IT",VALUE(TEXT(('TOX and EXPO INPUTS'!$F$18/AL335),"0.0E+00"))))</f>
        <v>#DIV/0!</v>
      </c>
      <c r="AO335" s="37" t="e">
        <f>IF($E335="ST",VALUE(TEXT(('TOX and EXPO INPUTS'!$F$15/AM335),"0.0E+00")),IF($E335="IT",VALUE(TEXT(('TOX and EXPO INPUTS'!$F$18/AM335),"0.0E+00"))))</f>
        <v>#DIV/0!</v>
      </c>
      <c r="AP335" s="42" t="e">
        <f t="shared" si="155"/>
        <v>#DIV/0!</v>
      </c>
      <c r="AQ335" s="37" t="e">
        <f t="shared" si="156"/>
        <v>#DIV/0!</v>
      </c>
      <c r="AR335" s="37" t="e">
        <f t="shared" si="157"/>
        <v>#DIV/0!</v>
      </c>
      <c r="AS335" s="37" t="e">
        <f t="shared" si="158"/>
        <v>#DIV/0!</v>
      </c>
      <c r="AT335" s="37" t="e">
        <f t="shared" si="159"/>
        <v>#DIV/0!</v>
      </c>
      <c r="AU335" s="37" t="e">
        <f t="shared" si="160"/>
        <v>#DIV/0!</v>
      </c>
      <c r="AV335" s="42" t="e">
        <f t="shared" si="161"/>
        <v>#DIV/0!</v>
      </c>
      <c r="AW335" s="37" t="e">
        <f t="shared" si="162"/>
        <v>#DIV/0!</v>
      </c>
      <c r="AX335" s="37" t="e">
        <f t="shared" si="163"/>
        <v>#DIV/0!</v>
      </c>
      <c r="AY335" s="37" t="e">
        <f t="shared" si="164"/>
        <v>#DIV/0!</v>
      </c>
      <c r="AZ335" s="37" t="e">
        <f t="shared" si="165"/>
        <v>#DIV/0!</v>
      </c>
      <c r="BA335" s="37" t="e">
        <f t="shared" si="166"/>
        <v>#DIV/0!</v>
      </c>
      <c r="BB335" s="42" t="e">
        <f>IF($E335="ST",VALUE(TEXT((1/(('TOX and EXPO INPUTS'!$F$9/AG335)+('TOX and EXPO INPUTS'!$F$17/AN335))),"0.0E+00")),IF($E335="IT",VALUE(TEXT((1/(('TOX and EXPO INPUTS'!$F$12/AG335)+('TOX and EXPO INPUTS'!$F$20/AN335))),"0.0E+00"))))</f>
        <v>#DIV/0!</v>
      </c>
      <c r="BC335" s="37" t="e">
        <f>IF($E335="ST",VALUE(TEXT((1/(('TOX and EXPO INPUTS'!$F$9/AH335)+('TOX and EXPO INPUTS'!$F$17/AN335))),"0.0E+00")),IF($E335="IT",VALUE(TEXT((1/(('TOX and EXPO INPUTS'!$F$12/AH335)+('TOX and EXPO INPUTS'!$F$20/AN335))),"0.0E+00"))))</f>
        <v>#DIV/0!</v>
      </c>
      <c r="BD335" s="37" t="e">
        <f>IF($E335="ST",VALUE(TEXT((1/(('TOX and EXPO INPUTS'!$F$9/AI335)+('TOX and EXPO INPUTS'!$F$17/AN335))),"0.0E+00")),IF($E335="IT",VALUE(TEXT((1/(('TOX and EXPO INPUTS'!$F$12/AI335)+('TOX and EXPO INPUTS'!$F$20/AN335))),"0.0E+00"))))</f>
        <v>#DIV/0!</v>
      </c>
      <c r="BE335" s="37" t="e">
        <f>IF($E335="ST",VALUE(TEXT((1/(('TOX and EXPO INPUTS'!$F$9/AG335)+('TOX and EXPO INPUTS'!$F$17/AO335))),"0.0E+00")),IF($E335="IT",VALUE(TEXT((1/(('TOX and EXPO INPUTS'!$F$12/AG335)+('TOX and EXPO INPUTS'!$F$20/AO335))),"0.0E+00"))))</f>
        <v>#DIV/0!</v>
      </c>
      <c r="BF335" s="37" t="e">
        <f>IF($E335="ST",VALUE(TEXT((1/(('TOX and EXPO INPUTS'!$F$9/AH335)+('TOX and EXPO INPUTS'!$F$17/AO335))),"0.0E+00")),IF($E335="IT",VALUE(TEXT((1/(('TOX and EXPO INPUTS'!$F$12/AH335)+('TOX and EXPO INPUTS'!$F$20/AO335))),"0.0E+00"))))</f>
        <v>#DIV/0!</v>
      </c>
      <c r="BG335" s="37" t="e">
        <f>IF($E335="ST",VALUE(TEXT((1/(('TOX and EXPO INPUTS'!$F$9/AI335)+('TOX and EXPO INPUTS'!$F$17/AO335))),"0.0E+00")),IF($E335="IT",VALUE(TEXT((1/(('TOX and EXPO INPUTS'!$F$12/AI335)+('TOX and EXPO INPUTS'!$F$20/AO335))),"0.0E+00"))))</f>
        <v>#DIV/0!</v>
      </c>
      <c r="BH335" s="42" t="e">
        <f>VALUE(TEXT((AD335*$T335/365*'TOX and EXPO INPUTS'!$E$33/'TOX and EXPO INPUTS'!$E$34),"0.00E+00"))</f>
        <v>#DIV/0!</v>
      </c>
      <c r="BI335" s="37" t="e">
        <f>VALUE(TEXT((AE335*$T335/365*'TOX and EXPO INPUTS'!$E$33/'TOX and EXPO INPUTS'!$E$34),"0.00E+00"))</f>
        <v>#DIV/0!</v>
      </c>
      <c r="BJ335" s="37" t="e">
        <f>VALUE(TEXT((AF335*$T335/365*'TOX and EXPO INPUTS'!$E$33/'TOX and EXPO INPUTS'!$E$34),"0.00E+00"))</f>
        <v>#DIV/0!</v>
      </c>
      <c r="BK335" s="42" t="e">
        <f>VALUE(TEXT((AD335*$U335/365*'TOX and EXPO INPUTS'!$E$33/'TOX and EXPO INPUTS'!$E$34),"0.00E+00"))</f>
        <v>#DIV/0!</v>
      </c>
      <c r="BL335" s="37" t="e">
        <f>VALUE(TEXT((AE335*$U335/365*'TOX and EXPO INPUTS'!$E$33/'TOX and EXPO INPUTS'!$E$34),"0.00E+00"))</f>
        <v>#DIV/0!</v>
      </c>
      <c r="BM335" s="37" t="e">
        <f>VALUE(TEXT((AF335*$U335/365*'TOX and EXPO INPUTS'!$E$33/'TOX and EXPO INPUTS'!$E$34),"0.00E+00"))</f>
        <v>#DIV/0!</v>
      </c>
      <c r="BN335" s="42" t="e">
        <f>VALUE(TEXT((AL335*$T335/365*'TOX and EXPO INPUTS'!$E$33/'TOX and EXPO INPUTS'!$E$34),"0.00E+00"))</f>
        <v>#DIV/0!</v>
      </c>
      <c r="BO335" s="37" t="e">
        <f>VALUE(TEXT((AM335*$T335/365*'TOX and EXPO INPUTS'!$E$33/'TOX and EXPO INPUTS'!$E$34),"0.00E+00"))</f>
        <v>#DIV/0!</v>
      </c>
      <c r="BP335" s="42" t="e">
        <f>VALUE(TEXT((AL335*$U335/365*'TOX and EXPO INPUTS'!$E$33/'TOX and EXPO INPUTS'!$E$34),"0.00E+00"))</f>
        <v>#DIV/0!</v>
      </c>
      <c r="BQ335" s="37" t="e">
        <f>VALUE(TEXT((AM335*$U335/365*'TOX and EXPO INPUTS'!$E$33/'TOX and EXPO INPUTS'!$E$34),"0.00E+00"))</f>
        <v>#DIV/0!</v>
      </c>
      <c r="BR335" s="42" t="e">
        <f>VALUE(TEXT((AP335*$T335/365*'TOX and EXPO INPUTS'!$E$33/'TOX and EXPO INPUTS'!$E$34),"0.00E+00"))</f>
        <v>#DIV/0!</v>
      </c>
      <c r="BS335" s="37" t="e">
        <f>VALUE(TEXT((AQ335*$T335/365*'TOX and EXPO INPUTS'!$E$33/'TOX and EXPO INPUTS'!$E$34),"0.00E+00"))</f>
        <v>#DIV/0!</v>
      </c>
      <c r="BT335" s="37" t="e">
        <f>VALUE(TEXT((AR335*$T335/365*'TOX and EXPO INPUTS'!$E$33/'TOX and EXPO INPUTS'!$E$34),"0.00E+00"))</f>
        <v>#DIV/0!</v>
      </c>
      <c r="BU335" s="37" t="e">
        <f>VALUE(TEXT((AS335*$T335/365*'TOX and EXPO INPUTS'!$E$33/'TOX and EXPO INPUTS'!$E$34),"0.00E+00"))</f>
        <v>#DIV/0!</v>
      </c>
      <c r="BV335" s="37" t="e">
        <f>VALUE(TEXT((AT335*$T335/365*'TOX and EXPO INPUTS'!$E$33/'TOX and EXPO INPUTS'!$E$34),"0.00E+00"))</f>
        <v>#DIV/0!</v>
      </c>
      <c r="BW335" s="37" t="e">
        <f>VALUE(TEXT((AU335*$T335/365*'TOX and EXPO INPUTS'!$E$33/'TOX and EXPO INPUTS'!$E$34),"0.00E+00"))</f>
        <v>#DIV/0!</v>
      </c>
      <c r="BX335" s="42" t="e">
        <f>VALUE(TEXT((AP335*$U335/365*'TOX and EXPO INPUTS'!$E$33/'TOX and EXPO INPUTS'!$E$34),"0.00E+00"))</f>
        <v>#DIV/0!</v>
      </c>
      <c r="BY335" s="37" t="e">
        <f>VALUE(TEXT((AQ335*$U335/365*'TOX and EXPO INPUTS'!$E$33/'TOX and EXPO INPUTS'!$E$34),"0.00E+00"))</f>
        <v>#DIV/0!</v>
      </c>
      <c r="BZ335" s="37" t="e">
        <f>VALUE(TEXT((AR335*$U335/365*'TOX and EXPO INPUTS'!$E$33/'TOX and EXPO INPUTS'!$E$34),"0.00E+00"))</f>
        <v>#DIV/0!</v>
      </c>
      <c r="CA335" s="37" t="e">
        <f>VALUE(TEXT((AS335*$U335/365*'TOX and EXPO INPUTS'!$E$33/'TOX and EXPO INPUTS'!$E$34),"0.00E+00"))</f>
        <v>#DIV/0!</v>
      </c>
      <c r="CB335" s="37" t="e">
        <f>VALUE(TEXT((AT335*$U335/365*'TOX and EXPO INPUTS'!$E$33/'TOX and EXPO INPUTS'!$E$34),"0.00E+00"))</f>
        <v>#DIV/0!</v>
      </c>
      <c r="CC335" s="37" t="e">
        <f>VALUE(TEXT((AU335*$U335/365*'TOX and EXPO INPUTS'!$E$33/'TOX and EXPO INPUTS'!$E$34),"0.00E+00"))</f>
        <v>#DIV/0!</v>
      </c>
      <c r="CD335" s="58" t="e">
        <f>VALUE(TEXT((BR335*'TOX and EXPO INPUTS'!$F$23),"0.00E+00"))</f>
        <v>#DIV/0!</v>
      </c>
      <c r="CE335" s="57" t="e">
        <f>VALUE(TEXT((BS335*'TOX and EXPO INPUTS'!$F$23),"0.00E+00"))</f>
        <v>#DIV/0!</v>
      </c>
      <c r="CF335" s="57" t="e">
        <f>VALUE(TEXT((BT335*'TOX and EXPO INPUTS'!$F$23),"0.00E+00"))</f>
        <v>#DIV/0!</v>
      </c>
      <c r="CG335" s="57" t="e">
        <f>VALUE(TEXT((BU335*'TOX and EXPO INPUTS'!$F$23),"0.00E+00"))</f>
        <v>#DIV/0!</v>
      </c>
      <c r="CH335" s="57" t="e">
        <f>VALUE(TEXT((BV335*'TOX and EXPO INPUTS'!$F$23),"0.00E+00"))</f>
        <v>#DIV/0!</v>
      </c>
      <c r="CI335" s="57" t="e">
        <f>VALUE(TEXT((BW335*'TOX and EXPO INPUTS'!$F$23),"0.00E+00"))</f>
        <v>#DIV/0!</v>
      </c>
      <c r="CJ335" s="58" t="e">
        <f>VALUE(TEXT((BX335*'TOX and EXPO INPUTS'!$F$23),"0.00E+00"))</f>
        <v>#DIV/0!</v>
      </c>
      <c r="CK335" s="57" t="e">
        <f>VALUE(TEXT((BY335*'TOX and EXPO INPUTS'!$F$23),"0.00E+00"))</f>
        <v>#DIV/0!</v>
      </c>
      <c r="CL335" s="57" t="e">
        <f>VALUE(TEXT((BZ335*'TOX and EXPO INPUTS'!$F$23),"0.00E+00"))</f>
        <v>#DIV/0!</v>
      </c>
      <c r="CM335" s="57" t="e">
        <f>VALUE(TEXT((CA335*'TOX and EXPO INPUTS'!$F$23),"0.00E+00"))</f>
        <v>#DIV/0!</v>
      </c>
      <c r="CN335" s="57" t="e">
        <f>VALUE(TEXT((CB335*'TOX and EXPO INPUTS'!$F$23),"0.00E+00"))</f>
        <v>#DIV/0!</v>
      </c>
      <c r="CO335" s="57" t="e">
        <f>VALUE(TEXT((CC335*'TOX and EXPO INPUTS'!$F$23),"0.00E+00"))</f>
        <v>#DIV/0!</v>
      </c>
      <c r="CP335" s="38" t="s">
        <v>106</v>
      </c>
      <c r="CQ335" s="34" t="s">
        <v>107</v>
      </c>
      <c r="CR335" s="34" t="s">
        <v>108</v>
      </c>
      <c r="CS335" s="39" t="s">
        <v>109</v>
      </c>
    </row>
    <row r="336" spans="1:97" ht="48" customHeight="1" x14ac:dyDescent="0.25">
      <c r="A336" s="34" t="s">
        <v>98</v>
      </c>
      <c r="B336" s="34" t="s">
        <v>99</v>
      </c>
      <c r="C336" s="34" t="s">
        <v>115</v>
      </c>
      <c r="D336" s="34" t="s">
        <v>110</v>
      </c>
      <c r="E336" s="39" t="s">
        <v>112</v>
      </c>
      <c r="F336" s="40" t="s">
        <v>149</v>
      </c>
      <c r="G336" s="43"/>
      <c r="H336" s="36" t="s">
        <v>104</v>
      </c>
      <c r="I336" s="67"/>
      <c r="J336" s="36" t="s">
        <v>105</v>
      </c>
      <c r="K336" s="100">
        <f>VLOOKUP(F336,'Amount Seed Planted_variables'!$A$3:$I$74,2,0)</f>
        <v>12000</v>
      </c>
      <c r="L336" s="100">
        <f>VLOOKUP(F336,'Amount Seed Planted_variables'!$A$3:$I$74,3,0)</f>
        <v>18144</v>
      </c>
      <c r="M336" s="36">
        <f t="shared" si="150"/>
        <v>0</v>
      </c>
      <c r="N336" s="35">
        <f t="shared" si="151"/>
        <v>0</v>
      </c>
      <c r="O336" s="101">
        <v>225</v>
      </c>
      <c r="P336" s="93">
        <f>VLOOKUP(F336,'Amount Seed Planted_variables'!$A$3:$I$74,4,0)</f>
        <v>139392</v>
      </c>
      <c r="Q336" s="93">
        <f>VLOOKUP(F336,'Amount Seed Planted_variables'!$A$3:$I$74,7,0)</f>
        <v>80</v>
      </c>
      <c r="R336" s="93">
        <f>VLOOKUP(F336,'Amount Seed Planted_variables'!$A$3:$I$74,8,0)</f>
        <v>11151360</v>
      </c>
      <c r="S336" s="87" t="str">
        <f t="shared" si="147"/>
        <v>NA</v>
      </c>
      <c r="T336" s="35">
        <v>10</v>
      </c>
      <c r="U336" s="35">
        <v>30</v>
      </c>
      <c r="V336" s="41">
        <v>68</v>
      </c>
      <c r="W336" s="35">
        <v>16.899999999999999</v>
      </c>
      <c r="X336" s="35">
        <v>13.1</v>
      </c>
      <c r="Y336" s="41">
        <v>3.6</v>
      </c>
      <c r="Z336" s="35">
        <f t="shared" si="167"/>
        <v>0.36000000000000004</v>
      </c>
      <c r="AA336" s="42">
        <f t="shared" si="152"/>
        <v>0</v>
      </c>
      <c r="AB336" s="37">
        <f t="shared" si="153"/>
        <v>0</v>
      </c>
      <c r="AC336" s="37">
        <f t="shared" si="154"/>
        <v>0</v>
      </c>
      <c r="AD336" s="42" t="e">
        <f>VALUE(TEXT(((AA336*'TOX and EXPO INPUTS'!$F$13)/'TOX and EXPO INPUTS'!$E$27),"0.00E+00"))</f>
        <v>#DIV/0!</v>
      </c>
      <c r="AE336" s="37" t="e">
        <f>VALUE(TEXT(((AB336*'TOX and EXPO INPUTS'!$F$13)/'TOX and EXPO INPUTS'!$E$27),"0.00E+00"))</f>
        <v>#DIV/0!</v>
      </c>
      <c r="AF336" s="37" t="e">
        <f>VALUE(TEXT(((AC336*'TOX and EXPO INPUTS'!$F$13)/'TOX and EXPO INPUTS'!$E$27),"0.00E+00"))</f>
        <v>#DIV/0!</v>
      </c>
      <c r="AG336" s="42" t="e">
        <f>IF($E336="ST",VALUE(TEXT(('TOX and EXPO INPUTS'!$F$7/AD336),"0.0E+00")),IF($E336="IT",VALUE(TEXT(('TOX and EXPO INPUTS'!$F$10/AD336),"0.0E+00"))))</f>
        <v>#DIV/0!</v>
      </c>
      <c r="AH336" s="37" t="e">
        <f>IF($E336="ST",VALUE(TEXT(('TOX and EXPO INPUTS'!$F$7/AE336),"0.0E+00")),IF($E336="IT",VALUE(TEXT(('TOX and EXPO INPUTS'!$F$10/AE336),"0.0E+00"))))</f>
        <v>#DIV/0!</v>
      </c>
      <c r="AI336" s="37" t="e">
        <f>IF($E336="ST",VALUE(TEXT(('TOX and EXPO INPUTS'!$F$7/AF336),"0.0E+00")),IF($E336="IT",VALUE(TEXT(('TOX and EXPO INPUTS'!$F$10/AF336),"0.0E+00"))))</f>
        <v>#DIV/0!</v>
      </c>
      <c r="AJ336" s="42">
        <f t="shared" si="148"/>
        <v>0</v>
      </c>
      <c r="AK336" s="37">
        <f t="shared" si="149"/>
        <v>0</v>
      </c>
      <c r="AL336" s="42" t="e">
        <f>VALUE(TEXT(((AJ336*'TOX and EXPO INPUTS'!$F$21)/'TOX and EXPO INPUTS'!$E$29),"0.00E+00"))</f>
        <v>#DIV/0!</v>
      </c>
      <c r="AM336" s="37" t="e">
        <f>VALUE(TEXT(((AK336*'TOX and EXPO INPUTS'!$F$21)/'TOX and EXPO INPUTS'!$E$29),"0.00E+00"))</f>
        <v>#DIV/0!</v>
      </c>
      <c r="AN336" s="42" t="e">
        <f>IF($E336="ST",VALUE(TEXT(('TOX and EXPO INPUTS'!$F$15/AL336),"0.0E+00")),IF($E336="IT",VALUE(TEXT(('TOX and EXPO INPUTS'!$F$18/AL336),"0.0E+00"))))</f>
        <v>#DIV/0!</v>
      </c>
      <c r="AO336" s="37" t="e">
        <f>IF($E336="ST",VALUE(TEXT(('TOX and EXPO INPUTS'!$F$15/AM336),"0.0E+00")),IF($E336="IT",VALUE(TEXT(('TOX and EXPO INPUTS'!$F$18/AM336),"0.0E+00"))))</f>
        <v>#DIV/0!</v>
      </c>
      <c r="AP336" s="42" t="e">
        <f t="shared" si="155"/>
        <v>#DIV/0!</v>
      </c>
      <c r="AQ336" s="37" t="e">
        <f t="shared" si="156"/>
        <v>#DIV/0!</v>
      </c>
      <c r="AR336" s="37" t="e">
        <f t="shared" si="157"/>
        <v>#DIV/0!</v>
      </c>
      <c r="AS336" s="37" t="e">
        <f t="shared" si="158"/>
        <v>#DIV/0!</v>
      </c>
      <c r="AT336" s="37" t="e">
        <f t="shared" si="159"/>
        <v>#DIV/0!</v>
      </c>
      <c r="AU336" s="37" t="e">
        <f t="shared" si="160"/>
        <v>#DIV/0!</v>
      </c>
      <c r="AV336" s="42" t="e">
        <f t="shared" si="161"/>
        <v>#DIV/0!</v>
      </c>
      <c r="AW336" s="37" t="e">
        <f t="shared" si="162"/>
        <v>#DIV/0!</v>
      </c>
      <c r="AX336" s="37" t="e">
        <f t="shared" si="163"/>
        <v>#DIV/0!</v>
      </c>
      <c r="AY336" s="37" t="e">
        <f t="shared" si="164"/>
        <v>#DIV/0!</v>
      </c>
      <c r="AZ336" s="37" t="e">
        <f t="shared" si="165"/>
        <v>#DIV/0!</v>
      </c>
      <c r="BA336" s="37" t="e">
        <f t="shared" si="166"/>
        <v>#DIV/0!</v>
      </c>
      <c r="BB336" s="42" t="e">
        <f>IF($E336="ST",VALUE(TEXT((1/(('TOX and EXPO INPUTS'!$F$9/AG336)+('TOX and EXPO INPUTS'!$F$17/AN336))),"0.0E+00")),IF($E336="IT",VALUE(TEXT((1/(('TOX and EXPO INPUTS'!$F$12/AG336)+('TOX and EXPO INPUTS'!$F$20/AN336))),"0.0E+00"))))</f>
        <v>#DIV/0!</v>
      </c>
      <c r="BC336" s="37" t="e">
        <f>IF($E336="ST",VALUE(TEXT((1/(('TOX and EXPO INPUTS'!$F$9/AH336)+('TOX and EXPO INPUTS'!$F$17/AN336))),"0.0E+00")),IF($E336="IT",VALUE(TEXT((1/(('TOX and EXPO INPUTS'!$F$12/AH336)+('TOX and EXPO INPUTS'!$F$20/AN336))),"0.0E+00"))))</f>
        <v>#DIV/0!</v>
      </c>
      <c r="BD336" s="37" t="e">
        <f>IF($E336="ST",VALUE(TEXT((1/(('TOX and EXPO INPUTS'!$F$9/AI336)+('TOX and EXPO INPUTS'!$F$17/AN336))),"0.0E+00")),IF($E336="IT",VALUE(TEXT((1/(('TOX and EXPO INPUTS'!$F$12/AI336)+('TOX and EXPO INPUTS'!$F$20/AN336))),"0.0E+00"))))</f>
        <v>#DIV/0!</v>
      </c>
      <c r="BE336" s="37" t="e">
        <f>IF($E336="ST",VALUE(TEXT((1/(('TOX and EXPO INPUTS'!$F$9/AG336)+('TOX and EXPO INPUTS'!$F$17/AO336))),"0.0E+00")),IF($E336="IT",VALUE(TEXT((1/(('TOX and EXPO INPUTS'!$F$12/AG336)+('TOX and EXPO INPUTS'!$F$20/AO336))),"0.0E+00"))))</f>
        <v>#DIV/0!</v>
      </c>
      <c r="BF336" s="37" t="e">
        <f>IF($E336="ST",VALUE(TEXT((1/(('TOX and EXPO INPUTS'!$F$9/AH336)+('TOX and EXPO INPUTS'!$F$17/AO336))),"0.0E+00")),IF($E336="IT",VALUE(TEXT((1/(('TOX and EXPO INPUTS'!$F$12/AH336)+('TOX and EXPO INPUTS'!$F$20/AO336))),"0.0E+00"))))</f>
        <v>#DIV/0!</v>
      </c>
      <c r="BG336" s="37" t="e">
        <f>IF($E336="ST",VALUE(TEXT((1/(('TOX and EXPO INPUTS'!$F$9/AI336)+('TOX and EXPO INPUTS'!$F$17/AO336))),"0.0E+00")),IF($E336="IT",VALUE(TEXT((1/(('TOX and EXPO INPUTS'!$F$12/AI336)+('TOX and EXPO INPUTS'!$F$20/AO336))),"0.0E+00"))))</f>
        <v>#DIV/0!</v>
      </c>
      <c r="BH336" s="42" t="e">
        <f>VALUE(TEXT((AD336*$T336/365*'TOX and EXPO INPUTS'!$E$33/'TOX and EXPO INPUTS'!$E$34),"0.00E+00"))</f>
        <v>#DIV/0!</v>
      </c>
      <c r="BI336" s="37" t="e">
        <f>VALUE(TEXT((AE336*$T336/365*'TOX and EXPO INPUTS'!$E$33/'TOX and EXPO INPUTS'!$E$34),"0.00E+00"))</f>
        <v>#DIV/0!</v>
      </c>
      <c r="BJ336" s="37" t="e">
        <f>VALUE(TEXT((AF336*$T336/365*'TOX and EXPO INPUTS'!$E$33/'TOX and EXPO INPUTS'!$E$34),"0.00E+00"))</f>
        <v>#DIV/0!</v>
      </c>
      <c r="BK336" s="42" t="e">
        <f>VALUE(TEXT((AD336*$U336/365*'TOX and EXPO INPUTS'!$E$33/'TOX and EXPO INPUTS'!$E$34),"0.00E+00"))</f>
        <v>#DIV/0!</v>
      </c>
      <c r="BL336" s="37" t="e">
        <f>VALUE(TEXT((AE336*$U336/365*'TOX and EXPO INPUTS'!$E$33/'TOX and EXPO INPUTS'!$E$34),"0.00E+00"))</f>
        <v>#DIV/0!</v>
      </c>
      <c r="BM336" s="37" t="e">
        <f>VALUE(TEXT((AF336*$U336/365*'TOX and EXPO INPUTS'!$E$33/'TOX and EXPO INPUTS'!$E$34),"0.00E+00"))</f>
        <v>#DIV/0!</v>
      </c>
      <c r="BN336" s="42" t="e">
        <f>VALUE(TEXT((AL336*$T336/365*'TOX and EXPO INPUTS'!$E$33/'TOX and EXPO INPUTS'!$E$34),"0.00E+00"))</f>
        <v>#DIV/0!</v>
      </c>
      <c r="BO336" s="37" t="e">
        <f>VALUE(TEXT((AM336*$T336/365*'TOX and EXPO INPUTS'!$E$33/'TOX and EXPO INPUTS'!$E$34),"0.00E+00"))</f>
        <v>#DIV/0!</v>
      </c>
      <c r="BP336" s="42" t="e">
        <f>VALUE(TEXT((AL336*$U336/365*'TOX and EXPO INPUTS'!$E$33/'TOX and EXPO INPUTS'!$E$34),"0.00E+00"))</f>
        <v>#DIV/0!</v>
      </c>
      <c r="BQ336" s="37" t="e">
        <f>VALUE(TEXT((AM336*$U336/365*'TOX and EXPO INPUTS'!$E$33/'TOX and EXPO INPUTS'!$E$34),"0.00E+00"))</f>
        <v>#DIV/0!</v>
      </c>
      <c r="BR336" s="42" t="e">
        <f>VALUE(TEXT((AP336*$T336/365*'TOX and EXPO INPUTS'!$E$33/'TOX and EXPO INPUTS'!$E$34),"0.00E+00"))</f>
        <v>#DIV/0!</v>
      </c>
      <c r="BS336" s="37" t="e">
        <f>VALUE(TEXT((AQ336*$T336/365*'TOX and EXPO INPUTS'!$E$33/'TOX and EXPO INPUTS'!$E$34),"0.00E+00"))</f>
        <v>#DIV/0!</v>
      </c>
      <c r="BT336" s="37" t="e">
        <f>VALUE(TEXT((AR336*$T336/365*'TOX and EXPO INPUTS'!$E$33/'TOX and EXPO INPUTS'!$E$34),"0.00E+00"))</f>
        <v>#DIV/0!</v>
      </c>
      <c r="BU336" s="37" t="e">
        <f>VALUE(TEXT((AS336*$T336/365*'TOX and EXPO INPUTS'!$E$33/'TOX and EXPO INPUTS'!$E$34),"0.00E+00"))</f>
        <v>#DIV/0!</v>
      </c>
      <c r="BV336" s="37" t="e">
        <f>VALUE(TEXT((AT336*$T336/365*'TOX and EXPO INPUTS'!$E$33/'TOX and EXPO INPUTS'!$E$34),"0.00E+00"))</f>
        <v>#DIV/0!</v>
      </c>
      <c r="BW336" s="37" t="e">
        <f>VALUE(TEXT((AU336*$T336/365*'TOX and EXPO INPUTS'!$E$33/'TOX and EXPO INPUTS'!$E$34),"0.00E+00"))</f>
        <v>#DIV/0!</v>
      </c>
      <c r="BX336" s="42" t="e">
        <f>VALUE(TEXT((AP336*$U336/365*'TOX and EXPO INPUTS'!$E$33/'TOX and EXPO INPUTS'!$E$34),"0.00E+00"))</f>
        <v>#DIV/0!</v>
      </c>
      <c r="BY336" s="37" t="e">
        <f>VALUE(TEXT((AQ336*$U336/365*'TOX and EXPO INPUTS'!$E$33/'TOX and EXPO INPUTS'!$E$34),"0.00E+00"))</f>
        <v>#DIV/0!</v>
      </c>
      <c r="BZ336" s="37" t="e">
        <f>VALUE(TEXT((AR336*$U336/365*'TOX and EXPO INPUTS'!$E$33/'TOX and EXPO INPUTS'!$E$34),"0.00E+00"))</f>
        <v>#DIV/0!</v>
      </c>
      <c r="CA336" s="37" t="e">
        <f>VALUE(TEXT((AS336*$U336/365*'TOX and EXPO INPUTS'!$E$33/'TOX and EXPO INPUTS'!$E$34),"0.00E+00"))</f>
        <v>#DIV/0!</v>
      </c>
      <c r="CB336" s="37" t="e">
        <f>VALUE(TEXT((AT336*$U336/365*'TOX and EXPO INPUTS'!$E$33/'TOX and EXPO INPUTS'!$E$34),"0.00E+00"))</f>
        <v>#DIV/0!</v>
      </c>
      <c r="CC336" s="37" t="e">
        <f>VALUE(TEXT((AU336*$U336/365*'TOX and EXPO INPUTS'!$E$33/'TOX and EXPO INPUTS'!$E$34),"0.00E+00"))</f>
        <v>#DIV/0!</v>
      </c>
      <c r="CD336" s="58" t="e">
        <f>VALUE(TEXT((BR336*'TOX and EXPO INPUTS'!$F$23),"0.00E+00"))</f>
        <v>#DIV/0!</v>
      </c>
      <c r="CE336" s="57" t="e">
        <f>VALUE(TEXT((BS336*'TOX and EXPO INPUTS'!$F$23),"0.00E+00"))</f>
        <v>#DIV/0!</v>
      </c>
      <c r="CF336" s="57" t="e">
        <f>VALUE(TEXT((BT336*'TOX and EXPO INPUTS'!$F$23),"0.00E+00"))</f>
        <v>#DIV/0!</v>
      </c>
      <c r="CG336" s="57" t="e">
        <f>VALUE(TEXT((BU336*'TOX and EXPO INPUTS'!$F$23),"0.00E+00"))</f>
        <v>#DIV/0!</v>
      </c>
      <c r="CH336" s="57" t="e">
        <f>VALUE(TEXT((BV336*'TOX and EXPO INPUTS'!$F$23),"0.00E+00"))</f>
        <v>#DIV/0!</v>
      </c>
      <c r="CI336" s="57" t="e">
        <f>VALUE(TEXT((BW336*'TOX and EXPO INPUTS'!$F$23),"0.00E+00"))</f>
        <v>#DIV/0!</v>
      </c>
      <c r="CJ336" s="58" t="e">
        <f>VALUE(TEXT((BX336*'TOX and EXPO INPUTS'!$F$23),"0.00E+00"))</f>
        <v>#DIV/0!</v>
      </c>
      <c r="CK336" s="57" t="e">
        <f>VALUE(TEXT((BY336*'TOX and EXPO INPUTS'!$F$23),"0.00E+00"))</f>
        <v>#DIV/0!</v>
      </c>
      <c r="CL336" s="57" t="e">
        <f>VALUE(TEXT((BZ336*'TOX and EXPO INPUTS'!$F$23),"0.00E+00"))</f>
        <v>#DIV/0!</v>
      </c>
      <c r="CM336" s="57" t="e">
        <f>VALUE(TEXT((CA336*'TOX and EXPO INPUTS'!$F$23),"0.00E+00"))</f>
        <v>#DIV/0!</v>
      </c>
      <c r="CN336" s="57" t="e">
        <f>VALUE(TEXT((CB336*'TOX and EXPO INPUTS'!$F$23),"0.00E+00"))</f>
        <v>#DIV/0!</v>
      </c>
      <c r="CO336" s="57" t="e">
        <f>VALUE(TEXT((CC336*'TOX and EXPO INPUTS'!$F$23),"0.00E+00"))</f>
        <v>#DIV/0!</v>
      </c>
      <c r="CP336" s="38" t="s">
        <v>106</v>
      </c>
      <c r="CQ336" s="34" t="s">
        <v>107</v>
      </c>
      <c r="CR336" s="34" t="s">
        <v>108</v>
      </c>
      <c r="CS336" s="39" t="s">
        <v>109</v>
      </c>
    </row>
    <row r="337" spans="1:97" ht="48" customHeight="1" x14ac:dyDescent="0.25">
      <c r="A337" s="34" t="s">
        <v>98</v>
      </c>
      <c r="B337" s="34" t="s">
        <v>99</v>
      </c>
      <c r="C337" s="34" t="s">
        <v>115</v>
      </c>
      <c r="D337" s="34" t="s">
        <v>111</v>
      </c>
      <c r="E337" s="39" t="s">
        <v>112</v>
      </c>
      <c r="F337" s="40" t="s">
        <v>149</v>
      </c>
      <c r="G337" s="43"/>
      <c r="H337" s="36" t="s">
        <v>104</v>
      </c>
      <c r="I337" s="67"/>
      <c r="J337" s="36" t="s">
        <v>105</v>
      </c>
      <c r="K337" s="100">
        <f>VLOOKUP(F337,'Amount Seed Planted_variables'!$A$3:$I$74,2,0)</f>
        <v>12000</v>
      </c>
      <c r="L337" s="100">
        <f>VLOOKUP(F337,'Amount Seed Planted_variables'!$A$3:$I$74,3,0)</f>
        <v>18144</v>
      </c>
      <c r="M337" s="36">
        <f t="shared" si="150"/>
        <v>0</v>
      </c>
      <c r="N337" s="35">
        <f t="shared" si="151"/>
        <v>0</v>
      </c>
      <c r="O337" s="101">
        <v>225</v>
      </c>
      <c r="P337" s="93">
        <f>VLOOKUP(F337,'Amount Seed Planted_variables'!$A$3:$I$74,4,0)</f>
        <v>139392</v>
      </c>
      <c r="Q337" s="93">
        <f>VLOOKUP(F337,'Amount Seed Planted_variables'!$A$3:$I$74,7,0)</f>
        <v>80</v>
      </c>
      <c r="R337" s="93">
        <f>VLOOKUP(F337,'Amount Seed Planted_variables'!$A$3:$I$74,8,0)</f>
        <v>11151360</v>
      </c>
      <c r="S337" s="87">
        <f t="shared" si="147"/>
        <v>2.5</v>
      </c>
      <c r="T337" s="35">
        <v>10</v>
      </c>
      <c r="U337" s="35">
        <v>30</v>
      </c>
      <c r="V337" s="41">
        <v>138210600</v>
      </c>
      <c r="W337" s="35">
        <v>23262800</v>
      </c>
      <c r="X337" s="35">
        <v>21238200</v>
      </c>
      <c r="Y337" s="41">
        <v>106100</v>
      </c>
      <c r="Z337" s="35">
        <f t="shared" si="167"/>
        <v>10610</v>
      </c>
      <c r="AA337" s="42">
        <f t="shared" si="152"/>
        <v>0</v>
      </c>
      <c r="AB337" s="37">
        <f t="shared" si="153"/>
        <v>0</v>
      </c>
      <c r="AC337" s="37">
        <f t="shared" si="154"/>
        <v>0</v>
      </c>
      <c r="AD337" s="42" t="e">
        <f>VALUE(TEXT(((AA337*'TOX and EXPO INPUTS'!$F$13)/'TOX and EXPO INPUTS'!$E$27),"0.00E+00"))</f>
        <v>#DIV/0!</v>
      </c>
      <c r="AE337" s="37" t="e">
        <f>VALUE(TEXT(((AB337*'TOX and EXPO INPUTS'!$F$13)/'TOX and EXPO INPUTS'!$E$27),"0.00E+00"))</f>
        <v>#DIV/0!</v>
      </c>
      <c r="AF337" s="37" t="e">
        <f>VALUE(TEXT(((AC337*'TOX and EXPO INPUTS'!$F$13)/'TOX and EXPO INPUTS'!$E$27),"0.00E+00"))</f>
        <v>#DIV/0!</v>
      </c>
      <c r="AG337" s="42" t="e">
        <f>IF($E337="ST",VALUE(TEXT(('TOX and EXPO INPUTS'!$F$7/AD337),"0.0E+00")),IF($E337="IT",VALUE(TEXT(('TOX and EXPO INPUTS'!$F$10/AD337),"0.0E+00"))))</f>
        <v>#DIV/0!</v>
      </c>
      <c r="AH337" s="37" t="e">
        <f>IF($E337="ST",VALUE(TEXT(('TOX and EXPO INPUTS'!$F$7/AE337),"0.0E+00")),IF($E337="IT",VALUE(TEXT(('TOX and EXPO INPUTS'!$F$10/AE337),"0.0E+00"))))</f>
        <v>#DIV/0!</v>
      </c>
      <c r="AI337" s="37" t="e">
        <f>IF($E337="ST",VALUE(TEXT(('TOX and EXPO INPUTS'!$F$7/AF337),"0.0E+00")),IF($E337="IT",VALUE(TEXT(('TOX and EXPO INPUTS'!$F$10/AF337),"0.0E+00"))))</f>
        <v>#DIV/0!</v>
      </c>
      <c r="AJ337" s="42">
        <f t="shared" si="148"/>
        <v>0</v>
      </c>
      <c r="AK337" s="37">
        <f t="shared" si="149"/>
        <v>0</v>
      </c>
      <c r="AL337" s="42" t="e">
        <f>VALUE(TEXT(((AJ337*'TOX and EXPO INPUTS'!$F$21)/'TOX and EXPO INPUTS'!$E$29),"0.00E+00"))</f>
        <v>#DIV/0!</v>
      </c>
      <c r="AM337" s="37" t="e">
        <f>VALUE(TEXT(((AK337*'TOX and EXPO INPUTS'!$F$21)/'TOX and EXPO INPUTS'!$E$29),"0.00E+00"))</f>
        <v>#DIV/0!</v>
      </c>
      <c r="AN337" s="42" t="e">
        <f>IF($E337="ST",VALUE(TEXT(('TOX and EXPO INPUTS'!$F$15/AL337),"0.0E+00")),IF($E337="IT",VALUE(TEXT(('TOX and EXPO INPUTS'!$F$18/AL337),"0.0E+00"))))</f>
        <v>#DIV/0!</v>
      </c>
      <c r="AO337" s="37" t="e">
        <f>IF($E337="ST",VALUE(TEXT(('TOX and EXPO INPUTS'!$F$15/AM337),"0.0E+00")),IF($E337="IT",VALUE(TEXT(('TOX and EXPO INPUTS'!$F$18/AM337),"0.0E+00"))))</f>
        <v>#DIV/0!</v>
      </c>
      <c r="AP337" s="42" t="e">
        <f t="shared" si="155"/>
        <v>#DIV/0!</v>
      </c>
      <c r="AQ337" s="37" t="e">
        <f t="shared" si="156"/>
        <v>#DIV/0!</v>
      </c>
      <c r="AR337" s="37" t="e">
        <f t="shared" si="157"/>
        <v>#DIV/0!</v>
      </c>
      <c r="AS337" s="37" t="e">
        <f t="shared" si="158"/>
        <v>#DIV/0!</v>
      </c>
      <c r="AT337" s="37" t="e">
        <f t="shared" si="159"/>
        <v>#DIV/0!</v>
      </c>
      <c r="AU337" s="37" t="e">
        <f t="shared" si="160"/>
        <v>#DIV/0!</v>
      </c>
      <c r="AV337" s="42" t="e">
        <f t="shared" si="161"/>
        <v>#DIV/0!</v>
      </c>
      <c r="AW337" s="37" t="e">
        <f t="shared" si="162"/>
        <v>#DIV/0!</v>
      </c>
      <c r="AX337" s="37" t="e">
        <f t="shared" si="163"/>
        <v>#DIV/0!</v>
      </c>
      <c r="AY337" s="37" t="e">
        <f t="shared" si="164"/>
        <v>#DIV/0!</v>
      </c>
      <c r="AZ337" s="37" t="e">
        <f t="shared" si="165"/>
        <v>#DIV/0!</v>
      </c>
      <c r="BA337" s="37" t="e">
        <f t="shared" si="166"/>
        <v>#DIV/0!</v>
      </c>
      <c r="BB337" s="42" t="e">
        <f>IF($E337="ST",VALUE(TEXT((1/(('TOX and EXPO INPUTS'!$F$9/AG337)+('TOX and EXPO INPUTS'!$F$17/AN337))),"0.0E+00")),IF($E337="IT",VALUE(TEXT((1/(('TOX and EXPO INPUTS'!$F$12/AG337)+('TOX and EXPO INPUTS'!$F$20/AN337))),"0.0E+00"))))</f>
        <v>#DIV/0!</v>
      </c>
      <c r="BC337" s="37" t="e">
        <f>IF($E337="ST",VALUE(TEXT((1/(('TOX and EXPO INPUTS'!$F$9/AH337)+('TOX and EXPO INPUTS'!$F$17/AN337))),"0.0E+00")),IF($E337="IT",VALUE(TEXT((1/(('TOX and EXPO INPUTS'!$F$12/AH337)+('TOX and EXPO INPUTS'!$F$20/AN337))),"0.0E+00"))))</f>
        <v>#DIV/0!</v>
      </c>
      <c r="BD337" s="37" t="e">
        <f>IF($E337="ST",VALUE(TEXT((1/(('TOX and EXPO INPUTS'!$F$9/AI337)+('TOX and EXPO INPUTS'!$F$17/AN337))),"0.0E+00")),IF($E337="IT",VALUE(TEXT((1/(('TOX and EXPO INPUTS'!$F$12/AI337)+('TOX and EXPO INPUTS'!$F$20/AN337))),"0.0E+00"))))</f>
        <v>#DIV/0!</v>
      </c>
      <c r="BE337" s="37" t="e">
        <f>IF($E337="ST",VALUE(TEXT((1/(('TOX and EXPO INPUTS'!$F$9/AG337)+('TOX and EXPO INPUTS'!$F$17/AO337))),"0.0E+00")),IF($E337="IT",VALUE(TEXT((1/(('TOX and EXPO INPUTS'!$F$12/AG337)+('TOX and EXPO INPUTS'!$F$20/AO337))),"0.0E+00"))))</f>
        <v>#DIV/0!</v>
      </c>
      <c r="BF337" s="37" t="e">
        <f>IF($E337="ST",VALUE(TEXT((1/(('TOX and EXPO INPUTS'!$F$9/AH337)+('TOX and EXPO INPUTS'!$F$17/AO337))),"0.0E+00")),IF($E337="IT",VALUE(TEXT((1/(('TOX and EXPO INPUTS'!$F$12/AH337)+('TOX and EXPO INPUTS'!$F$20/AO337))),"0.0E+00"))))</f>
        <v>#DIV/0!</v>
      </c>
      <c r="BG337" s="37" t="e">
        <f>IF($E337="ST",VALUE(TEXT((1/(('TOX and EXPO INPUTS'!$F$9/AI337)+('TOX and EXPO INPUTS'!$F$17/AO337))),"0.0E+00")),IF($E337="IT",VALUE(TEXT((1/(('TOX and EXPO INPUTS'!$F$12/AI337)+('TOX and EXPO INPUTS'!$F$20/AO337))),"0.0E+00"))))</f>
        <v>#DIV/0!</v>
      </c>
      <c r="BH337" s="42" t="e">
        <f>VALUE(TEXT((AD337*$T337/365*'TOX and EXPO INPUTS'!$E$33/'TOX and EXPO INPUTS'!$E$34),"0.00E+00"))</f>
        <v>#DIV/0!</v>
      </c>
      <c r="BI337" s="37" t="e">
        <f>VALUE(TEXT((AE337*$T337/365*'TOX and EXPO INPUTS'!$E$33/'TOX and EXPO INPUTS'!$E$34),"0.00E+00"))</f>
        <v>#DIV/0!</v>
      </c>
      <c r="BJ337" s="37" t="e">
        <f>VALUE(TEXT((AF337*$T337/365*'TOX and EXPO INPUTS'!$E$33/'TOX and EXPO INPUTS'!$E$34),"0.00E+00"))</f>
        <v>#DIV/0!</v>
      </c>
      <c r="BK337" s="42" t="e">
        <f>VALUE(TEXT((AD337*$U337/365*'TOX and EXPO INPUTS'!$E$33/'TOX and EXPO INPUTS'!$E$34),"0.00E+00"))</f>
        <v>#DIV/0!</v>
      </c>
      <c r="BL337" s="37" t="e">
        <f>VALUE(TEXT((AE337*$U337/365*'TOX and EXPO INPUTS'!$E$33/'TOX and EXPO INPUTS'!$E$34),"0.00E+00"))</f>
        <v>#DIV/0!</v>
      </c>
      <c r="BM337" s="37" t="e">
        <f>VALUE(TEXT((AF337*$U337/365*'TOX and EXPO INPUTS'!$E$33/'TOX and EXPO INPUTS'!$E$34),"0.00E+00"))</f>
        <v>#DIV/0!</v>
      </c>
      <c r="BN337" s="42" t="e">
        <f>VALUE(TEXT((AL337*$T337/365*'TOX and EXPO INPUTS'!$E$33/'TOX and EXPO INPUTS'!$E$34),"0.00E+00"))</f>
        <v>#DIV/0!</v>
      </c>
      <c r="BO337" s="37" t="e">
        <f>VALUE(TEXT((AM337*$T337/365*'TOX and EXPO INPUTS'!$E$33/'TOX and EXPO INPUTS'!$E$34),"0.00E+00"))</f>
        <v>#DIV/0!</v>
      </c>
      <c r="BP337" s="42" t="e">
        <f>VALUE(TEXT((AL337*$U337/365*'TOX and EXPO INPUTS'!$E$33/'TOX and EXPO INPUTS'!$E$34),"0.00E+00"))</f>
        <v>#DIV/0!</v>
      </c>
      <c r="BQ337" s="37" t="e">
        <f>VALUE(TEXT((AM337*$U337/365*'TOX and EXPO INPUTS'!$E$33/'TOX and EXPO INPUTS'!$E$34),"0.00E+00"))</f>
        <v>#DIV/0!</v>
      </c>
      <c r="BR337" s="42" t="e">
        <f>VALUE(TEXT((AP337*$T337/365*'TOX and EXPO INPUTS'!$E$33/'TOX and EXPO INPUTS'!$E$34),"0.00E+00"))</f>
        <v>#DIV/0!</v>
      </c>
      <c r="BS337" s="37" t="e">
        <f>VALUE(TEXT((AQ337*$T337/365*'TOX and EXPO INPUTS'!$E$33/'TOX and EXPO INPUTS'!$E$34),"0.00E+00"))</f>
        <v>#DIV/0!</v>
      </c>
      <c r="BT337" s="37" t="e">
        <f>VALUE(TEXT((AR337*$T337/365*'TOX and EXPO INPUTS'!$E$33/'TOX and EXPO INPUTS'!$E$34),"0.00E+00"))</f>
        <v>#DIV/0!</v>
      </c>
      <c r="BU337" s="37" t="e">
        <f>VALUE(TEXT((AS337*$T337/365*'TOX and EXPO INPUTS'!$E$33/'TOX and EXPO INPUTS'!$E$34),"0.00E+00"))</f>
        <v>#DIV/0!</v>
      </c>
      <c r="BV337" s="37" t="e">
        <f>VALUE(TEXT((AT337*$T337/365*'TOX and EXPO INPUTS'!$E$33/'TOX and EXPO INPUTS'!$E$34),"0.00E+00"))</f>
        <v>#DIV/0!</v>
      </c>
      <c r="BW337" s="37" t="e">
        <f>VALUE(TEXT((AU337*$T337/365*'TOX and EXPO INPUTS'!$E$33/'TOX and EXPO INPUTS'!$E$34),"0.00E+00"))</f>
        <v>#DIV/0!</v>
      </c>
      <c r="BX337" s="42" t="e">
        <f>VALUE(TEXT((AP337*$U337/365*'TOX and EXPO INPUTS'!$E$33/'TOX and EXPO INPUTS'!$E$34),"0.00E+00"))</f>
        <v>#DIV/0!</v>
      </c>
      <c r="BY337" s="37" t="e">
        <f>VALUE(TEXT((AQ337*$U337/365*'TOX and EXPO INPUTS'!$E$33/'TOX and EXPO INPUTS'!$E$34),"0.00E+00"))</f>
        <v>#DIV/0!</v>
      </c>
      <c r="BZ337" s="37" t="e">
        <f>VALUE(TEXT((AR337*$U337/365*'TOX and EXPO INPUTS'!$E$33/'TOX and EXPO INPUTS'!$E$34),"0.00E+00"))</f>
        <v>#DIV/0!</v>
      </c>
      <c r="CA337" s="37" t="e">
        <f>VALUE(TEXT((AS337*$U337/365*'TOX and EXPO INPUTS'!$E$33/'TOX and EXPO INPUTS'!$E$34),"0.00E+00"))</f>
        <v>#DIV/0!</v>
      </c>
      <c r="CB337" s="37" t="e">
        <f>VALUE(TEXT((AT337*$U337/365*'TOX and EXPO INPUTS'!$E$33/'TOX and EXPO INPUTS'!$E$34),"0.00E+00"))</f>
        <v>#DIV/0!</v>
      </c>
      <c r="CC337" s="37" t="e">
        <f>VALUE(TEXT((AU337*$U337/365*'TOX and EXPO INPUTS'!$E$33/'TOX and EXPO INPUTS'!$E$34),"0.00E+00"))</f>
        <v>#DIV/0!</v>
      </c>
      <c r="CD337" s="58" t="e">
        <f>VALUE(TEXT((BR337*'TOX and EXPO INPUTS'!$F$23),"0.00E+00"))</f>
        <v>#DIV/0!</v>
      </c>
      <c r="CE337" s="57" t="e">
        <f>VALUE(TEXT((BS337*'TOX and EXPO INPUTS'!$F$23),"0.00E+00"))</f>
        <v>#DIV/0!</v>
      </c>
      <c r="CF337" s="57" t="e">
        <f>VALUE(TEXT((BT337*'TOX and EXPO INPUTS'!$F$23),"0.00E+00"))</f>
        <v>#DIV/0!</v>
      </c>
      <c r="CG337" s="57" t="e">
        <f>VALUE(TEXT((BU337*'TOX and EXPO INPUTS'!$F$23),"0.00E+00"))</f>
        <v>#DIV/0!</v>
      </c>
      <c r="CH337" s="57" t="e">
        <f>VALUE(TEXT((BV337*'TOX and EXPO INPUTS'!$F$23),"0.00E+00"))</f>
        <v>#DIV/0!</v>
      </c>
      <c r="CI337" s="57" t="e">
        <f>VALUE(TEXT((BW337*'TOX and EXPO INPUTS'!$F$23),"0.00E+00"))</f>
        <v>#DIV/0!</v>
      </c>
      <c r="CJ337" s="58" t="e">
        <f>VALUE(TEXT((BX337*'TOX and EXPO INPUTS'!$F$23),"0.00E+00"))</f>
        <v>#DIV/0!</v>
      </c>
      <c r="CK337" s="57" t="e">
        <f>VALUE(TEXT((BY337*'TOX and EXPO INPUTS'!$F$23),"0.00E+00"))</f>
        <v>#DIV/0!</v>
      </c>
      <c r="CL337" s="57" t="e">
        <f>VALUE(TEXT((BZ337*'TOX and EXPO INPUTS'!$F$23),"0.00E+00"))</f>
        <v>#DIV/0!</v>
      </c>
      <c r="CM337" s="57" t="e">
        <f>VALUE(TEXT((CA337*'TOX and EXPO INPUTS'!$F$23),"0.00E+00"))</f>
        <v>#DIV/0!</v>
      </c>
      <c r="CN337" s="57" t="e">
        <f>VALUE(TEXT((CB337*'TOX and EXPO INPUTS'!$F$23),"0.00E+00"))</f>
        <v>#DIV/0!</v>
      </c>
      <c r="CO337" s="57" t="e">
        <f>VALUE(TEXT((CC337*'TOX and EXPO INPUTS'!$F$23),"0.00E+00"))</f>
        <v>#DIV/0!</v>
      </c>
      <c r="CP337" s="38" t="s">
        <v>106</v>
      </c>
      <c r="CQ337" s="34" t="s">
        <v>107</v>
      </c>
      <c r="CR337" s="34" t="s">
        <v>108</v>
      </c>
      <c r="CS337" s="39" t="s">
        <v>109</v>
      </c>
    </row>
    <row r="338" spans="1:97" ht="48" customHeight="1" x14ac:dyDescent="0.25">
      <c r="A338" s="34" t="s">
        <v>98</v>
      </c>
      <c r="B338" s="34" t="s">
        <v>99</v>
      </c>
      <c r="C338" s="34" t="s">
        <v>115</v>
      </c>
      <c r="D338" s="34" t="s">
        <v>442</v>
      </c>
      <c r="E338" s="39" t="s">
        <v>112</v>
      </c>
      <c r="F338" s="40" t="s">
        <v>149</v>
      </c>
      <c r="G338" s="43"/>
      <c r="H338" s="36" t="s">
        <v>104</v>
      </c>
      <c r="I338" s="67"/>
      <c r="J338" s="36" t="s">
        <v>105</v>
      </c>
      <c r="K338" s="100">
        <f>VLOOKUP(F338,'Amount Seed Planted_variables'!$A$3:$I$74,2,0)</f>
        <v>12000</v>
      </c>
      <c r="L338" s="100">
        <f>VLOOKUP(F338,'Amount Seed Planted_variables'!$A$3:$I$74,3,0)</f>
        <v>18144</v>
      </c>
      <c r="M338" s="36">
        <f t="shared" si="150"/>
        <v>0</v>
      </c>
      <c r="N338" s="35">
        <f t="shared" si="151"/>
        <v>0</v>
      </c>
      <c r="O338" s="101">
        <v>225</v>
      </c>
      <c r="P338" s="93">
        <f>VLOOKUP(F338,'Amount Seed Planted_variables'!$A$3:$I$74,4,0)</f>
        <v>139392</v>
      </c>
      <c r="Q338" s="93">
        <f>VLOOKUP(F338,'Amount Seed Planted_variables'!$A$3:$I$74,7,0)</f>
        <v>80</v>
      </c>
      <c r="R338" s="93">
        <f>VLOOKUP(F338,'Amount Seed Planted_variables'!$A$3:$I$74,8,0)</f>
        <v>11151360</v>
      </c>
      <c r="S338" s="87" t="str">
        <f t="shared" si="147"/>
        <v>NA</v>
      </c>
      <c r="T338" s="35">
        <v>10</v>
      </c>
      <c r="U338" s="35">
        <v>30</v>
      </c>
      <c r="V338" s="41">
        <v>3994</v>
      </c>
      <c r="W338" s="35">
        <v>797</v>
      </c>
      <c r="X338" s="35">
        <v>530</v>
      </c>
      <c r="Y338" s="41">
        <v>66</v>
      </c>
      <c r="Z338" s="35">
        <f t="shared" si="167"/>
        <v>6.6000000000000005</v>
      </c>
      <c r="AA338" s="42">
        <f t="shared" si="152"/>
        <v>0</v>
      </c>
      <c r="AB338" s="37">
        <f t="shared" si="153"/>
        <v>0</v>
      </c>
      <c r="AC338" s="37">
        <f t="shared" si="154"/>
        <v>0</v>
      </c>
      <c r="AD338" s="42" t="e">
        <f>VALUE(TEXT(((AA338*'TOX and EXPO INPUTS'!$F$13)/'TOX and EXPO INPUTS'!$E$27),"0.00E+00"))</f>
        <v>#DIV/0!</v>
      </c>
      <c r="AE338" s="37" t="e">
        <f>VALUE(TEXT(((AB338*'TOX and EXPO INPUTS'!$F$13)/'TOX and EXPO INPUTS'!$E$27),"0.00E+00"))</f>
        <v>#DIV/0!</v>
      </c>
      <c r="AF338" s="37" t="e">
        <f>VALUE(TEXT(((AC338*'TOX and EXPO INPUTS'!$F$13)/'TOX and EXPO INPUTS'!$E$27),"0.00E+00"))</f>
        <v>#DIV/0!</v>
      </c>
      <c r="AG338" s="42" t="e">
        <f>IF($E338="ST",VALUE(TEXT(('TOX and EXPO INPUTS'!$F$7/AD338),"0.0E+00")),IF($E338="IT",VALUE(TEXT(('TOX and EXPO INPUTS'!$F$10/AD338),"0.0E+00"))))</f>
        <v>#DIV/0!</v>
      </c>
      <c r="AH338" s="37" t="e">
        <f>IF($E338="ST",VALUE(TEXT(('TOX and EXPO INPUTS'!$F$7/AE338),"0.0E+00")),IF($E338="IT",VALUE(TEXT(('TOX and EXPO INPUTS'!$F$10/AE338),"0.0E+00"))))</f>
        <v>#DIV/0!</v>
      </c>
      <c r="AI338" s="37" t="e">
        <f>IF($E338="ST",VALUE(TEXT(('TOX and EXPO INPUTS'!$F$7/AF338),"0.0E+00")),IF($E338="IT",VALUE(TEXT(('TOX and EXPO INPUTS'!$F$10/AF338),"0.0E+00"))))</f>
        <v>#DIV/0!</v>
      </c>
      <c r="AJ338" s="42">
        <f t="shared" si="148"/>
        <v>0</v>
      </c>
      <c r="AK338" s="37">
        <f t="shared" si="149"/>
        <v>0</v>
      </c>
      <c r="AL338" s="42" t="e">
        <f>VALUE(TEXT(((AJ338*'TOX and EXPO INPUTS'!$F$21)/'TOX and EXPO INPUTS'!$E$29),"0.00E+00"))</f>
        <v>#DIV/0!</v>
      </c>
      <c r="AM338" s="37" t="e">
        <f>VALUE(TEXT(((AK338*'TOX and EXPO INPUTS'!$F$21)/'TOX and EXPO INPUTS'!$E$29),"0.00E+00"))</f>
        <v>#DIV/0!</v>
      </c>
      <c r="AN338" s="42" t="e">
        <f>IF($E338="ST",VALUE(TEXT(('TOX and EXPO INPUTS'!$F$15/AL338),"0.0E+00")),IF($E338="IT",VALUE(TEXT(('TOX and EXPO INPUTS'!$F$18/AL338),"0.0E+00"))))</f>
        <v>#DIV/0!</v>
      </c>
      <c r="AO338" s="37" t="e">
        <f>IF($E338="ST",VALUE(TEXT(('TOX and EXPO INPUTS'!$F$15/AM338),"0.0E+00")),IF($E338="IT",VALUE(TEXT(('TOX and EXPO INPUTS'!$F$18/AM338),"0.0E+00"))))</f>
        <v>#DIV/0!</v>
      </c>
      <c r="AP338" s="42" t="e">
        <f t="shared" si="155"/>
        <v>#DIV/0!</v>
      </c>
      <c r="AQ338" s="37" t="e">
        <f t="shared" si="156"/>
        <v>#DIV/0!</v>
      </c>
      <c r="AR338" s="37" t="e">
        <f t="shared" si="157"/>
        <v>#DIV/0!</v>
      </c>
      <c r="AS338" s="37" t="e">
        <f t="shared" si="158"/>
        <v>#DIV/0!</v>
      </c>
      <c r="AT338" s="37" t="e">
        <f t="shared" si="159"/>
        <v>#DIV/0!</v>
      </c>
      <c r="AU338" s="37" t="e">
        <f t="shared" si="160"/>
        <v>#DIV/0!</v>
      </c>
      <c r="AV338" s="42" t="e">
        <f t="shared" si="161"/>
        <v>#DIV/0!</v>
      </c>
      <c r="AW338" s="37" t="e">
        <f t="shared" si="162"/>
        <v>#DIV/0!</v>
      </c>
      <c r="AX338" s="37" t="e">
        <f t="shared" si="163"/>
        <v>#DIV/0!</v>
      </c>
      <c r="AY338" s="37" t="e">
        <f t="shared" si="164"/>
        <v>#DIV/0!</v>
      </c>
      <c r="AZ338" s="37" t="e">
        <f t="shared" si="165"/>
        <v>#DIV/0!</v>
      </c>
      <c r="BA338" s="37" t="e">
        <f t="shared" si="166"/>
        <v>#DIV/0!</v>
      </c>
      <c r="BB338" s="42" t="e">
        <f>IF($E338="ST",VALUE(TEXT((1/(('TOX and EXPO INPUTS'!$F$9/AG338)+('TOX and EXPO INPUTS'!$F$17/AN338))),"0.0E+00")),IF($E338="IT",VALUE(TEXT((1/(('TOX and EXPO INPUTS'!$F$12/AG338)+('TOX and EXPO INPUTS'!$F$20/AN338))),"0.0E+00"))))</f>
        <v>#DIV/0!</v>
      </c>
      <c r="BC338" s="37" t="e">
        <f>IF($E338="ST",VALUE(TEXT((1/(('TOX and EXPO INPUTS'!$F$9/AH338)+('TOX and EXPO INPUTS'!$F$17/AN338))),"0.0E+00")),IF($E338="IT",VALUE(TEXT((1/(('TOX and EXPO INPUTS'!$F$12/AH338)+('TOX and EXPO INPUTS'!$F$20/AN338))),"0.0E+00"))))</f>
        <v>#DIV/0!</v>
      </c>
      <c r="BD338" s="37" t="e">
        <f>IF($E338="ST",VALUE(TEXT((1/(('TOX and EXPO INPUTS'!$F$9/AI338)+('TOX and EXPO INPUTS'!$F$17/AN338))),"0.0E+00")),IF($E338="IT",VALUE(TEXT((1/(('TOX and EXPO INPUTS'!$F$12/AI338)+('TOX and EXPO INPUTS'!$F$20/AN338))),"0.0E+00"))))</f>
        <v>#DIV/0!</v>
      </c>
      <c r="BE338" s="37" t="e">
        <f>IF($E338="ST",VALUE(TEXT((1/(('TOX and EXPO INPUTS'!$F$9/AG338)+('TOX and EXPO INPUTS'!$F$17/AO338))),"0.0E+00")),IF($E338="IT",VALUE(TEXT((1/(('TOX and EXPO INPUTS'!$F$12/AG338)+('TOX and EXPO INPUTS'!$F$20/AO338))),"0.0E+00"))))</f>
        <v>#DIV/0!</v>
      </c>
      <c r="BF338" s="37" t="e">
        <f>IF($E338="ST",VALUE(TEXT((1/(('TOX and EXPO INPUTS'!$F$9/AH338)+('TOX and EXPO INPUTS'!$F$17/AO338))),"0.0E+00")),IF($E338="IT",VALUE(TEXT((1/(('TOX and EXPO INPUTS'!$F$12/AH338)+('TOX and EXPO INPUTS'!$F$20/AO338))),"0.0E+00"))))</f>
        <v>#DIV/0!</v>
      </c>
      <c r="BG338" s="37" t="e">
        <f>IF($E338="ST",VALUE(TEXT((1/(('TOX and EXPO INPUTS'!$F$9/AI338)+('TOX and EXPO INPUTS'!$F$17/AO338))),"0.0E+00")),IF($E338="IT",VALUE(TEXT((1/(('TOX and EXPO INPUTS'!$F$12/AI338)+('TOX and EXPO INPUTS'!$F$20/AO338))),"0.0E+00"))))</f>
        <v>#DIV/0!</v>
      </c>
      <c r="BH338" s="42" t="e">
        <f>VALUE(TEXT((AD338*$T338/365*'TOX and EXPO INPUTS'!$E$33/'TOX and EXPO INPUTS'!$E$34),"0.00E+00"))</f>
        <v>#DIV/0!</v>
      </c>
      <c r="BI338" s="37" t="e">
        <f>VALUE(TEXT((AE338*$T338/365*'TOX and EXPO INPUTS'!$E$33/'TOX and EXPO INPUTS'!$E$34),"0.00E+00"))</f>
        <v>#DIV/0!</v>
      </c>
      <c r="BJ338" s="37" t="e">
        <f>VALUE(TEXT((AF338*$T338/365*'TOX and EXPO INPUTS'!$E$33/'TOX and EXPO INPUTS'!$E$34),"0.00E+00"))</f>
        <v>#DIV/0!</v>
      </c>
      <c r="BK338" s="42" t="e">
        <f>VALUE(TEXT((AD338*$U338/365*'TOX and EXPO INPUTS'!$E$33/'TOX and EXPO INPUTS'!$E$34),"0.00E+00"))</f>
        <v>#DIV/0!</v>
      </c>
      <c r="BL338" s="37" t="e">
        <f>VALUE(TEXT((AE338*$U338/365*'TOX and EXPO INPUTS'!$E$33/'TOX and EXPO INPUTS'!$E$34),"0.00E+00"))</f>
        <v>#DIV/0!</v>
      </c>
      <c r="BM338" s="37" t="e">
        <f>VALUE(TEXT((AF338*$U338/365*'TOX and EXPO INPUTS'!$E$33/'TOX and EXPO INPUTS'!$E$34),"0.00E+00"))</f>
        <v>#DIV/0!</v>
      </c>
      <c r="BN338" s="42" t="e">
        <f>VALUE(TEXT((AL338*$T338/365*'TOX and EXPO INPUTS'!$E$33/'TOX and EXPO INPUTS'!$E$34),"0.00E+00"))</f>
        <v>#DIV/0!</v>
      </c>
      <c r="BO338" s="37" t="e">
        <f>VALUE(TEXT((AM338*$T338/365*'TOX and EXPO INPUTS'!$E$33/'TOX and EXPO INPUTS'!$E$34),"0.00E+00"))</f>
        <v>#DIV/0!</v>
      </c>
      <c r="BP338" s="42" t="e">
        <f>VALUE(TEXT((AL338*$U338/365*'TOX and EXPO INPUTS'!$E$33/'TOX and EXPO INPUTS'!$E$34),"0.00E+00"))</f>
        <v>#DIV/0!</v>
      </c>
      <c r="BQ338" s="37" t="e">
        <f>VALUE(TEXT((AM338*$U338/365*'TOX and EXPO INPUTS'!$E$33/'TOX and EXPO INPUTS'!$E$34),"0.00E+00"))</f>
        <v>#DIV/0!</v>
      </c>
      <c r="BR338" s="42" t="e">
        <f>VALUE(TEXT((AP338*$T338/365*'TOX and EXPO INPUTS'!$E$33/'TOX and EXPO INPUTS'!$E$34),"0.00E+00"))</f>
        <v>#DIV/0!</v>
      </c>
      <c r="BS338" s="37" t="e">
        <f>VALUE(TEXT((AQ338*$T338/365*'TOX and EXPO INPUTS'!$E$33/'TOX and EXPO INPUTS'!$E$34),"0.00E+00"))</f>
        <v>#DIV/0!</v>
      </c>
      <c r="BT338" s="37" t="e">
        <f>VALUE(TEXT((AR338*$T338/365*'TOX and EXPO INPUTS'!$E$33/'TOX and EXPO INPUTS'!$E$34),"0.00E+00"))</f>
        <v>#DIV/0!</v>
      </c>
      <c r="BU338" s="37" t="e">
        <f>VALUE(TEXT((AS338*$T338/365*'TOX and EXPO INPUTS'!$E$33/'TOX and EXPO INPUTS'!$E$34),"0.00E+00"))</f>
        <v>#DIV/0!</v>
      </c>
      <c r="BV338" s="37" t="e">
        <f>VALUE(TEXT((AT338*$T338/365*'TOX and EXPO INPUTS'!$E$33/'TOX and EXPO INPUTS'!$E$34),"0.00E+00"))</f>
        <v>#DIV/0!</v>
      </c>
      <c r="BW338" s="37" t="e">
        <f>VALUE(TEXT((AU338*$T338/365*'TOX and EXPO INPUTS'!$E$33/'TOX and EXPO INPUTS'!$E$34),"0.00E+00"))</f>
        <v>#DIV/0!</v>
      </c>
      <c r="BX338" s="42" t="e">
        <f>VALUE(TEXT((AP338*$U338/365*'TOX and EXPO INPUTS'!$E$33/'TOX and EXPO INPUTS'!$E$34),"0.00E+00"))</f>
        <v>#DIV/0!</v>
      </c>
      <c r="BY338" s="37" t="e">
        <f>VALUE(TEXT((AQ338*$U338/365*'TOX and EXPO INPUTS'!$E$33/'TOX and EXPO INPUTS'!$E$34),"0.00E+00"))</f>
        <v>#DIV/0!</v>
      </c>
      <c r="BZ338" s="37" t="e">
        <f>VALUE(TEXT((AR338*$U338/365*'TOX and EXPO INPUTS'!$E$33/'TOX and EXPO INPUTS'!$E$34),"0.00E+00"))</f>
        <v>#DIV/0!</v>
      </c>
      <c r="CA338" s="37" t="e">
        <f>VALUE(TEXT((AS338*$U338/365*'TOX and EXPO INPUTS'!$E$33/'TOX and EXPO INPUTS'!$E$34),"0.00E+00"))</f>
        <v>#DIV/0!</v>
      </c>
      <c r="CB338" s="37" t="e">
        <f>VALUE(TEXT((AT338*$U338/365*'TOX and EXPO INPUTS'!$E$33/'TOX and EXPO INPUTS'!$E$34),"0.00E+00"))</f>
        <v>#DIV/0!</v>
      </c>
      <c r="CC338" s="37" t="e">
        <f>VALUE(TEXT((AU338*$U338/365*'TOX and EXPO INPUTS'!$E$33/'TOX and EXPO INPUTS'!$E$34),"0.00E+00"))</f>
        <v>#DIV/0!</v>
      </c>
      <c r="CD338" s="58" t="e">
        <f>VALUE(TEXT((BR338*'TOX and EXPO INPUTS'!$F$23),"0.00E+00"))</f>
        <v>#DIV/0!</v>
      </c>
      <c r="CE338" s="57" t="e">
        <f>VALUE(TEXT((BS338*'TOX and EXPO INPUTS'!$F$23),"0.00E+00"))</f>
        <v>#DIV/0!</v>
      </c>
      <c r="CF338" s="57" t="e">
        <f>VALUE(TEXT((BT338*'TOX and EXPO INPUTS'!$F$23),"0.00E+00"))</f>
        <v>#DIV/0!</v>
      </c>
      <c r="CG338" s="57" t="e">
        <f>VALUE(TEXT((BU338*'TOX and EXPO INPUTS'!$F$23),"0.00E+00"))</f>
        <v>#DIV/0!</v>
      </c>
      <c r="CH338" s="57" t="e">
        <f>VALUE(TEXT((BV338*'TOX and EXPO INPUTS'!$F$23),"0.00E+00"))</f>
        <v>#DIV/0!</v>
      </c>
      <c r="CI338" s="57" t="e">
        <f>VALUE(TEXT((BW338*'TOX and EXPO INPUTS'!$F$23),"0.00E+00"))</f>
        <v>#DIV/0!</v>
      </c>
      <c r="CJ338" s="58" t="e">
        <f>VALUE(TEXT((BX338*'TOX and EXPO INPUTS'!$F$23),"0.00E+00"))</f>
        <v>#DIV/0!</v>
      </c>
      <c r="CK338" s="57" t="e">
        <f>VALUE(TEXT((BY338*'TOX and EXPO INPUTS'!$F$23),"0.00E+00"))</f>
        <v>#DIV/0!</v>
      </c>
      <c r="CL338" s="57" t="e">
        <f>VALUE(TEXT((BZ338*'TOX and EXPO INPUTS'!$F$23),"0.00E+00"))</f>
        <v>#DIV/0!</v>
      </c>
      <c r="CM338" s="57" t="e">
        <f>VALUE(TEXT((CA338*'TOX and EXPO INPUTS'!$F$23),"0.00E+00"))</f>
        <v>#DIV/0!</v>
      </c>
      <c r="CN338" s="57" t="e">
        <f>VALUE(TEXT((CB338*'TOX and EXPO INPUTS'!$F$23),"0.00E+00"))</f>
        <v>#DIV/0!</v>
      </c>
      <c r="CO338" s="57" t="e">
        <f>VALUE(TEXT((CC338*'TOX and EXPO INPUTS'!$F$23),"0.00E+00"))</f>
        <v>#DIV/0!</v>
      </c>
      <c r="CP338" s="38" t="s">
        <v>106</v>
      </c>
      <c r="CQ338" s="34" t="s">
        <v>107</v>
      </c>
      <c r="CR338" s="34" t="s">
        <v>108</v>
      </c>
      <c r="CS338" s="39" t="s">
        <v>109</v>
      </c>
    </row>
    <row r="339" spans="1:97" ht="48" customHeight="1" x14ac:dyDescent="0.25">
      <c r="A339" s="34" t="s">
        <v>98</v>
      </c>
      <c r="B339" s="34" t="s">
        <v>99</v>
      </c>
      <c r="C339" s="34" t="s">
        <v>113</v>
      </c>
      <c r="D339" s="34" t="s">
        <v>101</v>
      </c>
      <c r="E339" s="39" t="s">
        <v>102</v>
      </c>
      <c r="F339" s="40" t="s">
        <v>150</v>
      </c>
      <c r="G339" s="43"/>
      <c r="H339" s="36" t="s">
        <v>104</v>
      </c>
      <c r="I339" s="67"/>
      <c r="J339" s="36" t="s">
        <v>105</v>
      </c>
      <c r="K339" s="100">
        <f>VLOOKUP(F339,'Amount Seed Planted_variables'!$A$3:$I$74,2,0)</f>
        <v>14520</v>
      </c>
      <c r="L339" s="100">
        <f>VLOOKUP(F339,'Amount Seed Planted_variables'!$A$3:$I$74,3,0)</f>
        <v>58080</v>
      </c>
      <c r="M339" s="36">
        <f t="shared" si="150"/>
        <v>0</v>
      </c>
      <c r="N339" s="35">
        <f t="shared" si="151"/>
        <v>0</v>
      </c>
      <c r="O339" s="101">
        <v>3000</v>
      </c>
      <c r="P339" s="93">
        <f>VLOOKUP(F339,'Amount Seed Planted_variables'!$A$3:$I$74,4,0)</f>
        <v>14520</v>
      </c>
      <c r="Q339" s="93">
        <f>VLOOKUP(F339,'Amount Seed Planted_variables'!$A$3:$I$74,7,0)</f>
        <v>80</v>
      </c>
      <c r="R339" s="93">
        <f>VLOOKUP(F339,'Amount Seed Planted_variables'!$A$3:$I$74,8,0)</f>
        <v>1161600</v>
      </c>
      <c r="S339" s="87" t="str">
        <f t="shared" si="147"/>
        <v>NA</v>
      </c>
      <c r="T339" s="35">
        <v>10</v>
      </c>
      <c r="U339" s="35">
        <v>30</v>
      </c>
      <c r="V339" s="41">
        <v>349</v>
      </c>
      <c r="W339" s="35">
        <v>51.2</v>
      </c>
      <c r="X339" s="35">
        <v>42.2</v>
      </c>
      <c r="Y339" s="41">
        <v>1.2</v>
      </c>
      <c r="Z339" s="35">
        <f>Y339*0.1</f>
        <v>0.12</v>
      </c>
      <c r="AA339" s="42">
        <f t="shared" si="152"/>
        <v>0</v>
      </c>
      <c r="AB339" s="37">
        <f t="shared" si="153"/>
        <v>0</v>
      </c>
      <c r="AC339" s="37">
        <f t="shared" si="154"/>
        <v>0</v>
      </c>
      <c r="AD339" s="42" t="e">
        <f>VALUE(TEXT(((AA339*'TOX and EXPO INPUTS'!$F$13)/'TOX and EXPO INPUTS'!$E$27),"0.00E+00"))</f>
        <v>#DIV/0!</v>
      </c>
      <c r="AE339" s="37" t="e">
        <f>VALUE(TEXT(((AB339*'TOX and EXPO INPUTS'!$F$13)/'TOX and EXPO INPUTS'!$E$27),"0.00E+00"))</f>
        <v>#DIV/0!</v>
      </c>
      <c r="AF339" s="37" t="e">
        <f>VALUE(TEXT(((AC339*'TOX and EXPO INPUTS'!$F$13)/'TOX and EXPO INPUTS'!$E$27),"0.00E+00"))</f>
        <v>#DIV/0!</v>
      </c>
      <c r="AG339" s="42" t="e">
        <f>IF($E339="ST",VALUE(TEXT(('TOX and EXPO INPUTS'!$F$7/AD339),"0.0E+00")),IF($E339="IT",VALUE(TEXT(('TOX and EXPO INPUTS'!$F$10/AD339),"0.0E+00"))))</f>
        <v>#DIV/0!</v>
      </c>
      <c r="AH339" s="37" t="e">
        <f>IF($E339="ST",VALUE(TEXT(('TOX and EXPO INPUTS'!$F$7/AE339),"0.0E+00")),IF($E339="IT",VALUE(TEXT(('TOX and EXPO INPUTS'!$F$10/AE339),"0.0E+00"))))</f>
        <v>#DIV/0!</v>
      </c>
      <c r="AI339" s="37" t="e">
        <f>IF($E339="ST",VALUE(TEXT(('TOX and EXPO INPUTS'!$F$7/AF339),"0.0E+00")),IF($E339="IT",VALUE(TEXT(('TOX and EXPO INPUTS'!$F$10/AF339),"0.0E+00"))))</f>
        <v>#DIV/0!</v>
      </c>
      <c r="AJ339" s="42">
        <f t="shared" si="148"/>
        <v>0</v>
      </c>
      <c r="AK339" s="37">
        <f t="shared" si="149"/>
        <v>0</v>
      </c>
      <c r="AL339" s="42" t="e">
        <f>VALUE(TEXT(((AJ339*'TOX and EXPO INPUTS'!$F$21)/'TOX and EXPO INPUTS'!$E$29),"0.00E+00"))</f>
        <v>#DIV/0!</v>
      </c>
      <c r="AM339" s="37" t="e">
        <f>VALUE(TEXT(((AK339*'TOX and EXPO INPUTS'!$F$21)/'TOX and EXPO INPUTS'!$E$29),"0.00E+00"))</f>
        <v>#DIV/0!</v>
      </c>
      <c r="AN339" s="42" t="e">
        <f>IF($E339="ST",VALUE(TEXT(('TOX and EXPO INPUTS'!$F$15/AL339),"0.0E+00")),IF($E339="IT",VALUE(TEXT(('TOX and EXPO INPUTS'!$F$18/AL339),"0.0E+00"))))</f>
        <v>#DIV/0!</v>
      </c>
      <c r="AO339" s="37" t="e">
        <f>IF($E339="ST",VALUE(TEXT(('TOX and EXPO INPUTS'!$F$15/AM339),"0.0E+00")),IF($E339="IT",VALUE(TEXT(('TOX and EXPO INPUTS'!$F$18/AM339),"0.0E+00"))))</f>
        <v>#DIV/0!</v>
      </c>
      <c r="AP339" s="42" t="e">
        <f>VALUE(TEXT((AD339+AL339),"0.00E+00"))</f>
        <v>#DIV/0!</v>
      </c>
      <c r="AQ339" s="37" t="e">
        <f>VALUE(TEXT((AE339+AL339),"0.00E+00"))</f>
        <v>#DIV/0!</v>
      </c>
      <c r="AR339" s="37" t="e">
        <f>VALUE(TEXT((AF339+AL339),"0.00E+00"))</f>
        <v>#DIV/0!</v>
      </c>
      <c r="AS339" s="37" t="e">
        <f>VALUE(TEXT((AD339+AM339),"0.00E+00"))</f>
        <v>#DIV/0!</v>
      </c>
      <c r="AT339" s="37" t="e">
        <f>VALUE(TEXT((AE339+AM339),"0.00E+00"))</f>
        <v>#DIV/0!</v>
      </c>
      <c r="AU339" s="37" t="e">
        <f>VALUE(TEXT((AF339+AM339),"0.00E+00"))</f>
        <v>#DIV/0!</v>
      </c>
      <c r="AV339" s="42" t="e">
        <f>VALUE(TEXT(1/((1/AG339)+(1/AN339)),"0.0E+00"))</f>
        <v>#DIV/0!</v>
      </c>
      <c r="AW339" s="37" t="e">
        <f>VALUE(TEXT(1/((1/AH339)+(1/AN339)),"0.0E+00"))</f>
        <v>#DIV/0!</v>
      </c>
      <c r="AX339" s="37" t="e">
        <f>VALUE(TEXT(1/((1/AI339)+(1/AN339)),"0.0E+00"))</f>
        <v>#DIV/0!</v>
      </c>
      <c r="AY339" s="37" t="e">
        <f>VALUE(TEXT(1/((1/AG339)+(1/AO339)),"0.0E+00"))</f>
        <v>#DIV/0!</v>
      </c>
      <c r="AZ339" s="37" t="e">
        <f>VALUE(TEXT(1/((1/AH339)+(1/AO339)),"0.0E+00"))</f>
        <v>#DIV/0!</v>
      </c>
      <c r="BA339" s="37" t="e">
        <f>VALUE(TEXT(1/((1/AI339)+(1/AO339)),"0.0E+00"))</f>
        <v>#DIV/0!</v>
      </c>
      <c r="BB339" s="42" t="e">
        <f>IF($E339="ST",VALUE(TEXT((1/(('TOX and EXPO INPUTS'!$F$9/AG339)+('TOX and EXPO INPUTS'!$F$17/AN339))),"0.0E+00")),IF($E339="IT",VALUE(TEXT((1/(('TOX and EXPO INPUTS'!$F$12/AG339)+('TOX and EXPO INPUTS'!$F$20/AN339))),"0.0E+00"))))</f>
        <v>#DIV/0!</v>
      </c>
      <c r="BC339" s="37" t="e">
        <f>IF($E339="ST",VALUE(TEXT((1/(('TOX and EXPO INPUTS'!$F$9/AH339)+('TOX and EXPO INPUTS'!$F$17/AN339))),"0.0E+00")),IF($E339="IT",VALUE(TEXT((1/(('TOX and EXPO INPUTS'!$F$12/AH339)+('TOX and EXPO INPUTS'!$F$20/AN339))),"0.0E+00"))))</f>
        <v>#DIV/0!</v>
      </c>
      <c r="BD339" s="37" t="e">
        <f>IF($E339="ST",VALUE(TEXT((1/(('TOX and EXPO INPUTS'!$F$9/AI339)+('TOX and EXPO INPUTS'!$F$17/AN339))),"0.0E+00")),IF($E339="IT",VALUE(TEXT((1/(('TOX and EXPO INPUTS'!$F$12/AI339)+('TOX and EXPO INPUTS'!$F$20/AN339))),"0.0E+00"))))</f>
        <v>#DIV/0!</v>
      </c>
      <c r="BE339" s="37" t="e">
        <f>IF($E339="ST",VALUE(TEXT((1/(('TOX and EXPO INPUTS'!$F$9/AG339)+('TOX and EXPO INPUTS'!$F$17/AO339))),"0.0E+00")),IF($E339="IT",VALUE(TEXT((1/(('TOX and EXPO INPUTS'!$F$12/AG339)+('TOX and EXPO INPUTS'!$F$20/AO339))),"0.0E+00"))))</f>
        <v>#DIV/0!</v>
      </c>
      <c r="BF339" s="37" t="e">
        <f>IF($E339="ST",VALUE(TEXT((1/(('TOX and EXPO INPUTS'!$F$9/AH339)+('TOX and EXPO INPUTS'!$F$17/AO339))),"0.0E+00")),IF($E339="IT",VALUE(TEXT((1/(('TOX and EXPO INPUTS'!$F$12/AH339)+('TOX and EXPO INPUTS'!$F$20/AO339))),"0.0E+00"))))</f>
        <v>#DIV/0!</v>
      </c>
      <c r="BG339" s="37" t="e">
        <f>IF($E339="ST",VALUE(TEXT((1/(('TOX and EXPO INPUTS'!$F$9/AI339)+('TOX and EXPO INPUTS'!$F$17/AO339))),"0.0E+00")),IF($E339="IT",VALUE(TEXT((1/(('TOX and EXPO INPUTS'!$F$12/AI339)+('TOX and EXPO INPUTS'!$F$20/AO339))),"0.0E+00"))))</f>
        <v>#DIV/0!</v>
      </c>
      <c r="BH339" s="42" t="e">
        <f>VALUE(TEXT((AD339*$T339/365*'TOX and EXPO INPUTS'!$E$33/'TOX and EXPO INPUTS'!$E$34),"0.00E+00"))</f>
        <v>#DIV/0!</v>
      </c>
      <c r="BI339" s="37" t="e">
        <f>VALUE(TEXT((AE339*$T339/365*'TOX and EXPO INPUTS'!$E$33/'TOX and EXPO INPUTS'!$E$34),"0.00E+00"))</f>
        <v>#DIV/0!</v>
      </c>
      <c r="BJ339" s="37" t="e">
        <f>VALUE(TEXT((AF339*$T339/365*'TOX and EXPO INPUTS'!$E$33/'TOX and EXPO INPUTS'!$E$34),"0.00E+00"))</f>
        <v>#DIV/0!</v>
      </c>
      <c r="BK339" s="42" t="e">
        <f>VALUE(TEXT((AD339*$U339/365*'TOX and EXPO INPUTS'!$E$33/'TOX and EXPO INPUTS'!$E$34),"0.00E+00"))</f>
        <v>#DIV/0!</v>
      </c>
      <c r="BL339" s="37" t="e">
        <f>VALUE(TEXT((AE339*$U339/365*'TOX and EXPO INPUTS'!$E$33/'TOX and EXPO INPUTS'!$E$34),"0.00E+00"))</f>
        <v>#DIV/0!</v>
      </c>
      <c r="BM339" s="37" t="e">
        <f>VALUE(TEXT((AF339*$U339/365*'TOX and EXPO INPUTS'!$E$33/'TOX and EXPO INPUTS'!$E$34),"0.00E+00"))</f>
        <v>#DIV/0!</v>
      </c>
      <c r="BN339" s="42" t="e">
        <f>VALUE(TEXT((AL339*$T339/365*'TOX and EXPO INPUTS'!$E$33/'TOX and EXPO INPUTS'!$E$34),"0.00E+00"))</f>
        <v>#DIV/0!</v>
      </c>
      <c r="BO339" s="37" t="e">
        <f>VALUE(TEXT((AM339*$T339/365*'TOX and EXPO INPUTS'!$E$33/'TOX and EXPO INPUTS'!$E$34),"0.00E+00"))</f>
        <v>#DIV/0!</v>
      </c>
      <c r="BP339" s="42" t="e">
        <f>VALUE(TEXT((AL339*$U339/365*'TOX and EXPO INPUTS'!$E$33/'TOX and EXPO INPUTS'!$E$34),"0.00E+00"))</f>
        <v>#DIV/0!</v>
      </c>
      <c r="BQ339" s="37" t="e">
        <f>VALUE(TEXT((AM339*$U339/365*'TOX and EXPO INPUTS'!$E$33/'TOX and EXPO INPUTS'!$E$34),"0.00E+00"))</f>
        <v>#DIV/0!</v>
      </c>
      <c r="BR339" s="42" t="e">
        <f>VALUE(TEXT((AP339*$T339/365*'TOX and EXPO INPUTS'!$E$33/'TOX and EXPO INPUTS'!$E$34),"0.00E+00"))</f>
        <v>#DIV/0!</v>
      </c>
      <c r="BS339" s="37" t="e">
        <f>VALUE(TEXT((AQ339*$T339/365*'TOX and EXPO INPUTS'!$E$33/'TOX and EXPO INPUTS'!$E$34),"0.00E+00"))</f>
        <v>#DIV/0!</v>
      </c>
      <c r="BT339" s="37" t="e">
        <f>VALUE(TEXT((AR339*$T339/365*'TOX and EXPO INPUTS'!$E$33/'TOX and EXPO INPUTS'!$E$34),"0.00E+00"))</f>
        <v>#DIV/0!</v>
      </c>
      <c r="BU339" s="37" t="e">
        <f>VALUE(TEXT((AS339*$T339/365*'TOX and EXPO INPUTS'!$E$33/'TOX and EXPO INPUTS'!$E$34),"0.00E+00"))</f>
        <v>#DIV/0!</v>
      </c>
      <c r="BV339" s="37" t="e">
        <f>VALUE(TEXT((AT339*$T339/365*'TOX and EXPO INPUTS'!$E$33/'TOX and EXPO INPUTS'!$E$34),"0.00E+00"))</f>
        <v>#DIV/0!</v>
      </c>
      <c r="BW339" s="37" t="e">
        <f>VALUE(TEXT((AU339*$T339/365*'TOX and EXPO INPUTS'!$E$33/'TOX and EXPO INPUTS'!$E$34),"0.00E+00"))</f>
        <v>#DIV/0!</v>
      </c>
      <c r="BX339" s="42" t="e">
        <f>VALUE(TEXT((AP339*$U339/365*'TOX and EXPO INPUTS'!$E$33/'TOX and EXPO INPUTS'!$E$34),"0.00E+00"))</f>
        <v>#DIV/0!</v>
      </c>
      <c r="BY339" s="37" t="e">
        <f>VALUE(TEXT((AQ339*$U339/365*'TOX and EXPO INPUTS'!$E$33/'TOX and EXPO INPUTS'!$E$34),"0.00E+00"))</f>
        <v>#DIV/0!</v>
      </c>
      <c r="BZ339" s="37" t="e">
        <f>VALUE(TEXT((AR339*$U339/365*'TOX and EXPO INPUTS'!$E$33/'TOX and EXPO INPUTS'!$E$34),"0.00E+00"))</f>
        <v>#DIV/0!</v>
      </c>
      <c r="CA339" s="37" t="e">
        <f>VALUE(TEXT((AS339*$U339/365*'TOX and EXPO INPUTS'!$E$33/'TOX and EXPO INPUTS'!$E$34),"0.00E+00"))</f>
        <v>#DIV/0!</v>
      </c>
      <c r="CB339" s="37" t="e">
        <f>VALUE(TEXT((AT339*$U339/365*'TOX and EXPO INPUTS'!$E$33/'TOX and EXPO INPUTS'!$E$34),"0.00E+00"))</f>
        <v>#DIV/0!</v>
      </c>
      <c r="CC339" s="37" t="e">
        <f>VALUE(TEXT((AU339*$U339/365*'TOX and EXPO INPUTS'!$E$33/'TOX and EXPO INPUTS'!$E$34),"0.00E+00"))</f>
        <v>#DIV/0!</v>
      </c>
      <c r="CD339" s="58" t="e">
        <f>VALUE(TEXT((BR339*'TOX and EXPO INPUTS'!$F$23),"0.00E+00"))</f>
        <v>#DIV/0!</v>
      </c>
      <c r="CE339" s="57" t="e">
        <f>VALUE(TEXT((BS339*'TOX and EXPO INPUTS'!$F$23),"0.00E+00"))</f>
        <v>#DIV/0!</v>
      </c>
      <c r="CF339" s="57" t="e">
        <f>VALUE(TEXT((BT339*'TOX and EXPO INPUTS'!$F$23),"0.00E+00"))</f>
        <v>#DIV/0!</v>
      </c>
      <c r="CG339" s="57" t="e">
        <f>VALUE(TEXT((BU339*'TOX and EXPO INPUTS'!$F$23),"0.00E+00"))</f>
        <v>#DIV/0!</v>
      </c>
      <c r="CH339" s="57" t="e">
        <f>VALUE(TEXT((BV339*'TOX and EXPO INPUTS'!$F$23),"0.00E+00"))</f>
        <v>#DIV/0!</v>
      </c>
      <c r="CI339" s="57" t="e">
        <f>VALUE(TEXT((BW339*'TOX and EXPO INPUTS'!$F$23),"0.00E+00"))</f>
        <v>#DIV/0!</v>
      </c>
      <c r="CJ339" s="58" t="e">
        <f>VALUE(TEXT((BX339*'TOX and EXPO INPUTS'!$F$23),"0.00E+00"))</f>
        <v>#DIV/0!</v>
      </c>
      <c r="CK339" s="57" t="e">
        <f>VALUE(TEXT((BY339*'TOX and EXPO INPUTS'!$F$23),"0.00E+00"))</f>
        <v>#DIV/0!</v>
      </c>
      <c r="CL339" s="57" t="e">
        <f>VALUE(TEXT((BZ339*'TOX and EXPO INPUTS'!$F$23),"0.00E+00"))</f>
        <v>#DIV/0!</v>
      </c>
      <c r="CM339" s="57" t="e">
        <f>VALUE(TEXT((CA339*'TOX and EXPO INPUTS'!$F$23),"0.00E+00"))</f>
        <v>#DIV/0!</v>
      </c>
      <c r="CN339" s="57" t="e">
        <f>VALUE(TEXT((CB339*'TOX and EXPO INPUTS'!$F$23),"0.00E+00"))</f>
        <v>#DIV/0!</v>
      </c>
      <c r="CO339" s="57" t="e">
        <f>VALUE(TEXT((CC339*'TOX and EXPO INPUTS'!$F$23),"0.00E+00"))</f>
        <v>#DIV/0!</v>
      </c>
      <c r="CP339" s="38" t="s">
        <v>106</v>
      </c>
      <c r="CQ339" s="34" t="s">
        <v>107</v>
      </c>
      <c r="CR339" s="34" t="s">
        <v>108</v>
      </c>
      <c r="CS339" s="39" t="s">
        <v>109</v>
      </c>
    </row>
    <row r="340" spans="1:97" ht="48" customHeight="1" x14ac:dyDescent="0.25">
      <c r="A340" s="34" t="s">
        <v>98</v>
      </c>
      <c r="B340" s="34" t="s">
        <v>99</v>
      </c>
      <c r="C340" s="34" t="s">
        <v>113</v>
      </c>
      <c r="D340" s="34" t="s">
        <v>110</v>
      </c>
      <c r="E340" s="39" t="s">
        <v>102</v>
      </c>
      <c r="F340" s="40" t="s">
        <v>150</v>
      </c>
      <c r="G340" s="43"/>
      <c r="H340" s="36" t="s">
        <v>104</v>
      </c>
      <c r="I340" s="67"/>
      <c r="J340" s="36" t="s">
        <v>105</v>
      </c>
      <c r="K340" s="100">
        <f>VLOOKUP(F340,'Amount Seed Planted_variables'!$A$3:$I$74,2,0)</f>
        <v>14520</v>
      </c>
      <c r="L340" s="100">
        <f>VLOOKUP(F340,'Amount Seed Planted_variables'!$A$3:$I$74,3,0)</f>
        <v>58080</v>
      </c>
      <c r="M340" s="36">
        <f t="shared" si="150"/>
        <v>0</v>
      </c>
      <c r="N340" s="35">
        <f t="shared" si="151"/>
        <v>0</v>
      </c>
      <c r="O340" s="101">
        <v>3000</v>
      </c>
      <c r="P340" s="93">
        <f>VLOOKUP(F340,'Amount Seed Planted_variables'!$A$3:$I$74,4,0)</f>
        <v>14520</v>
      </c>
      <c r="Q340" s="93">
        <f>VLOOKUP(F340,'Amount Seed Planted_variables'!$A$3:$I$74,7,0)</f>
        <v>80</v>
      </c>
      <c r="R340" s="93">
        <f>VLOOKUP(F340,'Amount Seed Planted_variables'!$A$3:$I$74,8,0)</f>
        <v>1161600</v>
      </c>
      <c r="S340" s="87" t="str">
        <f t="shared" si="147"/>
        <v>NA</v>
      </c>
      <c r="T340" s="35">
        <v>10</v>
      </c>
      <c r="U340" s="35">
        <v>30</v>
      </c>
      <c r="V340" s="41">
        <v>68</v>
      </c>
      <c r="W340" s="35">
        <v>16.899999999999999</v>
      </c>
      <c r="X340" s="35">
        <v>13.1</v>
      </c>
      <c r="Y340" s="41">
        <v>3.6</v>
      </c>
      <c r="Z340" s="35">
        <f>Y340*0.1</f>
        <v>0.36000000000000004</v>
      </c>
      <c r="AA340" s="42">
        <f t="shared" si="152"/>
        <v>0</v>
      </c>
      <c r="AB340" s="37">
        <f t="shared" si="153"/>
        <v>0</v>
      </c>
      <c r="AC340" s="37">
        <f t="shared" si="154"/>
        <v>0</v>
      </c>
      <c r="AD340" s="42" t="e">
        <f>VALUE(TEXT(((AA340*'TOX and EXPO INPUTS'!$F$13)/'TOX and EXPO INPUTS'!$E$27),"0.00E+00"))</f>
        <v>#DIV/0!</v>
      </c>
      <c r="AE340" s="37" t="e">
        <f>VALUE(TEXT(((AB340*'TOX and EXPO INPUTS'!$F$13)/'TOX and EXPO INPUTS'!$E$27),"0.00E+00"))</f>
        <v>#DIV/0!</v>
      </c>
      <c r="AF340" s="37" t="e">
        <f>VALUE(TEXT(((AC340*'TOX and EXPO INPUTS'!$F$13)/'TOX and EXPO INPUTS'!$E$27),"0.00E+00"))</f>
        <v>#DIV/0!</v>
      </c>
      <c r="AG340" s="42" t="e">
        <f>IF($E340="ST",VALUE(TEXT(('TOX and EXPO INPUTS'!$F$7/AD340),"0.0E+00")),IF($E340="IT",VALUE(TEXT(('TOX and EXPO INPUTS'!$F$10/AD340),"0.0E+00"))))</f>
        <v>#DIV/0!</v>
      </c>
      <c r="AH340" s="37" t="e">
        <f>IF($E340="ST",VALUE(TEXT(('TOX and EXPO INPUTS'!$F$7/AE340),"0.0E+00")),IF($E340="IT",VALUE(TEXT(('TOX and EXPO INPUTS'!$F$10/AE340),"0.0E+00"))))</f>
        <v>#DIV/0!</v>
      </c>
      <c r="AI340" s="37" t="e">
        <f>IF($E340="ST",VALUE(TEXT(('TOX and EXPO INPUTS'!$F$7/AF340),"0.0E+00")),IF($E340="IT",VALUE(TEXT(('TOX and EXPO INPUTS'!$F$10/AF340),"0.0E+00"))))</f>
        <v>#DIV/0!</v>
      </c>
      <c r="AJ340" s="42">
        <f t="shared" si="148"/>
        <v>0</v>
      </c>
      <c r="AK340" s="37">
        <f t="shared" si="149"/>
        <v>0</v>
      </c>
      <c r="AL340" s="42" t="e">
        <f>VALUE(TEXT(((AJ340*'TOX and EXPO INPUTS'!$F$21)/'TOX and EXPO INPUTS'!$E$29),"0.00E+00"))</f>
        <v>#DIV/0!</v>
      </c>
      <c r="AM340" s="37" t="e">
        <f>VALUE(TEXT(((AK340*'TOX and EXPO INPUTS'!$F$21)/'TOX and EXPO INPUTS'!$E$29),"0.00E+00"))</f>
        <v>#DIV/0!</v>
      </c>
      <c r="AN340" s="42" t="e">
        <f>IF($E340="ST",VALUE(TEXT(('TOX and EXPO INPUTS'!$F$15/AL340),"0.0E+00")),IF($E340="IT",VALUE(TEXT(('TOX and EXPO INPUTS'!$F$18/AL340),"0.0E+00"))))</f>
        <v>#DIV/0!</v>
      </c>
      <c r="AO340" s="37" t="e">
        <f>IF($E340="ST",VALUE(TEXT(('TOX and EXPO INPUTS'!$F$15/AM340),"0.0E+00")),IF($E340="IT",VALUE(TEXT(('TOX and EXPO INPUTS'!$F$18/AM340),"0.0E+00"))))</f>
        <v>#DIV/0!</v>
      </c>
      <c r="AP340" s="42" t="e">
        <f>VALUE(TEXT((AD340+AL340),"0.00E+00"))</f>
        <v>#DIV/0!</v>
      </c>
      <c r="AQ340" s="37" t="e">
        <f>VALUE(TEXT((AE340+AL340),"0.00E+00"))</f>
        <v>#DIV/0!</v>
      </c>
      <c r="AR340" s="37" t="e">
        <f>VALUE(TEXT((AF340+AL340),"0.00E+00"))</f>
        <v>#DIV/0!</v>
      </c>
      <c r="AS340" s="37" t="e">
        <f>VALUE(TEXT((AD340+AM340),"0.00E+00"))</f>
        <v>#DIV/0!</v>
      </c>
      <c r="AT340" s="37" t="e">
        <f>VALUE(TEXT((AE340+AM340),"0.00E+00"))</f>
        <v>#DIV/0!</v>
      </c>
      <c r="AU340" s="37" t="e">
        <f>VALUE(TEXT((AF340+AM340),"0.00E+00"))</f>
        <v>#DIV/0!</v>
      </c>
      <c r="AV340" s="42" t="e">
        <f>VALUE(TEXT(1/((1/AG340)+(1/AN340)),"0.0E+00"))</f>
        <v>#DIV/0!</v>
      </c>
      <c r="AW340" s="37" t="e">
        <f>VALUE(TEXT(1/((1/AH340)+(1/AN340)),"0.0E+00"))</f>
        <v>#DIV/0!</v>
      </c>
      <c r="AX340" s="37" t="e">
        <f>VALUE(TEXT(1/((1/AI340)+(1/AN340)),"0.0E+00"))</f>
        <v>#DIV/0!</v>
      </c>
      <c r="AY340" s="37" t="e">
        <f>VALUE(TEXT(1/((1/AG340)+(1/AO340)),"0.0E+00"))</f>
        <v>#DIV/0!</v>
      </c>
      <c r="AZ340" s="37" t="e">
        <f>VALUE(TEXT(1/((1/AH340)+(1/AO340)),"0.0E+00"))</f>
        <v>#DIV/0!</v>
      </c>
      <c r="BA340" s="37" t="e">
        <f>VALUE(TEXT(1/((1/AI340)+(1/AO340)),"0.0E+00"))</f>
        <v>#DIV/0!</v>
      </c>
      <c r="BB340" s="42" t="e">
        <f>IF($E340="ST",VALUE(TEXT((1/(('TOX and EXPO INPUTS'!$F$9/AG340)+('TOX and EXPO INPUTS'!$F$17/AN340))),"0.0E+00")),IF($E340="IT",VALUE(TEXT((1/(('TOX and EXPO INPUTS'!$F$12/AG340)+('TOX and EXPO INPUTS'!$F$20/AN340))),"0.0E+00"))))</f>
        <v>#DIV/0!</v>
      </c>
      <c r="BC340" s="37" t="e">
        <f>IF($E340="ST",VALUE(TEXT((1/(('TOX and EXPO INPUTS'!$F$9/AH340)+('TOX and EXPO INPUTS'!$F$17/AN340))),"0.0E+00")),IF($E340="IT",VALUE(TEXT((1/(('TOX and EXPO INPUTS'!$F$12/AH340)+('TOX and EXPO INPUTS'!$F$20/AN340))),"0.0E+00"))))</f>
        <v>#DIV/0!</v>
      </c>
      <c r="BD340" s="37" t="e">
        <f>IF($E340="ST",VALUE(TEXT((1/(('TOX and EXPO INPUTS'!$F$9/AI340)+('TOX and EXPO INPUTS'!$F$17/AN340))),"0.0E+00")),IF($E340="IT",VALUE(TEXT((1/(('TOX and EXPO INPUTS'!$F$12/AI340)+('TOX and EXPO INPUTS'!$F$20/AN340))),"0.0E+00"))))</f>
        <v>#DIV/0!</v>
      </c>
      <c r="BE340" s="37" t="e">
        <f>IF($E340="ST",VALUE(TEXT((1/(('TOX and EXPO INPUTS'!$F$9/AG340)+('TOX and EXPO INPUTS'!$F$17/AO340))),"0.0E+00")),IF($E340="IT",VALUE(TEXT((1/(('TOX and EXPO INPUTS'!$F$12/AG340)+('TOX and EXPO INPUTS'!$F$20/AO340))),"0.0E+00"))))</f>
        <v>#DIV/0!</v>
      </c>
      <c r="BF340" s="37" t="e">
        <f>IF($E340="ST",VALUE(TEXT((1/(('TOX and EXPO INPUTS'!$F$9/AH340)+('TOX and EXPO INPUTS'!$F$17/AO340))),"0.0E+00")),IF($E340="IT",VALUE(TEXT((1/(('TOX and EXPO INPUTS'!$F$12/AH340)+('TOX and EXPO INPUTS'!$F$20/AO340))),"0.0E+00"))))</f>
        <v>#DIV/0!</v>
      </c>
      <c r="BG340" s="37" t="e">
        <f>IF($E340="ST",VALUE(TEXT((1/(('TOX and EXPO INPUTS'!$F$9/AI340)+('TOX and EXPO INPUTS'!$F$17/AO340))),"0.0E+00")),IF($E340="IT",VALUE(TEXT((1/(('TOX and EXPO INPUTS'!$F$12/AI340)+('TOX and EXPO INPUTS'!$F$20/AO340))),"0.0E+00"))))</f>
        <v>#DIV/0!</v>
      </c>
      <c r="BH340" s="42" t="e">
        <f>VALUE(TEXT((AD340*$T340/365*'TOX and EXPO INPUTS'!$E$33/'TOX and EXPO INPUTS'!$E$34),"0.00E+00"))</f>
        <v>#DIV/0!</v>
      </c>
      <c r="BI340" s="37" t="e">
        <f>VALUE(TEXT((AE340*$T340/365*'TOX and EXPO INPUTS'!$E$33/'TOX and EXPO INPUTS'!$E$34),"0.00E+00"))</f>
        <v>#DIV/0!</v>
      </c>
      <c r="BJ340" s="37" t="e">
        <f>VALUE(TEXT((AF340*$T340/365*'TOX and EXPO INPUTS'!$E$33/'TOX and EXPO INPUTS'!$E$34),"0.00E+00"))</f>
        <v>#DIV/0!</v>
      </c>
      <c r="BK340" s="42" t="e">
        <f>VALUE(TEXT((AD340*$U340/365*'TOX and EXPO INPUTS'!$E$33/'TOX and EXPO INPUTS'!$E$34),"0.00E+00"))</f>
        <v>#DIV/0!</v>
      </c>
      <c r="BL340" s="37" t="e">
        <f>VALUE(TEXT((AE340*$U340/365*'TOX and EXPO INPUTS'!$E$33/'TOX and EXPO INPUTS'!$E$34),"0.00E+00"))</f>
        <v>#DIV/0!</v>
      </c>
      <c r="BM340" s="37" t="e">
        <f>VALUE(TEXT((AF340*$U340/365*'TOX and EXPO INPUTS'!$E$33/'TOX and EXPO INPUTS'!$E$34),"0.00E+00"))</f>
        <v>#DIV/0!</v>
      </c>
      <c r="BN340" s="42" t="e">
        <f>VALUE(TEXT((AL340*$T340/365*'TOX and EXPO INPUTS'!$E$33/'TOX and EXPO INPUTS'!$E$34),"0.00E+00"))</f>
        <v>#DIV/0!</v>
      </c>
      <c r="BO340" s="37" t="e">
        <f>VALUE(TEXT((AM340*$T340/365*'TOX and EXPO INPUTS'!$E$33/'TOX and EXPO INPUTS'!$E$34),"0.00E+00"))</f>
        <v>#DIV/0!</v>
      </c>
      <c r="BP340" s="42" t="e">
        <f>VALUE(TEXT((AL340*$U340/365*'TOX and EXPO INPUTS'!$E$33/'TOX and EXPO INPUTS'!$E$34),"0.00E+00"))</f>
        <v>#DIV/0!</v>
      </c>
      <c r="BQ340" s="37" t="e">
        <f>VALUE(TEXT((AM340*$U340/365*'TOX and EXPO INPUTS'!$E$33/'TOX and EXPO INPUTS'!$E$34),"0.00E+00"))</f>
        <v>#DIV/0!</v>
      </c>
      <c r="BR340" s="42" t="e">
        <f>VALUE(TEXT((AP340*$T340/365*'TOX and EXPO INPUTS'!$E$33/'TOX and EXPO INPUTS'!$E$34),"0.00E+00"))</f>
        <v>#DIV/0!</v>
      </c>
      <c r="BS340" s="37" t="e">
        <f>VALUE(TEXT((AQ340*$T340/365*'TOX and EXPO INPUTS'!$E$33/'TOX and EXPO INPUTS'!$E$34),"0.00E+00"))</f>
        <v>#DIV/0!</v>
      </c>
      <c r="BT340" s="37" t="e">
        <f>VALUE(TEXT((AR340*$T340/365*'TOX and EXPO INPUTS'!$E$33/'TOX and EXPO INPUTS'!$E$34),"0.00E+00"))</f>
        <v>#DIV/0!</v>
      </c>
      <c r="BU340" s="37" t="e">
        <f>VALUE(TEXT((AS340*$T340/365*'TOX and EXPO INPUTS'!$E$33/'TOX and EXPO INPUTS'!$E$34),"0.00E+00"))</f>
        <v>#DIV/0!</v>
      </c>
      <c r="BV340" s="37" t="e">
        <f>VALUE(TEXT((AT340*$T340/365*'TOX and EXPO INPUTS'!$E$33/'TOX and EXPO INPUTS'!$E$34),"0.00E+00"))</f>
        <v>#DIV/0!</v>
      </c>
      <c r="BW340" s="37" t="e">
        <f>VALUE(TEXT((AU340*$T340/365*'TOX and EXPO INPUTS'!$E$33/'TOX and EXPO INPUTS'!$E$34),"0.00E+00"))</f>
        <v>#DIV/0!</v>
      </c>
      <c r="BX340" s="42" t="e">
        <f>VALUE(TEXT((AP340*$U340/365*'TOX and EXPO INPUTS'!$E$33/'TOX and EXPO INPUTS'!$E$34),"0.00E+00"))</f>
        <v>#DIV/0!</v>
      </c>
      <c r="BY340" s="37" t="e">
        <f>VALUE(TEXT((AQ340*$U340/365*'TOX and EXPO INPUTS'!$E$33/'TOX and EXPO INPUTS'!$E$34),"0.00E+00"))</f>
        <v>#DIV/0!</v>
      </c>
      <c r="BZ340" s="37" t="e">
        <f>VALUE(TEXT((AR340*$U340/365*'TOX and EXPO INPUTS'!$E$33/'TOX and EXPO INPUTS'!$E$34),"0.00E+00"))</f>
        <v>#DIV/0!</v>
      </c>
      <c r="CA340" s="37" t="e">
        <f>VALUE(TEXT((AS340*$U340/365*'TOX and EXPO INPUTS'!$E$33/'TOX and EXPO INPUTS'!$E$34),"0.00E+00"))</f>
        <v>#DIV/0!</v>
      </c>
      <c r="CB340" s="37" t="e">
        <f>VALUE(TEXT((AT340*$U340/365*'TOX and EXPO INPUTS'!$E$33/'TOX and EXPO INPUTS'!$E$34),"0.00E+00"))</f>
        <v>#DIV/0!</v>
      </c>
      <c r="CC340" s="37" t="e">
        <f>VALUE(TEXT((AU340*$U340/365*'TOX and EXPO INPUTS'!$E$33/'TOX and EXPO INPUTS'!$E$34),"0.00E+00"))</f>
        <v>#DIV/0!</v>
      </c>
      <c r="CD340" s="58" t="e">
        <f>VALUE(TEXT((BR340*'TOX and EXPO INPUTS'!$F$23),"0.00E+00"))</f>
        <v>#DIV/0!</v>
      </c>
      <c r="CE340" s="57" t="e">
        <f>VALUE(TEXT((BS340*'TOX and EXPO INPUTS'!$F$23),"0.00E+00"))</f>
        <v>#DIV/0!</v>
      </c>
      <c r="CF340" s="57" t="e">
        <f>VALUE(TEXT((BT340*'TOX and EXPO INPUTS'!$F$23),"0.00E+00"))</f>
        <v>#DIV/0!</v>
      </c>
      <c r="CG340" s="57" t="e">
        <f>VALUE(TEXT((BU340*'TOX and EXPO INPUTS'!$F$23),"0.00E+00"))</f>
        <v>#DIV/0!</v>
      </c>
      <c r="CH340" s="57" t="e">
        <f>VALUE(TEXT((BV340*'TOX and EXPO INPUTS'!$F$23),"0.00E+00"))</f>
        <v>#DIV/0!</v>
      </c>
      <c r="CI340" s="57" t="e">
        <f>VALUE(TEXT((BW340*'TOX and EXPO INPUTS'!$F$23),"0.00E+00"))</f>
        <v>#DIV/0!</v>
      </c>
      <c r="CJ340" s="58" t="e">
        <f>VALUE(TEXT((BX340*'TOX and EXPO INPUTS'!$F$23),"0.00E+00"))</f>
        <v>#DIV/0!</v>
      </c>
      <c r="CK340" s="57" t="e">
        <f>VALUE(TEXT((BY340*'TOX and EXPO INPUTS'!$F$23),"0.00E+00"))</f>
        <v>#DIV/0!</v>
      </c>
      <c r="CL340" s="57" t="e">
        <f>VALUE(TEXT((BZ340*'TOX and EXPO INPUTS'!$F$23),"0.00E+00"))</f>
        <v>#DIV/0!</v>
      </c>
      <c r="CM340" s="57" t="e">
        <f>VALUE(TEXT((CA340*'TOX and EXPO INPUTS'!$F$23),"0.00E+00"))</f>
        <v>#DIV/0!</v>
      </c>
      <c r="CN340" s="57" t="e">
        <f>VALUE(TEXT((CB340*'TOX and EXPO INPUTS'!$F$23),"0.00E+00"))</f>
        <v>#DIV/0!</v>
      </c>
      <c r="CO340" s="57" t="e">
        <f>VALUE(TEXT((CC340*'TOX and EXPO INPUTS'!$F$23),"0.00E+00"))</f>
        <v>#DIV/0!</v>
      </c>
      <c r="CP340" s="38" t="s">
        <v>106</v>
      </c>
      <c r="CQ340" s="34" t="s">
        <v>107</v>
      </c>
      <c r="CR340" s="34" t="s">
        <v>108</v>
      </c>
      <c r="CS340" s="39" t="s">
        <v>109</v>
      </c>
    </row>
    <row r="341" spans="1:97" ht="48" customHeight="1" x14ac:dyDescent="0.25">
      <c r="A341" s="34" t="s">
        <v>98</v>
      </c>
      <c r="B341" s="34" t="s">
        <v>99</v>
      </c>
      <c r="C341" s="34" t="s">
        <v>113</v>
      </c>
      <c r="D341" s="34" t="s">
        <v>111</v>
      </c>
      <c r="E341" s="39" t="s">
        <v>102</v>
      </c>
      <c r="F341" s="40" t="s">
        <v>150</v>
      </c>
      <c r="G341" s="43"/>
      <c r="H341" s="36" t="s">
        <v>104</v>
      </c>
      <c r="I341" s="67"/>
      <c r="J341" s="36" t="s">
        <v>105</v>
      </c>
      <c r="K341" s="100">
        <f>VLOOKUP(F341,'Amount Seed Planted_variables'!$A$3:$I$74,2,0)</f>
        <v>14520</v>
      </c>
      <c r="L341" s="100">
        <f>VLOOKUP(F341,'Amount Seed Planted_variables'!$A$3:$I$74,3,0)</f>
        <v>58080</v>
      </c>
      <c r="M341" s="36">
        <f t="shared" si="150"/>
        <v>0</v>
      </c>
      <c r="N341" s="35">
        <f t="shared" si="151"/>
        <v>0</v>
      </c>
      <c r="O341" s="101">
        <v>3000</v>
      </c>
      <c r="P341" s="93">
        <f>VLOOKUP(F341,'Amount Seed Planted_variables'!$A$3:$I$74,4,0)</f>
        <v>14520</v>
      </c>
      <c r="Q341" s="93">
        <f>VLOOKUP(F341,'Amount Seed Planted_variables'!$A$3:$I$74,7,0)</f>
        <v>80</v>
      </c>
      <c r="R341" s="93">
        <f>VLOOKUP(F341,'Amount Seed Planted_variables'!$A$3:$I$74,8,0)</f>
        <v>1161600</v>
      </c>
      <c r="S341" s="87">
        <f t="shared" si="147"/>
        <v>2.5</v>
      </c>
      <c r="T341" s="35">
        <v>10</v>
      </c>
      <c r="U341" s="35">
        <v>30</v>
      </c>
      <c r="V341" s="41">
        <v>138210600</v>
      </c>
      <c r="W341" s="35">
        <v>23262800</v>
      </c>
      <c r="X341" s="35">
        <v>21238200</v>
      </c>
      <c r="Y341" s="41">
        <v>106100</v>
      </c>
      <c r="Z341" s="35">
        <f t="shared" si="167"/>
        <v>10610</v>
      </c>
      <c r="AA341" s="42">
        <f t="shared" si="152"/>
        <v>0</v>
      </c>
      <c r="AB341" s="37">
        <f t="shared" si="153"/>
        <v>0</v>
      </c>
      <c r="AC341" s="37">
        <f t="shared" si="154"/>
        <v>0</v>
      </c>
      <c r="AD341" s="42" t="e">
        <f>VALUE(TEXT(((AA341*'TOX and EXPO INPUTS'!$F$13)/'TOX and EXPO INPUTS'!$E$27),"0.00E+00"))</f>
        <v>#DIV/0!</v>
      </c>
      <c r="AE341" s="37" t="e">
        <f>VALUE(TEXT(((AB341*'TOX and EXPO INPUTS'!$F$13)/'TOX and EXPO INPUTS'!$E$27),"0.00E+00"))</f>
        <v>#DIV/0!</v>
      </c>
      <c r="AF341" s="37" t="e">
        <f>VALUE(TEXT(((AC341*'TOX and EXPO INPUTS'!$F$13)/'TOX and EXPO INPUTS'!$E$27),"0.00E+00"))</f>
        <v>#DIV/0!</v>
      </c>
      <c r="AG341" s="42" t="e">
        <f>IF($E341="ST",VALUE(TEXT(('TOX and EXPO INPUTS'!$F$7/AD341),"0.0E+00")),IF($E341="IT",VALUE(TEXT(('TOX and EXPO INPUTS'!$F$10/AD341),"0.0E+00"))))</f>
        <v>#DIV/0!</v>
      </c>
      <c r="AH341" s="37" t="e">
        <f>IF($E341="ST",VALUE(TEXT(('TOX and EXPO INPUTS'!$F$7/AE341),"0.0E+00")),IF($E341="IT",VALUE(TEXT(('TOX and EXPO INPUTS'!$F$10/AE341),"0.0E+00"))))</f>
        <v>#DIV/0!</v>
      </c>
      <c r="AI341" s="37" t="e">
        <f>IF($E341="ST",VALUE(TEXT(('TOX and EXPO INPUTS'!$F$7/AF341),"0.0E+00")),IF($E341="IT",VALUE(TEXT(('TOX and EXPO INPUTS'!$F$10/AF341),"0.0E+00"))))</f>
        <v>#DIV/0!</v>
      </c>
      <c r="AJ341" s="42">
        <f t="shared" si="148"/>
        <v>0</v>
      </c>
      <c r="AK341" s="37">
        <f t="shared" si="149"/>
        <v>0</v>
      </c>
      <c r="AL341" s="42" t="e">
        <f>VALUE(TEXT(((AJ341*'TOX and EXPO INPUTS'!$F$21)/'TOX and EXPO INPUTS'!$E$29),"0.00E+00"))</f>
        <v>#DIV/0!</v>
      </c>
      <c r="AM341" s="37" t="e">
        <f>VALUE(TEXT(((AK341*'TOX and EXPO INPUTS'!$F$21)/'TOX and EXPO INPUTS'!$E$29),"0.00E+00"))</f>
        <v>#DIV/0!</v>
      </c>
      <c r="AN341" s="42" t="e">
        <f>IF($E341="ST",VALUE(TEXT(('TOX and EXPO INPUTS'!$F$15/AL341),"0.0E+00")),IF($E341="IT",VALUE(TEXT(('TOX and EXPO INPUTS'!$F$18/AL341),"0.0E+00"))))</f>
        <v>#DIV/0!</v>
      </c>
      <c r="AO341" s="37" t="e">
        <f>IF($E341="ST",VALUE(TEXT(('TOX and EXPO INPUTS'!$F$15/AM341),"0.0E+00")),IF($E341="IT",VALUE(TEXT(('TOX and EXPO INPUTS'!$F$18/AM341),"0.0E+00"))))</f>
        <v>#DIV/0!</v>
      </c>
      <c r="AP341" s="42" t="e">
        <f t="shared" si="155"/>
        <v>#DIV/0!</v>
      </c>
      <c r="AQ341" s="37" t="e">
        <f t="shared" si="156"/>
        <v>#DIV/0!</v>
      </c>
      <c r="AR341" s="37" t="e">
        <f t="shared" si="157"/>
        <v>#DIV/0!</v>
      </c>
      <c r="AS341" s="37" t="e">
        <f t="shared" si="158"/>
        <v>#DIV/0!</v>
      </c>
      <c r="AT341" s="37" t="e">
        <f t="shared" si="159"/>
        <v>#DIV/0!</v>
      </c>
      <c r="AU341" s="37" t="e">
        <f t="shared" si="160"/>
        <v>#DIV/0!</v>
      </c>
      <c r="AV341" s="42" t="e">
        <f t="shared" si="161"/>
        <v>#DIV/0!</v>
      </c>
      <c r="AW341" s="37" t="e">
        <f t="shared" si="162"/>
        <v>#DIV/0!</v>
      </c>
      <c r="AX341" s="37" t="e">
        <f t="shared" si="163"/>
        <v>#DIV/0!</v>
      </c>
      <c r="AY341" s="37" t="e">
        <f t="shared" si="164"/>
        <v>#DIV/0!</v>
      </c>
      <c r="AZ341" s="37" t="e">
        <f t="shared" si="165"/>
        <v>#DIV/0!</v>
      </c>
      <c r="BA341" s="37" t="e">
        <f t="shared" si="166"/>
        <v>#DIV/0!</v>
      </c>
      <c r="BB341" s="42" t="e">
        <f>IF($E341="ST",VALUE(TEXT((1/(('TOX and EXPO INPUTS'!$F$9/AG341)+('TOX and EXPO INPUTS'!$F$17/AN341))),"0.0E+00")),IF($E341="IT",VALUE(TEXT((1/(('TOX and EXPO INPUTS'!$F$12/AG341)+('TOX and EXPO INPUTS'!$F$20/AN341))),"0.0E+00"))))</f>
        <v>#DIV/0!</v>
      </c>
      <c r="BC341" s="37" t="e">
        <f>IF($E341="ST",VALUE(TEXT((1/(('TOX and EXPO INPUTS'!$F$9/AH341)+('TOX and EXPO INPUTS'!$F$17/AN341))),"0.0E+00")),IF($E341="IT",VALUE(TEXT((1/(('TOX and EXPO INPUTS'!$F$12/AH341)+('TOX and EXPO INPUTS'!$F$20/AN341))),"0.0E+00"))))</f>
        <v>#DIV/0!</v>
      </c>
      <c r="BD341" s="37" t="e">
        <f>IF($E341="ST",VALUE(TEXT((1/(('TOX and EXPO INPUTS'!$F$9/AI341)+('TOX and EXPO INPUTS'!$F$17/AN341))),"0.0E+00")),IF($E341="IT",VALUE(TEXT((1/(('TOX and EXPO INPUTS'!$F$12/AI341)+('TOX and EXPO INPUTS'!$F$20/AN341))),"0.0E+00"))))</f>
        <v>#DIV/0!</v>
      </c>
      <c r="BE341" s="37" t="e">
        <f>IF($E341="ST",VALUE(TEXT((1/(('TOX and EXPO INPUTS'!$F$9/AG341)+('TOX and EXPO INPUTS'!$F$17/AO341))),"0.0E+00")),IF($E341="IT",VALUE(TEXT((1/(('TOX and EXPO INPUTS'!$F$12/AG341)+('TOX and EXPO INPUTS'!$F$20/AO341))),"0.0E+00"))))</f>
        <v>#DIV/0!</v>
      </c>
      <c r="BF341" s="37" t="e">
        <f>IF($E341="ST",VALUE(TEXT((1/(('TOX and EXPO INPUTS'!$F$9/AH341)+('TOX and EXPO INPUTS'!$F$17/AO341))),"0.0E+00")),IF($E341="IT",VALUE(TEXT((1/(('TOX and EXPO INPUTS'!$F$12/AH341)+('TOX and EXPO INPUTS'!$F$20/AO341))),"0.0E+00"))))</f>
        <v>#DIV/0!</v>
      </c>
      <c r="BG341" s="37" t="e">
        <f>IF($E341="ST",VALUE(TEXT((1/(('TOX and EXPO INPUTS'!$F$9/AI341)+('TOX and EXPO INPUTS'!$F$17/AO341))),"0.0E+00")),IF($E341="IT",VALUE(TEXT((1/(('TOX and EXPO INPUTS'!$F$12/AI341)+('TOX and EXPO INPUTS'!$F$20/AO341))),"0.0E+00"))))</f>
        <v>#DIV/0!</v>
      </c>
      <c r="BH341" s="42" t="e">
        <f>VALUE(TEXT((AD341*$T341/365*'TOX and EXPO INPUTS'!$E$33/'TOX and EXPO INPUTS'!$E$34),"0.00E+00"))</f>
        <v>#DIV/0!</v>
      </c>
      <c r="BI341" s="37" t="e">
        <f>VALUE(TEXT((AE341*$T341/365*'TOX and EXPO INPUTS'!$E$33/'TOX and EXPO INPUTS'!$E$34),"0.00E+00"))</f>
        <v>#DIV/0!</v>
      </c>
      <c r="BJ341" s="37" t="e">
        <f>VALUE(TEXT((AF341*$T341/365*'TOX and EXPO INPUTS'!$E$33/'TOX and EXPO INPUTS'!$E$34),"0.00E+00"))</f>
        <v>#DIV/0!</v>
      </c>
      <c r="BK341" s="42" t="e">
        <f>VALUE(TEXT((AD341*$U341/365*'TOX and EXPO INPUTS'!$E$33/'TOX and EXPO INPUTS'!$E$34),"0.00E+00"))</f>
        <v>#DIV/0!</v>
      </c>
      <c r="BL341" s="37" t="e">
        <f>VALUE(TEXT((AE341*$U341/365*'TOX and EXPO INPUTS'!$E$33/'TOX and EXPO INPUTS'!$E$34),"0.00E+00"))</f>
        <v>#DIV/0!</v>
      </c>
      <c r="BM341" s="37" t="e">
        <f>VALUE(TEXT((AF341*$U341/365*'TOX and EXPO INPUTS'!$E$33/'TOX and EXPO INPUTS'!$E$34),"0.00E+00"))</f>
        <v>#DIV/0!</v>
      </c>
      <c r="BN341" s="42" t="e">
        <f>VALUE(TEXT((AL341*$T341/365*'TOX and EXPO INPUTS'!$E$33/'TOX and EXPO INPUTS'!$E$34),"0.00E+00"))</f>
        <v>#DIV/0!</v>
      </c>
      <c r="BO341" s="37" t="e">
        <f>VALUE(TEXT((AM341*$T341/365*'TOX and EXPO INPUTS'!$E$33/'TOX and EXPO INPUTS'!$E$34),"0.00E+00"))</f>
        <v>#DIV/0!</v>
      </c>
      <c r="BP341" s="42" t="e">
        <f>VALUE(TEXT((AL341*$U341/365*'TOX and EXPO INPUTS'!$E$33/'TOX and EXPO INPUTS'!$E$34),"0.00E+00"))</f>
        <v>#DIV/0!</v>
      </c>
      <c r="BQ341" s="37" t="e">
        <f>VALUE(TEXT((AM341*$U341/365*'TOX and EXPO INPUTS'!$E$33/'TOX and EXPO INPUTS'!$E$34),"0.00E+00"))</f>
        <v>#DIV/0!</v>
      </c>
      <c r="BR341" s="42" t="e">
        <f>VALUE(TEXT((AP341*$T341/365*'TOX and EXPO INPUTS'!$E$33/'TOX and EXPO INPUTS'!$E$34),"0.00E+00"))</f>
        <v>#DIV/0!</v>
      </c>
      <c r="BS341" s="37" t="e">
        <f>VALUE(TEXT((AQ341*$T341/365*'TOX and EXPO INPUTS'!$E$33/'TOX and EXPO INPUTS'!$E$34),"0.00E+00"))</f>
        <v>#DIV/0!</v>
      </c>
      <c r="BT341" s="37" t="e">
        <f>VALUE(TEXT((AR341*$T341/365*'TOX and EXPO INPUTS'!$E$33/'TOX and EXPO INPUTS'!$E$34),"0.00E+00"))</f>
        <v>#DIV/0!</v>
      </c>
      <c r="BU341" s="37" t="e">
        <f>VALUE(TEXT((AS341*$T341/365*'TOX and EXPO INPUTS'!$E$33/'TOX and EXPO INPUTS'!$E$34),"0.00E+00"))</f>
        <v>#DIV/0!</v>
      </c>
      <c r="BV341" s="37" t="e">
        <f>VALUE(TEXT((AT341*$T341/365*'TOX and EXPO INPUTS'!$E$33/'TOX and EXPO INPUTS'!$E$34),"0.00E+00"))</f>
        <v>#DIV/0!</v>
      </c>
      <c r="BW341" s="37" t="e">
        <f>VALUE(TEXT((AU341*$T341/365*'TOX and EXPO INPUTS'!$E$33/'TOX and EXPO INPUTS'!$E$34),"0.00E+00"))</f>
        <v>#DIV/0!</v>
      </c>
      <c r="BX341" s="42" t="e">
        <f>VALUE(TEXT((AP341*$U341/365*'TOX and EXPO INPUTS'!$E$33/'TOX and EXPO INPUTS'!$E$34),"0.00E+00"))</f>
        <v>#DIV/0!</v>
      </c>
      <c r="BY341" s="37" t="e">
        <f>VALUE(TEXT((AQ341*$U341/365*'TOX and EXPO INPUTS'!$E$33/'TOX and EXPO INPUTS'!$E$34),"0.00E+00"))</f>
        <v>#DIV/0!</v>
      </c>
      <c r="BZ341" s="37" t="e">
        <f>VALUE(TEXT((AR341*$U341/365*'TOX and EXPO INPUTS'!$E$33/'TOX and EXPO INPUTS'!$E$34),"0.00E+00"))</f>
        <v>#DIV/0!</v>
      </c>
      <c r="CA341" s="37" t="e">
        <f>VALUE(TEXT((AS341*$U341/365*'TOX and EXPO INPUTS'!$E$33/'TOX and EXPO INPUTS'!$E$34),"0.00E+00"))</f>
        <v>#DIV/0!</v>
      </c>
      <c r="CB341" s="37" t="e">
        <f>VALUE(TEXT((AT341*$U341/365*'TOX and EXPO INPUTS'!$E$33/'TOX and EXPO INPUTS'!$E$34),"0.00E+00"))</f>
        <v>#DIV/0!</v>
      </c>
      <c r="CC341" s="37" t="e">
        <f>VALUE(TEXT((AU341*$U341/365*'TOX and EXPO INPUTS'!$E$33/'TOX and EXPO INPUTS'!$E$34),"0.00E+00"))</f>
        <v>#DIV/0!</v>
      </c>
      <c r="CD341" s="58" t="e">
        <f>VALUE(TEXT((BR341*'TOX and EXPO INPUTS'!$F$23),"0.00E+00"))</f>
        <v>#DIV/0!</v>
      </c>
      <c r="CE341" s="57" t="e">
        <f>VALUE(TEXT((BS341*'TOX and EXPO INPUTS'!$F$23),"0.00E+00"))</f>
        <v>#DIV/0!</v>
      </c>
      <c r="CF341" s="57" t="e">
        <f>VALUE(TEXT((BT341*'TOX and EXPO INPUTS'!$F$23),"0.00E+00"))</f>
        <v>#DIV/0!</v>
      </c>
      <c r="CG341" s="57" t="e">
        <f>VALUE(TEXT((BU341*'TOX and EXPO INPUTS'!$F$23),"0.00E+00"))</f>
        <v>#DIV/0!</v>
      </c>
      <c r="CH341" s="57" t="e">
        <f>VALUE(TEXT((BV341*'TOX and EXPO INPUTS'!$F$23),"0.00E+00"))</f>
        <v>#DIV/0!</v>
      </c>
      <c r="CI341" s="57" t="e">
        <f>VALUE(TEXT((BW341*'TOX and EXPO INPUTS'!$F$23),"0.00E+00"))</f>
        <v>#DIV/0!</v>
      </c>
      <c r="CJ341" s="58" t="e">
        <f>VALUE(TEXT((BX341*'TOX and EXPO INPUTS'!$F$23),"0.00E+00"))</f>
        <v>#DIV/0!</v>
      </c>
      <c r="CK341" s="57" t="e">
        <f>VALUE(TEXT((BY341*'TOX and EXPO INPUTS'!$F$23),"0.00E+00"))</f>
        <v>#DIV/0!</v>
      </c>
      <c r="CL341" s="57" t="e">
        <f>VALUE(TEXT((BZ341*'TOX and EXPO INPUTS'!$F$23),"0.00E+00"))</f>
        <v>#DIV/0!</v>
      </c>
      <c r="CM341" s="57" t="e">
        <f>VALUE(TEXT((CA341*'TOX and EXPO INPUTS'!$F$23),"0.00E+00"))</f>
        <v>#DIV/0!</v>
      </c>
      <c r="CN341" s="57" t="e">
        <f>VALUE(TEXT((CB341*'TOX and EXPO INPUTS'!$F$23),"0.00E+00"))</f>
        <v>#DIV/0!</v>
      </c>
      <c r="CO341" s="57" t="e">
        <f>VALUE(TEXT((CC341*'TOX and EXPO INPUTS'!$F$23),"0.00E+00"))</f>
        <v>#DIV/0!</v>
      </c>
      <c r="CP341" s="38" t="s">
        <v>106</v>
      </c>
      <c r="CQ341" s="34" t="s">
        <v>107</v>
      </c>
      <c r="CR341" s="34" t="s">
        <v>108</v>
      </c>
      <c r="CS341" s="39" t="s">
        <v>109</v>
      </c>
    </row>
    <row r="342" spans="1:97" ht="48" customHeight="1" x14ac:dyDescent="0.25">
      <c r="A342" s="34" t="s">
        <v>98</v>
      </c>
      <c r="B342" s="34" t="s">
        <v>99</v>
      </c>
      <c r="C342" s="34" t="s">
        <v>113</v>
      </c>
      <c r="D342" s="34" t="s">
        <v>442</v>
      </c>
      <c r="E342" s="39" t="s">
        <v>102</v>
      </c>
      <c r="F342" s="40" t="s">
        <v>150</v>
      </c>
      <c r="G342" s="43"/>
      <c r="H342" s="36" t="s">
        <v>104</v>
      </c>
      <c r="I342" s="67"/>
      <c r="J342" s="36" t="s">
        <v>105</v>
      </c>
      <c r="K342" s="100">
        <f>VLOOKUP(F342,'Amount Seed Planted_variables'!$A$3:$I$74,2,0)</f>
        <v>14520</v>
      </c>
      <c r="L342" s="100">
        <f>VLOOKUP(F342,'Amount Seed Planted_variables'!$A$3:$I$74,3,0)</f>
        <v>58080</v>
      </c>
      <c r="M342" s="36">
        <f t="shared" si="150"/>
        <v>0</v>
      </c>
      <c r="N342" s="35">
        <f t="shared" si="151"/>
        <v>0</v>
      </c>
      <c r="O342" s="101">
        <v>3000</v>
      </c>
      <c r="P342" s="93">
        <f>VLOOKUP(F342,'Amount Seed Planted_variables'!$A$3:$I$74,4,0)</f>
        <v>14520</v>
      </c>
      <c r="Q342" s="93">
        <f>VLOOKUP(F342,'Amount Seed Planted_variables'!$A$3:$I$74,7,0)</f>
        <v>80</v>
      </c>
      <c r="R342" s="93">
        <f>VLOOKUP(F342,'Amount Seed Planted_variables'!$A$3:$I$74,8,0)</f>
        <v>1161600</v>
      </c>
      <c r="S342" s="87" t="str">
        <f t="shared" si="147"/>
        <v>NA</v>
      </c>
      <c r="T342" s="35">
        <v>10</v>
      </c>
      <c r="U342" s="35">
        <v>30</v>
      </c>
      <c r="V342" s="41">
        <v>3994</v>
      </c>
      <c r="W342" s="35">
        <v>797</v>
      </c>
      <c r="X342" s="35">
        <v>530</v>
      </c>
      <c r="Y342" s="41">
        <v>66</v>
      </c>
      <c r="Z342" s="35">
        <f t="shared" si="167"/>
        <v>6.6000000000000005</v>
      </c>
      <c r="AA342" s="42">
        <f t="shared" si="152"/>
        <v>0</v>
      </c>
      <c r="AB342" s="37">
        <f t="shared" si="153"/>
        <v>0</v>
      </c>
      <c r="AC342" s="37">
        <f t="shared" si="154"/>
        <v>0</v>
      </c>
      <c r="AD342" s="42" t="e">
        <f>VALUE(TEXT(((AA342*'TOX and EXPO INPUTS'!$F$13)/'TOX and EXPO INPUTS'!$E$27),"0.00E+00"))</f>
        <v>#DIV/0!</v>
      </c>
      <c r="AE342" s="37" t="e">
        <f>VALUE(TEXT(((AB342*'TOX and EXPO INPUTS'!$F$13)/'TOX and EXPO INPUTS'!$E$27),"0.00E+00"))</f>
        <v>#DIV/0!</v>
      </c>
      <c r="AF342" s="37" t="e">
        <f>VALUE(TEXT(((AC342*'TOX and EXPO INPUTS'!$F$13)/'TOX and EXPO INPUTS'!$E$27),"0.00E+00"))</f>
        <v>#DIV/0!</v>
      </c>
      <c r="AG342" s="42" t="e">
        <f>IF($E342="ST",VALUE(TEXT(('TOX and EXPO INPUTS'!$F$7/AD342),"0.0E+00")),IF($E342="IT",VALUE(TEXT(('TOX and EXPO INPUTS'!$F$10/AD342),"0.0E+00"))))</f>
        <v>#DIV/0!</v>
      </c>
      <c r="AH342" s="37" t="e">
        <f>IF($E342="ST",VALUE(TEXT(('TOX and EXPO INPUTS'!$F$7/AE342),"0.0E+00")),IF($E342="IT",VALUE(TEXT(('TOX and EXPO INPUTS'!$F$10/AE342),"0.0E+00"))))</f>
        <v>#DIV/0!</v>
      </c>
      <c r="AI342" s="37" t="e">
        <f>IF($E342="ST",VALUE(TEXT(('TOX and EXPO INPUTS'!$F$7/AF342),"0.0E+00")),IF($E342="IT",VALUE(TEXT(('TOX and EXPO INPUTS'!$F$10/AF342),"0.0E+00"))))</f>
        <v>#DIV/0!</v>
      </c>
      <c r="AJ342" s="42">
        <f t="shared" si="148"/>
        <v>0</v>
      </c>
      <c r="AK342" s="37">
        <f t="shared" si="149"/>
        <v>0</v>
      </c>
      <c r="AL342" s="42" t="e">
        <f>VALUE(TEXT(((AJ342*'TOX and EXPO INPUTS'!$F$21)/'TOX and EXPO INPUTS'!$E$29),"0.00E+00"))</f>
        <v>#DIV/0!</v>
      </c>
      <c r="AM342" s="37" t="e">
        <f>VALUE(TEXT(((AK342*'TOX and EXPO INPUTS'!$F$21)/'TOX and EXPO INPUTS'!$E$29),"0.00E+00"))</f>
        <v>#DIV/0!</v>
      </c>
      <c r="AN342" s="42" t="e">
        <f>IF($E342="ST",VALUE(TEXT(('TOX and EXPO INPUTS'!$F$15/AL342),"0.0E+00")),IF($E342="IT",VALUE(TEXT(('TOX and EXPO INPUTS'!$F$18/AL342),"0.0E+00"))))</f>
        <v>#DIV/0!</v>
      </c>
      <c r="AO342" s="37" t="e">
        <f>IF($E342="ST",VALUE(TEXT(('TOX and EXPO INPUTS'!$F$15/AM342),"0.0E+00")),IF($E342="IT",VALUE(TEXT(('TOX and EXPO INPUTS'!$F$18/AM342),"0.0E+00"))))</f>
        <v>#DIV/0!</v>
      </c>
      <c r="AP342" s="42" t="e">
        <f t="shared" si="155"/>
        <v>#DIV/0!</v>
      </c>
      <c r="AQ342" s="37" t="e">
        <f t="shared" si="156"/>
        <v>#DIV/0!</v>
      </c>
      <c r="AR342" s="37" t="e">
        <f t="shared" si="157"/>
        <v>#DIV/0!</v>
      </c>
      <c r="AS342" s="37" t="e">
        <f t="shared" si="158"/>
        <v>#DIV/0!</v>
      </c>
      <c r="AT342" s="37" t="e">
        <f t="shared" si="159"/>
        <v>#DIV/0!</v>
      </c>
      <c r="AU342" s="37" t="e">
        <f t="shared" si="160"/>
        <v>#DIV/0!</v>
      </c>
      <c r="AV342" s="42" t="e">
        <f t="shared" si="161"/>
        <v>#DIV/0!</v>
      </c>
      <c r="AW342" s="37" t="e">
        <f t="shared" si="162"/>
        <v>#DIV/0!</v>
      </c>
      <c r="AX342" s="37" t="e">
        <f t="shared" si="163"/>
        <v>#DIV/0!</v>
      </c>
      <c r="AY342" s="37" t="e">
        <f t="shared" si="164"/>
        <v>#DIV/0!</v>
      </c>
      <c r="AZ342" s="37" t="e">
        <f t="shared" si="165"/>
        <v>#DIV/0!</v>
      </c>
      <c r="BA342" s="37" t="e">
        <f t="shared" si="166"/>
        <v>#DIV/0!</v>
      </c>
      <c r="BB342" s="42" t="e">
        <f>IF($E342="ST",VALUE(TEXT((1/(('TOX and EXPO INPUTS'!$F$9/AG342)+('TOX and EXPO INPUTS'!$F$17/AN342))),"0.0E+00")),IF($E342="IT",VALUE(TEXT((1/(('TOX and EXPO INPUTS'!$F$12/AG342)+('TOX and EXPO INPUTS'!$F$20/AN342))),"0.0E+00"))))</f>
        <v>#DIV/0!</v>
      </c>
      <c r="BC342" s="37" t="e">
        <f>IF($E342="ST",VALUE(TEXT((1/(('TOX and EXPO INPUTS'!$F$9/AH342)+('TOX and EXPO INPUTS'!$F$17/AN342))),"0.0E+00")),IF($E342="IT",VALUE(TEXT((1/(('TOX and EXPO INPUTS'!$F$12/AH342)+('TOX and EXPO INPUTS'!$F$20/AN342))),"0.0E+00"))))</f>
        <v>#DIV/0!</v>
      </c>
      <c r="BD342" s="37" t="e">
        <f>IF($E342="ST",VALUE(TEXT((1/(('TOX and EXPO INPUTS'!$F$9/AI342)+('TOX and EXPO INPUTS'!$F$17/AN342))),"0.0E+00")),IF($E342="IT",VALUE(TEXT((1/(('TOX and EXPO INPUTS'!$F$12/AI342)+('TOX and EXPO INPUTS'!$F$20/AN342))),"0.0E+00"))))</f>
        <v>#DIV/0!</v>
      </c>
      <c r="BE342" s="37" t="e">
        <f>IF($E342="ST",VALUE(TEXT((1/(('TOX and EXPO INPUTS'!$F$9/AG342)+('TOX and EXPO INPUTS'!$F$17/AO342))),"0.0E+00")),IF($E342="IT",VALUE(TEXT((1/(('TOX and EXPO INPUTS'!$F$12/AG342)+('TOX and EXPO INPUTS'!$F$20/AO342))),"0.0E+00"))))</f>
        <v>#DIV/0!</v>
      </c>
      <c r="BF342" s="37" t="e">
        <f>IF($E342="ST",VALUE(TEXT((1/(('TOX and EXPO INPUTS'!$F$9/AH342)+('TOX and EXPO INPUTS'!$F$17/AO342))),"0.0E+00")),IF($E342="IT",VALUE(TEXT((1/(('TOX and EXPO INPUTS'!$F$12/AH342)+('TOX and EXPO INPUTS'!$F$20/AO342))),"0.0E+00"))))</f>
        <v>#DIV/0!</v>
      </c>
      <c r="BG342" s="37" t="e">
        <f>IF($E342="ST",VALUE(TEXT((1/(('TOX and EXPO INPUTS'!$F$9/AI342)+('TOX and EXPO INPUTS'!$F$17/AO342))),"0.0E+00")),IF($E342="IT",VALUE(TEXT((1/(('TOX and EXPO INPUTS'!$F$12/AI342)+('TOX and EXPO INPUTS'!$F$20/AO342))),"0.0E+00"))))</f>
        <v>#DIV/0!</v>
      </c>
      <c r="BH342" s="42" t="e">
        <f>VALUE(TEXT((AD342*$T342/365*'TOX and EXPO INPUTS'!$E$33/'TOX and EXPO INPUTS'!$E$34),"0.00E+00"))</f>
        <v>#DIV/0!</v>
      </c>
      <c r="BI342" s="37" t="e">
        <f>VALUE(TEXT((AE342*$T342/365*'TOX and EXPO INPUTS'!$E$33/'TOX and EXPO INPUTS'!$E$34),"0.00E+00"))</f>
        <v>#DIV/0!</v>
      </c>
      <c r="BJ342" s="37" t="e">
        <f>VALUE(TEXT((AF342*$T342/365*'TOX and EXPO INPUTS'!$E$33/'TOX and EXPO INPUTS'!$E$34),"0.00E+00"))</f>
        <v>#DIV/0!</v>
      </c>
      <c r="BK342" s="42" t="e">
        <f>VALUE(TEXT((AD342*$U342/365*'TOX and EXPO INPUTS'!$E$33/'TOX and EXPO INPUTS'!$E$34),"0.00E+00"))</f>
        <v>#DIV/0!</v>
      </c>
      <c r="BL342" s="37" t="e">
        <f>VALUE(TEXT((AE342*$U342/365*'TOX and EXPO INPUTS'!$E$33/'TOX and EXPO INPUTS'!$E$34),"0.00E+00"))</f>
        <v>#DIV/0!</v>
      </c>
      <c r="BM342" s="37" t="e">
        <f>VALUE(TEXT((AF342*$U342/365*'TOX and EXPO INPUTS'!$E$33/'TOX and EXPO INPUTS'!$E$34),"0.00E+00"))</f>
        <v>#DIV/0!</v>
      </c>
      <c r="BN342" s="42" t="e">
        <f>VALUE(TEXT((AL342*$T342/365*'TOX and EXPO INPUTS'!$E$33/'TOX and EXPO INPUTS'!$E$34),"0.00E+00"))</f>
        <v>#DIV/0!</v>
      </c>
      <c r="BO342" s="37" t="e">
        <f>VALUE(TEXT((AM342*$T342/365*'TOX and EXPO INPUTS'!$E$33/'TOX and EXPO INPUTS'!$E$34),"0.00E+00"))</f>
        <v>#DIV/0!</v>
      </c>
      <c r="BP342" s="42" t="e">
        <f>VALUE(TEXT((AL342*$U342/365*'TOX and EXPO INPUTS'!$E$33/'TOX and EXPO INPUTS'!$E$34),"0.00E+00"))</f>
        <v>#DIV/0!</v>
      </c>
      <c r="BQ342" s="37" t="e">
        <f>VALUE(TEXT((AM342*$U342/365*'TOX and EXPO INPUTS'!$E$33/'TOX and EXPO INPUTS'!$E$34),"0.00E+00"))</f>
        <v>#DIV/0!</v>
      </c>
      <c r="BR342" s="42" t="e">
        <f>VALUE(TEXT((AP342*$T342/365*'TOX and EXPO INPUTS'!$E$33/'TOX and EXPO INPUTS'!$E$34),"0.00E+00"))</f>
        <v>#DIV/0!</v>
      </c>
      <c r="BS342" s="37" t="e">
        <f>VALUE(TEXT((AQ342*$T342/365*'TOX and EXPO INPUTS'!$E$33/'TOX and EXPO INPUTS'!$E$34),"0.00E+00"))</f>
        <v>#DIV/0!</v>
      </c>
      <c r="BT342" s="37" t="e">
        <f>VALUE(TEXT((AR342*$T342/365*'TOX and EXPO INPUTS'!$E$33/'TOX and EXPO INPUTS'!$E$34),"0.00E+00"))</f>
        <v>#DIV/0!</v>
      </c>
      <c r="BU342" s="37" t="e">
        <f>VALUE(TEXT((AS342*$T342/365*'TOX and EXPO INPUTS'!$E$33/'TOX and EXPO INPUTS'!$E$34),"0.00E+00"))</f>
        <v>#DIV/0!</v>
      </c>
      <c r="BV342" s="37" t="e">
        <f>VALUE(TEXT((AT342*$T342/365*'TOX and EXPO INPUTS'!$E$33/'TOX and EXPO INPUTS'!$E$34),"0.00E+00"))</f>
        <v>#DIV/0!</v>
      </c>
      <c r="BW342" s="37" t="e">
        <f>VALUE(TEXT((AU342*$T342/365*'TOX and EXPO INPUTS'!$E$33/'TOX and EXPO INPUTS'!$E$34),"0.00E+00"))</f>
        <v>#DIV/0!</v>
      </c>
      <c r="BX342" s="42" t="e">
        <f>VALUE(TEXT((AP342*$U342/365*'TOX and EXPO INPUTS'!$E$33/'TOX and EXPO INPUTS'!$E$34),"0.00E+00"))</f>
        <v>#DIV/0!</v>
      </c>
      <c r="BY342" s="37" t="e">
        <f>VALUE(TEXT((AQ342*$U342/365*'TOX and EXPO INPUTS'!$E$33/'TOX and EXPO INPUTS'!$E$34),"0.00E+00"))</f>
        <v>#DIV/0!</v>
      </c>
      <c r="BZ342" s="37" t="e">
        <f>VALUE(TEXT((AR342*$U342/365*'TOX and EXPO INPUTS'!$E$33/'TOX and EXPO INPUTS'!$E$34),"0.00E+00"))</f>
        <v>#DIV/0!</v>
      </c>
      <c r="CA342" s="37" t="e">
        <f>VALUE(TEXT((AS342*$U342/365*'TOX and EXPO INPUTS'!$E$33/'TOX and EXPO INPUTS'!$E$34),"0.00E+00"))</f>
        <v>#DIV/0!</v>
      </c>
      <c r="CB342" s="37" t="e">
        <f>VALUE(TEXT((AT342*$U342/365*'TOX and EXPO INPUTS'!$E$33/'TOX and EXPO INPUTS'!$E$34),"0.00E+00"))</f>
        <v>#DIV/0!</v>
      </c>
      <c r="CC342" s="37" t="e">
        <f>VALUE(TEXT((AU342*$U342/365*'TOX and EXPO INPUTS'!$E$33/'TOX and EXPO INPUTS'!$E$34),"0.00E+00"))</f>
        <v>#DIV/0!</v>
      </c>
      <c r="CD342" s="58" t="e">
        <f>VALUE(TEXT((BR342*'TOX and EXPO INPUTS'!$F$23),"0.00E+00"))</f>
        <v>#DIV/0!</v>
      </c>
      <c r="CE342" s="57" t="e">
        <f>VALUE(TEXT((BS342*'TOX and EXPO INPUTS'!$F$23),"0.00E+00"))</f>
        <v>#DIV/0!</v>
      </c>
      <c r="CF342" s="57" t="e">
        <f>VALUE(TEXT((BT342*'TOX and EXPO INPUTS'!$F$23),"0.00E+00"))</f>
        <v>#DIV/0!</v>
      </c>
      <c r="CG342" s="57" t="e">
        <f>VALUE(TEXT((BU342*'TOX and EXPO INPUTS'!$F$23),"0.00E+00"))</f>
        <v>#DIV/0!</v>
      </c>
      <c r="CH342" s="57" t="e">
        <f>VALUE(TEXT((BV342*'TOX and EXPO INPUTS'!$F$23),"0.00E+00"))</f>
        <v>#DIV/0!</v>
      </c>
      <c r="CI342" s="57" t="e">
        <f>VALUE(TEXT((BW342*'TOX and EXPO INPUTS'!$F$23),"0.00E+00"))</f>
        <v>#DIV/0!</v>
      </c>
      <c r="CJ342" s="58" t="e">
        <f>VALUE(TEXT((BX342*'TOX and EXPO INPUTS'!$F$23),"0.00E+00"))</f>
        <v>#DIV/0!</v>
      </c>
      <c r="CK342" s="57" t="e">
        <f>VALUE(TEXT((BY342*'TOX and EXPO INPUTS'!$F$23),"0.00E+00"))</f>
        <v>#DIV/0!</v>
      </c>
      <c r="CL342" s="57" t="e">
        <f>VALUE(TEXT((BZ342*'TOX and EXPO INPUTS'!$F$23),"0.00E+00"))</f>
        <v>#DIV/0!</v>
      </c>
      <c r="CM342" s="57" t="e">
        <f>VALUE(TEXT((CA342*'TOX and EXPO INPUTS'!$F$23),"0.00E+00"))</f>
        <v>#DIV/0!</v>
      </c>
      <c r="CN342" s="57" t="e">
        <f>VALUE(TEXT((CB342*'TOX and EXPO INPUTS'!$F$23),"0.00E+00"))</f>
        <v>#DIV/0!</v>
      </c>
      <c r="CO342" s="57" t="e">
        <f>VALUE(TEXT((CC342*'TOX and EXPO INPUTS'!$F$23),"0.00E+00"))</f>
        <v>#DIV/0!</v>
      </c>
      <c r="CP342" s="38" t="s">
        <v>106</v>
      </c>
      <c r="CQ342" s="34" t="s">
        <v>107</v>
      </c>
      <c r="CR342" s="34" t="s">
        <v>108</v>
      </c>
      <c r="CS342" s="39" t="s">
        <v>109</v>
      </c>
    </row>
    <row r="343" spans="1:97" ht="48" customHeight="1" x14ac:dyDescent="0.25">
      <c r="A343" s="34" t="s">
        <v>98</v>
      </c>
      <c r="B343" s="34" t="s">
        <v>99</v>
      </c>
      <c r="C343" s="34" t="s">
        <v>113</v>
      </c>
      <c r="D343" s="34" t="s">
        <v>101</v>
      </c>
      <c r="E343" s="39" t="s">
        <v>112</v>
      </c>
      <c r="F343" s="40" t="s">
        <v>150</v>
      </c>
      <c r="G343" s="43"/>
      <c r="H343" s="36" t="s">
        <v>104</v>
      </c>
      <c r="I343" s="67"/>
      <c r="J343" s="36" t="s">
        <v>105</v>
      </c>
      <c r="K343" s="100">
        <f>VLOOKUP(F343,'Amount Seed Planted_variables'!$A$3:$I$74,2,0)</f>
        <v>14520</v>
      </c>
      <c r="L343" s="100">
        <f>VLOOKUP(F343,'Amount Seed Planted_variables'!$A$3:$I$74,3,0)</f>
        <v>58080</v>
      </c>
      <c r="M343" s="36">
        <f t="shared" si="150"/>
        <v>0</v>
      </c>
      <c r="N343" s="35">
        <f t="shared" si="151"/>
        <v>0</v>
      </c>
      <c r="O343" s="101">
        <v>3000</v>
      </c>
      <c r="P343" s="93">
        <f>VLOOKUP(F343,'Amount Seed Planted_variables'!$A$3:$I$74,4,0)</f>
        <v>14520</v>
      </c>
      <c r="Q343" s="93">
        <f>VLOOKUP(F343,'Amount Seed Planted_variables'!$A$3:$I$74,7,0)</f>
        <v>80</v>
      </c>
      <c r="R343" s="93">
        <f>VLOOKUP(F343,'Amount Seed Planted_variables'!$A$3:$I$74,8,0)</f>
        <v>1161600</v>
      </c>
      <c r="S343" s="87" t="str">
        <f t="shared" si="147"/>
        <v>NA</v>
      </c>
      <c r="T343" s="35">
        <v>10</v>
      </c>
      <c r="U343" s="35">
        <v>30</v>
      </c>
      <c r="V343" s="41">
        <v>349</v>
      </c>
      <c r="W343" s="35">
        <v>51.2</v>
      </c>
      <c r="X343" s="35">
        <v>42.2</v>
      </c>
      <c r="Y343" s="41">
        <v>1.2</v>
      </c>
      <c r="Z343" s="35">
        <f>Y343*0.1</f>
        <v>0.12</v>
      </c>
      <c r="AA343" s="42">
        <f t="shared" si="152"/>
        <v>0</v>
      </c>
      <c r="AB343" s="37">
        <f t="shared" si="153"/>
        <v>0</v>
      </c>
      <c r="AC343" s="37">
        <f t="shared" si="154"/>
        <v>0</v>
      </c>
      <c r="AD343" s="42" t="e">
        <f>VALUE(TEXT(((AA343*'TOX and EXPO INPUTS'!$F$13)/'TOX and EXPO INPUTS'!$E$27),"0.00E+00"))</f>
        <v>#DIV/0!</v>
      </c>
      <c r="AE343" s="37" t="e">
        <f>VALUE(TEXT(((AB343*'TOX and EXPO INPUTS'!$F$13)/'TOX and EXPO INPUTS'!$E$27),"0.00E+00"))</f>
        <v>#DIV/0!</v>
      </c>
      <c r="AF343" s="37" t="e">
        <f>VALUE(TEXT(((AC343*'TOX and EXPO INPUTS'!$F$13)/'TOX and EXPO INPUTS'!$E$27),"0.00E+00"))</f>
        <v>#DIV/0!</v>
      </c>
      <c r="AG343" s="42" t="e">
        <f>IF($E343="ST",VALUE(TEXT(('TOX and EXPO INPUTS'!$F$7/AD343),"0.0E+00")),IF($E343="IT",VALUE(TEXT(('TOX and EXPO INPUTS'!$F$10/AD343),"0.0E+00"))))</f>
        <v>#DIV/0!</v>
      </c>
      <c r="AH343" s="37" t="e">
        <f>IF($E343="ST",VALUE(TEXT(('TOX and EXPO INPUTS'!$F$7/AE343),"0.0E+00")),IF($E343="IT",VALUE(TEXT(('TOX and EXPO INPUTS'!$F$10/AE343),"0.0E+00"))))</f>
        <v>#DIV/0!</v>
      </c>
      <c r="AI343" s="37" t="e">
        <f>IF($E343="ST",VALUE(TEXT(('TOX and EXPO INPUTS'!$F$7/AF343),"0.0E+00")),IF($E343="IT",VALUE(TEXT(('TOX and EXPO INPUTS'!$F$10/AF343),"0.0E+00"))))</f>
        <v>#DIV/0!</v>
      </c>
      <c r="AJ343" s="42">
        <f t="shared" si="148"/>
        <v>0</v>
      </c>
      <c r="AK343" s="37">
        <f t="shared" si="149"/>
        <v>0</v>
      </c>
      <c r="AL343" s="42" t="e">
        <f>VALUE(TEXT(((AJ343*'TOX and EXPO INPUTS'!$F$21)/'TOX and EXPO INPUTS'!$E$29),"0.00E+00"))</f>
        <v>#DIV/0!</v>
      </c>
      <c r="AM343" s="37" t="e">
        <f>VALUE(TEXT(((AK343*'TOX and EXPO INPUTS'!$F$21)/'TOX and EXPO INPUTS'!$E$29),"0.00E+00"))</f>
        <v>#DIV/0!</v>
      </c>
      <c r="AN343" s="42" t="e">
        <f>IF($E343="ST",VALUE(TEXT(('TOX and EXPO INPUTS'!$F$15/AL343),"0.0E+00")),IF($E343="IT",VALUE(TEXT(('TOX and EXPO INPUTS'!$F$18/AL343),"0.0E+00"))))</f>
        <v>#DIV/0!</v>
      </c>
      <c r="AO343" s="37" t="e">
        <f>IF($E343="ST",VALUE(TEXT(('TOX and EXPO INPUTS'!$F$15/AM343),"0.0E+00")),IF($E343="IT",VALUE(TEXT(('TOX and EXPO INPUTS'!$F$18/AM343),"0.0E+00"))))</f>
        <v>#DIV/0!</v>
      </c>
      <c r="AP343" s="42" t="e">
        <f>VALUE(TEXT((AD343+AL343),"0.00E+00"))</f>
        <v>#DIV/0!</v>
      </c>
      <c r="AQ343" s="37" t="e">
        <f>VALUE(TEXT((AE343+AL343),"0.00E+00"))</f>
        <v>#DIV/0!</v>
      </c>
      <c r="AR343" s="37" t="e">
        <f>VALUE(TEXT((AF343+AL343),"0.00E+00"))</f>
        <v>#DIV/0!</v>
      </c>
      <c r="AS343" s="37" t="e">
        <f>VALUE(TEXT((AD343+AM343),"0.00E+00"))</f>
        <v>#DIV/0!</v>
      </c>
      <c r="AT343" s="37" t="e">
        <f>VALUE(TEXT((AE343+AM343),"0.00E+00"))</f>
        <v>#DIV/0!</v>
      </c>
      <c r="AU343" s="37" t="e">
        <f>VALUE(TEXT((AF343+AM343),"0.00E+00"))</f>
        <v>#DIV/0!</v>
      </c>
      <c r="AV343" s="42" t="e">
        <f>VALUE(TEXT(1/((1/AG343)+(1/AN343)),"0.0E+00"))</f>
        <v>#DIV/0!</v>
      </c>
      <c r="AW343" s="37" t="e">
        <f>VALUE(TEXT(1/((1/AH343)+(1/AN343)),"0.0E+00"))</f>
        <v>#DIV/0!</v>
      </c>
      <c r="AX343" s="37" t="e">
        <f>VALUE(TEXT(1/((1/AI343)+(1/AN343)),"0.0E+00"))</f>
        <v>#DIV/0!</v>
      </c>
      <c r="AY343" s="37" t="e">
        <f>VALUE(TEXT(1/((1/AG343)+(1/AO343)),"0.0E+00"))</f>
        <v>#DIV/0!</v>
      </c>
      <c r="AZ343" s="37" t="e">
        <f>VALUE(TEXT(1/((1/AH343)+(1/AO343)),"0.0E+00"))</f>
        <v>#DIV/0!</v>
      </c>
      <c r="BA343" s="37" t="e">
        <f>VALUE(TEXT(1/((1/AI343)+(1/AO343)),"0.0E+00"))</f>
        <v>#DIV/0!</v>
      </c>
      <c r="BB343" s="42" t="e">
        <f>IF($E343="ST",VALUE(TEXT((1/(('TOX and EXPO INPUTS'!$F$9/AG343)+('TOX and EXPO INPUTS'!$F$17/AN343))),"0.0E+00")),IF($E343="IT",VALUE(TEXT((1/(('TOX and EXPO INPUTS'!$F$12/AG343)+('TOX and EXPO INPUTS'!$F$20/AN343))),"0.0E+00"))))</f>
        <v>#DIV/0!</v>
      </c>
      <c r="BC343" s="37" t="e">
        <f>IF($E343="ST",VALUE(TEXT((1/(('TOX and EXPO INPUTS'!$F$9/AH343)+('TOX and EXPO INPUTS'!$F$17/AN343))),"0.0E+00")),IF($E343="IT",VALUE(TEXT((1/(('TOX and EXPO INPUTS'!$F$12/AH343)+('TOX and EXPO INPUTS'!$F$20/AN343))),"0.0E+00"))))</f>
        <v>#DIV/0!</v>
      </c>
      <c r="BD343" s="37" t="e">
        <f>IF($E343="ST",VALUE(TEXT((1/(('TOX and EXPO INPUTS'!$F$9/AI343)+('TOX and EXPO INPUTS'!$F$17/AN343))),"0.0E+00")),IF($E343="IT",VALUE(TEXT((1/(('TOX and EXPO INPUTS'!$F$12/AI343)+('TOX and EXPO INPUTS'!$F$20/AN343))),"0.0E+00"))))</f>
        <v>#DIV/0!</v>
      </c>
      <c r="BE343" s="37" t="e">
        <f>IF($E343="ST",VALUE(TEXT((1/(('TOX and EXPO INPUTS'!$F$9/AG343)+('TOX and EXPO INPUTS'!$F$17/AO343))),"0.0E+00")),IF($E343="IT",VALUE(TEXT((1/(('TOX and EXPO INPUTS'!$F$12/AG343)+('TOX and EXPO INPUTS'!$F$20/AO343))),"0.0E+00"))))</f>
        <v>#DIV/0!</v>
      </c>
      <c r="BF343" s="37" t="e">
        <f>IF($E343="ST",VALUE(TEXT((1/(('TOX and EXPO INPUTS'!$F$9/AH343)+('TOX and EXPO INPUTS'!$F$17/AO343))),"0.0E+00")),IF($E343="IT",VALUE(TEXT((1/(('TOX and EXPO INPUTS'!$F$12/AH343)+('TOX and EXPO INPUTS'!$F$20/AO343))),"0.0E+00"))))</f>
        <v>#DIV/0!</v>
      </c>
      <c r="BG343" s="37" t="e">
        <f>IF($E343="ST",VALUE(TEXT((1/(('TOX and EXPO INPUTS'!$F$9/AI343)+('TOX and EXPO INPUTS'!$F$17/AO343))),"0.0E+00")),IF($E343="IT",VALUE(TEXT((1/(('TOX and EXPO INPUTS'!$F$12/AI343)+('TOX and EXPO INPUTS'!$F$20/AO343))),"0.0E+00"))))</f>
        <v>#DIV/0!</v>
      </c>
      <c r="BH343" s="42" t="e">
        <f>VALUE(TEXT((AD343*$T343/365*'TOX and EXPO INPUTS'!$E$33/'TOX and EXPO INPUTS'!$E$34),"0.00E+00"))</f>
        <v>#DIV/0!</v>
      </c>
      <c r="BI343" s="37" t="e">
        <f>VALUE(TEXT((AE343*$T343/365*'TOX and EXPO INPUTS'!$E$33/'TOX and EXPO INPUTS'!$E$34),"0.00E+00"))</f>
        <v>#DIV/0!</v>
      </c>
      <c r="BJ343" s="37" t="e">
        <f>VALUE(TEXT((AF343*$T343/365*'TOX and EXPO INPUTS'!$E$33/'TOX and EXPO INPUTS'!$E$34),"0.00E+00"))</f>
        <v>#DIV/0!</v>
      </c>
      <c r="BK343" s="42" t="e">
        <f>VALUE(TEXT((AD343*$U343/365*'TOX and EXPO INPUTS'!$E$33/'TOX and EXPO INPUTS'!$E$34),"0.00E+00"))</f>
        <v>#DIV/0!</v>
      </c>
      <c r="BL343" s="37" t="e">
        <f>VALUE(TEXT((AE343*$U343/365*'TOX and EXPO INPUTS'!$E$33/'TOX and EXPO INPUTS'!$E$34),"0.00E+00"))</f>
        <v>#DIV/0!</v>
      </c>
      <c r="BM343" s="37" t="e">
        <f>VALUE(TEXT((AF343*$U343/365*'TOX and EXPO INPUTS'!$E$33/'TOX and EXPO INPUTS'!$E$34),"0.00E+00"))</f>
        <v>#DIV/0!</v>
      </c>
      <c r="BN343" s="42" t="e">
        <f>VALUE(TEXT((AL343*$T343/365*'TOX and EXPO INPUTS'!$E$33/'TOX and EXPO INPUTS'!$E$34),"0.00E+00"))</f>
        <v>#DIV/0!</v>
      </c>
      <c r="BO343" s="37" t="e">
        <f>VALUE(TEXT((AM343*$T343/365*'TOX and EXPO INPUTS'!$E$33/'TOX and EXPO INPUTS'!$E$34),"0.00E+00"))</f>
        <v>#DIV/0!</v>
      </c>
      <c r="BP343" s="42" t="e">
        <f>VALUE(TEXT((AL343*$U343/365*'TOX and EXPO INPUTS'!$E$33/'TOX and EXPO INPUTS'!$E$34),"0.00E+00"))</f>
        <v>#DIV/0!</v>
      </c>
      <c r="BQ343" s="37" t="e">
        <f>VALUE(TEXT((AM343*$U343/365*'TOX and EXPO INPUTS'!$E$33/'TOX and EXPO INPUTS'!$E$34),"0.00E+00"))</f>
        <v>#DIV/0!</v>
      </c>
      <c r="BR343" s="42" t="e">
        <f>VALUE(TEXT((AP343*$T343/365*'TOX and EXPO INPUTS'!$E$33/'TOX and EXPO INPUTS'!$E$34),"0.00E+00"))</f>
        <v>#DIV/0!</v>
      </c>
      <c r="BS343" s="37" t="e">
        <f>VALUE(TEXT((AQ343*$T343/365*'TOX and EXPO INPUTS'!$E$33/'TOX and EXPO INPUTS'!$E$34),"0.00E+00"))</f>
        <v>#DIV/0!</v>
      </c>
      <c r="BT343" s="37" t="e">
        <f>VALUE(TEXT((AR343*$T343/365*'TOX and EXPO INPUTS'!$E$33/'TOX and EXPO INPUTS'!$E$34),"0.00E+00"))</f>
        <v>#DIV/0!</v>
      </c>
      <c r="BU343" s="37" t="e">
        <f>VALUE(TEXT((AS343*$T343/365*'TOX and EXPO INPUTS'!$E$33/'TOX and EXPO INPUTS'!$E$34),"0.00E+00"))</f>
        <v>#DIV/0!</v>
      </c>
      <c r="BV343" s="37" t="e">
        <f>VALUE(TEXT((AT343*$T343/365*'TOX and EXPO INPUTS'!$E$33/'TOX and EXPO INPUTS'!$E$34),"0.00E+00"))</f>
        <v>#DIV/0!</v>
      </c>
      <c r="BW343" s="37" t="e">
        <f>VALUE(TEXT((AU343*$T343/365*'TOX and EXPO INPUTS'!$E$33/'TOX and EXPO INPUTS'!$E$34),"0.00E+00"))</f>
        <v>#DIV/0!</v>
      </c>
      <c r="BX343" s="42" t="e">
        <f>VALUE(TEXT((AP343*$U343/365*'TOX and EXPO INPUTS'!$E$33/'TOX and EXPO INPUTS'!$E$34),"0.00E+00"))</f>
        <v>#DIV/0!</v>
      </c>
      <c r="BY343" s="37" t="e">
        <f>VALUE(TEXT((AQ343*$U343/365*'TOX and EXPO INPUTS'!$E$33/'TOX and EXPO INPUTS'!$E$34),"0.00E+00"))</f>
        <v>#DIV/0!</v>
      </c>
      <c r="BZ343" s="37" t="e">
        <f>VALUE(TEXT((AR343*$U343/365*'TOX and EXPO INPUTS'!$E$33/'TOX and EXPO INPUTS'!$E$34),"0.00E+00"))</f>
        <v>#DIV/0!</v>
      </c>
      <c r="CA343" s="37" t="e">
        <f>VALUE(TEXT((AS343*$U343/365*'TOX and EXPO INPUTS'!$E$33/'TOX and EXPO INPUTS'!$E$34),"0.00E+00"))</f>
        <v>#DIV/0!</v>
      </c>
      <c r="CB343" s="37" t="e">
        <f>VALUE(TEXT((AT343*$U343/365*'TOX and EXPO INPUTS'!$E$33/'TOX and EXPO INPUTS'!$E$34),"0.00E+00"))</f>
        <v>#DIV/0!</v>
      </c>
      <c r="CC343" s="37" t="e">
        <f>VALUE(TEXT((AU343*$U343/365*'TOX and EXPO INPUTS'!$E$33/'TOX and EXPO INPUTS'!$E$34),"0.00E+00"))</f>
        <v>#DIV/0!</v>
      </c>
      <c r="CD343" s="58" t="e">
        <f>VALUE(TEXT((BR343*'TOX and EXPO INPUTS'!$F$23),"0.00E+00"))</f>
        <v>#DIV/0!</v>
      </c>
      <c r="CE343" s="57" t="e">
        <f>VALUE(TEXT((BS343*'TOX and EXPO INPUTS'!$F$23),"0.00E+00"))</f>
        <v>#DIV/0!</v>
      </c>
      <c r="CF343" s="57" t="e">
        <f>VALUE(TEXT((BT343*'TOX and EXPO INPUTS'!$F$23),"0.00E+00"))</f>
        <v>#DIV/0!</v>
      </c>
      <c r="CG343" s="57" t="e">
        <f>VALUE(TEXT((BU343*'TOX and EXPO INPUTS'!$F$23),"0.00E+00"))</f>
        <v>#DIV/0!</v>
      </c>
      <c r="CH343" s="57" t="e">
        <f>VALUE(TEXT((BV343*'TOX and EXPO INPUTS'!$F$23),"0.00E+00"))</f>
        <v>#DIV/0!</v>
      </c>
      <c r="CI343" s="57" t="e">
        <f>VALUE(TEXT((BW343*'TOX and EXPO INPUTS'!$F$23),"0.00E+00"))</f>
        <v>#DIV/0!</v>
      </c>
      <c r="CJ343" s="58" t="e">
        <f>VALUE(TEXT((BX343*'TOX and EXPO INPUTS'!$F$23),"0.00E+00"))</f>
        <v>#DIV/0!</v>
      </c>
      <c r="CK343" s="57" t="e">
        <f>VALUE(TEXT((BY343*'TOX and EXPO INPUTS'!$F$23),"0.00E+00"))</f>
        <v>#DIV/0!</v>
      </c>
      <c r="CL343" s="57" t="e">
        <f>VALUE(TEXT((BZ343*'TOX and EXPO INPUTS'!$F$23),"0.00E+00"))</f>
        <v>#DIV/0!</v>
      </c>
      <c r="CM343" s="57" t="e">
        <f>VALUE(TEXT((CA343*'TOX and EXPO INPUTS'!$F$23),"0.00E+00"))</f>
        <v>#DIV/0!</v>
      </c>
      <c r="CN343" s="57" t="e">
        <f>VALUE(TEXT((CB343*'TOX and EXPO INPUTS'!$F$23),"0.00E+00"))</f>
        <v>#DIV/0!</v>
      </c>
      <c r="CO343" s="57" t="e">
        <f>VALUE(TEXT((CC343*'TOX and EXPO INPUTS'!$F$23),"0.00E+00"))</f>
        <v>#DIV/0!</v>
      </c>
      <c r="CP343" s="38" t="s">
        <v>106</v>
      </c>
      <c r="CQ343" s="34" t="s">
        <v>107</v>
      </c>
      <c r="CR343" s="34" t="s">
        <v>108</v>
      </c>
      <c r="CS343" s="39" t="s">
        <v>109</v>
      </c>
    </row>
    <row r="344" spans="1:97" ht="48" customHeight="1" x14ac:dyDescent="0.25">
      <c r="A344" s="34" t="s">
        <v>98</v>
      </c>
      <c r="B344" s="34" t="s">
        <v>99</v>
      </c>
      <c r="C344" s="34" t="s">
        <v>113</v>
      </c>
      <c r="D344" s="34" t="s">
        <v>110</v>
      </c>
      <c r="E344" s="39" t="s">
        <v>112</v>
      </c>
      <c r="F344" s="40" t="s">
        <v>150</v>
      </c>
      <c r="G344" s="43"/>
      <c r="H344" s="36" t="s">
        <v>104</v>
      </c>
      <c r="I344" s="67"/>
      <c r="J344" s="36" t="s">
        <v>105</v>
      </c>
      <c r="K344" s="100">
        <f>VLOOKUP(F344,'Amount Seed Planted_variables'!$A$3:$I$74,2,0)</f>
        <v>14520</v>
      </c>
      <c r="L344" s="100">
        <f>VLOOKUP(F344,'Amount Seed Planted_variables'!$A$3:$I$74,3,0)</f>
        <v>58080</v>
      </c>
      <c r="M344" s="36">
        <f t="shared" si="150"/>
        <v>0</v>
      </c>
      <c r="N344" s="35">
        <f t="shared" si="151"/>
        <v>0</v>
      </c>
      <c r="O344" s="101">
        <v>3000</v>
      </c>
      <c r="P344" s="93">
        <f>VLOOKUP(F344,'Amount Seed Planted_variables'!$A$3:$I$74,4,0)</f>
        <v>14520</v>
      </c>
      <c r="Q344" s="93">
        <f>VLOOKUP(F344,'Amount Seed Planted_variables'!$A$3:$I$74,7,0)</f>
        <v>80</v>
      </c>
      <c r="R344" s="93">
        <f>VLOOKUP(F344,'Amount Seed Planted_variables'!$A$3:$I$74,8,0)</f>
        <v>1161600</v>
      </c>
      <c r="S344" s="87" t="str">
        <f t="shared" si="147"/>
        <v>NA</v>
      </c>
      <c r="T344" s="35">
        <v>10</v>
      </c>
      <c r="U344" s="35">
        <v>30</v>
      </c>
      <c r="V344" s="41">
        <v>68</v>
      </c>
      <c r="W344" s="35">
        <v>16.899999999999999</v>
      </c>
      <c r="X344" s="35">
        <v>13.1</v>
      </c>
      <c r="Y344" s="41">
        <v>3.6</v>
      </c>
      <c r="Z344" s="35">
        <f t="shared" si="167"/>
        <v>0.36000000000000004</v>
      </c>
      <c r="AA344" s="42">
        <f t="shared" si="152"/>
        <v>0</v>
      </c>
      <c r="AB344" s="37">
        <f t="shared" si="153"/>
        <v>0</v>
      </c>
      <c r="AC344" s="37">
        <f t="shared" si="154"/>
        <v>0</v>
      </c>
      <c r="AD344" s="42" t="e">
        <f>VALUE(TEXT(((AA344*'TOX and EXPO INPUTS'!$F$13)/'TOX and EXPO INPUTS'!$E$27),"0.00E+00"))</f>
        <v>#DIV/0!</v>
      </c>
      <c r="AE344" s="37" t="e">
        <f>VALUE(TEXT(((AB344*'TOX and EXPO INPUTS'!$F$13)/'TOX and EXPO INPUTS'!$E$27),"0.00E+00"))</f>
        <v>#DIV/0!</v>
      </c>
      <c r="AF344" s="37" t="e">
        <f>VALUE(TEXT(((AC344*'TOX and EXPO INPUTS'!$F$13)/'TOX and EXPO INPUTS'!$E$27),"0.00E+00"))</f>
        <v>#DIV/0!</v>
      </c>
      <c r="AG344" s="42" t="e">
        <f>IF($E344="ST",VALUE(TEXT(('TOX and EXPO INPUTS'!$F$7/AD344),"0.0E+00")),IF($E344="IT",VALUE(TEXT(('TOX and EXPO INPUTS'!$F$10/AD344),"0.0E+00"))))</f>
        <v>#DIV/0!</v>
      </c>
      <c r="AH344" s="37" t="e">
        <f>IF($E344="ST",VALUE(TEXT(('TOX and EXPO INPUTS'!$F$7/AE344),"0.0E+00")),IF($E344="IT",VALUE(TEXT(('TOX and EXPO INPUTS'!$F$10/AE344),"0.0E+00"))))</f>
        <v>#DIV/0!</v>
      </c>
      <c r="AI344" s="37" t="e">
        <f>IF($E344="ST",VALUE(TEXT(('TOX and EXPO INPUTS'!$F$7/AF344),"0.0E+00")),IF($E344="IT",VALUE(TEXT(('TOX and EXPO INPUTS'!$F$10/AF344),"0.0E+00"))))</f>
        <v>#DIV/0!</v>
      </c>
      <c r="AJ344" s="42">
        <f t="shared" si="148"/>
        <v>0</v>
      </c>
      <c r="AK344" s="37">
        <f t="shared" si="149"/>
        <v>0</v>
      </c>
      <c r="AL344" s="42" t="e">
        <f>VALUE(TEXT(((AJ344*'TOX and EXPO INPUTS'!$F$21)/'TOX and EXPO INPUTS'!$E$29),"0.00E+00"))</f>
        <v>#DIV/0!</v>
      </c>
      <c r="AM344" s="37" t="e">
        <f>VALUE(TEXT(((AK344*'TOX and EXPO INPUTS'!$F$21)/'TOX and EXPO INPUTS'!$E$29),"0.00E+00"))</f>
        <v>#DIV/0!</v>
      </c>
      <c r="AN344" s="42" t="e">
        <f>IF($E344="ST",VALUE(TEXT(('TOX and EXPO INPUTS'!$F$15/AL344),"0.0E+00")),IF($E344="IT",VALUE(TEXT(('TOX and EXPO INPUTS'!$F$18/AL344),"0.0E+00"))))</f>
        <v>#DIV/0!</v>
      </c>
      <c r="AO344" s="37" t="e">
        <f>IF($E344="ST",VALUE(TEXT(('TOX and EXPO INPUTS'!$F$15/AM344),"0.0E+00")),IF($E344="IT",VALUE(TEXT(('TOX and EXPO INPUTS'!$F$18/AM344),"0.0E+00"))))</f>
        <v>#DIV/0!</v>
      </c>
      <c r="AP344" s="42" t="e">
        <f t="shared" si="155"/>
        <v>#DIV/0!</v>
      </c>
      <c r="AQ344" s="37" t="e">
        <f t="shared" si="156"/>
        <v>#DIV/0!</v>
      </c>
      <c r="AR344" s="37" t="e">
        <f t="shared" si="157"/>
        <v>#DIV/0!</v>
      </c>
      <c r="AS344" s="37" t="e">
        <f t="shared" si="158"/>
        <v>#DIV/0!</v>
      </c>
      <c r="AT344" s="37" t="e">
        <f t="shared" si="159"/>
        <v>#DIV/0!</v>
      </c>
      <c r="AU344" s="37" t="e">
        <f t="shared" si="160"/>
        <v>#DIV/0!</v>
      </c>
      <c r="AV344" s="42" t="e">
        <f t="shared" si="161"/>
        <v>#DIV/0!</v>
      </c>
      <c r="AW344" s="37" t="e">
        <f t="shared" si="162"/>
        <v>#DIV/0!</v>
      </c>
      <c r="AX344" s="37" t="e">
        <f t="shared" si="163"/>
        <v>#DIV/0!</v>
      </c>
      <c r="AY344" s="37" t="e">
        <f t="shared" si="164"/>
        <v>#DIV/0!</v>
      </c>
      <c r="AZ344" s="37" t="e">
        <f t="shared" si="165"/>
        <v>#DIV/0!</v>
      </c>
      <c r="BA344" s="37" t="e">
        <f t="shared" si="166"/>
        <v>#DIV/0!</v>
      </c>
      <c r="BB344" s="42" t="e">
        <f>IF($E344="ST",VALUE(TEXT((1/(('TOX and EXPO INPUTS'!$F$9/AG344)+('TOX and EXPO INPUTS'!$F$17/AN344))),"0.0E+00")),IF($E344="IT",VALUE(TEXT((1/(('TOX and EXPO INPUTS'!$F$12/AG344)+('TOX and EXPO INPUTS'!$F$20/AN344))),"0.0E+00"))))</f>
        <v>#DIV/0!</v>
      </c>
      <c r="BC344" s="37" t="e">
        <f>IF($E344="ST",VALUE(TEXT((1/(('TOX and EXPO INPUTS'!$F$9/AH344)+('TOX and EXPO INPUTS'!$F$17/AN344))),"0.0E+00")),IF($E344="IT",VALUE(TEXT((1/(('TOX and EXPO INPUTS'!$F$12/AH344)+('TOX and EXPO INPUTS'!$F$20/AN344))),"0.0E+00"))))</f>
        <v>#DIV/0!</v>
      </c>
      <c r="BD344" s="37" t="e">
        <f>IF($E344="ST",VALUE(TEXT((1/(('TOX and EXPO INPUTS'!$F$9/AI344)+('TOX and EXPO INPUTS'!$F$17/AN344))),"0.0E+00")),IF($E344="IT",VALUE(TEXT((1/(('TOX and EXPO INPUTS'!$F$12/AI344)+('TOX and EXPO INPUTS'!$F$20/AN344))),"0.0E+00"))))</f>
        <v>#DIV/0!</v>
      </c>
      <c r="BE344" s="37" t="e">
        <f>IF($E344="ST",VALUE(TEXT((1/(('TOX and EXPO INPUTS'!$F$9/AG344)+('TOX and EXPO INPUTS'!$F$17/AO344))),"0.0E+00")),IF($E344="IT",VALUE(TEXT((1/(('TOX and EXPO INPUTS'!$F$12/AG344)+('TOX and EXPO INPUTS'!$F$20/AO344))),"0.0E+00"))))</f>
        <v>#DIV/0!</v>
      </c>
      <c r="BF344" s="37" t="e">
        <f>IF($E344="ST",VALUE(TEXT((1/(('TOX and EXPO INPUTS'!$F$9/AH344)+('TOX and EXPO INPUTS'!$F$17/AO344))),"0.0E+00")),IF($E344="IT",VALUE(TEXT((1/(('TOX and EXPO INPUTS'!$F$12/AH344)+('TOX and EXPO INPUTS'!$F$20/AO344))),"0.0E+00"))))</f>
        <v>#DIV/0!</v>
      </c>
      <c r="BG344" s="37" t="e">
        <f>IF($E344="ST",VALUE(TEXT((1/(('TOX and EXPO INPUTS'!$F$9/AI344)+('TOX and EXPO INPUTS'!$F$17/AO344))),"0.0E+00")),IF($E344="IT",VALUE(TEXT((1/(('TOX and EXPO INPUTS'!$F$12/AI344)+('TOX and EXPO INPUTS'!$F$20/AO344))),"0.0E+00"))))</f>
        <v>#DIV/0!</v>
      </c>
      <c r="BH344" s="42" t="e">
        <f>VALUE(TEXT((AD344*$T344/365*'TOX and EXPO INPUTS'!$E$33/'TOX and EXPO INPUTS'!$E$34),"0.00E+00"))</f>
        <v>#DIV/0!</v>
      </c>
      <c r="BI344" s="37" t="e">
        <f>VALUE(TEXT((AE344*$T344/365*'TOX and EXPO INPUTS'!$E$33/'TOX and EXPO INPUTS'!$E$34),"0.00E+00"))</f>
        <v>#DIV/0!</v>
      </c>
      <c r="BJ344" s="37" t="e">
        <f>VALUE(TEXT((AF344*$T344/365*'TOX and EXPO INPUTS'!$E$33/'TOX and EXPO INPUTS'!$E$34),"0.00E+00"))</f>
        <v>#DIV/0!</v>
      </c>
      <c r="BK344" s="42" t="e">
        <f>VALUE(TEXT((AD344*$U344/365*'TOX and EXPO INPUTS'!$E$33/'TOX and EXPO INPUTS'!$E$34),"0.00E+00"))</f>
        <v>#DIV/0!</v>
      </c>
      <c r="BL344" s="37" t="e">
        <f>VALUE(TEXT((AE344*$U344/365*'TOX and EXPO INPUTS'!$E$33/'TOX and EXPO INPUTS'!$E$34),"0.00E+00"))</f>
        <v>#DIV/0!</v>
      </c>
      <c r="BM344" s="37" t="e">
        <f>VALUE(TEXT((AF344*$U344/365*'TOX and EXPO INPUTS'!$E$33/'TOX and EXPO INPUTS'!$E$34),"0.00E+00"))</f>
        <v>#DIV/0!</v>
      </c>
      <c r="BN344" s="42" t="e">
        <f>VALUE(TEXT((AL344*$T344/365*'TOX and EXPO INPUTS'!$E$33/'TOX and EXPO INPUTS'!$E$34),"0.00E+00"))</f>
        <v>#DIV/0!</v>
      </c>
      <c r="BO344" s="37" t="e">
        <f>VALUE(TEXT((AM344*$T344/365*'TOX and EXPO INPUTS'!$E$33/'TOX and EXPO INPUTS'!$E$34),"0.00E+00"))</f>
        <v>#DIV/0!</v>
      </c>
      <c r="BP344" s="42" t="e">
        <f>VALUE(TEXT((AL344*$U344/365*'TOX and EXPO INPUTS'!$E$33/'TOX and EXPO INPUTS'!$E$34),"0.00E+00"))</f>
        <v>#DIV/0!</v>
      </c>
      <c r="BQ344" s="37" t="e">
        <f>VALUE(TEXT((AM344*$U344/365*'TOX and EXPO INPUTS'!$E$33/'TOX and EXPO INPUTS'!$E$34),"0.00E+00"))</f>
        <v>#DIV/0!</v>
      </c>
      <c r="BR344" s="42" t="e">
        <f>VALUE(TEXT((AP344*$T344/365*'TOX and EXPO INPUTS'!$E$33/'TOX and EXPO INPUTS'!$E$34),"0.00E+00"))</f>
        <v>#DIV/0!</v>
      </c>
      <c r="BS344" s="37" t="e">
        <f>VALUE(TEXT((AQ344*$T344/365*'TOX and EXPO INPUTS'!$E$33/'TOX and EXPO INPUTS'!$E$34),"0.00E+00"))</f>
        <v>#DIV/0!</v>
      </c>
      <c r="BT344" s="37" t="e">
        <f>VALUE(TEXT((AR344*$T344/365*'TOX and EXPO INPUTS'!$E$33/'TOX and EXPO INPUTS'!$E$34),"0.00E+00"))</f>
        <v>#DIV/0!</v>
      </c>
      <c r="BU344" s="37" t="e">
        <f>VALUE(TEXT((AS344*$T344/365*'TOX and EXPO INPUTS'!$E$33/'TOX and EXPO INPUTS'!$E$34),"0.00E+00"))</f>
        <v>#DIV/0!</v>
      </c>
      <c r="BV344" s="37" t="e">
        <f>VALUE(TEXT((AT344*$T344/365*'TOX and EXPO INPUTS'!$E$33/'TOX and EXPO INPUTS'!$E$34),"0.00E+00"))</f>
        <v>#DIV/0!</v>
      </c>
      <c r="BW344" s="37" t="e">
        <f>VALUE(TEXT((AU344*$T344/365*'TOX and EXPO INPUTS'!$E$33/'TOX and EXPO INPUTS'!$E$34),"0.00E+00"))</f>
        <v>#DIV/0!</v>
      </c>
      <c r="BX344" s="42" t="e">
        <f>VALUE(TEXT((AP344*$U344/365*'TOX and EXPO INPUTS'!$E$33/'TOX and EXPO INPUTS'!$E$34),"0.00E+00"))</f>
        <v>#DIV/0!</v>
      </c>
      <c r="BY344" s="37" t="e">
        <f>VALUE(TEXT((AQ344*$U344/365*'TOX and EXPO INPUTS'!$E$33/'TOX and EXPO INPUTS'!$E$34),"0.00E+00"))</f>
        <v>#DIV/0!</v>
      </c>
      <c r="BZ344" s="37" t="e">
        <f>VALUE(TEXT((AR344*$U344/365*'TOX and EXPO INPUTS'!$E$33/'TOX and EXPO INPUTS'!$E$34),"0.00E+00"))</f>
        <v>#DIV/0!</v>
      </c>
      <c r="CA344" s="37" t="e">
        <f>VALUE(TEXT((AS344*$U344/365*'TOX and EXPO INPUTS'!$E$33/'TOX and EXPO INPUTS'!$E$34),"0.00E+00"))</f>
        <v>#DIV/0!</v>
      </c>
      <c r="CB344" s="37" t="e">
        <f>VALUE(TEXT((AT344*$U344/365*'TOX and EXPO INPUTS'!$E$33/'TOX and EXPO INPUTS'!$E$34),"0.00E+00"))</f>
        <v>#DIV/0!</v>
      </c>
      <c r="CC344" s="37" t="e">
        <f>VALUE(TEXT((AU344*$U344/365*'TOX and EXPO INPUTS'!$E$33/'TOX and EXPO INPUTS'!$E$34),"0.00E+00"))</f>
        <v>#DIV/0!</v>
      </c>
      <c r="CD344" s="58" t="e">
        <f>VALUE(TEXT((BR344*'TOX and EXPO INPUTS'!$F$23),"0.00E+00"))</f>
        <v>#DIV/0!</v>
      </c>
      <c r="CE344" s="57" t="e">
        <f>VALUE(TEXT((BS344*'TOX and EXPO INPUTS'!$F$23),"0.00E+00"))</f>
        <v>#DIV/0!</v>
      </c>
      <c r="CF344" s="57" t="e">
        <f>VALUE(TEXT((BT344*'TOX and EXPO INPUTS'!$F$23),"0.00E+00"))</f>
        <v>#DIV/0!</v>
      </c>
      <c r="CG344" s="57" t="e">
        <f>VALUE(TEXT((BU344*'TOX and EXPO INPUTS'!$F$23),"0.00E+00"))</f>
        <v>#DIV/0!</v>
      </c>
      <c r="CH344" s="57" t="e">
        <f>VALUE(TEXT((BV344*'TOX and EXPO INPUTS'!$F$23),"0.00E+00"))</f>
        <v>#DIV/0!</v>
      </c>
      <c r="CI344" s="57" t="e">
        <f>VALUE(TEXT((BW344*'TOX and EXPO INPUTS'!$F$23),"0.00E+00"))</f>
        <v>#DIV/0!</v>
      </c>
      <c r="CJ344" s="58" t="e">
        <f>VALUE(TEXT((BX344*'TOX and EXPO INPUTS'!$F$23),"0.00E+00"))</f>
        <v>#DIV/0!</v>
      </c>
      <c r="CK344" s="57" t="e">
        <f>VALUE(TEXT((BY344*'TOX and EXPO INPUTS'!$F$23),"0.00E+00"))</f>
        <v>#DIV/0!</v>
      </c>
      <c r="CL344" s="57" t="e">
        <f>VALUE(TEXT((BZ344*'TOX and EXPO INPUTS'!$F$23),"0.00E+00"))</f>
        <v>#DIV/0!</v>
      </c>
      <c r="CM344" s="57" t="e">
        <f>VALUE(TEXT((CA344*'TOX and EXPO INPUTS'!$F$23),"0.00E+00"))</f>
        <v>#DIV/0!</v>
      </c>
      <c r="CN344" s="57" t="e">
        <f>VALUE(TEXT((CB344*'TOX and EXPO INPUTS'!$F$23),"0.00E+00"))</f>
        <v>#DIV/0!</v>
      </c>
      <c r="CO344" s="57" t="e">
        <f>VALUE(TEXT((CC344*'TOX and EXPO INPUTS'!$F$23),"0.00E+00"))</f>
        <v>#DIV/0!</v>
      </c>
      <c r="CP344" s="38" t="s">
        <v>106</v>
      </c>
      <c r="CQ344" s="34" t="s">
        <v>107</v>
      </c>
      <c r="CR344" s="34" t="s">
        <v>108</v>
      </c>
      <c r="CS344" s="39" t="s">
        <v>109</v>
      </c>
    </row>
    <row r="345" spans="1:97" ht="48" customHeight="1" x14ac:dyDescent="0.25">
      <c r="A345" s="34" t="s">
        <v>98</v>
      </c>
      <c r="B345" s="34" t="s">
        <v>99</v>
      </c>
      <c r="C345" s="34" t="s">
        <v>113</v>
      </c>
      <c r="D345" s="34" t="s">
        <v>111</v>
      </c>
      <c r="E345" s="39" t="s">
        <v>112</v>
      </c>
      <c r="F345" s="40" t="s">
        <v>150</v>
      </c>
      <c r="G345" s="43"/>
      <c r="H345" s="36" t="s">
        <v>104</v>
      </c>
      <c r="I345" s="67"/>
      <c r="J345" s="36" t="s">
        <v>105</v>
      </c>
      <c r="K345" s="100">
        <f>VLOOKUP(F345,'Amount Seed Planted_variables'!$A$3:$I$74,2,0)</f>
        <v>14520</v>
      </c>
      <c r="L345" s="100">
        <f>VLOOKUP(F345,'Amount Seed Planted_variables'!$A$3:$I$74,3,0)</f>
        <v>58080</v>
      </c>
      <c r="M345" s="36">
        <f t="shared" si="150"/>
        <v>0</v>
      </c>
      <c r="N345" s="35">
        <f t="shared" si="151"/>
        <v>0</v>
      </c>
      <c r="O345" s="101">
        <v>3000</v>
      </c>
      <c r="P345" s="93">
        <f>VLOOKUP(F345,'Amount Seed Planted_variables'!$A$3:$I$74,4,0)</f>
        <v>14520</v>
      </c>
      <c r="Q345" s="93">
        <f>VLOOKUP(F345,'Amount Seed Planted_variables'!$A$3:$I$74,7,0)</f>
        <v>80</v>
      </c>
      <c r="R345" s="93">
        <f>VLOOKUP(F345,'Amount Seed Planted_variables'!$A$3:$I$74,8,0)</f>
        <v>1161600</v>
      </c>
      <c r="S345" s="87">
        <f t="shared" si="147"/>
        <v>2.5</v>
      </c>
      <c r="T345" s="35">
        <v>10</v>
      </c>
      <c r="U345" s="35">
        <v>30</v>
      </c>
      <c r="V345" s="41">
        <v>138210600</v>
      </c>
      <c r="W345" s="35">
        <v>23262800</v>
      </c>
      <c r="X345" s="35">
        <v>21238200</v>
      </c>
      <c r="Y345" s="41">
        <v>106100</v>
      </c>
      <c r="Z345" s="35">
        <f t="shared" si="167"/>
        <v>10610</v>
      </c>
      <c r="AA345" s="42">
        <f t="shared" si="152"/>
        <v>0</v>
      </c>
      <c r="AB345" s="37">
        <f t="shared" si="153"/>
        <v>0</v>
      </c>
      <c r="AC345" s="37">
        <f t="shared" si="154"/>
        <v>0</v>
      </c>
      <c r="AD345" s="42" t="e">
        <f>VALUE(TEXT(((AA345*'TOX and EXPO INPUTS'!$F$13)/'TOX and EXPO INPUTS'!$E$27),"0.00E+00"))</f>
        <v>#DIV/0!</v>
      </c>
      <c r="AE345" s="37" t="e">
        <f>VALUE(TEXT(((AB345*'TOX and EXPO INPUTS'!$F$13)/'TOX and EXPO INPUTS'!$E$27),"0.00E+00"))</f>
        <v>#DIV/0!</v>
      </c>
      <c r="AF345" s="37" t="e">
        <f>VALUE(TEXT(((AC345*'TOX and EXPO INPUTS'!$F$13)/'TOX and EXPO INPUTS'!$E$27),"0.00E+00"))</f>
        <v>#DIV/0!</v>
      </c>
      <c r="AG345" s="42" t="e">
        <f>IF($E345="ST",VALUE(TEXT(('TOX and EXPO INPUTS'!$F$7/AD345),"0.0E+00")),IF($E345="IT",VALUE(TEXT(('TOX and EXPO INPUTS'!$F$10/AD345),"0.0E+00"))))</f>
        <v>#DIV/0!</v>
      </c>
      <c r="AH345" s="37" t="e">
        <f>IF($E345="ST",VALUE(TEXT(('TOX and EXPO INPUTS'!$F$7/AE345),"0.0E+00")),IF($E345="IT",VALUE(TEXT(('TOX and EXPO INPUTS'!$F$10/AE345),"0.0E+00"))))</f>
        <v>#DIV/0!</v>
      </c>
      <c r="AI345" s="37" t="e">
        <f>IF($E345="ST",VALUE(TEXT(('TOX and EXPO INPUTS'!$F$7/AF345),"0.0E+00")),IF($E345="IT",VALUE(TEXT(('TOX and EXPO INPUTS'!$F$10/AF345),"0.0E+00"))))</f>
        <v>#DIV/0!</v>
      </c>
      <c r="AJ345" s="42">
        <f t="shared" si="148"/>
        <v>0</v>
      </c>
      <c r="AK345" s="37">
        <f t="shared" si="149"/>
        <v>0</v>
      </c>
      <c r="AL345" s="42" t="e">
        <f>VALUE(TEXT(((AJ345*'TOX and EXPO INPUTS'!$F$21)/'TOX and EXPO INPUTS'!$E$29),"0.00E+00"))</f>
        <v>#DIV/0!</v>
      </c>
      <c r="AM345" s="37" t="e">
        <f>VALUE(TEXT(((AK345*'TOX and EXPO INPUTS'!$F$21)/'TOX and EXPO INPUTS'!$E$29),"0.00E+00"))</f>
        <v>#DIV/0!</v>
      </c>
      <c r="AN345" s="42" t="e">
        <f>IF($E345="ST",VALUE(TEXT(('TOX and EXPO INPUTS'!$F$15/AL345),"0.0E+00")),IF($E345="IT",VALUE(TEXT(('TOX and EXPO INPUTS'!$F$18/AL345),"0.0E+00"))))</f>
        <v>#DIV/0!</v>
      </c>
      <c r="AO345" s="37" t="e">
        <f>IF($E345="ST",VALUE(TEXT(('TOX and EXPO INPUTS'!$F$15/AM345),"0.0E+00")),IF($E345="IT",VALUE(TEXT(('TOX and EXPO INPUTS'!$F$18/AM345),"0.0E+00"))))</f>
        <v>#DIV/0!</v>
      </c>
      <c r="AP345" s="42" t="e">
        <f t="shared" si="155"/>
        <v>#DIV/0!</v>
      </c>
      <c r="AQ345" s="37" t="e">
        <f t="shared" si="156"/>
        <v>#DIV/0!</v>
      </c>
      <c r="AR345" s="37" t="e">
        <f t="shared" si="157"/>
        <v>#DIV/0!</v>
      </c>
      <c r="AS345" s="37" t="e">
        <f t="shared" si="158"/>
        <v>#DIV/0!</v>
      </c>
      <c r="AT345" s="37" t="e">
        <f t="shared" si="159"/>
        <v>#DIV/0!</v>
      </c>
      <c r="AU345" s="37" t="e">
        <f t="shared" si="160"/>
        <v>#DIV/0!</v>
      </c>
      <c r="AV345" s="42" t="e">
        <f t="shared" si="161"/>
        <v>#DIV/0!</v>
      </c>
      <c r="AW345" s="37" t="e">
        <f t="shared" si="162"/>
        <v>#DIV/0!</v>
      </c>
      <c r="AX345" s="37" t="e">
        <f t="shared" si="163"/>
        <v>#DIV/0!</v>
      </c>
      <c r="AY345" s="37" t="e">
        <f t="shared" si="164"/>
        <v>#DIV/0!</v>
      </c>
      <c r="AZ345" s="37" t="e">
        <f t="shared" si="165"/>
        <v>#DIV/0!</v>
      </c>
      <c r="BA345" s="37" t="e">
        <f t="shared" si="166"/>
        <v>#DIV/0!</v>
      </c>
      <c r="BB345" s="42" t="e">
        <f>IF($E345="ST",VALUE(TEXT((1/(('TOX and EXPO INPUTS'!$F$9/AG345)+('TOX and EXPO INPUTS'!$F$17/AN345))),"0.0E+00")),IF($E345="IT",VALUE(TEXT((1/(('TOX and EXPO INPUTS'!$F$12/AG345)+('TOX and EXPO INPUTS'!$F$20/AN345))),"0.0E+00"))))</f>
        <v>#DIV/0!</v>
      </c>
      <c r="BC345" s="37" t="e">
        <f>IF($E345="ST",VALUE(TEXT((1/(('TOX and EXPO INPUTS'!$F$9/AH345)+('TOX and EXPO INPUTS'!$F$17/AN345))),"0.0E+00")),IF($E345="IT",VALUE(TEXT((1/(('TOX and EXPO INPUTS'!$F$12/AH345)+('TOX and EXPO INPUTS'!$F$20/AN345))),"0.0E+00"))))</f>
        <v>#DIV/0!</v>
      </c>
      <c r="BD345" s="37" t="e">
        <f>IF($E345="ST",VALUE(TEXT((1/(('TOX and EXPO INPUTS'!$F$9/AI345)+('TOX and EXPO INPUTS'!$F$17/AN345))),"0.0E+00")),IF($E345="IT",VALUE(TEXT((1/(('TOX and EXPO INPUTS'!$F$12/AI345)+('TOX and EXPO INPUTS'!$F$20/AN345))),"0.0E+00"))))</f>
        <v>#DIV/0!</v>
      </c>
      <c r="BE345" s="37" t="e">
        <f>IF($E345="ST",VALUE(TEXT((1/(('TOX and EXPO INPUTS'!$F$9/AG345)+('TOX and EXPO INPUTS'!$F$17/AO345))),"0.0E+00")),IF($E345="IT",VALUE(TEXT((1/(('TOX and EXPO INPUTS'!$F$12/AG345)+('TOX and EXPO INPUTS'!$F$20/AO345))),"0.0E+00"))))</f>
        <v>#DIV/0!</v>
      </c>
      <c r="BF345" s="37" t="e">
        <f>IF($E345="ST",VALUE(TEXT((1/(('TOX and EXPO INPUTS'!$F$9/AH345)+('TOX and EXPO INPUTS'!$F$17/AO345))),"0.0E+00")),IF($E345="IT",VALUE(TEXT((1/(('TOX and EXPO INPUTS'!$F$12/AH345)+('TOX and EXPO INPUTS'!$F$20/AO345))),"0.0E+00"))))</f>
        <v>#DIV/0!</v>
      </c>
      <c r="BG345" s="37" t="e">
        <f>IF($E345="ST",VALUE(TEXT((1/(('TOX and EXPO INPUTS'!$F$9/AI345)+('TOX and EXPO INPUTS'!$F$17/AO345))),"0.0E+00")),IF($E345="IT",VALUE(TEXT((1/(('TOX and EXPO INPUTS'!$F$12/AI345)+('TOX and EXPO INPUTS'!$F$20/AO345))),"0.0E+00"))))</f>
        <v>#DIV/0!</v>
      </c>
      <c r="BH345" s="42" t="e">
        <f>VALUE(TEXT((AD345*$T345/365*'TOX and EXPO INPUTS'!$E$33/'TOX and EXPO INPUTS'!$E$34),"0.00E+00"))</f>
        <v>#DIV/0!</v>
      </c>
      <c r="BI345" s="37" t="e">
        <f>VALUE(TEXT((AE345*$T345/365*'TOX and EXPO INPUTS'!$E$33/'TOX and EXPO INPUTS'!$E$34),"0.00E+00"))</f>
        <v>#DIV/0!</v>
      </c>
      <c r="BJ345" s="37" t="e">
        <f>VALUE(TEXT((AF345*$T345/365*'TOX and EXPO INPUTS'!$E$33/'TOX and EXPO INPUTS'!$E$34),"0.00E+00"))</f>
        <v>#DIV/0!</v>
      </c>
      <c r="BK345" s="42" t="e">
        <f>VALUE(TEXT((AD345*$U345/365*'TOX and EXPO INPUTS'!$E$33/'TOX and EXPO INPUTS'!$E$34),"0.00E+00"))</f>
        <v>#DIV/0!</v>
      </c>
      <c r="BL345" s="37" t="e">
        <f>VALUE(TEXT((AE345*$U345/365*'TOX and EXPO INPUTS'!$E$33/'TOX and EXPO INPUTS'!$E$34),"0.00E+00"))</f>
        <v>#DIV/0!</v>
      </c>
      <c r="BM345" s="37" t="e">
        <f>VALUE(TEXT((AF345*$U345/365*'TOX and EXPO INPUTS'!$E$33/'TOX and EXPO INPUTS'!$E$34),"0.00E+00"))</f>
        <v>#DIV/0!</v>
      </c>
      <c r="BN345" s="42" t="e">
        <f>VALUE(TEXT((AL345*$T345/365*'TOX and EXPO INPUTS'!$E$33/'TOX and EXPO INPUTS'!$E$34),"0.00E+00"))</f>
        <v>#DIV/0!</v>
      </c>
      <c r="BO345" s="37" t="e">
        <f>VALUE(TEXT((AM345*$T345/365*'TOX and EXPO INPUTS'!$E$33/'TOX and EXPO INPUTS'!$E$34),"0.00E+00"))</f>
        <v>#DIV/0!</v>
      </c>
      <c r="BP345" s="42" t="e">
        <f>VALUE(TEXT((AL345*$U345/365*'TOX and EXPO INPUTS'!$E$33/'TOX and EXPO INPUTS'!$E$34),"0.00E+00"))</f>
        <v>#DIV/0!</v>
      </c>
      <c r="BQ345" s="37" t="e">
        <f>VALUE(TEXT((AM345*$U345/365*'TOX and EXPO INPUTS'!$E$33/'TOX and EXPO INPUTS'!$E$34),"0.00E+00"))</f>
        <v>#DIV/0!</v>
      </c>
      <c r="BR345" s="42" t="e">
        <f>VALUE(TEXT((AP345*$T345/365*'TOX and EXPO INPUTS'!$E$33/'TOX and EXPO INPUTS'!$E$34),"0.00E+00"))</f>
        <v>#DIV/0!</v>
      </c>
      <c r="BS345" s="37" t="e">
        <f>VALUE(TEXT((AQ345*$T345/365*'TOX and EXPO INPUTS'!$E$33/'TOX and EXPO INPUTS'!$E$34),"0.00E+00"))</f>
        <v>#DIV/0!</v>
      </c>
      <c r="BT345" s="37" t="e">
        <f>VALUE(TEXT((AR345*$T345/365*'TOX and EXPO INPUTS'!$E$33/'TOX and EXPO INPUTS'!$E$34),"0.00E+00"))</f>
        <v>#DIV/0!</v>
      </c>
      <c r="BU345" s="37" t="e">
        <f>VALUE(TEXT((AS345*$T345/365*'TOX and EXPO INPUTS'!$E$33/'TOX and EXPO INPUTS'!$E$34),"0.00E+00"))</f>
        <v>#DIV/0!</v>
      </c>
      <c r="BV345" s="37" t="e">
        <f>VALUE(TEXT((AT345*$T345/365*'TOX and EXPO INPUTS'!$E$33/'TOX and EXPO INPUTS'!$E$34),"0.00E+00"))</f>
        <v>#DIV/0!</v>
      </c>
      <c r="BW345" s="37" t="e">
        <f>VALUE(TEXT((AU345*$T345/365*'TOX and EXPO INPUTS'!$E$33/'TOX and EXPO INPUTS'!$E$34),"0.00E+00"))</f>
        <v>#DIV/0!</v>
      </c>
      <c r="BX345" s="42" t="e">
        <f>VALUE(TEXT((AP345*$U345/365*'TOX and EXPO INPUTS'!$E$33/'TOX and EXPO INPUTS'!$E$34),"0.00E+00"))</f>
        <v>#DIV/0!</v>
      </c>
      <c r="BY345" s="37" t="e">
        <f>VALUE(TEXT((AQ345*$U345/365*'TOX and EXPO INPUTS'!$E$33/'TOX and EXPO INPUTS'!$E$34),"0.00E+00"))</f>
        <v>#DIV/0!</v>
      </c>
      <c r="BZ345" s="37" t="e">
        <f>VALUE(TEXT((AR345*$U345/365*'TOX and EXPO INPUTS'!$E$33/'TOX and EXPO INPUTS'!$E$34),"0.00E+00"))</f>
        <v>#DIV/0!</v>
      </c>
      <c r="CA345" s="37" t="e">
        <f>VALUE(TEXT((AS345*$U345/365*'TOX and EXPO INPUTS'!$E$33/'TOX and EXPO INPUTS'!$E$34),"0.00E+00"))</f>
        <v>#DIV/0!</v>
      </c>
      <c r="CB345" s="37" t="e">
        <f>VALUE(TEXT((AT345*$U345/365*'TOX and EXPO INPUTS'!$E$33/'TOX and EXPO INPUTS'!$E$34),"0.00E+00"))</f>
        <v>#DIV/0!</v>
      </c>
      <c r="CC345" s="37" t="e">
        <f>VALUE(TEXT((AU345*$U345/365*'TOX and EXPO INPUTS'!$E$33/'TOX and EXPO INPUTS'!$E$34),"0.00E+00"))</f>
        <v>#DIV/0!</v>
      </c>
      <c r="CD345" s="58" t="e">
        <f>VALUE(TEXT((BR345*'TOX and EXPO INPUTS'!$F$23),"0.00E+00"))</f>
        <v>#DIV/0!</v>
      </c>
      <c r="CE345" s="57" t="e">
        <f>VALUE(TEXT((BS345*'TOX and EXPO INPUTS'!$F$23),"0.00E+00"))</f>
        <v>#DIV/0!</v>
      </c>
      <c r="CF345" s="57" t="e">
        <f>VALUE(TEXT((BT345*'TOX and EXPO INPUTS'!$F$23),"0.00E+00"))</f>
        <v>#DIV/0!</v>
      </c>
      <c r="CG345" s="57" t="e">
        <f>VALUE(TEXT((BU345*'TOX and EXPO INPUTS'!$F$23),"0.00E+00"))</f>
        <v>#DIV/0!</v>
      </c>
      <c r="CH345" s="57" t="e">
        <f>VALUE(TEXT((BV345*'TOX and EXPO INPUTS'!$F$23),"0.00E+00"))</f>
        <v>#DIV/0!</v>
      </c>
      <c r="CI345" s="57" t="e">
        <f>VALUE(TEXT((BW345*'TOX and EXPO INPUTS'!$F$23),"0.00E+00"))</f>
        <v>#DIV/0!</v>
      </c>
      <c r="CJ345" s="58" t="e">
        <f>VALUE(TEXT((BX345*'TOX and EXPO INPUTS'!$F$23),"0.00E+00"))</f>
        <v>#DIV/0!</v>
      </c>
      <c r="CK345" s="57" t="e">
        <f>VALUE(TEXT((BY345*'TOX and EXPO INPUTS'!$F$23),"0.00E+00"))</f>
        <v>#DIV/0!</v>
      </c>
      <c r="CL345" s="57" t="e">
        <f>VALUE(TEXT((BZ345*'TOX and EXPO INPUTS'!$F$23),"0.00E+00"))</f>
        <v>#DIV/0!</v>
      </c>
      <c r="CM345" s="57" t="e">
        <f>VALUE(TEXT((CA345*'TOX and EXPO INPUTS'!$F$23),"0.00E+00"))</f>
        <v>#DIV/0!</v>
      </c>
      <c r="CN345" s="57" t="e">
        <f>VALUE(TEXT((CB345*'TOX and EXPO INPUTS'!$F$23),"0.00E+00"))</f>
        <v>#DIV/0!</v>
      </c>
      <c r="CO345" s="57" t="e">
        <f>VALUE(TEXT((CC345*'TOX and EXPO INPUTS'!$F$23),"0.00E+00"))</f>
        <v>#DIV/0!</v>
      </c>
      <c r="CP345" s="38" t="s">
        <v>106</v>
      </c>
      <c r="CQ345" s="34" t="s">
        <v>107</v>
      </c>
      <c r="CR345" s="34" t="s">
        <v>108</v>
      </c>
      <c r="CS345" s="39" t="s">
        <v>109</v>
      </c>
    </row>
    <row r="346" spans="1:97" ht="48" customHeight="1" x14ac:dyDescent="0.25">
      <c r="A346" s="34" t="s">
        <v>98</v>
      </c>
      <c r="B346" s="34" t="s">
        <v>99</v>
      </c>
      <c r="C346" s="34" t="s">
        <v>113</v>
      </c>
      <c r="D346" s="34" t="s">
        <v>442</v>
      </c>
      <c r="E346" s="39" t="s">
        <v>112</v>
      </c>
      <c r="F346" s="40" t="s">
        <v>150</v>
      </c>
      <c r="G346" s="43"/>
      <c r="H346" s="36" t="s">
        <v>104</v>
      </c>
      <c r="I346" s="67"/>
      <c r="J346" s="36" t="s">
        <v>105</v>
      </c>
      <c r="K346" s="100">
        <f>VLOOKUP(F346,'Amount Seed Planted_variables'!$A$3:$I$74,2,0)</f>
        <v>14520</v>
      </c>
      <c r="L346" s="100">
        <f>VLOOKUP(F346,'Amount Seed Planted_variables'!$A$3:$I$74,3,0)</f>
        <v>58080</v>
      </c>
      <c r="M346" s="36">
        <f t="shared" si="150"/>
        <v>0</v>
      </c>
      <c r="N346" s="35">
        <f t="shared" si="151"/>
        <v>0</v>
      </c>
      <c r="O346" s="101">
        <v>3000</v>
      </c>
      <c r="P346" s="93">
        <f>VLOOKUP(F346,'Amount Seed Planted_variables'!$A$3:$I$74,4,0)</f>
        <v>14520</v>
      </c>
      <c r="Q346" s="93">
        <f>VLOOKUP(F346,'Amount Seed Planted_variables'!$A$3:$I$74,7,0)</f>
        <v>80</v>
      </c>
      <c r="R346" s="93">
        <f>VLOOKUP(F346,'Amount Seed Planted_variables'!$A$3:$I$74,8,0)</f>
        <v>1161600</v>
      </c>
      <c r="S346" s="87" t="str">
        <f t="shared" si="147"/>
        <v>NA</v>
      </c>
      <c r="T346" s="35">
        <v>10</v>
      </c>
      <c r="U346" s="35">
        <v>30</v>
      </c>
      <c r="V346" s="41">
        <v>3994</v>
      </c>
      <c r="W346" s="35">
        <v>797</v>
      </c>
      <c r="X346" s="35">
        <v>530</v>
      </c>
      <c r="Y346" s="41">
        <v>66</v>
      </c>
      <c r="Z346" s="35">
        <f t="shared" si="167"/>
        <v>6.6000000000000005</v>
      </c>
      <c r="AA346" s="42">
        <f t="shared" si="152"/>
        <v>0</v>
      </c>
      <c r="AB346" s="37">
        <f t="shared" si="153"/>
        <v>0</v>
      </c>
      <c r="AC346" s="37">
        <f t="shared" si="154"/>
        <v>0</v>
      </c>
      <c r="AD346" s="42" t="e">
        <f>VALUE(TEXT(((AA346*'TOX and EXPO INPUTS'!$F$13)/'TOX and EXPO INPUTS'!$E$27),"0.00E+00"))</f>
        <v>#DIV/0!</v>
      </c>
      <c r="AE346" s="37" t="e">
        <f>VALUE(TEXT(((AB346*'TOX and EXPO INPUTS'!$F$13)/'TOX and EXPO INPUTS'!$E$27),"0.00E+00"))</f>
        <v>#DIV/0!</v>
      </c>
      <c r="AF346" s="37" t="e">
        <f>VALUE(TEXT(((AC346*'TOX and EXPO INPUTS'!$F$13)/'TOX and EXPO INPUTS'!$E$27),"0.00E+00"))</f>
        <v>#DIV/0!</v>
      </c>
      <c r="AG346" s="42" t="e">
        <f>IF($E346="ST",VALUE(TEXT(('TOX and EXPO INPUTS'!$F$7/AD346),"0.0E+00")),IF($E346="IT",VALUE(TEXT(('TOX and EXPO INPUTS'!$F$10/AD346),"0.0E+00"))))</f>
        <v>#DIV/0!</v>
      </c>
      <c r="AH346" s="37" t="e">
        <f>IF($E346="ST",VALUE(TEXT(('TOX and EXPO INPUTS'!$F$7/AE346),"0.0E+00")),IF($E346="IT",VALUE(TEXT(('TOX and EXPO INPUTS'!$F$10/AE346),"0.0E+00"))))</f>
        <v>#DIV/0!</v>
      </c>
      <c r="AI346" s="37" t="e">
        <f>IF($E346="ST",VALUE(TEXT(('TOX and EXPO INPUTS'!$F$7/AF346),"0.0E+00")),IF($E346="IT",VALUE(TEXT(('TOX and EXPO INPUTS'!$F$10/AF346),"0.0E+00"))))</f>
        <v>#DIV/0!</v>
      </c>
      <c r="AJ346" s="42">
        <f t="shared" si="148"/>
        <v>0</v>
      </c>
      <c r="AK346" s="37">
        <f t="shared" si="149"/>
        <v>0</v>
      </c>
      <c r="AL346" s="42" t="e">
        <f>VALUE(TEXT(((AJ346*'TOX and EXPO INPUTS'!$F$21)/'TOX and EXPO INPUTS'!$E$29),"0.00E+00"))</f>
        <v>#DIV/0!</v>
      </c>
      <c r="AM346" s="37" t="e">
        <f>VALUE(TEXT(((AK346*'TOX and EXPO INPUTS'!$F$21)/'TOX and EXPO INPUTS'!$E$29),"0.00E+00"))</f>
        <v>#DIV/0!</v>
      </c>
      <c r="AN346" s="42" t="e">
        <f>IF($E346="ST",VALUE(TEXT(('TOX and EXPO INPUTS'!$F$15/AL346),"0.0E+00")),IF($E346="IT",VALUE(TEXT(('TOX and EXPO INPUTS'!$F$18/AL346),"0.0E+00"))))</f>
        <v>#DIV/0!</v>
      </c>
      <c r="AO346" s="37" t="e">
        <f>IF($E346="ST",VALUE(TEXT(('TOX and EXPO INPUTS'!$F$15/AM346),"0.0E+00")),IF($E346="IT",VALUE(TEXT(('TOX and EXPO INPUTS'!$F$18/AM346),"0.0E+00"))))</f>
        <v>#DIV/0!</v>
      </c>
      <c r="AP346" s="42" t="e">
        <f t="shared" si="155"/>
        <v>#DIV/0!</v>
      </c>
      <c r="AQ346" s="37" t="e">
        <f t="shared" si="156"/>
        <v>#DIV/0!</v>
      </c>
      <c r="AR346" s="37" t="e">
        <f t="shared" si="157"/>
        <v>#DIV/0!</v>
      </c>
      <c r="AS346" s="37" t="e">
        <f t="shared" si="158"/>
        <v>#DIV/0!</v>
      </c>
      <c r="AT346" s="37" t="e">
        <f t="shared" si="159"/>
        <v>#DIV/0!</v>
      </c>
      <c r="AU346" s="37" t="e">
        <f t="shared" si="160"/>
        <v>#DIV/0!</v>
      </c>
      <c r="AV346" s="42" t="e">
        <f t="shared" si="161"/>
        <v>#DIV/0!</v>
      </c>
      <c r="AW346" s="37" t="e">
        <f t="shared" si="162"/>
        <v>#DIV/0!</v>
      </c>
      <c r="AX346" s="37" t="e">
        <f t="shared" si="163"/>
        <v>#DIV/0!</v>
      </c>
      <c r="AY346" s="37" t="e">
        <f t="shared" si="164"/>
        <v>#DIV/0!</v>
      </c>
      <c r="AZ346" s="37" t="e">
        <f t="shared" si="165"/>
        <v>#DIV/0!</v>
      </c>
      <c r="BA346" s="37" t="e">
        <f t="shared" si="166"/>
        <v>#DIV/0!</v>
      </c>
      <c r="BB346" s="42" t="e">
        <f>IF($E346="ST",VALUE(TEXT((1/(('TOX and EXPO INPUTS'!$F$9/AG346)+('TOX and EXPO INPUTS'!$F$17/AN346))),"0.0E+00")),IF($E346="IT",VALUE(TEXT((1/(('TOX and EXPO INPUTS'!$F$12/AG346)+('TOX and EXPO INPUTS'!$F$20/AN346))),"0.0E+00"))))</f>
        <v>#DIV/0!</v>
      </c>
      <c r="BC346" s="37" t="e">
        <f>IF($E346="ST",VALUE(TEXT((1/(('TOX and EXPO INPUTS'!$F$9/AH346)+('TOX and EXPO INPUTS'!$F$17/AN346))),"0.0E+00")),IF($E346="IT",VALUE(TEXT((1/(('TOX and EXPO INPUTS'!$F$12/AH346)+('TOX and EXPO INPUTS'!$F$20/AN346))),"0.0E+00"))))</f>
        <v>#DIV/0!</v>
      </c>
      <c r="BD346" s="37" t="e">
        <f>IF($E346="ST",VALUE(TEXT((1/(('TOX and EXPO INPUTS'!$F$9/AI346)+('TOX and EXPO INPUTS'!$F$17/AN346))),"0.0E+00")),IF($E346="IT",VALUE(TEXT((1/(('TOX and EXPO INPUTS'!$F$12/AI346)+('TOX and EXPO INPUTS'!$F$20/AN346))),"0.0E+00"))))</f>
        <v>#DIV/0!</v>
      </c>
      <c r="BE346" s="37" t="e">
        <f>IF($E346="ST",VALUE(TEXT((1/(('TOX and EXPO INPUTS'!$F$9/AG346)+('TOX and EXPO INPUTS'!$F$17/AO346))),"0.0E+00")),IF($E346="IT",VALUE(TEXT((1/(('TOX and EXPO INPUTS'!$F$12/AG346)+('TOX and EXPO INPUTS'!$F$20/AO346))),"0.0E+00"))))</f>
        <v>#DIV/0!</v>
      </c>
      <c r="BF346" s="37" t="e">
        <f>IF($E346="ST",VALUE(TEXT((1/(('TOX and EXPO INPUTS'!$F$9/AH346)+('TOX and EXPO INPUTS'!$F$17/AO346))),"0.0E+00")),IF($E346="IT",VALUE(TEXT((1/(('TOX and EXPO INPUTS'!$F$12/AH346)+('TOX and EXPO INPUTS'!$F$20/AO346))),"0.0E+00"))))</f>
        <v>#DIV/0!</v>
      </c>
      <c r="BG346" s="37" t="e">
        <f>IF($E346="ST",VALUE(TEXT((1/(('TOX and EXPO INPUTS'!$F$9/AI346)+('TOX and EXPO INPUTS'!$F$17/AO346))),"0.0E+00")),IF($E346="IT",VALUE(TEXT((1/(('TOX and EXPO INPUTS'!$F$12/AI346)+('TOX and EXPO INPUTS'!$F$20/AO346))),"0.0E+00"))))</f>
        <v>#DIV/0!</v>
      </c>
      <c r="BH346" s="42" t="e">
        <f>VALUE(TEXT((AD346*$T346/365*'TOX and EXPO INPUTS'!$E$33/'TOX and EXPO INPUTS'!$E$34),"0.00E+00"))</f>
        <v>#DIV/0!</v>
      </c>
      <c r="BI346" s="37" t="e">
        <f>VALUE(TEXT((AE346*$T346/365*'TOX and EXPO INPUTS'!$E$33/'TOX and EXPO INPUTS'!$E$34),"0.00E+00"))</f>
        <v>#DIV/0!</v>
      </c>
      <c r="BJ346" s="37" t="e">
        <f>VALUE(TEXT((AF346*$T346/365*'TOX and EXPO INPUTS'!$E$33/'TOX and EXPO INPUTS'!$E$34),"0.00E+00"))</f>
        <v>#DIV/0!</v>
      </c>
      <c r="BK346" s="42" t="e">
        <f>VALUE(TEXT((AD346*$U346/365*'TOX and EXPO INPUTS'!$E$33/'TOX and EXPO INPUTS'!$E$34),"0.00E+00"))</f>
        <v>#DIV/0!</v>
      </c>
      <c r="BL346" s="37" t="e">
        <f>VALUE(TEXT((AE346*$U346/365*'TOX and EXPO INPUTS'!$E$33/'TOX and EXPO INPUTS'!$E$34),"0.00E+00"))</f>
        <v>#DIV/0!</v>
      </c>
      <c r="BM346" s="37" t="e">
        <f>VALUE(TEXT((AF346*$U346/365*'TOX and EXPO INPUTS'!$E$33/'TOX and EXPO INPUTS'!$E$34),"0.00E+00"))</f>
        <v>#DIV/0!</v>
      </c>
      <c r="BN346" s="42" t="e">
        <f>VALUE(TEXT((AL346*$T346/365*'TOX and EXPO INPUTS'!$E$33/'TOX and EXPO INPUTS'!$E$34),"0.00E+00"))</f>
        <v>#DIV/0!</v>
      </c>
      <c r="BO346" s="37" t="e">
        <f>VALUE(TEXT((AM346*$T346/365*'TOX and EXPO INPUTS'!$E$33/'TOX and EXPO INPUTS'!$E$34),"0.00E+00"))</f>
        <v>#DIV/0!</v>
      </c>
      <c r="BP346" s="42" t="e">
        <f>VALUE(TEXT((AL346*$U346/365*'TOX and EXPO INPUTS'!$E$33/'TOX and EXPO INPUTS'!$E$34),"0.00E+00"))</f>
        <v>#DIV/0!</v>
      </c>
      <c r="BQ346" s="37" t="e">
        <f>VALUE(TEXT((AM346*$U346/365*'TOX and EXPO INPUTS'!$E$33/'TOX and EXPO INPUTS'!$E$34),"0.00E+00"))</f>
        <v>#DIV/0!</v>
      </c>
      <c r="BR346" s="42" t="e">
        <f>VALUE(TEXT((AP346*$T346/365*'TOX and EXPO INPUTS'!$E$33/'TOX and EXPO INPUTS'!$E$34),"0.00E+00"))</f>
        <v>#DIV/0!</v>
      </c>
      <c r="BS346" s="37" t="e">
        <f>VALUE(TEXT((AQ346*$T346/365*'TOX and EXPO INPUTS'!$E$33/'TOX and EXPO INPUTS'!$E$34),"0.00E+00"))</f>
        <v>#DIV/0!</v>
      </c>
      <c r="BT346" s="37" t="e">
        <f>VALUE(TEXT((AR346*$T346/365*'TOX and EXPO INPUTS'!$E$33/'TOX and EXPO INPUTS'!$E$34),"0.00E+00"))</f>
        <v>#DIV/0!</v>
      </c>
      <c r="BU346" s="37" t="e">
        <f>VALUE(TEXT((AS346*$T346/365*'TOX and EXPO INPUTS'!$E$33/'TOX and EXPO INPUTS'!$E$34),"0.00E+00"))</f>
        <v>#DIV/0!</v>
      </c>
      <c r="BV346" s="37" t="e">
        <f>VALUE(TEXT((AT346*$T346/365*'TOX and EXPO INPUTS'!$E$33/'TOX and EXPO INPUTS'!$E$34),"0.00E+00"))</f>
        <v>#DIV/0!</v>
      </c>
      <c r="BW346" s="37" t="e">
        <f>VALUE(TEXT((AU346*$T346/365*'TOX and EXPO INPUTS'!$E$33/'TOX and EXPO INPUTS'!$E$34),"0.00E+00"))</f>
        <v>#DIV/0!</v>
      </c>
      <c r="BX346" s="42" t="e">
        <f>VALUE(TEXT((AP346*$U346/365*'TOX and EXPO INPUTS'!$E$33/'TOX and EXPO INPUTS'!$E$34),"0.00E+00"))</f>
        <v>#DIV/0!</v>
      </c>
      <c r="BY346" s="37" t="e">
        <f>VALUE(TEXT((AQ346*$U346/365*'TOX and EXPO INPUTS'!$E$33/'TOX and EXPO INPUTS'!$E$34),"0.00E+00"))</f>
        <v>#DIV/0!</v>
      </c>
      <c r="BZ346" s="37" t="e">
        <f>VALUE(TEXT((AR346*$U346/365*'TOX and EXPO INPUTS'!$E$33/'TOX and EXPO INPUTS'!$E$34),"0.00E+00"))</f>
        <v>#DIV/0!</v>
      </c>
      <c r="CA346" s="37" t="e">
        <f>VALUE(TEXT((AS346*$U346/365*'TOX and EXPO INPUTS'!$E$33/'TOX and EXPO INPUTS'!$E$34),"0.00E+00"))</f>
        <v>#DIV/0!</v>
      </c>
      <c r="CB346" s="37" t="e">
        <f>VALUE(TEXT((AT346*$U346/365*'TOX and EXPO INPUTS'!$E$33/'TOX and EXPO INPUTS'!$E$34),"0.00E+00"))</f>
        <v>#DIV/0!</v>
      </c>
      <c r="CC346" s="37" t="e">
        <f>VALUE(TEXT((AU346*$U346/365*'TOX and EXPO INPUTS'!$E$33/'TOX and EXPO INPUTS'!$E$34),"0.00E+00"))</f>
        <v>#DIV/0!</v>
      </c>
      <c r="CD346" s="58" t="e">
        <f>VALUE(TEXT((BR346*'TOX and EXPO INPUTS'!$F$23),"0.00E+00"))</f>
        <v>#DIV/0!</v>
      </c>
      <c r="CE346" s="57" t="e">
        <f>VALUE(TEXT((BS346*'TOX and EXPO INPUTS'!$F$23),"0.00E+00"))</f>
        <v>#DIV/0!</v>
      </c>
      <c r="CF346" s="57" t="e">
        <f>VALUE(TEXT((BT346*'TOX and EXPO INPUTS'!$F$23),"0.00E+00"))</f>
        <v>#DIV/0!</v>
      </c>
      <c r="CG346" s="57" t="e">
        <f>VALUE(TEXT((BU346*'TOX and EXPO INPUTS'!$F$23),"0.00E+00"))</f>
        <v>#DIV/0!</v>
      </c>
      <c r="CH346" s="57" t="e">
        <f>VALUE(TEXT((BV346*'TOX and EXPO INPUTS'!$F$23),"0.00E+00"))</f>
        <v>#DIV/0!</v>
      </c>
      <c r="CI346" s="57" t="e">
        <f>VALUE(TEXT((BW346*'TOX and EXPO INPUTS'!$F$23),"0.00E+00"))</f>
        <v>#DIV/0!</v>
      </c>
      <c r="CJ346" s="58" t="e">
        <f>VALUE(TEXT((BX346*'TOX and EXPO INPUTS'!$F$23),"0.00E+00"))</f>
        <v>#DIV/0!</v>
      </c>
      <c r="CK346" s="57" t="e">
        <f>VALUE(TEXT((BY346*'TOX and EXPO INPUTS'!$F$23),"0.00E+00"))</f>
        <v>#DIV/0!</v>
      </c>
      <c r="CL346" s="57" t="e">
        <f>VALUE(TEXT((BZ346*'TOX and EXPO INPUTS'!$F$23),"0.00E+00"))</f>
        <v>#DIV/0!</v>
      </c>
      <c r="CM346" s="57" t="e">
        <f>VALUE(TEXT((CA346*'TOX and EXPO INPUTS'!$F$23),"0.00E+00"))</f>
        <v>#DIV/0!</v>
      </c>
      <c r="CN346" s="57" t="e">
        <f>VALUE(TEXT((CB346*'TOX and EXPO INPUTS'!$F$23),"0.00E+00"))</f>
        <v>#DIV/0!</v>
      </c>
      <c r="CO346" s="57" t="e">
        <f>VALUE(TEXT((CC346*'TOX and EXPO INPUTS'!$F$23),"0.00E+00"))</f>
        <v>#DIV/0!</v>
      </c>
      <c r="CP346" s="38" t="s">
        <v>106</v>
      </c>
      <c r="CQ346" s="34" t="s">
        <v>107</v>
      </c>
      <c r="CR346" s="34" t="s">
        <v>108</v>
      </c>
      <c r="CS346" s="39" t="s">
        <v>109</v>
      </c>
    </row>
    <row r="347" spans="1:97" ht="48" customHeight="1" x14ac:dyDescent="0.25">
      <c r="A347" s="34" t="s">
        <v>98</v>
      </c>
      <c r="B347" s="34" t="s">
        <v>99</v>
      </c>
      <c r="C347" s="34" t="s">
        <v>115</v>
      </c>
      <c r="D347" s="34" t="s">
        <v>101</v>
      </c>
      <c r="E347" s="39" t="s">
        <v>102</v>
      </c>
      <c r="F347" s="40" t="s">
        <v>150</v>
      </c>
      <c r="G347" s="43"/>
      <c r="H347" s="36" t="s">
        <v>104</v>
      </c>
      <c r="I347" s="67"/>
      <c r="J347" s="36" t="s">
        <v>105</v>
      </c>
      <c r="K347" s="100">
        <f>VLOOKUP(F347,'Amount Seed Planted_variables'!$A$3:$I$74,2,0)</f>
        <v>14520</v>
      </c>
      <c r="L347" s="100">
        <f>VLOOKUP(F347,'Amount Seed Planted_variables'!$A$3:$I$74,3,0)</f>
        <v>58080</v>
      </c>
      <c r="M347" s="36">
        <f t="shared" si="150"/>
        <v>0</v>
      </c>
      <c r="N347" s="35">
        <f t="shared" si="151"/>
        <v>0</v>
      </c>
      <c r="O347" s="101">
        <v>225</v>
      </c>
      <c r="P347" s="93">
        <f>VLOOKUP(F347,'Amount Seed Planted_variables'!$A$3:$I$74,4,0)</f>
        <v>14520</v>
      </c>
      <c r="Q347" s="93">
        <f>VLOOKUP(F347,'Amount Seed Planted_variables'!$A$3:$I$74,7,0)</f>
        <v>80</v>
      </c>
      <c r="R347" s="93">
        <f>VLOOKUP(F347,'Amount Seed Planted_variables'!$A$3:$I$74,8,0)</f>
        <v>1161600</v>
      </c>
      <c r="S347" s="87" t="str">
        <f t="shared" si="147"/>
        <v>NA</v>
      </c>
      <c r="T347" s="35">
        <v>10</v>
      </c>
      <c r="U347" s="35">
        <v>30</v>
      </c>
      <c r="V347" s="41">
        <v>349</v>
      </c>
      <c r="W347" s="35">
        <v>51.2</v>
      </c>
      <c r="X347" s="35">
        <v>42.2</v>
      </c>
      <c r="Y347" s="41">
        <v>1.2</v>
      </c>
      <c r="Z347" s="35">
        <f t="shared" si="167"/>
        <v>0.12</v>
      </c>
      <c r="AA347" s="42">
        <f t="shared" si="152"/>
        <v>0</v>
      </c>
      <c r="AB347" s="37">
        <f t="shared" si="153"/>
        <v>0</v>
      </c>
      <c r="AC347" s="37">
        <f t="shared" si="154"/>
        <v>0</v>
      </c>
      <c r="AD347" s="42" t="e">
        <f>VALUE(TEXT(((AA347*'TOX and EXPO INPUTS'!$F$13)/'TOX and EXPO INPUTS'!$E$27),"0.00E+00"))</f>
        <v>#DIV/0!</v>
      </c>
      <c r="AE347" s="37" t="e">
        <f>VALUE(TEXT(((AB347*'TOX and EXPO INPUTS'!$F$13)/'TOX and EXPO INPUTS'!$E$27),"0.00E+00"))</f>
        <v>#DIV/0!</v>
      </c>
      <c r="AF347" s="37" t="e">
        <f>VALUE(TEXT(((AC347*'TOX and EXPO INPUTS'!$F$13)/'TOX and EXPO INPUTS'!$E$27),"0.00E+00"))</f>
        <v>#DIV/0!</v>
      </c>
      <c r="AG347" s="42" t="e">
        <f>IF($E347="ST",VALUE(TEXT(('TOX and EXPO INPUTS'!$F$7/AD347),"0.0E+00")),IF($E347="IT",VALUE(TEXT(('TOX and EXPO INPUTS'!$F$10/AD347),"0.0E+00"))))</f>
        <v>#DIV/0!</v>
      </c>
      <c r="AH347" s="37" t="e">
        <f>IF($E347="ST",VALUE(TEXT(('TOX and EXPO INPUTS'!$F$7/AE347),"0.0E+00")),IF($E347="IT",VALUE(TEXT(('TOX and EXPO INPUTS'!$F$10/AE347),"0.0E+00"))))</f>
        <v>#DIV/0!</v>
      </c>
      <c r="AI347" s="37" t="e">
        <f>IF($E347="ST",VALUE(TEXT(('TOX and EXPO INPUTS'!$F$7/AF347),"0.0E+00")),IF($E347="IT",VALUE(TEXT(('TOX and EXPO INPUTS'!$F$10/AF347),"0.0E+00"))))</f>
        <v>#DIV/0!</v>
      </c>
      <c r="AJ347" s="42">
        <f t="shared" si="148"/>
        <v>0</v>
      </c>
      <c r="AK347" s="37">
        <f t="shared" si="149"/>
        <v>0</v>
      </c>
      <c r="AL347" s="42" t="e">
        <f>VALUE(TEXT(((AJ347*'TOX and EXPO INPUTS'!$F$21)/'TOX and EXPO INPUTS'!$E$29),"0.00E+00"))</f>
        <v>#DIV/0!</v>
      </c>
      <c r="AM347" s="37" t="e">
        <f>VALUE(TEXT(((AK347*'TOX and EXPO INPUTS'!$F$21)/'TOX and EXPO INPUTS'!$E$29),"0.00E+00"))</f>
        <v>#DIV/0!</v>
      </c>
      <c r="AN347" s="42" t="e">
        <f>IF($E347="ST",VALUE(TEXT(('TOX and EXPO INPUTS'!$F$15/AL347),"0.0E+00")),IF($E347="IT",VALUE(TEXT(('TOX and EXPO INPUTS'!$F$18/AL347),"0.0E+00"))))</f>
        <v>#DIV/0!</v>
      </c>
      <c r="AO347" s="37" t="e">
        <f>IF($E347="ST",VALUE(TEXT(('TOX and EXPO INPUTS'!$F$15/AM347),"0.0E+00")),IF($E347="IT",VALUE(TEXT(('TOX and EXPO INPUTS'!$F$18/AM347),"0.0E+00"))))</f>
        <v>#DIV/0!</v>
      </c>
      <c r="AP347" s="42" t="e">
        <f t="shared" si="155"/>
        <v>#DIV/0!</v>
      </c>
      <c r="AQ347" s="37" t="e">
        <f t="shared" si="156"/>
        <v>#DIV/0!</v>
      </c>
      <c r="AR347" s="37" t="e">
        <f t="shared" si="157"/>
        <v>#DIV/0!</v>
      </c>
      <c r="AS347" s="37" t="e">
        <f t="shared" si="158"/>
        <v>#DIV/0!</v>
      </c>
      <c r="AT347" s="37" t="e">
        <f t="shared" si="159"/>
        <v>#DIV/0!</v>
      </c>
      <c r="AU347" s="37" t="e">
        <f t="shared" si="160"/>
        <v>#DIV/0!</v>
      </c>
      <c r="AV347" s="42" t="e">
        <f t="shared" si="161"/>
        <v>#DIV/0!</v>
      </c>
      <c r="AW347" s="37" t="e">
        <f t="shared" si="162"/>
        <v>#DIV/0!</v>
      </c>
      <c r="AX347" s="37" t="e">
        <f t="shared" si="163"/>
        <v>#DIV/0!</v>
      </c>
      <c r="AY347" s="37" t="e">
        <f t="shared" si="164"/>
        <v>#DIV/0!</v>
      </c>
      <c r="AZ347" s="37" t="e">
        <f t="shared" si="165"/>
        <v>#DIV/0!</v>
      </c>
      <c r="BA347" s="37" t="e">
        <f t="shared" si="166"/>
        <v>#DIV/0!</v>
      </c>
      <c r="BB347" s="42" t="e">
        <f>IF($E347="ST",VALUE(TEXT((1/(('TOX and EXPO INPUTS'!$F$9/AG347)+('TOX and EXPO INPUTS'!$F$17/AN347))),"0.0E+00")),IF($E347="IT",VALUE(TEXT((1/(('TOX and EXPO INPUTS'!$F$12/AG347)+('TOX and EXPO INPUTS'!$F$20/AN347))),"0.0E+00"))))</f>
        <v>#DIV/0!</v>
      </c>
      <c r="BC347" s="37" t="e">
        <f>IF($E347="ST",VALUE(TEXT((1/(('TOX and EXPO INPUTS'!$F$9/AH347)+('TOX and EXPO INPUTS'!$F$17/AN347))),"0.0E+00")),IF($E347="IT",VALUE(TEXT((1/(('TOX and EXPO INPUTS'!$F$12/AH347)+('TOX and EXPO INPUTS'!$F$20/AN347))),"0.0E+00"))))</f>
        <v>#DIV/0!</v>
      </c>
      <c r="BD347" s="37" t="e">
        <f>IF($E347="ST",VALUE(TEXT((1/(('TOX and EXPO INPUTS'!$F$9/AI347)+('TOX and EXPO INPUTS'!$F$17/AN347))),"0.0E+00")),IF($E347="IT",VALUE(TEXT((1/(('TOX and EXPO INPUTS'!$F$12/AI347)+('TOX and EXPO INPUTS'!$F$20/AN347))),"0.0E+00"))))</f>
        <v>#DIV/0!</v>
      </c>
      <c r="BE347" s="37" t="e">
        <f>IF($E347="ST",VALUE(TEXT((1/(('TOX and EXPO INPUTS'!$F$9/AG347)+('TOX and EXPO INPUTS'!$F$17/AO347))),"0.0E+00")),IF($E347="IT",VALUE(TEXT((1/(('TOX and EXPO INPUTS'!$F$12/AG347)+('TOX and EXPO INPUTS'!$F$20/AO347))),"0.0E+00"))))</f>
        <v>#DIV/0!</v>
      </c>
      <c r="BF347" s="37" t="e">
        <f>IF($E347="ST",VALUE(TEXT((1/(('TOX and EXPO INPUTS'!$F$9/AH347)+('TOX and EXPO INPUTS'!$F$17/AO347))),"0.0E+00")),IF($E347="IT",VALUE(TEXT((1/(('TOX and EXPO INPUTS'!$F$12/AH347)+('TOX and EXPO INPUTS'!$F$20/AO347))),"0.0E+00"))))</f>
        <v>#DIV/0!</v>
      </c>
      <c r="BG347" s="37" t="e">
        <f>IF($E347="ST",VALUE(TEXT((1/(('TOX and EXPO INPUTS'!$F$9/AI347)+('TOX and EXPO INPUTS'!$F$17/AO347))),"0.0E+00")),IF($E347="IT",VALUE(TEXT((1/(('TOX and EXPO INPUTS'!$F$12/AI347)+('TOX and EXPO INPUTS'!$F$20/AO347))),"0.0E+00"))))</f>
        <v>#DIV/0!</v>
      </c>
      <c r="BH347" s="42" t="e">
        <f>VALUE(TEXT((AD347*$T347/365*'TOX and EXPO INPUTS'!$E$33/'TOX and EXPO INPUTS'!$E$34),"0.00E+00"))</f>
        <v>#DIV/0!</v>
      </c>
      <c r="BI347" s="37" t="e">
        <f>VALUE(TEXT((AE347*$T347/365*'TOX and EXPO INPUTS'!$E$33/'TOX and EXPO INPUTS'!$E$34),"0.00E+00"))</f>
        <v>#DIV/0!</v>
      </c>
      <c r="BJ347" s="37" t="e">
        <f>VALUE(TEXT((AF347*$T347/365*'TOX and EXPO INPUTS'!$E$33/'TOX and EXPO INPUTS'!$E$34),"0.00E+00"))</f>
        <v>#DIV/0!</v>
      </c>
      <c r="BK347" s="42" t="e">
        <f>VALUE(TEXT((AD347*$U347/365*'TOX and EXPO INPUTS'!$E$33/'TOX and EXPO INPUTS'!$E$34),"0.00E+00"))</f>
        <v>#DIV/0!</v>
      </c>
      <c r="BL347" s="37" t="e">
        <f>VALUE(TEXT((AE347*$U347/365*'TOX and EXPO INPUTS'!$E$33/'TOX and EXPO INPUTS'!$E$34),"0.00E+00"))</f>
        <v>#DIV/0!</v>
      </c>
      <c r="BM347" s="37" t="e">
        <f>VALUE(TEXT((AF347*$U347/365*'TOX and EXPO INPUTS'!$E$33/'TOX and EXPO INPUTS'!$E$34),"0.00E+00"))</f>
        <v>#DIV/0!</v>
      </c>
      <c r="BN347" s="42" t="e">
        <f>VALUE(TEXT((AL347*$T347/365*'TOX and EXPO INPUTS'!$E$33/'TOX and EXPO INPUTS'!$E$34),"0.00E+00"))</f>
        <v>#DIV/0!</v>
      </c>
      <c r="BO347" s="37" t="e">
        <f>VALUE(TEXT((AM347*$T347/365*'TOX and EXPO INPUTS'!$E$33/'TOX and EXPO INPUTS'!$E$34),"0.00E+00"))</f>
        <v>#DIV/0!</v>
      </c>
      <c r="BP347" s="42" t="e">
        <f>VALUE(TEXT((AL347*$U347/365*'TOX and EXPO INPUTS'!$E$33/'TOX and EXPO INPUTS'!$E$34),"0.00E+00"))</f>
        <v>#DIV/0!</v>
      </c>
      <c r="BQ347" s="37" t="e">
        <f>VALUE(TEXT((AM347*$U347/365*'TOX and EXPO INPUTS'!$E$33/'TOX and EXPO INPUTS'!$E$34),"0.00E+00"))</f>
        <v>#DIV/0!</v>
      </c>
      <c r="BR347" s="42" t="e">
        <f>VALUE(TEXT((AP347*$T347/365*'TOX and EXPO INPUTS'!$E$33/'TOX and EXPO INPUTS'!$E$34),"0.00E+00"))</f>
        <v>#DIV/0!</v>
      </c>
      <c r="BS347" s="37" t="e">
        <f>VALUE(TEXT((AQ347*$T347/365*'TOX and EXPO INPUTS'!$E$33/'TOX and EXPO INPUTS'!$E$34),"0.00E+00"))</f>
        <v>#DIV/0!</v>
      </c>
      <c r="BT347" s="37" t="e">
        <f>VALUE(TEXT((AR347*$T347/365*'TOX and EXPO INPUTS'!$E$33/'TOX and EXPO INPUTS'!$E$34),"0.00E+00"))</f>
        <v>#DIV/0!</v>
      </c>
      <c r="BU347" s="37" t="e">
        <f>VALUE(TEXT((AS347*$T347/365*'TOX and EXPO INPUTS'!$E$33/'TOX and EXPO INPUTS'!$E$34),"0.00E+00"))</f>
        <v>#DIV/0!</v>
      </c>
      <c r="BV347" s="37" t="e">
        <f>VALUE(TEXT((AT347*$T347/365*'TOX and EXPO INPUTS'!$E$33/'TOX and EXPO INPUTS'!$E$34),"0.00E+00"))</f>
        <v>#DIV/0!</v>
      </c>
      <c r="BW347" s="37" t="e">
        <f>VALUE(TEXT((AU347*$T347/365*'TOX and EXPO INPUTS'!$E$33/'TOX and EXPO INPUTS'!$E$34),"0.00E+00"))</f>
        <v>#DIV/0!</v>
      </c>
      <c r="BX347" s="42" t="e">
        <f>VALUE(TEXT((AP347*$U347/365*'TOX and EXPO INPUTS'!$E$33/'TOX and EXPO INPUTS'!$E$34),"0.00E+00"))</f>
        <v>#DIV/0!</v>
      </c>
      <c r="BY347" s="37" t="e">
        <f>VALUE(TEXT((AQ347*$U347/365*'TOX and EXPO INPUTS'!$E$33/'TOX and EXPO INPUTS'!$E$34),"0.00E+00"))</f>
        <v>#DIV/0!</v>
      </c>
      <c r="BZ347" s="37" t="e">
        <f>VALUE(TEXT((AR347*$U347/365*'TOX and EXPO INPUTS'!$E$33/'TOX and EXPO INPUTS'!$E$34),"0.00E+00"))</f>
        <v>#DIV/0!</v>
      </c>
      <c r="CA347" s="37" t="e">
        <f>VALUE(TEXT((AS347*$U347/365*'TOX and EXPO INPUTS'!$E$33/'TOX and EXPO INPUTS'!$E$34),"0.00E+00"))</f>
        <v>#DIV/0!</v>
      </c>
      <c r="CB347" s="37" t="e">
        <f>VALUE(TEXT((AT347*$U347/365*'TOX and EXPO INPUTS'!$E$33/'TOX and EXPO INPUTS'!$E$34),"0.00E+00"))</f>
        <v>#DIV/0!</v>
      </c>
      <c r="CC347" s="37" t="e">
        <f>VALUE(TEXT((AU347*$U347/365*'TOX and EXPO INPUTS'!$E$33/'TOX and EXPO INPUTS'!$E$34),"0.00E+00"))</f>
        <v>#DIV/0!</v>
      </c>
      <c r="CD347" s="58" t="e">
        <f>VALUE(TEXT((BR347*'TOX and EXPO INPUTS'!$F$23),"0.00E+00"))</f>
        <v>#DIV/0!</v>
      </c>
      <c r="CE347" s="57" t="e">
        <f>VALUE(TEXT((BS347*'TOX and EXPO INPUTS'!$F$23),"0.00E+00"))</f>
        <v>#DIV/0!</v>
      </c>
      <c r="CF347" s="57" t="e">
        <f>VALUE(TEXT((BT347*'TOX and EXPO INPUTS'!$F$23),"0.00E+00"))</f>
        <v>#DIV/0!</v>
      </c>
      <c r="CG347" s="57" t="e">
        <f>VALUE(TEXT((BU347*'TOX and EXPO INPUTS'!$F$23),"0.00E+00"))</f>
        <v>#DIV/0!</v>
      </c>
      <c r="CH347" s="57" t="e">
        <f>VALUE(TEXT((BV347*'TOX and EXPO INPUTS'!$F$23),"0.00E+00"))</f>
        <v>#DIV/0!</v>
      </c>
      <c r="CI347" s="57" t="e">
        <f>VALUE(TEXT((BW347*'TOX and EXPO INPUTS'!$F$23),"0.00E+00"))</f>
        <v>#DIV/0!</v>
      </c>
      <c r="CJ347" s="58" t="e">
        <f>VALUE(TEXT((BX347*'TOX and EXPO INPUTS'!$F$23),"0.00E+00"))</f>
        <v>#DIV/0!</v>
      </c>
      <c r="CK347" s="57" t="e">
        <f>VALUE(TEXT((BY347*'TOX and EXPO INPUTS'!$F$23),"0.00E+00"))</f>
        <v>#DIV/0!</v>
      </c>
      <c r="CL347" s="57" t="e">
        <f>VALUE(TEXT((BZ347*'TOX and EXPO INPUTS'!$F$23),"0.00E+00"))</f>
        <v>#DIV/0!</v>
      </c>
      <c r="CM347" s="57" t="e">
        <f>VALUE(TEXT((CA347*'TOX and EXPO INPUTS'!$F$23),"0.00E+00"))</f>
        <v>#DIV/0!</v>
      </c>
      <c r="CN347" s="57" t="e">
        <f>VALUE(TEXT((CB347*'TOX and EXPO INPUTS'!$F$23),"0.00E+00"))</f>
        <v>#DIV/0!</v>
      </c>
      <c r="CO347" s="57" t="e">
        <f>VALUE(TEXT((CC347*'TOX and EXPO INPUTS'!$F$23),"0.00E+00"))</f>
        <v>#DIV/0!</v>
      </c>
      <c r="CP347" s="38" t="s">
        <v>106</v>
      </c>
      <c r="CQ347" s="34" t="s">
        <v>107</v>
      </c>
      <c r="CR347" s="34" t="s">
        <v>108</v>
      </c>
      <c r="CS347" s="39" t="s">
        <v>109</v>
      </c>
    </row>
    <row r="348" spans="1:97" ht="48" customHeight="1" x14ac:dyDescent="0.25">
      <c r="A348" s="34" t="s">
        <v>98</v>
      </c>
      <c r="B348" s="34" t="s">
        <v>99</v>
      </c>
      <c r="C348" s="34" t="s">
        <v>115</v>
      </c>
      <c r="D348" s="34" t="s">
        <v>110</v>
      </c>
      <c r="E348" s="39" t="s">
        <v>102</v>
      </c>
      <c r="F348" s="40" t="s">
        <v>150</v>
      </c>
      <c r="G348" s="43"/>
      <c r="H348" s="36" t="s">
        <v>104</v>
      </c>
      <c r="I348" s="67"/>
      <c r="J348" s="36" t="s">
        <v>105</v>
      </c>
      <c r="K348" s="100">
        <f>VLOOKUP(F348,'Amount Seed Planted_variables'!$A$3:$I$74,2,0)</f>
        <v>14520</v>
      </c>
      <c r="L348" s="100">
        <f>VLOOKUP(F348,'Amount Seed Planted_variables'!$A$3:$I$74,3,0)</f>
        <v>58080</v>
      </c>
      <c r="M348" s="36">
        <f t="shared" si="150"/>
        <v>0</v>
      </c>
      <c r="N348" s="35">
        <f t="shared" si="151"/>
        <v>0</v>
      </c>
      <c r="O348" s="101">
        <v>225</v>
      </c>
      <c r="P348" s="93">
        <f>VLOOKUP(F348,'Amount Seed Planted_variables'!$A$3:$I$74,4,0)</f>
        <v>14520</v>
      </c>
      <c r="Q348" s="93">
        <f>VLOOKUP(F348,'Amount Seed Planted_variables'!$A$3:$I$74,7,0)</f>
        <v>80</v>
      </c>
      <c r="R348" s="93">
        <f>VLOOKUP(F348,'Amount Seed Planted_variables'!$A$3:$I$74,8,0)</f>
        <v>1161600</v>
      </c>
      <c r="S348" s="87" t="str">
        <f t="shared" si="147"/>
        <v>NA</v>
      </c>
      <c r="T348" s="35">
        <v>10</v>
      </c>
      <c r="U348" s="35">
        <v>30</v>
      </c>
      <c r="V348" s="41">
        <v>68</v>
      </c>
      <c r="W348" s="35">
        <v>16.899999999999999</v>
      </c>
      <c r="X348" s="35">
        <v>13.1</v>
      </c>
      <c r="Y348" s="41">
        <v>3.6</v>
      </c>
      <c r="Z348" s="35">
        <f t="shared" si="167"/>
        <v>0.36000000000000004</v>
      </c>
      <c r="AA348" s="42">
        <f t="shared" si="152"/>
        <v>0</v>
      </c>
      <c r="AB348" s="37">
        <f t="shared" si="153"/>
        <v>0</v>
      </c>
      <c r="AC348" s="37">
        <f t="shared" si="154"/>
        <v>0</v>
      </c>
      <c r="AD348" s="42" t="e">
        <f>VALUE(TEXT(((AA348*'TOX and EXPO INPUTS'!$F$13)/'TOX and EXPO INPUTS'!$E$27),"0.00E+00"))</f>
        <v>#DIV/0!</v>
      </c>
      <c r="AE348" s="37" t="e">
        <f>VALUE(TEXT(((AB348*'TOX and EXPO INPUTS'!$F$13)/'TOX and EXPO INPUTS'!$E$27),"0.00E+00"))</f>
        <v>#DIV/0!</v>
      </c>
      <c r="AF348" s="37" t="e">
        <f>VALUE(TEXT(((AC348*'TOX and EXPO INPUTS'!$F$13)/'TOX and EXPO INPUTS'!$E$27),"0.00E+00"))</f>
        <v>#DIV/0!</v>
      </c>
      <c r="AG348" s="42" t="e">
        <f>IF($E348="ST",VALUE(TEXT(('TOX and EXPO INPUTS'!$F$7/AD348),"0.0E+00")),IF($E348="IT",VALUE(TEXT(('TOX and EXPO INPUTS'!$F$10/AD348),"0.0E+00"))))</f>
        <v>#DIV/0!</v>
      </c>
      <c r="AH348" s="37" t="e">
        <f>IF($E348="ST",VALUE(TEXT(('TOX and EXPO INPUTS'!$F$7/AE348),"0.0E+00")),IF($E348="IT",VALUE(TEXT(('TOX and EXPO INPUTS'!$F$10/AE348),"0.0E+00"))))</f>
        <v>#DIV/0!</v>
      </c>
      <c r="AI348" s="37" t="e">
        <f>IF($E348="ST",VALUE(TEXT(('TOX and EXPO INPUTS'!$F$7/AF348),"0.0E+00")),IF($E348="IT",VALUE(TEXT(('TOX and EXPO INPUTS'!$F$10/AF348),"0.0E+00"))))</f>
        <v>#DIV/0!</v>
      </c>
      <c r="AJ348" s="42">
        <f t="shared" si="148"/>
        <v>0</v>
      </c>
      <c r="AK348" s="37">
        <f t="shared" si="149"/>
        <v>0</v>
      </c>
      <c r="AL348" s="42" t="e">
        <f>VALUE(TEXT(((AJ348*'TOX and EXPO INPUTS'!$F$21)/'TOX and EXPO INPUTS'!$E$29),"0.00E+00"))</f>
        <v>#DIV/0!</v>
      </c>
      <c r="AM348" s="37" t="e">
        <f>VALUE(TEXT(((AK348*'TOX and EXPO INPUTS'!$F$21)/'TOX and EXPO INPUTS'!$E$29),"0.00E+00"))</f>
        <v>#DIV/0!</v>
      </c>
      <c r="AN348" s="42" t="e">
        <f>IF($E348="ST",VALUE(TEXT(('TOX and EXPO INPUTS'!$F$15/AL348),"0.0E+00")),IF($E348="IT",VALUE(TEXT(('TOX and EXPO INPUTS'!$F$18/AL348),"0.0E+00"))))</f>
        <v>#DIV/0!</v>
      </c>
      <c r="AO348" s="37" t="e">
        <f>IF($E348="ST",VALUE(TEXT(('TOX and EXPO INPUTS'!$F$15/AM348),"0.0E+00")),IF($E348="IT",VALUE(TEXT(('TOX and EXPO INPUTS'!$F$18/AM348),"0.0E+00"))))</f>
        <v>#DIV/0!</v>
      </c>
      <c r="AP348" s="42" t="e">
        <f t="shared" si="155"/>
        <v>#DIV/0!</v>
      </c>
      <c r="AQ348" s="37" t="e">
        <f t="shared" si="156"/>
        <v>#DIV/0!</v>
      </c>
      <c r="AR348" s="37" t="e">
        <f t="shared" si="157"/>
        <v>#DIV/0!</v>
      </c>
      <c r="AS348" s="37" t="e">
        <f t="shared" si="158"/>
        <v>#DIV/0!</v>
      </c>
      <c r="AT348" s="37" t="e">
        <f t="shared" si="159"/>
        <v>#DIV/0!</v>
      </c>
      <c r="AU348" s="37" t="e">
        <f t="shared" si="160"/>
        <v>#DIV/0!</v>
      </c>
      <c r="AV348" s="42" t="e">
        <f t="shared" si="161"/>
        <v>#DIV/0!</v>
      </c>
      <c r="AW348" s="37" t="e">
        <f t="shared" si="162"/>
        <v>#DIV/0!</v>
      </c>
      <c r="AX348" s="37" t="e">
        <f t="shared" si="163"/>
        <v>#DIV/0!</v>
      </c>
      <c r="AY348" s="37" t="e">
        <f t="shared" si="164"/>
        <v>#DIV/0!</v>
      </c>
      <c r="AZ348" s="37" t="e">
        <f t="shared" si="165"/>
        <v>#DIV/0!</v>
      </c>
      <c r="BA348" s="37" t="e">
        <f t="shared" si="166"/>
        <v>#DIV/0!</v>
      </c>
      <c r="BB348" s="42" t="e">
        <f>IF($E348="ST",VALUE(TEXT((1/(('TOX and EXPO INPUTS'!$F$9/AG348)+('TOX and EXPO INPUTS'!$F$17/AN348))),"0.0E+00")),IF($E348="IT",VALUE(TEXT((1/(('TOX and EXPO INPUTS'!$F$12/AG348)+('TOX and EXPO INPUTS'!$F$20/AN348))),"0.0E+00"))))</f>
        <v>#DIV/0!</v>
      </c>
      <c r="BC348" s="37" t="e">
        <f>IF($E348="ST",VALUE(TEXT((1/(('TOX and EXPO INPUTS'!$F$9/AH348)+('TOX and EXPO INPUTS'!$F$17/AN348))),"0.0E+00")),IF($E348="IT",VALUE(TEXT((1/(('TOX and EXPO INPUTS'!$F$12/AH348)+('TOX and EXPO INPUTS'!$F$20/AN348))),"0.0E+00"))))</f>
        <v>#DIV/0!</v>
      </c>
      <c r="BD348" s="37" t="e">
        <f>IF($E348="ST",VALUE(TEXT((1/(('TOX and EXPO INPUTS'!$F$9/AI348)+('TOX and EXPO INPUTS'!$F$17/AN348))),"0.0E+00")),IF($E348="IT",VALUE(TEXT((1/(('TOX and EXPO INPUTS'!$F$12/AI348)+('TOX and EXPO INPUTS'!$F$20/AN348))),"0.0E+00"))))</f>
        <v>#DIV/0!</v>
      </c>
      <c r="BE348" s="37" t="e">
        <f>IF($E348="ST",VALUE(TEXT((1/(('TOX and EXPO INPUTS'!$F$9/AG348)+('TOX and EXPO INPUTS'!$F$17/AO348))),"0.0E+00")),IF($E348="IT",VALUE(TEXT((1/(('TOX and EXPO INPUTS'!$F$12/AG348)+('TOX and EXPO INPUTS'!$F$20/AO348))),"0.0E+00"))))</f>
        <v>#DIV/0!</v>
      </c>
      <c r="BF348" s="37" t="e">
        <f>IF($E348="ST",VALUE(TEXT((1/(('TOX and EXPO INPUTS'!$F$9/AH348)+('TOX and EXPO INPUTS'!$F$17/AO348))),"0.0E+00")),IF($E348="IT",VALUE(TEXT((1/(('TOX and EXPO INPUTS'!$F$12/AH348)+('TOX and EXPO INPUTS'!$F$20/AO348))),"0.0E+00"))))</f>
        <v>#DIV/0!</v>
      </c>
      <c r="BG348" s="37" t="e">
        <f>IF($E348="ST",VALUE(TEXT((1/(('TOX and EXPO INPUTS'!$F$9/AI348)+('TOX and EXPO INPUTS'!$F$17/AO348))),"0.0E+00")),IF($E348="IT",VALUE(TEXT((1/(('TOX and EXPO INPUTS'!$F$12/AI348)+('TOX and EXPO INPUTS'!$F$20/AO348))),"0.0E+00"))))</f>
        <v>#DIV/0!</v>
      </c>
      <c r="BH348" s="42" t="e">
        <f>VALUE(TEXT((AD348*$T348/365*'TOX and EXPO INPUTS'!$E$33/'TOX and EXPO INPUTS'!$E$34),"0.00E+00"))</f>
        <v>#DIV/0!</v>
      </c>
      <c r="BI348" s="37" t="e">
        <f>VALUE(TEXT((AE348*$T348/365*'TOX and EXPO INPUTS'!$E$33/'TOX and EXPO INPUTS'!$E$34),"0.00E+00"))</f>
        <v>#DIV/0!</v>
      </c>
      <c r="BJ348" s="37" t="e">
        <f>VALUE(TEXT((AF348*$T348/365*'TOX and EXPO INPUTS'!$E$33/'TOX and EXPO INPUTS'!$E$34),"0.00E+00"))</f>
        <v>#DIV/0!</v>
      </c>
      <c r="BK348" s="42" t="e">
        <f>VALUE(TEXT((AD348*$U348/365*'TOX and EXPO INPUTS'!$E$33/'TOX and EXPO INPUTS'!$E$34),"0.00E+00"))</f>
        <v>#DIV/0!</v>
      </c>
      <c r="BL348" s="37" t="e">
        <f>VALUE(TEXT((AE348*$U348/365*'TOX and EXPO INPUTS'!$E$33/'TOX and EXPO INPUTS'!$E$34),"0.00E+00"))</f>
        <v>#DIV/0!</v>
      </c>
      <c r="BM348" s="37" t="e">
        <f>VALUE(TEXT((AF348*$U348/365*'TOX and EXPO INPUTS'!$E$33/'TOX and EXPO INPUTS'!$E$34),"0.00E+00"))</f>
        <v>#DIV/0!</v>
      </c>
      <c r="BN348" s="42" t="e">
        <f>VALUE(TEXT((AL348*$T348/365*'TOX and EXPO INPUTS'!$E$33/'TOX and EXPO INPUTS'!$E$34),"0.00E+00"))</f>
        <v>#DIV/0!</v>
      </c>
      <c r="BO348" s="37" t="e">
        <f>VALUE(TEXT((AM348*$T348/365*'TOX and EXPO INPUTS'!$E$33/'TOX and EXPO INPUTS'!$E$34),"0.00E+00"))</f>
        <v>#DIV/0!</v>
      </c>
      <c r="BP348" s="42" t="e">
        <f>VALUE(TEXT((AL348*$U348/365*'TOX and EXPO INPUTS'!$E$33/'TOX and EXPO INPUTS'!$E$34),"0.00E+00"))</f>
        <v>#DIV/0!</v>
      </c>
      <c r="BQ348" s="37" t="e">
        <f>VALUE(TEXT((AM348*$U348/365*'TOX and EXPO INPUTS'!$E$33/'TOX and EXPO INPUTS'!$E$34),"0.00E+00"))</f>
        <v>#DIV/0!</v>
      </c>
      <c r="BR348" s="42" t="e">
        <f>VALUE(TEXT((AP348*$T348/365*'TOX and EXPO INPUTS'!$E$33/'TOX and EXPO INPUTS'!$E$34),"0.00E+00"))</f>
        <v>#DIV/0!</v>
      </c>
      <c r="BS348" s="37" t="e">
        <f>VALUE(TEXT((AQ348*$T348/365*'TOX and EXPO INPUTS'!$E$33/'TOX and EXPO INPUTS'!$E$34),"0.00E+00"))</f>
        <v>#DIV/0!</v>
      </c>
      <c r="BT348" s="37" t="e">
        <f>VALUE(TEXT((AR348*$T348/365*'TOX and EXPO INPUTS'!$E$33/'TOX and EXPO INPUTS'!$E$34),"0.00E+00"))</f>
        <v>#DIV/0!</v>
      </c>
      <c r="BU348" s="37" t="e">
        <f>VALUE(TEXT((AS348*$T348/365*'TOX and EXPO INPUTS'!$E$33/'TOX and EXPO INPUTS'!$E$34),"0.00E+00"))</f>
        <v>#DIV/0!</v>
      </c>
      <c r="BV348" s="37" t="e">
        <f>VALUE(TEXT((AT348*$T348/365*'TOX and EXPO INPUTS'!$E$33/'TOX and EXPO INPUTS'!$E$34),"0.00E+00"))</f>
        <v>#DIV/0!</v>
      </c>
      <c r="BW348" s="37" t="e">
        <f>VALUE(TEXT((AU348*$T348/365*'TOX and EXPO INPUTS'!$E$33/'TOX and EXPO INPUTS'!$E$34),"0.00E+00"))</f>
        <v>#DIV/0!</v>
      </c>
      <c r="BX348" s="42" t="e">
        <f>VALUE(TEXT((AP348*$U348/365*'TOX and EXPO INPUTS'!$E$33/'TOX and EXPO INPUTS'!$E$34),"0.00E+00"))</f>
        <v>#DIV/0!</v>
      </c>
      <c r="BY348" s="37" t="e">
        <f>VALUE(TEXT((AQ348*$U348/365*'TOX and EXPO INPUTS'!$E$33/'TOX and EXPO INPUTS'!$E$34),"0.00E+00"))</f>
        <v>#DIV/0!</v>
      </c>
      <c r="BZ348" s="37" t="e">
        <f>VALUE(TEXT((AR348*$U348/365*'TOX and EXPO INPUTS'!$E$33/'TOX and EXPO INPUTS'!$E$34),"0.00E+00"))</f>
        <v>#DIV/0!</v>
      </c>
      <c r="CA348" s="37" t="e">
        <f>VALUE(TEXT((AS348*$U348/365*'TOX and EXPO INPUTS'!$E$33/'TOX and EXPO INPUTS'!$E$34),"0.00E+00"))</f>
        <v>#DIV/0!</v>
      </c>
      <c r="CB348" s="37" t="e">
        <f>VALUE(TEXT((AT348*$U348/365*'TOX and EXPO INPUTS'!$E$33/'TOX and EXPO INPUTS'!$E$34),"0.00E+00"))</f>
        <v>#DIV/0!</v>
      </c>
      <c r="CC348" s="37" t="e">
        <f>VALUE(TEXT((AU348*$U348/365*'TOX and EXPO INPUTS'!$E$33/'TOX and EXPO INPUTS'!$E$34),"0.00E+00"))</f>
        <v>#DIV/0!</v>
      </c>
      <c r="CD348" s="58" t="e">
        <f>VALUE(TEXT((BR348*'TOX and EXPO INPUTS'!$F$23),"0.00E+00"))</f>
        <v>#DIV/0!</v>
      </c>
      <c r="CE348" s="57" t="e">
        <f>VALUE(TEXT((BS348*'TOX and EXPO INPUTS'!$F$23),"0.00E+00"))</f>
        <v>#DIV/0!</v>
      </c>
      <c r="CF348" s="57" t="e">
        <f>VALUE(TEXT((BT348*'TOX and EXPO INPUTS'!$F$23),"0.00E+00"))</f>
        <v>#DIV/0!</v>
      </c>
      <c r="CG348" s="57" t="e">
        <f>VALUE(TEXT((BU348*'TOX and EXPO INPUTS'!$F$23),"0.00E+00"))</f>
        <v>#DIV/0!</v>
      </c>
      <c r="CH348" s="57" t="e">
        <f>VALUE(TEXT((BV348*'TOX and EXPO INPUTS'!$F$23),"0.00E+00"))</f>
        <v>#DIV/0!</v>
      </c>
      <c r="CI348" s="57" t="e">
        <f>VALUE(TEXT((BW348*'TOX and EXPO INPUTS'!$F$23),"0.00E+00"))</f>
        <v>#DIV/0!</v>
      </c>
      <c r="CJ348" s="58" t="e">
        <f>VALUE(TEXT((BX348*'TOX and EXPO INPUTS'!$F$23),"0.00E+00"))</f>
        <v>#DIV/0!</v>
      </c>
      <c r="CK348" s="57" t="e">
        <f>VALUE(TEXT((BY348*'TOX and EXPO INPUTS'!$F$23),"0.00E+00"))</f>
        <v>#DIV/0!</v>
      </c>
      <c r="CL348" s="57" t="e">
        <f>VALUE(TEXT((BZ348*'TOX and EXPO INPUTS'!$F$23),"0.00E+00"))</f>
        <v>#DIV/0!</v>
      </c>
      <c r="CM348" s="57" t="e">
        <f>VALUE(TEXT((CA348*'TOX and EXPO INPUTS'!$F$23),"0.00E+00"))</f>
        <v>#DIV/0!</v>
      </c>
      <c r="CN348" s="57" t="e">
        <f>VALUE(TEXT((CB348*'TOX and EXPO INPUTS'!$F$23),"0.00E+00"))</f>
        <v>#DIV/0!</v>
      </c>
      <c r="CO348" s="57" t="e">
        <f>VALUE(TEXT((CC348*'TOX and EXPO INPUTS'!$F$23),"0.00E+00"))</f>
        <v>#DIV/0!</v>
      </c>
      <c r="CP348" s="38" t="s">
        <v>106</v>
      </c>
      <c r="CQ348" s="34" t="s">
        <v>107</v>
      </c>
      <c r="CR348" s="34" t="s">
        <v>108</v>
      </c>
      <c r="CS348" s="39" t="s">
        <v>109</v>
      </c>
    </row>
    <row r="349" spans="1:97" ht="48" customHeight="1" x14ac:dyDescent="0.25">
      <c r="A349" s="34" t="s">
        <v>98</v>
      </c>
      <c r="B349" s="34" t="s">
        <v>99</v>
      </c>
      <c r="C349" s="34" t="s">
        <v>115</v>
      </c>
      <c r="D349" s="34" t="s">
        <v>111</v>
      </c>
      <c r="E349" s="39" t="s">
        <v>102</v>
      </c>
      <c r="F349" s="40" t="s">
        <v>150</v>
      </c>
      <c r="G349" s="43"/>
      <c r="H349" s="36" t="s">
        <v>104</v>
      </c>
      <c r="I349" s="67"/>
      <c r="J349" s="36" t="s">
        <v>105</v>
      </c>
      <c r="K349" s="100">
        <f>VLOOKUP(F349,'Amount Seed Planted_variables'!$A$3:$I$74,2,0)</f>
        <v>14520</v>
      </c>
      <c r="L349" s="100">
        <f>VLOOKUP(F349,'Amount Seed Planted_variables'!$A$3:$I$74,3,0)</f>
        <v>58080</v>
      </c>
      <c r="M349" s="36">
        <f t="shared" si="150"/>
        <v>0</v>
      </c>
      <c r="N349" s="35">
        <f t="shared" si="151"/>
        <v>0</v>
      </c>
      <c r="O349" s="101">
        <v>225</v>
      </c>
      <c r="P349" s="93">
        <f>VLOOKUP(F349,'Amount Seed Planted_variables'!$A$3:$I$74,4,0)</f>
        <v>14520</v>
      </c>
      <c r="Q349" s="93">
        <f>VLOOKUP(F349,'Amount Seed Planted_variables'!$A$3:$I$74,7,0)</f>
        <v>80</v>
      </c>
      <c r="R349" s="93">
        <f>VLOOKUP(F349,'Amount Seed Planted_variables'!$A$3:$I$74,8,0)</f>
        <v>1161600</v>
      </c>
      <c r="S349" s="87">
        <f t="shared" si="147"/>
        <v>2.5</v>
      </c>
      <c r="T349" s="35">
        <v>10</v>
      </c>
      <c r="U349" s="35">
        <v>30</v>
      </c>
      <c r="V349" s="41">
        <v>138210600</v>
      </c>
      <c r="W349" s="35">
        <v>23262800</v>
      </c>
      <c r="X349" s="35">
        <v>21238200</v>
      </c>
      <c r="Y349" s="41">
        <v>106100</v>
      </c>
      <c r="Z349" s="35">
        <f t="shared" si="167"/>
        <v>10610</v>
      </c>
      <c r="AA349" s="42">
        <f t="shared" si="152"/>
        <v>0</v>
      </c>
      <c r="AB349" s="37">
        <f t="shared" si="153"/>
        <v>0</v>
      </c>
      <c r="AC349" s="37">
        <f t="shared" si="154"/>
        <v>0</v>
      </c>
      <c r="AD349" s="42" t="e">
        <f>VALUE(TEXT(((AA349*'TOX and EXPO INPUTS'!$F$13)/'TOX and EXPO INPUTS'!$E$27),"0.00E+00"))</f>
        <v>#DIV/0!</v>
      </c>
      <c r="AE349" s="37" t="e">
        <f>VALUE(TEXT(((AB349*'TOX and EXPO INPUTS'!$F$13)/'TOX and EXPO INPUTS'!$E$27),"0.00E+00"))</f>
        <v>#DIV/0!</v>
      </c>
      <c r="AF349" s="37" t="e">
        <f>VALUE(TEXT(((AC349*'TOX and EXPO INPUTS'!$F$13)/'TOX and EXPO INPUTS'!$E$27),"0.00E+00"))</f>
        <v>#DIV/0!</v>
      </c>
      <c r="AG349" s="42" t="e">
        <f>IF($E349="ST",VALUE(TEXT(('TOX and EXPO INPUTS'!$F$7/AD349),"0.0E+00")),IF($E349="IT",VALUE(TEXT(('TOX and EXPO INPUTS'!$F$10/AD349),"0.0E+00"))))</f>
        <v>#DIV/0!</v>
      </c>
      <c r="AH349" s="37" t="e">
        <f>IF($E349="ST",VALUE(TEXT(('TOX and EXPO INPUTS'!$F$7/AE349),"0.0E+00")),IF($E349="IT",VALUE(TEXT(('TOX and EXPO INPUTS'!$F$10/AE349),"0.0E+00"))))</f>
        <v>#DIV/0!</v>
      </c>
      <c r="AI349" s="37" t="e">
        <f>IF($E349="ST",VALUE(TEXT(('TOX and EXPO INPUTS'!$F$7/AF349),"0.0E+00")),IF($E349="IT",VALUE(TEXT(('TOX and EXPO INPUTS'!$F$10/AF349),"0.0E+00"))))</f>
        <v>#DIV/0!</v>
      </c>
      <c r="AJ349" s="42">
        <f t="shared" si="148"/>
        <v>0</v>
      </c>
      <c r="AK349" s="37">
        <f t="shared" si="149"/>
        <v>0</v>
      </c>
      <c r="AL349" s="42" t="e">
        <f>VALUE(TEXT(((AJ349*'TOX and EXPO INPUTS'!$F$21)/'TOX and EXPO INPUTS'!$E$29),"0.00E+00"))</f>
        <v>#DIV/0!</v>
      </c>
      <c r="AM349" s="37" t="e">
        <f>VALUE(TEXT(((AK349*'TOX and EXPO INPUTS'!$F$21)/'TOX and EXPO INPUTS'!$E$29),"0.00E+00"))</f>
        <v>#DIV/0!</v>
      </c>
      <c r="AN349" s="42" t="e">
        <f>IF($E349="ST",VALUE(TEXT(('TOX and EXPO INPUTS'!$F$15/AL349),"0.0E+00")),IF($E349="IT",VALUE(TEXT(('TOX and EXPO INPUTS'!$F$18/AL349),"0.0E+00"))))</f>
        <v>#DIV/0!</v>
      </c>
      <c r="AO349" s="37" t="e">
        <f>IF($E349="ST",VALUE(TEXT(('TOX and EXPO INPUTS'!$F$15/AM349),"0.0E+00")),IF($E349="IT",VALUE(TEXT(('TOX and EXPO INPUTS'!$F$18/AM349),"0.0E+00"))))</f>
        <v>#DIV/0!</v>
      </c>
      <c r="AP349" s="42" t="e">
        <f t="shared" si="155"/>
        <v>#DIV/0!</v>
      </c>
      <c r="AQ349" s="37" t="e">
        <f t="shared" si="156"/>
        <v>#DIV/0!</v>
      </c>
      <c r="AR349" s="37" t="e">
        <f t="shared" si="157"/>
        <v>#DIV/0!</v>
      </c>
      <c r="AS349" s="37" t="e">
        <f t="shared" si="158"/>
        <v>#DIV/0!</v>
      </c>
      <c r="AT349" s="37" t="e">
        <f t="shared" si="159"/>
        <v>#DIV/0!</v>
      </c>
      <c r="AU349" s="37" t="e">
        <f t="shared" si="160"/>
        <v>#DIV/0!</v>
      </c>
      <c r="AV349" s="42" t="e">
        <f t="shared" si="161"/>
        <v>#DIV/0!</v>
      </c>
      <c r="AW349" s="37" t="e">
        <f t="shared" si="162"/>
        <v>#DIV/0!</v>
      </c>
      <c r="AX349" s="37" t="e">
        <f t="shared" si="163"/>
        <v>#DIV/0!</v>
      </c>
      <c r="AY349" s="37" t="e">
        <f t="shared" si="164"/>
        <v>#DIV/0!</v>
      </c>
      <c r="AZ349" s="37" t="e">
        <f t="shared" si="165"/>
        <v>#DIV/0!</v>
      </c>
      <c r="BA349" s="37" t="e">
        <f t="shared" si="166"/>
        <v>#DIV/0!</v>
      </c>
      <c r="BB349" s="42" t="e">
        <f>IF($E349="ST",VALUE(TEXT((1/(('TOX and EXPO INPUTS'!$F$9/AG349)+('TOX and EXPO INPUTS'!$F$17/AN349))),"0.0E+00")),IF($E349="IT",VALUE(TEXT((1/(('TOX and EXPO INPUTS'!$F$12/AG349)+('TOX and EXPO INPUTS'!$F$20/AN349))),"0.0E+00"))))</f>
        <v>#DIV/0!</v>
      </c>
      <c r="BC349" s="37" t="e">
        <f>IF($E349="ST",VALUE(TEXT((1/(('TOX and EXPO INPUTS'!$F$9/AH349)+('TOX and EXPO INPUTS'!$F$17/AN349))),"0.0E+00")),IF($E349="IT",VALUE(TEXT((1/(('TOX and EXPO INPUTS'!$F$12/AH349)+('TOX and EXPO INPUTS'!$F$20/AN349))),"0.0E+00"))))</f>
        <v>#DIV/0!</v>
      </c>
      <c r="BD349" s="37" t="e">
        <f>IF($E349="ST",VALUE(TEXT((1/(('TOX and EXPO INPUTS'!$F$9/AI349)+('TOX and EXPO INPUTS'!$F$17/AN349))),"0.0E+00")),IF($E349="IT",VALUE(TEXT((1/(('TOX and EXPO INPUTS'!$F$12/AI349)+('TOX and EXPO INPUTS'!$F$20/AN349))),"0.0E+00"))))</f>
        <v>#DIV/0!</v>
      </c>
      <c r="BE349" s="37" t="e">
        <f>IF($E349="ST",VALUE(TEXT((1/(('TOX and EXPO INPUTS'!$F$9/AG349)+('TOX and EXPO INPUTS'!$F$17/AO349))),"0.0E+00")),IF($E349="IT",VALUE(TEXT((1/(('TOX and EXPO INPUTS'!$F$12/AG349)+('TOX and EXPO INPUTS'!$F$20/AO349))),"0.0E+00"))))</f>
        <v>#DIV/0!</v>
      </c>
      <c r="BF349" s="37" t="e">
        <f>IF($E349="ST",VALUE(TEXT((1/(('TOX and EXPO INPUTS'!$F$9/AH349)+('TOX and EXPO INPUTS'!$F$17/AO349))),"0.0E+00")),IF($E349="IT",VALUE(TEXT((1/(('TOX and EXPO INPUTS'!$F$12/AH349)+('TOX and EXPO INPUTS'!$F$20/AO349))),"0.0E+00"))))</f>
        <v>#DIV/0!</v>
      </c>
      <c r="BG349" s="37" t="e">
        <f>IF($E349="ST",VALUE(TEXT((1/(('TOX and EXPO INPUTS'!$F$9/AI349)+('TOX and EXPO INPUTS'!$F$17/AO349))),"0.0E+00")),IF($E349="IT",VALUE(TEXT((1/(('TOX and EXPO INPUTS'!$F$12/AI349)+('TOX and EXPO INPUTS'!$F$20/AO349))),"0.0E+00"))))</f>
        <v>#DIV/0!</v>
      </c>
      <c r="BH349" s="42" t="e">
        <f>VALUE(TEXT((AD349*$T349/365*'TOX and EXPO INPUTS'!$E$33/'TOX and EXPO INPUTS'!$E$34),"0.00E+00"))</f>
        <v>#DIV/0!</v>
      </c>
      <c r="BI349" s="37" t="e">
        <f>VALUE(TEXT((AE349*$T349/365*'TOX and EXPO INPUTS'!$E$33/'TOX and EXPO INPUTS'!$E$34),"0.00E+00"))</f>
        <v>#DIV/0!</v>
      </c>
      <c r="BJ349" s="37" t="e">
        <f>VALUE(TEXT((AF349*$T349/365*'TOX and EXPO INPUTS'!$E$33/'TOX and EXPO INPUTS'!$E$34),"0.00E+00"))</f>
        <v>#DIV/0!</v>
      </c>
      <c r="BK349" s="42" t="e">
        <f>VALUE(TEXT((AD349*$U349/365*'TOX and EXPO INPUTS'!$E$33/'TOX and EXPO INPUTS'!$E$34),"0.00E+00"))</f>
        <v>#DIV/0!</v>
      </c>
      <c r="BL349" s="37" t="e">
        <f>VALUE(TEXT((AE349*$U349/365*'TOX and EXPO INPUTS'!$E$33/'TOX and EXPO INPUTS'!$E$34),"0.00E+00"))</f>
        <v>#DIV/0!</v>
      </c>
      <c r="BM349" s="37" t="e">
        <f>VALUE(TEXT((AF349*$U349/365*'TOX and EXPO INPUTS'!$E$33/'TOX and EXPO INPUTS'!$E$34),"0.00E+00"))</f>
        <v>#DIV/0!</v>
      </c>
      <c r="BN349" s="42" t="e">
        <f>VALUE(TEXT((AL349*$T349/365*'TOX and EXPO INPUTS'!$E$33/'TOX and EXPO INPUTS'!$E$34),"0.00E+00"))</f>
        <v>#DIV/0!</v>
      </c>
      <c r="BO349" s="37" t="e">
        <f>VALUE(TEXT((AM349*$T349/365*'TOX and EXPO INPUTS'!$E$33/'TOX and EXPO INPUTS'!$E$34),"0.00E+00"))</f>
        <v>#DIV/0!</v>
      </c>
      <c r="BP349" s="42" t="e">
        <f>VALUE(TEXT((AL349*$U349/365*'TOX and EXPO INPUTS'!$E$33/'TOX and EXPO INPUTS'!$E$34),"0.00E+00"))</f>
        <v>#DIV/0!</v>
      </c>
      <c r="BQ349" s="37" t="e">
        <f>VALUE(TEXT((AM349*$U349/365*'TOX and EXPO INPUTS'!$E$33/'TOX and EXPO INPUTS'!$E$34),"0.00E+00"))</f>
        <v>#DIV/0!</v>
      </c>
      <c r="BR349" s="42" t="e">
        <f>VALUE(TEXT((AP349*$T349/365*'TOX and EXPO INPUTS'!$E$33/'TOX and EXPO INPUTS'!$E$34),"0.00E+00"))</f>
        <v>#DIV/0!</v>
      </c>
      <c r="BS349" s="37" t="e">
        <f>VALUE(TEXT((AQ349*$T349/365*'TOX and EXPO INPUTS'!$E$33/'TOX and EXPO INPUTS'!$E$34),"0.00E+00"))</f>
        <v>#DIV/0!</v>
      </c>
      <c r="BT349" s="37" t="e">
        <f>VALUE(TEXT((AR349*$T349/365*'TOX and EXPO INPUTS'!$E$33/'TOX and EXPO INPUTS'!$E$34),"0.00E+00"))</f>
        <v>#DIV/0!</v>
      </c>
      <c r="BU349" s="37" t="e">
        <f>VALUE(TEXT((AS349*$T349/365*'TOX and EXPO INPUTS'!$E$33/'TOX and EXPO INPUTS'!$E$34),"0.00E+00"))</f>
        <v>#DIV/0!</v>
      </c>
      <c r="BV349" s="37" t="e">
        <f>VALUE(TEXT((AT349*$T349/365*'TOX and EXPO INPUTS'!$E$33/'TOX and EXPO INPUTS'!$E$34),"0.00E+00"))</f>
        <v>#DIV/0!</v>
      </c>
      <c r="BW349" s="37" t="e">
        <f>VALUE(TEXT((AU349*$T349/365*'TOX and EXPO INPUTS'!$E$33/'TOX and EXPO INPUTS'!$E$34),"0.00E+00"))</f>
        <v>#DIV/0!</v>
      </c>
      <c r="BX349" s="42" t="e">
        <f>VALUE(TEXT((AP349*$U349/365*'TOX and EXPO INPUTS'!$E$33/'TOX and EXPO INPUTS'!$E$34),"0.00E+00"))</f>
        <v>#DIV/0!</v>
      </c>
      <c r="BY349" s="37" t="e">
        <f>VALUE(TEXT((AQ349*$U349/365*'TOX and EXPO INPUTS'!$E$33/'TOX and EXPO INPUTS'!$E$34),"0.00E+00"))</f>
        <v>#DIV/0!</v>
      </c>
      <c r="BZ349" s="37" t="e">
        <f>VALUE(TEXT((AR349*$U349/365*'TOX and EXPO INPUTS'!$E$33/'TOX and EXPO INPUTS'!$E$34),"0.00E+00"))</f>
        <v>#DIV/0!</v>
      </c>
      <c r="CA349" s="37" t="e">
        <f>VALUE(TEXT((AS349*$U349/365*'TOX and EXPO INPUTS'!$E$33/'TOX and EXPO INPUTS'!$E$34),"0.00E+00"))</f>
        <v>#DIV/0!</v>
      </c>
      <c r="CB349" s="37" t="e">
        <f>VALUE(TEXT((AT349*$U349/365*'TOX and EXPO INPUTS'!$E$33/'TOX and EXPO INPUTS'!$E$34),"0.00E+00"))</f>
        <v>#DIV/0!</v>
      </c>
      <c r="CC349" s="37" t="e">
        <f>VALUE(TEXT((AU349*$U349/365*'TOX and EXPO INPUTS'!$E$33/'TOX and EXPO INPUTS'!$E$34),"0.00E+00"))</f>
        <v>#DIV/0!</v>
      </c>
      <c r="CD349" s="58" t="e">
        <f>VALUE(TEXT((BR349*'TOX and EXPO INPUTS'!$F$23),"0.00E+00"))</f>
        <v>#DIV/0!</v>
      </c>
      <c r="CE349" s="57" t="e">
        <f>VALUE(TEXT((BS349*'TOX and EXPO INPUTS'!$F$23),"0.00E+00"))</f>
        <v>#DIV/0!</v>
      </c>
      <c r="CF349" s="57" t="e">
        <f>VALUE(TEXT((BT349*'TOX and EXPO INPUTS'!$F$23),"0.00E+00"))</f>
        <v>#DIV/0!</v>
      </c>
      <c r="CG349" s="57" t="e">
        <f>VALUE(TEXT((BU349*'TOX and EXPO INPUTS'!$F$23),"0.00E+00"))</f>
        <v>#DIV/0!</v>
      </c>
      <c r="CH349" s="57" t="e">
        <f>VALUE(TEXT((BV349*'TOX and EXPO INPUTS'!$F$23),"0.00E+00"))</f>
        <v>#DIV/0!</v>
      </c>
      <c r="CI349" s="57" t="e">
        <f>VALUE(TEXT((BW349*'TOX and EXPO INPUTS'!$F$23),"0.00E+00"))</f>
        <v>#DIV/0!</v>
      </c>
      <c r="CJ349" s="58" t="e">
        <f>VALUE(TEXT((BX349*'TOX and EXPO INPUTS'!$F$23),"0.00E+00"))</f>
        <v>#DIV/0!</v>
      </c>
      <c r="CK349" s="57" t="e">
        <f>VALUE(TEXT((BY349*'TOX and EXPO INPUTS'!$F$23),"0.00E+00"))</f>
        <v>#DIV/0!</v>
      </c>
      <c r="CL349" s="57" t="e">
        <f>VALUE(TEXT((BZ349*'TOX and EXPO INPUTS'!$F$23),"0.00E+00"))</f>
        <v>#DIV/0!</v>
      </c>
      <c r="CM349" s="57" t="e">
        <f>VALUE(TEXT((CA349*'TOX and EXPO INPUTS'!$F$23),"0.00E+00"))</f>
        <v>#DIV/0!</v>
      </c>
      <c r="CN349" s="57" t="e">
        <f>VALUE(TEXT((CB349*'TOX and EXPO INPUTS'!$F$23),"0.00E+00"))</f>
        <v>#DIV/0!</v>
      </c>
      <c r="CO349" s="57" t="e">
        <f>VALUE(TEXT((CC349*'TOX and EXPO INPUTS'!$F$23),"0.00E+00"))</f>
        <v>#DIV/0!</v>
      </c>
      <c r="CP349" s="38" t="s">
        <v>106</v>
      </c>
      <c r="CQ349" s="34" t="s">
        <v>107</v>
      </c>
      <c r="CR349" s="34" t="s">
        <v>108</v>
      </c>
      <c r="CS349" s="39" t="s">
        <v>109</v>
      </c>
    </row>
    <row r="350" spans="1:97" ht="48" customHeight="1" x14ac:dyDescent="0.25">
      <c r="A350" s="34" t="s">
        <v>98</v>
      </c>
      <c r="B350" s="34" t="s">
        <v>99</v>
      </c>
      <c r="C350" s="34" t="s">
        <v>115</v>
      </c>
      <c r="D350" s="34" t="s">
        <v>442</v>
      </c>
      <c r="E350" s="39" t="s">
        <v>102</v>
      </c>
      <c r="F350" s="40" t="s">
        <v>150</v>
      </c>
      <c r="G350" s="43"/>
      <c r="H350" s="36" t="s">
        <v>104</v>
      </c>
      <c r="I350" s="67"/>
      <c r="J350" s="36" t="s">
        <v>105</v>
      </c>
      <c r="K350" s="100">
        <f>VLOOKUP(F350,'Amount Seed Planted_variables'!$A$3:$I$74,2,0)</f>
        <v>14520</v>
      </c>
      <c r="L350" s="100">
        <f>VLOOKUP(F350,'Amount Seed Planted_variables'!$A$3:$I$74,3,0)</f>
        <v>58080</v>
      </c>
      <c r="M350" s="36">
        <f t="shared" si="150"/>
        <v>0</v>
      </c>
      <c r="N350" s="35">
        <f t="shared" si="151"/>
        <v>0</v>
      </c>
      <c r="O350" s="101">
        <v>225</v>
      </c>
      <c r="P350" s="93">
        <f>VLOOKUP(F350,'Amount Seed Planted_variables'!$A$3:$I$74,4,0)</f>
        <v>14520</v>
      </c>
      <c r="Q350" s="93">
        <f>VLOOKUP(F350,'Amount Seed Planted_variables'!$A$3:$I$74,7,0)</f>
        <v>80</v>
      </c>
      <c r="R350" s="93">
        <f>VLOOKUP(F350,'Amount Seed Planted_variables'!$A$3:$I$74,8,0)</f>
        <v>1161600</v>
      </c>
      <c r="S350" s="87" t="str">
        <f t="shared" si="147"/>
        <v>NA</v>
      </c>
      <c r="T350" s="35">
        <v>10</v>
      </c>
      <c r="U350" s="35">
        <v>30</v>
      </c>
      <c r="V350" s="41">
        <v>3994</v>
      </c>
      <c r="W350" s="35">
        <v>797</v>
      </c>
      <c r="X350" s="35">
        <v>530</v>
      </c>
      <c r="Y350" s="41">
        <v>66</v>
      </c>
      <c r="Z350" s="35">
        <f t="shared" si="167"/>
        <v>6.6000000000000005</v>
      </c>
      <c r="AA350" s="42">
        <f t="shared" si="152"/>
        <v>0</v>
      </c>
      <c r="AB350" s="37">
        <f t="shared" si="153"/>
        <v>0</v>
      </c>
      <c r="AC350" s="37">
        <f t="shared" si="154"/>
        <v>0</v>
      </c>
      <c r="AD350" s="42" t="e">
        <f>VALUE(TEXT(((AA350*'TOX and EXPO INPUTS'!$F$13)/'TOX and EXPO INPUTS'!$E$27),"0.00E+00"))</f>
        <v>#DIV/0!</v>
      </c>
      <c r="AE350" s="37" t="e">
        <f>VALUE(TEXT(((AB350*'TOX and EXPO INPUTS'!$F$13)/'TOX and EXPO INPUTS'!$E$27),"0.00E+00"))</f>
        <v>#DIV/0!</v>
      </c>
      <c r="AF350" s="37" t="e">
        <f>VALUE(TEXT(((AC350*'TOX and EXPO INPUTS'!$F$13)/'TOX and EXPO INPUTS'!$E$27),"0.00E+00"))</f>
        <v>#DIV/0!</v>
      </c>
      <c r="AG350" s="42" t="e">
        <f>IF($E350="ST",VALUE(TEXT(('TOX and EXPO INPUTS'!$F$7/AD350),"0.0E+00")),IF($E350="IT",VALUE(TEXT(('TOX and EXPO INPUTS'!$F$10/AD350),"0.0E+00"))))</f>
        <v>#DIV/0!</v>
      </c>
      <c r="AH350" s="37" t="e">
        <f>IF($E350="ST",VALUE(TEXT(('TOX and EXPO INPUTS'!$F$7/AE350),"0.0E+00")),IF($E350="IT",VALUE(TEXT(('TOX and EXPO INPUTS'!$F$10/AE350),"0.0E+00"))))</f>
        <v>#DIV/0!</v>
      </c>
      <c r="AI350" s="37" t="e">
        <f>IF($E350="ST",VALUE(TEXT(('TOX and EXPO INPUTS'!$F$7/AF350),"0.0E+00")),IF($E350="IT",VALUE(TEXT(('TOX and EXPO INPUTS'!$F$10/AF350),"0.0E+00"))))</f>
        <v>#DIV/0!</v>
      </c>
      <c r="AJ350" s="42">
        <f t="shared" si="148"/>
        <v>0</v>
      </c>
      <c r="AK350" s="37">
        <f t="shared" si="149"/>
        <v>0</v>
      </c>
      <c r="AL350" s="42" t="e">
        <f>VALUE(TEXT(((AJ350*'TOX and EXPO INPUTS'!$F$21)/'TOX and EXPO INPUTS'!$E$29),"0.00E+00"))</f>
        <v>#DIV/0!</v>
      </c>
      <c r="AM350" s="37" t="e">
        <f>VALUE(TEXT(((AK350*'TOX and EXPO INPUTS'!$F$21)/'TOX and EXPO INPUTS'!$E$29),"0.00E+00"))</f>
        <v>#DIV/0!</v>
      </c>
      <c r="AN350" s="42" t="e">
        <f>IF($E350="ST",VALUE(TEXT(('TOX and EXPO INPUTS'!$F$15/AL350),"0.0E+00")),IF($E350="IT",VALUE(TEXT(('TOX and EXPO INPUTS'!$F$18/AL350),"0.0E+00"))))</f>
        <v>#DIV/0!</v>
      </c>
      <c r="AO350" s="37" t="e">
        <f>IF($E350="ST",VALUE(TEXT(('TOX and EXPO INPUTS'!$F$15/AM350),"0.0E+00")),IF($E350="IT",VALUE(TEXT(('TOX and EXPO INPUTS'!$F$18/AM350),"0.0E+00"))))</f>
        <v>#DIV/0!</v>
      </c>
      <c r="AP350" s="42" t="e">
        <f t="shared" si="155"/>
        <v>#DIV/0!</v>
      </c>
      <c r="AQ350" s="37" t="e">
        <f t="shared" si="156"/>
        <v>#DIV/0!</v>
      </c>
      <c r="AR350" s="37" t="e">
        <f t="shared" si="157"/>
        <v>#DIV/0!</v>
      </c>
      <c r="AS350" s="37" t="e">
        <f t="shared" si="158"/>
        <v>#DIV/0!</v>
      </c>
      <c r="AT350" s="37" t="e">
        <f t="shared" si="159"/>
        <v>#DIV/0!</v>
      </c>
      <c r="AU350" s="37" t="e">
        <f t="shared" si="160"/>
        <v>#DIV/0!</v>
      </c>
      <c r="AV350" s="42" t="e">
        <f t="shared" si="161"/>
        <v>#DIV/0!</v>
      </c>
      <c r="AW350" s="37" t="e">
        <f t="shared" si="162"/>
        <v>#DIV/0!</v>
      </c>
      <c r="AX350" s="37" t="e">
        <f t="shared" si="163"/>
        <v>#DIV/0!</v>
      </c>
      <c r="AY350" s="37" t="e">
        <f t="shared" si="164"/>
        <v>#DIV/0!</v>
      </c>
      <c r="AZ350" s="37" t="e">
        <f t="shared" si="165"/>
        <v>#DIV/0!</v>
      </c>
      <c r="BA350" s="37" t="e">
        <f t="shared" si="166"/>
        <v>#DIV/0!</v>
      </c>
      <c r="BB350" s="42" t="e">
        <f>IF($E350="ST",VALUE(TEXT((1/(('TOX and EXPO INPUTS'!$F$9/AG350)+('TOX and EXPO INPUTS'!$F$17/AN350))),"0.0E+00")),IF($E350="IT",VALUE(TEXT((1/(('TOX and EXPO INPUTS'!$F$12/AG350)+('TOX and EXPO INPUTS'!$F$20/AN350))),"0.0E+00"))))</f>
        <v>#DIV/0!</v>
      </c>
      <c r="BC350" s="37" t="e">
        <f>IF($E350="ST",VALUE(TEXT((1/(('TOX and EXPO INPUTS'!$F$9/AH350)+('TOX and EXPO INPUTS'!$F$17/AN350))),"0.0E+00")),IF($E350="IT",VALUE(TEXT((1/(('TOX and EXPO INPUTS'!$F$12/AH350)+('TOX and EXPO INPUTS'!$F$20/AN350))),"0.0E+00"))))</f>
        <v>#DIV/0!</v>
      </c>
      <c r="BD350" s="37" t="e">
        <f>IF($E350="ST",VALUE(TEXT((1/(('TOX and EXPO INPUTS'!$F$9/AI350)+('TOX and EXPO INPUTS'!$F$17/AN350))),"0.0E+00")),IF($E350="IT",VALUE(TEXT((1/(('TOX and EXPO INPUTS'!$F$12/AI350)+('TOX and EXPO INPUTS'!$F$20/AN350))),"0.0E+00"))))</f>
        <v>#DIV/0!</v>
      </c>
      <c r="BE350" s="37" t="e">
        <f>IF($E350="ST",VALUE(TEXT((1/(('TOX and EXPO INPUTS'!$F$9/AG350)+('TOX and EXPO INPUTS'!$F$17/AO350))),"0.0E+00")),IF($E350="IT",VALUE(TEXT((1/(('TOX and EXPO INPUTS'!$F$12/AG350)+('TOX and EXPO INPUTS'!$F$20/AO350))),"0.0E+00"))))</f>
        <v>#DIV/0!</v>
      </c>
      <c r="BF350" s="37" t="e">
        <f>IF($E350="ST",VALUE(TEXT((1/(('TOX and EXPO INPUTS'!$F$9/AH350)+('TOX and EXPO INPUTS'!$F$17/AO350))),"0.0E+00")),IF($E350="IT",VALUE(TEXT((1/(('TOX and EXPO INPUTS'!$F$12/AH350)+('TOX and EXPO INPUTS'!$F$20/AO350))),"0.0E+00"))))</f>
        <v>#DIV/0!</v>
      </c>
      <c r="BG350" s="37" t="e">
        <f>IF($E350="ST",VALUE(TEXT((1/(('TOX and EXPO INPUTS'!$F$9/AI350)+('TOX and EXPO INPUTS'!$F$17/AO350))),"0.0E+00")),IF($E350="IT",VALUE(TEXT((1/(('TOX and EXPO INPUTS'!$F$12/AI350)+('TOX and EXPO INPUTS'!$F$20/AO350))),"0.0E+00"))))</f>
        <v>#DIV/0!</v>
      </c>
      <c r="BH350" s="42" t="e">
        <f>VALUE(TEXT((AD350*$T350/365*'TOX and EXPO INPUTS'!$E$33/'TOX and EXPO INPUTS'!$E$34),"0.00E+00"))</f>
        <v>#DIV/0!</v>
      </c>
      <c r="BI350" s="37" t="e">
        <f>VALUE(TEXT((AE350*$T350/365*'TOX and EXPO INPUTS'!$E$33/'TOX and EXPO INPUTS'!$E$34),"0.00E+00"))</f>
        <v>#DIV/0!</v>
      </c>
      <c r="BJ350" s="37" t="e">
        <f>VALUE(TEXT((AF350*$T350/365*'TOX and EXPO INPUTS'!$E$33/'TOX and EXPO INPUTS'!$E$34),"0.00E+00"))</f>
        <v>#DIV/0!</v>
      </c>
      <c r="BK350" s="42" t="e">
        <f>VALUE(TEXT((AD350*$U350/365*'TOX and EXPO INPUTS'!$E$33/'TOX and EXPO INPUTS'!$E$34),"0.00E+00"))</f>
        <v>#DIV/0!</v>
      </c>
      <c r="BL350" s="37" t="e">
        <f>VALUE(TEXT((AE350*$U350/365*'TOX and EXPO INPUTS'!$E$33/'TOX and EXPO INPUTS'!$E$34),"0.00E+00"))</f>
        <v>#DIV/0!</v>
      </c>
      <c r="BM350" s="37" t="e">
        <f>VALUE(TEXT((AF350*$U350/365*'TOX and EXPO INPUTS'!$E$33/'TOX and EXPO INPUTS'!$E$34),"0.00E+00"))</f>
        <v>#DIV/0!</v>
      </c>
      <c r="BN350" s="42" t="e">
        <f>VALUE(TEXT((AL350*$T350/365*'TOX and EXPO INPUTS'!$E$33/'TOX and EXPO INPUTS'!$E$34),"0.00E+00"))</f>
        <v>#DIV/0!</v>
      </c>
      <c r="BO350" s="37" t="e">
        <f>VALUE(TEXT((AM350*$T350/365*'TOX and EXPO INPUTS'!$E$33/'TOX and EXPO INPUTS'!$E$34),"0.00E+00"))</f>
        <v>#DIV/0!</v>
      </c>
      <c r="BP350" s="42" t="e">
        <f>VALUE(TEXT((AL350*$U350/365*'TOX and EXPO INPUTS'!$E$33/'TOX and EXPO INPUTS'!$E$34),"0.00E+00"))</f>
        <v>#DIV/0!</v>
      </c>
      <c r="BQ350" s="37" t="e">
        <f>VALUE(TEXT((AM350*$U350/365*'TOX and EXPO INPUTS'!$E$33/'TOX and EXPO INPUTS'!$E$34),"0.00E+00"))</f>
        <v>#DIV/0!</v>
      </c>
      <c r="BR350" s="42" t="e">
        <f>VALUE(TEXT((AP350*$T350/365*'TOX and EXPO INPUTS'!$E$33/'TOX and EXPO INPUTS'!$E$34),"0.00E+00"))</f>
        <v>#DIV/0!</v>
      </c>
      <c r="BS350" s="37" t="e">
        <f>VALUE(TEXT((AQ350*$T350/365*'TOX and EXPO INPUTS'!$E$33/'TOX and EXPO INPUTS'!$E$34),"0.00E+00"))</f>
        <v>#DIV/0!</v>
      </c>
      <c r="BT350" s="37" t="e">
        <f>VALUE(TEXT((AR350*$T350/365*'TOX and EXPO INPUTS'!$E$33/'TOX and EXPO INPUTS'!$E$34),"0.00E+00"))</f>
        <v>#DIV/0!</v>
      </c>
      <c r="BU350" s="37" t="e">
        <f>VALUE(TEXT((AS350*$T350/365*'TOX and EXPO INPUTS'!$E$33/'TOX and EXPO INPUTS'!$E$34),"0.00E+00"))</f>
        <v>#DIV/0!</v>
      </c>
      <c r="BV350" s="37" t="e">
        <f>VALUE(TEXT((AT350*$T350/365*'TOX and EXPO INPUTS'!$E$33/'TOX and EXPO INPUTS'!$E$34),"0.00E+00"))</f>
        <v>#DIV/0!</v>
      </c>
      <c r="BW350" s="37" t="e">
        <f>VALUE(TEXT((AU350*$T350/365*'TOX and EXPO INPUTS'!$E$33/'TOX and EXPO INPUTS'!$E$34),"0.00E+00"))</f>
        <v>#DIV/0!</v>
      </c>
      <c r="BX350" s="42" t="e">
        <f>VALUE(TEXT((AP350*$U350/365*'TOX and EXPO INPUTS'!$E$33/'TOX and EXPO INPUTS'!$E$34),"0.00E+00"))</f>
        <v>#DIV/0!</v>
      </c>
      <c r="BY350" s="37" t="e">
        <f>VALUE(TEXT((AQ350*$U350/365*'TOX and EXPO INPUTS'!$E$33/'TOX and EXPO INPUTS'!$E$34),"0.00E+00"))</f>
        <v>#DIV/0!</v>
      </c>
      <c r="BZ350" s="37" t="e">
        <f>VALUE(TEXT((AR350*$U350/365*'TOX and EXPO INPUTS'!$E$33/'TOX and EXPO INPUTS'!$E$34),"0.00E+00"))</f>
        <v>#DIV/0!</v>
      </c>
      <c r="CA350" s="37" t="e">
        <f>VALUE(TEXT((AS350*$U350/365*'TOX and EXPO INPUTS'!$E$33/'TOX and EXPO INPUTS'!$E$34),"0.00E+00"))</f>
        <v>#DIV/0!</v>
      </c>
      <c r="CB350" s="37" t="e">
        <f>VALUE(TEXT((AT350*$U350/365*'TOX and EXPO INPUTS'!$E$33/'TOX and EXPO INPUTS'!$E$34),"0.00E+00"))</f>
        <v>#DIV/0!</v>
      </c>
      <c r="CC350" s="37" t="e">
        <f>VALUE(TEXT((AU350*$U350/365*'TOX and EXPO INPUTS'!$E$33/'TOX and EXPO INPUTS'!$E$34),"0.00E+00"))</f>
        <v>#DIV/0!</v>
      </c>
      <c r="CD350" s="58" t="e">
        <f>VALUE(TEXT((BR350*'TOX and EXPO INPUTS'!$F$23),"0.00E+00"))</f>
        <v>#DIV/0!</v>
      </c>
      <c r="CE350" s="57" t="e">
        <f>VALUE(TEXT((BS350*'TOX and EXPO INPUTS'!$F$23),"0.00E+00"))</f>
        <v>#DIV/0!</v>
      </c>
      <c r="CF350" s="57" t="e">
        <f>VALUE(TEXT((BT350*'TOX and EXPO INPUTS'!$F$23),"0.00E+00"))</f>
        <v>#DIV/0!</v>
      </c>
      <c r="CG350" s="57" t="e">
        <f>VALUE(TEXT((BU350*'TOX and EXPO INPUTS'!$F$23),"0.00E+00"))</f>
        <v>#DIV/0!</v>
      </c>
      <c r="CH350" s="57" t="e">
        <f>VALUE(TEXT((BV350*'TOX and EXPO INPUTS'!$F$23),"0.00E+00"))</f>
        <v>#DIV/0!</v>
      </c>
      <c r="CI350" s="57" t="e">
        <f>VALUE(TEXT((BW350*'TOX and EXPO INPUTS'!$F$23),"0.00E+00"))</f>
        <v>#DIV/0!</v>
      </c>
      <c r="CJ350" s="58" t="e">
        <f>VALUE(TEXT((BX350*'TOX and EXPO INPUTS'!$F$23),"0.00E+00"))</f>
        <v>#DIV/0!</v>
      </c>
      <c r="CK350" s="57" t="e">
        <f>VALUE(TEXT((BY350*'TOX and EXPO INPUTS'!$F$23),"0.00E+00"))</f>
        <v>#DIV/0!</v>
      </c>
      <c r="CL350" s="57" t="e">
        <f>VALUE(TEXT((BZ350*'TOX and EXPO INPUTS'!$F$23),"0.00E+00"))</f>
        <v>#DIV/0!</v>
      </c>
      <c r="CM350" s="57" t="e">
        <f>VALUE(TEXT((CA350*'TOX and EXPO INPUTS'!$F$23),"0.00E+00"))</f>
        <v>#DIV/0!</v>
      </c>
      <c r="CN350" s="57" t="e">
        <f>VALUE(TEXT((CB350*'TOX and EXPO INPUTS'!$F$23),"0.00E+00"))</f>
        <v>#DIV/0!</v>
      </c>
      <c r="CO350" s="57" t="e">
        <f>VALUE(TEXT((CC350*'TOX and EXPO INPUTS'!$F$23),"0.00E+00"))</f>
        <v>#DIV/0!</v>
      </c>
      <c r="CP350" s="38" t="s">
        <v>106</v>
      </c>
      <c r="CQ350" s="34" t="s">
        <v>107</v>
      </c>
      <c r="CR350" s="34" t="s">
        <v>108</v>
      </c>
      <c r="CS350" s="39" t="s">
        <v>109</v>
      </c>
    </row>
    <row r="351" spans="1:97" ht="48" customHeight="1" x14ac:dyDescent="0.25">
      <c r="A351" s="34" t="s">
        <v>98</v>
      </c>
      <c r="B351" s="34" t="s">
        <v>99</v>
      </c>
      <c r="C351" s="34" t="s">
        <v>115</v>
      </c>
      <c r="D351" s="34" t="s">
        <v>101</v>
      </c>
      <c r="E351" s="39" t="s">
        <v>112</v>
      </c>
      <c r="F351" s="40" t="s">
        <v>150</v>
      </c>
      <c r="G351" s="43"/>
      <c r="H351" s="36" t="s">
        <v>104</v>
      </c>
      <c r="I351" s="67"/>
      <c r="J351" s="36" t="s">
        <v>105</v>
      </c>
      <c r="K351" s="100">
        <f>VLOOKUP(F351,'Amount Seed Planted_variables'!$A$3:$I$74,2,0)</f>
        <v>14520</v>
      </c>
      <c r="L351" s="100">
        <f>VLOOKUP(F351,'Amount Seed Planted_variables'!$A$3:$I$74,3,0)</f>
        <v>58080</v>
      </c>
      <c r="M351" s="36">
        <f t="shared" si="150"/>
        <v>0</v>
      </c>
      <c r="N351" s="35">
        <f t="shared" si="151"/>
        <v>0</v>
      </c>
      <c r="O351" s="101">
        <v>225</v>
      </c>
      <c r="P351" s="93">
        <f>VLOOKUP(F351,'Amount Seed Planted_variables'!$A$3:$I$74,4,0)</f>
        <v>14520</v>
      </c>
      <c r="Q351" s="93">
        <f>VLOOKUP(F351,'Amount Seed Planted_variables'!$A$3:$I$74,7,0)</f>
        <v>80</v>
      </c>
      <c r="R351" s="93">
        <f>VLOOKUP(F351,'Amount Seed Planted_variables'!$A$3:$I$74,8,0)</f>
        <v>1161600</v>
      </c>
      <c r="S351" s="87" t="str">
        <f t="shared" si="147"/>
        <v>NA</v>
      </c>
      <c r="T351" s="35">
        <v>10</v>
      </c>
      <c r="U351" s="35">
        <v>30</v>
      </c>
      <c r="V351" s="41">
        <v>349</v>
      </c>
      <c r="W351" s="35">
        <v>51.2</v>
      </c>
      <c r="X351" s="35">
        <v>42.2</v>
      </c>
      <c r="Y351" s="41">
        <v>1.2</v>
      </c>
      <c r="Z351" s="35">
        <f t="shared" si="167"/>
        <v>0.12</v>
      </c>
      <c r="AA351" s="42">
        <f t="shared" si="152"/>
        <v>0</v>
      </c>
      <c r="AB351" s="37">
        <f t="shared" si="153"/>
        <v>0</v>
      </c>
      <c r="AC351" s="37">
        <f t="shared" si="154"/>
        <v>0</v>
      </c>
      <c r="AD351" s="42" t="e">
        <f>VALUE(TEXT(((AA351*'TOX and EXPO INPUTS'!$F$13)/'TOX and EXPO INPUTS'!$E$27),"0.00E+00"))</f>
        <v>#DIV/0!</v>
      </c>
      <c r="AE351" s="37" t="e">
        <f>VALUE(TEXT(((AB351*'TOX and EXPO INPUTS'!$F$13)/'TOX and EXPO INPUTS'!$E$27),"0.00E+00"))</f>
        <v>#DIV/0!</v>
      </c>
      <c r="AF351" s="37" t="e">
        <f>VALUE(TEXT(((AC351*'TOX and EXPO INPUTS'!$F$13)/'TOX and EXPO INPUTS'!$E$27),"0.00E+00"))</f>
        <v>#DIV/0!</v>
      </c>
      <c r="AG351" s="42" t="e">
        <f>IF($E351="ST",VALUE(TEXT(('TOX and EXPO INPUTS'!$F$7/AD351),"0.0E+00")),IF($E351="IT",VALUE(TEXT(('TOX and EXPO INPUTS'!$F$10/AD351),"0.0E+00"))))</f>
        <v>#DIV/0!</v>
      </c>
      <c r="AH351" s="37" t="e">
        <f>IF($E351="ST",VALUE(TEXT(('TOX and EXPO INPUTS'!$F$7/AE351),"0.0E+00")),IF($E351="IT",VALUE(TEXT(('TOX and EXPO INPUTS'!$F$10/AE351),"0.0E+00"))))</f>
        <v>#DIV/0!</v>
      </c>
      <c r="AI351" s="37" t="e">
        <f>IF($E351="ST",VALUE(TEXT(('TOX and EXPO INPUTS'!$F$7/AF351),"0.0E+00")),IF($E351="IT",VALUE(TEXT(('TOX and EXPO INPUTS'!$F$10/AF351),"0.0E+00"))))</f>
        <v>#DIV/0!</v>
      </c>
      <c r="AJ351" s="42">
        <f t="shared" si="148"/>
        <v>0</v>
      </c>
      <c r="AK351" s="37">
        <f t="shared" si="149"/>
        <v>0</v>
      </c>
      <c r="AL351" s="42" t="e">
        <f>VALUE(TEXT(((AJ351*'TOX and EXPO INPUTS'!$F$21)/'TOX and EXPO INPUTS'!$E$29),"0.00E+00"))</f>
        <v>#DIV/0!</v>
      </c>
      <c r="AM351" s="37" t="e">
        <f>VALUE(TEXT(((AK351*'TOX and EXPO INPUTS'!$F$21)/'TOX and EXPO INPUTS'!$E$29),"0.00E+00"))</f>
        <v>#DIV/0!</v>
      </c>
      <c r="AN351" s="42" t="e">
        <f>IF($E351="ST",VALUE(TEXT(('TOX and EXPO INPUTS'!$F$15/AL351),"0.0E+00")),IF($E351="IT",VALUE(TEXT(('TOX and EXPO INPUTS'!$F$18/AL351),"0.0E+00"))))</f>
        <v>#DIV/0!</v>
      </c>
      <c r="AO351" s="37" t="e">
        <f>IF($E351="ST",VALUE(TEXT(('TOX and EXPO INPUTS'!$F$15/AM351),"0.0E+00")),IF($E351="IT",VALUE(TEXT(('TOX and EXPO INPUTS'!$F$18/AM351),"0.0E+00"))))</f>
        <v>#DIV/0!</v>
      </c>
      <c r="AP351" s="42" t="e">
        <f t="shared" si="155"/>
        <v>#DIV/0!</v>
      </c>
      <c r="AQ351" s="37" t="e">
        <f t="shared" si="156"/>
        <v>#DIV/0!</v>
      </c>
      <c r="AR351" s="37" t="e">
        <f t="shared" si="157"/>
        <v>#DIV/0!</v>
      </c>
      <c r="AS351" s="37" t="e">
        <f t="shared" si="158"/>
        <v>#DIV/0!</v>
      </c>
      <c r="AT351" s="37" t="e">
        <f t="shared" si="159"/>
        <v>#DIV/0!</v>
      </c>
      <c r="AU351" s="37" t="e">
        <f t="shared" si="160"/>
        <v>#DIV/0!</v>
      </c>
      <c r="AV351" s="42" t="e">
        <f t="shared" si="161"/>
        <v>#DIV/0!</v>
      </c>
      <c r="AW351" s="37" t="e">
        <f t="shared" si="162"/>
        <v>#DIV/0!</v>
      </c>
      <c r="AX351" s="37" t="e">
        <f t="shared" si="163"/>
        <v>#DIV/0!</v>
      </c>
      <c r="AY351" s="37" t="e">
        <f t="shared" si="164"/>
        <v>#DIV/0!</v>
      </c>
      <c r="AZ351" s="37" t="e">
        <f t="shared" si="165"/>
        <v>#DIV/0!</v>
      </c>
      <c r="BA351" s="37" t="e">
        <f t="shared" si="166"/>
        <v>#DIV/0!</v>
      </c>
      <c r="BB351" s="42" t="e">
        <f>IF($E351="ST",VALUE(TEXT((1/(('TOX and EXPO INPUTS'!$F$9/AG351)+('TOX and EXPO INPUTS'!$F$17/AN351))),"0.0E+00")),IF($E351="IT",VALUE(TEXT((1/(('TOX and EXPO INPUTS'!$F$12/AG351)+('TOX and EXPO INPUTS'!$F$20/AN351))),"0.0E+00"))))</f>
        <v>#DIV/0!</v>
      </c>
      <c r="BC351" s="37" t="e">
        <f>IF($E351="ST",VALUE(TEXT((1/(('TOX and EXPO INPUTS'!$F$9/AH351)+('TOX and EXPO INPUTS'!$F$17/AN351))),"0.0E+00")),IF($E351="IT",VALUE(TEXT((1/(('TOX and EXPO INPUTS'!$F$12/AH351)+('TOX and EXPO INPUTS'!$F$20/AN351))),"0.0E+00"))))</f>
        <v>#DIV/0!</v>
      </c>
      <c r="BD351" s="37" t="e">
        <f>IF($E351="ST",VALUE(TEXT((1/(('TOX and EXPO INPUTS'!$F$9/AI351)+('TOX and EXPO INPUTS'!$F$17/AN351))),"0.0E+00")),IF($E351="IT",VALUE(TEXT((1/(('TOX and EXPO INPUTS'!$F$12/AI351)+('TOX and EXPO INPUTS'!$F$20/AN351))),"0.0E+00"))))</f>
        <v>#DIV/0!</v>
      </c>
      <c r="BE351" s="37" t="e">
        <f>IF($E351="ST",VALUE(TEXT((1/(('TOX and EXPO INPUTS'!$F$9/AG351)+('TOX and EXPO INPUTS'!$F$17/AO351))),"0.0E+00")),IF($E351="IT",VALUE(TEXT((1/(('TOX and EXPO INPUTS'!$F$12/AG351)+('TOX and EXPO INPUTS'!$F$20/AO351))),"0.0E+00"))))</f>
        <v>#DIV/0!</v>
      </c>
      <c r="BF351" s="37" t="e">
        <f>IF($E351="ST",VALUE(TEXT((1/(('TOX and EXPO INPUTS'!$F$9/AH351)+('TOX and EXPO INPUTS'!$F$17/AO351))),"0.0E+00")),IF($E351="IT",VALUE(TEXT((1/(('TOX and EXPO INPUTS'!$F$12/AH351)+('TOX and EXPO INPUTS'!$F$20/AO351))),"0.0E+00"))))</f>
        <v>#DIV/0!</v>
      </c>
      <c r="BG351" s="37" t="e">
        <f>IF($E351="ST",VALUE(TEXT((1/(('TOX and EXPO INPUTS'!$F$9/AI351)+('TOX and EXPO INPUTS'!$F$17/AO351))),"0.0E+00")),IF($E351="IT",VALUE(TEXT((1/(('TOX and EXPO INPUTS'!$F$12/AI351)+('TOX and EXPO INPUTS'!$F$20/AO351))),"0.0E+00"))))</f>
        <v>#DIV/0!</v>
      </c>
      <c r="BH351" s="42" t="e">
        <f>VALUE(TEXT((AD351*$T351/365*'TOX and EXPO INPUTS'!$E$33/'TOX and EXPO INPUTS'!$E$34),"0.00E+00"))</f>
        <v>#DIV/0!</v>
      </c>
      <c r="BI351" s="37" t="e">
        <f>VALUE(TEXT((AE351*$T351/365*'TOX and EXPO INPUTS'!$E$33/'TOX and EXPO INPUTS'!$E$34),"0.00E+00"))</f>
        <v>#DIV/0!</v>
      </c>
      <c r="BJ351" s="37" t="e">
        <f>VALUE(TEXT((AF351*$T351/365*'TOX and EXPO INPUTS'!$E$33/'TOX and EXPO INPUTS'!$E$34),"0.00E+00"))</f>
        <v>#DIV/0!</v>
      </c>
      <c r="BK351" s="42" t="e">
        <f>VALUE(TEXT((AD351*$U351/365*'TOX and EXPO INPUTS'!$E$33/'TOX and EXPO INPUTS'!$E$34),"0.00E+00"))</f>
        <v>#DIV/0!</v>
      </c>
      <c r="BL351" s="37" t="e">
        <f>VALUE(TEXT((AE351*$U351/365*'TOX and EXPO INPUTS'!$E$33/'TOX and EXPO INPUTS'!$E$34),"0.00E+00"))</f>
        <v>#DIV/0!</v>
      </c>
      <c r="BM351" s="37" t="e">
        <f>VALUE(TEXT((AF351*$U351/365*'TOX and EXPO INPUTS'!$E$33/'TOX and EXPO INPUTS'!$E$34),"0.00E+00"))</f>
        <v>#DIV/0!</v>
      </c>
      <c r="BN351" s="42" t="e">
        <f>VALUE(TEXT((AL351*$T351/365*'TOX and EXPO INPUTS'!$E$33/'TOX and EXPO INPUTS'!$E$34),"0.00E+00"))</f>
        <v>#DIV/0!</v>
      </c>
      <c r="BO351" s="37" t="e">
        <f>VALUE(TEXT((AM351*$T351/365*'TOX and EXPO INPUTS'!$E$33/'TOX and EXPO INPUTS'!$E$34),"0.00E+00"))</f>
        <v>#DIV/0!</v>
      </c>
      <c r="BP351" s="42" t="e">
        <f>VALUE(TEXT((AL351*$U351/365*'TOX and EXPO INPUTS'!$E$33/'TOX and EXPO INPUTS'!$E$34),"0.00E+00"))</f>
        <v>#DIV/0!</v>
      </c>
      <c r="BQ351" s="37" t="e">
        <f>VALUE(TEXT((AM351*$U351/365*'TOX and EXPO INPUTS'!$E$33/'TOX and EXPO INPUTS'!$E$34),"0.00E+00"))</f>
        <v>#DIV/0!</v>
      </c>
      <c r="BR351" s="42" t="e">
        <f>VALUE(TEXT((AP351*$T351/365*'TOX and EXPO INPUTS'!$E$33/'TOX and EXPO INPUTS'!$E$34),"0.00E+00"))</f>
        <v>#DIV/0!</v>
      </c>
      <c r="BS351" s="37" t="e">
        <f>VALUE(TEXT((AQ351*$T351/365*'TOX and EXPO INPUTS'!$E$33/'TOX and EXPO INPUTS'!$E$34),"0.00E+00"))</f>
        <v>#DIV/0!</v>
      </c>
      <c r="BT351" s="37" t="e">
        <f>VALUE(TEXT((AR351*$T351/365*'TOX and EXPO INPUTS'!$E$33/'TOX and EXPO INPUTS'!$E$34),"0.00E+00"))</f>
        <v>#DIV/0!</v>
      </c>
      <c r="BU351" s="37" t="e">
        <f>VALUE(TEXT((AS351*$T351/365*'TOX and EXPO INPUTS'!$E$33/'TOX and EXPO INPUTS'!$E$34),"0.00E+00"))</f>
        <v>#DIV/0!</v>
      </c>
      <c r="BV351" s="37" t="e">
        <f>VALUE(TEXT((AT351*$T351/365*'TOX and EXPO INPUTS'!$E$33/'TOX and EXPO INPUTS'!$E$34),"0.00E+00"))</f>
        <v>#DIV/0!</v>
      </c>
      <c r="BW351" s="37" t="e">
        <f>VALUE(TEXT((AU351*$T351/365*'TOX and EXPO INPUTS'!$E$33/'TOX and EXPO INPUTS'!$E$34),"0.00E+00"))</f>
        <v>#DIV/0!</v>
      </c>
      <c r="BX351" s="42" t="e">
        <f>VALUE(TEXT((AP351*$U351/365*'TOX and EXPO INPUTS'!$E$33/'TOX and EXPO INPUTS'!$E$34),"0.00E+00"))</f>
        <v>#DIV/0!</v>
      </c>
      <c r="BY351" s="37" t="e">
        <f>VALUE(TEXT((AQ351*$U351/365*'TOX and EXPO INPUTS'!$E$33/'TOX and EXPO INPUTS'!$E$34),"0.00E+00"))</f>
        <v>#DIV/0!</v>
      </c>
      <c r="BZ351" s="37" t="e">
        <f>VALUE(TEXT((AR351*$U351/365*'TOX and EXPO INPUTS'!$E$33/'TOX and EXPO INPUTS'!$E$34),"0.00E+00"))</f>
        <v>#DIV/0!</v>
      </c>
      <c r="CA351" s="37" t="e">
        <f>VALUE(TEXT((AS351*$U351/365*'TOX and EXPO INPUTS'!$E$33/'TOX and EXPO INPUTS'!$E$34),"0.00E+00"))</f>
        <v>#DIV/0!</v>
      </c>
      <c r="CB351" s="37" t="e">
        <f>VALUE(TEXT((AT351*$U351/365*'TOX and EXPO INPUTS'!$E$33/'TOX and EXPO INPUTS'!$E$34),"0.00E+00"))</f>
        <v>#DIV/0!</v>
      </c>
      <c r="CC351" s="37" t="e">
        <f>VALUE(TEXT((AU351*$U351/365*'TOX and EXPO INPUTS'!$E$33/'TOX and EXPO INPUTS'!$E$34),"0.00E+00"))</f>
        <v>#DIV/0!</v>
      </c>
      <c r="CD351" s="58" t="e">
        <f>VALUE(TEXT((BR351*'TOX and EXPO INPUTS'!$F$23),"0.00E+00"))</f>
        <v>#DIV/0!</v>
      </c>
      <c r="CE351" s="57" t="e">
        <f>VALUE(TEXT((BS351*'TOX and EXPO INPUTS'!$F$23),"0.00E+00"))</f>
        <v>#DIV/0!</v>
      </c>
      <c r="CF351" s="57" t="e">
        <f>VALUE(TEXT((BT351*'TOX and EXPO INPUTS'!$F$23),"0.00E+00"))</f>
        <v>#DIV/0!</v>
      </c>
      <c r="CG351" s="57" t="e">
        <f>VALUE(TEXT((BU351*'TOX and EXPO INPUTS'!$F$23),"0.00E+00"))</f>
        <v>#DIV/0!</v>
      </c>
      <c r="CH351" s="57" t="e">
        <f>VALUE(TEXT((BV351*'TOX and EXPO INPUTS'!$F$23),"0.00E+00"))</f>
        <v>#DIV/0!</v>
      </c>
      <c r="CI351" s="57" t="e">
        <f>VALUE(TEXT((BW351*'TOX and EXPO INPUTS'!$F$23),"0.00E+00"))</f>
        <v>#DIV/0!</v>
      </c>
      <c r="CJ351" s="58" t="e">
        <f>VALUE(TEXT((BX351*'TOX and EXPO INPUTS'!$F$23),"0.00E+00"))</f>
        <v>#DIV/0!</v>
      </c>
      <c r="CK351" s="57" t="e">
        <f>VALUE(TEXT((BY351*'TOX and EXPO INPUTS'!$F$23),"0.00E+00"))</f>
        <v>#DIV/0!</v>
      </c>
      <c r="CL351" s="57" t="e">
        <f>VALUE(TEXT((BZ351*'TOX and EXPO INPUTS'!$F$23),"0.00E+00"))</f>
        <v>#DIV/0!</v>
      </c>
      <c r="CM351" s="57" t="e">
        <f>VALUE(TEXT((CA351*'TOX and EXPO INPUTS'!$F$23),"0.00E+00"))</f>
        <v>#DIV/0!</v>
      </c>
      <c r="CN351" s="57" t="e">
        <f>VALUE(TEXT((CB351*'TOX and EXPO INPUTS'!$F$23),"0.00E+00"))</f>
        <v>#DIV/0!</v>
      </c>
      <c r="CO351" s="57" t="e">
        <f>VALUE(TEXT((CC351*'TOX and EXPO INPUTS'!$F$23),"0.00E+00"))</f>
        <v>#DIV/0!</v>
      </c>
      <c r="CP351" s="38" t="s">
        <v>106</v>
      </c>
      <c r="CQ351" s="34" t="s">
        <v>107</v>
      </c>
      <c r="CR351" s="34" t="s">
        <v>108</v>
      </c>
      <c r="CS351" s="39" t="s">
        <v>109</v>
      </c>
    </row>
    <row r="352" spans="1:97" ht="48" customHeight="1" x14ac:dyDescent="0.25">
      <c r="A352" s="34" t="s">
        <v>98</v>
      </c>
      <c r="B352" s="34" t="s">
        <v>99</v>
      </c>
      <c r="C352" s="34" t="s">
        <v>115</v>
      </c>
      <c r="D352" s="34" t="s">
        <v>110</v>
      </c>
      <c r="E352" s="39" t="s">
        <v>112</v>
      </c>
      <c r="F352" s="40" t="s">
        <v>150</v>
      </c>
      <c r="G352" s="43"/>
      <c r="H352" s="36" t="s">
        <v>104</v>
      </c>
      <c r="I352" s="67"/>
      <c r="J352" s="36" t="s">
        <v>105</v>
      </c>
      <c r="K352" s="100">
        <f>VLOOKUP(F352,'Amount Seed Planted_variables'!$A$3:$I$74,2,0)</f>
        <v>14520</v>
      </c>
      <c r="L352" s="100">
        <f>VLOOKUP(F352,'Amount Seed Planted_variables'!$A$3:$I$74,3,0)</f>
        <v>58080</v>
      </c>
      <c r="M352" s="36">
        <f t="shared" si="150"/>
        <v>0</v>
      </c>
      <c r="N352" s="35">
        <f t="shared" si="151"/>
        <v>0</v>
      </c>
      <c r="O352" s="101">
        <v>225</v>
      </c>
      <c r="P352" s="93">
        <f>VLOOKUP(F352,'Amount Seed Planted_variables'!$A$3:$I$74,4,0)</f>
        <v>14520</v>
      </c>
      <c r="Q352" s="93">
        <f>VLOOKUP(F352,'Amount Seed Planted_variables'!$A$3:$I$74,7,0)</f>
        <v>80</v>
      </c>
      <c r="R352" s="93">
        <f>VLOOKUP(F352,'Amount Seed Planted_variables'!$A$3:$I$74,8,0)</f>
        <v>1161600</v>
      </c>
      <c r="S352" s="87" t="str">
        <f t="shared" si="147"/>
        <v>NA</v>
      </c>
      <c r="T352" s="35">
        <v>10</v>
      </c>
      <c r="U352" s="35">
        <v>30</v>
      </c>
      <c r="V352" s="41">
        <v>68</v>
      </c>
      <c r="W352" s="35">
        <v>16.899999999999999</v>
      </c>
      <c r="X352" s="35">
        <v>13.1</v>
      </c>
      <c r="Y352" s="41">
        <v>3.6</v>
      </c>
      <c r="Z352" s="35">
        <f t="shared" si="167"/>
        <v>0.36000000000000004</v>
      </c>
      <c r="AA352" s="42">
        <f t="shared" si="152"/>
        <v>0</v>
      </c>
      <c r="AB352" s="37">
        <f t="shared" si="153"/>
        <v>0</v>
      </c>
      <c r="AC352" s="37">
        <f t="shared" si="154"/>
        <v>0</v>
      </c>
      <c r="AD352" s="42" t="e">
        <f>VALUE(TEXT(((AA352*'TOX and EXPO INPUTS'!$F$13)/'TOX and EXPO INPUTS'!$E$27),"0.00E+00"))</f>
        <v>#DIV/0!</v>
      </c>
      <c r="AE352" s="37" t="e">
        <f>VALUE(TEXT(((AB352*'TOX and EXPO INPUTS'!$F$13)/'TOX and EXPO INPUTS'!$E$27),"0.00E+00"))</f>
        <v>#DIV/0!</v>
      </c>
      <c r="AF352" s="37" t="e">
        <f>VALUE(TEXT(((AC352*'TOX and EXPO INPUTS'!$F$13)/'TOX and EXPO INPUTS'!$E$27),"0.00E+00"))</f>
        <v>#DIV/0!</v>
      </c>
      <c r="AG352" s="42" t="e">
        <f>IF($E352="ST",VALUE(TEXT(('TOX and EXPO INPUTS'!$F$7/AD352),"0.0E+00")),IF($E352="IT",VALUE(TEXT(('TOX and EXPO INPUTS'!$F$10/AD352),"0.0E+00"))))</f>
        <v>#DIV/0!</v>
      </c>
      <c r="AH352" s="37" t="e">
        <f>IF($E352="ST",VALUE(TEXT(('TOX and EXPO INPUTS'!$F$7/AE352),"0.0E+00")),IF($E352="IT",VALUE(TEXT(('TOX and EXPO INPUTS'!$F$10/AE352),"0.0E+00"))))</f>
        <v>#DIV/0!</v>
      </c>
      <c r="AI352" s="37" t="e">
        <f>IF($E352="ST",VALUE(TEXT(('TOX and EXPO INPUTS'!$F$7/AF352),"0.0E+00")),IF($E352="IT",VALUE(TEXT(('TOX and EXPO INPUTS'!$F$10/AF352),"0.0E+00"))))</f>
        <v>#DIV/0!</v>
      </c>
      <c r="AJ352" s="42">
        <f t="shared" si="148"/>
        <v>0</v>
      </c>
      <c r="AK352" s="37">
        <f t="shared" si="149"/>
        <v>0</v>
      </c>
      <c r="AL352" s="42" t="e">
        <f>VALUE(TEXT(((AJ352*'TOX and EXPO INPUTS'!$F$21)/'TOX and EXPO INPUTS'!$E$29),"0.00E+00"))</f>
        <v>#DIV/0!</v>
      </c>
      <c r="AM352" s="37" t="e">
        <f>VALUE(TEXT(((AK352*'TOX and EXPO INPUTS'!$F$21)/'TOX and EXPO INPUTS'!$E$29),"0.00E+00"))</f>
        <v>#DIV/0!</v>
      </c>
      <c r="AN352" s="42" t="e">
        <f>IF($E352="ST",VALUE(TEXT(('TOX and EXPO INPUTS'!$F$15/AL352),"0.0E+00")),IF($E352="IT",VALUE(TEXT(('TOX and EXPO INPUTS'!$F$18/AL352),"0.0E+00"))))</f>
        <v>#DIV/0!</v>
      </c>
      <c r="AO352" s="37" t="e">
        <f>IF($E352="ST",VALUE(TEXT(('TOX and EXPO INPUTS'!$F$15/AM352),"0.0E+00")),IF($E352="IT",VALUE(TEXT(('TOX and EXPO INPUTS'!$F$18/AM352),"0.0E+00"))))</f>
        <v>#DIV/0!</v>
      </c>
      <c r="AP352" s="42" t="e">
        <f t="shared" si="155"/>
        <v>#DIV/0!</v>
      </c>
      <c r="AQ352" s="37" t="e">
        <f t="shared" si="156"/>
        <v>#DIV/0!</v>
      </c>
      <c r="AR352" s="37" t="e">
        <f t="shared" si="157"/>
        <v>#DIV/0!</v>
      </c>
      <c r="AS352" s="37" t="e">
        <f t="shared" si="158"/>
        <v>#DIV/0!</v>
      </c>
      <c r="AT352" s="37" t="e">
        <f t="shared" si="159"/>
        <v>#DIV/0!</v>
      </c>
      <c r="AU352" s="37" t="e">
        <f t="shared" si="160"/>
        <v>#DIV/0!</v>
      </c>
      <c r="AV352" s="42" t="e">
        <f t="shared" si="161"/>
        <v>#DIV/0!</v>
      </c>
      <c r="AW352" s="37" t="e">
        <f t="shared" si="162"/>
        <v>#DIV/0!</v>
      </c>
      <c r="AX352" s="37" t="e">
        <f t="shared" si="163"/>
        <v>#DIV/0!</v>
      </c>
      <c r="AY352" s="37" t="e">
        <f t="shared" si="164"/>
        <v>#DIV/0!</v>
      </c>
      <c r="AZ352" s="37" t="e">
        <f t="shared" si="165"/>
        <v>#DIV/0!</v>
      </c>
      <c r="BA352" s="37" t="e">
        <f t="shared" si="166"/>
        <v>#DIV/0!</v>
      </c>
      <c r="BB352" s="42" t="e">
        <f>IF($E352="ST",VALUE(TEXT((1/(('TOX and EXPO INPUTS'!$F$9/AG352)+('TOX and EXPO INPUTS'!$F$17/AN352))),"0.0E+00")),IF($E352="IT",VALUE(TEXT((1/(('TOX and EXPO INPUTS'!$F$12/AG352)+('TOX and EXPO INPUTS'!$F$20/AN352))),"0.0E+00"))))</f>
        <v>#DIV/0!</v>
      </c>
      <c r="BC352" s="37" t="e">
        <f>IF($E352="ST",VALUE(TEXT((1/(('TOX and EXPO INPUTS'!$F$9/AH352)+('TOX and EXPO INPUTS'!$F$17/AN352))),"0.0E+00")),IF($E352="IT",VALUE(TEXT((1/(('TOX and EXPO INPUTS'!$F$12/AH352)+('TOX and EXPO INPUTS'!$F$20/AN352))),"0.0E+00"))))</f>
        <v>#DIV/0!</v>
      </c>
      <c r="BD352" s="37" t="e">
        <f>IF($E352="ST",VALUE(TEXT((1/(('TOX and EXPO INPUTS'!$F$9/AI352)+('TOX and EXPO INPUTS'!$F$17/AN352))),"0.0E+00")),IF($E352="IT",VALUE(TEXT((1/(('TOX and EXPO INPUTS'!$F$12/AI352)+('TOX and EXPO INPUTS'!$F$20/AN352))),"0.0E+00"))))</f>
        <v>#DIV/0!</v>
      </c>
      <c r="BE352" s="37" t="e">
        <f>IF($E352="ST",VALUE(TEXT((1/(('TOX and EXPO INPUTS'!$F$9/AG352)+('TOX and EXPO INPUTS'!$F$17/AO352))),"0.0E+00")),IF($E352="IT",VALUE(TEXT((1/(('TOX and EXPO INPUTS'!$F$12/AG352)+('TOX and EXPO INPUTS'!$F$20/AO352))),"0.0E+00"))))</f>
        <v>#DIV/0!</v>
      </c>
      <c r="BF352" s="37" t="e">
        <f>IF($E352="ST",VALUE(TEXT((1/(('TOX and EXPO INPUTS'!$F$9/AH352)+('TOX and EXPO INPUTS'!$F$17/AO352))),"0.0E+00")),IF($E352="IT",VALUE(TEXT((1/(('TOX and EXPO INPUTS'!$F$12/AH352)+('TOX and EXPO INPUTS'!$F$20/AO352))),"0.0E+00"))))</f>
        <v>#DIV/0!</v>
      </c>
      <c r="BG352" s="37" t="e">
        <f>IF($E352="ST",VALUE(TEXT((1/(('TOX and EXPO INPUTS'!$F$9/AI352)+('TOX and EXPO INPUTS'!$F$17/AO352))),"0.0E+00")),IF($E352="IT",VALUE(TEXT((1/(('TOX and EXPO INPUTS'!$F$12/AI352)+('TOX and EXPO INPUTS'!$F$20/AO352))),"0.0E+00"))))</f>
        <v>#DIV/0!</v>
      </c>
      <c r="BH352" s="42" t="e">
        <f>VALUE(TEXT((AD352*$T352/365*'TOX and EXPO INPUTS'!$E$33/'TOX and EXPO INPUTS'!$E$34),"0.00E+00"))</f>
        <v>#DIV/0!</v>
      </c>
      <c r="BI352" s="37" t="e">
        <f>VALUE(TEXT((AE352*$T352/365*'TOX and EXPO INPUTS'!$E$33/'TOX and EXPO INPUTS'!$E$34),"0.00E+00"))</f>
        <v>#DIV/0!</v>
      </c>
      <c r="BJ352" s="37" t="e">
        <f>VALUE(TEXT((AF352*$T352/365*'TOX and EXPO INPUTS'!$E$33/'TOX and EXPO INPUTS'!$E$34),"0.00E+00"))</f>
        <v>#DIV/0!</v>
      </c>
      <c r="BK352" s="42" t="e">
        <f>VALUE(TEXT((AD352*$U352/365*'TOX and EXPO INPUTS'!$E$33/'TOX and EXPO INPUTS'!$E$34),"0.00E+00"))</f>
        <v>#DIV/0!</v>
      </c>
      <c r="BL352" s="37" t="e">
        <f>VALUE(TEXT((AE352*$U352/365*'TOX and EXPO INPUTS'!$E$33/'TOX and EXPO INPUTS'!$E$34),"0.00E+00"))</f>
        <v>#DIV/0!</v>
      </c>
      <c r="BM352" s="37" t="e">
        <f>VALUE(TEXT((AF352*$U352/365*'TOX and EXPO INPUTS'!$E$33/'TOX and EXPO INPUTS'!$E$34),"0.00E+00"))</f>
        <v>#DIV/0!</v>
      </c>
      <c r="BN352" s="42" t="e">
        <f>VALUE(TEXT((AL352*$T352/365*'TOX and EXPO INPUTS'!$E$33/'TOX and EXPO INPUTS'!$E$34),"0.00E+00"))</f>
        <v>#DIV/0!</v>
      </c>
      <c r="BO352" s="37" t="e">
        <f>VALUE(TEXT((AM352*$T352/365*'TOX and EXPO INPUTS'!$E$33/'TOX and EXPO INPUTS'!$E$34),"0.00E+00"))</f>
        <v>#DIV/0!</v>
      </c>
      <c r="BP352" s="42" t="e">
        <f>VALUE(TEXT((AL352*$U352/365*'TOX and EXPO INPUTS'!$E$33/'TOX and EXPO INPUTS'!$E$34),"0.00E+00"))</f>
        <v>#DIV/0!</v>
      </c>
      <c r="BQ352" s="37" t="e">
        <f>VALUE(TEXT((AM352*$U352/365*'TOX and EXPO INPUTS'!$E$33/'TOX and EXPO INPUTS'!$E$34),"0.00E+00"))</f>
        <v>#DIV/0!</v>
      </c>
      <c r="BR352" s="42" t="e">
        <f>VALUE(TEXT((AP352*$T352/365*'TOX and EXPO INPUTS'!$E$33/'TOX and EXPO INPUTS'!$E$34),"0.00E+00"))</f>
        <v>#DIV/0!</v>
      </c>
      <c r="BS352" s="37" t="e">
        <f>VALUE(TEXT((AQ352*$T352/365*'TOX and EXPO INPUTS'!$E$33/'TOX and EXPO INPUTS'!$E$34),"0.00E+00"))</f>
        <v>#DIV/0!</v>
      </c>
      <c r="BT352" s="37" t="e">
        <f>VALUE(TEXT((AR352*$T352/365*'TOX and EXPO INPUTS'!$E$33/'TOX and EXPO INPUTS'!$E$34),"0.00E+00"))</f>
        <v>#DIV/0!</v>
      </c>
      <c r="BU352" s="37" t="e">
        <f>VALUE(TEXT((AS352*$T352/365*'TOX and EXPO INPUTS'!$E$33/'TOX and EXPO INPUTS'!$E$34),"0.00E+00"))</f>
        <v>#DIV/0!</v>
      </c>
      <c r="BV352" s="37" t="e">
        <f>VALUE(TEXT((AT352*$T352/365*'TOX and EXPO INPUTS'!$E$33/'TOX and EXPO INPUTS'!$E$34),"0.00E+00"))</f>
        <v>#DIV/0!</v>
      </c>
      <c r="BW352" s="37" t="e">
        <f>VALUE(TEXT((AU352*$T352/365*'TOX and EXPO INPUTS'!$E$33/'TOX and EXPO INPUTS'!$E$34),"0.00E+00"))</f>
        <v>#DIV/0!</v>
      </c>
      <c r="BX352" s="42" t="e">
        <f>VALUE(TEXT((AP352*$U352/365*'TOX and EXPO INPUTS'!$E$33/'TOX and EXPO INPUTS'!$E$34),"0.00E+00"))</f>
        <v>#DIV/0!</v>
      </c>
      <c r="BY352" s="37" t="e">
        <f>VALUE(TEXT((AQ352*$U352/365*'TOX and EXPO INPUTS'!$E$33/'TOX and EXPO INPUTS'!$E$34),"0.00E+00"))</f>
        <v>#DIV/0!</v>
      </c>
      <c r="BZ352" s="37" t="e">
        <f>VALUE(TEXT((AR352*$U352/365*'TOX and EXPO INPUTS'!$E$33/'TOX and EXPO INPUTS'!$E$34),"0.00E+00"))</f>
        <v>#DIV/0!</v>
      </c>
      <c r="CA352" s="37" t="e">
        <f>VALUE(TEXT((AS352*$U352/365*'TOX and EXPO INPUTS'!$E$33/'TOX and EXPO INPUTS'!$E$34),"0.00E+00"))</f>
        <v>#DIV/0!</v>
      </c>
      <c r="CB352" s="37" t="e">
        <f>VALUE(TEXT((AT352*$U352/365*'TOX and EXPO INPUTS'!$E$33/'TOX and EXPO INPUTS'!$E$34),"0.00E+00"))</f>
        <v>#DIV/0!</v>
      </c>
      <c r="CC352" s="37" t="e">
        <f>VALUE(TEXT((AU352*$U352/365*'TOX and EXPO INPUTS'!$E$33/'TOX and EXPO INPUTS'!$E$34),"0.00E+00"))</f>
        <v>#DIV/0!</v>
      </c>
      <c r="CD352" s="58" t="e">
        <f>VALUE(TEXT((BR352*'TOX and EXPO INPUTS'!$F$23),"0.00E+00"))</f>
        <v>#DIV/0!</v>
      </c>
      <c r="CE352" s="57" t="e">
        <f>VALUE(TEXT((BS352*'TOX and EXPO INPUTS'!$F$23),"0.00E+00"))</f>
        <v>#DIV/0!</v>
      </c>
      <c r="CF352" s="57" t="e">
        <f>VALUE(TEXT((BT352*'TOX and EXPO INPUTS'!$F$23),"0.00E+00"))</f>
        <v>#DIV/0!</v>
      </c>
      <c r="CG352" s="57" t="e">
        <f>VALUE(TEXT((BU352*'TOX and EXPO INPUTS'!$F$23),"0.00E+00"))</f>
        <v>#DIV/0!</v>
      </c>
      <c r="CH352" s="57" t="e">
        <f>VALUE(TEXT((BV352*'TOX and EXPO INPUTS'!$F$23),"0.00E+00"))</f>
        <v>#DIV/0!</v>
      </c>
      <c r="CI352" s="57" t="e">
        <f>VALUE(TEXT((BW352*'TOX and EXPO INPUTS'!$F$23),"0.00E+00"))</f>
        <v>#DIV/0!</v>
      </c>
      <c r="CJ352" s="58" t="e">
        <f>VALUE(TEXT((BX352*'TOX and EXPO INPUTS'!$F$23),"0.00E+00"))</f>
        <v>#DIV/0!</v>
      </c>
      <c r="CK352" s="57" t="e">
        <f>VALUE(TEXT((BY352*'TOX and EXPO INPUTS'!$F$23),"0.00E+00"))</f>
        <v>#DIV/0!</v>
      </c>
      <c r="CL352" s="57" t="e">
        <f>VALUE(TEXT((BZ352*'TOX and EXPO INPUTS'!$F$23),"0.00E+00"))</f>
        <v>#DIV/0!</v>
      </c>
      <c r="CM352" s="57" t="e">
        <f>VALUE(TEXT((CA352*'TOX and EXPO INPUTS'!$F$23),"0.00E+00"))</f>
        <v>#DIV/0!</v>
      </c>
      <c r="CN352" s="57" t="e">
        <f>VALUE(TEXT((CB352*'TOX and EXPO INPUTS'!$F$23),"0.00E+00"))</f>
        <v>#DIV/0!</v>
      </c>
      <c r="CO352" s="57" t="e">
        <f>VALUE(TEXT((CC352*'TOX and EXPO INPUTS'!$F$23),"0.00E+00"))</f>
        <v>#DIV/0!</v>
      </c>
      <c r="CP352" s="38" t="s">
        <v>106</v>
      </c>
      <c r="CQ352" s="34" t="s">
        <v>107</v>
      </c>
      <c r="CR352" s="34" t="s">
        <v>108</v>
      </c>
      <c r="CS352" s="39" t="s">
        <v>109</v>
      </c>
    </row>
    <row r="353" spans="1:97" ht="48" customHeight="1" x14ac:dyDescent="0.25">
      <c r="A353" s="34" t="s">
        <v>98</v>
      </c>
      <c r="B353" s="34" t="s">
        <v>99</v>
      </c>
      <c r="C353" s="34" t="s">
        <v>115</v>
      </c>
      <c r="D353" s="34" t="s">
        <v>111</v>
      </c>
      <c r="E353" s="39" t="s">
        <v>112</v>
      </c>
      <c r="F353" s="40" t="s">
        <v>150</v>
      </c>
      <c r="G353" s="43"/>
      <c r="H353" s="36" t="s">
        <v>104</v>
      </c>
      <c r="I353" s="67"/>
      <c r="J353" s="36" t="s">
        <v>105</v>
      </c>
      <c r="K353" s="100">
        <f>VLOOKUP(F353,'Amount Seed Planted_variables'!$A$3:$I$74,2,0)</f>
        <v>14520</v>
      </c>
      <c r="L353" s="100">
        <f>VLOOKUP(F353,'Amount Seed Planted_variables'!$A$3:$I$74,3,0)</f>
        <v>58080</v>
      </c>
      <c r="M353" s="36">
        <f t="shared" si="150"/>
        <v>0</v>
      </c>
      <c r="N353" s="35">
        <f t="shared" si="151"/>
        <v>0</v>
      </c>
      <c r="O353" s="101">
        <v>225</v>
      </c>
      <c r="P353" s="93">
        <f>VLOOKUP(F353,'Amount Seed Planted_variables'!$A$3:$I$74,4,0)</f>
        <v>14520</v>
      </c>
      <c r="Q353" s="93">
        <f>VLOOKUP(F353,'Amount Seed Planted_variables'!$A$3:$I$74,7,0)</f>
        <v>80</v>
      </c>
      <c r="R353" s="93">
        <f>VLOOKUP(F353,'Amount Seed Planted_variables'!$A$3:$I$74,8,0)</f>
        <v>1161600</v>
      </c>
      <c r="S353" s="87">
        <f t="shared" si="147"/>
        <v>2.5</v>
      </c>
      <c r="T353" s="35">
        <v>10</v>
      </c>
      <c r="U353" s="35">
        <v>30</v>
      </c>
      <c r="V353" s="41">
        <v>138210600</v>
      </c>
      <c r="W353" s="35">
        <v>23262800</v>
      </c>
      <c r="X353" s="35">
        <v>21238200</v>
      </c>
      <c r="Y353" s="41">
        <v>106100</v>
      </c>
      <c r="Z353" s="35">
        <f t="shared" si="167"/>
        <v>10610</v>
      </c>
      <c r="AA353" s="42">
        <f t="shared" si="152"/>
        <v>0</v>
      </c>
      <c r="AB353" s="37">
        <f t="shared" si="153"/>
        <v>0</v>
      </c>
      <c r="AC353" s="37">
        <f t="shared" si="154"/>
        <v>0</v>
      </c>
      <c r="AD353" s="42" t="e">
        <f>VALUE(TEXT(((AA353*'TOX and EXPO INPUTS'!$F$13)/'TOX and EXPO INPUTS'!$E$27),"0.00E+00"))</f>
        <v>#DIV/0!</v>
      </c>
      <c r="AE353" s="37" t="e">
        <f>VALUE(TEXT(((AB353*'TOX and EXPO INPUTS'!$F$13)/'TOX and EXPO INPUTS'!$E$27),"0.00E+00"))</f>
        <v>#DIV/0!</v>
      </c>
      <c r="AF353" s="37" t="e">
        <f>VALUE(TEXT(((AC353*'TOX and EXPO INPUTS'!$F$13)/'TOX and EXPO INPUTS'!$E$27),"0.00E+00"))</f>
        <v>#DIV/0!</v>
      </c>
      <c r="AG353" s="42" t="e">
        <f>IF($E353="ST",VALUE(TEXT(('TOX and EXPO INPUTS'!$F$7/AD353),"0.0E+00")),IF($E353="IT",VALUE(TEXT(('TOX and EXPO INPUTS'!$F$10/AD353),"0.0E+00"))))</f>
        <v>#DIV/0!</v>
      </c>
      <c r="AH353" s="37" t="e">
        <f>IF($E353="ST",VALUE(TEXT(('TOX and EXPO INPUTS'!$F$7/AE353),"0.0E+00")),IF($E353="IT",VALUE(TEXT(('TOX and EXPO INPUTS'!$F$10/AE353),"0.0E+00"))))</f>
        <v>#DIV/0!</v>
      </c>
      <c r="AI353" s="37" t="e">
        <f>IF($E353="ST",VALUE(TEXT(('TOX and EXPO INPUTS'!$F$7/AF353),"0.0E+00")),IF($E353="IT",VALUE(TEXT(('TOX and EXPO INPUTS'!$F$10/AF353),"0.0E+00"))))</f>
        <v>#DIV/0!</v>
      </c>
      <c r="AJ353" s="42">
        <f t="shared" si="148"/>
        <v>0</v>
      </c>
      <c r="AK353" s="37">
        <f t="shared" si="149"/>
        <v>0</v>
      </c>
      <c r="AL353" s="42" t="e">
        <f>VALUE(TEXT(((AJ353*'TOX and EXPO INPUTS'!$F$21)/'TOX and EXPO INPUTS'!$E$29),"0.00E+00"))</f>
        <v>#DIV/0!</v>
      </c>
      <c r="AM353" s="37" t="e">
        <f>VALUE(TEXT(((AK353*'TOX and EXPO INPUTS'!$F$21)/'TOX and EXPO INPUTS'!$E$29),"0.00E+00"))</f>
        <v>#DIV/0!</v>
      </c>
      <c r="AN353" s="42" t="e">
        <f>IF($E353="ST",VALUE(TEXT(('TOX and EXPO INPUTS'!$F$15/AL353),"0.0E+00")),IF($E353="IT",VALUE(TEXT(('TOX and EXPO INPUTS'!$F$18/AL353),"0.0E+00"))))</f>
        <v>#DIV/0!</v>
      </c>
      <c r="AO353" s="37" t="e">
        <f>IF($E353="ST",VALUE(TEXT(('TOX and EXPO INPUTS'!$F$15/AM353),"0.0E+00")),IF($E353="IT",VALUE(TEXT(('TOX and EXPO INPUTS'!$F$18/AM353),"0.0E+00"))))</f>
        <v>#DIV/0!</v>
      </c>
      <c r="AP353" s="42" t="e">
        <f t="shared" si="155"/>
        <v>#DIV/0!</v>
      </c>
      <c r="AQ353" s="37" t="e">
        <f t="shared" si="156"/>
        <v>#DIV/0!</v>
      </c>
      <c r="AR353" s="37" t="e">
        <f t="shared" si="157"/>
        <v>#DIV/0!</v>
      </c>
      <c r="AS353" s="37" t="e">
        <f t="shared" si="158"/>
        <v>#DIV/0!</v>
      </c>
      <c r="AT353" s="37" t="e">
        <f t="shared" si="159"/>
        <v>#DIV/0!</v>
      </c>
      <c r="AU353" s="37" t="e">
        <f t="shared" si="160"/>
        <v>#DIV/0!</v>
      </c>
      <c r="AV353" s="42" t="e">
        <f t="shared" si="161"/>
        <v>#DIV/0!</v>
      </c>
      <c r="AW353" s="37" t="e">
        <f t="shared" si="162"/>
        <v>#DIV/0!</v>
      </c>
      <c r="AX353" s="37" t="e">
        <f t="shared" si="163"/>
        <v>#DIV/0!</v>
      </c>
      <c r="AY353" s="37" t="e">
        <f t="shared" si="164"/>
        <v>#DIV/0!</v>
      </c>
      <c r="AZ353" s="37" t="e">
        <f t="shared" si="165"/>
        <v>#DIV/0!</v>
      </c>
      <c r="BA353" s="37" t="e">
        <f t="shared" si="166"/>
        <v>#DIV/0!</v>
      </c>
      <c r="BB353" s="42" t="e">
        <f>IF($E353="ST",VALUE(TEXT((1/(('TOX and EXPO INPUTS'!$F$9/AG353)+('TOX and EXPO INPUTS'!$F$17/AN353))),"0.0E+00")),IF($E353="IT",VALUE(TEXT((1/(('TOX and EXPO INPUTS'!$F$12/AG353)+('TOX and EXPO INPUTS'!$F$20/AN353))),"0.0E+00"))))</f>
        <v>#DIV/0!</v>
      </c>
      <c r="BC353" s="37" t="e">
        <f>IF($E353="ST",VALUE(TEXT((1/(('TOX and EXPO INPUTS'!$F$9/AH353)+('TOX and EXPO INPUTS'!$F$17/AN353))),"0.0E+00")),IF($E353="IT",VALUE(TEXT((1/(('TOX and EXPO INPUTS'!$F$12/AH353)+('TOX and EXPO INPUTS'!$F$20/AN353))),"0.0E+00"))))</f>
        <v>#DIV/0!</v>
      </c>
      <c r="BD353" s="37" t="e">
        <f>IF($E353="ST",VALUE(TEXT((1/(('TOX and EXPO INPUTS'!$F$9/AI353)+('TOX and EXPO INPUTS'!$F$17/AN353))),"0.0E+00")),IF($E353="IT",VALUE(TEXT((1/(('TOX and EXPO INPUTS'!$F$12/AI353)+('TOX and EXPO INPUTS'!$F$20/AN353))),"0.0E+00"))))</f>
        <v>#DIV/0!</v>
      </c>
      <c r="BE353" s="37" t="e">
        <f>IF($E353="ST",VALUE(TEXT((1/(('TOX and EXPO INPUTS'!$F$9/AG353)+('TOX and EXPO INPUTS'!$F$17/AO353))),"0.0E+00")),IF($E353="IT",VALUE(TEXT((1/(('TOX and EXPO INPUTS'!$F$12/AG353)+('TOX and EXPO INPUTS'!$F$20/AO353))),"0.0E+00"))))</f>
        <v>#DIV/0!</v>
      </c>
      <c r="BF353" s="37" t="e">
        <f>IF($E353="ST",VALUE(TEXT((1/(('TOX and EXPO INPUTS'!$F$9/AH353)+('TOX and EXPO INPUTS'!$F$17/AO353))),"0.0E+00")),IF($E353="IT",VALUE(TEXT((1/(('TOX and EXPO INPUTS'!$F$12/AH353)+('TOX and EXPO INPUTS'!$F$20/AO353))),"0.0E+00"))))</f>
        <v>#DIV/0!</v>
      </c>
      <c r="BG353" s="37" t="e">
        <f>IF($E353="ST",VALUE(TEXT((1/(('TOX and EXPO INPUTS'!$F$9/AI353)+('TOX and EXPO INPUTS'!$F$17/AO353))),"0.0E+00")),IF($E353="IT",VALUE(TEXT((1/(('TOX and EXPO INPUTS'!$F$12/AI353)+('TOX and EXPO INPUTS'!$F$20/AO353))),"0.0E+00"))))</f>
        <v>#DIV/0!</v>
      </c>
      <c r="BH353" s="42" t="e">
        <f>VALUE(TEXT((AD353*$T353/365*'TOX and EXPO INPUTS'!$E$33/'TOX and EXPO INPUTS'!$E$34),"0.00E+00"))</f>
        <v>#DIV/0!</v>
      </c>
      <c r="BI353" s="37" t="e">
        <f>VALUE(TEXT((AE353*$T353/365*'TOX and EXPO INPUTS'!$E$33/'TOX and EXPO INPUTS'!$E$34),"0.00E+00"))</f>
        <v>#DIV/0!</v>
      </c>
      <c r="BJ353" s="37" t="e">
        <f>VALUE(TEXT((AF353*$T353/365*'TOX and EXPO INPUTS'!$E$33/'TOX and EXPO INPUTS'!$E$34),"0.00E+00"))</f>
        <v>#DIV/0!</v>
      </c>
      <c r="BK353" s="42" t="e">
        <f>VALUE(TEXT((AD353*$U353/365*'TOX and EXPO INPUTS'!$E$33/'TOX and EXPO INPUTS'!$E$34),"0.00E+00"))</f>
        <v>#DIV/0!</v>
      </c>
      <c r="BL353" s="37" t="e">
        <f>VALUE(TEXT((AE353*$U353/365*'TOX and EXPO INPUTS'!$E$33/'TOX and EXPO INPUTS'!$E$34),"0.00E+00"))</f>
        <v>#DIV/0!</v>
      </c>
      <c r="BM353" s="37" t="e">
        <f>VALUE(TEXT((AF353*$U353/365*'TOX and EXPO INPUTS'!$E$33/'TOX and EXPO INPUTS'!$E$34),"0.00E+00"))</f>
        <v>#DIV/0!</v>
      </c>
      <c r="BN353" s="42" t="e">
        <f>VALUE(TEXT((AL353*$T353/365*'TOX and EXPO INPUTS'!$E$33/'TOX and EXPO INPUTS'!$E$34),"0.00E+00"))</f>
        <v>#DIV/0!</v>
      </c>
      <c r="BO353" s="37" t="e">
        <f>VALUE(TEXT((AM353*$T353/365*'TOX and EXPO INPUTS'!$E$33/'TOX and EXPO INPUTS'!$E$34),"0.00E+00"))</f>
        <v>#DIV/0!</v>
      </c>
      <c r="BP353" s="42" t="e">
        <f>VALUE(TEXT((AL353*$U353/365*'TOX and EXPO INPUTS'!$E$33/'TOX and EXPO INPUTS'!$E$34),"0.00E+00"))</f>
        <v>#DIV/0!</v>
      </c>
      <c r="BQ353" s="37" t="e">
        <f>VALUE(TEXT((AM353*$U353/365*'TOX and EXPO INPUTS'!$E$33/'TOX and EXPO INPUTS'!$E$34),"0.00E+00"))</f>
        <v>#DIV/0!</v>
      </c>
      <c r="BR353" s="42" t="e">
        <f>VALUE(TEXT((AP353*$T353/365*'TOX and EXPO INPUTS'!$E$33/'TOX and EXPO INPUTS'!$E$34),"0.00E+00"))</f>
        <v>#DIV/0!</v>
      </c>
      <c r="BS353" s="37" t="e">
        <f>VALUE(TEXT((AQ353*$T353/365*'TOX and EXPO INPUTS'!$E$33/'TOX and EXPO INPUTS'!$E$34),"0.00E+00"))</f>
        <v>#DIV/0!</v>
      </c>
      <c r="BT353" s="37" t="e">
        <f>VALUE(TEXT((AR353*$T353/365*'TOX and EXPO INPUTS'!$E$33/'TOX and EXPO INPUTS'!$E$34),"0.00E+00"))</f>
        <v>#DIV/0!</v>
      </c>
      <c r="BU353" s="37" t="e">
        <f>VALUE(TEXT((AS353*$T353/365*'TOX and EXPO INPUTS'!$E$33/'TOX and EXPO INPUTS'!$E$34),"0.00E+00"))</f>
        <v>#DIV/0!</v>
      </c>
      <c r="BV353" s="37" t="e">
        <f>VALUE(TEXT((AT353*$T353/365*'TOX and EXPO INPUTS'!$E$33/'TOX and EXPO INPUTS'!$E$34),"0.00E+00"))</f>
        <v>#DIV/0!</v>
      </c>
      <c r="BW353" s="37" t="e">
        <f>VALUE(TEXT((AU353*$T353/365*'TOX and EXPO INPUTS'!$E$33/'TOX and EXPO INPUTS'!$E$34),"0.00E+00"))</f>
        <v>#DIV/0!</v>
      </c>
      <c r="BX353" s="42" t="e">
        <f>VALUE(TEXT((AP353*$U353/365*'TOX and EXPO INPUTS'!$E$33/'TOX and EXPO INPUTS'!$E$34),"0.00E+00"))</f>
        <v>#DIV/0!</v>
      </c>
      <c r="BY353" s="37" t="e">
        <f>VALUE(TEXT((AQ353*$U353/365*'TOX and EXPO INPUTS'!$E$33/'TOX and EXPO INPUTS'!$E$34),"0.00E+00"))</f>
        <v>#DIV/0!</v>
      </c>
      <c r="BZ353" s="37" t="e">
        <f>VALUE(TEXT((AR353*$U353/365*'TOX and EXPO INPUTS'!$E$33/'TOX and EXPO INPUTS'!$E$34),"0.00E+00"))</f>
        <v>#DIV/0!</v>
      </c>
      <c r="CA353" s="37" t="e">
        <f>VALUE(TEXT((AS353*$U353/365*'TOX and EXPO INPUTS'!$E$33/'TOX and EXPO INPUTS'!$E$34),"0.00E+00"))</f>
        <v>#DIV/0!</v>
      </c>
      <c r="CB353" s="37" t="e">
        <f>VALUE(TEXT((AT353*$U353/365*'TOX and EXPO INPUTS'!$E$33/'TOX and EXPO INPUTS'!$E$34),"0.00E+00"))</f>
        <v>#DIV/0!</v>
      </c>
      <c r="CC353" s="37" t="e">
        <f>VALUE(TEXT((AU353*$U353/365*'TOX and EXPO INPUTS'!$E$33/'TOX and EXPO INPUTS'!$E$34),"0.00E+00"))</f>
        <v>#DIV/0!</v>
      </c>
      <c r="CD353" s="58" t="e">
        <f>VALUE(TEXT((BR353*'TOX and EXPO INPUTS'!$F$23),"0.00E+00"))</f>
        <v>#DIV/0!</v>
      </c>
      <c r="CE353" s="57" t="e">
        <f>VALUE(TEXT((BS353*'TOX and EXPO INPUTS'!$F$23),"0.00E+00"))</f>
        <v>#DIV/0!</v>
      </c>
      <c r="CF353" s="57" t="e">
        <f>VALUE(TEXT((BT353*'TOX and EXPO INPUTS'!$F$23),"0.00E+00"))</f>
        <v>#DIV/0!</v>
      </c>
      <c r="CG353" s="57" t="e">
        <f>VALUE(TEXT((BU353*'TOX and EXPO INPUTS'!$F$23),"0.00E+00"))</f>
        <v>#DIV/0!</v>
      </c>
      <c r="CH353" s="57" t="e">
        <f>VALUE(TEXT((BV353*'TOX and EXPO INPUTS'!$F$23),"0.00E+00"))</f>
        <v>#DIV/0!</v>
      </c>
      <c r="CI353" s="57" t="e">
        <f>VALUE(TEXT((BW353*'TOX and EXPO INPUTS'!$F$23),"0.00E+00"))</f>
        <v>#DIV/0!</v>
      </c>
      <c r="CJ353" s="58" t="e">
        <f>VALUE(TEXT((BX353*'TOX and EXPO INPUTS'!$F$23),"0.00E+00"))</f>
        <v>#DIV/0!</v>
      </c>
      <c r="CK353" s="57" t="e">
        <f>VALUE(TEXT((BY353*'TOX and EXPO INPUTS'!$F$23),"0.00E+00"))</f>
        <v>#DIV/0!</v>
      </c>
      <c r="CL353" s="57" t="e">
        <f>VALUE(TEXT((BZ353*'TOX and EXPO INPUTS'!$F$23),"0.00E+00"))</f>
        <v>#DIV/0!</v>
      </c>
      <c r="CM353" s="57" t="e">
        <f>VALUE(TEXT((CA353*'TOX and EXPO INPUTS'!$F$23),"0.00E+00"))</f>
        <v>#DIV/0!</v>
      </c>
      <c r="CN353" s="57" t="e">
        <f>VALUE(TEXT((CB353*'TOX and EXPO INPUTS'!$F$23),"0.00E+00"))</f>
        <v>#DIV/0!</v>
      </c>
      <c r="CO353" s="57" t="e">
        <f>VALUE(TEXT((CC353*'TOX and EXPO INPUTS'!$F$23),"0.00E+00"))</f>
        <v>#DIV/0!</v>
      </c>
      <c r="CP353" s="38" t="s">
        <v>106</v>
      </c>
      <c r="CQ353" s="34" t="s">
        <v>107</v>
      </c>
      <c r="CR353" s="34" t="s">
        <v>108</v>
      </c>
      <c r="CS353" s="39" t="s">
        <v>109</v>
      </c>
    </row>
    <row r="354" spans="1:97" ht="48" customHeight="1" x14ac:dyDescent="0.25">
      <c r="A354" s="34" t="s">
        <v>98</v>
      </c>
      <c r="B354" s="34" t="s">
        <v>99</v>
      </c>
      <c r="C354" s="34" t="s">
        <v>115</v>
      </c>
      <c r="D354" s="34" t="s">
        <v>442</v>
      </c>
      <c r="E354" s="39" t="s">
        <v>112</v>
      </c>
      <c r="F354" s="40" t="s">
        <v>150</v>
      </c>
      <c r="G354" s="43"/>
      <c r="H354" s="36" t="s">
        <v>104</v>
      </c>
      <c r="I354" s="67"/>
      <c r="J354" s="36" t="s">
        <v>105</v>
      </c>
      <c r="K354" s="100">
        <f>VLOOKUP(F354,'Amount Seed Planted_variables'!$A$3:$I$74,2,0)</f>
        <v>14520</v>
      </c>
      <c r="L354" s="100">
        <f>VLOOKUP(F354,'Amount Seed Planted_variables'!$A$3:$I$74,3,0)</f>
        <v>58080</v>
      </c>
      <c r="M354" s="36">
        <f t="shared" si="150"/>
        <v>0</v>
      </c>
      <c r="N354" s="35">
        <f t="shared" si="151"/>
        <v>0</v>
      </c>
      <c r="O354" s="101">
        <v>225</v>
      </c>
      <c r="P354" s="93">
        <f>VLOOKUP(F354,'Amount Seed Planted_variables'!$A$3:$I$74,4,0)</f>
        <v>14520</v>
      </c>
      <c r="Q354" s="93">
        <f>VLOOKUP(F354,'Amount Seed Planted_variables'!$A$3:$I$74,7,0)</f>
        <v>80</v>
      </c>
      <c r="R354" s="93">
        <f>VLOOKUP(F354,'Amount Seed Planted_variables'!$A$3:$I$74,8,0)</f>
        <v>1161600</v>
      </c>
      <c r="S354" s="87" t="str">
        <f t="shared" si="147"/>
        <v>NA</v>
      </c>
      <c r="T354" s="35">
        <v>10</v>
      </c>
      <c r="U354" s="35">
        <v>30</v>
      </c>
      <c r="V354" s="41">
        <v>3994</v>
      </c>
      <c r="W354" s="35">
        <v>797</v>
      </c>
      <c r="X354" s="35">
        <v>530</v>
      </c>
      <c r="Y354" s="41">
        <v>66</v>
      </c>
      <c r="Z354" s="35">
        <f t="shared" si="167"/>
        <v>6.6000000000000005</v>
      </c>
      <c r="AA354" s="42">
        <f t="shared" si="152"/>
        <v>0</v>
      </c>
      <c r="AB354" s="37">
        <f t="shared" si="153"/>
        <v>0</v>
      </c>
      <c r="AC354" s="37">
        <f t="shared" si="154"/>
        <v>0</v>
      </c>
      <c r="AD354" s="42" t="e">
        <f>VALUE(TEXT(((AA354*'TOX and EXPO INPUTS'!$F$13)/'TOX and EXPO INPUTS'!$E$27),"0.00E+00"))</f>
        <v>#DIV/0!</v>
      </c>
      <c r="AE354" s="37" t="e">
        <f>VALUE(TEXT(((AB354*'TOX and EXPO INPUTS'!$F$13)/'TOX and EXPO INPUTS'!$E$27),"0.00E+00"))</f>
        <v>#DIV/0!</v>
      </c>
      <c r="AF354" s="37" t="e">
        <f>VALUE(TEXT(((AC354*'TOX and EXPO INPUTS'!$F$13)/'TOX and EXPO INPUTS'!$E$27),"0.00E+00"))</f>
        <v>#DIV/0!</v>
      </c>
      <c r="AG354" s="42" t="e">
        <f>IF($E354="ST",VALUE(TEXT(('TOX and EXPO INPUTS'!$F$7/AD354),"0.0E+00")),IF($E354="IT",VALUE(TEXT(('TOX and EXPO INPUTS'!$F$10/AD354),"0.0E+00"))))</f>
        <v>#DIV/0!</v>
      </c>
      <c r="AH354" s="37" t="e">
        <f>IF($E354="ST",VALUE(TEXT(('TOX and EXPO INPUTS'!$F$7/AE354),"0.0E+00")),IF($E354="IT",VALUE(TEXT(('TOX and EXPO INPUTS'!$F$10/AE354),"0.0E+00"))))</f>
        <v>#DIV/0!</v>
      </c>
      <c r="AI354" s="37" t="e">
        <f>IF($E354="ST",VALUE(TEXT(('TOX and EXPO INPUTS'!$F$7/AF354),"0.0E+00")),IF($E354="IT",VALUE(TEXT(('TOX and EXPO INPUTS'!$F$10/AF354),"0.0E+00"))))</f>
        <v>#DIV/0!</v>
      </c>
      <c r="AJ354" s="42">
        <f t="shared" si="148"/>
        <v>0</v>
      </c>
      <c r="AK354" s="37">
        <f t="shared" si="149"/>
        <v>0</v>
      </c>
      <c r="AL354" s="42" t="e">
        <f>VALUE(TEXT(((AJ354*'TOX and EXPO INPUTS'!$F$21)/'TOX and EXPO INPUTS'!$E$29),"0.00E+00"))</f>
        <v>#DIV/0!</v>
      </c>
      <c r="AM354" s="37" t="e">
        <f>VALUE(TEXT(((AK354*'TOX and EXPO INPUTS'!$F$21)/'TOX and EXPO INPUTS'!$E$29),"0.00E+00"))</f>
        <v>#DIV/0!</v>
      </c>
      <c r="AN354" s="42" t="e">
        <f>IF($E354="ST",VALUE(TEXT(('TOX and EXPO INPUTS'!$F$15/AL354),"0.0E+00")),IF($E354="IT",VALUE(TEXT(('TOX and EXPO INPUTS'!$F$18/AL354),"0.0E+00"))))</f>
        <v>#DIV/0!</v>
      </c>
      <c r="AO354" s="37" t="e">
        <f>IF($E354="ST",VALUE(TEXT(('TOX and EXPO INPUTS'!$F$15/AM354),"0.0E+00")),IF($E354="IT",VALUE(TEXT(('TOX and EXPO INPUTS'!$F$18/AM354),"0.0E+00"))))</f>
        <v>#DIV/0!</v>
      </c>
      <c r="AP354" s="42" t="e">
        <f t="shared" si="155"/>
        <v>#DIV/0!</v>
      </c>
      <c r="AQ354" s="37" t="e">
        <f t="shared" si="156"/>
        <v>#DIV/0!</v>
      </c>
      <c r="AR354" s="37" t="e">
        <f t="shared" si="157"/>
        <v>#DIV/0!</v>
      </c>
      <c r="AS354" s="37" t="e">
        <f t="shared" si="158"/>
        <v>#DIV/0!</v>
      </c>
      <c r="AT354" s="37" t="e">
        <f t="shared" si="159"/>
        <v>#DIV/0!</v>
      </c>
      <c r="AU354" s="37" t="e">
        <f t="shared" si="160"/>
        <v>#DIV/0!</v>
      </c>
      <c r="AV354" s="42" t="e">
        <f t="shared" si="161"/>
        <v>#DIV/0!</v>
      </c>
      <c r="AW354" s="37" t="e">
        <f t="shared" si="162"/>
        <v>#DIV/0!</v>
      </c>
      <c r="AX354" s="37" t="e">
        <f t="shared" si="163"/>
        <v>#DIV/0!</v>
      </c>
      <c r="AY354" s="37" t="e">
        <f t="shared" si="164"/>
        <v>#DIV/0!</v>
      </c>
      <c r="AZ354" s="37" t="e">
        <f t="shared" si="165"/>
        <v>#DIV/0!</v>
      </c>
      <c r="BA354" s="37" t="e">
        <f t="shared" si="166"/>
        <v>#DIV/0!</v>
      </c>
      <c r="BB354" s="42" t="e">
        <f>IF($E354="ST",VALUE(TEXT((1/(('TOX and EXPO INPUTS'!$F$9/AG354)+('TOX and EXPO INPUTS'!$F$17/AN354))),"0.0E+00")),IF($E354="IT",VALUE(TEXT((1/(('TOX and EXPO INPUTS'!$F$12/AG354)+('TOX and EXPO INPUTS'!$F$20/AN354))),"0.0E+00"))))</f>
        <v>#DIV/0!</v>
      </c>
      <c r="BC354" s="37" t="e">
        <f>IF($E354="ST",VALUE(TEXT((1/(('TOX and EXPO INPUTS'!$F$9/AH354)+('TOX and EXPO INPUTS'!$F$17/AN354))),"0.0E+00")),IF($E354="IT",VALUE(TEXT((1/(('TOX and EXPO INPUTS'!$F$12/AH354)+('TOX and EXPO INPUTS'!$F$20/AN354))),"0.0E+00"))))</f>
        <v>#DIV/0!</v>
      </c>
      <c r="BD354" s="37" t="e">
        <f>IF($E354="ST",VALUE(TEXT((1/(('TOX and EXPO INPUTS'!$F$9/AI354)+('TOX and EXPO INPUTS'!$F$17/AN354))),"0.0E+00")),IF($E354="IT",VALUE(TEXT((1/(('TOX and EXPO INPUTS'!$F$12/AI354)+('TOX and EXPO INPUTS'!$F$20/AN354))),"0.0E+00"))))</f>
        <v>#DIV/0!</v>
      </c>
      <c r="BE354" s="37" t="e">
        <f>IF($E354="ST",VALUE(TEXT((1/(('TOX and EXPO INPUTS'!$F$9/AG354)+('TOX and EXPO INPUTS'!$F$17/AO354))),"0.0E+00")),IF($E354="IT",VALUE(TEXT((1/(('TOX and EXPO INPUTS'!$F$12/AG354)+('TOX and EXPO INPUTS'!$F$20/AO354))),"0.0E+00"))))</f>
        <v>#DIV/0!</v>
      </c>
      <c r="BF354" s="37" t="e">
        <f>IF($E354="ST",VALUE(TEXT((1/(('TOX and EXPO INPUTS'!$F$9/AH354)+('TOX and EXPO INPUTS'!$F$17/AO354))),"0.0E+00")),IF($E354="IT",VALUE(TEXT((1/(('TOX and EXPO INPUTS'!$F$12/AH354)+('TOX and EXPO INPUTS'!$F$20/AO354))),"0.0E+00"))))</f>
        <v>#DIV/0!</v>
      </c>
      <c r="BG354" s="37" t="e">
        <f>IF($E354="ST",VALUE(TEXT((1/(('TOX and EXPO INPUTS'!$F$9/AI354)+('TOX and EXPO INPUTS'!$F$17/AO354))),"0.0E+00")),IF($E354="IT",VALUE(TEXT((1/(('TOX and EXPO INPUTS'!$F$12/AI354)+('TOX and EXPO INPUTS'!$F$20/AO354))),"0.0E+00"))))</f>
        <v>#DIV/0!</v>
      </c>
      <c r="BH354" s="42" t="e">
        <f>VALUE(TEXT((AD354*$T354/365*'TOX and EXPO INPUTS'!$E$33/'TOX and EXPO INPUTS'!$E$34),"0.00E+00"))</f>
        <v>#DIV/0!</v>
      </c>
      <c r="BI354" s="37" t="e">
        <f>VALUE(TEXT((AE354*$T354/365*'TOX and EXPO INPUTS'!$E$33/'TOX and EXPO INPUTS'!$E$34),"0.00E+00"))</f>
        <v>#DIV/0!</v>
      </c>
      <c r="BJ354" s="37" t="e">
        <f>VALUE(TEXT((AF354*$T354/365*'TOX and EXPO INPUTS'!$E$33/'TOX and EXPO INPUTS'!$E$34),"0.00E+00"))</f>
        <v>#DIV/0!</v>
      </c>
      <c r="BK354" s="42" t="e">
        <f>VALUE(TEXT((AD354*$U354/365*'TOX and EXPO INPUTS'!$E$33/'TOX and EXPO INPUTS'!$E$34),"0.00E+00"))</f>
        <v>#DIV/0!</v>
      </c>
      <c r="BL354" s="37" t="e">
        <f>VALUE(TEXT((AE354*$U354/365*'TOX and EXPO INPUTS'!$E$33/'TOX and EXPO INPUTS'!$E$34),"0.00E+00"))</f>
        <v>#DIV/0!</v>
      </c>
      <c r="BM354" s="37" t="e">
        <f>VALUE(TEXT((AF354*$U354/365*'TOX and EXPO INPUTS'!$E$33/'TOX and EXPO INPUTS'!$E$34),"0.00E+00"))</f>
        <v>#DIV/0!</v>
      </c>
      <c r="BN354" s="42" t="e">
        <f>VALUE(TEXT((AL354*$T354/365*'TOX and EXPO INPUTS'!$E$33/'TOX and EXPO INPUTS'!$E$34),"0.00E+00"))</f>
        <v>#DIV/0!</v>
      </c>
      <c r="BO354" s="37" t="e">
        <f>VALUE(TEXT((AM354*$T354/365*'TOX and EXPO INPUTS'!$E$33/'TOX and EXPO INPUTS'!$E$34),"0.00E+00"))</f>
        <v>#DIV/0!</v>
      </c>
      <c r="BP354" s="42" t="e">
        <f>VALUE(TEXT((AL354*$U354/365*'TOX and EXPO INPUTS'!$E$33/'TOX and EXPO INPUTS'!$E$34),"0.00E+00"))</f>
        <v>#DIV/0!</v>
      </c>
      <c r="BQ354" s="37" t="e">
        <f>VALUE(TEXT((AM354*$U354/365*'TOX and EXPO INPUTS'!$E$33/'TOX and EXPO INPUTS'!$E$34),"0.00E+00"))</f>
        <v>#DIV/0!</v>
      </c>
      <c r="BR354" s="42" t="e">
        <f>VALUE(TEXT((AP354*$T354/365*'TOX and EXPO INPUTS'!$E$33/'TOX and EXPO INPUTS'!$E$34),"0.00E+00"))</f>
        <v>#DIV/0!</v>
      </c>
      <c r="BS354" s="37" t="e">
        <f>VALUE(TEXT((AQ354*$T354/365*'TOX and EXPO INPUTS'!$E$33/'TOX and EXPO INPUTS'!$E$34),"0.00E+00"))</f>
        <v>#DIV/0!</v>
      </c>
      <c r="BT354" s="37" t="e">
        <f>VALUE(TEXT((AR354*$T354/365*'TOX and EXPO INPUTS'!$E$33/'TOX and EXPO INPUTS'!$E$34),"0.00E+00"))</f>
        <v>#DIV/0!</v>
      </c>
      <c r="BU354" s="37" t="e">
        <f>VALUE(TEXT((AS354*$T354/365*'TOX and EXPO INPUTS'!$E$33/'TOX and EXPO INPUTS'!$E$34),"0.00E+00"))</f>
        <v>#DIV/0!</v>
      </c>
      <c r="BV354" s="37" t="e">
        <f>VALUE(TEXT((AT354*$T354/365*'TOX and EXPO INPUTS'!$E$33/'TOX and EXPO INPUTS'!$E$34),"0.00E+00"))</f>
        <v>#DIV/0!</v>
      </c>
      <c r="BW354" s="37" t="e">
        <f>VALUE(TEXT((AU354*$T354/365*'TOX and EXPO INPUTS'!$E$33/'TOX and EXPO INPUTS'!$E$34),"0.00E+00"))</f>
        <v>#DIV/0!</v>
      </c>
      <c r="BX354" s="42" t="e">
        <f>VALUE(TEXT((AP354*$U354/365*'TOX and EXPO INPUTS'!$E$33/'TOX and EXPO INPUTS'!$E$34),"0.00E+00"))</f>
        <v>#DIV/0!</v>
      </c>
      <c r="BY354" s="37" t="e">
        <f>VALUE(TEXT((AQ354*$U354/365*'TOX and EXPO INPUTS'!$E$33/'TOX and EXPO INPUTS'!$E$34),"0.00E+00"))</f>
        <v>#DIV/0!</v>
      </c>
      <c r="BZ354" s="37" t="e">
        <f>VALUE(TEXT((AR354*$U354/365*'TOX and EXPO INPUTS'!$E$33/'TOX and EXPO INPUTS'!$E$34),"0.00E+00"))</f>
        <v>#DIV/0!</v>
      </c>
      <c r="CA354" s="37" t="e">
        <f>VALUE(TEXT((AS354*$U354/365*'TOX and EXPO INPUTS'!$E$33/'TOX and EXPO INPUTS'!$E$34),"0.00E+00"))</f>
        <v>#DIV/0!</v>
      </c>
      <c r="CB354" s="37" t="e">
        <f>VALUE(TEXT((AT354*$U354/365*'TOX and EXPO INPUTS'!$E$33/'TOX and EXPO INPUTS'!$E$34),"0.00E+00"))</f>
        <v>#DIV/0!</v>
      </c>
      <c r="CC354" s="37" t="e">
        <f>VALUE(TEXT((AU354*$U354/365*'TOX and EXPO INPUTS'!$E$33/'TOX and EXPO INPUTS'!$E$34),"0.00E+00"))</f>
        <v>#DIV/0!</v>
      </c>
      <c r="CD354" s="58" t="e">
        <f>VALUE(TEXT((BR354*'TOX and EXPO INPUTS'!$F$23),"0.00E+00"))</f>
        <v>#DIV/0!</v>
      </c>
      <c r="CE354" s="57" t="e">
        <f>VALUE(TEXT((BS354*'TOX and EXPO INPUTS'!$F$23),"0.00E+00"))</f>
        <v>#DIV/0!</v>
      </c>
      <c r="CF354" s="57" t="e">
        <f>VALUE(TEXT((BT354*'TOX and EXPO INPUTS'!$F$23),"0.00E+00"))</f>
        <v>#DIV/0!</v>
      </c>
      <c r="CG354" s="57" t="e">
        <f>VALUE(TEXT((BU354*'TOX and EXPO INPUTS'!$F$23),"0.00E+00"))</f>
        <v>#DIV/0!</v>
      </c>
      <c r="CH354" s="57" t="e">
        <f>VALUE(TEXT((BV354*'TOX and EXPO INPUTS'!$F$23),"0.00E+00"))</f>
        <v>#DIV/0!</v>
      </c>
      <c r="CI354" s="57" t="e">
        <f>VALUE(TEXT((BW354*'TOX and EXPO INPUTS'!$F$23),"0.00E+00"))</f>
        <v>#DIV/0!</v>
      </c>
      <c r="CJ354" s="58" t="e">
        <f>VALUE(TEXT((BX354*'TOX and EXPO INPUTS'!$F$23),"0.00E+00"))</f>
        <v>#DIV/0!</v>
      </c>
      <c r="CK354" s="57" t="e">
        <f>VALUE(TEXT((BY354*'TOX and EXPO INPUTS'!$F$23),"0.00E+00"))</f>
        <v>#DIV/0!</v>
      </c>
      <c r="CL354" s="57" t="e">
        <f>VALUE(TEXT((BZ354*'TOX and EXPO INPUTS'!$F$23),"0.00E+00"))</f>
        <v>#DIV/0!</v>
      </c>
      <c r="CM354" s="57" t="e">
        <f>VALUE(TEXT((CA354*'TOX and EXPO INPUTS'!$F$23),"0.00E+00"))</f>
        <v>#DIV/0!</v>
      </c>
      <c r="CN354" s="57" t="e">
        <f>VALUE(TEXT((CB354*'TOX and EXPO INPUTS'!$F$23),"0.00E+00"))</f>
        <v>#DIV/0!</v>
      </c>
      <c r="CO354" s="57" t="e">
        <f>VALUE(TEXT((CC354*'TOX and EXPO INPUTS'!$F$23),"0.00E+00"))</f>
        <v>#DIV/0!</v>
      </c>
      <c r="CP354" s="38" t="s">
        <v>106</v>
      </c>
      <c r="CQ354" s="34" t="s">
        <v>107</v>
      </c>
      <c r="CR354" s="34" t="s">
        <v>108</v>
      </c>
      <c r="CS354" s="39" t="s">
        <v>109</v>
      </c>
    </row>
    <row r="355" spans="1:97" ht="48" customHeight="1" x14ac:dyDescent="0.25">
      <c r="A355" s="34" t="s">
        <v>98</v>
      </c>
      <c r="B355" s="34" t="s">
        <v>99</v>
      </c>
      <c r="C355" s="34" t="s">
        <v>113</v>
      </c>
      <c r="D355" s="34" t="s">
        <v>101</v>
      </c>
      <c r="E355" s="39" t="s">
        <v>102</v>
      </c>
      <c r="F355" s="40" t="s">
        <v>151</v>
      </c>
      <c r="G355" s="43"/>
      <c r="H355" s="36" t="s">
        <v>104</v>
      </c>
      <c r="I355" s="67"/>
      <c r="J355" s="36" t="s">
        <v>105</v>
      </c>
      <c r="K355" s="100">
        <f>VLOOKUP(F355,'Amount Seed Planted_variables'!$A$3:$I$74,2,0)</f>
        <v>13068</v>
      </c>
      <c r="L355" s="100">
        <f>VLOOKUP(F355,'Amount Seed Planted_variables'!$A$3:$I$74,3,0)</f>
        <v>17424</v>
      </c>
      <c r="M355" s="36">
        <f t="shared" si="150"/>
        <v>0</v>
      </c>
      <c r="N355" s="35">
        <f t="shared" si="151"/>
        <v>0</v>
      </c>
      <c r="O355" s="101">
        <v>3000</v>
      </c>
      <c r="P355" s="93">
        <f>VLOOKUP(F355,'Amount Seed Planted_variables'!$A$3:$I$74,4,0)</f>
        <v>52272</v>
      </c>
      <c r="Q355" s="93">
        <f>VLOOKUP(F355,'Amount Seed Planted_variables'!$A$3:$I$74,7,0)</f>
        <v>80</v>
      </c>
      <c r="R355" s="93">
        <f>VLOOKUP(F355,'Amount Seed Planted_variables'!$A$3:$I$74,8,0)</f>
        <v>4181760</v>
      </c>
      <c r="S355" s="87" t="str">
        <f t="shared" si="147"/>
        <v>NA</v>
      </c>
      <c r="T355" s="35">
        <v>10</v>
      </c>
      <c r="U355" s="35">
        <v>30</v>
      </c>
      <c r="V355" s="41">
        <v>349</v>
      </c>
      <c r="W355" s="35">
        <v>51.2</v>
      </c>
      <c r="X355" s="35">
        <v>42.2</v>
      </c>
      <c r="Y355" s="41">
        <v>1.2</v>
      </c>
      <c r="Z355" s="35">
        <f>Y355*0.1</f>
        <v>0.12</v>
      </c>
      <c r="AA355" s="42">
        <f t="shared" si="152"/>
        <v>0</v>
      </c>
      <c r="AB355" s="37">
        <f t="shared" si="153"/>
        <v>0</v>
      </c>
      <c r="AC355" s="37">
        <f t="shared" si="154"/>
        <v>0</v>
      </c>
      <c r="AD355" s="42" t="e">
        <f>VALUE(TEXT(((AA355*'TOX and EXPO INPUTS'!$F$13)/'TOX and EXPO INPUTS'!$E$27),"0.00E+00"))</f>
        <v>#DIV/0!</v>
      </c>
      <c r="AE355" s="37" t="e">
        <f>VALUE(TEXT(((AB355*'TOX and EXPO INPUTS'!$F$13)/'TOX and EXPO INPUTS'!$E$27),"0.00E+00"))</f>
        <v>#DIV/0!</v>
      </c>
      <c r="AF355" s="37" t="e">
        <f>VALUE(TEXT(((AC355*'TOX and EXPO INPUTS'!$F$13)/'TOX and EXPO INPUTS'!$E$27),"0.00E+00"))</f>
        <v>#DIV/0!</v>
      </c>
      <c r="AG355" s="42" t="e">
        <f>IF($E355="ST",VALUE(TEXT(('TOX and EXPO INPUTS'!$F$7/AD355),"0.0E+00")),IF($E355="IT",VALUE(TEXT(('TOX and EXPO INPUTS'!$F$10/AD355),"0.0E+00"))))</f>
        <v>#DIV/0!</v>
      </c>
      <c r="AH355" s="37" t="e">
        <f>IF($E355="ST",VALUE(TEXT(('TOX and EXPO INPUTS'!$F$7/AE355),"0.0E+00")),IF($E355="IT",VALUE(TEXT(('TOX and EXPO INPUTS'!$F$10/AE355),"0.0E+00"))))</f>
        <v>#DIV/0!</v>
      </c>
      <c r="AI355" s="37" t="e">
        <f>IF($E355="ST",VALUE(TEXT(('TOX and EXPO INPUTS'!$F$7/AF355),"0.0E+00")),IF($E355="IT",VALUE(TEXT(('TOX and EXPO INPUTS'!$F$10/AF355),"0.0E+00"))))</f>
        <v>#DIV/0!</v>
      </c>
      <c r="AJ355" s="42">
        <f t="shared" si="148"/>
        <v>0</v>
      </c>
      <c r="AK355" s="37">
        <f t="shared" si="149"/>
        <v>0</v>
      </c>
      <c r="AL355" s="42" t="e">
        <f>VALUE(TEXT(((AJ355*'TOX and EXPO INPUTS'!$F$21)/'TOX and EXPO INPUTS'!$E$29),"0.00E+00"))</f>
        <v>#DIV/0!</v>
      </c>
      <c r="AM355" s="37" t="e">
        <f>VALUE(TEXT(((AK355*'TOX and EXPO INPUTS'!$F$21)/'TOX and EXPO INPUTS'!$E$29),"0.00E+00"))</f>
        <v>#DIV/0!</v>
      </c>
      <c r="AN355" s="42" t="e">
        <f>IF($E355="ST",VALUE(TEXT(('TOX and EXPO INPUTS'!$F$15/AL355),"0.0E+00")),IF($E355="IT",VALUE(TEXT(('TOX and EXPO INPUTS'!$F$18/AL355),"0.0E+00"))))</f>
        <v>#DIV/0!</v>
      </c>
      <c r="AO355" s="37" t="e">
        <f>IF($E355="ST",VALUE(TEXT(('TOX and EXPO INPUTS'!$F$15/AM355),"0.0E+00")),IF($E355="IT",VALUE(TEXT(('TOX and EXPO INPUTS'!$F$18/AM355),"0.0E+00"))))</f>
        <v>#DIV/0!</v>
      </c>
      <c r="AP355" s="42" t="e">
        <f>VALUE(TEXT((AD355+AL355),"0.00E+00"))</f>
        <v>#DIV/0!</v>
      </c>
      <c r="AQ355" s="37" t="e">
        <f>VALUE(TEXT((AE355+AL355),"0.00E+00"))</f>
        <v>#DIV/0!</v>
      </c>
      <c r="AR355" s="37" t="e">
        <f>VALUE(TEXT((AF355+AL355),"0.00E+00"))</f>
        <v>#DIV/0!</v>
      </c>
      <c r="AS355" s="37" t="e">
        <f>VALUE(TEXT((AD355+AM355),"0.00E+00"))</f>
        <v>#DIV/0!</v>
      </c>
      <c r="AT355" s="37" t="e">
        <f>VALUE(TEXT((AE355+AM355),"0.00E+00"))</f>
        <v>#DIV/0!</v>
      </c>
      <c r="AU355" s="37" t="e">
        <f>VALUE(TEXT((AF355+AM355),"0.00E+00"))</f>
        <v>#DIV/0!</v>
      </c>
      <c r="AV355" s="42" t="e">
        <f>VALUE(TEXT(1/((1/AG355)+(1/AN355)),"0.0E+00"))</f>
        <v>#DIV/0!</v>
      </c>
      <c r="AW355" s="37" t="e">
        <f>VALUE(TEXT(1/((1/AH355)+(1/AN355)),"0.0E+00"))</f>
        <v>#DIV/0!</v>
      </c>
      <c r="AX355" s="37" t="e">
        <f>VALUE(TEXT(1/((1/AI355)+(1/AN355)),"0.0E+00"))</f>
        <v>#DIV/0!</v>
      </c>
      <c r="AY355" s="37" t="e">
        <f>VALUE(TEXT(1/((1/AG355)+(1/AO355)),"0.0E+00"))</f>
        <v>#DIV/0!</v>
      </c>
      <c r="AZ355" s="37" t="e">
        <f>VALUE(TEXT(1/((1/AH355)+(1/AO355)),"0.0E+00"))</f>
        <v>#DIV/0!</v>
      </c>
      <c r="BA355" s="37" t="e">
        <f>VALUE(TEXT(1/((1/AI355)+(1/AO355)),"0.0E+00"))</f>
        <v>#DIV/0!</v>
      </c>
      <c r="BB355" s="42" t="e">
        <f>IF($E355="ST",VALUE(TEXT((1/(('TOX and EXPO INPUTS'!$F$9/AG355)+('TOX and EXPO INPUTS'!$F$17/AN355))),"0.0E+00")),IF($E355="IT",VALUE(TEXT((1/(('TOX and EXPO INPUTS'!$F$12/AG355)+('TOX and EXPO INPUTS'!$F$20/AN355))),"0.0E+00"))))</f>
        <v>#DIV/0!</v>
      </c>
      <c r="BC355" s="37" t="e">
        <f>IF($E355="ST",VALUE(TEXT((1/(('TOX and EXPO INPUTS'!$F$9/AH355)+('TOX and EXPO INPUTS'!$F$17/AN355))),"0.0E+00")),IF($E355="IT",VALUE(TEXT((1/(('TOX and EXPO INPUTS'!$F$12/AH355)+('TOX and EXPO INPUTS'!$F$20/AN355))),"0.0E+00"))))</f>
        <v>#DIV/0!</v>
      </c>
      <c r="BD355" s="37" t="e">
        <f>IF($E355="ST",VALUE(TEXT((1/(('TOX and EXPO INPUTS'!$F$9/AI355)+('TOX and EXPO INPUTS'!$F$17/AN355))),"0.0E+00")),IF($E355="IT",VALUE(TEXT((1/(('TOX and EXPO INPUTS'!$F$12/AI355)+('TOX and EXPO INPUTS'!$F$20/AN355))),"0.0E+00"))))</f>
        <v>#DIV/0!</v>
      </c>
      <c r="BE355" s="37" t="e">
        <f>IF($E355="ST",VALUE(TEXT((1/(('TOX and EXPO INPUTS'!$F$9/AG355)+('TOX and EXPO INPUTS'!$F$17/AO355))),"0.0E+00")),IF($E355="IT",VALUE(TEXT((1/(('TOX and EXPO INPUTS'!$F$12/AG355)+('TOX and EXPO INPUTS'!$F$20/AO355))),"0.0E+00"))))</f>
        <v>#DIV/0!</v>
      </c>
      <c r="BF355" s="37" t="e">
        <f>IF($E355="ST",VALUE(TEXT((1/(('TOX and EXPO INPUTS'!$F$9/AH355)+('TOX and EXPO INPUTS'!$F$17/AO355))),"0.0E+00")),IF($E355="IT",VALUE(TEXT((1/(('TOX and EXPO INPUTS'!$F$12/AH355)+('TOX and EXPO INPUTS'!$F$20/AO355))),"0.0E+00"))))</f>
        <v>#DIV/0!</v>
      </c>
      <c r="BG355" s="37" t="e">
        <f>IF($E355="ST",VALUE(TEXT((1/(('TOX and EXPO INPUTS'!$F$9/AI355)+('TOX and EXPO INPUTS'!$F$17/AO355))),"0.0E+00")),IF($E355="IT",VALUE(TEXT((1/(('TOX and EXPO INPUTS'!$F$12/AI355)+('TOX and EXPO INPUTS'!$F$20/AO355))),"0.0E+00"))))</f>
        <v>#DIV/0!</v>
      </c>
      <c r="BH355" s="42" t="e">
        <f>VALUE(TEXT((AD355*$T355/365*'TOX and EXPO INPUTS'!$E$33/'TOX and EXPO INPUTS'!$E$34),"0.00E+00"))</f>
        <v>#DIV/0!</v>
      </c>
      <c r="BI355" s="37" t="e">
        <f>VALUE(TEXT((AE355*$T355/365*'TOX and EXPO INPUTS'!$E$33/'TOX and EXPO INPUTS'!$E$34),"0.00E+00"))</f>
        <v>#DIV/0!</v>
      </c>
      <c r="BJ355" s="37" t="e">
        <f>VALUE(TEXT((AF355*$T355/365*'TOX and EXPO INPUTS'!$E$33/'TOX and EXPO INPUTS'!$E$34),"0.00E+00"))</f>
        <v>#DIV/0!</v>
      </c>
      <c r="BK355" s="42" t="e">
        <f>VALUE(TEXT((AD355*$U355/365*'TOX and EXPO INPUTS'!$E$33/'TOX and EXPO INPUTS'!$E$34),"0.00E+00"))</f>
        <v>#DIV/0!</v>
      </c>
      <c r="BL355" s="37" t="e">
        <f>VALUE(TEXT((AE355*$U355/365*'TOX and EXPO INPUTS'!$E$33/'TOX and EXPO INPUTS'!$E$34),"0.00E+00"))</f>
        <v>#DIV/0!</v>
      </c>
      <c r="BM355" s="37" t="e">
        <f>VALUE(TEXT((AF355*$U355/365*'TOX and EXPO INPUTS'!$E$33/'TOX and EXPO INPUTS'!$E$34),"0.00E+00"))</f>
        <v>#DIV/0!</v>
      </c>
      <c r="BN355" s="42" t="e">
        <f>VALUE(TEXT((AL355*$T355/365*'TOX and EXPO INPUTS'!$E$33/'TOX and EXPO INPUTS'!$E$34),"0.00E+00"))</f>
        <v>#DIV/0!</v>
      </c>
      <c r="BO355" s="37" t="e">
        <f>VALUE(TEXT((AM355*$T355/365*'TOX and EXPO INPUTS'!$E$33/'TOX and EXPO INPUTS'!$E$34),"0.00E+00"))</f>
        <v>#DIV/0!</v>
      </c>
      <c r="BP355" s="42" t="e">
        <f>VALUE(TEXT((AL355*$U355/365*'TOX and EXPO INPUTS'!$E$33/'TOX and EXPO INPUTS'!$E$34),"0.00E+00"))</f>
        <v>#DIV/0!</v>
      </c>
      <c r="BQ355" s="37" t="e">
        <f>VALUE(TEXT((AM355*$U355/365*'TOX and EXPO INPUTS'!$E$33/'TOX and EXPO INPUTS'!$E$34),"0.00E+00"))</f>
        <v>#DIV/0!</v>
      </c>
      <c r="BR355" s="42" t="e">
        <f>VALUE(TEXT((AP355*$T355/365*'TOX and EXPO INPUTS'!$E$33/'TOX and EXPO INPUTS'!$E$34),"0.00E+00"))</f>
        <v>#DIV/0!</v>
      </c>
      <c r="BS355" s="37" t="e">
        <f>VALUE(TEXT((AQ355*$T355/365*'TOX and EXPO INPUTS'!$E$33/'TOX and EXPO INPUTS'!$E$34),"0.00E+00"))</f>
        <v>#DIV/0!</v>
      </c>
      <c r="BT355" s="37" t="e">
        <f>VALUE(TEXT((AR355*$T355/365*'TOX and EXPO INPUTS'!$E$33/'TOX and EXPO INPUTS'!$E$34),"0.00E+00"))</f>
        <v>#DIV/0!</v>
      </c>
      <c r="BU355" s="37" t="e">
        <f>VALUE(TEXT((AS355*$T355/365*'TOX and EXPO INPUTS'!$E$33/'TOX and EXPO INPUTS'!$E$34),"0.00E+00"))</f>
        <v>#DIV/0!</v>
      </c>
      <c r="BV355" s="37" t="e">
        <f>VALUE(TEXT((AT355*$T355/365*'TOX and EXPO INPUTS'!$E$33/'TOX and EXPO INPUTS'!$E$34),"0.00E+00"))</f>
        <v>#DIV/0!</v>
      </c>
      <c r="BW355" s="37" t="e">
        <f>VALUE(TEXT((AU355*$T355/365*'TOX and EXPO INPUTS'!$E$33/'TOX and EXPO INPUTS'!$E$34),"0.00E+00"))</f>
        <v>#DIV/0!</v>
      </c>
      <c r="BX355" s="42" t="e">
        <f>VALUE(TEXT((AP355*$U355/365*'TOX and EXPO INPUTS'!$E$33/'TOX and EXPO INPUTS'!$E$34),"0.00E+00"))</f>
        <v>#DIV/0!</v>
      </c>
      <c r="BY355" s="37" t="e">
        <f>VALUE(TEXT((AQ355*$U355/365*'TOX and EXPO INPUTS'!$E$33/'TOX and EXPO INPUTS'!$E$34),"0.00E+00"))</f>
        <v>#DIV/0!</v>
      </c>
      <c r="BZ355" s="37" t="e">
        <f>VALUE(TEXT((AR355*$U355/365*'TOX and EXPO INPUTS'!$E$33/'TOX and EXPO INPUTS'!$E$34),"0.00E+00"))</f>
        <v>#DIV/0!</v>
      </c>
      <c r="CA355" s="37" t="e">
        <f>VALUE(TEXT((AS355*$U355/365*'TOX and EXPO INPUTS'!$E$33/'TOX and EXPO INPUTS'!$E$34),"0.00E+00"))</f>
        <v>#DIV/0!</v>
      </c>
      <c r="CB355" s="37" t="e">
        <f>VALUE(TEXT((AT355*$U355/365*'TOX and EXPO INPUTS'!$E$33/'TOX and EXPO INPUTS'!$E$34),"0.00E+00"))</f>
        <v>#DIV/0!</v>
      </c>
      <c r="CC355" s="37" t="e">
        <f>VALUE(TEXT((AU355*$U355/365*'TOX and EXPO INPUTS'!$E$33/'TOX and EXPO INPUTS'!$E$34),"0.00E+00"))</f>
        <v>#DIV/0!</v>
      </c>
      <c r="CD355" s="58" t="e">
        <f>VALUE(TEXT((BR355*'TOX and EXPO INPUTS'!$F$23),"0.00E+00"))</f>
        <v>#DIV/0!</v>
      </c>
      <c r="CE355" s="57" t="e">
        <f>VALUE(TEXT((BS355*'TOX and EXPO INPUTS'!$F$23),"0.00E+00"))</f>
        <v>#DIV/0!</v>
      </c>
      <c r="CF355" s="57" t="e">
        <f>VALUE(TEXT((BT355*'TOX and EXPO INPUTS'!$F$23),"0.00E+00"))</f>
        <v>#DIV/0!</v>
      </c>
      <c r="CG355" s="57" t="e">
        <f>VALUE(TEXT((BU355*'TOX and EXPO INPUTS'!$F$23),"0.00E+00"))</f>
        <v>#DIV/0!</v>
      </c>
      <c r="CH355" s="57" t="e">
        <f>VALUE(TEXT((BV355*'TOX and EXPO INPUTS'!$F$23),"0.00E+00"))</f>
        <v>#DIV/0!</v>
      </c>
      <c r="CI355" s="57" t="e">
        <f>VALUE(TEXT((BW355*'TOX and EXPO INPUTS'!$F$23),"0.00E+00"))</f>
        <v>#DIV/0!</v>
      </c>
      <c r="CJ355" s="58" t="e">
        <f>VALUE(TEXT((BX355*'TOX and EXPO INPUTS'!$F$23),"0.00E+00"))</f>
        <v>#DIV/0!</v>
      </c>
      <c r="CK355" s="57" t="e">
        <f>VALUE(TEXT((BY355*'TOX and EXPO INPUTS'!$F$23),"0.00E+00"))</f>
        <v>#DIV/0!</v>
      </c>
      <c r="CL355" s="57" t="e">
        <f>VALUE(TEXT((BZ355*'TOX and EXPO INPUTS'!$F$23),"0.00E+00"))</f>
        <v>#DIV/0!</v>
      </c>
      <c r="CM355" s="57" t="e">
        <f>VALUE(TEXT((CA355*'TOX and EXPO INPUTS'!$F$23),"0.00E+00"))</f>
        <v>#DIV/0!</v>
      </c>
      <c r="CN355" s="57" t="e">
        <f>VALUE(TEXT((CB355*'TOX and EXPO INPUTS'!$F$23),"0.00E+00"))</f>
        <v>#DIV/0!</v>
      </c>
      <c r="CO355" s="57" t="e">
        <f>VALUE(TEXT((CC355*'TOX and EXPO INPUTS'!$F$23),"0.00E+00"))</f>
        <v>#DIV/0!</v>
      </c>
      <c r="CP355" s="38" t="s">
        <v>106</v>
      </c>
      <c r="CQ355" s="34" t="s">
        <v>107</v>
      </c>
      <c r="CR355" s="34" t="s">
        <v>108</v>
      </c>
      <c r="CS355" s="39" t="s">
        <v>109</v>
      </c>
    </row>
    <row r="356" spans="1:97" ht="48" customHeight="1" x14ac:dyDescent="0.25">
      <c r="A356" s="34" t="s">
        <v>98</v>
      </c>
      <c r="B356" s="34" t="s">
        <v>99</v>
      </c>
      <c r="C356" s="34" t="s">
        <v>113</v>
      </c>
      <c r="D356" s="34" t="s">
        <v>110</v>
      </c>
      <c r="E356" s="39" t="s">
        <v>102</v>
      </c>
      <c r="F356" s="40" t="s">
        <v>151</v>
      </c>
      <c r="G356" s="43"/>
      <c r="H356" s="36" t="s">
        <v>104</v>
      </c>
      <c r="I356" s="67"/>
      <c r="J356" s="36" t="s">
        <v>105</v>
      </c>
      <c r="K356" s="100">
        <f>VLOOKUP(F356,'Amount Seed Planted_variables'!$A$3:$I$74,2,0)</f>
        <v>13068</v>
      </c>
      <c r="L356" s="100">
        <f>VLOOKUP(F356,'Amount Seed Planted_variables'!$A$3:$I$74,3,0)</f>
        <v>17424</v>
      </c>
      <c r="M356" s="36">
        <f t="shared" si="150"/>
        <v>0</v>
      </c>
      <c r="N356" s="35">
        <f t="shared" si="151"/>
        <v>0</v>
      </c>
      <c r="O356" s="101">
        <v>3000</v>
      </c>
      <c r="P356" s="93">
        <f>VLOOKUP(F356,'Amount Seed Planted_variables'!$A$3:$I$74,4,0)</f>
        <v>52272</v>
      </c>
      <c r="Q356" s="93">
        <f>VLOOKUP(F356,'Amount Seed Planted_variables'!$A$3:$I$74,7,0)</f>
        <v>80</v>
      </c>
      <c r="R356" s="93">
        <f>VLOOKUP(F356,'Amount Seed Planted_variables'!$A$3:$I$74,8,0)</f>
        <v>4181760</v>
      </c>
      <c r="S356" s="87" t="str">
        <f t="shared" si="147"/>
        <v>NA</v>
      </c>
      <c r="T356" s="35">
        <v>10</v>
      </c>
      <c r="U356" s="35">
        <v>30</v>
      </c>
      <c r="V356" s="41">
        <v>68</v>
      </c>
      <c r="W356" s="35">
        <v>16.899999999999999</v>
      </c>
      <c r="X356" s="35">
        <v>13.1</v>
      </c>
      <c r="Y356" s="41">
        <v>3.6</v>
      </c>
      <c r="Z356" s="35">
        <f>Y356*0.1</f>
        <v>0.36000000000000004</v>
      </c>
      <c r="AA356" s="42">
        <f t="shared" si="152"/>
        <v>0</v>
      </c>
      <c r="AB356" s="37">
        <f t="shared" si="153"/>
        <v>0</v>
      </c>
      <c r="AC356" s="37">
        <f t="shared" si="154"/>
        <v>0</v>
      </c>
      <c r="AD356" s="42" t="e">
        <f>VALUE(TEXT(((AA356*'TOX and EXPO INPUTS'!$F$13)/'TOX and EXPO INPUTS'!$E$27),"0.00E+00"))</f>
        <v>#DIV/0!</v>
      </c>
      <c r="AE356" s="37" t="e">
        <f>VALUE(TEXT(((AB356*'TOX and EXPO INPUTS'!$F$13)/'TOX and EXPO INPUTS'!$E$27),"0.00E+00"))</f>
        <v>#DIV/0!</v>
      </c>
      <c r="AF356" s="37" t="e">
        <f>VALUE(TEXT(((AC356*'TOX and EXPO INPUTS'!$F$13)/'TOX and EXPO INPUTS'!$E$27),"0.00E+00"))</f>
        <v>#DIV/0!</v>
      </c>
      <c r="AG356" s="42" t="e">
        <f>IF($E356="ST",VALUE(TEXT(('TOX and EXPO INPUTS'!$F$7/AD356),"0.0E+00")),IF($E356="IT",VALUE(TEXT(('TOX and EXPO INPUTS'!$F$10/AD356),"0.0E+00"))))</f>
        <v>#DIV/0!</v>
      </c>
      <c r="AH356" s="37" t="e">
        <f>IF($E356="ST",VALUE(TEXT(('TOX and EXPO INPUTS'!$F$7/AE356),"0.0E+00")),IF($E356="IT",VALUE(TEXT(('TOX and EXPO INPUTS'!$F$10/AE356),"0.0E+00"))))</f>
        <v>#DIV/0!</v>
      </c>
      <c r="AI356" s="37" t="e">
        <f>IF($E356="ST",VALUE(TEXT(('TOX and EXPO INPUTS'!$F$7/AF356),"0.0E+00")),IF($E356="IT",VALUE(TEXT(('TOX and EXPO INPUTS'!$F$10/AF356),"0.0E+00"))))</f>
        <v>#DIV/0!</v>
      </c>
      <c r="AJ356" s="42">
        <f t="shared" si="148"/>
        <v>0</v>
      </c>
      <c r="AK356" s="37">
        <f t="shared" si="149"/>
        <v>0</v>
      </c>
      <c r="AL356" s="42" t="e">
        <f>VALUE(TEXT(((AJ356*'TOX and EXPO INPUTS'!$F$21)/'TOX and EXPO INPUTS'!$E$29),"0.00E+00"))</f>
        <v>#DIV/0!</v>
      </c>
      <c r="AM356" s="37" t="e">
        <f>VALUE(TEXT(((AK356*'TOX and EXPO INPUTS'!$F$21)/'TOX and EXPO INPUTS'!$E$29),"0.00E+00"))</f>
        <v>#DIV/0!</v>
      </c>
      <c r="AN356" s="42" t="e">
        <f>IF($E356="ST",VALUE(TEXT(('TOX and EXPO INPUTS'!$F$15/AL356),"0.0E+00")),IF($E356="IT",VALUE(TEXT(('TOX and EXPO INPUTS'!$F$18/AL356),"0.0E+00"))))</f>
        <v>#DIV/0!</v>
      </c>
      <c r="AO356" s="37" t="e">
        <f>IF($E356="ST",VALUE(TEXT(('TOX and EXPO INPUTS'!$F$15/AM356),"0.0E+00")),IF($E356="IT",VALUE(TEXT(('TOX and EXPO INPUTS'!$F$18/AM356),"0.0E+00"))))</f>
        <v>#DIV/0!</v>
      </c>
      <c r="AP356" s="42" t="e">
        <f>VALUE(TEXT((AD356+AL356),"0.00E+00"))</f>
        <v>#DIV/0!</v>
      </c>
      <c r="AQ356" s="37" t="e">
        <f>VALUE(TEXT((AE356+AL356),"0.00E+00"))</f>
        <v>#DIV/0!</v>
      </c>
      <c r="AR356" s="37" t="e">
        <f>VALUE(TEXT((AF356+AL356),"0.00E+00"))</f>
        <v>#DIV/0!</v>
      </c>
      <c r="AS356" s="37" t="e">
        <f>VALUE(TEXT((AD356+AM356),"0.00E+00"))</f>
        <v>#DIV/0!</v>
      </c>
      <c r="AT356" s="37" t="e">
        <f>VALUE(TEXT((AE356+AM356),"0.00E+00"))</f>
        <v>#DIV/0!</v>
      </c>
      <c r="AU356" s="37" t="e">
        <f>VALUE(TEXT((AF356+AM356),"0.00E+00"))</f>
        <v>#DIV/0!</v>
      </c>
      <c r="AV356" s="42" t="e">
        <f>VALUE(TEXT(1/((1/AG356)+(1/AN356)),"0.0E+00"))</f>
        <v>#DIV/0!</v>
      </c>
      <c r="AW356" s="37" t="e">
        <f>VALUE(TEXT(1/((1/AH356)+(1/AN356)),"0.0E+00"))</f>
        <v>#DIV/0!</v>
      </c>
      <c r="AX356" s="37" t="e">
        <f>VALUE(TEXT(1/((1/AI356)+(1/AN356)),"0.0E+00"))</f>
        <v>#DIV/0!</v>
      </c>
      <c r="AY356" s="37" t="e">
        <f>VALUE(TEXT(1/((1/AG356)+(1/AO356)),"0.0E+00"))</f>
        <v>#DIV/0!</v>
      </c>
      <c r="AZ356" s="37" t="e">
        <f>VALUE(TEXT(1/((1/AH356)+(1/AO356)),"0.0E+00"))</f>
        <v>#DIV/0!</v>
      </c>
      <c r="BA356" s="37" t="e">
        <f>VALUE(TEXT(1/((1/AI356)+(1/AO356)),"0.0E+00"))</f>
        <v>#DIV/0!</v>
      </c>
      <c r="BB356" s="42" t="e">
        <f>IF($E356="ST",VALUE(TEXT((1/(('TOX and EXPO INPUTS'!$F$9/AG356)+('TOX and EXPO INPUTS'!$F$17/AN356))),"0.0E+00")),IF($E356="IT",VALUE(TEXT((1/(('TOX and EXPO INPUTS'!$F$12/AG356)+('TOX and EXPO INPUTS'!$F$20/AN356))),"0.0E+00"))))</f>
        <v>#DIV/0!</v>
      </c>
      <c r="BC356" s="37" t="e">
        <f>IF($E356="ST",VALUE(TEXT((1/(('TOX and EXPO INPUTS'!$F$9/AH356)+('TOX and EXPO INPUTS'!$F$17/AN356))),"0.0E+00")),IF($E356="IT",VALUE(TEXT((1/(('TOX and EXPO INPUTS'!$F$12/AH356)+('TOX and EXPO INPUTS'!$F$20/AN356))),"0.0E+00"))))</f>
        <v>#DIV/0!</v>
      </c>
      <c r="BD356" s="37" t="e">
        <f>IF($E356="ST",VALUE(TEXT((1/(('TOX and EXPO INPUTS'!$F$9/AI356)+('TOX and EXPO INPUTS'!$F$17/AN356))),"0.0E+00")),IF($E356="IT",VALUE(TEXT((1/(('TOX and EXPO INPUTS'!$F$12/AI356)+('TOX and EXPO INPUTS'!$F$20/AN356))),"0.0E+00"))))</f>
        <v>#DIV/0!</v>
      </c>
      <c r="BE356" s="37" t="e">
        <f>IF($E356="ST",VALUE(TEXT((1/(('TOX and EXPO INPUTS'!$F$9/AG356)+('TOX and EXPO INPUTS'!$F$17/AO356))),"0.0E+00")),IF($E356="IT",VALUE(TEXT((1/(('TOX and EXPO INPUTS'!$F$12/AG356)+('TOX and EXPO INPUTS'!$F$20/AO356))),"0.0E+00"))))</f>
        <v>#DIV/0!</v>
      </c>
      <c r="BF356" s="37" t="e">
        <f>IF($E356="ST",VALUE(TEXT((1/(('TOX and EXPO INPUTS'!$F$9/AH356)+('TOX and EXPO INPUTS'!$F$17/AO356))),"0.0E+00")),IF($E356="IT",VALUE(TEXT((1/(('TOX and EXPO INPUTS'!$F$12/AH356)+('TOX and EXPO INPUTS'!$F$20/AO356))),"0.0E+00"))))</f>
        <v>#DIV/0!</v>
      </c>
      <c r="BG356" s="37" t="e">
        <f>IF($E356="ST",VALUE(TEXT((1/(('TOX and EXPO INPUTS'!$F$9/AI356)+('TOX and EXPO INPUTS'!$F$17/AO356))),"0.0E+00")),IF($E356="IT",VALUE(TEXT((1/(('TOX and EXPO INPUTS'!$F$12/AI356)+('TOX and EXPO INPUTS'!$F$20/AO356))),"0.0E+00"))))</f>
        <v>#DIV/0!</v>
      </c>
      <c r="BH356" s="42" t="e">
        <f>VALUE(TEXT((AD356*$T356/365*'TOX and EXPO INPUTS'!$E$33/'TOX and EXPO INPUTS'!$E$34),"0.00E+00"))</f>
        <v>#DIV/0!</v>
      </c>
      <c r="BI356" s="37" t="e">
        <f>VALUE(TEXT((AE356*$T356/365*'TOX and EXPO INPUTS'!$E$33/'TOX and EXPO INPUTS'!$E$34),"0.00E+00"))</f>
        <v>#DIV/0!</v>
      </c>
      <c r="BJ356" s="37" t="e">
        <f>VALUE(TEXT((AF356*$T356/365*'TOX and EXPO INPUTS'!$E$33/'TOX and EXPO INPUTS'!$E$34),"0.00E+00"))</f>
        <v>#DIV/0!</v>
      </c>
      <c r="BK356" s="42" t="e">
        <f>VALUE(TEXT((AD356*$U356/365*'TOX and EXPO INPUTS'!$E$33/'TOX and EXPO INPUTS'!$E$34),"0.00E+00"))</f>
        <v>#DIV/0!</v>
      </c>
      <c r="BL356" s="37" t="e">
        <f>VALUE(TEXT((AE356*$U356/365*'TOX and EXPO INPUTS'!$E$33/'TOX and EXPO INPUTS'!$E$34),"0.00E+00"))</f>
        <v>#DIV/0!</v>
      </c>
      <c r="BM356" s="37" t="e">
        <f>VALUE(TEXT((AF356*$U356/365*'TOX and EXPO INPUTS'!$E$33/'TOX and EXPO INPUTS'!$E$34),"0.00E+00"))</f>
        <v>#DIV/0!</v>
      </c>
      <c r="BN356" s="42" t="e">
        <f>VALUE(TEXT((AL356*$T356/365*'TOX and EXPO INPUTS'!$E$33/'TOX and EXPO INPUTS'!$E$34),"0.00E+00"))</f>
        <v>#DIV/0!</v>
      </c>
      <c r="BO356" s="37" t="e">
        <f>VALUE(TEXT((AM356*$T356/365*'TOX and EXPO INPUTS'!$E$33/'TOX and EXPO INPUTS'!$E$34),"0.00E+00"))</f>
        <v>#DIV/0!</v>
      </c>
      <c r="BP356" s="42" t="e">
        <f>VALUE(TEXT((AL356*$U356/365*'TOX and EXPO INPUTS'!$E$33/'TOX and EXPO INPUTS'!$E$34),"0.00E+00"))</f>
        <v>#DIV/0!</v>
      </c>
      <c r="BQ356" s="37" t="e">
        <f>VALUE(TEXT((AM356*$U356/365*'TOX and EXPO INPUTS'!$E$33/'TOX and EXPO INPUTS'!$E$34),"0.00E+00"))</f>
        <v>#DIV/0!</v>
      </c>
      <c r="BR356" s="42" t="e">
        <f>VALUE(TEXT((AP356*$T356/365*'TOX and EXPO INPUTS'!$E$33/'TOX and EXPO INPUTS'!$E$34),"0.00E+00"))</f>
        <v>#DIV/0!</v>
      </c>
      <c r="BS356" s="37" t="e">
        <f>VALUE(TEXT((AQ356*$T356/365*'TOX and EXPO INPUTS'!$E$33/'TOX and EXPO INPUTS'!$E$34),"0.00E+00"))</f>
        <v>#DIV/0!</v>
      </c>
      <c r="BT356" s="37" t="e">
        <f>VALUE(TEXT((AR356*$T356/365*'TOX and EXPO INPUTS'!$E$33/'TOX and EXPO INPUTS'!$E$34),"0.00E+00"))</f>
        <v>#DIV/0!</v>
      </c>
      <c r="BU356" s="37" t="e">
        <f>VALUE(TEXT((AS356*$T356/365*'TOX and EXPO INPUTS'!$E$33/'TOX and EXPO INPUTS'!$E$34),"0.00E+00"))</f>
        <v>#DIV/0!</v>
      </c>
      <c r="BV356" s="37" t="e">
        <f>VALUE(TEXT((AT356*$T356/365*'TOX and EXPO INPUTS'!$E$33/'TOX and EXPO INPUTS'!$E$34),"0.00E+00"))</f>
        <v>#DIV/0!</v>
      </c>
      <c r="BW356" s="37" t="e">
        <f>VALUE(TEXT((AU356*$T356/365*'TOX and EXPO INPUTS'!$E$33/'TOX and EXPO INPUTS'!$E$34),"0.00E+00"))</f>
        <v>#DIV/0!</v>
      </c>
      <c r="BX356" s="42" t="e">
        <f>VALUE(TEXT((AP356*$U356/365*'TOX and EXPO INPUTS'!$E$33/'TOX and EXPO INPUTS'!$E$34),"0.00E+00"))</f>
        <v>#DIV/0!</v>
      </c>
      <c r="BY356" s="37" t="e">
        <f>VALUE(TEXT((AQ356*$U356/365*'TOX and EXPO INPUTS'!$E$33/'TOX and EXPO INPUTS'!$E$34),"0.00E+00"))</f>
        <v>#DIV/0!</v>
      </c>
      <c r="BZ356" s="37" t="e">
        <f>VALUE(TEXT((AR356*$U356/365*'TOX and EXPO INPUTS'!$E$33/'TOX and EXPO INPUTS'!$E$34),"0.00E+00"))</f>
        <v>#DIV/0!</v>
      </c>
      <c r="CA356" s="37" t="e">
        <f>VALUE(TEXT((AS356*$U356/365*'TOX and EXPO INPUTS'!$E$33/'TOX and EXPO INPUTS'!$E$34),"0.00E+00"))</f>
        <v>#DIV/0!</v>
      </c>
      <c r="CB356" s="37" t="e">
        <f>VALUE(TEXT((AT356*$U356/365*'TOX and EXPO INPUTS'!$E$33/'TOX and EXPO INPUTS'!$E$34),"0.00E+00"))</f>
        <v>#DIV/0!</v>
      </c>
      <c r="CC356" s="37" t="e">
        <f>VALUE(TEXT((AU356*$U356/365*'TOX and EXPO INPUTS'!$E$33/'TOX and EXPO INPUTS'!$E$34),"0.00E+00"))</f>
        <v>#DIV/0!</v>
      </c>
      <c r="CD356" s="58" t="e">
        <f>VALUE(TEXT((BR356*'TOX and EXPO INPUTS'!$F$23),"0.00E+00"))</f>
        <v>#DIV/0!</v>
      </c>
      <c r="CE356" s="57" t="e">
        <f>VALUE(TEXT((BS356*'TOX and EXPO INPUTS'!$F$23),"0.00E+00"))</f>
        <v>#DIV/0!</v>
      </c>
      <c r="CF356" s="57" t="e">
        <f>VALUE(TEXT((BT356*'TOX and EXPO INPUTS'!$F$23),"0.00E+00"))</f>
        <v>#DIV/0!</v>
      </c>
      <c r="CG356" s="57" t="e">
        <f>VALUE(TEXT((BU356*'TOX and EXPO INPUTS'!$F$23),"0.00E+00"))</f>
        <v>#DIV/0!</v>
      </c>
      <c r="CH356" s="57" t="e">
        <f>VALUE(TEXT((BV356*'TOX and EXPO INPUTS'!$F$23),"0.00E+00"))</f>
        <v>#DIV/0!</v>
      </c>
      <c r="CI356" s="57" t="e">
        <f>VALUE(TEXT((BW356*'TOX and EXPO INPUTS'!$F$23),"0.00E+00"))</f>
        <v>#DIV/0!</v>
      </c>
      <c r="CJ356" s="58" t="e">
        <f>VALUE(TEXT((BX356*'TOX and EXPO INPUTS'!$F$23),"0.00E+00"))</f>
        <v>#DIV/0!</v>
      </c>
      <c r="CK356" s="57" t="e">
        <f>VALUE(TEXT((BY356*'TOX and EXPO INPUTS'!$F$23),"0.00E+00"))</f>
        <v>#DIV/0!</v>
      </c>
      <c r="CL356" s="57" t="e">
        <f>VALUE(TEXT((BZ356*'TOX and EXPO INPUTS'!$F$23),"0.00E+00"))</f>
        <v>#DIV/0!</v>
      </c>
      <c r="CM356" s="57" t="e">
        <f>VALUE(TEXT((CA356*'TOX and EXPO INPUTS'!$F$23),"0.00E+00"))</f>
        <v>#DIV/0!</v>
      </c>
      <c r="CN356" s="57" t="e">
        <f>VALUE(TEXT((CB356*'TOX and EXPO INPUTS'!$F$23),"0.00E+00"))</f>
        <v>#DIV/0!</v>
      </c>
      <c r="CO356" s="57" t="e">
        <f>VALUE(TEXT((CC356*'TOX and EXPO INPUTS'!$F$23),"0.00E+00"))</f>
        <v>#DIV/0!</v>
      </c>
      <c r="CP356" s="38" t="s">
        <v>106</v>
      </c>
      <c r="CQ356" s="34" t="s">
        <v>107</v>
      </c>
      <c r="CR356" s="34" t="s">
        <v>108</v>
      </c>
      <c r="CS356" s="39" t="s">
        <v>109</v>
      </c>
    </row>
    <row r="357" spans="1:97" ht="48" customHeight="1" x14ac:dyDescent="0.25">
      <c r="A357" s="34" t="s">
        <v>98</v>
      </c>
      <c r="B357" s="34" t="s">
        <v>99</v>
      </c>
      <c r="C357" s="34" t="s">
        <v>113</v>
      </c>
      <c r="D357" s="34" t="s">
        <v>111</v>
      </c>
      <c r="E357" s="39" t="s">
        <v>102</v>
      </c>
      <c r="F357" s="40" t="s">
        <v>151</v>
      </c>
      <c r="G357" s="43"/>
      <c r="H357" s="36" t="s">
        <v>104</v>
      </c>
      <c r="I357" s="67"/>
      <c r="J357" s="36" t="s">
        <v>105</v>
      </c>
      <c r="K357" s="100">
        <f>VLOOKUP(F357,'Amount Seed Planted_variables'!$A$3:$I$74,2,0)</f>
        <v>13068</v>
      </c>
      <c r="L357" s="100">
        <f>VLOOKUP(F357,'Amount Seed Planted_variables'!$A$3:$I$74,3,0)</f>
        <v>17424</v>
      </c>
      <c r="M357" s="36">
        <f t="shared" si="150"/>
        <v>0</v>
      </c>
      <c r="N357" s="35">
        <f t="shared" si="151"/>
        <v>0</v>
      </c>
      <c r="O357" s="101">
        <v>3000</v>
      </c>
      <c r="P357" s="93">
        <f>VLOOKUP(F357,'Amount Seed Planted_variables'!$A$3:$I$74,4,0)</f>
        <v>52272</v>
      </c>
      <c r="Q357" s="93">
        <f>VLOOKUP(F357,'Amount Seed Planted_variables'!$A$3:$I$74,7,0)</f>
        <v>80</v>
      </c>
      <c r="R357" s="93">
        <f>VLOOKUP(F357,'Amount Seed Planted_variables'!$A$3:$I$74,8,0)</f>
        <v>4181760</v>
      </c>
      <c r="S357" s="87">
        <f t="shared" si="147"/>
        <v>2.5</v>
      </c>
      <c r="T357" s="35">
        <v>10</v>
      </c>
      <c r="U357" s="35">
        <v>30</v>
      </c>
      <c r="V357" s="41">
        <v>138210600</v>
      </c>
      <c r="W357" s="35">
        <v>23262800</v>
      </c>
      <c r="X357" s="35">
        <v>21238200</v>
      </c>
      <c r="Y357" s="41">
        <v>106100</v>
      </c>
      <c r="Z357" s="35">
        <f t="shared" si="167"/>
        <v>10610</v>
      </c>
      <c r="AA357" s="42">
        <f t="shared" si="152"/>
        <v>0</v>
      </c>
      <c r="AB357" s="37">
        <f t="shared" si="153"/>
        <v>0</v>
      </c>
      <c r="AC357" s="37">
        <f t="shared" si="154"/>
        <v>0</v>
      </c>
      <c r="AD357" s="42" t="e">
        <f>VALUE(TEXT(((AA357*'TOX and EXPO INPUTS'!$F$13)/'TOX and EXPO INPUTS'!$E$27),"0.00E+00"))</f>
        <v>#DIV/0!</v>
      </c>
      <c r="AE357" s="37" t="e">
        <f>VALUE(TEXT(((AB357*'TOX and EXPO INPUTS'!$F$13)/'TOX and EXPO INPUTS'!$E$27),"0.00E+00"))</f>
        <v>#DIV/0!</v>
      </c>
      <c r="AF357" s="37" t="e">
        <f>VALUE(TEXT(((AC357*'TOX and EXPO INPUTS'!$F$13)/'TOX and EXPO INPUTS'!$E$27),"0.00E+00"))</f>
        <v>#DIV/0!</v>
      </c>
      <c r="AG357" s="42" t="e">
        <f>IF($E357="ST",VALUE(TEXT(('TOX and EXPO INPUTS'!$F$7/AD357),"0.0E+00")),IF($E357="IT",VALUE(TEXT(('TOX and EXPO INPUTS'!$F$10/AD357),"0.0E+00"))))</f>
        <v>#DIV/0!</v>
      </c>
      <c r="AH357" s="37" t="e">
        <f>IF($E357="ST",VALUE(TEXT(('TOX and EXPO INPUTS'!$F$7/AE357),"0.0E+00")),IF($E357="IT",VALUE(TEXT(('TOX and EXPO INPUTS'!$F$10/AE357),"0.0E+00"))))</f>
        <v>#DIV/0!</v>
      </c>
      <c r="AI357" s="37" t="e">
        <f>IF($E357="ST",VALUE(TEXT(('TOX and EXPO INPUTS'!$F$7/AF357),"0.0E+00")),IF($E357="IT",VALUE(TEXT(('TOX and EXPO INPUTS'!$F$10/AF357),"0.0E+00"))))</f>
        <v>#DIV/0!</v>
      </c>
      <c r="AJ357" s="42">
        <f t="shared" si="148"/>
        <v>0</v>
      </c>
      <c r="AK357" s="37">
        <f t="shared" si="149"/>
        <v>0</v>
      </c>
      <c r="AL357" s="42" t="e">
        <f>VALUE(TEXT(((AJ357*'TOX and EXPO INPUTS'!$F$21)/'TOX and EXPO INPUTS'!$E$29),"0.00E+00"))</f>
        <v>#DIV/0!</v>
      </c>
      <c r="AM357" s="37" t="e">
        <f>VALUE(TEXT(((AK357*'TOX and EXPO INPUTS'!$F$21)/'TOX and EXPO INPUTS'!$E$29),"0.00E+00"))</f>
        <v>#DIV/0!</v>
      </c>
      <c r="AN357" s="42" t="e">
        <f>IF($E357="ST",VALUE(TEXT(('TOX and EXPO INPUTS'!$F$15/AL357),"0.0E+00")),IF($E357="IT",VALUE(TEXT(('TOX and EXPO INPUTS'!$F$18/AL357),"0.0E+00"))))</f>
        <v>#DIV/0!</v>
      </c>
      <c r="AO357" s="37" t="e">
        <f>IF($E357="ST",VALUE(TEXT(('TOX and EXPO INPUTS'!$F$15/AM357),"0.0E+00")),IF($E357="IT",VALUE(TEXT(('TOX and EXPO INPUTS'!$F$18/AM357),"0.0E+00"))))</f>
        <v>#DIV/0!</v>
      </c>
      <c r="AP357" s="42" t="e">
        <f t="shared" si="155"/>
        <v>#DIV/0!</v>
      </c>
      <c r="AQ357" s="37" t="e">
        <f t="shared" si="156"/>
        <v>#DIV/0!</v>
      </c>
      <c r="AR357" s="37" t="e">
        <f t="shared" si="157"/>
        <v>#DIV/0!</v>
      </c>
      <c r="AS357" s="37" t="e">
        <f t="shared" si="158"/>
        <v>#DIV/0!</v>
      </c>
      <c r="AT357" s="37" t="e">
        <f t="shared" si="159"/>
        <v>#DIV/0!</v>
      </c>
      <c r="AU357" s="37" t="e">
        <f t="shared" si="160"/>
        <v>#DIV/0!</v>
      </c>
      <c r="AV357" s="42" t="e">
        <f t="shared" si="161"/>
        <v>#DIV/0!</v>
      </c>
      <c r="AW357" s="37" t="e">
        <f t="shared" si="162"/>
        <v>#DIV/0!</v>
      </c>
      <c r="AX357" s="37" t="e">
        <f t="shared" si="163"/>
        <v>#DIV/0!</v>
      </c>
      <c r="AY357" s="37" t="e">
        <f t="shared" si="164"/>
        <v>#DIV/0!</v>
      </c>
      <c r="AZ357" s="37" t="e">
        <f t="shared" si="165"/>
        <v>#DIV/0!</v>
      </c>
      <c r="BA357" s="37" t="e">
        <f t="shared" si="166"/>
        <v>#DIV/0!</v>
      </c>
      <c r="BB357" s="42" t="e">
        <f>IF($E357="ST",VALUE(TEXT((1/(('TOX and EXPO INPUTS'!$F$9/AG357)+('TOX and EXPO INPUTS'!$F$17/AN357))),"0.0E+00")),IF($E357="IT",VALUE(TEXT((1/(('TOX and EXPO INPUTS'!$F$12/AG357)+('TOX and EXPO INPUTS'!$F$20/AN357))),"0.0E+00"))))</f>
        <v>#DIV/0!</v>
      </c>
      <c r="BC357" s="37" t="e">
        <f>IF($E357="ST",VALUE(TEXT((1/(('TOX and EXPO INPUTS'!$F$9/AH357)+('TOX and EXPO INPUTS'!$F$17/AN357))),"0.0E+00")),IF($E357="IT",VALUE(TEXT((1/(('TOX and EXPO INPUTS'!$F$12/AH357)+('TOX and EXPO INPUTS'!$F$20/AN357))),"0.0E+00"))))</f>
        <v>#DIV/0!</v>
      </c>
      <c r="BD357" s="37" t="e">
        <f>IF($E357="ST",VALUE(TEXT((1/(('TOX and EXPO INPUTS'!$F$9/AI357)+('TOX and EXPO INPUTS'!$F$17/AN357))),"0.0E+00")),IF($E357="IT",VALUE(TEXT((1/(('TOX and EXPO INPUTS'!$F$12/AI357)+('TOX and EXPO INPUTS'!$F$20/AN357))),"0.0E+00"))))</f>
        <v>#DIV/0!</v>
      </c>
      <c r="BE357" s="37" t="e">
        <f>IF($E357="ST",VALUE(TEXT((1/(('TOX and EXPO INPUTS'!$F$9/AG357)+('TOX and EXPO INPUTS'!$F$17/AO357))),"0.0E+00")),IF($E357="IT",VALUE(TEXT((1/(('TOX and EXPO INPUTS'!$F$12/AG357)+('TOX and EXPO INPUTS'!$F$20/AO357))),"0.0E+00"))))</f>
        <v>#DIV/0!</v>
      </c>
      <c r="BF357" s="37" t="e">
        <f>IF($E357="ST",VALUE(TEXT((1/(('TOX and EXPO INPUTS'!$F$9/AH357)+('TOX and EXPO INPUTS'!$F$17/AO357))),"0.0E+00")),IF($E357="IT",VALUE(TEXT((1/(('TOX and EXPO INPUTS'!$F$12/AH357)+('TOX and EXPO INPUTS'!$F$20/AO357))),"0.0E+00"))))</f>
        <v>#DIV/0!</v>
      </c>
      <c r="BG357" s="37" t="e">
        <f>IF($E357="ST",VALUE(TEXT((1/(('TOX and EXPO INPUTS'!$F$9/AI357)+('TOX and EXPO INPUTS'!$F$17/AO357))),"0.0E+00")),IF($E357="IT",VALUE(TEXT((1/(('TOX and EXPO INPUTS'!$F$12/AI357)+('TOX and EXPO INPUTS'!$F$20/AO357))),"0.0E+00"))))</f>
        <v>#DIV/0!</v>
      </c>
      <c r="BH357" s="42" t="e">
        <f>VALUE(TEXT((AD357*$T357/365*'TOX and EXPO INPUTS'!$E$33/'TOX and EXPO INPUTS'!$E$34),"0.00E+00"))</f>
        <v>#DIV/0!</v>
      </c>
      <c r="BI357" s="37" t="e">
        <f>VALUE(TEXT((AE357*$T357/365*'TOX and EXPO INPUTS'!$E$33/'TOX and EXPO INPUTS'!$E$34),"0.00E+00"))</f>
        <v>#DIV/0!</v>
      </c>
      <c r="BJ357" s="37" t="e">
        <f>VALUE(TEXT((AF357*$T357/365*'TOX and EXPO INPUTS'!$E$33/'TOX and EXPO INPUTS'!$E$34),"0.00E+00"))</f>
        <v>#DIV/0!</v>
      </c>
      <c r="BK357" s="42" t="e">
        <f>VALUE(TEXT((AD357*$U357/365*'TOX and EXPO INPUTS'!$E$33/'TOX and EXPO INPUTS'!$E$34),"0.00E+00"))</f>
        <v>#DIV/0!</v>
      </c>
      <c r="BL357" s="37" t="e">
        <f>VALUE(TEXT((AE357*$U357/365*'TOX and EXPO INPUTS'!$E$33/'TOX and EXPO INPUTS'!$E$34),"0.00E+00"))</f>
        <v>#DIV/0!</v>
      </c>
      <c r="BM357" s="37" t="e">
        <f>VALUE(TEXT((AF357*$U357/365*'TOX and EXPO INPUTS'!$E$33/'TOX and EXPO INPUTS'!$E$34),"0.00E+00"))</f>
        <v>#DIV/0!</v>
      </c>
      <c r="BN357" s="42" t="e">
        <f>VALUE(TEXT((AL357*$T357/365*'TOX and EXPO INPUTS'!$E$33/'TOX and EXPO INPUTS'!$E$34),"0.00E+00"))</f>
        <v>#DIV/0!</v>
      </c>
      <c r="BO357" s="37" t="e">
        <f>VALUE(TEXT((AM357*$T357/365*'TOX and EXPO INPUTS'!$E$33/'TOX and EXPO INPUTS'!$E$34),"0.00E+00"))</f>
        <v>#DIV/0!</v>
      </c>
      <c r="BP357" s="42" t="e">
        <f>VALUE(TEXT((AL357*$U357/365*'TOX and EXPO INPUTS'!$E$33/'TOX and EXPO INPUTS'!$E$34),"0.00E+00"))</f>
        <v>#DIV/0!</v>
      </c>
      <c r="BQ357" s="37" t="e">
        <f>VALUE(TEXT((AM357*$U357/365*'TOX and EXPO INPUTS'!$E$33/'TOX and EXPO INPUTS'!$E$34),"0.00E+00"))</f>
        <v>#DIV/0!</v>
      </c>
      <c r="BR357" s="42" t="e">
        <f>VALUE(TEXT((AP357*$T357/365*'TOX and EXPO INPUTS'!$E$33/'TOX and EXPO INPUTS'!$E$34),"0.00E+00"))</f>
        <v>#DIV/0!</v>
      </c>
      <c r="BS357" s="37" t="e">
        <f>VALUE(TEXT((AQ357*$T357/365*'TOX and EXPO INPUTS'!$E$33/'TOX and EXPO INPUTS'!$E$34),"0.00E+00"))</f>
        <v>#DIV/0!</v>
      </c>
      <c r="BT357" s="37" t="e">
        <f>VALUE(TEXT((AR357*$T357/365*'TOX and EXPO INPUTS'!$E$33/'TOX and EXPO INPUTS'!$E$34),"0.00E+00"))</f>
        <v>#DIV/0!</v>
      </c>
      <c r="BU357" s="37" t="e">
        <f>VALUE(TEXT((AS357*$T357/365*'TOX and EXPO INPUTS'!$E$33/'TOX and EXPO INPUTS'!$E$34),"0.00E+00"))</f>
        <v>#DIV/0!</v>
      </c>
      <c r="BV357" s="37" t="e">
        <f>VALUE(TEXT((AT357*$T357/365*'TOX and EXPO INPUTS'!$E$33/'TOX and EXPO INPUTS'!$E$34),"0.00E+00"))</f>
        <v>#DIV/0!</v>
      </c>
      <c r="BW357" s="37" t="e">
        <f>VALUE(TEXT((AU357*$T357/365*'TOX and EXPO INPUTS'!$E$33/'TOX and EXPO INPUTS'!$E$34),"0.00E+00"))</f>
        <v>#DIV/0!</v>
      </c>
      <c r="BX357" s="42" t="e">
        <f>VALUE(TEXT((AP357*$U357/365*'TOX and EXPO INPUTS'!$E$33/'TOX and EXPO INPUTS'!$E$34),"0.00E+00"))</f>
        <v>#DIV/0!</v>
      </c>
      <c r="BY357" s="37" t="e">
        <f>VALUE(TEXT((AQ357*$U357/365*'TOX and EXPO INPUTS'!$E$33/'TOX and EXPO INPUTS'!$E$34),"0.00E+00"))</f>
        <v>#DIV/0!</v>
      </c>
      <c r="BZ357" s="37" t="e">
        <f>VALUE(TEXT((AR357*$U357/365*'TOX and EXPO INPUTS'!$E$33/'TOX and EXPO INPUTS'!$E$34),"0.00E+00"))</f>
        <v>#DIV/0!</v>
      </c>
      <c r="CA357" s="37" t="e">
        <f>VALUE(TEXT((AS357*$U357/365*'TOX and EXPO INPUTS'!$E$33/'TOX and EXPO INPUTS'!$E$34),"0.00E+00"))</f>
        <v>#DIV/0!</v>
      </c>
      <c r="CB357" s="37" t="e">
        <f>VALUE(TEXT((AT357*$U357/365*'TOX and EXPO INPUTS'!$E$33/'TOX and EXPO INPUTS'!$E$34),"0.00E+00"))</f>
        <v>#DIV/0!</v>
      </c>
      <c r="CC357" s="37" t="e">
        <f>VALUE(TEXT((AU357*$U357/365*'TOX and EXPO INPUTS'!$E$33/'TOX and EXPO INPUTS'!$E$34),"0.00E+00"))</f>
        <v>#DIV/0!</v>
      </c>
      <c r="CD357" s="58" t="e">
        <f>VALUE(TEXT((BR357*'TOX and EXPO INPUTS'!$F$23),"0.00E+00"))</f>
        <v>#DIV/0!</v>
      </c>
      <c r="CE357" s="57" t="e">
        <f>VALUE(TEXT((BS357*'TOX and EXPO INPUTS'!$F$23),"0.00E+00"))</f>
        <v>#DIV/0!</v>
      </c>
      <c r="CF357" s="57" t="e">
        <f>VALUE(TEXT((BT357*'TOX and EXPO INPUTS'!$F$23),"0.00E+00"))</f>
        <v>#DIV/0!</v>
      </c>
      <c r="CG357" s="57" t="e">
        <f>VALUE(TEXT((BU357*'TOX and EXPO INPUTS'!$F$23),"0.00E+00"))</f>
        <v>#DIV/0!</v>
      </c>
      <c r="CH357" s="57" t="e">
        <f>VALUE(TEXT((BV357*'TOX and EXPO INPUTS'!$F$23),"0.00E+00"))</f>
        <v>#DIV/0!</v>
      </c>
      <c r="CI357" s="57" t="e">
        <f>VALUE(TEXT((BW357*'TOX and EXPO INPUTS'!$F$23),"0.00E+00"))</f>
        <v>#DIV/0!</v>
      </c>
      <c r="CJ357" s="58" t="e">
        <f>VALUE(TEXT((BX357*'TOX and EXPO INPUTS'!$F$23),"0.00E+00"))</f>
        <v>#DIV/0!</v>
      </c>
      <c r="CK357" s="57" t="e">
        <f>VALUE(TEXT((BY357*'TOX and EXPO INPUTS'!$F$23),"0.00E+00"))</f>
        <v>#DIV/0!</v>
      </c>
      <c r="CL357" s="57" t="e">
        <f>VALUE(TEXT((BZ357*'TOX and EXPO INPUTS'!$F$23),"0.00E+00"))</f>
        <v>#DIV/0!</v>
      </c>
      <c r="CM357" s="57" t="e">
        <f>VALUE(TEXT((CA357*'TOX and EXPO INPUTS'!$F$23),"0.00E+00"))</f>
        <v>#DIV/0!</v>
      </c>
      <c r="CN357" s="57" t="e">
        <f>VALUE(TEXT((CB357*'TOX and EXPO INPUTS'!$F$23),"0.00E+00"))</f>
        <v>#DIV/0!</v>
      </c>
      <c r="CO357" s="57" t="e">
        <f>VALUE(TEXT((CC357*'TOX and EXPO INPUTS'!$F$23),"0.00E+00"))</f>
        <v>#DIV/0!</v>
      </c>
      <c r="CP357" s="38" t="s">
        <v>106</v>
      </c>
      <c r="CQ357" s="34" t="s">
        <v>107</v>
      </c>
      <c r="CR357" s="34" t="s">
        <v>108</v>
      </c>
      <c r="CS357" s="39" t="s">
        <v>109</v>
      </c>
    </row>
    <row r="358" spans="1:97" ht="48" customHeight="1" x14ac:dyDescent="0.25">
      <c r="A358" s="34" t="s">
        <v>98</v>
      </c>
      <c r="B358" s="34" t="s">
        <v>99</v>
      </c>
      <c r="C358" s="34" t="s">
        <v>113</v>
      </c>
      <c r="D358" s="34" t="s">
        <v>442</v>
      </c>
      <c r="E358" s="39" t="s">
        <v>102</v>
      </c>
      <c r="F358" s="40" t="s">
        <v>151</v>
      </c>
      <c r="G358" s="43"/>
      <c r="H358" s="36" t="s">
        <v>104</v>
      </c>
      <c r="I358" s="67"/>
      <c r="J358" s="36" t="s">
        <v>105</v>
      </c>
      <c r="K358" s="100">
        <f>VLOOKUP(F358,'Amount Seed Planted_variables'!$A$3:$I$74,2,0)</f>
        <v>13068</v>
      </c>
      <c r="L358" s="100">
        <f>VLOOKUP(F358,'Amount Seed Planted_variables'!$A$3:$I$74,3,0)</f>
        <v>17424</v>
      </c>
      <c r="M358" s="36">
        <f t="shared" si="150"/>
        <v>0</v>
      </c>
      <c r="N358" s="35">
        <f t="shared" si="151"/>
        <v>0</v>
      </c>
      <c r="O358" s="101">
        <v>3000</v>
      </c>
      <c r="P358" s="93">
        <f>VLOOKUP(F358,'Amount Seed Planted_variables'!$A$3:$I$74,4,0)</f>
        <v>52272</v>
      </c>
      <c r="Q358" s="93">
        <f>VLOOKUP(F358,'Amount Seed Planted_variables'!$A$3:$I$74,7,0)</f>
        <v>80</v>
      </c>
      <c r="R358" s="93">
        <f>VLOOKUP(F358,'Amount Seed Planted_variables'!$A$3:$I$74,8,0)</f>
        <v>4181760</v>
      </c>
      <c r="S358" s="87" t="str">
        <f t="shared" si="147"/>
        <v>NA</v>
      </c>
      <c r="T358" s="35">
        <v>10</v>
      </c>
      <c r="U358" s="35">
        <v>30</v>
      </c>
      <c r="V358" s="41">
        <v>3994</v>
      </c>
      <c r="W358" s="35">
        <v>797</v>
      </c>
      <c r="X358" s="35">
        <v>530</v>
      </c>
      <c r="Y358" s="41">
        <v>66</v>
      </c>
      <c r="Z358" s="35">
        <f t="shared" si="167"/>
        <v>6.6000000000000005</v>
      </c>
      <c r="AA358" s="42">
        <f t="shared" si="152"/>
        <v>0</v>
      </c>
      <c r="AB358" s="37">
        <f t="shared" si="153"/>
        <v>0</v>
      </c>
      <c r="AC358" s="37">
        <f t="shared" si="154"/>
        <v>0</v>
      </c>
      <c r="AD358" s="42" t="e">
        <f>VALUE(TEXT(((AA358*'TOX and EXPO INPUTS'!$F$13)/'TOX and EXPO INPUTS'!$E$27),"0.00E+00"))</f>
        <v>#DIV/0!</v>
      </c>
      <c r="AE358" s="37" t="e">
        <f>VALUE(TEXT(((AB358*'TOX and EXPO INPUTS'!$F$13)/'TOX and EXPO INPUTS'!$E$27),"0.00E+00"))</f>
        <v>#DIV/0!</v>
      </c>
      <c r="AF358" s="37" t="e">
        <f>VALUE(TEXT(((AC358*'TOX and EXPO INPUTS'!$F$13)/'TOX and EXPO INPUTS'!$E$27),"0.00E+00"))</f>
        <v>#DIV/0!</v>
      </c>
      <c r="AG358" s="42" t="e">
        <f>IF($E358="ST",VALUE(TEXT(('TOX and EXPO INPUTS'!$F$7/AD358),"0.0E+00")),IF($E358="IT",VALUE(TEXT(('TOX and EXPO INPUTS'!$F$10/AD358),"0.0E+00"))))</f>
        <v>#DIV/0!</v>
      </c>
      <c r="AH358" s="37" t="e">
        <f>IF($E358="ST",VALUE(TEXT(('TOX and EXPO INPUTS'!$F$7/AE358),"0.0E+00")),IF($E358="IT",VALUE(TEXT(('TOX and EXPO INPUTS'!$F$10/AE358),"0.0E+00"))))</f>
        <v>#DIV/0!</v>
      </c>
      <c r="AI358" s="37" t="e">
        <f>IF($E358="ST",VALUE(TEXT(('TOX and EXPO INPUTS'!$F$7/AF358),"0.0E+00")),IF($E358="IT",VALUE(TEXT(('TOX and EXPO INPUTS'!$F$10/AF358),"0.0E+00"))))</f>
        <v>#DIV/0!</v>
      </c>
      <c r="AJ358" s="42">
        <f t="shared" si="148"/>
        <v>0</v>
      </c>
      <c r="AK358" s="37">
        <f t="shared" si="149"/>
        <v>0</v>
      </c>
      <c r="AL358" s="42" t="e">
        <f>VALUE(TEXT(((AJ358*'TOX and EXPO INPUTS'!$F$21)/'TOX and EXPO INPUTS'!$E$29),"0.00E+00"))</f>
        <v>#DIV/0!</v>
      </c>
      <c r="AM358" s="37" t="e">
        <f>VALUE(TEXT(((AK358*'TOX and EXPO INPUTS'!$F$21)/'TOX and EXPO INPUTS'!$E$29),"0.00E+00"))</f>
        <v>#DIV/0!</v>
      </c>
      <c r="AN358" s="42" t="e">
        <f>IF($E358="ST",VALUE(TEXT(('TOX and EXPO INPUTS'!$F$15/AL358),"0.0E+00")),IF($E358="IT",VALUE(TEXT(('TOX and EXPO INPUTS'!$F$18/AL358),"0.0E+00"))))</f>
        <v>#DIV/0!</v>
      </c>
      <c r="AO358" s="37" t="e">
        <f>IF($E358="ST",VALUE(TEXT(('TOX and EXPO INPUTS'!$F$15/AM358),"0.0E+00")),IF($E358="IT",VALUE(TEXT(('TOX and EXPO INPUTS'!$F$18/AM358),"0.0E+00"))))</f>
        <v>#DIV/0!</v>
      </c>
      <c r="AP358" s="42" t="e">
        <f t="shared" si="155"/>
        <v>#DIV/0!</v>
      </c>
      <c r="AQ358" s="37" t="e">
        <f t="shared" si="156"/>
        <v>#DIV/0!</v>
      </c>
      <c r="AR358" s="37" t="e">
        <f t="shared" si="157"/>
        <v>#DIV/0!</v>
      </c>
      <c r="AS358" s="37" t="e">
        <f t="shared" si="158"/>
        <v>#DIV/0!</v>
      </c>
      <c r="AT358" s="37" t="e">
        <f t="shared" si="159"/>
        <v>#DIV/0!</v>
      </c>
      <c r="AU358" s="37" t="e">
        <f t="shared" si="160"/>
        <v>#DIV/0!</v>
      </c>
      <c r="AV358" s="42" t="e">
        <f t="shared" si="161"/>
        <v>#DIV/0!</v>
      </c>
      <c r="AW358" s="37" t="e">
        <f t="shared" si="162"/>
        <v>#DIV/0!</v>
      </c>
      <c r="AX358" s="37" t="e">
        <f t="shared" si="163"/>
        <v>#DIV/0!</v>
      </c>
      <c r="AY358" s="37" t="e">
        <f t="shared" si="164"/>
        <v>#DIV/0!</v>
      </c>
      <c r="AZ358" s="37" t="e">
        <f t="shared" si="165"/>
        <v>#DIV/0!</v>
      </c>
      <c r="BA358" s="37" t="e">
        <f t="shared" si="166"/>
        <v>#DIV/0!</v>
      </c>
      <c r="BB358" s="42" t="e">
        <f>IF($E358="ST",VALUE(TEXT((1/(('TOX and EXPO INPUTS'!$F$9/AG358)+('TOX and EXPO INPUTS'!$F$17/AN358))),"0.0E+00")),IF($E358="IT",VALUE(TEXT((1/(('TOX and EXPO INPUTS'!$F$12/AG358)+('TOX and EXPO INPUTS'!$F$20/AN358))),"0.0E+00"))))</f>
        <v>#DIV/0!</v>
      </c>
      <c r="BC358" s="37" t="e">
        <f>IF($E358="ST",VALUE(TEXT((1/(('TOX and EXPO INPUTS'!$F$9/AH358)+('TOX and EXPO INPUTS'!$F$17/AN358))),"0.0E+00")),IF($E358="IT",VALUE(TEXT((1/(('TOX and EXPO INPUTS'!$F$12/AH358)+('TOX and EXPO INPUTS'!$F$20/AN358))),"0.0E+00"))))</f>
        <v>#DIV/0!</v>
      </c>
      <c r="BD358" s="37" t="e">
        <f>IF($E358="ST",VALUE(TEXT((1/(('TOX and EXPO INPUTS'!$F$9/AI358)+('TOX and EXPO INPUTS'!$F$17/AN358))),"0.0E+00")),IF($E358="IT",VALUE(TEXT((1/(('TOX and EXPO INPUTS'!$F$12/AI358)+('TOX and EXPO INPUTS'!$F$20/AN358))),"0.0E+00"))))</f>
        <v>#DIV/0!</v>
      </c>
      <c r="BE358" s="37" t="e">
        <f>IF($E358="ST",VALUE(TEXT((1/(('TOX and EXPO INPUTS'!$F$9/AG358)+('TOX and EXPO INPUTS'!$F$17/AO358))),"0.0E+00")),IF($E358="IT",VALUE(TEXT((1/(('TOX and EXPO INPUTS'!$F$12/AG358)+('TOX and EXPO INPUTS'!$F$20/AO358))),"0.0E+00"))))</f>
        <v>#DIV/0!</v>
      </c>
      <c r="BF358" s="37" t="e">
        <f>IF($E358="ST",VALUE(TEXT((1/(('TOX and EXPO INPUTS'!$F$9/AH358)+('TOX and EXPO INPUTS'!$F$17/AO358))),"0.0E+00")),IF($E358="IT",VALUE(TEXT((1/(('TOX and EXPO INPUTS'!$F$12/AH358)+('TOX and EXPO INPUTS'!$F$20/AO358))),"0.0E+00"))))</f>
        <v>#DIV/0!</v>
      </c>
      <c r="BG358" s="37" t="e">
        <f>IF($E358="ST",VALUE(TEXT((1/(('TOX and EXPO INPUTS'!$F$9/AI358)+('TOX and EXPO INPUTS'!$F$17/AO358))),"0.0E+00")),IF($E358="IT",VALUE(TEXT((1/(('TOX and EXPO INPUTS'!$F$12/AI358)+('TOX and EXPO INPUTS'!$F$20/AO358))),"0.0E+00"))))</f>
        <v>#DIV/0!</v>
      </c>
      <c r="BH358" s="42" t="e">
        <f>VALUE(TEXT((AD358*$T358/365*'TOX and EXPO INPUTS'!$E$33/'TOX and EXPO INPUTS'!$E$34),"0.00E+00"))</f>
        <v>#DIV/0!</v>
      </c>
      <c r="BI358" s="37" t="e">
        <f>VALUE(TEXT((AE358*$T358/365*'TOX and EXPO INPUTS'!$E$33/'TOX and EXPO INPUTS'!$E$34),"0.00E+00"))</f>
        <v>#DIV/0!</v>
      </c>
      <c r="BJ358" s="37" t="e">
        <f>VALUE(TEXT((AF358*$T358/365*'TOX and EXPO INPUTS'!$E$33/'TOX and EXPO INPUTS'!$E$34),"0.00E+00"))</f>
        <v>#DIV/0!</v>
      </c>
      <c r="BK358" s="42" t="e">
        <f>VALUE(TEXT((AD358*$U358/365*'TOX and EXPO INPUTS'!$E$33/'TOX and EXPO INPUTS'!$E$34),"0.00E+00"))</f>
        <v>#DIV/0!</v>
      </c>
      <c r="BL358" s="37" t="e">
        <f>VALUE(TEXT((AE358*$U358/365*'TOX and EXPO INPUTS'!$E$33/'TOX and EXPO INPUTS'!$E$34),"0.00E+00"))</f>
        <v>#DIV/0!</v>
      </c>
      <c r="BM358" s="37" t="e">
        <f>VALUE(TEXT((AF358*$U358/365*'TOX and EXPO INPUTS'!$E$33/'TOX and EXPO INPUTS'!$E$34),"0.00E+00"))</f>
        <v>#DIV/0!</v>
      </c>
      <c r="BN358" s="42" t="e">
        <f>VALUE(TEXT((AL358*$T358/365*'TOX and EXPO INPUTS'!$E$33/'TOX and EXPO INPUTS'!$E$34),"0.00E+00"))</f>
        <v>#DIV/0!</v>
      </c>
      <c r="BO358" s="37" t="e">
        <f>VALUE(TEXT((AM358*$T358/365*'TOX and EXPO INPUTS'!$E$33/'TOX and EXPO INPUTS'!$E$34),"0.00E+00"))</f>
        <v>#DIV/0!</v>
      </c>
      <c r="BP358" s="42" t="e">
        <f>VALUE(TEXT((AL358*$U358/365*'TOX and EXPO INPUTS'!$E$33/'TOX and EXPO INPUTS'!$E$34),"0.00E+00"))</f>
        <v>#DIV/0!</v>
      </c>
      <c r="BQ358" s="37" t="e">
        <f>VALUE(TEXT((AM358*$U358/365*'TOX and EXPO INPUTS'!$E$33/'TOX and EXPO INPUTS'!$E$34),"0.00E+00"))</f>
        <v>#DIV/0!</v>
      </c>
      <c r="BR358" s="42" t="e">
        <f>VALUE(TEXT((AP358*$T358/365*'TOX and EXPO INPUTS'!$E$33/'TOX and EXPO INPUTS'!$E$34),"0.00E+00"))</f>
        <v>#DIV/0!</v>
      </c>
      <c r="BS358" s="37" t="e">
        <f>VALUE(TEXT((AQ358*$T358/365*'TOX and EXPO INPUTS'!$E$33/'TOX and EXPO INPUTS'!$E$34),"0.00E+00"))</f>
        <v>#DIV/0!</v>
      </c>
      <c r="BT358" s="37" t="e">
        <f>VALUE(TEXT((AR358*$T358/365*'TOX and EXPO INPUTS'!$E$33/'TOX and EXPO INPUTS'!$E$34),"0.00E+00"))</f>
        <v>#DIV/0!</v>
      </c>
      <c r="BU358" s="37" t="e">
        <f>VALUE(TEXT((AS358*$T358/365*'TOX and EXPO INPUTS'!$E$33/'TOX and EXPO INPUTS'!$E$34),"0.00E+00"))</f>
        <v>#DIV/0!</v>
      </c>
      <c r="BV358" s="37" t="e">
        <f>VALUE(TEXT((AT358*$T358/365*'TOX and EXPO INPUTS'!$E$33/'TOX and EXPO INPUTS'!$E$34),"0.00E+00"))</f>
        <v>#DIV/0!</v>
      </c>
      <c r="BW358" s="37" t="e">
        <f>VALUE(TEXT((AU358*$T358/365*'TOX and EXPO INPUTS'!$E$33/'TOX and EXPO INPUTS'!$E$34),"0.00E+00"))</f>
        <v>#DIV/0!</v>
      </c>
      <c r="BX358" s="42" t="e">
        <f>VALUE(TEXT((AP358*$U358/365*'TOX and EXPO INPUTS'!$E$33/'TOX and EXPO INPUTS'!$E$34),"0.00E+00"))</f>
        <v>#DIV/0!</v>
      </c>
      <c r="BY358" s="37" t="e">
        <f>VALUE(TEXT((AQ358*$U358/365*'TOX and EXPO INPUTS'!$E$33/'TOX and EXPO INPUTS'!$E$34),"0.00E+00"))</f>
        <v>#DIV/0!</v>
      </c>
      <c r="BZ358" s="37" t="e">
        <f>VALUE(TEXT((AR358*$U358/365*'TOX and EXPO INPUTS'!$E$33/'TOX and EXPO INPUTS'!$E$34),"0.00E+00"))</f>
        <v>#DIV/0!</v>
      </c>
      <c r="CA358" s="37" t="e">
        <f>VALUE(TEXT((AS358*$U358/365*'TOX and EXPO INPUTS'!$E$33/'TOX and EXPO INPUTS'!$E$34),"0.00E+00"))</f>
        <v>#DIV/0!</v>
      </c>
      <c r="CB358" s="37" t="e">
        <f>VALUE(TEXT((AT358*$U358/365*'TOX and EXPO INPUTS'!$E$33/'TOX and EXPO INPUTS'!$E$34),"0.00E+00"))</f>
        <v>#DIV/0!</v>
      </c>
      <c r="CC358" s="37" t="e">
        <f>VALUE(TEXT((AU358*$U358/365*'TOX and EXPO INPUTS'!$E$33/'TOX and EXPO INPUTS'!$E$34),"0.00E+00"))</f>
        <v>#DIV/0!</v>
      </c>
      <c r="CD358" s="58" t="e">
        <f>VALUE(TEXT((BR358*'TOX and EXPO INPUTS'!$F$23),"0.00E+00"))</f>
        <v>#DIV/0!</v>
      </c>
      <c r="CE358" s="57" t="e">
        <f>VALUE(TEXT((BS358*'TOX and EXPO INPUTS'!$F$23),"0.00E+00"))</f>
        <v>#DIV/0!</v>
      </c>
      <c r="CF358" s="57" t="e">
        <f>VALUE(TEXT((BT358*'TOX and EXPO INPUTS'!$F$23),"0.00E+00"))</f>
        <v>#DIV/0!</v>
      </c>
      <c r="CG358" s="57" t="e">
        <f>VALUE(TEXT((BU358*'TOX and EXPO INPUTS'!$F$23),"0.00E+00"))</f>
        <v>#DIV/0!</v>
      </c>
      <c r="CH358" s="57" t="e">
        <f>VALUE(TEXT((BV358*'TOX and EXPO INPUTS'!$F$23),"0.00E+00"))</f>
        <v>#DIV/0!</v>
      </c>
      <c r="CI358" s="57" t="e">
        <f>VALUE(TEXT((BW358*'TOX and EXPO INPUTS'!$F$23),"0.00E+00"))</f>
        <v>#DIV/0!</v>
      </c>
      <c r="CJ358" s="58" t="e">
        <f>VALUE(TEXT((BX358*'TOX and EXPO INPUTS'!$F$23),"0.00E+00"))</f>
        <v>#DIV/0!</v>
      </c>
      <c r="CK358" s="57" t="e">
        <f>VALUE(TEXT((BY358*'TOX and EXPO INPUTS'!$F$23),"0.00E+00"))</f>
        <v>#DIV/0!</v>
      </c>
      <c r="CL358" s="57" t="e">
        <f>VALUE(TEXT((BZ358*'TOX and EXPO INPUTS'!$F$23),"0.00E+00"))</f>
        <v>#DIV/0!</v>
      </c>
      <c r="CM358" s="57" t="e">
        <f>VALUE(TEXT((CA358*'TOX and EXPO INPUTS'!$F$23),"0.00E+00"))</f>
        <v>#DIV/0!</v>
      </c>
      <c r="CN358" s="57" t="e">
        <f>VALUE(TEXT((CB358*'TOX and EXPO INPUTS'!$F$23),"0.00E+00"))</f>
        <v>#DIV/0!</v>
      </c>
      <c r="CO358" s="57" t="e">
        <f>VALUE(TEXT((CC358*'TOX and EXPO INPUTS'!$F$23),"0.00E+00"))</f>
        <v>#DIV/0!</v>
      </c>
      <c r="CP358" s="38" t="s">
        <v>106</v>
      </c>
      <c r="CQ358" s="34" t="s">
        <v>107</v>
      </c>
      <c r="CR358" s="34" t="s">
        <v>108</v>
      </c>
      <c r="CS358" s="39" t="s">
        <v>109</v>
      </c>
    </row>
    <row r="359" spans="1:97" ht="48" customHeight="1" x14ac:dyDescent="0.25">
      <c r="A359" s="34" t="s">
        <v>98</v>
      </c>
      <c r="B359" s="34" t="s">
        <v>99</v>
      </c>
      <c r="C359" s="34" t="s">
        <v>113</v>
      </c>
      <c r="D359" s="34" t="s">
        <v>101</v>
      </c>
      <c r="E359" s="39" t="s">
        <v>112</v>
      </c>
      <c r="F359" s="40" t="s">
        <v>151</v>
      </c>
      <c r="G359" s="43"/>
      <c r="H359" s="36" t="s">
        <v>104</v>
      </c>
      <c r="I359" s="67"/>
      <c r="J359" s="36" t="s">
        <v>105</v>
      </c>
      <c r="K359" s="100">
        <f>VLOOKUP(F359,'Amount Seed Planted_variables'!$A$3:$I$74,2,0)</f>
        <v>13068</v>
      </c>
      <c r="L359" s="100">
        <f>VLOOKUP(F359,'Amount Seed Planted_variables'!$A$3:$I$74,3,0)</f>
        <v>17424</v>
      </c>
      <c r="M359" s="36">
        <f t="shared" si="150"/>
        <v>0</v>
      </c>
      <c r="N359" s="35">
        <f t="shared" si="151"/>
        <v>0</v>
      </c>
      <c r="O359" s="101">
        <v>3000</v>
      </c>
      <c r="P359" s="93">
        <f>VLOOKUP(F359,'Amount Seed Planted_variables'!$A$3:$I$74,4,0)</f>
        <v>52272</v>
      </c>
      <c r="Q359" s="93">
        <f>VLOOKUP(F359,'Amount Seed Planted_variables'!$A$3:$I$74,7,0)</f>
        <v>80</v>
      </c>
      <c r="R359" s="93">
        <f>VLOOKUP(F359,'Amount Seed Planted_variables'!$A$3:$I$74,8,0)</f>
        <v>4181760</v>
      </c>
      <c r="S359" s="87" t="str">
        <f t="shared" si="147"/>
        <v>NA</v>
      </c>
      <c r="T359" s="35">
        <v>10</v>
      </c>
      <c r="U359" s="35">
        <v>30</v>
      </c>
      <c r="V359" s="41">
        <v>349</v>
      </c>
      <c r="W359" s="35">
        <v>51.2</v>
      </c>
      <c r="X359" s="35">
        <v>42.2</v>
      </c>
      <c r="Y359" s="41">
        <v>1.2</v>
      </c>
      <c r="Z359" s="35">
        <f t="shared" si="167"/>
        <v>0.12</v>
      </c>
      <c r="AA359" s="42">
        <f t="shared" si="152"/>
        <v>0</v>
      </c>
      <c r="AB359" s="37">
        <f t="shared" si="153"/>
        <v>0</v>
      </c>
      <c r="AC359" s="37">
        <f t="shared" si="154"/>
        <v>0</v>
      </c>
      <c r="AD359" s="42" t="e">
        <f>VALUE(TEXT(((AA359*'TOX and EXPO INPUTS'!$F$13)/'TOX and EXPO INPUTS'!$E$27),"0.00E+00"))</f>
        <v>#DIV/0!</v>
      </c>
      <c r="AE359" s="37" t="e">
        <f>VALUE(TEXT(((AB359*'TOX and EXPO INPUTS'!$F$13)/'TOX and EXPO INPUTS'!$E$27),"0.00E+00"))</f>
        <v>#DIV/0!</v>
      </c>
      <c r="AF359" s="37" t="e">
        <f>VALUE(TEXT(((AC359*'TOX and EXPO INPUTS'!$F$13)/'TOX and EXPO INPUTS'!$E$27),"0.00E+00"))</f>
        <v>#DIV/0!</v>
      </c>
      <c r="AG359" s="42" t="e">
        <f>IF($E359="ST",VALUE(TEXT(('TOX and EXPO INPUTS'!$F$7/AD359),"0.0E+00")),IF($E359="IT",VALUE(TEXT(('TOX and EXPO INPUTS'!$F$10/AD359),"0.0E+00"))))</f>
        <v>#DIV/0!</v>
      </c>
      <c r="AH359" s="37" t="e">
        <f>IF($E359="ST",VALUE(TEXT(('TOX and EXPO INPUTS'!$F$7/AE359),"0.0E+00")),IF($E359="IT",VALUE(TEXT(('TOX and EXPO INPUTS'!$F$10/AE359),"0.0E+00"))))</f>
        <v>#DIV/0!</v>
      </c>
      <c r="AI359" s="37" t="e">
        <f>IF($E359="ST",VALUE(TEXT(('TOX and EXPO INPUTS'!$F$7/AF359),"0.0E+00")),IF($E359="IT",VALUE(TEXT(('TOX and EXPO INPUTS'!$F$10/AF359),"0.0E+00"))))</f>
        <v>#DIV/0!</v>
      </c>
      <c r="AJ359" s="42">
        <f t="shared" si="148"/>
        <v>0</v>
      </c>
      <c r="AK359" s="37">
        <f t="shared" si="149"/>
        <v>0</v>
      </c>
      <c r="AL359" s="42" t="e">
        <f>VALUE(TEXT(((AJ359*'TOX and EXPO INPUTS'!$F$21)/'TOX and EXPO INPUTS'!$E$29),"0.00E+00"))</f>
        <v>#DIV/0!</v>
      </c>
      <c r="AM359" s="37" t="e">
        <f>VALUE(TEXT(((AK359*'TOX and EXPO INPUTS'!$F$21)/'TOX and EXPO INPUTS'!$E$29),"0.00E+00"))</f>
        <v>#DIV/0!</v>
      </c>
      <c r="AN359" s="42" t="e">
        <f>IF($E359="ST",VALUE(TEXT(('TOX and EXPO INPUTS'!$F$15/AL359),"0.0E+00")),IF($E359="IT",VALUE(TEXT(('TOX and EXPO INPUTS'!$F$18/AL359),"0.0E+00"))))</f>
        <v>#DIV/0!</v>
      </c>
      <c r="AO359" s="37" t="e">
        <f>IF($E359="ST",VALUE(TEXT(('TOX and EXPO INPUTS'!$F$15/AM359),"0.0E+00")),IF($E359="IT",VALUE(TEXT(('TOX and EXPO INPUTS'!$F$18/AM359),"0.0E+00"))))</f>
        <v>#DIV/0!</v>
      </c>
      <c r="AP359" s="42" t="e">
        <f t="shared" si="155"/>
        <v>#DIV/0!</v>
      </c>
      <c r="AQ359" s="37" t="e">
        <f t="shared" si="156"/>
        <v>#DIV/0!</v>
      </c>
      <c r="AR359" s="37" t="e">
        <f t="shared" si="157"/>
        <v>#DIV/0!</v>
      </c>
      <c r="AS359" s="37" t="e">
        <f t="shared" si="158"/>
        <v>#DIV/0!</v>
      </c>
      <c r="AT359" s="37" t="e">
        <f t="shared" si="159"/>
        <v>#DIV/0!</v>
      </c>
      <c r="AU359" s="37" t="e">
        <f t="shared" si="160"/>
        <v>#DIV/0!</v>
      </c>
      <c r="AV359" s="42" t="e">
        <f t="shared" si="161"/>
        <v>#DIV/0!</v>
      </c>
      <c r="AW359" s="37" t="e">
        <f t="shared" si="162"/>
        <v>#DIV/0!</v>
      </c>
      <c r="AX359" s="37" t="e">
        <f t="shared" si="163"/>
        <v>#DIV/0!</v>
      </c>
      <c r="AY359" s="37" t="e">
        <f t="shared" si="164"/>
        <v>#DIV/0!</v>
      </c>
      <c r="AZ359" s="37" t="e">
        <f t="shared" si="165"/>
        <v>#DIV/0!</v>
      </c>
      <c r="BA359" s="37" t="e">
        <f t="shared" si="166"/>
        <v>#DIV/0!</v>
      </c>
      <c r="BB359" s="42" t="e">
        <f>IF($E359="ST",VALUE(TEXT((1/(('TOX and EXPO INPUTS'!$F$9/AG359)+('TOX and EXPO INPUTS'!$F$17/AN359))),"0.0E+00")),IF($E359="IT",VALUE(TEXT((1/(('TOX and EXPO INPUTS'!$F$12/AG359)+('TOX and EXPO INPUTS'!$F$20/AN359))),"0.0E+00"))))</f>
        <v>#DIV/0!</v>
      </c>
      <c r="BC359" s="37" t="e">
        <f>IF($E359="ST",VALUE(TEXT((1/(('TOX and EXPO INPUTS'!$F$9/AH359)+('TOX and EXPO INPUTS'!$F$17/AN359))),"0.0E+00")),IF($E359="IT",VALUE(TEXT((1/(('TOX and EXPO INPUTS'!$F$12/AH359)+('TOX and EXPO INPUTS'!$F$20/AN359))),"0.0E+00"))))</f>
        <v>#DIV/0!</v>
      </c>
      <c r="BD359" s="37" t="e">
        <f>IF($E359="ST",VALUE(TEXT((1/(('TOX and EXPO INPUTS'!$F$9/AI359)+('TOX and EXPO INPUTS'!$F$17/AN359))),"0.0E+00")),IF($E359="IT",VALUE(TEXT((1/(('TOX and EXPO INPUTS'!$F$12/AI359)+('TOX and EXPO INPUTS'!$F$20/AN359))),"0.0E+00"))))</f>
        <v>#DIV/0!</v>
      </c>
      <c r="BE359" s="37" t="e">
        <f>IF($E359="ST",VALUE(TEXT((1/(('TOX and EXPO INPUTS'!$F$9/AG359)+('TOX and EXPO INPUTS'!$F$17/AO359))),"0.0E+00")),IF($E359="IT",VALUE(TEXT((1/(('TOX and EXPO INPUTS'!$F$12/AG359)+('TOX and EXPO INPUTS'!$F$20/AO359))),"0.0E+00"))))</f>
        <v>#DIV/0!</v>
      </c>
      <c r="BF359" s="37" t="e">
        <f>IF($E359="ST",VALUE(TEXT((1/(('TOX and EXPO INPUTS'!$F$9/AH359)+('TOX and EXPO INPUTS'!$F$17/AO359))),"0.0E+00")),IF($E359="IT",VALUE(TEXT((1/(('TOX and EXPO INPUTS'!$F$12/AH359)+('TOX and EXPO INPUTS'!$F$20/AO359))),"0.0E+00"))))</f>
        <v>#DIV/0!</v>
      </c>
      <c r="BG359" s="37" t="e">
        <f>IF($E359="ST",VALUE(TEXT((1/(('TOX and EXPO INPUTS'!$F$9/AI359)+('TOX and EXPO INPUTS'!$F$17/AO359))),"0.0E+00")),IF($E359="IT",VALUE(TEXT((1/(('TOX and EXPO INPUTS'!$F$12/AI359)+('TOX and EXPO INPUTS'!$F$20/AO359))),"0.0E+00"))))</f>
        <v>#DIV/0!</v>
      </c>
      <c r="BH359" s="42" t="e">
        <f>VALUE(TEXT((AD359*$T359/365*'TOX and EXPO INPUTS'!$E$33/'TOX and EXPO INPUTS'!$E$34),"0.00E+00"))</f>
        <v>#DIV/0!</v>
      </c>
      <c r="BI359" s="37" t="e">
        <f>VALUE(TEXT((AE359*$T359/365*'TOX and EXPO INPUTS'!$E$33/'TOX and EXPO INPUTS'!$E$34),"0.00E+00"))</f>
        <v>#DIV/0!</v>
      </c>
      <c r="BJ359" s="37" t="e">
        <f>VALUE(TEXT((AF359*$T359/365*'TOX and EXPO INPUTS'!$E$33/'TOX and EXPO INPUTS'!$E$34),"0.00E+00"))</f>
        <v>#DIV/0!</v>
      </c>
      <c r="BK359" s="42" t="e">
        <f>VALUE(TEXT((AD359*$U359/365*'TOX and EXPO INPUTS'!$E$33/'TOX and EXPO INPUTS'!$E$34),"0.00E+00"))</f>
        <v>#DIV/0!</v>
      </c>
      <c r="BL359" s="37" t="e">
        <f>VALUE(TEXT((AE359*$U359/365*'TOX and EXPO INPUTS'!$E$33/'TOX and EXPO INPUTS'!$E$34),"0.00E+00"))</f>
        <v>#DIV/0!</v>
      </c>
      <c r="BM359" s="37" t="e">
        <f>VALUE(TEXT((AF359*$U359/365*'TOX and EXPO INPUTS'!$E$33/'TOX and EXPO INPUTS'!$E$34),"0.00E+00"))</f>
        <v>#DIV/0!</v>
      </c>
      <c r="BN359" s="42" t="e">
        <f>VALUE(TEXT((AL359*$T359/365*'TOX and EXPO INPUTS'!$E$33/'TOX and EXPO INPUTS'!$E$34),"0.00E+00"))</f>
        <v>#DIV/0!</v>
      </c>
      <c r="BO359" s="37" t="e">
        <f>VALUE(TEXT((AM359*$T359/365*'TOX and EXPO INPUTS'!$E$33/'TOX and EXPO INPUTS'!$E$34),"0.00E+00"))</f>
        <v>#DIV/0!</v>
      </c>
      <c r="BP359" s="42" t="e">
        <f>VALUE(TEXT((AL359*$U359/365*'TOX and EXPO INPUTS'!$E$33/'TOX and EXPO INPUTS'!$E$34),"0.00E+00"))</f>
        <v>#DIV/0!</v>
      </c>
      <c r="BQ359" s="37" t="e">
        <f>VALUE(TEXT((AM359*$U359/365*'TOX and EXPO INPUTS'!$E$33/'TOX and EXPO INPUTS'!$E$34),"0.00E+00"))</f>
        <v>#DIV/0!</v>
      </c>
      <c r="BR359" s="42" t="e">
        <f>VALUE(TEXT((AP359*$T359/365*'TOX and EXPO INPUTS'!$E$33/'TOX and EXPO INPUTS'!$E$34),"0.00E+00"))</f>
        <v>#DIV/0!</v>
      </c>
      <c r="BS359" s="37" t="e">
        <f>VALUE(TEXT((AQ359*$T359/365*'TOX and EXPO INPUTS'!$E$33/'TOX and EXPO INPUTS'!$E$34),"0.00E+00"))</f>
        <v>#DIV/0!</v>
      </c>
      <c r="BT359" s="37" t="e">
        <f>VALUE(TEXT((AR359*$T359/365*'TOX and EXPO INPUTS'!$E$33/'TOX and EXPO INPUTS'!$E$34),"0.00E+00"))</f>
        <v>#DIV/0!</v>
      </c>
      <c r="BU359" s="37" t="e">
        <f>VALUE(TEXT((AS359*$T359/365*'TOX and EXPO INPUTS'!$E$33/'TOX and EXPO INPUTS'!$E$34),"0.00E+00"))</f>
        <v>#DIV/0!</v>
      </c>
      <c r="BV359" s="37" t="e">
        <f>VALUE(TEXT((AT359*$T359/365*'TOX and EXPO INPUTS'!$E$33/'TOX and EXPO INPUTS'!$E$34),"0.00E+00"))</f>
        <v>#DIV/0!</v>
      </c>
      <c r="BW359" s="37" t="e">
        <f>VALUE(TEXT((AU359*$T359/365*'TOX and EXPO INPUTS'!$E$33/'TOX and EXPO INPUTS'!$E$34),"0.00E+00"))</f>
        <v>#DIV/0!</v>
      </c>
      <c r="BX359" s="42" t="e">
        <f>VALUE(TEXT((AP359*$U359/365*'TOX and EXPO INPUTS'!$E$33/'TOX and EXPO INPUTS'!$E$34),"0.00E+00"))</f>
        <v>#DIV/0!</v>
      </c>
      <c r="BY359" s="37" t="e">
        <f>VALUE(TEXT((AQ359*$U359/365*'TOX and EXPO INPUTS'!$E$33/'TOX and EXPO INPUTS'!$E$34),"0.00E+00"))</f>
        <v>#DIV/0!</v>
      </c>
      <c r="BZ359" s="37" t="e">
        <f>VALUE(TEXT((AR359*$U359/365*'TOX and EXPO INPUTS'!$E$33/'TOX and EXPO INPUTS'!$E$34),"0.00E+00"))</f>
        <v>#DIV/0!</v>
      </c>
      <c r="CA359" s="37" t="e">
        <f>VALUE(TEXT((AS359*$U359/365*'TOX and EXPO INPUTS'!$E$33/'TOX and EXPO INPUTS'!$E$34),"0.00E+00"))</f>
        <v>#DIV/0!</v>
      </c>
      <c r="CB359" s="37" t="e">
        <f>VALUE(TEXT((AT359*$U359/365*'TOX and EXPO INPUTS'!$E$33/'TOX and EXPO INPUTS'!$E$34),"0.00E+00"))</f>
        <v>#DIV/0!</v>
      </c>
      <c r="CC359" s="37" t="e">
        <f>VALUE(TEXT((AU359*$U359/365*'TOX and EXPO INPUTS'!$E$33/'TOX and EXPO INPUTS'!$E$34),"0.00E+00"))</f>
        <v>#DIV/0!</v>
      </c>
      <c r="CD359" s="58" t="e">
        <f>VALUE(TEXT((BR359*'TOX and EXPO INPUTS'!$F$23),"0.00E+00"))</f>
        <v>#DIV/0!</v>
      </c>
      <c r="CE359" s="57" t="e">
        <f>VALUE(TEXT((BS359*'TOX and EXPO INPUTS'!$F$23),"0.00E+00"))</f>
        <v>#DIV/0!</v>
      </c>
      <c r="CF359" s="57" t="e">
        <f>VALUE(TEXT((BT359*'TOX and EXPO INPUTS'!$F$23),"0.00E+00"))</f>
        <v>#DIV/0!</v>
      </c>
      <c r="CG359" s="57" t="e">
        <f>VALUE(TEXT((BU359*'TOX and EXPO INPUTS'!$F$23),"0.00E+00"))</f>
        <v>#DIV/0!</v>
      </c>
      <c r="CH359" s="57" t="e">
        <f>VALUE(TEXT((BV359*'TOX and EXPO INPUTS'!$F$23),"0.00E+00"))</f>
        <v>#DIV/0!</v>
      </c>
      <c r="CI359" s="57" t="e">
        <f>VALUE(TEXT((BW359*'TOX and EXPO INPUTS'!$F$23),"0.00E+00"))</f>
        <v>#DIV/0!</v>
      </c>
      <c r="CJ359" s="58" t="e">
        <f>VALUE(TEXT((BX359*'TOX and EXPO INPUTS'!$F$23),"0.00E+00"))</f>
        <v>#DIV/0!</v>
      </c>
      <c r="CK359" s="57" t="e">
        <f>VALUE(TEXT((BY359*'TOX and EXPO INPUTS'!$F$23),"0.00E+00"))</f>
        <v>#DIV/0!</v>
      </c>
      <c r="CL359" s="57" t="e">
        <f>VALUE(TEXT((BZ359*'TOX and EXPO INPUTS'!$F$23),"0.00E+00"))</f>
        <v>#DIV/0!</v>
      </c>
      <c r="CM359" s="57" t="e">
        <f>VALUE(TEXT((CA359*'TOX and EXPO INPUTS'!$F$23),"0.00E+00"))</f>
        <v>#DIV/0!</v>
      </c>
      <c r="CN359" s="57" t="e">
        <f>VALUE(TEXT((CB359*'TOX and EXPO INPUTS'!$F$23),"0.00E+00"))</f>
        <v>#DIV/0!</v>
      </c>
      <c r="CO359" s="57" t="e">
        <f>VALUE(TEXT((CC359*'TOX and EXPO INPUTS'!$F$23),"0.00E+00"))</f>
        <v>#DIV/0!</v>
      </c>
      <c r="CP359" s="38" t="s">
        <v>106</v>
      </c>
      <c r="CQ359" s="34" t="s">
        <v>107</v>
      </c>
      <c r="CR359" s="34" t="s">
        <v>108</v>
      </c>
      <c r="CS359" s="39" t="s">
        <v>109</v>
      </c>
    </row>
    <row r="360" spans="1:97" ht="48" customHeight="1" x14ac:dyDescent="0.25">
      <c r="A360" s="34" t="s">
        <v>98</v>
      </c>
      <c r="B360" s="34" t="s">
        <v>99</v>
      </c>
      <c r="C360" s="34" t="s">
        <v>113</v>
      </c>
      <c r="D360" s="34" t="s">
        <v>110</v>
      </c>
      <c r="E360" s="39" t="s">
        <v>112</v>
      </c>
      <c r="F360" s="40" t="s">
        <v>151</v>
      </c>
      <c r="G360" s="43"/>
      <c r="H360" s="36" t="s">
        <v>104</v>
      </c>
      <c r="I360" s="67"/>
      <c r="J360" s="36" t="s">
        <v>105</v>
      </c>
      <c r="K360" s="100">
        <f>VLOOKUP(F360,'Amount Seed Planted_variables'!$A$3:$I$74,2,0)</f>
        <v>13068</v>
      </c>
      <c r="L360" s="100">
        <f>VLOOKUP(F360,'Amount Seed Planted_variables'!$A$3:$I$74,3,0)</f>
        <v>17424</v>
      </c>
      <c r="M360" s="36">
        <f t="shared" si="150"/>
        <v>0</v>
      </c>
      <c r="N360" s="35">
        <f t="shared" si="151"/>
        <v>0</v>
      </c>
      <c r="O360" s="101">
        <v>3000</v>
      </c>
      <c r="P360" s="93">
        <f>VLOOKUP(F360,'Amount Seed Planted_variables'!$A$3:$I$74,4,0)</f>
        <v>52272</v>
      </c>
      <c r="Q360" s="93">
        <f>VLOOKUP(F360,'Amount Seed Planted_variables'!$A$3:$I$74,7,0)</f>
        <v>80</v>
      </c>
      <c r="R360" s="93">
        <f>VLOOKUP(F360,'Amount Seed Planted_variables'!$A$3:$I$74,8,0)</f>
        <v>4181760</v>
      </c>
      <c r="S360" s="87" t="str">
        <f t="shared" si="147"/>
        <v>NA</v>
      </c>
      <c r="T360" s="35">
        <v>10</v>
      </c>
      <c r="U360" s="35">
        <v>30</v>
      </c>
      <c r="V360" s="41">
        <v>68</v>
      </c>
      <c r="W360" s="35">
        <v>16.899999999999999</v>
      </c>
      <c r="X360" s="35">
        <v>13.1</v>
      </c>
      <c r="Y360" s="41">
        <v>3.6</v>
      </c>
      <c r="Z360" s="35">
        <f t="shared" si="167"/>
        <v>0.36000000000000004</v>
      </c>
      <c r="AA360" s="42">
        <f t="shared" si="152"/>
        <v>0</v>
      </c>
      <c r="AB360" s="37">
        <f t="shared" si="153"/>
        <v>0</v>
      </c>
      <c r="AC360" s="37">
        <f t="shared" si="154"/>
        <v>0</v>
      </c>
      <c r="AD360" s="42" t="e">
        <f>VALUE(TEXT(((AA360*'TOX and EXPO INPUTS'!$F$13)/'TOX and EXPO INPUTS'!$E$27),"0.00E+00"))</f>
        <v>#DIV/0!</v>
      </c>
      <c r="AE360" s="37" t="e">
        <f>VALUE(TEXT(((AB360*'TOX and EXPO INPUTS'!$F$13)/'TOX and EXPO INPUTS'!$E$27),"0.00E+00"))</f>
        <v>#DIV/0!</v>
      </c>
      <c r="AF360" s="37" t="e">
        <f>VALUE(TEXT(((AC360*'TOX and EXPO INPUTS'!$F$13)/'TOX and EXPO INPUTS'!$E$27),"0.00E+00"))</f>
        <v>#DIV/0!</v>
      </c>
      <c r="AG360" s="42" t="e">
        <f>IF($E360="ST",VALUE(TEXT(('TOX and EXPO INPUTS'!$F$7/AD360),"0.0E+00")),IF($E360="IT",VALUE(TEXT(('TOX and EXPO INPUTS'!$F$10/AD360),"0.0E+00"))))</f>
        <v>#DIV/0!</v>
      </c>
      <c r="AH360" s="37" t="e">
        <f>IF($E360="ST",VALUE(TEXT(('TOX and EXPO INPUTS'!$F$7/AE360),"0.0E+00")),IF($E360="IT",VALUE(TEXT(('TOX and EXPO INPUTS'!$F$10/AE360),"0.0E+00"))))</f>
        <v>#DIV/0!</v>
      </c>
      <c r="AI360" s="37" t="e">
        <f>IF($E360="ST",VALUE(TEXT(('TOX and EXPO INPUTS'!$F$7/AF360),"0.0E+00")),IF($E360="IT",VALUE(TEXT(('TOX and EXPO INPUTS'!$F$10/AF360),"0.0E+00"))))</f>
        <v>#DIV/0!</v>
      </c>
      <c r="AJ360" s="42">
        <f t="shared" si="148"/>
        <v>0</v>
      </c>
      <c r="AK360" s="37">
        <f t="shared" si="149"/>
        <v>0</v>
      </c>
      <c r="AL360" s="42" t="e">
        <f>VALUE(TEXT(((AJ360*'TOX and EXPO INPUTS'!$F$21)/'TOX and EXPO INPUTS'!$E$29),"0.00E+00"))</f>
        <v>#DIV/0!</v>
      </c>
      <c r="AM360" s="37" t="e">
        <f>VALUE(TEXT(((AK360*'TOX and EXPO INPUTS'!$F$21)/'TOX and EXPO INPUTS'!$E$29),"0.00E+00"))</f>
        <v>#DIV/0!</v>
      </c>
      <c r="AN360" s="42" t="e">
        <f>IF($E360="ST",VALUE(TEXT(('TOX and EXPO INPUTS'!$F$15/AL360),"0.0E+00")),IF($E360="IT",VALUE(TEXT(('TOX and EXPO INPUTS'!$F$18/AL360),"0.0E+00"))))</f>
        <v>#DIV/0!</v>
      </c>
      <c r="AO360" s="37" t="e">
        <f>IF($E360="ST",VALUE(TEXT(('TOX and EXPO INPUTS'!$F$15/AM360),"0.0E+00")),IF($E360="IT",VALUE(TEXT(('TOX and EXPO INPUTS'!$F$18/AM360),"0.0E+00"))))</f>
        <v>#DIV/0!</v>
      </c>
      <c r="AP360" s="42" t="e">
        <f t="shared" si="155"/>
        <v>#DIV/0!</v>
      </c>
      <c r="AQ360" s="37" t="e">
        <f t="shared" si="156"/>
        <v>#DIV/0!</v>
      </c>
      <c r="AR360" s="37" t="e">
        <f t="shared" si="157"/>
        <v>#DIV/0!</v>
      </c>
      <c r="AS360" s="37" t="e">
        <f t="shared" si="158"/>
        <v>#DIV/0!</v>
      </c>
      <c r="AT360" s="37" t="e">
        <f t="shared" si="159"/>
        <v>#DIV/0!</v>
      </c>
      <c r="AU360" s="37" t="e">
        <f t="shared" si="160"/>
        <v>#DIV/0!</v>
      </c>
      <c r="AV360" s="42" t="e">
        <f t="shared" si="161"/>
        <v>#DIV/0!</v>
      </c>
      <c r="AW360" s="37" t="e">
        <f t="shared" si="162"/>
        <v>#DIV/0!</v>
      </c>
      <c r="AX360" s="37" t="e">
        <f t="shared" si="163"/>
        <v>#DIV/0!</v>
      </c>
      <c r="AY360" s="37" t="e">
        <f t="shared" si="164"/>
        <v>#DIV/0!</v>
      </c>
      <c r="AZ360" s="37" t="e">
        <f t="shared" si="165"/>
        <v>#DIV/0!</v>
      </c>
      <c r="BA360" s="37" t="e">
        <f t="shared" si="166"/>
        <v>#DIV/0!</v>
      </c>
      <c r="BB360" s="42" t="e">
        <f>IF($E360="ST",VALUE(TEXT((1/(('TOX and EXPO INPUTS'!$F$9/AG360)+('TOX and EXPO INPUTS'!$F$17/AN360))),"0.0E+00")),IF($E360="IT",VALUE(TEXT((1/(('TOX and EXPO INPUTS'!$F$12/AG360)+('TOX and EXPO INPUTS'!$F$20/AN360))),"0.0E+00"))))</f>
        <v>#DIV/0!</v>
      </c>
      <c r="BC360" s="37" t="e">
        <f>IF($E360="ST",VALUE(TEXT((1/(('TOX and EXPO INPUTS'!$F$9/AH360)+('TOX and EXPO INPUTS'!$F$17/AN360))),"0.0E+00")),IF($E360="IT",VALUE(TEXT((1/(('TOX and EXPO INPUTS'!$F$12/AH360)+('TOX and EXPO INPUTS'!$F$20/AN360))),"0.0E+00"))))</f>
        <v>#DIV/0!</v>
      </c>
      <c r="BD360" s="37" t="e">
        <f>IF($E360="ST",VALUE(TEXT((1/(('TOX and EXPO INPUTS'!$F$9/AI360)+('TOX and EXPO INPUTS'!$F$17/AN360))),"0.0E+00")),IF($E360="IT",VALUE(TEXT((1/(('TOX and EXPO INPUTS'!$F$12/AI360)+('TOX and EXPO INPUTS'!$F$20/AN360))),"0.0E+00"))))</f>
        <v>#DIV/0!</v>
      </c>
      <c r="BE360" s="37" t="e">
        <f>IF($E360="ST",VALUE(TEXT((1/(('TOX and EXPO INPUTS'!$F$9/AG360)+('TOX and EXPO INPUTS'!$F$17/AO360))),"0.0E+00")),IF($E360="IT",VALUE(TEXT((1/(('TOX and EXPO INPUTS'!$F$12/AG360)+('TOX and EXPO INPUTS'!$F$20/AO360))),"0.0E+00"))))</f>
        <v>#DIV/0!</v>
      </c>
      <c r="BF360" s="37" t="e">
        <f>IF($E360="ST",VALUE(TEXT((1/(('TOX and EXPO INPUTS'!$F$9/AH360)+('TOX and EXPO INPUTS'!$F$17/AO360))),"0.0E+00")),IF($E360="IT",VALUE(TEXT((1/(('TOX and EXPO INPUTS'!$F$12/AH360)+('TOX and EXPO INPUTS'!$F$20/AO360))),"0.0E+00"))))</f>
        <v>#DIV/0!</v>
      </c>
      <c r="BG360" s="37" t="e">
        <f>IF($E360="ST",VALUE(TEXT((1/(('TOX and EXPO INPUTS'!$F$9/AI360)+('TOX and EXPO INPUTS'!$F$17/AO360))),"0.0E+00")),IF($E360="IT",VALUE(TEXT((1/(('TOX and EXPO INPUTS'!$F$12/AI360)+('TOX and EXPO INPUTS'!$F$20/AO360))),"0.0E+00"))))</f>
        <v>#DIV/0!</v>
      </c>
      <c r="BH360" s="42" t="e">
        <f>VALUE(TEXT((AD360*$T360/365*'TOX and EXPO INPUTS'!$E$33/'TOX and EXPO INPUTS'!$E$34),"0.00E+00"))</f>
        <v>#DIV/0!</v>
      </c>
      <c r="BI360" s="37" t="e">
        <f>VALUE(TEXT((AE360*$T360/365*'TOX and EXPO INPUTS'!$E$33/'TOX and EXPO INPUTS'!$E$34),"0.00E+00"))</f>
        <v>#DIV/0!</v>
      </c>
      <c r="BJ360" s="37" t="e">
        <f>VALUE(TEXT((AF360*$T360/365*'TOX and EXPO INPUTS'!$E$33/'TOX and EXPO INPUTS'!$E$34),"0.00E+00"))</f>
        <v>#DIV/0!</v>
      </c>
      <c r="BK360" s="42" t="e">
        <f>VALUE(TEXT((AD360*$U360/365*'TOX and EXPO INPUTS'!$E$33/'TOX and EXPO INPUTS'!$E$34),"0.00E+00"))</f>
        <v>#DIV/0!</v>
      </c>
      <c r="BL360" s="37" t="e">
        <f>VALUE(TEXT((AE360*$U360/365*'TOX and EXPO INPUTS'!$E$33/'TOX and EXPO INPUTS'!$E$34),"0.00E+00"))</f>
        <v>#DIV/0!</v>
      </c>
      <c r="BM360" s="37" t="e">
        <f>VALUE(TEXT((AF360*$U360/365*'TOX and EXPO INPUTS'!$E$33/'TOX and EXPO INPUTS'!$E$34),"0.00E+00"))</f>
        <v>#DIV/0!</v>
      </c>
      <c r="BN360" s="42" t="e">
        <f>VALUE(TEXT((AL360*$T360/365*'TOX and EXPO INPUTS'!$E$33/'TOX and EXPO INPUTS'!$E$34),"0.00E+00"))</f>
        <v>#DIV/0!</v>
      </c>
      <c r="BO360" s="37" t="e">
        <f>VALUE(TEXT((AM360*$T360/365*'TOX and EXPO INPUTS'!$E$33/'TOX and EXPO INPUTS'!$E$34),"0.00E+00"))</f>
        <v>#DIV/0!</v>
      </c>
      <c r="BP360" s="42" t="e">
        <f>VALUE(TEXT((AL360*$U360/365*'TOX and EXPO INPUTS'!$E$33/'TOX and EXPO INPUTS'!$E$34),"0.00E+00"))</f>
        <v>#DIV/0!</v>
      </c>
      <c r="BQ360" s="37" t="e">
        <f>VALUE(TEXT((AM360*$U360/365*'TOX and EXPO INPUTS'!$E$33/'TOX and EXPO INPUTS'!$E$34),"0.00E+00"))</f>
        <v>#DIV/0!</v>
      </c>
      <c r="BR360" s="42" t="e">
        <f>VALUE(TEXT((AP360*$T360/365*'TOX and EXPO INPUTS'!$E$33/'TOX and EXPO INPUTS'!$E$34),"0.00E+00"))</f>
        <v>#DIV/0!</v>
      </c>
      <c r="BS360" s="37" t="e">
        <f>VALUE(TEXT((AQ360*$T360/365*'TOX and EXPO INPUTS'!$E$33/'TOX and EXPO INPUTS'!$E$34),"0.00E+00"))</f>
        <v>#DIV/0!</v>
      </c>
      <c r="BT360" s="37" t="e">
        <f>VALUE(TEXT((AR360*$T360/365*'TOX and EXPO INPUTS'!$E$33/'TOX and EXPO INPUTS'!$E$34),"0.00E+00"))</f>
        <v>#DIV/0!</v>
      </c>
      <c r="BU360" s="37" t="e">
        <f>VALUE(TEXT((AS360*$T360/365*'TOX and EXPO INPUTS'!$E$33/'TOX and EXPO INPUTS'!$E$34),"0.00E+00"))</f>
        <v>#DIV/0!</v>
      </c>
      <c r="BV360" s="37" t="e">
        <f>VALUE(TEXT((AT360*$T360/365*'TOX and EXPO INPUTS'!$E$33/'TOX and EXPO INPUTS'!$E$34),"0.00E+00"))</f>
        <v>#DIV/0!</v>
      </c>
      <c r="BW360" s="37" t="e">
        <f>VALUE(TEXT((AU360*$T360/365*'TOX and EXPO INPUTS'!$E$33/'TOX and EXPO INPUTS'!$E$34),"0.00E+00"))</f>
        <v>#DIV/0!</v>
      </c>
      <c r="BX360" s="42" t="e">
        <f>VALUE(TEXT((AP360*$U360/365*'TOX and EXPO INPUTS'!$E$33/'TOX and EXPO INPUTS'!$E$34),"0.00E+00"))</f>
        <v>#DIV/0!</v>
      </c>
      <c r="BY360" s="37" t="e">
        <f>VALUE(TEXT((AQ360*$U360/365*'TOX and EXPO INPUTS'!$E$33/'TOX and EXPO INPUTS'!$E$34),"0.00E+00"))</f>
        <v>#DIV/0!</v>
      </c>
      <c r="BZ360" s="37" t="e">
        <f>VALUE(TEXT((AR360*$U360/365*'TOX and EXPO INPUTS'!$E$33/'TOX and EXPO INPUTS'!$E$34),"0.00E+00"))</f>
        <v>#DIV/0!</v>
      </c>
      <c r="CA360" s="37" t="e">
        <f>VALUE(TEXT((AS360*$U360/365*'TOX and EXPO INPUTS'!$E$33/'TOX and EXPO INPUTS'!$E$34),"0.00E+00"))</f>
        <v>#DIV/0!</v>
      </c>
      <c r="CB360" s="37" t="e">
        <f>VALUE(TEXT((AT360*$U360/365*'TOX and EXPO INPUTS'!$E$33/'TOX and EXPO INPUTS'!$E$34),"0.00E+00"))</f>
        <v>#DIV/0!</v>
      </c>
      <c r="CC360" s="37" t="e">
        <f>VALUE(TEXT((AU360*$U360/365*'TOX and EXPO INPUTS'!$E$33/'TOX and EXPO INPUTS'!$E$34),"0.00E+00"))</f>
        <v>#DIV/0!</v>
      </c>
      <c r="CD360" s="58" t="e">
        <f>VALUE(TEXT((BR360*'TOX and EXPO INPUTS'!$F$23),"0.00E+00"))</f>
        <v>#DIV/0!</v>
      </c>
      <c r="CE360" s="57" t="e">
        <f>VALUE(TEXT((BS360*'TOX and EXPO INPUTS'!$F$23),"0.00E+00"))</f>
        <v>#DIV/0!</v>
      </c>
      <c r="CF360" s="57" t="e">
        <f>VALUE(TEXT((BT360*'TOX and EXPO INPUTS'!$F$23),"0.00E+00"))</f>
        <v>#DIV/0!</v>
      </c>
      <c r="CG360" s="57" t="e">
        <f>VALUE(TEXT((BU360*'TOX and EXPO INPUTS'!$F$23),"0.00E+00"))</f>
        <v>#DIV/0!</v>
      </c>
      <c r="CH360" s="57" t="e">
        <f>VALUE(TEXT((BV360*'TOX and EXPO INPUTS'!$F$23),"0.00E+00"))</f>
        <v>#DIV/0!</v>
      </c>
      <c r="CI360" s="57" t="e">
        <f>VALUE(TEXT((BW360*'TOX and EXPO INPUTS'!$F$23),"0.00E+00"))</f>
        <v>#DIV/0!</v>
      </c>
      <c r="CJ360" s="58" t="e">
        <f>VALUE(TEXT((BX360*'TOX and EXPO INPUTS'!$F$23),"0.00E+00"))</f>
        <v>#DIV/0!</v>
      </c>
      <c r="CK360" s="57" t="e">
        <f>VALUE(TEXT((BY360*'TOX and EXPO INPUTS'!$F$23),"0.00E+00"))</f>
        <v>#DIV/0!</v>
      </c>
      <c r="CL360" s="57" t="e">
        <f>VALUE(TEXT((BZ360*'TOX and EXPO INPUTS'!$F$23),"0.00E+00"))</f>
        <v>#DIV/0!</v>
      </c>
      <c r="CM360" s="57" t="e">
        <f>VALUE(TEXT((CA360*'TOX and EXPO INPUTS'!$F$23),"0.00E+00"))</f>
        <v>#DIV/0!</v>
      </c>
      <c r="CN360" s="57" t="e">
        <f>VALUE(TEXT((CB360*'TOX and EXPO INPUTS'!$F$23),"0.00E+00"))</f>
        <v>#DIV/0!</v>
      </c>
      <c r="CO360" s="57" t="e">
        <f>VALUE(TEXT((CC360*'TOX and EXPO INPUTS'!$F$23),"0.00E+00"))</f>
        <v>#DIV/0!</v>
      </c>
      <c r="CP360" s="38" t="s">
        <v>106</v>
      </c>
      <c r="CQ360" s="34" t="s">
        <v>107</v>
      </c>
      <c r="CR360" s="34" t="s">
        <v>108</v>
      </c>
      <c r="CS360" s="39" t="s">
        <v>109</v>
      </c>
    </row>
    <row r="361" spans="1:97" ht="48" customHeight="1" x14ac:dyDescent="0.25">
      <c r="A361" s="34" t="s">
        <v>98</v>
      </c>
      <c r="B361" s="34" t="s">
        <v>99</v>
      </c>
      <c r="C361" s="34" t="s">
        <v>113</v>
      </c>
      <c r="D361" s="34" t="s">
        <v>111</v>
      </c>
      <c r="E361" s="39" t="s">
        <v>112</v>
      </c>
      <c r="F361" s="40" t="s">
        <v>151</v>
      </c>
      <c r="G361" s="43"/>
      <c r="H361" s="36" t="s">
        <v>104</v>
      </c>
      <c r="I361" s="67"/>
      <c r="J361" s="36" t="s">
        <v>105</v>
      </c>
      <c r="K361" s="100">
        <f>VLOOKUP(F361,'Amount Seed Planted_variables'!$A$3:$I$74,2,0)</f>
        <v>13068</v>
      </c>
      <c r="L361" s="100">
        <f>VLOOKUP(F361,'Amount Seed Planted_variables'!$A$3:$I$74,3,0)</f>
        <v>17424</v>
      </c>
      <c r="M361" s="36">
        <f t="shared" si="150"/>
        <v>0</v>
      </c>
      <c r="N361" s="35">
        <f t="shared" si="151"/>
        <v>0</v>
      </c>
      <c r="O361" s="101">
        <v>3000</v>
      </c>
      <c r="P361" s="93">
        <f>VLOOKUP(F361,'Amount Seed Planted_variables'!$A$3:$I$74,4,0)</f>
        <v>52272</v>
      </c>
      <c r="Q361" s="93">
        <f>VLOOKUP(F361,'Amount Seed Planted_variables'!$A$3:$I$74,7,0)</f>
        <v>80</v>
      </c>
      <c r="R361" s="93">
        <f>VLOOKUP(F361,'Amount Seed Planted_variables'!$A$3:$I$74,8,0)</f>
        <v>4181760</v>
      </c>
      <c r="S361" s="87">
        <f t="shared" si="147"/>
        <v>2.5</v>
      </c>
      <c r="T361" s="35">
        <v>10</v>
      </c>
      <c r="U361" s="35">
        <v>30</v>
      </c>
      <c r="V361" s="41">
        <v>138210600</v>
      </c>
      <c r="W361" s="35">
        <v>23262800</v>
      </c>
      <c r="X361" s="35">
        <v>21238200</v>
      </c>
      <c r="Y361" s="41">
        <v>106100</v>
      </c>
      <c r="Z361" s="35">
        <f t="shared" si="167"/>
        <v>10610</v>
      </c>
      <c r="AA361" s="42">
        <f t="shared" si="152"/>
        <v>0</v>
      </c>
      <c r="AB361" s="37">
        <f t="shared" si="153"/>
        <v>0</v>
      </c>
      <c r="AC361" s="37">
        <f t="shared" si="154"/>
        <v>0</v>
      </c>
      <c r="AD361" s="42" t="e">
        <f>VALUE(TEXT(((AA361*'TOX and EXPO INPUTS'!$F$13)/'TOX and EXPO INPUTS'!$E$27),"0.00E+00"))</f>
        <v>#DIV/0!</v>
      </c>
      <c r="AE361" s="37" t="e">
        <f>VALUE(TEXT(((AB361*'TOX and EXPO INPUTS'!$F$13)/'TOX and EXPO INPUTS'!$E$27),"0.00E+00"))</f>
        <v>#DIV/0!</v>
      </c>
      <c r="AF361" s="37" t="e">
        <f>VALUE(TEXT(((AC361*'TOX and EXPO INPUTS'!$F$13)/'TOX and EXPO INPUTS'!$E$27),"0.00E+00"))</f>
        <v>#DIV/0!</v>
      </c>
      <c r="AG361" s="42" t="e">
        <f>IF($E361="ST",VALUE(TEXT(('TOX and EXPO INPUTS'!$F$7/AD361),"0.0E+00")),IF($E361="IT",VALUE(TEXT(('TOX and EXPO INPUTS'!$F$10/AD361),"0.0E+00"))))</f>
        <v>#DIV/0!</v>
      </c>
      <c r="AH361" s="37" t="e">
        <f>IF($E361="ST",VALUE(TEXT(('TOX and EXPO INPUTS'!$F$7/AE361),"0.0E+00")),IF($E361="IT",VALUE(TEXT(('TOX and EXPO INPUTS'!$F$10/AE361),"0.0E+00"))))</f>
        <v>#DIV/0!</v>
      </c>
      <c r="AI361" s="37" t="e">
        <f>IF($E361="ST",VALUE(TEXT(('TOX and EXPO INPUTS'!$F$7/AF361),"0.0E+00")),IF($E361="IT",VALUE(TEXT(('TOX and EXPO INPUTS'!$F$10/AF361),"0.0E+00"))))</f>
        <v>#DIV/0!</v>
      </c>
      <c r="AJ361" s="42">
        <f t="shared" si="148"/>
        <v>0</v>
      </c>
      <c r="AK361" s="37">
        <f t="shared" si="149"/>
        <v>0</v>
      </c>
      <c r="AL361" s="42" t="e">
        <f>VALUE(TEXT(((AJ361*'TOX and EXPO INPUTS'!$F$21)/'TOX and EXPO INPUTS'!$E$29),"0.00E+00"))</f>
        <v>#DIV/0!</v>
      </c>
      <c r="AM361" s="37" t="e">
        <f>VALUE(TEXT(((AK361*'TOX and EXPO INPUTS'!$F$21)/'TOX and EXPO INPUTS'!$E$29),"0.00E+00"))</f>
        <v>#DIV/0!</v>
      </c>
      <c r="AN361" s="42" t="e">
        <f>IF($E361="ST",VALUE(TEXT(('TOX and EXPO INPUTS'!$F$15/AL361),"0.0E+00")),IF($E361="IT",VALUE(TEXT(('TOX and EXPO INPUTS'!$F$18/AL361),"0.0E+00"))))</f>
        <v>#DIV/0!</v>
      </c>
      <c r="AO361" s="37" t="e">
        <f>IF($E361="ST",VALUE(TEXT(('TOX and EXPO INPUTS'!$F$15/AM361),"0.0E+00")),IF($E361="IT",VALUE(TEXT(('TOX and EXPO INPUTS'!$F$18/AM361),"0.0E+00"))))</f>
        <v>#DIV/0!</v>
      </c>
      <c r="AP361" s="42" t="e">
        <f t="shared" si="155"/>
        <v>#DIV/0!</v>
      </c>
      <c r="AQ361" s="37" t="e">
        <f t="shared" si="156"/>
        <v>#DIV/0!</v>
      </c>
      <c r="AR361" s="37" t="e">
        <f t="shared" si="157"/>
        <v>#DIV/0!</v>
      </c>
      <c r="AS361" s="37" t="e">
        <f t="shared" si="158"/>
        <v>#DIV/0!</v>
      </c>
      <c r="AT361" s="37" t="e">
        <f t="shared" si="159"/>
        <v>#DIV/0!</v>
      </c>
      <c r="AU361" s="37" t="e">
        <f t="shared" si="160"/>
        <v>#DIV/0!</v>
      </c>
      <c r="AV361" s="42" t="e">
        <f t="shared" si="161"/>
        <v>#DIV/0!</v>
      </c>
      <c r="AW361" s="37" t="e">
        <f t="shared" si="162"/>
        <v>#DIV/0!</v>
      </c>
      <c r="AX361" s="37" t="e">
        <f t="shared" si="163"/>
        <v>#DIV/0!</v>
      </c>
      <c r="AY361" s="37" t="e">
        <f t="shared" si="164"/>
        <v>#DIV/0!</v>
      </c>
      <c r="AZ361" s="37" t="e">
        <f t="shared" si="165"/>
        <v>#DIV/0!</v>
      </c>
      <c r="BA361" s="37" t="e">
        <f t="shared" si="166"/>
        <v>#DIV/0!</v>
      </c>
      <c r="BB361" s="42" t="e">
        <f>IF($E361="ST",VALUE(TEXT((1/(('TOX and EXPO INPUTS'!$F$9/AG361)+('TOX and EXPO INPUTS'!$F$17/AN361))),"0.0E+00")),IF($E361="IT",VALUE(TEXT((1/(('TOX and EXPO INPUTS'!$F$12/AG361)+('TOX and EXPO INPUTS'!$F$20/AN361))),"0.0E+00"))))</f>
        <v>#DIV/0!</v>
      </c>
      <c r="BC361" s="37" t="e">
        <f>IF($E361="ST",VALUE(TEXT((1/(('TOX and EXPO INPUTS'!$F$9/AH361)+('TOX and EXPO INPUTS'!$F$17/AN361))),"0.0E+00")),IF($E361="IT",VALUE(TEXT((1/(('TOX and EXPO INPUTS'!$F$12/AH361)+('TOX and EXPO INPUTS'!$F$20/AN361))),"0.0E+00"))))</f>
        <v>#DIV/0!</v>
      </c>
      <c r="BD361" s="37" t="e">
        <f>IF($E361="ST",VALUE(TEXT((1/(('TOX and EXPO INPUTS'!$F$9/AI361)+('TOX and EXPO INPUTS'!$F$17/AN361))),"0.0E+00")),IF($E361="IT",VALUE(TEXT((1/(('TOX and EXPO INPUTS'!$F$12/AI361)+('TOX and EXPO INPUTS'!$F$20/AN361))),"0.0E+00"))))</f>
        <v>#DIV/0!</v>
      </c>
      <c r="BE361" s="37" t="e">
        <f>IF($E361="ST",VALUE(TEXT((1/(('TOX and EXPO INPUTS'!$F$9/AG361)+('TOX and EXPO INPUTS'!$F$17/AO361))),"0.0E+00")),IF($E361="IT",VALUE(TEXT((1/(('TOX and EXPO INPUTS'!$F$12/AG361)+('TOX and EXPO INPUTS'!$F$20/AO361))),"0.0E+00"))))</f>
        <v>#DIV/0!</v>
      </c>
      <c r="BF361" s="37" t="e">
        <f>IF($E361="ST",VALUE(TEXT((1/(('TOX and EXPO INPUTS'!$F$9/AH361)+('TOX and EXPO INPUTS'!$F$17/AO361))),"0.0E+00")),IF($E361="IT",VALUE(TEXT((1/(('TOX and EXPO INPUTS'!$F$12/AH361)+('TOX and EXPO INPUTS'!$F$20/AO361))),"0.0E+00"))))</f>
        <v>#DIV/0!</v>
      </c>
      <c r="BG361" s="37" t="e">
        <f>IF($E361="ST",VALUE(TEXT((1/(('TOX and EXPO INPUTS'!$F$9/AI361)+('TOX and EXPO INPUTS'!$F$17/AO361))),"0.0E+00")),IF($E361="IT",VALUE(TEXT((1/(('TOX and EXPO INPUTS'!$F$12/AI361)+('TOX and EXPO INPUTS'!$F$20/AO361))),"0.0E+00"))))</f>
        <v>#DIV/0!</v>
      </c>
      <c r="BH361" s="42" t="e">
        <f>VALUE(TEXT((AD361*$T361/365*'TOX and EXPO INPUTS'!$E$33/'TOX and EXPO INPUTS'!$E$34),"0.00E+00"))</f>
        <v>#DIV/0!</v>
      </c>
      <c r="BI361" s="37" t="e">
        <f>VALUE(TEXT((AE361*$T361/365*'TOX and EXPO INPUTS'!$E$33/'TOX and EXPO INPUTS'!$E$34),"0.00E+00"))</f>
        <v>#DIV/0!</v>
      </c>
      <c r="BJ361" s="37" t="e">
        <f>VALUE(TEXT((AF361*$T361/365*'TOX and EXPO INPUTS'!$E$33/'TOX and EXPO INPUTS'!$E$34),"0.00E+00"))</f>
        <v>#DIV/0!</v>
      </c>
      <c r="BK361" s="42" t="e">
        <f>VALUE(TEXT((AD361*$U361/365*'TOX and EXPO INPUTS'!$E$33/'TOX and EXPO INPUTS'!$E$34),"0.00E+00"))</f>
        <v>#DIV/0!</v>
      </c>
      <c r="BL361" s="37" t="e">
        <f>VALUE(TEXT((AE361*$U361/365*'TOX and EXPO INPUTS'!$E$33/'TOX and EXPO INPUTS'!$E$34),"0.00E+00"))</f>
        <v>#DIV/0!</v>
      </c>
      <c r="BM361" s="37" t="e">
        <f>VALUE(TEXT((AF361*$U361/365*'TOX and EXPO INPUTS'!$E$33/'TOX and EXPO INPUTS'!$E$34),"0.00E+00"))</f>
        <v>#DIV/0!</v>
      </c>
      <c r="BN361" s="42" t="e">
        <f>VALUE(TEXT((AL361*$T361/365*'TOX and EXPO INPUTS'!$E$33/'TOX and EXPO INPUTS'!$E$34),"0.00E+00"))</f>
        <v>#DIV/0!</v>
      </c>
      <c r="BO361" s="37" t="e">
        <f>VALUE(TEXT((AM361*$T361/365*'TOX and EXPO INPUTS'!$E$33/'TOX and EXPO INPUTS'!$E$34),"0.00E+00"))</f>
        <v>#DIV/0!</v>
      </c>
      <c r="BP361" s="42" t="e">
        <f>VALUE(TEXT((AL361*$U361/365*'TOX and EXPO INPUTS'!$E$33/'TOX and EXPO INPUTS'!$E$34),"0.00E+00"))</f>
        <v>#DIV/0!</v>
      </c>
      <c r="BQ361" s="37" t="e">
        <f>VALUE(TEXT((AM361*$U361/365*'TOX and EXPO INPUTS'!$E$33/'TOX and EXPO INPUTS'!$E$34),"0.00E+00"))</f>
        <v>#DIV/0!</v>
      </c>
      <c r="BR361" s="42" t="e">
        <f>VALUE(TEXT((AP361*$T361/365*'TOX and EXPO INPUTS'!$E$33/'TOX and EXPO INPUTS'!$E$34),"0.00E+00"))</f>
        <v>#DIV/0!</v>
      </c>
      <c r="BS361" s="37" t="e">
        <f>VALUE(TEXT((AQ361*$T361/365*'TOX and EXPO INPUTS'!$E$33/'TOX and EXPO INPUTS'!$E$34),"0.00E+00"))</f>
        <v>#DIV/0!</v>
      </c>
      <c r="BT361" s="37" t="e">
        <f>VALUE(TEXT((AR361*$T361/365*'TOX and EXPO INPUTS'!$E$33/'TOX and EXPO INPUTS'!$E$34),"0.00E+00"))</f>
        <v>#DIV/0!</v>
      </c>
      <c r="BU361" s="37" t="e">
        <f>VALUE(TEXT((AS361*$T361/365*'TOX and EXPO INPUTS'!$E$33/'TOX and EXPO INPUTS'!$E$34),"0.00E+00"))</f>
        <v>#DIV/0!</v>
      </c>
      <c r="BV361" s="37" t="e">
        <f>VALUE(TEXT((AT361*$T361/365*'TOX and EXPO INPUTS'!$E$33/'TOX and EXPO INPUTS'!$E$34),"0.00E+00"))</f>
        <v>#DIV/0!</v>
      </c>
      <c r="BW361" s="37" t="e">
        <f>VALUE(TEXT((AU361*$T361/365*'TOX and EXPO INPUTS'!$E$33/'TOX and EXPO INPUTS'!$E$34),"0.00E+00"))</f>
        <v>#DIV/0!</v>
      </c>
      <c r="BX361" s="42" t="e">
        <f>VALUE(TEXT((AP361*$U361/365*'TOX and EXPO INPUTS'!$E$33/'TOX and EXPO INPUTS'!$E$34),"0.00E+00"))</f>
        <v>#DIV/0!</v>
      </c>
      <c r="BY361" s="37" t="e">
        <f>VALUE(TEXT((AQ361*$U361/365*'TOX and EXPO INPUTS'!$E$33/'TOX and EXPO INPUTS'!$E$34),"0.00E+00"))</f>
        <v>#DIV/0!</v>
      </c>
      <c r="BZ361" s="37" t="e">
        <f>VALUE(TEXT((AR361*$U361/365*'TOX and EXPO INPUTS'!$E$33/'TOX and EXPO INPUTS'!$E$34),"0.00E+00"))</f>
        <v>#DIV/0!</v>
      </c>
      <c r="CA361" s="37" t="e">
        <f>VALUE(TEXT((AS361*$U361/365*'TOX and EXPO INPUTS'!$E$33/'TOX and EXPO INPUTS'!$E$34),"0.00E+00"))</f>
        <v>#DIV/0!</v>
      </c>
      <c r="CB361" s="37" t="e">
        <f>VALUE(TEXT((AT361*$U361/365*'TOX and EXPO INPUTS'!$E$33/'TOX and EXPO INPUTS'!$E$34),"0.00E+00"))</f>
        <v>#DIV/0!</v>
      </c>
      <c r="CC361" s="37" t="e">
        <f>VALUE(TEXT((AU361*$U361/365*'TOX and EXPO INPUTS'!$E$33/'TOX and EXPO INPUTS'!$E$34),"0.00E+00"))</f>
        <v>#DIV/0!</v>
      </c>
      <c r="CD361" s="58" t="e">
        <f>VALUE(TEXT((BR361*'TOX and EXPO INPUTS'!$F$23),"0.00E+00"))</f>
        <v>#DIV/0!</v>
      </c>
      <c r="CE361" s="57" t="e">
        <f>VALUE(TEXT((BS361*'TOX and EXPO INPUTS'!$F$23),"0.00E+00"))</f>
        <v>#DIV/0!</v>
      </c>
      <c r="CF361" s="57" t="e">
        <f>VALUE(TEXT((BT361*'TOX and EXPO INPUTS'!$F$23),"0.00E+00"))</f>
        <v>#DIV/0!</v>
      </c>
      <c r="CG361" s="57" t="e">
        <f>VALUE(TEXT((BU361*'TOX and EXPO INPUTS'!$F$23),"0.00E+00"))</f>
        <v>#DIV/0!</v>
      </c>
      <c r="CH361" s="57" t="e">
        <f>VALUE(TEXT((BV361*'TOX and EXPO INPUTS'!$F$23),"0.00E+00"))</f>
        <v>#DIV/0!</v>
      </c>
      <c r="CI361" s="57" t="e">
        <f>VALUE(TEXT((BW361*'TOX and EXPO INPUTS'!$F$23),"0.00E+00"))</f>
        <v>#DIV/0!</v>
      </c>
      <c r="CJ361" s="58" t="e">
        <f>VALUE(TEXT((BX361*'TOX and EXPO INPUTS'!$F$23),"0.00E+00"))</f>
        <v>#DIV/0!</v>
      </c>
      <c r="CK361" s="57" t="e">
        <f>VALUE(TEXT((BY361*'TOX and EXPO INPUTS'!$F$23),"0.00E+00"))</f>
        <v>#DIV/0!</v>
      </c>
      <c r="CL361" s="57" t="e">
        <f>VALUE(TEXT((BZ361*'TOX and EXPO INPUTS'!$F$23),"0.00E+00"))</f>
        <v>#DIV/0!</v>
      </c>
      <c r="CM361" s="57" t="e">
        <f>VALUE(TEXT((CA361*'TOX and EXPO INPUTS'!$F$23),"0.00E+00"))</f>
        <v>#DIV/0!</v>
      </c>
      <c r="CN361" s="57" t="e">
        <f>VALUE(TEXT((CB361*'TOX and EXPO INPUTS'!$F$23),"0.00E+00"))</f>
        <v>#DIV/0!</v>
      </c>
      <c r="CO361" s="57" t="e">
        <f>VALUE(TEXT((CC361*'TOX and EXPO INPUTS'!$F$23),"0.00E+00"))</f>
        <v>#DIV/0!</v>
      </c>
      <c r="CP361" s="38" t="s">
        <v>106</v>
      </c>
      <c r="CQ361" s="34" t="s">
        <v>107</v>
      </c>
      <c r="CR361" s="34" t="s">
        <v>108</v>
      </c>
      <c r="CS361" s="39" t="s">
        <v>109</v>
      </c>
    </row>
    <row r="362" spans="1:97" ht="48" customHeight="1" x14ac:dyDescent="0.25">
      <c r="A362" s="34" t="s">
        <v>98</v>
      </c>
      <c r="B362" s="34" t="s">
        <v>99</v>
      </c>
      <c r="C362" s="34" t="s">
        <v>113</v>
      </c>
      <c r="D362" s="34" t="s">
        <v>442</v>
      </c>
      <c r="E362" s="39" t="s">
        <v>112</v>
      </c>
      <c r="F362" s="40" t="s">
        <v>151</v>
      </c>
      <c r="G362" s="43"/>
      <c r="H362" s="36" t="s">
        <v>104</v>
      </c>
      <c r="I362" s="67"/>
      <c r="J362" s="36" t="s">
        <v>105</v>
      </c>
      <c r="K362" s="100">
        <f>VLOOKUP(F362,'Amount Seed Planted_variables'!$A$3:$I$74,2,0)</f>
        <v>13068</v>
      </c>
      <c r="L362" s="100">
        <f>VLOOKUP(F362,'Amount Seed Planted_variables'!$A$3:$I$74,3,0)</f>
        <v>17424</v>
      </c>
      <c r="M362" s="36">
        <f t="shared" si="150"/>
        <v>0</v>
      </c>
      <c r="N362" s="35">
        <f t="shared" si="151"/>
        <v>0</v>
      </c>
      <c r="O362" s="101">
        <v>3000</v>
      </c>
      <c r="P362" s="93">
        <f>VLOOKUP(F362,'Amount Seed Planted_variables'!$A$3:$I$74,4,0)</f>
        <v>52272</v>
      </c>
      <c r="Q362" s="93">
        <f>VLOOKUP(F362,'Amount Seed Planted_variables'!$A$3:$I$74,7,0)</f>
        <v>80</v>
      </c>
      <c r="R362" s="93">
        <f>VLOOKUP(F362,'Amount Seed Planted_variables'!$A$3:$I$74,8,0)</f>
        <v>4181760</v>
      </c>
      <c r="S362" s="87" t="str">
        <f t="shared" si="147"/>
        <v>NA</v>
      </c>
      <c r="T362" s="35">
        <v>10</v>
      </c>
      <c r="U362" s="35">
        <v>30</v>
      </c>
      <c r="V362" s="41">
        <v>3994</v>
      </c>
      <c r="W362" s="35">
        <v>797</v>
      </c>
      <c r="X362" s="35">
        <v>530</v>
      </c>
      <c r="Y362" s="41">
        <v>66</v>
      </c>
      <c r="Z362" s="35">
        <f t="shared" si="167"/>
        <v>6.6000000000000005</v>
      </c>
      <c r="AA362" s="42">
        <f t="shared" si="152"/>
        <v>0</v>
      </c>
      <c r="AB362" s="37">
        <f t="shared" si="153"/>
        <v>0</v>
      </c>
      <c r="AC362" s="37">
        <f t="shared" si="154"/>
        <v>0</v>
      </c>
      <c r="AD362" s="42" t="e">
        <f>VALUE(TEXT(((AA362*'TOX and EXPO INPUTS'!$F$13)/'TOX and EXPO INPUTS'!$E$27),"0.00E+00"))</f>
        <v>#DIV/0!</v>
      </c>
      <c r="AE362" s="37" t="e">
        <f>VALUE(TEXT(((AB362*'TOX and EXPO INPUTS'!$F$13)/'TOX and EXPO INPUTS'!$E$27),"0.00E+00"))</f>
        <v>#DIV/0!</v>
      </c>
      <c r="AF362" s="37" t="e">
        <f>VALUE(TEXT(((AC362*'TOX and EXPO INPUTS'!$F$13)/'TOX and EXPO INPUTS'!$E$27),"0.00E+00"))</f>
        <v>#DIV/0!</v>
      </c>
      <c r="AG362" s="42" t="e">
        <f>IF($E362="ST",VALUE(TEXT(('TOX and EXPO INPUTS'!$F$7/AD362),"0.0E+00")),IF($E362="IT",VALUE(TEXT(('TOX and EXPO INPUTS'!$F$10/AD362),"0.0E+00"))))</f>
        <v>#DIV/0!</v>
      </c>
      <c r="AH362" s="37" t="e">
        <f>IF($E362="ST",VALUE(TEXT(('TOX and EXPO INPUTS'!$F$7/AE362),"0.0E+00")),IF($E362="IT",VALUE(TEXT(('TOX and EXPO INPUTS'!$F$10/AE362),"0.0E+00"))))</f>
        <v>#DIV/0!</v>
      </c>
      <c r="AI362" s="37" t="e">
        <f>IF($E362="ST",VALUE(TEXT(('TOX and EXPO INPUTS'!$F$7/AF362),"0.0E+00")),IF($E362="IT",VALUE(TEXT(('TOX and EXPO INPUTS'!$F$10/AF362),"0.0E+00"))))</f>
        <v>#DIV/0!</v>
      </c>
      <c r="AJ362" s="42">
        <f t="shared" si="148"/>
        <v>0</v>
      </c>
      <c r="AK362" s="37">
        <f t="shared" si="149"/>
        <v>0</v>
      </c>
      <c r="AL362" s="42" t="e">
        <f>VALUE(TEXT(((AJ362*'TOX and EXPO INPUTS'!$F$21)/'TOX and EXPO INPUTS'!$E$29),"0.00E+00"))</f>
        <v>#DIV/0!</v>
      </c>
      <c r="AM362" s="37" t="e">
        <f>VALUE(TEXT(((AK362*'TOX and EXPO INPUTS'!$F$21)/'TOX and EXPO INPUTS'!$E$29),"0.00E+00"))</f>
        <v>#DIV/0!</v>
      </c>
      <c r="AN362" s="42" t="e">
        <f>IF($E362="ST",VALUE(TEXT(('TOX and EXPO INPUTS'!$F$15/AL362),"0.0E+00")),IF($E362="IT",VALUE(TEXT(('TOX and EXPO INPUTS'!$F$18/AL362),"0.0E+00"))))</f>
        <v>#DIV/0!</v>
      </c>
      <c r="AO362" s="37" t="e">
        <f>IF($E362="ST",VALUE(TEXT(('TOX and EXPO INPUTS'!$F$15/AM362),"0.0E+00")),IF($E362="IT",VALUE(TEXT(('TOX and EXPO INPUTS'!$F$18/AM362),"0.0E+00"))))</f>
        <v>#DIV/0!</v>
      </c>
      <c r="AP362" s="42" t="e">
        <f t="shared" si="155"/>
        <v>#DIV/0!</v>
      </c>
      <c r="AQ362" s="37" t="e">
        <f t="shared" si="156"/>
        <v>#DIV/0!</v>
      </c>
      <c r="AR362" s="37" t="e">
        <f t="shared" si="157"/>
        <v>#DIV/0!</v>
      </c>
      <c r="AS362" s="37" t="e">
        <f t="shared" si="158"/>
        <v>#DIV/0!</v>
      </c>
      <c r="AT362" s="37" t="e">
        <f t="shared" si="159"/>
        <v>#DIV/0!</v>
      </c>
      <c r="AU362" s="37" t="e">
        <f t="shared" si="160"/>
        <v>#DIV/0!</v>
      </c>
      <c r="AV362" s="42" t="e">
        <f t="shared" si="161"/>
        <v>#DIV/0!</v>
      </c>
      <c r="AW362" s="37" t="e">
        <f t="shared" si="162"/>
        <v>#DIV/0!</v>
      </c>
      <c r="AX362" s="37" t="e">
        <f t="shared" si="163"/>
        <v>#DIV/0!</v>
      </c>
      <c r="AY362" s="37" t="e">
        <f t="shared" si="164"/>
        <v>#DIV/0!</v>
      </c>
      <c r="AZ362" s="37" t="e">
        <f t="shared" si="165"/>
        <v>#DIV/0!</v>
      </c>
      <c r="BA362" s="37" t="e">
        <f t="shared" si="166"/>
        <v>#DIV/0!</v>
      </c>
      <c r="BB362" s="42" t="e">
        <f>IF($E362="ST",VALUE(TEXT((1/(('TOX and EXPO INPUTS'!$F$9/AG362)+('TOX and EXPO INPUTS'!$F$17/AN362))),"0.0E+00")),IF($E362="IT",VALUE(TEXT((1/(('TOX and EXPO INPUTS'!$F$12/AG362)+('TOX and EXPO INPUTS'!$F$20/AN362))),"0.0E+00"))))</f>
        <v>#DIV/0!</v>
      </c>
      <c r="BC362" s="37" t="e">
        <f>IF($E362="ST",VALUE(TEXT((1/(('TOX and EXPO INPUTS'!$F$9/AH362)+('TOX and EXPO INPUTS'!$F$17/AN362))),"0.0E+00")),IF($E362="IT",VALUE(TEXT((1/(('TOX and EXPO INPUTS'!$F$12/AH362)+('TOX and EXPO INPUTS'!$F$20/AN362))),"0.0E+00"))))</f>
        <v>#DIV/0!</v>
      </c>
      <c r="BD362" s="37" t="e">
        <f>IF($E362="ST",VALUE(TEXT((1/(('TOX and EXPO INPUTS'!$F$9/AI362)+('TOX and EXPO INPUTS'!$F$17/AN362))),"0.0E+00")),IF($E362="IT",VALUE(TEXT((1/(('TOX and EXPO INPUTS'!$F$12/AI362)+('TOX and EXPO INPUTS'!$F$20/AN362))),"0.0E+00"))))</f>
        <v>#DIV/0!</v>
      </c>
      <c r="BE362" s="37" t="e">
        <f>IF($E362="ST",VALUE(TEXT((1/(('TOX and EXPO INPUTS'!$F$9/AG362)+('TOX and EXPO INPUTS'!$F$17/AO362))),"0.0E+00")),IF($E362="IT",VALUE(TEXT((1/(('TOX and EXPO INPUTS'!$F$12/AG362)+('TOX and EXPO INPUTS'!$F$20/AO362))),"0.0E+00"))))</f>
        <v>#DIV/0!</v>
      </c>
      <c r="BF362" s="37" t="e">
        <f>IF($E362="ST",VALUE(TEXT((1/(('TOX and EXPO INPUTS'!$F$9/AH362)+('TOX and EXPO INPUTS'!$F$17/AO362))),"0.0E+00")),IF($E362="IT",VALUE(TEXT((1/(('TOX and EXPO INPUTS'!$F$12/AH362)+('TOX and EXPO INPUTS'!$F$20/AO362))),"0.0E+00"))))</f>
        <v>#DIV/0!</v>
      </c>
      <c r="BG362" s="37" t="e">
        <f>IF($E362="ST",VALUE(TEXT((1/(('TOX and EXPO INPUTS'!$F$9/AI362)+('TOX and EXPO INPUTS'!$F$17/AO362))),"0.0E+00")),IF($E362="IT",VALUE(TEXT((1/(('TOX and EXPO INPUTS'!$F$12/AI362)+('TOX and EXPO INPUTS'!$F$20/AO362))),"0.0E+00"))))</f>
        <v>#DIV/0!</v>
      </c>
      <c r="BH362" s="42" t="e">
        <f>VALUE(TEXT((AD362*$T362/365*'TOX and EXPO INPUTS'!$E$33/'TOX and EXPO INPUTS'!$E$34),"0.00E+00"))</f>
        <v>#DIV/0!</v>
      </c>
      <c r="BI362" s="37" t="e">
        <f>VALUE(TEXT((AE362*$T362/365*'TOX and EXPO INPUTS'!$E$33/'TOX and EXPO INPUTS'!$E$34),"0.00E+00"))</f>
        <v>#DIV/0!</v>
      </c>
      <c r="BJ362" s="37" t="e">
        <f>VALUE(TEXT((AF362*$T362/365*'TOX and EXPO INPUTS'!$E$33/'TOX and EXPO INPUTS'!$E$34),"0.00E+00"))</f>
        <v>#DIV/0!</v>
      </c>
      <c r="BK362" s="42" t="e">
        <f>VALUE(TEXT((AD362*$U362/365*'TOX and EXPO INPUTS'!$E$33/'TOX and EXPO INPUTS'!$E$34),"0.00E+00"))</f>
        <v>#DIV/0!</v>
      </c>
      <c r="BL362" s="37" t="e">
        <f>VALUE(TEXT((AE362*$U362/365*'TOX and EXPO INPUTS'!$E$33/'TOX and EXPO INPUTS'!$E$34),"0.00E+00"))</f>
        <v>#DIV/0!</v>
      </c>
      <c r="BM362" s="37" t="e">
        <f>VALUE(TEXT((AF362*$U362/365*'TOX and EXPO INPUTS'!$E$33/'TOX and EXPO INPUTS'!$E$34),"0.00E+00"))</f>
        <v>#DIV/0!</v>
      </c>
      <c r="BN362" s="42" t="e">
        <f>VALUE(TEXT((AL362*$T362/365*'TOX and EXPO INPUTS'!$E$33/'TOX and EXPO INPUTS'!$E$34),"0.00E+00"))</f>
        <v>#DIV/0!</v>
      </c>
      <c r="BO362" s="37" t="e">
        <f>VALUE(TEXT((AM362*$T362/365*'TOX and EXPO INPUTS'!$E$33/'TOX and EXPO INPUTS'!$E$34),"0.00E+00"))</f>
        <v>#DIV/0!</v>
      </c>
      <c r="BP362" s="42" t="e">
        <f>VALUE(TEXT((AL362*$U362/365*'TOX and EXPO INPUTS'!$E$33/'TOX and EXPO INPUTS'!$E$34),"0.00E+00"))</f>
        <v>#DIV/0!</v>
      </c>
      <c r="BQ362" s="37" t="e">
        <f>VALUE(TEXT((AM362*$U362/365*'TOX and EXPO INPUTS'!$E$33/'TOX and EXPO INPUTS'!$E$34),"0.00E+00"))</f>
        <v>#DIV/0!</v>
      </c>
      <c r="BR362" s="42" t="e">
        <f>VALUE(TEXT((AP362*$T362/365*'TOX and EXPO INPUTS'!$E$33/'TOX and EXPO INPUTS'!$E$34),"0.00E+00"))</f>
        <v>#DIV/0!</v>
      </c>
      <c r="BS362" s="37" t="e">
        <f>VALUE(TEXT((AQ362*$T362/365*'TOX and EXPO INPUTS'!$E$33/'TOX and EXPO INPUTS'!$E$34),"0.00E+00"))</f>
        <v>#DIV/0!</v>
      </c>
      <c r="BT362" s="37" t="e">
        <f>VALUE(TEXT((AR362*$T362/365*'TOX and EXPO INPUTS'!$E$33/'TOX and EXPO INPUTS'!$E$34),"0.00E+00"))</f>
        <v>#DIV/0!</v>
      </c>
      <c r="BU362" s="37" t="e">
        <f>VALUE(TEXT((AS362*$T362/365*'TOX and EXPO INPUTS'!$E$33/'TOX and EXPO INPUTS'!$E$34),"0.00E+00"))</f>
        <v>#DIV/0!</v>
      </c>
      <c r="BV362" s="37" t="e">
        <f>VALUE(TEXT((AT362*$T362/365*'TOX and EXPO INPUTS'!$E$33/'TOX and EXPO INPUTS'!$E$34),"0.00E+00"))</f>
        <v>#DIV/0!</v>
      </c>
      <c r="BW362" s="37" t="e">
        <f>VALUE(TEXT((AU362*$T362/365*'TOX and EXPO INPUTS'!$E$33/'TOX and EXPO INPUTS'!$E$34),"0.00E+00"))</f>
        <v>#DIV/0!</v>
      </c>
      <c r="BX362" s="42" t="e">
        <f>VALUE(TEXT((AP362*$U362/365*'TOX and EXPO INPUTS'!$E$33/'TOX and EXPO INPUTS'!$E$34),"0.00E+00"))</f>
        <v>#DIV/0!</v>
      </c>
      <c r="BY362" s="37" t="e">
        <f>VALUE(TEXT((AQ362*$U362/365*'TOX and EXPO INPUTS'!$E$33/'TOX and EXPO INPUTS'!$E$34),"0.00E+00"))</f>
        <v>#DIV/0!</v>
      </c>
      <c r="BZ362" s="37" t="e">
        <f>VALUE(TEXT((AR362*$U362/365*'TOX and EXPO INPUTS'!$E$33/'TOX and EXPO INPUTS'!$E$34),"0.00E+00"))</f>
        <v>#DIV/0!</v>
      </c>
      <c r="CA362" s="37" t="e">
        <f>VALUE(TEXT((AS362*$U362/365*'TOX and EXPO INPUTS'!$E$33/'TOX and EXPO INPUTS'!$E$34),"0.00E+00"))</f>
        <v>#DIV/0!</v>
      </c>
      <c r="CB362" s="37" t="e">
        <f>VALUE(TEXT((AT362*$U362/365*'TOX and EXPO INPUTS'!$E$33/'TOX and EXPO INPUTS'!$E$34),"0.00E+00"))</f>
        <v>#DIV/0!</v>
      </c>
      <c r="CC362" s="37" t="e">
        <f>VALUE(TEXT((AU362*$U362/365*'TOX and EXPO INPUTS'!$E$33/'TOX and EXPO INPUTS'!$E$34),"0.00E+00"))</f>
        <v>#DIV/0!</v>
      </c>
      <c r="CD362" s="58" t="e">
        <f>VALUE(TEXT((BR362*'TOX and EXPO INPUTS'!$F$23),"0.00E+00"))</f>
        <v>#DIV/0!</v>
      </c>
      <c r="CE362" s="57" t="e">
        <f>VALUE(TEXT((BS362*'TOX and EXPO INPUTS'!$F$23),"0.00E+00"))</f>
        <v>#DIV/0!</v>
      </c>
      <c r="CF362" s="57" t="e">
        <f>VALUE(TEXT((BT362*'TOX and EXPO INPUTS'!$F$23),"0.00E+00"))</f>
        <v>#DIV/0!</v>
      </c>
      <c r="CG362" s="57" t="e">
        <f>VALUE(TEXT((BU362*'TOX and EXPO INPUTS'!$F$23),"0.00E+00"))</f>
        <v>#DIV/0!</v>
      </c>
      <c r="CH362" s="57" t="e">
        <f>VALUE(TEXT((BV362*'TOX and EXPO INPUTS'!$F$23),"0.00E+00"))</f>
        <v>#DIV/0!</v>
      </c>
      <c r="CI362" s="57" t="e">
        <f>VALUE(TEXT((BW362*'TOX and EXPO INPUTS'!$F$23),"0.00E+00"))</f>
        <v>#DIV/0!</v>
      </c>
      <c r="CJ362" s="58" t="e">
        <f>VALUE(TEXT((BX362*'TOX and EXPO INPUTS'!$F$23),"0.00E+00"))</f>
        <v>#DIV/0!</v>
      </c>
      <c r="CK362" s="57" t="e">
        <f>VALUE(TEXT((BY362*'TOX and EXPO INPUTS'!$F$23),"0.00E+00"))</f>
        <v>#DIV/0!</v>
      </c>
      <c r="CL362" s="57" t="e">
        <f>VALUE(TEXT((BZ362*'TOX and EXPO INPUTS'!$F$23),"0.00E+00"))</f>
        <v>#DIV/0!</v>
      </c>
      <c r="CM362" s="57" t="e">
        <f>VALUE(TEXT((CA362*'TOX and EXPO INPUTS'!$F$23),"0.00E+00"))</f>
        <v>#DIV/0!</v>
      </c>
      <c r="CN362" s="57" t="e">
        <f>VALUE(TEXT((CB362*'TOX and EXPO INPUTS'!$F$23),"0.00E+00"))</f>
        <v>#DIV/0!</v>
      </c>
      <c r="CO362" s="57" t="e">
        <f>VALUE(TEXT((CC362*'TOX and EXPO INPUTS'!$F$23),"0.00E+00"))</f>
        <v>#DIV/0!</v>
      </c>
      <c r="CP362" s="38" t="s">
        <v>106</v>
      </c>
      <c r="CQ362" s="34" t="s">
        <v>107</v>
      </c>
      <c r="CR362" s="34" t="s">
        <v>108</v>
      </c>
      <c r="CS362" s="39" t="s">
        <v>109</v>
      </c>
    </row>
    <row r="363" spans="1:97" ht="48" customHeight="1" x14ac:dyDescent="0.25">
      <c r="A363" s="34" t="s">
        <v>98</v>
      </c>
      <c r="B363" s="34" t="s">
        <v>99</v>
      </c>
      <c r="C363" s="34" t="s">
        <v>115</v>
      </c>
      <c r="D363" s="34" t="s">
        <v>101</v>
      </c>
      <c r="E363" s="39" t="s">
        <v>102</v>
      </c>
      <c r="F363" s="40" t="s">
        <v>151</v>
      </c>
      <c r="G363" s="43"/>
      <c r="H363" s="36" t="s">
        <v>104</v>
      </c>
      <c r="I363" s="67"/>
      <c r="J363" s="36" t="s">
        <v>105</v>
      </c>
      <c r="K363" s="100">
        <f>VLOOKUP(F363,'Amount Seed Planted_variables'!$A$3:$I$74,2,0)</f>
        <v>13068</v>
      </c>
      <c r="L363" s="100">
        <f>VLOOKUP(F363,'Amount Seed Planted_variables'!$A$3:$I$74,3,0)</f>
        <v>17424</v>
      </c>
      <c r="M363" s="36">
        <f t="shared" si="150"/>
        <v>0</v>
      </c>
      <c r="N363" s="35">
        <f t="shared" si="151"/>
        <v>0</v>
      </c>
      <c r="O363" s="101">
        <v>225</v>
      </c>
      <c r="P363" s="93">
        <f>VLOOKUP(F363,'Amount Seed Planted_variables'!$A$3:$I$74,4,0)</f>
        <v>52272</v>
      </c>
      <c r="Q363" s="93">
        <f>VLOOKUP(F363,'Amount Seed Planted_variables'!$A$3:$I$74,7,0)</f>
        <v>80</v>
      </c>
      <c r="R363" s="93">
        <f>VLOOKUP(F363,'Amount Seed Planted_variables'!$A$3:$I$74,8,0)</f>
        <v>4181760</v>
      </c>
      <c r="S363" s="87" t="str">
        <f t="shared" si="147"/>
        <v>NA</v>
      </c>
      <c r="T363" s="35">
        <v>10</v>
      </c>
      <c r="U363" s="35">
        <v>30</v>
      </c>
      <c r="V363" s="41">
        <v>349</v>
      </c>
      <c r="W363" s="35">
        <v>51.2</v>
      </c>
      <c r="X363" s="35">
        <v>42.2</v>
      </c>
      <c r="Y363" s="41">
        <v>1.2</v>
      </c>
      <c r="Z363" s="35">
        <f t="shared" si="167"/>
        <v>0.12</v>
      </c>
      <c r="AA363" s="42">
        <f t="shared" si="152"/>
        <v>0</v>
      </c>
      <c r="AB363" s="37">
        <f t="shared" si="153"/>
        <v>0</v>
      </c>
      <c r="AC363" s="37">
        <f t="shared" si="154"/>
        <v>0</v>
      </c>
      <c r="AD363" s="42" t="e">
        <f>VALUE(TEXT(((AA363*'TOX and EXPO INPUTS'!$F$13)/'TOX and EXPO INPUTS'!$E$27),"0.00E+00"))</f>
        <v>#DIV/0!</v>
      </c>
      <c r="AE363" s="37" t="e">
        <f>VALUE(TEXT(((AB363*'TOX and EXPO INPUTS'!$F$13)/'TOX and EXPO INPUTS'!$E$27),"0.00E+00"))</f>
        <v>#DIV/0!</v>
      </c>
      <c r="AF363" s="37" t="e">
        <f>VALUE(TEXT(((AC363*'TOX and EXPO INPUTS'!$F$13)/'TOX and EXPO INPUTS'!$E$27),"0.00E+00"))</f>
        <v>#DIV/0!</v>
      </c>
      <c r="AG363" s="42" t="e">
        <f>IF($E363="ST",VALUE(TEXT(('TOX and EXPO INPUTS'!$F$7/AD363),"0.0E+00")),IF($E363="IT",VALUE(TEXT(('TOX and EXPO INPUTS'!$F$10/AD363),"0.0E+00"))))</f>
        <v>#DIV/0!</v>
      </c>
      <c r="AH363" s="37" t="e">
        <f>IF($E363="ST",VALUE(TEXT(('TOX and EXPO INPUTS'!$F$7/AE363),"0.0E+00")),IF($E363="IT",VALUE(TEXT(('TOX and EXPO INPUTS'!$F$10/AE363),"0.0E+00"))))</f>
        <v>#DIV/0!</v>
      </c>
      <c r="AI363" s="37" t="e">
        <f>IF($E363="ST",VALUE(TEXT(('TOX and EXPO INPUTS'!$F$7/AF363),"0.0E+00")),IF($E363="IT",VALUE(TEXT(('TOX and EXPO INPUTS'!$F$10/AF363),"0.0E+00"))))</f>
        <v>#DIV/0!</v>
      </c>
      <c r="AJ363" s="42">
        <f t="shared" si="148"/>
        <v>0</v>
      </c>
      <c r="AK363" s="37">
        <f t="shared" si="149"/>
        <v>0</v>
      </c>
      <c r="AL363" s="42" t="e">
        <f>VALUE(TEXT(((AJ363*'TOX and EXPO INPUTS'!$F$21)/'TOX and EXPO INPUTS'!$E$29),"0.00E+00"))</f>
        <v>#DIV/0!</v>
      </c>
      <c r="AM363" s="37" t="e">
        <f>VALUE(TEXT(((AK363*'TOX and EXPO INPUTS'!$F$21)/'TOX and EXPO INPUTS'!$E$29),"0.00E+00"))</f>
        <v>#DIV/0!</v>
      </c>
      <c r="AN363" s="42" t="e">
        <f>IF($E363="ST",VALUE(TEXT(('TOX and EXPO INPUTS'!$F$15/AL363),"0.0E+00")),IF($E363="IT",VALUE(TEXT(('TOX and EXPO INPUTS'!$F$18/AL363),"0.0E+00"))))</f>
        <v>#DIV/0!</v>
      </c>
      <c r="AO363" s="37" t="e">
        <f>IF($E363="ST",VALUE(TEXT(('TOX and EXPO INPUTS'!$F$15/AM363),"0.0E+00")),IF($E363="IT",VALUE(TEXT(('TOX and EXPO INPUTS'!$F$18/AM363),"0.0E+00"))))</f>
        <v>#DIV/0!</v>
      </c>
      <c r="AP363" s="42" t="e">
        <f t="shared" si="155"/>
        <v>#DIV/0!</v>
      </c>
      <c r="AQ363" s="37" t="e">
        <f t="shared" si="156"/>
        <v>#DIV/0!</v>
      </c>
      <c r="AR363" s="37" t="e">
        <f t="shared" si="157"/>
        <v>#DIV/0!</v>
      </c>
      <c r="AS363" s="37" t="e">
        <f t="shared" si="158"/>
        <v>#DIV/0!</v>
      </c>
      <c r="AT363" s="37" t="e">
        <f t="shared" si="159"/>
        <v>#DIV/0!</v>
      </c>
      <c r="AU363" s="37" t="e">
        <f t="shared" si="160"/>
        <v>#DIV/0!</v>
      </c>
      <c r="AV363" s="42" t="e">
        <f t="shared" si="161"/>
        <v>#DIV/0!</v>
      </c>
      <c r="AW363" s="37" t="e">
        <f t="shared" si="162"/>
        <v>#DIV/0!</v>
      </c>
      <c r="AX363" s="37" t="e">
        <f t="shared" si="163"/>
        <v>#DIV/0!</v>
      </c>
      <c r="AY363" s="37" t="e">
        <f t="shared" si="164"/>
        <v>#DIV/0!</v>
      </c>
      <c r="AZ363" s="37" t="e">
        <f t="shared" si="165"/>
        <v>#DIV/0!</v>
      </c>
      <c r="BA363" s="37" t="e">
        <f t="shared" si="166"/>
        <v>#DIV/0!</v>
      </c>
      <c r="BB363" s="42" t="e">
        <f>IF($E363="ST",VALUE(TEXT((1/(('TOX and EXPO INPUTS'!$F$9/AG363)+('TOX and EXPO INPUTS'!$F$17/AN363))),"0.0E+00")),IF($E363="IT",VALUE(TEXT((1/(('TOX and EXPO INPUTS'!$F$12/AG363)+('TOX and EXPO INPUTS'!$F$20/AN363))),"0.0E+00"))))</f>
        <v>#DIV/0!</v>
      </c>
      <c r="BC363" s="37" t="e">
        <f>IF($E363="ST",VALUE(TEXT((1/(('TOX and EXPO INPUTS'!$F$9/AH363)+('TOX and EXPO INPUTS'!$F$17/AN363))),"0.0E+00")),IF($E363="IT",VALUE(TEXT((1/(('TOX and EXPO INPUTS'!$F$12/AH363)+('TOX and EXPO INPUTS'!$F$20/AN363))),"0.0E+00"))))</f>
        <v>#DIV/0!</v>
      </c>
      <c r="BD363" s="37" t="e">
        <f>IF($E363="ST",VALUE(TEXT((1/(('TOX and EXPO INPUTS'!$F$9/AI363)+('TOX and EXPO INPUTS'!$F$17/AN363))),"0.0E+00")),IF($E363="IT",VALUE(TEXT((1/(('TOX and EXPO INPUTS'!$F$12/AI363)+('TOX and EXPO INPUTS'!$F$20/AN363))),"0.0E+00"))))</f>
        <v>#DIV/0!</v>
      </c>
      <c r="BE363" s="37" t="e">
        <f>IF($E363="ST",VALUE(TEXT((1/(('TOX and EXPO INPUTS'!$F$9/AG363)+('TOX and EXPO INPUTS'!$F$17/AO363))),"0.0E+00")),IF($E363="IT",VALUE(TEXT((1/(('TOX and EXPO INPUTS'!$F$12/AG363)+('TOX and EXPO INPUTS'!$F$20/AO363))),"0.0E+00"))))</f>
        <v>#DIV/0!</v>
      </c>
      <c r="BF363" s="37" t="e">
        <f>IF($E363="ST",VALUE(TEXT((1/(('TOX and EXPO INPUTS'!$F$9/AH363)+('TOX and EXPO INPUTS'!$F$17/AO363))),"0.0E+00")),IF($E363="IT",VALUE(TEXT((1/(('TOX and EXPO INPUTS'!$F$12/AH363)+('TOX and EXPO INPUTS'!$F$20/AO363))),"0.0E+00"))))</f>
        <v>#DIV/0!</v>
      </c>
      <c r="BG363" s="37" t="e">
        <f>IF($E363="ST",VALUE(TEXT((1/(('TOX and EXPO INPUTS'!$F$9/AI363)+('TOX and EXPO INPUTS'!$F$17/AO363))),"0.0E+00")),IF($E363="IT",VALUE(TEXT((1/(('TOX and EXPO INPUTS'!$F$12/AI363)+('TOX and EXPO INPUTS'!$F$20/AO363))),"0.0E+00"))))</f>
        <v>#DIV/0!</v>
      </c>
      <c r="BH363" s="42" t="e">
        <f>VALUE(TEXT((AD363*$T363/365*'TOX and EXPO INPUTS'!$E$33/'TOX and EXPO INPUTS'!$E$34),"0.00E+00"))</f>
        <v>#DIV/0!</v>
      </c>
      <c r="BI363" s="37" t="e">
        <f>VALUE(TEXT((AE363*$T363/365*'TOX and EXPO INPUTS'!$E$33/'TOX and EXPO INPUTS'!$E$34),"0.00E+00"))</f>
        <v>#DIV/0!</v>
      </c>
      <c r="BJ363" s="37" t="e">
        <f>VALUE(TEXT((AF363*$T363/365*'TOX and EXPO INPUTS'!$E$33/'TOX and EXPO INPUTS'!$E$34),"0.00E+00"))</f>
        <v>#DIV/0!</v>
      </c>
      <c r="BK363" s="42" t="e">
        <f>VALUE(TEXT((AD363*$U363/365*'TOX and EXPO INPUTS'!$E$33/'TOX and EXPO INPUTS'!$E$34),"0.00E+00"))</f>
        <v>#DIV/0!</v>
      </c>
      <c r="BL363" s="37" t="e">
        <f>VALUE(TEXT((AE363*$U363/365*'TOX and EXPO INPUTS'!$E$33/'TOX and EXPO INPUTS'!$E$34),"0.00E+00"))</f>
        <v>#DIV/0!</v>
      </c>
      <c r="BM363" s="37" t="e">
        <f>VALUE(TEXT((AF363*$U363/365*'TOX and EXPO INPUTS'!$E$33/'TOX and EXPO INPUTS'!$E$34),"0.00E+00"))</f>
        <v>#DIV/0!</v>
      </c>
      <c r="BN363" s="42" t="e">
        <f>VALUE(TEXT((AL363*$T363/365*'TOX and EXPO INPUTS'!$E$33/'TOX and EXPO INPUTS'!$E$34),"0.00E+00"))</f>
        <v>#DIV/0!</v>
      </c>
      <c r="BO363" s="37" t="e">
        <f>VALUE(TEXT((AM363*$T363/365*'TOX and EXPO INPUTS'!$E$33/'TOX and EXPO INPUTS'!$E$34),"0.00E+00"))</f>
        <v>#DIV/0!</v>
      </c>
      <c r="BP363" s="42" t="e">
        <f>VALUE(TEXT((AL363*$U363/365*'TOX and EXPO INPUTS'!$E$33/'TOX and EXPO INPUTS'!$E$34),"0.00E+00"))</f>
        <v>#DIV/0!</v>
      </c>
      <c r="BQ363" s="37" t="e">
        <f>VALUE(TEXT((AM363*$U363/365*'TOX and EXPO INPUTS'!$E$33/'TOX and EXPO INPUTS'!$E$34),"0.00E+00"))</f>
        <v>#DIV/0!</v>
      </c>
      <c r="BR363" s="42" t="e">
        <f>VALUE(TEXT((AP363*$T363/365*'TOX and EXPO INPUTS'!$E$33/'TOX and EXPO INPUTS'!$E$34),"0.00E+00"))</f>
        <v>#DIV/0!</v>
      </c>
      <c r="BS363" s="37" t="e">
        <f>VALUE(TEXT((AQ363*$T363/365*'TOX and EXPO INPUTS'!$E$33/'TOX and EXPO INPUTS'!$E$34),"0.00E+00"))</f>
        <v>#DIV/0!</v>
      </c>
      <c r="BT363" s="37" t="e">
        <f>VALUE(TEXT((AR363*$T363/365*'TOX and EXPO INPUTS'!$E$33/'TOX and EXPO INPUTS'!$E$34),"0.00E+00"))</f>
        <v>#DIV/0!</v>
      </c>
      <c r="BU363" s="37" t="e">
        <f>VALUE(TEXT((AS363*$T363/365*'TOX and EXPO INPUTS'!$E$33/'TOX and EXPO INPUTS'!$E$34),"0.00E+00"))</f>
        <v>#DIV/0!</v>
      </c>
      <c r="BV363" s="37" t="e">
        <f>VALUE(TEXT((AT363*$T363/365*'TOX and EXPO INPUTS'!$E$33/'TOX and EXPO INPUTS'!$E$34),"0.00E+00"))</f>
        <v>#DIV/0!</v>
      </c>
      <c r="BW363" s="37" t="e">
        <f>VALUE(TEXT((AU363*$T363/365*'TOX and EXPO INPUTS'!$E$33/'TOX and EXPO INPUTS'!$E$34),"0.00E+00"))</f>
        <v>#DIV/0!</v>
      </c>
      <c r="BX363" s="42" t="e">
        <f>VALUE(TEXT((AP363*$U363/365*'TOX and EXPO INPUTS'!$E$33/'TOX and EXPO INPUTS'!$E$34),"0.00E+00"))</f>
        <v>#DIV/0!</v>
      </c>
      <c r="BY363" s="37" t="e">
        <f>VALUE(TEXT((AQ363*$U363/365*'TOX and EXPO INPUTS'!$E$33/'TOX and EXPO INPUTS'!$E$34),"0.00E+00"))</f>
        <v>#DIV/0!</v>
      </c>
      <c r="BZ363" s="37" t="e">
        <f>VALUE(TEXT((AR363*$U363/365*'TOX and EXPO INPUTS'!$E$33/'TOX and EXPO INPUTS'!$E$34),"0.00E+00"))</f>
        <v>#DIV/0!</v>
      </c>
      <c r="CA363" s="37" t="e">
        <f>VALUE(TEXT((AS363*$U363/365*'TOX and EXPO INPUTS'!$E$33/'TOX and EXPO INPUTS'!$E$34),"0.00E+00"))</f>
        <v>#DIV/0!</v>
      </c>
      <c r="CB363" s="37" t="e">
        <f>VALUE(TEXT((AT363*$U363/365*'TOX and EXPO INPUTS'!$E$33/'TOX and EXPO INPUTS'!$E$34),"0.00E+00"))</f>
        <v>#DIV/0!</v>
      </c>
      <c r="CC363" s="37" t="e">
        <f>VALUE(TEXT((AU363*$U363/365*'TOX and EXPO INPUTS'!$E$33/'TOX and EXPO INPUTS'!$E$34),"0.00E+00"))</f>
        <v>#DIV/0!</v>
      </c>
      <c r="CD363" s="58" t="e">
        <f>VALUE(TEXT((BR363*'TOX and EXPO INPUTS'!$F$23),"0.00E+00"))</f>
        <v>#DIV/0!</v>
      </c>
      <c r="CE363" s="57" t="e">
        <f>VALUE(TEXT((BS363*'TOX and EXPO INPUTS'!$F$23),"0.00E+00"))</f>
        <v>#DIV/0!</v>
      </c>
      <c r="CF363" s="57" t="e">
        <f>VALUE(TEXT((BT363*'TOX and EXPO INPUTS'!$F$23),"0.00E+00"))</f>
        <v>#DIV/0!</v>
      </c>
      <c r="CG363" s="57" t="e">
        <f>VALUE(TEXT((BU363*'TOX and EXPO INPUTS'!$F$23),"0.00E+00"))</f>
        <v>#DIV/0!</v>
      </c>
      <c r="CH363" s="57" t="e">
        <f>VALUE(TEXT((BV363*'TOX and EXPO INPUTS'!$F$23),"0.00E+00"))</f>
        <v>#DIV/0!</v>
      </c>
      <c r="CI363" s="57" t="e">
        <f>VALUE(TEXT((BW363*'TOX and EXPO INPUTS'!$F$23),"0.00E+00"))</f>
        <v>#DIV/0!</v>
      </c>
      <c r="CJ363" s="58" t="e">
        <f>VALUE(TEXT((BX363*'TOX and EXPO INPUTS'!$F$23),"0.00E+00"))</f>
        <v>#DIV/0!</v>
      </c>
      <c r="CK363" s="57" t="e">
        <f>VALUE(TEXT((BY363*'TOX and EXPO INPUTS'!$F$23),"0.00E+00"))</f>
        <v>#DIV/0!</v>
      </c>
      <c r="CL363" s="57" t="e">
        <f>VALUE(TEXT((BZ363*'TOX and EXPO INPUTS'!$F$23),"0.00E+00"))</f>
        <v>#DIV/0!</v>
      </c>
      <c r="CM363" s="57" t="e">
        <f>VALUE(TEXT((CA363*'TOX and EXPO INPUTS'!$F$23),"0.00E+00"))</f>
        <v>#DIV/0!</v>
      </c>
      <c r="CN363" s="57" t="e">
        <f>VALUE(TEXT((CB363*'TOX and EXPO INPUTS'!$F$23),"0.00E+00"))</f>
        <v>#DIV/0!</v>
      </c>
      <c r="CO363" s="57" t="e">
        <f>VALUE(TEXT((CC363*'TOX and EXPO INPUTS'!$F$23),"0.00E+00"))</f>
        <v>#DIV/0!</v>
      </c>
      <c r="CP363" s="38" t="s">
        <v>106</v>
      </c>
      <c r="CQ363" s="34" t="s">
        <v>107</v>
      </c>
      <c r="CR363" s="34" t="s">
        <v>108</v>
      </c>
      <c r="CS363" s="39" t="s">
        <v>109</v>
      </c>
    </row>
    <row r="364" spans="1:97" ht="48" customHeight="1" x14ac:dyDescent="0.25">
      <c r="A364" s="34" t="s">
        <v>98</v>
      </c>
      <c r="B364" s="34" t="s">
        <v>99</v>
      </c>
      <c r="C364" s="34" t="s">
        <v>115</v>
      </c>
      <c r="D364" s="34" t="s">
        <v>110</v>
      </c>
      <c r="E364" s="39" t="s">
        <v>102</v>
      </c>
      <c r="F364" s="40" t="s">
        <v>151</v>
      </c>
      <c r="G364" s="43"/>
      <c r="H364" s="36" t="s">
        <v>104</v>
      </c>
      <c r="I364" s="67"/>
      <c r="J364" s="36" t="s">
        <v>105</v>
      </c>
      <c r="K364" s="100">
        <f>VLOOKUP(F364,'Amount Seed Planted_variables'!$A$3:$I$74,2,0)</f>
        <v>13068</v>
      </c>
      <c r="L364" s="100">
        <f>VLOOKUP(F364,'Amount Seed Planted_variables'!$A$3:$I$74,3,0)</f>
        <v>17424</v>
      </c>
      <c r="M364" s="36">
        <f t="shared" si="150"/>
        <v>0</v>
      </c>
      <c r="N364" s="35">
        <f t="shared" si="151"/>
        <v>0</v>
      </c>
      <c r="O364" s="101">
        <v>225</v>
      </c>
      <c r="P364" s="93">
        <f>VLOOKUP(F364,'Amount Seed Planted_variables'!$A$3:$I$74,4,0)</f>
        <v>52272</v>
      </c>
      <c r="Q364" s="93">
        <f>VLOOKUP(F364,'Amount Seed Planted_variables'!$A$3:$I$74,7,0)</f>
        <v>80</v>
      </c>
      <c r="R364" s="93">
        <f>VLOOKUP(F364,'Amount Seed Planted_variables'!$A$3:$I$74,8,0)</f>
        <v>4181760</v>
      </c>
      <c r="S364" s="87" t="str">
        <f t="shared" si="147"/>
        <v>NA</v>
      </c>
      <c r="T364" s="35">
        <v>10</v>
      </c>
      <c r="U364" s="35">
        <v>30</v>
      </c>
      <c r="V364" s="41">
        <v>68</v>
      </c>
      <c r="W364" s="35">
        <v>16.899999999999999</v>
      </c>
      <c r="X364" s="35">
        <v>13.1</v>
      </c>
      <c r="Y364" s="41">
        <v>3.6</v>
      </c>
      <c r="Z364" s="35">
        <f t="shared" si="167"/>
        <v>0.36000000000000004</v>
      </c>
      <c r="AA364" s="42">
        <f t="shared" si="152"/>
        <v>0</v>
      </c>
      <c r="AB364" s="37">
        <f t="shared" si="153"/>
        <v>0</v>
      </c>
      <c r="AC364" s="37">
        <f t="shared" si="154"/>
        <v>0</v>
      </c>
      <c r="AD364" s="42" t="e">
        <f>VALUE(TEXT(((AA364*'TOX and EXPO INPUTS'!$F$13)/'TOX and EXPO INPUTS'!$E$27),"0.00E+00"))</f>
        <v>#DIV/0!</v>
      </c>
      <c r="AE364" s="37" t="e">
        <f>VALUE(TEXT(((AB364*'TOX and EXPO INPUTS'!$F$13)/'TOX and EXPO INPUTS'!$E$27),"0.00E+00"))</f>
        <v>#DIV/0!</v>
      </c>
      <c r="AF364" s="37" t="e">
        <f>VALUE(TEXT(((AC364*'TOX and EXPO INPUTS'!$F$13)/'TOX and EXPO INPUTS'!$E$27),"0.00E+00"))</f>
        <v>#DIV/0!</v>
      </c>
      <c r="AG364" s="42" t="e">
        <f>IF($E364="ST",VALUE(TEXT(('TOX and EXPO INPUTS'!$F$7/AD364),"0.0E+00")),IF($E364="IT",VALUE(TEXT(('TOX and EXPO INPUTS'!$F$10/AD364),"0.0E+00"))))</f>
        <v>#DIV/0!</v>
      </c>
      <c r="AH364" s="37" t="e">
        <f>IF($E364="ST",VALUE(TEXT(('TOX and EXPO INPUTS'!$F$7/AE364),"0.0E+00")),IF($E364="IT",VALUE(TEXT(('TOX and EXPO INPUTS'!$F$10/AE364),"0.0E+00"))))</f>
        <v>#DIV/0!</v>
      </c>
      <c r="AI364" s="37" t="e">
        <f>IF($E364="ST",VALUE(TEXT(('TOX and EXPO INPUTS'!$F$7/AF364),"0.0E+00")),IF($E364="IT",VALUE(TEXT(('TOX and EXPO INPUTS'!$F$10/AF364),"0.0E+00"))))</f>
        <v>#DIV/0!</v>
      </c>
      <c r="AJ364" s="42">
        <f t="shared" si="148"/>
        <v>0</v>
      </c>
      <c r="AK364" s="37">
        <f t="shared" si="149"/>
        <v>0</v>
      </c>
      <c r="AL364" s="42" t="e">
        <f>VALUE(TEXT(((AJ364*'TOX and EXPO INPUTS'!$F$21)/'TOX and EXPO INPUTS'!$E$29),"0.00E+00"))</f>
        <v>#DIV/0!</v>
      </c>
      <c r="AM364" s="37" t="e">
        <f>VALUE(TEXT(((AK364*'TOX and EXPO INPUTS'!$F$21)/'TOX and EXPO INPUTS'!$E$29),"0.00E+00"))</f>
        <v>#DIV/0!</v>
      </c>
      <c r="AN364" s="42" t="e">
        <f>IF($E364="ST",VALUE(TEXT(('TOX and EXPO INPUTS'!$F$15/AL364),"0.0E+00")),IF($E364="IT",VALUE(TEXT(('TOX and EXPO INPUTS'!$F$18/AL364),"0.0E+00"))))</f>
        <v>#DIV/0!</v>
      </c>
      <c r="AO364" s="37" t="e">
        <f>IF($E364="ST",VALUE(TEXT(('TOX and EXPO INPUTS'!$F$15/AM364),"0.0E+00")),IF($E364="IT",VALUE(TEXT(('TOX and EXPO INPUTS'!$F$18/AM364),"0.0E+00"))))</f>
        <v>#DIV/0!</v>
      </c>
      <c r="AP364" s="42" t="e">
        <f t="shared" si="155"/>
        <v>#DIV/0!</v>
      </c>
      <c r="AQ364" s="37" t="e">
        <f t="shared" si="156"/>
        <v>#DIV/0!</v>
      </c>
      <c r="AR364" s="37" t="e">
        <f t="shared" si="157"/>
        <v>#DIV/0!</v>
      </c>
      <c r="AS364" s="37" t="e">
        <f t="shared" si="158"/>
        <v>#DIV/0!</v>
      </c>
      <c r="AT364" s="37" t="e">
        <f t="shared" si="159"/>
        <v>#DIV/0!</v>
      </c>
      <c r="AU364" s="37" t="e">
        <f t="shared" si="160"/>
        <v>#DIV/0!</v>
      </c>
      <c r="AV364" s="42" t="e">
        <f t="shared" si="161"/>
        <v>#DIV/0!</v>
      </c>
      <c r="AW364" s="37" t="e">
        <f t="shared" si="162"/>
        <v>#DIV/0!</v>
      </c>
      <c r="AX364" s="37" t="e">
        <f t="shared" si="163"/>
        <v>#DIV/0!</v>
      </c>
      <c r="AY364" s="37" t="e">
        <f t="shared" si="164"/>
        <v>#DIV/0!</v>
      </c>
      <c r="AZ364" s="37" t="e">
        <f t="shared" si="165"/>
        <v>#DIV/0!</v>
      </c>
      <c r="BA364" s="37" t="e">
        <f t="shared" si="166"/>
        <v>#DIV/0!</v>
      </c>
      <c r="BB364" s="42" t="e">
        <f>IF($E364="ST",VALUE(TEXT((1/(('TOX and EXPO INPUTS'!$F$9/AG364)+('TOX and EXPO INPUTS'!$F$17/AN364))),"0.0E+00")),IF($E364="IT",VALUE(TEXT((1/(('TOX and EXPO INPUTS'!$F$12/AG364)+('TOX and EXPO INPUTS'!$F$20/AN364))),"0.0E+00"))))</f>
        <v>#DIV/0!</v>
      </c>
      <c r="BC364" s="37" t="e">
        <f>IF($E364="ST",VALUE(TEXT((1/(('TOX and EXPO INPUTS'!$F$9/AH364)+('TOX and EXPO INPUTS'!$F$17/AN364))),"0.0E+00")),IF($E364="IT",VALUE(TEXT((1/(('TOX and EXPO INPUTS'!$F$12/AH364)+('TOX and EXPO INPUTS'!$F$20/AN364))),"0.0E+00"))))</f>
        <v>#DIV/0!</v>
      </c>
      <c r="BD364" s="37" t="e">
        <f>IF($E364="ST",VALUE(TEXT((1/(('TOX and EXPO INPUTS'!$F$9/AI364)+('TOX and EXPO INPUTS'!$F$17/AN364))),"0.0E+00")),IF($E364="IT",VALUE(TEXT((1/(('TOX and EXPO INPUTS'!$F$12/AI364)+('TOX and EXPO INPUTS'!$F$20/AN364))),"0.0E+00"))))</f>
        <v>#DIV/0!</v>
      </c>
      <c r="BE364" s="37" t="e">
        <f>IF($E364="ST",VALUE(TEXT((1/(('TOX and EXPO INPUTS'!$F$9/AG364)+('TOX and EXPO INPUTS'!$F$17/AO364))),"0.0E+00")),IF($E364="IT",VALUE(TEXT((1/(('TOX and EXPO INPUTS'!$F$12/AG364)+('TOX and EXPO INPUTS'!$F$20/AO364))),"0.0E+00"))))</f>
        <v>#DIV/0!</v>
      </c>
      <c r="BF364" s="37" t="e">
        <f>IF($E364="ST",VALUE(TEXT((1/(('TOX and EXPO INPUTS'!$F$9/AH364)+('TOX and EXPO INPUTS'!$F$17/AO364))),"0.0E+00")),IF($E364="IT",VALUE(TEXT((1/(('TOX and EXPO INPUTS'!$F$12/AH364)+('TOX and EXPO INPUTS'!$F$20/AO364))),"0.0E+00"))))</f>
        <v>#DIV/0!</v>
      </c>
      <c r="BG364" s="37" t="e">
        <f>IF($E364="ST",VALUE(TEXT((1/(('TOX and EXPO INPUTS'!$F$9/AI364)+('TOX and EXPO INPUTS'!$F$17/AO364))),"0.0E+00")),IF($E364="IT",VALUE(TEXT((1/(('TOX and EXPO INPUTS'!$F$12/AI364)+('TOX and EXPO INPUTS'!$F$20/AO364))),"0.0E+00"))))</f>
        <v>#DIV/0!</v>
      </c>
      <c r="BH364" s="42" t="e">
        <f>VALUE(TEXT((AD364*$T364/365*'TOX and EXPO INPUTS'!$E$33/'TOX and EXPO INPUTS'!$E$34),"0.00E+00"))</f>
        <v>#DIV/0!</v>
      </c>
      <c r="BI364" s="37" t="e">
        <f>VALUE(TEXT((AE364*$T364/365*'TOX and EXPO INPUTS'!$E$33/'TOX and EXPO INPUTS'!$E$34),"0.00E+00"))</f>
        <v>#DIV/0!</v>
      </c>
      <c r="BJ364" s="37" t="e">
        <f>VALUE(TEXT((AF364*$T364/365*'TOX and EXPO INPUTS'!$E$33/'TOX and EXPO INPUTS'!$E$34),"0.00E+00"))</f>
        <v>#DIV/0!</v>
      </c>
      <c r="BK364" s="42" t="e">
        <f>VALUE(TEXT((AD364*$U364/365*'TOX and EXPO INPUTS'!$E$33/'TOX and EXPO INPUTS'!$E$34),"0.00E+00"))</f>
        <v>#DIV/0!</v>
      </c>
      <c r="BL364" s="37" t="e">
        <f>VALUE(TEXT((AE364*$U364/365*'TOX and EXPO INPUTS'!$E$33/'TOX and EXPO INPUTS'!$E$34),"0.00E+00"))</f>
        <v>#DIV/0!</v>
      </c>
      <c r="BM364" s="37" t="e">
        <f>VALUE(TEXT((AF364*$U364/365*'TOX and EXPO INPUTS'!$E$33/'TOX and EXPO INPUTS'!$E$34),"0.00E+00"))</f>
        <v>#DIV/0!</v>
      </c>
      <c r="BN364" s="42" t="e">
        <f>VALUE(TEXT((AL364*$T364/365*'TOX and EXPO INPUTS'!$E$33/'TOX and EXPO INPUTS'!$E$34),"0.00E+00"))</f>
        <v>#DIV/0!</v>
      </c>
      <c r="BO364" s="37" t="e">
        <f>VALUE(TEXT((AM364*$T364/365*'TOX and EXPO INPUTS'!$E$33/'TOX and EXPO INPUTS'!$E$34),"0.00E+00"))</f>
        <v>#DIV/0!</v>
      </c>
      <c r="BP364" s="42" t="e">
        <f>VALUE(TEXT((AL364*$U364/365*'TOX and EXPO INPUTS'!$E$33/'TOX and EXPO INPUTS'!$E$34),"0.00E+00"))</f>
        <v>#DIV/0!</v>
      </c>
      <c r="BQ364" s="37" t="e">
        <f>VALUE(TEXT((AM364*$U364/365*'TOX and EXPO INPUTS'!$E$33/'TOX and EXPO INPUTS'!$E$34),"0.00E+00"))</f>
        <v>#DIV/0!</v>
      </c>
      <c r="BR364" s="42" t="e">
        <f>VALUE(TEXT((AP364*$T364/365*'TOX and EXPO INPUTS'!$E$33/'TOX and EXPO INPUTS'!$E$34),"0.00E+00"))</f>
        <v>#DIV/0!</v>
      </c>
      <c r="BS364" s="37" t="e">
        <f>VALUE(TEXT((AQ364*$T364/365*'TOX and EXPO INPUTS'!$E$33/'TOX and EXPO INPUTS'!$E$34),"0.00E+00"))</f>
        <v>#DIV/0!</v>
      </c>
      <c r="BT364" s="37" t="e">
        <f>VALUE(TEXT((AR364*$T364/365*'TOX and EXPO INPUTS'!$E$33/'TOX and EXPO INPUTS'!$E$34),"0.00E+00"))</f>
        <v>#DIV/0!</v>
      </c>
      <c r="BU364" s="37" t="e">
        <f>VALUE(TEXT((AS364*$T364/365*'TOX and EXPO INPUTS'!$E$33/'TOX and EXPO INPUTS'!$E$34),"0.00E+00"))</f>
        <v>#DIV/0!</v>
      </c>
      <c r="BV364" s="37" t="e">
        <f>VALUE(TEXT((AT364*$T364/365*'TOX and EXPO INPUTS'!$E$33/'TOX and EXPO INPUTS'!$E$34),"0.00E+00"))</f>
        <v>#DIV/0!</v>
      </c>
      <c r="BW364" s="37" t="e">
        <f>VALUE(TEXT((AU364*$T364/365*'TOX and EXPO INPUTS'!$E$33/'TOX and EXPO INPUTS'!$E$34),"0.00E+00"))</f>
        <v>#DIV/0!</v>
      </c>
      <c r="BX364" s="42" t="e">
        <f>VALUE(TEXT((AP364*$U364/365*'TOX and EXPO INPUTS'!$E$33/'TOX and EXPO INPUTS'!$E$34),"0.00E+00"))</f>
        <v>#DIV/0!</v>
      </c>
      <c r="BY364" s="37" t="e">
        <f>VALUE(TEXT((AQ364*$U364/365*'TOX and EXPO INPUTS'!$E$33/'TOX and EXPO INPUTS'!$E$34),"0.00E+00"))</f>
        <v>#DIV/0!</v>
      </c>
      <c r="BZ364" s="37" t="e">
        <f>VALUE(TEXT((AR364*$U364/365*'TOX and EXPO INPUTS'!$E$33/'TOX and EXPO INPUTS'!$E$34),"0.00E+00"))</f>
        <v>#DIV/0!</v>
      </c>
      <c r="CA364" s="37" t="e">
        <f>VALUE(TEXT((AS364*$U364/365*'TOX and EXPO INPUTS'!$E$33/'TOX and EXPO INPUTS'!$E$34),"0.00E+00"))</f>
        <v>#DIV/0!</v>
      </c>
      <c r="CB364" s="37" t="e">
        <f>VALUE(TEXT((AT364*$U364/365*'TOX and EXPO INPUTS'!$E$33/'TOX and EXPO INPUTS'!$E$34),"0.00E+00"))</f>
        <v>#DIV/0!</v>
      </c>
      <c r="CC364" s="37" t="e">
        <f>VALUE(TEXT((AU364*$U364/365*'TOX and EXPO INPUTS'!$E$33/'TOX and EXPO INPUTS'!$E$34),"0.00E+00"))</f>
        <v>#DIV/0!</v>
      </c>
      <c r="CD364" s="58" t="e">
        <f>VALUE(TEXT((BR364*'TOX and EXPO INPUTS'!$F$23),"0.00E+00"))</f>
        <v>#DIV/0!</v>
      </c>
      <c r="CE364" s="57" t="e">
        <f>VALUE(TEXT((BS364*'TOX and EXPO INPUTS'!$F$23),"0.00E+00"))</f>
        <v>#DIV/0!</v>
      </c>
      <c r="CF364" s="57" t="e">
        <f>VALUE(TEXT((BT364*'TOX and EXPO INPUTS'!$F$23),"0.00E+00"))</f>
        <v>#DIV/0!</v>
      </c>
      <c r="CG364" s="57" t="e">
        <f>VALUE(TEXT((BU364*'TOX and EXPO INPUTS'!$F$23),"0.00E+00"))</f>
        <v>#DIV/0!</v>
      </c>
      <c r="CH364" s="57" t="e">
        <f>VALUE(TEXT((BV364*'TOX and EXPO INPUTS'!$F$23),"0.00E+00"))</f>
        <v>#DIV/0!</v>
      </c>
      <c r="CI364" s="57" t="e">
        <f>VALUE(TEXT((BW364*'TOX and EXPO INPUTS'!$F$23),"0.00E+00"))</f>
        <v>#DIV/0!</v>
      </c>
      <c r="CJ364" s="58" t="e">
        <f>VALUE(TEXT((BX364*'TOX and EXPO INPUTS'!$F$23),"0.00E+00"))</f>
        <v>#DIV/0!</v>
      </c>
      <c r="CK364" s="57" t="e">
        <f>VALUE(TEXT((BY364*'TOX and EXPO INPUTS'!$F$23),"0.00E+00"))</f>
        <v>#DIV/0!</v>
      </c>
      <c r="CL364" s="57" t="e">
        <f>VALUE(TEXT((BZ364*'TOX and EXPO INPUTS'!$F$23),"0.00E+00"))</f>
        <v>#DIV/0!</v>
      </c>
      <c r="CM364" s="57" t="e">
        <f>VALUE(TEXT((CA364*'TOX and EXPO INPUTS'!$F$23),"0.00E+00"))</f>
        <v>#DIV/0!</v>
      </c>
      <c r="CN364" s="57" t="e">
        <f>VALUE(TEXT((CB364*'TOX and EXPO INPUTS'!$F$23),"0.00E+00"))</f>
        <v>#DIV/0!</v>
      </c>
      <c r="CO364" s="57" t="e">
        <f>VALUE(TEXT((CC364*'TOX and EXPO INPUTS'!$F$23),"0.00E+00"))</f>
        <v>#DIV/0!</v>
      </c>
      <c r="CP364" s="38" t="s">
        <v>106</v>
      </c>
      <c r="CQ364" s="34" t="s">
        <v>107</v>
      </c>
      <c r="CR364" s="34" t="s">
        <v>108</v>
      </c>
      <c r="CS364" s="39" t="s">
        <v>109</v>
      </c>
    </row>
    <row r="365" spans="1:97" ht="48" customHeight="1" x14ac:dyDescent="0.25">
      <c r="A365" s="34" t="s">
        <v>98</v>
      </c>
      <c r="B365" s="34" t="s">
        <v>99</v>
      </c>
      <c r="C365" s="34" t="s">
        <v>115</v>
      </c>
      <c r="D365" s="34" t="s">
        <v>111</v>
      </c>
      <c r="E365" s="39" t="s">
        <v>102</v>
      </c>
      <c r="F365" s="40" t="s">
        <v>151</v>
      </c>
      <c r="G365" s="43"/>
      <c r="H365" s="36" t="s">
        <v>104</v>
      </c>
      <c r="I365" s="67"/>
      <c r="J365" s="36" t="s">
        <v>105</v>
      </c>
      <c r="K365" s="100">
        <f>VLOOKUP(F365,'Amount Seed Planted_variables'!$A$3:$I$74,2,0)</f>
        <v>13068</v>
      </c>
      <c r="L365" s="100">
        <f>VLOOKUP(F365,'Amount Seed Planted_variables'!$A$3:$I$74,3,0)</f>
        <v>17424</v>
      </c>
      <c r="M365" s="36">
        <f t="shared" si="150"/>
        <v>0</v>
      </c>
      <c r="N365" s="35">
        <f t="shared" si="151"/>
        <v>0</v>
      </c>
      <c r="O365" s="101">
        <v>225</v>
      </c>
      <c r="P365" s="93">
        <f>VLOOKUP(F365,'Amount Seed Planted_variables'!$A$3:$I$74,4,0)</f>
        <v>52272</v>
      </c>
      <c r="Q365" s="93">
        <f>VLOOKUP(F365,'Amount Seed Planted_variables'!$A$3:$I$74,7,0)</f>
        <v>80</v>
      </c>
      <c r="R365" s="93">
        <f>VLOOKUP(F365,'Amount Seed Planted_variables'!$A$3:$I$74,8,0)</f>
        <v>4181760</v>
      </c>
      <c r="S365" s="87">
        <f t="shared" si="147"/>
        <v>2.5</v>
      </c>
      <c r="T365" s="35">
        <v>10</v>
      </c>
      <c r="U365" s="35">
        <v>30</v>
      </c>
      <c r="V365" s="41">
        <v>138210600</v>
      </c>
      <c r="W365" s="35">
        <v>23262800</v>
      </c>
      <c r="X365" s="35">
        <v>21238200</v>
      </c>
      <c r="Y365" s="41">
        <v>106100</v>
      </c>
      <c r="Z365" s="35">
        <f t="shared" si="167"/>
        <v>10610</v>
      </c>
      <c r="AA365" s="42">
        <f t="shared" si="152"/>
        <v>0</v>
      </c>
      <c r="AB365" s="37">
        <f t="shared" si="153"/>
        <v>0</v>
      </c>
      <c r="AC365" s="37">
        <f t="shared" si="154"/>
        <v>0</v>
      </c>
      <c r="AD365" s="42" t="e">
        <f>VALUE(TEXT(((AA365*'TOX and EXPO INPUTS'!$F$13)/'TOX and EXPO INPUTS'!$E$27),"0.00E+00"))</f>
        <v>#DIV/0!</v>
      </c>
      <c r="AE365" s="37" t="e">
        <f>VALUE(TEXT(((AB365*'TOX and EXPO INPUTS'!$F$13)/'TOX and EXPO INPUTS'!$E$27),"0.00E+00"))</f>
        <v>#DIV/0!</v>
      </c>
      <c r="AF365" s="37" t="e">
        <f>VALUE(TEXT(((AC365*'TOX and EXPO INPUTS'!$F$13)/'TOX and EXPO INPUTS'!$E$27),"0.00E+00"))</f>
        <v>#DIV/0!</v>
      </c>
      <c r="AG365" s="42" t="e">
        <f>IF($E365="ST",VALUE(TEXT(('TOX and EXPO INPUTS'!$F$7/AD365),"0.0E+00")),IF($E365="IT",VALUE(TEXT(('TOX and EXPO INPUTS'!$F$10/AD365),"0.0E+00"))))</f>
        <v>#DIV/0!</v>
      </c>
      <c r="AH365" s="37" t="e">
        <f>IF($E365="ST",VALUE(TEXT(('TOX and EXPO INPUTS'!$F$7/AE365),"0.0E+00")),IF($E365="IT",VALUE(TEXT(('TOX and EXPO INPUTS'!$F$10/AE365),"0.0E+00"))))</f>
        <v>#DIV/0!</v>
      </c>
      <c r="AI365" s="37" t="e">
        <f>IF($E365="ST",VALUE(TEXT(('TOX and EXPO INPUTS'!$F$7/AF365),"0.0E+00")),IF($E365="IT",VALUE(TEXT(('TOX and EXPO INPUTS'!$F$10/AF365),"0.0E+00"))))</f>
        <v>#DIV/0!</v>
      </c>
      <c r="AJ365" s="42">
        <f t="shared" si="148"/>
        <v>0</v>
      </c>
      <c r="AK365" s="37">
        <f t="shared" si="149"/>
        <v>0</v>
      </c>
      <c r="AL365" s="42" t="e">
        <f>VALUE(TEXT(((AJ365*'TOX and EXPO INPUTS'!$F$21)/'TOX and EXPO INPUTS'!$E$29),"0.00E+00"))</f>
        <v>#DIV/0!</v>
      </c>
      <c r="AM365" s="37" t="e">
        <f>VALUE(TEXT(((AK365*'TOX and EXPO INPUTS'!$F$21)/'TOX and EXPO INPUTS'!$E$29),"0.00E+00"))</f>
        <v>#DIV/0!</v>
      </c>
      <c r="AN365" s="42" t="e">
        <f>IF($E365="ST",VALUE(TEXT(('TOX and EXPO INPUTS'!$F$15/AL365),"0.0E+00")),IF($E365="IT",VALUE(TEXT(('TOX and EXPO INPUTS'!$F$18/AL365),"0.0E+00"))))</f>
        <v>#DIV/0!</v>
      </c>
      <c r="AO365" s="37" t="e">
        <f>IF($E365="ST",VALUE(TEXT(('TOX and EXPO INPUTS'!$F$15/AM365),"0.0E+00")),IF($E365="IT",VALUE(TEXT(('TOX and EXPO INPUTS'!$F$18/AM365),"0.0E+00"))))</f>
        <v>#DIV/0!</v>
      </c>
      <c r="AP365" s="42" t="e">
        <f t="shared" si="155"/>
        <v>#DIV/0!</v>
      </c>
      <c r="AQ365" s="37" t="e">
        <f t="shared" si="156"/>
        <v>#DIV/0!</v>
      </c>
      <c r="AR365" s="37" t="e">
        <f t="shared" si="157"/>
        <v>#DIV/0!</v>
      </c>
      <c r="AS365" s="37" t="e">
        <f t="shared" si="158"/>
        <v>#DIV/0!</v>
      </c>
      <c r="AT365" s="37" t="e">
        <f t="shared" si="159"/>
        <v>#DIV/0!</v>
      </c>
      <c r="AU365" s="37" t="e">
        <f t="shared" si="160"/>
        <v>#DIV/0!</v>
      </c>
      <c r="AV365" s="42" t="e">
        <f t="shared" si="161"/>
        <v>#DIV/0!</v>
      </c>
      <c r="AW365" s="37" t="e">
        <f t="shared" si="162"/>
        <v>#DIV/0!</v>
      </c>
      <c r="AX365" s="37" t="e">
        <f t="shared" si="163"/>
        <v>#DIV/0!</v>
      </c>
      <c r="AY365" s="37" t="e">
        <f t="shared" si="164"/>
        <v>#DIV/0!</v>
      </c>
      <c r="AZ365" s="37" t="e">
        <f t="shared" si="165"/>
        <v>#DIV/0!</v>
      </c>
      <c r="BA365" s="37" t="e">
        <f t="shared" si="166"/>
        <v>#DIV/0!</v>
      </c>
      <c r="BB365" s="42" t="e">
        <f>IF($E365="ST",VALUE(TEXT((1/(('TOX and EXPO INPUTS'!$F$9/AG365)+('TOX and EXPO INPUTS'!$F$17/AN365))),"0.0E+00")),IF($E365="IT",VALUE(TEXT((1/(('TOX and EXPO INPUTS'!$F$12/AG365)+('TOX and EXPO INPUTS'!$F$20/AN365))),"0.0E+00"))))</f>
        <v>#DIV/0!</v>
      </c>
      <c r="BC365" s="37" t="e">
        <f>IF($E365="ST",VALUE(TEXT((1/(('TOX and EXPO INPUTS'!$F$9/AH365)+('TOX and EXPO INPUTS'!$F$17/AN365))),"0.0E+00")),IF($E365="IT",VALUE(TEXT((1/(('TOX and EXPO INPUTS'!$F$12/AH365)+('TOX and EXPO INPUTS'!$F$20/AN365))),"0.0E+00"))))</f>
        <v>#DIV/0!</v>
      </c>
      <c r="BD365" s="37" t="e">
        <f>IF($E365="ST",VALUE(TEXT((1/(('TOX and EXPO INPUTS'!$F$9/AI365)+('TOX and EXPO INPUTS'!$F$17/AN365))),"0.0E+00")),IF($E365="IT",VALUE(TEXT((1/(('TOX and EXPO INPUTS'!$F$12/AI365)+('TOX and EXPO INPUTS'!$F$20/AN365))),"0.0E+00"))))</f>
        <v>#DIV/0!</v>
      </c>
      <c r="BE365" s="37" t="e">
        <f>IF($E365="ST",VALUE(TEXT((1/(('TOX and EXPO INPUTS'!$F$9/AG365)+('TOX and EXPO INPUTS'!$F$17/AO365))),"0.0E+00")),IF($E365="IT",VALUE(TEXT((1/(('TOX and EXPO INPUTS'!$F$12/AG365)+('TOX and EXPO INPUTS'!$F$20/AO365))),"0.0E+00"))))</f>
        <v>#DIV/0!</v>
      </c>
      <c r="BF365" s="37" t="e">
        <f>IF($E365="ST",VALUE(TEXT((1/(('TOX and EXPO INPUTS'!$F$9/AH365)+('TOX and EXPO INPUTS'!$F$17/AO365))),"0.0E+00")),IF($E365="IT",VALUE(TEXT((1/(('TOX and EXPO INPUTS'!$F$12/AH365)+('TOX and EXPO INPUTS'!$F$20/AO365))),"0.0E+00"))))</f>
        <v>#DIV/0!</v>
      </c>
      <c r="BG365" s="37" t="e">
        <f>IF($E365="ST",VALUE(TEXT((1/(('TOX and EXPO INPUTS'!$F$9/AI365)+('TOX and EXPO INPUTS'!$F$17/AO365))),"0.0E+00")),IF($E365="IT",VALUE(TEXT((1/(('TOX and EXPO INPUTS'!$F$12/AI365)+('TOX and EXPO INPUTS'!$F$20/AO365))),"0.0E+00"))))</f>
        <v>#DIV/0!</v>
      </c>
      <c r="BH365" s="42" t="e">
        <f>VALUE(TEXT((AD365*$T365/365*'TOX and EXPO INPUTS'!$E$33/'TOX and EXPO INPUTS'!$E$34),"0.00E+00"))</f>
        <v>#DIV/0!</v>
      </c>
      <c r="BI365" s="37" t="e">
        <f>VALUE(TEXT((AE365*$T365/365*'TOX and EXPO INPUTS'!$E$33/'TOX and EXPO INPUTS'!$E$34),"0.00E+00"))</f>
        <v>#DIV/0!</v>
      </c>
      <c r="BJ365" s="37" t="e">
        <f>VALUE(TEXT((AF365*$T365/365*'TOX and EXPO INPUTS'!$E$33/'TOX and EXPO INPUTS'!$E$34),"0.00E+00"))</f>
        <v>#DIV/0!</v>
      </c>
      <c r="BK365" s="42" t="e">
        <f>VALUE(TEXT((AD365*$U365/365*'TOX and EXPO INPUTS'!$E$33/'TOX and EXPO INPUTS'!$E$34),"0.00E+00"))</f>
        <v>#DIV/0!</v>
      </c>
      <c r="BL365" s="37" t="e">
        <f>VALUE(TEXT((AE365*$U365/365*'TOX and EXPO INPUTS'!$E$33/'TOX and EXPO INPUTS'!$E$34),"0.00E+00"))</f>
        <v>#DIV/0!</v>
      </c>
      <c r="BM365" s="37" t="e">
        <f>VALUE(TEXT((AF365*$U365/365*'TOX and EXPO INPUTS'!$E$33/'TOX and EXPO INPUTS'!$E$34),"0.00E+00"))</f>
        <v>#DIV/0!</v>
      </c>
      <c r="BN365" s="42" t="e">
        <f>VALUE(TEXT((AL365*$T365/365*'TOX and EXPO INPUTS'!$E$33/'TOX and EXPO INPUTS'!$E$34),"0.00E+00"))</f>
        <v>#DIV/0!</v>
      </c>
      <c r="BO365" s="37" t="e">
        <f>VALUE(TEXT((AM365*$T365/365*'TOX and EXPO INPUTS'!$E$33/'TOX and EXPO INPUTS'!$E$34),"0.00E+00"))</f>
        <v>#DIV/0!</v>
      </c>
      <c r="BP365" s="42" t="e">
        <f>VALUE(TEXT((AL365*$U365/365*'TOX and EXPO INPUTS'!$E$33/'TOX and EXPO INPUTS'!$E$34),"0.00E+00"))</f>
        <v>#DIV/0!</v>
      </c>
      <c r="BQ365" s="37" t="e">
        <f>VALUE(TEXT((AM365*$U365/365*'TOX and EXPO INPUTS'!$E$33/'TOX and EXPO INPUTS'!$E$34),"0.00E+00"))</f>
        <v>#DIV/0!</v>
      </c>
      <c r="BR365" s="42" t="e">
        <f>VALUE(TEXT((AP365*$T365/365*'TOX and EXPO INPUTS'!$E$33/'TOX and EXPO INPUTS'!$E$34),"0.00E+00"))</f>
        <v>#DIV/0!</v>
      </c>
      <c r="BS365" s="37" t="e">
        <f>VALUE(TEXT((AQ365*$T365/365*'TOX and EXPO INPUTS'!$E$33/'TOX and EXPO INPUTS'!$E$34),"0.00E+00"))</f>
        <v>#DIV/0!</v>
      </c>
      <c r="BT365" s="37" t="e">
        <f>VALUE(TEXT((AR365*$T365/365*'TOX and EXPO INPUTS'!$E$33/'TOX and EXPO INPUTS'!$E$34),"0.00E+00"))</f>
        <v>#DIV/0!</v>
      </c>
      <c r="BU365" s="37" t="e">
        <f>VALUE(TEXT((AS365*$T365/365*'TOX and EXPO INPUTS'!$E$33/'TOX and EXPO INPUTS'!$E$34),"0.00E+00"))</f>
        <v>#DIV/0!</v>
      </c>
      <c r="BV365" s="37" t="e">
        <f>VALUE(TEXT((AT365*$T365/365*'TOX and EXPO INPUTS'!$E$33/'TOX and EXPO INPUTS'!$E$34),"0.00E+00"))</f>
        <v>#DIV/0!</v>
      </c>
      <c r="BW365" s="37" t="e">
        <f>VALUE(TEXT((AU365*$T365/365*'TOX and EXPO INPUTS'!$E$33/'TOX and EXPO INPUTS'!$E$34),"0.00E+00"))</f>
        <v>#DIV/0!</v>
      </c>
      <c r="BX365" s="42" t="e">
        <f>VALUE(TEXT((AP365*$U365/365*'TOX and EXPO INPUTS'!$E$33/'TOX and EXPO INPUTS'!$E$34),"0.00E+00"))</f>
        <v>#DIV/0!</v>
      </c>
      <c r="BY365" s="37" t="e">
        <f>VALUE(TEXT((AQ365*$U365/365*'TOX and EXPO INPUTS'!$E$33/'TOX and EXPO INPUTS'!$E$34),"0.00E+00"))</f>
        <v>#DIV/0!</v>
      </c>
      <c r="BZ365" s="37" t="e">
        <f>VALUE(TEXT((AR365*$U365/365*'TOX and EXPO INPUTS'!$E$33/'TOX and EXPO INPUTS'!$E$34),"0.00E+00"))</f>
        <v>#DIV/0!</v>
      </c>
      <c r="CA365" s="37" t="e">
        <f>VALUE(TEXT((AS365*$U365/365*'TOX and EXPO INPUTS'!$E$33/'TOX and EXPO INPUTS'!$E$34),"0.00E+00"))</f>
        <v>#DIV/0!</v>
      </c>
      <c r="CB365" s="37" t="e">
        <f>VALUE(TEXT((AT365*$U365/365*'TOX and EXPO INPUTS'!$E$33/'TOX and EXPO INPUTS'!$E$34),"0.00E+00"))</f>
        <v>#DIV/0!</v>
      </c>
      <c r="CC365" s="37" t="e">
        <f>VALUE(TEXT((AU365*$U365/365*'TOX and EXPO INPUTS'!$E$33/'TOX and EXPO INPUTS'!$E$34),"0.00E+00"))</f>
        <v>#DIV/0!</v>
      </c>
      <c r="CD365" s="58" t="e">
        <f>VALUE(TEXT((BR365*'TOX and EXPO INPUTS'!$F$23),"0.00E+00"))</f>
        <v>#DIV/0!</v>
      </c>
      <c r="CE365" s="57" t="e">
        <f>VALUE(TEXT((BS365*'TOX and EXPO INPUTS'!$F$23),"0.00E+00"))</f>
        <v>#DIV/0!</v>
      </c>
      <c r="CF365" s="57" t="e">
        <f>VALUE(TEXT((BT365*'TOX and EXPO INPUTS'!$F$23),"0.00E+00"))</f>
        <v>#DIV/0!</v>
      </c>
      <c r="CG365" s="57" t="e">
        <f>VALUE(TEXT((BU365*'TOX and EXPO INPUTS'!$F$23),"0.00E+00"))</f>
        <v>#DIV/0!</v>
      </c>
      <c r="CH365" s="57" t="e">
        <f>VALUE(TEXT((BV365*'TOX and EXPO INPUTS'!$F$23),"0.00E+00"))</f>
        <v>#DIV/0!</v>
      </c>
      <c r="CI365" s="57" t="e">
        <f>VALUE(TEXT((BW365*'TOX and EXPO INPUTS'!$F$23),"0.00E+00"))</f>
        <v>#DIV/0!</v>
      </c>
      <c r="CJ365" s="58" t="e">
        <f>VALUE(TEXT((BX365*'TOX and EXPO INPUTS'!$F$23),"0.00E+00"))</f>
        <v>#DIV/0!</v>
      </c>
      <c r="CK365" s="57" t="e">
        <f>VALUE(TEXT((BY365*'TOX and EXPO INPUTS'!$F$23),"0.00E+00"))</f>
        <v>#DIV/0!</v>
      </c>
      <c r="CL365" s="57" t="e">
        <f>VALUE(TEXT((BZ365*'TOX and EXPO INPUTS'!$F$23),"0.00E+00"))</f>
        <v>#DIV/0!</v>
      </c>
      <c r="CM365" s="57" t="e">
        <f>VALUE(TEXT((CA365*'TOX and EXPO INPUTS'!$F$23),"0.00E+00"))</f>
        <v>#DIV/0!</v>
      </c>
      <c r="CN365" s="57" t="e">
        <f>VALUE(TEXT((CB365*'TOX and EXPO INPUTS'!$F$23),"0.00E+00"))</f>
        <v>#DIV/0!</v>
      </c>
      <c r="CO365" s="57" t="e">
        <f>VALUE(TEXT((CC365*'TOX and EXPO INPUTS'!$F$23),"0.00E+00"))</f>
        <v>#DIV/0!</v>
      </c>
      <c r="CP365" s="38" t="s">
        <v>106</v>
      </c>
      <c r="CQ365" s="34" t="s">
        <v>107</v>
      </c>
      <c r="CR365" s="34" t="s">
        <v>108</v>
      </c>
      <c r="CS365" s="39" t="s">
        <v>109</v>
      </c>
    </row>
    <row r="366" spans="1:97" ht="48" customHeight="1" x14ac:dyDescent="0.25">
      <c r="A366" s="34" t="s">
        <v>98</v>
      </c>
      <c r="B366" s="34" t="s">
        <v>99</v>
      </c>
      <c r="C366" s="34" t="s">
        <v>115</v>
      </c>
      <c r="D366" s="34" t="s">
        <v>442</v>
      </c>
      <c r="E366" s="39" t="s">
        <v>102</v>
      </c>
      <c r="F366" s="40" t="s">
        <v>151</v>
      </c>
      <c r="G366" s="43"/>
      <c r="H366" s="36" t="s">
        <v>104</v>
      </c>
      <c r="I366" s="67"/>
      <c r="J366" s="36" t="s">
        <v>105</v>
      </c>
      <c r="K366" s="100">
        <f>VLOOKUP(F366,'Amount Seed Planted_variables'!$A$3:$I$74,2,0)</f>
        <v>13068</v>
      </c>
      <c r="L366" s="100">
        <f>VLOOKUP(F366,'Amount Seed Planted_variables'!$A$3:$I$74,3,0)</f>
        <v>17424</v>
      </c>
      <c r="M366" s="36">
        <f t="shared" si="150"/>
        <v>0</v>
      </c>
      <c r="N366" s="35">
        <f t="shared" si="151"/>
        <v>0</v>
      </c>
      <c r="O366" s="101">
        <v>225</v>
      </c>
      <c r="P366" s="93">
        <f>VLOOKUP(F366,'Amount Seed Planted_variables'!$A$3:$I$74,4,0)</f>
        <v>52272</v>
      </c>
      <c r="Q366" s="93">
        <f>VLOOKUP(F366,'Amount Seed Planted_variables'!$A$3:$I$74,7,0)</f>
        <v>80</v>
      </c>
      <c r="R366" s="93">
        <f>VLOOKUP(F366,'Amount Seed Planted_variables'!$A$3:$I$74,8,0)</f>
        <v>4181760</v>
      </c>
      <c r="S366" s="87" t="str">
        <f t="shared" si="147"/>
        <v>NA</v>
      </c>
      <c r="T366" s="35">
        <v>10</v>
      </c>
      <c r="U366" s="35">
        <v>30</v>
      </c>
      <c r="V366" s="41">
        <v>3994</v>
      </c>
      <c r="W366" s="35">
        <v>797</v>
      </c>
      <c r="X366" s="35">
        <v>530</v>
      </c>
      <c r="Y366" s="41">
        <v>66</v>
      </c>
      <c r="Z366" s="35">
        <f t="shared" si="167"/>
        <v>6.6000000000000005</v>
      </c>
      <c r="AA366" s="42">
        <f t="shared" si="152"/>
        <v>0</v>
      </c>
      <c r="AB366" s="37">
        <f t="shared" si="153"/>
        <v>0</v>
      </c>
      <c r="AC366" s="37">
        <f t="shared" si="154"/>
        <v>0</v>
      </c>
      <c r="AD366" s="42" t="e">
        <f>VALUE(TEXT(((AA366*'TOX and EXPO INPUTS'!$F$13)/'TOX and EXPO INPUTS'!$E$27),"0.00E+00"))</f>
        <v>#DIV/0!</v>
      </c>
      <c r="AE366" s="37" t="e">
        <f>VALUE(TEXT(((AB366*'TOX and EXPO INPUTS'!$F$13)/'TOX and EXPO INPUTS'!$E$27),"0.00E+00"))</f>
        <v>#DIV/0!</v>
      </c>
      <c r="AF366" s="37" t="e">
        <f>VALUE(TEXT(((AC366*'TOX and EXPO INPUTS'!$F$13)/'TOX and EXPO INPUTS'!$E$27),"0.00E+00"))</f>
        <v>#DIV/0!</v>
      </c>
      <c r="AG366" s="42" t="e">
        <f>IF($E366="ST",VALUE(TEXT(('TOX and EXPO INPUTS'!$F$7/AD366),"0.0E+00")),IF($E366="IT",VALUE(TEXT(('TOX and EXPO INPUTS'!$F$10/AD366),"0.0E+00"))))</f>
        <v>#DIV/0!</v>
      </c>
      <c r="AH366" s="37" t="e">
        <f>IF($E366="ST",VALUE(TEXT(('TOX and EXPO INPUTS'!$F$7/AE366),"0.0E+00")),IF($E366="IT",VALUE(TEXT(('TOX and EXPO INPUTS'!$F$10/AE366),"0.0E+00"))))</f>
        <v>#DIV/0!</v>
      </c>
      <c r="AI366" s="37" t="e">
        <f>IF($E366="ST",VALUE(TEXT(('TOX and EXPO INPUTS'!$F$7/AF366),"0.0E+00")),IF($E366="IT",VALUE(TEXT(('TOX and EXPO INPUTS'!$F$10/AF366),"0.0E+00"))))</f>
        <v>#DIV/0!</v>
      </c>
      <c r="AJ366" s="42">
        <f t="shared" si="148"/>
        <v>0</v>
      </c>
      <c r="AK366" s="37">
        <f t="shared" si="149"/>
        <v>0</v>
      </c>
      <c r="AL366" s="42" t="e">
        <f>VALUE(TEXT(((AJ366*'TOX and EXPO INPUTS'!$F$21)/'TOX and EXPO INPUTS'!$E$29),"0.00E+00"))</f>
        <v>#DIV/0!</v>
      </c>
      <c r="AM366" s="37" t="e">
        <f>VALUE(TEXT(((AK366*'TOX and EXPO INPUTS'!$F$21)/'TOX and EXPO INPUTS'!$E$29),"0.00E+00"))</f>
        <v>#DIV/0!</v>
      </c>
      <c r="AN366" s="42" t="e">
        <f>IF($E366="ST",VALUE(TEXT(('TOX and EXPO INPUTS'!$F$15/AL366),"0.0E+00")),IF($E366="IT",VALUE(TEXT(('TOX and EXPO INPUTS'!$F$18/AL366),"0.0E+00"))))</f>
        <v>#DIV/0!</v>
      </c>
      <c r="AO366" s="37" t="e">
        <f>IF($E366="ST",VALUE(TEXT(('TOX and EXPO INPUTS'!$F$15/AM366),"0.0E+00")),IF($E366="IT",VALUE(TEXT(('TOX and EXPO INPUTS'!$F$18/AM366),"0.0E+00"))))</f>
        <v>#DIV/0!</v>
      </c>
      <c r="AP366" s="42" t="e">
        <f t="shared" si="155"/>
        <v>#DIV/0!</v>
      </c>
      <c r="AQ366" s="37" t="e">
        <f t="shared" si="156"/>
        <v>#DIV/0!</v>
      </c>
      <c r="AR366" s="37" t="e">
        <f t="shared" si="157"/>
        <v>#DIV/0!</v>
      </c>
      <c r="AS366" s="37" t="e">
        <f t="shared" si="158"/>
        <v>#DIV/0!</v>
      </c>
      <c r="AT366" s="37" t="e">
        <f t="shared" si="159"/>
        <v>#DIV/0!</v>
      </c>
      <c r="AU366" s="37" t="e">
        <f t="shared" si="160"/>
        <v>#DIV/0!</v>
      </c>
      <c r="AV366" s="42" t="e">
        <f t="shared" si="161"/>
        <v>#DIV/0!</v>
      </c>
      <c r="AW366" s="37" t="e">
        <f t="shared" si="162"/>
        <v>#DIV/0!</v>
      </c>
      <c r="AX366" s="37" t="e">
        <f t="shared" si="163"/>
        <v>#DIV/0!</v>
      </c>
      <c r="AY366" s="37" t="e">
        <f t="shared" si="164"/>
        <v>#DIV/0!</v>
      </c>
      <c r="AZ366" s="37" t="e">
        <f t="shared" si="165"/>
        <v>#DIV/0!</v>
      </c>
      <c r="BA366" s="37" t="e">
        <f t="shared" si="166"/>
        <v>#DIV/0!</v>
      </c>
      <c r="BB366" s="42" t="e">
        <f>IF($E366="ST",VALUE(TEXT((1/(('TOX and EXPO INPUTS'!$F$9/AG366)+('TOX and EXPO INPUTS'!$F$17/AN366))),"0.0E+00")),IF($E366="IT",VALUE(TEXT((1/(('TOX and EXPO INPUTS'!$F$12/AG366)+('TOX and EXPO INPUTS'!$F$20/AN366))),"0.0E+00"))))</f>
        <v>#DIV/0!</v>
      </c>
      <c r="BC366" s="37" t="e">
        <f>IF($E366="ST",VALUE(TEXT((1/(('TOX and EXPO INPUTS'!$F$9/AH366)+('TOX and EXPO INPUTS'!$F$17/AN366))),"0.0E+00")),IF($E366="IT",VALUE(TEXT((1/(('TOX and EXPO INPUTS'!$F$12/AH366)+('TOX and EXPO INPUTS'!$F$20/AN366))),"0.0E+00"))))</f>
        <v>#DIV/0!</v>
      </c>
      <c r="BD366" s="37" t="e">
        <f>IF($E366="ST",VALUE(TEXT((1/(('TOX and EXPO INPUTS'!$F$9/AI366)+('TOX and EXPO INPUTS'!$F$17/AN366))),"0.0E+00")),IF($E366="IT",VALUE(TEXT((1/(('TOX and EXPO INPUTS'!$F$12/AI366)+('TOX and EXPO INPUTS'!$F$20/AN366))),"0.0E+00"))))</f>
        <v>#DIV/0!</v>
      </c>
      <c r="BE366" s="37" t="e">
        <f>IF($E366="ST",VALUE(TEXT((1/(('TOX and EXPO INPUTS'!$F$9/AG366)+('TOX and EXPO INPUTS'!$F$17/AO366))),"0.0E+00")),IF($E366="IT",VALUE(TEXT((1/(('TOX and EXPO INPUTS'!$F$12/AG366)+('TOX and EXPO INPUTS'!$F$20/AO366))),"0.0E+00"))))</f>
        <v>#DIV/0!</v>
      </c>
      <c r="BF366" s="37" t="e">
        <f>IF($E366="ST",VALUE(TEXT((1/(('TOX and EXPO INPUTS'!$F$9/AH366)+('TOX and EXPO INPUTS'!$F$17/AO366))),"0.0E+00")),IF($E366="IT",VALUE(TEXT((1/(('TOX and EXPO INPUTS'!$F$12/AH366)+('TOX and EXPO INPUTS'!$F$20/AO366))),"0.0E+00"))))</f>
        <v>#DIV/0!</v>
      </c>
      <c r="BG366" s="37" t="e">
        <f>IF($E366="ST",VALUE(TEXT((1/(('TOX and EXPO INPUTS'!$F$9/AI366)+('TOX and EXPO INPUTS'!$F$17/AO366))),"0.0E+00")),IF($E366="IT",VALUE(TEXT((1/(('TOX and EXPO INPUTS'!$F$12/AI366)+('TOX and EXPO INPUTS'!$F$20/AO366))),"0.0E+00"))))</f>
        <v>#DIV/0!</v>
      </c>
      <c r="BH366" s="42" t="e">
        <f>VALUE(TEXT((AD366*$T366/365*'TOX and EXPO INPUTS'!$E$33/'TOX and EXPO INPUTS'!$E$34),"0.00E+00"))</f>
        <v>#DIV/0!</v>
      </c>
      <c r="BI366" s="37" t="e">
        <f>VALUE(TEXT((AE366*$T366/365*'TOX and EXPO INPUTS'!$E$33/'TOX and EXPO INPUTS'!$E$34),"0.00E+00"))</f>
        <v>#DIV/0!</v>
      </c>
      <c r="BJ366" s="37" t="e">
        <f>VALUE(TEXT((AF366*$T366/365*'TOX and EXPO INPUTS'!$E$33/'TOX and EXPO INPUTS'!$E$34),"0.00E+00"))</f>
        <v>#DIV/0!</v>
      </c>
      <c r="BK366" s="42" t="e">
        <f>VALUE(TEXT((AD366*$U366/365*'TOX and EXPO INPUTS'!$E$33/'TOX and EXPO INPUTS'!$E$34),"0.00E+00"))</f>
        <v>#DIV/0!</v>
      </c>
      <c r="BL366" s="37" t="e">
        <f>VALUE(TEXT((AE366*$U366/365*'TOX and EXPO INPUTS'!$E$33/'TOX and EXPO INPUTS'!$E$34),"0.00E+00"))</f>
        <v>#DIV/0!</v>
      </c>
      <c r="BM366" s="37" t="e">
        <f>VALUE(TEXT((AF366*$U366/365*'TOX and EXPO INPUTS'!$E$33/'TOX and EXPO INPUTS'!$E$34),"0.00E+00"))</f>
        <v>#DIV/0!</v>
      </c>
      <c r="BN366" s="42" t="e">
        <f>VALUE(TEXT((AL366*$T366/365*'TOX and EXPO INPUTS'!$E$33/'TOX and EXPO INPUTS'!$E$34),"0.00E+00"))</f>
        <v>#DIV/0!</v>
      </c>
      <c r="BO366" s="37" t="e">
        <f>VALUE(TEXT((AM366*$T366/365*'TOX and EXPO INPUTS'!$E$33/'TOX and EXPO INPUTS'!$E$34),"0.00E+00"))</f>
        <v>#DIV/0!</v>
      </c>
      <c r="BP366" s="42" t="e">
        <f>VALUE(TEXT((AL366*$U366/365*'TOX and EXPO INPUTS'!$E$33/'TOX and EXPO INPUTS'!$E$34),"0.00E+00"))</f>
        <v>#DIV/0!</v>
      </c>
      <c r="BQ366" s="37" t="e">
        <f>VALUE(TEXT((AM366*$U366/365*'TOX and EXPO INPUTS'!$E$33/'TOX and EXPO INPUTS'!$E$34),"0.00E+00"))</f>
        <v>#DIV/0!</v>
      </c>
      <c r="BR366" s="42" t="e">
        <f>VALUE(TEXT((AP366*$T366/365*'TOX and EXPO INPUTS'!$E$33/'TOX and EXPO INPUTS'!$E$34),"0.00E+00"))</f>
        <v>#DIV/0!</v>
      </c>
      <c r="BS366" s="37" t="e">
        <f>VALUE(TEXT((AQ366*$T366/365*'TOX and EXPO INPUTS'!$E$33/'TOX and EXPO INPUTS'!$E$34),"0.00E+00"))</f>
        <v>#DIV/0!</v>
      </c>
      <c r="BT366" s="37" t="e">
        <f>VALUE(TEXT((AR366*$T366/365*'TOX and EXPO INPUTS'!$E$33/'TOX and EXPO INPUTS'!$E$34),"0.00E+00"))</f>
        <v>#DIV/0!</v>
      </c>
      <c r="BU366" s="37" t="e">
        <f>VALUE(TEXT((AS366*$T366/365*'TOX and EXPO INPUTS'!$E$33/'TOX and EXPO INPUTS'!$E$34),"0.00E+00"))</f>
        <v>#DIV/0!</v>
      </c>
      <c r="BV366" s="37" t="e">
        <f>VALUE(TEXT((AT366*$T366/365*'TOX and EXPO INPUTS'!$E$33/'TOX and EXPO INPUTS'!$E$34),"0.00E+00"))</f>
        <v>#DIV/0!</v>
      </c>
      <c r="BW366" s="37" t="e">
        <f>VALUE(TEXT((AU366*$T366/365*'TOX and EXPO INPUTS'!$E$33/'TOX and EXPO INPUTS'!$E$34),"0.00E+00"))</f>
        <v>#DIV/0!</v>
      </c>
      <c r="BX366" s="42" t="e">
        <f>VALUE(TEXT((AP366*$U366/365*'TOX and EXPO INPUTS'!$E$33/'TOX and EXPO INPUTS'!$E$34),"0.00E+00"))</f>
        <v>#DIV/0!</v>
      </c>
      <c r="BY366" s="37" t="e">
        <f>VALUE(TEXT((AQ366*$U366/365*'TOX and EXPO INPUTS'!$E$33/'TOX and EXPO INPUTS'!$E$34),"0.00E+00"))</f>
        <v>#DIV/0!</v>
      </c>
      <c r="BZ366" s="37" t="e">
        <f>VALUE(TEXT((AR366*$U366/365*'TOX and EXPO INPUTS'!$E$33/'TOX and EXPO INPUTS'!$E$34),"0.00E+00"))</f>
        <v>#DIV/0!</v>
      </c>
      <c r="CA366" s="37" t="e">
        <f>VALUE(TEXT((AS366*$U366/365*'TOX and EXPO INPUTS'!$E$33/'TOX and EXPO INPUTS'!$E$34),"0.00E+00"))</f>
        <v>#DIV/0!</v>
      </c>
      <c r="CB366" s="37" t="e">
        <f>VALUE(TEXT((AT366*$U366/365*'TOX and EXPO INPUTS'!$E$33/'TOX and EXPO INPUTS'!$E$34),"0.00E+00"))</f>
        <v>#DIV/0!</v>
      </c>
      <c r="CC366" s="37" t="e">
        <f>VALUE(TEXT((AU366*$U366/365*'TOX and EXPO INPUTS'!$E$33/'TOX and EXPO INPUTS'!$E$34),"0.00E+00"))</f>
        <v>#DIV/0!</v>
      </c>
      <c r="CD366" s="58" t="e">
        <f>VALUE(TEXT((BR366*'TOX and EXPO INPUTS'!$F$23),"0.00E+00"))</f>
        <v>#DIV/0!</v>
      </c>
      <c r="CE366" s="57" t="e">
        <f>VALUE(TEXT((BS366*'TOX and EXPO INPUTS'!$F$23),"0.00E+00"))</f>
        <v>#DIV/0!</v>
      </c>
      <c r="CF366" s="57" t="e">
        <f>VALUE(TEXT((BT366*'TOX and EXPO INPUTS'!$F$23),"0.00E+00"))</f>
        <v>#DIV/0!</v>
      </c>
      <c r="CG366" s="57" t="e">
        <f>VALUE(TEXT((BU366*'TOX and EXPO INPUTS'!$F$23),"0.00E+00"))</f>
        <v>#DIV/0!</v>
      </c>
      <c r="CH366" s="57" t="e">
        <f>VALUE(TEXT((BV366*'TOX and EXPO INPUTS'!$F$23),"0.00E+00"))</f>
        <v>#DIV/0!</v>
      </c>
      <c r="CI366" s="57" t="e">
        <f>VALUE(TEXT((BW366*'TOX and EXPO INPUTS'!$F$23),"0.00E+00"))</f>
        <v>#DIV/0!</v>
      </c>
      <c r="CJ366" s="58" t="e">
        <f>VALUE(TEXT((BX366*'TOX and EXPO INPUTS'!$F$23),"0.00E+00"))</f>
        <v>#DIV/0!</v>
      </c>
      <c r="CK366" s="57" t="e">
        <f>VALUE(TEXT((BY366*'TOX and EXPO INPUTS'!$F$23),"0.00E+00"))</f>
        <v>#DIV/0!</v>
      </c>
      <c r="CL366" s="57" t="e">
        <f>VALUE(TEXT((BZ366*'TOX and EXPO INPUTS'!$F$23),"0.00E+00"))</f>
        <v>#DIV/0!</v>
      </c>
      <c r="CM366" s="57" t="e">
        <f>VALUE(TEXT((CA366*'TOX and EXPO INPUTS'!$F$23),"0.00E+00"))</f>
        <v>#DIV/0!</v>
      </c>
      <c r="CN366" s="57" t="e">
        <f>VALUE(TEXT((CB366*'TOX and EXPO INPUTS'!$F$23),"0.00E+00"))</f>
        <v>#DIV/0!</v>
      </c>
      <c r="CO366" s="57" t="e">
        <f>VALUE(TEXT((CC366*'TOX and EXPO INPUTS'!$F$23),"0.00E+00"))</f>
        <v>#DIV/0!</v>
      </c>
      <c r="CP366" s="38" t="s">
        <v>106</v>
      </c>
      <c r="CQ366" s="34" t="s">
        <v>107</v>
      </c>
      <c r="CR366" s="34" t="s">
        <v>108</v>
      </c>
      <c r="CS366" s="39" t="s">
        <v>109</v>
      </c>
    </row>
    <row r="367" spans="1:97" ht="48" customHeight="1" x14ac:dyDescent="0.25">
      <c r="A367" s="34" t="s">
        <v>98</v>
      </c>
      <c r="B367" s="34" t="s">
        <v>99</v>
      </c>
      <c r="C367" s="34" t="s">
        <v>115</v>
      </c>
      <c r="D367" s="34" t="s">
        <v>101</v>
      </c>
      <c r="E367" s="39" t="s">
        <v>112</v>
      </c>
      <c r="F367" s="40" t="s">
        <v>151</v>
      </c>
      <c r="G367" s="43"/>
      <c r="H367" s="36" t="s">
        <v>104</v>
      </c>
      <c r="I367" s="67"/>
      <c r="J367" s="36" t="s">
        <v>105</v>
      </c>
      <c r="K367" s="100">
        <f>VLOOKUP(F367,'Amount Seed Planted_variables'!$A$3:$I$74,2,0)</f>
        <v>13068</v>
      </c>
      <c r="L367" s="100">
        <f>VLOOKUP(F367,'Amount Seed Planted_variables'!$A$3:$I$74,3,0)</f>
        <v>17424</v>
      </c>
      <c r="M367" s="36">
        <f t="shared" si="150"/>
        <v>0</v>
      </c>
      <c r="N367" s="35">
        <f t="shared" si="151"/>
        <v>0</v>
      </c>
      <c r="O367" s="101">
        <v>225</v>
      </c>
      <c r="P367" s="93">
        <f>VLOOKUP(F367,'Amount Seed Planted_variables'!$A$3:$I$74,4,0)</f>
        <v>52272</v>
      </c>
      <c r="Q367" s="93">
        <f>VLOOKUP(F367,'Amount Seed Planted_variables'!$A$3:$I$74,7,0)</f>
        <v>80</v>
      </c>
      <c r="R367" s="93">
        <f>VLOOKUP(F367,'Amount Seed Planted_variables'!$A$3:$I$74,8,0)</f>
        <v>4181760</v>
      </c>
      <c r="S367" s="87" t="str">
        <f t="shared" si="147"/>
        <v>NA</v>
      </c>
      <c r="T367" s="35">
        <v>10</v>
      </c>
      <c r="U367" s="35">
        <v>30</v>
      </c>
      <c r="V367" s="41">
        <v>349</v>
      </c>
      <c r="W367" s="35">
        <v>51.2</v>
      </c>
      <c r="X367" s="35">
        <v>42.2</v>
      </c>
      <c r="Y367" s="41">
        <v>1.2</v>
      </c>
      <c r="Z367" s="35">
        <f t="shared" si="167"/>
        <v>0.12</v>
      </c>
      <c r="AA367" s="42">
        <f t="shared" si="152"/>
        <v>0</v>
      </c>
      <c r="AB367" s="37">
        <f t="shared" si="153"/>
        <v>0</v>
      </c>
      <c r="AC367" s="37">
        <f t="shared" si="154"/>
        <v>0</v>
      </c>
      <c r="AD367" s="42" t="e">
        <f>VALUE(TEXT(((AA367*'TOX and EXPO INPUTS'!$F$13)/'TOX and EXPO INPUTS'!$E$27),"0.00E+00"))</f>
        <v>#DIV/0!</v>
      </c>
      <c r="AE367" s="37" t="e">
        <f>VALUE(TEXT(((AB367*'TOX and EXPO INPUTS'!$F$13)/'TOX and EXPO INPUTS'!$E$27),"0.00E+00"))</f>
        <v>#DIV/0!</v>
      </c>
      <c r="AF367" s="37" t="e">
        <f>VALUE(TEXT(((AC367*'TOX and EXPO INPUTS'!$F$13)/'TOX and EXPO INPUTS'!$E$27),"0.00E+00"))</f>
        <v>#DIV/0!</v>
      </c>
      <c r="AG367" s="42" t="e">
        <f>IF($E367="ST",VALUE(TEXT(('TOX and EXPO INPUTS'!$F$7/AD367),"0.0E+00")),IF($E367="IT",VALUE(TEXT(('TOX and EXPO INPUTS'!$F$10/AD367),"0.0E+00"))))</f>
        <v>#DIV/0!</v>
      </c>
      <c r="AH367" s="37" t="e">
        <f>IF($E367="ST",VALUE(TEXT(('TOX and EXPO INPUTS'!$F$7/AE367),"0.0E+00")),IF($E367="IT",VALUE(TEXT(('TOX and EXPO INPUTS'!$F$10/AE367),"0.0E+00"))))</f>
        <v>#DIV/0!</v>
      </c>
      <c r="AI367" s="37" t="e">
        <f>IF($E367="ST",VALUE(TEXT(('TOX and EXPO INPUTS'!$F$7/AF367),"0.0E+00")),IF($E367="IT",VALUE(TEXT(('TOX and EXPO INPUTS'!$F$10/AF367),"0.0E+00"))))</f>
        <v>#DIV/0!</v>
      </c>
      <c r="AJ367" s="42">
        <f t="shared" si="148"/>
        <v>0</v>
      </c>
      <c r="AK367" s="37">
        <f t="shared" si="149"/>
        <v>0</v>
      </c>
      <c r="AL367" s="42" t="e">
        <f>VALUE(TEXT(((AJ367*'TOX and EXPO INPUTS'!$F$21)/'TOX and EXPO INPUTS'!$E$29),"0.00E+00"))</f>
        <v>#DIV/0!</v>
      </c>
      <c r="AM367" s="37" t="e">
        <f>VALUE(TEXT(((AK367*'TOX and EXPO INPUTS'!$F$21)/'TOX and EXPO INPUTS'!$E$29),"0.00E+00"))</f>
        <v>#DIV/0!</v>
      </c>
      <c r="AN367" s="42" t="e">
        <f>IF($E367="ST",VALUE(TEXT(('TOX and EXPO INPUTS'!$F$15/AL367),"0.0E+00")),IF($E367="IT",VALUE(TEXT(('TOX and EXPO INPUTS'!$F$18/AL367),"0.0E+00"))))</f>
        <v>#DIV/0!</v>
      </c>
      <c r="AO367" s="37" t="e">
        <f>IF($E367="ST",VALUE(TEXT(('TOX and EXPO INPUTS'!$F$15/AM367),"0.0E+00")),IF($E367="IT",VALUE(TEXT(('TOX and EXPO INPUTS'!$F$18/AM367),"0.0E+00"))))</f>
        <v>#DIV/0!</v>
      </c>
      <c r="AP367" s="42" t="e">
        <f t="shared" si="155"/>
        <v>#DIV/0!</v>
      </c>
      <c r="AQ367" s="37" t="e">
        <f t="shared" si="156"/>
        <v>#DIV/0!</v>
      </c>
      <c r="AR367" s="37" t="e">
        <f t="shared" si="157"/>
        <v>#DIV/0!</v>
      </c>
      <c r="AS367" s="37" t="e">
        <f t="shared" si="158"/>
        <v>#DIV/0!</v>
      </c>
      <c r="AT367" s="37" t="e">
        <f t="shared" si="159"/>
        <v>#DIV/0!</v>
      </c>
      <c r="AU367" s="37" t="e">
        <f t="shared" si="160"/>
        <v>#DIV/0!</v>
      </c>
      <c r="AV367" s="42" t="e">
        <f t="shared" si="161"/>
        <v>#DIV/0!</v>
      </c>
      <c r="AW367" s="37" t="e">
        <f t="shared" si="162"/>
        <v>#DIV/0!</v>
      </c>
      <c r="AX367" s="37" t="e">
        <f t="shared" si="163"/>
        <v>#DIV/0!</v>
      </c>
      <c r="AY367" s="37" t="e">
        <f t="shared" si="164"/>
        <v>#DIV/0!</v>
      </c>
      <c r="AZ367" s="37" t="e">
        <f t="shared" si="165"/>
        <v>#DIV/0!</v>
      </c>
      <c r="BA367" s="37" t="e">
        <f t="shared" si="166"/>
        <v>#DIV/0!</v>
      </c>
      <c r="BB367" s="42" t="e">
        <f>IF($E367="ST",VALUE(TEXT((1/(('TOX and EXPO INPUTS'!$F$9/AG367)+('TOX and EXPO INPUTS'!$F$17/AN367))),"0.0E+00")),IF($E367="IT",VALUE(TEXT((1/(('TOX and EXPO INPUTS'!$F$12/AG367)+('TOX and EXPO INPUTS'!$F$20/AN367))),"0.0E+00"))))</f>
        <v>#DIV/0!</v>
      </c>
      <c r="BC367" s="37" t="e">
        <f>IF($E367="ST",VALUE(TEXT((1/(('TOX and EXPO INPUTS'!$F$9/AH367)+('TOX and EXPO INPUTS'!$F$17/AN367))),"0.0E+00")),IF($E367="IT",VALUE(TEXT((1/(('TOX and EXPO INPUTS'!$F$12/AH367)+('TOX and EXPO INPUTS'!$F$20/AN367))),"0.0E+00"))))</f>
        <v>#DIV/0!</v>
      </c>
      <c r="BD367" s="37" t="e">
        <f>IF($E367="ST",VALUE(TEXT((1/(('TOX and EXPO INPUTS'!$F$9/AI367)+('TOX and EXPO INPUTS'!$F$17/AN367))),"0.0E+00")),IF($E367="IT",VALUE(TEXT((1/(('TOX and EXPO INPUTS'!$F$12/AI367)+('TOX and EXPO INPUTS'!$F$20/AN367))),"0.0E+00"))))</f>
        <v>#DIV/0!</v>
      </c>
      <c r="BE367" s="37" t="e">
        <f>IF($E367="ST",VALUE(TEXT((1/(('TOX and EXPO INPUTS'!$F$9/AG367)+('TOX and EXPO INPUTS'!$F$17/AO367))),"0.0E+00")),IF($E367="IT",VALUE(TEXT((1/(('TOX and EXPO INPUTS'!$F$12/AG367)+('TOX and EXPO INPUTS'!$F$20/AO367))),"0.0E+00"))))</f>
        <v>#DIV/0!</v>
      </c>
      <c r="BF367" s="37" t="e">
        <f>IF($E367="ST",VALUE(TEXT((1/(('TOX and EXPO INPUTS'!$F$9/AH367)+('TOX and EXPO INPUTS'!$F$17/AO367))),"0.0E+00")),IF($E367="IT",VALUE(TEXT((1/(('TOX and EXPO INPUTS'!$F$12/AH367)+('TOX and EXPO INPUTS'!$F$20/AO367))),"0.0E+00"))))</f>
        <v>#DIV/0!</v>
      </c>
      <c r="BG367" s="37" t="e">
        <f>IF($E367="ST",VALUE(TEXT((1/(('TOX and EXPO INPUTS'!$F$9/AI367)+('TOX and EXPO INPUTS'!$F$17/AO367))),"0.0E+00")),IF($E367="IT",VALUE(TEXT((1/(('TOX and EXPO INPUTS'!$F$12/AI367)+('TOX and EXPO INPUTS'!$F$20/AO367))),"0.0E+00"))))</f>
        <v>#DIV/0!</v>
      </c>
      <c r="BH367" s="42" t="e">
        <f>VALUE(TEXT((AD367*$T367/365*'TOX and EXPO INPUTS'!$E$33/'TOX and EXPO INPUTS'!$E$34),"0.00E+00"))</f>
        <v>#DIV/0!</v>
      </c>
      <c r="BI367" s="37" t="e">
        <f>VALUE(TEXT((AE367*$T367/365*'TOX and EXPO INPUTS'!$E$33/'TOX and EXPO INPUTS'!$E$34),"0.00E+00"))</f>
        <v>#DIV/0!</v>
      </c>
      <c r="BJ367" s="37" t="e">
        <f>VALUE(TEXT((AF367*$T367/365*'TOX and EXPO INPUTS'!$E$33/'TOX and EXPO INPUTS'!$E$34),"0.00E+00"))</f>
        <v>#DIV/0!</v>
      </c>
      <c r="BK367" s="42" t="e">
        <f>VALUE(TEXT((AD367*$U367/365*'TOX and EXPO INPUTS'!$E$33/'TOX and EXPO INPUTS'!$E$34),"0.00E+00"))</f>
        <v>#DIV/0!</v>
      </c>
      <c r="BL367" s="37" t="e">
        <f>VALUE(TEXT((AE367*$U367/365*'TOX and EXPO INPUTS'!$E$33/'TOX and EXPO INPUTS'!$E$34),"0.00E+00"))</f>
        <v>#DIV/0!</v>
      </c>
      <c r="BM367" s="37" t="e">
        <f>VALUE(TEXT((AF367*$U367/365*'TOX and EXPO INPUTS'!$E$33/'TOX and EXPO INPUTS'!$E$34),"0.00E+00"))</f>
        <v>#DIV/0!</v>
      </c>
      <c r="BN367" s="42" t="e">
        <f>VALUE(TEXT((AL367*$T367/365*'TOX and EXPO INPUTS'!$E$33/'TOX and EXPO INPUTS'!$E$34),"0.00E+00"))</f>
        <v>#DIV/0!</v>
      </c>
      <c r="BO367" s="37" t="e">
        <f>VALUE(TEXT((AM367*$T367/365*'TOX and EXPO INPUTS'!$E$33/'TOX and EXPO INPUTS'!$E$34),"0.00E+00"))</f>
        <v>#DIV/0!</v>
      </c>
      <c r="BP367" s="42" t="e">
        <f>VALUE(TEXT((AL367*$U367/365*'TOX and EXPO INPUTS'!$E$33/'TOX and EXPO INPUTS'!$E$34),"0.00E+00"))</f>
        <v>#DIV/0!</v>
      </c>
      <c r="BQ367" s="37" t="e">
        <f>VALUE(TEXT((AM367*$U367/365*'TOX and EXPO INPUTS'!$E$33/'TOX and EXPO INPUTS'!$E$34),"0.00E+00"))</f>
        <v>#DIV/0!</v>
      </c>
      <c r="BR367" s="42" t="e">
        <f>VALUE(TEXT((AP367*$T367/365*'TOX and EXPO INPUTS'!$E$33/'TOX and EXPO INPUTS'!$E$34),"0.00E+00"))</f>
        <v>#DIV/0!</v>
      </c>
      <c r="BS367" s="37" t="e">
        <f>VALUE(TEXT((AQ367*$T367/365*'TOX and EXPO INPUTS'!$E$33/'TOX and EXPO INPUTS'!$E$34),"0.00E+00"))</f>
        <v>#DIV/0!</v>
      </c>
      <c r="BT367" s="37" t="e">
        <f>VALUE(TEXT((AR367*$T367/365*'TOX and EXPO INPUTS'!$E$33/'TOX and EXPO INPUTS'!$E$34),"0.00E+00"))</f>
        <v>#DIV/0!</v>
      </c>
      <c r="BU367" s="37" t="e">
        <f>VALUE(TEXT((AS367*$T367/365*'TOX and EXPO INPUTS'!$E$33/'TOX and EXPO INPUTS'!$E$34),"0.00E+00"))</f>
        <v>#DIV/0!</v>
      </c>
      <c r="BV367" s="37" t="e">
        <f>VALUE(TEXT((AT367*$T367/365*'TOX and EXPO INPUTS'!$E$33/'TOX and EXPO INPUTS'!$E$34),"0.00E+00"))</f>
        <v>#DIV/0!</v>
      </c>
      <c r="BW367" s="37" t="e">
        <f>VALUE(TEXT((AU367*$T367/365*'TOX and EXPO INPUTS'!$E$33/'TOX and EXPO INPUTS'!$E$34),"0.00E+00"))</f>
        <v>#DIV/0!</v>
      </c>
      <c r="BX367" s="42" t="e">
        <f>VALUE(TEXT((AP367*$U367/365*'TOX and EXPO INPUTS'!$E$33/'TOX and EXPO INPUTS'!$E$34),"0.00E+00"))</f>
        <v>#DIV/0!</v>
      </c>
      <c r="BY367" s="37" t="e">
        <f>VALUE(TEXT((AQ367*$U367/365*'TOX and EXPO INPUTS'!$E$33/'TOX and EXPO INPUTS'!$E$34),"0.00E+00"))</f>
        <v>#DIV/0!</v>
      </c>
      <c r="BZ367" s="37" t="e">
        <f>VALUE(TEXT((AR367*$U367/365*'TOX and EXPO INPUTS'!$E$33/'TOX and EXPO INPUTS'!$E$34),"0.00E+00"))</f>
        <v>#DIV/0!</v>
      </c>
      <c r="CA367" s="37" t="e">
        <f>VALUE(TEXT((AS367*$U367/365*'TOX and EXPO INPUTS'!$E$33/'TOX and EXPO INPUTS'!$E$34),"0.00E+00"))</f>
        <v>#DIV/0!</v>
      </c>
      <c r="CB367" s="37" t="e">
        <f>VALUE(TEXT((AT367*$U367/365*'TOX and EXPO INPUTS'!$E$33/'TOX and EXPO INPUTS'!$E$34),"0.00E+00"))</f>
        <v>#DIV/0!</v>
      </c>
      <c r="CC367" s="37" t="e">
        <f>VALUE(TEXT((AU367*$U367/365*'TOX and EXPO INPUTS'!$E$33/'TOX and EXPO INPUTS'!$E$34),"0.00E+00"))</f>
        <v>#DIV/0!</v>
      </c>
      <c r="CD367" s="58" t="e">
        <f>VALUE(TEXT((BR367*'TOX and EXPO INPUTS'!$F$23),"0.00E+00"))</f>
        <v>#DIV/0!</v>
      </c>
      <c r="CE367" s="57" t="e">
        <f>VALUE(TEXT((BS367*'TOX and EXPO INPUTS'!$F$23),"0.00E+00"))</f>
        <v>#DIV/0!</v>
      </c>
      <c r="CF367" s="57" t="e">
        <f>VALUE(TEXT((BT367*'TOX and EXPO INPUTS'!$F$23),"0.00E+00"))</f>
        <v>#DIV/0!</v>
      </c>
      <c r="CG367" s="57" t="e">
        <f>VALUE(TEXT((BU367*'TOX and EXPO INPUTS'!$F$23),"0.00E+00"))</f>
        <v>#DIV/0!</v>
      </c>
      <c r="CH367" s="57" t="e">
        <f>VALUE(TEXT((BV367*'TOX and EXPO INPUTS'!$F$23),"0.00E+00"))</f>
        <v>#DIV/0!</v>
      </c>
      <c r="CI367" s="57" t="e">
        <f>VALUE(TEXT((BW367*'TOX and EXPO INPUTS'!$F$23),"0.00E+00"))</f>
        <v>#DIV/0!</v>
      </c>
      <c r="CJ367" s="58" t="e">
        <f>VALUE(TEXT((BX367*'TOX and EXPO INPUTS'!$F$23),"0.00E+00"))</f>
        <v>#DIV/0!</v>
      </c>
      <c r="CK367" s="57" t="e">
        <f>VALUE(TEXT((BY367*'TOX and EXPO INPUTS'!$F$23),"0.00E+00"))</f>
        <v>#DIV/0!</v>
      </c>
      <c r="CL367" s="57" t="e">
        <f>VALUE(TEXT((BZ367*'TOX and EXPO INPUTS'!$F$23),"0.00E+00"))</f>
        <v>#DIV/0!</v>
      </c>
      <c r="CM367" s="57" t="e">
        <f>VALUE(TEXT((CA367*'TOX and EXPO INPUTS'!$F$23),"0.00E+00"))</f>
        <v>#DIV/0!</v>
      </c>
      <c r="CN367" s="57" t="e">
        <f>VALUE(TEXT((CB367*'TOX and EXPO INPUTS'!$F$23),"0.00E+00"))</f>
        <v>#DIV/0!</v>
      </c>
      <c r="CO367" s="57" t="e">
        <f>VALUE(TEXT((CC367*'TOX and EXPO INPUTS'!$F$23),"0.00E+00"))</f>
        <v>#DIV/0!</v>
      </c>
      <c r="CP367" s="38" t="s">
        <v>106</v>
      </c>
      <c r="CQ367" s="34" t="s">
        <v>107</v>
      </c>
      <c r="CR367" s="34" t="s">
        <v>108</v>
      </c>
      <c r="CS367" s="39" t="s">
        <v>109</v>
      </c>
    </row>
    <row r="368" spans="1:97" ht="48" customHeight="1" x14ac:dyDescent="0.25">
      <c r="A368" s="34" t="s">
        <v>98</v>
      </c>
      <c r="B368" s="34" t="s">
        <v>99</v>
      </c>
      <c r="C368" s="34" t="s">
        <v>115</v>
      </c>
      <c r="D368" s="34" t="s">
        <v>110</v>
      </c>
      <c r="E368" s="39" t="s">
        <v>112</v>
      </c>
      <c r="F368" s="40" t="s">
        <v>151</v>
      </c>
      <c r="G368" s="43"/>
      <c r="H368" s="36" t="s">
        <v>104</v>
      </c>
      <c r="I368" s="67"/>
      <c r="J368" s="36" t="s">
        <v>105</v>
      </c>
      <c r="K368" s="100">
        <f>VLOOKUP(F368,'Amount Seed Planted_variables'!$A$3:$I$74,2,0)</f>
        <v>13068</v>
      </c>
      <c r="L368" s="100">
        <f>VLOOKUP(F368,'Amount Seed Planted_variables'!$A$3:$I$74,3,0)</f>
        <v>17424</v>
      </c>
      <c r="M368" s="36">
        <f t="shared" si="150"/>
        <v>0</v>
      </c>
      <c r="N368" s="35">
        <f t="shared" si="151"/>
        <v>0</v>
      </c>
      <c r="O368" s="101">
        <v>225</v>
      </c>
      <c r="P368" s="93">
        <f>VLOOKUP(F368,'Amount Seed Planted_variables'!$A$3:$I$74,4,0)</f>
        <v>52272</v>
      </c>
      <c r="Q368" s="93">
        <f>VLOOKUP(F368,'Amount Seed Planted_variables'!$A$3:$I$74,7,0)</f>
        <v>80</v>
      </c>
      <c r="R368" s="93">
        <f>VLOOKUP(F368,'Amount Seed Planted_variables'!$A$3:$I$74,8,0)</f>
        <v>4181760</v>
      </c>
      <c r="S368" s="87" t="str">
        <f t="shared" si="147"/>
        <v>NA</v>
      </c>
      <c r="T368" s="35">
        <v>10</v>
      </c>
      <c r="U368" s="35">
        <v>30</v>
      </c>
      <c r="V368" s="41">
        <v>68</v>
      </c>
      <c r="W368" s="35">
        <v>16.899999999999999</v>
      </c>
      <c r="X368" s="35">
        <v>13.1</v>
      </c>
      <c r="Y368" s="41">
        <v>3.6</v>
      </c>
      <c r="Z368" s="35">
        <f t="shared" si="167"/>
        <v>0.36000000000000004</v>
      </c>
      <c r="AA368" s="42">
        <f t="shared" si="152"/>
        <v>0</v>
      </c>
      <c r="AB368" s="37">
        <f t="shared" si="153"/>
        <v>0</v>
      </c>
      <c r="AC368" s="37">
        <f t="shared" si="154"/>
        <v>0</v>
      </c>
      <c r="AD368" s="42" t="e">
        <f>VALUE(TEXT(((AA368*'TOX and EXPO INPUTS'!$F$13)/'TOX and EXPO INPUTS'!$E$27),"0.00E+00"))</f>
        <v>#DIV/0!</v>
      </c>
      <c r="AE368" s="37" t="e">
        <f>VALUE(TEXT(((AB368*'TOX and EXPO INPUTS'!$F$13)/'TOX and EXPO INPUTS'!$E$27),"0.00E+00"))</f>
        <v>#DIV/0!</v>
      </c>
      <c r="AF368" s="37" t="e">
        <f>VALUE(TEXT(((AC368*'TOX and EXPO INPUTS'!$F$13)/'TOX and EXPO INPUTS'!$E$27),"0.00E+00"))</f>
        <v>#DIV/0!</v>
      </c>
      <c r="AG368" s="42" t="e">
        <f>IF($E368="ST",VALUE(TEXT(('TOX and EXPO INPUTS'!$F$7/AD368),"0.0E+00")),IF($E368="IT",VALUE(TEXT(('TOX and EXPO INPUTS'!$F$10/AD368),"0.0E+00"))))</f>
        <v>#DIV/0!</v>
      </c>
      <c r="AH368" s="37" t="e">
        <f>IF($E368="ST",VALUE(TEXT(('TOX and EXPO INPUTS'!$F$7/AE368),"0.0E+00")),IF($E368="IT",VALUE(TEXT(('TOX and EXPO INPUTS'!$F$10/AE368),"0.0E+00"))))</f>
        <v>#DIV/0!</v>
      </c>
      <c r="AI368" s="37" t="e">
        <f>IF($E368="ST",VALUE(TEXT(('TOX and EXPO INPUTS'!$F$7/AF368),"0.0E+00")),IF($E368="IT",VALUE(TEXT(('TOX and EXPO INPUTS'!$F$10/AF368),"0.0E+00"))))</f>
        <v>#DIV/0!</v>
      </c>
      <c r="AJ368" s="42">
        <f t="shared" si="148"/>
        <v>0</v>
      </c>
      <c r="AK368" s="37">
        <f t="shared" si="149"/>
        <v>0</v>
      </c>
      <c r="AL368" s="42" t="e">
        <f>VALUE(TEXT(((AJ368*'TOX and EXPO INPUTS'!$F$21)/'TOX and EXPO INPUTS'!$E$29),"0.00E+00"))</f>
        <v>#DIV/0!</v>
      </c>
      <c r="AM368" s="37" t="e">
        <f>VALUE(TEXT(((AK368*'TOX and EXPO INPUTS'!$F$21)/'TOX and EXPO INPUTS'!$E$29),"0.00E+00"))</f>
        <v>#DIV/0!</v>
      </c>
      <c r="AN368" s="42" t="e">
        <f>IF($E368="ST",VALUE(TEXT(('TOX and EXPO INPUTS'!$F$15/AL368),"0.0E+00")),IF($E368="IT",VALUE(TEXT(('TOX and EXPO INPUTS'!$F$18/AL368),"0.0E+00"))))</f>
        <v>#DIV/0!</v>
      </c>
      <c r="AO368" s="37" t="e">
        <f>IF($E368="ST",VALUE(TEXT(('TOX and EXPO INPUTS'!$F$15/AM368),"0.0E+00")),IF($E368="IT",VALUE(TEXT(('TOX and EXPO INPUTS'!$F$18/AM368),"0.0E+00"))))</f>
        <v>#DIV/0!</v>
      </c>
      <c r="AP368" s="42" t="e">
        <f t="shared" si="155"/>
        <v>#DIV/0!</v>
      </c>
      <c r="AQ368" s="37" t="e">
        <f t="shared" si="156"/>
        <v>#DIV/0!</v>
      </c>
      <c r="AR368" s="37" t="e">
        <f t="shared" si="157"/>
        <v>#DIV/0!</v>
      </c>
      <c r="AS368" s="37" t="e">
        <f t="shared" si="158"/>
        <v>#DIV/0!</v>
      </c>
      <c r="AT368" s="37" t="e">
        <f t="shared" si="159"/>
        <v>#DIV/0!</v>
      </c>
      <c r="AU368" s="37" t="e">
        <f t="shared" si="160"/>
        <v>#DIV/0!</v>
      </c>
      <c r="AV368" s="42" t="e">
        <f t="shared" si="161"/>
        <v>#DIV/0!</v>
      </c>
      <c r="AW368" s="37" t="e">
        <f t="shared" si="162"/>
        <v>#DIV/0!</v>
      </c>
      <c r="AX368" s="37" t="e">
        <f t="shared" si="163"/>
        <v>#DIV/0!</v>
      </c>
      <c r="AY368" s="37" t="e">
        <f t="shared" si="164"/>
        <v>#DIV/0!</v>
      </c>
      <c r="AZ368" s="37" t="e">
        <f t="shared" si="165"/>
        <v>#DIV/0!</v>
      </c>
      <c r="BA368" s="37" t="e">
        <f t="shared" si="166"/>
        <v>#DIV/0!</v>
      </c>
      <c r="BB368" s="42" t="e">
        <f>IF($E368="ST",VALUE(TEXT((1/(('TOX and EXPO INPUTS'!$F$9/AG368)+('TOX and EXPO INPUTS'!$F$17/AN368))),"0.0E+00")),IF($E368="IT",VALUE(TEXT((1/(('TOX and EXPO INPUTS'!$F$12/AG368)+('TOX and EXPO INPUTS'!$F$20/AN368))),"0.0E+00"))))</f>
        <v>#DIV/0!</v>
      </c>
      <c r="BC368" s="37" t="e">
        <f>IF($E368="ST",VALUE(TEXT((1/(('TOX and EXPO INPUTS'!$F$9/AH368)+('TOX and EXPO INPUTS'!$F$17/AN368))),"0.0E+00")),IF($E368="IT",VALUE(TEXT((1/(('TOX and EXPO INPUTS'!$F$12/AH368)+('TOX and EXPO INPUTS'!$F$20/AN368))),"0.0E+00"))))</f>
        <v>#DIV/0!</v>
      </c>
      <c r="BD368" s="37" t="e">
        <f>IF($E368="ST",VALUE(TEXT((1/(('TOX and EXPO INPUTS'!$F$9/AI368)+('TOX and EXPO INPUTS'!$F$17/AN368))),"0.0E+00")),IF($E368="IT",VALUE(TEXT((1/(('TOX and EXPO INPUTS'!$F$12/AI368)+('TOX and EXPO INPUTS'!$F$20/AN368))),"0.0E+00"))))</f>
        <v>#DIV/0!</v>
      </c>
      <c r="BE368" s="37" t="e">
        <f>IF($E368="ST",VALUE(TEXT((1/(('TOX and EXPO INPUTS'!$F$9/AG368)+('TOX and EXPO INPUTS'!$F$17/AO368))),"0.0E+00")),IF($E368="IT",VALUE(TEXT((1/(('TOX and EXPO INPUTS'!$F$12/AG368)+('TOX and EXPO INPUTS'!$F$20/AO368))),"0.0E+00"))))</f>
        <v>#DIV/0!</v>
      </c>
      <c r="BF368" s="37" t="e">
        <f>IF($E368="ST",VALUE(TEXT((1/(('TOX and EXPO INPUTS'!$F$9/AH368)+('TOX and EXPO INPUTS'!$F$17/AO368))),"0.0E+00")),IF($E368="IT",VALUE(TEXT((1/(('TOX and EXPO INPUTS'!$F$12/AH368)+('TOX and EXPO INPUTS'!$F$20/AO368))),"0.0E+00"))))</f>
        <v>#DIV/0!</v>
      </c>
      <c r="BG368" s="37" t="e">
        <f>IF($E368="ST",VALUE(TEXT((1/(('TOX and EXPO INPUTS'!$F$9/AI368)+('TOX and EXPO INPUTS'!$F$17/AO368))),"0.0E+00")),IF($E368="IT",VALUE(TEXT((1/(('TOX and EXPO INPUTS'!$F$12/AI368)+('TOX and EXPO INPUTS'!$F$20/AO368))),"0.0E+00"))))</f>
        <v>#DIV/0!</v>
      </c>
      <c r="BH368" s="42" t="e">
        <f>VALUE(TEXT((AD368*$T368/365*'TOX and EXPO INPUTS'!$E$33/'TOX and EXPO INPUTS'!$E$34),"0.00E+00"))</f>
        <v>#DIV/0!</v>
      </c>
      <c r="BI368" s="37" t="e">
        <f>VALUE(TEXT((AE368*$T368/365*'TOX and EXPO INPUTS'!$E$33/'TOX and EXPO INPUTS'!$E$34),"0.00E+00"))</f>
        <v>#DIV/0!</v>
      </c>
      <c r="BJ368" s="37" t="e">
        <f>VALUE(TEXT((AF368*$T368/365*'TOX and EXPO INPUTS'!$E$33/'TOX and EXPO INPUTS'!$E$34),"0.00E+00"))</f>
        <v>#DIV/0!</v>
      </c>
      <c r="BK368" s="42" t="e">
        <f>VALUE(TEXT((AD368*$U368/365*'TOX and EXPO INPUTS'!$E$33/'TOX and EXPO INPUTS'!$E$34),"0.00E+00"))</f>
        <v>#DIV/0!</v>
      </c>
      <c r="BL368" s="37" t="e">
        <f>VALUE(TEXT((AE368*$U368/365*'TOX and EXPO INPUTS'!$E$33/'TOX and EXPO INPUTS'!$E$34),"0.00E+00"))</f>
        <v>#DIV/0!</v>
      </c>
      <c r="BM368" s="37" t="e">
        <f>VALUE(TEXT((AF368*$U368/365*'TOX and EXPO INPUTS'!$E$33/'TOX and EXPO INPUTS'!$E$34),"0.00E+00"))</f>
        <v>#DIV/0!</v>
      </c>
      <c r="BN368" s="42" t="e">
        <f>VALUE(TEXT((AL368*$T368/365*'TOX and EXPO INPUTS'!$E$33/'TOX and EXPO INPUTS'!$E$34),"0.00E+00"))</f>
        <v>#DIV/0!</v>
      </c>
      <c r="BO368" s="37" t="e">
        <f>VALUE(TEXT((AM368*$T368/365*'TOX and EXPO INPUTS'!$E$33/'TOX and EXPO INPUTS'!$E$34),"0.00E+00"))</f>
        <v>#DIV/0!</v>
      </c>
      <c r="BP368" s="42" t="e">
        <f>VALUE(TEXT((AL368*$U368/365*'TOX and EXPO INPUTS'!$E$33/'TOX and EXPO INPUTS'!$E$34),"0.00E+00"))</f>
        <v>#DIV/0!</v>
      </c>
      <c r="BQ368" s="37" t="e">
        <f>VALUE(TEXT((AM368*$U368/365*'TOX and EXPO INPUTS'!$E$33/'TOX and EXPO INPUTS'!$E$34),"0.00E+00"))</f>
        <v>#DIV/0!</v>
      </c>
      <c r="BR368" s="42" t="e">
        <f>VALUE(TEXT((AP368*$T368/365*'TOX and EXPO INPUTS'!$E$33/'TOX and EXPO INPUTS'!$E$34),"0.00E+00"))</f>
        <v>#DIV/0!</v>
      </c>
      <c r="BS368" s="37" t="e">
        <f>VALUE(TEXT((AQ368*$T368/365*'TOX and EXPO INPUTS'!$E$33/'TOX and EXPO INPUTS'!$E$34),"0.00E+00"))</f>
        <v>#DIV/0!</v>
      </c>
      <c r="BT368" s="37" t="e">
        <f>VALUE(TEXT((AR368*$T368/365*'TOX and EXPO INPUTS'!$E$33/'TOX and EXPO INPUTS'!$E$34),"0.00E+00"))</f>
        <v>#DIV/0!</v>
      </c>
      <c r="BU368" s="37" t="e">
        <f>VALUE(TEXT((AS368*$T368/365*'TOX and EXPO INPUTS'!$E$33/'TOX and EXPO INPUTS'!$E$34),"0.00E+00"))</f>
        <v>#DIV/0!</v>
      </c>
      <c r="BV368" s="37" t="e">
        <f>VALUE(TEXT((AT368*$T368/365*'TOX and EXPO INPUTS'!$E$33/'TOX and EXPO INPUTS'!$E$34),"0.00E+00"))</f>
        <v>#DIV/0!</v>
      </c>
      <c r="BW368" s="37" t="e">
        <f>VALUE(TEXT((AU368*$T368/365*'TOX and EXPO INPUTS'!$E$33/'TOX and EXPO INPUTS'!$E$34),"0.00E+00"))</f>
        <v>#DIV/0!</v>
      </c>
      <c r="BX368" s="42" t="e">
        <f>VALUE(TEXT((AP368*$U368/365*'TOX and EXPO INPUTS'!$E$33/'TOX and EXPO INPUTS'!$E$34),"0.00E+00"))</f>
        <v>#DIV/0!</v>
      </c>
      <c r="BY368" s="37" t="e">
        <f>VALUE(TEXT((AQ368*$U368/365*'TOX and EXPO INPUTS'!$E$33/'TOX and EXPO INPUTS'!$E$34),"0.00E+00"))</f>
        <v>#DIV/0!</v>
      </c>
      <c r="BZ368" s="37" t="e">
        <f>VALUE(TEXT((AR368*$U368/365*'TOX and EXPO INPUTS'!$E$33/'TOX and EXPO INPUTS'!$E$34),"0.00E+00"))</f>
        <v>#DIV/0!</v>
      </c>
      <c r="CA368" s="37" t="e">
        <f>VALUE(TEXT((AS368*$U368/365*'TOX and EXPO INPUTS'!$E$33/'TOX and EXPO INPUTS'!$E$34),"0.00E+00"))</f>
        <v>#DIV/0!</v>
      </c>
      <c r="CB368" s="37" t="e">
        <f>VALUE(TEXT((AT368*$U368/365*'TOX and EXPO INPUTS'!$E$33/'TOX and EXPO INPUTS'!$E$34),"0.00E+00"))</f>
        <v>#DIV/0!</v>
      </c>
      <c r="CC368" s="37" t="e">
        <f>VALUE(TEXT((AU368*$U368/365*'TOX and EXPO INPUTS'!$E$33/'TOX and EXPO INPUTS'!$E$34),"0.00E+00"))</f>
        <v>#DIV/0!</v>
      </c>
      <c r="CD368" s="58" t="e">
        <f>VALUE(TEXT((BR368*'TOX and EXPO INPUTS'!$F$23),"0.00E+00"))</f>
        <v>#DIV/0!</v>
      </c>
      <c r="CE368" s="57" t="e">
        <f>VALUE(TEXT((BS368*'TOX and EXPO INPUTS'!$F$23),"0.00E+00"))</f>
        <v>#DIV/0!</v>
      </c>
      <c r="CF368" s="57" t="e">
        <f>VALUE(TEXT((BT368*'TOX and EXPO INPUTS'!$F$23),"0.00E+00"))</f>
        <v>#DIV/0!</v>
      </c>
      <c r="CG368" s="57" t="e">
        <f>VALUE(TEXT((BU368*'TOX and EXPO INPUTS'!$F$23),"0.00E+00"))</f>
        <v>#DIV/0!</v>
      </c>
      <c r="CH368" s="57" t="e">
        <f>VALUE(TEXT((BV368*'TOX and EXPO INPUTS'!$F$23),"0.00E+00"))</f>
        <v>#DIV/0!</v>
      </c>
      <c r="CI368" s="57" t="e">
        <f>VALUE(TEXT((BW368*'TOX and EXPO INPUTS'!$F$23),"0.00E+00"))</f>
        <v>#DIV/0!</v>
      </c>
      <c r="CJ368" s="58" t="e">
        <f>VALUE(TEXT((BX368*'TOX and EXPO INPUTS'!$F$23),"0.00E+00"))</f>
        <v>#DIV/0!</v>
      </c>
      <c r="CK368" s="57" t="e">
        <f>VALUE(TEXT((BY368*'TOX and EXPO INPUTS'!$F$23),"0.00E+00"))</f>
        <v>#DIV/0!</v>
      </c>
      <c r="CL368" s="57" t="e">
        <f>VALUE(TEXT((BZ368*'TOX and EXPO INPUTS'!$F$23),"0.00E+00"))</f>
        <v>#DIV/0!</v>
      </c>
      <c r="CM368" s="57" t="e">
        <f>VALUE(TEXT((CA368*'TOX and EXPO INPUTS'!$F$23),"0.00E+00"))</f>
        <v>#DIV/0!</v>
      </c>
      <c r="CN368" s="57" t="e">
        <f>VALUE(TEXT((CB368*'TOX and EXPO INPUTS'!$F$23),"0.00E+00"))</f>
        <v>#DIV/0!</v>
      </c>
      <c r="CO368" s="57" t="e">
        <f>VALUE(TEXT((CC368*'TOX and EXPO INPUTS'!$F$23),"0.00E+00"))</f>
        <v>#DIV/0!</v>
      </c>
      <c r="CP368" s="38" t="s">
        <v>106</v>
      </c>
      <c r="CQ368" s="34" t="s">
        <v>107</v>
      </c>
      <c r="CR368" s="34" t="s">
        <v>108</v>
      </c>
      <c r="CS368" s="39" t="s">
        <v>109</v>
      </c>
    </row>
    <row r="369" spans="1:97" ht="48" customHeight="1" x14ac:dyDescent="0.25">
      <c r="A369" s="34" t="s">
        <v>98</v>
      </c>
      <c r="B369" s="34" t="s">
        <v>99</v>
      </c>
      <c r="C369" s="34" t="s">
        <v>115</v>
      </c>
      <c r="D369" s="34" t="s">
        <v>111</v>
      </c>
      <c r="E369" s="39" t="s">
        <v>112</v>
      </c>
      <c r="F369" s="40" t="s">
        <v>151</v>
      </c>
      <c r="G369" s="43"/>
      <c r="H369" s="36" t="s">
        <v>104</v>
      </c>
      <c r="I369" s="67"/>
      <c r="J369" s="36" t="s">
        <v>105</v>
      </c>
      <c r="K369" s="100">
        <f>VLOOKUP(F369,'Amount Seed Planted_variables'!$A$3:$I$74,2,0)</f>
        <v>13068</v>
      </c>
      <c r="L369" s="100">
        <f>VLOOKUP(F369,'Amount Seed Planted_variables'!$A$3:$I$74,3,0)</f>
        <v>17424</v>
      </c>
      <c r="M369" s="36">
        <f t="shared" si="150"/>
        <v>0</v>
      </c>
      <c r="N369" s="35">
        <f t="shared" si="151"/>
        <v>0</v>
      </c>
      <c r="O369" s="101">
        <v>225</v>
      </c>
      <c r="P369" s="93">
        <f>VLOOKUP(F369,'Amount Seed Planted_variables'!$A$3:$I$74,4,0)</f>
        <v>52272</v>
      </c>
      <c r="Q369" s="93">
        <f>VLOOKUP(F369,'Amount Seed Planted_variables'!$A$3:$I$74,7,0)</f>
        <v>80</v>
      </c>
      <c r="R369" s="93">
        <f>VLOOKUP(F369,'Amount Seed Planted_variables'!$A$3:$I$74,8,0)</f>
        <v>4181760</v>
      </c>
      <c r="S369" s="87">
        <f t="shared" si="147"/>
        <v>2.5</v>
      </c>
      <c r="T369" s="35">
        <v>10</v>
      </c>
      <c r="U369" s="35">
        <v>30</v>
      </c>
      <c r="V369" s="41">
        <v>138210600</v>
      </c>
      <c r="W369" s="35">
        <v>23262800</v>
      </c>
      <c r="X369" s="35">
        <v>21238200</v>
      </c>
      <c r="Y369" s="41">
        <v>106100</v>
      </c>
      <c r="Z369" s="35">
        <f t="shared" si="167"/>
        <v>10610</v>
      </c>
      <c r="AA369" s="42">
        <f t="shared" si="152"/>
        <v>0</v>
      </c>
      <c r="AB369" s="37">
        <f t="shared" si="153"/>
        <v>0</v>
      </c>
      <c r="AC369" s="37">
        <f t="shared" si="154"/>
        <v>0</v>
      </c>
      <c r="AD369" s="42" t="e">
        <f>VALUE(TEXT(((AA369*'TOX and EXPO INPUTS'!$F$13)/'TOX and EXPO INPUTS'!$E$27),"0.00E+00"))</f>
        <v>#DIV/0!</v>
      </c>
      <c r="AE369" s="37" t="e">
        <f>VALUE(TEXT(((AB369*'TOX and EXPO INPUTS'!$F$13)/'TOX and EXPO INPUTS'!$E$27),"0.00E+00"))</f>
        <v>#DIV/0!</v>
      </c>
      <c r="AF369" s="37" t="e">
        <f>VALUE(TEXT(((AC369*'TOX and EXPO INPUTS'!$F$13)/'TOX and EXPO INPUTS'!$E$27),"0.00E+00"))</f>
        <v>#DIV/0!</v>
      </c>
      <c r="AG369" s="42" t="e">
        <f>IF($E369="ST",VALUE(TEXT(('TOX and EXPO INPUTS'!$F$7/AD369),"0.0E+00")),IF($E369="IT",VALUE(TEXT(('TOX and EXPO INPUTS'!$F$10/AD369),"0.0E+00"))))</f>
        <v>#DIV/0!</v>
      </c>
      <c r="AH369" s="37" t="e">
        <f>IF($E369="ST",VALUE(TEXT(('TOX and EXPO INPUTS'!$F$7/AE369),"0.0E+00")),IF($E369="IT",VALUE(TEXT(('TOX and EXPO INPUTS'!$F$10/AE369),"0.0E+00"))))</f>
        <v>#DIV/0!</v>
      </c>
      <c r="AI369" s="37" t="e">
        <f>IF($E369="ST",VALUE(TEXT(('TOX and EXPO INPUTS'!$F$7/AF369),"0.0E+00")),IF($E369="IT",VALUE(TEXT(('TOX and EXPO INPUTS'!$F$10/AF369),"0.0E+00"))))</f>
        <v>#DIV/0!</v>
      </c>
      <c r="AJ369" s="42">
        <f t="shared" si="148"/>
        <v>0</v>
      </c>
      <c r="AK369" s="37">
        <f t="shared" si="149"/>
        <v>0</v>
      </c>
      <c r="AL369" s="42" t="e">
        <f>VALUE(TEXT(((AJ369*'TOX and EXPO INPUTS'!$F$21)/'TOX and EXPO INPUTS'!$E$29),"0.00E+00"))</f>
        <v>#DIV/0!</v>
      </c>
      <c r="AM369" s="37" t="e">
        <f>VALUE(TEXT(((AK369*'TOX and EXPO INPUTS'!$F$21)/'TOX and EXPO INPUTS'!$E$29),"0.00E+00"))</f>
        <v>#DIV/0!</v>
      </c>
      <c r="AN369" s="42" t="e">
        <f>IF($E369="ST",VALUE(TEXT(('TOX and EXPO INPUTS'!$F$15/AL369),"0.0E+00")),IF($E369="IT",VALUE(TEXT(('TOX and EXPO INPUTS'!$F$18/AL369),"0.0E+00"))))</f>
        <v>#DIV/0!</v>
      </c>
      <c r="AO369" s="37" t="e">
        <f>IF($E369="ST",VALUE(TEXT(('TOX and EXPO INPUTS'!$F$15/AM369),"0.0E+00")),IF($E369="IT",VALUE(TEXT(('TOX and EXPO INPUTS'!$F$18/AM369),"0.0E+00"))))</f>
        <v>#DIV/0!</v>
      </c>
      <c r="AP369" s="42" t="e">
        <f t="shared" si="155"/>
        <v>#DIV/0!</v>
      </c>
      <c r="AQ369" s="37" t="e">
        <f t="shared" si="156"/>
        <v>#DIV/0!</v>
      </c>
      <c r="AR369" s="37" t="e">
        <f t="shared" si="157"/>
        <v>#DIV/0!</v>
      </c>
      <c r="AS369" s="37" t="e">
        <f t="shared" si="158"/>
        <v>#DIV/0!</v>
      </c>
      <c r="AT369" s="37" t="e">
        <f t="shared" si="159"/>
        <v>#DIV/0!</v>
      </c>
      <c r="AU369" s="37" t="e">
        <f t="shared" si="160"/>
        <v>#DIV/0!</v>
      </c>
      <c r="AV369" s="42" t="e">
        <f t="shared" si="161"/>
        <v>#DIV/0!</v>
      </c>
      <c r="AW369" s="37" t="e">
        <f t="shared" si="162"/>
        <v>#DIV/0!</v>
      </c>
      <c r="AX369" s="37" t="e">
        <f t="shared" si="163"/>
        <v>#DIV/0!</v>
      </c>
      <c r="AY369" s="37" t="e">
        <f t="shared" si="164"/>
        <v>#DIV/0!</v>
      </c>
      <c r="AZ369" s="37" t="e">
        <f t="shared" si="165"/>
        <v>#DIV/0!</v>
      </c>
      <c r="BA369" s="37" t="e">
        <f t="shared" si="166"/>
        <v>#DIV/0!</v>
      </c>
      <c r="BB369" s="42" t="e">
        <f>IF($E369="ST",VALUE(TEXT((1/(('TOX and EXPO INPUTS'!$F$9/AG369)+('TOX and EXPO INPUTS'!$F$17/AN369))),"0.0E+00")),IF($E369="IT",VALUE(TEXT((1/(('TOX and EXPO INPUTS'!$F$12/AG369)+('TOX and EXPO INPUTS'!$F$20/AN369))),"0.0E+00"))))</f>
        <v>#DIV/0!</v>
      </c>
      <c r="BC369" s="37" t="e">
        <f>IF($E369="ST",VALUE(TEXT((1/(('TOX and EXPO INPUTS'!$F$9/AH369)+('TOX and EXPO INPUTS'!$F$17/AN369))),"0.0E+00")),IF($E369="IT",VALUE(TEXT((1/(('TOX and EXPO INPUTS'!$F$12/AH369)+('TOX and EXPO INPUTS'!$F$20/AN369))),"0.0E+00"))))</f>
        <v>#DIV/0!</v>
      </c>
      <c r="BD369" s="37" t="e">
        <f>IF($E369="ST",VALUE(TEXT((1/(('TOX and EXPO INPUTS'!$F$9/AI369)+('TOX and EXPO INPUTS'!$F$17/AN369))),"0.0E+00")),IF($E369="IT",VALUE(TEXT((1/(('TOX and EXPO INPUTS'!$F$12/AI369)+('TOX and EXPO INPUTS'!$F$20/AN369))),"0.0E+00"))))</f>
        <v>#DIV/0!</v>
      </c>
      <c r="BE369" s="37" t="e">
        <f>IF($E369="ST",VALUE(TEXT((1/(('TOX and EXPO INPUTS'!$F$9/AG369)+('TOX and EXPO INPUTS'!$F$17/AO369))),"0.0E+00")),IF($E369="IT",VALUE(TEXT((1/(('TOX and EXPO INPUTS'!$F$12/AG369)+('TOX and EXPO INPUTS'!$F$20/AO369))),"0.0E+00"))))</f>
        <v>#DIV/0!</v>
      </c>
      <c r="BF369" s="37" t="e">
        <f>IF($E369="ST",VALUE(TEXT((1/(('TOX and EXPO INPUTS'!$F$9/AH369)+('TOX and EXPO INPUTS'!$F$17/AO369))),"0.0E+00")),IF($E369="IT",VALUE(TEXT((1/(('TOX and EXPO INPUTS'!$F$12/AH369)+('TOX and EXPO INPUTS'!$F$20/AO369))),"0.0E+00"))))</f>
        <v>#DIV/0!</v>
      </c>
      <c r="BG369" s="37" t="e">
        <f>IF($E369="ST",VALUE(TEXT((1/(('TOX and EXPO INPUTS'!$F$9/AI369)+('TOX and EXPO INPUTS'!$F$17/AO369))),"0.0E+00")),IF($E369="IT",VALUE(TEXT((1/(('TOX and EXPO INPUTS'!$F$12/AI369)+('TOX and EXPO INPUTS'!$F$20/AO369))),"0.0E+00"))))</f>
        <v>#DIV/0!</v>
      </c>
      <c r="BH369" s="42" t="e">
        <f>VALUE(TEXT((AD369*$T369/365*'TOX and EXPO INPUTS'!$E$33/'TOX and EXPO INPUTS'!$E$34),"0.00E+00"))</f>
        <v>#DIV/0!</v>
      </c>
      <c r="BI369" s="37" t="e">
        <f>VALUE(TEXT((AE369*$T369/365*'TOX and EXPO INPUTS'!$E$33/'TOX and EXPO INPUTS'!$E$34),"0.00E+00"))</f>
        <v>#DIV/0!</v>
      </c>
      <c r="BJ369" s="37" t="e">
        <f>VALUE(TEXT((AF369*$T369/365*'TOX and EXPO INPUTS'!$E$33/'TOX and EXPO INPUTS'!$E$34),"0.00E+00"))</f>
        <v>#DIV/0!</v>
      </c>
      <c r="BK369" s="42" t="e">
        <f>VALUE(TEXT((AD369*$U369/365*'TOX and EXPO INPUTS'!$E$33/'TOX and EXPO INPUTS'!$E$34),"0.00E+00"))</f>
        <v>#DIV/0!</v>
      </c>
      <c r="BL369" s="37" t="e">
        <f>VALUE(TEXT((AE369*$U369/365*'TOX and EXPO INPUTS'!$E$33/'TOX and EXPO INPUTS'!$E$34),"0.00E+00"))</f>
        <v>#DIV/0!</v>
      </c>
      <c r="BM369" s="37" t="e">
        <f>VALUE(TEXT((AF369*$U369/365*'TOX and EXPO INPUTS'!$E$33/'TOX and EXPO INPUTS'!$E$34),"0.00E+00"))</f>
        <v>#DIV/0!</v>
      </c>
      <c r="BN369" s="42" t="e">
        <f>VALUE(TEXT((AL369*$T369/365*'TOX and EXPO INPUTS'!$E$33/'TOX and EXPO INPUTS'!$E$34),"0.00E+00"))</f>
        <v>#DIV/0!</v>
      </c>
      <c r="BO369" s="37" t="e">
        <f>VALUE(TEXT((AM369*$T369/365*'TOX and EXPO INPUTS'!$E$33/'TOX and EXPO INPUTS'!$E$34),"0.00E+00"))</f>
        <v>#DIV/0!</v>
      </c>
      <c r="BP369" s="42" t="e">
        <f>VALUE(TEXT((AL369*$U369/365*'TOX and EXPO INPUTS'!$E$33/'TOX and EXPO INPUTS'!$E$34),"0.00E+00"))</f>
        <v>#DIV/0!</v>
      </c>
      <c r="BQ369" s="37" t="e">
        <f>VALUE(TEXT((AM369*$U369/365*'TOX and EXPO INPUTS'!$E$33/'TOX and EXPO INPUTS'!$E$34),"0.00E+00"))</f>
        <v>#DIV/0!</v>
      </c>
      <c r="BR369" s="42" t="e">
        <f>VALUE(TEXT((AP369*$T369/365*'TOX and EXPO INPUTS'!$E$33/'TOX and EXPO INPUTS'!$E$34),"0.00E+00"))</f>
        <v>#DIV/0!</v>
      </c>
      <c r="BS369" s="37" t="e">
        <f>VALUE(TEXT((AQ369*$T369/365*'TOX and EXPO INPUTS'!$E$33/'TOX and EXPO INPUTS'!$E$34),"0.00E+00"))</f>
        <v>#DIV/0!</v>
      </c>
      <c r="BT369" s="37" t="e">
        <f>VALUE(TEXT((AR369*$T369/365*'TOX and EXPO INPUTS'!$E$33/'TOX and EXPO INPUTS'!$E$34),"0.00E+00"))</f>
        <v>#DIV/0!</v>
      </c>
      <c r="BU369" s="37" t="e">
        <f>VALUE(TEXT((AS369*$T369/365*'TOX and EXPO INPUTS'!$E$33/'TOX and EXPO INPUTS'!$E$34),"0.00E+00"))</f>
        <v>#DIV/0!</v>
      </c>
      <c r="BV369" s="37" t="e">
        <f>VALUE(TEXT((AT369*$T369/365*'TOX and EXPO INPUTS'!$E$33/'TOX and EXPO INPUTS'!$E$34),"0.00E+00"))</f>
        <v>#DIV/0!</v>
      </c>
      <c r="BW369" s="37" t="e">
        <f>VALUE(TEXT((AU369*$T369/365*'TOX and EXPO INPUTS'!$E$33/'TOX and EXPO INPUTS'!$E$34),"0.00E+00"))</f>
        <v>#DIV/0!</v>
      </c>
      <c r="BX369" s="42" t="e">
        <f>VALUE(TEXT((AP369*$U369/365*'TOX and EXPO INPUTS'!$E$33/'TOX and EXPO INPUTS'!$E$34),"0.00E+00"))</f>
        <v>#DIV/0!</v>
      </c>
      <c r="BY369" s="37" t="e">
        <f>VALUE(TEXT((AQ369*$U369/365*'TOX and EXPO INPUTS'!$E$33/'TOX and EXPO INPUTS'!$E$34),"0.00E+00"))</f>
        <v>#DIV/0!</v>
      </c>
      <c r="BZ369" s="37" t="e">
        <f>VALUE(TEXT((AR369*$U369/365*'TOX and EXPO INPUTS'!$E$33/'TOX and EXPO INPUTS'!$E$34),"0.00E+00"))</f>
        <v>#DIV/0!</v>
      </c>
      <c r="CA369" s="37" t="e">
        <f>VALUE(TEXT((AS369*$U369/365*'TOX and EXPO INPUTS'!$E$33/'TOX and EXPO INPUTS'!$E$34),"0.00E+00"))</f>
        <v>#DIV/0!</v>
      </c>
      <c r="CB369" s="37" t="e">
        <f>VALUE(TEXT((AT369*$U369/365*'TOX and EXPO INPUTS'!$E$33/'TOX and EXPO INPUTS'!$E$34),"0.00E+00"))</f>
        <v>#DIV/0!</v>
      </c>
      <c r="CC369" s="37" t="e">
        <f>VALUE(TEXT((AU369*$U369/365*'TOX and EXPO INPUTS'!$E$33/'TOX and EXPO INPUTS'!$E$34),"0.00E+00"))</f>
        <v>#DIV/0!</v>
      </c>
      <c r="CD369" s="58" t="e">
        <f>VALUE(TEXT((BR369*'TOX and EXPO INPUTS'!$F$23),"0.00E+00"))</f>
        <v>#DIV/0!</v>
      </c>
      <c r="CE369" s="57" t="e">
        <f>VALUE(TEXT((BS369*'TOX and EXPO INPUTS'!$F$23),"0.00E+00"))</f>
        <v>#DIV/0!</v>
      </c>
      <c r="CF369" s="57" t="e">
        <f>VALUE(TEXT((BT369*'TOX and EXPO INPUTS'!$F$23),"0.00E+00"))</f>
        <v>#DIV/0!</v>
      </c>
      <c r="CG369" s="57" t="e">
        <f>VALUE(TEXT((BU369*'TOX and EXPO INPUTS'!$F$23),"0.00E+00"))</f>
        <v>#DIV/0!</v>
      </c>
      <c r="CH369" s="57" t="e">
        <f>VALUE(TEXT((BV369*'TOX and EXPO INPUTS'!$F$23),"0.00E+00"))</f>
        <v>#DIV/0!</v>
      </c>
      <c r="CI369" s="57" t="e">
        <f>VALUE(TEXT((BW369*'TOX and EXPO INPUTS'!$F$23),"0.00E+00"))</f>
        <v>#DIV/0!</v>
      </c>
      <c r="CJ369" s="58" t="e">
        <f>VALUE(TEXT((BX369*'TOX and EXPO INPUTS'!$F$23),"0.00E+00"))</f>
        <v>#DIV/0!</v>
      </c>
      <c r="CK369" s="57" t="e">
        <f>VALUE(TEXT((BY369*'TOX and EXPO INPUTS'!$F$23),"0.00E+00"))</f>
        <v>#DIV/0!</v>
      </c>
      <c r="CL369" s="57" t="e">
        <f>VALUE(TEXT((BZ369*'TOX and EXPO INPUTS'!$F$23),"0.00E+00"))</f>
        <v>#DIV/0!</v>
      </c>
      <c r="CM369" s="57" t="e">
        <f>VALUE(TEXT((CA369*'TOX and EXPO INPUTS'!$F$23),"0.00E+00"))</f>
        <v>#DIV/0!</v>
      </c>
      <c r="CN369" s="57" t="e">
        <f>VALUE(TEXT((CB369*'TOX and EXPO INPUTS'!$F$23),"0.00E+00"))</f>
        <v>#DIV/0!</v>
      </c>
      <c r="CO369" s="57" t="e">
        <f>VALUE(TEXT((CC369*'TOX and EXPO INPUTS'!$F$23),"0.00E+00"))</f>
        <v>#DIV/0!</v>
      </c>
      <c r="CP369" s="38" t="s">
        <v>106</v>
      </c>
      <c r="CQ369" s="34" t="s">
        <v>107</v>
      </c>
      <c r="CR369" s="34" t="s">
        <v>108</v>
      </c>
      <c r="CS369" s="39" t="s">
        <v>109</v>
      </c>
    </row>
    <row r="370" spans="1:97" ht="48" customHeight="1" x14ac:dyDescent="0.25">
      <c r="A370" s="34" t="s">
        <v>98</v>
      </c>
      <c r="B370" s="34" t="s">
        <v>99</v>
      </c>
      <c r="C370" s="34" t="s">
        <v>115</v>
      </c>
      <c r="D370" s="34" t="s">
        <v>442</v>
      </c>
      <c r="E370" s="39" t="s">
        <v>112</v>
      </c>
      <c r="F370" s="40" t="s">
        <v>151</v>
      </c>
      <c r="G370" s="43"/>
      <c r="H370" s="36" t="s">
        <v>104</v>
      </c>
      <c r="I370" s="67"/>
      <c r="J370" s="36" t="s">
        <v>105</v>
      </c>
      <c r="K370" s="100">
        <f>VLOOKUP(F370,'Amount Seed Planted_variables'!$A$3:$I$74,2,0)</f>
        <v>13068</v>
      </c>
      <c r="L370" s="100">
        <f>VLOOKUP(F370,'Amount Seed Planted_variables'!$A$3:$I$74,3,0)</f>
        <v>17424</v>
      </c>
      <c r="M370" s="36">
        <f t="shared" si="150"/>
        <v>0</v>
      </c>
      <c r="N370" s="35">
        <f t="shared" si="151"/>
        <v>0</v>
      </c>
      <c r="O370" s="101">
        <v>225</v>
      </c>
      <c r="P370" s="93">
        <f>VLOOKUP(F370,'Amount Seed Planted_variables'!$A$3:$I$74,4,0)</f>
        <v>52272</v>
      </c>
      <c r="Q370" s="93">
        <f>VLOOKUP(F370,'Amount Seed Planted_variables'!$A$3:$I$74,7,0)</f>
        <v>80</v>
      </c>
      <c r="R370" s="93">
        <f>VLOOKUP(F370,'Amount Seed Planted_variables'!$A$3:$I$74,8,0)</f>
        <v>4181760</v>
      </c>
      <c r="S370" s="87" t="str">
        <f t="shared" si="147"/>
        <v>NA</v>
      </c>
      <c r="T370" s="35">
        <v>10</v>
      </c>
      <c r="U370" s="35">
        <v>30</v>
      </c>
      <c r="V370" s="41">
        <v>3994</v>
      </c>
      <c r="W370" s="35">
        <v>797</v>
      </c>
      <c r="X370" s="35">
        <v>530</v>
      </c>
      <c r="Y370" s="41">
        <v>66</v>
      </c>
      <c r="Z370" s="35">
        <f t="shared" si="167"/>
        <v>6.6000000000000005</v>
      </c>
      <c r="AA370" s="42">
        <f t="shared" si="152"/>
        <v>0</v>
      </c>
      <c r="AB370" s="37">
        <f t="shared" si="153"/>
        <v>0</v>
      </c>
      <c r="AC370" s="37">
        <f t="shared" si="154"/>
        <v>0</v>
      </c>
      <c r="AD370" s="42" t="e">
        <f>VALUE(TEXT(((AA370*'TOX and EXPO INPUTS'!$F$13)/'TOX and EXPO INPUTS'!$E$27),"0.00E+00"))</f>
        <v>#DIV/0!</v>
      </c>
      <c r="AE370" s="37" t="e">
        <f>VALUE(TEXT(((AB370*'TOX and EXPO INPUTS'!$F$13)/'TOX and EXPO INPUTS'!$E$27),"0.00E+00"))</f>
        <v>#DIV/0!</v>
      </c>
      <c r="AF370" s="37" t="e">
        <f>VALUE(TEXT(((AC370*'TOX and EXPO INPUTS'!$F$13)/'TOX and EXPO INPUTS'!$E$27),"0.00E+00"))</f>
        <v>#DIV/0!</v>
      </c>
      <c r="AG370" s="42" t="e">
        <f>IF($E370="ST",VALUE(TEXT(('TOX and EXPO INPUTS'!$F$7/AD370),"0.0E+00")),IF($E370="IT",VALUE(TEXT(('TOX and EXPO INPUTS'!$F$10/AD370),"0.0E+00"))))</f>
        <v>#DIV/0!</v>
      </c>
      <c r="AH370" s="37" t="e">
        <f>IF($E370="ST",VALUE(TEXT(('TOX and EXPO INPUTS'!$F$7/AE370),"0.0E+00")),IF($E370="IT",VALUE(TEXT(('TOX and EXPO INPUTS'!$F$10/AE370),"0.0E+00"))))</f>
        <v>#DIV/0!</v>
      </c>
      <c r="AI370" s="37" t="e">
        <f>IF($E370="ST",VALUE(TEXT(('TOX and EXPO INPUTS'!$F$7/AF370),"0.0E+00")),IF($E370="IT",VALUE(TEXT(('TOX and EXPO INPUTS'!$F$10/AF370),"0.0E+00"))))</f>
        <v>#DIV/0!</v>
      </c>
      <c r="AJ370" s="42">
        <f t="shared" si="148"/>
        <v>0</v>
      </c>
      <c r="AK370" s="37">
        <f t="shared" si="149"/>
        <v>0</v>
      </c>
      <c r="AL370" s="42" t="e">
        <f>VALUE(TEXT(((AJ370*'TOX and EXPO INPUTS'!$F$21)/'TOX and EXPO INPUTS'!$E$29),"0.00E+00"))</f>
        <v>#DIV/0!</v>
      </c>
      <c r="AM370" s="37" t="e">
        <f>VALUE(TEXT(((AK370*'TOX and EXPO INPUTS'!$F$21)/'TOX and EXPO INPUTS'!$E$29),"0.00E+00"))</f>
        <v>#DIV/0!</v>
      </c>
      <c r="AN370" s="42" t="e">
        <f>IF($E370="ST",VALUE(TEXT(('TOX and EXPO INPUTS'!$F$15/AL370),"0.0E+00")),IF($E370="IT",VALUE(TEXT(('TOX and EXPO INPUTS'!$F$18/AL370),"0.0E+00"))))</f>
        <v>#DIV/0!</v>
      </c>
      <c r="AO370" s="37" t="e">
        <f>IF($E370="ST",VALUE(TEXT(('TOX and EXPO INPUTS'!$F$15/AM370),"0.0E+00")),IF($E370="IT",VALUE(TEXT(('TOX and EXPO INPUTS'!$F$18/AM370),"0.0E+00"))))</f>
        <v>#DIV/0!</v>
      </c>
      <c r="AP370" s="42" t="e">
        <f t="shared" si="155"/>
        <v>#DIV/0!</v>
      </c>
      <c r="AQ370" s="37" t="e">
        <f t="shared" si="156"/>
        <v>#DIV/0!</v>
      </c>
      <c r="AR370" s="37" t="e">
        <f t="shared" si="157"/>
        <v>#DIV/0!</v>
      </c>
      <c r="AS370" s="37" t="e">
        <f t="shared" si="158"/>
        <v>#DIV/0!</v>
      </c>
      <c r="AT370" s="37" t="e">
        <f t="shared" si="159"/>
        <v>#DIV/0!</v>
      </c>
      <c r="AU370" s="37" t="e">
        <f t="shared" si="160"/>
        <v>#DIV/0!</v>
      </c>
      <c r="AV370" s="42" t="e">
        <f t="shared" si="161"/>
        <v>#DIV/0!</v>
      </c>
      <c r="AW370" s="37" t="e">
        <f t="shared" si="162"/>
        <v>#DIV/0!</v>
      </c>
      <c r="AX370" s="37" t="e">
        <f t="shared" si="163"/>
        <v>#DIV/0!</v>
      </c>
      <c r="AY370" s="37" t="e">
        <f t="shared" si="164"/>
        <v>#DIV/0!</v>
      </c>
      <c r="AZ370" s="37" t="e">
        <f t="shared" si="165"/>
        <v>#DIV/0!</v>
      </c>
      <c r="BA370" s="37" t="e">
        <f t="shared" si="166"/>
        <v>#DIV/0!</v>
      </c>
      <c r="BB370" s="42" t="e">
        <f>IF($E370="ST",VALUE(TEXT((1/(('TOX and EXPO INPUTS'!$F$9/AG370)+('TOX and EXPO INPUTS'!$F$17/AN370))),"0.0E+00")),IF($E370="IT",VALUE(TEXT((1/(('TOX and EXPO INPUTS'!$F$12/AG370)+('TOX and EXPO INPUTS'!$F$20/AN370))),"0.0E+00"))))</f>
        <v>#DIV/0!</v>
      </c>
      <c r="BC370" s="37" t="e">
        <f>IF($E370="ST",VALUE(TEXT((1/(('TOX and EXPO INPUTS'!$F$9/AH370)+('TOX and EXPO INPUTS'!$F$17/AN370))),"0.0E+00")),IF($E370="IT",VALUE(TEXT((1/(('TOX and EXPO INPUTS'!$F$12/AH370)+('TOX and EXPO INPUTS'!$F$20/AN370))),"0.0E+00"))))</f>
        <v>#DIV/0!</v>
      </c>
      <c r="BD370" s="37" t="e">
        <f>IF($E370="ST",VALUE(TEXT((1/(('TOX and EXPO INPUTS'!$F$9/AI370)+('TOX and EXPO INPUTS'!$F$17/AN370))),"0.0E+00")),IF($E370="IT",VALUE(TEXT((1/(('TOX and EXPO INPUTS'!$F$12/AI370)+('TOX and EXPO INPUTS'!$F$20/AN370))),"0.0E+00"))))</f>
        <v>#DIV/0!</v>
      </c>
      <c r="BE370" s="37" t="e">
        <f>IF($E370="ST",VALUE(TEXT((1/(('TOX and EXPO INPUTS'!$F$9/AG370)+('TOX and EXPO INPUTS'!$F$17/AO370))),"0.0E+00")),IF($E370="IT",VALUE(TEXT((1/(('TOX and EXPO INPUTS'!$F$12/AG370)+('TOX and EXPO INPUTS'!$F$20/AO370))),"0.0E+00"))))</f>
        <v>#DIV/0!</v>
      </c>
      <c r="BF370" s="37" t="e">
        <f>IF($E370="ST",VALUE(TEXT((1/(('TOX and EXPO INPUTS'!$F$9/AH370)+('TOX and EXPO INPUTS'!$F$17/AO370))),"0.0E+00")),IF($E370="IT",VALUE(TEXT((1/(('TOX and EXPO INPUTS'!$F$12/AH370)+('TOX and EXPO INPUTS'!$F$20/AO370))),"0.0E+00"))))</f>
        <v>#DIV/0!</v>
      </c>
      <c r="BG370" s="37" t="e">
        <f>IF($E370="ST",VALUE(TEXT((1/(('TOX and EXPO INPUTS'!$F$9/AI370)+('TOX and EXPO INPUTS'!$F$17/AO370))),"0.0E+00")),IF($E370="IT",VALUE(TEXT((1/(('TOX and EXPO INPUTS'!$F$12/AI370)+('TOX and EXPO INPUTS'!$F$20/AO370))),"0.0E+00"))))</f>
        <v>#DIV/0!</v>
      </c>
      <c r="BH370" s="42" t="e">
        <f>VALUE(TEXT((AD370*$T370/365*'TOX and EXPO INPUTS'!$E$33/'TOX and EXPO INPUTS'!$E$34),"0.00E+00"))</f>
        <v>#DIV/0!</v>
      </c>
      <c r="BI370" s="37" t="e">
        <f>VALUE(TEXT((AE370*$T370/365*'TOX and EXPO INPUTS'!$E$33/'TOX and EXPO INPUTS'!$E$34),"0.00E+00"))</f>
        <v>#DIV/0!</v>
      </c>
      <c r="BJ370" s="37" t="e">
        <f>VALUE(TEXT((AF370*$T370/365*'TOX and EXPO INPUTS'!$E$33/'TOX and EXPO INPUTS'!$E$34),"0.00E+00"))</f>
        <v>#DIV/0!</v>
      </c>
      <c r="BK370" s="42" t="e">
        <f>VALUE(TEXT((AD370*$U370/365*'TOX and EXPO INPUTS'!$E$33/'TOX and EXPO INPUTS'!$E$34),"0.00E+00"))</f>
        <v>#DIV/0!</v>
      </c>
      <c r="BL370" s="37" t="e">
        <f>VALUE(TEXT((AE370*$U370/365*'TOX and EXPO INPUTS'!$E$33/'TOX and EXPO INPUTS'!$E$34),"0.00E+00"))</f>
        <v>#DIV/0!</v>
      </c>
      <c r="BM370" s="37" t="e">
        <f>VALUE(TEXT((AF370*$U370/365*'TOX and EXPO INPUTS'!$E$33/'TOX and EXPO INPUTS'!$E$34),"0.00E+00"))</f>
        <v>#DIV/0!</v>
      </c>
      <c r="BN370" s="42" t="e">
        <f>VALUE(TEXT((AL370*$T370/365*'TOX and EXPO INPUTS'!$E$33/'TOX and EXPO INPUTS'!$E$34),"0.00E+00"))</f>
        <v>#DIV/0!</v>
      </c>
      <c r="BO370" s="37" t="e">
        <f>VALUE(TEXT((AM370*$T370/365*'TOX and EXPO INPUTS'!$E$33/'TOX and EXPO INPUTS'!$E$34),"0.00E+00"))</f>
        <v>#DIV/0!</v>
      </c>
      <c r="BP370" s="42" t="e">
        <f>VALUE(TEXT((AL370*$U370/365*'TOX and EXPO INPUTS'!$E$33/'TOX and EXPO INPUTS'!$E$34),"0.00E+00"))</f>
        <v>#DIV/0!</v>
      </c>
      <c r="BQ370" s="37" t="e">
        <f>VALUE(TEXT((AM370*$U370/365*'TOX and EXPO INPUTS'!$E$33/'TOX and EXPO INPUTS'!$E$34),"0.00E+00"))</f>
        <v>#DIV/0!</v>
      </c>
      <c r="BR370" s="42" t="e">
        <f>VALUE(TEXT((AP370*$T370/365*'TOX and EXPO INPUTS'!$E$33/'TOX and EXPO INPUTS'!$E$34),"0.00E+00"))</f>
        <v>#DIV/0!</v>
      </c>
      <c r="BS370" s="37" t="e">
        <f>VALUE(TEXT((AQ370*$T370/365*'TOX and EXPO INPUTS'!$E$33/'TOX and EXPO INPUTS'!$E$34),"0.00E+00"))</f>
        <v>#DIV/0!</v>
      </c>
      <c r="BT370" s="37" t="e">
        <f>VALUE(TEXT((AR370*$T370/365*'TOX and EXPO INPUTS'!$E$33/'TOX and EXPO INPUTS'!$E$34),"0.00E+00"))</f>
        <v>#DIV/0!</v>
      </c>
      <c r="BU370" s="37" t="e">
        <f>VALUE(TEXT((AS370*$T370/365*'TOX and EXPO INPUTS'!$E$33/'TOX and EXPO INPUTS'!$E$34),"0.00E+00"))</f>
        <v>#DIV/0!</v>
      </c>
      <c r="BV370" s="37" t="e">
        <f>VALUE(TEXT((AT370*$T370/365*'TOX and EXPO INPUTS'!$E$33/'TOX and EXPO INPUTS'!$E$34),"0.00E+00"))</f>
        <v>#DIV/0!</v>
      </c>
      <c r="BW370" s="37" t="e">
        <f>VALUE(TEXT((AU370*$T370/365*'TOX and EXPO INPUTS'!$E$33/'TOX and EXPO INPUTS'!$E$34),"0.00E+00"))</f>
        <v>#DIV/0!</v>
      </c>
      <c r="BX370" s="42" t="e">
        <f>VALUE(TEXT((AP370*$U370/365*'TOX and EXPO INPUTS'!$E$33/'TOX and EXPO INPUTS'!$E$34),"0.00E+00"))</f>
        <v>#DIV/0!</v>
      </c>
      <c r="BY370" s="37" t="e">
        <f>VALUE(TEXT((AQ370*$U370/365*'TOX and EXPO INPUTS'!$E$33/'TOX and EXPO INPUTS'!$E$34),"0.00E+00"))</f>
        <v>#DIV/0!</v>
      </c>
      <c r="BZ370" s="37" t="e">
        <f>VALUE(TEXT((AR370*$U370/365*'TOX and EXPO INPUTS'!$E$33/'TOX and EXPO INPUTS'!$E$34),"0.00E+00"))</f>
        <v>#DIV/0!</v>
      </c>
      <c r="CA370" s="37" t="e">
        <f>VALUE(TEXT((AS370*$U370/365*'TOX and EXPO INPUTS'!$E$33/'TOX and EXPO INPUTS'!$E$34),"0.00E+00"))</f>
        <v>#DIV/0!</v>
      </c>
      <c r="CB370" s="37" t="e">
        <f>VALUE(TEXT((AT370*$U370/365*'TOX and EXPO INPUTS'!$E$33/'TOX and EXPO INPUTS'!$E$34),"0.00E+00"))</f>
        <v>#DIV/0!</v>
      </c>
      <c r="CC370" s="37" t="e">
        <f>VALUE(TEXT((AU370*$U370/365*'TOX and EXPO INPUTS'!$E$33/'TOX and EXPO INPUTS'!$E$34),"0.00E+00"))</f>
        <v>#DIV/0!</v>
      </c>
      <c r="CD370" s="58" t="e">
        <f>VALUE(TEXT((BR370*'TOX and EXPO INPUTS'!$F$23),"0.00E+00"))</f>
        <v>#DIV/0!</v>
      </c>
      <c r="CE370" s="57" t="e">
        <f>VALUE(TEXT((BS370*'TOX and EXPO INPUTS'!$F$23),"0.00E+00"))</f>
        <v>#DIV/0!</v>
      </c>
      <c r="CF370" s="57" t="e">
        <f>VALUE(TEXT((BT370*'TOX and EXPO INPUTS'!$F$23),"0.00E+00"))</f>
        <v>#DIV/0!</v>
      </c>
      <c r="CG370" s="57" t="e">
        <f>VALUE(TEXT((BU370*'TOX and EXPO INPUTS'!$F$23),"0.00E+00"))</f>
        <v>#DIV/0!</v>
      </c>
      <c r="CH370" s="57" t="e">
        <f>VALUE(TEXT((BV370*'TOX and EXPO INPUTS'!$F$23),"0.00E+00"))</f>
        <v>#DIV/0!</v>
      </c>
      <c r="CI370" s="57" t="e">
        <f>VALUE(TEXT((BW370*'TOX and EXPO INPUTS'!$F$23),"0.00E+00"))</f>
        <v>#DIV/0!</v>
      </c>
      <c r="CJ370" s="58" t="e">
        <f>VALUE(TEXT((BX370*'TOX and EXPO INPUTS'!$F$23),"0.00E+00"))</f>
        <v>#DIV/0!</v>
      </c>
      <c r="CK370" s="57" t="e">
        <f>VALUE(TEXT((BY370*'TOX and EXPO INPUTS'!$F$23),"0.00E+00"))</f>
        <v>#DIV/0!</v>
      </c>
      <c r="CL370" s="57" t="e">
        <f>VALUE(TEXT((BZ370*'TOX and EXPO INPUTS'!$F$23),"0.00E+00"))</f>
        <v>#DIV/0!</v>
      </c>
      <c r="CM370" s="57" t="e">
        <f>VALUE(TEXT((CA370*'TOX and EXPO INPUTS'!$F$23),"0.00E+00"))</f>
        <v>#DIV/0!</v>
      </c>
      <c r="CN370" s="57" t="e">
        <f>VALUE(TEXT((CB370*'TOX and EXPO INPUTS'!$F$23),"0.00E+00"))</f>
        <v>#DIV/0!</v>
      </c>
      <c r="CO370" s="57" t="e">
        <f>VALUE(TEXT((CC370*'TOX and EXPO INPUTS'!$F$23),"0.00E+00"))</f>
        <v>#DIV/0!</v>
      </c>
      <c r="CP370" s="38" t="s">
        <v>106</v>
      </c>
      <c r="CQ370" s="34" t="s">
        <v>107</v>
      </c>
      <c r="CR370" s="34" t="s">
        <v>108</v>
      </c>
      <c r="CS370" s="39" t="s">
        <v>109</v>
      </c>
    </row>
    <row r="371" spans="1:97" ht="48" customHeight="1" x14ac:dyDescent="0.25">
      <c r="A371" s="34" t="s">
        <v>98</v>
      </c>
      <c r="B371" s="34" t="s">
        <v>99</v>
      </c>
      <c r="C371" s="34" t="s">
        <v>100</v>
      </c>
      <c r="D371" s="34" t="s">
        <v>101</v>
      </c>
      <c r="E371" s="39" t="s">
        <v>102</v>
      </c>
      <c r="F371" s="40" t="s">
        <v>152</v>
      </c>
      <c r="G371" s="43"/>
      <c r="H371" s="36" t="s">
        <v>104</v>
      </c>
      <c r="I371" s="67"/>
      <c r="J371" s="36" t="s">
        <v>105</v>
      </c>
      <c r="K371" s="100">
        <f>VLOOKUP(F371,'Amount Seed Planted_variables'!$A$3:$I$74,2,0)</f>
        <v>60984</v>
      </c>
      <c r="L371" s="100">
        <f>VLOOKUP(F371,'Amount Seed Planted_variables'!$A$3:$I$74,3,0)</f>
        <v>121968</v>
      </c>
      <c r="M371" s="36">
        <f t="shared" si="150"/>
        <v>0</v>
      </c>
      <c r="N371" s="35">
        <f t="shared" si="151"/>
        <v>0</v>
      </c>
      <c r="O371" s="101">
        <v>125000</v>
      </c>
      <c r="P371" s="93">
        <f>VLOOKUP(F371,'Amount Seed Planted_variables'!$A$3:$I$74,4,0)</f>
        <v>3049200</v>
      </c>
      <c r="Q371" s="93">
        <f>VLOOKUP(F371,'Amount Seed Planted_variables'!$A$3:$I$74,7,0)</f>
        <v>80</v>
      </c>
      <c r="R371" s="93">
        <f>VLOOKUP(F371,'Amount Seed Planted_variables'!$A$3:$I$74,8,0)</f>
        <v>243936000</v>
      </c>
      <c r="S371" s="87" t="str">
        <f t="shared" si="147"/>
        <v>NA</v>
      </c>
      <c r="T371" s="35">
        <v>10</v>
      </c>
      <c r="U371" s="35">
        <v>30</v>
      </c>
      <c r="V371" s="41">
        <v>349</v>
      </c>
      <c r="W371" s="35">
        <v>51.2</v>
      </c>
      <c r="X371" s="35">
        <v>42.2</v>
      </c>
      <c r="Y371" s="41">
        <v>1.2</v>
      </c>
      <c r="Z371" s="35">
        <f t="shared" si="167"/>
        <v>0.12</v>
      </c>
      <c r="AA371" s="42">
        <f t="shared" si="152"/>
        <v>0</v>
      </c>
      <c r="AB371" s="37">
        <f t="shared" si="153"/>
        <v>0</v>
      </c>
      <c r="AC371" s="37">
        <f t="shared" si="154"/>
        <v>0</v>
      </c>
      <c r="AD371" s="42" t="e">
        <f>VALUE(TEXT(((AA371*'TOX and EXPO INPUTS'!$F$13)/'TOX and EXPO INPUTS'!$E$27),"0.00E+00"))</f>
        <v>#DIV/0!</v>
      </c>
      <c r="AE371" s="37" t="e">
        <f>VALUE(TEXT(((AB371*'TOX and EXPO INPUTS'!$F$13)/'TOX and EXPO INPUTS'!$E$27),"0.00E+00"))</f>
        <v>#DIV/0!</v>
      </c>
      <c r="AF371" s="37" t="e">
        <f>VALUE(TEXT(((AC371*'TOX and EXPO INPUTS'!$F$13)/'TOX and EXPO INPUTS'!$E$27),"0.00E+00"))</f>
        <v>#DIV/0!</v>
      </c>
      <c r="AG371" s="42" t="e">
        <f>IF($E371="ST",VALUE(TEXT(('TOX and EXPO INPUTS'!$F$7/AD371),"0.0E+00")),IF($E371="IT",VALUE(TEXT(('TOX and EXPO INPUTS'!$F$10/AD371),"0.0E+00"))))</f>
        <v>#DIV/0!</v>
      </c>
      <c r="AH371" s="37" t="e">
        <f>IF($E371="ST",VALUE(TEXT(('TOX and EXPO INPUTS'!$F$7/AE371),"0.0E+00")),IF($E371="IT",VALUE(TEXT(('TOX and EXPO INPUTS'!$F$10/AE371),"0.0E+00"))))</f>
        <v>#DIV/0!</v>
      </c>
      <c r="AI371" s="37" t="e">
        <f>IF($E371="ST",VALUE(TEXT(('TOX and EXPO INPUTS'!$F$7/AF371),"0.0E+00")),IF($E371="IT",VALUE(TEXT(('TOX and EXPO INPUTS'!$F$10/AF371),"0.0E+00"))))</f>
        <v>#DIV/0!</v>
      </c>
      <c r="AJ371" s="42">
        <f t="shared" si="148"/>
        <v>0</v>
      </c>
      <c r="AK371" s="37">
        <f t="shared" si="149"/>
        <v>0</v>
      </c>
      <c r="AL371" s="42" t="e">
        <f>VALUE(TEXT(((AJ371*'TOX and EXPO INPUTS'!$F$21)/'TOX and EXPO INPUTS'!$E$29),"0.00E+00"))</f>
        <v>#DIV/0!</v>
      </c>
      <c r="AM371" s="37" t="e">
        <f>VALUE(TEXT(((AK371*'TOX and EXPO INPUTS'!$F$21)/'TOX and EXPO INPUTS'!$E$29),"0.00E+00"))</f>
        <v>#DIV/0!</v>
      </c>
      <c r="AN371" s="42" t="e">
        <f>IF($E371="ST",VALUE(TEXT(('TOX and EXPO INPUTS'!$F$15/AL371),"0.0E+00")),IF($E371="IT",VALUE(TEXT(('TOX and EXPO INPUTS'!$F$18/AL371),"0.0E+00"))))</f>
        <v>#DIV/0!</v>
      </c>
      <c r="AO371" s="37" t="e">
        <f>IF($E371="ST",VALUE(TEXT(('TOX and EXPO INPUTS'!$F$15/AM371),"0.0E+00")),IF($E371="IT",VALUE(TEXT(('TOX and EXPO INPUTS'!$F$18/AM371),"0.0E+00"))))</f>
        <v>#DIV/0!</v>
      </c>
      <c r="AP371" s="42" t="e">
        <f t="shared" si="155"/>
        <v>#DIV/0!</v>
      </c>
      <c r="AQ371" s="37" t="e">
        <f t="shared" si="156"/>
        <v>#DIV/0!</v>
      </c>
      <c r="AR371" s="37" t="e">
        <f t="shared" si="157"/>
        <v>#DIV/0!</v>
      </c>
      <c r="AS371" s="37" t="e">
        <f t="shared" si="158"/>
        <v>#DIV/0!</v>
      </c>
      <c r="AT371" s="37" t="e">
        <f t="shared" si="159"/>
        <v>#DIV/0!</v>
      </c>
      <c r="AU371" s="37" t="e">
        <f t="shared" si="160"/>
        <v>#DIV/0!</v>
      </c>
      <c r="AV371" s="42" t="e">
        <f t="shared" si="161"/>
        <v>#DIV/0!</v>
      </c>
      <c r="AW371" s="37" t="e">
        <f t="shared" si="162"/>
        <v>#DIV/0!</v>
      </c>
      <c r="AX371" s="37" t="e">
        <f t="shared" si="163"/>
        <v>#DIV/0!</v>
      </c>
      <c r="AY371" s="37" t="e">
        <f t="shared" si="164"/>
        <v>#DIV/0!</v>
      </c>
      <c r="AZ371" s="37" t="e">
        <f t="shared" si="165"/>
        <v>#DIV/0!</v>
      </c>
      <c r="BA371" s="37" t="e">
        <f t="shared" si="166"/>
        <v>#DIV/0!</v>
      </c>
      <c r="BB371" s="42" t="e">
        <f>IF($E371="ST",VALUE(TEXT((1/(('TOX and EXPO INPUTS'!$F$9/AG371)+('TOX and EXPO INPUTS'!$F$17/AN371))),"0.0E+00")),IF($E371="IT",VALUE(TEXT((1/(('TOX and EXPO INPUTS'!$F$12/AG371)+('TOX and EXPO INPUTS'!$F$20/AN371))),"0.0E+00"))))</f>
        <v>#DIV/0!</v>
      </c>
      <c r="BC371" s="37" t="e">
        <f>IF($E371="ST",VALUE(TEXT((1/(('TOX and EXPO INPUTS'!$F$9/AH371)+('TOX and EXPO INPUTS'!$F$17/AN371))),"0.0E+00")),IF($E371="IT",VALUE(TEXT((1/(('TOX and EXPO INPUTS'!$F$12/AH371)+('TOX and EXPO INPUTS'!$F$20/AN371))),"0.0E+00"))))</f>
        <v>#DIV/0!</v>
      </c>
      <c r="BD371" s="37" t="e">
        <f>IF($E371="ST",VALUE(TEXT((1/(('TOX and EXPO INPUTS'!$F$9/AI371)+('TOX and EXPO INPUTS'!$F$17/AN371))),"0.0E+00")),IF($E371="IT",VALUE(TEXT((1/(('TOX and EXPO INPUTS'!$F$12/AI371)+('TOX and EXPO INPUTS'!$F$20/AN371))),"0.0E+00"))))</f>
        <v>#DIV/0!</v>
      </c>
      <c r="BE371" s="37" t="e">
        <f>IF($E371="ST",VALUE(TEXT((1/(('TOX and EXPO INPUTS'!$F$9/AG371)+('TOX and EXPO INPUTS'!$F$17/AO371))),"0.0E+00")),IF($E371="IT",VALUE(TEXT((1/(('TOX and EXPO INPUTS'!$F$12/AG371)+('TOX and EXPO INPUTS'!$F$20/AO371))),"0.0E+00"))))</f>
        <v>#DIV/0!</v>
      </c>
      <c r="BF371" s="37" t="e">
        <f>IF($E371="ST",VALUE(TEXT((1/(('TOX and EXPO INPUTS'!$F$9/AH371)+('TOX and EXPO INPUTS'!$F$17/AO371))),"0.0E+00")),IF($E371="IT",VALUE(TEXT((1/(('TOX and EXPO INPUTS'!$F$12/AH371)+('TOX and EXPO INPUTS'!$F$20/AO371))),"0.0E+00"))))</f>
        <v>#DIV/0!</v>
      </c>
      <c r="BG371" s="37" t="e">
        <f>IF($E371="ST",VALUE(TEXT((1/(('TOX and EXPO INPUTS'!$F$9/AI371)+('TOX and EXPO INPUTS'!$F$17/AO371))),"0.0E+00")),IF($E371="IT",VALUE(TEXT((1/(('TOX and EXPO INPUTS'!$F$12/AI371)+('TOX and EXPO INPUTS'!$F$20/AO371))),"0.0E+00"))))</f>
        <v>#DIV/0!</v>
      </c>
      <c r="BH371" s="42" t="e">
        <f>VALUE(TEXT((AD371*$T371/365*'TOX and EXPO INPUTS'!$E$33/'TOX and EXPO INPUTS'!$E$34),"0.00E+00"))</f>
        <v>#DIV/0!</v>
      </c>
      <c r="BI371" s="37" t="e">
        <f>VALUE(TEXT((AE371*$T371/365*'TOX and EXPO INPUTS'!$E$33/'TOX and EXPO INPUTS'!$E$34),"0.00E+00"))</f>
        <v>#DIV/0!</v>
      </c>
      <c r="BJ371" s="37" t="e">
        <f>VALUE(TEXT((AF371*$T371/365*'TOX and EXPO INPUTS'!$E$33/'TOX and EXPO INPUTS'!$E$34),"0.00E+00"))</f>
        <v>#DIV/0!</v>
      </c>
      <c r="BK371" s="42" t="e">
        <f>VALUE(TEXT((AD371*$U371/365*'TOX and EXPO INPUTS'!$E$33/'TOX and EXPO INPUTS'!$E$34),"0.00E+00"))</f>
        <v>#DIV/0!</v>
      </c>
      <c r="BL371" s="37" t="e">
        <f>VALUE(TEXT((AE371*$U371/365*'TOX and EXPO INPUTS'!$E$33/'TOX and EXPO INPUTS'!$E$34),"0.00E+00"))</f>
        <v>#DIV/0!</v>
      </c>
      <c r="BM371" s="37" t="e">
        <f>VALUE(TEXT((AF371*$U371/365*'TOX and EXPO INPUTS'!$E$33/'TOX and EXPO INPUTS'!$E$34),"0.00E+00"))</f>
        <v>#DIV/0!</v>
      </c>
      <c r="BN371" s="42" t="e">
        <f>VALUE(TEXT((AL371*$T371/365*'TOX and EXPO INPUTS'!$E$33/'TOX and EXPO INPUTS'!$E$34),"0.00E+00"))</f>
        <v>#DIV/0!</v>
      </c>
      <c r="BO371" s="37" t="e">
        <f>VALUE(TEXT((AM371*$T371/365*'TOX and EXPO INPUTS'!$E$33/'TOX and EXPO INPUTS'!$E$34),"0.00E+00"))</f>
        <v>#DIV/0!</v>
      </c>
      <c r="BP371" s="42" t="e">
        <f>VALUE(TEXT((AL371*$U371/365*'TOX and EXPO INPUTS'!$E$33/'TOX and EXPO INPUTS'!$E$34),"0.00E+00"))</f>
        <v>#DIV/0!</v>
      </c>
      <c r="BQ371" s="37" t="e">
        <f>VALUE(TEXT((AM371*$U371/365*'TOX and EXPO INPUTS'!$E$33/'TOX and EXPO INPUTS'!$E$34),"0.00E+00"))</f>
        <v>#DIV/0!</v>
      </c>
      <c r="BR371" s="42" t="e">
        <f>VALUE(TEXT((AP371*$T371/365*'TOX and EXPO INPUTS'!$E$33/'TOX and EXPO INPUTS'!$E$34),"0.00E+00"))</f>
        <v>#DIV/0!</v>
      </c>
      <c r="BS371" s="37" t="e">
        <f>VALUE(TEXT((AQ371*$T371/365*'TOX and EXPO INPUTS'!$E$33/'TOX and EXPO INPUTS'!$E$34),"0.00E+00"))</f>
        <v>#DIV/0!</v>
      </c>
      <c r="BT371" s="37" t="e">
        <f>VALUE(TEXT((AR371*$T371/365*'TOX and EXPO INPUTS'!$E$33/'TOX and EXPO INPUTS'!$E$34),"0.00E+00"))</f>
        <v>#DIV/0!</v>
      </c>
      <c r="BU371" s="37" t="e">
        <f>VALUE(TEXT((AS371*$T371/365*'TOX and EXPO INPUTS'!$E$33/'TOX and EXPO INPUTS'!$E$34),"0.00E+00"))</f>
        <v>#DIV/0!</v>
      </c>
      <c r="BV371" s="37" t="e">
        <f>VALUE(TEXT((AT371*$T371/365*'TOX and EXPO INPUTS'!$E$33/'TOX and EXPO INPUTS'!$E$34),"0.00E+00"))</f>
        <v>#DIV/0!</v>
      </c>
      <c r="BW371" s="37" t="e">
        <f>VALUE(TEXT((AU371*$T371/365*'TOX and EXPO INPUTS'!$E$33/'TOX and EXPO INPUTS'!$E$34),"0.00E+00"))</f>
        <v>#DIV/0!</v>
      </c>
      <c r="BX371" s="42" t="e">
        <f>VALUE(TEXT((AP371*$U371/365*'TOX and EXPO INPUTS'!$E$33/'TOX and EXPO INPUTS'!$E$34),"0.00E+00"))</f>
        <v>#DIV/0!</v>
      </c>
      <c r="BY371" s="37" t="e">
        <f>VALUE(TEXT((AQ371*$U371/365*'TOX and EXPO INPUTS'!$E$33/'TOX and EXPO INPUTS'!$E$34),"0.00E+00"))</f>
        <v>#DIV/0!</v>
      </c>
      <c r="BZ371" s="37" t="e">
        <f>VALUE(TEXT((AR371*$U371/365*'TOX and EXPO INPUTS'!$E$33/'TOX and EXPO INPUTS'!$E$34),"0.00E+00"))</f>
        <v>#DIV/0!</v>
      </c>
      <c r="CA371" s="37" t="e">
        <f>VALUE(TEXT((AS371*$U371/365*'TOX and EXPO INPUTS'!$E$33/'TOX and EXPO INPUTS'!$E$34),"0.00E+00"))</f>
        <v>#DIV/0!</v>
      </c>
      <c r="CB371" s="37" t="e">
        <f>VALUE(TEXT((AT371*$U371/365*'TOX and EXPO INPUTS'!$E$33/'TOX and EXPO INPUTS'!$E$34),"0.00E+00"))</f>
        <v>#DIV/0!</v>
      </c>
      <c r="CC371" s="37" t="e">
        <f>VALUE(TEXT((AU371*$U371/365*'TOX and EXPO INPUTS'!$E$33/'TOX and EXPO INPUTS'!$E$34),"0.00E+00"))</f>
        <v>#DIV/0!</v>
      </c>
      <c r="CD371" s="58" t="e">
        <f>VALUE(TEXT((BR371*'TOX and EXPO INPUTS'!$F$23),"0.00E+00"))</f>
        <v>#DIV/0!</v>
      </c>
      <c r="CE371" s="57" t="e">
        <f>VALUE(TEXT((BS371*'TOX and EXPO INPUTS'!$F$23),"0.00E+00"))</f>
        <v>#DIV/0!</v>
      </c>
      <c r="CF371" s="57" t="e">
        <f>VALUE(TEXT((BT371*'TOX and EXPO INPUTS'!$F$23),"0.00E+00"))</f>
        <v>#DIV/0!</v>
      </c>
      <c r="CG371" s="57" t="e">
        <f>VALUE(TEXT((BU371*'TOX and EXPO INPUTS'!$F$23),"0.00E+00"))</f>
        <v>#DIV/0!</v>
      </c>
      <c r="CH371" s="57" t="e">
        <f>VALUE(TEXT((BV371*'TOX and EXPO INPUTS'!$F$23),"0.00E+00"))</f>
        <v>#DIV/0!</v>
      </c>
      <c r="CI371" s="57" t="e">
        <f>VALUE(TEXT((BW371*'TOX and EXPO INPUTS'!$F$23),"0.00E+00"))</f>
        <v>#DIV/0!</v>
      </c>
      <c r="CJ371" s="58" t="e">
        <f>VALUE(TEXT((BX371*'TOX and EXPO INPUTS'!$F$23),"0.00E+00"))</f>
        <v>#DIV/0!</v>
      </c>
      <c r="CK371" s="57" t="e">
        <f>VALUE(TEXT((BY371*'TOX and EXPO INPUTS'!$F$23),"0.00E+00"))</f>
        <v>#DIV/0!</v>
      </c>
      <c r="CL371" s="57" t="e">
        <f>VALUE(TEXT((BZ371*'TOX and EXPO INPUTS'!$F$23),"0.00E+00"))</f>
        <v>#DIV/0!</v>
      </c>
      <c r="CM371" s="57" t="e">
        <f>VALUE(TEXT((CA371*'TOX and EXPO INPUTS'!$F$23),"0.00E+00"))</f>
        <v>#DIV/0!</v>
      </c>
      <c r="CN371" s="57" t="e">
        <f>VALUE(TEXT((CB371*'TOX and EXPO INPUTS'!$F$23),"0.00E+00"))</f>
        <v>#DIV/0!</v>
      </c>
      <c r="CO371" s="57" t="e">
        <f>VALUE(TEXT((CC371*'TOX and EXPO INPUTS'!$F$23),"0.00E+00"))</f>
        <v>#DIV/0!</v>
      </c>
      <c r="CP371" s="38" t="s">
        <v>106</v>
      </c>
      <c r="CQ371" s="34" t="s">
        <v>107</v>
      </c>
      <c r="CR371" s="34" t="s">
        <v>108</v>
      </c>
      <c r="CS371" s="39" t="s">
        <v>109</v>
      </c>
    </row>
    <row r="372" spans="1:97" ht="48" customHeight="1" x14ac:dyDescent="0.25">
      <c r="A372" s="34" t="s">
        <v>98</v>
      </c>
      <c r="B372" s="34" t="s">
        <v>99</v>
      </c>
      <c r="C372" s="34" t="s">
        <v>100</v>
      </c>
      <c r="D372" s="34" t="s">
        <v>110</v>
      </c>
      <c r="E372" s="39" t="s">
        <v>102</v>
      </c>
      <c r="F372" s="40" t="s">
        <v>152</v>
      </c>
      <c r="G372" s="43"/>
      <c r="H372" s="36" t="s">
        <v>104</v>
      </c>
      <c r="I372" s="67"/>
      <c r="J372" s="36" t="s">
        <v>105</v>
      </c>
      <c r="K372" s="100">
        <f>VLOOKUP(F372,'Amount Seed Planted_variables'!$A$3:$I$74,2,0)</f>
        <v>60984</v>
      </c>
      <c r="L372" s="100">
        <f>VLOOKUP(F372,'Amount Seed Planted_variables'!$A$3:$I$74,3,0)</f>
        <v>121968</v>
      </c>
      <c r="M372" s="36">
        <f t="shared" si="150"/>
        <v>0</v>
      </c>
      <c r="N372" s="35">
        <f t="shared" si="151"/>
        <v>0</v>
      </c>
      <c r="O372" s="101">
        <v>125000</v>
      </c>
      <c r="P372" s="93">
        <f>VLOOKUP(F372,'Amount Seed Planted_variables'!$A$3:$I$74,4,0)</f>
        <v>3049200</v>
      </c>
      <c r="Q372" s="93">
        <f>VLOOKUP(F372,'Amount Seed Planted_variables'!$A$3:$I$74,7,0)</f>
        <v>80</v>
      </c>
      <c r="R372" s="93">
        <f>VLOOKUP(F372,'Amount Seed Planted_variables'!$A$3:$I$74,8,0)</f>
        <v>243936000</v>
      </c>
      <c r="S372" s="87" t="str">
        <f t="shared" si="147"/>
        <v>NA</v>
      </c>
      <c r="T372" s="35">
        <v>10</v>
      </c>
      <c r="U372" s="35">
        <v>30</v>
      </c>
      <c r="V372" s="41">
        <v>68</v>
      </c>
      <c r="W372" s="35">
        <v>16.899999999999999</v>
      </c>
      <c r="X372" s="35">
        <v>13.1</v>
      </c>
      <c r="Y372" s="41">
        <v>3.6</v>
      </c>
      <c r="Z372" s="35">
        <f t="shared" si="167"/>
        <v>0.36000000000000004</v>
      </c>
      <c r="AA372" s="42">
        <f t="shared" si="152"/>
        <v>0</v>
      </c>
      <c r="AB372" s="37">
        <f t="shared" si="153"/>
        <v>0</v>
      </c>
      <c r="AC372" s="37">
        <f t="shared" si="154"/>
        <v>0</v>
      </c>
      <c r="AD372" s="42" t="e">
        <f>VALUE(TEXT(((AA372*'TOX and EXPO INPUTS'!$F$13)/'TOX and EXPO INPUTS'!$E$27),"0.00E+00"))</f>
        <v>#DIV/0!</v>
      </c>
      <c r="AE372" s="37" t="e">
        <f>VALUE(TEXT(((AB372*'TOX and EXPO INPUTS'!$F$13)/'TOX and EXPO INPUTS'!$E$27),"0.00E+00"))</f>
        <v>#DIV/0!</v>
      </c>
      <c r="AF372" s="37" t="e">
        <f>VALUE(TEXT(((AC372*'TOX and EXPO INPUTS'!$F$13)/'TOX and EXPO INPUTS'!$E$27),"0.00E+00"))</f>
        <v>#DIV/0!</v>
      </c>
      <c r="AG372" s="42" t="e">
        <f>IF($E372="ST",VALUE(TEXT(('TOX and EXPO INPUTS'!$F$7/AD372),"0.0E+00")),IF($E372="IT",VALUE(TEXT(('TOX and EXPO INPUTS'!$F$10/AD372),"0.0E+00"))))</f>
        <v>#DIV/0!</v>
      </c>
      <c r="AH372" s="37" t="e">
        <f>IF($E372="ST",VALUE(TEXT(('TOX and EXPO INPUTS'!$F$7/AE372),"0.0E+00")),IF($E372="IT",VALUE(TEXT(('TOX and EXPO INPUTS'!$F$10/AE372),"0.0E+00"))))</f>
        <v>#DIV/0!</v>
      </c>
      <c r="AI372" s="37" t="e">
        <f>IF($E372="ST",VALUE(TEXT(('TOX and EXPO INPUTS'!$F$7/AF372),"0.0E+00")),IF($E372="IT",VALUE(TEXT(('TOX and EXPO INPUTS'!$F$10/AF372),"0.0E+00"))))</f>
        <v>#DIV/0!</v>
      </c>
      <c r="AJ372" s="42">
        <f t="shared" si="148"/>
        <v>0</v>
      </c>
      <c r="AK372" s="37">
        <f t="shared" si="149"/>
        <v>0</v>
      </c>
      <c r="AL372" s="42" t="e">
        <f>VALUE(TEXT(((AJ372*'TOX and EXPO INPUTS'!$F$21)/'TOX and EXPO INPUTS'!$E$29),"0.00E+00"))</f>
        <v>#DIV/0!</v>
      </c>
      <c r="AM372" s="37" t="e">
        <f>VALUE(TEXT(((AK372*'TOX and EXPO INPUTS'!$F$21)/'TOX and EXPO INPUTS'!$E$29),"0.00E+00"))</f>
        <v>#DIV/0!</v>
      </c>
      <c r="AN372" s="42" t="e">
        <f>IF($E372="ST",VALUE(TEXT(('TOX and EXPO INPUTS'!$F$15/AL372),"0.0E+00")),IF($E372="IT",VALUE(TEXT(('TOX and EXPO INPUTS'!$F$18/AL372),"0.0E+00"))))</f>
        <v>#DIV/0!</v>
      </c>
      <c r="AO372" s="37" t="e">
        <f>IF($E372="ST",VALUE(TEXT(('TOX and EXPO INPUTS'!$F$15/AM372),"0.0E+00")),IF($E372="IT",VALUE(TEXT(('TOX and EXPO INPUTS'!$F$18/AM372),"0.0E+00"))))</f>
        <v>#DIV/0!</v>
      </c>
      <c r="AP372" s="42" t="e">
        <f t="shared" si="155"/>
        <v>#DIV/0!</v>
      </c>
      <c r="AQ372" s="37" t="e">
        <f t="shared" si="156"/>
        <v>#DIV/0!</v>
      </c>
      <c r="AR372" s="37" t="e">
        <f t="shared" si="157"/>
        <v>#DIV/0!</v>
      </c>
      <c r="AS372" s="37" t="e">
        <f t="shared" si="158"/>
        <v>#DIV/0!</v>
      </c>
      <c r="AT372" s="37" t="e">
        <f t="shared" si="159"/>
        <v>#DIV/0!</v>
      </c>
      <c r="AU372" s="37" t="e">
        <f t="shared" si="160"/>
        <v>#DIV/0!</v>
      </c>
      <c r="AV372" s="42" t="e">
        <f t="shared" si="161"/>
        <v>#DIV/0!</v>
      </c>
      <c r="AW372" s="37" t="e">
        <f t="shared" si="162"/>
        <v>#DIV/0!</v>
      </c>
      <c r="AX372" s="37" t="e">
        <f t="shared" si="163"/>
        <v>#DIV/0!</v>
      </c>
      <c r="AY372" s="37" t="e">
        <f t="shared" si="164"/>
        <v>#DIV/0!</v>
      </c>
      <c r="AZ372" s="37" t="e">
        <f t="shared" si="165"/>
        <v>#DIV/0!</v>
      </c>
      <c r="BA372" s="37" t="e">
        <f t="shared" si="166"/>
        <v>#DIV/0!</v>
      </c>
      <c r="BB372" s="42" t="e">
        <f>IF($E372="ST",VALUE(TEXT((1/(('TOX and EXPO INPUTS'!$F$9/AG372)+('TOX and EXPO INPUTS'!$F$17/AN372))),"0.0E+00")),IF($E372="IT",VALUE(TEXT((1/(('TOX and EXPO INPUTS'!$F$12/AG372)+('TOX and EXPO INPUTS'!$F$20/AN372))),"0.0E+00"))))</f>
        <v>#DIV/0!</v>
      </c>
      <c r="BC372" s="37" t="e">
        <f>IF($E372="ST",VALUE(TEXT((1/(('TOX and EXPO INPUTS'!$F$9/AH372)+('TOX and EXPO INPUTS'!$F$17/AN372))),"0.0E+00")),IF($E372="IT",VALUE(TEXT((1/(('TOX and EXPO INPUTS'!$F$12/AH372)+('TOX and EXPO INPUTS'!$F$20/AN372))),"0.0E+00"))))</f>
        <v>#DIV/0!</v>
      </c>
      <c r="BD372" s="37" t="e">
        <f>IF($E372="ST",VALUE(TEXT((1/(('TOX and EXPO INPUTS'!$F$9/AI372)+('TOX and EXPO INPUTS'!$F$17/AN372))),"0.0E+00")),IF($E372="IT",VALUE(TEXT((1/(('TOX and EXPO INPUTS'!$F$12/AI372)+('TOX and EXPO INPUTS'!$F$20/AN372))),"0.0E+00"))))</f>
        <v>#DIV/0!</v>
      </c>
      <c r="BE372" s="37" t="e">
        <f>IF($E372="ST",VALUE(TEXT((1/(('TOX and EXPO INPUTS'!$F$9/AG372)+('TOX and EXPO INPUTS'!$F$17/AO372))),"0.0E+00")),IF($E372="IT",VALUE(TEXT((1/(('TOX and EXPO INPUTS'!$F$12/AG372)+('TOX and EXPO INPUTS'!$F$20/AO372))),"0.0E+00"))))</f>
        <v>#DIV/0!</v>
      </c>
      <c r="BF372" s="37" t="e">
        <f>IF($E372="ST",VALUE(TEXT((1/(('TOX and EXPO INPUTS'!$F$9/AH372)+('TOX and EXPO INPUTS'!$F$17/AO372))),"0.0E+00")),IF($E372="IT",VALUE(TEXT((1/(('TOX and EXPO INPUTS'!$F$12/AH372)+('TOX and EXPO INPUTS'!$F$20/AO372))),"0.0E+00"))))</f>
        <v>#DIV/0!</v>
      </c>
      <c r="BG372" s="37" t="e">
        <f>IF($E372="ST",VALUE(TEXT((1/(('TOX and EXPO INPUTS'!$F$9/AI372)+('TOX and EXPO INPUTS'!$F$17/AO372))),"0.0E+00")),IF($E372="IT",VALUE(TEXT((1/(('TOX and EXPO INPUTS'!$F$12/AI372)+('TOX and EXPO INPUTS'!$F$20/AO372))),"0.0E+00"))))</f>
        <v>#DIV/0!</v>
      </c>
      <c r="BH372" s="42" t="e">
        <f>VALUE(TEXT((AD372*$T372/365*'TOX and EXPO INPUTS'!$E$33/'TOX and EXPO INPUTS'!$E$34),"0.00E+00"))</f>
        <v>#DIV/0!</v>
      </c>
      <c r="BI372" s="37" t="e">
        <f>VALUE(TEXT((AE372*$T372/365*'TOX and EXPO INPUTS'!$E$33/'TOX and EXPO INPUTS'!$E$34),"0.00E+00"))</f>
        <v>#DIV/0!</v>
      </c>
      <c r="BJ372" s="37" t="e">
        <f>VALUE(TEXT((AF372*$T372/365*'TOX and EXPO INPUTS'!$E$33/'TOX and EXPO INPUTS'!$E$34),"0.00E+00"))</f>
        <v>#DIV/0!</v>
      </c>
      <c r="BK372" s="42" t="e">
        <f>VALUE(TEXT((AD372*$U372/365*'TOX and EXPO INPUTS'!$E$33/'TOX and EXPO INPUTS'!$E$34),"0.00E+00"))</f>
        <v>#DIV/0!</v>
      </c>
      <c r="BL372" s="37" t="e">
        <f>VALUE(TEXT((AE372*$U372/365*'TOX and EXPO INPUTS'!$E$33/'TOX and EXPO INPUTS'!$E$34),"0.00E+00"))</f>
        <v>#DIV/0!</v>
      </c>
      <c r="BM372" s="37" t="e">
        <f>VALUE(TEXT((AF372*$U372/365*'TOX and EXPO INPUTS'!$E$33/'TOX and EXPO INPUTS'!$E$34),"0.00E+00"))</f>
        <v>#DIV/0!</v>
      </c>
      <c r="BN372" s="42" t="e">
        <f>VALUE(TEXT((AL372*$T372/365*'TOX and EXPO INPUTS'!$E$33/'TOX and EXPO INPUTS'!$E$34),"0.00E+00"))</f>
        <v>#DIV/0!</v>
      </c>
      <c r="BO372" s="37" t="e">
        <f>VALUE(TEXT((AM372*$T372/365*'TOX and EXPO INPUTS'!$E$33/'TOX and EXPO INPUTS'!$E$34),"0.00E+00"))</f>
        <v>#DIV/0!</v>
      </c>
      <c r="BP372" s="42" t="e">
        <f>VALUE(TEXT((AL372*$U372/365*'TOX and EXPO INPUTS'!$E$33/'TOX and EXPO INPUTS'!$E$34),"0.00E+00"))</f>
        <v>#DIV/0!</v>
      </c>
      <c r="BQ372" s="37" t="e">
        <f>VALUE(TEXT((AM372*$U372/365*'TOX and EXPO INPUTS'!$E$33/'TOX and EXPO INPUTS'!$E$34),"0.00E+00"))</f>
        <v>#DIV/0!</v>
      </c>
      <c r="BR372" s="42" t="e">
        <f>VALUE(TEXT((AP372*$T372/365*'TOX and EXPO INPUTS'!$E$33/'TOX and EXPO INPUTS'!$E$34),"0.00E+00"))</f>
        <v>#DIV/0!</v>
      </c>
      <c r="BS372" s="37" t="e">
        <f>VALUE(TEXT((AQ372*$T372/365*'TOX and EXPO INPUTS'!$E$33/'TOX and EXPO INPUTS'!$E$34),"0.00E+00"))</f>
        <v>#DIV/0!</v>
      </c>
      <c r="BT372" s="37" t="e">
        <f>VALUE(TEXT((AR372*$T372/365*'TOX and EXPO INPUTS'!$E$33/'TOX and EXPO INPUTS'!$E$34),"0.00E+00"))</f>
        <v>#DIV/0!</v>
      </c>
      <c r="BU372" s="37" t="e">
        <f>VALUE(TEXT((AS372*$T372/365*'TOX and EXPO INPUTS'!$E$33/'TOX and EXPO INPUTS'!$E$34),"0.00E+00"))</f>
        <v>#DIV/0!</v>
      </c>
      <c r="BV372" s="37" t="e">
        <f>VALUE(TEXT((AT372*$T372/365*'TOX and EXPO INPUTS'!$E$33/'TOX and EXPO INPUTS'!$E$34),"0.00E+00"))</f>
        <v>#DIV/0!</v>
      </c>
      <c r="BW372" s="37" t="e">
        <f>VALUE(TEXT((AU372*$T372/365*'TOX and EXPO INPUTS'!$E$33/'TOX and EXPO INPUTS'!$E$34),"0.00E+00"))</f>
        <v>#DIV/0!</v>
      </c>
      <c r="BX372" s="42" t="e">
        <f>VALUE(TEXT((AP372*$U372/365*'TOX and EXPO INPUTS'!$E$33/'TOX and EXPO INPUTS'!$E$34),"0.00E+00"))</f>
        <v>#DIV/0!</v>
      </c>
      <c r="BY372" s="37" t="e">
        <f>VALUE(TEXT((AQ372*$U372/365*'TOX and EXPO INPUTS'!$E$33/'TOX and EXPO INPUTS'!$E$34),"0.00E+00"))</f>
        <v>#DIV/0!</v>
      </c>
      <c r="BZ372" s="37" t="e">
        <f>VALUE(TEXT((AR372*$U372/365*'TOX and EXPO INPUTS'!$E$33/'TOX and EXPO INPUTS'!$E$34),"0.00E+00"))</f>
        <v>#DIV/0!</v>
      </c>
      <c r="CA372" s="37" t="e">
        <f>VALUE(TEXT((AS372*$U372/365*'TOX and EXPO INPUTS'!$E$33/'TOX and EXPO INPUTS'!$E$34),"0.00E+00"))</f>
        <v>#DIV/0!</v>
      </c>
      <c r="CB372" s="37" t="e">
        <f>VALUE(TEXT((AT372*$U372/365*'TOX and EXPO INPUTS'!$E$33/'TOX and EXPO INPUTS'!$E$34),"0.00E+00"))</f>
        <v>#DIV/0!</v>
      </c>
      <c r="CC372" s="37" t="e">
        <f>VALUE(TEXT((AU372*$U372/365*'TOX and EXPO INPUTS'!$E$33/'TOX and EXPO INPUTS'!$E$34),"0.00E+00"))</f>
        <v>#DIV/0!</v>
      </c>
      <c r="CD372" s="58" t="e">
        <f>VALUE(TEXT((BR372*'TOX and EXPO INPUTS'!$F$23),"0.00E+00"))</f>
        <v>#DIV/0!</v>
      </c>
      <c r="CE372" s="57" t="e">
        <f>VALUE(TEXT((BS372*'TOX and EXPO INPUTS'!$F$23),"0.00E+00"))</f>
        <v>#DIV/0!</v>
      </c>
      <c r="CF372" s="57" t="e">
        <f>VALUE(TEXT((BT372*'TOX and EXPO INPUTS'!$F$23),"0.00E+00"))</f>
        <v>#DIV/0!</v>
      </c>
      <c r="CG372" s="57" t="e">
        <f>VALUE(TEXT((BU372*'TOX and EXPO INPUTS'!$F$23),"0.00E+00"))</f>
        <v>#DIV/0!</v>
      </c>
      <c r="CH372" s="57" t="e">
        <f>VALUE(TEXT((BV372*'TOX and EXPO INPUTS'!$F$23),"0.00E+00"))</f>
        <v>#DIV/0!</v>
      </c>
      <c r="CI372" s="57" t="e">
        <f>VALUE(TEXT((BW372*'TOX and EXPO INPUTS'!$F$23),"0.00E+00"))</f>
        <v>#DIV/0!</v>
      </c>
      <c r="CJ372" s="58" t="e">
        <f>VALUE(TEXT((BX372*'TOX and EXPO INPUTS'!$F$23),"0.00E+00"))</f>
        <v>#DIV/0!</v>
      </c>
      <c r="CK372" s="57" t="e">
        <f>VALUE(TEXT((BY372*'TOX and EXPO INPUTS'!$F$23),"0.00E+00"))</f>
        <v>#DIV/0!</v>
      </c>
      <c r="CL372" s="57" t="e">
        <f>VALUE(TEXT((BZ372*'TOX and EXPO INPUTS'!$F$23),"0.00E+00"))</f>
        <v>#DIV/0!</v>
      </c>
      <c r="CM372" s="57" t="e">
        <f>VALUE(TEXT((CA372*'TOX and EXPO INPUTS'!$F$23),"0.00E+00"))</f>
        <v>#DIV/0!</v>
      </c>
      <c r="CN372" s="57" t="e">
        <f>VALUE(TEXT((CB372*'TOX and EXPO INPUTS'!$F$23),"0.00E+00"))</f>
        <v>#DIV/0!</v>
      </c>
      <c r="CO372" s="57" t="e">
        <f>VALUE(TEXT((CC372*'TOX and EXPO INPUTS'!$F$23),"0.00E+00"))</f>
        <v>#DIV/0!</v>
      </c>
      <c r="CP372" s="38" t="s">
        <v>106</v>
      </c>
      <c r="CQ372" s="34" t="s">
        <v>107</v>
      </c>
      <c r="CR372" s="34" t="s">
        <v>108</v>
      </c>
      <c r="CS372" s="39" t="s">
        <v>109</v>
      </c>
    </row>
    <row r="373" spans="1:97" ht="48" customHeight="1" x14ac:dyDescent="0.25">
      <c r="A373" s="34" t="s">
        <v>98</v>
      </c>
      <c r="B373" s="34" t="s">
        <v>99</v>
      </c>
      <c r="C373" s="34" t="s">
        <v>100</v>
      </c>
      <c r="D373" s="34" t="s">
        <v>111</v>
      </c>
      <c r="E373" s="39" t="s">
        <v>102</v>
      </c>
      <c r="F373" s="40" t="s">
        <v>152</v>
      </c>
      <c r="G373" s="43"/>
      <c r="H373" s="36" t="s">
        <v>104</v>
      </c>
      <c r="I373" s="67"/>
      <c r="J373" s="36" t="s">
        <v>105</v>
      </c>
      <c r="K373" s="100">
        <f>VLOOKUP(F373,'Amount Seed Planted_variables'!$A$3:$I$74,2,0)</f>
        <v>60984</v>
      </c>
      <c r="L373" s="100">
        <f>VLOOKUP(F373,'Amount Seed Planted_variables'!$A$3:$I$74,3,0)</f>
        <v>121968</v>
      </c>
      <c r="M373" s="36">
        <f t="shared" si="150"/>
        <v>0</v>
      </c>
      <c r="N373" s="35">
        <f t="shared" si="151"/>
        <v>0</v>
      </c>
      <c r="O373" s="101">
        <v>125000</v>
      </c>
      <c r="P373" s="93">
        <f>VLOOKUP(F373,'Amount Seed Planted_variables'!$A$3:$I$74,4,0)</f>
        <v>3049200</v>
      </c>
      <c r="Q373" s="93">
        <f>VLOOKUP(F373,'Amount Seed Planted_variables'!$A$3:$I$74,7,0)</f>
        <v>80</v>
      </c>
      <c r="R373" s="93">
        <f>VLOOKUP(F373,'Amount Seed Planted_variables'!$A$3:$I$74,8,0)</f>
        <v>243936000</v>
      </c>
      <c r="S373" s="87">
        <f t="shared" si="147"/>
        <v>2.5</v>
      </c>
      <c r="T373" s="35">
        <v>10</v>
      </c>
      <c r="U373" s="35">
        <v>30</v>
      </c>
      <c r="V373" s="41">
        <v>138210600</v>
      </c>
      <c r="W373" s="35">
        <v>23262800</v>
      </c>
      <c r="X373" s="35">
        <v>21238200</v>
      </c>
      <c r="Y373" s="41">
        <v>106100</v>
      </c>
      <c r="Z373" s="35">
        <f t="shared" si="167"/>
        <v>10610</v>
      </c>
      <c r="AA373" s="42">
        <f t="shared" si="152"/>
        <v>0</v>
      </c>
      <c r="AB373" s="37">
        <f t="shared" si="153"/>
        <v>0</v>
      </c>
      <c r="AC373" s="37">
        <f t="shared" si="154"/>
        <v>0</v>
      </c>
      <c r="AD373" s="42" t="e">
        <f>VALUE(TEXT(((AA373*'TOX and EXPO INPUTS'!$F$13)/'TOX and EXPO INPUTS'!$E$27),"0.00E+00"))</f>
        <v>#DIV/0!</v>
      </c>
      <c r="AE373" s="37" t="e">
        <f>VALUE(TEXT(((AB373*'TOX and EXPO INPUTS'!$F$13)/'TOX and EXPO INPUTS'!$E$27),"0.00E+00"))</f>
        <v>#DIV/0!</v>
      </c>
      <c r="AF373" s="37" t="e">
        <f>VALUE(TEXT(((AC373*'TOX and EXPO INPUTS'!$F$13)/'TOX and EXPO INPUTS'!$E$27),"0.00E+00"))</f>
        <v>#DIV/0!</v>
      </c>
      <c r="AG373" s="42" t="e">
        <f>IF($E373="ST",VALUE(TEXT(('TOX and EXPO INPUTS'!$F$7/AD373),"0.0E+00")),IF($E373="IT",VALUE(TEXT(('TOX and EXPO INPUTS'!$F$10/AD373),"0.0E+00"))))</f>
        <v>#DIV/0!</v>
      </c>
      <c r="AH373" s="37" t="e">
        <f>IF($E373="ST",VALUE(TEXT(('TOX and EXPO INPUTS'!$F$7/AE373),"0.0E+00")),IF($E373="IT",VALUE(TEXT(('TOX and EXPO INPUTS'!$F$10/AE373),"0.0E+00"))))</f>
        <v>#DIV/0!</v>
      </c>
      <c r="AI373" s="37" t="e">
        <f>IF($E373="ST",VALUE(TEXT(('TOX and EXPO INPUTS'!$F$7/AF373),"0.0E+00")),IF($E373="IT",VALUE(TEXT(('TOX and EXPO INPUTS'!$F$10/AF373),"0.0E+00"))))</f>
        <v>#DIV/0!</v>
      </c>
      <c r="AJ373" s="42">
        <f t="shared" si="148"/>
        <v>0</v>
      </c>
      <c r="AK373" s="37">
        <f t="shared" si="149"/>
        <v>0</v>
      </c>
      <c r="AL373" s="42" t="e">
        <f>VALUE(TEXT(((AJ373*'TOX and EXPO INPUTS'!$F$21)/'TOX and EXPO INPUTS'!$E$29),"0.00E+00"))</f>
        <v>#DIV/0!</v>
      </c>
      <c r="AM373" s="37" t="e">
        <f>VALUE(TEXT(((AK373*'TOX and EXPO INPUTS'!$F$21)/'TOX and EXPO INPUTS'!$E$29),"0.00E+00"))</f>
        <v>#DIV/0!</v>
      </c>
      <c r="AN373" s="42" t="e">
        <f>IF($E373="ST",VALUE(TEXT(('TOX and EXPO INPUTS'!$F$15/AL373),"0.0E+00")),IF($E373="IT",VALUE(TEXT(('TOX and EXPO INPUTS'!$F$18/AL373),"0.0E+00"))))</f>
        <v>#DIV/0!</v>
      </c>
      <c r="AO373" s="37" t="e">
        <f>IF($E373="ST",VALUE(TEXT(('TOX and EXPO INPUTS'!$F$15/AM373),"0.0E+00")),IF($E373="IT",VALUE(TEXT(('TOX and EXPO INPUTS'!$F$18/AM373),"0.0E+00"))))</f>
        <v>#DIV/0!</v>
      </c>
      <c r="AP373" s="42" t="e">
        <f t="shared" si="155"/>
        <v>#DIV/0!</v>
      </c>
      <c r="AQ373" s="37" t="e">
        <f t="shared" si="156"/>
        <v>#DIV/0!</v>
      </c>
      <c r="AR373" s="37" t="e">
        <f t="shared" si="157"/>
        <v>#DIV/0!</v>
      </c>
      <c r="AS373" s="37" t="e">
        <f t="shared" si="158"/>
        <v>#DIV/0!</v>
      </c>
      <c r="AT373" s="37" t="e">
        <f t="shared" si="159"/>
        <v>#DIV/0!</v>
      </c>
      <c r="AU373" s="37" t="e">
        <f t="shared" si="160"/>
        <v>#DIV/0!</v>
      </c>
      <c r="AV373" s="42" t="e">
        <f t="shared" si="161"/>
        <v>#DIV/0!</v>
      </c>
      <c r="AW373" s="37" t="e">
        <f t="shared" si="162"/>
        <v>#DIV/0!</v>
      </c>
      <c r="AX373" s="37" t="e">
        <f t="shared" si="163"/>
        <v>#DIV/0!</v>
      </c>
      <c r="AY373" s="37" t="e">
        <f t="shared" si="164"/>
        <v>#DIV/0!</v>
      </c>
      <c r="AZ373" s="37" t="e">
        <f t="shared" si="165"/>
        <v>#DIV/0!</v>
      </c>
      <c r="BA373" s="37" t="e">
        <f t="shared" si="166"/>
        <v>#DIV/0!</v>
      </c>
      <c r="BB373" s="42" t="e">
        <f>IF($E373="ST",VALUE(TEXT((1/(('TOX and EXPO INPUTS'!$F$9/AG373)+('TOX and EXPO INPUTS'!$F$17/AN373))),"0.0E+00")),IF($E373="IT",VALUE(TEXT((1/(('TOX and EXPO INPUTS'!$F$12/AG373)+('TOX and EXPO INPUTS'!$F$20/AN373))),"0.0E+00"))))</f>
        <v>#DIV/0!</v>
      </c>
      <c r="BC373" s="37" t="e">
        <f>IF($E373="ST",VALUE(TEXT((1/(('TOX and EXPO INPUTS'!$F$9/AH373)+('TOX and EXPO INPUTS'!$F$17/AN373))),"0.0E+00")),IF($E373="IT",VALUE(TEXT((1/(('TOX and EXPO INPUTS'!$F$12/AH373)+('TOX and EXPO INPUTS'!$F$20/AN373))),"0.0E+00"))))</f>
        <v>#DIV/0!</v>
      </c>
      <c r="BD373" s="37" t="e">
        <f>IF($E373="ST",VALUE(TEXT((1/(('TOX and EXPO INPUTS'!$F$9/AI373)+('TOX and EXPO INPUTS'!$F$17/AN373))),"0.0E+00")),IF($E373="IT",VALUE(TEXT((1/(('TOX and EXPO INPUTS'!$F$12/AI373)+('TOX and EXPO INPUTS'!$F$20/AN373))),"0.0E+00"))))</f>
        <v>#DIV/0!</v>
      </c>
      <c r="BE373" s="37" t="e">
        <f>IF($E373="ST",VALUE(TEXT((1/(('TOX and EXPO INPUTS'!$F$9/AG373)+('TOX and EXPO INPUTS'!$F$17/AO373))),"0.0E+00")),IF($E373="IT",VALUE(TEXT((1/(('TOX and EXPO INPUTS'!$F$12/AG373)+('TOX and EXPO INPUTS'!$F$20/AO373))),"0.0E+00"))))</f>
        <v>#DIV/0!</v>
      </c>
      <c r="BF373" s="37" t="e">
        <f>IF($E373="ST",VALUE(TEXT((1/(('TOX and EXPO INPUTS'!$F$9/AH373)+('TOX and EXPO INPUTS'!$F$17/AO373))),"0.0E+00")),IF($E373="IT",VALUE(TEXT((1/(('TOX and EXPO INPUTS'!$F$12/AH373)+('TOX and EXPO INPUTS'!$F$20/AO373))),"0.0E+00"))))</f>
        <v>#DIV/0!</v>
      </c>
      <c r="BG373" s="37" t="e">
        <f>IF($E373="ST",VALUE(TEXT((1/(('TOX and EXPO INPUTS'!$F$9/AI373)+('TOX and EXPO INPUTS'!$F$17/AO373))),"0.0E+00")),IF($E373="IT",VALUE(TEXT((1/(('TOX and EXPO INPUTS'!$F$12/AI373)+('TOX and EXPO INPUTS'!$F$20/AO373))),"0.0E+00"))))</f>
        <v>#DIV/0!</v>
      </c>
      <c r="BH373" s="42" t="e">
        <f>VALUE(TEXT((AD373*$T373/365*'TOX and EXPO INPUTS'!$E$33/'TOX and EXPO INPUTS'!$E$34),"0.00E+00"))</f>
        <v>#DIV/0!</v>
      </c>
      <c r="BI373" s="37" t="e">
        <f>VALUE(TEXT((AE373*$T373/365*'TOX and EXPO INPUTS'!$E$33/'TOX and EXPO INPUTS'!$E$34),"0.00E+00"))</f>
        <v>#DIV/0!</v>
      </c>
      <c r="BJ373" s="37" t="e">
        <f>VALUE(TEXT((AF373*$T373/365*'TOX and EXPO INPUTS'!$E$33/'TOX and EXPO INPUTS'!$E$34),"0.00E+00"))</f>
        <v>#DIV/0!</v>
      </c>
      <c r="BK373" s="42" t="e">
        <f>VALUE(TEXT((AD373*$U373/365*'TOX and EXPO INPUTS'!$E$33/'TOX and EXPO INPUTS'!$E$34),"0.00E+00"))</f>
        <v>#DIV/0!</v>
      </c>
      <c r="BL373" s="37" t="e">
        <f>VALUE(TEXT((AE373*$U373/365*'TOX and EXPO INPUTS'!$E$33/'TOX and EXPO INPUTS'!$E$34),"0.00E+00"))</f>
        <v>#DIV/0!</v>
      </c>
      <c r="BM373" s="37" t="e">
        <f>VALUE(TEXT((AF373*$U373/365*'TOX and EXPO INPUTS'!$E$33/'TOX and EXPO INPUTS'!$E$34),"0.00E+00"))</f>
        <v>#DIV/0!</v>
      </c>
      <c r="BN373" s="42" t="e">
        <f>VALUE(TEXT((AL373*$T373/365*'TOX and EXPO INPUTS'!$E$33/'TOX and EXPO INPUTS'!$E$34),"0.00E+00"))</f>
        <v>#DIV/0!</v>
      </c>
      <c r="BO373" s="37" t="e">
        <f>VALUE(TEXT((AM373*$T373/365*'TOX and EXPO INPUTS'!$E$33/'TOX and EXPO INPUTS'!$E$34),"0.00E+00"))</f>
        <v>#DIV/0!</v>
      </c>
      <c r="BP373" s="42" t="e">
        <f>VALUE(TEXT((AL373*$U373/365*'TOX and EXPO INPUTS'!$E$33/'TOX and EXPO INPUTS'!$E$34),"0.00E+00"))</f>
        <v>#DIV/0!</v>
      </c>
      <c r="BQ373" s="37" t="e">
        <f>VALUE(TEXT((AM373*$U373/365*'TOX and EXPO INPUTS'!$E$33/'TOX and EXPO INPUTS'!$E$34),"0.00E+00"))</f>
        <v>#DIV/0!</v>
      </c>
      <c r="BR373" s="42" t="e">
        <f>VALUE(TEXT((AP373*$T373/365*'TOX and EXPO INPUTS'!$E$33/'TOX and EXPO INPUTS'!$E$34),"0.00E+00"))</f>
        <v>#DIV/0!</v>
      </c>
      <c r="BS373" s="37" t="e">
        <f>VALUE(TEXT((AQ373*$T373/365*'TOX and EXPO INPUTS'!$E$33/'TOX and EXPO INPUTS'!$E$34),"0.00E+00"))</f>
        <v>#DIV/0!</v>
      </c>
      <c r="BT373" s="37" t="e">
        <f>VALUE(TEXT((AR373*$T373/365*'TOX and EXPO INPUTS'!$E$33/'TOX and EXPO INPUTS'!$E$34),"0.00E+00"))</f>
        <v>#DIV/0!</v>
      </c>
      <c r="BU373" s="37" t="e">
        <f>VALUE(TEXT((AS373*$T373/365*'TOX and EXPO INPUTS'!$E$33/'TOX and EXPO INPUTS'!$E$34),"0.00E+00"))</f>
        <v>#DIV/0!</v>
      </c>
      <c r="BV373" s="37" t="e">
        <f>VALUE(TEXT((AT373*$T373/365*'TOX and EXPO INPUTS'!$E$33/'TOX and EXPO INPUTS'!$E$34),"0.00E+00"))</f>
        <v>#DIV/0!</v>
      </c>
      <c r="BW373" s="37" t="e">
        <f>VALUE(TEXT((AU373*$T373/365*'TOX and EXPO INPUTS'!$E$33/'TOX and EXPO INPUTS'!$E$34),"0.00E+00"))</f>
        <v>#DIV/0!</v>
      </c>
      <c r="BX373" s="42" t="e">
        <f>VALUE(TEXT((AP373*$U373/365*'TOX and EXPO INPUTS'!$E$33/'TOX and EXPO INPUTS'!$E$34),"0.00E+00"))</f>
        <v>#DIV/0!</v>
      </c>
      <c r="BY373" s="37" t="e">
        <f>VALUE(TEXT((AQ373*$U373/365*'TOX and EXPO INPUTS'!$E$33/'TOX and EXPO INPUTS'!$E$34),"0.00E+00"))</f>
        <v>#DIV/0!</v>
      </c>
      <c r="BZ373" s="37" t="e">
        <f>VALUE(TEXT((AR373*$U373/365*'TOX and EXPO INPUTS'!$E$33/'TOX and EXPO INPUTS'!$E$34),"0.00E+00"))</f>
        <v>#DIV/0!</v>
      </c>
      <c r="CA373" s="37" t="e">
        <f>VALUE(TEXT((AS373*$U373/365*'TOX and EXPO INPUTS'!$E$33/'TOX and EXPO INPUTS'!$E$34),"0.00E+00"))</f>
        <v>#DIV/0!</v>
      </c>
      <c r="CB373" s="37" t="e">
        <f>VALUE(TEXT((AT373*$U373/365*'TOX and EXPO INPUTS'!$E$33/'TOX and EXPO INPUTS'!$E$34),"0.00E+00"))</f>
        <v>#DIV/0!</v>
      </c>
      <c r="CC373" s="37" t="e">
        <f>VALUE(TEXT((AU373*$U373/365*'TOX and EXPO INPUTS'!$E$33/'TOX and EXPO INPUTS'!$E$34),"0.00E+00"))</f>
        <v>#DIV/0!</v>
      </c>
      <c r="CD373" s="58" t="e">
        <f>VALUE(TEXT((BR373*'TOX and EXPO INPUTS'!$F$23),"0.00E+00"))</f>
        <v>#DIV/0!</v>
      </c>
      <c r="CE373" s="57" t="e">
        <f>VALUE(TEXT((BS373*'TOX and EXPO INPUTS'!$F$23),"0.00E+00"))</f>
        <v>#DIV/0!</v>
      </c>
      <c r="CF373" s="57" t="e">
        <f>VALUE(TEXT((BT373*'TOX and EXPO INPUTS'!$F$23),"0.00E+00"))</f>
        <v>#DIV/0!</v>
      </c>
      <c r="CG373" s="57" t="e">
        <f>VALUE(TEXT((BU373*'TOX and EXPO INPUTS'!$F$23),"0.00E+00"))</f>
        <v>#DIV/0!</v>
      </c>
      <c r="CH373" s="57" t="e">
        <f>VALUE(TEXT((BV373*'TOX and EXPO INPUTS'!$F$23),"0.00E+00"))</f>
        <v>#DIV/0!</v>
      </c>
      <c r="CI373" s="57" t="e">
        <f>VALUE(TEXT((BW373*'TOX and EXPO INPUTS'!$F$23),"0.00E+00"))</f>
        <v>#DIV/0!</v>
      </c>
      <c r="CJ373" s="58" t="e">
        <f>VALUE(TEXT((BX373*'TOX and EXPO INPUTS'!$F$23),"0.00E+00"))</f>
        <v>#DIV/0!</v>
      </c>
      <c r="CK373" s="57" t="e">
        <f>VALUE(TEXT((BY373*'TOX and EXPO INPUTS'!$F$23),"0.00E+00"))</f>
        <v>#DIV/0!</v>
      </c>
      <c r="CL373" s="57" t="e">
        <f>VALUE(TEXT((BZ373*'TOX and EXPO INPUTS'!$F$23),"0.00E+00"))</f>
        <v>#DIV/0!</v>
      </c>
      <c r="CM373" s="57" t="e">
        <f>VALUE(TEXT((CA373*'TOX and EXPO INPUTS'!$F$23),"0.00E+00"))</f>
        <v>#DIV/0!</v>
      </c>
      <c r="CN373" s="57" t="e">
        <f>VALUE(TEXT((CB373*'TOX and EXPO INPUTS'!$F$23),"0.00E+00"))</f>
        <v>#DIV/0!</v>
      </c>
      <c r="CO373" s="57" t="e">
        <f>VALUE(TEXT((CC373*'TOX and EXPO INPUTS'!$F$23),"0.00E+00"))</f>
        <v>#DIV/0!</v>
      </c>
      <c r="CP373" s="38" t="s">
        <v>106</v>
      </c>
      <c r="CQ373" s="34" t="s">
        <v>107</v>
      </c>
      <c r="CR373" s="34" t="s">
        <v>108</v>
      </c>
      <c r="CS373" s="39" t="s">
        <v>109</v>
      </c>
    </row>
    <row r="374" spans="1:97" ht="48" customHeight="1" x14ac:dyDescent="0.25">
      <c r="A374" s="34" t="s">
        <v>98</v>
      </c>
      <c r="B374" s="34" t="s">
        <v>99</v>
      </c>
      <c r="C374" s="34" t="s">
        <v>100</v>
      </c>
      <c r="D374" s="34" t="s">
        <v>442</v>
      </c>
      <c r="E374" s="39" t="s">
        <v>102</v>
      </c>
      <c r="F374" s="40" t="s">
        <v>152</v>
      </c>
      <c r="G374" s="43"/>
      <c r="H374" s="36" t="s">
        <v>104</v>
      </c>
      <c r="I374" s="67"/>
      <c r="J374" s="36" t="s">
        <v>105</v>
      </c>
      <c r="K374" s="100">
        <f>VLOOKUP(F374,'Amount Seed Planted_variables'!$A$3:$I$74,2,0)</f>
        <v>60984</v>
      </c>
      <c r="L374" s="100">
        <f>VLOOKUP(F374,'Amount Seed Planted_variables'!$A$3:$I$74,3,0)</f>
        <v>121968</v>
      </c>
      <c r="M374" s="36">
        <f t="shared" si="150"/>
        <v>0</v>
      </c>
      <c r="N374" s="35">
        <f t="shared" si="151"/>
        <v>0</v>
      </c>
      <c r="O374" s="101">
        <v>125000</v>
      </c>
      <c r="P374" s="93">
        <f>VLOOKUP(F374,'Amount Seed Planted_variables'!$A$3:$I$74,4,0)</f>
        <v>3049200</v>
      </c>
      <c r="Q374" s="93">
        <f>VLOOKUP(F374,'Amount Seed Planted_variables'!$A$3:$I$74,7,0)</f>
        <v>80</v>
      </c>
      <c r="R374" s="93">
        <f>VLOOKUP(F374,'Amount Seed Planted_variables'!$A$3:$I$74,8,0)</f>
        <v>243936000</v>
      </c>
      <c r="S374" s="87" t="str">
        <f t="shared" si="147"/>
        <v>NA</v>
      </c>
      <c r="T374" s="35">
        <v>10</v>
      </c>
      <c r="U374" s="35">
        <v>30</v>
      </c>
      <c r="V374" s="41">
        <v>3994</v>
      </c>
      <c r="W374" s="35">
        <v>797</v>
      </c>
      <c r="X374" s="35">
        <v>530</v>
      </c>
      <c r="Y374" s="41">
        <v>66</v>
      </c>
      <c r="Z374" s="35">
        <f t="shared" si="167"/>
        <v>6.6000000000000005</v>
      </c>
      <c r="AA374" s="42">
        <f t="shared" si="152"/>
        <v>0</v>
      </c>
      <c r="AB374" s="37">
        <f t="shared" si="153"/>
        <v>0</v>
      </c>
      <c r="AC374" s="37">
        <f t="shared" si="154"/>
        <v>0</v>
      </c>
      <c r="AD374" s="42" t="e">
        <f>VALUE(TEXT(((AA374*'TOX and EXPO INPUTS'!$F$13)/'TOX and EXPO INPUTS'!$E$27),"0.00E+00"))</f>
        <v>#DIV/0!</v>
      </c>
      <c r="AE374" s="37" t="e">
        <f>VALUE(TEXT(((AB374*'TOX and EXPO INPUTS'!$F$13)/'TOX and EXPO INPUTS'!$E$27),"0.00E+00"))</f>
        <v>#DIV/0!</v>
      </c>
      <c r="AF374" s="37" t="e">
        <f>VALUE(TEXT(((AC374*'TOX and EXPO INPUTS'!$F$13)/'TOX and EXPO INPUTS'!$E$27),"0.00E+00"))</f>
        <v>#DIV/0!</v>
      </c>
      <c r="AG374" s="42" t="e">
        <f>IF($E374="ST",VALUE(TEXT(('TOX and EXPO INPUTS'!$F$7/AD374),"0.0E+00")),IF($E374="IT",VALUE(TEXT(('TOX and EXPO INPUTS'!$F$10/AD374),"0.0E+00"))))</f>
        <v>#DIV/0!</v>
      </c>
      <c r="AH374" s="37" t="e">
        <f>IF($E374="ST",VALUE(TEXT(('TOX and EXPO INPUTS'!$F$7/AE374),"0.0E+00")),IF($E374="IT",VALUE(TEXT(('TOX and EXPO INPUTS'!$F$10/AE374),"0.0E+00"))))</f>
        <v>#DIV/0!</v>
      </c>
      <c r="AI374" s="37" t="e">
        <f>IF($E374="ST",VALUE(TEXT(('TOX and EXPO INPUTS'!$F$7/AF374),"0.0E+00")),IF($E374="IT",VALUE(TEXT(('TOX and EXPO INPUTS'!$F$10/AF374),"0.0E+00"))))</f>
        <v>#DIV/0!</v>
      </c>
      <c r="AJ374" s="42">
        <f t="shared" si="148"/>
        <v>0</v>
      </c>
      <c r="AK374" s="37">
        <f t="shared" si="149"/>
        <v>0</v>
      </c>
      <c r="AL374" s="42" t="e">
        <f>VALUE(TEXT(((AJ374*'TOX and EXPO INPUTS'!$F$21)/'TOX and EXPO INPUTS'!$E$29),"0.00E+00"))</f>
        <v>#DIV/0!</v>
      </c>
      <c r="AM374" s="37" t="e">
        <f>VALUE(TEXT(((AK374*'TOX and EXPO INPUTS'!$F$21)/'TOX and EXPO INPUTS'!$E$29),"0.00E+00"))</f>
        <v>#DIV/0!</v>
      </c>
      <c r="AN374" s="42" t="e">
        <f>IF($E374="ST",VALUE(TEXT(('TOX and EXPO INPUTS'!$F$15/AL374),"0.0E+00")),IF($E374="IT",VALUE(TEXT(('TOX and EXPO INPUTS'!$F$18/AL374),"0.0E+00"))))</f>
        <v>#DIV/0!</v>
      </c>
      <c r="AO374" s="37" t="e">
        <f>IF($E374="ST",VALUE(TEXT(('TOX and EXPO INPUTS'!$F$15/AM374),"0.0E+00")),IF($E374="IT",VALUE(TEXT(('TOX and EXPO INPUTS'!$F$18/AM374),"0.0E+00"))))</f>
        <v>#DIV/0!</v>
      </c>
      <c r="AP374" s="42" t="e">
        <f t="shared" si="155"/>
        <v>#DIV/0!</v>
      </c>
      <c r="AQ374" s="37" t="e">
        <f t="shared" si="156"/>
        <v>#DIV/0!</v>
      </c>
      <c r="AR374" s="37" t="e">
        <f t="shared" si="157"/>
        <v>#DIV/0!</v>
      </c>
      <c r="AS374" s="37" t="e">
        <f t="shared" si="158"/>
        <v>#DIV/0!</v>
      </c>
      <c r="AT374" s="37" t="e">
        <f t="shared" si="159"/>
        <v>#DIV/0!</v>
      </c>
      <c r="AU374" s="37" t="e">
        <f t="shared" si="160"/>
        <v>#DIV/0!</v>
      </c>
      <c r="AV374" s="42" t="e">
        <f t="shared" si="161"/>
        <v>#DIV/0!</v>
      </c>
      <c r="AW374" s="37" t="e">
        <f t="shared" si="162"/>
        <v>#DIV/0!</v>
      </c>
      <c r="AX374" s="37" t="e">
        <f t="shared" si="163"/>
        <v>#DIV/0!</v>
      </c>
      <c r="AY374" s="37" t="e">
        <f t="shared" si="164"/>
        <v>#DIV/0!</v>
      </c>
      <c r="AZ374" s="37" t="e">
        <f t="shared" si="165"/>
        <v>#DIV/0!</v>
      </c>
      <c r="BA374" s="37" t="e">
        <f t="shared" si="166"/>
        <v>#DIV/0!</v>
      </c>
      <c r="BB374" s="42" t="e">
        <f>IF($E374="ST",VALUE(TEXT((1/(('TOX and EXPO INPUTS'!$F$9/AG374)+('TOX and EXPO INPUTS'!$F$17/AN374))),"0.0E+00")),IF($E374="IT",VALUE(TEXT((1/(('TOX and EXPO INPUTS'!$F$12/AG374)+('TOX and EXPO INPUTS'!$F$20/AN374))),"0.0E+00"))))</f>
        <v>#DIV/0!</v>
      </c>
      <c r="BC374" s="37" t="e">
        <f>IF($E374="ST",VALUE(TEXT((1/(('TOX and EXPO INPUTS'!$F$9/AH374)+('TOX and EXPO INPUTS'!$F$17/AN374))),"0.0E+00")),IF($E374="IT",VALUE(TEXT((1/(('TOX and EXPO INPUTS'!$F$12/AH374)+('TOX and EXPO INPUTS'!$F$20/AN374))),"0.0E+00"))))</f>
        <v>#DIV/0!</v>
      </c>
      <c r="BD374" s="37" t="e">
        <f>IF($E374="ST",VALUE(TEXT((1/(('TOX and EXPO INPUTS'!$F$9/AI374)+('TOX and EXPO INPUTS'!$F$17/AN374))),"0.0E+00")),IF($E374="IT",VALUE(TEXT((1/(('TOX and EXPO INPUTS'!$F$12/AI374)+('TOX and EXPO INPUTS'!$F$20/AN374))),"0.0E+00"))))</f>
        <v>#DIV/0!</v>
      </c>
      <c r="BE374" s="37" t="e">
        <f>IF($E374="ST",VALUE(TEXT((1/(('TOX and EXPO INPUTS'!$F$9/AG374)+('TOX and EXPO INPUTS'!$F$17/AO374))),"0.0E+00")),IF($E374="IT",VALUE(TEXT((1/(('TOX and EXPO INPUTS'!$F$12/AG374)+('TOX and EXPO INPUTS'!$F$20/AO374))),"0.0E+00"))))</f>
        <v>#DIV/0!</v>
      </c>
      <c r="BF374" s="37" t="e">
        <f>IF($E374="ST",VALUE(TEXT((1/(('TOX and EXPO INPUTS'!$F$9/AH374)+('TOX and EXPO INPUTS'!$F$17/AO374))),"0.0E+00")),IF($E374="IT",VALUE(TEXT((1/(('TOX and EXPO INPUTS'!$F$12/AH374)+('TOX and EXPO INPUTS'!$F$20/AO374))),"0.0E+00"))))</f>
        <v>#DIV/0!</v>
      </c>
      <c r="BG374" s="37" t="e">
        <f>IF($E374="ST",VALUE(TEXT((1/(('TOX and EXPO INPUTS'!$F$9/AI374)+('TOX and EXPO INPUTS'!$F$17/AO374))),"0.0E+00")),IF($E374="IT",VALUE(TEXT((1/(('TOX and EXPO INPUTS'!$F$12/AI374)+('TOX and EXPO INPUTS'!$F$20/AO374))),"0.0E+00"))))</f>
        <v>#DIV/0!</v>
      </c>
      <c r="BH374" s="42" t="e">
        <f>VALUE(TEXT((AD374*$T374/365*'TOX and EXPO INPUTS'!$E$33/'TOX and EXPO INPUTS'!$E$34),"0.00E+00"))</f>
        <v>#DIV/0!</v>
      </c>
      <c r="BI374" s="37" t="e">
        <f>VALUE(TEXT((AE374*$T374/365*'TOX and EXPO INPUTS'!$E$33/'TOX and EXPO INPUTS'!$E$34),"0.00E+00"))</f>
        <v>#DIV/0!</v>
      </c>
      <c r="BJ374" s="37" t="e">
        <f>VALUE(TEXT((AF374*$T374/365*'TOX and EXPO INPUTS'!$E$33/'TOX and EXPO INPUTS'!$E$34),"0.00E+00"))</f>
        <v>#DIV/0!</v>
      </c>
      <c r="BK374" s="42" t="e">
        <f>VALUE(TEXT((AD374*$U374/365*'TOX and EXPO INPUTS'!$E$33/'TOX and EXPO INPUTS'!$E$34),"0.00E+00"))</f>
        <v>#DIV/0!</v>
      </c>
      <c r="BL374" s="37" t="e">
        <f>VALUE(TEXT((AE374*$U374/365*'TOX and EXPO INPUTS'!$E$33/'TOX and EXPO INPUTS'!$E$34),"0.00E+00"))</f>
        <v>#DIV/0!</v>
      </c>
      <c r="BM374" s="37" t="e">
        <f>VALUE(TEXT((AF374*$U374/365*'TOX and EXPO INPUTS'!$E$33/'TOX and EXPO INPUTS'!$E$34),"0.00E+00"))</f>
        <v>#DIV/0!</v>
      </c>
      <c r="BN374" s="42" t="e">
        <f>VALUE(TEXT((AL374*$T374/365*'TOX and EXPO INPUTS'!$E$33/'TOX and EXPO INPUTS'!$E$34),"0.00E+00"))</f>
        <v>#DIV/0!</v>
      </c>
      <c r="BO374" s="37" t="e">
        <f>VALUE(TEXT((AM374*$T374/365*'TOX and EXPO INPUTS'!$E$33/'TOX and EXPO INPUTS'!$E$34),"0.00E+00"))</f>
        <v>#DIV/0!</v>
      </c>
      <c r="BP374" s="42" t="e">
        <f>VALUE(TEXT((AL374*$U374/365*'TOX and EXPO INPUTS'!$E$33/'TOX and EXPO INPUTS'!$E$34),"0.00E+00"))</f>
        <v>#DIV/0!</v>
      </c>
      <c r="BQ374" s="37" t="e">
        <f>VALUE(TEXT((AM374*$U374/365*'TOX and EXPO INPUTS'!$E$33/'TOX and EXPO INPUTS'!$E$34),"0.00E+00"))</f>
        <v>#DIV/0!</v>
      </c>
      <c r="BR374" s="42" t="e">
        <f>VALUE(TEXT((AP374*$T374/365*'TOX and EXPO INPUTS'!$E$33/'TOX and EXPO INPUTS'!$E$34),"0.00E+00"))</f>
        <v>#DIV/0!</v>
      </c>
      <c r="BS374" s="37" t="e">
        <f>VALUE(TEXT((AQ374*$T374/365*'TOX and EXPO INPUTS'!$E$33/'TOX and EXPO INPUTS'!$E$34),"0.00E+00"))</f>
        <v>#DIV/0!</v>
      </c>
      <c r="BT374" s="37" t="e">
        <f>VALUE(TEXT((AR374*$T374/365*'TOX and EXPO INPUTS'!$E$33/'TOX and EXPO INPUTS'!$E$34),"0.00E+00"))</f>
        <v>#DIV/0!</v>
      </c>
      <c r="BU374" s="37" t="e">
        <f>VALUE(TEXT((AS374*$T374/365*'TOX and EXPO INPUTS'!$E$33/'TOX and EXPO INPUTS'!$E$34),"0.00E+00"))</f>
        <v>#DIV/0!</v>
      </c>
      <c r="BV374" s="37" t="e">
        <f>VALUE(TEXT((AT374*$T374/365*'TOX and EXPO INPUTS'!$E$33/'TOX and EXPO INPUTS'!$E$34),"0.00E+00"))</f>
        <v>#DIV/0!</v>
      </c>
      <c r="BW374" s="37" t="e">
        <f>VALUE(TEXT((AU374*$T374/365*'TOX and EXPO INPUTS'!$E$33/'TOX and EXPO INPUTS'!$E$34),"0.00E+00"))</f>
        <v>#DIV/0!</v>
      </c>
      <c r="BX374" s="42" t="e">
        <f>VALUE(TEXT((AP374*$U374/365*'TOX and EXPO INPUTS'!$E$33/'TOX and EXPO INPUTS'!$E$34),"0.00E+00"))</f>
        <v>#DIV/0!</v>
      </c>
      <c r="BY374" s="37" t="e">
        <f>VALUE(TEXT((AQ374*$U374/365*'TOX and EXPO INPUTS'!$E$33/'TOX and EXPO INPUTS'!$E$34),"0.00E+00"))</f>
        <v>#DIV/0!</v>
      </c>
      <c r="BZ374" s="37" t="e">
        <f>VALUE(TEXT((AR374*$U374/365*'TOX and EXPO INPUTS'!$E$33/'TOX and EXPO INPUTS'!$E$34),"0.00E+00"))</f>
        <v>#DIV/0!</v>
      </c>
      <c r="CA374" s="37" t="e">
        <f>VALUE(TEXT((AS374*$U374/365*'TOX and EXPO INPUTS'!$E$33/'TOX and EXPO INPUTS'!$E$34),"0.00E+00"))</f>
        <v>#DIV/0!</v>
      </c>
      <c r="CB374" s="37" t="e">
        <f>VALUE(TEXT((AT374*$U374/365*'TOX and EXPO INPUTS'!$E$33/'TOX and EXPO INPUTS'!$E$34),"0.00E+00"))</f>
        <v>#DIV/0!</v>
      </c>
      <c r="CC374" s="37" t="e">
        <f>VALUE(TEXT((AU374*$U374/365*'TOX and EXPO INPUTS'!$E$33/'TOX and EXPO INPUTS'!$E$34),"0.00E+00"))</f>
        <v>#DIV/0!</v>
      </c>
      <c r="CD374" s="58" t="e">
        <f>VALUE(TEXT((BR374*'TOX and EXPO INPUTS'!$F$23),"0.00E+00"))</f>
        <v>#DIV/0!</v>
      </c>
      <c r="CE374" s="57" t="e">
        <f>VALUE(TEXT((BS374*'TOX and EXPO INPUTS'!$F$23),"0.00E+00"))</f>
        <v>#DIV/0!</v>
      </c>
      <c r="CF374" s="57" t="e">
        <f>VALUE(TEXT((BT374*'TOX and EXPO INPUTS'!$F$23),"0.00E+00"))</f>
        <v>#DIV/0!</v>
      </c>
      <c r="CG374" s="57" t="e">
        <f>VALUE(TEXT((BU374*'TOX and EXPO INPUTS'!$F$23),"0.00E+00"))</f>
        <v>#DIV/0!</v>
      </c>
      <c r="CH374" s="57" t="e">
        <f>VALUE(TEXT((BV374*'TOX and EXPO INPUTS'!$F$23),"0.00E+00"))</f>
        <v>#DIV/0!</v>
      </c>
      <c r="CI374" s="57" t="e">
        <f>VALUE(TEXT((BW374*'TOX and EXPO INPUTS'!$F$23),"0.00E+00"))</f>
        <v>#DIV/0!</v>
      </c>
      <c r="CJ374" s="58" t="e">
        <f>VALUE(TEXT((BX374*'TOX and EXPO INPUTS'!$F$23),"0.00E+00"))</f>
        <v>#DIV/0!</v>
      </c>
      <c r="CK374" s="57" t="e">
        <f>VALUE(TEXT((BY374*'TOX and EXPO INPUTS'!$F$23),"0.00E+00"))</f>
        <v>#DIV/0!</v>
      </c>
      <c r="CL374" s="57" t="e">
        <f>VALUE(TEXT((BZ374*'TOX and EXPO INPUTS'!$F$23),"0.00E+00"))</f>
        <v>#DIV/0!</v>
      </c>
      <c r="CM374" s="57" t="e">
        <f>VALUE(TEXT((CA374*'TOX and EXPO INPUTS'!$F$23),"0.00E+00"))</f>
        <v>#DIV/0!</v>
      </c>
      <c r="CN374" s="57" t="e">
        <f>VALUE(TEXT((CB374*'TOX and EXPO INPUTS'!$F$23),"0.00E+00"))</f>
        <v>#DIV/0!</v>
      </c>
      <c r="CO374" s="57" t="e">
        <f>VALUE(TEXT((CC374*'TOX and EXPO INPUTS'!$F$23),"0.00E+00"))</f>
        <v>#DIV/0!</v>
      </c>
      <c r="CP374" s="38" t="s">
        <v>106</v>
      </c>
      <c r="CQ374" s="34" t="s">
        <v>107</v>
      </c>
      <c r="CR374" s="34" t="s">
        <v>108</v>
      </c>
      <c r="CS374" s="39" t="s">
        <v>109</v>
      </c>
    </row>
    <row r="375" spans="1:97" ht="48" customHeight="1" x14ac:dyDescent="0.25">
      <c r="A375" s="34" t="s">
        <v>98</v>
      </c>
      <c r="B375" s="34" t="s">
        <v>99</v>
      </c>
      <c r="C375" s="34" t="s">
        <v>100</v>
      </c>
      <c r="D375" s="34" t="s">
        <v>101</v>
      </c>
      <c r="E375" s="39" t="s">
        <v>112</v>
      </c>
      <c r="F375" s="40" t="s">
        <v>152</v>
      </c>
      <c r="G375" s="43"/>
      <c r="H375" s="36" t="s">
        <v>104</v>
      </c>
      <c r="I375" s="67"/>
      <c r="J375" s="36" t="s">
        <v>105</v>
      </c>
      <c r="K375" s="100">
        <f>VLOOKUP(F375,'Amount Seed Planted_variables'!$A$3:$I$74,2,0)</f>
        <v>60984</v>
      </c>
      <c r="L375" s="100">
        <f>VLOOKUP(F375,'Amount Seed Planted_variables'!$A$3:$I$74,3,0)</f>
        <v>121968</v>
      </c>
      <c r="M375" s="36">
        <f t="shared" si="150"/>
        <v>0</v>
      </c>
      <c r="N375" s="35">
        <f t="shared" si="151"/>
        <v>0</v>
      </c>
      <c r="O375" s="101">
        <v>125000</v>
      </c>
      <c r="P375" s="93">
        <f>VLOOKUP(F375,'Amount Seed Planted_variables'!$A$3:$I$74,4,0)</f>
        <v>3049200</v>
      </c>
      <c r="Q375" s="93">
        <f>VLOOKUP(F375,'Amount Seed Planted_variables'!$A$3:$I$74,7,0)</f>
        <v>80</v>
      </c>
      <c r="R375" s="93">
        <f>VLOOKUP(F375,'Amount Seed Planted_variables'!$A$3:$I$74,8,0)</f>
        <v>243936000</v>
      </c>
      <c r="S375" s="87" t="str">
        <f t="shared" si="147"/>
        <v>NA</v>
      </c>
      <c r="T375" s="35">
        <v>10</v>
      </c>
      <c r="U375" s="35">
        <v>30</v>
      </c>
      <c r="V375" s="41">
        <v>349</v>
      </c>
      <c r="W375" s="35">
        <v>51.2</v>
      </c>
      <c r="X375" s="35">
        <v>42.2</v>
      </c>
      <c r="Y375" s="41">
        <v>1.2</v>
      </c>
      <c r="Z375" s="35">
        <f t="shared" si="167"/>
        <v>0.12</v>
      </c>
      <c r="AA375" s="42">
        <f t="shared" si="152"/>
        <v>0</v>
      </c>
      <c r="AB375" s="37">
        <f t="shared" si="153"/>
        <v>0</v>
      </c>
      <c r="AC375" s="37">
        <f t="shared" si="154"/>
        <v>0</v>
      </c>
      <c r="AD375" s="42" t="e">
        <f>VALUE(TEXT(((AA375*'TOX and EXPO INPUTS'!$F$13)/'TOX and EXPO INPUTS'!$E$27),"0.00E+00"))</f>
        <v>#DIV/0!</v>
      </c>
      <c r="AE375" s="37" t="e">
        <f>VALUE(TEXT(((AB375*'TOX and EXPO INPUTS'!$F$13)/'TOX and EXPO INPUTS'!$E$27),"0.00E+00"))</f>
        <v>#DIV/0!</v>
      </c>
      <c r="AF375" s="37" t="e">
        <f>VALUE(TEXT(((AC375*'TOX and EXPO INPUTS'!$F$13)/'TOX and EXPO INPUTS'!$E$27),"0.00E+00"))</f>
        <v>#DIV/0!</v>
      </c>
      <c r="AG375" s="42" t="e">
        <f>IF($E375="ST",VALUE(TEXT(('TOX and EXPO INPUTS'!$F$7/AD375),"0.0E+00")),IF($E375="IT",VALUE(TEXT(('TOX and EXPO INPUTS'!$F$10/AD375),"0.0E+00"))))</f>
        <v>#DIV/0!</v>
      </c>
      <c r="AH375" s="37" t="e">
        <f>IF($E375="ST",VALUE(TEXT(('TOX and EXPO INPUTS'!$F$7/AE375),"0.0E+00")),IF($E375="IT",VALUE(TEXT(('TOX and EXPO INPUTS'!$F$10/AE375),"0.0E+00"))))</f>
        <v>#DIV/0!</v>
      </c>
      <c r="AI375" s="37" t="e">
        <f>IF($E375="ST",VALUE(TEXT(('TOX and EXPO INPUTS'!$F$7/AF375),"0.0E+00")),IF($E375="IT",VALUE(TEXT(('TOX and EXPO INPUTS'!$F$10/AF375),"0.0E+00"))))</f>
        <v>#DIV/0!</v>
      </c>
      <c r="AJ375" s="42">
        <f t="shared" si="148"/>
        <v>0</v>
      </c>
      <c r="AK375" s="37">
        <f t="shared" si="149"/>
        <v>0</v>
      </c>
      <c r="AL375" s="42" t="e">
        <f>VALUE(TEXT(((AJ375*'TOX and EXPO INPUTS'!$F$21)/'TOX and EXPO INPUTS'!$E$29),"0.00E+00"))</f>
        <v>#DIV/0!</v>
      </c>
      <c r="AM375" s="37" t="e">
        <f>VALUE(TEXT(((AK375*'TOX and EXPO INPUTS'!$F$21)/'TOX and EXPO INPUTS'!$E$29),"0.00E+00"))</f>
        <v>#DIV/0!</v>
      </c>
      <c r="AN375" s="42" t="e">
        <f>IF($E375="ST",VALUE(TEXT(('TOX and EXPO INPUTS'!$F$15/AL375),"0.0E+00")),IF($E375="IT",VALUE(TEXT(('TOX and EXPO INPUTS'!$F$18/AL375),"0.0E+00"))))</f>
        <v>#DIV/0!</v>
      </c>
      <c r="AO375" s="37" t="e">
        <f>IF($E375="ST",VALUE(TEXT(('TOX and EXPO INPUTS'!$F$15/AM375),"0.0E+00")),IF($E375="IT",VALUE(TEXT(('TOX and EXPO INPUTS'!$F$18/AM375),"0.0E+00"))))</f>
        <v>#DIV/0!</v>
      </c>
      <c r="AP375" s="42" t="e">
        <f t="shared" si="155"/>
        <v>#DIV/0!</v>
      </c>
      <c r="AQ375" s="37" t="e">
        <f t="shared" si="156"/>
        <v>#DIV/0!</v>
      </c>
      <c r="AR375" s="37" t="e">
        <f t="shared" si="157"/>
        <v>#DIV/0!</v>
      </c>
      <c r="AS375" s="37" t="e">
        <f t="shared" si="158"/>
        <v>#DIV/0!</v>
      </c>
      <c r="AT375" s="37" t="e">
        <f t="shared" si="159"/>
        <v>#DIV/0!</v>
      </c>
      <c r="AU375" s="37" t="e">
        <f t="shared" si="160"/>
        <v>#DIV/0!</v>
      </c>
      <c r="AV375" s="42" t="e">
        <f t="shared" si="161"/>
        <v>#DIV/0!</v>
      </c>
      <c r="AW375" s="37" t="e">
        <f t="shared" si="162"/>
        <v>#DIV/0!</v>
      </c>
      <c r="AX375" s="37" t="e">
        <f t="shared" si="163"/>
        <v>#DIV/0!</v>
      </c>
      <c r="AY375" s="37" t="e">
        <f t="shared" si="164"/>
        <v>#DIV/0!</v>
      </c>
      <c r="AZ375" s="37" t="e">
        <f t="shared" si="165"/>
        <v>#DIV/0!</v>
      </c>
      <c r="BA375" s="37" t="e">
        <f t="shared" si="166"/>
        <v>#DIV/0!</v>
      </c>
      <c r="BB375" s="42" t="e">
        <f>IF($E375="ST",VALUE(TEXT((1/(('TOX and EXPO INPUTS'!$F$9/AG375)+('TOX and EXPO INPUTS'!$F$17/AN375))),"0.0E+00")),IF($E375="IT",VALUE(TEXT((1/(('TOX and EXPO INPUTS'!$F$12/AG375)+('TOX and EXPO INPUTS'!$F$20/AN375))),"0.0E+00"))))</f>
        <v>#DIV/0!</v>
      </c>
      <c r="BC375" s="37" t="e">
        <f>IF($E375="ST",VALUE(TEXT((1/(('TOX and EXPO INPUTS'!$F$9/AH375)+('TOX and EXPO INPUTS'!$F$17/AN375))),"0.0E+00")),IF($E375="IT",VALUE(TEXT((1/(('TOX and EXPO INPUTS'!$F$12/AH375)+('TOX and EXPO INPUTS'!$F$20/AN375))),"0.0E+00"))))</f>
        <v>#DIV/0!</v>
      </c>
      <c r="BD375" s="37" t="e">
        <f>IF($E375="ST",VALUE(TEXT((1/(('TOX and EXPO INPUTS'!$F$9/AI375)+('TOX and EXPO INPUTS'!$F$17/AN375))),"0.0E+00")),IF($E375="IT",VALUE(TEXT((1/(('TOX and EXPO INPUTS'!$F$12/AI375)+('TOX and EXPO INPUTS'!$F$20/AN375))),"0.0E+00"))))</f>
        <v>#DIV/0!</v>
      </c>
      <c r="BE375" s="37" t="e">
        <f>IF($E375="ST",VALUE(TEXT((1/(('TOX and EXPO INPUTS'!$F$9/AG375)+('TOX and EXPO INPUTS'!$F$17/AO375))),"0.0E+00")),IF($E375="IT",VALUE(TEXT((1/(('TOX and EXPO INPUTS'!$F$12/AG375)+('TOX and EXPO INPUTS'!$F$20/AO375))),"0.0E+00"))))</f>
        <v>#DIV/0!</v>
      </c>
      <c r="BF375" s="37" t="e">
        <f>IF($E375="ST",VALUE(TEXT((1/(('TOX and EXPO INPUTS'!$F$9/AH375)+('TOX and EXPO INPUTS'!$F$17/AO375))),"0.0E+00")),IF($E375="IT",VALUE(TEXT((1/(('TOX and EXPO INPUTS'!$F$12/AH375)+('TOX and EXPO INPUTS'!$F$20/AO375))),"0.0E+00"))))</f>
        <v>#DIV/0!</v>
      </c>
      <c r="BG375" s="37" t="e">
        <f>IF($E375="ST",VALUE(TEXT((1/(('TOX and EXPO INPUTS'!$F$9/AI375)+('TOX and EXPO INPUTS'!$F$17/AO375))),"0.0E+00")),IF($E375="IT",VALUE(TEXT((1/(('TOX and EXPO INPUTS'!$F$12/AI375)+('TOX and EXPO INPUTS'!$F$20/AO375))),"0.0E+00"))))</f>
        <v>#DIV/0!</v>
      </c>
      <c r="BH375" s="42" t="e">
        <f>VALUE(TEXT((AD375*$T375/365*'TOX and EXPO INPUTS'!$E$33/'TOX and EXPO INPUTS'!$E$34),"0.00E+00"))</f>
        <v>#DIV/0!</v>
      </c>
      <c r="BI375" s="37" t="e">
        <f>VALUE(TEXT((AE375*$T375/365*'TOX and EXPO INPUTS'!$E$33/'TOX and EXPO INPUTS'!$E$34),"0.00E+00"))</f>
        <v>#DIV/0!</v>
      </c>
      <c r="BJ375" s="37" t="e">
        <f>VALUE(TEXT((AF375*$T375/365*'TOX and EXPO INPUTS'!$E$33/'TOX and EXPO INPUTS'!$E$34),"0.00E+00"))</f>
        <v>#DIV/0!</v>
      </c>
      <c r="BK375" s="42" t="e">
        <f>VALUE(TEXT((AD375*$U375/365*'TOX and EXPO INPUTS'!$E$33/'TOX and EXPO INPUTS'!$E$34),"0.00E+00"))</f>
        <v>#DIV/0!</v>
      </c>
      <c r="BL375" s="37" t="e">
        <f>VALUE(TEXT((AE375*$U375/365*'TOX and EXPO INPUTS'!$E$33/'TOX and EXPO INPUTS'!$E$34),"0.00E+00"))</f>
        <v>#DIV/0!</v>
      </c>
      <c r="BM375" s="37" t="e">
        <f>VALUE(TEXT((AF375*$U375/365*'TOX and EXPO INPUTS'!$E$33/'TOX and EXPO INPUTS'!$E$34),"0.00E+00"))</f>
        <v>#DIV/0!</v>
      </c>
      <c r="BN375" s="42" t="e">
        <f>VALUE(TEXT((AL375*$T375/365*'TOX and EXPO INPUTS'!$E$33/'TOX and EXPO INPUTS'!$E$34),"0.00E+00"))</f>
        <v>#DIV/0!</v>
      </c>
      <c r="BO375" s="37" t="e">
        <f>VALUE(TEXT((AM375*$T375/365*'TOX and EXPO INPUTS'!$E$33/'TOX and EXPO INPUTS'!$E$34),"0.00E+00"))</f>
        <v>#DIV/0!</v>
      </c>
      <c r="BP375" s="42" t="e">
        <f>VALUE(TEXT((AL375*$U375/365*'TOX and EXPO INPUTS'!$E$33/'TOX and EXPO INPUTS'!$E$34),"0.00E+00"))</f>
        <v>#DIV/0!</v>
      </c>
      <c r="BQ375" s="37" t="e">
        <f>VALUE(TEXT((AM375*$U375/365*'TOX and EXPO INPUTS'!$E$33/'TOX and EXPO INPUTS'!$E$34),"0.00E+00"))</f>
        <v>#DIV/0!</v>
      </c>
      <c r="BR375" s="42" t="e">
        <f>VALUE(TEXT((AP375*$T375/365*'TOX and EXPO INPUTS'!$E$33/'TOX and EXPO INPUTS'!$E$34),"0.00E+00"))</f>
        <v>#DIV/0!</v>
      </c>
      <c r="BS375" s="37" t="e">
        <f>VALUE(TEXT((AQ375*$T375/365*'TOX and EXPO INPUTS'!$E$33/'TOX and EXPO INPUTS'!$E$34),"0.00E+00"))</f>
        <v>#DIV/0!</v>
      </c>
      <c r="BT375" s="37" t="e">
        <f>VALUE(TEXT((AR375*$T375/365*'TOX and EXPO INPUTS'!$E$33/'TOX and EXPO INPUTS'!$E$34),"0.00E+00"))</f>
        <v>#DIV/0!</v>
      </c>
      <c r="BU375" s="37" t="e">
        <f>VALUE(TEXT((AS375*$T375/365*'TOX and EXPO INPUTS'!$E$33/'TOX and EXPO INPUTS'!$E$34),"0.00E+00"))</f>
        <v>#DIV/0!</v>
      </c>
      <c r="BV375" s="37" t="e">
        <f>VALUE(TEXT((AT375*$T375/365*'TOX and EXPO INPUTS'!$E$33/'TOX and EXPO INPUTS'!$E$34),"0.00E+00"))</f>
        <v>#DIV/0!</v>
      </c>
      <c r="BW375" s="37" t="e">
        <f>VALUE(TEXT((AU375*$T375/365*'TOX and EXPO INPUTS'!$E$33/'TOX and EXPO INPUTS'!$E$34),"0.00E+00"))</f>
        <v>#DIV/0!</v>
      </c>
      <c r="BX375" s="42" t="e">
        <f>VALUE(TEXT((AP375*$U375/365*'TOX and EXPO INPUTS'!$E$33/'TOX and EXPO INPUTS'!$E$34),"0.00E+00"))</f>
        <v>#DIV/0!</v>
      </c>
      <c r="BY375" s="37" t="e">
        <f>VALUE(TEXT((AQ375*$U375/365*'TOX and EXPO INPUTS'!$E$33/'TOX and EXPO INPUTS'!$E$34),"0.00E+00"))</f>
        <v>#DIV/0!</v>
      </c>
      <c r="BZ375" s="37" t="e">
        <f>VALUE(TEXT((AR375*$U375/365*'TOX and EXPO INPUTS'!$E$33/'TOX and EXPO INPUTS'!$E$34),"0.00E+00"))</f>
        <v>#DIV/0!</v>
      </c>
      <c r="CA375" s="37" t="e">
        <f>VALUE(TEXT((AS375*$U375/365*'TOX and EXPO INPUTS'!$E$33/'TOX and EXPO INPUTS'!$E$34),"0.00E+00"))</f>
        <v>#DIV/0!</v>
      </c>
      <c r="CB375" s="37" t="e">
        <f>VALUE(TEXT((AT375*$U375/365*'TOX and EXPO INPUTS'!$E$33/'TOX and EXPO INPUTS'!$E$34),"0.00E+00"))</f>
        <v>#DIV/0!</v>
      </c>
      <c r="CC375" s="37" t="e">
        <f>VALUE(TEXT((AU375*$U375/365*'TOX and EXPO INPUTS'!$E$33/'TOX and EXPO INPUTS'!$E$34),"0.00E+00"))</f>
        <v>#DIV/0!</v>
      </c>
      <c r="CD375" s="58" t="e">
        <f>VALUE(TEXT((BR375*'TOX and EXPO INPUTS'!$F$23),"0.00E+00"))</f>
        <v>#DIV/0!</v>
      </c>
      <c r="CE375" s="57" t="e">
        <f>VALUE(TEXT((BS375*'TOX and EXPO INPUTS'!$F$23),"0.00E+00"))</f>
        <v>#DIV/0!</v>
      </c>
      <c r="CF375" s="57" t="e">
        <f>VALUE(TEXT((BT375*'TOX and EXPO INPUTS'!$F$23),"0.00E+00"))</f>
        <v>#DIV/0!</v>
      </c>
      <c r="CG375" s="57" t="e">
        <f>VALUE(TEXT((BU375*'TOX and EXPO INPUTS'!$F$23),"0.00E+00"))</f>
        <v>#DIV/0!</v>
      </c>
      <c r="CH375" s="57" t="e">
        <f>VALUE(TEXT((BV375*'TOX and EXPO INPUTS'!$F$23),"0.00E+00"))</f>
        <v>#DIV/0!</v>
      </c>
      <c r="CI375" s="57" t="e">
        <f>VALUE(TEXT((BW375*'TOX and EXPO INPUTS'!$F$23),"0.00E+00"))</f>
        <v>#DIV/0!</v>
      </c>
      <c r="CJ375" s="58" t="e">
        <f>VALUE(TEXT((BX375*'TOX and EXPO INPUTS'!$F$23),"0.00E+00"))</f>
        <v>#DIV/0!</v>
      </c>
      <c r="CK375" s="57" t="e">
        <f>VALUE(TEXT((BY375*'TOX and EXPO INPUTS'!$F$23),"0.00E+00"))</f>
        <v>#DIV/0!</v>
      </c>
      <c r="CL375" s="57" t="e">
        <f>VALUE(TEXT((BZ375*'TOX and EXPO INPUTS'!$F$23),"0.00E+00"))</f>
        <v>#DIV/0!</v>
      </c>
      <c r="CM375" s="57" t="e">
        <f>VALUE(TEXT((CA375*'TOX and EXPO INPUTS'!$F$23),"0.00E+00"))</f>
        <v>#DIV/0!</v>
      </c>
      <c r="CN375" s="57" t="e">
        <f>VALUE(TEXT((CB375*'TOX and EXPO INPUTS'!$F$23),"0.00E+00"))</f>
        <v>#DIV/0!</v>
      </c>
      <c r="CO375" s="57" t="e">
        <f>VALUE(TEXT((CC375*'TOX and EXPO INPUTS'!$F$23),"0.00E+00"))</f>
        <v>#DIV/0!</v>
      </c>
      <c r="CP375" s="38" t="s">
        <v>106</v>
      </c>
      <c r="CQ375" s="34" t="s">
        <v>107</v>
      </c>
      <c r="CR375" s="34" t="s">
        <v>108</v>
      </c>
      <c r="CS375" s="39" t="s">
        <v>109</v>
      </c>
    </row>
    <row r="376" spans="1:97" ht="48" customHeight="1" x14ac:dyDescent="0.25">
      <c r="A376" s="34" t="s">
        <v>98</v>
      </c>
      <c r="B376" s="34" t="s">
        <v>99</v>
      </c>
      <c r="C376" s="34" t="s">
        <v>100</v>
      </c>
      <c r="D376" s="34" t="s">
        <v>110</v>
      </c>
      <c r="E376" s="39" t="s">
        <v>112</v>
      </c>
      <c r="F376" s="40" t="s">
        <v>152</v>
      </c>
      <c r="G376" s="43"/>
      <c r="H376" s="36" t="s">
        <v>104</v>
      </c>
      <c r="I376" s="67"/>
      <c r="J376" s="36" t="s">
        <v>105</v>
      </c>
      <c r="K376" s="100">
        <f>VLOOKUP(F376,'Amount Seed Planted_variables'!$A$3:$I$74,2,0)</f>
        <v>60984</v>
      </c>
      <c r="L376" s="100">
        <f>VLOOKUP(F376,'Amount Seed Planted_variables'!$A$3:$I$74,3,0)</f>
        <v>121968</v>
      </c>
      <c r="M376" s="36">
        <f t="shared" si="150"/>
        <v>0</v>
      </c>
      <c r="N376" s="35">
        <f t="shared" si="151"/>
        <v>0</v>
      </c>
      <c r="O376" s="101">
        <v>125000</v>
      </c>
      <c r="P376" s="93">
        <f>VLOOKUP(F376,'Amount Seed Planted_variables'!$A$3:$I$74,4,0)</f>
        <v>3049200</v>
      </c>
      <c r="Q376" s="93">
        <f>VLOOKUP(F376,'Amount Seed Planted_variables'!$A$3:$I$74,7,0)</f>
        <v>80</v>
      </c>
      <c r="R376" s="93">
        <f>VLOOKUP(F376,'Amount Seed Planted_variables'!$A$3:$I$74,8,0)</f>
        <v>243936000</v>
      </c>
      <c r="S376" s="87" t="str">
        <f t="shared" si="147"/>
        <v>NA</v>
      </c>
      <c r="T376" s="35">
        <v>10</v>
      </c>
      <c r="U376" s="35">
        <v>30</v>
      </c>
      <c r="V376" s="41">
        <v>68</v>
      </c>
      <c r="W376" s="35">
        <v>16.899999999999999</v>
      </c>
      <c r="X376" s="35">
        <v>13.1</v>
      </c>
      <c r="Y376" s="41">
        <v>3.6</v>
      </c>
      <c r="Z376" s="35">
        <f t="shared" si="167"/>
        <v>0.36000000000000004</v>
      </c>
      <c r="AA376" s="42">
        <f t="shared" si="152"/>
        <v>0</v>
      </c>
      <c r="AB376" s="37">
        <f t="shared" si="153"/>
        <v>0</v>
      </c>
      <c r="AC376" s="37">
        <f t="shared" si="154"/>
        <v>0</v>
      </c>
      <c r="AD376" s="42" t="e">
        <f>VALUE(TEXT(((AA376*'TOX and EXPO INPUTS'!$F$13)/'TOX and EXPO INPUTS'!$E$27),"0.00E+00"))</f>
        <v>#DIV/0!</v>
      </c>
      <c r="AE376" s="37" t="e">
        <f>VALUE(TEXT(((AB376*'TOX and EXPO INPUTS'!$F$13)/'TOX and EXPO INPUTS'!$E$27),"0.00E+00"))</f>
        <v>#DIV/0!</v>
      </c>
      <c r="AF376" s="37" t="e">
        <f>VALUE(TEXT(((AC376*'TOX and EXPO INPUTS'!$F$13)/'TOX and EXPO INPUTS'!$E$27),"0.00E+00"))</f>
        <v>#DIV/0!</v>
      </c>
      <c r="AG376" s="42" t="e">
        <f>IF($E376="ST",VALUE(TEXT(('TOX and EXPO INPUTS'!$F$7/AD376),"0.0E+00")),IF($E376="IT",VALUE(TEXT(('TOX and EXPO INPUTS'!$F$10/AD376),"0.0E+00"))))</f>
        <v>#DIV/0!</v>
      </c>
      <c r="AH376" s="37" t="e">
        <f>IF($E376="ST",VALUE(TEXT(('TOX and EXPO INPUTS'!$F$7/AE376),"0.0E+00")),IF($E376="IT",VALUE(TEXT(('TOX and EXPO INPUTS'!$F$10/AE376),"0.0E+00"))))</f>
        <v>#DIV/0!</v>
      </c>
      <c r="AI376" s="37" t="e">
        <f>IF($E376="ST",VALUE(TEXT(('TOX and EXPO INPUTS'!$F$7/AF376),"0.0E+00")),IF($E376="IT",VALUE(TEXT(('TOX and EXPO INPUTS'!$F$10/AF376),"0.0E+00"))))</f>
        <v>#DIV/0!</v>
      </c>
      <c r="AJ376" s="42">
        <f t="shared" si="148"/>
        <v>0</v>
      </c>
      <c r="AK376" s="37">
        <f t="shared" si="149"/>
        <v>0</v>
      </c>
      <c r="AL376" s="42" t="e">
        <f>VALUE(TEXT(((AJ376*'TOX and EXPO INPUTS'!$F$21)/'TOX and EXPO INPUTS'!$E$29),"0.00E+00"))</f>
        <v>#DIV/0!</v>
      </c>
      <c r="AM376" s="37" t="e">
        <f>VALUE(TEXT(((AK376*'TOX and EXPO INPUTS'!$F$21)/'TOX and EXPO INPUTS'!$E$29),"0.00E+00"))</f>
        <v>#DIV/0!</v>
      </c>
      <c r="AN376" s="42" t="e">
        <f>IF($E376="ST",VALUE(TEXT(('TOX and EXPO INPUTS'!$F$15/AL376),"0.0E+00")),IF($E376="IT",VALUE(TEXT(('TOX and EXPO INPUTS'!$F$18/AL376),"0.0E+00"))))</f>
        <v>#DIV/0!</v>
      </c>
      <c r="AO376" s="37" t="e">
        <f>IF($E376="ST",VALUE(TEXT(('TOX and EXPO INPUTS'!$F$15/AM376),"0.0E+00")),IF($E376="IT",VALUE(TEXT(('TOX and EXPO INPUTS'!$F$18/AM376),"0.0E+00"))))</f>
        <v>#DIV/0!</v>
      </c>
      <c r="AP376" s="42" t="e">
        <f t="shared" si="155"/>
        <v>#DIV/0!</v>
      </c>
      <c r="AQ376" s="37" t="e">
        <f t="shared" si="156"/>
        <v>#DIV/0!</v>
      </c>
      <c r="AR376" s="37" t="e">
        <f t="shared" si="157"/>
        <v>#DIV/0!</v>
      </c>
      <c r="AS376" s="37" t="e">
        <f t="shared" si="158"/>
        <v>#DIV/0!</v>
      </c>
      <c r="AT376" s="37" t="e">
        <f t="shared" si="159"/>
        <v>#DIV/0!</v>
      </c>
      <c r="AU376" s="37" t="e">
        <f t="shared" si="160"/>
        <v>#DIV/0!</v>
      </c>
      <c r="AV376" s="42" t="e">
        <f t="shared" si="161"/>
        <v>#DIV/0!</v>
      </c>
      <c r="AW376" s="37" t="e">
        <f t="shared" si="162"/>
        <v>#DIV/0!</v>
      </c>
      <c r="AX376" s="37" t="e">
        <f t="shared" si="163"/>
        <v>#DIV/0!</v>
      </c>
      <c r="AY376" s="37" t="e">
        <f t="shared" si="164"/>
        <v>#DIV/0!</v>
      </c>
      <c r="AZ376" s="37" t="e">
        <f t="shared" si="165"/>
        <v>#DIV/0!</v>
      </c>
      <c r="BA376" s="37" t="e">
        <f t="shared" si="166"/>
        <v>#DIV/0!</v>
      </c>
      <c r="BB376" s="42" t="e">
        <f>IF($E376="ST",VALUE(TEXT((1/(('TOX and EXPO INPUTS'!$F$9/AG376)+('TOX and EXPO INPUTS'!$F$17/AN376))),"0.0E+00")),IF($E376="IT",VALUE(TEXT((1/(('TOX and EXPO INPUTS'!$F$12/AG376)+('TOX and EXPO INPUTS'!$F$20/AN376))),"0.0E+00"))))</f>
        <v>#DIV/0!</v>
      </c>
      <c r="BC376" s="37" t="e">
        <f>IF($E376="ST",VALUE(TEXT((1/(('TOX and EXPO INPUTS'!$F$9/AH376)+('TOX and EXPO INPUTS'!$F$17/AN376))),"0.0E+00")),IF($E376="IT",VALUE(TEXT((1/(('TOX and EXPO INPUTS'!$F$12/AH376)+('TOX and EXPO INPUTS'!$F$20/AN376))),"0.0E+00"))))</f>
        <v>#DIV/0!</v>
      </c>
      <c r="BD376" s="37" t="e">
        <f>IF($E376="ST",VALUE(TEXT((1/(('TOX and EXPO INPUTS'!$F$9/AI376)+('TOX and EXPO INPUTS'!$F$17/AN376))),"0.0E+00")),IF($E376="IT",VALUE(TEXT((1/(('TOX and EXPO INPUTS'!$F$12/AI376)+('TOX and EXPO INPUTS'!$F$20/AN376))),"0.0E+00"))))</f>
        <v>#DIV/0!</v>
      </c>
      <c r="BE376" s="37" t="e">
        <f>IF($E376="ST",VALUE(TEXT((1/(('TOX and EXPO INPUTS'!$F$9/AG376)+('TOX and EXPO INPUTS'!$F$17/AO376))),"0.0E+00")),IF($E376="IT",VALUE(TEXT((1/(('TOX and EXPO INPUTS'!$F$12/AG376)+('TOX and EXPO INPUTS'!$F$20/AO376))),"0.0E+00"))))</f>
        <v>#DIV/0!</v>
      </c>
      <c r="BF376" s="37" t="e">
        <f>IF($E376="ST",VALUE(TEXT((1/(('TOX and EXPO INPUTS'!$F$9/AH376)+('TOX and EXPO INPUTS'!$F$17/AO376))),"0.0E+00")),IF($E376="IT",VALUE(TEXT((1/(('TOX and EXPO INPUTS'!$F$12/AH376)+('TOX and EXPO INPUTS'!$F$20/AO376))),"0.0E+00"))))</f>
        <v>#DIV/0!</v>
      </c>
      <c r="BG376" s="37" t="e">
        <f>IF($E376="ST",VALUE(TEXT((1/(('TOX and EXPO INPUTS'!$F$9/AI376)+('TOX and EXPO INPUTS'!$F$17/AO376))),"0.0E+00")),IF($E376="IT",VALUE(TEXT((1/(('TOX and EXPO INPUTS'!$F$12/AI376)+('TOX and EXPO INPUTS'!$F$20/AO376))),"0.0E+00"))))</f>
        <v>#DIV/0!</v>
      </c>
      <c r="BH376" s="42" t="e">
        <f>VALUE(TEXT((AD376*$T376/365*'TOX and EXPO INPUTS'!$E$33/'TOX and EXPO INPUTS'!$E$34),"0.00E+00"))</f>
        <v>#DIV/0!</v>
      </c>
      <c r="BI376" s="37" t="e">
        <f>VALUE(TEXT((AE376*$T376/365*'TOX and EXPO INPUTS'!$E$33/'TOX and EXPO INPUTS'!$E$34),"0.00E+00"))</f>
        <v>#DIV/0!</v>
      </c>
      <c r="BJ376" s="37" t="e">
        <f>VALUE(TEXT((AF376*$T376/365*'TOX and EXPO INPUTS'!$E$33/'TOX and EXPO INPUTS'!$E$34),"0.00E+00"))</f>
        <v>#DIV/0!</v>
      </c>
      <c r="BK376" s="42" t="e">
        <f>VALUE(TEXT((AD376*$U376/365*'TOX and EXPO INPUTS'!$E$33/'TOX and EXPO INPUTS'!$E$34),"0.00E+00"))</f>
        <v>#DIV/0!</v>
      </c>
      <c r="BL376" s="37" t="e">
        <f>VALUE(TEXT((AE376*$U376/365*'TOX and EXPO INPUTS'!$E$33/'TOX and EXPO INPUTS'!$E$34),"0.00E+00"))</f>
        <v>#DIV/0!</v>
      </c>
      <c r="BM376" s="37" t="e">
        <f>VALUE(TEXT((AF376*$U376/365*'TOX and EXPO INPUTS'!$E$33/'TOX and EXPO INPUTS'!$E$34),"0.00E+00"))</f>
        <v>#DIV/0!</v>
      </c>
      <c r="BN376" s="42" t="e">
        <f>VALUE(TEXT((AL376*$T376/365*'TOX and EXPO INPUTS'!$E$33/'TOX and EXPO INPUTS'!$E$34),"0.00E+00"))</f>
        <v>#DIV/0!</v>
      </c>
      <c r="BO376" s="37" t="e">
        <f>VALUE(TEXT((AM376*$T376/365*'TOX and EXPO INPUTS'!$E$33/'TOX and EXPO INPUTS'!$E$34),"0.00E+00"))</f>
        <v>#DIV/0!</v>
      </c>
      <c r="BP376" s="42" t="e">
        <f>VALUE(TEXT((AL376*$U376/365*'TOX and EXPO INPUTS'!$E$33/'TOX and EXPO INPUTS'!$E$34),"0.00E+00"))</f>
        <v>#DIV/0!</v>
      </c>
      <c r="BQ376" s="37" t="e">
        <f>VALUE(TEXT((AM376*$U376/365*'TOX and EXPO INPUTS'!$E$33/'TOX and EXPO INPUTS'!$E$34),"0.00E+00"))</f>
        <v>#DIV/0!</v>
      </c>
      <c r="BR376" s="42" t="e">
        <f>VALUE(TEXT((AP376*$T376/365*'TOX and EXPO INPUTS'!$E$33/'TOX and EXPO INPUTS'!$E$34),"0.00E+00"))</f>
        <v>#DIV/0!</v>
      </c>
      <c r="BS376" s="37" t="e">
        <f>VALUE(TEXT((AQ376*$T376/365*'TOX and EXPO INPUTS'!$E$33/'TOX and EXPO INPUTS'!$E$34),"0.00E+00"))</f>
        <v>#DIV/0!</v>
      </c>
      <c r="BT376" s="37" t="e">
        <f>VALUE(TEXT((AR376*$T376/365*'TOX and EXPO INPUTS'!$E$33/'TOX and EXPO INPUTS'!$E$34),"0.00E+00"))</f>
        <v>#DIV/0!</v>
      </c>
      <c r="BU376" s="37" t="e">
        <f>VALUE(TEXT((AS376*$T376/365*'TOX and EXPO INPUTS'!$E$33/'TOX and EXPO INPUTS'!$E$34),"0.00E+00"))</f>
        <v>#DIV/0!</v>
      </c>
      <c r="BV376" s="37" t="e">
        <f>VALUE(TEXT((AT376*$T376/365*'TOX and EXPO INPUTS'!$E$33/'TOX and EXPO INPUTS'!$E$34),"0.00E+00"))</f>
        <v>#DIV/0!</v>
      </c>
      <c r="BW376" s="37" t="e">
        <f>VALUE(TEXT((AU376*$T376/365*'TOX and EXPO INPUTS'!$E$33/'TOX and EXPO INPUTS'!$E$34),"0.00E+00"))</f>
        <v>#DIV/0!</v>
      </c>
      <c r="BX376" s="42" t="e">
        <f>VALUE(TEXT((AP376*$U376/365*'TOX and EXPO INPUTS'!$E$33/'TOX and EXPO INPUTS'!$E$34),"0.00E+00"))</f>
        <v>#DIV/0!</v>
      </c>
      <c r="BY376" s="37" t="e">
        <f>VALUE(TEXT((AQ376*$U376/365*'TOX and EXPO INPUTS'!$E$33/'TOX and EXPO INPUTS'!$E$34),"0.00E+00"))</f>
        <v>#DIV/0!</v>
      </c>
      <c r="BZ376" s="37" t="e">
        <f>VALUE(TEXT((AR376*$U376/365*'TOX and EXPO INPUTS'!$E$33/'TOX and EXPO INPUTS'!$E$34),"0.00E+00"))</f>
        <v>#DIV/0!</v>
      </c>
      <c r="CA376" s="37" t="e">
        <f>VALUE(TEXT((AS376*$U376/365*'TOX and EXPO INPUTS'!$E$33/'TOX and EXPO INPUTS'!$E$34),"0.00E+00"))</f>
        <v>#DIV/0!</v>
      </c>
      <c r="CB376" s="37" t="e">
        <f>VALUE(TEXT((AT376*$U376/365*'TOX and EXPO INPUTS'!$E$33/'TOX and EXPO INPUTS'!$E$34),"0.00E+00"))</f>
        <v>#DIV/0!</v>
      </c>
      <c r="CC376" s="37" t="e">
        <f>VALUE(TEXT((AU376*$U376/365*'TOX and EXPO INPUTS'!$E$33/'TOX and EXPO INPUTS'!$E$34),"0.00E+00"))</f>
        <v>#DIV/0!</v>
      </c>
      <c r="CD376" s="58" t="e">
        <f>VALUE(TEXT((BR376*'TOX and EXPO INPUTS'!$F$23),"0.00E+00"))</f>
        <v>#DIV/0!</v>
      </c>
      <c r="CE376" s="57" t="e">
        <f>VALUE(TEXT((BS376*'TOX and EXPO INPUTS'!$F$23),"0.00E+00"))</f>
        <v>#DIV/0!</v>
      </c>
      <c r="CF376" s="57" t="e">
        <f>VALUE(TEXT((BT376*'TOX and EXPO INPUTS'!$F$23),"0.00E+00"))</f>
        <v>#DIV/0!</v>
      </c>
      <c r="CG376" s="57" t="e">
        <f>VALUE(TEXT((BU376*'TOX and EXPO INPUTS'!$F$23),"0.00E+00"))</f>
        <v>#DIV/0!</v>
      </c>
      <c r="CH376" s="57" t="e">
        <f>VALUE(TEXT((BV376*'TOX and EXPO INPUTS'!$F$23),"0.00E+00"))</f>
        <v>#DIV/0!</v>
      </c>
      <c r="CI376" s="57" t="e">
        <f>VALUE(TEXT((BW376*'TOX and EXPO INPUTS'!$F$23),"0.00E+00"))</f>
        <v>#DIV/0!</v>
      </c>
      <c r="CJ376" s="58" t="e">
        <f>VALUE(TEXT((BX376*'TOX and EXPO INPUTS'!$F$23),"0.00E+00"))</f>
        <v>#DIV/0!</v>
      </c>
      <c r="CK376" s="57" t="e">
        <f>VALUE(TEXT((BY376*'TOX and EXPO INPUTS'!$F$23),"0.00E+00"))</f>
        <v>#DIV/0!</v>
      </c>
      <c r="CL376" s="57" t="e">
        <f>VALUE(TEXT((BZ376*'TOX and EXPO INPUTS'!$F$23),"0.00E+00"))</f>
        <v>#DIV/0!</v>
      </c>
      <c r="CM376" s="57" t="e">
        <f>VALUE(TEXT((CA376*'TOX and EXPO INPUTS'!$F$23),"0.00E+00"))</f>
        <v>#DIV/0!</v>
      </c>
      <c r="CN376" s="57" t="e">
        <f>VALUE(TEXT((CB376*'TOX and EXPO INPUTS'!$F$23),"0.00E+00"))</f>
        <v>#DIV/0!</v>
      </c>
      <c r="CO376" s="57" t="e">
        <f>VALUE(TEXT((CC376*'TOX and EXPO INPUTS'!$F$23),"0.00E+00"))</f>
        <v>#DIV/0!</v>
      </c>
      <c r="CP376" s="38" t="s">
        <v>106</v>
      </c>
      <c r="CQ376" s="34" t="s">
        <v>107</v>
      </c>
      <c r="CR376" s="34" t="s">
        <v>108</v>
      </c>
      <c r="CS376" s="39" t="s">
        <v>109</v>
      </c>
    </row>
    <row r="377" spans="1:97" ht="48" customHeight="1" x14ac:dyDescent="0.25">
      <c r="A377" s="34" t="s">
        <v>98</v>
      </c>
      <c r="B377" s="34" t="s">
        <v>99</v>
      </c>
      <c r="C377" s="34" t="s">
        <v>100</v>
      </c>
      <c r="D377" s="34" t="s">
        <v>111</v>
      </c>
      <c r="E377" s="39" t="s">
        <v>112</v>
      </c>
      <c r="F377" s="40" t="s">
        <v>152</v>
      </c>
      <c r="G377" s="43"/>
      <c r="H377" s="36" t="s">
        <v>104</v>
      </c>
      <c r="I377" s="67"/>
      <c r="J377" s="36" t="s">
        <v>105</v>
      </c>
      <c r="K377" s="100">
        <f>VLOOKUP(F377,'Amount Seed Planted_variables'!$A$3:$I$74,2,0)</f>
        <v>60984</v>
      </c>
      <c r="L377" s="100">
        <f>VLOOKUP(F377,'Amount Seed Planted_variables'!$A$3:$I$74,3,0)</f>
        <v>121968</v>
      </c>
      <c r="M377" s="36">
        <f t="shared" si="150"/>
        <v>0</v>
      </c>
      <c r="N377" s="35">
        <f t="shared" si="151"/>
        <v>0</v>
      </c>
      <c r="O377" s="101">
        <v>125000</v>
      </c>
      <c r="P377" s="93">
        <f>VLOOKUP(F377,'Amount Seed Planted_variables'!$A$3:$I$74,4,0)</f>
        <v>3049200</v>
      </c>
      <c r="Q377" s="93">
        <f>VLOOKUP(F377,'Amount Seed Planted_variables'!$A$3:$I$74,7,0)</f>
        <v>80</v>
      </c>
      <c r="R377" s="93">
        <f>VLOOKUP(F377,'Amount Seed Planted_variables'!$A$3:$I$74,8,0)</f>
        <v>243936000</v>
      </c>
      <c r="S377" s="87">
        <f t="shared" si="147"/>
        <v>2.5</v>
      </c>
      <c r="T377" s="35">
        <v>10</v>
      </c>
      <c r="U377" s="35">
        <v>30</v>
      </c>
      <c r="V377" s="41">
        <v>138210600</v>
      </c>
      <c r="W377" s="35">
        <v>23262800</v>
      </c>
      <c r="X377" s="35">
        <v>21238200</v>
      </c>
      <c r="Y377" s="41">
        <v>106100</v>
      </c>
      <c r="Z377" s="35">
        <f t="shared" si="167"/>
        <v>10610</v>
      </c>
      <c r="AA377" s="42">
        <f t="shared" si="152"/>
        <v>0</v>
      </c>
      <c r="AB377" s="37">
        <f t="shared" si="153"/>
        <v>0</v>
      </c>
      <c r="AC377" s="37">
        <f t="shared" si="154"/>
        <v>0</v>
      </c>
      <c r="AD377" s="42" t="e">
        <f>VALUE(TEXT(((AA377*'TOX and EXPO INPUTS'!$F$13)/'TOX and EXPO INPUTS'!$E$27),"0.00E+00"))</f>
        <v>#DIV/0!</v>
      </c>
      <c r="AE377" s="37" t="e">
        <f>VALUE(TEXT(((AB377*'TOX and EXPO INPUTS'!$F$13)/'TOX and EXPO INPUTS'!$E$27),"0.00E+00"))</f>
        <v>#DIV/0!</v>
      </c>
      <c r="AF377" s="37" t="e">
        <f>VALUE(TEXT(((AC377*'TOX and EXPO INPUTS'!$F$13)/'TOX and EXPO INPUTS'!$E$27),"0.00E+00"))</f>
        <v>#DIV/0!</v>
      </c>
      <c r="AG377" s="42" t="e">
        <f>IF($E377="ST",VALUE(TEXT(('TOX and EXPO INPUTS'!$F$7/AD377),"0.0E+00")),IF($E377="IT",VALUE(TEXT(('TOX and EXPO INPUTS'!$F$10/AD377),"0.0E+00"))))</f>
        <v>#DIV/0!</v>
      </c>
      <c r="AH377" s="37" t="e">
        <f>IF($E377="ST",VALUE(TEXT(('TOX and EXPO INPUTS'!$F$7/AE377),"0.0E+00")),IF($E377="IT",VALUE(TEXT(('TOX and EXPO INPUTS'!$F$10/AE377),"0.0E+00"))))</f>
        <v>#DIV/0!</v>
      </c>
      <c r="AI377" s="37" t="e">
        <f>IF($E377="ST",VALUE(TEXT(('TOX and EXPO INPUTS'!$F$7/AF377),"0.0E+00")),IF($E377="IT",VALUE(TEXT(('TOX and EXPO INPUTS'!$F$10/AF377),"0.0E+00"))))</f>
        <v>#DIV/0!</v>
      </c>
      <c r="AJ377" s="42">
        <f t="shared" si="148"/>
        <v>0</v>
      </c>
      <c r="AK377" s="37">
        <f t="shared" si="149"/>
        <v>0</v>
      </c>
      <c r="AL377" s="42" t="e">
        <f>VALUE(TEXT(((AJ377*'TOX and EXPO INPUTS'!$F$21)/'TOX and EXPO INPUTS'!$E$29),"0.00E+00"))</f>
        <v>#DIV/0!</v>
      </c>
      <c r="AM377" s="37" t="e">
        <f>VALUE(TEXT(((AK377*'TOX and EXPO INPUTS'!$F$21)/'TOX and EXPO INPUTS'!$E$29),"0.00E+00"))</f>
        <v>#DIV/0!</v>
      </c>
      <c r="AN377" s="42" t="e">
        <f>IF($E377="ST",VALUE(TEXT(('TOX and EXPO INPUTS'!$F$15/AL377),"0.0E+00")),IF($E377="IT",VALUE(TEXT(('TOX and EXPO INPUTS'!$F$18/AL377),"0.0E+00"))))</f>
        <v>#DIV/0!</v>
      </c>
      <c r="AO377" s="37" t="e">
        <f>IF($E377="ST",VALUE(TEXT(('TOX and EXPO INPUTS'!$F$15/AM377),"0.0E+00")),IF($E377="IT",VALUE(TEXT(('TOX and EXPO INPUTS'!$F$18/AM377),"0.0E+00"))))</f>
        <v>#DIV/0!</v>
      </c>
      <c r="AP377" s="42" t="e">
        <f t="shared" si="155"/>
        <v>#DIV/0!</v>
      </c>
      <c r="AQ377" s="37" t="e">
        <f t="shared" si="156"/>
        <v>#DIV/0!</v>
      </c>
      <c r="AR377" s="37" t="e">
        <f t="shared" si="157"/>
        <v>#DIV/0!</v>
      </c>
      <c r="AS377" s="37" t="e">
        <f t="shared" si="158"/>
        <v>#DIV/0!</v>
      </c>
      <c r="AT377" s="37" t="e">
        <f t="shared" si="159"/>
        <v>#DIV/0!</v>
      </c>
      <c r="AU377" s="37" t="e">
        <f t="shared" si="160"/>
        <v>#DIV/0!</v>
      </c>
      <c r="AV377" s="42" t="e">
        <f t="shared" si="161"/>
        <v>#DIV/0!</v>
      </c>
      <c r="AW377" s="37" t="e">
        <f t="shared" si="162"/>
        <v>#DIV/0!</v>
      </c>
      <c r="AX377" s="37" t="e">
        <f t="shared" si="163"/>
        <v>#DIV/0!</v>
      </c>
      <c r="AY377" s="37" t="e">
        <f t="shared" si="164"/>
        <v>#DIV/0!</v>
      </c>
      <c r="AZ377" s="37" t="e">
        <f t="shared" si="165"/>
        <v>#DIV/0!</v>
      </c>
      <c r="BA377" s="37" t="e">
        <f t="shared" si="166"/>
        <v>#DIV/0!</v>
      </c>
      <c r="BB377" s="42" t="e">
        <f>IF($E377="ST",VALUE(TEXT((1/(('TOX and EXPO INPUTS'!$F$9/AG377)+('TOX and EXPO INPUTS'!$F$17/AN377))),"0.0E+00")),IF($E377="IT",VALUE(TEXT((1/(('TOX and EXPO INPUTS'!$F$12/AG377)+('TOX and EXPO INPUTS'!$F$20/AN377))),"0.0E+00"))))</f>
        <v>#DIV/0!</v>
      </c>
      <c r="BC377" s="37" t="e">
        <f>IF($E377="ST",VALUE(TEXT((1/(('TOX and EXPO INPUTS'!$F$9/AH377)+('TOX and EXPO INPUTS'!$F$17/AN377))),"0.0E+00")),IF($E377="IT",VALUE(TEXT((1/(('TOX and EXPO INPUTS'!$F$12/AH377)+('TOX and EXPO INPUTS'!$F$20/AN377))),"0.0E+00"))))</f>
        <v>#DIV/0!</v>
      </c>
      <c r="BD377" s="37" t="e">
        <f>IF($E377="ST",VALUE(TEXT((1/(('TOX and EXPO INPUTS'!$F$9/AI377)+('TOX and EXPO INPUTS'!$F$17/AN377))),"0.0E+00")),IF($E377="IT",VALUE(TEXT((1/(('TOX and EXPO INPUTS'!$F$12/AI377)+('TOX and EXPO INPUTS'!$F$20/AN377))),"0.0E+00"))))</f>
        <v>#DIV/0!</v>
      </c>
      <c r="BE377" s="37" t="e">
        <f>IF($E377="ST",VALUE(TEXT((1/(('TOX and EXPO INPUTS'!$F$9/AG377)+('TOX and EXPO INPUTS'!$F$17/AO377))),"0.0E+00")),IF($E377="IT",VALUE(TEXT((1/(('TOX and EXPO INPUTS'!$F$12/AG377)+('TOX and EXPO INPUTS'!$F$20/AO377))),"0.0E+00"))))</f>
        <v>#DIV/0!</v>
      </c>
      <c r="BF377" s="37" t="e">
        <f>IF($E377="ST",VALUE(TEXT((1/(('TOX and EXPO INPUTS'!$F$9/AH377)+('TOX and EXPO INPUTS'!$F$17/AO377))),"0.0E+00")),IF($E377="IT",VALUE(TEXT((1/(('TOX and EXPO INPUTS'!$F$12/AH377)+('TOX and EXPO INPUTS'!$F$20/AO377))),"0.0E+00"))))</f>
        <v>#DIV/0!</v>
      </c>
      <c r="BG377" s="37" t="e">
        <f>IF($E377="ST",VALUE(TEXT((1/(('TOX and EXPO INPUTS'!$F$9/AI377)+('TOX and EXPO INPUTS'!$F$17/AO377))),"0.0E+00")),IF($E377="IT",VALUE(TEXT((1/(('TOX and EXPO INPUTS'!$F$12/AI377)+('TOX and EXPO INPUTS'!$F$20/AO377))),"0.0E+00"))))</f>
        <v>#DIV/0!</v>
      </c>
      <c r="BH377" s="42" t="e">
        <f>VALUE(TEXT((AD377*$T377/365*'TOX and EXPO INPUTS'!$E$33/'TOX and EXPO INPUTS'!$E$34),"0.00E+00"))</f>
        <v>#DIV/0!</v>
      </c>
      <c r="BI377" s="37" t="e">
        <f>VALUE(TEXT((AE377*$T377/365*'TOX and EXPO INPUTS'!$E$33/'TOX and EXPO INPUTS'!$E$34),"0.00E+00"))</f>
        <v>#DIV/0!</v>
      </c>
      <c r="BJ377" s="37" t="e">
        <f>VALUE(TEXT((AF377*$T377/365*'TOX and EXPO INPUTS'!$E$33/'TOX and EXPO INPUTS'!$E$34),"0.00E+00"))</f>
        <v>#DIV/0!</v>
      </c>
      <c r="BK377" s="42" t="e">
        <f>VALUE(TEXT((AD377*$U377/365*'TOX and EXPO INPUTS'!$E$33/'TOX and EXPO INPUTS'!$E$34),"0.00E+00"))</f>
        <v>#DIV/0!</v>
      </c>
      <c r="BL377" s="37" t="e">
        <f>VALUE(TEXT((AE377*$U377/365*'TOX and EXPO INPUTS'!$E$33/'TOX and EXPO INPUTS'!$E$34),"0.00E+00"))</f>
        <v>#DIV/0!</v>
      </c>
      <c r="BM377" s="37" t="e">
        <f>VALUE(TEXT((AF377*$U377/365*'TOX and EXPO INPUTS'!$E$33/'TOX and EXPO INPUTS'!$E$34),"0.00E+00"))</f>
        <v>#DIV/0!</v>
      </c>
      <c r="BN377" s="42" t="e">
        <f>VALUE(TEXT((AL377*$T377/365*'TOX and EXPO INPUTS'!$E$33/'TOX and EXPO INPUTS'!$E$34),"0.00E+00"))</f>
        <v>#DIV/0!</v>
      </c>
      <c r="BO377" s="37" t="e">
        <f>VALUE(TEXT((AM377*$T377/365*'TOX and EXPO INPUTS'!$E$33/'TOX and EXPO INPUTS'!$E$34),"0.00E+00"))</f>
        <v>#DIV/0!</v>
      </c>
      <c r="BP377" s="42" t="e">
        <f>VALUE(TEXT((AL377*$U377/365*'TOX and EXPO INPUTS'!$E$33/'TOX and EXPO INPUTS'!$E$34),"0.00E+00"))</f>
        <v>#DIV/0!</v>
      </c>
      <c r="BQ377" s="37" t="e">
        <f>VALUE(TEXT((AM377*$U377/365*'TOX and EXPO INPUTS'!$E$33/'TOX and EXPO INPUTS'!$E$34),"0.00E+00"))</f>
        <v>#DIV/0!</v>
      </c>
      <c r="BR377" s="42" t="e">
        <f>VALUE(TEXT((AP377*$T377/365*'TOX and EXPO INPUTS'!$E$33/'TOX and EXPO INPUTS'!$E$34),"0.00E+00"))</f>
        <v>#DIV/0!</v>
      </c>
      <c r="BS377" s="37" t="e">
        <f>VALUE(TEXT((AQ377*$T377/365*'TOX and EXPO INPUTS'!$E$33/'TOX and EXPO INPUTS'!$E$34),"0.00E+00"))</f>
        <v>#DIV/0!</v>
      </c>
      <c r="BT377" s="37" t="e">
        <f>VALUE(TEXT((AR377*$T377/365*'TOX and EXPO INPUTS'!$E$33/'TOX and EXPO INPUTS'!$E$34),"0.00E+00"))</f>
        <v>#DIV/0!</v>
      </c>
      <c r="BU377" s="37" t="e">
        <f>VALUE(TEXT((AS377*$T377/365*'TOX and EXPO INPUTS'!$E$33/'TOX and EXPO INPUTS'!$E$34),"0.00E+00"))</f>
        <v>#DIV/0!</v>
      </c>
      <c r="BV377" s="37" t="e">
        <f>VALUE(TEXT((AT377*$T377/365*'TOX and EXPO INPUTS'!$E$33/'TOX and EXPO INPUTS'!$E$34),"0.00E+00"))</f>
        <v>#DIV/0!</v>
      </c>
      <c r="BW377" s="37" t="e">
        <f>VALUE(TEXT((AU377*$T377/365*'TOX and EXPO INPUTS'!$E$33/'TOX and EXPO INPUTS'!$E$34),"0.00E+00"))</f>
        <v>#DIV/0!</v>
      </c>
      <c r="BX377" s="42" t="e">
        <f>VALUE(TEXT((AP377*$U377/365*'TOX and EXPO INPUTS'!$E$33/'TOX and EXPO INPUTS'!$E$34),"0.00E+00"))</f>
        <v>#DIV/0!</v>
      </c>
      <c r="BY377" s="37" t="e">
        <f>VALUE(TEXT((AQ377*$U377/365*'TOX and EXPO INPUTS'!$E$33/'TOX and EXPO INPUTS'!$E$34),"0.00E+00"))</f>
        <v>#DIV/0!</v>
      </c>
      <c r="BZ377" s="37" t="e">
        <f>VALUE(TEXT((AR377*$U377/365*'TOX and EXPO INPUTS'!$E$33/'TOX and EXPO INPUTS'!$E$34),"0.00E+00"))</f>
        <v>#DIV/0!</v>
      </c>
      <c r="CA377" s="37" t="e">
        <f>VALUE(TEXT((AS377*$U377/365*'TOX and EXPO INPUTS'!$E$33/'TOX and EXPO INPUTS'!$E$34),"0.00E+00"))</f>
        <v>#DIV/0!</v>
      </c>
      <c r="CB377" s="37" t="e">
        <f>VALUE(TEXT((AT377*$U377/365*'TOX and EXPO INPUTS'!$E$33/'TOX and EXPO INPUTS'!$E$34),"0.00E+00"))</f>
        <v>#DIV/0!</v>
      </c>
      <c r="CC377" s="37" t="e">
        <f>VALUE(TEXT((AU377*$U377/365*'TOX and EXPO INPUTS'!$E$33/'TOX and EXPO INPUTS'!$E$34),"0.00E+00"))</f>
        <v>#DIV/0!</v>
      </c>
      <c r="CD377" s="58" t="e">
        <f>VALUE(TEXT((BR377*'TOX and EXPO INPUTS'!$F$23),"0.00E+00"))</f>
        <v>#DIV/0!</v>
      </c>
      <c r="CE377" s="57" t="e">
        <f>VALUE(TEXT((BS377*'TOX and EXPO INPUTS'!$F$23),"0.00E+00"))</f>
        <v>#DIV/0!</v>
      </c>
      <c r="CF377" s="57" t="e">
        <f>VALUE(TEXT((BT377*'TOX and EXPO INPUTS'!$F$23),"0.00E+00"))</f>
        <v>#DIV/0!</v>
      </c>
      <c r="CG377" s="57" t="e">
        <f>VALUE(TEXT((BU377*'TOX and EXPO INPUTS'!$F$23),"0.00E+00"))</f>
        <v>#DIV/0!</v>
      </c>
      <c r="CH377" s="57" t="e">
        <f>VALUE(TEXT((BV377*'TOX and EXPO INPUTS'!$F$23),"0.00E+00"))</f>
        <v>#DIV/0!</v>
      </c>
      <c r="CI377" s="57" t="e">
        <f>VALUE(TEXT((BW377*'TOX and EXPO INPUTS'!$F$23),"0.00E+00"))</f>
        <v>#DIV/0!</v>
      </c>
      <c r="CJ377" s="58" t="e">
        <f>VALUE(TEXT((BX377*'TOX and EXPO INPUTS'!$F$23),"0.00E+00"))</f>
        <v>#DIV/0!</v>
      </c>
      <c r="CK377" s="57" t="e">
        <f>VALUE(TEXT((BY377*'TOX and EXPO INPUTS'!$F$23),"0.00E+00"))</f>
        <v>#DIV/0!</v>
      </c>
      <c r="CL377" s="57" t="e">
        <f>VALUE(TEXT((BZ377*'TOX and EXPO INPUTS'!$F$23),"0.00E+00"))</f>
        <v>#DIV/0!</v>
      </c>
      <c r="CM377" s="57" t="e">
        <f>VALUE(TEXT((CA377*'TOX and EXPO INPUTS'!$F$23),"0.00E+00"))</f>
        <v>#DIV/0!</v>
      </c>
      <c r="CN377" s="57" t="e">
        <f>VALUE(TEXT((CB377*'TOX and EXPO INPUTS'!$F$23),"0.00E+00"))</f>
        <v>#DIV/0!</v>
      </c>
      <c r="CO377" s="57" t="e">
        <f>VALUE(TEXT((CC377*'TOX and EXPO INPUTS'!$F$23),"0.00E+00"))</f>
        <v>#DIV/0!</v>
      </c>
      <c r="CP377" s="38" t="s">
        <v>106</v>
      </c>
      <c r="CQ377" s="34" t="s">
        <v>107</v>
      </c>
      <c r="CR377" s="34" t="s">
        <v>108</v>
      </c>
      <c r="CS377" s="39" t="s">
        <v>109</v>
      </c>
    </row>
    <row r="378" spans="1:97" ht="48" customHeight="1" x14ac:dyDescent="0.25">
      <c r="A378" s="34" t="s">
        <v>98</v>
      </c>
      <c r="B378" s="34" t="s">
        <v>99</v>
      </c>
      <c r="C378" s="34" t="s">
        <v>100</v>
      </c>
      <c r="D378" s="34" t="s">
        <v>442</v>
      </c>
      <c r="E378" s="39" t="s">
        <v>112</v>
      </c>
      <c r="F378" s="40" t="s">
        <v>152</v>
      </c>
      <c r="G378" s="43"/>
      <c r="H378" s="36" t="s">
        <v>104</v>
      </c>
      <c r="I378" s="67"/>
      <c r="J378" s="36" t="s">
        <v>105</v>
      </c>
      <c r="K378" s="100">
        <f>VLOOKUP(F378,'Amount Seed Planted_variables'!$A$3:$I$74,2,0)</f>
        <v>60984</v>
      </c>
      <c r="L378" s="100">
        <f>VLOOKUP(F378,'Amount Seed Planted_variables'!$A$3:$I$74,3,0)</f>
        <v>121968</v>
      </c>
      <c r="M378" s="36">
        <f t="shared" si="150"/>
        <v>0</v>
      </c>
      <c r="N378" s="35">
        <f t="shared" si="151"/>
        <v>0</v>
      </c>
      <c r="O378" s="101">
        <v>125000</v>
      </c>
      <c r="P378" s="93">
        <f>VLOOKUP(F378,'Amount Seed Planted_variables'!$A$3:$I$74,4,0)</f>
        <v>3049200</v>
      </c>
      <c r="Q378" s="93">
        <f>VLOOKUP(F378,'Amount Seed Planted_variables'!$A$3:$I$74,7,0)</f>
        <v>80</v>
      </c>
      <c r="R378" s="93">
        <f>VLOOKUP(F378,'Amount Seed Planted_variables'!$A$3:$I$74,8,0)</f>
        <v>243936000</v>
      </c>
      <c r="S378" s="87" t="str">
        <f t="shared" si="147"/>
        <v>NA</v>
      </c>
      <c r="T378" s="35">
        <v>10</v>
      </c>
      <c r="U378" s="35">
        <v>30</v>
      </c>
      <c r="V378" s="41">
        <v>3994</v>
      </c>
      <c r="W378" s="35">
        <v>797</v>
      </c>
      <c r="X378" s="35">
        <v>530</v>
      </c>
      <c r="Y378" s="41">
        <v>66</v>
      </c>
      <c r="Z378" s="35">
        <f t="shared" si="167"/>
        <v>6.6000000000000005</v>
      </c>
      <c r="AA378" s="42">
        <f t="shared" si="152"/>
        <v>0</v>
      </c>
      <c r="AB378" s="37">
        <f t="shared" si="153"/>
        <v>0</v>
      </c>
      <c r="AC378" s="37">
        <f t="shared" si="154"/>
        <v>0</v>
      </c>
      <c r="AD378" s="42" t="e">
        <f>VALUE(TEXT(((AA378*'TOX and EXPO INPUTS'!$F$13)/'TOX and EXPO INPUTS'!$E$27),"0.00E+00"))</f>
        <v>#DIV/0!</v>
      </c>
      <c r="AE378" s="37" t="e">
        <f>VALUE(TEXT(((AB378*'TOX and EXPO INPUTS'!$F$13)/'TOX and EXPO INPUTS'!$E$27),"0.00E+00"))</f>
        <v>#DIV/0!</v>
      </c>
      <c r="AF378" s="37" t="e">
        <f>VALUE(TEXT(((AC378*'TOX and EXPO INPUTS'!$F$13)/'TOX and EXPO INPUTS'!$E$27),"0.00E+00"))</f>
        <v>#DIV/0!</v>
      </c>
      <c r="AG378" s="42" t="e">
        <f>IF($E378="ST",VALUE(TEXT(('TOX and EXPO INPUTS'!$F$7/AD378),"0.0E+00")),IF($E378="IT",VALUE(TEXT(('TOX and EXPO INPUTS'!$F$10/AD378),"0.0E+00"))))</f>
        <v>#DIV/0!</v>
      </c>
      <c r="AH378" s="37" t="e">
        <f>IF($E378="ST",VALUE(TEXT(('TOX and EXPO INPUTS'!$F$7/AE378),"0.0E+00")),IF($E378="IT",VALUE(TEXT(('TOX and EXPO INPUTS'!$F$10/AE378),"0.0E+00"))))</f>
        <v>#DIV/0!</v>
      </c>
      <c r="AI378" s="37" t="e">
        <f>IF($E378="ST",VALUE(TEXT(('TOX and EXPO INPUTS'!$F$7/AF378),"0.0E+00")),IF($E378="IT",VALUE(TEXT(('TOX and EXPO INPUTS'!$F$10/AF378),"0.0E+00"))))</f>
        <v>#DIV/0!</v>
      </c>
      <c r="AJ378" s="42">
        <f t="shared" si="148"/>
        <v>0</v>
      </c>
      <c r="AK378" s="37">
        <f t="shared" si="149"/>
        <v>0</v>
      </c>
      <c r="AL378" s="42" t="e">
        <f>VALUE(TEXT(((AJ378*'TOX and EXPO INPUTS'!$F$21)/'TOX and EXPO INPUTS'!$E$29),"0.00E+00"))</f>
        <v>#DIV/0!</v>
      </c>
      <c r="AM378" s="37" t="e">
        <f>VALUE(TEXT(((AK378*'TOX and EXPO INPUTS'!$F$21)/'TOX and EXPO INPUTS'!$E$29),"0.00E+00"))</f>
        <v>#DIV/0!</v>
      </c>
      <c r="AN378" s="42" t="e">
        <f>IF($E378="ST",VALUE(TEXT(('TOX and EXPO INPUTS'!$F$15/AL378),"0.0E+00")),IF($E378="IT",VALUE(TEXT(('TOX and EXPO INPUTS'!$F$18/AL378),"0.0E+00"))))</f>
        <v>#DIV/0!</v>
      </c>
      <c r="AO378" s="37" t="e">
        <f>IF($E378="ST",VALUE(TEXT(('TOX and EXPO INPUTS'!$F$15/AM378),"0.0E+00")),IF($E378="IT",VALUE(TEXT(('TOX and EXPO INPUTS'!$F$18/AM378),"0.0E+00"))))</f>
        <v>#DIV/0!</v>
      </c>
      <c r="AP378" s="42" t="e">
        <f t="shared" si="155"/>
        <v>#DIV/0!</v>
      </c>
      <c r="AQ378" s="37" t="e">
        <f t="shared" si="156"/>
        <v>#DIV/0!</v>
      </c>
      <c r="AR378" s="37" t="e">
        <f t="shared" si="157"/>
        <v>#DIV/0!</v>
      </c>
      <c r="AS378" s="37" t="e">
        <f t="shared" si="158"/>
        <v>#DIV/0!</v>
      </c>
      <c r="AT378" s="37" t="e">
        <f t="shared" si="159"/>
        <v>#DIV/0!</v>
      </c>
      <c r="AU378" s="37" t="e">
        <f t="shared" si="160"/>
        <v>#DIV/0!</v>
      </c>
      <c r="AV378" s="42" t="e">
        <f t="shared" si="161"/>
        <v>#DIV/0!</v>
      </c>
      <c r="AW378" s="37" t="e">
        <f t="shared" si="162"/>
        <v>#DIV/0!</v>
      </c>
      <c r="AX378" s="37" t="e">
        <f t="shared" si="163"/>
        <v>#DIV/0!</v>
      </c>
      <c r="AY378" s="37" t="e">
        <f t="shared" si="164"/>
        <v>#DIV/0!</v>
      </c>
      <c r="AZ378" s="37" t="e">
        <f t="shared" si="165"/>
        <v>#DIV/0!</v>
      </c>
      <c r="BA378" s="37" t="e">
        <f t="shared" si="166"/>
        <v>#DIV/0!</v>
      </c>
      <c r="BB378" s="42" t="e">
        <f>IF($E378="ST",VALUE(TEXT((1/(('TOX and EXPO INPUTS'!$F$9/AG378)+('TOX and EXPO INPUTS'!$F$17/AN378))),"0.0E+00")),IF($E378="IT",VALUE(TEXT((1/(('TOX and EXPO INPUTS'!$F$12/AG378)+('TOX and EXPO INPUTS'!$F$20/AN378))),"0.0E+00"))))</f>
        <v>#DIV/0!</v>
      </c>
      <c r="BC378" s="37" t="e">
        <f>IF($E378="ST",VALUE(TEXT((1/(('TOX and EXPO INPUTS'!$F$9/AH378)+('TOX and EXPO INPUTS'!$F$17/AN378))),"0.0E+00")),IF($E378="IT",VALUE(TEXT((1/(('TOX and EXPO INPUTS'!$F$12/AH378)+('TOX and EXPO INPUTS'!$F$20/AN378))),"0.0E+00"))))</f>
        <v>#DIV/0!</v>
      </c>
      <c r="BD378" s="37" t="e">
        <f>IF($E378="ST",VALUE(TEXT((1/(('TOX and EXPO INPUTS'!$F$9/AI378)+('TOX and EXPO INPUTS'!$F$17/AN378))),"0.0E+00")),IF($E378="IT",VALUE(TEXT((1/(('TOX and EXPO INPUTS'!$F$12/AI378)+('TOX and EXPO INPUTS'!$F$20/AN378))),"0.0E+00"))))</f>
        <v>#DIV/0!</v>
      </c>
      <c r="BE378" s="37" t="e">
        <f>IF($E378="ST",VALUE(TEXT((1/(('TOX and EXPO INPUTS'!$F$9/AG378)+('TOX and EXPO INPUTS'!$F$17/AO378))),"0.0E+00")),IF($E378="IT",VALUE(TEXT((1/(('TOX and EXPO INPUTS'!$F$12/AG378)+('TOX and EXPO INPUTS'!$F$20/AO378))),"0.0E+00"))))</f>
        <v>#DIV/0!</v>
      </c>
      <c r="BF378" s="37" t="e">
        <f>IF($E378="ST",VALUE(TEXT((1/(('TOX and EXPO INPUTS'!$F$9/AH378)+('TOX and EXPO INPUTS'!$F$17/AO378))),"0.0E+00")),IF($E378="IT",VALUE(TEXT((1/(('TOX and EXPO INPUTS'!$F$12/AH378)+('TOX and EXPO INPUTS'!$F$20/AO378))),"0.0E+00"))))</f>
        <v>#DIV/0!</v>
      </c>
      <c r="BG378" s="37" t="e">
        <f>IF($E378="ST",VALUE(TEXT((1/(('TOX and EXPO INPUTS'!$F$9/AI378)+('TOX and EXPO INPUTS'!$F$17/AO378))),"0.0E+00")),IF($E378="IT",VALUE(TEXT((1/(('TOX and EXPO INPUTS'!$F$12/AI378)+('TOX and EXPO INPUTS'!$F$20/AO378))),"0.0E+00"))))</f>
        <v>#DIV/0!</v>
      </c>
      <c r="BH378" s="42" t="e">
        <f>VALUE(TEXT((AD378*$T378/365*'TOX and EXPO INPUTS'!$E$33/'TOX and EXPO INPUTS'!$E$34),"0.00E+00"))</f>
        <v>#DIV/0!</v>
      </c>
      <c r="BI378" s="37" t="e">
        <f>VALUE(TEXT((AE378*$T378/365*'TOX and EXPO INPUTS'!$E$33/'TOX and EXPO INPUTS'!$E$34),"0.00E+00"))</f>
        <v>#DIV/0!</v>
      </c>
      <c r="BJ378" s="37" t="e">
        <f>VALUE(TEXT((AF378*$T378/365*'TOX and EXPO INPUTS'!$E$33/'TOX and EXPO INPUTS'!$E$34),"0.00E+00"))</f>
        <v>#DIV/0!</v>
      </c>
      <c r="BK378" s="42" t="e">
        <f>VALUE(TEXT((AD378*$U378/365*'TOX and EXPO INPUTS'!$E$33/'TOX and EXPO INPUTS'!$E$34),"0.00E+00"))</f>
        <v>#DIV/0!</v>
      </c>
      <c r="BL378" s="37" t="e">
        <f>VALUE(TEXT((AE378*$U378/365*'TOX and EXPO INPUTS'!$E$33/'TOX and EXPO INPUTS'!$E$34),"0.00E+00"))</f>
        <v>#DIV/0!</v>
      </c>
      <c r="BM378" s="37" t="e">
        <f>VALUE(TEXT((AF378*$U378/365*'TOX and EXPO INPUTS'!$E$33/'TOX and EXPO INPUTS'!$E$34),"0.00E+00"))</f>
        <v>#DIV/0!</v>
      </c>
      <c r="BN378" s="42" t="e">
        <f>VALUE(TEXT((AL378*$T378/365*'TOX and EXPO INPUTS'!$E$33/'TOX and EXPO INPUTS'!$E$34),"0.00E+00"))</f>
        <v>#DIV/0!</v>
      </c>
      <c r="BO378" s="37" t="e">
        <f>VALUE(TEXT((AM378*$T378/365*'TOX and EXPO INPUTS'!$E$33/'TOX and EXPO INPUTS'!$E$34),"0.00E+00"))</f>
        <v>#DIV/0!</v>
      </c>
      <c r="BP378" s="42" t="e">
        <f>VALUE(TEXT((AL378*$U378/365*'TOX and EXPO INPUTS'!$E$33/'TOX and EXPO INPUTS'!$E$34),"0.00E+00"))</f>
        <v>#DIV/0!</v>
      </c>
      <c r="BQ378" s="37" t="e">
        <f>VALUE(TEXT((AM378*$U378/365*'TOX and EXPO INPUTS'!$E$33/'TOX and EXPO INPUTS'!$E$34),"0.00E+00"))</f>
        <v>#DIV/0!</v>
      </c>
      <c r="BR378" s="42" t="e">
        <f>VALUE(TEXT((AP378*$T378/365*'TOX and EXPO INPUTS'!$E$33/'TOX and EXPO INPUTS'!$E$34),"0.00E+00"))</f>
        <v>#DIV/0!</v>
      </c>
      <c r="BS378" s="37" t="e">
        <f>VALUE(TEXT((AQ378*$T378/365*'TOX and EXPO INPUTS'!$E$33/'TOX and EXPO INPUTS'!$E$34),"0.00E+00"))</f>
        <v>#DIV/0!</v>
      </c>
      <c r="BT378" s="37" t="e">
        <f>VALUE(TEXT((AR378*$T378/365*'TOX and EXPO INPUTS'!$E$33/'TOX and EXPO INPUTS'!$E$34),"0.00E+00"))</f>
        <v>#DIV/0!</v>
      </c>
      <c r="BU378" s="37" t="e">
        <f>VALUE(TEXT((AS378*$T378/365*'TOX and EXPO INPUTS'!$E$33/'TOX and EXPO INPUTS'!$E$34),"0.00E+00"))</f>
        <v>#DIV/0!</v>
      </c>
      <c r="BV378" s="37" t="e">
        <f>VALUE(TEXT((AT378*$T378/365*'TOX and EXPO INPUTS'!$E$33/'TOX and EXPO INPUTS'!$E$34),"0.00E+00"))</f>
        <v>#DIV/0!</v>
      </c>
      <c r="BW378" s="37" t="e">
        <f>VALUE(TEXT((AU378*$T378/365*'TOX and EXPO INPUTS'!$E$33/'TOX and EXPO INPUTS'!$E$34),"0.00E+00"))</f>
        <v>#DIV/0!</v>
      </c>
      <c r="BX378" s="42" t="e">
        <f>VALUE(TEXT((AP378*$U378/365*'TOX and EXPO INPUTS'!$E$33/'TOX and EXPO INPUTS'!$E$34),"0.00E+00"))</f>
        <v>#DIV/0!</v>
      </c>
      <c r="BY378" s="37" t="e">
        <f>VALUE(TEXT((AQ378*$U378/365*'TOX and EXPO INPUTS'!$E$33/'TOX and EXPO INPUTS'!$E$34),"0.00E+00"))</f>
        <v>#DIV/0!</v>
      </c>
      <c r="BZ378" s="37" t="e">
        <f>VALUE(TEXT((AR378*$U378/365*'TOX and EXPO INPUTS'!$E$33/'TOX and EXPO INPUTS'!$E$34),"0.00E+00"))</f>
        <v>#DIV/0!</v>
      </c>
      <c r="CA378" s="37" t="e">
        <f>VALUE(TEXT((AS378*$U378/365*'TOX and EXPO INPUTS'!$E$33/'TOX and EXPO INPUTS'!$E$34),"0.00E+00"))</f>
        <v>#DIV/0!</v>
      </c>
      <c r="CB378" s="37" t="e">
        <f>VALUE(TEXT((AT378*$U378/365*'TOX and EXPO INPUTS'!$E$33/'TOX and EXPO INPUTS'!$E$34),"0.00E+00"))</f>
        <v>#DIV/0!</v>
      </c>
      <c r="CC378" s="37" t="e">
        <f>VALUE(TEXT((AU378*$U378/365*'TOX and EXPO INPUTS'!$E$33/'TOX and EXPO INPUTS'!$E$34),"0.00E+00"))</f>
        <v>#DIV/0!</v>
      </c>
      <c r="CD378" s="58" t="e">
        <f>VALUE(TEXT((BR378*'TOX and EXPO INPUTS'!$F$23),"0.00E+00"))</f>
        <v>#DIV/0!</v>
      </c>
      <c r="CE378" s="57" t="e">
        <f>VALUE(TEXT((BS378*'TOX and EXPO INPUTS'!$F$23),"0.00E+00"))</f>
        <v>#DIV/0!</v>
      </c>
      <c r="CF378" s="57" t="e">
        <f>VALUE(TEXT((BT378*'TOX and EXPO INPUTS'!$F$23),"0.00E+00"))</f>
        <v>#DIV/0!</v>
      </c>
      <c r="CG378" s="57" t="e">
        <f>VALUE(TEXT((BU378*'TOX and EXPO INPUTS'!$F$23),"0.00E+00"))</f>
        <v>#DIV/0!</v>
      </c>
      <c r="CH378" s="57" t="e">
        <f>VALUE(TEXT((BV378*'TOX and EXPO INPUTS'!$F$23),"0.00E+00"))</f>
        <v>#DIV/0!</v>
      </c>
      <c r="CI378" s="57" t="e">
        <f>VALUE(TEXT((BW378*'TOX and EXPO INPUTS'!$F$23),"0.00E+00"))</f>
        <v>#DIV/0!</v>
      </c>
      <c r="CJ378" s="58" t="e">
        <f>VALUE(TEXT((BX378*'TOX and EXPO INPUTS'!$F$23),"0.00E+00"))</f>
        <v>#DIV/0!</v>
      </c>
      <c r="CK378" s="57" t="e">
        <f>VALUE(TEXT((BY378*'TOX and EXPO INPUTS'!$F$23),"0.00E+00"))</f>
        <v>#DIV/0!</v>
      </c>
      <c r="CL378" s="57" t="e">
        <f>VALUE(TEXT((BZ378*'TOX and EXPO INPUTS'!$F$23),"0.00E+00"))</f>
        <v>#DIV/0!</v>
      </c>
      <c r="CM378" s="57" t="e">
        <f>VALUE(TEXT((CA378*'TOX and EXPO INPUTS'!$F$23),"0.00E+00"))</f>
        <v>#DIV/0!</v>
      </c>
      <c r="CN378" s="57" t="e">
        <f>VALUE(TEXT((CB378*'TOX and EXPO INPUTS'!$F$23),"0.00E+00"))</f>
        <v>#DIV/0!</v>
      </c>
      <c r="CO378" s="57" t="e">
        <f>VALUE(TEXT((CC378*'TOX and EXPO INPUTS'!$F$23),"0.00E+00"))</f>
        <v>#DIV/0!</v>
      </c>
      <c r="CP378" s="38" t="s">
        <v>106</v>
      </c>
      <c r="CQ378" s="34" t="s">
        <v>107</v>
      </c>
      <c r="CR378" s="34" t="s">
        <v>108</v>
      </c>
      <c r="CS378" s="39" t="s">
        <v>109</v>
      </c>
    </row>
    <row r="379" spans="1:97" ht="48" customHeight="1" x14ac:dyDescent="0.25">
      <c r="A379" s="34" t="s">
        <v>117</v>
      </c>
      <c r="B379" s="34" t="s">
        <v>118</v>
      </c>
      <c r="C379" s="34" t="s">
        <v>100</v>
      </c>
      <c r="D379" s="34" t="s">
        <v>119</v>
      </c>
      <c r="E379" s="39" t="s">
        <v>102</v>
      </c>
      <c r="F379" s="40" t="s">
        <v>152</v>
      </c>
      <c r="G379" s="43"/>
      <c r="H379" s="36" t="s">
        <v>104</v>
      </c>
      <c r="I379" s="67"/>
      <c r="J379" s="36" t="s">
        <v>105</v>
      </c>
      <c r="K379" s="100">
        <f>VLOOKUP(F379,'Amount Seed Planted_variables'!$A$3:$I$74,2,0)</f>
        <v>60984</v>
      </c>
      <c r="L379" s="100">
        <f>VLOOKUP(F379,'Amount Seed Planted_variables'!$A$3:$I$74,3,0)</f>
        <v>121968</v>
      </c>
      <c r="M379" s="36">
        <f t="shared" si="150"/>
        <v>0</v>
      </c>
      <c r="N379" s="35">
        <f t="shared" si="151"/>
        <v>0</v>
      </c>
      <c r="O379" s="101">
        <v>4000</v>
      </c>
      <c r="P379" s="93">
        <f>VLOOKUP(F379,'Amount Seed Planted_variables'!$A$3:$I$74,4,0)</f>
        <v>3049200</v>
      </c>
      <c r="Q379" s="93">
        <f>VLOOKUP(F379,'Amount Seed Planted_variables'!$A$3:$I$74,7,0)</f>
        <v>80</v>
      </c>
      <c r="R379" s="93">
        <f>VLOOKUP(F379,'Amount Seed Planted_variables'!$A$3:$I$74,8,0)</f>
        <v>243936000</v>
      </c>
      <c r="S379" s="87" t="str">
        <f t="shared" si="147"/>
        <v>NA</v>
      </c>
      <c r="T379" s="35">
        <v>10</v>
      </c>
      <c r="U379" s="35">
        <v>30</v>
      </c>
      <c r="V379" s="41">
        <v>1094</v>
      </c>
      <c r="W379" s="35">
        <v>226</v>
      </c>
      <c r="X379" s="35">
        <v>186</v>
      </c>
      <c r="Y379" s="41">
        <v>37.1</v>
      </c>
      <c r="Z379" s="35">
        <f t="shared" ref="Z379:Z380" si="168">Y379*0.1</f>
        <v>3.7100000000000004</v>
      </c>
      <c r="AA379" s="42">
        <f t="shared" si="152"/>
        <v>0</v>
      </c>
      <c r="AB379" s="37">
        <f t="shared" si="153"/>
        <v>0</v>
      </c>
      <c r="AC379" s="37">
        <f t="shared" si="154"/>
        <v>0</v>
      </c>
      <c r="AD379" s="42" t="e">
        <f>VALUE(TEXT(((AA379*'TOX and EXPO INPUTS'!$F$13)/'TOX and EXPO INPUTS'!$E$27),"0.00E+00"))</f>
        <v>#DIV/0!</v>
      </c>
      <c r="AE379" s="37" t="e">
        <f>VALUE(TEXT(((AB379*'TOX and EXPO INPUTS'!$F$13)/'TOX and EXPO INPUTS'!$E$27),"0.00E+00"))</f>
        <v>#DIV/0!</v>
      </c>
      <c r="AF379" s="37" t="e">
        <f>VALUE(TEXT(((AC379*'TOX and EXPO INPUTS'!$F$13)/'TOX and EXPO INPUTS'!$E$27),"0.00E+00"))</f>
        <v>#DIV/0!</v>
      </c>
      <c r="AG379" s="42" t="e">
        <f>IF($E379="ST",VALUE(TEXT(('TOX and EXPO INPUTS'!$F$7/AD379),"0.0E+00")),IF($E379="IT",VALUE(TEXT(('TOX and EXPO INPUTS'!$F$10/AD379),"0.0E+00"))))</f>
        <v>#DIV/0!</v>
      </c>
      <c r="AH379" s="37" t="e">
        <f>IF($E379="ST",VALUE(TEXT(('TOX and EXPO INPUTS'!$F$7/AE379),"0.0E+00")),IF($E379="IT",VALUE(TEXT(('TOX and EXPO INPUTS'!$F$10/AE379),"0.0E+00"))))</f>
        <v>#DIV/0!</v>
      </c>
      <c r="AI379" s="37" t="e">
        <f>IF($E379="ST",VALUE(TEXT(('TOX and EXPO INPUTS'!$F$7/AF379),"0.0E+00")),IF($E379="IT",VALUE(TEXT(('TOX and EXPO INPUTS'!$F$10/AF379),"0.0E+00"))))</f>
        <v>#DIV/0!</v>
      </c>
      <c r="AJ379" s="42">
        <f t="shared" si="148"/>
        <v>0</v>
      </c>
      <c r="AK379" s="37">
        <f t="shared" si="149"/>
        <v>0</v>
      </c>
      <c r="AL379" s="42" t="e">
        <f>VALUE(TEXT(((AJ379*'TOX and EXPO INPUTS'!$F$21)/'TOX and EXPO INPUTS'!$E$29),"0.00E+00"))</f>
        <v>#DIV/0!</v>
      </c>
      <c r="AM379" s="37" t="e">
        <f>VALUE(TEXT(((AK379*'TOX and EXPO INPUTS'!$F$21)/'TOX and EXPO INPUTS'!$E$29),"0.00E+00"))</f>
        <v>#DIV/0!</v>
      </c>
      <c r="AN379" s="42" t="e">
        <f>IF($E379="ST",VALUE(TEXT(('TOX and EXPO INPUTS'!$F$15/AL379),"0.0E+00")),IF($E379="IT",VALUE(TEXT(('TOX and EXPO INPUTS'!$F$18/AL379),"0.0E+00"))))</f>
        <v>#DIV/0!</v>
      </c>
      <c r="AO379" s="37" t="e">
        <f>IF($E379="ST",VALUE(TEXT(('TOX and EXPO INPUTS'!$F$15/AM379),"0.0E+00")),IF($E379="IT",VALUE(TEXT(('TOX and EXPO INPUTS'!$F$18/AM379),"0.0E+00"))))</f>
        <v>#DIV/0!</v>
      </c>
      <c r="AP379" s="42" t="e">
        <f t="shared" ref="AP379" si="169">VALUE(TEXT((AD379+AL379),"0.00E+00"))</f>
        <v>#DIV/0!</v>
      </c>
      <c r="AQ379" s="37" t="e">
        <f t="shared" ref="AQ379" si="170">VALUE(TEXT((AE379+AL379),"0.00E+00"))</f>
        <v>#DIV/0!</v>
      </c>
      <c r="AR379" s="37" t="e">
        <f t="shared" ref="AR379" si="171">VALUE(TEXT((AF379+AL379),"0.00E+00"))</f>
        <v>#DIV/0!</v>
      </c>
      <c r="AS379" s="37" t="e">
        <f t="shared" ref="AS379" si="172">VALUE(TEXT((AD379+AM379),"0.00E+00"))</f>
        <v>#DIV/0!</v>
      </c>
      <c r="AT379" s="37" t="e">
        <f t="shared" ref="AT379" si="173">VALUE(TEXT((AE379+AM379),"0.00E+00"))</f>
        <v>#DIV/0!</v>
      </c>
      <c r="AU379" s="37" t="e">
        <f t="shared" ref="AU379" si="174">VALUE(TEXT((AF379+AM379),"0.00E+00"))</f>
        <v>#DIV/0!</v>
      </c>
      <c r="AV379" s="42" t="e">
        <f t="shared" ref="AV379" si="175">VALUE(TEXT(1/((1/AG379)+(1/AN379)),"0.0E+00"))</f>
        <v>#DIV/0!</v>
      </c>
      <c r="AW379" s="37" t="e">
        <f t="shared" ref="AW379" si="176">VALUE(TEXT(1/((1/AH379)+(1/AN379)),"0.0E+00"))</f>
        <v>#DIV/0!</v>
      </c>
      <c r="AX379" s="37" t="e">
        <f t="shared" ref="AX379" si="177">VALUE(TEXT(1/((1/AI379)+(1/AN379)),"0.0E+00"))</f>
        <v>#DIV/0!</v>
      </c>
      <c r="AY379" s="37" t="e">
        <f t="shared" ref="AY379" si="178">VALUE(TEXT(1/((1/AG379)+(1/AO379)),"0.0E+00"))</f>
        <v>#DIV/0!</v>
      </c>
      <c r="AZ379" s="37" t="e">
        <f t="shared" ref="AZ379" si="179">VALUE(TEXT(1/((1/AH379)+(1/AO379)),"0.0E+00"))</f>
        <v>#DIV/0!</v>
      </c>
      <c r="BA379" s="37" t="e">
        <f t="shared" ref="BA379" si="180">VALUE(TEXT(1/((1/AI379)+(1/AO379)),"0.0E+00"))</f>
        <v>#DIV/0!</v>
      </c>
      <c r="BB379" s="42" t="e">
        <f>IF($E379="ST",VALUE(TEXT((1/(('TOX and EXPO INPUTS'!$F$9/AG379)+('TOX and EXPO INPUTS'!$F$17/AN379))),"0.0E+00")),IF($E379="IT",VALUE(TEXT((1/(('TOX and EXPO INPUTS'!$F$12/AG379)+('TOX and EXPO INPUTS'!$F$20/AN379))),"0.0E+00"))))</f>
        <v>#DIV/0!</v>
      </c>
      <c r="BC379" s="37" t="e">
        <f>IF($E379="ST",VALUE(TEXT((1/(('TOX and EXPO INPUTS'!$F$9/AH379)+('TOX and EXPO INPUTS'!$F$17/AN379))),"0.0E+00")),IF($E379="IT",VALUE(TEXT((1/(('TOX and EXPO INPUTS'!$F$12/AH379)+('TOX and EXPO INPUTS'!$F$20/AN379))),"0.0E+00"))))</f>
        <v>#DIV/0!</v>
      </c>
      <c r="BD379" s="37" t="e">
        <f>IF($E379="ST",VALUE(TEXT((1/(('TOX and EXPO INPUTS'!$F$9/AI379)+('TOX and EXPO INPUTS'!$F$17/AN379))),"0.0E+00")),IF($E379="IT",VALUE(TEXT((1/(('TOX and EXPO INPUTS'!$F$12/AI379)+('TOX and EXPO INPUTS'!$F$20/AN379))),"0.0E+00"))))</f>
        <v>#DIV/0!</v>
      </c>
      <c r="BE379" s="37" t="e">
        <f>IF($E379="ST",VALUE(TEXT((1/(('TOX and EXPO INPUTS'!$F$9/AG379)+('TOX and EXPO INPUTS'!$F$17/AO379))),"0.0E+00")),IF($E379="IT",VALUE(TEXT((1/(('TOX and EXPO INPUTS'!$F$12/AG379)+('TOX and EXPO INPUTS'!$F$20/AO379))),"0.0E+00"))))</f>
        <v>#DIV/0!</v>
      </c>
      <c r="BF379" s="37" t="e">
        <f>IF($E379="ST",VALUE(TEXT((1/(('TOX and EXPO INPUTS'!$F$9/AH379)+('TOX and EXPO INPUTS'!$F$17/AO379))),"0.0E+00")),IF($E379="IT",VALUE(TEXT((1/(('TOX and EXPO INPUTS'!$F$12/AH379)+('TOX and EXPO INPUTS'!$F$20/AO379))),"0.0E+00"))))</f>
        <v>#DIV/0!</v>
      </c>
      <c r="BG379" s="37" t="e">
        <f>IF($E379="ST",VALUE(TEXT((1/(('TOX and EXPO INPUTS'!$F$9/AI379)+('TOX and EXPO INPUTS'!$F$17/AO379))),"0.0E+00")),IF($E379="IT",VALUE(TEXT((1/(('TOX and EXPO INPUTS'!$F$12/AI379)+('TOX and EXPO INPUTS'!$F$20/AO379))),"0.0E+00"))))</f>
        <v>#DIV/0!</v>
      </c>
      <c r="BH379" s="42" t="e">
        <f>VALUE(TEXT((AD379*$T379/365*'TOX and EXPO INPUTS'!$E$33/'TOX and EXPO INPUTS'!$E$34),"0.00E+00"))</f>
        <v>#DIV/0!</v>
      </c>
      <c r="BI379" s="37" t="e">
        <f>VALUE(TEXT((AE379*$T379/365*'TOX and EXPO INPUTS'!$E$33/'TOX and EXPO INPUTS'!$E$34),"0.00E+00"))</f>
        <v>#DIV/0!</v>
      </c>
      <c r="BJ379" s="37" t="e">
        <f>VALUE(TEXT((AF379*$T379/365*'TOX and EXPO INPUTS'!$E$33/'TOX and EXPO INPUTS'!$E$34),"0.00E+00"))</f>
        <v>#DIV/0!</v>
      </c>
      <c r="BK379" s="42" t="e">
        <f>VALUE(TEXT((AD379*$U379/365*'TOX and EXPO INPUTS'!$E$33/'TOX and EXPO INPUTS'!$E$34),"0.00E+00"))</f>
        <v>#DIV/0!</v>
      </c>
      <c r="BL379" s="37" t="e">
        <f>VALUE(TEXT((AE379*$U379/365*'TOX and EXPO INPUTS'!$E$33/'TOX and EXPO INPUTS'!$E$34),"0.00E+00"))</f>
        <v>#DIV/0!</v>
      </c>
      <c r="BM379" s="37" t="e">
        <f>VALUE(TEXT((AF379*$U379/365*'TOX and EXPO INPUTS'!$E$33/'TOX and EXPO INPUTS'!$E$34),"0.00E+00"))</f>
        <v>#DIV/0!</v>
      </c>
      <c r="BN379" s="42" t="e">
        <f>VALUE(TEXT((AL379*$T379/365*'TOX and EXPO INPUTS'!$E$33/'TOX and EXPO INPUTS'!$E$34),"0.00E+00"))</f>
        <v>#DIV/0!</v>
      </c>
      <c r="BO379" s="37" t="e">
        <f>VALUE(TEXT((AM379*$T379/365*'TOX and EXPO INPUTS'!$E$33/'TOX and EXPO INPUTS'!$E$34),"0.00E+00"))</f>
        <v>#DIV/0!</v>
      </c>
      <c r="BP379" s="42" t="e">
        <f>VALUE(TEXT((AL379*$U379/365*'TOX and EXPO INPUTS'!$E$33/'TOX and EXPO INPUTS'!$E$34),"0.00E+00"))</f>
        <v>#DIV/0!</v>
      </c>
      <c r="BQ379" s="37" t="e">
        <f>VALUE(TEXT((AM379*$U379/365*'TOX and EXPO INPUTS'!$E$33/'TOX and EXPO INPUTS'!$E$34),"0.00E+00"))</f>
        <v>#DIV/0!</v>
      </c>
      <c r="BR379" s="42" t="e">
        <f>VALUE(TEXT((AP379*$T379/365*'TOX and EXPO INPUTS'!$E$33/'TOX and EXPO INPUTS'!$E$34),"0.00E+00"))</f>
        <v>#DIV/0!</v>
      </c>
      <c r="BS379" s="37" t="e">
        <f>VALUE(TEXT((AQ379*$T379/365*'TOX and EXPO INPUTS'!$E$33/'TOX and EXPO INPUTS'!$E$34),"0.00E+00"))</f>
        <v>#DIV/0!</v>
      </c>
      <c r="BT379" s="37" t="e">
        <f>VALUE(TEXT((AR379*$T379/365*'TOX and EXPO INPUTS'!$E$33/'TOX and EXPO INPUTS'!$E$34),"0.00E+00"))</f>
        <v>#DIV/0!</v>
      </c>
      <c r="BU379" s="37" t="e">
        <f>VALUE(TEXT((AS379*$T379/365*'TOX and EXPO INPUTS'!$E$33/'TOX and EXPO INPUTS'!$E$34),"0.00E+00"))</f>
        <v>#DIV/0!</v>
      </c>
      <c r="BV379" s="37" t="e">
        <f>VALUE(TEXT((AT379*$T379/365*'TOX and EXPO INPUTS'!$E$33/'TOX and EXPO INPUTS'!$E$34),"0.00E+00"))</f>
        <v>#DIV/0!</v>
      </c>
      <c r="BW379" s="37" t="e">
        <f>VALUE(TEXT((AU379*$T379/365*'TOX and EXPO INPUTS'!$E$33/'TOX and EXPO INPUTS'!$E$34),"0.00E+00"))</f>
        <v>#DIV/0!</v>
      </c>
      <c r="BX379" s="42" t="e">
        <f>VALUE(TEXT((AP379*$U379/365*'TOX and EXPO INPUTS'!$E$33/'TOX and EXPO INPUTS'!$E$34),"0.00E+00"))</f>
        <v>#DIV/0!</v>
      </c>
      <c r="BY379" s="37" t="e">
        <f>VALUE(TEXT((AQ379*$U379/365*'TOX and EXPO INPUTS'!$E$33/'TOX and EXPO INPUTS'!$E$34),"0.00E+00"))</f>
        <v>#DIV/0!</v>
      </c>
      <c r="BZ379" s="37" t="e">
        <f>VALUE(TEXT((AR379*$U379/365*'TOX and EXPO INPUTS'!$E$33/'TOX and EXPO INPUTS'!$E$34),"0.00E+00"))</f>
        <v>#DIV/0!</v>
      </c>
      <c r="CA379" s="37" t="e">
        <f>VALUE(TEXT((AS379*$U379/365*'TOX and EXPO INPUTS'!$E$33/'TOX and EXPO INPUTS'!$E$34),"0.00E+00"))</f>
        <v>#DIV/0!</v>
      </c>
      <c r="CB379" s="37" t="e">
        <f>VALUE(TEXT((AT379*$U379/365*'TOX and EXPO INPUTS'!$E$33/'TOX and EXPO INPUTS'!$E$34),"0.00E+00"))</f>
        <v>#DIV/0!</v>
      </c>
      <c r="CC379" s="37" t="e">
        <f>VALUE(TEXT((AU379*$U379/365*'TOX and EXPO INPUTS'!$E$33/'TOX and EXPO INPUTS'!$E$34),"0.00E+00"))</f>
        <v>#DIV/0!</v>
      </c>
      <c r="CD379" s="58" t="e">
        <f>VALUE(TEXT((BR379*'TOX and EXPO INPUTS'!$F$23),"0.00E+00"))</f>
        <v>#DIV/0!</v>
      </c>
      <c r="CE379" s="57" t="e">
        <f>VALUE(TEXT((BS379*'TOX and EXPO INPUTS'!$F$23),"0.00E+00"))</f>
        <v>#DIV/0!</v>
      </c>
      <c r="CF379" s="57" t="e">
        <f>VALUE(TEXT((BT379*'TOX and EXPO INPUTS'!$F$23),"0.00E+00"))</f>
        <v>#DIV/0!</v>
      </c>
      <c r="CG379" s="57" t="e">
        <f>VALUE(TEXT((BU379*'TOX and EXPO INPUTS'!$F$23),"0.00E+00"))</f>
        <v>#DIV/0!</v>
      </c>
      <c r="CH379" s="57" t="e">
        <f>VALUE(TEXT((BV379*'TOX and EXPO INPUTS'!$F$23),"0.00E+00"))</f>
        <v>#DIV/0!</v>
      </c>
      <c r="CI379" s="57" t="e">
        <f>VALUE(TEXT((BW379*'TOX and EXPO INPUTS'!$F$23),"0.00E+00"))</f>
        <v>#DIV/0!</v>
      </c>
      <c r="CJ379" s="58" t="e">
        <f>VALUE(TEXT((BX379*'TOX and EXPO INPUTS'!$F$23),"0.00E+00"))</f>
        <v>#DIV/0!</v>
      </c>
      <c r="CK379" s="57" t="e">
        <f>VALUE(TEXT((BY379*'TOX and EXPO INPUTS'!$F$23),"0.00E+00"))</f>
        <v>#DIV/0!</v>
      </c>
      <c r="CL379" s="57" t="e">
        <f>VALUE(TEXT((BZ379*'TOX and EXPO INPUTS'!$F$23),"0.00E+00"))</f>
        <v>#DIV/0!</v>
      </c>
      <c r="CM379" s="57" t="e">
        <f>VALUE(TEXT((CA379*'TOX and EXPO INPUTS'!$F$23),"0.00E+00"))</f>
        <v>#DIV/0!</v>
      </c>
      <c r="CN379" s="57" t="e">
        <f>VALUE(TEXT((CB379*'TOX and EXPO INPUTS'!$F$23),"0.00E+00"))</f>
        <v>#DIV/0!</v>
      </c>
      <c r="CO379" s="57" t="e">
        <f>VALUE(TEXT((CC379*'TOX and EXPO INPUTS'!$F$23),"0.00E+00"))</f>
        <v>#DIV/0!</v>
      </c>
      <c r="CP379" s="38" t="s">
        <v>120</v>
      </c>
      <c r="CQ379" s="34">
        <v>49352701</v>
      </c>
      <c r="CR379" s="34" t="s">
        <v>121</v>
      </c>
      <c r="CS379" s="39" t="s">
        <v>122</v>
      </c>
    </row>
    <row r="380" spans="1:97" ht="48" customHeight="1" x14ac:dyDescent="0.25">
      <c r="A380" s="34" t="s">
        <v>117</v>
      </c>
      <c r="B380" s="34" t="s">
        <v>123</v>
      </c>
      <c r="C380" s="34" t="s">
        <v>100</v>
      </c>
      <c r="D380" s="34" t="s">
        <v>119</v>
      </c>
      <c r="E380" s="39" t="s">
        <v>102</v>
      </c>
      <c r="F380" s="40" t="s">
        <v>152</v>
      </c>
      <c r="G380" s="43"/>
      <c r="H380" s="36" t="s">
        <v>104</v>
      </c>
      <c r="I380" s="67"/>
      <c r="J380" s="36" t="s">
        <v>105</v>
      </c>
      <c r="K380" s="100">
        <f>VLOOKUP(F380,'Amount Seed Planted_variables'!$A$3:$I$74,2,0)</f>
        <v>60984</v>
      </c>
      <c r="L380" s="100">
        <f>VLOOKUP(F380,'Amount Seed Planted_variables'!$A$3:$I$74,3,0)</f>
        <v>121968</v>
      </c>
      <c r="M380" s="36">
        <f t="shared" si="150"/>
        <v>0</v>
      </c>
      <c r="N380" s="35">
        <f t="shared" si="151"/>
        <v>0</v>
      </c>
      <c r="O380" s="101">
        <v>4000</v>
      </c>
      <c r="P380" s="93">
        <f>VLOOKUP(F380,'Amount Seed Planted_variables'!$A$3:$I$74,4,0)</f>
        <v>3049200</v>
      </c>
      <c r="Q380" s="93">
        <f>VLOOKUP(F380,'Amount Seed Planted_variables'!$A$3:$I$74,7,0)</f>
        <v>80</v>
      </c>
      <c r="R380" s="93">
        <f>VLOOKUP(F380,'Amount Seed Planted_variables'!$A$3:$I$74,8,0)</f>
        <v>243936000</v>
      </c>
      <c r="S380" s="87" t="str">
        <f t="shared" si="147"/>
        <v>NA</v>
      </c>
      <c r="T380" s="35">
        <v>10</v>
      </c>
      <c r="U380" s="35">
        <v>30</v>
      </c>
      <c r="V380" s="41">
        <v>27887</v>
      </c>
      <c r="W380" s="35">
        <v>7574</v>
      </c>
      <c r="X380" s="35">
        <v>5532</v>
      </c>
      <c r="Y380" s="41">
        <v>633</v>
      </c>
      <c r="Z380" s="35">
        <f t="shared" si="168"/>
        <v>63.300000000000004</v>
      </c>
      <c r="AA380" s="42">
        <f t="shared" si="152"/>
        <v>0</v>
      </c>
      <c r="AB380" s="37">
        <f t="shared" si="153"/>
        <v>0</v>
      </c>
      <c r="AC380" s="37">
        <f t="shared" si="154"/>
        <v>0</v>
      </c>
      <c r="AD380" s="42" t="e">
        <f>VALUE(TEXT(((AA380*'TOX and EXPO INPUTS'!$F$13)/'TOX and EXPO INPUTS'!$E$27),"0.00E+00"))</f>
        <v>#DIV/0!</v>
      </c>
      <c r="AE380" s="37" t="e">
        <f>VALUE(TEXT(((AB380*'TOX and EXPO INPUTS'!$F$13)/'TOX and EXPO INPUTS'!$E$27),"0.00E+00"))</f>
        <v>#DIV/0!</v>
      </c>
      <c r="AF380" s="37" t="e">
        <f>VALUE(TEXT(((AC380*'TOX and EXPO INPUTS'!$F$13)/'TOX and EXPO INPUTS'!$E$27),"0.00E+00"))</f>
        <v>#DIV/0!</v>
      </c>
      <c r="AG380" s="42" t="e">
        <f>IF($E380="ST",VALUE(TEXT(('TOX and EXPO INPUTS'!$F$7/AD380),"0.0E+00")),IF($E380="IT",VALUE(TEXT(('TOX and EXPO INPUTS'!$F$10/AD380),"0.0E+00"))))</f>
        <v>#DIV/0!</v>
      </c>
      <c r="AH380" s="37" t="e">
        <f>IF($E380="ST",VALUE(TEXT(('TOX and EXPO INPUTS'!$F$7/AE380),"0.0E+00")),IF($E380="IT",VALUE(TEXT(('TOX and EXPO INPUTS'!$F$10/AE380),"0.0E+00"))))</f>
        <v>#DIV/0!</v>
      </c>
      <c r="AI380" s="37" t="e">
        <f>IF($E380="ST",VALUE(TEXT(('TOX and EXPO INPUTS'!$F$7/AF380),"0.0E+00")),IF($E380="IT",VALUE(TEXT(('TOX and EXPO INPUTS'!$F$10/AF380),"0.0E+00"))))</f>
        <v>#DIV/0!</v>
      </c>
      <c r="AJ380" s="42">
        <f t="shared" si="148"/>
        <v>0</v>
      </c>
      <c r="AK380" s="37">
        <f t="shared" si="149"/>
        <v>0</v>
      </c>
      <c r="AL380" s="42" t="e">
        <f>VALUE(TEXT(((AJ380*'TOX and EXPO INPUTS'!$F$21)/'TOX and EXPO INPUTS'!$E$29),"0.00E+00"))</f>
        <v>#DIV/0!</v>
      </c>
      <c r="AM380" s="37" t="e">
        <f>VALUE(TEXT(((AK380*'TOX and EXPO INPUTS'!$F$21)/'TOX and EXPO INPUTS'!$E$29),"0.00E+00"))</f>
        <v>#DIV/0!</v>
      </c>
      <c r="AN380" s="42" t="e">
        <f>IF($E380="ST",VALUE(TEXT(('TOX and EXPO INPUTS'!$F$15/AL380),"0.0E+00")),IF($E380="IT",VALUE(TEXT(('TOX and EXPO INPUTS'!$F$18/AL380),"0.0E+00"))))</f>
        <v>#DIV/0!</v>
      </c>
      <c r="AO380" s="37" t="e">
        <f>IF($E380="ST",VALUE(TEXT(('TOX and EXPO INPUTS'!$F$15/AM380),"0.0E+00")),IF($E380="IT",VALUE(TEXT(('TOX and EXPO INPUTS'!$F$18/AM380),"0.0E+00"))))</f>
        <v>#DIV/0!</v>
      </c>
      <c r="AP380" s="42" t="e">
        <f t="shared" si="155"/>
        <v>#DIV/0!</v>
      </c>
      <c r="AQ380" s="37" t="e">
        <f t="shared" si="156"/>
        <v>#DIV/0!</v>
      </c>
      <c r="AR380" s="37" t="e">
        <f t="shared" si="157"/>
        <v>#DIV/0!</v>
      </c>
      <c r="AS380" s="37" t="e">
        <f t="shared" si="158"/>
        <v>#DIV/0!</v>
      </c>
      <c r="AT380" s="37" t="e">
        <f t="shared" si="159"/>
        <v>#DIV/0!</v>
      </c>
      <c r="AU380" s="37" t="e">
        <f t="shared" si="160"/>
        <v>#DIV/0!</v>
      </c>
      <c r="AV380" s="42" t="e">
        <f t="shared" si="161"/>
        <v>#DIV/0!</v>
      </c>
      <c r="AW380" s="37" t="e">
        <f t="shared" si="162"/>
        <v>#DIV/0!</v>
      </c>
      <c r="AX380" s="37" t="e">
        <f t="shared" si="163"/>
        <v>#DIV/0!</v>
      </c>
      <c r="AY380" s="37" t="e">
        <f t="shared" si="164"/>
        <v>#DIV/0!</v>
      </c>
      <c r="AZ380" s="37" t="e">
        <f t="shared" si="165"/>
        <v>#DIV/0!</v>
      </c>
      <c r="BA380" s="37" t="e">
        <f t="shared" si="166"/>
        <v>#DIV/0!</v>
      </c>
      <c r="BB380" s="42" t="e">
        <f>IF($E380="ST",VALUE(TEXT((1/(('TOX and EXPO INPUTS'!$F$9/AG380)+('TOX and EXPO INPUTS'!$F$17/AN380))),"0.0E+00")),IF($E380="IT",VALUE(TEXT((1/(('TOX and EXPO INPUTS'!$F$12/AG380)+('TOX and EXPO INPUTS'!$F$20/AN380))),"0.0E+00"))))</f>
        <v>#DIV/0!</v>
      </c>
      <c r="BC380" s="37" t="e">
        <f>IF($E380="ST",VALUE(TEXT((1/(('TOX and EXPO INPUTS'!$F$9/AH380)+('TOX and EXPO INPUTS'!$F$17/AN380))),"0.0E+00")),IF($E380="IT",VALUE(TEXT((1/(('TOX and EXPO INPUTS'!$F$12/AH380)+('TOX and EXPO INPUTS'!$F$20/AN380))),"0.0E+00"))))</f>
        <v>#DIV/0!</v>
      </c>
      <c r="BD380" s="37" t="e">
        <f>IF($E380="ST",VALUE(TEXT((1/(('TOX and EXPO INPUTS'!$F$9/AI380)+('TOX and EXPO INPUTS'!$F$17/AN380))),"0.0E+00")),IF($E380="IT",VALUE(TEXT((1/(('TOX and EXPO INPUTS'!$F$12/AI380)+('TOX and EXPO INPUTS'!$F$20/AN380))),"0.0E+00"))))</f>
        <v>#DIV/0!</v>
      </c>
      <c r="BE380" s="37" t="e">
        <f>IF($E380="ST",VALUE(TEXT((1/(('TOX and EXPO INPUTS'!$F$9/AG380)+('TOX and EXPO INPUTS'!$F$17/AO380))),"0.0E+00")),IF($E380="IT",VALUE(TEXT((1/(('TOX and EXPO INPUTS'!$F$12/AG380)+('TOX and EXPO INPUTS'!$F$20/AO380))),"0.0E+00"))))</f>
        <v>#DIV/0!</v>
      </c>
      <c r="BF380" s="37" t="e">
        <f>IF($E380="ST",VALUE(TEXT((1/(('TOX and EXPO INPUTS'!$F$9/AH380)+('TOX and EXPO INPUTS'!$F$17/AO380))),"0.0E+00")),IF($E380="IT",VALUE(TEXT((1/(('TOX and EXPO INPUTS'!$F$12/AH380)+('TOX and EXPO INPUTS'!$F$20/AO380))),"0.0E+00"))))</f>
        <v>#DIV/0!</v>
      </c>
      <c r="BG380" s="37" t="e">
        <f>IF($E380="ST",VALUE(TEXT((1/(('TOX and EXPO INPUTS'!$F$9/AI380)+('TOX and EXPO INPUTS'!$F$17/AO380))),"0.0E+00")),IF($E380="IT",VALUE(TEXT((1/(('TOX and EXPO INPUTS'!$F$12/AI380)+('TOX and EXPO INPUTS'!$F$20/AO380))),"0.0E+00"))))</f>
        <v>#DIV/0!</v>
      </c>
      <c r="BH380" s="42" t="e">
        <f>VALUE(TEXT((AD380*$T380/365*'TOX and EXPO INPUTS'!$E$33/'TOX and EXPO INPUTS'!$E$34),"0.00E+00"))</f>
        <v>#DIV/0!</v>
      </c>
      <c r="BI380" s="37" t="e">
        <f>VALUE(TEXT((AE380*$T380/365*'TOX and EXPO INPUTS'!$E$33/'TOX and EXPO INPUTS'!$E$34),"0.00E+00"))</f>
        <v>#DIV/0!</v>
      </c>
      <c r="BJ380" s="37" t="e">
        <f>VALUE(TEXT((AF380*$T380/365*'TOX and EXPO INPUTS'!$E$33/'TOX and EXPO INPUTS'!$E$34),"0.00E+00"))</f>
        <v>#DIV/0!</v>
      </c>
      <c r="BK380" s="42" t="e">
        <f>VALUE(TEXT((AD380*$U380/365*'TOX and EXPO INPUTS'!$E$33/'TOX and EXPO INPUTS'!$E$34),"0.00E+00"))</f>
        <v>#DIV/0!</v>
      </c>
      <c r="BL380" s="37" t="e">
        <f>VALUE(TEXT((AE380*$U380/365*'TOX and EXPO INPUTS'!$E$33/'TOX and EXPO INPUTS'!$E$34),"0.00E+00"))</f>
        <v>#DIV/0!</v>
      </c>
      <c r="BM380" s="37" t="e">
        <f>VALUE(TEXT((AF380*$U380/365*'TOX and EXPO INPUTS'!$E$33/'TOX and EXPO INPUTS'!$E$34),"0.00E+00"))</f>
        <v>#DIV/0!</v>
      </c>
      <c r="BN380" s="42" t="e">
        <f>VALUE(TEXT((AL380*$T380/365*'TOX and EXPO INPUTS'!$E$33/'TOX and EXPO INPUTS'!$E$34),"0.00E+00"))</f>
        <v>#DIV/0!</v>
      </c>
      <c r="BO380" s="37" t="e">
        <f>VALUE(TEXT((AM380*$T380/365*'TOX and EXPO INPUTS'!$E$33/'TOX and EXPO INPUTS'!$E$34),"0.00E+00"))</f>
        <v>#DIV/0!</v>
      </c>
      <c r="BP380" s="42" t="e">
        <f>VALUE(TEXT((AL380*$U380/365*'TOX and EXPO INPUTS'!$E$33/'TOX and EXPO INPUTS'!$E$34),"0.00E+00"))</f>
        <v>#DIV/0!</v>
      </c>
      <c r="BQ380" s="37" t="e">
        <f>VALUE(TEXT((AM380*$U380/365*'TOX and EXPO INPUTS'!$E$33/'TOX and EXPO INPUTS'!$E$34),"0.00E+00"))</f>
        <v>#DIV/0!</v>
      </c>
      <c r="BR380" s="42" t="e">
        <f>VALUE(TEXT((AP380*$T380/365*'TOX and EXPO INPUTS'!$E$33/'TOX and EXPO INPUTS'!$E$34),"0.00E+00"))</f>
        <v>#DIV/0!</v>
      </c>
      <c r="BS380" s="37" t="e">
        <f>VALUE(TEXT((AQ380*$T380/365*'TOX and EXPO INPUTS'!$E$33/'TOX and EXPO INPUTS'!$E$34),"0.00E+00"))</f>
        <v>#DIV/0!</v>
      </c>
      <c r="BT380" s="37" t="e">
        <f>VALUE(TEXT((AR380*$T380/365*'TOX and EXPO INPUTS'!$E$33/'TOX and EXPO INPUTS'!$E$34),"0.00E+00"))</f>
        <v>#DIV/0!</v>
      </c>
      <c r="BU380" s="37" t="e">
        <f>VALUE(TEXT((AS380*$T380/365*'TOX and EXPO INPUTS'!$E$33/'TOX and EXPO INPUTS'!$E$34),"0.00E+00"))</f>
        <v>#DIV/0!</v>
      </c>
      <c r="BV380" s="37" t="e">
        <f>VALUE(TEXT((AT380*$T380/365*'TOX and EXPO INPUTS'!$E$33/'TOX and EXPO INPUTS'!$E$34),"0.00E+00"))</f>
        <v>#DIV/0!</v>
      </c>
      <c r="BW380" s="37" t="e">
        <f>VALUE(TEXT((AU380*$T380/365*'TOX and EXPO INPUTS'!$E$33/'TOX and EXPO INPUTS'!$E$34),"0.00E+00"))</f>
        <v>#DIV/0!</v>
      </c>
      <c r="BX380" s="42" t="e">
        <f>VALUE(TEXT((AP380*$U380/365*'TOX and EXPO INPUTS'!$E$33/'TOX and EXPO INPUTS'!$E$34),"0.00E+00"))</f>
        <v>#DIV/0!</v>
      </c>
      <c r="BY380" s="37" t="e">
        <f>VALUE(TEXT((AQ380*$U380/365*'TOX and EXPO INPUTS'!$E$33/'TOX and EXPO INPUTS'!$E$34),"0.00E+00"))</f>
        <v>#DIV/0!</v>
      </c>
      <c r="BZ380" s="37" t="e">
        <f>VALUE(TEXT((AR380*$U380/365*'TOX and EXPO INPUTS'!$E$33/'TOX and EXPO INPUTS'!$E$34),"0.00E+00"))</f>
        <v>#DIV/0!</v>
      </c>
      <c r="CA380" s="37" t="e">
        <f>VALUE(TEXT((AS380*$U380/365*'TOX and EXPO INPUTS'!$E$33/'TOX and EXPO INPUTS'!$E$34),"0.00E+00"))</f>
        <v>#DIV/0!</v>
      </c>
      <c r="CB380" s="37" t="e">
        <f>VALUE(TEXT((AT380*$U380/365*'TOX and EXPO INPUTS'!$E$33/'TOX and EXPO INPUTS'!$E$34),"0.00E+00"))</f>
        <v>#DIV/0!</v>
      </c>
      <c r="CC380" s="37" t="e">
        <f>VALUE(TEXT((AU380*$U380/365*'TOX and EXPO INPUTS'!$E$33/'TOX and EXPO INPUTS'!$E$34),"0.00E+00"))</f>
        <v>#DIV/0!</v>
      </c>
      <c r="CD380" s="58" t="e">
        <f>VALUE(TEXT((BR380*'TOX and EXPO INPUTS'!$F$23),"0.00E+00"))</f>
        <v>#DIV/0!</v>
      </c>
      <c r="CE380" s="57" t="e">
        <f>VALUE(TEXT((BS380*'TOX and EXPO INPUTS'!$F$23),"0.00E+00"))</f>
        <v>#DIV/0!</v>
      </c>
      <c r="CF380" s="57" t="e">
        <f>VALUE(TEXT((BT380*'TOX and EXPO INPUTS'!$F$23),"0.00E+00"))</f>
        <v>#DIV/0!</v>
      </c>
      <c r="CG380" s="57" t="e">
        <f>VALUE(TEXT((BU380*'TOX and EXPO INPUTS'!$F$23),"0.00E+00"))</f>
        <v>#DIV/0!</v>
      </c>
      <c r="CH380" s="57" t="e">
        <f>VALUE(TEXT((BV380*'TOX and EXPO INPUTS'!$F$23),"0.00E+00"))</f>
        <v>#DIV/0!</v>
      </c>
      <c r="CI380" s="57" t="e">
        <f>VALUE(TEXT((BW380*'TOX and EXPO INPUTS'!$F$23),"0.00E+00"))</f>
        <v>#DIV/0!</v>
      </c>
      <c r="CJ380" s="58" t="e">
        <f>VALUE(TEXT((BX380*'TOX and EXPO INPUTS'!$F$23),"0.00E+00"))</f>
        <v>#DIV/0!</v>
      </c>
      <c r="CK380" s="57" t="e">
        <f>VALUE(TEXT((BY380*'TOX and EXPO INPUTS'!$F$23),"0.00E+00"))</f>
        <v>#DIV/0!</v>
      </c>
      <c r="CL380" s="57" t="e">
        <f>VALUE(TEXT((BZ380*'TOX and EXPO INPUTS'!$F$23),"0.00E+00"))</f>
        <v>#DIV/0!</v>
      </c>
      <c r="CM380" s="57" t="e">
        <f>VALUE(TEXT((CA380*'TOX and EXPO INPUTS'!$F$23),"0.00E+00"))</f>
        <v>#DIV/0!</v>
      </c>
      <c r="CN380" s="57" t="e">
        <f>VALUE(TEXT((CB380*'TOX and EXPO INPUTS'!$F$23),"0.00E+00"))</f>
        <v>#DIV/0!</v>
      </c>
      <c r="CO380" s="57" t="e">
        <f>VALUE(TEXT((CC380*'TOX and EXPO INPUTS'!$F$23),"0.00E+00"))</f>
        <v>#DIV/0!</v>
      </c>
      <c r="CP380" s="38" t="s">
        <v>120</v>
      </c>
      <c r="CQ380" s="34">
        <v>47455902</v>
      </c>
      <c r="CR380" s="34" t="s">
        <v>124</v>
      </c>
      <c r="CS380" s="39" t="s">
        <v>125</v>
      </c>
    </row>
    <row r="381" spans="1:97" ht="48" customHeight="1" x14ac:dyDescent="0.25">
      <c r="A381" s="34" t="s">
        <v>98</v>
      </c>
      <c r="B381" s="34" t="s">
        <v>99</v>
      </c>
      <c r="C381" s="34" t="s">
        <v>113</v>
      </c>
      <c r="D381" s="34" t="s">
        <v>101</v>
      </c>
      <c r="E381" s="39" t="s">
        <v>102</v>
      </c>
      <c r="F381" s="40" t="s">
        <v>153</v>
      </c>
      <c r="G381" s="43"/>
      <c r="H381" s="36" t="s">
        <v>104</v>
      </c>
      <c r="I381" s="67"/>
      <c r="J381" s="36" t="s">
        <v>105</v>
      </c>
      <c r="K381" s="100">
        <f>VLOOKUP(F381,'Amount Seed Planted_variables'!$A$3:$I$74,2,0)</f>
        <v>100000</v>
      </c>
      <c r="L381" s="100">
        <f>VLOOKUP(F381,'Amount Seed Planted_variables'!$A$3:$I$74,3,0)</f>
        <v>144000</v>
      </c>
      <c r="M381" s="36">
        <f t="shared" si="150"/>
        <v>0</v>
      </c>
      <c r="N381" s="35">
        <f t="shared" si="151"/>
        <v>0</v>
      </c>
      <c r="O381" s="101">
        <v>3000</v>
      </c>
      <c r="P381" s="93">
        <f>VLOOKUP(F381,'Amount Seed Planted_variables'!$A$3:$I$74,4,0)</f>
        <v>576000</v>
      </c>
      <c r="Q381" s="93">
        <f>VLOOKUP(F381,'Amount Seed Planted_variables'!$A$3:$I$74,7,0)</f>
        <v>80</v>
      </c>
      <c r="R381" s="93">
        <f>VLOOKUP(F381,'Amount Seed Planted_variables'!$A$3:$I$74,8,0)</f>
        <v>46080000</v>
      </c>
      <c r="S381" s="87" t="str">
        <f t="shared" si="147"/>
        <v>NA</v>
      </c>
      <c r="T381" s="35">
        <v>10</v>
      </c>
      <c r="U381" s="35">
        <v>30</v>
      </c>
      <c r="V381" s="41">
        <v>349</v>
      </c>
      <c r="W381" s="35">
        <v>51.2</v>
      </c>
      <c r="X381" s="35">
        <v>42.2</v>
      </c>
      <c r="Y381" s="41">
        <v>1.2</v>
      </c>
      <c r="Z381" s="35">
        <f>Y381*0.1</f>
        <v>0.12</v>
      </c>
      <c r="AA381" s="42">
        <f t="shared" si="152"/>
        <v>0</v>
      </c>
      <c r="AB381" s="37">
        <f t="shared" si="153"/>
        <v>0</v>
      </c>
      <c r="AC381" s="37">
        <f t="shared" si="154"/>
        <v>0</v>
      </c>
      <c r="AD381" s="42" t="e">
        <f>VALUE(TEXT(((AA381*'TOX and EXPO INPUTS'!$F$13)/'TOX and EXPO INPUTS'!$E$27),"0.00E+00"))</f>
        <v>#DIV/0!</v>
      </c>
      <c r="AE381" s="37" t="e">
        <f>VALUE(TEXT(((AB381*'TOX and EXPO INPUTS'!$F$13)/'TOX and EXPO INPUTS'!$E$27),"0.00E+00"))</f>
        <v>#DIV/0!</v>
      </c>
      <c r="AF381" s="37" t="e">
        <f>VALUE(TEXT(((AC381*'TOX and EXPO INPUTS'!$F$13)/'TOX and EXPO INPUTS'!$E$27),"0.00E+00"))</f>
        <v>#DIV/0!</v>
      </c>
      <c r="AG381" s="42" t="e">
        <f>IF($E381="ST",VALUE(TEXT(('TOX and EXPO INPUTS'!$F$7/AD381),"0.0E+00")),IF($E381="IT",VALUE(TEXT(('TOX and EXPO INPUTS'!$F$10/AD381),"0.0E+00"))))</f>
        <v>#DIV/0!</v>
      </c>
      <c r="AH381" s="37" t="e">
        <f>IF($E381="ST",VALUE(TEXT(('TOX and EXPO INPUTS'!$F$7/AE381),"0.0E+00")),IF($E381="IT",VALUE(TEXT(('TOX and EXPO INPUTS'!$F$10/AE381),"0.0E+00"))))</f>
        <v>#DIV/0!</v>
      </c>
      <c r="AI381" s="37" t="e">
        <f>IF($E381="ST",VALUE(TEXT(('TOX and EXPO INPUTS'!$F$7/AF381),"0.0E+00")),IF($E381="IT",VALUE(TEXT(('TOX and EXPO INPUTS'!$F$10/AF381),"0.0E+00"))))</f>
        <v>#DIV/0!</v>
      </c>
      <c r="AJ381" s="42">
        <f t="shared" si="148"/>
        <v>0</v>
      </c>
      <c r="AK381" s="37">
        <f t="shared" si="149"/>
        <v>0</v>
      </c>
      <c r="AL381" s="42" t="e">
        <f>VALUE(TEXT(((AJ381*'TOX and EXPO INPUTS'!$F$21)/'TOX and EXPO INPUTS'!$E$29),"0.00E+00"))</f>
        <v>#DIV/0!</v>
      </c>
      <c r="AM381" s="37" t="e">
        <f>VALUE(TEXT(((AK381*'TOX and EXPO INPUTS'!$F$21)/'TOX and EXPO INPUTS'!$E$29),"0.00E+00"))</f>
        <v>#DIV/0!</v>
      </c>
      <c r="AN381" s="42" t="e">
        <f>IF($E381="ST",VALUE(TEXT(('TOX and EXPO INPUTS'!$F$15/AL381),"0.0E+00")),IF($E381="IT",VALUE(TEXT(('TOX and EXPO INPUTS'!$F$18/AL381),"0.0E+00"))))</f>
        <v>#DIV/0!</v>
      </c>
      <c r="AO381" s="37" t="e">
        <f>IF($E381="ST",VALUE(TEXT(('TOX and EXPO INPUTS'!$F$15/AM381),"0.0E+00")),IF($E381="IT",VALUE(TEXT(('TOX and EXPO INPUTS'!$F$18/AM381),"0.0E+00"))))</f>
        <v>#DIV/0!</v>
      </c>
      <c r="AP381" s="42" t="e">
        <f>VALUE(TEXT((AD381+AL381),"0.00E+00"))</f>
        <v>#DIV/0!</v>
      </c>
      <c r="AQ381" s="37" t="e">
        <f>VALUE(TEXT((AE381+AL381),"0.00E+00"))</f>
        <v>#DIV/0!</v>
      </c>
      <c r="AR381" s="37" t="e">
        <f>VALUE(TEXT((AF381+AL381),"0.00E+00"))</f>
        <v>#DIV/0!</v>
      </c>
      <c r="AS381" s="37" t="e">
        <f>VALUE(TEXT((AD381+AM381),"0.00E+00"))</f>
        <v>#DIV/0!</v>
      </c>
      <c r="AT381" s="37" t="e">
        <f>VALUE(TEXT((AE381+AM381),"0.00E+00"))</f>
        <v>#DIV/0!</v>
      </c>
      <c r="AU381" s="37" t="e">
        <f>VALUE(TEXT((AF381+AM381),"0.00E+00"))</f>
        <v>#DIV/0!</v>
      </c>
      <c r="AV381" s="42" t="e">
        <f>VALUE(TEXT(1/((1/AG381)+(1/AN381)),"0.0E+00"))</f>
        <v>#DIV/0!</v>
      </c>
      <c r="AW381" s="37" t="e">
        <f>VALUE(TEXT(1/((1/AH381)+(1/AN381)),"0.0E+00"))</f>
        <v>#DIV/0!</v>
      </c>
      <c r="AX381" s="37" t="e">
        <f>VALUE(TEXT(1/((1/AI381)+(1/AN381)),"0.0E+00"))</f>
        <v>#DIV/0!</v>
      </c>
      <c r="AY381" s="37" t="e">
        <f>VALUE(TEXT(1/((1/AG381)+(1/AO381)),"0.0E+00"))</f>
        <v>#DIV/0!</v>
      </c>
      <c r="AZ381" s="37" t="e">
        <f>VALUE(TEXT(1/((1/AH381)+(1/AO381)),"0.0E+00"))</f>
        <v>#DIV/0!</v>
      </c>
      <c r="BA381" s="37" t="e">
        <f>VALUE(TEXT(1/((1/AI381)+(1/AO381)),"0.0E+00"))</f>
        <v>#DIV/0!</v>
      </c>
      <c r="BB381" s="42" t="e">
        <f>IF($E381="ST",VALUE(TEXT((1/(('TOX and EXPO INPUTS'!$F$9/AG381)+('TOX and EXPO INPUTS'!$F$17/AN381))),"0.0E+00")),IF($E381="IT",VALUE(TEXT((1/(('TOX and EXPO INPUTS'!$F$12/AG381)+('TOX and EXPO INPUTS'!$F$20/AN381))),"0.0E+00"))))</f>
        <v>#DIV/0!</v>
      </c>
      <c r="BC381" s="37" t="e">
        <f>IF($E381="ST",VALUE(TEXT((1/(('TOX and EXPO INPUTS'!$F$9/AH381)+('TOX and EXPO INPUTS'!$F$17/AN381))),"0.0E+00")),IF($E381="IT",VALUE(TEXT((1/(('TOX and EXPO INPUTS'!$F$12/AH381)+('TOX and EXPO INPUTS'!$F$20/AN381))),"0.0E+00"))))</f>
        <v>#DIV/0!</v>
      </c>
      <c r="BD381" s="37" t="e">
        <f>IF($E381="ST",VALUE(TEXT((1/(('TOX and EXPO INPUTS'!$F$9/AI381)+('TOX and EXPO INPUTS'!$F$17/AN381))),"0.0E+00")),IF($E381="IT",VALUE(TEXT((1/(('TOX and EXPO INPUTS'!$F$12/AI381)+('TOX and EXPO INPUTS'!$F$20/AN381))),"0.0E+00"))))</f>
        <v>#DIV/0!</v>
      </c>
      <c r="BE381" s="37" t="e">
        <f>IF($E381="ST",VALUE(TEXT((1/(('TOX and EXPO INPUTS'!$F$9/AG381)+('TOX and EXPO INPUTS'!$F$17/AO381))),"0.0E+00")),IF($E381="IT",VALUE(TEXT((1/(('TOX and EXPO INPUTS'!$F$12/AG381)+('TOX and EXPO INPUTS'!$F$20/AO381))),"0.0E+00"))))</f>
        <v>#DIV/0!</v>
      </c>
      <c r="BF381" s="37" t="e">
        <f>IF($E381="ST",VALUE(TEXT((1/(('TOX and EXPO INPUTS'!$F$9/AH381)+('TOX and EXPO INPUTS'!$F$17/AO381))),"0.0E+00")),IF($E381="IT",VALUE(TEXT((1/(('TOX and EXPO INPUTS'!$F$12/AH381)+('TOX and EXPO INPUTS'!$F$20/AO381))),"0.0E+00"))))</f>
        <v>#DIV/0!</v>
      </c>
      <c r="BG381" s="37" t="e">
        <f>IF($E381="ST",VALUE(TEXT((1/(('TOX and EXPO INPUTS'!$F$9/AI381)+('TOX and EXPO INPUTS'!$F$17/AO381))),"0.0E+00")),IF($E381="IT",VALUE(TEXT((1/(('TOX and EXPO INPUTS'!$F$12/AI381)+('TOX and EXPO INPUTS'!$F$20/AO381))),"0.0E+00"))))</f>
        <v>#DIV/0!</v>
      </c>
      <c r="BH381" s="42" t="e">
        <f>VALUE(TEXT((AD381*$T381/365*'TOX and EXPO INPUTS'!$E$33/'TOX and EXPO INPUTS'!$E$34),"0.00E+00"))</f>
        <v>#DIV/0!</v>
      </c>
      <c r="BI381" s="37" t="e">
        <f>VALUE(TEXT((AE381*$T381/365*'TOX and EXPO INPUTS'!$E$33/'TOX and EXPO INPUTS'!$E$34),"0.00E+00"))</f>
        <v>#DIV/0!</v>
      </c>
      <c r="BJ381" s="37" t="e">
        <f>VALUE(TEXT((AF381*$T381/365*'TOX and EXPO INPUTS'!$E$33/'TOX and EXPO INPUTS'!$E$34),"0.00E+00"))</f>
        <v>#DIV/0!</v>
      </c>
      <c r="BK381" s="42" t="e">
        <f>VALUE(TEXT((AD381*$U381/365*'TOX and EXPO INPUTS'!$E$33/'TOX and EXPO INPUTS'!$E$34),"0.00E+00"))</f>
        <v>#DIV/0!</v>
      </c>
      <c r="BL381" s="37" t="e">
        <f>VALUE(TEXT((AE381*$U381/365*'TOX and EXPO INPUTS'!$E$33/'TOX and EXPO INPUTS'!$E$34),"0.00E+00"))</f>
        <v>#DIV/0!</v>
      </c>
      <c r="BM381" s="37" t="e">
        <f>VALUE(TEXT((AF381*$U381/365*'TOX and EXPO INPUTS'!$E$33/'TOX and EXPO INPUTS'!$E$34),"0.00E+00"))</f>
        <v>#DIV/0!</v>
      </c>
      <c r="BN381" s="42" t="e">
        <f>VALUE(TEXT((AL381*$T381/365*'TOX and EXPO INPUTS'!$E$33/'TOX and EXPO INPUTS'!$E$34),"0.00E+00"))</f>
        <v>#DIV/0!</v>
      </c>
      <c r="BO381" s="37" t="e">
        <f>VALUE(TEXT((AM381*$T381/365*'TOX and EXPO INPUTS'!$E$33/'TOX and EXPO INPUTS'!$E$34),"0.00E+00"))</f>
        <v>#DIV/0!</v>
      </c>
      <c r="BP381" s="42" t="e">
        <f>VALUE(TEXT((AL381*$U381/365*'TOX and EXPO INPUTS'!$E$33/'TOX and EXPO INPUTS'!$E$34),"0.00E+00"))</f>
        <v>#DIV/0!</v>
      </c>
      <c r="BQ381" s="37" t="e">
        <f>VALUE(TEXT((AM381*$U381/365*'TOX and EXPO INPUTS'!$E$33/'TOX and EXPO INPUTS'!$E$34),"0.00E+00"))</f>
        <v>#DIV/0!</v>
      </c>
      <c r="BR381" s="42" t="e">
        <f>VALUE(TEXT((AP381*$T381/365*'TOX and EXPO INPUTS'!$E$33/'TOX and EXPO INPUTS'!$E$34),"0.00E+00"))</f>
        <v>#DIV/0!</v>
      </c>
      <c r="BS381" s="37" t="e">
        <f>VALUE(TEXT((AQ381*$T381/365*'TOX and EXPO INPUTS'!$E$33/'TOX and EXPO INPUTS'!$E$34),"0.00E+00"))</f>
        <v>#DIV/0!</v>
      </c>
      <c r="BT381" s="37" t="e">
        <f>VALUE(TEXT((AR381*$T381/365*'TOX and EXPO INPUTS'!$E$33/'TOX and EXPO INPUTS'!$E$34),"0.00E+00"))</f>
        <v>#DIV/0!</v>
      </c>
      <c r="BU381" s="37" t="e">
        <f>VALUE(TEXT((AS381*$T381/365*'TOX and EXPO INPUTS'!$E$33/'TOX and EXPO INPUTS'!$E$34),"0.00E+00"))</f>
        <v>#DIV/0!</v>
      </c>
      <c r="BV381" s="37" t="e">
        <f>VALUE(TEXT((AT381*$T381/365*'TOX and EXPO INPUTS'!$E$33/'TOX and EXPO INPUTS'!$E$34),"0.00E+00"))</f>
        <v>#DIV/0!</v>
      </c>
      <c r="BW381" s="37" t="e">
        <f>VALUE(TEXT((AU381*$T381/365*'TOX and EXPO INPUTS'!$E$33/'TOX and EXPO INPUTS'!$E$34),"0.00E+00"))</f>
        <v>#DIV/0!</v>
      </c>
      <c r="BX381" s="42" t="e">
        <f>VALUE(TEXT((AP381*$U381/365*'TOX and EXPO INPUTS'!$E$33/'TOX and EXPO INPUTS'!$E$34),"0.00E+00"))</f>
        <v>#DIV/0!</v>
      </c>
      <c r="BY381" s="37" t="e">
        <f>VALUE(TEXT((AQ381*$U381/365*'TOX and EXPO INPUTS'!$E$33/'TOX and EXPO INPUTS'!$E$34),"0.00E+00"))</f>
        <v>#DIV/0!</v>
      </c>
      <c r="BZ381" s="37" t="e">
        <f>VALUE(TEXT((AR381*$U381/365*'TOX and EXPO INPUTS'!$E$33/'TOX and EXPO INPUTS'!$E$34),"0.00E+00"))</f>
        <v>#DIV/0!</v>
      </c>
      <c r="CA381" s="37" t="e">
        <f>VALUE(TEXT((AS381*$U381/365*'TOX and EXPO INPUTS'!$E$33/'TOX and EXPO INPUTS'!$E$34),"0.00E+00"))</f>
        <v>#DIV/0!</v>
      </c>
      <c r="CB381" s="37" t="e">
        <f>VALUE(TEXT((AT381*$U381/365*'TOX and EXPO INPUTS'!$E$33/'TOX and EXPO INPUTS'!$E$34),"0.00E+00"))</f>
        <v>#DIV/0!</v>
      </c>
      <c r="CC381" s="37" t="e">
        <f>VALUE(TEXT((AU381*$U381/365*'TOX and EXPO INPUTS'!$E$33/'TOX and EXPO INPUTS'!$E$34),"0.00E+00"))</f>
        <v>#DIV/0!</v>
      </c>
      <c r="CD381" s="58" t="e">
        <f>VALUE(TEXT((BR381*'TOX and EXPO INPUTS'!$F$23),"0.00E+00"))</f>
        <v>#DIV/0!</v>
      </c>
      <c r="CE381" s="57" t="e">
        <f>VALUE(TEXT((BS381*'TOX and EXPO INPUTS'!$F$23),"0.00E+00"))</f>
        <v>#DIV/0!</v>
      </c>
      <c r="CF381" s="57" t="e">
        <f>VALUE(TEXT((BT381*'TOX and EXPO INPUTS'!$F$23),"0.00E+00"))</f>
        <v>#DIV/0!</v>
      </c>
      <c r="CG381" s="57" t="e">
        <f>VALUE(TEXT((BU381*'TOX and EXPO INPUTS'!$F$23),"0.00E+00"))</f>
        <v>#DIV/0!</v>
      </c>
      <c r="CH381" s="57" t="e">
        <f>VALUE(TEXT((BV381*'TOX and EXPO INPUTS'!$F$23),"0.00E+00"))</f>
        <v>#DIV/0!</v>
      </c>
      <c r="CI381" s="57" t="e">
        <f>VALUE(TEXT((BW381*'TOX and EXPO INPUTS'!$F$23),"0.00E+00"))</f>
        <v>#DIV/0!</v>
      </c>
      <c r="CJ381" s="58" t="e">
        <f>VALUE(TEXT((BX381*'TOX and EXPO INPUTS'!$F$23),"0.00E+00"))</f>
        <v>#DIV/0!</v>
      </c>
      <c r="CK381" s="57" t="e">
        <f>VALUE(TEXT((BY381*'TOX and EXPO INPUTS'!$F$23),"0.00E+00"))</f>
        <v>#DIV/0!</v>
      </c>
      <c r="CL381" s="57" t="e">
        <f>VALUE(TEXT((BZ381*'TOX and EXPO INPUTS'!$F$23),"0.00E+00"))</f>
        <v>#DIV/0!</v>
      </c>
      <c r="CM381" s="57" t="e">
        <f>VALUE(TEXT((CA381*'TOX and EXPO INPUTS'!$F$23),"0.00E+00"))</f>
        <v>#DIV/0!</v>
      </c>
      <c r="CN381" s="57" t="e">
        <f>VALUE(TEXT((CB381*'TOX and EXPO INPUTS'!$F$23),"0.00E+00"))</f>
        <v>#DIV/0!</v>
      </c>
      <c r="CO381" s="57" t="e">
        <f>VALUE(TEXT((CC381*'TOX and EXPO INPUTS'!$F$23),"0.00E+00"))</f>
        <v>#DIV/0!</v>
      </c>
      <c r="CP381" s="38" t="s">
        <v>106</v>
      </c>
      <c r="CQ381" s="34" t="s">
        <v>107</v>
      </c>
      <c r="CR381" s="34" t="s">
        <v>108</v>
      </c>
      <c r="CS381" s="39" t="s">
        <v>109</v>
      </c>
    </row>
    <row r="382" spans="1:97" ht="48" customHeight="1" x14ac:dyDescent="0.25">
      <c r="A382" s="34" t="s">
        <v>98</v>
      </c>
      <c r="B382" s="34" t="s">
        <v>99</v>
      </c>
      <c r="C382" s="34" t="s">
        <v>113</v>
      </c>
      <c r="D382" s="34" t="s">
        <v>110</v>
      </c>
      <c r="E382" s="39" t="s">
        <v>102</v>
      </c>
      <c r="F382" s="40" t="s">
        <v>153</v>
      </c>
      <c r="G382" s="43"/>
      <c r="H382" s="36" t="s">
        <v>104</v>
      </c>
      <c r="I382" s="67"/>
      <c r="J382" s="36" t="s">
        <v>105</v>
      </c>
      <c r="K382" s="100">
        <f>VLOOKUP(F382,'Amount Seed Planted_variables'!$A$3:$I$74,2,0)</f>
        <v>100000</v>
      </c>
      <c r="L382" s="100">
        <f>VLOOKUP(F382,'Amount Seed Planted_variables'!$A$3:$I$74,3,0)</f>
        <v>144000</v>
      </c>
      <c r="M382" s="36">
        <f t="shared" si="150"/>
        <v>0</v>
      </c>
      <c r="N382" s="35">
        <f t="shared" si="151"/>
        <v>0</v>
      </c>
      <c r="O382" s="101">
        <v>3000</v>
      </c>
      <c r="P382" s="93">
        <f>VLOOKUP(F382,'Amount Seed Planted_variables'!$A$3:$I$74,4,0)</f>
        <v>576000</v>
      </c>
      <c r="Q382" s="93">
        <f>VLOOKUP(F382,'Amount Seed Planted_variables'!$A$3:$I$74,7,0)</f>
        <v>80</v>
      </c>
      <c r="R382" s="93">
        <f>VLOOKUP(F382,'Amount Seed Planted_variables'!$A$3:$I$74,8,0)</f>
        <v>46080000</v>
      </c>
      <c r="S382" s="87" t="str">
        <f t="shared" si="147"/>
        <v>NA</v>
      </c>
      <c r="T382" s="35">
        <v>10</v>
      </c>
      <c r="U382" s="35">
        <v>30</v>
      </c>
      <c r="V382" s="41">
        <v>68</v>
      </c>
      <c r="W382" s="35">
        <v>16.899999999999999</v>
      </c>
      <c r="X382" s="35">
        <v>13.1</v>
      </c>
      <c r="Y382" s="41">
        <v>3.6</v>
      </c>
      <c r="Z382" s="35">
        <f>Y382*0.1</f>
        <v>0.36000000000000004</v>
      </c>
      <c r="AA382" s="42">
        <f t="shared" si="152"/>
        <v>0</v>
      </c>
      <c r="AB382" s="37">
        <f t="shared" si="153"/>
        <v>0</v>
      </c>
      <c r="AC382" s="37">
        <f t="shared" si="154"/>
        <v>0</v>
      </c>
      <c r="AD382" s="42" t="e">
        <f>VALUE(TEXT(((AA382*'TOX and EXPO INPUTS'!$F$13)/'TOX and EXPO INPUTS'!$E$27),"0.00E+00"))</f>
        <v>#DIV/0!</v>
      </c>
      <c r="AE382" s="37" t="e">
        <f>VALUE(TEXT(((AB382*'TOX and EXPO INPUTS'!$F$13)/'TOX and EXPO INPUTS'!$E$27),"0.00E+00"))</f>
        <v>#DIV/0!</v>
      </c>
      <c r="AF382" s="37" t="e">
        <f>VALUE(TEXT(((AC382*'TOX and EXPO INPUTS'!$F$13)/'TOX and EXPO INPUTS'!$E$27),"0.00E+00"))</f>
        <v>#DIV/0!</v>
      </c>
      <c r="AG382" s="42" t="e">
        <f>IF($E382="ST",VALUE(TEXT(('TOX and EXPO INPUTS'!$F$7/AD382),"0.0E+00")),IF($E382="IT",VALUE(TEXT(('TOX and EXPO INPUTS'!$F$10/AD382),"0.0E+00"))))</f>
        <v>#DIV/0!</v>
      </c>
      <c r="AH382" s="37" t="e">
        <f>IF($E382="ST",VALUE(TEXT(('TOX and EXPO INPUTS'!$F$7/AE382),"0.0E+00")),IF($E382="IT",VALUE(TEXT(('TOX and EXPO INPUTS'!$F$10/AE382),"0.0E+00"))))</f>
        <v>#DIV/0!</v>
      </c>
      <c r="AI382" s="37" t="e">
        <f>IF($E382="ST",VALUE(TEXT(('TOX and EXPO INPUTS'!$F$7/AF382),"0.0E+00")),IF($E382="IT",VALUE(TEXT(('TOX and EXPO INPUTS'!$F$10/AF382),"0.0E+00"))))</f>
        <v>#DIV/0!</v>
      </c>
      <c r="AJ382" s="42">
        <f t="shared" si="148"/>
        <v>0</v>
      </c>
      <c r="AK382" s="37">
        <f t="shared" si="149"/>
        <v>0</v>
      </c>
      <c r="AL382" s="42" t="e">
        <f>VALUE(TEXT(((AJ382*'TOX and EXPO INPUTS'!$F$21)/'TOX and EXPO INPUTS'!$E$29),"0.00E+00"))</f>
        <v>#DIV/0!</v>
      </c>
      <c r="AM382" s="37" t="e">
        <f>VALUE(TEXT(((AK382*'TOX and EXPO INPUTS'!$F$21)/'TOX and EXPO INPUTS'!$E$29),"0.00E+00"))</f>
        <v>#DIV/0!</v>
      </c>
      <c r="AN382" s="42" t="e">
        <f>IF($E382="ST",VALUE(TEXT(('TOX and EXPO INPUTS'!$F$15/AL382),"0.0E+00")),IF($E382="IT",VALUE(TEXT(('TOX and EXPO INPUTS'!$F$18/AL382),"0.0E+00"))))</f>
        <v>#DIV/0!</v>
      </c>
      <c r="AO382" s="37" t="e">
        <f>IF($E382="ST",VALUE(TEXT(('TOX and EXPO INPUTS'!$F$15/AM382),"0.0E+00")),IF($E382="IT",VALUE(TEXT(('TOX and EXPO INPUTS'!$F$18/AM382),"0.0E+00"))))</f>
        <v>#DIV/0!</v>
      </c>
      <c r="AP382" s="42" t="e">
        <f>VALUE(TEXT((AD382+AL382),"0.00E+00"))</f>
        <v>#DIV/0!</v>
      </c>
      <c r="AQ382" s="37" t="e">
        <f>VALUE(TEXT((AE382+AL382),"0.00E+00"))</f>
        <v>#DIV/0!</v>
      </c>
      <c r="AR382" s="37" t="e">
        <f>VALUE(TEXT((AF382+AL382),"0.00E+00"))</f>
        <v>#DIV/0!</v>
      </c>
      <c r="AS382" s="37" t="e">
        <f>VALUE(TEXT((AD382+AM382),"0.00E+00"))</f>
        <v>#DIV/0!</v>
      </c>
      <c r="AT382" s="37" t="e">
        <f>VALUE(TEXT((AE382+AM382),"0.00E+00"))</f>
        <v>#DIV/0!</v>
      </c>
      <c r="AU382" s="37" t="e">
        <f>VALUE(TEXT((AF382+AM382),"0.00E+00"))</f>
        <v>#DIV/0!</v>
      </c>
      <c r="AV382" s="42" t="e">
        <f>VALUE(TEXT(1/((1/AG382)+(1/AN382)),"0.0E+00"))</f>
        <v>#DIV/0!</v>
      </c>
      <c r="AW382" s="37" t="e">
        <f>VALUE(TEXT(1/((1/AH382)+(1/AN382)),"0.0E+00"))</f>
        <v>#DIV/0!</v>
      </c>
      <c r="AX382" s="37" t="e">
        <f>VALUE(TEXT(1/((1/AI382)+(1/AN382)),"0.0E+00"))</f>
        <v>#DIV/0!</v>
      </c>
      <c r="AY382" s="37" t="e">
        <f>VALUE(TEXT(1/((1/AG382)+(1/AO382)),"0.0E+00"))</f>
        <v>#DIV/0!</v>
      </c>
      <c r="AZ382" s="37" t="e">
        <f>VALUE(TEXT(1/((1/AH382)+(1/AO382)),"0.0E+00"))</f>
        <v>#DIV/0!</v>
      </c>
      <c r="BA382" s="37" t="e">
        <f>VALUE(TEXT(1/((1/AI382)+(1/AO382)),"0.0E+00"))</f>
        <v>#DIV/0!</v>
      </c>
      <c r="BB382" s="42" t="e">
        <f>IF($E382="ST",VALUE(TEXT((1/(('TOX and EXPO INPUTS'!$F$9/AG382)+('TOX and EXPO INPUTS'!$F$17/AN382))),"0.0E+00")),IF($E382="IT",VALUE(TEXT((1/(('TOX and EXPO INPUTS'!$F$12/AG382)+('TOX and EXPO INPUTS'!$F$20/AN382))),"0.0E+00"))))</f>
        <v>#DIV/0!</v>
      </c>
      <c r="BC382" s="37" t="e">
        <f>IF($E382="ST",VALUE(TEXT((1/(('TOX and EXPO INPUTS'!$F$9/AH382)+('TOX and EXPO INPUTS'!$F$17/AN382))),"0.0E+00")),IF($E382="IT",VALUE(TEXT((1/(('TOX and EXPO INPUTS'!$F$12/AH382)+('TOX and EXPO INPUTS'!$F$20/AN382))),"0.0E+00"))))</f>
        <v>#DIV/0!</v>
      </c>
      <c r="BD382" s="37" t="e">
        <f>IF($E382="ST",VALUE(TEXT((1/(('TOX and EXPO INPUTS'!$F$9/AI382)+('TOX and EXPO INPUTS'!$F$17/AN382))),"0.0E+00")),IF($E382="IT",VALUE(TEXT((1/(('TOX and EXPO INPUTS'!$F$12/AI382)+('TOX and EXPO INPUTS'!$F$20/AN382))),"0.0E+00"))))</f>
        <v>#DIV/0!</v>
      </c>
      <c r="BE382" s="37" t="e">
        <f>IF($E382="ST",VALUE(TEXT((1/(('TOX and EXPO INPUTS'!$F$9/AG382)+('TOX and EXPO INPUTS'!$F$17/AO382))),"0.0E+00")),IF($E382="IT",VALUE(TEXT((1/(('TOX and EXPO INPUTS'!$F$12/AG382)+('TOX and EXPO INPUTS'!$F$20/AO382))),"0.0E+00"))))</f>
        <v>#DIV/0!</v>
      </c>
      <c r="BF382" s="37" t="e">
        <f>IF($E382="ST",VALUE(TEXT((1/(('TOX and EXPO INPUTS'!$F$9/AH382)+('TOX and EXPO INPUTS'!$F$17/AO382))),"0.0E+00")),IF($E382="IT",VALUE(TEXT((1/(('TOX and EXPO INPUTS'!$F$12/AH382)+('TOX and EXPO INPUTS'!$F$20/AO382))),"0.0E+00"))))</f>
        <v>#DIV/0!</v>
      </c>
      <c r="BG382" s="37" t="e">
        <f>IF($E382="ST",VALUE(TEXT((1/(('TOX and EXPO INPUTS'!$F$9/AI382)+('TOX and EXPO INPUTS'!$F$17/AO382))),"0.0E+00")),IF($E382="IT",VALUE(TEXT((1/(('TOX and EXPO INPUTS'!$F$12/AI382)+('TOX and EXPO INPUTS'!$F$20/AO382))),"0.0E+00"))))</f>
        <v>#DIV/0!</v>
      </c>
      <c r="BH382" s="42" t="e">
        <f>VALUE(TEXT((AD382*$T382/365*'TOX and EXPO INPUTS'!$E$33/'TOX and EXPO INPUTS'!$E$34),"0.00E+00"))</f>
        <v>#DIV/0!</v>
      </c>
      <c r="BI382" s="37" t="e">
        <f>VALUE(TEXT((AE382*$T382/365*'TOX and EXPO INPUTS'!$E$33/'TOX and EXPO INPUTS'!$E$34),"0.00E+00"))</f>
        <v>#DIV/0!</v>
      </c>
      <c r="BJ382" s="37" t="e">
        <f>VALUE(TEXT((AF382*$T382/365*'TOX and EXPO INPUTS'!$E$33/'TOX and EXPO INPUTS'!$E$34),"0.00E+00"))</f>
        <v>#DIV/0!</v>
      </c>
      <c r="BK382" s="42" t="e">
        <f>VALUE(TEXT((AD382*$U382/365*'TOX and EXPO INPUTS'!$E$33/'TOX and EXPO INPUTS'!$E$34),"0.00E+00"))</f>
        <v>#DIV/0!</v>
      </c>
      <c r="BL382" s="37" t="e">
        <f>VALUE(TEXT((AE382*$U382/365*'TOX and EXPO INPUTS'!$E$33/'TOX and EXPO INPUTS'!$E$34),"0.00E+00"))</f>
        <v>#DIV/0!</v>
      </c>
      <c r="BM382" s="37" t="e">
        <f>VALUE(TEXT((AF382*$U382/365*'TOX and EXPO INPUTS'!$E$33/'TOX and EXPO INPUTS'!$E$34),"0.00E+00"))</f>
        <v>#DIV/0!</v>
      </c>
      <c r="BN382" s="42" t="e">
        <f>VALUE(TEXT((AL382*$T382/365*'TOX and EXPO INPUTS'!$E$33/'TOX and EXPO INPUTS'!$E$34),"0.00E+00"))</f>
        <v>#DIV/0!</v>
      </c>
      <c r="BO382" s="37" t="e">
        <f>VALUE(TEXT((AM382*$T382/365*'TOX and EXPO INPUTS'!$E$33/'TOX and EXPO INPUTS'!$E$34),"0.00E+00"))</f>
        <v>#DIV/0!</v>
      </c>
      <c r="BP382" s="42" t="e">
        <f>VALUE(TEXT((AL382*$U382/365*'TOX and EXPO INPUTS'!$E$33/'TOX and EXPO INPUTS'!$E$34),"0.00E+00"))</f>
        <v>#DIV/0!</v>
      </c>
      <c r="BQ382" s="37" t="e">
        <f>VALUE(TEXT((AM382*$U382/365*'TOX and EXPO INPUTS'!$E$33/'TOX and EXPO INPUTS'!$E$34),"0.00E+00"))</f>
        <v>#DIV/0!</v>
      </c>
      <c r="BR382" s="42" t="e">
        <f>VALUE(TEXT((AP382*$T382/365*'TOX and EXPO INPUTS'!$E$33/'TOX and EXPO INPUTS'!$E$34),"0.00E+00"))</f>
        <v>#DIV/0!</v>
      </c>
      <c r="BS382" s="37" t="e">
        <f>VALUE(TEXT((AQ382*$T382/365*'TOX and EXPO INPUTS'!$E$33/'TOX and EXPO INPUTS'!$E$34),"0.00E+00"))</f>
        <v>#DIV/0!</v>
      </c>
      <c r="BT382" s="37" t="e">
        <f>VALUE(TEXT((AR382*$T382/365*'TOX and EXPO INPUTS'!$E$33/'TOX and EXPO INPUTS'!$E$34),"0.00E+00"))</f>
        <v>#DIV/0!</v>
      </c>
      <c r="BU382" s="37" t="e">
        <f>VALUE(TEXT((AS382*$T382/365*'TOX and EXPO INPUTS'!$E$33/'TOX and EXPO INPUTS'!$E$34),"0.00E+00"))</f>
        <v>#DIV/0!</v>
      </c>
      <c r="BV382" s="37" t="e">
        <f>VALUE(TEXT((AT382*$T382/365*'TOX and EXPO INPUTS'!$E$33/'TOX and EXPO INPUTS'!$E$34),"0.00E+00"))</f>
        <v>#DIV/0!</v>
      </c>
      <c r="BW382" s="37" t="e">
        <f>VALUE(TEXT((AU382*$T382/365*'TOX and EXPO INPUTS'!$E$33/'TOX and EXPO INPUTS'!$E$34),"0.00E+00"))</f>
        <v>#DIV/0!</v>
      </c>
      <c r="BX382" s="42" t="e">
        <f>VALUE(TEXT((AP382*$U382/365*'TOX and EXPO INPUTS'!$E$33/'TOX and EXPO INPUTS'!$E$34),"0.00E+00"))</f>
        <v>#DIV/0!</v>
      </c>
      <c r="BY382" s="37" t="e">
        <f>VALUE(TEXT((AQ382*$U382/365*'TOX and EXPO INPUTS'!$E$33/'TOX and EXPO INPUTS'!$E$34),"0.00E+00"))</f>
        <v>#DIV/0!</v>
      </c>
      <c r="BZ382" s="37" t="e">
        <f>VALUE(TEXT((AR382*$U382/365*'TOX and EXPO INPUTS'!$E$33/'TOX and EXPO INPUTS'!$E$34),"0.00E+00"))</f>
        <v>#DIV/0!</v>
      </c>
      <c r="CA382" s="37" t="e">
        <f>VALUE(TEXT((AS382*$U382/365*'TOX and EXPO INPUTS'!$E$33/'TOX and EXPO INPUTS'!$E$34),"0.00E+00"))</f>
        <v>#DIV/0!</v>
      </c>
      <c r="CB382" s="37" t="e">
        <f>VALUE(TEXT((AT382*$U382/365*'TOX and EXPO INPUTS'!$E$33/'TOX and EXPO INPUTS'!$E$34),"0.00E+00"))</f>
        <v>#DIV/0!</v>
      </c>
      <c r="CC382" s="37" t="e">
        <f>VALUE(TEXT((AU382*$U382/365*'TOX and EXPO INPUTS'!$E$33/'TOX and EXPO INPUTS'!$E$34),"0.00E+00"))</f>
        <v>#DIV/0!</v>
      </c>
      <c r="CD382" s="58" t="e">
        <f>VALUE(TEXT((BR382*'TOX and EXPO INPUTS'!$F$23),"0.00E+00"))</f>
        <v>#DIV/0!</v>
      </c>
      <c r="CE382" s="57" t="e">
        <f>VALUE(TEXT((BS382*'TOX and EXPO INPUTS'!$F$23),"0.00E+00"))</f>
        <v>#DIV/0!</v>
      </c>
      <c r="CF382" s="57" t="e">
        <f>VALUE(TEXT((BT382*'TOX and EXPO INPUTS'!$F$23),"0.00E+00"))</f>
        <v>#DIV/0!</v>
      </c>
      <c r="CG382" s="57" t="e">
        <f>VALUE(TEXT((BU382*'TOX and EXPO INPUTS'!$F$23),"0.00E+00"))</f>
        <v>#DIV/0!</v>
      </c>
      <c r="CH382" s="57" t="e">
        <f>VALUE(TEXT((BV382*'TOX and EXPO INPUTS'!$F$23),"0.00E+00"))</f>
        <v>#DIV/0!</v>
      </c>
      <c r="CI382" s="57" t="e">
        <f>VALUE(TEXT((BW382*'TOX and EXPO INPUTS'!$F$23),"0.00E+00"))</f>
        <v>#DIV/0!</v>
      </c>
      <c r="CJ382" s="58" t="e">
        <f>VALUE(TEXT((BX382*'TOX and EXPO INPUTS'!$F$23),"0.00E+00"))</f>
        <v>#DIV/0!</v>
      </c>
      <c r="CK382" s="57" t="e">
        <f>VALUE(TEXT((BY382*'TOX and EXPO INPUTS'!$F$23),"0.00E+00"))</f>
        <v>#DIV/0!</v>
      </c>
      <c r="CL382" s="57" t="e">
        <f>VALUE(TEXT((BZ382*'TOX and EXPO INPUTS'!$F$23),"0.00E+00"))</f>
        <v>#DIV/0!</v>
      </c>
      <c r="CM382" s="57" t="e">
        <f>VALUE(TEXT((CA382*'TOX and EXPO INPUTS'!$F$23),"0.00E+00"))</f>
        <v>#DIV/0!</v>
      </c>
      <c r="CN382" s="57" t="e">
        <f>VALUE(TEXT((CB382*'TOX and EXPO INPUTS'!$F$23),"0.00E+00"))</f>
        <v>#DIV/0!</v>
      </c>
      <c r="CO382" s="57" t="e">
        <f>VALUE(TEXT((CC382*'TOX and EXPO INPUTS'!$F$23),"0.00E+00"))</f>
        <v>#DIV/0!</v>
      </c>
      <c r="CP382" s="38" t="s">
        <v>106</v>
      </c>
      <c r="CQ382" s="34" t="s">
        <v>107</v>
      </c>
      <c r="CR382" s="34" t="s">
        <v>108</v>
      </c>
      <c r="CS382" s="39" t="s">
        <v>109</v>
      </c>
    </row>
    <row r="383" spans="1:97" ht="48" customHeight="1" x14ac:dyDescent="0.25">
      <c r="A383" s="34" t="s">
        <v>98</v>
      </c>
      <c r="B383" s="34" t="s">
        <v>99</v>
      </c>
      <c r="C383" s="34" t="s">
        <v>113</v>
      </c>
      <c r="D383" s="34" t="s">
        <v>111</v>
      </c>
      <c r="E383" s="39" t="s">
        <v>102</v>
      </c>
      <c r="F383" s="40" t="s">
        <v>153</v>
      </c>
      <c r="G383" s="43"/>
      <c r="H383" s="36" t="s">
        <v>104</v>
      </c>
      <c r="I383" s="67"/>
      <c r="J383" s="36" t="s">
        <v>105</v>
      </c>
      <c r="K383" s="100">
        <f>VLOOKUP(F383,'Amount Seed Planted_variables'!$A$3:$I$74,2,0)</f>
        <v>100000</v>
      </c>
      <c r="L383" s="100">
        <f>VLOOKUP(F383,'Amount Seed Planted_variables'!$A$3:$I$74,3,0)</f>
        <v>144000</v>
      </c>
      <c r="M383" s="36">
        <f t="shared" si="150"/>
        <v>0</v>
      </c>
      <c r="N383" s="35">
        <f t="shared" si="151"/>
        <v>0</v>
      </c>
      <c r="O383" s="101">
        <v>3000</v>
      </c>
      <c r="P383" s="93">
        <f>VLOOKUP(F383,'Amount Seed Planted_variables'!$A$3:$I$74,4,0)</f>
        <v>576000</v>
      </c>
      <c r="Q383" s="93">
        <f>VLOOKUP(F383,'Amount Seed Planted_variables'!$A$3:$I$74,7,0)</f>
        <v>80</v>
      </c>
      <c r="R383" s="93">
        <f>VLOOKUP(F383,'Amount Seed Planted_variables'!$A$3:$I$74,8,0)</f>
        <v>46080000</v>
      </c>
      <c r="S383" s="87">
        <f t="shared" si="147"/>
        <v>2.5</v>
      </c>
      <c r="T383" s="35">
        <v>10</v>
      </c>
      <c r="U383" s="35">
        <v>30</v>
      </c>
      <c r="V383" s="41">
        <v>138210600</v>
      </c>
      <c r="W383" s="35">
        <v>23262800</v>
      </c>
      <c r="X383" s="35">
        <v>21238200</v>
      </c>
      <c r="Y383" s="41">
        <v>106100</v>
      </c>
      <c r="Z383" s="35">
        <f t="shared" si="167"/>
        <v>10610</v>
      </c>
      <c r="AA383" s="42">
        <f t="shared" si="152"/>
        <v>0</v>
      </c>
      <c r="AB383" s="37">
        <f t="shared" si="153"/>
        <v>0</v>
      </c>
      <c r="AC383" s="37">
        <f t="shared" si="154"/>
        <v>0</v>
      </c>
      <c r="AD383" s="42" t="e">
        <f>VALUE(TEXT(((AA383*'TOX and EXPO INPUTS'!$F$13)/'TOX and EXPO INPUTS'!$E$27),"0.00E+00"))</f>
        <v>#DIV/0!</v>
      </c>
      <c r="AE383" s="37" t="e">
        <f>VALUE(TEXT(((AB383*'TOX and EXPO INPUTS'!$F$13)/'TOX and EXPO INPUTS'!$E$27),"0.00E+00"))</f>
        <v>#DIV/0!</v>
      </c>
      <c r="AF383" s="37" t="e">
        <f>VALUE(TEXT(((AC383*'TOX and EXPO INPUTS'!$F$13)/'TOX and EXPO INPUTS'!$E$27),"0.00E+00"))</f>
        <v>#DIV/0!</v>
      </c>
      <c r="AG383" s="42" t="e">
        <f>IF($E383="ST",VALUE(TEXT(('TOX and EXPO INPUTS'!$F$7/AD383),"0.0E+00")),IF($E383="IT",VALUE(TEXT(('TOX and EXPO INPUTS'!$F$10/AD383),"0.0E+00"))))</f>
        <v>#DIV/0!</v>
      </c>
      <c r="AH383" s="37" t="e">
        <f>IF($E383="ST",VALUE(TEXT(('TOX and EXPO INPUTS'!$F$7/AE383),"0.0E+00")),IF($E383="IT",VALUE(TEXT(('TOX and EXPO INPUTS'!$F$10/AE383),"0.0E+00"))))</f>
        <v>#DIV/0!</v>
      </c>
      <c r="AI383" s="37" t="e">
        <f>IF($E383="ST",VALUE(TEXT(('TOX and EXPO INPUTS'!$F$7/AF383),"0.0E+00")),IF($E383="IT",VALUE(TEXT(('TOX and EXPO INPUTS'!$F$10/AF383),"0.0E+00"))))</f>
        <v>#DIV/0!</v>
      </c>
      <c r="AJ383" s="42">
        <f t="shared" si="148"/>
        <v>0</v>
      </c>
      <c r="AK383" s="37">
        <f t="shared" si="149"/>
        <v>0</v>
      </c>
      <c r="AL383" s="42" t="e">
        <f>VALUE(TEXT(((AJ383*'TOX and EXPO INPUTS'!$F$21)/'TOX and EXPO INPUTS'!$E$29),"0.00E+00"))</f>
        <v>#DIV/0!</v>
      </c>
      <c r="AM383" s="37" t="e">
        <f>VALUE(TEXT(((AK383*'TOX and EXPO INPUTS'!$F$21)/'TOX and EXPO INPUTS'!$E$29),"0.00E+00"))</f>
        <v>#DIV/0!</v>
      </c>
      <c r="AN383" s="42" t="e">
        <f>IF($E383="ST",VALUE(TEXT(('TOX and EXPO INPUTS'!$F$15/AL383),"0.0E+00")),IF($E383="IT",VALUE(TEXT(('TOX and EXPO INPUTS'!$F$18/AL383),"0.0E+00"))))</f>
        <v>#DIV/0!</v>
      </c>
      <c r="AO383" s="37" t="e">
        <f>IF($E383="ST",VALUE(TEXT(('TOX and EXPO INPUTS'!$F$15/AM383),"0.0E+00")),IF($E383="IT",VALUE(TEXT(('TOX and EXPO INPUTS'!$F$18/AM383),"0.0E+00"))))</f>
        <v>#DIV/0!</v>
      </c>
      <c r="AP383" s="42" t="e">
        <f t="shared" si="155"/>
        <v>#DIV/0!</v>
      </c>
      <c r="AQ383" s="37" t="e">
        <f t="shared" si="156"/>
        <v>#DIV/0!</v>
      </c>
      <c r="AR383" s="37" t="e">
        <f t="shared" si="157"/>
        <v>#DIV/0!</v>
      </c>
      <c r="AS383" s="37" t="e">
        <f t="shared" si="158"/>
        <v>#DIV/0!</v>
      </c>
      <c r="AT383" s="37" t="e">
        <f t="shared" si="159"/>
        <v>#DIV/0!</v>
      </c>
      <c r="AU383" s="37" t="e">
        <f t="shared" si="160"/>
        <v>#DIV/0!</v>
      </c>
      <c r="AV383" s="42" t="e">
        <f t="shared" si="161"/>
        <v>#DIV/0!</v>
      </c>
      <c r="AW383" s="37" t="e">
        <f t="shared" si="162"/>
        <v>#DIV/0!</v>
      </c>
      <c r="AX383" s="37" t="e">
        <f t="shared" si="163"/>
        <v>#DIV/0!</v>
      </c>
      <c r="AY383" s="37" t="e">
        <f t="shared" si="164"/>
        <v>#DIV/0!</v>
      </c>
      <c r="AZ383" s="37" t="e">
        <f t="shared" si="165"/>
        <v>#DIV/0!</v>
      </c>
      <c r="BA383" s="37" t="e">
        <f t="shared" si="166"/>
        <v>#DIV/0!</v>
      </c>
      <c r="BB383" s="42" t="e">
        <f>IF($E383="ST",VALUE(TEXT((1/(('TOX and EXPO INPUTS'!$F$9/AG383)+('TOX and EXPO INPUTS'!$F$17/AN383))),"0.0E+00")),IF($E383="IT",VALUE(TEXT((1/(('TOX and EXPO INPUTS'!$F$12/AG383)+('TOX and EXPO INPUTS'!$F$20/AN383))),"0.0E+00"))))</f>
        <v>#DIV/0!</v>
      </c>
      <c r="BC383" s="37" t="e">
        <f>IF($E383="ST",VALUE(TEXT((1/(('TOX and EXPO INPUTS'!$F$9/AH383)+('TOX and EXPO INPUTS'!$F$17/AN383))),"0.0E+00")),IF($E383="IT",VALUE(TEXT((1/(('TOX and EXPO INPUTS'!$F$12/AH383)+('TOX and EXPO INPUTS'!$F$20/AN383))),"0.0E+00"))))</f>
        <v>#DIV/0!</v>
      </c>
      <c r="BD383" s="37" t="e">
        <f>IF($E383="ST",VALUE(TEXT((1/(('TOX and EXPO INPUTS'!$F$9/AI383)+('TOX and EXPO INPUTS'!$F$17/AN383))),"0.0E+00")),IF($E383="IT",VALUE(TEXT((1/(('TOX and EXPO INPUTS'!$F$12/AI383)+('TOX and EXPO INPUTS'!$F$20/AN383))),"0.0E+00"))))</f>
        <v>#DIV/0!</v>
      </c>
      <c r="BE383" s="37" t="e">
        <f>IF($E383="ST",VALUE(TEXT((1/(('TOX and EXPO INPUTS'!$F$9/AG383)+('TOX and EXPO INPUTS'!$F$17/AO383))),"0.0E+00")),IF($E383="IT",VALUE(TEXT((1/(('TOX and EXPO INPUTS'!$F$12/AG383)+('TOX and EXPO INPUTS'!$F$20/AO383))),"0.0E+00"))))</f>
        <v>#DIV/0!</v>
      </c>
      <c r="BF383" s="37" t="e">
        <f>IF($E383="ST",VALUE(TEXT((1/(('TOX and EXPO INPUTS'!$F$9/AH383)+('TOX and EXPO INPUTS'!$F$17/AO383))),"0.0E+00")),IF($E383="IT",VALUE(TEXT((1/(('TOX and EXPO INPUTS'!$F$12/AH383)+('TOX and EXPO INPUTS'!$F$20/AO383))),"0.0E+00"))))</f>
        <v>#DIV/0!</v>
      </c>
      <c r="BG383" s="37" t="e">
        <f>IF($E383="ST",VALUE(TEXT((1/(('TOX and EXPO INPUTS'!$F$9/AI383)+('TOX and EXPO INPUTS'!$F$17/AO383))),"0.0E+00")),IF($E383="IT",VALUE(TEXT((1/(('TOX and EXPO INPUTS'!$F$12/AI383)+('TOX and EXPO INPUTS'!$F$20/AO383))),"0.0E+00"))))</f>
        <v>#DIV/0!</v>
      </c>
      <c r="BH383" s="42" t="e">
        <f>VALUE(TEXT((AD383*$T383/365*'TOX and EXPO INPUTS'!$E$33/'TOX and EXPO INPUTS'!$E$34),"0.00E+00"))</f>
        <v>#DIV/0!</v>
      </c>
      <c r="BI383" s="37" t="e">
        <f>VALUE(TEXT((AE383*$T383/365*'TOX and EXPO INPUTS'!$E$33/'TOX and EXPO INPUTS'!$E$34),"0.00E+00"))</f>
        <v>#DIV/0!</v>
      </c>
      <c r="BJ383" s="37" t="e">
        <f>VALUE(TEXT((AF383*$T383/365*'TOX and EXPO INPUTS'!$E$33/'TOX and EXPO INPUTS'!$E$34),"0.00E+00"))</f>
        <v>#DIV/0!</v>
      </c>
      <c r="BK383" s="42" t="e">
        <f>VALUE(TEXT((AD383*$U383/365*'TOX and EXPO INPUTS'!$E$33/'TOX and EXPO INPUTS'!$E$34),"0.00E+00"))</f>
        <v>#DIV/0!</v>
      </c>
      <c r="BL383" s="37" t="e">
        <f>VALUE(TEXT((AE383*$U383/365*'TOX and EXPO INPUTS'!$E$33/'TOX and EXPO INPUTS'!$E$34),"0.00E+00"))</f>
        <v>#DIV/0!</v>
      </c>
      <c r="BM383" s="37" t="e">
        <f>VALUE(TEXT((AF383*$U383/365*'TOX and EXPO INPUTS'!$E$33/'TOX and EXPO INPUTS'!$E$34),"0.00E+00"))</f>
        <v>#DIV/0!</v>
      </c>
      <c r="BN383" s="42" t="e">
        <f>VALUE(TEXT((AL383*$T383/365*'TOX and EXPO INPUTS'!$E$33/'TOX and EXPO INPUTS'!$E$34),"0.00E+00"))</f>
        <v>#DIV/0!</v>
      </c>
      <c r="BO383" s="37" t="e">
        <f>VALUE(TEXT((AM383*$T383/365*'TOX and EXPO INPUTS'!$E$33/'TOX and EXPO INPUTS'!$E$34),"0.00E+00"))</f>
        <v>#DIV/0!</v>
      </c>
      <c r="BP383" s="42" t="e">
        <f>VALUE(TEXT((AL383*$U383/365*'TOX and EXPO INPUTS'!$E$33/'TOX and EXPO INPUTS'!$E$34),"0.00E+00"))</f>
        <v>#DIV/0!</v>
      </c>
      <c r="BQ383" s="37" t="e">
        <f>VALUE(TEXT((AM383*$U383/365*'TOX and EXPO INPUTS'!$E$33/'TOX and EXPO INPUTS'!$E$34),"0.00E+00"))</f>
        <v>#DIV/0!</v>
      </c>
      <c r="BR383" s="42" t="e">
        <f>VALUE(TEXT((AP383*$T383/365*'TOX and EXPO INPUTS'!$E$33/'TOX and EXPO INPUTS'!$E$34),"0.00E+00"))</f>
        <v>#DIV/0!</v>
      </c>
      <c r="BS383" s="37" t="e">
        <f>VALUE(TEXT((AQ383*$T383/365*'TOX and EXPO INPUTS'!$E$33/'TOX and EXPO INPUTS'!$E$34),"0.00E+00"))</f>
        <v>#DIV/0!</v>
      </c>
      <c r="BT383" s="37" t="e">
        <f>VALUE(TEXT((AR383*$T383/365*'TOX and EXPO INPUTS'!$E$33/'TOX and EXPO INPUTS'!$E$34),"0.00E+00"))</f>
        <v>#DIV/0!</v>
      </c>
      <c r="BU383" s="37" t="e">
        <f>VALUE(TEXT((AS383*$T383/365*'TOX and EXPO INPUTS'!$E$33/'TOX and EXPO INPUTS'!$E$34),"0.00E+00"))</f>
        <v>#DIV/0!</v>
      </c>
      <c r="BV383" s="37" t="e">
        <f>VALUE(TEXT((AT383*$T383/365*'TOX and EXPO INPUTS'!$E$33/'TOX and EXPO INPUTS'!$E$34),"0.00E+00"))</f>
        <v>#DIV/0!</v>
      </c>
      <c r="BW383" s="37" t="e">
        <f>VALUE(TEXT((AU383*$T383/365*'TOX and EXPO INPUTS'!$E$33/'TOX and EXPO INPUTS'!$E$34),"0.00E+00"))</f>
        <v>#DIV/0!</v>
      </c>
      <c r="BX383" s="42" t="e">
        <f>VALUE(TEXT((AP383*$U383/365*'TOX and EXPO INPUTS'!$E$33/'TOX and EXPO INPUTS'!$E$34),"0.00E+00"))</f>
        <v>#DIV/0!</v>
      </c>
      <c r="BY383" s="37" t="e">
        <f>VALUE(TEXT((AQ383*$U383/365*'TOX and EXPO INPUTS'!$E$33/'TOX and EXPO INPUTS'!$E$34),"0.00E+00"))</f>
        <v>#DIV/0!</v>
      </c>
      <c r="BZ383" s="37" t="e">
        <f>VALUE(TEXT((AR383*$U383/365*'TOX and EXPO INPUTS'!$E$33/'TOX and EXPO INPUTS'!$E$34),"0.00E+00"))</f>
        <v>#DIV/0!</v>
      </c>
      <c r="CA383" s="37" t="e">
        <f>VALUE(TEXT((AS383*$U383/365*'TOX and EXPO INPUTS'!$E$33/'TOX and EXPO INPUTS'!$E$34),"0.00E+00"))</f>
        <v>#DIV/0!</v>
      </c>
      <c r="CB383" s="37" t="e">
        <f>VALUE(TEXT((AT383*$U383/365*'TOX and EXPO INPUTS'!$E$33/'TOX and EXPO INPUTS'!$E$34),"0.00E+00"))</f>
        <v>#DIV/0!</v>
      </c>
      <c r="CC383" s="37" t="e">
        <f>VALUE(TEXT((AU383*$U383/365*'TOX and EXPO INPUTS'!$E$33/'TOX and EXPO INPUTS'!$E$34),"0.00E+00"))</f>
        <v>#DIV/0!</v>
      </c>
      <c r="CD383" s="58" t="e">
        <f>VALUE(TEXT((BR383*'TOX and EXPO INPUTS'!$F$23),"0.00E+00"))</f>
        <v>#DIV/0!</v>
      </c>
      <c r="CE383" s="57" t="e">
        <f>VALUE(TEXT((BS383*'TOX and EXPO INPUTS'!$F$23),"0.00E+00"))</f>
        <v>#DIV/0!</v>
      </c>
      <c r="CF383" s="57" t="e">
        <f>VALUE(TEXT((BT383*'TOX and EXPO INPUTS'!$F$23),"0.00E+00"))</f>
        <v>#DIV/0!</v>
      </c>
      <c r="CG383" s="57" t="e">
        <f>VALUE(TEXT((BU383*'TOX and EXPO INPUTS'!$F$23),"0.00E+00"))</f>
        <v>#DIV/0!</v>
      </c>
      <c r="CH383" s="57" t="e">
        <f>VALUE(TEXT((BV383*'TOX and EXPO INPUTS'!$F$23),"0.00E+00"))</f>
        <v>#DIV/0!</v>
      </c>
      <c r="CI383" s="57" t="e">
        <f>VALUE(TEXT((BW383*'TOX and EXPO INPUTS'!$F$23),"0.00E+00"))</f>
        <v>#DIV/0!</v>
      </c>
      <c r="CJ383" s="58" t="e">
        <f>VALUE(TEXT((BX383*'TOX and EXPO INPUTS'!$F$23),"0.00E+00"))</f>
        <v>#DIV/0!</v>
      </c>
      <c r="CK383" s="57" t="e">
        <f>VALUE(TEXT((BY383*'TOX and EXPO INPUTS'!$F$23),"0.00E+00"))</f>
        <v>#DIV/0!</v>
      </c>
      <c r="CL383" s="57" t="e">
        <f>VALUE(TEXT((BZ383*'TOX and EXPO INPUTS'!$F$23),"0.00E+00"))</f>
        <v>#DIV/0!</v>
      </c>
      <c r="CM383" s="57" t="e">
        <f>VALUE(TEXT((CA383*'TOX and EXPO INPUTS'!$F$23),"0.00E+00"))</f>
        <v>#DIV/0!</v>
      </c>
      <c r="CN383" s="57" t="e">
        <f>VALUE(TEXT((CB383*'TOX and EXPO INPUTS'!$F$23),"0.00E+00"))</f>
        <v>#DIV/0!</v>
      </c>
      <c r="CO383" s="57" t="e">
        <f>VALUE(TEXT((CC383*'TOX and EXPO INPUTS'!$F$23),"0.00E+00"))</f>
        <v>#DIV/0!</v>
      </c>
      <c r="CP383" s="38" t="s">
        <v>106</v>
      </c>
      <c r="CQ383" s="34" t="s">
        <v>107</v>
      </c>
      <c r="CR383" s="34" t="s">
        <v>108</v>
      </c>
      <c r="CS383" s="39" t="s">
        <v>109</v>
      </c>
    </row>
    <row r="384" spans="1:97" ht="48" customHeight="1" x14ac:dyDescent="0.25">
      <c r="A384" s="34" t="s">
        <v>98</v>
      </c>
      <c r="B384" s="34" t="s">
        <v>99</v>
      </c>
      <c r="C384" s="34" t="s">
        <v>113</v>
      </c>
      <c r="D384" s="34" t="s">
        <v>442</v>
      </c>
      <c r="E384" s="39" t="s">
        <v>102</v>
      </c>
      <c r="F384" s="40" t="s">
        <v>153</v>
      </c>
      <c r="G384" s="43"/>
      <c r="H384" s="36" t="s">
        <v>104</v>
      </c>
      <c r="I384" s="67"/>
      <c r="J384" s="36" t="s">
        <v>105</v>
      </c>
      <c r="K384" s="100">
        <f>VLOOKUP(F384,'Amount Seed Planted_variables'!$A$3:$I$74,2,0)</f>
        <v>100000</v>
      </c>
      <c r="L384" s="100">
        <f>VLOOKUP(F384,'Amount Seed Planted_variables'!$A$3:$I$74,3,0)</f>
        <v>144000</v>
      </c>
      <c r="M384" s="36">
        <f t="shared" si="150"/>
        <v>0</v>
      </c>
      <c r="N384" s="35">
        <f t="shared" si="151"/>
        <v>0</v>
      </c>
      <c r="O384" s="101">
        <v>3000</v>
      </c>
      <c r="P384" s="93">
        <f>VLOOKUP(F384,'Amount Seed Planted_variables'!$A$3:$I$74,4,0)</f>
        <v>576000</v>
      </c>
      <c r="Q384" s="93">
        <f>VLOOKUP(F384,'Amount Seed Planted_variables'!$A$3:$I$74,7,0)</f>
        <v>80</v>
      </c>
      <c r="R384" s="93">
        <f>VLOOKUP(F384,'Amount Seed Planted_variables'!$A$3:$I$74,8,0)</f>
        <v>46080000</v>
      </c>
      <c r="S384" s="87" t="str">
        <f t="shared" si="147"/>
        <v>NA</v>
      </c>
      <c r="T384" s="35">
        <v>10</v>
      </c>
      <c r="U384" s="35">
        <v>30</v>
      </c>
      <c r="V384" s="41">
        <v>3994</v>
      </c>
      <c r="W384" s="35">
        <v>797</v>
      </c>
      <c r="X384" s="35">
        <v>530</v>
      </c>
      <c r="Y384" s="41">
        <v>66</v>
      </c>
      <c r="Z384" s="35">
        <f t="shared" si="167"/>
        <v>6.6000000000000005</v>
      </c>
      <c r="AA384" s="42">
        <f t="shared" si="152"/>
        <v>0</v>
      </c>
      <c r="AB384" s="37">
        <f t="shared" si="153"/>
        <v>0</v>
      </c>
      <c r="AC384" s="37">
        <f t="shared" si="154"/>
        <v>0</v>
      </c>
      <c r="AD384" s="42" t="e">
        <f>VALUE(TEXT(((AA384*'TOX and EXPO INPUTS'!$F$13)/'TOX and EXPO INPUTS'!$E$27),"0.00E+00"))</f>
        <v>#DIV/0!</v>
      </c>
      <c r="AE384" s="37" t="e">
        <f>VALUE(TEXT(((AB384*'TOX and EXPO INPUTS'!$F$13)/'TOX and EXPO INPUTS'!$E$27),"0.00E+00"))</f>
        <v>#DIV/0!</v>
      </c>
      <c r="AF384" s="37" t="e">
        <f>VALUE(TEXT(((AC384*'TOX and EXPO INPUTS'!$F$13)/'TOX and EXPO INPUTS'!$E$27),"0.00E+00"))</f>
        <v>#DIV/0!</v>
      </c>
      <c r="AG384" s="42" t="e">
        <f>IF($E384="ST",VALUE(TEXT(('TOX and EXPO INPUTS'!$F$7/AD384),"0.0E+00")),IF($E384="IT",VALUE(TEXT(('TOX and EXPO INPUTS'!$F$10/AD384),"0.0E+00"))))</f>
        <v>#DIV/0!</v>
      </c>
      <c r="AH384" s="37" t="e">
        <f>IF($E384="ST",VALUE(TEXT(('TOX and EXPO INPUTS'!$F$7/AE384),"0.0E+00")),IF($E384="IT",VALUE(TEXT(('TOX and EXPO INPUTS'!$F$10/AE384),"0.0E+00"))))</f>
        <v>#DIV/0!</v>
      </c>
      <c r="AI384" s="37" t="e">
        <f>IF($E384="ST",VALUE(TEXT(('TOX and EXPO INPUTS'!$F$7/AF384),"0.0E+00")),IF($E384="IT",VALUE(TEXT(('TOX and EXPO INPUTS'!$F$10/AF384),"0.0E+00"))))</f>
        <v>#DIV/0!</v>
      </c>
      <c r="AJ384" s="42">
        <f t="shared" si="148"/>
        <v>0</v>
      </c>
      <c r="AK384" s="37">
        <f t="shared" si="149"/>
        <v>0</v>
      </c>
      <c r="AL384" s="42" t="e">
        <f>VALUE(TEXT(((AJ384*'TOX and EXPO INPUTS'!$F$21)/'TOX and EXPO INPUTS'!$E$29),"0.00E+00"))</f>
        <v>#DIV/0!</v>
      </c>
      <c r="AM384" s="37" t="e">
        <f>VALUE(TEXT(((AK384*'TOX and EXPO INPUTS'!$F$21)/'TOX and EXPO INPUTS'!$E$29),"0.00E+00"))</f>
        <v>#DIV/0!</v>
      </c>
      <c r="AN384" s="42" t="e">
        <f>IF($E384="ST",VALUE(TEXT(('TOX and EXPO INPUTS'!$F$15/AL384),"0.0E+00")),IF($E384="IT",VALUE(TEXT(('TOX and EXPO INPUTS'!$F$18/AL384),"0.0E+00"))))</f>
        <v>#DIV/0!</v>
      </c>
      <c r="AO384" s="37" t="e">
        <f>IF($E384="ST",VALUE(TEXT(('TOX and EXPO INPUTS'!$F$15/AM384),"0.0E+00")),IF($E384="IT",VALUE(TEXT(('TOX and EXPO INPUTS'!$F$18/AM384),"0.0E+00"))))</f>
        <v>#DIV/0!</v>
      </c>
      <c r="AP384" s="42" t="e">
        <f t="shared" si="155"/>
        <v>#DIV/0!</v>
      </c>
      <c r="AQ384" s="37" t="e">
        <f t="shared" si="156"/>
        <v>#DIV/0!</v>
      </c>
      <c r="AR384" s="37" t="e">
        <f t="shared" si="157"/>
        <v>#DIV/0!</v>
      </c>
      <c r="AS384" s="37" t="e">
        <f t="shared" si="158"/>
        <v>#DIV/0!</v>
      </c>
      <c r="AT384" s="37" t="e">
        <f t="shared" si="159"/>
        <v>#DIV/0!</v>
      </c>
      <c r="AU384" s="37" t="e">
        <f t="shared" si="160"/>
        <v>#DIV/0!</v>
      </c>
      <c r="AV384" s="42" t="e">
        <f t="shared" si="161"/>
        <v>#DIV/0!</v>
      </c>
      <c r="AW384" s="37" t="e">
        <f t="shared" si="162"/>
        <v>#DIV/0!</v>
      </c>
      <c r="AX384" s="37" t="e">
        <f t="shared" si="163"/>
        <v>#DIV/0!</v>
      </c>
      <c r="AY384" s="37" t="e">
        <f t="shared" si="164"/>
        <v>#DIV/0!</v>
      </c>
      <c r="AZ384" s="37" t="e">
        <f t="shared" si="165"/>
        <v>#DIV/0!</v>
      </c>
      <c r="BA384" s="37" t="e">
        <f t="shared" si="166"/>
        <v>#DIV/0!</v>
      </c>
      <c r="BB384" s="42" t="e">
        <f>IF($E384="ST",VALUE(TEXT((1/(('TOX and EXPO INPUTS'!$F$9/AG384)+('TOX and EXPO INPUTS'!$F$17/AN384))),"0.0E+00")),IF($E384="IT",VALUE(TEXT((1/(('TOX and EXPO INPUTS'!$F$12/AG384)+('TOX and EXPO INPUTS'!$F$20/AN384))),"0.0E+00"))))</f>
        <v>#DIV/0!</v>
      </c>
      <c r="BC384" s="37" t="e">
        <f>IF($E384="ST",VALUE(TEXT((1/(('TOX and EXPO INPUTS'!$F$9/AH384)+('TOX and EXPO INPUTS'!$F$17/AN384))),"0.0E+00")),IF($E384="IT",VALUE(TEXT((1/(('TOX and EXPO INPUTS'!$F$12/AH384)+('TOX and EXPO INPUTS'!$F$20/AN384))),"0.0E+00"))))</f>
        <v>#DIV/0!</v>
      </c>
      <c r="BD384" s="37" t="e">
        <f>IF($E384="ST",VALUE(TEXT((1/(('TOX and EXPO INPUTS'!$F$9/AI384)+('TOX and EXPO INPUTS'!$F$17/AN384))),"0.0E+00")),IF($E384="IT",VALUE(TEXT((1/(('TOX and EXPO INPUTS'!$F$12/AI384)+('TOX and EXPO INPUTS'!$F$20/AN384))),"0.0E+00"))))</f>
        <v>#DIV/0!</v>
      </c>
      <c r="BE384" s="37" t="e">
        <f>IF($E384="ST",VALUE(TEXT((1/(('TOX and EXPO INPUTS'!$F$9/AG384)+('TOX and EXPO INPUTS'!$F$17/AO384))),"0.0E+00")),IF($E384="IT",VALUE(TEXT((1/(('TOX and EXPO INPUTS'!$F$12/AG384)+('TOX and EXPO INPUTS'!$F$20/AO384))),"0.0E+00"))))</f>
        <v>#DIV/0!</v>
      </c>
      <c r="BF384" s="37" t="e">
        <f>IF($E384="ST",VALUE(TEXT((1/(('TOX and EXPO INPUTS'!$F$9/AH384)+('TOX and EXPO INPUTS'!$F$17/AO384))),"0.0E+00")),IF($E384="IT",VALUE(TEXT((1/(('TOX and EXPO INPUTS'!$F$12/AH384)+('TOX and EXPO INPUTS'!$F$20/AO384))),"0.0E+00"))))</f>
        <v>#DIV/0!</v>
      </c>
      <c r="BG384" s="37" t="e">
        <f>IF($E384="ST",VALUE(TEXT((1/(('TOX and EXPO INPUTS'!$F$9/AI384)+('TOX and EXPO INPUTS'!$F$17/AO384))),"0.0E+00")),IF($E384="IT",VALUE(TEXT((1/(('TOX and EXPO INPUTS'!$F$12/AI384)+('TOX and EXPO INPUTS'!$F$20/AO384))),"0.0E+00"))))</f>
        <v>#DIV/0!</v>
      </c>
      <c r="BH384" s="42" t="e">
        <f>VALUE(TEXT((AD384*$T384/365*'TOX and EXPO INPUTS'!$E$33/'TOX and EXPO INPUTS'!$E$34),"0.00E+00"))</f>
        <v>#DIV/0!</v>
      </c>
      <c r="BI384" s="37" t="e">
        <f>VALUE(TEXT((AE384*$T384/365*'TOX and EXPO INPUTS'!$E$33/'TOX and EXPO INPUTS'!$E$34),"0.00E+00"))</f>
        <v>#DIV/0!</v>
      </c>
      <c r="BJ384" s="37" t="e">
        <f>VALUE(TEXT((AF384*$T384/365*'TOX and EXPO INPUTS'!$E$33/'TOX and EXPO INPUTS'!$E$34),"0.00E+00"))</f>
        <v>#DIV/0!</v>
      </c>
      <c r="BK384" s="42" t="e">
        <f>VALUE(TEXT((AD384*$U384/365*'TOX and EXPO INPUTS'!$E$33/'TOX and EXPO INPUTS'!$E$34),"0.00E+00"))</f>
        <v>#DIV/0!</v>
      </c>
      <c r="BL384" s="37" t="e">
        <f>VALUE(TEXT((AE384*$U384/365*'TOX and EXPO INPUTS'!$E$33/'TOX and EXPO INPUTS'!$E$34),"0.00E+00"))</f>
        <v>#DIV/0!</v>
      </c>
      <c r="BM384" s="37" t="e">
        <f>VALUE(TEXT((AF384*$U384/365*'TOX and EXPO INPUTS'!$E$33/'TOX and EXPO INPUTS'!$E$34),"0.00E+00"))</f>
        <v>#DIV/0!</v>
      </c>
      <c r="BN384" s="42" t="e">
        <f>VALUE(TEXT((AL384*$T384/365*'TOX and EXPO INPUTS'!$E$33/'TOX and EXPO INPUTS'!$E$34),"0.00E+00"))</f>
        <v>#DIV/0!</v>
      </c>
      <c r="BO384" s="37" t="e">
        <f>VALUE(TEXT((AM384*$T384/365*'TOX and EXPO INPUTS'!$E$33/'TOX and EXPO INPUTS'!$E$34),"0.00E+00"))</f>
        <v>#DIV/0!</v>
      </c>
      <c r="BP384" s="42" t="e">
        <f>VALUE(TEXT((AL384*$U384/365*'TOX and EXPO INPUTS'!$E$33/'TOX and EXPO INPUTS'!$E$34),"0.00E+00"))</f>
        <v>#DIV/0!</v>
      </c>
      <c r="BQ384" s="37" t="e">
        <f>VALUE(TEXT((AM384*$U384/365*'TOX and EXPO INPUTS'!$E$33/'TOX and EXPO INPUTS'!$E$34),"0.00E+00"))</f>
        <v>#DIV/0!</v>
      </c>
      <c r="BR384" s="42" t="e">
        <f>VALUE(TEXT((AP384*$T384/365*'TOX and EXPO INPUTS'!$E$33/'TOX and EXPO INPUTS'!$E$34),"0.00E+00"))</f>
        <v>#DIV/0!</v>
      </c>
      <c r="BS384" s="37" t="e">
        <f>VALUE(TEXT((AQ384*$T384/365*'TOX and EXPO INPUTS'!$E$33/'TOX and EXPO INPUTS'!$E$34),"0.00E+00"))</f>
        <v>#DIV/0!</v>
      </c>
      <c r="BT384" s="37" t="e">
        <f>VALUE(TEXT((AR384*$T384/365*'TOX and EXPO INPUTS'!$E$33/'TOX and EXPO INPUTS'!$E$34),"0.00E+00"))</f>
        <v>#DIV/0!</v>
      </c>
      <c r="BU384" s="37" t="e">
        <f>VALUE(TEXT((AS384*$T384/365*'TOX and EXPO INPUTS'!$E$33/'TOX and EXPO INPUTS'!$E$34),"0.00E+00"))</f>
        <v>#DIV/0!</v>
      </c>
      <c r="BV384" s="37" t="e">
        <f>VALUE(TEXT((AT384*$T384/365*'TOX and EXPO INPUTS'!$E$33/'TOX and EXPO INPUTS'!$E$34),"0.00E+00"))</f>
        <v>#DIV/0!</v>
      </c>
      <c r="BW384" s="37" t="e">
        <f>VALUE(TEXT((AU384*$T384/365*'TOX and EXPO INPUTS'!$E$33/'TOX and EXPO INPUTS'!$E$34),"0.00E+00"))</f>
        <v>#DIV/0!</v>
      </c>
      <c r="BX384" s="42" t="e">
        <f>VALUE(TEXT((AP384*$U384/365*'TOX and EXPO INPUTS'!$E$33/'TOX and EXPO INPUTS'!$E$34),"0.00E+00"))</f>
        <v>#DIV/0!</v>
      </c>
      <c r="BY384" s="37" t="e">
        <f>VALUE(TEXT((AQ384*$U384/365*'TOX and EXPO INPUTS'!$E$33/'TOX and EXPO INPUTS'!$E$34),"0.00E+00"))</f>
        <v>#DIV/0!</v>
      </c>
      <c r="BZ384" s="37" t="e">
        <f>VALUE(TEXT((AR384*$U384/365*'TOX and EXPO INPUTS'!$E$33/'TOX and EXPO INPUTS'!$E$34),"0.00E+00"))</f>
        <v>#DIV/0!</v>
      </c>
      <c r="CA384" s="37" t="e">
        <f>VALUE(TEXT((AS384*$U384/365*'TOX and EXPO INPUTS'!$E$33/'TOX and EXPO INPUTS'!$E$34),"0.00E+00"))</f>
        <v>#DIV/0!</v>
      </c>
      <c r="CB384" s="37" t="e">
        <f>VALUE(TEXT((AT384*$U384/365*'TOX and EXPO INPUTS'!$E$33/'TOX and EXPO INPUTS'!$E$34),"0.00E+00"))</f>
        <v>#DIV/0!</v>
      </c>
      <c r="CC384" s="37" t="e">
        <f>VALUE(TEXT((AU384*$U384/365*'TOX and EXPO INPUTS'!$E$33/'TOX and EXPO INPUTS'!$E$34),"0.00E+00"))</f>
        <v>#DIV/0!</v>
      </c>
      <c r="CD384" s="58" t="e">
        <f>VALUE(TEXT((BR384*'TOX and EXPO INPUTS'!$F$23),"0.00E+00"))</f>
        <v>#DIV/0!</v>
      </c>
      <c r="CE384" s="57" t="e">
        <f>VALUE(TEXT((BS384*'TOX and EXPO INPUTS'!$F$23),"0.00E+00"))</f>
        <v>#DIV/0!</v>
      </c>
      <c r="CF384" s="57" t="e">
        <f>VALUE(TEXT((BT384*'TOX and EXPO INPUTS'!$F$23),"0.00E+00"))</f>
        <v>#DIV/0!</v>
      </c>
      <c r="CG384" s="57" t="e">
        <f>VALUE(TEXT((BU384*'TOX and EXPO INPUTS'!$F$23),"0.00E+00"))</f>
        <v>#DIV/0!</v>
      </c>
      <c r="CH384" s="57" t="e">
        <f>VALUE(TEXT((BV384*'TOX and EXPO INPUTS'!$F$23),"0.00E+00"))</f>
        <v>#DIV/0!</v>
      </c>
      <c r="CI384" s="57" t="e">
        <f>VALUE(TEXT((BW384*'TOX and EXPO INPUTS'!$F$23),"0.00E+00"))</f>
        <v>#DIV/0!</v>
      </c>
      <c r="CJ384" s="58" t="e">
        <f>VALUE(TEXT((BX384*'TOX and EXPO INPUTS'!$F$23),"0.00E+00"))</f>
        <v>#DIV/0!</v>
      </c>
      <c r="CK384" s="57" t="e">
        <f>VALUE(TEXT((BY384*'TOX and EXPO INPUTS'!$F$23),"0.00E+00"))</f>
        <v>#DIV/0!</v>
      </c>
      <c r="CL384" s="57" t="e">
        <f>VALUE(TEXT((BZ384*'TOX and EXPO INPUTS'!$F$23),"0.00E+00"))</f>
        <v>#DIV/0!</v>
      </c>
      <c r="CM384" s="57" t="e">
        <f>VALUE(TEXT((CA384*'TOX and EXPO INPUTS'!$F$23),"0.00E+00"))</f>
        <v>#DIV/0!</v>
      </c>
      <c r="CN384" s="57" t="e">
        <f>VALUE(TEXT((CB384*'TOX and EXPO INPUTS'!$F$23),"0.00E+00"))</f>
        <v>#DIV/0!</v>
      </c>
      <c r="CO384" s="57" t="e">
        <f>VALUE(TEXT((CC384*'TOX and EXPO INPUTS'!$F$23),"0.00E+00"))</f>
        <v>#DIV/0!</v>
      </c>
      <c r="CP384" s="38" t="s">
        <v>106</v>
      </c>
      <c r="CQ384" s="34" t="s">
        <v>107</v>
      </c>
      <c r="CR384" s="34" t="s">
        <v>108</v>
      </c>
      <c r="CS384" s="39" t="s">
        <v>109</v>
      </c>
    </row>
    <row r="385" spans="1:97" ht="48" customHeight="1" x14ac:dyDescent="0.25">
      <c r="A385" s="34" t="s">
        <v>98</v>
      </c>
      <c r="B385" s="34" t="s">
        <v>99</v>
      </c>
      <c r="C385" s="34" t="s">
        <v>113</v>
      </c>
      <c r="D385" s="34" t="s">
        <v>101</v>
      </c>
      <c r="E385" s="39" t="s">
        <v>112</v>
      </c>
      <c r="F385" s="40" t="s">
        <v>153</v>
      </c>
      <c r="G385" s="43"/>
      <c r="H385" s="36" t="s">
        <v>104</v>
      </c>
      <c r="I385" s="67"/>
      <c r="J385" s="36" t="s">
        <v>105</v>
      </c>
      <c r="K385" s="100">
        <f>VLOOKUP(F385,'Amount Seed Planted_variables'!$A$3:$I$74,2,0)</f>
        <v>100000</v>
      </c>
      <c r="L385" s="100">
        <f>VLOOKUP(F385,'Amount Seed Planted_variables'!$A$3:$I$74,3,0)</f>
        <v>144000</v>
      </c>
      <c r="M385" s="36">
        <f t="shared" si="150"/>
        <v>0</v>
      </c>
      <c r="N385" s="35">
        <f t="shared" si="151"/>
        <v>0</v>
      </c>
      <c r="O385" s="101">
        <v>3000</v>
      </c>
      <c r="P385" s="93">
        <f>VLOOKUP(F385,'Amount Seed Planted_variables'!$A$3:$I$74,4,0)</f>
        <v>576000</v>
      </c>
      <c r="Q385" s="93">
        <f>VLOOKUP(F385,'Amount Seed Planted_variables'!$A$3:$I$74,7,0)</f>
        <v>80</v>
      </c>
      <c r="R385" s="93">
        <f>VLOOKUP(F385,'Amount Seed Planted_variables'!$A$3:$I$74,8,0)</f>
        <v>46080000</v>
      </c>
      <c r="S385" s="87" t="str">
        <f t="shared" si="147"/>
        <v>NA</v>
      </c>
      <c r="T385" s="35">
        <v>10</v>
      </c>
      <c r="U385" s="35">
        <v>30</v>
      </c>
      <c r="V385" s="41">
        <v>349</v>
      </c>
      <c r="W385" s="35">
        <v>51.2</v>
      </c>
      <c r="X385" s="35">
        <v>42.2</v>
      </c>
      <c r="Y385" s="41">
        <v>1.2</v>
      </c>
      <c r="Z385" s="35">
        <f t="shared" si="167"/>
        <v>0.12</v>
      </c>
      <c r="AA385" s="42">
        <f t="shared" si="152"/>
        <v>0</v>
      </c>
      <c r="AB385" s="37">
        <f t="shared" si="153"/>
        <v>0</v>
      </c>
      <c r="AC385" s="37">
        <f t="shared" si="154"/>
        <v>0</v>
      </c>
      <c r="AD385" s="42" t="e">
        <f>VALUE(TEXT(((AA385*'TOX and EXPO INPUTS'!$F$13)/'TOX and EXPO INPUTS'!$E$27),"0.00E+00"))</f>
        <v>#DIV/0!</v>
      </c>
      <c r="AE385" s="37" t="e">
        <f>VALUE(TEXT(((AB385*'TOX and EXPO INPUTS'!$F$13)/'TOX and EXPO INPUTS'!$E$27),"0.00E+00"))</f>
        <v>#DIV/0!</v>
      </c>
      <c r="AF385" s="37" t="e">
        <f>VALUE(TEXT(((AC385*'TOX and EXPO INPUTS'!$F$13)/'TOX and EXPO INPUTS'!$E$27),"0.00E+00"))</f>
        <v>#DIV/0!</v>
      </c>
      <c r="AG385" s="42" t="e">
        <f>IF($E385="ST",VALUE(TEXT(('TOX and EXPO INPUTS'!$F$7/AD385),"0.0E+00")),IF($E385="IT",VALUE(TEXT(('TOX and EXPO INPUTS'!$F$10/AD385),"0.0E+00"))))</f>
        <v>#DIV/0!</v>
      </c>
      <c r="AH385" s="37" t="e">
        <f>IF($E385="ST",VALUE(TEXT(('TOX and EXPO INPUTS'!$F$7/AE385),"0.0E+00")),IF($E385="IT",VALUE(TEXT(('TOX and EXPO INPUTS'!$F$10/AE385),"0.0E+00"))))</f>
        <v>#DIV/0!</v>
      </c>
      <c r="AI385" s="37" t="e">
        <f>IF($E385="ST",VALUE(TEXT(('TOX and EXPO INPUTS'!$F$7/AF385),"0.0E+00")),IF($E385="IT",VALUE(TEXT(('TOX and EXPO INPUTS'!$F$10/AF385),"0.0E+00"))))</f>
        <v>#DIV/0!</v>
      </c>
      <c r="AJ385" s="42">
        <f t="shared" si="148"/>
        <v>0</v>
      </c>
      <c r="AK385" s="37">
        <f t="shared" si="149"/>
        <v>0</v>
      </c>
      <c r="AL385" s="42" t="e">
        <f>VALUE(TEXT(((AJ385*'TOX and EXPO INPUTS'!$F$21)/'TOX and EXPO INPUTS'!$E$29),"0.00E+00"))</f>
        <v>#DIV/0!</v>
      </c>
      <c r="AM385" s="37" t="e">
        <f>VALUE(TEXT(((AK385*'TOX and EXPO INPUTS'!$F$21)/'TOX and EXPO INPUTS'!$E$29),"0.00E+00"))</f>
        <v>#DIV/0!</v>
      </c>
      <c r="AN385" s="42" t="e">
        <f>IF($E385="ST",VALUE(TEXT(('TOX and EXPO INPUTS'!$F$15/AL385),"0.0E+00")),IF($E385="IT",VALUE(TEXT(('TOX and EXPO INPUTS'!$F$18/AL385),"0.0E+00"))))</f>
        <v>#DIV/0!</v>
      </c>
      <c r="AO385" s="37" t="e">
        <f>IF($E385="ST",VALUE(TEXT(('TOX and EXPO INPUTS'!$F$15/AM385),"0.0E+00")),IF($E385="IT",VALUE(TEXT(('TOX and EXPO INPUTS'!$F$18/AM385),"0.0E+00"))))</f>
        <v>#DIV/0!</v>
      </c>
      <c r="AP385" s="42" t="e">
        <f t="shared" si="155"/>
        <v>#DIV/0!</v>
      </c>
      <c r="AQ385" s="37" t="e">
        <f t="shared" si="156"/>
        <v>#DIV/0!</v>
      </c>
      <c r="AR385" s="37" t="e">
        <f t="shared" si="157"/>
        <v>#DIV/0!</v>
      </c>
      <c r="AS385" s="37" t="e">
        <f t="shared" si="158"/>
        <v>#DIV/0!</v>
      </c>
      <c r="AT385" s="37" t="e">
        <f t="shared" si="159"/>
        <v>#DIV/0!</v>
      </c>
      <c r="AU385" s="37" t="e">
        <f t="shared" si="160"/>
        <v>#DIV/0!</v>
      </c>
      <c r="AV385" s="42" t="e">
        <f t="shared" si="161"/>
        <v>#DIV/0!</v>
      </c>
      <c r="AW385" s="37" t="e">
        <f t="shared" si="162"/>
        <v>#DIV/0!</v>
      </c>
      <c r="AX385" s="37" t="e">
        <f t="shared" si="163"/>
        <v>#DIV/0!</v>
      </c>
      <c r="AY385" s="37" t="e">
        <f t="shared" si="164"/>
        <v>#DIV/0!</v>
      </c>
      <c r="AZ385" s="37" t="e">
        <f t="shared" si="165"/>
        <v>#DIV/0!</v>
      </c>
      <c r="BA385" s="37" t="e">
        <f t="shared" si="166"/>
        <v>#DIV/0!</v>
      </c>
      <c r="BB385" s="42" t="e">
        <f>IF($E385="ST",VALUE(TEXT((1/(('TOX and EXPO INPUTS'!$F$9/AG385)+('TOX and EXPO INPUTS'!$F$17/AN385))),"0.0E+00")),IF($E385="IT",VALUE(TEXT((1/(('TOX and EXPO INPUTS'!$F$12/AG385)+('TOX and EXPO INPUTS'!$F$20/AN385))),"0.0E+00"))))</f>
        <v>#DIV/0!</v>
      </c>
      <c r="BC385" s="37" t="e">
        <f>IF($E385="ST",VALUE(TEXT((1/(('TOX and EXPO INPUTS'!$F$9/AH385)+('TOX and EXPO INPUTS'!$F$17/AN385))),"0.0E+00")),IF($E385="IT",VALUE(TEXT((1/(('TOX and EXPO INPUTS'!$F$12/AH385)+('TOX and EXPO INPUTS'!$F$20/AN385))),"0.0E+00"))))</f>
        <v>#DIV/0!</v>
      </c>
      <c r="BD385" s="37" t="e">
        <f>IF($E385="ST",VALUE(TEXT((1/(('TOX and EXPO INPUTS'!$F$9/AI385)+('TOX and EXPO INPUTS'!$F$17/AN385))),"0.0E+00")),IF($E385="IT",VALUE(TEXT((1/(('TOX and EXPO INPUTS'!$F$12/AI385)+('TOX and EXPO INPUTS'!$F$20/AN385))),"0.0E+00"))))</f>
        <v>#DIV/0!</v>
      </c>
      <c r="BE385" s="37" t="e">
        <f>IF($E385="ST",VALUE(TEXT((1/(('TOX and EXPO INPUTS'!$F$9/AG385)+('TOX and EXPO INPUTS'!$F$17/AO385))),"0.0E+00")),IF($E385="IT",VALUE(TEXT((1/(('TOX and EXPO INPUTS'!$F$12/AG385)+('TOX and EXPO INPUTS'!$F$20/AO385))),"0.0E+00"))))</f>
        <v>#DIV/0!</v>
      </c>
      <c r="BF385" s="37" t="e">
        <f>IF($E385="ST",VALUE(TEXT((1/(('TOX and EXPO INPUTS'!$F$9/AH385)+('TOX and EXPO INPUTS'!$F$17/AO385))),"0.0E+00")),IF($E385="IT",VALUE(TEXT((1/(('TOX and EXPO INPUTS'!$F$12/AH385)+('TOX and EXPO INPUTS'!$F$20/AO385))),"0.0E+00"))))</f>
        <v>#DIV/0!</v>
      </c>
      <c r="BG385" s="37" t="e">
        <f>IF($E385="ST",VALUE(TEXT((1/(('TOX and EXPO INPUTS'!$F$9/AI385)+('TOX and EXPO INPUTS'!$F$17/AO385))),"0.0E+00")),IF($E385="IT",VALUE(TEXT((1/(('TOX and EXPO INPUTS'!$F$12/AI385)+('TOX and EXPO INPUTS'!$F$20/AO385))),"0.0E+00"))))</f>
        <v>#DIV/0!</v>
      </c>
      <c r="BH385" s="42" t="e">
        <f>VALUE(TEXT((AD385*$T385/365*'TOX and EXPO INPUTS'!$E$33/'TOX and EXPO INPUTS'!$E$34),"0.00E+00"))</f>
        <v>#DIV/0!</v>
      </c>
      <c r="BI385" s="37" t="e">
        <f>VALUE(TEXT((AE385*$T385/365*'TOX and EXPO INPUTS'!$E$33/'TOX and EXPO INPUTS'!$E$34),"0.00E+00"))</f>
        <v>#DIV/0!</v>
      </c>
      <c r="BJ385" s="37" t="e">
        <f>VALUE(TEXT((AF385*$T385/365*'TOX and EXPO INPUTS'!$E$33/'TOX and EXPO INPUTS'!$E$34),"0.00E+00"))</f>
        <v>#DIV/0!</v>
      </c>
      <c r="BK385" s="42" t="e">
        <f>VALUE(TEXT((AD385*$U385/365*'TOX and EXPO INPUTS'!$E$33/'TOX and EXPO INPUTS'!$E$34),"0.00E+00"))</f>
        <v>#DIV/0!</v>
      </c>
      <c r="BL385" s="37" t="e">
        <f>VALUE(TEXT((AE385*$U385/365*'TOX and EXPO INPUTS'!$E$33/'TOX and EXPO INPUTS'!$E$34),"0.00E+00"))</f>
        <v>#DIV/0!</v>
      </c>
      <c r="BM385" s="37" t="e">
        <f>VALUE(TEXT((AF385*$U385/365*'TOX and EXPO INPUTS'!$E$33/'TOX and EXPO INPUTS'!$E$34),"0.00E+00"))</f>
        <v>#DIV/0!</v>
      </c>
      <c r="BN385" s="42" t="e">
        <f>VALUE(TEXT((AL385*$T385/365*'TOX and EXPO INPUTS'!$E$33/'TOX and EXPO INPUTS'!$E$34),"0.00E+00"))</f>
        <v>#DIV/0!</v>
      </c>
      <c r="BO385" s="37" t="e">
        <f>VALUE(TEXT((AM385*$T385/365*'TOX and EXPO INPUTS'!$E$33/'TOX and EXPO INPUTS'!$E$34),"0.00E+00"))</f>
        <v>#DIV/0!</v>
      </c>
      <c r="BP385" s="42" t="e">
        <f>VALUE(TEXT((AL385*$U385/365*'TOX and EXPO INPUTS'!$E$33/'TOX and EXPO INPUTS'!$E$34),"0.00E+00"))</f>
        <v>#DIV/0!</v>
      </c>
      <c r="BQ385" s="37" t="e">
        <f>VALUE(TEXT((AM385*$U385/365*'TOX and EXPO INPUTS'!$E$33/'TOX and EXPO INPUTS'!$E$34),"0.00E+00"))</f>
        <v>#DIV/0!</v>
      </c>
      <c r="BR385" s="42" t="e">
        <f>VALUE(TEXT((AP385*$T385/365*'TOX and EXPO INPUTS'!$E$33/'TOX and EXPO INPUTS'!$E$34),"0.00E+00"))</f>
        <v>#DIV/0!</v>
      </c>
      <c r="BS385" s="37" t="e">
        <f>VALUE(TEXT((AQ385*$T385/365*'TOX and EXPO INPUTS'!$E$33/'TOX and EXPO INPUTS'!$E$34),"0.00E+00"))</f>
        <v>#DIV/0!</v>
      </c>
      <c r="BT385" s="37" t="e">
        <f>VALUE(TEXT((AR385*$T385/365*'TOX and EXPO INPUTS'!$E$33/'TOX and EXPO INPUTS'!$E$34),"0.00E+00"))</f>
        <v>#DIV/0!</v>
      </c>
      <c r="BU385" s="37" t="e">
        <f>VALUE(TEXT((AS385*$T385/365*'TOX and EXPO INPUTS'!$E$33/'TOX and EXPO INPUTS'!$E$34),"0.00E+00"))</f>
        <v>#DIV/0!</v>
      </c>
      <c r="BV385" s="37" t="e">
        <f>VALUE(TEXT((AT385*$T385/365*'TOX and EXPO INPUTS'!$E$33/'TOX and EXPO INPUTS'!$E$34),"0.00E+00"))</f>
        <v>#DIV/0!</v>
      </c>
      <c r="BW385" s="37" t="e">
        <f>VALUE(TEXT((AU385*$T385/365*'TOX and EXPO INPUTS'!$E$33/'TOX and EXPO INPUTS'!$E$34),"0.00E+00"))</f>
        <v>#DIV/0!</v>
      </c>
      <c r="BX385" s="42" t="e">
        <f>VALUE(TEXT((AP385*$U385/365*'TOX and EXPO INPUTS'!$E$33/'TOX and EXPO INPUTS'!$E$34),"0.00E+00"))</f>
        <v>#DIV/0!</v>
      </c>
      <c r="BY385" s="37" t="e">
        <f>VALUE(TEXT((AQ385*$U385/365*'TOX and EXPO INPUTS'!$E$33/'TOX and EXPO INPUTS'!$E$34),"0.00E+00"))</f>
        <v>#DIV/0!</v>
      </c>
      <c r="BZ385" s="37" t="e">
        <f>VALUE(TEXT((AR385*$U385/365*'TOX and EXPO INPUTS'!$E$33/'TOX and EXPO INPUTS'!$E$34),"0.00E+00"))</f>
        <v>#DIV/0!</v>
      </c>
      <c r="CA385" s="37" t="e">
        <f>VALUE(TEXT((AS385*$U385/365*'TOX and EXPO INPUTS'!$E$33/'TOX and EXPO INPUTS'!$E$34),"0.00E+00"))</f>
        <v>#DIV/0!</v>
      </c>
      <c r="CB385" s="37" t="e">
        <f>VALUE(TEXT((AT385*$U385/365*'TOX and EXPO INPUTS'!$E$33/'TOX and EXPO INPUTS'!$E$34),"0.00E+00"))</f>
        <v>#DIV/0!</v>
      </c>
      <c r="CC385" s="37" t="e">
        <f>VALUE(TEXT((AU385*$U385/365*'TOX and EXPO INPUTS'!$E$33/'TOX and EXPO INPUTS'!$E$34),"0.00E+00"))</f>
        <v>#DIV/0!</v>
      </c>
      <c r="CD385" s="58" t="e">
        <f>VALUE(TEXT((BR385*'TOX and EXPO INPUTS'!$F$23),"0.00E+00"))</f>
        <v>#DIV/0!</v>
      </c>
      <c r="CE385" s="57" t="e">
        <f>VALUE(TEXT((BS385*'TOX and EXPO INPUTS'!$F$23),"0.00E+00"))</f>
        <v>#DIV/0!</v>
      </c>
      <c r="CF385" s="57" t="e">
        <f>VALUE(TEXT((BT385*'TOX and EXPO INPUTS'!$F$23),"0.00E+00"))</f>
        <v>#DIV/0!</v>
      </c>
      <c r="CG385" s="57" t="e">
        <f>VALUE(TEXT((BU385*'TOX and EXPO INPUTS'!$F$23),"0.00E+00"))</f>
        <v>#DIV/0!</v>
      </c>
      <c r="CH385" s="57" t="e">
        <f>VALUE(TEXT((BV385*'TOX and EXPO INPUTS'!$F$23),"0.00E+00"))</f>
        <v>#DIV/0!</v>
      </c>
      <c r="CI385" s="57" t="e">
        <f>VALUE(TEXT((BW385*'TOX and EXPO INPUTS'!$F$23),"0.00E+00"))</f>
        <v>#DIV/0!</v>
      </c>
      <c r="CJ385" s="58" t="e">
        <f>VALUE(TEXT((BX385*'TOX and EXPO INPUTS'!$F$23),"0.00E+00"))</f>
        <v>#DIV/0!</v>
      </c>
      <c r="CK385" s="57" t="e">
        <f>VALUE(TEXT((BY385*'TOX and EXPO INPUTS'!$F$23),"0.00E+00"))</f>
        <v>#DIV/0!</v>
      </c>
      <c r="CL385" s="57" t="e">
        <f>VALUE(TEXT((BZ385*'TOX and EXPO INPUTS'!$F$23),"0.00E+00"))</f>
        <v>#DIV/0!</v>
      </c>
      <c r="CM385" s="57" t="e">
        <f>VALUE(TEXT((CA385*'TOX and EXPO INPUTS'!$F$23),"0.00E+00"))</f>
        <v>#DIV/0!</v>
      </c>
      <c r="CN385" s="57" t="e">
        <f>VALUE(TEXT((CB385*'TOX and EXPO INPUTS'!$F$23),"0.00E+00"))</f>
        <v>#DIV/0!</v>
      </c>
      <c r="CO385" s="57" t="e">
        <f>VALUE(TEXT((CC385*'TOX and EXPO INPUTS'!$F$23),"0.00E+00"))</f>
        <v>#DIV/0!</v>
      </c>
      <c r="CP385" s="38" t="s">
        <v>106</v>
      </c>
      <c r="CQ385" s="34" t="s">
        <v>107</v>
      </c>
      <c r="CR385" s="34" t="s">
        <v>108</v>
      </c>
      <c r="CS385" s="39" t="s">
        <v>109</v>
      </c>
    </row>
    <row r="386" spans="1:97" ht="48" customHeight="1" x14ac:dyDescent="0.25">
      <c r="A386" s="34" t="s">
        <v>98</v>
      </c>
      <c r="B386" s="34" t="s">
        <v>99</v>
      </c>
      <c r="C386" s="34" t="s">
        <v>113</v>
      </c>
      <c r="D386" s="34" t="s">
        <v>110</v>
      </c>
      <c r="E386" s="39" t="s">
        <v>112</v>
      </c>
      <c r="F386" s="40" t="s">
        <v>153</v>
      </c>
      <c r="G386" s="43"/>
      <c r="H386" s="36" t="s">
        <v>104</v>
      </c>
      <c r="I386" s="67"/>
      <c r="J386" s="36" t="s">
        <v>105</v>
      </c>
      <c r="K386" s="100">
        <f>VLOOKUP(F386,'Amount Seed Planted_variables'!$A$3:$I$74,2,0)</f>
        <v>100000</v>
      </c>
      <c r="L386" s="100">
        <f>VLOOKUP(F386,'Amount Seed Planted_variables'!$A$3:$I$74,3,0)</f>
        <v>144000</v>
      </c>
      <c r="M386" s="36">
        <f t="shared" si="150"/>
        <v>0</v>
      </c>
      <c r="N386" s="35">
        <f t="shared" si="151"/>
        <v>0</v>
      </c>
      <c r="O386" s="101">
        <v>3000</v>
      </c>
      <c r="P386" s="93">
        <f>VLOOKUP(F386,'Amount Seed Planted_variables'!$A$3:$I$74,4,0)</f>
        <v>576000</v>
      </c>
      <c r="Q386" s="93">
        <f>VLOOKUP(F386,'Amount Seed Planted_variables'!$A$3:$I$74,7,0)</f>
        <v>80</v>
      </c>
      <c r="R386" s="93">
        <f>VLOOKUP(F386,'Amount Seed Planted_variables'!$A$3:$I$74,8,0)</f>
        <v>46080000</v>
      </c>
      <c r="S386" s="87" t="str">
        <f t="shared" si="147"/>
        <v>NA</v>
      </c>
      <c r="T386" s="35">
        <v>10</v>
      </c>
      <c r="U386" s="35">
        <v>30</v>
      </c>
      <c r="V386" s="41">
        <v>68</v>
      </c>
      <c r="W386" s="35">
        <v>16.899999999999999</v>
      </c>
      <c r="X386" s="35">
        <v>13.1</v>
      </c>
      <c r="Y386" s="41">
        <v>3.6</v>
      </c>
      <c r="Z386" s="35">
        <f t="shared" si="167"/>
        <v>0.36000000000000004</v>
      </c>
      <c r="AA386" s="42">
        <f t="shared" si="152"/>
        <v>0</v>
      </c>
      <c r="AB386" s="37">
        <f t="shared" si="153"/>
        <v>0</v>
      </c>
      <c r="AC386" s="37">
        <f t="shared" si="154"/>
        <v>0</v>
      </c>
      <c r="AD386" s="42" t="e">
        <f>VALUE(TEXT(((AA386*'TOX and EXPO INPUTS'!$F$13)/'TOX and EXPO INPUTS'!$E$27),"0.00E+00"))</f>
        <v>#DIV/0!</v>
      </c>
      <c r="AE386" s="37" t="e">
        <f>VALUE(TEXT(((AB386*'TOX and EXPO INPUTS'!$F$13)/'TOX and EXPO INPUTS'!$E$27),"0.00E+00"))</f>
        <v>#DIV/0!</v>
      </c>
      <c r="AF386" s="37" t="e">
        <f>VALUE(TEXT(((AC386*'TOX and EXPO INPUTS'!$F$13)/'TOX and EXPO INPUTS'!$E$27),"0.00E+00"))</f>
        <v>#DIV/0!</v>
      </c>
      <c r="AG386" s="42" t="e">
        <f>IF($E386="ST",VALUE(TEXT(('TOX and EXPO INPUTS'!$F$7/AD386),"0.0E+00")),IF($E386="IT",VALUE(TEXT(('TOX and EXPO INPUTS'!$F$10/AD386),"0.0E+00"))))</f>
        <v>#DIV/0!</v>
      </c>
      <c r="AH386" s="37" t="e">
        <f>IF($E386="ST",VALUE(TEXT(('TOX and EXPO INPUTS'!$F$7/AE386),"0.0E+00")),IF($E386="IT",VALUE(TEXT(('TOX and EXPO INPUTS'!$F$10/AE386),"0.0E+00"))))</f>
        <v>#DIV/0!</v>
      </c>
      <c r="AI386" s="37" t="e">
        <f>IF($E386="ST",VALUE(TEXT(('TOX and EXPO INPUTS'!$F$7/AF386),"0.0E+00")),IF($E386="IT",VALUE(TEXT(('TOX and EXPO INPUTS'!$F$10/AF386),"0.0E+00"))))</f>
        <v>#DIV/0!</v>
      </c>
      <c r="AJ386" s="42">
        <f t="shared" si="148"/>
        <v>0</v>
      </c>
      <c r="AK386" s="37">
        <f t="shared" si="149"/>
        <v>0</v>
      </c>
      <c r="AL386" s="42" t="e">
        <f>VALUE(TEXT(((AJ386*'TOX and EXPO INPUTS'!$F$21)/'TOX and EXPO INPUTS'!$E$29),"0.00E+00"))</f>
        <v>#DIV/0!</v>
      </c>
      <c r="AM386" s="37" t="e">
        <f>VALUE(TEXT(((AK386*'TOX and EXPO INPUTS'!$F$21)/'TOX and EXPO INPUTS'!$E$29),"0.00E+00"))</f>
        <v>#DIV/0!</v>
      </c>
      <c r="AN386" s="42" t="e">
        <f>IF($E386="ST",VALUE(TEXT(('TOX and EXPO INPUTS'!$F$15/AL386),"0.0E+00")),IF($E386="IT",VALUE(TEXT(('TOX and EXPO INPUTS'!$F$18/AL386),"0.0E+00"))))</f>
        <v>#DIV/0!</v>
      </c>
      <c r="AO386" s="37" t="e">
        <f>IF($E386="ST",VALUE(TEXT(('TOX and EXPO INPUTS'!$F$15/AM386),"0.0E+00")),IF($E386="IT",VALUE(TEXT(('TOX and EXPO INPUTS'!$F$18/AM386),"0.0E+00"))))</f>
        <v>#DIV/0!</v>
      </c>
      <c r="AP386" s="42" t="e">
        <f t="shared" si="155"/>
        <v>#DIV/0!</v>
      </c>
      <c r="AQ386" s="37" t="e">
        <f t="shared" si="156"/>
        <v>#DIV/0!</v>
      </c>
      <c r="AR386" s="37" t="e">
        <f t="shared" si="157"/>
        <v>#DIV/0!</v>
      </c>
      <c r="AS386" s="37" t="e">
        <f t="shared" si="158"/>
        <v>#DIV/0!</v>
      </c>
      <c r="AT386" s="37" t="e">
        <f t="shared" si="159"/>
        <v>#DIV/0!</v>
      </c>
      <c r="AU386" s="37" t="e">
        <f t="shared" si="160"/>
        <v>#DIV/0!</v>
      </c>
      <c r="AV386" s="42" t="e">
        <f t="shared" si="161"/>
        <v>#DIV/0!</v>
      </c>
      <c r="AW386" s="37" t="e">
        <f t="shared" si="162"/>
        <v>#DIV/0!</v>
      </c>
      <c r="AX386" s="37" t="e">
        <f t="shared" si="163"/>
        <v>#DIV/0!</v>
      </c>
      <c r="AY386" s="37" t="e">
        <f t="shared" si="164"/>
        <v>#DIV/0!</v>
      </c>
      <c r="AZ386" s="37" t="e">
        <f t="shared" si="165"/>
        <v>#DIV/0!</v>
      </c>
      <c r="BA386" s="37" t="e">
        <f t="shared" si="166"/>
        <v>#DIV/0!</v>
      </c>
      <c r="BB386" s="42" t="e">
        <f>IF($E386="ST",VALUE(TEXT((1/(('TOX and EXPO INPUTS'!$F$9/AG386)+('TOX and EXPO INPUTS'!$F$17/AN386))),"0.0E+00")),IF($E386="IT",VALUE(TEXT((1/(('TOX and EXPO INPUTS'!$F$12/AG386)+('TOX and EXPO INPUTS'!$F$20/AN386))),"0.0E+00"))))</f>
        <v>#DIV/0!</v>
      </c>
      <c r="BC386" s="37" t="e">
        <f>IF($E386="ST",VALUE(TEXT((1/(('TOX and EXPO INPUTS'!$F$9/AH386)+('TOX and EXPO INPUTS'!$F$17/AN386))),"0.0E+00")),IF($E386="IT",VALUE(TEXT((1/(('TOX and EXPO INPUTS'!$F$12/AH386)+('TOX and EXPO INPUTS'!$F$20/AN386))),"0.0E+00"))))</f>
        <v>#DIV/0!</v>
      </c>
      <c r="BD386" s="37" t="e">
        <f>IF($E386="ST",VALUE(TEXT((1/(('TOX and EXPO INPUTS'!$F$9/AI386)+('TOX and EXPO INPUTS'!$F$17/AN386))),"0.0E+00")),IF($E386="IT",VALUE(TEXT((1/(('TOX and EXPO INPUTS'!$F$12/AI386)+('TOX and EXPO INPUTS'!$F$20/AN386))),"0.0E+00"))))</f>
        <v>#DIV/0!</v>
      </c>
      <c r="BE386" s="37" t="e">
        <f>IF($E386="ST",VALUE(TEXT((1/(('TOX and EXPO INPUTS'!$F$9/AG386)+('TOX and EXPO INPUTS'!$F$17/AO386))),"0.0E+00")),IF($E386="IT",VALUE(TEXT((1/(('TOX and EXPO INPUTS'!$F$12/AG386)+('TOX and EXPO INPUTS'!$F$20/AO386))),"0.0E+00"))))</f>
        <v>#DIV/0!</v>
      </c>
      <c r="BF386" s="37" t="e">
        <f>IF($E386="ST",VALUE(TEXT((1/(('TOX and EXPO INPUTS'!$F$9/AH386)+('TOX and EXPO INPUTS'!$F$17/AO386))),"0.0E+00")),IF($E386="IT",VALUE(TEXT((1/(('TOX and EXPO INPUTS'!$F$12/AH386)+('TOX and EXPO INPUTS'!$F$20/AO386))),"0.0E+00"))))</f>
        <v>#DIV/0!</v>
      </c>
      <c r="BG386" s="37" t="e">
        <f>IF($E386="ST",VALUE(TEXT((1/(('TOX and EXPO INPUTS'!$F$9/AI386)+('TOX and EXPO INPUTS'!$F$17/AO386))),"0.0E+00")),IF($E386="IT",VALUE(TEXT((1/(('TOX and EXPO INPUTS'!$F$12/AI386)+('TOX and EXPO INPUTS'!$F$20/AO386))),"0.0E+00"))))</f>
        <v>#DIV/0!</v>
      </c>
      <c r="BH386" s="42" t="e">
        <f>VALUE(TEXT((AD386*$T386/365*'TOX and EXPO INPUTS'!$E$33/'TOX and EXPO INPUTS'!$E$34),"0.00E+00"))</f>
        <v>#DIV/0!</v>
      </c>
      <c r="BI386" s="37" t="e">
        <f>VALUE(TEXT((AE386*$T386/365*'TOX and EXPO INPUTS'!$E$33/'TOX and EXPO INPUTS'!$E$34),"0.00E+00"))</f>
        <v>#DIV/0!</v>
      </c>
      <c r="BJ386" s="37" t="e">
        <f>VALUE(TEXT((AF386*$T386/365*'TOX and EXPO INPUTS'!$E$33/'TOX and EXPO INPUTS'!$E$34),"0.00E+00"))</f>
        <v>#DIV/0!</v>
      </c>
      <c r="BK386" s="42" t="e">
        <f>VALUE(TEXT((AD386*$U386/365*'TOX and EXPO INPUTS'!$E$33/'TOX and EXPO INPUTS'!$E$34),"0.00E+00"))</f>
        <v>#DIV/0!</v>
      </c>
      <c r="BL386" s="37" t="e">
        <f>VALUE(TEXT((AE386*$U386/365*'TOX and EXPO INPUTS'!$E$33/'TOX and EXPO INPUTS'!$E$34),"0.00E+00"))</f>
        <v>#DIV/0!</v>
      </c>
      <c r="BM386" s="37" t="e">
        <f>VALUE(TEXT((AF386*$U386/365*'TOX and EXPO INPUTS'!$E$33/'TOX and EXPO INPUTS'!$E$34),"0.00E+00"))</f>
        <v>#DIV/0!</v>
      </c>
      <c r="BN386" s="42" t="e">
        <f>VALUE(TEXT((AL386*$T386/365*'TOX and EXPO INPUTS'!$E$33/'TOX and EXPO INPUTS'!$E$34),"0.00E+00"))</f>
        <v>#DIV/0!</v>
      </c>
      <c r="BO386" s="37" t="e">
        <f>VALUE(TEXT((AM386*$T386/365*'TOX and EXPO INPUTS'!$E$33/'TOX and EXPO INPUTS'!$E$34),"0.00E+00"))</f>
        <v>#DIV/0!</v>
      </c>
      <c r="BP386" s="42" t="e">
        <f>VALUE(TEXT((AL386*$U386/365*'TOX and EXPO INPUTS'!$E$33/'TOX and EXPO INPUTS'!$E$34),"0.00E+00"))</f>
        <v>#DIV/0!</v>
      </c>
      <c r="BQ386" s="37" t="e">
        <f>VALUE(TEXT((AM386*$U386/365*'TOX and EXPO INPUTS'!$E$33/'TOX and EXPO INPUTS'!$E$34),"0.00E+00"))</f>
        <v>#DIV/0!</v>
      </c>
      <c r="BR386" s="42" t="e">
        <f>VALUE(TEXT((AP386*$T386/365*'TOX and EXPO INPUTS'!$E$33/'TOX and EXPO INPUTS'!$E$34),"0.00E+00"))</f>
        <v>#DIV/0!</v>
      </c>
      <c r="BS386" s="37" t="e">
        <f>VALUE(TEXT((AQ386*$T386/365*'TOX and EXPO INPUTS'!$E$33/'TOX and EXPO INPUTS'!$E$34),"0.00E+00"))</f>
        <v>#DIV/0!</v>
      </c>
      <c r="BT386" s="37" t="e">
        <f>VALUE(TEXT((AR386*$T386/365*'TOX and EXPO INPUTS'!$E$33/'TOX and EXPO INPUTS'!$E$34),"0.00E+00"))</f>
        <v>#DIV/0!</v>
      </c>
      <c r="BU386" s="37" t="e">
        <f>VALUE(TEXT((AS386*$T386/365*'TOX and EXPO INPUTS'!$E$33/'TOX and EXPO INPUTS'!$E$34),"0.00E+00"))</f>
        <v>#DIV/0!</v>
      </c>
      <c r="BV386" s="37" t="e">
        <f>VALUE(TEXT((AT386*$T386/365*'TOX and EXPO INPUTS'!$E$33/'TOX and EXPO INPUTS'!$E$34),"0.00E+00"))</f>
        <v>#DIV/0!</v>
      </c>
      <c r="BW386" s="37" t="e">
        <f>VALUE(TEXT((AU386*$T386/365*'TOX and EXPO INPUTS'!$E$33/'TOX and EXPO INPUTS'!$E$34),"0.00E+00"))</f>
        <v>#DIV/0!</v>
      </c>
      <c r="BX386" s="42" t="e">
        <f>VALUE(TEXT((AP386*$U386/365*'TOX and EXPO INPUTS'!$E$33/'TOX and EXPO INPUTS'!$E$34),"0.00E+00"))</f>
        <v>#DIV/0!</v>
      </c>
      <c r="BY386" s="37" t="e">
        <f>VALUE(TEXT((AQ386*$U386/365*'TOX and EXPO INPUTS'!$E$33/'TOX and EXPO INPUTS'!$E$34),"0.00E+00"))</f>
        <v>#DIV/0!</v>
      </c>
      <c r="BZ386" s="37" t="e">
        <f>VALUE(TEXT((AR386*$U386/365*'TOX and EXPO INPUTS'!$E$33/'TOX and EXPO INPUTS'!$E$34),"0.00E+00"))</f>
        <v>#DIV/0!</v>
      </c>
      <c r="CA386" s="37" t="e">
        <f>VALUE(TEXT((AS386*$U386/365*'TOX and EXPO INPUTS'!$E$33/'TOX and EXPO INPUTS'!$E$34),"0.00E+00"))</f>
        <v>#DIV/0!</v>
      </c>
      <c r="CB386" s="37" t="e">
        <f>VALUE(TEXT((AT386*$U386/365*'TOX and EXPO INPUTS'!$E$33/'TOX and EXPO INPUTS'!$E$34),"0.00E+00"))</f>
        <v>#DIV/0!</v>
      </c>
      <c r="CC386" s="37" t="e">
        <f>VALUE(TEXT((AU386*$U386/365*'TOX and EXPO INPUTS'!$E$33/'TOX and EXPO INPUTS'!$E$34),"0.00E+00"))</f>
        <v>#DIV/0!</v>
      </c>
      <c r="CD386" s="58" t="e">
        <f>VALUE(TEXT((BR386*'TOX and EXPO INPUTS'!$F$23),"0.00E+00"))</f>
        <v>#DIV/0!</v>
      </c>
      <c r="CE386" s="57" t="e">
        <f>VALUE(TEXT((BS386*'TOX and EXPO INPUTS'!$F$23),"0.00E+00"))</f>
        <v>#DIV/0!</v>
      </c>
      <c r="CF386" s="57" t="e">
        <f>VALUE(TEXT((BT386*'TOX and EXPO INPUTS'!$F$23),"0.00E+00"))</f>
        <v>#DIV/0!</v>
      </c>
      <c r="CG386" s="57" t="e">
        <f>VALUE(TEXT((BU386*'TOX and EXPO INPUTS'!$F$23),"0.00E+00"))</f>
        <v>#DIV/0!</v>
      </c>
      <c r="CH386" s="57" t="e">
        <f>VALUE(TEXT((BV386*'TOX and EXPO INPUTS'!$F$23),"0.00E+00"))</f>
        <v>#DIV/0!</v>
      </c>
      <c r="CI386" s="57" t="e">
        <f>VALUE(TEXT((BW386*'TOX and EXPO INPUTS'!$F$23),"0.00E+00"))</f>
        <v>#DIV/0!</v>
      </c>
      <c r="CJ386" s="58" t="e">
        <f>VALUE(TEXT((BX386*'TOX and EXPO INPUTS'!$F$23),"0.00E+00"))</f>
        <v>#DIV/0!</v>
      </c>
      <c r="CK386" s="57" t="e">
        <f>VALUE(TEXT((BY386*'TOX and EXPO INPUTS'!$F$23),"0.00E+00"))</f>
        <v>#DIV/0!</v>
      </c>
      <c r="CL386" s="57" t="e">
        <f>VALUE(TEXT((BZ386*'TOX and EXPO INPUTS'!$F$23),"0.00E+00"))</f>
        <v>#DIV/0!</v>
      </c>
      <c r="CM386" s="57" t="e">
        <f>VALUE(TEXT((CA386*'TOX and EXPO INPUTS'!$F$23),"0.00E+00"))</f>
        <v>#DIV/0!</v>
      </c>
      <c r="CN386" s="57" t="e">
        <f>VALUE(TEXT((CB386*'TOX and EXPO INPUTS'!$F$23),"0.00E+00"))</f>
        <v>#DIV/0!</v>
      </c>
      <c r="CO386" s="57" t="e">
        <f>VALUE(TEXT((CC386*'TOX and EXPO INPUTS'!$F$23),"0.00E+00"))</f>
        <v>#DIV/0!</v>
      </c>
      <c r="CP386" s="38" t="s">
        <v>106</v>
      </c>
      <c r="CQ386" s="34" t="s">
        <v>107</v>
      </c>
      <c r="CR386" s="34" t="s">
        <v>108</v>
      </c>
      <c r="CS386" s="39" t="s">
        <v>109</v>
      </c>
    </row>
    <row r="387" spans="1:97" ht="48" customHeight="1" x14ac:dyDescent="0.25">
      <c r="A387" s="34" t="s">
        <v>98</v>
      </c>
      <c r="B387" s="34" t="s">
        <v>99</v>
      </c>
      <c r="C387" s="34" t="s">
        <v>113</v>
      </c>
      <c r="D387" s="34" t="s">
        <v>111</v>
      </c>
      <c r="E387" s="39" t="s">
        <v>112</v>
      </c>
      <c r="F387" s="40" t="s">
        <v>153</v>
      </c>
      <c r="G387" s="43"/>
      <c r="H387" s="36" t="s">
        <v>104</v>
      </c>
      <c r="I387" s="67"/>
      <c r="J387" s="36" t="s">
        <v>105</v>
      </c>
      <c r="K387" s="100">
        <f>VLOOKUP(F387,'Amount Seed Planted_variables'!$A$3:$I$74,2,0)</f>
        <v>100000</v>
      </c>
      <c r="L387" s="100">
        <f>VLOOKUP(F387,'Amount Seed Planted_variables'!$A$3:$I$74,3,0)</f>
        <v>144000</v>
      </c>
      <c r="M387" s="36">
        <f t="shared" si="150"/>
        <v>0</v>
      </c>
      <c r="N387" s="35">
        <f t="shared" si="151"/>
        <v>0</v>
      </c>
      <c r="O387" s="101">
        <v>3000</v>
      </c>
      <c r="P387" s="93">
        <f>VLOOKUP(F387,'Amount Seed Planted_variables'!$A$3:$I$74,4,0)</f>
        <v>576000</v>
      </c>
      <c r="Q387" s="93">
        <f>VLOOKUP(F387,'Amount Seed Planted_variables'!$A$3:$I$74,7,0)</f>
        <v>80</v>
      </c>
      <c r="R387" s="93">
        <f>VLOOKUP(F387,'Amount Seed Planted_variables'!$A$3:$I$74,8,0)</f>
        <v>46080000</v>
      </c>
      <c r="S387" s="87">
        <f t="shared" si="147"/>
        <v>2.5</v>
      </c>
      <c r="T387" s="35">
        <v>10</v>
      </c>
      <c r="U387" s="35">
        <v>30</v>
      </c>
      <c r="V387" s="41">
        <v>138210600</v>
      </c>
      <c r="W387" s="35">
        <v>23262800</v>
      </c>
      <c r="X387" s="35">
        <v>21238200</v>
      </c>
      <c r="Y387" s="41">
        <v>106100</v>
      </c>
      <c r="Z387" s="35">
        <f t="shared" si="167"/>
        <v>10610</v>
      </c>
      <c r="AA387" s="42">
        <f t="shared" si="152"/>
        <v>0</v>
      </c>
      <c r="AB387" s="37">
        <f t="shared" si="153"/>
        <v>0</v>
      </c>
      <c r="AC387" s="37">
        <f t="shared" si="154"/>
        <v>0</v>
      </c>
      <c r="AD387" s="42" t="e">
        <f>VALUE(TEXT(((AA387*'TOX and EXPO INPUTS'!$F$13)/'TOX and EXPO INPUTS'!$E$27),"0.00E+00"))</f>
        <v>#DIV/0!</v>
      </c>
      <c r="AE387" s="37" t="e">
        <f>VALUE(TEXT(((AB387*'TOX and EXPO INPUTS'!$F$13)/'TOX and EXPO INPUTS'!$E$27),"0.00E+00"))</f>
        <v>#DIV/0!</v>
      </c>
      <c r="AF387" s="37" t="e">
        <f>VALUE(TEXT(((AC387*'TOX and EXPO INPUTS'!$F$13)/'TOX and EXPO INPUTS'!$E$27),"0.00E+00"))</f>
        <v>#DIV/0!</v>
      </c>
      <c r="AG387" s="42" t="e">
        <f>IF($E387="ST",VALUE(TEXT(('TOX and EXPO INPUTS'!$F$7/AD387),"0.0E+00")),IF($E387="IT",VALUE(TEXT(('TOX and EXPO INPUTS'!$F$10/AD387),"0.0E+00"))))</f>
        <v>#DIV/0!</v>
      </c>
      <c r="AH387" s="37" t="e">
        <f>IF($E387="ST",VALUE(TEXT(('TOX and EXPO INPUTS'!$F$7/AE387),"0.0E+00")),IF($E387="IT",VALUE(TEXT(('TOX and EXPO INPUTS'!$F$10/AE387),"0.0E+00"))))</f>
        <v>#DIV/0!</v>
      </c>
      <c r="AI387" s="37" t="e">
        <f>IF($E387="ST",VALUE(TEXT(('TOX and EXPO INPUTS'!$F$7/AF387),"0.0E+00")),IF($E387="IT",VALUE(TEXT(('TOX and EXPO INPUTS'!$F$10/AF387),"0.0E+00"))))</f>
        <v>#DIV/0!</v>
      </c>
      <c r="AJ387" s="42">
        <f t="shared" si="148"/>
        <v>0</v>
      </c>
      <c r="AK387" s="37">
        <f t="shared" si="149"/>
        <v>0</v>
      </c>
      <c r="AL387" s="42" t="e">
        <f>VALUE(TEXT(((AJ387*'TOX and EXPO INPUTS'!$F$21)/'TOX and EXPO INPUTS'!$E$29),"0.00E+00"))</f>
        <v>#DIV/0!</v>
      </c>
      <c r="AM387" s="37" t="e">
        <f>VALUE(TEXT(((AK387*'TOX and EXPO INPUTS'!$F$21)/'TOX and EXPO INPUTS'!$E$29),"0.00E+00"))</f>
        <v>#DIV/0!</v>
      </c>
      <c r="AN387" s="42" t="e">
        <f>IF($E387="ST",VALUE(TEXT(('TOX and EXPO INPUTS'!$F$15/AL387),"0.0E+00")),IF($E387="IT",VALUE(TEXT(('TOX and EXPO INPUTS'!$F$18/AL387),"0.0E+00"))))</f>
        <v>#DIV/0!</v>
      </c>
      <c r="AO387" s="37" t="e">
        <f>IF($E387="ST",VALUE(TEXT(('TOX and EXPO INPUTS'!$F$15/AM387),"0.0E+00")),IF($E387="IT",VALUE(TEXT(('TOX and EXPO INPUTS'!$F$18/AM387),"0.0E+00"))))</f>
        <v>#DIV/0!</v>
      </c>
      <c r="AP387" s="42" t="e">
        <f t="shared" ref="AP387:AP441" si="181">VALUE(TEXT((AD387+AL387),"0.00E+00"))</f>
        <v>#DIV/0!</v>
      </c>
      <c r="AQ387" s="37" t="e">
        <f t="shared" ref="AQ387:AQ441" si="182">VALUE(TEXT((AE387+AL387),"0.00E+00"))</f>
        <v>#DIV/0!</v>
      </c>
      <c r="AR387" s="37" t="e">
        <f t="shared" ref="AR387:AR441" si="183">VALUE(TEXT((AF387+AL387),"0.00E+00"))</f>
        <v>#DIV/0!</v>
      </c>
      <c r="AS387" s="37" t="e">
        <f t="shared" ref="AS387:AS441" si="184">VALUE(TEXT((AD387+AM387),"0.00E+00"))</f>
        <v>#DIV/0!</v>
      </c>
      <c r="AT387" s="37" t="e">
        <f t="shared" ref="AT387:AT441" si="185">VALUE(TEXT((AE387+AM387),"0.00E+00"))</f>
        <v>#DIV/0!</v>
      </c>
      <c r="AU387" s="37" t="e">
        <f t="shared" ref="AU387:AU441" si="186">VALUE(TEXT((AF387+AM387),"0.00E+00"))</f>
        <v>#DIV/0!</v>
      </c>
      <c r="AV387" s="42" t="e">
        <f t="shared" ref="AV387:AV441" si="187">VALUE(TEXT(1/((1/AG387)+(1/AN387)),"0.0E+00"))</f>
        <v>#DIV/0!</v>
      </c>
      <c r="AW387" s="37" t="e">
        <f t="shared" ref="AW387:AW441" si="188">VALUE(TEXT(1/((1/AH387)+(1/AN387)),"0.0E+00"))</f>
        <v>#DIV/0!</v>
      </c>
      <c r="AX387" s="37" t="e">
        <f t="shared" ref="AX387:AX441" si="189">VALUE(TEXT(1/((1/AI387)+(1/AN387)),"0.0E+00"))</f>
        <v>#DIV/0!</v>
      </c>
      <c r="AY387" s="37" t="e">
        <f t="shared" ref="AY387:AY441" si="190">VALUE(TEXT(1/((1/AG387)+(1/AO387)),"0.0E+00"))</f>
        <v>#DIV/0!</v>
      </c>
      <c r="AZ387" s="37" t="e">
        <f t="shared" ref="AZ387:AZ441" si="191">VALUE(TEXT(1/((1/AH387)+(1/AO387)),"0.0E+00"))</f>
        <v>#DIV/0!</v>
      </c>
      <c r="BA387" s="37" t="e">
        <f t="shared" ref="BA387:BA441" si="192">VALUE(TEXT(1/((1/AI387)+(1/AO387)),"0.0E+00"))</f>
        <v>#DIV/0!</v>
      </c>
      <c r="BB387" s="42" t="e">
        <f>IF($E387="ST",VALUE(TEXT((1/(('TOX and EXPO INPUTS'!$F$9/AG387)+('TOX and EXPO INPUTS'!$F$17/AN387))),"0.0E+00")),IF($E387="IT",VALUE(TEXT((1/(('TOX and EXPO INPUTS'!$F$12/AG387)+('TOX and EXPO INPUTS'!$F$20/AN387))),"0.0E+00"))))</f>
        <v>#DIV/0!</v>
      </c>
      <c r="BC387" s="37" t="e">
        <f>IF($E387="ST",VALUE(TEXT((1/(('TOX and EXPO INPUTS'!$F$9/AH387)+('TOX and EXPO INPUTS'!$F$17/AN387))),"0.0E+00")),IF($E387="IT",VALUE(TEXT((1/(('TOX and EXPO INPUTS'!$F$12/AH387)+('TOX and EXPO INPUTS'!$F$20/AN387))),"0.0E+00"))))</f>
        <v>#DIV/0!</v>
      </c>
      <c r="BD387" s="37" t="e">
        <f>IF($E387="ST",VALUE(TEXT((1/(('TOX and EXPO INPUTS'!$F$9/AI387)+('TOX and EXPO INPUTS'!$F$17/AN387))),"0.0E+00")),IF($E387="IT",VALUE(TEXT((1/(('TOX and EXPO INPUTS'!$F$12/AI387)+('TOX and EXPO INPUTS'!$F$20/AN387))),"0.0E+00"))))</f>
        <v>#DIV/0!</v>
      </c>
      <c r="BE387" s="37" t="e">
        <f>IF($E387="ST",VALUE(TEXT((1/(('TOX and EXPO INPUTS'!$F$9/AG387)+('TOX and EXPO INPUTS'!$F$17/AO387))),"0.0E+00")),IF($E387="IT",VALUE(TEXT((1/(('TOX and EXPO INPUTS'!$F$12/AG387)+('TOX and EXPO INPUTS'!$F$20/AO387))),"0.0E+00"))))</f>
        <v>#DIV/0!</v>
      </c>
      <c r="BF387" s="37" t="e">
        <f>IF($E387="ST",VALUE(TEXT((1/(('TOX and EXPO INPUTS'!$F$9/AH387)+('TOX and EXPO INPUTS'!$F$17/AO387))),"0.0E+00")),IF($E387="IT",VALUE(TEXT((1/(('TOX and EXPO INPUTS'!$F$12/AH387)+('TOX and EXPO INPUTS'!$F$20/AO387))),"0.0E+00"))))</f>
        <v>#DIV/0!</v>
      </c>
      <c r="BG387" s="37" t="e">
        <f>IF($E387="ST",VALUE(TEXT((1/(('TOX and EXPO INPUTS'!$F$9/AI387)+('TOX and EXPO INPUTS'!$F$17/AO387))),"0.0E+00")),IF($E387="IT",VALUE(TEXT((1/(('TOX and EXPO INPUTS'!$F$12/AI387)+('TOX and EXPO INPUTS'!$F$20/AO387))),"0.0E+00"))))</f>
        <v>#DIV/0!</v>
      </c>
      <c r="BH387" s="42" t="e">
        <f>VALUE(TEXT((AD387*$T387/365*'TOX and EXPO INPUTS'!$E$33/'TOX and EXPO INPUTS'!$E$34),"0.00E+00"))</f>
        <v>#DIV/0!</v>
      </c>
      <c r="BI387" s="37" t="e">
        <f>VALUE(TEXT((AE387*$T387/365*'TOX and EXPO INPUTS'!$E$33/'TOX and EXPO INPUTS'!$E$34),"0.00E+00"))</f>
        <v>#DIV/0!</v>
      </c>
      <c r="BJ387" s="37" t="e">
        <f>VALUE(TEXT((AF387*$T387/365*'TOX and EXPO INPUTS'!$E$33/'TOX and EXPO INPUTS'!$E$34),"0.00E+00"))</f>
        <v>#DIV/0!</v>
      </c>
      <c r="BK387" s="42" t="e">
        <f>VALUE(TEXT((AD387*$U387/365*'TOX and EXPO INPUTS'!$E$33/'TOX and EXPO INPUTS'!$E$34),"0.00E+00"))</f>
        <v>#DIV/0!</v>
      </c>
      <c r="BL387" s="37" t="e">
        <f>VALUE(TEXT((AE387*$U387/365*'TOX and EXPO INPUTS'!$E$33/'TOX and EXPO INPUTS'!$E$34),"0.00E+00"))</f>
        <v>#DIV/0!</v>
      </c>
      <c r="BM387" s="37" t="e">
        <f>VALUE(TEXT((AF387*$U387/365*'TOX and EXPO INPUTS'!$E$33/'TOX and EXPO INPUTS'!$E$34),"0.00E+00"))</f>
        <v>#DIV/0!</v>
      </c>
      <c r="BN387" s="42" t="e">
        <f>VALUE(TEXT((AL387*$T387/365*'TOX and EXPO INPUTS'!$E$33/'TOX and EXPO INPUTS'!$E$34),"0.00E+00"))</f>
        <v>#DIV/0!</v>
      </c>
      <c r="BO387" s="37" t="e">
        <f>VALUE(TEXT((AM387*$T387/365*'TOX and EXPO INPUTS'!$E$33/'TOX and EXPO INPUTS'!$E$34),"0.00E+00"))</f>
        <v>#DIV/0!</v>
      </c>
      <c r="BP387" s="42" t="e">
        <f>VALUE(TEXT((AL387*$U387/365*'TOX and EXPO INPUTS'!$E$33/'TOX and EXPO INPUTS'!$E$34),"0.00E+00"))</f>
        <v>#DIV/0!</v>
      </c>
      <c r="BQ387" s="37" t="e">
        <f>VALUE(TEXT((AM387*$U387/365*'TOX and EXPO INPUTS'!$E$33/'TOX and EXPO INPUTS'!$E$34),"0.00E+00"))</f>
        <v>#DIV/0!</v>
      </c>
      <c r="BR387" s="42" t="e">
        <f>VALUE(TEXT((AP387*$T387/365*'TOX and EXPO INPUTS'!$E$33/'TOX and EXPO INPUTS'!$E$34),"0.00E+00"))</f>
        <v>#DIV/0!</v>
      </c>
      <c r="BS387" s="37" t="e">
        <f>VALUE(TEXT((AQ387*$T387/365*'TOX and EXPO INPUTS'!$E$33/'TOX and EXPO INPUTS'!$E$34),"0.00E+00"))</f>
        <v>#DIV/0!</v>
      </c>
      <c r="BT387" s="37" t="e">
        <f>VALUE(TEXT((AR387*$T387/365*'TOX and EXPO INPUTS'!$E$33/'TOX and EXPO INPUTS'!$E$34),"0.00E+00"))</f>
        <v>#DIV/0!</v>
      </c>
      <c r="BU387" s="37" t="e">
        <f>VALUE(TEXT((AS387*$T387/365*'TOX and EXPO INPUTS'!$E$33/'TOX and EXPO INPUTS'!$E$34),"0.00E+00"))</f>
        <v>#DIV/0!</v>
      </c>
      <c r="BV387" s="37" t="e">
        <f>VALUE(TEXT((AT387*$T387/365*'TOX and EXPO INPUTS'!$E$33/'TOX and EXPO INPUTS'!$E$34),"0.00E+00"))</f>
        <v>#DIV/0!</v>
      </c>
      <c r="BW387" s="37" t="e">
        <f>VALUE(TEXT((AU387*$T387/365*'TOX and EXPO INPUTS'!$E$33/'TOX and EXPO INPUTS'!$E$34),"0.00E+00"))</f>
        <v>#DIV/0!</v>
      </c>
      <c r="BX387" s="42" t="e">
        <f>VALUE(TEXT((AP387*$U387/365*'TOX and EXPO INPUTS'!$E$33/'TOX and EXPO INPUTS'!$E$34),"0.00E+00"))</f>
        <v>#DIV/0!</v>
      </c>
      <c r="BY387" s="37" t="e">
        <f>VALUE(TEXT((AQ387*$U387/365*'TOX and EXPO INPUTS'!$E$33/'TOX and EXPO INPUTS'!$E$34),"0.00E+00"))</f>
        <v>#DIV/0!</v>
      </c>
      <c r="BZ387" s="37" t="e">
        <f>VALUE(TEXT((AR387*$U387/365*'TOX and EXPO INPUTS'!$E$33/'TOX and EXPO INPUTS'!$E$34),"0.00E+00"))</f>
        <v>#DIV/0!</v>
      </c>
      <c r="CA387" s="37" t="e">
        <f>VALUE(TEXT((AS387*$U387/365*'TOX and EXPO INPUTS'!$E$33/'TOX and EXPO INPUTS'!$E$34),"0.00E+00"))</f>
        <v>#DIV/0!</v>
      </c>
      <c r="CB387" s="37" t="e">
        <f>VALUE(TEXT((AT387*$U387/365*'TOX and EXPO INPUTS'!$E$33/'TOX and EXPO INPUTS'!$E$34),"0.00E+00"))</f>
        <v>#DIV/0!</v>
      </c>
      <c r="CC387" s="37" t="e">
        <f>VALUE(TEXT((AU387*$U387/365*'TOX and EXPO INPUTS'!$E$33/'TOX and EXPO INPUTS'!$E$34),"0.00E+00"))</f>
        <v>#DIV/0!</v>
      </c>
      <c r="CD387" s="58" t="e">
        <f>VALUE(TEXT((BR387*'TOX and EXPO INPUTS'!$F$23),"0.00E+00"))</f>
        <v>#DIV/0!</v>
      </c>
      <c r="CE387" s="57" t="e">
        <f>VALUE(TEXT((BS387*'TOX and EXPO INPUTS'!$F$23),"0.00E+00"))</f>
        <v>#DIV/0!</v>
      </c>
      <c r="CF387" s="57" t="e">
        <f>VALUE(TEXT((BT387*'TOX and EXPO INPUTS'!$F$23),"0.00E+00"))</f>
        <v>#DIV/0!</v>
      </c>
      <c r="CG387" s="57" t="e">
        <f>VALUE(TEXT((BU387*'TOX and EXPO INPUTS'!$F$23),"0.00E+00"))</f>
        <v>#DIV/0!</v>
      </c>
      <c r="CH387" s="57" t="e">
        <f>VALUE(TEXT((BV387*'TOX and EXPO INPUTS'!$F$23),"0.00E+00"))</f>
        <v>#DIV/0!</v>
      </c>
      <c r="CI387" s="57" t="e">
        <f>VALUE(TEXT((BW387*'TOX and EXPO INPUTS'!$F$23),"0.00E+00"))</f>
        <v>#DIV/0!</v>
      </c>
      <c r="CJ387" s="58" t="e">
        <f>VALUE(TEXT((BX387*'TOX and EXPO INPUTS'!$F$23),"0.00E+00"))</f>
        <v>#DIV/0!</v>
      </c>
      <c r="CK387" s="57" t="e">
        <f>VALUE(TEXT((BY387*'TOX and EXPO INPUTS'!$F$23),"0.00E+00"))</f>
        <v>#DIV/0!</v>
      </c>
      <c r="CL387" s="57" t="e">
        <f>VALUE(TEXT((BZ387*'TOX and EXPO INPUTS'!$F$23),"0.00E+00"))</f>
        <v>#DIV/0!</v>
      </c>
      <c r="CM387" s="57" t="e">
        <f>VALUE(TEXT((CA387*'TOX and EXPO INPUTS'!$F$23),"0.00E+00"))</f>
        <v>#DIV/0!</v>
      </c>
      <c r="CN387" s="57" t="e">
        <f>VALUE(TEXT((CB387*'TOX and EXPO INPUTS'!$F$23),"0.00E+00"))</f>
        <v>#DIV/0!</v>
      </c>
      <c r="CO387" s="57" t="e">
        <f>VALUE(TEXT((CC387*'TOX and EXPO INPUTS'!$F$23),"0.00E+00"))</f>
        <v>#DIV/0!</v>
      </c>
      <c r="CP387" s="38" t="s">
        <v>106</v>
      </c>
      <c r="CQ387" s="34" t="s">
        <v>107</v>
      </c>
      <c r="CR387" s="34" t="s">
        <v>108</v>
      </c>
      <c r="CS387" s="39" t="s">
        <v>109</v>
      </c>
    </row>
    <row r="388" spans="1:97" ht="48" customHeight="1" x14ac:dyDescent="0.25">
      <c r="A388" s="34" t="s">
        <v>98</v>
      </c>
      <c r="B388" s="34" t="s">
        <v>99</v>
      </c>
      <c r="C388" s="34" t="s">
        <v>113</v>
      </c>
      <c r="D388" s="34" t="s">
        <v>442</v>
      </c>
      <c r="E388" s="39" t="s">
        <v>112</v>
      </c>
      <c r="F388" s="40" t="s">
        <v>153</v>
      </c>
      <c r="G388" s="43"/>
      <c r="H388" s="36" t="s">
        <v>104</v>
      </c>
      <c r="I388" s="67"/>
      <c r="J388" s="36" t="s">
        <v>105</v>
      </c>
      <c r="K388" s="100">
        <f>VLOOKUP(F388,'Amount Seed Planted_variables'!$A$3:$I$74,2,0)</f>
        <v>100000</v>
      </c>
      <c r="L388" s="100">
        <f>VLOOKUP(F388,'Amount Seed Planted_variables'!$A$3:$I$74,3,0)</f>
        <v>144000</v>
      </c>
      <c r="M388" s="36">
        <f t="shared" si="150"/>
        <v>0</v>
      </c>
      <c r="N388" s="35">
        <f t="shared" si="151"/>
        <v>0</v>
      </c>
      <c r="O388" s="101">
        <v>3000</v>
      </c>
      <c r="P388" s="93">
        <f>VLOOKUP(F388,'Amount Seed Planted_variables'!$A$3:$I$74,4,0)</f>
        <v>576000</v>
      </c>
      <c r="Q388" s="93">
        <f>VLOOKUP(F388,'Amount Seed Planted_variables'!$A$3:$I$74,7,0)</f>
        <v>80</v>
      </c>
      <c r="R388" s="93">
        <f>VLOOKUP(F388,'Amount Seed Planted_variables'!$A$3:$I$74,8,0)</f>
        <v>46080000</v>
      </c>
      <c r="S388" s="87" t="str">
        <f t="shared" si="147"/>
        <v>NA</v>
      </c>
      <c r="T388" s="35">
        <v>10</v>
      </c>
      <c r="U388" s="35">
        <v>30</v>
      </c>
      <c r="V388" s="41">
        <v>3994</v>
      </c>
      <c r="W388" s="35">
        <v>797</v>
      </c>
      <c r="X388" s="35">
        <v>530</v>
      </c>
      <c r="Y388" s="41">
        <v>66</v>
      </c>
      <c r="Z388" s="35">
        <f t="shared" ref="Z388:Z442" si="193">Y388*0.1</f>
        <v>6.6000000000000005</v>
      </c>
      <c r="AA388" s="42">
        <f t="shared" si="152"/>
        <v>0</v>
      </c>
      <c r="AB388" s="37">
        <f t="shared" si="153"/>
        <v>0</v>
      </c>
      <c r="AC388" s="37">
        <f t="shared" si="154"/>
        <v>0</v>
      </c>
      <c r="AD388" s="42" t="e">
        <f>VALUE(TEXT(((AA388*'TOX and EXPO INPUTS'!$F$13)/'TOX and EXPO INPUTS'!$E$27),"0.00E+00"))</f>
        <v>#DIV/0!</v>
      </c>
      <c r="AE388" s="37" t="e">
        <f>VALUE(TEXT(((AB388*'TOX and EXPO INPUTS'!$F$13)/'TOX and EXPO INPUTS'!$E$27),"0.00E+00"))</f>
        <v>#DIV/0!</v>
      </c>
      <c r="AF388" s="37" t="e">
        <f>VALUE(TEXT(((AC388*'TOX and EXPO INPUTS'!$F$13)/'TOX and EXPO INPUTS'!$E$27),"0.00E+00"))</f>
        <v>#DIV/0!</v>
      </c>
      <c r="AG388" s="42" t="e">
        <f>IF($E388="ST",VALUE(TEXT(('TOX and EXPO INPUTS'!$F$7/AD388),"0.0E+00")),IF($E388="IT",VALUE(TEXT(('TOX and EXPO INPUTS'!$F$10/AD388),"0.0E+00"))))</f>
        <v>#DIV/0!</v>
      </c>
      <c r="AH388" s="37" t="e">
        <f>IF($E388="ST",VALUE(TEXT(('TOX and EXPO INPUTS'!$F$7/AE388),"0.0E+00")),IF($E388="IT",VALUE(TEXT(('TOX and EXPO INPUTS'!$F$10/AE388),"0.0E+00"))))</f>
        <v>#DIV/0!</v>
      </c>
      <c r="AI388" s="37" t="e">
        <f>IF($E388="ST",VALUE(TEXT(('TOX and EXPO INPUTS'!$F$7/AF388),"0.0E+00")),IF($E388="IT",VALUE(TEXT(('TOX and EXPO INPUTS'!$F$10/AF388),"0.0E+00"))))</f>
        <v>#DIV/0!</v>
      </c>
      <c r="AJ388" s="42">
        <f t="shared" si="148"/>
        <v>0</v>
      </c>
      <c r="AK388" s="37">
        <f t="shared" si="149"/>
        <v>0</v>
      </c>
      <c r="AL388" s="42" t="e">
        <f>VALUE(TEXT(((AJ388*'TOX and EXPO INPUTS'!$F$21)/'TOX and EXPO INPUTS'!$E$29),"0.00E+00"))</f>
        <v>#DIV/0!</v>
      </c>
      <c r="AM388" s="37" t="e">
        <f>VALUE(TEXT(((AK388*'TOX and EXPO INPUTS'!$F$21)/'TOX and EXPO INPUTS'!$E$29),"0.00E+00"))</f>
        <v>#DIV/0!</v>
      </c>
      <c r="AN388" s="42" t="e">
        <f>IF($E388="ST",VALUE(TEXT(('TOX and EXPO INPUTS'!$F$15/AL388),"0.0E+00")),IF($E388="IT",VALUE(TEXT(('TOX and EXPO INPUTS'!$F$18/AL388),"0.0E+00"))))</f>
        <v>#DIV/0!</v>
      </c>
      <c r="AO388" s="37" t="e">
        <f>IF($E388="ST",VALUE(TEXT(('TOX and EXPO INPUTS'!$F$15/AM388),"0.0E+00")),IF($E388="IT",VALUE(TEXT(('TOX and EXPO INPUTS'!$F$18/AM388),"0.0E+00"))))</f>
        <v>#DIV/0!</v>
      </c>
      <c r="AP388" s="42" t="e">
        <f t="shared" si="181"/>
        <v>#DIV/0!</v>
      </c>
      <c r="AQ388" s="37" t="e">
        <f t="shared" si="182"/>
        <v>#DIV/0!</v>
      </c>
      <c r="AR388" s="37" t="e">
        <f t="shared" si="183"/>
        <v>#DIV/0!</v>
      </c>
      <c r="AS388" s="37" t="e">
        <f t="shared" si="184"/>
        <v>#DIV/0!</v>
      </c>
      <c r="AT388" s="37" t="e">
        <f t="shared" si="185"/>
        <v>#DIV/0!</v>
      </c>
      <c r="AU388" s="37" t="e">
        <f t="shared" si="186"/>
        <v>#DIV/0!</v>
      </c>
      <c r="AV388" s="42" t="e">
        <f t="shared" si="187"/>
        <v>#DIV/0!</v>
      </c>
      <c r="AW388" s="37" t="e">
        <f t="shared" si="188"/>
        <v>#DIV/0!</v>
      </c>
      <c r="AX388" s="37" t="e">
        <f t="shared" si="189"/>
        <v>#DIV/0!</v>
      </c>
      <c r="AY388" s="37" t="e">
        <f t="shared" si="190"/>
        <v>#DIV/0!</v>
      </c>
      <c r="AZ388" s="37" t="e">
        <f t="shared" si="191"/>
        <v>#DIV/0!</v>
      </c>
      <c r="BA388" s="37" t="e">
        <f t="shared" si="192"/>
        <v>#DIV/0!</v>
      </c>
      <c r="BB388" s="42" t="e">
        <f>IF($E388="ST",VALUE(TEXT((1/(('TOX and EXPO INPUTS'!$F$9/AG388)+('TOX and EXPO INPUTS'!$F$17/AN388))),"0.0E+00")),IF($E388="IT",VALUE(TEXT((1/(('TOX and EXPO INPUTS'!$F$12/AG388)+('TOX and EXPO INPUTS'!$F$20/AN388))),"0.0E+00"))))</f>
        <v>#DIV/0!</v>
      </c>
      <c r="BC388" s="37" t="e">
        <f>IF($E388="ST",VALUE(TEXT((1/(('TOX and EXPO INPUTS'!$F$9/AH388)+('TOX and EXPO INPUTS'!$F$17/AN388))),"0.0E+00")),IF($E388="IT",VALUE(TEXT((1/(('TOX and EXPO INPUTS'!$F$12/AH388)+('TOX and EXPO INPUTS'!$F$20/AN388))),"0.0E+00"))))</f>
        <v>#DIV/0!</v>
      </c>
      <c r="BD388" s="37" t="e">
        <f>IF($E388="ST",VALUE(TEXT((1/(('TOX and EXPO INPUTS'!$F$9/AI388)+('TOX and EXPO INPUTS'!$F$17/AN388))),"0.0E+00")),IF($E388="IT",VALUE(TEXT((1/(('TOX and EXPO INPUTS'!$F$12/AI388)+('TOX and EXPO INPUTS'!$F$20/AN388))),"0.0E+00"))))</f>
        <v>#DIV/0!</v>
      </c>
      <c r="BE388" s="37" t="e">
        <f>IF($E388="ST",VALUE(TEXT((1/(('TOX and EXPO INPUTS'!$F$9/AG388)+('TOX and EXPO INPUTS'!$F$17/AO388))),"0.0E+00")),IF($E388="IT",VALUE(TEXT((1/(('TOX and EXPO INPUTS'!$F$12/AG388)+('TOX and EXPO INPUTS'!$F$20/AO388))),"0.0E+00"))))</f>
        <v>#DIV/0!</v>
      </c>
      <c r="BF388" s="37" t="e">
        <f>IF($E388="ST",VALUE(TEXT((1/(('TOX and EXPO INPUTS'!$F$9/AH388)+('TOX and EXPO INPUTS'!$F$17/AO388))),"0.0E+00")),IF($E388="IT",VALUE(TEXT((1/(('TOX and EXPO INPUTS'!$F$12/AH388)+('TOX and EXPO INPUTS'!$F$20/AO388))),"0.0E+00"))))</f>
        <v>#DIV/0!</v>
      </c>
      <c r="BG388" s="37" t="e">
        <f>IF($E388="ST",VALUE(TEXT((1/(('TOX and EXPO INPUTS'!$F$9/AI388)+('TOX and EXPO INPUTS'!$F$17/AO388))),"0.0E+00")),IF($E388="IT",VALUE(TEXT((1/(('TOX and EXPO INPUTS'!$F$12/AI388)+('TOX and EXPO INPUTS'!$F$20/AO388))),"0.0E+00"))))</f>
        <v>#DIV/0!</v>
      </c>
      <c r="BH388" s="42" t="e">
        <f>VALUE(TEXT((AD388*$T388/365*'TOX and EXPO INPUTS'!$E$33/'TOX and EXPO INPUTS'!$E$34),"0.00E+00"))</f>
        <v>#DIV/0!</v>
      </c>
      <c r="BI388" s="37" t="e">
        <f>VALUE(TEXT((AE388*$T388/365*'TOX and EXPO INPUTS'!$E$33/'TOX and EXPO INPUTS'!$E$34),"0.00E+00"))</f>
        <v>#DIV/0!</v>
      </c>
      <c r="BJ388" s="37" t="e">
        <f>VALUE(TEXT((AF388*$T388/365*'TOX and EXPO INPUTS'!$E$33/'TOX and EXPO INPUTS'!$E$34),"0.00E+00"))</f>
        <v>#DIV/0!</v>
      </c>
      <c r="BK388" s="42" t="e">
        <f>VALUE(TEXT((AD388*$U388/365*'TOX and EXPO INPUTS'!$E$33/'TOX and EXPO INPUTS'!$E$34),"0.00E+00"))</f>
        <v>#DIV/0!</v>
      </c>
      <c r="BL388" s="37" t="e">
        <f>VALUE(TEXT((AE388*$U388/365*'TOX and EXPO INPUTS'!$E$33/'TOX and EXPO INPUTS'!$E$34),"0.00E+00"))</f>
        <v>#DIV/0!</v>
      </c>
      <c r="BM388" s="37" t="e">
        <f>VALUE(TEXT((AF388*$U388/365*'TOX and EXPO INPUTS'!$E$33/'TOX and EXPO INPUTS'!$E$34),"0.00E+00"))</f>
        <v>#DIV/0!</v>
      </c>
      <c r="BN388" s="42" t="e">
        <f>VALUE(TEXT((AL388*$T388/365*'TOX and EXPO INPUTS'!$E$33/'TOX and EXPO INPUTS'!$E$34),"0.00E+00"))</f>
        <v>#DIV/0!</v>
      </c>
      <c r="BO388" s="37" t="e">
        <f>VALUE(TEXT((AM388*$T388/365*'TOX and EXPO INPUTS'!$E$33/'TOX and EXPO INPUTS'!$E$34),"0.00E+00"))</f>
        <v>#DIV/0!</v>
      </c>
      <c r="BP388" s="42" t="e">
        <f>VALUE(TEXT((AL388*$U388/365*'TOX and EXPO INPUTS'!$E$33/'TOX and EXPO INPUTS'!$E$34),"0.00E+00"))</f>
        <v>#DIV/0!</v>
      </c>
      <c r="BQ388" s="37" t="e">
        <f>VALUE(TEXT((AM388*$U388/365*'TOX and EXPO INPUTS'!$E$33/'TOX and EXPO INPUTS'!$E$34),"0.00E+00"))</f>
        <v>#DIV/0!</v>
      </c>
      <c r="BR388" s="42" t="e">
        <f>VALUE(TEXT((AP388*$T388/365*'TOX and EXPO INPUTS'!$E$33/'TOX and EXPO INPUTS'!$E$34),"0.00E+00"))</f>
        <v>#DIV/0!</v>
      </c>
      <c r="BS388" s="37" t="e">
        <f>VALUE(TEXT((AQ388*$T388/365*'TOX and EXPO INPUTS'!$E$33/'TOX and EXPO INPUTS'!$E$34),"0.00E+00"))</f>
        <v>#DIV/0!</v>
      </c>
      <c r="BT388" s="37" t="e">
        <f>VALUE(TEXT((AR388*$T388/365*'TOX and EXPO INPUTS'!$E$33/'TOX and EXPO INPUTS'!$E$34),"0.00E+00"))</f>
        <v>#DIV/0!</v>
      </c>
      <c r="BU388" s="37" t="e">
        <f>VALUE(TEXT((AS388*$T388/365*'TOX and EXPO INPUTS'!$E$33/'TOX and EXPO INPUTS'!$E$34),"0.00E+00"))</f>
        <v>#DIV/0!</v>
      </c>
      <c r="BV388" s="37" t="e">
        <f>VALUE(TEXT((AT388*$T388/365*'TOX and EXPO INPUTS'!$E$33/'TOX and EXPO INPUTS'!$E$34),"0.00E+00"))</f>
        <v>#DIV/0!</v>
      </c>
      <c r="BW388" s="37" t="e">
        <f>VALUE(TEXT((AU388*$T388/365*'TOX and EXPO INPUTS'!$E$33/'TOX and EXPO INPUTS'!$E$34),"0.00E+00"))</f>
        <v>#DIV/0!</v>
      </c>
      <c r="BX388" s="42" t="e">
        <f>VALUE(TEXT((AP388*$U388/365*'TOX and EXPO INPUTS'!$E$33/'TOX and EXPO INPUTS'!$E$34),"0.00E+00"))</f>
        <v>#DIV/0!</v>
      </c>
      <c r="BY388" s="37" t="e">
        <f>VALUE(TEXT((AQ388*$U388/365*'TOX and EXPO INPUTS'!$E$33/'TOX and EXPO INPUTS'!$E$34),"0.00E+00"))</f>
        <v>#DIV/0!</v>
      </c>
      <c r="BZ388" s="37" t="e">
        <f>VALUE(TEXT((AR388*$U388/365*'TOX and EXPO INPUTS'!$E$33/'TOX and EXPO INPUTS'!$E$34),"0.00E+00"))</f>
        <v>#DIV/0!</v>
      </c>
      <c r="CA388" s="37" t="e">
        <f>VALUE(TEXT((AS388*$U388/365*'TOX and EXPO INPUTS'!$E$33/'TOX and EXPO INPUTS'!$E$34),"0.00E+00"))</f>
        <v>#DIV/0!</v>
      </c>
      <c r="CB388" s="37" t="e">
        <f>VALUE(TEXT((AT388*$U388/365*'TOX and EXPO INPUTS'!$E$33/'TOX and EXPO INPUTS'!$E$34),"0.00E+00"))</f>
        <v>#DIV/0!</v>
      </c>
      <c r="CC388" s="37" t="e">
        <f>VALUE(TEXT((AU388*$U388/365*'TOX and EXPO INPUTS'!$E$33/'TOX and EXPO INPUTS'!$E$34),"0.00E+00"))</f>
        <v>#DIV/0!</v>
      </c>
      <c r="CD388" s="58" t="e">
        <f>VALUE(TEXT((BR388*'TOX and EXPO INPUTS'!$F$23),"0.00E+00"))</f>
        <v>#DIV/0!</v>
      </c>
      <c r="CE388" s="57" t="e">
        <f>VALUE(TEXT((BS388*'TOX and EXPO INPUTS'!$F$23),"0.00E+00"))</f>
        <v>#DIV/0!</v>
      </c>
      <c r="CF388" s="57" t="e">
        <f>VALUE(TEXT((BT388*'TOX and EXPO INPUTS'!$F$23),"0.00E+00"))</f>
        <v>#DIV/0!</v>
      </c>
      <c r="CG388" s="57" t="e">
        <f>VALUE(TEXT((BU388*'TOX and EXPO INPUTS'!$F$23),"0.00E+00"))</f>
        <v>#DIV/0!</v>
      </c>
      <c r="CH388" s="57" t="e">
        <f>VALUE(TEXT((BV388*'TOX and EXPO INPUTS'!$F$23),"0.00E+00"))</f>
        <v>#DIV/0!</v>
      </c>
      <c r="CI388" s="57" t="e">
        <f>VALUE(TEXT((BW388*'TOX and EXPO INPUTS'!$F$23),"0.00E+00"))</f>
        <v>#DIV/0!</v>
      </c>
      <c r="CJ388" s="58" t="e">
        <f>VALUE(TEXT((BX388*'TOX and EXPO INPUTS'!$F$23),"0.00E+00"))</f>
        <v>#DIV/0!</v>
      </c>
      <c r="CK388" s="57" t="e">
        <f>VALUE(TEXT((BY388*'TOX and EXPO INPUTS'!$F$23),"0.00E+00"))</f>
        <v>#DIV/0!</v>
      </c>
      <c r="CL388" s="57" t="e">
        <f>VALUE(TEXT((BZ388*'TOX and EXPO INPUTS'!$F$23),"0.00E+00"))</f>
        <v>#DIV/0!</v>
      </c>
      <c r="CM388" s="57" t="e">
        <f>VALUE(TEXT((CA388*'TOX and EXPO INPUTS'!$F$23),"0.00E+00"))</f>
        <v>#DIV/0!</v>
      </c>
      <c r="CN388" s="57" t="e">
        <f>VALUE(TEXT((CB388*'TOX and EXPO INPUTS'!$F$23),"0.00E+00"))</f>
        <v>#DIV/0!</v>
      </c>
      <c r="CO388" s="57" t="e">
        <f>VALUE(TEXT((CC388*'TOX and EXPO INPUTS'!$F$23),"0.00E+00"))</f>
        <v>#DIV/0!</v>
      </c>
      <c r="CP388" s="38" t="s">
        <v>106</v>
      </c>
      <c r="CQ388" s="34" t="s">
        <v>107</v>
      </c>
      <c r="CR388" s="34" t="s">
        <v>108</v>
      </c>
      <c r="CS388" s="39" t="s">
        <v>109</v>
      </c>
    </row>
    <row r="389" spans="1:97" ht="48" customHeight="1" x14ac:dyDescent="0.25">
      <c r="A389" s="34" t="s">
        <v>98</v>
      </c>
      <c r="B389" s="34" t="s">
        <v>99</v>
      </c>
      <c r="C389" s="34" t="s">
        <v>115</v>
      </c>
      <c r="D389" s="34" t="s">
        <v>101</v>
      </c>
      <c r="E389" s="39" t="s">
        <v>102</v>
      </c>
      <c r="F389" s="40" t="s">
        <v>153</v>
      </c>
      <c r="G389" s="43"/>
      <c r="H389" s="36" t="s">
        <v>104</v>
      </c>
      <c r="I389" s="67"/>
      <c r="J389" s="36" t="s">
        <v>105</v>
      </c>
      <c r="K389" s="100">
        <f>VLOOKUP(F389,'Amount Seed Planted_variables'!$A$3:$I$74,2,0)</f>
        <v>100000</v>
      </c>
      <c r="L389" s="100">
        <f>VLOOKUP(F389,'Amount Seed Planted_variables'!$A$3:$I$74,3,0)</f>
        <v>144000</v>
      </c>
      <c r="M389" s="36">
        <f t="shared" si="150"/>
        <v>0</v>
      </c>
      <c r="N389" s="35">
        <f t="shared" si="151"/>
        <v>0</v>
      </c>
      <c r="O389" s="101">
        <v>225</v>
      </c>
      <c r="P389" s="93">
        <f>VLOOKUP(F389,'Amount Seed Planted_variables'!$A$3:$I$74,4,0)</f>
        <v>576000</v>
      </c>
      <c r="Q389" s="93">
        <f>VLOOKUP(F389,'Amount Seed Planted_variables'!$A$3:$I$74,7,0)</f>
        <v>80</v>
      </c>
      <c r="R389" s="93">
        <f>VLOOKUP(F389,'Amount Seed Planted_variables'!$A$3:$I$74,8,0)</f>
        <v>46080000</v>
      </c>
      <c r="S389" s="87" t="str">
        <f t="shared" ref="S389:S452" si="194">IF(D389="Cleaning",2.5,"NA")</f>
        <v>NA</v>
      </c>
      <c r="T389" s="35">
        <v>10</v>
      </c>
      <c r="U389" s="35">
        <v>30</v>
      </c>
      <c r="V389" s="41">
        <v>349</v>
      </c>
      <c r="W389" s="35">
        <v>51.2</v>
      </c>
      <c r="X389" s="35">
        <v>42.2</v>
      </c>
      <c r="Y389" s="41">
        <v>1.2</v>
      </c>
      <c r="Z389" s="35">
        <f t="shared" si="193"/>
        <v>0.12</v>
      </c>
      <c r="AA389" s="42">
        <f t="shared" si="152"/>
        <v>0</v>
      </c>
      <c r="AB389" s="37">
        <f t="shared" si="153"/>
        <v>0</v>
      </c>
      <c r="AC389" s="37">
        <f t="shared" si="154"/>
        <v>0</v>
      </c>
      <c r="AD389" s="42" t="e">
        <f>VALUE(TEXT(((AA389*'TOX and EXPO INPUTS'!$F$13)/'TOX and EXPO INPUTS'!$E$27),"0.00E+00"))</f>
        <v>#DIV/0!</v>
      </c>
      <c r="AE389" s="37" t="e">
        <f>VALUE(TEXT(((AB389*'TOX and EXPO INPUTS'!$F$13)/'TOX and EXPO INPUTS'!$E$27),"0.00E+00"))</f>
        <v>#DIV/0!</v>
      </c>
      <c r="AF389" s="37" t="e">
        <f>VALUE(TEXT(((AC389*'TOX and EXPO INPUTS'!$F$13)/'TOX and EXPO INPUTS'!$E$27),"0.00E+00"))</f>
        <v>#DIV/0!</v>
      </c>
      <c r="AG389" s="42" t="e">
        <f>IF($E389="ST",VALUE(TEXT(('TOX and EXPO INPUTS'!$F$7/AD389),"0.0E+00")),IF($E389="IT",VALUE(TEXT(('TOX and EXPO INPUTS'!$F$10/AD389),"0.0E+00"))))</f>
        <v>#DIV/0!</v>
      </c>
      <c r="AH389" s="37" t="e">
        <f>IF($E389="ST",VALUE(TEXT(('TOX and EXPO INPUTS'!$F$7/AE389),"0.0E+00")),IF($E389="IT",VALUE(TEXT(('TOX and EXPO INPUTS'!$F$10/AE389),"0.0E+00"))))</f>
        <v>#DIV/0!</v>
      </c>
      <c r="AI389" s="37" t="e">
        <f>IF($E389="ST",VALUE(TEXT(('TOX and EXPO INPUTS'!$F$7/AF389),"0.0E+00")),IF($E389="IT",VALUE(TEXT(('TOX and EXPO INPUTS'!$F$10/AF389),"0.0E+00"))))</f>
        <v>#DIV/0!</v>
      </c>
      <c r="AJ389" s="42">
        <f t="shared" ref="AJ389:AJ452" si="195">IF($A389="On-farm",VALUE(TEXT(((Y389/1000)*$M389*$R389),"0.00E+00")),IF($D389="Treating",VALUE(TEXT(((Y389/1000)*$N389*$O389),"0.00E+00")),IF($D389="Packaging",VALUE(TEXT(((Y389/1000)*$N389*$O389),"0.00E+00")),IF($D389="Cleaning",VALUE(TEXT(((Y389/1000)*$N389*$S389),"0.00E+00")),IF($D389="Loading/Planting",VALUE(TEXT(((Y389/1000)*$M389*$R389),"0.00E+00")))))))</f>
        <v>0</v>
      </c>
      <c r="AK389" s="37">
        <f t="shared" ref="AK389:AK452" si="196">IF($A389="On-farm",VALUE(TEXT(((Z389/1000)*$M389*$R389),"0.00E+00")),IF($D389="Treating",VALUE(TEXT(((Z389/1000)*$N389*$O389),"0.00E+00")),IF($D389="Packaging",VALUE(TEXT(((Z389/1000)*$N389*$O389),"0.00E+00")),IF($D389="Cleaning",VALUE(TEXT(((Z389/1000)*$N389*$S389),"0.00E+00")),IF($D389="Loading/Planting",VALUE(TEXT(((Z389/1000)*$M389*$R389),"0.00E+00")))))))</f>
        <v>0</v>
      </c>
      <c r="AL389" s="42" t="e">
        <f>VALUE(TEXT(((AJ389*'TOX and EXPO INPUTS'!$F$21)/'TOX and EXPO INPUTS'!$E$29),"0.00E+00"))</f>
        <v>#DIV/0!</v>
      </c>
      <c r="AM389" s="37" t="e">
        <f>VALUE(TEXT(((AK389*'TOX and EXPO INPUTS'!$F$21)/'TOX and EXPO INPUTS'!$E$29),"0.00E+00"))</f>
        <v>#DIV/0!</v>
      </c>
      <c r="AN389" s="42" t="e">
        <f>IF($E389="ST",VALUE(TEXT(('TOX and EXPO INPUTS'!$F$15/AL389),"0.0E+00")),IF($E389="IT",VALUE(TEXT(('TOX and EXPO INPUTS'!$F$18/AL389),"0.0E+00"))))</f>
        <v>#DIV/0!</v>
      </c>
      <c r="AO389" s="37" t="e">
        <f>IF($E389="ST",VALUE(TEXT(('TOX and EXPO INPUTS'!$F$15/AM389),"0.0E+00")),IF($E389="IT",VALUE(TEXT(('TOX and EXPO INPUTS'!$F$18/AM389),"0.0E+00"))))</f>
        <v>#DIV/0!</v>
      </c>
      <c r="AP389" s="42" t="e">
        <f t="shared" si="181"/>
        <v>#DIV/0!</v>
      </c>
      <c r="AQ389" s="37" t="e">
        <f t="shared" si="182"/>
        <v>#DIV/0!</v>
      </c>
      <c r="AR389" s="37" t="e">
        <f t="shared" si="183"/>
        <v>#DIV/0!</v>
      </c>
      <c r="AS389" s="37" t="e">
        <f t="shared" si="184"/>
        <v>#DIV/0!</v>
      </c>
      <c r="AT389" s="37" t="e">
        <f t="shared" si="185"/>
        <v>#DIV/0!</v>
      </c>
      <c r="AU389" s="37" t="e">
        <f t="shared" si="186"/>
        <v>#DIV/0!</v>
      </c>
      <c r="AV389" s="42" t="e">
        <f t="shared" si="187"/>
        <v>#DIV/0!</v>
      </c>
      <c r="AW389" s="37" t="e">
        <f t="shared" si="188"/>
        <v>#DIV/0!</v>
      </c>
      <c r="AX389" s="37" t="e">
        <f t="shared" si="189"/>
        <v>#DIV/0!</v>
      </c>
      <c r="AY389" s="37" t="e">
        <f t="shared" si="190"/>
        <v>#DIV/0!</v>
      </c>
      <c r="AZ389" s="37" t="e">
        <f t="shared" si="191"/>
        <v>#DIV/0!</v>
      </c>
      <c r="BA389" s="37" t="e">
        <f t="shared" si="192"/>
        <v>#DIV/0!</v>
      </c>
      <c r="BB389" s="42" t="e">
        <f>IF($E389="ST",VALUE(TEXT((1/(('TOX and EXPO INPUTS'!$F$9/AG389)+('TOX and EXPO INPUTS'!$F$17/AN389))),"0.0E+00")),IF($E389="IT",VALUE(TEXT((1/(('TOX and EXPO INPUTS'!$F$12/AG389)+('TOX and EXPO INPUTS'!$F$20/AN389))),"0.0E+00"))))</f>
        <v>#DIV/0!</v>
      </c>
      <c r="BC389" s="37" t="e">
        <f>IF($E389="ST",VALUE(TEXT((1/(('TOX and EXPO INPUTS'!$F$9/AH389)+('TOX and EXPO INPUTS'!$F$17/AN389))),"0.0E+00")),IF($E389="IT",VALUE(TEXT((1/(('TOX and EXPO INPUTS'!$F$12/AH389)+('TOX and EXPO INPUTS'!$F$20/AN389))),"0.0E+00"))))</f>
        <v>#DIV/0!</v>
      </c>
      <c r="BD389" s="37" t="e">
        <f>IF($E389="ST",VALUE(TEXT((1/(('TOX and EXPO INPUTS'!$F$9/AI389)+('TOX and EXPO INPUTS'!$F$17/AN389))),"0.0E+00")),IF($E389="IT",VALUE(TEXT((1/(('TOX and EXPO INPUTS'!$F$12/AI389)+('TOX and EXPO INPUTS'!$F$20/AN389))),"0.0E+00"))))</f>
        <v>#DIV/0!</v>
      </c>
      <c r="BE389" s="37" t="e">
        <f>IF($E389="ST",VALUE(TEXT((1/(('TOX and EXPO INPUTS'!$F$9/AG389)+('TOX and EXPO INPUTS'!$F$17/AO389))),"0.0E+00")),IF($E389="IT",VALUE(TEXT((1/(('TOX and EXPO INPUTS'!$F$12/AG389)+('TOX and EXPO INPUTS'!$F$20/AO389))),"0.0E+00"))))</f>
        <v>#DIV/0!</v>
      </c>
      <c r="BF389" s="37" t="e">
        <f>IF($E389="ST",VALUE(TEXT((1/(('TOX and EXPO INPUTS'!$F$9/AH389)+('TOX and EXPO INPUTS'!$F$17/AO389))),"0.0E+00")),IF($E389="IT",VALUE(TEXT((1/(('TOX and EXPO INPUTS'!$F$12/AH389)+('TOX and EXPO INPUTS'!$F$20/AO389))),"0.0E+00"))))</f>
        <v>#DIV/0!</v>
      </c>
      <c r="BG389" s="37" t="e">
        <f>IF($E389="ST",VALUE(TEXT((1/(('TOX and EXPO INPUTS'!$F$9/AI389)+('TOX and EXPO INPUTS'!$F$17/AO389))),"0.0E+00")),IF($E389="IT",VALUE(TEXT((1/(('TOX and EXPO INPUTS'!$F$12/AI389)+('TOX and EXPO INPUTS'!$F$20/AO389))),"0.0E+00"))))</f>
        <v>#DIV/0!</v>
      </c>
      <c r="BH389" s="42" t="e">
        <f>VALUE(TEXT((AD389*$T389/365*'TOX and EXPO INPUTS'!$E$33/'TOX and EXPO INPUTS'!$E$34),"0.00E+00"))</f>
        <v>#DIV/0!</v>
      </c>
      <c r="BI389" s="37" t="e">
        <f>VALUE(TEXT((AE389*$T389/365*'TOX and EXPO INPUTS'!$E$33/'TOX and EXPO INPUTS'!$E$34),"0.00E+00"))</f>
        <v>#DIV/0!</v>
      </c>
      <c r="BJ389" s="37" t="e">
        <f>VALUE(TEXT((AF389*$T389/365*'TOX and EXPO INPUTS'!$E$33/'TOX and EXPO INPUTS'!$E$34),"0.00E+00"))</f>
        <v>#DIV/0!</v>
      </c>
      <c r="BK389" s="42" t="e">
        <f>VALUE(TEXT((AD389*$U389/365*'TOX and EXPO INPUTS'!$E$33/'TOX and EXPO INPUTS'!$E$34),"0.00E+00"))</f>
        <v>#DIV/0!</v>
      </c>
      <c r="BL389" s="37" t="e">
        <f>VALUE(TEXT((AE389*$U389/365*'TOX and EXPO INPUTS'!$E$33/'TOX and EXPO INPUTS'!$E$34),"0.00E+00"))</f>
        <v>#DIV/0!</v>
      </c>
      <c r="BM389" s="37" t="e">
        <f>VALUE(TEXT((AF389*$U389/365*'TOX and EXPO INPUTS'!$E$33/'TOX and EXPO INPUTS'!$E$34),"0.00E+00"))</f>
        <v>#DIV/0!</v>
      </c>
      <c r="BN389" s="42" t="e">
        <f>VALUE(TEXT((AL389*$T389/365*'TOX and EXPO INPUTS'!$E$33/'TOX and EXPO INPUTS'!$E$34),"0.00E+00"))</f>
        <v>#DIV/0!</v>
      </c>
      <c r="BO389" s="37" t="e">
        <f>VALUE(TEXT((AM389*$T389/365*'TOX and EXPO INPUTS'!$E$33/'TOX and EXPO INPUTS'!$E$34),"0.00E+00"))</f>
        <v>#DIV/0!</v>
      </c>
      <c r="BP389" s="42" t="e">
        <f>VALUE(TEXT((AL389*$U389/365*'TOX and EXPO INPUTS'!$E$33/'TOX and EXPO INPUTS'!$E$34),"0.00E+00"))</f>
        <v>#DIV/0!</v>
      </c>
      <c r="BQ389" s="37" t="e">
        <f>VALUE(TEXT((AM389*$U389/365*'TOX and EXPO INPUTS'!$E$33/'TOX and EXPO INPUTS'!$E$34),"0.00E+00"))</f>
        <v>#DIV/0!</v>
      </c>
      <c r="BR389" s="42" t="e">
        <f>VALUE(TEXT((AP389*$T389/365*'TOX and EXPO INPUTS'!$E$33/'TOX and EXPO INPUTS'!$E$34),"0.00E+00"))</f>
        <v>#DIV/0!</v>
      </c>
      <c r="BS389" s="37" t="e">
        <f>VALUE(TEXT((AQ389*$T389/365*'TOX and EXPO INPUTS'!$E$33/'TOX and EXPO INPUTS'!$E$34),"0.00E+00"))</f>
        <v>#DIV/0!</v>
      </c>
      <c r="BT389" s="37" t="e">
        <f>VALUE(TEXT((AR389*$T389/365*'TOX and EXPO INPUTS'!$E$33/'TOX and EXPO INPUTS'!$E$34),"0.00E+00"))</f>
        <v>#DIV/0!</v>
      </c>
      <c r="BU389" s="37" t="e">
        <f>VALUE(TEXT((AS389*$T389/365*'TOX and EXPO INPUTS'!$E$33/'TOX and EXPO INPUTS'!$E$34),"0.00E+00"))</f>
        <v>#DIV/0!</v>
      </c>
      <c r="BV389" s="37" t="e">
        <f>VALUE(TEXT((AT389*$T389/365*'TOX and EXPO INPUTS'!$E$33/'TOX and EXPO INPUTS'!$E$34),"0.00E+00"))</f>
        <v>#DIV/0!</v>
      </c>
      <c r="BW389" s="37" t="e">
        <f>VALUE(TEXT((AU389*$T389/365*'TOX and EXPO INPUTS'!$E$33/'TOX and EXPO INPUTS'!$E$34),"0.00E+00"))</f>
        <v>#DIV/0!</v>
      </c>
      <c r="BX389" s="42" t="e">
        <f>VALUE(TEXT((AP389*$U389/365*'TOX and EXPO INPUTS'!$E$33/'TOX and EXPO INPUTS'!$E$34),"0.00E+00"))</f>
        <v>#DIV/0!</v>
      </c>
      <c r="BY389" s="37" t="e">
        <f>VALUE(TEXT((AQ389*$U389/365*'TOX and EXPO INPUTS'!$E$33/'TOX and EXPO INPUTS'!$E$34),"0.00E+00"))</f>
        <v>#DIV/0!</v>
      </c>
      <c r="BZ389" s="37" t="e">
        <f>VALUE(TEXT((AR389*$U389/365*'TOX and EXPO INPUTS'!$E$33/'TOX and EXPO INPUTS'!$E$34),"0.00E+00"))</f>
        <v>#DIV/0!</v>
      </c>
      <c r="CA389" s="37" t="e">
        <f>VALUE(TEXT((AS389*$U389/365*'TOX and EXPO INPUTS'!$E$33/'TOX and EXPO INPUTS'!$E$34),"0.00E+00"))</f>
        <v>#DIV/0!</v>
      </c>
      <c r="CB389" s="37" t="e">
        <f>VALUE(TEXT((AT389*$U389/365*'TOX and EXPO INPUTS'!$E$33/'TOX and EXPO INPUTS'!$E$34),"0.00E+00"))</f>
        <v>#DIV/0!</v>
      </c>
      <c r="CC389" s="37" t="e">
        <f>VALUE(TEXT((AU389*$U389/365*'TOX and EXPO INPUTS'!$E$33/'TOX and EXPO INPUTS'!$E$34),"0.00E+00"))</f>
        <v>#DIV/0!</v>
      </c>
      <c r="CD389" s="58" t="e">
        <f>VALUE(TEXT((BR389*'TOX and EXPO INPUTS'!$F$23),"0.00E+00"))</f>
        <v>#DIV/0!</v>
      </c>
      <c r="CE389" s="57" t="e">
        <f>VALUE(TEXT((BS389*'TOX and EXPO INPUTS'!$F$23),"0.00E+00"))</f>
        <v>#DIV/0!</v>
      </c>
      <c r="CF389" s="57" t="e">
        <f>VALUE(TEXT((BT389*'TOX and EXPO INPUTS'!$F$23),"0.00E+00"))</f>
        <v>#DIV/0!</v>
      </c>
      <c r="CG389" s="57" t="e">
        <f>VALUE(TEXT((BU389*'TOX and EXPO INPUTS'!$F$23),"0.00E+00"))</f>
        <v>#DIV/0!</v>
      </c>
      <c r="CH389" s="57" t="e">
        <f>VALUE(TEXT((BV389*'TOX and EXPO INPUTS'!$F$23),"0.00E+00"))</f>
        <v>#DIV/0!</v>
      </c>
      <c r="CI389" s="57" t="e">
        <f>VALUE(TEXT((BW389*'TOX and EXPO INPUTS'!$F$23),"0.00E+00"))</f>
        <v>#DIV/0!</v>
      </c>
      <c r="CJ389" s="58" t="e">
        <f>VALUE(TEXT((BX389*'TOX and EXPO INPUTS'!$F$23),"0.00E+00"))</f>
        <v>#DIV/0!</v>
      </c>
      <c r="CK389" s="57" t="e">
        <f>VALUE(TEXT((BY389*'TOX and EXPO INPUTS'!$F$23),"0.00E+00"))</f>
        <v>#DIV/0!</v>
      </c>
      <c r="CL389" s="57" t="e">
        <f>VALUE(TEXT((BZ389*'TOX and EXPO INPUTS'!$F$23),"0.00E+00"))</f>
        <v>#DIV/0!</v>
      </c>
      <c r="CM389" s="57" t="e">
        <f>VALUE(TEXT((CA389*'TOX and EXPO INPUTS'!$F$23),"0.00E+00"))</f>
        <v>#DIV/0!</v>
      </c>
      <c r="CN389" s="57" t="e">
        <f>VALUE(TEXT((CB389*'TOX and EXPO INPUTS'!$F$23),"0.00E+00"))</f>
        <v>#DIV/0!</v>
      </c>
      <c r="CO389" s="57" t="e">
        <f>VALUE(TEXT((CC389*'TOX and EXPO INPUTS'!$F$23),"0.00E+00"))</f>
        <v>#DIV/0!</v>
      </c>
      <c r="CP389" s="38" t="s">
        <v>106</v>
      </c>
      <c r="CQ389" s="34" t="s">
        <v>107</v>
      </c>
      <c r="CR389" s="34" t="s">
        <v>108</v>
      </c>
      <c r="CS389" s="39" t="s">
        <v>109</v>
      </c>
    </row>
    <row r="390" spans="1:97" ht="48" customHeight="1" x14ac:dyDescent="0.25">
      <c r="A390" s="34" t="s">
        <v>98</v>
      </c>
      <c r="B390" s="34" t="s">
        <v>99</v>
      </c>
      <c r="C390" s="34" t="s">
        <v>115</v>
      </c>
      <c r="D390" s="34" t="s">
        <v>110</v>
      </c>
      <c r="E390" s="39" t="s">
        <v>102</v>
      </c>
      <c r="F390" s="40" t="s">
        <v>153</v>
      </c>
      <c r="G390" s="43"/>
      <c r="H390" s="36" t="s">
        <v>104</v>
      </c>
      <c r="I390" s="67"/>
      <c r="J390" s="36" t="s">
        <v>105</v>
      </c>
      <c r="K390" s="100">
        <f>VLOOKUP(F390,'Amount Seed Planted_variables'!$A$3:$I$74,2,0)</f>
        <v>100000</v>
      </c>
      <c r="L390" s="100">
        <f>VLOOKUP(F390,'Amount Seed Planted_variables'!$A$3:$I$74,3,0)</f>
        <v>144000</v>
      </c>
      <c r="M390" s="36">
        <f t="shared" ref="M390:M453" si="197">IF(G390="",(I390/K390),(G390/454000))</f>
        <v>0</v>
      </c>
      <c r="N390" s="35">
        <f t="shared" ref="N390:N453" si="198">IF(I390="",(G390/454000*L390),I390)</f>
        <v>0</v>
      </c>
      <c r="O390" s="101">
        <v>225</v>
      </c>
      <c r="P390" s="93">
        <f>VLOOKUP(F390,'Amount Seed Planted_variables'!$A$3:$I$74,4,0)</f>
        <v>576000</v>
      </c>
      <c r="Q390" s="93">
        <f>VLOOKUP(F390,'Amount Seed Planted_variables'!$A$3:$I$74,7,0)</f>
        <v>80</v>
      </c>
      <c r="R390" s="93">
        <f>VLOOKUP(F390,'Amount Seed Planted_variables'!$A$3:$I$74,8,0)</f>
        <v>46080000</v>
      </c>
      <c r="S390" s="87" t="str">
        <f t="shared" si="194"/>
        <v>NA</v>
      </c>
      <c r="T390" s="35">
        <v>10</v>
      </c>
      <c r="U390" s="35">
        <v>30</v>
      </c>
      <c r="V390" s="41">
        <v>68</v>
      </c>
      <c r="W390" s="35">
        <v>16.899999999999999</v>
      </c>
      <c r="X390" s="35">
        <v>13.1</v>
      </c>
      <c r="Y390" s="41">
        <v>3.6</v>
      </c>
      <c r="Z390" s="35">
        <f t="shared" si="193"/>
        <v>0.36000000000000004</v>
      </c>
      <c r="AA390" s="42">
        <f t="shared" si="152"/>
        <v>0</v>
      </c>
      <c r="AB390" s="37">
        <f t="shared" si="153"/>
        <v>0</v>
      </c>
      <c r="AC390" s="37">
        <f t="shared" si="154"/>
        <v>0</v>
      </c>
      <c r="AD390" s="42" t="e">
        <f>VALUE(TEXT(((AA390*'TOX and EXPO INPUTS'!$F$13)/'TOX and EXPO INPUTS'!$E$27),"0.00E+00"))</f>
        <v>#DIV/0!</v>
      </c>
      <c r="AE390" s="37" t="e">
        <f>VALUE(TEXT(((AB390*'TOX and EXPO INPUTS'!$F$13)/'TOX and EXPO INPUTS'!$E$27),"0.00E+00"))</f>
        <v>#DIV/0!</v>
      </c>
      <c r="AF390" s="37" t="e">
        <f>VALUE(TEXT(((AC390*'TOX and EXPO INPUTS'!$F$13)/'TOX and EXPO INPUTS'!$E$27),"0.00E+00"))</f>
        <v>#DIV/0!</v>
      </c>
      <c r="AG390" s="42" t="e">
        <f>IF($E390="ST",VALUE(TEXT(('TOX and EXPO INPUTS'!$F$7/AD390),"0.0E+00")),IF($E390="IT",VALUE(TEXT(('TOX and EXPO INPUTS'!$F$10/AD390),"0.0E+00"))))</f>
        <v>#DIV/0!</v>
      </c>
      <c r="AH390" s="37" t="e">
        <f>IF($E390="ST",VALUE(TEXT(('TOX and EXPO INPUTS'!$F$7/AE390),"0.0E+00")),IF($E390="IT",VALUE(TEXT(('TOX and EXPO INPUTS'!$F$10/AE390),"0.0E+00"))))</f>
        <v>#DIV/0!</v>
      </c>
      <c r="AI390" s="37" t="e">
        <f>IF($E390="ST",VALUE(TEXT(('TOX and EXPO INPUTS'!$F$7/AF390),"0.0E+00")),IF($E390="IT",VALUE(TEXT(('TOX and EXPO INPUTS'!$F$10/AF390),"0.0E+00"))))</f>
        <v>#DIV/0!</v>
      </c>
      <c r="AJ390" s="42">
        <f t="shared" si="195"/>
        <v>0</v>
      </c>
      <c r="AK390" s="37">
        <f t="shared" si="196"/>
        <v>0</v>
      </c>
      <c r="AL390" s="42" t="e">
        <f>VALUE(TEXT(((AJ390*'TOX and EXPO INPUTS'!$F$21)/'TOX and EXPO INPUTS'!$E$29),"0.00E+00"))</f>
        <v>#DIV/0!</v>
      </c>
      <c r="AM390" s="37" t="e">
        <f>VALUE(TEXT(((AK390*'TOX and EXPO INPUTS'!$F$21)/'TOX and EXPO INPUTS'!$E$29),"0.00E+00"))</f>
        <v>#DIV/0!</v>
      </c>
      <c r="AN390" s="42" t="e">
        <f>IF($E390="ST",VALUE(TEXT(('TOX and EXPO INPUTS'!$F$15/AL390),"0.0E+00")),IF($E390="IT",VALUE(TEXT(('TOX and EXPO INPUTS'!$F$18/AL390),"0.0E+00"))))</f>
        <v>#DIV/0!</v>
      </c>
      <c r="AO390" s="37" t="e">
        <f>IF($E390="ST",VALUE(TEXT(('TOX and EXPO INPUTS'!$F$15/AM390),"0.0E+00")),IF($E390="IT",VALUE(TEXT(('TOX and EXPO INPUTS'!$F$18/AM390),"0.0E+00"))))</f>
        <v>#DIV/0!</v>
      </c>
      <c r="AP390" s="42" t="e">
        <f t="shared" si="181"/>
        <v>#DIV/0!</v>
      </c>
      <c r="AQ390" s="37" t="e">
        <f t="shared" si="182"/>
        <v>#DIV/0!</v>
      </c>
      <c r="AR390" s="37" t="e">
        <f t="shared" si="183"/>
        <v>#DIV/0!</v>
      </c>
      <c r="AS390" s="37" t="e">
        <f t="shared" si="184"/>
        <v>#DIV/0!</v>
      </c>
      <c r="AT390" s="37" t="e">
        <f t="shared" si="185"/>
        <v>#DIV/0!</v>
      </c>
      <c r="AU390" s="37" t="e">
        <f t="shared" si="186"/>
        <v>#DIV/0!</v>
      </c>
      <c r="AV390" s="42" t="e">
        <f t="shared" si="187"/>
        <v>#DIV/0!</v>
      </c>
      <c r="AW390" s="37" t="e">
        <f t="shared" si="188"/>
        <v>#DIV/0!</v>
      </c>
      <c r="AX390" s="37" t="e">
        <f t="shared" si="189"/>
        <v>#DIV/0!</v>
      </c>
      <c r="AY390" s="37" t="e">
        <f t="shared" si="190"/>
        <v>#DIV/0!</v>
      </c>
      <c r="AZ390" s="37" t="e">
        <f t="shared" si="191"/>
        <v>#DIV/0!</v>
      </c>
      <c r="BA390" s="37" t="e">
        <f t="shared" si="192"/>
        <v>#DIV/0!</v>
      </c>
      <c r="BB390" s="42" t="e">
        <f>IF($E390="ST",VALUE(TEXT((1/(('TOX and EXPO INPUTS'!$F$9/AG390)+('TOX and EXPO INPUTS'!$F$17/AN390))),"0.0E+00")),IF($E390="IT",VALUE(TEXT((1/(('TOX and EXPO INPUTS'!$F$12/AG390)+('TOX and EXPO INPUTS'!$F$20/AN390))),"0.0E+00"))))</f>
        <v>#DIV/0!</v>
      </c>
      <c r="BC390" s="37" t="e">
        <f>IF($E390="ST",VALUE(TEXT((1/(('TOX and EXPO INPUTS'!$F$9/AH390)+('TOX and EXPO INPUTS'!$F$17/AN390))),"0.0E+00")),IF($E390="IT",VALUE(TEXT((1/(('TOX and EXPO INPUTS'!$F$12/AH390)+('TOX and EXPO INPUTS'!$F$20/AN390))),"0.0E+00"))))</f>
        <v>#DIV/0!</v>
      </c>
      <c r="BD390" s="37" t="e">
        <f>IF($E390="ST",VALUE(TEXT((1/(('TOX and EXPO INPUTS'!$F$9/AI390)+('TOX and EXPO INPUTS'!$F$17/AN390))),"0.0E+00")),IF($E390="IT",VALUE(TEXT((1/(('TOX and EXPO INPUTS'!$F$12/AI390)+('TOX and EXPO INPUTS'!$F$20/AN390))),"0.0E+00"))))</f>
        <v>#DIV/0!</v>
      </c>
      <c r="BE390" s="37" t="e">
        <f>IF($E390="ST",VALUE(TEXT((1/(('TOX and EXPO INPUTS'!$F$9/AG390)+('TOX and EXPO INPUTS'!$F$17/AO390))),"0.0E+00")),IF($E390="IT",VALUE(TEXT((1/(('TOX and EXPO INPUTS'!$F$12/AG390)+('TOX and EXPO INPUTS'!$F$20/AO390))),"0.0E+00"))))</f>
        <v>#DIV/0!</v>
      </c>
      <c r="BF390" s="37" t="e">
        <f>IF($E390="ST",VALUE(TEXT((1/(('TOX and EXPO INPUTS'!$F$9/AH390)+('TOX and EXPO INPUTS'!$F$17/AO390))),"0.0E+00")),IF($E390="IT",VALUE(TEXT((1/(('TOX and EXPO INPUTS'!$F$12/AH390)+('TOX and EXPO INPUTS'!$F$20/AO390))),"0.0E+00"))))</f>
        <v>#DIV/0!</v>
      </c>
      <c r="BG390" s="37" t="e">
        <f>IF($E390="ST",VALUE(TEXT((1/(('TOX and EXPO INPUTS'!$F$9/AI390)+('TOX and EXPO INPUTS'!$F$17/AO390))),"0.0E+00")),IF($E390="IT",VALUE(TEXT((1/(('TOX and EXPO INPUTS'!$F$12/AI390)+('TOX and EXPO INPUTS'!$F$20/AO390))),"0.0E+00"))))</f>
        <v>#DIV/0!</v>
      </c>
      <c r="BH390" s="42" t="e">
        <f>VALUE(TEXT((AD390*$T390/365*'TOX and EXPO INPUTS'!$E$33/'TOX and EXPO INPUTS'!$E$34),"0.00E+00"))</f>
        <v>#DIV/0!</v>
      </c>
      <c r="BI390" s="37" t="e">
        <f>VALUE(TEXT((AE390*$T390/365*'TOX and EXPO INPUTS'!$E$33/'TOX and EXPO INPUTS'!$E$34),"0.00E+00"))</f>
        <v>#DIV/0!</v>
      </c>
      <c r="BJ390" s="37" t="e">
        <f>VALUE(TEXT((AF390*$T390/365*'TOX and EXPO INPUTS'!$E$33/'TOX and EXPO INPUTS'!$E$34),"0.00E+00"))</f>
        <v>#DIV/0!</v>
      </c>
      <c r="BK390" s="42" t="e">
        <f>VALUE(TEXT((AD390*$U390/365*'TOX and EXPO INPUTS'!$E$33/'TOX and EXPO INPUTS'!$E$34),"0.00E+00"))</f>
        <v>#DIV/0!</v>
      </c>
      <c r="BL390" s="37" t="e">
        <f>VALUE(TEXT((AE390*$U390/365*'TOX and EXPO INPUTS'!$E$33/'TOX and EXPO INPUTS'!$E$34),"0.00E+00"))</f>
        <v>#DIV/0!</v>
      </c>
      <c r="BM390" s="37" t="e">
        <f>VALUE(TEXT((AF390*$U390/365*'TOX and EXPO INPUTS'!$E$33/'TOX and EXPO INPUTS'!$E$34),"0.00E+00"))</f>
        <v>#DIV/0!</v>
      </c>
      <c r="BN390" s="42" t="e">
        <f>VALUE(TEXT((AL390*$T390/365*'TOX and EXPO INPUTS'!$E$33/'TOX and EXPO INPUTS'!$E$34),"0.00E+00"))</f>
        <v>#DIV/0!</v>
      </c>
      <c r="BO390" s="37" t="e">
        <f>VALUE(TEXT((AM390*$T390/365*'TOX and EXPO INPUTS'!$E$33/'TOX and EXPO INPUTS'!$E$34),"0.00E+00"))</f>
        <v>#DIV/0!</v>
      </c>
      <c r="BP390" s="42" t="e">
        <f>VALUE(TEXT((AL390*$U390/365*'TOX and EXPO INPUTS'!$E$33/'TOX and EXPO INPUTS'!$E$34),"0.00E+00"))</f>
        <v>#DIV/0!</v>
      </c>
      <c r="BQ390" s="37" t="e">
        <f>VALUE(TEXT((AM390*$U390/365*'TOX and EXPO INPUTS'!$E$33/'TOX and EXPO INPUTS'!$E$34),"0.00E+00"))</f>
        <v>#DIV/0!</v>
      </c>
      <c r="BR390" s="42" t="e">
        <f>VALUE(TEXT((AP390*$T390/365*'TOX and EXPO INPUTS'!$E$33/'TOX and EXPO INPUTS'!$E$34),"0.00E+00"))</f>
        <v>#DIV/0!</v>
      </c>
      <c r="BS390" s="37" t="e">
        <f>VALUE(TEXT((AQ390*$T390/365*'TOX and EXPO INPUTS'!$E$33/'TOX and EXPO INPUTS'!$E$34),"0.00E+00"))</f>
        <v>#DIV/0!</v>
      </c>
      <c r="BT390" s="37" t="e">
        <f>VALUE(TEXT((AR390*$T390/365*'TOX and EXPO INPUTS'!$E$33/'TOX and EXPO INPUTS'!$E$34),"0.00E+00"))</f>
        <v>#DIV/0!</v>
      </c>
      <c r="BU390" s="37" t="e">
        <f>VALUE(TEXT((AS390*$T390/365*'TOX and EXPO INPUTS'!$E$33/'TOX and EXPO INPUTS'!$E$34),"0.00E+00"))</f>
        <v>#DIV/0!</v>
      </c>
      <c r="BV390" s="37" t="e">
        <f>VALUE(TEXT((AT390*$T390/365*'TOX and EXPO INPUTS'!$E$33/'TOX and EXPO INPUTS'!$E$34),"0.00E+00"))</f>
        <v>#DIV/0!</v>
      </c>
      <c r="BW390" s="37" t="e">
        <f>VALUE(TEXT((AU390*$T390/365*'TOX and EXPO INPUTS'!$E$33/'TOX and EXPO INPUTS'!$E$34),"0.00E+00"))</f>
        <v>#DIV/0!</v>
      </c>
      <c r="BX390" s="42" t="e">
        <f>VALUE(TEXT((AP390*$U390/365*'TOX and EXPO INPUTS'!$E$33/'TOX and EXPO INPUTS'!$E$34),"0.00E+00"))</f>
        <v>#DIV/0!</v>
      </c>
      <c r="BY390" s="37" t="e">
        <f>VALUE(TEXT((AQ390*$U390/365*'TOX and EXPO INPUTS'!$E$33/'TOX and EXPO INPUTS'!$E$34),"0.00E+00"))</f>
        <v>#DIV/0!</v>
      </c>
      <c r="BZ390" s="37" t="e">
        <f>VALUE(TEXT((AR390*$U390/365*'TOX and EXPO INPUTS'!$E$33/'TOX and EXPO INPUTS'!$E$34),"0.00E+00"))</f>
        <v>#DIV/0!</v>
      </c>
      <c r="CA390" s="37" t="e">
        <f>VALUE(TEXT((AS390*$U390/365*'TOX and EXPO INPUTS'!$E$33/'TOX and EXPO INPUTS'!$E$34),"0.00E+00"))</f>
        <v>#DIV/0!</v>
      </c>
      <c r="CB390" s="37" t="e">
        <f>VALUE(TEXT((AT390*$U390/365*'TOX and EXPO INPUTS'!$E$33/'TOX and EXPO INPUTS'!$E$34),"0.00E+00"))</f>
        <v>#DIV/0!</v>
      </c>
      <c r="CC390" s="37" t="e">
        <f>VALUE(TEXT((AU390*$U390/365*'TOX and EXPO INPUTS'!$E$33/'TOX and EXPO INPUTS'!$E$34),"0.00E+00"))</f>
        <v>#DIV/0!</v>
      </c>
      <c r="CD390" s="58" t="e">
        <f>VALUE(TEXT((BR390*'TOX and EXPO INPUTS'!$F$23),"0.00E+00"))</f>
        <v>#DIV/0!</v>
      </c>
      <c r="CE390" s="57" t="e">
        <f>VALUE(TEXT((BS390*'TOX and EXPO INPUTS'!$F$23),"0.00E+00"))</f>
        <v>#DIV/0!</v>
      </c>
      <c r="CF390" s="57" t="e">
        <f>VALUE(TEXT((BT390*'TOX and EXPO INPUTS'!$F$23),"0.00E+00"))</f>
        <v>#DIV/0!</v>
      </c>
      <c r="CG390" s="57" t="e">
        <f>VALUE(TEXT((BU390*'TOX and EXPO INPUTS'!$F$23),"0.00E+00"))</f>
        <v>#DIV/0!</v>
      </c>
      <c r="CH390" s="57" t="e">
        <f>VALUE(TEXT((BV390*'TOX and EXPO INPUTS'!$F$23),"0.00E+00"))</f>
        <v>#DIV/0!</v>
      </c>
      <c r="CI390" s="57" t="e">
        <f>VALUE(TEXT((BW390*'TOX and EXPO INPUTS'!$F$23),"0.00E+00"))</f>
        <v>#DIV/0!</v>
      </c>
      <c r="CJ390" s="58" t="e">
        <f>VALUE(TEXT((BX390*'TOX and EXPO INPUTS'!$F$23),"0.00E+00"))</f>
        <v>#DIV/0!</v>
      </c>
      <c r="CK390" s="57" t="e">
        <f>VALUE(TEXT((BY390*'TOX and EXPO INPUTS'!$F$23),"0.00E+00"))</f>
        <v>#DIV/0!</v>
      </c>
      <c r="CL390" s="57" t="e">
        <f>VALUE(TEXT((BZ390*'TOX and EXPO INPUTS'!$F$23),"0.00E+00"))</f>
        <v>#DIV/0!</v>
      </c>
      <c r="CM390" s="57" t="e">
        <f>VALUE(TEXT((CA390*'TOX and EXPO INPUTS'!$F$23),"0.00E+00"))</f>
        <v>#DIV/0!</v>
      </c>
      <c r="CN390" s="57" t="e">
        <f>VALUE(TEXT((CB390*'TOX and EXPO INPUTS'!$F$23),"0.00E+00"))</f>
        <v>#DIV/0!</v>
      </c>
      <c r="CO390" s="57" t="e">
        <f>VALUE(TEXT((CC390*'TOX and EXPO INPUTS'!$F$23),"0.00E+00"))</f>
        <v>#DIV/0!</v>
      </c>
      <c r="CP390" s="38" t="s">
        <v>106</v>
      </c>
      <c r="CQ390" s="34" t="s">
        <v>107</v>
      </c>
      <c r="CR390" s="34" t="s">
        <v>108</v>
      </c>
      <c r="CS390" s="39" t="s">
        <v>109</v>
      </c>
    </row>
    <row r="391" spans="1:97" ht="48" customHeight="1" x14ac:dyDescent="0.25">
      <c r="A391" s="34" t="s">
        <v>98</v>
      </c>
      <c r="B391" s="34" t="s">
        <v>99</v>
      </c>
      <c r="C391" s="34" t="s">
        <v>115</v>
      </c>
      <c r="D391" s="34" t="s">
        <v>111</v>
      </c>
      <c r="E391" s="39" t="s">
        <v>102</v>
      </c>
      <c r="F391" s="40" t="s">
        <v>153</v>
      </c>
      <c r="G391" s="43"/>
      <c r="H391" s="36" t="s">
        <v>104</v>
      </c>
      <c r="I391" s="67"/>
      <c r="J391" s="36" t="s">
        <v>105</v>
      </c>
      <c r="K391" s="100">
        <f>VLOOKUP(F391,'Amount Seed Planted_variables'!$A$3:$I$74,2,0)</f>
        <v>100000</v>
      </c>
      <c r="L391" s="100">
        <f>VLOOKUP(F391,'Amount Seed Planted_variables'!$A$3:$I$74,3,0)</f>
        <v>144000</v>
      </c>
      <c r="M391" s="36">
        <f t="shared" si="197"/>
        <v>0</v>
      </c>
      <c r="N391" s="35">
        <f t="shared" si="198"/>
        <v>0</v>
      </c>
      <c r="O391" s="101">
        <v>225</v>
      </c>
      <c r="P391" s="93">
        <f>VLOOKUP(F391,'Amount Seed Planted_variables'!$A$3:$I$74,4,0)</f>
        <v>576000</v>
      </c>
      <c r="Q391" s="93">
        <f>VLOOKUP(F391,'Amount Seed Planted_variables'!$A$3:$I$74,7,0)</f>
        <v>80</v>
      </c>
      <c r="R391" s="93">
        <f>VLOOKUP(F391,'Amount Seed Planted_variables'!$A$3:$I$74,8,0)</f>
        <v>46080000</v>
      </c>
      <c r="S391" s="87">
        <f t="shared" si="194"/>
        <v>2.5</v>
      </c>
      <c r="T391" s="35">
        <v>10</v>
      </c>
      <c r="U391" s="35">
        <v>30</v>
      </c>
      <c r="V391" s="41">
        <v>138210600</v>
      </c>
      <c r="W391" s="35">
        <v>23262800</v>
      </c>
      <c r="X391" s="35">
        <v>21238200</v>
      </c>
      <c r="Y391" s="41">
        <v>106100</v>
      </c>
      <c r="Z391" s="35">
        <f t="shared" si="193"/>
        <v>10610</v>
      </c>
      <c r="AA391" s="42">
        <f t="shared" si="152"/>
        <v>0</v>
      </c>
      <c r="AB391" s="37">
        <f t="shared" si="153"/>
        <v>0</v>
      </c>
      <c r="AC391" s="37">
        <f t="shared" si="154"/>
        <v>0</v>
      </c>
      <c r="AD391" s="42" t="e">
        <f>VALUE(TEXT(((AA391*'TOX and EXPO INPUTS'!$F$13)/'TOX and EXPO INPUTS'!$E$27),"0.00E+00"))</f>
        <v>#DIV/0!</v>
      </c>
      <c r="AE391" s="37" t="e">
        <f>VALUE(TEXT(((AB391*'TOX and EXPO INPUTS'!$F$13)/'TOX and EXPO INPUTS'!$E$27),"0.00E+00"))</f>
        <v>#DIV/0!</v>
      </c>
      <c r="AF391" s="37" t="e">
        <f>VALUE(TEXT(((AC391*'TOX and EXPO INPUTS'!$F$13)/'TOX and EXPO INPUTS'!$E$27),"0.00E+00"))</f>
        <v>#DIV/0!</v>
      </c>
      <c r="AG391" s="42" t="e">
        <f>IF($E391="ST",VALUE(TEXT(('TOX and EXPO INPUTS'!$F$7/AD391),"0.0E+00")),IF($E391="IT",VALUE(TEXT(('TOX and EXPO INPUTS'!$F$10/AD391),"0.0E+00"))))</f>
        <v>#DIV/0!</v>
      </c>
      <c r="AH391" s="37" t="e">
        <f>IF($E391="ST",VALUE(TEXT(('TOX and EXPO INPUTS'!$F$7/AE391),"0.0E+00")),IF($E391="IT",VALUE(TEXT(('TOX and EXPO INPUTS'!$F$10/AE391),"0.0E+00"))))</f>
        <v>#DIV/0!</v>
      </c>
      <c r="AI391" s="37" t="e">
        <f>IF($E391="ST",VALUE(TEXT(('TOX and EXPO INPUTS'!$F$7/AF391),"0.0E+00")),IF($E391="IT",VALUE(TEXT(('TOX and EXPO INPUTS'!$F$10/AF391),"0.0E+00"))))</f>
        <v>#DIV/0!</v>
      </c>
      <c r="AJ391" s="42">
        <f t="shared" si="195"/>
        <v>0</v>
      </c>
      <c r="AK391" s="37">
        <f t="shared" si="196"/>
        <v>0</v>
      </c>
      <c r="AL391" s="42" t="e">
        <f>VALUE(TEXT(((AJ391*'TOX and EXPO INPUTS'!$F$21)/'TOX and EXPO INPUTS'!$E$29),"0.00E+00"))</f>
        <v>#DIV/0!</v>
      </c>
      <c r="AM391" s="37" t="e">
        <f>VALUE(TEXT(((AK391*'TOX and EXPO INPUTS'!$F$21)/'TOX and EXPO INPUTS'!$E$29),"0.00E+00"))</f>
        <v>#DIV/0!</v>
      </c>
      <c r="AN391" s="42" t="e">
        <f>IF($E391="ST",VALUE(TEXT(('TOX and EXPO INPUTS'!$F$15/AL391),"0.0E+00")),IF($E391="IT",VALUE(TEXT(('TOX and EXPO INPUTS'!$F$18/AL391),"0.0E+00"))))</f>
        <v>#DIV/0!</v>
      </c>
      <c r="AO391" s="37" t="e">
        <f>IF($E391="ST",VALUE(TEXT(('TOX and EXPO INPUTS'!$F$15/AM391),"0.0E+00")),IF($E391="IT",VALUE(TEXT(('TOX and EXPO INPUTS'!$F$18/AM391),"0.0E+00"))))</f>
        <v>#DIV/0!</v>
      </c>
      <c r="AP391" s="42" t="e">
        <f t="shared" si="181"/>
        <v>#DIV/0!</v>
      </c>
      <c r="AQ391" s="37" t="e">
        <f t="shared" si="182"/>
        <v>#DIV/0!</v>
      </c>
      <c r="AR391" s="37" t="e">
        <f t="shared" si="183"/>
        <v>#DIV/0!</v>
      </c>
      <c r="AS391" s="37" t="e">
        <f t="shared" si="184"/>
        <v>#DIV/0!</v>
      </c>
      <c r="AT391" s="37" t="e">
        <f t="shared" si="185"/>
        <v>#DIV/0!</v>
      </c>
      <c r="AU391" s="37" t="e">
        <f t="shared" si="186"/>
        <v>#DIV/0!</v>
      </c>
      <c r="AV391" s="42" t="e">
        <f t="shared" si="187"/>
        <v>#DIV/0!</v>
      </c>
      <c r="AW391" s="37" t="e">
        <f t="shared" si="188"/>
        <v>#DIV/0!</v>
      </c>
      <c r="AX391" s="37" t="e">
        <f t="shared" si="189"/>
        <v>#DIV/0!</v>
      </c>
      <c r="AY391" s="37" t="e">
        <f t="shared" si="190"/>
        <v>#DIV/0!</v>
      </c>
      <c r="AZ391" s="37" t="e">
        <f t="shared" si="191"/>
        <v>#DIV/0!</v>
      </c>
      <c r="BA391" s="37" t="e">
        <f t="shared" si="192"/>
        <v>#DIV/0!</v>
      </c>
      <c r="BB391" s="42" t="e">
        <f>IF($E391="ST",VALUE(TEXT((1/(('TOX and EXPO INPUTS'!$F$9/AG391)+('TOX and EXPO INPUTS'!$F$17/AN391))),"0.0E+00")),IF($E391="IT",VALUE(TEXT((1/(('TOX and EXPO INPUTS'!$F$12/AG391)+('TOX and EXPO INPUTS'!$F$20/AN391))),"0.0E+00"))))</f>
        <v>#DIV/0!</v>
      </c>
      <c r="BC391" s="37" t="e">
        <f>IF($E391="ST",VALUE(TEXT((1/(('TOX and EXPO INPUTS'!$F$9/AH391)+('TOX and EXPO INPUTS'!$F$17/AN391))),"0.0E+00")),IF($E391="IT",VALUE(TEXT((1/(('TOX and EXPO INPUTS'!$F$12/AH391)+('TOX and EXPO INPUTS'!$F$20/AN391))),"0.0E+00"))))</f>
        <v>#DIV/0!</v>
      </c>
      <c r="BD391" s="37" t="e">
        <f>IF($E391="ST",VALUE(TEXT((1/(('TOX and EXPO INPUTS'!$F$9/AI391)+('TOX and EXPO INPUTS'!$F$17/AN391))),"0.0E+00")),IF($E391="IT",VALUE(TEXT((1/(('TOX and EXPO INPUTS'!$F$12/AI391)+('TOX and EXPO INPUTS'!$F$20/AN391))),"0.0E+00"))))</f>
        <v>#DIV/0!</v>
      </c>
      <c r="BE391" s="37" t="e">
        <f>IF($E391="ST",VALUE(TEXT((1/(('TOX and EXPO INPUTS'!$F$9/AG391)+('TOX and EXPO INPUTS'!$F$17/AO391))),"0.0E+00")),IF($E391="IT",VALUE(TEXT((1/(('TOX and EXPO INPUTS'!$F$12/AG391)+('TOX and EXPO INPUTS'!$F$20/AO391))),"0.0E+00"))))</f>
        <v>#DIV/0!</v>
      </c>
      <c r="BF391" s="37" t="e">
        <f>IF($E391="ST",VALUE(TEXT((1/(('TOX and EXPO INPUTS'!$F$9/AH391)+('TOX and EXPO INPUTS'!$F$17/AO391))),"0.0E+00")),IF($E391="IT",VALUE(TEXT((1/(('TOX and EXPO INPUTS'!$F$12/AH391)+('TOX and EXPO INPUTS'!$F$20/AO391))),"0.0E+00"))))</f>
        <v>#DIV/0!</v>
      </c>
      <c r="BG391" s="37" t="e">
        <f>IF($E391="ST",VALUE(TEXT((1/(('TOX and EXPO INPUTS'!$F$9/AI391)+('TOX and EXPO INPUTS'!$F$17/AO391))),"0.0E+00")),IF($E391="IT",VALUE(TEXT((1/(('TOX and EXPO INPUTS'!$F$12/AI391)+('TOX and EXPO INPUTS'!$F$20/AO391))),"0.0E+00"))))</f>
        <v>#DIV/0!</v>
      </c>
      <c r="BH391" s="42" t="e">
        <f>VALUE(TEXT((AD391*$T391/365*'TOX and EXPO INPUTS'!$E$33/'TOX and EXPO INPUTS'!$E$34),"0.00E+00"))</f>
        <v>#DIV/0!</v>
      </c>
      <c r="BI391" s="37" t="e">
        <f>VALUE(TEXT((AE391*$T391/365*'TOX and EXPO INPUTS'!$E$33/'TOX and EXPO INPUTS'!$E$34),"0.00E+00"))</f>
        <v>#DIV/0!</v>
      </c>
      <c r="BJ391" s="37" t="e">
        <f>VALUE(TEXT((AF391*$T391/365*'TOX and EXPO INPUTS'!$E$33/'TOX and EXPO INPUTS'!$E$34),"0.00E+00"))</f>
        <v>#DIV/0!</v>
      </c>
      <c r="BK391" s="42" t="e">
        <f>VALUE(TEXT((AD391*$U391/365*'TOX and EXPO INPUTS'!$E$33/'TOX and EXPO INPUTS'!$E$34),"0.00E+00"))</f>
        <v>#DIV/0!</v>
      </c>
      <c r="BL391" s="37" t="e">
        <f>VALUE(TEXT((AE391*$U391/365*'TOX and EXPO INPUTS'!$E$33/'TOX and EXPO INPUTS'!$E$34),"0.00E+00"))</f>
        <v>#DIV/0!</v>
      </c>
      <c r="BM391" s="37" t="e">
        <f>VALUE(TEXT((AF391*$U391/365*'TOX and EXPO INPUTS'!$E$33/'TOX and EXPO INPUTS'!$E$34),"0.00E+00"))</f>
        <v>#DIV/0!</v>
      </c>
      <c r="BN391" s="42" t="e">
        <f>VALUE(TEXT((AL391*$T391/365*'TOX and EXPO INPUTS'!$E$33/'TOX and EXPO INPUTS'!$E$34),"0.00E+00"))</f>
        <v>#DIV/0!</v>
      </c>
      <c r="BO391" s="37" t="e">
        <f>VALUE(TEXT((AM391*$T391/365*'TOX and EXPO INPUTS'!$E$33/'TOX and EXPO INPUTS'!$E$34),"0.00E+00"))</f>
        <v>#DIV/0!</v>
      </c>
      <c r="BP391" s="42" t="e">
        <f>VALUE(TEXT((AL391*$U391/365*'TOX and EXPO INPUTS'!$E$33/'TOX and EXPO INPUTS'!$E$34),"0.00E+00"))</f>
        <v>#DIV/0!</v>
      </c>
      <c r="BQ391" s="37" t="e">
        <f>VALUE(TEXT((AM391*$U391/365*'TOX and EXPO INPUTS'!$E$33/'TOX and EXPO INPUTS'!$E$34),"0.00E+00"))</f>
        <v>#DIV/0!</v>
      </c>
      <c r="BR391" s="42" t="e">
        <f>VALUE(TEXT((AP391*$T391/365*'TOX and EXPO INPUTS'!$E$33/'TOX and EXPO INPUTS'!$E$34),"0.00E+00"))</f>
        <v>#DIV/0!</v>
      </c>
      <c r="BS391" s="37" t="e">
        <f>VALUE(TEXT((AQ391*$T391/365*'TOX and EXPO INPUTS'!$E$33/'TOX and EXPO INPUTS'!$E$34),"0.00E+00"))</f>
        <v>#DIV/0!</v>
      </c>
      <c r="BT391" s="37" t="e">
        <f>VALUE(TEXT((AR391*$T391/365*'TOX and EXPO INPUTS'!$E$33/'TOX and EXPO INPUTS'!$E$34),"0.00E+00"))</f>
        <v>#DIV/0!</v>
      </c>
      <c r="BU391" s="37" t="e">
        <f>VALUE(TEXT((AS391*$T391/365*'TOX and EXPO INPUTS'!$E$33/'TOX and EXPO INPUTS'!$E$34),"0.00E+00"))</f>
        <v>#DIV/0!</v>
      </c>
      <c r="BV391" s="37" t="e">
        <f>VALUE(TEXT((AT391*$T391/365*'TOX and EXPO INPUTS'!$E$33/'TOX and EXPO INPUTS'!$E$34),"0.00E+00"))</f>
        <v>#DIV/0!</v>
      </c>
      <c r="BW391" s="37" t="e">
        <f>VALUE(TEXT((AU391*$T391/365*'TOX and EXPO INPUTS'!$E$33/'TOX and EXPO INPUTS'!$E$34),"0.00E+00"))</f>
        <v>#DIV/0!</v>
      </c>
      <c r="BX391" s="42" t="e">
        <f>VALUE(TEXT((AP391*$U391/365*'TOX and EXPO INPUTS'!$E$33/'TOX and EXPO INPUTS'!$E$34),"0.00E+00"))</f>
        <v>#DIV/0!</v>
      </c>
      <c r="BY391" s="37" t="e">
        <f>VALUE(TEXT((AQ391*$U391/365*'TOX and EXPO INPUTS'!$E$33/'TOX and EXPO INPUTS'!$E$34),"0.00E+00"))</f>
        <v>#DIV/0!</v>
      </c>
      <c r="BZ391" s="37" t="e">
        <f>VALUE(TEXT((AR391*$U391/365*'TOX and EXPO INPUTS'!$E$33/'TOX and EXPO INPUTS'!$E$34),"0.00E+00"))</f>
        <v>#DIV/0!</v>
      </c>
      <c r="CA391" s="37" t="e">
        <f>VALUE(TEXT((AS391*$U391/365*'TOX and EXPO INPUTS'!$E$33/'TOX and EXPO INPUTS'!$E$34),"0.00E+00"))</f>
        <v>#DIV/0!</v>
      </c>
      <c r="CB391" s="37" t="e">
        <f>VALUE(TEXT((AT391*$U391/365*'TOX and EXPO INPUTS'!$E$33/'TOX and EXPO INPUTS'!$E$34),"0.00E+00"))</f>
        <v>#DIV/0!</v>
      </c>
      <c r="CC391" s="37" t="e">
        <f>VALUE(TEXT((AU391*$U391/365*'TOX and EXPO INPUTS'!$E$33/'TOX and EXPO INPUTS'!$E$34),"0.00E+00"))</f>
        <v>#DIV/0!</v>
      </c>
      <c r="CD391" s="58" t="e">
        <f>VALUE(TEXT((BR391*'TOX and EXPO INPUTS'!$F$23),"0.00E+00"))</f>
        <v>#DIV/0!</v>
      </c>
      <c r="CE391" s="57" t="e">
        <f>VALUE(TEXT((BS391*'TOX and EXPO INPUTS'!$F$23),"0.00E+00"))</f>
        <v>#DIV/0!</v>
      </c>
      <c r="CF391" s="57" t="e">
        <f>VALUE(TEXT((BT391*'TOX and EXPO INPUTS'!$F$23),"0.00E+00"))</f>
        <v>#DIV/0!</v>
      </c>
      <c r="CG391" s="57" t="e">
        <f>VALUE(TEXT((BU391*'TOX and EXPO INPUTS'!$F$23),"0.00E+00"))</f>
        <v>#DIV/0!</v>
      </c>
      <c r="CH391" s="57" t="e">
        <f>VALUE(TEXT((BV391*'TOX and EXPO INPUTS'!$F$23),"0.00E+00"))</f>
        <v>#DIV/0!</v>
      </c>
      <c r="CI391" s="57" t="e">
        <f>VALUE(TEXT((BW391*'TOX and EXPO INPUTS'!$F$23),"0.00E+00"))</f>
        <v>#DIV/0!</v>
      </c>
      <c r="CJ391" s="58" t="e">
        <f>VALUE(TEXT((BX391*'TOX and EXPO INPUTS'!$F$23),"0.00E+00"))</f>
        <v>#DIV/0!</v>
      </c>
      <c r="CK391" s="57" t="e">
        <f>VALUE(TEXT((BY391*'TOX and EXPO INPUTS'!$F$23),"0.00E+00"))</f>
        <v>#DIV/0!</v>
      </c>
      <c r="CL391" s="57" t="e">
        <f>VALUE(TEXT((BZ391*'TOX and EXPO INPUTS'!$F$23),"0.00E+00"))</f>
        <v>#DIV/0!</v>
      </c>
      <c r="CM391" s="57" t="e">
        <f>VALUE(TEXT((CA391*'TOX and EXPO INPUTS'!$F$23),"0.00E+00"))</f>
        <v>#DIV/0!</v>
      </c>
      <c r="CN391" s="57" t="e">
        <f>VALUE(TEXT((CB391*'TOX and EXPO INPUTS'!$F$23),"0.00E+00"))</f>
        <v>#DIV/0!</v>
      </c>
      <c r="CO391" s="57" t="e">
        <f>VALUE(TEXT((CC391*'TOX and EXPO INPUTS'!$F$23),"0.00E+00"))</f>
        <v>#DIV/0!</v>
      </c>
      <c r="CP391" s="38" t="s">
        <v>106</v>
      </c>
      <c r="CQ391" s="34" t="s">
        <v>107</v>
      </c>
      <c r="CR391" s="34" t="s">
        <v>108</v>
      </c>
      <c r="CS391" s="39" t="s">
        <v>109</v>
      </c>
    </row>
    <row r="392" spans="1:97" ht="48" customHeight="1" x14ac:dyDescent="0.25">
      <c r="A392" s="34" t="s">
        <v>98</v>
      </c>
      <c r="B392" s="34" t="s">
        <v>99</v>
      </c>
      <c r="C392" s="34" t="s">
        <v>115</v>
      </c>
      <c r="D392" s="34" t="s">
        <v>442</v>
      </c>
      <c r="E392" s="39" t="s">
        <v>102</v>
      </c>
      <c r="F392" s="40" t="s">
        <v>153</v>
      </c>
      <c r="G392" s="43"/>
      <c r="H392" s="36" t="s">
        <v>104</v>
      </c>
      <c r="I392" s="67"/>
      <c r="J392" s="36" t="s">
        <v>105</v>
      </c>
      <c r="K392" s="100">
        <f>VLOOKUP(F392,'Amount Seed Planted_variables'!$A$3:$I$74,2,0)</f>
        <v>100000</v>
      </c>
      <c r="L392" s="100">
        <f>VLOOKUP(F392,'Amount Seed Planted_variables'!$A$3:$I$74,3,0)</f>
        <v>144000</v>
      </c>
      <c r="M392" s="36">
        <f t="shared" si="197"/>
        <v>0</v>
      </c>
      <c r="N392" s="35">
        <f t="shared" si="198"/>
        <v>0</v>
      </c>
      <c r="O392" s="101">
        <v>225</v>
      </c>
      <c r="P392" s="93">
        <f>VLOOKUP(F392,'Amount Seed Planted_variables'!$A$3:$I$74,4,0)</f>
        <v>576000</v>
      </c>
      <c r="Q392" s="93">
        <f>VLOOKUP(F392,'Amount Seed Planted_variables'!$A$3:$I$74,7,0)</f>
        <v>80</v>
      </c>
      <c r="R392" s="93">
        <f>VLOOKUP(F392,'Amount Seed Planted_variables'!$A$3:$I$74,8,0)</f>
        <v>46080000</v>
      </c>
      <c r="S392" s="87" t="str">
        <f t="shared" si="194"/>
        <v>NA</v>
      </c>
      <c r="T392" s="35">
        <v>10</v>
      </c>
      <c r="U392" s="35">
        <v>30</v>
      </c>
      <c r="V392" s="41">
        <v>3994</v>
      </c>
      <c r="W392" s="35">
        <v>797</v>
      </c>
      <c r="X392" s="35">
        <v>530</v>
      </c>
      <c r="Y392" s="41">
        <v>66</v>
      </c>
      <c r="Z392" s="35">
        <f t="shared" si="193"/>
        <v>6.6000000000000005</v>
      </c>
      <c r="AA392" s="42">
        <f t="shared" si="152"/>
        <v>0</v>
      </c>
      <c r="AB392" s="37">
        <f t="shared" si="153"/>
        <v>0</v>
      </c>
      <c r="AC392" s="37">
        <f t="shared" si="154"/>
        <v>0</v>
      </c>
      <c r="AD392" s="42" t="e">
        <f>VALUE(TEXT(((AA392*'TOX and EXPO INPUTS'!$F$13)/'TOX and EXPO INPUTS'!$E$27),"0.00E+00"))</f>
        <v>#DIV/0!</v>
      </c>
      <c r="AE392" s="37" t="e">
        <f>VALUE(TEXT(((AB392*'TOX and EXPO INPUTS'!$F$13)/'TOX and EXPO INPUTS'!$E$27),"0.00E+00"))</f>
        <v>#DIV/0!</v>
      </c>
      <c r="AF392" s="37" t="e">
        <f>VALUE(TEXT(((AC392*'TOX and EXPO INPUTS'!$F$13)/'TOX and EXPO INPUTS'!$E$27),"0.00E+00"))</f>
        <v>#DIV/0!</v>
      </c>
      <c r="AG392" s="42" t="e">
        <f>IF($E392="ST",VALUE(TEXT(('TOX and EXPO INPUTS'!$F$7/AD392),"0.0E+00")),IF($E392="IT",VALUE(TEXT(('TOX and EXPO INPUTS'!$F$10/AD392),"0.0E+00"))))</f>
        <v>#DIV/0!</v>
      </c>
      <c r="AH392" s="37" t="e">
        <f>IF($E392="ST",VALUE(TEXT(('TOX and EXPO INPUTS'!$F$7/AE392),"0.0E+00")),IF($E392="IT",VALUE(TEXT(('TOX and EXPO INPUTS'!$F$10/AE392),"0.0E+00"))))</f>
        <v>#DIV/0!</v>
      </c>
      <c r="AI392" s="37" t="e">
        <f>IF($E392="ST",VALUE(TEXT(('TOX and EXPO INPUTS'!$F$7/AF392),"0.0E+00")),IF($E392="IT",VALUE(TEXT(('TOX and EXPO INPUTS'!$F$10/AF392),"0.0E+00"))))</f>
        <v>#DIV/0!</v>
      </c>
      <c r="AJ392" s="42">
        <f t="shared" si="195"/>
        <v>0</v>
      </c>
      <c r="AK392" s="37">
        <f t="shared" si="196"/>
        <v>0</v>
      </c>
      <c r="AL392" s="42" t="e">
        <f>VALUE(TEXT(((AJ392*'TOX and EXPO INPUTS'!$F$21)/'TOX and EXPO INPUTS'!$E$29),"0.00E+00"))</f>
        <v>#DIV/0!</v>
      </c>
      <c r="AM392" s="37" t="e">
        <f>VALUE(TEXT(((AK392*'TOX and EXPO INPUTS'!$F$21)/'TOX and EXPO INPUTS'!$E$29),"0.00E+00"))</f>
        <v>#DIV/0!</v>
      </c>
      <c r="AN392" s="42" t="e">
        <f>IF($E392="ST",VALUE(TEXT(('TOX and EXPO INPUTS'!$F$15/AL392),"0.0E+00")),IF($E392="IT",VALUE(TEXT(('TOX and EXPO INPUTS'!$F$18/AL392),"0.0E+00"))))</f>
        <v>#DIV/0!</v>
      </c>
      <c r="AO392" s="37" t="e">
        <f>IF($E392="ST",VALUE(TEXT(('TOX and EXPO INPUTS'!$F$15/AM392),"0.0E+00")),IF($E392="IT",VALUE(TEXT(('TOX and EXPO INPUTS'!$F$18/AM392),"0.0E+00"))))</f>
        <v>#DIV/0!</v>
      </c>
      <c r="AP392" s="42" t="e">
        <f t="shared" si="181"/>
        <v>#DIV/0!</v>
      </c>
      <c r="AQ392" s="37" t="e">
        <f t="shared" si="182"/>
        <v>#DIV/0!</v>
      </c>
      <c r="AR392" s="37" t="e">
        <f t="shared" si="183"/>
        <v>#DIV/0!</v>
      </c>
      <c r="AS392" s="37" t="e">
        <f t="shared" si="184"/>
        <v>#DIV/0!</v>
      </c>
      <c r="AT392" s="37" t="e">
        <f t="shared" si="185"/>
        <v>#DIV/0!</v>
      </c>
      <c r="AU392" s="37" t="e">
        <f t="shared" si="186"/>
        <v>#DIV/0!</v>
      </c>
      <c r="AV392" s="42" t="e">
        <f t="shared" si="187"/>
        <v>#DIV/0!</v>
      </c>
      <c r="AW392" s="37" t="e">
        <f t="shared" si="188"/>
        <v>#DIV/0!</v>
      </c>
      <c r="AX392" s="37" t="e">
        <f t="shared" si="189"/>
        <v>#DIV/0!</v>
      </c>
      <c r="AY392" s="37" t="e">
        <f t="shared" si="190"/>
        <v>#DIV/0!</v>
      </c>
      <c r="AZ392" s="37" t="e">
        <f t="shared" si="191"/>
        <v>#DIV/0!</v>
      </c>
      <c r="BA392" s="37" t="e">
        <f t="shared" si="192"/>
        <v>#DIV/0!</v>
      </c>
      <c r="BB392" s="42" t="e">
        <f>IF($E392="ST",VALUE(TEXT((1/(('TOX and EXPO INPUTS'!$F$9/AG392)+('TOX and EXPO INPUTS'!$F$17/AN392))),"0.0E+00")),IF($E392="IT",VALUE(TEXT((1/(('TOX and EXPO INPUTS'!$F$12/AG392)+('TOX and EXPO INPUTS'!$F$20/AN392))),"0.0E+00"))))</f>
        <v>#DIV/0!</v>
      </c>
      <c r="BC392" s="37" t="e">
        <f>IF($E392="ST",VALUE(TEXT((1/(('TOX and EXPO INPUTS'!$F$9/AH392)+('TOX and EXPO INPUTS'!$F$17/AN392))),"0.0E+00")),IF($E392="IT",VALUE(TEXT((1/(('TOX and EXPO INPUTS'!$F$12/AH392)+('TOX and EXPO INPUTS'!$F$20/AN392))),"0.0E+00"))))</f>
        <v>#DIV/0!</v>
      </c>
      <c r="BD392" s="37" t="e">
        <f>IF($E392="ST",VALUE(TEXT((1/(('TOX and EXPO INPUTS'!$F$9/AI392)+('TOX and EXPO INPUTS'!$F$17/AN392))),"0.0E+00")),IF($E392="IT",VALUE(TEXT((1/(('TOX and EXPO INPUTS'!$F$12/AI392)+('TOX and EXPO INPUTS'!$F$20/AN392))),"0.0E+00"))))</f>
        <v>#DIV/0!</v>
      </c>
      <c r="BE392" s="37" t="e">
        <f>IF($E392="ST",VALUE(TEXT((1/(('TOX and EXPO INPUTS'!$F$9/AG392)+('TOX and EXPO INPUTS'!$F$17/AO392))),"0.0E+00")),IF($E392="IT",VALUE(TEXT((1/(('TOX and EXPO INPUTS'!$F$12/AG392)+('TOX and EXPO INPUTS'!$F$20/AO392))),"0.0E+00"))))</f>
        <v>#DIV/0!</v>
      </c>
      <c r="BF392" s="37" t="e">
        <f>IF($E392="ST",VALUE(TEXT((1/(('TOX and EXPO INPUTS'!$F$9/AH392)+('TOX and EXPO INPUTS'!$F$17/AO392))),"0.0E+00")),IF($E392="IT",VALUE(TEXT((1/(('TOX and EXPO INPUTS'!$F$12/AH392)+('TOX and EXPO INPUTS'!$F$20/AO392))),"0.0E+00"))))</f>
        <v>#DIV/0!</v>
      </c>
      <c r="BG392" s="37" t="e">
        <f>IF($E392="ST",VALUE(TEXT((1/(('TOX and EXPO INPUTS'!$F$9/AI392)+('TOX and EXPO INPUTS'!$F$17/AO392))),"0.0E+00")),IF($E392="IT",VALUE(TEXT((1/(('TOX and EXPO INPUTS'!$F$12/AI392)+('TOX and EXPO INPUTS'!$F$20/AO392))),"0.0E+00"))))</f>
        <v>#DIV/0!</v>
      </c>
      <c r="BH392" s="42" t="e">
        <f>VALUE(TEXT((AD392*$T392/365*'TOX and EXPO INPUTS'!$E$33/'TOX and EXPO INPUTS'!$E$34),"0.00E+00"))</f>
        <v>#DIV/0!</v>
      </c>
      <c r="BI392" s="37" t="e">
        <f>VALUE(TEXT((AE392*$T392/365*'TOX and EXPO INPUTS'!$E$33/'TOX and EXPO INPUTS'!$E$34),"0.00E+00"))</f>
        <v>#DIV/0!</v>
      </c>
      <c r="BJ392" s="37" t="e">
        <f>VALUE(TEXT((AF392*$T392/365*'TOX and EXPO INPUTS'!$E$33/'TOX and EXPO INPUTS'!$E$34),"0.00E+00"))</f>
        <v>#DIV/0!</v>
      </c>
      <c r="BK392" s="42" t="e">
        <f>VALUE(TEXT((AD392*$U392/365*'TOX and EXPO INPUTS'!$E$33/'TOX and EXPO INPUTS'!$E$34),"0.00E+00"))</f>
        <v>#DIV/0!</v>
      </c>
      <c r="BL392" s="37" t="e">
        <f>VALUE(TEXT((AE392*$U392/365*'TOX and EXPO INPUTS'!$E$33/'TOX and EXPO INPUTS'!$E$34),"0.00E+00"))</f>
        <v>#DIV/0!</v>
      </c>
      <c r="BM392" s="37" t="e">
        <f>VALUE(TEXT((AF392*$U392/365*'TOX and EXPO INPUTS'!$E$33/'TOX and EXPO INPUTS'!$E$34),"0.00E+00"))</f>
        <v>#DIV/0!</v>
      </c>
      <c r="BN392" s="42" t="e">
        <f>VALUE(TEXT((AL392*$T392/365*'TOX and EXPO INPUTS'!$E$33/'TOX and EXPO INPUTS'!$E$34),"0.00E+00"))</f>
        <v>#DIV/0!</v>
      </c>
      <c r="BO392" s="37" t="e">
        <f>VALUE(TEXT((AM392*$T392/365*'TOX and EXPO INPUTS'!$E$33/'TOX and EXPO INPUTS'!$E$34),"0.00E+00"))</f>
        <v>#DIV/0!</v>
      </c>
      <c r="BP392" s="42" t="e">
        <f>VALUE(TEXT((AL392*$U392/365*'TOX and EXPO INPUTS'!$E$33/'TOX and EXPO INPUTS'!$E$34),"0.00E+00"))</f>
        <v>#DIV/0!</v>
      </c>
      <c r="BQ392" s="37" t="e">
        <f>VALUE(TEXT((AM392*$U392/365*'TOX and EXPO INPUTS'!$E$33/'TOX and EXPO INPUTS'!$E$34),"0.00E+00"))</f>
        <v>#DIV/0!</v>
      </c>
      <c r="BR392" s="42" t="e">
        <f>VALUE(TEXT((AP392*$T392/365*'TOX and EXPO INPUTS'!$E$33/'TOX and EXPO INPUTS'!$E$34),"0.00E+00"))</f>
        <v>#DIV/0!</v>
      </c>
      <c r="BS392" s="37" t="e">
        <f>VALUE(TEXT((AQ392*$T392/365*'TOX and EXPO INPUTS'!$E$33/'TOX and EXPO INPUTS'!$E$34),"0.00E+00"))</f>
        <v>#DIV/0!</v>
      </c>
      <c r="BT392" s="37" t="e">
        <f>VALUE(TEXT((AR392*$T392/365*'TOX and EXPO INPUTS'!$E$33/'TOX and EXPO INPUTS'!$E$34),"0.00E+00"))</f>
        <v>#DIV/0!</v>
      </c>
      <c r="BU392" s="37" t="e">
        <f>VALUE(TEXT((AS392*$T392/365*'TOX and EXPO INPUTS'!$E$33/'TOX and EXPO INPUTS'!$E$34),"0.00E+00"))</f>
        <v>#DIV/0!</v>
      </c>
      <c r="BV392" s="37" t="e">
        <f>VALUE(TEXT((AT392*$T392/365*'TOX and EXPO INPUTS'!$E$33/'TOX and EXPO INPUTS'!$E$34),"0.00E+00"))</f>
        <v>#DIV/0!</v>
      </c>
      <c r="BW392" s="37" t="e">
        <f>VALUE(TEXT((AU392*$T392/365*'TOX and EXPO INPUTS'!$E$33/'TOX and EXPO INPUTS'!$E$34),"0.00E+00"))</f>
        <v>#DIV/0!</v>
      </c>
      <c r="BX392" s="42" t="e">
        <f>VALUE(TEXT((AP392*$U392/365*'TOX and EXPO INPUTS'!$E$33/'TOX and EXPO INPUTS'!$E$34),"0.00E+00"))</f>
        <v>#DIV/0!</v>
      </c>
      <c r="BY392" s="37" t="e">
        <f>VALUE(TEXT((AQ392*$U392/365*'TOX and EXPO INPUTS'!$E$33/'TOX and EXPO INPUTS'!$E$34),"0.00E+00"))</f>
        <v>#DIV/0!</v>
      </c>
      <c r="BZ392" s="37" t="e">
        <f>VALUE(TEXT((AR392*$U392/365*'TOX and EXPO INPUTS'!$E$33/'TOX and EXPO INPUTS'!$E$34),"0.00E+00"))</f>
        <v>#DIV/0!</v>
      </c>
      <c r="CA392" s="37" t="e">
        <f>VALUE(TEXT((AS392*$U392/365*'TOX and EXPO INPUTS'!$E$33/'TOX and EXPO INPUTS'!$E$34),"0.00E+00"))</f>
        <v>#DIV/0!</v>
      </c>
      <c r="CB392" s="37" t="e">
        <f>VALUE(TEXT((AT392*$U392/365*'TOX and EXPO INPUTS'!$E$33/'TOX and EXPO INPUTS'!$E$34),"0.00E+00"))</f>
        <v>#DIV/0!</v>
      </c>
      <c r="CC392" s="37" t="e">
        <f>VALUE(TEXT((AU392*$U392/365*'TOX and EXPO INPUTS'!$E$33/'TOX and EXPO INPUTS'!$E$34),"0.00E+00"))</f>
        <v>#DIV/0!</v>
      </c>
      <c r="CD392" s="58" t="e">
        <f>VALUE(TEXT((BR392*'TOX and EXPO INPUTS'!$F$23),"0.00E+00"))</f>
        <v>#DIV/0!</v>
      </c>
      <c r="CE392" s="57" t="e">
        <f>VALUE(TEXT((BS392*'TOX and EXPO INPUTS'!$F$23),"0.00E+00"))</f>
        <v>#DIV/0!</v>
      </c>
      <c r="CF392" s="57" t="e">
        <f>VALUE(TEXT((BT392*'TOX and EXPO INPUTS'!$F$23),"0.00E+00"))</f>
        <v>#DIV/0!</v>
      </c>
      <c r="CG392" s="57" t="e">
        <f>VALUE(TEXT((BU392*'TOX and EXPO INPUTS'!$F$23),"0.00E+00"))</f>
        <v>#DIV/0!</v>
      </c>
      <c r="CH392" s="57" t="e">
        <f>VALUE(TEXT((BV392*'TOX and EXPO INPUTS'!$F$23),"0.00E+00"))</f>
        <v>#DIV/0!</v>
      </c>
      <c r="CI392" s="57" t="e">
        <f>VALUE(TEXT((BW392*'TOX and EXPO INPUTS'!$F$23),"0.00E+00"))</f>
        <v>#DIV/0!</v>
      </c>
      <c r="CJ392" s="58" t="e">
        <f>VALUE(TEXT((BX392*'TOX and EXPO INPUTS'!$F$23),"0.00E+00"))</f>
        <v>#DIV/0!</v>
      </c>
      <c r="CK392" s="57" t="e">
        <f>VALUE(TEXT((BY392*'TOX and EXPO INPUTS'!$F$23),"0.00E+00"))</f>
        <v>#DIV/0!</v>
      </c>
      <c r="CL392" s="57" t="e">
        <f>VALUE(TEXT((BZ392*'TOX and EXPO INPUTS'!$F$23),"0.00E+00"))</f>
        <v>#DIV/0!</v>
      </c>
      <c r="CM392" s="57" t="e">
        <f>VALUE(TEXT((CA392*'TOX and EXPO INPUTS'!$F$23),"0.00E+00"))</f>
        <v>#DIV/0!</v>
      </c>
      <c r="CN392" s="57" t="e">
        <f>VALUE(TEXT((CB392*'TOX and EXPO INPUTS'!$F$23),"0.00E+00"))</f>
        <v>#DIV/0!</v>
      </c>
      <c r="CO392" s="57" t="e">
        <f>VALUE(TEXT((CC392*'TOX and EXPO INPUTS'!$F$23),"0.00E+00"))</f>
        <v>#DIV/0!</v>
      </c>
      <c r="CP392" s="38" t="s">
        <v>106</v>
      </c>
      <c r="CQ392" s="34" t="s">
        <v>107</v>
      </c>
      <c r="CR392" s="34" t="s">
        <v>108</v>
      </c>
      <c r="CS392" s="39" t="s">
        <v>109</v>
      </c>
    </row>
    <row r="393" spans="1:97" ht="48" customHeight="1" x14ac:dyDescent="0.25">
      <c r="A393" s="34" t="s">
        <v>98</v>
      </c>
      <c r="B393" s="34" t="s">
        <v>99</v>
      </c>
      <c r="C393" s="34" t="s">
        <v>115</v>
      </c>
      <c r="D393" s="34" t="s">
        <v>101</v>
      </c>
      <c r="E393" s="39" t="s">
        <v>112</v>
      </c>
      <c r="F393" s="40" t="s">
        <v>153</v>
      </c>
      <c r="G393" s="43"/>
      <c r="H393" s="36" t="s">
        <v>104</v>
      </c>
      <c r="I393" s="67"/>
      <c r="J393" s="36" t="s">
        <v>105</v>
      </c>
      <c r="K393" s="100">
        <f>VLOOKUP(F393,'Amount Seed Planted_variables'!$A$3:$I$74,2,0)</f>
        <v>100000</v>
      </c>
      <c r="L393" s="100">
        <f>VLOOKUP(F393,'Amount Seed Planted_variables'!$A$3:$I$74,3,0)</f>
        <v>144000</v>
      </c>
      <c r="M393" s="36">
        <f t="shared" si="197"/>
        <v>0</v>
      </c>
      <c r="N393" s="35">
        <f t="shared" si="198"/>
        <v>0</v>
      </c>
      <c r="O393" s="101">
        <v>225</v>
      </c>
      <c r="P393" s="93">
        <f>VLOOKUP(F393,'Amount Seed Planted_variables'!$A$3:$I$74,4,0)</f>
        <v>576000</v>
      </c>
      <c r="Q393" s="93">
        <f>VLOOKUP(F393,'Amount Seed Planted_variables'!$A$3:$I$74,7,0)</f>
        <v>80</v>
      </c>
      <c r="R393" s="93">
        <f>VLOOKUP(F393,'Amount Seed Planted_variables'!$A$3:$I$74,8,0)</f>
        <v>46080000</v>
      </c>
      <c r="S393" s="87" t="str">
        <f t="shared" si="194"/>
        <v>NA</v>
      </c>
      <c r="T393" s="35">
        <v>10</v>
      </c>
      <c r="U393" s="35">
        <v>30</v>
      </c>
      <c r="V393" s="41">
        <v>349</v>
      </c>
      <c r="W393" s="35">
        <v>51.2</v>
      </c>
      <c r="X393" s="35">
        <v>42.2</v>
      </c>
      <c r="Y393" s="41">
        <v>1.2</v>
      </c>
      <c r="Z393" s="35">
        <f t="shared" si="193"/>
        <v>0.12</v>
      </c>
      <c r="AA393" s="42">
        <f t="shared" ref="AA393:AA456" si="199">IF($A393="On-farm",VALUE(TEXT(((V393/1000)*$M393*$R393),"0.00E+00")),IF($D393="Treating",VALUE(TEXT(((V393/1000)*$N393*$O393),"0.00E+00")),IF($D393="Packaging",VALUE(TEXT(((V393/1000)*$N393*$O393),"0.00E+00")),IF($D393="Cleaning",VALUE(TEXT(((V393/1000)*$N393*$S393),"0.00E+00")),IF($D393="Loading/Planting",VALUE(TEXT(((V393/1000)*$M393*$R393),"0.00E+00")))))))</f>
        <v>0</v>
      </c>
      <c r="AB393" s="37">
        <f t="shared" ref="AB393:AB456" si="200">IF($A393="On-farm",VALUE(TEXT(((W393/1000)*$M393*$R393),"0.00E+00")),IF($D393="Treating",VALUE(TEXT(((W393/1000)*$N393*$O393),"0.00E+00")),IF($D393="Packaging",VALUE(TEXT(((W393/1000)*$N393*$O393),"0.00E+00")),IF($D393="Cleaning",VALUE(TEXT(((W393/1000)*$N393*$S393),"0.00E+00")),IF($D393="Loading/Planting",VALUE(TEXT(((W393/1000)*$M393*$R393),"0.00E+00")))))))</f>
        <v>0</v>
      </c>
      <c r="AC393" s="37">
        <f t="shared" ref="AC393:AC456" si="201">IF($A393="On-farm",VALUE(TEXT(((X393/1000)*$M393*$R393),"0.00E+00")),IF($D393="Treating",VALUE(TEXT(((X393/1000)*$N393*$O393),"0.00E+00")),IF($D393="Packaging",VALUE(TEXT(((X393/1000)*$N393*$O393),"0.00E+00")),IF($D393="Cleaning",VALUE(TEXT(((X393/1000)*$N393*$S393),"0.00E+00")),IF($D393="Loading/Planting",VALUE(TEXT(((X393/1000)*$M393*$R393),"0.00E+00")))))))</f>
        <v>0</v>
      </c>
      <c r="AD393" s="42" t="e">
        <f>VALUE(TEXT(((AA393*'TOX and EXPO INPUTS'!$F$13)/'TOX and EXPO INPUTS'!$E$27),"0.00E+00"))</f>
        <v>#DIV/0!</v>
      </c>
      <c r="AE393" s="37" t="e">
        <f>VALUE(TEXT(((AB393*'TOX and EXPO INPUTS'!$F$13)/'TOX and EXPO INPUTS'!$E$27),"0.00E+00"))</f>
        <v>#DIV/0!</v>
      </c>
      <c r="AF393" s="37" t="e">
        <f>VALUE(TEXT(((AC393*'TOX and EXPO INPUTS'!$F$13)/'TOX and EXPO INPUTS'!$E$27),"0.00E+00"))</f>
        <v>#DIV/0!</v>
      </c>
      <c r="AG393" s="42" t="e">
        <f>IF($E393="ST",VALUE(TEXT(('TOX and EXPO INPUTS'!$F$7/AD393),"0.0E+00")),IF($E393="IT",VALUE(TEXT(('TOX and EXPO INPUTS'!$F$10/AD393),"0.0E+00"))))</f>
        <v>#DIV/0!</v>
      </c>
      <c r="AH393" s="37" t="e">
        <f>IF($E393="ST",VALUE(TEXT(('TOX and EXPO INPUTS'!$F$7/AE393),"0.0E+00")),IF($E393="IT",VALUE(TEXT(('TOX and EXPO INPUTS'!$F$10/AE393),"0.0E+00"))))</f>
        <v>#DIV/0!</v>
      </c>
      <c r="AI393" s="37" t="e">
        <f>IF($E393="ST",VALUE(TEXT(('TOX and EXPO INPUTS'!$F$7/AF393),"0.0E+00")),IF($E393="IT",VALUE(TEXT(('TOX and EXPO INPUTS'!$F$10/AF393),"0.0E+00"))))</f>
        <v>#DIV/0!</v>
      </c>
      <c r="AJ393" s="42">
        <f t="shared" si="195"/>
        <v>0</v>
      </c>
      <c r="AK393" s="37">
        <f t="shared" si="196"/>
        <v>0</v>
      </c>
      <c r="AL393" s="42" t="e">
        <f>VALUE(TEXT(((AJ393*'TOX and EXPO INPUTS'!$F$21)/'TOX and EXPO INPUTS'!$E$29),"0.00E+00"))</f>
        <v>#DIV/0!</v>
      </c>
      <c r="AM393" s="37" t="e">
        <f>VALUE(TEXT(((AK393*'TOX and EXPO INPUTS'!$F$21)/'TOX and EXPO INPUTS'!$E$29),"0.00E+00"))</f>
        <v>#DIV/0!</v>
      </c>
      <c r="AN393" s="42" t="e">
        <f>IF($E393="ST",VALUE(TEXT(('TOX and EXPO INPUTS'!$F$15/AL393),"0.0E+00")),IF($E393="IT",VALUE(TEXT(('TOX and EXPO INPUTS'!$F$18/AL393),"0.0E+00"))))</f>
        <v>#DIV/0!</v>
      </c>
      <c r="AO393" s="37" t="e">
        <f>IF($E393="ST",VALUE(TEXT(('TOX and EXPO INPUTS'!$F$15/AM393),"0.0E+00")),IF($E393="IT",VALUE(TEXT(('TOX and EXPO INPUTS'!$F$18/AM393),"0.0E+00"))))</f>
        <v>#DIV/0!</v>
      </c>
      <c r="AP393" s="42" t="e">
        <f t="shared" si="181"/>
        <v>#DIV/0!</v>
      </c>
      <c r="AQ393" s="37" t="e">
        <f t="shared" si="182"/>
        <v>#DIV/0!</v>
      </c>
      <c r="AR393" s="37" t="e">
        <f t="shared" si="183"/>
        <v>#DIV/0!</v>
      </c>
      <c r="AS393" s="37" t="e">
        <f t="shared" si="184"/>
        <v>#DIV/0!</v>
      </c>
      <c r="AT393" s="37" t="e">
        <f t="shared" si="185"/>
        <v>#DIV/0!</v>
      </c>
      <c r="AU393" s="37" t="e">
        <f t="shared" si="186"/>
        <v>#DIV/0!</v>
      </c>
      <c r="AV393" s="42" t="e">
        <f t="shared" si="187"/>
        <v>#DIV/0!</v>
      </c>
      <c r="AW393" s="37" t="e">
        <f t="shared" si="188"/>
        <v>#DIV/0!</v>
      </c>
      <c r="AX393" s="37" t="e">
        <f t="shared" si="189"/>
        <v>#DIV/0!</v>
      </c>
      <c r="AY393" s="37" t="e">
        <f t="shared" si="190"/>
        <v>#DIV/0!</v>
      </c>
      <c r="AZ393" s="37" t="e">
        <f t="shared" si="191"/>
        <v>#DIV/0!</v>
      </c>
      <c r="BA393" s="37" t="e">
        <f t="shared" si="192"/>
        <v>#DIV/0!</v>
      </c>
      <c r="BB393" s="42" t="e">
        <f>IF($E393="ST",VALUE(TEXT((1/(('TOX and EXPO INPUTS'!$F$9/AG393)+('TOX and EXPO INPUTS'!$F$17/AN393))),"0.0E+00")),IF($E393="IT",VALUE(TEXT((1/(('TOX and EXPO INPUTS'!$F$12/AG393)+('TOX and EXPO INPUTS'!$F$20/AN393))),"0.0E+00"))))</f>
        <v>#DIV/0!</v>
      </c>
      <c r="BC393" s="37" t="e">
        <f>IF($E393="ST",VALUE(TEXT((1/(('TOX and EXPO INPUTS'!$F$9/AH393)+('TOX and EXPO INPUTS'!$F$17/AN393))),"0.0E+00")),IF($E393="IT",VALUE(TEXT((1/(('TOX and EXPO INPUTS'!$F$12/AH393)+('TOX and EXPO INPUTS'!$F$20/AN393))),"0.0E+00"))))</f>
        <v>#DIV/0!</v>
      </c>
      <c r="BD393" s="37" t="e">
        <f>IF($E393="ST",VALUE(TEXT((1/(('TOX and EXPO INPUTS'!$F$9/AI393)+('TOX and EXPO INPUTS'!$F$17/AN393))),"0.0E+00")),IF($E393="IT",VALUE(TEXT((1/(('TOX and EXPO INPUTS'!$F$12/AI393)+('TOX and EXPO INPUTS'!$F$20/AN393))),"0.0E+00"))))</f>
        <v>#DIV/0!</v>
      </c>
      <c r="BE393" s="37" t="e">
        <f>IF($E393="ST",VALUE(TEXT((1/(('TOX and EXPO INPUTS'!$F$9/AG393)+('TOX and EXPO INPUTS'!$F$17/AO393))),"0.0E+00")),IF($E393="IT",VALUE(TEXT((1/(('TOX and EXPO INPUTS'!$F$12/AG393)+('TOX and EXPO INPUTS'!$F$20/AO393))),"0.0E+00"))))</f>
        <v>#DIV/0!</v>
      </c>
      <c r="BF393" s="37" t="e">
        <f>IF($E393="ST",VALUE(TEXT((1/(('TOX and EXPO INPUTS'!$F$9/AH393)+('TOX and EXPO INPUTS'!$F$17/AO393))),"0.0E+00")),IF($E393="IT",VALUE(TEXT((1/(('TOX and EXPO INPUTS'!$F$12/AH393)+('TOX and EXPO INPUTS'!$F$20/AO393))),"0.0E+00"))))</f>
        <v>#DIV/0!</v>
      </c>
      <c r="BG393" s="37" t="e">
        <f>IF($E393="ST",VALUE(TEXT((1/(('TOX and EXPO INPUTS'!$F$9/AI393)+('TOX and EXPO INPUTS'!$F$17/AO393))),"0.0E+00")),IF($E393="IT",VALUE(TEXT((1/(('TOX and EXPO INPUTS'!$F$12/AI393)+('TOX and EXPO INPUTS'!$F$20/AO393))),"0.0E+00"))))</f>
        <v>#DIV/0!</v>
      </c>
      <c r="BH393" s="42" t="e">
        <f>VALUE(TEXT((AD393*$T393/365*'TOX and EXPO INPUTS'!$E$33/'TOX and EXPO INPUTS'!$E$34),"0.00E+00"))</f>
        <v>#DIV/0!</v>
      </c>
      <c r="BI393" s="37" t="e">
        <f>VALUE(TEXT((AE393*$T393/365*'TOX and EXPO INPUTS'!$E$33/'TOX and EXPO INPUTS'!$E$34),"0.00E+00"))</f>
        <v>#DIV/0!</v>
      </c>
      <c r="BJ393" s="37" t="e">
        <f>VALUE(TEXT((AF393*$T393/365*'TOX and EXPO INPUTS'!$E$33/'TOX and EXPO INPUTS'!$E$34),"0.00E+00"))</f>
        <v>#DIV/0!</v>
      </c>
      <c r="BK393" s="42" t="e">
        <f>VALUE(TEXT((AD393*$U393/365*'TOX and EXPO INPUTS'!$E$33/'TOX and EXPO INPUTS'!$E$34),"0.00E+00"))</f>
        <v>#DIV/0!</v>
      </c>
      <c r="BL393" s="37" t="e">
        <f>VALUE(TEXT((AE393*$U393/365*'TOX and EXPO INPUTS'!$E$33/'TOX and EXPO INPUTS'!$E$34),"0.00E+00"))</f>
        <v>#DIV/0!</v>
      </c>
      <c r="BM393" s="37" t="e">
        <f>VALUE(TEXT((AF393*$U393/365*'TOX and EXPO INPUTS'!$E$33/'TOX and EXPO INPUTS'!$E$34),"0.00E+00"))</f>
        <v>#DIV/0!</v>
      </c>
      <c r="BN393" s="42" t="e">
        <f>VALUE(TEXT((AL393*$T393/365*'TOX and EXPO INPUTS'!$E$33/'TOX and EXPO INPUTS'!$E$34),"0.00E+00"))</f>
        <v>#DIV/0!</v>
      </c>
      <c r="BO393" s="37" t="e">
        <f>VALUE(TEXT((AM393*$T393/365*'TOX and EXPO INPUTS'!$E$33/'TOX and EXPO INPUTS'!$E$34),"0.00E+00"))</f>
        <v>#DIV/0!</v>
      </c>
      <c r="BP393" s="42" t="e">
        <f>VALUE(TEXT((AL393*$U393/365*'TOX and EXPO INPUTS'!$E$33/'TOX and EXPO INPUTS'!$E$34),"0.00E+00"))</f>
        <v>#DIV/0!</v>
      </c>
      <c r="BQ393" s="37" t="e">
        <f>VALUE(TEXT((AM393*$U393/365*'TOX and EXPO INPUTS'!$E$33/'TOX and EXPO INPUTS'!$E$34),"0.00E+00"))</f>
        <v>#DIV/0!</v>
      </c>
      <c r="BR393" s="42" t="e">
        <f>VALUE(TEXT((AP393*$T393/365*'TOX and EXPO INPUTS'!$E$33/'TOX and EXPO INPUTS'!$E$34),"0.00E+00"))</f>
        <v>#DIV/0!</v>
      </c>
      <c r="BS393" s="37" t="e">
        <f>VALUE(TEXT((AQ393*$T393/365*'TOX and EXPO INPUTS'!$E$33/'TOX and EXPO INPUTS'!$E$34),"0.00E+00"))</f>
        <v>#DIV/0!</v>
      </c>
      <c r="BT393" s="37" t="e">
        <f>VALUE(TEXT((AR393*$T393/365*'TOX and EXPO INPUTS'!$E$33/'TOX and EXPO INPUTS'!$E$34),"0.00E+00"))</f>
        <v>#DIV/0!</v>
      </c>
      <c r="BU393" s="37" t="e">
        <f>VALUE(TEXT((AS393*$T393/365*'TOX and EXPO INPUTS'!$E$33/'TOX and EXPO INPUTS'!$E$34),"0.00E+00"))</f>
        <v>#DIV/0!</v>
      </c>
      <c r="BV393" s="37" t="e">
        <f>VALUE(TEXT((AT393*$T393/365*'TOX and EXPO INPUTS'!$E$33/'TOX and EXPO INPUTS'!$E$34),"0.00E+00"))</f>
        <v>#DIV/0!</v>
      </c>
      <c r="BW393" s="37" t="e">
        <f>VALUE(TEXT((AU393*$T393/365*'TOX and EXPO INPUTS'!$E$33/'TOX and EXPO INPUTS'!$E$34),"0.00E+00"))</f>
        <v>#DIV/0!</v>
      </c>
      <c r="BX393" s="42" t="e">
        <f>VALUE(TEXT((AP393*$U393/365*'TOX and EXPO INPUTS'!$E$33/'TOX and EXPO INPUTS'!$E$34),"0.00E+00"))</f>
        <v>#DIV/0!</v>
      </c>
      <c r="BY393" s="37" t="e">
        <f>VALUE(TEXT((AQ393*$U393/365*'TOX and EXPO INPUTS'!$E$33/'TOX and EXPO INPUTS'!$E$34),"0.00E+00"))</f>
        <v>#DIV/0!</v>
      </c>
      <c r="BZ393" s="37" t="e">
        <f>VALUE(TEXT((AR393*$U393/365*'TOX and EXPO INPUTS'!$E$33/'TOX and EXPO INPUTS'!$E$34),"0.00E+00"))</f>
        <v>#DIV/0!</v>
      </c>
      <c r="CA393" s="37" t="e">
        <f>VALUE(TEXT((AS393*$U393/365*'TOX and EXPO INPUTS'!$E$33/'TOX and EXPO INPUTS'!$E$34),"0.00E+00"))</f>
        <v>#DIV/0!</v>
      </c>
      <c r="CB393" s="37" t="e">
        <f>VALUE(TEXT((AT393*$U393/365*'TOX and EXPO INPUTS'!$E$33/'TOX and EXPO INPUTS'!$E$34),"0.00E+00"))</f>
        <v>#DIV/0!</v>
      </c>
      <c r="CC393" s="37" t="e">
        <f>VALUE(TEXT((AU393*$U393/365*'TOX and EXPO INPUTS'!$E$33/'TOX and EXPO INPUTS'!$E$34),"0.00E+00"))</f>
        <v>#DIV/0!</v>
      </c>
      <c r="CD393" s="58" t="e">
        <f>VALUE(TEXT((BR393*'TOX and EXPO INPUTS'!$F$23),"0.00E+00"))</f>
        <v>#DIV/0!</v>
      </c>
      <c r="CE393" s="57" t="e">
        <f>VALUE(TEXT((BS393*'TOX and EXPO INPUTS'!$F$23),"0.00E+00"))</f>
        <v>#DIV/0!</v>
      </c>
      <c r="CF393" s="57" t="e">
        <f>VALUE(TEXT((BT393*'TOX and EXPO INPUTS'!$F$23),"0.00E+00"))</f>
        <v>#DIV/0!</v>
      </c>
      <c r="CG393" s="57" t="e">
        <f>VALUE(TEXT((BU393*'TOX and EXPO INPUTS'!$F$23),"0.00E+00"))</f>
        <v>#DIV/0!</v>
      </c>
      <c r="CH393" s="57" t="e">
        <f>VALUE(TEXT((BV393*'TOX and EXPO INPUTS'!$F$23),"0.00E+00"))</f>
        <v>#DIV/0!</v>
      </c>
      <c r="CI393" s="57" t="e">
        <f>VALUE(TEXT((BW393*'TOX and EXPO INPUTS'!$F$23),"0.00E+00"))</f>
        <v>#DIV/0!</v>
      </c>
      <c r="CJ393" s="58" t="e">
        <f>VALUE(TEXT((BX393*'TOX and EXPO INPUTS'!$F$23),"0.00E+00"))</f>
        <v>#DIV/0!</v>
      </c>
      <c r="CK393" s="57" t="e">
        <f>VALUE(TEXT((BY393*'TOX and EXPO INPUTS'!$F$23),"0.00E+00"))</f>
        <v>#DIV/0!</v>
      </c>
      <c r="CL393" s="57" t="e">
        <f>VALUE(TEXT((BZ393*'TOX and EXPO INPUTS'!$F$23),"0.00E+00"))</f>
        <v>#DIV/0!</v>
      </c>
      <c r="CM393" s="57" t="e">
        <f>VALUE(TEXT((CA393*'TOX and EXPO INPUTS'!$F$23),"0.00E+00"))</f>
        <v>#DIV/0!</v>
      </c>
      <c r="CN393" s="57" t="e">
        <f>VALUE(TEXT((CB393*'TOX and EXPO INPUTS'!$F$23),"0.00E+00"))</f>
        <v>#DIV/0!</v>
      </c>
      <c r="CO393" s="57" t="e">
        <f>VALUE(TEXT((CC393*'TOX and EXPO INPUTS'!$F$23),"0.00E+00"))</f>
        <v>#DIV/0!</v>
      </c>
      <c r="CP393" s="38" t="s">
        <v>106</v>
      </c>
      <c r="CQ393" s="34" t="s">
        <v>107</v>
      </c>
      <c r="CR393" s="34" t="s">
        <v>108</v>
      </c>
      <c r="CS393" s="39" t="s">
        <v>109</v>
      </c>
    </row>
    <row r="394" spans="1:97" ht="48" customHeight="1" x14ac:dyDescent="0.25">
      <c r="A394" s="34" t="s">
        <v>98</v>
      </c>
      <c r="B394" s="34" t="s">
        <v>99</v>
      </c>
      <c r="C394" s="34" t="s">
        <v>115</v>
      </c>
      <c r="D394" s="34" t="s">
        <v>110</v>
      </c>
      <c r="E394" s="39" t="s">
        <v>112</v>
      </c>
      <c r="F394" s="40" t="s">
        <v>153</v>
      </c>
      <c r="G394" s="43"/>
      <c r="H394" s="36" t="s">
        <v>104</v>
      </c>
      <c r="I394" s="67"/>
      <c r="J394" s="36" t="s">
        <v>105</v>
      </c>
      <c r="K394" s="100">
        <f>VLOOKUP(F394,'Amount Seed Planted_variables'!$A$3:$I$74,2,0)</f>
        <v>100000</v>
      </c>
      <c r="L394" s="100">
        <f>VLOOKUP(F394,'Amount Seed Planted_variables'!$A$3:$I$74,3,0)</f>
        <v>144000</v>
      </c>
      <c r="M394" s="36">
        <f t="shared" si="197"/>
        <v>0</v>
      </c>
      <c r="N394" s="35">
        <f t="shared" si="198"/>
        <v>0</v>
      </c>
      <c r="O394" s="101">
        <v>225</v>
      </c>
      <c r="P394" s="93">
        <f>VLOOKUP(F394,'Amount Seed Planted_variables'!$A$3:$I$74,4,0)</f>
        <v>576000</v>
      </c>
      <c r="Q394" s="93">
        <f>VLOOKUP(F394,'Amount Seed Planted_variables'!$A$3:$I$74,7,0)</f>
        <v>80</v>
      </c>
      <c r="R394" s="93">
        <f>VLOOKUP(F394,'Amount Seed Planted_variables'!$A$3:$I$74,8,0)</f>
        <v>46080000</v>
      </c>
      <c r="S394" s="87" t="str">
        <f t="shared" si="194"/>
        <v>NA</v>
      </c>
      <c r="T394" s="35">
        <v>10</v>
      </c>
      <c r="U394" s="35">
        <v>30</v>
      </c>
      <c r="V394" s="41">
        <v>68</v>
      </c>
      <c r="W394" s="35">
        <v>16.899999999999999</v>
      </c>
      <c r="X394" s="35">
        <v>13.1</v>
      </c>
      <c r="Y394" s="41">
        <v>3.6</v>
      </c>
      <c r="Z394" s="35">
        <f t="shared" si="193"/>
        <v>0.36000000000000004</v>
      </c>
      <c r="AA394" s="42">
        <f t="shared" si="199"/>
        <v>0</v>
      </c>
      <c r="AB394" s="37">
        <f t="shared" si="200"/>
        <v>0</v>
      </c>
      <c r="AC394" s="37">
        <f t="shared" si="201"/>
        <v>0</v>
      </c>
      <c r="AD394" s="42" t="e">
        <f>VALUE(TEXT(((AA394*'TOX and EXPO INPUTS'!$F$13)/'TOX and EXPO INPUTS'!$E$27),"0.00E+00"))</f>
        <v>#DIV/0!</v>
      </c>
      <c r="AE394" s="37" t="e">
        <f>VALUE(TEXT(((AB394*'TOX and EXPO INPUTS'!$F$13)/'TOX and EXPO INPUTS'!$E$27),"0.00E+00"))</f>
        <v>#DIV/0!</v>
      </c>
      <c r="AF394" s="37" t="e">
        <f>VALUE(TEXT(((AC394*'TOX and EXPO INPUTS'!$F$13)/'TOX and EXPO INPUTS'!$E$27),"0.00E+00"))</f>
        <v>#DIV/0!</v>
      </c>
      <c r="AG394" s="42" t="e">
        <f>IF($E394="ST",VALUE(TEXT(('TOX and EXPO INPUTS'!$F$7/AD394),"0.0E+00")),IF($E394="IT",VALUE(TEXT(('TOX and EXPO INPUTS'!$F$10/AD394),"0.0E+00"))))</f>
        <v>#DIV/0!</v>
      </c>
      <c r="AH394" s="37" t="e">
        <f>IF($E394="ST",VALUE(TEXT(('TOX and EXPO INPUTS'!$F$7/AE394),"0.0E+00")),IF($E394="IT",VALUE(TEXT(('TOX and EXPO INPUTS'!$F$10/AE394),"0.0E+00"))))</f>
        <v>#DIV/0!</v>
      </c>
      <c r="AI394" s="37" t="e">
        <f>IF($E394="ST",VALUE(TEXT(('TOX and EXPO INPUTS'!$F$7/AF394),"0.0E+00")),IF($E394="IT",VALUE(TEXT(('TOX and EXPO INPUTS'!$F$10/AF394),"0.0E+00"))))</f>
        <v>#DIV/0!</v>
      </c>
      <c r="AJ394" s="42">
        <f t="shared" si="195"/>
        <v>0</v>
      </c>
      <c r="AK394" s="37">
        <f t="shared" si="196"/>
        <v>0</v>
      </c>
      <c r="AL394" s="42" t="e">
        <f>VALUE(TEXT(((AJ394*'TOX and EXPO INPUTS'!$F$21)/'TOX and EXPO INPUTS'!$E$29),"0.00E+00"))</f>
        <v>#DIV/0!</v>
      </c>
      <c r="AM394" s="37" t="e">
        <f>VALUE(TEXT(((AK394*'TOX and EXPO INPUTS'!$F$21)/'TOX and EXPO INPUTS'!$E$29),"0.00E+00"))</f>
        <v>#DIV/0!</v>
      </c>
      <c r="AN394" s="42" t="e">
        <f>IF($E394="ST",VALUE(TEXT(('TOX and EXPO INPUTS'!$F$15/AL394),"0.0E+00")),IF($E394="IT",VALUE(TEXT(('TOX and EXPO INPUTS'!$F$18/AL394),"0.0E+00"))))</f>
        <v>#DIV/0!</v>
      </c>
      <c r="AO394" s="37" t="e">
        <f>IF($E394="ST",VALUE(TEXT(('TOX and EXPO INPUTS'!$F$15/AM394),"0.0E+00")),IF($E394="IT",VALUE(TEXT(('TOX and EXPO INPUTS'!$F$18/AM394),"0.0E+00"))))</f>
        <v>#DIV/0!</v>
      </c>
      <c r="AP394" s="42" t="e">
        <f t="shared" si="181"/>
        <v>#DIV/0!</v>
      </c>
      <c r="AQ394" s="37" t="e">
        <f t="shared" si="182"/>
        <v>#DIV/0!</v>
      </c>
      <c r="AR394" s="37" t="e">
        <f t="shared" si="183"/>
        <v>#DIV/0!</v>
      </c>
      <c r="AS394" s="37" t="e">
        <f t="shared" si="184"/>
        <v>#DIV/0!</v>
      </c>
      <c r="AT394" s="37" t="e">
        <f t="shared" si="185"/>
        <v>#DIV/0!</v>
      </c>
      <c r="AU394" s="37" t="e">
        <f t="shared" si="186"/>
        <v>#DIV/0!</v>
      </c>
      <c r="AV394" s="42" t="e">
        <f t="shared" si="187"/>
        <v>#DIV/0!</v>
      </c>
      <c r="AW394" s="37" t="e">
        <f t="shared" si="188"/>
        <v>#DIV/0!</v>
      </c>
      <c r="AX394" s="37" t="e">
        <f t="shared" si="189"/>
        <v>#DIV/0!</v>
      </c>
      <c r="AY394" s="37" t="e">
        <f t="shared" si="190"/>
        <v>#DIV/0!</v>
      </c>
      <c r="AZ394" s="37" t="e">
        <f t="shared" si="191"/>
        <v>#DIV/0!</v>
      </c>
      <c r="BA394" s="37" t="e">
        <f t="shared" si="192"/>
        <v>#DIV/0!</v>
      </c>
      <c r="BB394" s="42" t="e">
        <f>IF($E394="ST",VALUE(TEXT((1/(('TOX and EXPO INPUTS'!$F$9/AG394)+('TOX and EXPO INPUTS'!$F$17/AN394))),"0.0E+00")),IF($E394="IT",VALUE(TEXT((1/(('TOX and EXPO INPUTS'!$F$12/AG394)+('TOX and EXPO INPUTS'!$F$20/AN394))),"0.0E+00"))))</f>
        <v>#DIV/0!</v>
      </c>
      <c r="BC394" s="37" t="e">
        <f>IF($E394="ST",VALUE(TEXT((1/(('TOX and EXPO INPUTS'!$F$9/AH394)+('TOX and EXPO INPUTS'!$F$17/AN394))),"0.0E+00")),IF($E394="IT",VALUE(TEXT((1/(('TOX and EXPO INPUTS'!$F$12/AH394)+('TOX and EXPO INPUTS'!$F$20/AN394))),"0.0E+00"))))</f>
        <v>#DIV/0!</v>
      </c>
      <c r="BD394" s="37" t="e">
        <f>IF($E394="ST",VALUE(TEXT((1/(('TOX and EXPO INPUTS'!$F$9/AI394)+('TOX and EXPO INPUTS'!$F$17/AN394))),"0.0E+00")),IF($E394="IT",VALUE(TEXT((1/(('TOX and EXPO INPUTS'!$F$12/AI394)+('TOX and EXPO INPUTS'!$F$20/AN394))),"0.0E+00"))))</f>
        <v>#DIV/0!</v>
      </c>
      <c r="BE394" s="37" t="e">
        <f>IF($E394="ST",VALUE(TEXT((1/(('TOX and EXPO INPUTS'!$F$9/AG394)+('TOX and EXPO INPUTS'!$F$17/AO394))),"0.0E+00")),IF($E394="IT",VALUE(TEXT((1/(('TOX and EXPO INPUTS'!$F$12/AG394)+('TOX and EXPO INPUTS'!$F$20/AO394))),"0.0E+00"))))</f>
        <v>#DIV/0!</v>
      </c>
      <c r="BF394" s="37" t="e">
        <f>IF($E394="ST",VALUE(TEXT((1/(('TOX and EXPO INPUTS'!$F$9/AH394)+('TOX and EXPO INPUTS'!$F$17/AO394))),"0.0E+00")),IF($E394="IT",VALUE(TEXT((1/(('TOX and EXPO INPUTS'!$F$12/AH394)+('TOX and EXPO INPUTS'!$F$20/AO394))),"0.0E+00"))))</f>
        <v>#DIV/0!</v>
      </c>
      <c r="BG394" s="37" t="e">
        <f>IF($E394="ST",VALUE(TEXT((1/(('TOX and EXPO INPUTS'!$F$9/AI394)+('TOX and EXPO INPUTS'!$F$17/AO394))),"0.0E+00")),IF($E394="IT",VALUE(TEXT((1/(('TOX and EXPO INPUTS'!$F$12/AI394)+('TOX and EXPO INPUTS'!$F$20/AO394))),"0.0E+00"))))</f>
        <v>#DIV/0!</v>
      </c>
      <c r="BH394" s="42" t="e">
        <f>VALUE(TEXT((AD394*$T394/365*'TOX and EXPO INPUTS'!$E$33/'TOX and EXPO INPUTS'!$E$34),"0.00E+00"))</f>
        <v>#DIV/0!</v>
      </c>
      <c r="BI394" s="37" t="e">
        <f>VALUE(TEXT((AE394*$T394/365*'TOX and EXPO INPUTS'!$E$33/'TOX and EXPO INPUTS'!$E$34),"0.00E+00"))</f>
        <v>#DIV/0!</v>
      </c>
      <c r="BJ394" s="37" t="e">
        <f>VALUE(TEXT((AF394*$T394/365*'TOX and EXPO INPUTS'!$E$33/'TOX and EXPO INPUTS'!$E$34),"0.00E+00"))</f>
        <v>#DIV/0!</v>
      </c>
      <c r="BK394" s="42" t="e">
        <f>VALUE(TEXT((AD394*$U394/365*'TOX and EXPO INPUTS'!$E$33/'TOX and EXPO INPUTS'!$E$34),"0.00E+00"))</f>
        <v>#DIV/0!</v>
      </c>
      <c r="BL394" s="37" t="e">
        <f>VALUE(TEXT((AE394*$U394/365*'TOX and EXPO INPUTS'!$E$33/'TOX and EXPO INPUTS'!$E$34),"0.00E+00"))</f>
        <v>#DIV/0!</v>
      </c>
      <c r="BM394" s="37" t="e">
        <f>VALUE(TEXT((AF394*$U394/365*'TOX and EXPO INPUTS'!$E$33/'TOX and EXPO INPUTS'!$E$34),"0.00E+00"))</f>
        <v>#DIV/0!</v>
      </c>
      <c r="BN394" s="42" t="e">
        <f>VALUE(TEXT((AL394*$T394/365*'TOX and EXPO INPUTS'!$E$33/'TOX and EXPO INPUTS'!$E$34),"0.00E+00"))</f>
        <v>#DIV/0!</v>
      </c>
      <c r="BO394" s="37" t="e">
        <f>VALUE(TEXT((AM394*$T394/365*'TOX and EXPO INPUTS'!$E$33/'TOX and EXPO INPUTS'!$E$34),"0.00E+00"))</f>
        <v>#DIV/0!</v>
      </c>
      <c r="BP394" s="42" t="e">
        <f>VALUE(TEXT((AL394*$U394/365*'TOX and EXPO INPUTS'!$E$33/'TOX and EXPO INPUTS'!$E$34),"0.00E+00"))</f>
        <v>#DIV/0!</v>
      </c>
      <c r="BQ394" s="37" t="e">
        <f>VALUE(TEXT((AM394*$U394/365*'TOX and EXPO INPUTS'!$E$33/'TOX and EXPO INPUTS'!$E$34),"0.00E+00"))</f>
        <v>#DIV/0!</v>
      </c>
      <c r="BR394" s="42" t="e">
        <f>VALUE(TEXT((AP394*$T394/365*'TOX and EXPO INPUTS'!$E$33/'TOX and EXPO INPUTS'!$E$34),"0.00E+00"))</f>
        <v>#DIV/0!</v>
      </c>
      <c r="BS394" s="37" t="e">
        <f>VALUE(TEXT((AQ394*$T394/365*'TOX and EXPO INPUTS'!$E$33/'TOX and EXPO INPUTS'!$E$34),"0.00E+00"))</f>
        <v>#DIV/0!</v>
      </c>
      <c r="BT394" s="37" t="e">
        <f>VALUE(TEXT((AR394*$T394/365*'TOX and EXPO INPUTS'!$E$33/'TOX and EXPO INPUTS'!$E$34),"0.00E+00"))</f>
        <v>#DIV/0!</v>
      </c>
      <c r="BU394" s="37" t="e">
        <f>VALUE(TEXT((AS394*$T394/365*'TOX and EXPO INPUTS'!$E$33/'TOX and EXPO INPUTS'!$E$34),"0.00E+00"))</f>
        <v>#DIV/0!</v>
      </c>
      <c r="BV394" s="37" t="e">
        <f>VALUE(TEXT((AT394*$T394/365*'TOX and EXPO INPUTS'!$E$33/'TOX and EXPO INPUTS'!$E$34),"0.00E+00"))</f>
        <v>#DIV/0!</v>
      </c>
      <c r="BW394" s="37" t="e">
        <f>VALUE(TEXT((AU394*$T394/365*'TOX and EXPO INPUTS'!$E$33/'TOX and EXPO INPUTS'!$E$34),"0.00E+00"))</f>
        <v>#DIV/0!</v>
      </c>
      <c r="BX394" s="42" t="e">
        <f>VALUE(TEXT((AP394*$U394/365*'TOX and EXPO INPUTS'!$E$33/'TOX and EXPO INPUTS'!$E$34),"0.00E+00"))</f>
        <v>#DIV/0!</v>
      </c>
      <c r="BY394" s="37" t="e">
        <f>VALUE(TEXT((AQ394*$U394/365*'TOX and EXPO INPUTS'!$E$33/'TOX and EXPO INPUTS'!$E$34),"0.00E+00"))</f>
        <v>#DIV/0!</v>
      </c>
      <c r="BZ394" s="37" t="e">
        <f>VALUE(TEXT((AR394*$U394/365*'TOX and EXPO INPUTS'!$E$33/'TOX and EXPO INPUTS'!$E$34),"0.00E+00"))</f>
        <v>#DIV/0!</v>
      </c>
      <c r="CA394" s="37" t="e">
        <f>VALUE(TEXT((AS394*$U394/365*'TOX and EXPO INPUTS'!$E$33/'TOX and EXPO INPUTS'!$E$34),"0.00E+00"))</f>
        <v>#DIV/0!</v>
      </c>
      <c r="CB394" s="37" t="e">
        <f>VALUE(TEXT((AT394*$U394/365*'TOX and EXPO INPUTS'!$E$33/'TOX and EXPO INPUTS'!$E$34),"0.00E+00"))</f>
        <v>#DIV/0!</v>
      </c>
      <c r="CC394" s="37" t="e">
        <f>VALUE(TEXT((AU394*$U394/365*'TOX and EXPO INPUTS'!$E$33/'TOX and EXPO INPUTS'!$E$34),"0.00E+00"))</f>
        <v>#DIV/0!</v>
      </c>
      <c r="CD394" s="58" t="e">
        <f>VALUE(TEXT((BR394*'TOX and EXPO INPUTS'!$F$23),"0.00E+00"))</f>
        <v>#DIV/0!</v>
      </c>
      <c r="CE394" s="57" t="e">
        <f>VALUE(TEXT((BS394*'TOX and EXPO INPUTS'!$F$23),"0.00E+00"))</f>
        <v>#DIV/0!</v>
      </c>
      <c r="CF394" s="57" t="e">
        <f>VALUE(TEXT((BT394*'TOX and EXPO INPUTS'!$F$23),"0.00E+00"))</f>
        <v>#DIV/0!</v>
      </c>
      <c r="CG394" s="57" t="e">
        <f>VALUE(TEXT((BU394*'TOX and EXPO INPUTS'!$F$23),"0.00E+00"))</f>
        <v>#DIV/0!</v>
      </c>
      <c r="CH394" s="57" t="e">
        <f>VALUE(TEXT((BV394*'TOX and EXPO INPUTS'!$F$23),"0.00E+00"))</f>
        <v>#DIV/0!</v>
      </c>
      <c r="CI394" s="57" t="e">
        <f>VALUE(TEXT((BW394*'TOX and EXPO INPUTS'!$F$23),"0.00E+00"))</f>
        <v>#DIV/0!</v>
      </c>
      <c r="CJ394" s="58" t="e">
        <f>VALUE(TEXT((BX394*'TOX and EXPO INPUTS'!$F$23),"0.00E+00"))</f>
        <v>#DIV/0!</v>
      </c>
      <c r="CK394" s="57" t="e">
        <f>VALUE(TEXT((BY394*'TOX and EXPO INPUTS'!$F$23),"0.00E+00"))</f>
        <v>#DIV/0!</v>
      </c>
      <c r="CL394" s="57" t="e">
        <f>VALUE(TEXT((BZ394*'TOX and EXPO INPUTS'!$F$23),"0.00E+00"))</f>
        <v>#DIV/0!</v>
      </c>
      <c r="CM394" s="57" t="e">
        <f>VALUE(TEXT((CA394*'TOX and EXPO INPUTS'!$F$23),"0.00E+00"))</f>
        <v>#DIV/0!</v>
      </c>
      <c r="CN394" s="57" t="e">
        <f>VALUE(TEXT((CB394*'TOX and EXPO INPUTS'!$F$23),"0.00E+00"))</f>
        <v>#DIV/0!</v>
      </c>
      <c r="CO394" s="57" t="e">
        <f>VALUE(TEXT((CC394*'TOX and EXPO INPUTS'!$F$23),"0.00E+00"))</f>
        <v>#DIV/0!</v>
      </c>
      <c r="CP394" s="38" t="s">
        <v>106</v>
      </c>
      <c r="CQ394" s="34" t="s">
        <v>107</v>
      </c>
      <c r="CR394" s="34" t="s">
        <v>108</v>
      </c>
      <c r="CS394" s="39" t="s">
        <v>109</v>
      </c>
    </row>
    <row r="395" spans="1:97" ht="48" customHeight="1" x14ac:dyDescent="0.25">
      <c r="A395" s="34" t="s">
        <v>98</v>
      </c>
      <c r="B395" s="34" t="s">
        <v>99</v>
      </c>
      <c r="C395" s="34" t="s">
        <v>115</v>
      </c>
      <c r="D395" s="34" t="s">
        <v>111</v>
      </c>
      <c r="E395" s="39" t="s">
        <v>112</v>
      </c>
      <c r="F395" s="40" t="s">
        <v>153</v>
      </c>
      <c r="G395" s="43"/>
      <c r="H395" s="36" t="s">
        <v>104</v>
      </c>
      <c r="I395" s="67"/>
      <c r="J395" s="36" t="s">
        <v>105</v>
      </c>
      <c r="K395" s="100">
        <f>VLOOKUP(F395,'Amount Seed Planted_variables'!$A$3:$I$74,2,0)</f>
        <v>100000</v>
      </c>
      <c r="L395" s="100">
        <f>VLOOKUP(F395,'Amount Seed Planted_variables'!$A$3:$I$74,3,0)</f>
        <v>144000</v>
      </c>
      <c r="M395" s="36">
        <f t="shared" si="197"/>
        <v>0</v>
      </c>
      <c r="N395" s="35">
        <f t="shared" si="198"/>
        <v>0</v>
      </c>
      <c r="O395" s="101">
        <v>225</v>
      </c>
      <c r="P395" s="93">
        <f>VLOOKUP(F395,'Amount Seed Planted_variables'!$A$3:$I$74,4,0)</f>
        <v>576000</v>
      </c>
      <c r="Q395" s="93">
        <f>VLOOKUP(F395,'Amount Seed Planted_variables'!$A$3:$I$74,7,0)</f>
        <v>80</v>
      </c>
      <c r="R395" s="93">
        <f>VLOOKUP(F395,'Amount Seed Planted_variables'!$A$3:$I$74,8,0)</f>
        <v>46080000</v>
      </c>
      <c r="S395" s="87">
        <f t="shared" si="194"/>
        <v>2.5</v>
      </c>
      <c r="T395" s="35">
        <v>10</v>
      </c>
      <c r="U395" s="35">
        <v>30</v>
      </c>
      <c r="V395" s="41">
        <v>138210600</v>
      </c>
      <c r="W395" s="35">
        <v>23262800</v>
      </c>
      <c r="X395" s="35">
        <v>21238200</v>
      </c>
      <c r="Y395" s="41">
        <v>106100</v>
      </c>
      <c r="Z395" s="35">
        <f t="shared" si="193"/>
        <v>10610</v>
      </c>
      <c r="AA395" s="42">
        <f t="shared" si="199"/>
        <v>0</v>
      </c>
      <c r="AB395" s="37">
        <f t="shared" si="200"/>
        <v>0</v>
      </c>
      <c r="AC395" s="37">
        <f t="shared" si="201"/>
        <v>0</v>
      </c>
      <c r="AD395" s="42" t="e">
        <f>VALUE(TEXT(((AA395*'TOX and EXPO INPUTS'!$F$13)/'TOX and EXPO INPUTS'!$E$27),"0.00E+00"))</f>
        <v>#DIV/0!</v>
      </c>
      <c r="AE395" s="37" t="e">
        <f>VALUE(TEXT(((AB395*'TOX and EXPO INPUTS'!$F$13)/'TOX and EXPO INPUTS'!$E$27),"0.00E+00"))</f>
        <v>#DIV/0!</v>
      </c>
      <c r="AF395" s="37" t="e">
        <f>VALUE(TEXT(((AC395*'TOX and EXPO INPUTS'!$F$13)/'TOX and EXPO INPUTS'!$E$27),"0.00E+00"))</f>
        <v>#DIV/0!</v>
      </c>
      <c r="AG395" s="42" t="e">
        <f>IF($E395="ST",VALUE(TEXT(('TOX and EXPO INPUTS'!$F$7/AD395),"0.0E+00")),IF($E395="IT",VALUE(TEXT(('TOX and EXPO INPUTS'!$F$10/AD395),"0.0E+00"))))</f>
        <v>#DIV/0!</v>
      </c>
      <c r="AH395" s="37" t="e">
        <f>IF($E395="ST",VALUE(TEXT(('TOX and EXPO INPUTS'!$F$7/AE395),"0.0E+00")),IF($E395="IT",VALUE(TEXT(('TOX and EXPO INPUTS'!$F$10/AE395),"0.0E+00"))))</f>
        <v>#DIV/0!</v>
      </c>
      <c r="AI395" s="37" t="e">
        <f>IF($E395="ST",VALUE(TEXT(('TOX and EXPO INPUTS'!$F$7/AF395),"0.0E+00")),IF($E395="IT",VALUE(TEXT(('TOX and EXPO INPUTS'!$F$10/AF395),"0.0E+00"))))</f>
        <v>#DIV/0!</v>
      </c>
      <c r="AJ395" s="42">
        <f t="shared" si="195"/>
        <v>0</v>
      </c>
      <c r="AK395" s="37">
        <f t="shared" si="196"/>
        <v>0</v>
      </c>
      <c r="AL395" s="42" t="e">
        <f>VALUE(TEXT(((AJ395*'TOX and EXPO INPUTS'!$F$21)/'TOX and EXPO INPUTS'!$E$29),"0.00E+00"))</f>
        <v>#DIV/0!</v>
      </c>
      <c r="AM395" s="37" t="e">
        <f>VALUE(TEXT(((AK395*'TOX and EXPO INPUTS'!$F$21)/'TOX and EXPO INPUTS'!$E$29),"0.00E+00"))</f>
        <v>#DIV/0!</v>
      </c>
      <c r="AN395" s="42" t="e">
        <f>IF($E395="ST",VALUE(TEXT(('TOX and EXPO INPUTS'!$F$15/AL395),"0.0E+00")),IF($E395="IT",VALUE(TEXT(('TOX and EXPO INPUTS'!$F$18/AL395),"0.0E+00"))))</f>
        <v>#DIV/0!</v>
      </c>
      <c r="AO395" s="37" t="e">
        <f>IF($E395="ST",VALUE(TEXT(('TOX and EXPO INPUTS'!$F$15/AM395),"0.0E+00")),IF($E395="IT",VALUE(TEXT(('TOX and EXPO INPUTS'!$F$18/AM395),"0.0E+00"))))</f>
        <v>#DIV/0!</v>
      </c>
      <c r="AP395" s="42" t="e">
        <f t="shared" si="181"/>
        <v>#DIV/0!</v>
      </c>
      <c r="AQ395" s="37" t="e">
        <f t="shared" si="182"/>
        <v>#DIV/0!</v>
      </c>
      <c r="AR395" s="37" t="e">
        <f t="shared" si="183"/>
        <v>#DIV/0!</v>
      </c>
      <c r="AS395" s="37" t="e">
        <f t="shared" si="184"/>
        <v>#DIV/0!</v>
      </c>
      <c r="AT395" s="37" t="e">
        <f t="shared" si="185"/>
        <v>#DIV/0!</v>
      </c>
      <c r="AU395" s="37" t="e">
        <f t="shared" si="186"/>
        <v>#DIV/0!</v>
      </c>
      <c r="AV395" s="42" t="e">
        <f t="shared" si="187"/>
        <v>#DIV/0!</v>
      </c>
      <c r="AW395" s="37" t="e">
        <f t="shared" si="188"/>
        <v>#DIV/0!</v>
      </c>
      <c r="AX395" s="37" t="e">
        <f t="shared" si="189"/>
        <v>#DIV/0!</v>
      </c>
      <c r="AY395" s="37" t="e">
        <f t="shared" si="190"/>
        <v>#DIV/0!</v>
      </c>
      <c r="AZ395" s="37" t="e">
        <f t="shared" si="191"/>
        <v>#DIV/0!</v>
      </c>
      <c r="BA395" s="37" t="e">
        <f t="shared" si="192"/>
        <v>#DIV/0!</v>
      </c>
      <c r="BB395" s="42" t="e">
        <f>IF($E395="ST",VALUE(TEXT((1/(('TOX and EXPO INPUTS'!$F$9/AG395)+('TOX and EXPO INPUTS'!$F$17/AN395))),"0.0E+00")),IF($E395="IT",VALUE(TEXT((1/(('TOX and EXPO INPUTS'!$F$12/AG395)+('TOX and EXPO INPUTS'!$F$20/AN395))),"0.0E+00"))))</f>
        <v>#DIV/0!</v>
      </c>
      <c r="BC395" s="37" t="e">
        <f>IF($E395="ST",VALUE(TEXT((1/(('TOX and EXPO INPUTS'!$F$9/AH395)+('TOX and EXPO INPUTS'!$F$17/AN395))),"0.0E+00")),IF($E395="IT",VALUE(TEXT((1/(('TOX and EXPO INPUTS'!$F$12/AH395)+('TOX and EXPO INPUTS'!$F$20/AN395))),"0.0E+00"))))</f>
        <v>#DIV/0!</v>
      </c>
      <c r="BD395" s="37" t="e">
        <f>IF($E395="ST",VALUE(TEXT((1/(('TOX and EXPO INPUTS'!$F$9/AI395)+('TOX and EXPO INPUTS'!$F$17/AN395))),"0.0E+00")),IF($E395="IT",VALUE(TEXT((1/(('TOX and EXPO INPUTS'!$F$12/AI395)+('TOX and EXPO INPUTS'!$F$20/AN395))),"0.0E+00"))))</f>
        <v>#DIV/0!</v>
      </c>
      <c r="BE395" s="37" t="e">
        <f>IF($E395="ST",VALUE(TEXT((1/(('TOX and EXPO INPUTS'!$F$9/AG395)+('TOX and EXPO INPUTS'!$F$17/AO395))),"0.0E+00")),IF($E395="IT",VALUE(TEXT((1/(('TOX and EXPO INPUTS'!$F$12/AG395)+('TOX and EXPO INPUTS'!$F$20/AO395))),"0.0E+00"))))</f>
        <v>#DIV/0!</v>
      </c>
      <c r="BF395" s="37" t="e">
        <f>IF($E395="ST",VALUE(TEXT((1/(('TOX and EXPO INPUTS'!$F$9/AH395)+('TOX and EXPO INPUTS'!$F$17/AO395))),"0.0E+00")),IF($E395="IT",VALUE(TEXT((1/(('TOX and EXPO INPUTS'!$F$12/AH395)+('TOX and EXPO INPUTS'!$F$20/AO395))),"0.0E+00"))))</f>
        <v>#DIV/0!</v>
      </c>
      <c r="BG395" s="37" t="e">
        <f>IF($E395="ST",VALUE(TEXT((1/(('TOX and EXPO INPUTS'!$F$9/AI395)+('TOX and EXPO INPUTS'!$F$17/AO395))),"0.0E+00")),IF($E395="IT",VALUE(TEXT((1/(('TOX and EXPO INPUTS'!$F$12/AI395)+('TOX and EXPO INPUTS'!$F$20/AO395))),"0.0E+00"))))</f>
        <v>#DIV/0!</v>
      </c>
      <c r="BH395" s="42" t="e">
        <f>VALUE(TEXT((AD395*$T395/365*'TOX and EXPO INPUTS'!$E$33/'TOX and EXPO INPUTS'!$E$34),"0.00E+00"))</f>
        <v>#DIV/0!</v>
      </c>
      <c r="BI395" s="37" t="e">
        <f>VALUE(TEXT((AE395*$T395/365*'TOX and EXPO INPUTS'!$E$33/'TOX and EXPO INPUTS'!$E$34),"0.00E+00"))</f>
        <v>#DIV/0!</v>
      </c>
      <c r="BJ395" s="37" t="e">
        <f>VALUE(TEXT((AF395*$T395/365*'TOX and EXPO INPUTS'!$E$33/'TOX and EXPO INPUTS'!$E$34),"0.00E+00"))</f>
        <v>#DIV/0!</v>
      </c>
      <c r="BK395" s="42" t="e">
        <f>VALUE(TEXT((AD395*$U395/365*'TOX and EXPO INPUTS'!$E$33/'TOX and EXPO INPUTS'!$E$34),"0.00E+00"))</f>
        <v>#DIV/0!</v>
      </c>
      <c r="BL395" s="37" t="e">
        <f>VALUE(TEXT((AE395*$U395/365*'TOX and EXPO INPUTS'!$E$33/'TOX and EXPO INPUTS'!$E$34),"0.00E+00"))</f>
        <v>#DIV/0!</v>
      </c>
      <c r="BM395" s="37" t="e">
        <f>VALUE(TEXT((AF395*$U395/365*'TOX and EXPO INPUTS'!$E$33/'TOX and EXPO INPUTS'!$E$34),"0.00E+00"))</f>
        <v>#DIV/0!</v>
      </c>
      <c r="BN395" s="42" t="e">
        <f>VALUE(TEXT((AL395*$T395/365*'TOX and EXPO INPUTS'!$E$33/'TOX and EXPO INPUTS'!$E$34),"0.00E+00"))</f>
        <v>#DIV/0!</v>
      </c>
      <c r="BO395" s="37" t="e">
        <f>VALUE(TEXT((AM395*$T395/365*'TOX and EXPO INPUTS'!$E$33/'TOX and EXPO INPUTS'!$E$34),"0.00E+00"))</f>
        <v>#DIV/0!</v>
      </c>
      <c r="BP395" s="42" t="e">
        <f>VALUE(TEXT((AL395*$U395/365*'TOX and EXPO INPUTS'!$E$33/'TOX and EXPO INPUTS'!$E$34),"0.00E+00"))</f>
        <v>#DIV/0!</v>
      </c>
      <c r="BQ395" s="37" t="e">
        <f>VALUE(TEXT((AM395*$U395/365*'TOX and EXPO INPUTS'!$E$33/'TOX and EXPO INPUTS'!$E$34),"0.00E+00"))</f>
        <v>#DIV/0!</v>
      </c>
      <c r="BR395" s="42" t="e">
        <f>VALUE(TEXT((AP395*$T395/365*'TOX and EXPO INPUTS'!$E$33/'TOX and EXPO INPUTS'!$E$34),"0.00E+00"))</f>
        <v>#DIV/0!</v>
      </c>
      <c r="BS395" s="37" t="e">
        <f>VALUE(TEXT((AQ395*$T395/365*'TOX and EXPO INPUTS'!$E$33/'TOX and EXPO INPUTS'!$E$34),"0.00E+00"))</f>
        <v>#DIV/0!</v>
      </c>
      <c r="BT395" s="37" t="e">
        <f>VALUE(TEXT((AR395*$T395/365*'TOX and EXPO INPUTS'!$E$33/'TOX and EXPO INPUTS'!$E$34),"0.00E+00"))</f>
        <v>#DIV/0!</v>
      </c>
      <c r="BU395" s="37" t="e">
        <f>VALUE(TEXT((AS395*$T395/365*'TOX and EXPO INPUTS'!$E$33/'TOX and EXPO INPUTS'!$E$34),"0.00E+00"))</f>
        <v>#DIV/0!</v>
      </c>
      <c r="BV395" s="37" t="e">
        <f>VALUE(TEXT((AT395*$T395/365*'TOX and EXPO INPUTS'!$E$33/'TOX and EXPO INPUTS'!$E$34),"0.00E+00"))</f>
        <v>#DIV/0!</v>
      </c>
      <c r="BW395" s="37" t="e">
        <f>VALUE(TEXT((AU395*$T395/365*'TOX and EXPO INPUTS'!$E$33/'TOX and EXPO INPUTS'!$E$34),"0.00E+00"))</f>
        <v>#DIV/0!</v>
      </c>
      <c r="BX395" s="42" t="e">
        <f>VALUE(TEXT((AP395*$U395/365*'TOX and EXPO INPUTS'!$E$33/'TOX and EXPO INPUTS'!$E$34),"0.00E+00"))</f>
        <v>#DIV/0!</v>
      </c>
      <c r="BY395" s="37" t="e">
        <f>VALUE(TEXT((AQ395*$U395/365*'TOX and EXPO INPUTS'!$E$33/'TOX and EXPO INPUTS'!$E$34),"0.00E+00"))</f>
        <v>#DIV/0!</v>
      </c>
      <c r="BZ395" s="37" t="e">
        <f>VALUE(TEXT((AR395*$U395/365*'TOX and EXPO INPUTS'!$E$33/'TOX and EXPO INPUTS'!$E$34),"0.00E+00"))</f>
        <v>#DIV/0!</v>
      </c>
      <c r="CA395" s="37" t="e">
        <f>VALUE(TEXT((AS395*$U395/365*'TOX and EXPO INPUTS'!$E$33/'TOX and EXPO INPUTS'!$E$34),"0.00E+00"))</f>
        <v>#DIV/0!</v>
      </c>
      <c r="CB395" s="37" t="e">
        <f>VALUE(TEXT((AT395*$U395/365*'TOX and EXPO INPUTS'!$E$33/'TOX and EXPO INPUTS'!$E$34),"0.00E+00"))</f>
        <v>#DIV/0!</v>
      </c>
      <c r="CC395" s="37" t="e">
        <f>VALUE(TEXT((AU395*$U395/365*'TOX and EXPO INPUTS'!$E$33/'TOX and EXPO INPUTS'!$E$34),"0.00E+00"))</f>
        <v>#DIV/0!</v>
      </c>
      <c r="CD395" s="58" t="e">
        <f>VALUE(TEXT((BR395*'TOX and EXPO INPUTS'!$F$23),"0.00E+00"))</f>
        <v>#DIV/0!</v>
      </c>
      <c r="CE395" s="57" t="e">
        <f>VALUE(TEXT((BS395*'TOX and EXPO INPUTS'!$F$23),"0.00E+00"))</f>
        <v>#DIV/0!</v>
      </c>
      <c r="CF395" s="57" t="e">
        <f>VALUE(TEXT((BT395*'TOX and EXPO INPUTS'!$F$23),"0.00E+00"))</f>
        <v>#DIV/0!</v>
      </c>
      <c r="CG395" s="57" t="e">
        <f>VALUE(TEXT((BU395*'TOX and EXPO INPUTS'!$F$23),"0.00E+00"))</f>
        <v>#DIV/0!</v>
      </c>
      <c r="CH395" s="57" t="e">
        <f>VALUE(TEXT((BV395*'TOX and EXPO INPUTS'!$F$23),"0.00E+00"))</f>
        <v>#DIV/0!</v>
      </c>
      <c r="CI395" s="57" t="e">
        <f>VALUE(TEXT((BW395*'TOX and EXPO INPUTS'!$F$23),"0.00E+00"))</f>
        <v>#DIV/0!</v>
      </c>
      <c r="CJ395" s="58" t="e">
        <f>VALUE(TEXT((BX395*'TOX and EXPO INPUTS'!$F$23),"0.00E+00"))</f>
        <v>#DIV/0!</v>
      </c>
      <c r="CK395" s="57" t="e">
        <f>VALUE(TEXT((BY395*'TOX and EXPO INPUTS'!$F$23),"0.00E+00"))</f>
        <v>#DIV/0!</v>
      </c>
      <c r="CL395" s="57" t="e">
        <f>VALUE(TEXT((BZ395*'TOX and EXPO INPUTS'!$F$23),"0.00E+00"))</f>
        <v>#DIV/0!</v>
      </c>
      <c r="CM395" s="57" t="e">
        <f>VALUE(TEXT((CA395*'TOX and EXPO INPUTS'!$F$23),"0.00E+00"))</f>
        <v>#DIV/0!</v>
      </c>
      <c r="CN395" s="57" t="e">
        <f>VALUE(TEXT((CB395*'TOX and EXPO INPUTS'!$F$23),"0.00E+00"))</f>
        <v>#DIV/0!</v>
      </c>
      <c r="CO395" s="57" t="e">
        <f>VALUE(TEXT((CC395*'TOX and EXPO INPUTS'!$F$23),"0.00E+00"))</f>
        <v>#DIV/0!</v>
      </c>
      <c r="CP395" s="38" t="s">
        <v>106</v>
      </c>
      <c r="CQ395" s="34" t="s">
        <v>107</v>
      </c>
      <c r="CR395" s="34" t="s">
        <v>108</v>
      </c>
      <c r="CS395" s="39" t="s">
        <v>109</v>
      </c>
    </row>
    <row r="396" spans="1:97" ht="48" customHeight="1" x14ac:dyDescent="0.25">
      <c r="A396" s="34" t="s">
        <v>98</v>
      </c>
      <c r="B396" s="34" t="s">
        <v>99</v>
      </c>
      <c r="C396" s="34" t="s">
        <v>115</v>
      </c>
      <c r="D396" s="34" t="s">
        <v>442</v>
      </c>
      <c r="E396" s="39" t="s">
        <v>112</v>
      </c>
      <c r="F396" s="40" t="s">
        <v>153</v>
      </c>
      <c r="G396" s="43"/>
      <c r="H396" s="36" t="s">
        <v>104</v>
      </c>
      <c r="I396" s="67"/>
      <c r="J396" s="36" t="s">
        <v>105</v>
      </c>
      <c r="K396" s="100">
        <f>VLOOKUP(F396,'Amount Seed Planted_variables'!$A$3:$I$74,2,0)</f>
        <v>100000</v>
      </c>
      <c r="L396" s="100">
        <f>VLOOKUP(F396,'Amount Seed Planted_variables'!$A$3:$I$74,3,0)</f>
        <v>144000</v>
      </c>
      <c r="M396" s="36">
        <f t="shared" si="197"/>
        <v>0</v>
      </c>
      <c r="N396" s="35">
        <f t="shared" si="198"/>
        <v>0</v>
      </c>
      <c r="O396" s="101">
        <v>225</v>
      </c>
      <c r="P396" s="93">
        <f>VLOOKUP(F396,'Amount Seed Planted_variables'!$A$3:$I$74,4,0)</f>
        <v>576000</v>
      </c>
      <c r="Q396" s="93">
        <f>VLOOKUP(F396,'Amount Seed Planted_variables'!$A$3:$I$74,7,0)</f>
        <v>80</v>
      </c>
      <c r="R396" s="93">
        <f>VLOOKUP(F396,'Amount Seed Planted_variables'!$A$3:$I$74,8,0)</f>
        <v>46080000</v>
      </c>
      <c r="S396" s="87" t="str">
        <f t="shared" si="194"/>
        <v>NA</v>
      </c>
      <c r="T396" s="35">
        <v>10</v>
      </c>
      <c r="U396" s="35">
        <v>30</v>
      </c>
      <c r="V396" s="41">
        <v>3994</v>
      </c>
      <c r="W396" s="35">
        <v>797</v>
      </c>
      <c r="X396" s="35">
        <v>530</v>
      </c>
      <c r="Y396" s="41">
        <v>66</v>
      </c>
      <c r="Z396" s="35">
        <f t="shared" si="193"/>
        <v>6.6000000000000005</v>
      </c>
      <c r="AA396" s="42">
        <f t="shared" si="199"/>
        <v>0</v>
      </c>
      <c r="AB396" s="37">
        <f t="shared" si="200"/>
        <v>0</v>
      </c>
      <c r="AC396" s="37">
        <f t="shared" si="201"/>
        <v>0</v>
      </c>
      <c r="AD396" s="42" t="e">
        <f>VALUE(TEXT(((AA396*'TOX and EXPO INPUTS'!$F$13)/'TOX and EXPO INPUTS'!$E$27),"0.00E+00"))</f>
        <v>#DIV/0!</v>
      </c>
      <c r="AE396" s="37" t="e">
        <f>VALUE(TEXT(((AB396*'TOX and EXPO INPUTS'!$F$13)/'TOX and EXPO INPUTS'!$E$27),"0.00E+00"))</f>
        <v>#DIV/0!</v>
      </c>
      <c r="AF396" s="37" t="e">
        <f>VALUE(TEXT(((AC396*'TOX and EXPO INPUTS'!$F$13)/'TOX and EXPO INPUTS'!$E$27),"0.00E+00"))</f>
        <v>#DIV/0!</v>
      </c>
      <c r="AG396" s="42" t="e">
        <f>IF($E396="ST",VALUE(TEXT(('TOX and EXPO INPUTS'!$F$7/AD396),"0.0E+00")),IF($E396="IT",VALUE(TEXT(('TOX and EXPO INPUTS'!$F$10/AD396),"0.0E+00"))))</f>
        <v>#DIV/0!</v>
      </c>
      <c r="AH396" s="37" t="e">
        <f>IF($E396="ST",VALUE(TEXT(('TOX and EXPO INPUTS'!$F$7/AE396),"0.0E+00")),IF($E396="IT",VALUE(TEXT(('TOX and EXPO INPUTS'!$F$10/AE396),"0.0E+00"))))</f>
        <v>#DIV/0!</v>
      </c>
      <c r="AI396" s="37" t="e">
        <f>IF($E396="ST",VALUE(TEXT(('TOX and EXPO INPUTS'!$F$7/AF396),"0.0E+00")),IF($E396="IT",VALUE(TEXT(('TOX and EXPO INPUTS'!$F$10/AF396),"0.0E+00"))))</f>
        <v>#DIV/0!</v>
      </c>
      <c r="AJ396" s="42">
        <f t="shared" si="195"/>
        <v>0</v>
      </c>
      <c r="AK396" s="37">
        <f t="shared" si="196"/>
        <v>0</v>
      </c>
      <c r="AL396" s="42" t="e">
        <f>VALUE(TEXT(((AJ396*'TOX and EXPO INPUTS'!$F$21)/'TOX and EXPO INPUTS'!$E$29),"0.00E+00"))</f>
        <v>#DIV/0!</v>
      </c>
      <c r="AM396" s="37" t="e">
        <f>VALUE(TEXT(((AK396*'TOX and EXPO INPUTS'!$F$21)/'TOX and EXPO INPUTS'!$E$29),"0.00E+00"))</f>
        <v>#DIV/0!</v>
      </c>
      <c r="AN396" s="42" t="e">
        <f>IF($E396="ST",VALUE(TEXT(('TOX and EXPO INPUTS'!$F$15/AL396),"0.0E+00")),IF($E396="IT",VALUE(TEXT(('TOX and EXPO INPUTS'!$F$18/AL396),"0.0E+00"))))</f>
        <v>#DIV/0!</v>
      </c>
      <c r="AO396" s="37" t="e">
        <f>IF($E396="ST",VALUE(TEXT(('TOX and EXPO INPUTS'!$F$15/AM396),"0.0E+00")),IF($E396="IT",VALUE(TEXT(('TOX and EXPO INPUTS'!$F$18/AM396),"0.0E+00"))))</f>
        <v>#DIV/0!</v>
      </c>
      <c r="AP396" s="42" t="e">
        <f t="shared" si="181"/>
        <v>#DIV/0!</v>
      </c>
      <c r="AQ396" s="37" t="e">
        <f t="shared" si="182"/>
        <v>#DIV/0!</v>
      </c>
      <c r="AR396" s="37" t="e">
        <f t="shared" si="183"/>
        <v>#DIV/0!</v>
      </c>
      <c r="AS396" s="37" t="e">
        <f t="shared" si="184"/>
        <v>#DIV/0!</v>
      </c>
      <c r="AT396" s="37" t="e">
        <f t="shared" si="185"/>
        <v>#DIV/0!</v>
      </c>
      <c r="AU396" s="37" t="e">
        <f t="shared" si="186"/>
        <v>#DIV/0!</v>
      </c>
      <c r="AV396" s="42" t="e">
        <f t="shared" si="187"/>
        <v>#DIV/0!</v>
      </c>
      <c r="AW396" s="37" t="e">
        <f t="shared" si="188"/>
        <v>#DIV/0!</v>
      </c>
      <c r="AX396" s="37" t="e">
        <f t="shared" si="189"/>
        <v>#DIV/0!</v>
      </c>
      <c r="AY396" s="37" t="e">
        <f t="shared" si="190"/>
        <v>#DIV/0!</v>
      </c>
      <c r="AZ396" s="37" t="e">
        <f t="shared" si="191"/>
        <v>#DIV/0!</v>
      </c>
      <c r="BA396" s="37" t="e">
        <f t="shared" si="192"/>
        <v>#DIV/0!</v>
      </c>
      <c r="BB396" s="42" t="e">
        <f>IF($E396="ST",VALUE(TEXT((1/(('TOX and EXPO INPUTS'!$F$9/AG396)+('TOX and EXPO INPUTS'!$F$17/AN396))),"0.0E+00")),IF($E396="IT",VALUE(TEXT((1/(('TOX and EXPO INPUTS'!$F$12/AG396)+('TOX and EXPO INPUTS'!$F$20/AN396))),"0.0E+00"))))</f>
        <v>#DIV/0!</v>
      </c>
      <c r="BC396" s="37" t="e">
        <f>IF($E396="ST",VALUE(TEXT((1/(('TOX and EXPO INPUTS'!$F$9/AH396)+('TOX and EXPO INPUTS'!$F$17/AN396))),"0.0E+00")),IF($E396="IT",VALUE(TEXT((1/(('TOX and EXPO INPUTS'!$F$12/AH396)+('TOX and EXPO INPUTS'!$F$20/AN396))),"0.0E+00"))))</f>
        <v>#DIV/0!</v>
      </c>
      <c r="BD396" s="37" t="e">
        <f>IF($E396="ST",VALUE(TEXT((1/(('TOX and EXPO INPUTS'!$F$9/AI396)+('TOX and EXPO INPUTS'!$F$17/AN396))),"0.0E+00")),IF($E396="IT",VALUE(TEXT((1/(('TOX and EXPO INPUTS'!$F$12/AI396)+('TOX and EXPO INPUTS'!$F$20/AN396))),"0.0E+00"))))</f>
        <v>#DIV/0!</v>
      </c>
      <c r="BE396" s="37" t="e">
        <f>IF($E396="ST",VALUE(TEXT((1/(('TOX and EXPO INPUTS'!$F$9/AG396)+('TOX and EXPO INPUTS'!$F$17/AO396))),"0.0E+00")),IF($E396="IT",VALUE(TEXT((1/(('TOX and EXPO INPUTS'!$F$12/AG396)+('TOX and EXPO INPUTS'!$F$20/AO396))),"0.0E+00"))))</f>
        <v>#DIV/0!</v>
      </c>
      <c r="BF396" s="37" t="e">
        <f>IF($E396="ST",VALUE(TEXT((1/(('TOX and EXPO INPUTS'!$F$9/AH396)+('TOX and EXPO INPUTS'!$F$17/AO396))),"0.0E+00")),IF($E396="IT",VALUE(TEXT((1/(('TOX and EXPO INPUTS'!$F$12/AH396)+('TOX and EXPO INPUTS'!$F$20/AO396))),"0.0E+00"))))</f>
        <v>#DIV/0!</v>
      </c>
      <c r="BG396" s="37" t="e">
        <f>IF($E396="ST",VALUE(TEXT((1/(('TOX and EXPO INPUTS'!$F$9/AI396)+('TOX and EXPO INPUTS'!$F$17/AO396))),"0.0E+00")),IF($E396="IT",VALUE(TEXT((1/(('TOX and EXPO INPUTS'!$F$12/AI396)+('TOX and EXPO INPUTS'!$F$20/AO396))),"0.0E+00"))))</f>
        <v>#DIV/0!</v>
      </c>
      <c r="BH396" s="42" t="e">
        <f>VALUE(TEXT((AD396*$T396/365*'TOX and EXPO INPUTS'!$E$33/'TOX and EXPO INPUTS'!$E$34),"0.00E+00"))</f>
        <v>#DIV/0!</v>
      </c>
      <c r="BI396" s="37" t="e">
        <f>VALUE(TEXT((AE396*$T396/365*'TOX and EXPO INPUTS'!$E$33/'TOX and EXPO INPUTS'!$E$34),"0.00E+00"))</f>
        <v>#DIV/0!</v>
      </c>
      <c r="BJ396" s="37" t="e">
        <f>VALUE(TEXT((AF396*$T396/365*'TOX and EXPO INPUTS'!$E$33/'TOX and EXPO INPUTS'!$E$34),"0.00E+00"))</f>
        <v>#DIV/0!</v>
      </c>
      <c r="BK396" s="42" t="e">
        <f>VALUE(TEXT((AD396*$U396/365*'TOX and EXPO INPUTS'!$E$33/'TOX and EXPO INPUTS'!$E$34),"0.00E+00"))</f>
        <v>#DIV/0!</v>
      </c>
      <c r="BL396" s="37" t="e">
        <f>VALUE(TEXT((AE396*$U396/365*'TOX and EXPO INPUTS'!$E$33/'TOX and EXPO INPUTS'!$E$34),"0.00E+00"))</f>
        <v>#DIV/0!</v>
      </c>
      <c r="BM396" s="37" t="e">
        <f>VALUE(TEXT((AF396*$U396/365*'TOX and EXPO INPUTS'!$E$33/'TOX and EXPO INPUTS'!$E$34),"0.00E+00"))</f>
        <v>#DIV/0!</v>
      </c>
      <c r="BN396" s="42" t="e">
        <f>VALUE(TEXT((AL396*$T396/365*'TOX and EXPO INPUTS'!$E$33/'TOX and EXPO INPUTS'!$E$34),"0.00E+00"))</f>
        <v>#DIV/0!</v>
      </c>
      <c r="BO396" s="37" t="e">
        <f>VALUE(TEXT((AM396*$T396/365*'TOX and EXPO INPUTS'!$E$33/'TOX and EXPO INPUTS'!$E$34),"0.00E+00"))</f>
        <v>#DIV/0!</v>
      </c>
      <c r="BP396" s="42" t="e">
        <f>VALUE(TEXT((AL396*$U396/365*'TOX and EXPO INPUTS'!$E$33/'TOX and EXPO INPUTS'!$E$34),"0.00E+00"))</f>
        <v>#DIV/0!</v>
      </c>
      <c r="BQ396" s="37" t="e">
        <f>VALUE(TEXT((AM396*$U396/365*'TOX and EXPO INPUTS'!$E$33/'TOX and EXPO INPUTS'!$E$34),"0.00E+00"))</f>
        <v>#DIV/0!</v>
      </c>
      <c r="BR396" s="42" t="e">
        <f>VALUE(TEXT((AP396*$T396/365*'TOX and EXPO INPUTS'!$E$33/'TOX and EXPO INPUTS'!$E$34),"0.00E+00"))</f>
        <v>#DIV/0!</v>
      </c>
      <c r="BS396" s="37" t="e">
        <f>VALUE(TEXT((AQ396*$T396/365*'TOX and EXPO INPUTS'!$E$33/'TOX and EXPO INPUTS'!$E$34),"0.00E+00"))</f>
        <v>#DIV/0!</v>
      </c>
      <c r="BT396" s="37" t="e">
        <f>VALUE(TEXT((AR396*$T396/365*'TOX and EXPO INPUTS'!$E$33/'TOX and EXPO INPUTS'!$E$34),"0.00E+00"))</f>
        <v>#DIV/0!</v>
      </c>
      <c r="BU396" s="37" t="e">
        <f>VALUE(TEXT((AS396*$T396/365*'TOX and EXPO INPUTS'!$E$33/'TOX and EXPO INPUTS'!$E$34),"0.00E+00"))</f>
        <v>#DIV/0!</v>
      </c>
      <c r="BV396" s="37" t="e">
        <f>VALUE(TEXT((AT396*$T396/365*'TOX and EXPO INPUTS'!$E$33/'TOX and EXPO INPUTS'!$E$34),"0.00E+00"))</f>
        <v>#DIV/0!</v>
      </c>
      <c r="BW396" s="37" t="e">
        <f>VALUE(TEXT((AU396*$T396/365*'TOX and EXPO INPUTS'!$E$33/'TOX and EXPO INPUTS'!$E$34),"0.00E+00"))</f>
        <v>#DIV/0!</v>
      </c>
      <c r="BX396" s="42" t="e">
        <f>VALUE(TEXT((AP396*$U396/365*'TOX and EXPO INPUTS'!$E$33/'TOX and EXPO INPUTS'!$E$34),"0.00E+00"))</f>
        <v>#DIV/0!</v>
      </c>
      <c r="BY396" s="37" t="e">
        <f>VALUE(TEXT((AQ396*$U396/365*'TOX and EXPO INPUTS'!$E$33/'TOX and EXPO INPUTS'!$E$34),"0.00E+00"))</f>
        <v>#DIV/0!</v>
      </c>
      <c r="BZ396" s="37" t="e">
        <f>VALUE(TEXT((AR396*$U396/365*'TOX and EXPO INPUTS'!$E$33/'TOX and EXPO INPUTS'!$E$34),"0.00E+00"))</f>
        <v>#DIV/0!</v>
      </c>
      <c r="CA396" s="37" t="e">
        <f>VALUE(TEXT((AS396*$U396/365*'TOX and EXPO INPUTS'!$E$33/'TOX and EXPO INPUTS'!$E$34),"0.00E+00"))</f>
        <v>#DIV/0!</v>
      </c>
      <c r="CB396" s="37" t="e">
        <f>VALUE(TEXT((AT396*$U396/365*'TOX and EXPO INPUTS'!$E$33/'TOX and EXPO INPUTS'!$E$34),"0.00E+00"))</f>
        <v>#DIV/0!</v>
      </c>
      <c r="CC396" s="37" t="e">
        <f>VALUE(TEXT((AU396*$U396/365*'TOX and EXPO INPUTS'!$E$33/'TOX and EXPO INPUTS'!$E$34),"0.00E+00"))</f>
        <v>#DIV/0!</v>
      </c>
      <c r="CD396" s="58" t="e">
        <f>VALUE(TEXT((BR396*'TOX and EXPO INPUTS'!$F$23),"0.00E+00"))</f>
        <v>#DIV/0!</v>
      </c>
      <c r="CE396" s="57" t="e">
        <f>VALUE(TEXT((BS396*'TOX and EXPO INPUTS'!$F$23),"0.00E+00"))</f>
        <v>#DIV/0!</v>
      </c>
      <c r="CF396" s="57" t="e">
        <f>VALUE(TEXT((BT396*'TOX and EXPO INPUTS'!$F$23),"0.00E+00"))</f>
        <v>#DIV/0!</v>
      </c>
      <c r="CG396" s="57" t="e">
        <f>VALUE(TEXT((BU396*'TOX and EXPO INPUTS'!$F$23),"0.00E+00"))</f>
        <v>#DIV/0!</v>
      </c>
      <c r="CH396" s="57" t="e">
        <f>VALUE(TEXT((BV396*'TOX and EXPO INPUTS'!$F$23),"0.00E+00"))</f>
        <v>#DIV/0!</v>
      </c>
      <c r="CI396" s="57" t="e">
        <f>VALUE(TEXT((BW396*'TOX and EXPO INPUTS'!$F$23),"0.00E+00"))</f>
        <v>#DIV/0!</v>
      </c>
      <c r="CJ396" s="58" t="e">
        <f>VALUE(TEXT((BX396*'TOX and EXPO INPUTS'!$F$23),"0.00E+00"))</f>
        <v>#DIV/0!</v>
      </c>
      <c r="CK396" s="57" t="e">
        <f>VALUE(TEXT((BY396*'TOX and EXPO INPUTS'!$F$23),"0.00E+00"))</f>
        <v>#DIV/0!</v>
      </c>
      <c r="CL396" s="57" t="e">
        <f>VALUE(TEXT((BZ396*'TOX and EXPO INPUTS'!$F$23),"0.00E+00"))</f>
        <v>#DIV/0!</v>
      </c>
      <c r="CM396" s="57" t="e">
        <f>VALUE(TEXT((CA396*'TOX and EXPO INPUTS'!$F$23),"0.00E+00"))</f>
        <v>#DIV/0!</v>
      </c>
      <c r="CN396" s="57" t="e">
        <f>VALUE(TEXT((CB396*'TOX and EXPO INPUTS'!$F$23),"0.00E+00"))</f>
        <v>#DIV/0!</v>
      </c>
      <c r="CO396" s="57" t="e">
        <f>VALUE(TEXT((CC396*'TOX and EXPO INPUTS'!$F$23),"0.00E+00"))</f>
        <v>#DIV/0!</v>
      </c>
      <c r="CP396" s="38" t="s">
        <v>106</v>
      </c>
      <c r="CQ396" s="34" t="s">
        <v>107</v>
      </c>
      <c r="CR396" s="34" t="s">
        <v>108</v>
      </c>
      <c r="CS396" s="39" t="s">
        <v>109</v>
      </c>
    </row>
    <row r="397" spans="1:97" ht="48" customHeight="1" x14ac:dyDescent="0.25">
      <c r="A397" s="34" t="s">
        <v>98</v>
      </c>
      <c r="B397" s="34" t="s">
        <v>99</v>
      </c>
      <c r="C397" s="34" t="s">
        <v>113</v>
      </c>
      <c r="D397" s="34" t="s">
        <v>101</v>
      </c>
      <c r="E397" s="39" t="s">
        <v>102</v>
      </c>
      <c r="F397" s="40" t="s">
        <v>154</v>
      </c>
      <c r="G397" s="43"/>
      <c r="H397" s="36" t="s">
        <v>104</v>
      </c>
      <c r="I397" s="67"/>
      <c r="J397" s="36" t="s">
        <v>105</v>
      </c>
      <c r="K397" s="100">
        <f>VLOOKUP(F397,'Amount Seed Planted_variables'!$A$3:$I$74,2,0)</f>
        <v>100000</v>
      </c>
      <c r="L397" s="100">
        <f>VLOOKUP(F397,'Amount Seed Planted_variables'!$A$3:$I$74,3,0)</f>
        <v>150000</v>
      </c>
      <c r="M397" s="36">
        <f t="shared" si="197"/>
        <v>0</v>
      </c>
      <c r="N397" s="35">
        <f t="shared" si="198"/>
        <v>0</v>
      </c>
      <c r="O397" s="101">
        <v>3000</v>
      </c>
      <c r="P397" s="93">
        <f>VLOOKUP(F397,'Amount Seed Planted_variables'!$A$3:$I$74,4,0)</f>
        <v>58080</v>
      </c>
      <c r="Q397" s="93">
        <f>VLOOKUP(F397,'Amount Seed Planted_variables'!$A$3:$I$74,7,0)</f>
        <v>80</v>
      </c>
      <c r="R397" s="93">
        <f>VLOOKUP(F397,'Amount Seed Planted_variables'!$A$3:$I$74,8,0)</f>
        <v>4646400</v>
      </c>
      <c r="S397" s="87" t="str">
        <f t="shared" si="194"/>
        <v>NA</v>
      </c>
      <c r="T397" s="35">
        <v>10</v>
      </c>
      <c r="U397" s="35">
        <v>30</v>
      </c>
      <c r="V397" s="41">
        <v>349</v>
      </c>
      <c r="W397" s="35">
        <v>51.2</v>
      </c>
      <c r="X397" s="35">
        <v>42.2</v>
      </c>
      <c r="Y397" s="41">
        <v>1.2</v>
      </c>
      <c r="Z397" s="35">
        <f>Y397*0.1</f>
        <v>0.12</v>
      </c>
      <c r="AA397" s="42">
        <f t="shared" si="199"/>
        <v>0</v>
      </c>
      <c r="AB397" s="37">
        <f t="shared" si="200"/>
        <v>0</v>
      </c>
      <c r="AC397" s="37">
        <f t="shared" si="201"/>
        <v>0</v>
      </c>
      <c r="AD397" s="42" t="e">
        <f>VALUE(TEXT(((AA397*'TOX and EXPO INPUTS'!$F$13)/'TOX and EXPO INPUTS'!$E$27),"0.00E+00"))</f>
        <v>#DIV/0!</v>
      </c>
      <c r="AE397" s="37" t="e">
        <f>VALUE(TEXT(((AB397*'TOX and EXPO INPUTS'!$F$13)/'TOX and EXPO INPUTS'!$E$27),"0.00E+00"))</f>
        <v>#DIV/0!</v>
      </c>
      <c r="AF397" s="37" t="e">
        <f>VALUE(TEXT(((AC397*'TOX and EXPO INPUTS'!$F$13)/'TOX and EXPO INPUTS'!$E$27),"0.00E+00"))</f>
        <v>#DIV/0!</v>
      </c>
      <c r="AG397" s="42" t="e">
        <f>IF($E397="ST",VALUE(TEXT(('TOX and EXPO INPUTS'!$F$7/AD397),"0.0E+00")),IF($E397="IT",VALUE(TEXT(('TOX and EXPO INPUTS'!$F$10/AD397),"0.0E+00"))))</f>
        <v>#DIV/0!</v>
      </c>
      <c r="AH397" s="37" t="e">
        <f>IF($E397="ST",VALUE(TEXT(('TOX and EXPO INPUTS'!$F$7/AE397),"0.0E+00")),IF($E397="IT",VALUE(TEXT(('TOX and EXPO INPUTS'!$F$10/AE397),"0.0E+00"))))</f>
        <v>#DIV/0!</v>
      </c>
      <c r="AI397" s="37" t="e">
        <f>IF($E397="ST",VALUE(TEXT(('TOX and EXPO INPUTS'!$F$7/AF397),"0.0E+00")),IF($E397="IT",VALUE(TEXT(('TOX and EXPO INPUTS'!$F$10/AF397),"0.0E+00"))))</f>
        <v>#DIV/0!</v>
      </c>
      <c r="AJ397" s="42">
        <f t="shared" si="195"/>
        <v>0</v>
      </c>
      <c r="AK397" s="37">
        <f t="shared" si="196"/>
        <v>0</v>
      </c>
      <c r="AL397" s="42" t="e">
        <f>VALUE(TEXT(((AJ397*'TOX and EXPO INPUTS'!$F$21)/'TOX and EXPO INPUTS'!$E$29),"0.00E+00"))</f>
        <v>#DIV/0!</v>
      </c>
      <c r="AM397" s="37" t="e">
        <f>VALUE(TEXT(((AK397*'TOX and EXPO INPUTS'!$F$21)/'TOX and EXPO INPUTS'!$E$29),"0.00E+00"))</f>
        <v>#DIV/0!</v>
      </c>
      <c r="AN397" s="42" t="e">
        <f>IF($E397="ST",VALUE(TEXT(('TOX and EXPO INPUTS'!$F$15/AL397),"0.0E+00")),IF($E397="IT",VALUE(TEXT(('TOX and EXPO INPUTS'!$F$18/AL397),"0.0E+00"))))</f>
        <v>#DIV/0!</v>
      </c>
      <c r="AO397" s="37" t="e">
        <f>IF($E397="ST",VALUE(TEXT(('TOX and EXPO INPUTS'!$F$15/AM397),"0.0E+00")),IF($E397="IT",VALUE(TEXT(('TOX and EXPO INPUTS'!$F$18/AM397),"0.0E+00"))))</f>
        <v>#DIV/0!</v>
      </c>
      <c r="AP397" s="42" t="e">
        <f>VALUE(TEXT((AD397+AL397),"0.00E+00"))</f>
        <v>#DIV/0!</v>
      </c>
      <c r="AQ397" s="37" t="e">
        <f>VALUE(TEXT((AE397+AL397),"0.00E+00"))</f>
        <v>#DIV/0!</v>
      </c>
      <c r="AR397" s="37" t="e">
        <f>VALUE(TEXT((AF397+AL397),"0.00E+00"))</f>
        <v>#DIV/0!</v>
      </c>
      <c r="AS397" s="37" t="e">
        <f>VALUE(TEXT((AD397+AM397),"0.00E+00"))</f>
        <v>#DIV/0!</v>
      </c>
      <c r="AT397" s="37" t="e">
        <f>VALUE(TEXT((AE397+AM397),"0.00E+00"))</f>
        <v>#DIV/0!</v>
      </c>
      <c r="AU397" s="37" t="e">
        <f>VALUE(TEXT((AF397+AM397),"0.00E+00"))</f>
        <v>#DIV/0!</v>
      </c>
      <c r="AV397" s="42" t="e">
        <f>VALUE(TEXT(1/((1/AG397)+(1/AN397)),"0.0E+00"))</f>
        <v>#DIV/0!</v>
      </c>
      <c r="AW397" s="37" t="e">
        <f>VALUE(TEXT(1/((1/AH397)+(1/AN397)),"0.0E+00"))</f>
        <v>#DIV/0!</v>
      </c>
      <c r="AX397" s="37" t="e">
        <f>VALUE(TEXT(1/((1/AI397)+(1/AN397)),"0.0E+00"))</f>
        <v>#DIV/0!</v>
      </c>
      <c r="AY397" s="37" t="e">
        <f>VALUE(TEXT(1/((1/AG397)+(1/AO397)),"0.0E+00"))</f>
        <v>#DIV/0!</v>
      </c>
      <c r="AZ397" s="37" t="e">
        <f>VALUE(TEXT(1/((1/AH397)+(1/AO397)),"0.0E+00"))</f>
        <v>#DIV/0!</v>
      </c>
      <c r="BA397" s="37" t="e">
        <f>VALUE(TEXT(1/((1/AI397)+(1/AO397)),"0.0E+00"))</f>
        <v>#DIV/0!</v>
      </c>
      <c r="BB397" s="42" t="e">
        <f>IF($E397="ST",VALUE(TEXT((1/(('TOX and EXPO INPUTS'!$F$9/AG397)+('TOX and EXPO INPUTS'!$F$17/AN397))),"0.0E+00")),IF($E397="IT",VALUE(TEXT((1/(('TOX and EXPO INPUTS'!$F$12/AG397)+('TOX and EXPO INPUTS'!$F$20/AN397))),"0.0E+00"))))</f>
        <v>#DIV/0!</v>
      </c>
      <c r="BC397" s="37" t="e">
        <f>IF($E397="ST",VALUE(TEXT((1/(('TOX and EXPO INPUTS'!$F$9/AH397)+('TOX and EXPO INPUTS'!$F$17/AN397))),"0.0E+00")),IF($E397="IT",VALUE(TEXT((1/(('TOX and EXPO INPUTS'!$F$12/AH397)+('TOX and EXPO INPUTS'!$F$20/AN397))),"0.0E+00"))))</f>
        <v>#DIV/0!</v>
      </c>
      <c r="BD397" s="37" t="e">
        <f>IF($E397="ST",VALUE(TEXT((1/(('TOX and EXPO INPUTS'!$F$9/AI397)+('TOX and EXPO INPUTS'!$F$17/AN397))),"0.0E+00")),IF($E397="IT",VALUE(TEXT((1/(('TOX and EXPO INPUTS'!$F$12/AI397)+('TOX and EXPO INPUTS'!$F$20/AN397))),"0.0E+00"))))</f>
        <v>#DIV/0!</v>
      </c>
      <c r="BE397" s="37" t="e">
        <f>IF($E397="ST",VALUE(TEXT((1/(('TOX and EXPO INPUTS'!$F$9/AG397)+('TOX and EXPO INPUTS'!$F$17/AO397))),"0.0E+00")),IF($E397="IT",VALUE(TEXT((1/(('TOX and EXPO INPUTS'!$F$12/AG397)+('TOX and EXPO INPUTS'!$F$20/AO397))),"0.0E+00"))))</f>
        <v>#DIV/0!</v>
      </c>
      <c r="BF397" s="37" t="e">
        <f>IF($E397="ST",VALUE(TEXT((1/(('TOX and EXPO INPUTS'!$F$9/AH397)+('TOX and EXPO INPUTS'!$F$17/AO397))),"0.0E+00")),IF($E397="IT",VALUE(TEXT((1/(('TOX and EXPO INPUTS'!$F$12/AH397)+('TOX and EXPO INPUTS'!$F$20/AO397))),"0.0E+00"))))</f>
        <v>#DIV/0!</v>
      </c>
      <c r="BG397" s="37" t="e">
        <f>IF($E397="ST",VALUE(TEXT((1/(('TOX and EXPO INPUTS'!$F$9/AI397)+('TOX and EXPO INPUTS'!$F$17/AO397))),"0.0E+00")),IF($E397="IT",VALUE(TEXT((1/(('TOX and EXPO INPUTS'!$F$12/AI397)+('TOX and EXPO INPUTS'!$F$20/AO397))),"0.0E+00"))))</f>
        <v>#DIV/0!</v>
      </c>
      <c r="BH397" s="42" t="e">
        <f>VALUE(TEXT((AD397*$T397/365*'TOX and EXPO INPUTS'!$E$33/'TOX and EXPO INPUTS'!$E$34),"0.00E+00"))</f>
        <v>#DIV/0!</v>
      </c>
      <c r="BI397" s="37" t="e">
        <f>VALUE(TEXT((AE397*$T397/365*'TOX and EXPO INPUTS'!$E$33/'TOX and EXPO INPUTS'!$E$34),"0.00E+00"))</f>
        <v>#DIV/0!</v>
      </c>
      <c r="BJ397" s="37" t="e">
        <f>VALUE(TEXT((AF397*$T397/365*'TOX and EXPO INPUTS'!$E$33/'TOX and EXPO INPUTS'!$E$34),"0.00E+00"))</f>
        <v>#DIV/0!</v>
      </c>
      <c r="BK397" s="42" t="e">
        <f>VALUE(TEXT((AD397*$U397/365*'TOX and EXPO INPUTS'!$E$33/'TOX and EXPO INPUTS'!$E$34),"0.00E+00"))</f>
        <v>#DIV/0!</v>
      </c>
      <c r="BL397" s="37" t="e">
        <f>VALUE(TEXT((AE397*$U397/365*'TOX and EXPO INPUTS'!$E$33/'TOX and EXPO INPUTS'!$E$34),"0.00E+00"))</f>
        <v>#DIV/0!</v>
      </c>
      <c r="BM397" s="37" t="e">
        <f>VALUE(TEXT((AF397*$U397/365*'TOX and EXPO INPUTS'!$E$33/'TOX and EXPO INPUTS'!$E$34),"0.00E+00"))</f>
        <v>#DIV/0!</v>
      </c>
      <c r="BN397" s="42" t="e">
        <f>VALUE(TEXT((AL397*$T397/365*'TOX and EXPO INPUTS'!$E$33/'TOX and EXPO INPUTS'!$E$34),"0.00E+00"))</f>
        <v>#DIV/0!</v>
      </c>
      <c r="BO397" s="37" t="e">
        <f>VALUE(TEXT((AM397*$T397/365*'TOX and EXPO INPUTS'!$E$33/'TOX and EXPO INPUTS'!$E$34),"0.00E+00"))</f>
        <v>#DIV/0!</v>
      </c>
      <c r="BP397" s="42" t="e">
        <f>VALUE(TEXT((AL397*$U397/365*'TOX and EXPO INPUTS'!$E$33/'TOX and EXPO INPUTS'!$E$34),"0.00E+00"))</f>
        <v>#DIV/0!</v>
      </c>
      <c r="BQ397" s="37" t="e">
        <f>VALUE(TEXT((AM397*$U397/365*'TOX and EXPO INPUTS'!$E$33/'TOX and EXPO INPUTS'!$E$34),"0.00E+00"))</f>
        <v>#DIV/0!</v>
      </c>
      <c r="BR397" s="42" t="e">
        <f>VALUE(TEXT((AP397*$T397/365*'TOX and EXPO INPUTS'!$E$33/'TOX and EXPO INPUTS'!$E$34),"0.00E+00"))</f>
        <v>#DIV/0!</v>
      </c>
      <c r="BS397" s="37" t="e">
        <f>VALUE(TEXT((AQ397*$T397/365*'TOX and EXPO INPUTS'!$E$33/'TOX and EXPO INPUTS'!$E$34),"0.00E+00"))</f>
        <v>#DIV/0!</v>
      </c>
      <c r="BT397" s="37" t="e">
        <f>VALUE(TEXT((AR397*$T397/365*'TOX and EXPO INPUTS'!$E$33/'TOX and EXPO INPUTS'!$E$34),"0.00E+00"))</f>
        <v>#DIV/0!</v>
      </c>
      <c r="BU397" s="37" t="e">
        <f>VALUE(TEXT((AS397*$T397/365*'TOX and EXPO INPUTS'!$E$33/'TOX and EXPO INPUTS'!$E$34),"0.00E+00"))</f>
        <v>#DIV/0!</v>
      </c>
      <c r="BV397" s="37" t="e">
        <f>VALUE(TEXT((AT397*$T397/365*'TOX and EXPO INPUTS'!$E$33/'TOX and EXPO INPUTS'!$E$34),"0.00E+00"))</f>
        <v>#DIV/0!</v>
      </c>
      <c r="BW397" s="37" t="e">
        <f>VALUE(TEXT((AU397*$T397/365*'TOX and EXPO INPUTS'!$E$33/'TOX and EXPO INPUTS'!$E$34),"0.00E+00"))</f>
        <v>#DIV/0!</v>
      </c>
      <c r="BX397" s="42" t="e">
        <f>VALUE(TEXT((AP397*$U397/365*'TOX and EXPO INPUTS'!$E$33/'TOX and EXPO INPUTS'!$E$34),"0.00E+00"))</f>
        <v>#DIV/0!</v>
      </c>
      <c r="BY397" s="37" t="e">
        <f>VALUE(TEXT((AQ397*$U397/365*'TOX and EXPO INPUTS'!$E$33/'TOX and EXPO INPUTS'!$E$34),"0.00E+00"))</f>
        <v>#DIV/0!</v>
      </c>
      <c r="BZ397" s="37" t="e">
        <f>VALUE(TEXT((AR397*$U397/365*'TOX and EXPO INPUTS'!$E$33/'TOX and EXPO INPUTS'!$E$34),"0.00E+00"))</f>
        <v>#DIV/0!</v>
      </c>
      <c r="CA397" s="37" t="e">
        <f>VALUE(TEXT((AS397*$U397/365*'TOX and EXPO INPUTS'!$E$33/'TOX and EXPO INPUTS'!$E$34),"0.00E+00"))</f>
        <v>#DIV/0!</v>
      </c>
      <c r="CB397" s="37" t="e">
        <f>VALUE(TEXT((AT397*$U397/365*'TOX and EXPO INPUTS'!$E$33/'TOX and EXPO INPUTS'!$E$34),"0.00E+00"))</f>
        <v>#DIV/0!</v>
      </c>
      <c r="CC397" s="37" t="e">
        <f>VALUE(TEXT((AU397*$U397/365*'TOX and EXPO INPUTS'!$E$33/'TOX and EXPO INPUTS'!$E$34),"0.00E+00"))</f>
        <v>#DIV/0!</v>
      </c>
      <c r="CD397" s="58" t="e">
        <f>VALUE(TEXT((BR397*'TOX and EXPO INPUTS'!$F$23),"0.00E+00"))</f>
        <v>#DIV/0!</v>
      </c>
      <c r="CE397" s="57" t="e">
        <f>VALUE(TEXT((BS397*'TOX and EXPO INPUTS'!$F$23),"0.00E+00"))</f>
        <v>#DIV/0!</v>
      </c>
      <c r="CF397" s="57" t="e">
        <f>VALUE(TEXT((BT397*'TOX and EXPO INPUTS'!$F$23),"0.00E+00"))</f>
        <v>#DIV/0!</v>
      </c>
      <c r="CG397" s="57" t="e">
        <f>VALUE(TEXT((BU397*'TOX and EXPO INPUTS'!$F$23),"0.00E+00"))</f>
        <v>#DIV/0!</v>
      </c>
      <c r="CH397" s="57" t="e">
        <f>VALUE(TEXT((BV397*'TOX and EXPO INPUTS'!$F$23),"0.00E+00"))</f>
        <v>#DIV/0!</v>
      </c>
      <c r="CI397" s="57" t="e">
        <f>VALUE(TEXT((BW397*'TOX and EXPO INPUTS'!$F$23),"0.00E+00"))</f>
        <v>#DIV/0!</v>
      </c>
      <c r="CJ397" s="58" t="e">
        <f>VALUE(TEXT((BX397*'TOX and EXPO INPUTS'!$F$23),"0.00E+00"))</f>
        <v>#DIV/0!</v>
      </c>
      <c r="CK397" s="57" t="e">
        <f>VALUE(TEXT((BY397*'TOX and EXPO INPUTS'!$F$23),"0.00E+00"))</f>
        <v>#DIV/0!</v>
      </c>
      <c r="CL397" s="57" t="e">
        <f>VALUE(TEXT((BZ397*'TOX and EXPO INPUTS'!$F$23),"0.00E+00"))</f>
        <v>#DIV/0!</v>
      </c>
      <c r="CM397" s="57" t="e">
        <f>VALUE(TEXT((CA397*'TOX and EXPO INPUTS'!$F$23),"0.00E+00"))</f>
        <v>#DIV/0!</v>
      </c>
      <c r="CN397" s="57" t="e">
        <f>VALUE(TEXT((CB397*'TOX and EXPO INPUTS'!$F$23),"0.00E+00"))</f>
        <v>#DIV/0!</v>
      </c>
      <c r="CO397" s="57" t="e">
        <f>VALUE(TEXT((CC397*'TOX and EXPO INPUTS'!$F$23),"0.00E+00"))</f>
        <v>#DIV/0!</v>
      </c>
      <c r="CP397" s="38" t="s">
        <v>106</v>
      </c>
      <c r="CQ397" s="34" t="s">
        <v>107</v>
      </c>
      <c r="CR397" s="34" t="s">
        <v>108</v>
      </c>
      <c r="CS397" s="39" t="s">
        <v>109</v>
      </c>
    </row>
    <row r="398" spans="1:97" ht="48" customHeight="1" x14ac:dyDescent="0.25">
      <c r="A398" s="34" t="s">
        <v>98</v>
      </c>
      <c r="B398" s="34" t="s">
        <v>99</v>
      </c>
      <c r="C398" s="34" t="s">
        <v>113</v>
      </c>
      <c r="D398" s="34" t="s">
        <v>110</v>
      </c>
      <c r="E398" s="39" t="s">
        <v>102</v>
      </c>
      <c r="F398" s="40" t="s">
        <v>154</v>
      </c>
      <c r="G398" s="43"/>
      <c r="H398" s="36" t="s">
        <v>104</v>
      </c>
      <c r="I398" s="67"/>
      <c r="J398" s="36" t="s">
        <v>105</v>
      </c>
      <c r="K398" s="100">
        <f>VLOOKUP(F398,'Amount Seed Planted_variables'!$A$3:$I$74,2,0)</f>
        <v>100000</v>
      </c>
      <c r="L398" s="100">
        <f>VLOOKUP(F398,'Amount Seed Planted_variables'!$A$3:$I$74,3,0)</f>
        <v>150000</v>
      </c>
      <c r="M398" s="36">
        <f t="shared" si="197"/>
        <v>0</v>
      </c>
      <c r="N398" s="35">
        <f t="shared" si="198"/>
        <v>0</v>
      </c>
      <c r="O398" s="101">
        <v>3000</v>
      </c>
      <c r="P398" s="93">
        <f>VLOOKUP(F398,'Amount Seed Planted_variables'!$A$3:$I$74,4,0)</f>
        <v>58080</v>
      </c>
      <c r="Q398" s="93">
        <f>VLOOKUP(F398,'Amount Seed Planted_variables'!$A$3:$I$74,7,0)</f>
        <v>80</v>
      </c>
      <c r="R398" s="93">
        <f>VLOOKUP(F398,'Amount Seed Planted_variables'!$A$3:$I$74,8,0)</f>
        <v>4646400</v>
      </c>
      <c r="S398" s="87" t="str">
        <f t="shared" si="194"/>
        <v>NA</v>
      </c>
      <c r="T398" s="35">
        <v>10</v>
      </c>
      <c r="U398" s="35">
        <v>30</v>
      </c>
      <c r="V398" s="41">
        <v>68</v>
      </c>
      <c r="W398" s="35">
        <v>16.899999999999999</v>
      </c>
      <c r="X398" s="35">
        <v>13.1</v>
      </c>
      <c r="Y398" s="41">
        <v>3.6</v>
      </c>
      <c r="Z398" s="35">
        <f>Y398*0.1</f>
        <v>0.36000000000000004</v>
      </c>
      <c r="AA398" s="42">
        <f t="shared" si="199"/>
        <v>0</v>
      </c>
      <c r="AB398" s="37">
        <f t="shared" si="200"/>
        <v>0</v>
      </c>
      <c r="AC398" s="37">
        <f t="shared" si="201"/>
        <v>0</v>
      </c>
      <c r="AD398" s="42" t="e">
        <f>VALUE(TEXT(((AA398*'TOX and EXPO INPUTS'!$F$13)/'TOX and EXPO INPUTS'!$E$27),"0.00E+00"))</f>
        <v>#DIV/0!</v>
      </c>
      <c r="AE398" s="37" t="e">
        <f>VALUE(TEXT(((AB398*'TOX and EXPO INPUTS'!$F$13)/'TOX and EXPO INPUTS'!$E$27),"0.00E+00"))</f>
        <v>#DIV/0!</v>
      </c>
      <c r="AF398" s="37" t="e">
        <f>VALUE(TEXT(((AC398*'TOX and EXPO INPUTS'!$F$13)/'TOX and EXPO INPUTS'!$E$27),"0.00E+00"))</f>
        <v>#DIV/0!</v>
      </c>
      <c r="AG398" s="42" t="e">
        <f>IF($E398="ST",VALUE(TEXT(('TOX and EXPO INPUTS'!$F$7/AD398),"0.0E+00")),IF($E398="IT",VALUE(TEXT(('TOX and EXPO INPUTS'!$F$10/AD398),"0.0E+00"))))</f>
        <v>#DIV/0!</v>
      </c>
      <c r="AH398" s="37" t="e">
        <f>IF($E398="ST",VALUE(TEXT(('TOX and EXPO INPUTS'!$F$7/AE398),"0.0E+00")),IF($E398="IT",VALUE(TEXT(('TOX and EXPO INPUTS'!$F$10/AE398),"0.0E+00"))))</f>
        <v>#DIV/0!</v>
      </c>
      <c r="AI398" s="37" t="e">
        <f>IF($E398="ST",VALUE(TEXT(('TOX and EXPO INPUTS'!$F$7/AF398),"0.0E+00")),IF($E398="IT",VALUE(TEXT(('TOX and EXPO INPUTS'!$F$10/AF398),"0.0E+00"))))</f>
        <v>#DIV/0!</v>
      </c>
      <c r="AJ398" s="42">
        <f t="shared" si="195"/>
        <v>0</v>
      </c>
      <c r="AK398" s="37">
        <f t="shared" si="196"/>
        <v>0</v>
      </c>
      <c r="AL398" s="42" t="e">
        <f>VALUE(TEXT(((AJ398*'TOX and EXPO INPUTS'!$F$21)/'TOX and EXPO INPUTS'!$E$29),"0.00E+00"))</f>
        <v>#DIV/0!</v>
      </c>
      <c r="AM398" s="37" t="e">
        <f>VALUE(TEXT(((AK398*'TOX and EXPO INPUTS'!$F$21)/'TOX and EXPO INPUTS'!$E$29),"0.00E+00"))</f>
        <v>#DIV/0!</v>
      </c>
      <c r="AN398" s="42" t="e">
        <f>IF($E398="ST",VALUE(TEXT(('TOX and EXPO INPUTS'!$F$15/AL398),"0.0E+00")),IF($E398="IT",VALUE(TEXT(('TOX and EXPO INPUTS'!$F$18/AL398),"0.0E+00"))))</f>
        <v>#DIV/0!</v>
      </c>
      <c r="AO398" s="37" t="e">
        <f>IF($E398="ST",VALUE(TEXT(('TOX and EXPO INPUTS'!$F$15/AM398),"0.0E+00")),IF($E398="IT",VALUE(TEXT(('TOX and EXPO INPUTS'!$F$18/AM398),"0.0E+00"))))</f>
        <v>#DIV/0!</v>
      </c>
      <c r="AP398" s="42" t="e">
        <f>VALUE(TEXT((AD398+AL398),"0.00E+00"))</f>
        <v>#DIV/0!</v>
      </c>
      <c r="AQ398" s="37" t="e">
        <f>VALUE(TEXT((AE398+AL398),"0.00E+00"))</f>
        <v>#DIV/0!</v>
      </c>
      <c r="AR398" s="37" t="e">
        <f>VALUE(TEXT((AF398+AL398),"0.00E+00"))</f>
        <v>#DIV/0!</v>
      </c>
      <c r="AS398" s="37" t="e">
        <f>VALUE(TEXT((AD398+AM398),"0.00E+00"))</f>
        <v>#DIV/0!</v>
      </c>
      <c r="AT398" s="37" t="e">
        <f>VALUE(TEXT((AE398+AM398),"0.00E+00"))</f>
        <v>#DIV/0!</v>
      </c>
      <c r="AU398" s="37" t="e">
        <f>VALUE(TEXT((AF398+AM398),"0.00E+00"))</f>
        <v>#DIV/0!</v>
      </c>
      <c r="AV398" s="42" t="e">
        <f>VALUE(TEXT(1/((1/AG398)+(1/AN398)),"0.0E+00"))</f>
        <v>#DIV/0!</v>
      </c>
      <c r="AW398" s="37" t="e">
        <f>VALUE(TEXT(1/((1/AH398)+(1/AN398)),"0.0E+00"))</f>
        <v>#DIV/0!</v>
      </c>
      <c r="AX398" s="37" t="e">
        <f>VALUE(TEXT(1/((1/AI398)+(1/AN398)),"0.0E+00"))</f>
        <v>#DIV/0!</v>
      </c>
      <c r="AY398" s="37" t="e">
        <f>VALUE(TEXT(1/((1/AG398)+(1/AO398)),"0.0E+00"))</f>
        <v>#DIV/0!</v>
      </c>
      <c r="AZ398" s="37" t="e">
        <f>VALUE(TEXT(1/((1/AH398)+(1/AO398)),"0.0E+00"))</f>
        <v>#DIV/0!</v>
      </c>
      <c r="BA398" s="37" t="e">
        <f>VALUE(TEXT(1/((1/AI398)+(1/AO398)),"0.0E+00"))</f>
        <v>#DIV/0!</v>
      </c>
      <c r="BB398" s="42" t="e">
        <f>IF($E398="ST",VALUE(TEXT((1/(('TOX and EXPO INPUTS'!$F$9/AG398)+('TOX and EXPO INPUTS'!$F$17/AN398))),"0.0E+00")),IF($E398="IT",VALUE(TEXT((1/(('TOX and EXPO INPUTS'!$F$12/AG398)+('TOX and EXPO INPUTS'!$F$20/AN398))),"0.0E+00"))))</f>
        <v>#DIV/0!</v>
      </c>
      <c r="BC398" s="37" t="e">
        <f>IF($E398="ST",VALUE(TEXT((1/(('TOX and EXPO INPUTS'!$F$9/AH398)+('TOX and EXPO INPUTS'!$F$17/AN398))),"0.0E+00")),IF($E398="IT",VALUE(TEXT((1/(('TOX and EXPO INPUTS'!$F$12/AH398)+('TOX and EXPO INPUTS'!$F$20/AN398))),"0.0E+00"))))</f>
        <v>#DIV/0!</v>
      </c>
      <c r="BD398" s="37" t="e">
        <f>IF($E398="ST",VALUE(TEXT((1/(('TOX and EXPO INPUTS'!$F$9/AI398)+('TOX and EXPO INPUTS'!$F$17/AN398))),"0.0E+00")),IF($E398="IT",VALUE(TEXT((1/(('TOX and EXPO INPUTS'!$F$12/AI398)+('TOX and EXPO INPUTS'!$F$20/AN398))),"0.0E+00"))))</f>
        <v>#DIV/0!</v>
      </c>
      <c r="BE398" s="37" t="e">
        <f>IF($E398="ST",VALUE(TEXT((1/(('TOX and EXPO INPUTS'!$F$9/AG398)+('TOX and EXPO INPUTS'!$F$17/AO398))),"0.0E+00")),IF($E398="IT",VALUE(TEXT((1/(('TOX and EXPO INPUTS'!$F$12/AG398)+('TOX and EXPO INPUTS'!$F$20/AO398))),"0.0E+00"))))</f>
        <v>#DIV/0!</v>
      </c>
      <c r="BF398" s="37" t="e">
        <f>IF($E398="ST",VALUE(TEXT((1/(('TOX and EXPO INPUTS'!$F$9/AH398)+('TOX and EXPO INPUTS'!$F$17/AO398))),"0.0E+00")),IF($E398="IT",VALUE(TEXT((1/(('TOX and EXPO INPUTS'!$F$12/AH398)+('TOX and EXPO INPUTS'!$F$20/AO398))),"0.0E+00"))))</f>
        <v>#DIV/0!</v>
      </c>
      <c r="BG398" s="37" t="e">
        <f>IF($E398="ST",VALUE(TEXT((1/(('TOX and EXPO INPUTS'!$F$9/AI398)+('TOX and EXPO INPUTS'!$F$17/AO398))),"0.0E+00")),IF($E398="IT",VALUE(TEXT((1/(('TOX and EXPO INPUTS'!$F$12/AI398)+('TOX and EXPO INPUTS'!$F$20/AO398))),"0.0E+00"))))</f>
        <v>#DIV/0!</v>
      </c>
      <c r="BH398" s="42" t="e">
        <f>VALUE(TEXT((AD398*$T398/365*'TOX and EXPO INPUTS'!$E$33/'TOX and EXPO INPUTS'!$E$34),"0.00E+00"))</f>
        <v>#DIV/0!</v>
      </c>
      <c r="BI398" s="37" t="e">
        <f>VALUE(TEXT((AE398*$T398/365*'TOX and EXPO INPUTS'!$E$33/'TOX and EXPO INPUTS'!$E$34),"0.00E+00"))</f>
        <v>#DIV/0!</v>
      </c>
      <c r="BJ398" s="37" t="e">
        <f>VALUE(TEXT((AF398*$T398/365*'TOX and EXPO INPUTS'!$E$33/'TOX and EXPO INPUTS'!$E$34),"0.00E+00"))</f>
        <v>#DIV/0!</v>
      </c>
      <c r="BK398" s="42" t="e">
        <f>VALUE(TEXT((AD398*$U398/365*'TOX and EXPO INPUTS'!$E$33/'TOX and EXPO INPUTS'!$E$34),"0.00E+00"))</f>
        <v>#DIV/0!</v>
      </c>
      <c r="BL398" s="37" t="e">
        <f>VALUE(TEXT((AE398*$U398/365*'TOX and EXPO INPUTS'!$E$33/'TOX and EXPO INPUTS'!$E$34),"0.00E+00"))</f>
        <v>#DIV/0!</v>
      </c>
      <c r="BM398" s="37" t="e">
        <f>VALUE(TEXT((AF398*$U398/365*'TOX and EXPO INPUTS'!$E$33/'TOX and EXPO INPUTS'!$E$34),"0.00E+00"))</f>
        <v>#DIV/0!</v>
      </c>
      <c r="BN398" s="42" t="e">
        <f>VALUE(TEXT((AL398*$T398/365*'TOX and EXPO INPUTS'!$E$33/'TOX and EXPO INPUTS'!$E$34),"0.00E+00"))</f>
        <v>#DIV/0!</v>
      </c>
      <c r="BO398" s="37" t="e">
        <f>VALUE(TEXT((AM398*$T398/365*'TOX and EXPO INPUTS'!$E$33/'TOX and EXPO INPUTS'!$E$34),"0.00E+00"))</f>
        <v>#DIV/0!</v>
      </c>
      <c r="BP398" s="42" t="e">
        <f>VALUE(TEXT((AL398*$U398/365*'TOX and EXPO INPUTS'!$E$33/'TOX and EXPO INPUTS'!$E$34),"0.00E+00"))</f>
        <v>#DIV/0!</v>
      </c>
      <c r="BQ398" s="37" t="e">
        <f>VALUE(TEXT((AM398*$U398/365*'TOX and EXPO INPUTS'!$E$33/'TOX and EXPO INPUTS'!$E$34),"0.00E+00"))</f>
        <v>#DIV/0!</v>
      </c>
      <c r="BR398" s="42" t="e">
        <f>VALUE(TEXT((AP398*$T398/365*'TOX and EXPO INPUTS'!$E$33/'TOX and EXPO INPUTS'!$E$34),"0.00E+00"))</f>
        <v>#DIV/0!</v>
      </c>
      <c r="BS398" s="37" t="e">
        <f>VALUE(TEXT((AQ398*$T398/365*'TOX and EXPO INPUTS'!$E$33/'TOX and EXPO INPUTS'!$E$34),"0.00E+00"))</f>
        <v>#DIV/0!</v>
      </c>
      <c r="BT398" s="37" t="e">
        <f>VALUE(TEXT((AR398*$T398/365*'TOX and EXPO INPUTS'!$E$33/'TOX and EXPO INPUTS'!$E$34),"0.00E+00"))</f>
        <v>#DIV/0!</v>
      </c>
      <c r="BU398" s="37" t="e">
        <f>VALUE(TEXT((AS398*$T398/365*'TOX and EXPO INPUTS'!$E$33/'TOX and EXPO INPUTS'!$E$34),"0.00E+00"))</f>
        <v>#DIV/0!</v>
      </c>
      <c r="BV398" s="37" t="e">
        <f>VALUE(TEXT((AT398*$T398/365*'TOX and EXPO INPUTS'!$E$33/'TOX and EXPO INPUTS'!$E$34),"0.00E+00"))</f>
        <v>#DIV/0!</v>
      </c>
      <c r="BW398" s="37" t="e">
        <f>VALUE(TEXT((AU398*$T398/365*'TOX and EXPO INPUTS'!$E$33/'TOX and EXPO INPUTS'!$E$34),"0.00E+00"))</f>
        <v>#DIV/0!</v>
      </c>
      <c r="BX398" s="42" t="e">
        <f>VALUE(TEXT((AP398*$U398/365*'TOX and EXPO INPUTS'!$E$33/'TOX and EXPO INPUTS'!$E$34),"0.00E+00"))</f>
        <v>#DIV/0!</v>
      </c>
      <c r="BY398" s="37" t="e">
        <f>VALUE(TEXT((AQ398*$U398/365*'TOX and EXPO INPUTS'!$E$33/'TOX and EXPO INPUTS'!$E$34),"0.00E+00"))</f>
        <v>#DIV/0!</v>
      </c>
      <c r="BZ398" s="37" t="e">
        <f>VALUE(TEXT((AR398*$U398/365*'TOX and EXPO INPUTS'!$E$33/'TOX and EXPO INPUTS'!$E$34),"0.00E+00"))</f>
        <v>#DIV/0!</v>
      </c>
      <c r="CA398" s="37" t="e">
        <f>VALUE(TEXT((AS398*$U398/365*'TOX and EXPO INPUTS'!$E$33/'TOX and EXPO INPUTS'!$E$34),"0.00E+00"))</f>
        <v>#DIV/0!</v>
      </c>
      <c r="CB398" s="37" t="e">
        <f>VALUE(TEXT((AT398*$U398/365*'TOX and EXPO INPUTS'!$E$33/'TOX and EXPO INPUTS'!$E$34),"0.00E+00"))</f>
        <v>#DIV/0!</v>
      </c>
      <c r="CC398" s="37" t="e">
        <f>VALUE(TEXT((AU398*$U398/365*'TOX and EXPO INPUTS'!$E$33/'TOX and EXPO INPUTS'!$E$34),"0.00E+00"))</f>
        <v>#DIV/0!</v>
      </c>
      <c r="CD398" s="58" t="e">
        <f>VALUE(TEXT((BR398*'TOX and EXPO INPUTS'!$F$23),"0.00E+00"))</f>
        <v>#DIV/0!</v>
      </c>
      <c r="CE398" s="57" t="e">
        <f>VALUE(TEXT((BS398*'TOX and EXPO INPUTS'!$F$23),"0.00E+00"))</f>
        <v>#DIV/0!</v>
      </c>
      <c r="CF398" s="57" t="e">
        <f>VALUE(TEXT((BT398*'TOX and EXPO INPUTS'!$F$23),"0.00E+00"))</f>
        <v>#DIV/0!</v>
      </c>
      <c r="CG398" s="57" t="e">
        <f>VALUE(TEXT((BU398*'TOX and EXPO INPUTS'!$F$23),"0.00E+00"))</f>
        <v>#DIV/0!</v>
      </c>
      <c r="CH398" s="57" t="e">
        <f>VALUE(TEXT((BV398*'TOX and EXPO INPUTS'!$F$23),"0.00E+00"))</f>
        <v>#DIV/0!</v>
      </c>
      <c r="CI398" s="57" t="e">
        <f>VALUE(TEXT((BW398*'TOX and EXPO INPUTS'!$F$23),"0.00E+00"))</f>
        <v>#DIV/0!</v>
      </c>
      <c r="CJ398" s="58" t="e">
        <f>VALUE(TEXT((BX398*'TOX and EXPO INPUTS'!$F$23),"0.00E+00"))</f>
        <v>#DIV/0!</v>
      </c>
      <c r="CK398" s="57" t="e">
        <f>VALUE(TEXT((BY398*'TOX and EXPO INPUTS'!$F$23),"0.00E+00"))</f>
        <v>#DIV/0!</v>
      </c>
      <c r="CL398" s="57" t="e">
        <f>VALUE(TEXT((BZ398*'TOX and EXPO INPUTS'!$F$23),"0.00E+00"))</f>
        <v>#DIV/0!</v>
      </c>
      <c r="CM398" s="57" t="e">
        <f>VALUE(TEXT((CA398*'TOX and EXPO INPUTS'!$F$23),"0.00E+00"))</f>
        <v>#DIV/0!</v>
      </c>
      <c r="CN398" s="57" t="e">
        <f>VALUE(TEXT((CB398*'TOX and EXPO INPUTS'!$F$23),"0.00E+00"))</f>
        <v>#DIV/0!</v>
      </c>
      <c r="CO398" s="57" t="e">
        <f>VALUE(TEXT((CC398*'TOX and EXPO INPUTS'!$F$23),"0.00E+00"))</f>
        <v>#DIV/0!</v>
      </c>
      <c r="CP398" s="38" t="s">
        <v>106</v>
      </c>
      <c r="CQ398" s="34" t="s">
        <v>107</v>
      </c>
      <c r="CR398" s="34" t="s">
        <v>108</v>
      </c>
      <c r="CS398" s="39" t="s">
        <v>109</v>
      </c>
    </row>
    <row r="399" spans="1:97" ht="48" customHeight="1" x14ac:dyDescent="0.25">
      <c r="A399" s="34" t="s">
        <v>98</v>
      </c>
      <c r="B399" s="34" t="s">
        <v>99</v>
      </c>
      <c r="C399" s="34" t="s">
        <v>113</v>
      </c>
      <c r="D399" s="34" t="s">
        <v>111</v>
      </c>
      <c r="E399" s="39" t="s">
        <v>102</v>
      </c>
      <c r="F399" s="40" t="s">
        <v>154</v>
      </c>
      <c r="G399" s="43"/>
      <c r="H399" s="36" t="s">
        <v>104</v>
      </c>
      <c r="I399" s="67"/>
      <c r="J399" s="36" t="s">
        <v>105</v>
      </c>
      <c r="K399" s="100">
        <f>VLOOKUP(F399,'Amount Seed Planted_variables'!$A$3:$I$74,2,0)</f>
        <v>100000</v>
      </c>
      <c r="L399" s="100">
        <f>VLOOKUP(F399,'Amount Seed Planted_variables'!$A$3:$I$74,3,0)</f>
        <v>150000</v>
      </c>
      <c r="M399" s="36">
        <f t="shared" si="197"/>
        <v>0</v>
      </c>
      <c r="N399" s="35">
        <f t="shared" si="198"/>
        <v>0</v>
      </c>
      <c r="O399" s="101">
        <v>3000</v>
      </c>
      <c r="P399" s="93">
        <f>VLOOKUP(F399,'Amount Seed Planted_variables'!$A$3:$I$74,4,0)</f>
        <v>58080</v>
      </c>
      <c r="Q399" s="93">
        <f>VLOOKUP(F399,'Amount Seed Planted_variables'!$A$3:$I$74,7,0)</f>
        <v>80</v>
      </c>
      <c r="R399" s="93">
        <f>VLOOKUP(F399,'Amount Seed Planted_variables'!$A$3:$I$74,8,0)</f>
        <v>4646400</v>
      </c>
      <c r="S399" s="87">
        <f t="shared" si="194"/>
        <v>2.5</v>
      </c>
      <c r="T399" s="35">
        <v>10</v>
      </c>
      <c r="U399" s="35">
        <v>30</v>
      </c>
      <c r="V399" s="41">
        <v>138210600</v>
      </c>
      <c r="W399" s="35">
        <v>23262800</v>
      </c>
      <c r="X399" s="35">
        <v>21238200</v>
      </c>
      <c r="Y399" s="41">
        <v>106100</v>
      </c>
      <c r="Z399" s="35">
        <f t="shared" si="193"/>
        <v>10610</v>
      </c>
      <c r="AA399" s="42">
        <f t="shared" si="199"/>
        <v>0</v>
      </c>
      <c r="AB399" s="37">
        <f t="shared" si="200"/>
        <v>0</v>
      </c>
      <c r="AC399" s="37">
        <f t="shared" si="201"/>
        <v>0</v>
      </c>
      <c r="AD399" s="42" t="e">
        <f>VALUE(TEXT(((AA399*'TOX and EXPO INPUTS'!$F$13)/'TOX and EXPO INPUTS'!$E$27),"0.00E+00"))</f>
        <v>#DIV/0!</v>
      </c>
      <c r="AE399" s="37" t="e">
        <f>VALUE(TEXT(((AB399*'TOX and EXPO INPUTS'!$F$13)/'TOX and EXPO INPUTS'!$E$27),"0.00E+00"))</f>
        <v>#DIV/0!</v>
      </c>
      <c r="AF399" s="37" t="e">
        <f>VALUE(TEXT(((AC399*'TOX and EXPO INPUTS'!$F$13)/'TOX and EXPO INPUTS'!$E$27),"0.00E+00"))</f>
        <v>#DIV/0!</v>
      </c>
      <c r="AG399" s="42" t="e">
        <f>IF($E399="ST",VALUE(TEXT(('TOX and EXPO INPUTS'!$F$7/AD399),"0.0E+00")),IF($E399="IT",VALUE(TEXT(('TOX and EXPO INPUTS'!$F$10/AD399),"0.0E+00"))))</f>
        <v>#DIV/0!</v>
      </c>
      <c r="AH399" s="37" t="e">
        <f>IF($E399="ST",VALUE(TEXT(('TOX and EXPO INPUTS'!$F$7/AE399),"0.0E+00")),IF($E399="IT",VALUE(TEXT(('TOX and EXPO INPUTS'!$F$10/AE399),"0.0E+00"))))</f>
        <v>#DIV/0!</v>
      </c>
      <c r="AI399" s="37" t="e">
        <f>IF($E399="ST",VALUE(TEXT(('TOX and EXPO INPUTS'!$F$7/AF399),"0.0E+00")),IF($E399="IT",VALUE(TEXT(('TOX and EXPO INPUTS'!$F$10/AF399),"0.0E+00"))))</f>
        <v>#DIV/0!</v>
      </c>
      <c r="AJ399" s="42">
        <f t="shared" si="195"/>
        <v>0</v>
      </c>
      <c r="AK399" s="37">
        <f t="shared" si="196"/>
        <v>0</v>
      </c>
      <c r="AL399" s="42" t="e">
        <f>VALUE(TEXT(((AJ399*'TOX and EXPO INPUTS'!$F$21)/'TOX and EXPO INPUTS'!$E$29),"0.00E+00"))</f>
        <v>#DIV/0!</v>
      </c>
      <c r="AM399" s="37" t="e">
        <f>VALUE(TEXT(((AK399*'TOX and EXPO INPUTS'!$F$21)/'TOX and EXPO INPUTS'!$E$29),"0.00E+00"))</f>
        <v>#DIV/0!</v>
      </c>
      <c r="AN399" s="42" t="e">
        <f>IF($E399="ST",VALUE(TEXT(('TOX and EXPO INPUTS'!$F$15/AL399),"0.0E+00")),IF($E399="IT",VALUE(TEXT(('TOX and EXPO INPUTS'!$F$18/AL399),"0.0E+00"))))</f>
        <v>#DIV/0!</v>
      </c>
      <c r="AO399" s="37" t="e">
        <f>IF($E399="ST",VALUE(TEXT(('TOX and EXPO INPUTS'!$F$15/AM399),"0.0E+00")),IF($E399="IT",VALUE(TEXT(('TOX and EXPO INPUTS'!$F$18/AM399),"0.0E+00"))))</f>
        <v>#DIV/0!</v>
      </c>
      <c r="AP399" s="42" t="e">
        <f t="shared" si="181"/>
        <v>#DIV/0!</v>
      </c>
      <c r="AQ399" s="37" t="e">
        <f t="shared" si="182"/>
        <v>#DIV/0!</v>
      </c>
      <c r="AR399" s="37" t="e">
        <f t="shared" si="183"/>
        <v>#DIV/0!</v>
      </c>
      <c r="AS399" s="37" t="e">
        <f t="shared" si="184"/>
        <v>#DIV/0!</v>
      </c>
      <c r="AT399" s="37" t="e">
        <f t="shared" si="185"/>
        <v>#DIV/0!</v>
      </c>
      <c r="AU399" s="37" t="e">
        <f t="shared" si="186"/>
        <v>#DIV/0!</v>
      </c>
      <c r="AV399" s="42" t="e">
        <f t="shared" si="187"/>
        <v>#DIV/0!</v>
      </c>
      <c r="AW399" s="37" t="e">
        <f t="shared" si="188"/>
        <v>#DIV/0!</v>
      </c>
      <c r="AX399" s="37" t="e">
        <f t="shared" si="189"/>
        <v>#DIV/0!</v>
      </c>
      <c r="AY399" s="37" t="e">
        <f t="shared" si="190"/>
        <v>#DIV/0!</v>
      </c>
      <c r="AZ399" s="37" t="e">
        <f t="shared" si="191"/>
        <v>#DIV/0!</v>
      </c>
      <c r="BA399" s="37" t="e">
        <f t="shared" si="192"/>
        <v>#DIV/0!</v>
      </c>
      <c r="BB399" s="42" t="e">
        <f>IF($E399="ST",VALUE(TEXT((1/(('TOX and EXPO INPUTS'!$F$9/AG399)+('TOX and EXPO INPUTS'!$F$17/AN399))),"0.0E+00")),IF($E399="IT",VALUE(TEXT((1/(('TOX and EXPO INPUTS'!$F$12/AG399)+('TOX and EXPO INPUTS'!$F$20/AN399))),"0.0E+00"))))</f>
        <v>#DIV/0!</v>
      </c>
      <c r="BC399" s="37" t="e">
        <f>IF($E399="ST",VALUE(TEXT((1/(('TOX and EXPO INPUTS'!$F$9/AH399)+('TOX and EXPO INPUTS'!$F$17/AN399))),"0.0E+00")),IF($E399="IT",VALUE(TEXT((1/(('TOX and EXPO INPUTS'!$F$12/AH399)+('TOX and EXPO INPUTS'!$F$20/AN399))),"0.0E+00"))))</f>
        <v>#DIV/0!</v>
      </c>
      <c r="BD399" s="37" t="e">
        <f>IF($E399="ST",VALUE(TEXT((1/(('TOX and EXPO INPUTS'!$F$9/AI399)+('TOX and EXPO INPUTS'!$F$17/AN399))),"0.0E+00")),IF($E399="IT",VALUE(TEXT((1/(('TOX and EXPO INPUTS'!$F$12/AI399)+('TOX and EXPO INPUTS'!$F$20/AN399))),"0.0E+00"))))</f>
        <v>#DIV/0!</v>
      </c>
      <c r="BE399" s="37" t="e">
        <f>IF($E399="ST",VALUE(TEXT((1/(('TOX and EXPO INPUTS'!$F$9/AG399)+('TOX and EXPO INPUTS'!$F$17/AO399))),"0.0E+00")),IF($E399="IT",VALUE(TEXT((1/(('TOX and EXPO INPUTS'!$F$12/AG399)+('TOX and EXPO INPUTS'!$F$20/AO399))),"0.0E+00"))))</f>
        <v>#DIV/0!</v>
      </c>
      <c r="BF399" s="37" t="e">
        <f>IF($E399="ST",VALUE(TEXT((1/(('TOX and EXPO INPUTS'!$F$9/AH399)+('TOX and EXPO INPUTS'!$F$17/AO399))),"0.0E+00")),IF($E399="IT",VALUE(TEXT((1/(('TOX and EXPO INPUTS'!$F$12/AH399)+('TOX and EXPO INPUTS'!$F$20/AO399))),"0.0E+00"))))</f>
        <v>#DIV/0!</v>
      </c>
      <c r="BG399" s="37" t="e">
        <f>IF($E399="ST",VALUE(TEXT((1/(('TOX and EXPO INPUTS'!$F$9/AI399)+('TOX and EXPO INPUTS'!$F$17/AO399))),"0.0E+00")),IF($E399="IT",VALUE(TEXT((1/(('TOX and EXPO INPUTS'!$F$12/AI399)+('TOX and EXPO INPUTS'!$F$20/AO399))),"0.0E+00"))))</f>
        <v>#DIV/0!</v>
      </c>
      <c r="BH399" s="42" t="e">
        <f>VALUE(TEXT((AD399*$T399/365*'TOX and EXPO INPUTS'!$E$33/'TOX and EXPO INPUTS'!$E$34),"0.00E+00"))</f>
        <v>#DIV/0!</v>
      </c>
      <c r="BI399" s="37" t="e">
        <f>VALUE(TEXT((AE399*$T399/365*'TOX and EXPO INPUTS'!$E$33/'TOX and EXPO INPUTS'!$E$34),"0.00E+00"))</f>
        <v>#DIV/0!</v>
      </c>
      <c r="BJ399" s="37" t="e">
        <f>VALUE(TEXT((AF399*$T399/365*'TOX and EXPO INPUTS'!$E$33/'TOX and EXPO INPUTS'!$E$34),"0.00E+00"))</f>
        <v>#DIV/0!</v>
      </c>
      <c r="BK399" s="42" t="e">
        <f>VALUE(TEXT((AD399*$U399/365*'TOX and EXPO INPUTS'!$E$33/'TOX and EXPO INPUTS'!$E$34),"0.00E+00"))</f>
        <v>#DIV/0!</v>
      </c>
      <c r="BL399" s="37" t="e">
        <f>VALUE(TEXT((AE399*$U399/365*'TOX and EXPO INPUTS'!$E$33/'TOX and EXPO INPUTS'!$E$34),"0.00E+00"))</f>
        <v>#DIV/0!</v>
      </c>
      <c r="BM399" s="37" t="e">
        <f>VALUE(TEXT((AF399*$U399/365*'TOX and EXPO INPUTS'!$E$33/'TOX and EXPO INPUTS'!$E$34),"0.00E+00"))</f>
        <v>#DIV/0!</v>
      </c>
      <c r="BN399" s="42" t="e">
        <f>VALUE(TEXT((AL399*$T399/365*'TOX and EXPO INPUTS'!$E$33/'TOX and EXPO INPUTS'!$E$34),"0.00E+00"))</f>
        <v>#DIV/0!</v>
      </c>
      <c r="BO399" s="37" t="e">
        <f>VALUE(TEXT((AM399*$T399/365*'TOX and EXPO INPUTS'!$E$33/'TOX and EXPO INPUTS'!$E$34),"0.00E+00"))</f>
        <v>#DIV/0!</v>
      </c>
      <c r="BP399" s="42" t="e">
        <f>VALUE(TEXT((AL399*$U399/365*'TOX and EXPO INPUTS'!$E$33/'TOX and EXPO INPUTS'!$E$34),"0.00E+00"))</f>
        <v>#DIV/0!</v>
      </c>
      <c r="BQ399" s="37" t="e">
        <f>VALUE(TEXT((AM399*$U399/365*'TOX and EXPO INPUTS'!$E$33/'TOX and EXPO INPUTS'!$E$34),"0.00E+00"))</f>
        <v>#DIV/0!</v>
      </c>
      <c r="BR399" s="42" t="e">
        <f>VALUE(TEXT((AP399*$T399/365*'TOX and EXPO INPUTS'!$E$33/'TOX and EXPO INPUTS'!$E$34),"0.00E+00"))</f>
        <v>#DIV/0!</v>
      </c>
      <c r="BS399" s="37" t="e">
        <f>VALUE(TEXT((AQ399*$T399/365*'TOX and EXPO INPUTS'!$E$33/'TOX and EXPO INPUTS'!$E$34),"0.00E+00"))</f>
        <v>#DIV/0!</v>
      </c>
      <c r="BT399" s="37" t="e">
        <f>VALUE(TEXT((AR399*$T399/365*'TOX and EXPO INPUTS'!$E$33/'TOX and EXPO INPUTS'!$E$34),"0.00E+00"))</f>
        <v>#DIV/0!</v>
      </c>
      <c r="BU399" s="37" t="e">
        <f>VALUE(TEXT((AS399*$T399/365*'TOX and EXPO INPUTS'!$E$33/'TOX and EXPO INPUTS'!$E$34),"0.00E+00"))</f>
        <v>#DIV/0!</v>
      </c>
      <c r="BV399" s="37" t="e">
        <f>VALUE(TEXT((AT399*$T399/365*'TOX and EXPO INPUTS'!$E$33/'TOX and EXPO INPUTS'!$E$34),"0.00E+00"))</f>
        <v>#DIV/0!</v>
      </c>
      <c r="BW399" s="37" t="e">
        <f>VALUE(TEXT((AU399*$T399/365*'TOX and EXPO INPUTS'!$E$33/'TOX and EXPO INPUTS'!$E$34),"0.00E+00"))</f>
        <v>#DIV/0!</v>
      </c>
      <c r="BX399" s="42" t="e">
        <f>VALUE(TEXT((AP399*$U399/365*'TOX and EXPO INPUTS'!$E$33/'TOX and EXPO INPUTS'!$E$34),"0.00E+00"))</f>
        <v>#DIV/0!</v>
      </c>
      <c r="BY399" s="37" t="e">
        <f>VALUE(TEXT((AQ399*$U399/365*'TOX and EXPO INPUTS'!$E$33/'TOX and EXPO INPUTS'!$E$34),"0.00E+00"))</f>
        <v>#DIV/0!</v>
      </c>
      <c r="BZ399" s="37" t="e">
        <f>VALUE(TEXT((AR399*$U399/365*'TOX and EXPO INPUTS'!$E$33/'TOX and EXPO INPUTS'!$E$34),"0.00E+00"))</f>
        <v>#DIV/0!</v>
      </c>
      <c r="CA399" s="37" t="e">
        <f>VALUE(TEXT((AS399*$U399/365*'TOX and EXPO INPUTS'!$E$33/'TOX and EXPO INPUTS'!$E$34),"0.00E+00"))</f>
        <v>#DIV/0!</v>
      </c>
      <c r="CB399" s="37" t="e">
        <f>VALUE(TEXT((AT399*$U399/365*'TOX and EXPO INPUTS'!$E$33/'TOX and EXPO INPUTS'!$E$34),"0.00E+00"))</f>
        <v>#DIV/0!</v>
      </c>
      <c r="CC399" s="37" t="e">
        <f>VALUE(TEXT((AU399*$U399/365*'TOX and EXPO INPUTS'!$E$33/'TOX and EXPO INPUTS'!$E$34),"0.00E+00"))</f>
        <v>#DIV/0!</v>
      </c>
      <c r="CD399" s="58" t="e">
        <f>VALUE(TEXT((BR399*'TOX and EXPO INPUTS'!$F$23),"0.00E+00"))</f>
        <v>#DIV/0!</v>
      </c>
      <c r="CE399" s="57" t="e">
        <f>VALUE(TEXT((BS399*'TOX and EXPO INPUTS'!$F$23),"0.00E+00"))</f>
        <v>#DIV/0!</v>
      </c>
      <c r="CF399" s="57" t="e">
        <f>VALUE(TEXT((BT399*'TOX and EXPO INPUTS'!$F$23),"0.00E+00"))</f>
        <v>#DIV/0!</v>
      </c>
      <c r="CG399" s="57" t="e">
        <f>VALUE(TEXT((BU399*'TOX and EXPO INPUTS'!$F$23),"0.00E+00"))</f>
        <v>#DIV/0!</v>
      </c>
      <c r="CH399" s="57" t="e">
        <f>VALUE(TEXT((BV399*'TOX and EXPO INPUTS'!$F$23),"0.00E+00"))</f>
        <v>#DIV/0!</v>
      </c>
      <c r="CI399" s="57" t="e">
        <f>VALUE(TEXT((BW399*'TOX and EXPO INPUTS'!$F$23),"0.00E+00"))</f>
        <v>#DIV/0!</v>
      </c>
      <c r="CJ399" s="58" t="e">
        <f>VALUE(TEXT((BX399*'TOX and EXPO INPUTS'!$F$23),"0.00E+00"))</f>
        <v>#DIV/0!</v>
      </c>
      <c r="CK399" s="57" t="e">
        <f>VALUE(TEXT((BY399*'TOX and EXPO INPUTS'!$F$23),"0.00E+00"))</f>
        <v>#DIV/0!</v>
      </c>
      <c r="CL399" s="57" t="e">
        <f>VALUE(TEXT((BZ399*'TOX and EXPO INPUTS'!$F$23),"0.00E+00"))</f>
        <v>#DIV/0!</v>
      </c>
      <c r="CM399" s="57" t="e">
        <f>VALUE(TEXT((CA399*'TOX and EXPO INPUTS'!$F$23),"0.00E+00"))</f>
        <v>#DIV/0!</v>
      </c>
      <c r="CN399" s="57" t="e">
        <f>VALUE(TEXT((CB399*'TOX and EXPO INPUTS'!$F$23),"0.00E+00"))</f>
        <v>#DIV/0!</v>
      </c>
      <c r="CO399" s="57" t="e">
        <f>VALUE(TEXT((CC399*'TOX and EXPO INPUTS'!$F$23),"0.00E+00"))</f>
        <v>#DIV/0!</v>
      </c>
      <c r="CP399" s="38" t="s">
        <v>106</v>
      </c>
      <c r="CQ399" s="34" t="s">
        <v>107</v>
      </c>
      <c r="CR399" s="34" t="s">
        <v>108</v>
      </c>
      <c r="CS399" s="39" t="s">
        <v>109</v>
      </c>
    </row>
    <row r="400" spans="1:97" ht="48" customHeight="1" x14ac:dyDescent="0.25">
      <c r="A400" s="34" t="s">
        <v>98</v>
      </c>
      <c r="B400" s="34" t="s">
        <v>99</v>
      </c>
      <c r="C400" s="34" t="s">
        <v>113</v>
      </c>
      <c r="D400" s="34" t="s">
        <v>442</v>
      </c>
      <c r="E400" s="39" t="s">
        <v>102</v>
      </c>
      <c r="F400" s="40" t="s">
        <v>154</v>
      </c>
      <c r="G400" s="43"/>
      <c r="H400" s="36" t="s">
        <v>104</v>
      </c>
      <c r="I400" s="67"/>
      <c r="J400" s="36" t="s">
        <v>105</v>
      </c>
      <c r="K400" s="100">
        <f>VLOOKUP(F400,'Amount Seed Planted_variables'!$A$3:$I$74,2,0)</f>
        <v>100000</v>
      </c>
      <c r="L400" s="100">
        <f>VLOOKUP(F400,'Amount Seed Planted_variables'!$A$3:$I$74,3,0)</f>
        <v>150000</v>
      </c>
      <c r="M400" s="36">
        <f t="shared" si="197"/>
        <v>0</v>
      </c>
      <c r="N400" s="35">
        <f t="shared" si="198"/>
        <v>0</v>
      </c>
      <c r="O400" s="101">
        <v>3000</v>
      </c>
      <c r="P400" s="93">
        <f>VLOOKUP(F400,'Amount Seed Planted_variables'!$A$3:$I$74,4,0)</f>
        <v>58080</v>
      </c>
      <c r="Q400" s="93">
        <f>VLOOKUP(F400,'Amount Seed Planted_variables'!$A$3:$I$74,7,0)</f>
        <v>80</v>
      </c>
      <c r="R400" s="93">
        <f>VLOOKUP(F400,'Amount Seed Planted_variables'!$A$3:$I$74,8,0)</f>
        <v>4646400</v>
      </c>
      <c r="S400" s="87" t="str">
        <f t="shared" si="194"/>
        <v>NA</v>
      </c>
      <c r="T400" s="35">
        <v>10</v>
      </c>
      <c r="U400" s="35">
        <v>30</v>
      </c>
      <c r="V400" s="41">
        <v>3994</v>
      </c>
      <c r="W400" s="35">
        <v>797</v>
      </c>
      <c r="X400" s="35">
        <v>530</v>
      </c>
      <c r="Y400" s="41">
        <v>66</v>
      </c>
      <c r="Z400" s="35">
        <f t="shared" si="193"/>
        <v>6.6000000000000005</v>
      </c>
      <c r="AA400" s="42">
        <f t="shared" si="199"/>
        <v>0</v>
      </c>
      <c r="AB400" s="37">
        <f t="shared" si="200"/>
        <v>0</v>
      </c>
      <c r="AC400" s="37">
        <f t="shared" si="201"/>
        <v>0</v>
      </c>
      <c r="AD400" s="42" t="e">
        <f>VALUE(TEXT(((AA400*'TOX and EXPO INPUTS'!$F$13)/'TOX and EXPO INPUTS'!$E$27),"0.00E+00"))</f>
        <v>#DIV/0!</v>
      </c>
      <c r="AE400" s="37" t="e">
        <f>VALUE(TEXT(((AB400*'TOX and EXPO INPUTS'!$F$13)/'TOX and EXPO INPUTS'!$E$27),"0.00E+00"))</f>
        <v>#DIV/0!</v>
      </c>
      <c r="AF400" s="37" t="e">
        <f>VALUE(TEXT(((AC400*'TOX and EXPO INPUTS'!$F$13)/'TOX and EXPO INPUTS'!$E$27),"0.00E+00"))</f>
        <v>#DIV/0!</v>
      </c>
      <c r="AG400" s="42" t="e">
        <f>IF($E400="ST",VALUE(TEXT(('TOX and EXPO INPUTS'!$F$7/AD400),"0.0E+00")),IF($E400="IT",VALUE(TEXT(('TOX and EXPO INPUTS'!$F$10/AD400),"0.0E+00"))))</f>
        <v>#DIV/0!</v>
      </c>
      <c r="AH400" s="37" t="e">
        <f>IF($E400="ST",VALUE(TEXT(('TOX and EXPO INPUTS'!$F$7/AE400),"0.0E+00")),IF($E400="IT",VALUE(TEXT(('TOX and EXPO INPUTS'!$F$10/AE400),"0.0E+00"))))</f>
        <v>#DIV/0!</v>
      </c>
      <c r="AI400" s="37" t="e">
        <f>IF($E400="ST",VALUE(TEXT(('TOX and EXPO INPUTS'!$F$7/AF400),"0.0E+00")),IF($E400="IT",VALUE(TEXT(('TOX and EXPO INPUTS'!$F$10/AF400),"0.0E+00"))))</f>
        <v>#DIV/0!</v>
      </c>
      <c r="AJ400" s="42">
        <f t="shared" si="195"/>
        <v>0</v>
      </c>
      <c r="AK400" s="37">
        <f t="shared" si="196"/>
        <v>0</v>
      </c>
      <c r="AL400" s="42" t="e">
        <f>VALUE(TEXT(((AJ400*'TOX and EXPO INPUTS'!$F$21)/'TOX and EXPO INPUTS'!$E$29),"0.00E+00"))</f>
        <v>#DIV/0!</v>
      </c>
      <c r="AM400" s="37" t="e">
        <f>VALUE(TEXT(((AK400*'TOX and EXPO INPUTS'!$F$21)/'TOX and EXPO INPUTS'!$E$29),"0.00E+00"))</f>
        <v>#DIV/0!</v>
      </c>
      <c r="AN400" s="42" t="e">
        <f>IF($E400="ST",VALUE(TEXT(('TOX and EXPO INPUTS'!$F$15/AL400),"0.0E+00")),IF($E400="IT",VALUE(TEXT(('TOX and EXPO INPUTS'!$F$18/AL400),"0.0E+00"))))</f>
        <v>#DIV/0!</v>
      </c>
      <c r="AO400" s="37" t="e">
        <f>IF($E400="ST",VALUE(TEXT(('TOX and EXPO INPUTS'!$F$15/AM400),"0.0E+00")),IF($E400="IT",VALUE(TEXT(('TOX and EXPO INPUTS'!$F$18/AM400),"0.0E+00"))))</f>
        <v>#DIV/0!</v>
      </c>
      <c r="AP400" s="42" t="e">
        <f t="shared" si="181"/>
        <v>#DIV/0!</v>
      </c>
      <c r="AQ400" s="37" t="e">
        <f t="shared" si="182"/>
        <v>#DIV/0!</v>
      </c>
      <c r="AR400" s="37" t="e">
        <f t="shared" si="183"/>
        <v>#DIV/0!</v>
      </c>
      <c r="AS400" s="37" t="e">
        <f t="shared" si="184"/>
        <v>#DIV/0!</v>
      </c>
      <c r="AT400" s="37" t="e">
        <f t="shared" si="185"/>
        <v>#DIV/0!</v>
      </c>
      <c r="AU400" s="37" t="e">
        <f t="shared" si="186"/>
        <v>#DIV/0!</v>
      </c>
      <c r="AV400" s="42" t="e">
        <f t="shared" si="187"/>
        <v>#DIV/0!</v>
      </c>
      <c r="AW400" s="37" t="e">
        <f t="shared" si="188"/>
        <v>#DIV/0!</v>
      </c>
      <c r="AX400" s="37" t="e">
        <f t="shared" si="189"/>
        <v>#DIV/0!</v>
      </c>
      <c r="AY400" s="37" t="e">
        <f t="shared" si="190"/>
        <v>#DIV/0!</v>
      </c>
      <c r="AZ400" s="37" t="e">
        <f t="shared" si="191"/>
        <v>#DIV/0!</v>
      </c>
      <c r="BA400" s="37" t="e">
        <f t="shared" si="192"/>
        <v>#DIV/0!</v>
      </c>
      <c r="BB400" s="42" t="e">
        <f>IF($E400="ST",VALUE(TEXT((1/(('TOX and EXPO INPUTS'!$F$9/AG400)+('TOX and EXPO INPUTS'!$F$17/AN400))),"0.0E+00")),IF($E400="IT",VALUE(TEXT((1/(('TOX and EXPO INPUTS'!$F$12/AG400)+('TOX and EXPO INPUTS'!$F$20/AN400))),"0.0E+00"))))</f>
        <v>#DIV/0!</v>
      </c>
      <c r="BC400" s="37" t="e">
        <f>IF($E400="ST",VALUE(TEXT((1/(('TOX and EXPO INPUTS'!$F$9/AH400)+('TOX and EXPO INPUTS'!$F$17/AN400))),"0.0E+00")),IF($E400="IT",VALUE(TEXT((1/(('TOX and EXPO INPUTS'!$F$12/AH400)+('TOX and EXPO INPUTS'!$F$20/AN400))),"0.0E+00"))))</f>
        <v>#DIV/0!</v>
      </c>
      <c r="BD400" s="37" t="e">
        <f>IF($E400="ST",VALUE(TEXT((1/(('TOX and EXPO INPUTS'!$F$9/AI400)+('TOX and EXPO INPUTS'!$F$17/AN400))),"0.0E+00")),IF($E400="IT",VALUE(TEXT((1/(('TOX and EXPO INPUTS'!$F$12/AI400)+('TOX and EXPO INPUTS'!$F$20/AN400))),"0.0E+00"))))</f>
        <v>#DIV/0!</v>
      </c>
      <c r="BE400" s="37" t="e">
        <f>IF($E400="ST",VALUE(TEXT((1/(('TOX and EXPO INPUTS'!$F$9/AG400)+('TOX and EXPO INPUTS'!$F$17/AO400))),"0.0E+00")),IF($E400="IT",VALUE(TEXT((1/(('TOX and EXPO INPUTS'!$F$12/AG400)+('TOX and EXPO INPUTS'!$F$20/AO400))),"0.0E+00"))))</f>
        <v>#DIV/0!</v>
      </c>
      <c r="BF400" s="37" t="e">
        <f>IF($E400="ST",VALUE(TEXT((1/(('TOX and EXPO INPUTS'!$F$9/AH400)+('TOX and EXPO INPUTS'!$F$17/AO400))),"0.0E+00")),IF($E400="IT",VALUE(TEXT((1/(('TOX and EXPO INPUTS'!$F$12/AH400)+('TOX and EXPO INPUTS'!$F$20/AO400))),"0.0E+00"))))</f>
        <v>#DIV/0!</v>
      </c>
      <c r="BG400" s="37" t="e">
        <f>IF($E400="ST",VALUE(TEXT((1/(('TOX and EXPO INPUTS'!$F$9/AI400)+('TOX and EXPO INPUTS'!$F$17/AO400))),"0.0E+00")),IF($E400="IT",VALUE(TEXT((1/(('TOX and EXPO INPUTS'!$F$12/AI400)+('TOX and EXPO INPUTS'!$F$20/AO400))),"0.0E+00"))))</f>
        <v>#DIV/0!</v>
      </c>
      <c r="BH400" s="42" t="e">
        <f>VALUE(TEXT((AD400*$T400/365*'TOX and EXPO INPUTS'!$E$33/'TOX and EXPO INPUTS'!$E$34),"0.00E+00"))</f>
        <v>#DIV/0!</v>
      </c>
      <c r="BI400" s="37" t="e">
        <f>VALUE(TEXT((AE400*$T400/365*'TOX and EXPO INPUTS'!$E$33/'TOX and EXPO INPUTS'!$E$34),"0.00E+00"))</f>
        <v>#DIV/0!</v>
      </c>
      <c r="BJ400" s="37" t="e">
        <f>VALUE(TEXT((AF400*$T400/365*'TOX and EXPO INPUTS'!$E$33/'TOX and EXPO INPUTS'!$E$34),"0.00E+00"))</f>
        <v>#DIV/0!</v>
      </c>
      <c r="BK400" s="42" t="e">
        <f>VALUE(TEXT((AD400*$U400/365*'TOX and EXPO INPUTS'!$E$33/'TOX and EXPO INPUTS'!$E$34),"0.00E+00"))</f>
        <v>#DIV/0!</v>
      </c>
      <c r="BL400" s="37" t="e">
        <f>VALUE(TEXT((AE400*$U400/365*'TOX and EXPO INPUTS'!$E$33/'TOX and EXPO INPUTS'!$E$34),"0.00E+00"))</f>
        <v>#DIV/0!</v>
      </c>
      <c r="BM400" s="37" t="e">
        <f>VALUE(TEXT((AF400*$U400/365*'TOX and EXPO INPUTS'!$E$33/'TOX and EXPO INPUTS'!$E$34),"0.00E+00"))</f>
        <v>#DIV/0!</v>
      </c>
      <c r="BN400" s="42" t="e">
        <f>VALUE(TEXT((AL400*$T400/365*'TOX and EXPO INPUTS'!$E$33/'TOX and EXPO INPUTS'!$E$34),"0.00E+00"))</f>
        <v>#DIV/0!</v>
      </c>
      <c r="BO400" s="37" t="e">
        <f>VALUE(TEXT((AM400*$T400/365*'TOX and EXPO INPUTS'!$E$33/'TOX and EXPO INPUTS'!$E$34),"0.00E+00"))</f>
        <v>#DIV/0!</v>
      </c>
      <c r="BP400" s="42" t="e">
        <f>VALUE(TEXT((AL400*$U400/365*'TOX and EXPO INPUTS'!$E$33/'TOX and EXPO INPUTS'!$E$34),"0.00E+00"))</f>
        <v>#DIV/0!</v>
      </c>
      <c r="BQ400" s="37" t="e">
        <f>VALUE(TEXT((AM400*$U400/365*'TOX and EXPO INPUTS'!$E$33/'TOX and EXPO INPUTS'!$E$34),"0.00E+00"))</f>
        <v>#DIV/0!</v>
      </c>
      <c r="BR400" s="42" t="e">
        <f>VALUE(TEXT((AP400*$T400/365*'TOX and EXPO INPUTS'!$E$33/'TOX and EXPO INPUTS'!$E$34),"0.00E+00"))</f>
        <v>#DIV/0!</v>
      </c>
      <c r="BS400" s="37" t="e">
        <f>VALUE(TEXT((AQ400*$T400/365*'TOX and EXPO INPUTS'!$E$33/'TOX and EXPO INPUTS'!$E$34),"0.00E+00"))</f>
        <v>#DIV/0!</v>
      </c>
      <c r="BT400" s="37" t="e">
        <f>VALUE(TEXT((AR400*$T400/365*'TOX and EXPO INPUTS'!$E$33/'TOX and EXPO INPUTS'!$E$34),"0.00E+00"))</f>
        <v>#DIV/0!</v>
      </c>
      <c r="BU400" s="37" t="e">
        <f>VALUE(TEXT((AS400*$T400/365*'TOX and EXPO INPUTS'!$E$33/'TOX and EXPO INPUTS'!$E$34),"0.00E+00"))</f>
        <v>#DIV/0!</v>
      </c>
      <c r="BV400" s="37" t="e">
        <f>VALUE(TEXT((AT400*$T400/365*'TOX and EXPO INPUTS'!$E$33/'TOX and EXPO INPUTS'!$E$34),"0.00E+00"))</f>
        <v>#DIV/0!</v>
      </c>
      <c r="BW400" s="37" t="e">
        <f>VALUE(TEXT((AU400*$T400/365*'TOX and EXPO INPUTS'!$E$33/'TOX and EXPO INPUTS'!$E$34),"0.00E+00"))</f>
        <v>#DIV/0!</v>
      </c>
      <c r="BX400" s="42" t="e">
        <f>VALUE(TEXT((AP400*$U400/365*'TOX and EXPO INPUTS'!$E$33/'TOX and EXPO INPUTS'!$E$34),"0.00E+00"))</f>
        <v>#DIV/0!</v>
      </c>
      <c r="BY400" s="37" t="e">
        <f>VALUE(TEXT((AQ400*$U400/365*'TOX and EXPO INPUTS'!$E$33/'TOX and EXPO INPUTS'!$E$34),"0.00E+00"))</f>
        <v>#DIV/0!</v>
      </c>
      <c r="BZ400" s="37" t="e">
        <f>VALUE(TEXT((AR400*$U400/365*'TOX and EXPO INPUTS'!$E$33/'TOX and EXPO INPUTS'!$E$34),"0.00E+00"))</f>
        <v>#DIV/0!</v>
      </c>
      <c r="CA400" s="37" t="e">
        <f>VALUE(TEXT((AS400*$U400/365*'TOX and EXPO INPUTS'!$E$33/'TOX and EXPO INPUTS'!$E$34),"0.00E+00"))</f>
        <v>#DIV/0!</v>
      </c>
      <c r="CB400" s="37" t="e">
        <f>VALUE(TEXT((AT400*$U400/365*'TOX and EXPO INPUTS'!$E$33/'TOX and EXPO INPUTS'!$E$34),"0.00E+00"))</f>
        <v>#DIV/0!</v>
      </c>
      <c r="CC400" s="37" t="e">
        <f>VALUE(TEXT((AU400*$U400/365*'TOX and EXPO INPUTS'!$E$33/'TOX and EXPO INPUTS'!$E$34),"0.00E+00"))</f>
        <v>#DIV/0!</v>
      </c>
      <c r="CD400" s="58" t="e">
        <f>VALUE(TEXT((BR400*'TOX and EXPO INPUTS'!$F$23),"0.00E+00"))</f>
        <v>#DIV/0!</v>
      </c>
      <c r="CE400" s="57" t="e">
        <f>VALUE(TEXT((BS400*'TOX and EXPO INPUTS'!$F$23),"0.00E+00"))</f>
        <v>#DIV/0!</v>
      </c>
      <c r="CF400" s="57" t="e">
        <f>VALUE(TEXT((BT400*'TOX and EXPO INPUTS'!$F$23),"0.00E+00"))</f>
        <v>#DIV/0!</v>
      </c>
      <c r="CG400" s="57" t="e">
        <f>VALUE(TEXT((BU400*'TOX and EXPO INPUTS'!$F$23),"0.00E+00"))</f>
        <v>#DIV/0!</v>
      </c>
      <c r="CH400" s="57" t="e">
        <f>VALUE(TEXT((BV400*'TOX and EXPO INPUTS'!$F$23),"0.00E+00"))</f>
        <v>#DIV/0!</v>
      </c>
      <c r="CI400" s="57" t="e">
        <f>VALUE(TEXT((BW400*'TOX and EXPO INPUTS'!$F$23),"0.00E+00"))</f>
        <v>#DIV/0!</v>
      </c>
      <c r="CJ400" s="58" t="e">
        <f>VALUE(TEXT((BX400*'TOX and EXPO INPUTS'!$F$23),"0.00E+00"))</f>
        <v>#DIV/0!</v>
      </c>
      <c r="CK400" s="57" t="e">
        <f>VALUE(TEXT((BY400*'TOX and EXPO INPUTS'!$F$23),"0.00E+00"))</f>
        <v>#DIV/0!</v>
      </c>
      <c r="CL400" s="57" t="e">
        <f>VALUE(TEXT((BZ400*'TOX and EXPO INPUTS'!$F$23),"0.00E+00"))</f>
        <v>#DIV/0!</v>
      </c>
      <c r="CM400" s="57" t="e">
        <f>VALUE(TEXT((CA400*'TOX and EXPO INPUTS'!$F$23),"0.00E+00"))</f>
        <v>#DIV/0!</v>
      </c>
      <c r="CN400" s="57" t="e">
        <f>VALUE(TEXT((CB400*'TOX and EXPO INPUTS'!$F$23),"0.00E+00"))</f>
        <v>#DIV/0!</v>
      </c>
      <c r="CO400" s="57" t="e">
        <f>VALUE(TEXT((CC400*'TOX and EXPO INPUTS'!$F$23),"0.00E+00"))</f>
        <v>#DIV/0!</v>
      </c>
      <c r="CP400" s="38" t="s">
        <v>106</v>
      </c>
      <c r="CQ400" s="34" t="s">
        <v>107</v>
      </c>
      <c r="CR400" s="34" t="s">
        <v>108</v>
      </c>
      <c r="CS400" s="39" t="s">
        <v>109</v>
      </c>
    </row>
    <row r="401" spans="1:97" ht="48" customHeight="1" x14ac:dyDescent="0.25">
      <c r="A401" s="34" t="s">
        <v>98</v>
      </c>
      <c r="B401" s="34" t="s">
        <v>99</v>
      </c>
      <c r="C401" s="34" t="s">
        <v>113</v>
      </c>
      <c r="D401" s="34" t="s">
        <v>101</v>
      </c>
      <c r="E401" s="39" t="s">
        <v>112</v>
      </c>
      <c r="F401" s="40" t="s">
        <v>154</v>
      </c>
      <c r="G401" s="43"/>
      <c r="H401" s="36" t="s">
        <v>104</v>
      </c>
      <c r="I401" s="67"/>
      <c r="J401" s="36" t="s">
        <v>105</v>
      </c>
      <c r="K401" s="100">
        <f>VLOOKUP(F401,'Amount Seed Planted_variables'!$A$3:$I$74,2,0)</f>
        <v>100000</v>
      </c>
      <c r="L401" s="100">
        <f>VLOOKUP(F401,'Amount Seed Planted_variables'!$A$3:$I$74,3,0)</f>
        <v>150000</v>
      </c>
      <c r="M401" s="36">
        <f t="shared" si="197"/>
        <v>0</v>
      </c>
      <c r="N401" s="35">
        <f t="shared" si="198"/>
        <v>0</v>
      </c>
      <c r="O401" s="101">
        <v>3000</v>
      </c>
      <c r="P401" s="93">
        <f>VLOOKUP(F401,'Amount Seed Planted_variables'!$A$3:$I$74,4,0)</f>
        <v>58080</v>
      </c>
      <c r="Q401" s="93">
        <f>VLOOKUP(F401,'Amount Seed Planted_variables'!$A$3:$I$74,7,0)</f>
        <v>80</v>
      </c>
      <c r="R401" s="93">
        <f>VLOOKUP(F401,'Amount Seed Planted_variables'!$A$3:$I$74,8,0)</f>
        <v>4646400</v>
      </c>
      <c r="S401" s="87" t="str">
        <f t="shared" si="194"/>
        <v>NA</v>
      </c>
      <c r="T401" s="35">
        <v>10</v>
      </c>
      <c r="U401" s="35">
        <v>30</v>
      </c>
      <c r="V401" s="41">
        <v>349</v>
      </c>
      <c r="W401" s="35">
        <v>51.2</v>
      </c>
      <c r="X401" s="35">
        <v>42.2</v>
      </c>
      <c r="Y401" s="41">
        <v>1.2</v>
      </c>
      <c r="Z401" s="35">
        <f>Y401*0.1</f>
        <v>0.12</v>
      </c>
      <c r="AA401" s="42">
        <f t="shared" si="199"/>
        <v>0</v>
      </c>
      <c r="AB401" s="37">
        <f t="shared" si="200"/>
        <v>0</v>
      </c>
      <c r="AC401" s="37">
        <f t="shared" si="201"/>
        <v>0</v>
      </c>
      <c r="AD401" s="42" t="e">
        <f>VALUE(TEXT(((AA401*'TOX and EXPO INPUTS'!$F$13)/'TOX and EXPO INPUTS'!$E$27),"0.00E+00"))</f>
        <v>#DIV/0!</v>
      </c>
      <c r="AE401" s="37" t="e">
        <f>VALUE(TEXT(((AB401*'TOX and EXPO INPUTS'!$F$13)/'TOX and EXPO INPUTS'!$E$27),"0.00E+00"))</f>
        <v>#DIV/0!</v>
      </c>
      <c r="AF401" s="37" t="e">
        <f>VALUE(TEXT(((AC401*'TOX and EXPO INPUTS'!$F$13)/'TOX and EXPO INPUTS'!$E$27),"0.00E+00"))</f>
        <v>#DIV/0!</v>
      </c>
      <c r="AG401" s="42" t="e">
        <f>IF($E401="ST",VALUE(TEXT(('TOX and EXPO INPUTS'!$F$7/AD401),"0.0E+00")),IF($E401="IT",VALUE(TEXT(('TOX and EXPO INPUTS'!$F$10/AD401),"0.0E+00"))))</f>
        <v>#DIV/0!</v>
      </c>
      <c r="AH401" s="37" t="e">
        <f>IF($E401="ST",VALUE(TEXT(('TOX and EXPO INPUTS'!$F$7/AE401),"0.0E+00")),IF($E401="IT",VALUE(TEXT(('TOX and EXPO INPUTS'!$F$10/AE401),"0.0E+00"))))</f>
        <v>#DIV/0!</v>
      </c>
      <c r="AI401" s="37" t="e">
        <f>IF($E401="ST",VALUE(TEXT(('TOX and EXPO INPUTS'!$F$7/AF401),"0.0E+00")),IF($E401="IT",VALUE(TEXT(('TOX and EXPO INPUTS'!$F$10/AF401),"0.0E+00"))))</f>
        <v>#DIV/0!</v>
      </c>
      <c r="AJ401" s="42">
        <f t="shared" si="195"/>
        <v>0</v>
      </c>
      <c r="AK401" s="37">
        <f t="shared" si="196"/>
        <v>0</v>
      </c>
      <c r="AL401" s="42" t="e">
        <f>VALUE(TEXT(((AJ401*'TOX and EXPO INPUTS'!$F$21)/'TOX and EXPO INPUTS'!$E$29),"0.00E+00"))</f>
        <v>#DIV/0!</v>
      </c>
      <c r="AM401" s="37" t="e">
        <f>VALUE(TEXT(((AK401*'TOX and EXPO INPUTS'!$F$21)/'TOX and EXPO INPUTS'!$E$29),"0.00E+00"))</f>
        <v>#DIV/0!</v>
      </c>
      <c r="AN401" s="42" t="e">
        <f>IF($E401="ST",VALUE(TEXT(('TOX and EXPO INPUTS'!$F$15/AL401),"0.0E+00")),IF($E401="IT",VALUE(TEXT(('TOX and EXPO INPUTS'!$F$18/AL401),"0.0E+00"))))</f>
        <v>#DIV/0!</v>
      </c>
      <c r="AO401" s="37" t="e">
        <f>IF($E401="ST",VALUE(TEXT(('TOX and EXPO INPUTS'!$F$15/AM401),"0.0E+00")),IF($E401="IT",VALUE(TEXT(('TOX and EXPO INPUTS'!$F$18/AM401),"0.0E+00"))))</f>
        <v>#DIV/0!</v>
      </c>
      <c r="AP401" s="42" t="e">
        <f>VALUE(TEXT((AD401+AL401),"0.00E+00"))</f>
        <v>#DIV/0!</v>
      </c>
      <c r="AQ401" s="37" t="e">
        <f>VALUE(TEXT((AE401+AL401),"0.00E+00"))</f>
        <v>#DIV/0!</v>
      </c>
      <c r="AR401" s="37" t="e">
        <f>VALUE(TEXT((AF401+AL401),"0.00E+00"))</f>
        <v>#DIV/0!</v>
      </c>
      <c r="AS401" s="37" t="e">
        <f>VALUE(TEXT((AD401+AM401),"0.00E+00"))</f>
        <v>#DIV/0!</v>
      </c>
      <c r="AT401" s="37" t="e">
        <f>VALUE(TEXT((AE401+AM401),"0.00E+00"))</f>
        <v>#DIV/0!</v>
      </c>
      <c r="AU401" s="37" t="e">
        <f>VALUE(TEXT((AF401+AM401),"0.00E+00"))</f>
        <v>#DIV/0!</v>
      </c>
      <c r="AV401" s="42" t="e">
        <f>VALUE(TEXT(1/((1/AG401)+(1/AN401)),"0.0E+00"))</f>
        <v>#DIV/0!</v>
      </c>
      <c r="AW401" s="37" t="e">
        <f>VALUE(TEXT(1/((1/AH401)+(1/AN401)),"0.0E+00"))</f>
        <v>#DIV/0!</v>
      </c>
      <c r="AX401" s="37" t="e">
        <f>VALUE(TEXT(1/((1/AI401)+(1/AN401)),"0.0E+00"))</f>
        <v>#DIV/0!</v>
      </c>
      <c r="AY401" s="37" t="e">
        <f>VALUE(TEXT(1/((1/AG401)+(1/AO401)),"0.0E+00"))</f>
        <v>#DIV/0!</v>
      </c>
      <c r="AZ401" s="37" t="e">
        <f>VALUE(TEXT(1/((1/AH401)+(1/AO401)),"0.0E+00"))</f>
        <v>#DIV/0!</v>
      </c>
      <c r="BA401" s="37" t="e">
        <f>VALUE(TEXT(1/((1/AI401)+(1/AO401)),"0.0E+00"))</f>
        <v>#DIV/0!</v>
      </c>
      <c r="BB401" s="42" t="e">
        <f>IF($E401="ST",VALUE(TEXT((1/(('TOX and EXPO INPUTS'!$F$9/AG401)+('TOX and EXPO INPUTS'!$F$17/AN401))),"0.0E+00")),IF($E401="IT",VALUE(TEXT((1/(('TOX and EXPO INPUTS'!$F$12/AG401)+('TOX and EXPO INPUTS'!$F$20/AN401))),"0.0E+00"))))</f>
        <v>#DIV/0!</v>
      </c>
      <c r="BC401" s="37" t="e">
        <f>IF($E401="ST",VALUE(TEXT((1/(('TOX and EXPO INPUTS'!$F$9/AH401)+('TOX and EXPO INPUTS'!$F$17/AN401))),"0.0E+00")),IF($E401="IT",VALUE(TEXT((1/(('TOX and EXPO INPUTS'!$F$12/AH401)+('TOX and EXPO INPUTS'!$F$20/AN401))),"0.0E+00"))))</f>
        <v>#DIV/0!</v>
      </c>
      <c r="BD401" s="37" t="e">
        <f>IF($E401="ST",VALUE(TEXT((1/(('TOX and EXPO INPUTS'!$F$9/AI401)+('TOX and EXPO INPUTS'!$F$17/AN401))),"0.0E+00")),IF($E401="IT",VALUE(TEXT((1/(('TOX and EXPO INPUTS'!$F$12/AI401)+('TOX and EXPO INPUTS'!$F$20/AN401))),"0.0E+00"))))</f>
        <v>#DIV/0!</v>
      </c>
      <c r="BE401" s="37" t="e">
        <f>IF($E401="ST",VALUE(TEXT((1/(('TOX and EXPO INPUTS'!$F$9/AG401)+('TOX and EXPO INPUTS'!$F$17/AO401))),"0.0E+00")),IF($E401="IT",VALUE(TEXT((1/(('TOX and EXPO INPUTS'!$F$12/AG401)+('TOX and EXPO INPUTS'!$F$20/AO401))),"0.0E+00"))))</f>
        <v>#DIV/0!</v>
      </c>
      <c r="BF401" s="37" t="e">
        <f>IF($E401="ST",VALUE(TEXT((1/(('TOX and EXPO INPUTS'!$F$9/AH401)+('TOX and EXPO INPUTS'!$F$17/AO401))),"0.0E+00")),IF($E401="IT",VALUE(TEXT((1/(('TOX and EXPO INPUTS'!$F$12/AH401)+('TOX and EXPO INPUTS'!$F$20/AO401))),"0.0E+00"))))</f>
        <v>#DIV/0!</v>
      </c>
      <c r="BG401" s="37" t="e">
        <f>IF($E401="ST",VALUE(TEXT((1/(('TOX and EXPO INPUTS'!$F$9/AI401)+('TOX and EXPO INPUTS'!$F$17/AO401))),"0.0E+00")),IF($E401="IT",VALUE(TEXT((1/(('TOX and EXPO INPUTS'!$F$12/AI401)+('TOX and EXPO INPUTS'!$F$20/AO401))),"0.0E+00"))))</f>
        <v>#DIV/0!</v>
      </c>
      <c r="BH401" s="42" t="e">
        <f>VALUE(TEXT((AD401*$T401/365*'TOX and EXPO INPUTS'!$E$33/'TOX and EXPO INPUTS'!$E$34),"0.00E+00"))</f>
        <v>#DIV/0!</v>
      </c>
      <c r="BI401" s="37" t="e">
        <f>VALUE(TEXT((AE401*$T401/365*'TOX and EXPO INPUTS'!$E$33/'TOX and EXPO INPUTS'!$E$34),"0.00E+00"))</f>
        <v>#DIV/0!</v>
      </c>
      <c r="BJ401" s="37" t="e">
        <f>VALUE(TEXT((AF401*$T401/365*'TOX and EXPO INPUTS'!$E$33/'TOX and EXPO INPUTS'!$E$34),"0.00E+00"))</f>
        <v>#DIV/0!</v>
      </c>
      <c r="BK401" s="42" t="e">
        <f>VALUE(TEXT((AD401*$U401/365*'TOX and EXPO INPUTS'!$E$33/'TOX and EXPO INPUTS'!$E$34),"0.00E+00"))</f>
        <v>#DIV/0!</v>
      </c>
      <c r="BL401" s="37" t="e">
        <f>VALUE(TEXT((AE401*$U401/365*'TOX and EXPO INPUTS'!$E$33/'TOX and EXPO INPUTS'!$E$34),"0.00E+00"))</f>
        <v>#DIV/0!</v>
      </c>
      <c r="BM401" s="37" t="e">
        <f>VALUE(TEXT((AF401*$U401/365*'TOX and EXPO INPUTS'!$E$33/'TOX and EXPO INPUTS'!$E$34),"0.00E+00"))</f>
        <v>#DIV/0!</v>
      </c>
      <c r="BN401" s="42" t="e">
        <f>VALUE(TEXT((AL401*$T401/365*'TOX and EXPO INPUTS'!$E$33/'TOX and EXPO INPUTS'!$E$34),"0.00E+00"))</f>
        <v>#DIV/0!</v>
      </c>
      <c r="BO401" s="37" t="e">
        <f>VALUE(TEXT((AM401*$T401/365*'TOX and EXPO INPUTS'!$E$33/'TOX and EXPO INPUTS'!$E$34),"0.00E+00"))</f>
        <v>#DIV/0!</v>
      </c>
      <c r="BP401" s="42" t="e">
        <f>VALUE(TEXT((AL401*$U401/365*'TOX and EXPO INPUTS'!$E$33/'TOX and EXPO INPUTS'!$E$34),"0.00E+00"))</f>
        <v>#DIV/0!</v>
      </c>
      <c r="BQ401" s="37" t="e">
        <f>VALUE(TEXT((AM401*$U401/365*'TOX and EXPO INPUTS'!$E$33/'TOX and EXPO INPUTS'!$E$34),"0.00E+00"))</f>
        <v>#DIV/0!</v>
      </c>
      <c r="BR401" s="42" t="e">
        <f>VALUE(TEXT((AP401*$T401/365*'TOX and EXPO INPUTS'!$E$33/'TOX and EXPO INPUTS'!$E$34),"0.00E+00"))</f>
        <v>#DIV/0!</v>
      </c>
      <c r="BS401" s="37" t="e">
        <f>VALUE(TEXT((AQ401*$T401/365*'TOX and EXPO INPUTS'!$E$33/'TOX and EXPO INPUTS'!$E$34),"0.00E+00"))</f>
        <v>#DIV/0!</v>
      </c>
      <c r="BT401" s="37" t="e">
        <f>VALUE(TEXT((AR401*$T401/365*'TOX and EXPO INPUTS'!$E$33/'TOX and EXPO INPUTS'!$E$34),"0.00E+00"))</f>
        <v>#DIV/0!</v>
      </c>
      <c r="BU401" s="37" t="e">
        <f>VALUE(TEXT((AS401*$T401/365*'TOX and EXPO INPUTS'!$E$33/'TOX and EXPO INPUTS'!$E$34),"0.00E+00"))</f>
        <v>#DIV/0!</v>
      </c>
      <c r="BV401" s="37" t="e">
        <f>VALUE(TEXT((AT401*$T401/365*'TOX and EXPO INPUTS'!$E$33/'TOX and EXPO INPUTS'!$E$34),"0.00E+00"))</f>
        <v>#DIV/0!</v>
      </c>
      <c r="BW401" s="37" t="e">
        <f>VALUE(TEXT((AU401*$T401/365*'TOX and EXPO INPUTS'!$E$33/'TOX and EXPO INPUTS'!$E$34),"0.00E+00"))</f>
        <v>#DIV/0!</v>
      </c>
      <c r="BX401" s="42" t="e">
        <f>VALUE(TEXT((AP401*$U401/365*'TOX and EXPO INPUTS'!$E$33/'TOX and EXPO INPUTS'!$E$34),"0.00E+00"))</f>
        <v>#DIV/0!</v>
      </c>
      <c r="BY401" s="37" t="e">
        <f>VALUE(TEXT((AQ401*$U401/365*'TOX and EXPO INPUTS'!$E$33/'TOX and EXPO INPUTS'!$E$34),"0.00E+00"))</f>
        <v>#DIV/0!</v>
      </c>
      <c r="BZ401" s="37" t="e">
        <f>VALUE(TEXT((AR401*$U401/365*'TOX and EXPO INPUTS'!$E$33/'TOX and EXPO INPUTS'!$E$34),"0.00E+00"))</f>
        <v>#DIV/0!</v>
      </c>
      <c r="CA401" s="37" t="e">
        <f>VALUE(TEXT((AS401*$U401/365*'TOX and EXPO INPUTS'!$E$33/'TOX and EXPO INPUTS'!$E$34),"0.00E+00"))</f>
        <v>#DIV/0!</v>
      </c>
      <c r="CB401" s="37" t="e">
        <f>VALUE(TEXT((AT401*$U401/365*'TOX and EXPO INPUTS'!$E$33/'TOX and EXPO INPUTS'!$E$34),"0.00E+00"))</f>
        <v>#DIV/0!</v>
      </c>
      <c r="CC401" s="37" t="e">
        <f>VALUE(TEXT((AU401*$U401/365*'TOX and EXPO INPUTS'!$E$33/'TOX and EXPO INPUTS'!$E$34),"0.00E+00"))</f>
        <v>#DIV/0!</v>
      </c>
      <c r="CD401" s="58" t="e">
        <f>VALUE(TEXT((BR401*'TOX and EXPO INPUTS'!$F$23),"0.00E+00"))</f>
        <v>#DIV/0!</v>
      </c>
      <c r="CE401" s="57" t="e">
        <f>VALUE(TEXT((BS401*'TOX and EXPO INPUTS'!$F$23),"0.00E+00"))</f>
        <v>#DIV/0!</v>
      </c>
      <c r="CF401" s="57" t="e">
        <f>VALUE(TEXT((BT401*'TOX and EXPO INPUTS'!$F$23),"0.00E+00"))</f>
        <v>#DIV/0!</v>
      </c>
      <c r="CG401" s="57" t="e">
        <f>VALUE(TEXT((BU401*'TOX and EXPO INPUTS'!$F$23),"0.00E+00"))</f>
        <v>#DIV/0!</v>
      </c>
      <c r="CH401" s="57" t="e">
        <f>VALUE(TEXT((BV401*'TOX and EXPO INPUTS'!$F$23),"0.00E+00"))</f>
        <v>#DIV/0!</v>
      </c>
      <c r="CI401" s="57" t="e">
        <f>VALUE(TEXT((BW401*'TOX and EXPO INPUTS'!$F$23),"0.00E+00"))</f>
        <v>#DIV/0!</v>
      </c>
      <c r="CJ401" s="58" t="e">
        <f>VALUE(TEXT((BX401*'TOX and EXPO INPUTS'!$F$23),"0.00E+00"))</f>
        <v>#DIV/0!</v>
      </c>
      <c r="CK401" s="57" t="e">
        <f>VALUE(TEXT((BY401*'TOX and EXPO INPUTS'!$F$23),"0.00E+00"))</f>
        <v>#DIV/0!</v>
      </c>
      <c r="CL401" s="57" t="e">
        <f>VALUE(TEXT((BZ401*'TOX and EXPO INPUTS'!$F$23),"0.00E+00"))</f>
        <v>#DIV/0!</v>
      </c>
      <c r="CM401" s="57" t="e">
        <f>VALUE(TEXT((CA401*'TOX and EXPO INPUTS'!$F$23),"0.00E+00"))</f>
        <v>#DIV/0!</v>
      </c>
      <c r="CN401" s="57" t="e">
        <f>VALUE(TEXT((CB401*'TOX and EXPO INPUTS'!$F$23),"0.00E+00"))</f>
        <v>#DIV/0!</v>
      </c>
      <c r="CO401" s="57" t="e">
        <f>VALUE(TEXT((CC401*'TOX and EXPO INPUTS'!$F$23),"0.00E+00"))</f>
        <v>#DIV/0!</v>
      </c>
      <c r="CP401" s="38" t="s">
        <v>106</v>
      </c>
      <c r="CQ401" s="34" t="s">
        <v>107</v>
      </c>
      <c r="CR401" s="34" t="s">
        <v>108</v>
      </c>
      <c r="CS401" s="39" t="s">
        <v>109</v>
      </c>
    </row>
    <row r="402" spans="1:97" ht="48" customHeight="1" x14ac:dyDescent="0.25">
      <c r="A402" s="34" t="s">
        <v>98</v>
      </c>
      <c r="B402" s="34" t="s">
        <v>99</v>
      </c>
      <c r="C402" s="34" t="s">
        <v>113</v>
      </c>
      <c r="D402" s="34" t="s">
        <v>110</v>
      </c>
      <c r="E402" s="39" t="s">
        <v>112</v>
      </c>
      <c r="F402" s="40" t="s">
        <v>154</v>
      </c>
      <c r="G402" s="43"/>
      <c r="H402" s="36" t="s">
        <v>104</v>
      </c>
      <c r="I402" s="67"/>
      <c r="J402" s="36" t="s">
        <v>105</v>
      </c>
      <c r="K402" s="100">
        <f>VLOOKUP(F402,'Amount Seed Planted_variables'!$A$3:$I$74,2,0)</f>
        <v>100000</v>
      </c>
      <c r="L402" s="100">
        <f>VLOOKUP(F402,'Amount Seed Planted_variables'!$A$3:$I$74,3,0)</f>
        <v>150000</v>
      </c>
      <c r="M402" s="36">
        <f t="shared" si="197"/>
        <v>0</v>
      </c>
      <c r="N402" s="35">
        <f t="shared" si="198"/>
        <v>0</v>
      </c>
      <c r="O402" s="101">
        <v>3000</v>
      </c>
      <c r="P402" s="93">
        <f>VLOOKUP(F402,'Amount Seed Planted_variables'!$A$3:$I$74,4,0)</f>
        <v>58080</v>
      </c>
      <c r="Q402" s="93">
        <f>VLOOKUP(F402,'Amount Seed Planted_variables'!$A$3:$I$74,7,0)</f>
        <v>80</v>
      </c>
      <c r="R402" s="93">
        <f>VLOOKUP(F402,'Amount Seed Planted_variables'!$A$3:$I$74,8,0)</f>
        <v>4646400</v>
      </c>
      <c r="S402" s="87" t="str">
        <f t="shared" si="194"/>
        <v>NA</v>
      </c>
      <c r="T402" s="35">
        <v>10</v>
      </c>
      <c r="U402" s="35">
        <v>30</v>
      </c>
      <c r="V402" s="41">
        <v>68</v>
      </c>
      <c r="W402" s="35">
        <v>16.899999999999999</v>
      </c>
      <c r="X402" s="35">
        <v>13.1</v>
      </c>
      <c r="Y402" s="41">
        <v>3.6</v>
      </c>
      <c r="Z402" s="35">
        <f t="shared" si="193"/>
        <v>0.36000000000000004</v>
      </c>
      <c r="AA402" s="42">
        <f t="shared" si="199"/>
        <v>0</v>
      </c>
      <c r="AB402" s="37">
        <f t="shared" si="200"/>
        <v>0</v>
      </c>
      <c r="AC402" s="37">
        <f t="shared" si="201"/>
        <v>0</v>
      </c>
      <c r="AD402" s="42" t="e">
        <f>VALUE(TEXT(((AA402*'TOX and EXPO INPUTS'!$F$13)/'TOX and EXPO INPUTS'!$E$27),"0.00E+00"))</f>
        <v>#DIV/0!</v>
      </c>
      <c r="AE402" s="37" t="e">
        <f>VALUE(TEXT(((AB402*'TOX and EXPO INPUTS'!$F$13)/'TOX and EXPO INPUTS'!$E$27),"0.00E+00"))</f>
        <v>#DIV/0!</v>
      </c>
      <c r="AF402" s="37" t="e">
        <f>VALUE(TEXT(((AC402*'TOX and EXPO INPUTS'!$F$13)/'TOX and EXPO INPUTS'!$E$27),"0.00E+00"))</f>
        <v>#DIV/0!</v>
      </c>
      <c r="AG402" s="42" t="e">
        <f>IF($E402="ST",VALUE(TEXT(('TOX and EXPO INPUTS'!$F$7/AD402),"0.0E+00")),IF($E402="IT",VALUE(TEXT(('TOX and EXPO INPUTS'!$F$10/AD402),"0.0E+00"))))</f>
        <v>#DIV/0!</v>
      </c>
      <c r="AH402" s="37" t="e">
        <f>IF($E402="ST",VALUE(TEXT(('TOX and EXPO INPUTS'!$F$7/AE402),"0.0E+00")),IF($E402="IT",VALUE(TEXT(('TOX and EXPO INPUTS'!$F$10/AE402),"0.0E+00"))))</f>
        <v>#DIV/0!</v>
      </c>
      <c r="AI402" s="37" t="e">
        <f>IF($E402="ST",VALUE(TEXT(('TOX and EXPO INPUTS'!$F$7/AF402),"0.0E+00")),IF($E402="IT",VALUE(TEXT(('TOX and EXPO INPUTS'!$F$10/AF402),"0.0E+00"))))</f>
        <v>#DIV/0!</v>
      </c>
      <c r="AJ402" s="42">
        <f t="shared" si="195"/>
        <v>0</v>
      </c>
      <c r="AK402" s="37">
        <f t="shared" si="196"/>
        <v>0</v>
      </c>
      <c r="AL402" s="42" t="e">
        <f>VALUE(TEXT(((AJ402*'TOX and EXPO INPUTS'!$F$21)/'TOX and EXPO INPUTS'!$E$29),"0.00E+00"))</f>
        <v>#DIV/0!</v>
      </c>
      <c r="AM402" s="37" t="e">
        <f>VALUE(TEXT(((AK402*'TOX and EXPO INPUTS'!$F$21)/'TOX and EXPO INPUTS'!$E$29),"0.00E+00"))</f>
        <v>#DIV/0!</v>
      </c>
      <c r="AN402" s="42" t="e">
        <f>IF($E402="ST",VALUE(TEXT(('TOX and EXPO INPUTS'!$F$15/AL402),"0.0E+00")),IF($E402="IT",VALUE(TEXT(('TOX and EXPO INPUTS'!$F$18/AL402),"0.0E+00"))))</f>
        <v>#DIV/0!</v>
      </c>
      <c r="AO402" s="37" t="e">
        <f>IF($E402="ST",VALUE(TEXT(('TOX and EXPO INPUTS'!$F$15/AM402),"0.0E+00")),IF($E402="IT",VALUE(TEXT(('TOX and EXPO INPUTS'!$F$18/AM402),"0.0E+00"))))</f>
        <v>#DIV/0!</v>
      </c>
      <c r="AP402" s="42" t="e">
        <f t="shared" si="181"/>
        <v>#DIV/0!</v>
      </c>
      <c r="AQ402" s="37" t="e">
        <f t="shared" si="182"/>
        <v>#DIV/0!</v>
      </c>
      <c r="AR402" s="37" t="e">
        <f t="shared" si="183"/>
        <v>#DIV/0!</v>
      </c>
      <c r="AS402" s="37" t="e">
        <f t="shared" si="184"/>
        <v>#DIV/0!</v>
      </c>
      <c r="AT402" s="37" t="e">
        <f t="shared" si="185"/>
        <v>#DIV/0!</v>
      </c>
      <c r="AU402" s="37" t="e">
        <f t="shared" si="186"/>
        <v>#DIV/0!</v>
      </c>
      <c r="AV402" s="42" t="e">
        <f t="shared" si="187"/>
        <v>#DIV/0!</v>
      </c>
      <c r="AW402" s="37" t="e">
        <f t="shared" si="188"/>
        <v>#DIV/0!</v>
      </c>
      <c r="AX402" s="37" t="e">
        <f t="shared" si="189"/>
        <v>#DIV/0!</v>
      </c>
      <c r="AY402" s="37" t="e">
        <f t="shared" si="190"/>
        <v>#DIV/0!</v>
      </c>
      <c r="AZ402" s="37" t="e">
        <f t="shared" si="191"/>
        <v>#DIV/0!</v>
      </c>
      <c r="BA402" s="37" t="e">
        <f t="shared" si="192"/>
        <v>#DIV/0!</v>
      </c>
      <c r="BB402" s="42" t="e">
        <f>IF($E402="ST",VALUE(TEXT((1/(('TOX and EXPO INPUTS'!$F$9/AG402)+('TOX and EXPO INPUTS'!$F$17/AN402))),"0.0E+00")),IF($E402="IT",VALUE(TEXT((1/(('TOX and EXPO INPUTS'!$F$12/AG402)+('TOX and EXPO INPUTS'!$F$20/AN402))),"0.0E+00"))))</f>
        <v>#DIV/0!</v>
      </c>
      <c r="BC402" s="37" t="e">
        <f>IF($E402="ST",VALUE(TEXT((1/(('TOX and EXPO INPUTS'!$F$9/AH402)+('TOX and EXPO INPUTS'!$F$17/AN402))),"0.0E+00")),IF($E402="IT",VALUE(TEXT((1/(('TOX and EXPO INPUTS'!$F$12/AH402)+('TOX and EXPO INPUTS'!$F$20/AN402))),"0.0E+00"))))</f>
        <v>#DIV/0!</v>
      </c>
      <c r="BD402" s="37" t="e">
        <f>IF($E402="ST",VALUE(TEXT((1/(('TOX and EXPO INPUTS'!$F$9/AI402)+('TOX and EXPO INPUTS'!$F$17/AN402))),"0.0E+00")),IF($E402="IT",VALUE(TEXT((1/(('TOX and EXPO INPUTS'!$F$12/AI402)+('TOX and EXPO INPUTS'!$F$20/AN402))),"0.0E+00"))))</f>
        <v>#DIV/0!</v>
      </c>
      <c r="BE402" s="37" t="e">
        <f>IF($E402="ST",VALUE(TEXT((1/(('TOX and EXPO INPUTS'!$F$9/AG402)+('TOX and EXPO INPUTS'!$F$17/AO402))),"0.0E+00")),IF($E402="IT",VALUE(TEXT((1/(('TOX and EXPO INPUTS'!$F$12/AG402)+('TOX and EXPO INPUTS'!$F$20/AO402))),"0.0E+00"))))</f>
        <v>#DIV/0!</v>
      </c>
      <c r="BF402" s="37" t="e">
        <f>IF($E402="ST",VALUE(TEXT((1/(('TOX and EXPO INPUTS'!$F$9/AH402)+('TOX and EXPO INPUTS'!$F$17/AO402))),"0.0E+00")),IF($E402="IT",VALUE(TEXT((1/(('TOX and EXPO INPUTS'!$F$12/AH402)+('TOX and EXPO INPUTS'!$F$20/AO402))),"0.0E+00"))))</f>
        <v>#DIV/0!</v>
      </c>
      <c r="BG402" s="37" t="e">
        <f>IF($E402="ST",VALUE(TEXT((1/(('TOX and EXPO INPUTS'!$F$9/AI402)+('TOX and EXPO INPUTS'!$F$17/AO402))),"0.0E+00")),IF($E402="IT",VALUE(TEXT((1/(('TOX and EXPO INPUTS'!$F$12/AI402)+('TOX and EXPO INPUTS'!$F$20/AO402))),"0.0E+00"))))</f>
        <v>#DIV/0!</v>
      </c>
      <c r="BH402" s="42" t="e">
        <f>VALUE(TEXT((AD402*$T402/365*'TOX and EXPO INPUTS'!$E$33/'TOX and EXPO INPUTS'!$E$34),"0.00E+00"))</f>
        <v>#DIV/0!</v>
      </c>
      <c r="BI402" s="37" t="e">
        <f>VALUE(TEXT((AE402*$T402/365*'TOX and EXPO INPUTS'!$E$33/'TOX and EXPO INPUTS'!$E$34),"0.00E+00"))</f>
        <v>#DIV/0!</v>
      </c>
      <c r="BJ402" s="37" t="e">
        <f>VALUE(TEXT((AF402*$T402/365*'TOX and EXPO INPUTS'!$E$33/'TOX and EXPO INPUTS'!$E$34),"0.00E+00"))</f>
        <v>#DIV/0!</v>
      </c>
      <c r="BK402" s="42" t="e">
        <f>VALUE(TEXT((AD402*$U402/365*'TOX and EXPO INPUTS'!$E$33/'TOX and EXPO INPUTS'!$E$34),"0.00E+00"))</f>
        <v>#DIV/0!</v>
      </c>
      <c r="BL402" s="37" t="e">
        <f>VALUE(TEXT((AE402*$U402/365*'TOX and EXPO INPUTS'!$E$33/'TOX and EXPO INPUTS'!$E$34),"0.00E+00"))</f>
        <v>#DIV/0!</v>
      </c>
      <c r="BM402" s="37" t="e">
        <f>VALUE(TEXT((AF402*$U402/365*'TOX and EXPO INPUTS'!$E$33/'TOX and EXPO INPUTS'!$E$34),"0.00E+00"))</f>
        <v>#DIV/0!</v>
      </c>
      <c r="BN402" s="42" t="e">
        <f>VALUE(TEXT((AL402*$T402/365*'TOX and EXPO INPUTS'!$E$33/'TOX and EXPO INPUTS'!$E$34),"0.00E+00"))</f>
        <v>#DIV/0!</v>
      </c>
      <c r="BO402" s="37" t="e">
        <f>VALUE(TEXT((AM402*$T402/365*'TOX and EXPO INPUTS'!$E$33/'TOX and EXPO INPUTS'!$E$34),"0.00E+00"))</f>
        <v>#DIV/0!</v>
      </c>
      <c r="BP402" s="42" t="e">
        <f>VALUE(TEXT((AL402*$U402/365*'TOX and EXPO INPUTS'!$E$33/'TOX and EXPO INPUTS'!$E$34),"0.00E+00"))</f>
        <v>#DIV/0!</v>
      </c>
      <c r="BQ402" s="37" t="e">
        <f>VALUE(TEXT((AM402*$U402/365*'TOX and EXPO INPUTS'!$E$33/'TOX and EXPO INPUTS'!$E$34),"0.00E+00"))</f>
        <v>#DIV/0!</v>
      </c>
      <c r="BR402" s="42" t="e">
        <f>VALUE(TEXT((AP402*$T402/365*'TOX and EXPO INPUTS'!$E$33/'TOX and EXPO INPUTS'!$E$34),"0.00E+00"))</f>
        <v>#DIV/0!</v>
      </c>
      <c r="BS402" s="37" t="e">
        <f>VALUE(TEXT((AQ402*$T402/365*'TOX and EXPO INPUTS'!$E$33/'TOX and EXPO INPUTS'!$E$34),"0.00E+00"))</f>
        <v>#DIV/0!</v>
      </c>
      <c r="BT402" s="37" t="e">
        <f>VALUE(TEXT((AR402*$T402/365*'TOX and EXPO INPUTS'!$E$33/'TOX and EXPO INPUTS'!$E$34),"0.00E+00"))</f>
        <v>#DIV/0!</v>
      </c>
      <c r="BU402" s="37" t="e">
        <f>VALUE(TEXT((AS402*$T402/365*'TOX and EXPO INPUTS'!$E$33/'TOX and EXPO INPUTS'!$E$34),"0.00E+00"))</f>
        <v>#DIV/0!</v>
      </c>
      <c r="BV402" s="37" t="e">
        <f>VALUE(TEXT((AT402*$T402/365*'TOX and EXPO INPUTS'!$E$33/'TOX and EXPO INPUTS'!$E$34),"0.00E+00"))</f>
        <v>#DIV/0!</v>
      </c>
      <c r="BW402" s="37" t="e">
        <f>VALUE(TEXT((AU402*$T402/365*'TOX and EXPO INPUTS'!$E$33/'TOX and EXPO INPUTS'!$E$34),"0.00E+00"))</f>
        <v>#DIV/0!</v>
      </c>
      <c r="BX402" s="42" t="e">
        <f>VALUE(TEXT((AP402*$U402/365*'TOX and EXPO INPUTS'!$E$33/'TOX and EXPO INPUTS'!$E$34),"0.00E+00"))</f>
        <v>#DIV/0!</v>
      </c>
      <c r="BY402" s="37" t="e">
        <f>VALUE(TEXT((AQ402*$U402/365*'TOX and EXPO INPUTS'!$E$33/'TOX and EXPO INPUTS'!$E$34),"0.00E+00"))</f>
        <v>#DIV/0!</v>
      </c>
      <c r="BZ402" s="37" t="e">
        <f>VALUE(TEXT((AR402*$U402/365*'TOX and EXPO INPUTS'!$E$33/'TOX and EXPO INPUTS'!$E$34),"0.00E+00"))</f>
        <v>#DIV/0!</v>
      </c>
      <c r="CA402" s="37" t="e">
        <f>VALUE(TEXT((AS402*$U402/365*'TOX and EXPO INPUTS'!$E$33/'TOX and EXPO INPUTS'!$E$34),"0.00E+00"))</f>
        <v>#DIV/0!</v>
      </c>
      <c r="CB402" s="37" t="e">
        <f>VALUE(TEXT((AT402*$U402/365*'TOX and EXPO INPUTS'!$E$33/'TOX and EXPO INPUTS'!$E$34),"0.00E+00"))</f>
        <v>#DIV/0!</v>
      </c>
      <c r="CC402" s="37" t="e">
        <f>VALUE(TEXT((AU402*$U402/365*'TOX and EXPO INPUTS'!$E$33/'TOX and EXPO INPUTS'!$E$34),"0.00E+00"))</f>
        <v>#DIV/0!</v>
      </c>
      <c r="CD402" s="58" t="e">
        <f>VALUE(TEXT((BR402*'TOX and EXPO INPUTS'!$F$23),"0.00E+00"))</f>
        <v>#DIV/0!</v>
      </c>
      <c r="CE402" s="57" t="e">
        <f>VALUE(TEXT((BS402*'TOX and EXPO INPUTS'!$F$23),"0.00E+00"))</f>
        <v>#DIV/0!</v>
      </c>
      <c r="CF402" s="57" t="e">
        <f>VALUE(TEXT((BT402*'TOX and EXPO INPUTS'!$F$23),"0.00E+00"))</f>
        <v>#DIV/0!</v>
      </c>
      <c r="CG402" s="57" t="e">
        <f>VALUE(TEXT((BU402*'TOX and EXPO INPUTS'!$F$23),"0.00E+00"))</f>
        <v>#DIV/0!</v>
      </c>
      <c r="CH402" s="57" t="e">
        <f>VALUE(TEXT((BV402*'TOX and EXPO INPUTS'!$F$23),"0.00E+00"))</f>
        <v>#DIV/0!</v>
      </c>
      <c r="CI402" s="57" t="e">
        <f>VALUE(TEXT((BW402*'TOX and EXPO INPUTS'!$F$23),"0.00E+00"))</f>
        <v>#DIV/0!</v>
      </c>
      <c r="CJ402" s="58" t="e">
        <f>VALUE(TEXT((BX402*'TOX and EXPO INPUTS'!$F$23),"0.00E+00"))</f>
        <v>#DIV/0!</v>
      </c>
      <c r="CK402" s="57" t="e">
        <f>VALUE(TEXT((BY402*'TOX and EXPO INPUTS'!$F$23),"0.00E+00"))</f>
        <v>#DIV/0!</v>
      </c>
      <c r="CL402" s="57" t="e">
        <f>VALUE(TEXT((BZ402*'TOX and EXPO INPUTS'!$F$23),"0.00E+00"))</f>
        <v>#DIV/0!</v>
      </c>
      <c r="CM402" s="57" t="e">
        <f>VALUE(TEXT((CA402*'TOX and EXPO INPUTS'!$F$23),"0.00E+00"))</f>
        <v>#DIV/0!</v>
      </c>
      <c r="CN402" s="57" t="e">
        <f>VALUE(TEXT((CB402*'TOX and EXPO INPUTS'!$F$23),"0.00E+00"))</f>
        <v>#DIV/0!</v>
      </c>
      <c r="CO402" s="57" t="e">
        <f>VALUE(TEXT((CC402*'TOX and EXPO INPUTS'!$F$23),"0.00E+00"))</f>
        <v>#DIV/0!</v>
      </c>
      <c r="CP402" s="38" t="s">
        <v>106</v>
      </c>
      <c r="CQ402" s="34" t="s">
        <v>107</v>
      </c>
      <c r="CR402" s="34" t="s">
        <v>108</v>
      </c>
      <c r="CS402" s="39" t="s">
        <v>109</v>
      </c>
    </row>
    <row r="403" spans="1:97" ht="48" customHeight="1" x14ac:dyDescent="0.25">
      <c r="A403" s="34" t="s">
        <v>98</v>
      </c>
      <c r="B403" s="34" t="s">
        <v>99</v>
      </c>
      <c r="C403" s="34" t="s">
        <v>113</v>
      </c>
      <c r="D403" s="34" t="s">
        <v>111</v>
      </c>
      <c r="E403" s="39" t="s">
        <v>112</v>
      </c>
      <c r="F403" s="40" t="s">
        <v>154</v>
      </c>
      <c r="G403" s="43"/>
      <c r="H403" s="36" t="s">
        <v>104</v>
      </c>
      <c r="I403" s="67"/>
      <c r="J403" s="36" t="s">
        <v>105</v>
      </c>
      <c r="K403" s="100">
        <f>VLOOKUP(F403,'Amount Seed Planted_variables'!$A$3:$I$74,2,0)</f>
        <v>100000</v>
      </c>
      <c r="L403" s="100">
        <f>VLOOKUP(F403,'Amount Seed Planted_variables'!$A$3:$I$74,3,0)</f>
        <v>150000</v>
      </c>
      <c r="M403" s="36">
        <f t="shared" si="197"/>
        <v>0</v>
      </c>
      <c r="N403" s="35">
        <f t="shared" si="198"/>
        <v>0</v>
      </c>
      <c r="O403" s="101">
        <v>3000</v>
      </c>
      <c r="P403" s="93">
        <f>VLOOKUP(F403,'Amount Seed Planted_variables'!$A$3:$I$74,4,0)</f>
        <v>58080</v>
      </c>
      <c r="Q403" s="93">
        <f>VLOOKUP(F403,'Amount Seed Planted_variables'!$A$3:$I$74,7,0)</f>
        <v>80</v>
      </c>
      <c r="R403" s="93">
        <f>VLOOKUP(F403,'Amount Seed Planted_variables'!$A$3:$I$74,8,0)</f>
        <v>4646400</v>
      </c>
      <c r="S403" s="87">
        <f t="shared" si="194"/>
        <v>2.5</v>
      </c>
      <c r="T403" s="35">
        <v>10</v>
      </c>
      <c r="U403" s="35">
        <v>30</v>
      </c>
      <c r="V403" s="41">
        <v>138210600</v>
      </c>
      <c r="W403" s="35">
        <v>23262800</v>
      </c>
      <c r="X403" s="35">
        <v>21238200</v>
      </c>
      <c r="Y403" s="41">
        <v>106100</v>
      </c>
      <c r="Z403" s="35">
        <f t="shared" si="193"/>
        <v>10610</v>
      </c>
      <c r="AA403" s="42">
        <f t="shared" si="199"/>
        <v>0</v>
      </c>
      <c r="AB403" s="37">
        <f t="shared" si="200"/>
        <v>0</v>
      </c>
      <c r="AC403" s="37">
        <f t="shared" si="201"/>
        <v>0</v>
      </c>
      <c r="AD403" s="42" t="e">
        <f>VALUE(TEXT(((AA403*'TOX and EXPO INPUTS'!$F$13)/'TOX and EXPO INPUTS'!$E$27),"0.00E+00"))</f>
        <v>#DIV/0!</v>
      </c>
      <c r="AE403" s="37" t="e">
        <f>VALUE(TEXT(((AB403*'TOX and EXPO INPUTS'!$F$13)/'TOX and EXPO INPUTS'!$E$27),"0.00E+00"))</f>
        <v>#DIV/0!</v>
      </c>
      <c r="AF403" s="37" t="e">
        <f>VALUE(TEXT(((AC403*'TOX and EXPO INPUTS'!$F$13)/'TOX and EXPO INPUTS'!$E$27),"0.00E+00"))</f>
        <v>#DIV/0!</v>
      </c>
      <c r="AG403" s="42" t="e">
        <f>IF($E403="ST",VALUE(TEXT(('TOX and EXPO INPUTS'!$F$7/AD403),"0.0E+00")),IF($E403="IT",VALUE(TEXT(('TOX and EXPO INPUTS'!$F$10/AD403),"0.0E+00"))))</f>
        <v>#DIV/0!</v>
      </c>
      <c r="AH403" s="37" t="e">
        <f>IF($E403="ST",VALUE(TEXT(('TOX and EXPO INPUTS'!$F$7/AE403),"0.0E+00")),IF($E403="IT",VALUE(TEXT(('TOX and EXPO INPUTS'!$F$10/AE403),"0.0E+00"))))</f>
        <v>#DIV/0!</v>
      </c>
      <c r="AI403" s="37" t="e">
        <f>IF($E403="ST",VALUE(TEXT(('TOX and EXPO INPUTS'!$F$7/AF403),"0.0E+00")),IF($E403="IT",VALUE(TEXT(('TOX and EXPO INPUTS'!$F$10/AF403),"0.0E+00"))))</f>
        <v>#DIV/0!</v>
      </c>
      <c r="AJ403" s="42">
        <f t="shared" si="195"/>
        <v>0</v>
      </c>
      <c r="AK403" s="37">
        <f t="shared" si="196"/>
        <v>0</v>
      </c>
      <c r="AL403" s="42" t="e">
        <f>VALUE(TEXT(((AJ403*'TOX and EXPO INPUTS'!$F$21)/'TOX and EXPO INPUTS'!$E$29),"0.00E+00"))</f>
        <v>#DIV/0!</v>
      </c>
      <c r="AM403" s="37" t="e">
        <f>VALUE(TEXT(((AK403*'TOX and EXPO INPUTS'!$F$21)/'TOX and EXPO INPUTS'!$E$29),"0.00E+00"))</f>
        <v>#DIV/0!</v>
      </c>
      <c r="AN403" s="42" t="e">
        <f>IF($E403="ST",VALUE(TEXT(('TOX and EXPO INPUTS'!$F$15/AL403),"0.0E+00")),IF($E403="IT",VALUE(TEXT(('TOX and EXPO INPUTS'!$F$18/AL403),"0.0E+00"))))</f>
        <v>#DIV/0!</v>
      </c>
      <c r="AO403" s="37" t="e">
        <f>IF($E403="ST",VALUE(TEXT(('TOX and EXPO INPUTS'!$F$15/AM403),"0.0E+00")),IF($E403="IT",VALUE(TEXT(('TOX and EXPO INPUTS'!$F$18/AM403),"0.0E+00"))))</f>
        <v>#DIV/0!</v>
      </c>
      <c r="AP403" s="42" t="e">
        <f t="shared" si="181"/>
        <v>#DIV/0!</v>
      </c>
      <c r="AQ403" s="37" t="e">
        <f t="shared" si="182"/>
        <v>#DIV/0!</v>
      </c>
      <c r="AR403" s="37" t="e">
        <f t="shared" si="183"/>
        <v>#DIV/0!</v>
      </c>
      <c r="AS403" s="37" t="e">
        <f t="shared" si="184"/>
        <v>#DIV/0!</v>
      </c>
      <c r="AT403" s="37" t="e">
        <f t="shared" si="185"/>
        <v>#DIV/0!</v>
      </c>
      <c r="AU403" s="37" t="e">
        <f t="shared" si="186"/>
        <v>#DIV/0!</v>
      </c>
      <c r="AV403" s="42" t="e">
        <f t="shared" si="187"/>
        <v>#DIV/0!</v>
      </c>
      <c r="AW403" s="37" t="e">
        <f t="shared" si="188"/>
        <v>#DIV/0!</v>
      </c>
      <c r="AX403" s="37" t="e">
        <f t="shared" si="189"/>
        <v>#DIV/0!</v>
      </c>
      <c r="AY403" s="37" t="e">
        <f t="shared" si="190"/>
        <v>#DIV/0!</v>
      </c>
      <c r="AZ403" s="37" t="e">
        <f t="shared" si="191"/>
        <v>#DIV/0!</v>
      </c>
      <c r="BA403" s="37" t="e">
        <f t="shared" si="192"/>
        <v>#DIV/0!</v>
      </c>
      <c r="BB403" s="42" t="e">
        <f>IF($E403="ST",VALUE(TEXT((1/(('TOX and EXPO INPUTS'!$F$9/AG403)+('TOX and EXPO INPUTS'!$F$17/AN403))),"0.0E+00")),IF($E403="IT",VALUE(TEXT((1/(('TOX and EXPO INPUTS'!$F$12/AG403)+('TOX and EXPO INPUTS'!$F$20/AN403))),"0.0E+00"))))</f>
        <v>#DIV/0!</v>
      </c>
      <c r="BC403" s="37" t="e">
        <f>IF($E403="ST",VALUE(TEXT((1/(('TOX and EXPO INPUTS'!$F$9/AH403)+('TOX and EXPO INPUTS'!$F$17/AN403))),"0.0E+00")),IF($E403="IT",VALUE(TEXT((1/(('TOX and EXPO INPUTS'!$F$12/AH403)+('TOX and EXPO INPUTS'!$F$20/AN403))),"0.0E+00"))))</f>
        <v>#DIV/0!</v>
      </c>
      <c r="BD403" s="37" t="e">
        <f>IF($E403="ST",VALUE(TEXT((1/(('TOX and EXPO INPUTS'!$F$9/AI403)+('TOX and EXPO INPUTS'!$F$17/AN403))),"0.0E+00")),IF($E403="IT",VALUE(TEXT((1/(('TOX and EXPO INPUTS'!$F$12/AI403)+('TOX and EXPO INPUTS'!$F$20/AN403))),"0.0E+00"))))</f>
        <v>#DIV/0!</v>
      </c>
      <c r="BE403" s="37" t="e">
        <f>IF($E403="ST",VALUE(TEXT((1/(('TOX and EXPO INPUTS'!$F$9/AG403)+('TOX and EXPO INPUTS'!$F$17/AO403))),"0.0E+00")),IF($E403="IT",VALUE(TEXT((1/(('TOX and EXPO INPUTS'!$F$12/AG403)+('TOX and EXPO INPUTS'!$F$20/AO403))),"0.0E+00"))))</f>
        <v>#DIV/0!</v>
      </c>
      <c r="BF403" s="37" t="e">
        <f>IF($E403="ST",VALUE(TEXT((1/(('TOX and EXPO INPUTS'!$F$9/AH403)+('TOX and EXPO INPUTS'!$F$17/AO403))),"0.0E+00")),IF($E403="IT",VALUE(TEXT((1/(('TOX and EXPO INPUTS'!$F$12/AH403)+('TOX and EXPO INPUTS'!$F$20/AO403))),"0.0E+00"))))</f>
        <v>#DIV/0!</v>
      </c>
      <c r="BG403" s="37" t="e">
        <f>IF($E403="ST",VALUE(TEXT((1/(('TOX and EXPO INPUTS'!$F$9/AI403)+('TOX and EXPO INPUTS'!$F$17/AO403))),"0.0E+00")),IF($E403="IT",VALUE(TEXT((1/(('TOX and EXPO INPUTS'!$F$12/AI403)+('TOX and EXPO INPUTS'!$F$20/AO403))),"0.0E+00"))))</f>
        <v>#DIV/0!</v>
      </c>
      <c r="BH403" s="42" t="e">
        <f>VALUE(TEXT((AD403*$T403/365*'TOX and EXPO INPUTS'!$E$33/'TOX and EXPO INPUTS'!$E$34),"0.00E+00"))</f>
        <v>#DIV/0!</v>
      </c>
      <c r="BI403" s="37" t="e">
        <f>VALUE(TEXT((AE403*$T403/365*'TOX and EXPO INPUTS'!$E$33/'TOX and EXPO INPUTS'!$E$34),"0.00E+00"))</f>
        <v>#DIV/0!</v>
      </c>
      <c r="BJ403" s="37" t="e">
        <f>VALUE(TEXT((AF403*$T403/365*'TOX and EXPO INPUTS'!$E$33/'TOX and EXPO INPUTS'!$E$34),"0.00E+00"))</f>
        <v>#DIV/0!</v>
      </c>
      <c r="BK403" s="42" t="e">
        <f>VALUE(TEXT((AD403*$U403/365*'TOX and EXPO INPUTS'!$E$33/'TOX and EXPO INPUTS'!$E$34),"0.00E+00"))</f>
        <v>#DIV/0!</v>
      </c>
      <c r="BL403" s="37" t="e">
        <f>VALUE(TEXT((AE403*$U403/365*'TOX and EXPO INPUTS'!$E$33/'TOX and EXPO INPUTS'!$E$34),"0.00E+00"))</f>
        <v>#DIV/0!</v>
      </c>
      <c r="BM403" s="37" t="e">
        <f>VALUE(TEXT((AF403*$U403/365*'TOX and EXPO INPUTS'!$E$33/'TOX and EXPO INPUTS'!$E$34),"0.00E+00"))</f>
        <v>#DIV/0!</v>
      </c>
      <c r="BN403" s="42" t="e">
        <f>VALUE(TEXT((AL403*$T403/365*'TOX and EXPO INPUTS'!$E$33/'TOX and EXPO INPUTS'!$E$34),"0.00E+00"))</f>
        <v>#DIV/0!</v>
      </c>
      <c r="BO403" s="37" t="e">
        <f>VALUE(TEXT((AM403*$T403/365*'TOX and EXPO INPUTS'!$E$33/'TOX and EXPO INPUTS'!$E$34),"0.00E+00"))</f>
        <v>#DIV/0!</v>
      </c>
      <c r="BP403" s="42" t="e">
        <f>VALUE(TEXT((AL403*$U403/365*'TOX and EXPO INPUTS'!$E$33/'TOX and EXPO INPUTS'!$E$34),"0.00E+00"))</f>
        <v>#DIV/0!</v>
      </c>
      <c r="BQ403" s="37" t="e">
        <f>VALUE(TEXT((AM403*$U403/365*'TOX and EXPO INPUTS'!$E$33/'TOX and EXPO INPUTS'!$E$34),"0.00E+00"))</f>
        <v>#DIV/0!</v>
      </c>
      <c r="BR403" s="42" t="e">
        <f>VALUE(TEXT((AP403*$T403/365*'TOX and EXPO INPUTS'!$E$33/'TOX and EXPO INPUTS'!$E$34),"0.00E+00"))</f>
        <v>#DIV/0!</v>
      </c>
      <c r="BS403" s="37" t="e">
        <f>VALUE(TEXT((AQ403*$T403/365*'TOX and EXPO INPUTS'!$E$33/'TOX and EXPO INPUTS'!$E$34),"0.00E+00"))</f>
        <v>#DIV/0!</v>
      </c>
      <c r="BT403" s="37" t="e">
        <f>VALUE(TEXT((AR403*$T403/365*'TOX and EXPO INPUTS'!$E$33/'TOX and EXPO INPUTS'!$E$34),"0.00E+00"))</f>
        <v>#DIV/0!</v>
      </c>
      <c r="BU403" s="37" t="e">
        <f>VALUE(TEXT((AS403*$T403/365*'TOX and EXPO INPUTS'!$E$33/'TOX and EXPO INPUTS'!$E$34),"0.00E+00"))</f>
        <v>#DIV/0!</v>
      </c>
      <c r="BV403" s="37" t="e">
        <f>VALUE(TEXT((AT403*$T403/365*'TOX and EXPO INPUTS'!$E$33/'TOX and EXPO INPUTS'!$E$34),"0.00E+00"))</f>
        <v>#DIV/0!</v>
      </c>
      <c r="BW403" s="37" t="e">
        <f>VALUE(TEXT((AU403*$T403/365*'TOX and EXPO INPUTS'!$E$33/'TOX and EXPO INPUTS'!$E$34),"0.00E+00"))</f>
        <v>#DIV/0!</v>
      </c>
      <c r="BX403" s="42" t="e">
        <f>VALUE(TEXT((AP403*$U403/365*'TOX and EXPO INPUTS'!$E$33/'TOX and EXPO INPUTS'!$E$34),"0.00E+00"))</f>
        <v>#DIV/0!</v>
      </c>
      <c r="BY403" s="37" t="e">
        <f>VALUE(TEXT((AQ403*$U403/365*'TOX and EXPO INPUTS'!$E$33/'TOX and EXPO INPUTS'!$E$34),"0.00E+00"))</f>
        <v>#DIV/0!</v>
      </c>
      <c r="BZ403" s="37" t="e">
        <f>VALUE(TEXT((AR403*$U403/365*'TOX and EXPO INPUTS'!$E$33/'TOX and EXPO INPUTS'!$E$34),"0.00E+00"))</f>
        <v>#DIV/0!</v>
      </c>
      <c r="CA403" s="37" t="e">
        <f>VALUE(TEXT((AS403*$U403/365*'TOX and EXPO INPUTS'!$E$33/'TOX and EXPO INPUTS'!$E$34),"0.00E+00"))</f>
        <v>#DIV/0!</v>
      </c>
      <c r="CB403" s="37" t="e">
        <f>VALUE(TEXT((AT403*$U403/365*'TOX and EXPO INPUTS'!$E$33/'TOX and EXPO INPUTS'!$E$34),"0.00E+00"))</f>
        <v>#DIV/0!</v>
      </c>
      <c r="CC403" s="37" t="e">
        <f>VALUE(TEXT((AU403*$U403/365*'TOX and EXPO INPUTS'!$E$33/'TOX and EXPO INPUTS'!$E$34),"0.00E+00"))</f>
        <v>#DIV/0!</v>
      </c>
      <c r="CD403" s="58" t="e">
        <f>VALUE(TEXT((BR403*'TOX and EXPO INPUTS'!$F$23),"0.00E+00"))</f>
        <v>#DIV/0!</v>
      </c>
      <c r="CE403" s="57" t="e">
        <f>VALUE(TEXT((BS403*'TOX and EXPO INPUTS'!$F$23),"0.00E+00"))</f>
        <v>#DIV/0!</v>
      </c>
      <c r="CF403" s="57" t="e">
        <f>VALUE(TEXT((BT403*'TOX and EXPO INPUTS'!$F$23),"0.00E+00"))</f>
        <v>#DIV/0!</v>
      </c>
      <c r="CG403" s="57" t="e">
        <f>VALUE(TEXT((BU403*'TOX and EXPO INPUTS'!$F$23),"0.00E+00"))</f>
        <v>#DIV/0!</v>
      </c>
      <c r="CH403" s="57" t="e">
        <f>VALUE(TEXT((BV403*'TOX and EXPO INPUTS'!$F$23),"0.00E+00"))</f>
        <v>#DIV/0!</v>
      </c>
      <c r="CI403" s="57" t="e">
        <f>VALUE(TEXT((BW403*'TOX and EXPO INPUTS'!$F$23),"0.00E+00"))</f>
        <v>#DIV/0!</v>
      </c>
      <c r="CJ403" s="58" t="e">
        <f>VALUE(TEXT((BX403*'TOX and EXPO INPUTS'!$F$23),"0.00E+00"))</f>
        <v>#DIV/0!</v>
      </c>
      <c r="CK403" s="57" t="e">
        <f>VALUE(TEXT((BY403*'TOX and EXPO INPUTS'!$F$23),"0.00E+00"))</f>
        <v>#DIV/0!</v>
      </c>
      <c r="CL403" s="57" t="e">
        <f>VALUE(TEXT((BZ403*'TOX and EXPO INPUTS'!$F$23),"0.00E+00"))</f>
        <v>#DIV/0!</v>
      </c>
      <c r="CM403" s="57" t="e">
        <f>VALUE(TEXT((CA403*'TOX and EXPO INPUTS'!$F$23),"0.00E+00"))</f>
        <v>#DIV/0!</v>
      </c>
      <c r="CN403" s="57" t="e">
        <f>VALUE(TEXT((CB403*'TOX and EXPO INPUTS'!$F$23),"0.00E+00"))</f>
        <v>#DIV/0!</v>
      </c>
      <c r="CO403" s="57" t="e">
        <f>VALUE(TEXT((CC403*'TOX and EXPO INPUTS'!$F$23),"0.00E+00"))</f>
        <v>#DIV/0!</v>
      </c>
      <c r="CP403" s="38" t="s">
        <v>106</v>
      </c>
      <c r="CQ403" s="34" t="s">
        <v>107</v>
      </c>
      <c r="CR403" s="34" t="s">
        <v>108</v>
      </c>
      <c r="CS403" s="39" t="s">
        <v>109</v>
      </c>
    </row>
    <row r="404" spans="1:97" ht="48" customHeight="1" x14ac:dyDescent="0.25">
      <c r="A404" s="34" t="s">
        <v>98</v>
      </c>
      <c r="B404" s="34" t="s">
        <v>99</v>
      </c>
      <c r="C404" s="34" t="s">
        <v>113</v>
      </c>
      <c r="D404" s="34" t="s">
        <v>442</v>
      </c>
      <c r="E404" s="39" t="s">
        <v>112</v>
      </c>
      <c r="F404" s="40" t="s">
        <v>154</v>
      </c>
      <c r="G404" s="43"/>
      <c r="H404" s="36" t="s">
        <v>104</v>
      </c>
      <c r="I404" s="67"/>
      <c r="J404" s="36" t="s">
        <v>105</v>
      </c>
      <c r="K404" s="100">
        <f>VLOOKUP(F404,'Amount Seed Planted_variables'!$A$3:$I$74,2,0)</f>
        <v>100000</v>
      </c>
      <c r="L404" s="100">
        <f>VLOOKUP(F404,'Amount Seed Planted_variables'!$A$3:$I$74,3,0)</f>
        <v>150000</v>
      </c>
      <c r="M404" s="36">
        <f t="shared" si="197"/>
        <v>0</v>
      </c>
      <c r="N404" s="35">
        <f t="shared" si="198"/>
        <v>0</v>
      </c>
      <c r="O404" s="101">
        <v>3000</v>
      </c>
      <c r="P404" s="93">
        <f>VLOOKUP(F404,'Amount Seed Planted_variables'!$A$3:$I$74,4,0)</f>
        <v>58080</v>
      </c>
      <c r="Q404" s="93">
        <f>VLOOKUP(F404,'Amount Seed Planted_variables'!$A$3:$I$74,7,0)</f>
        <v>80</v>
      </c>
      <c r="R404" s="93">
        <f>VLOOKUP(F404,'Amount Seed Planted_variables'!$A$3:$I$74,8,0)</f>
        <v>4646400</v>
      </c>
      <c r="S404" s="87" t="str">
        <f t="shared" si="194"/>
        <v>NA</v>
      </c>
      <c r="T404" s="35">
        <v>10</v>
      </c>
      <c r="U404" s="35">
        <v>30</v>
      </c>
      <c r="V404" s="41">
        <v>3994</v>
      </c>
      <c r="W404" s="35">
        <v>797</v>
      </c>
      <c r="X404" s="35">
        <v>530</v>
      </c>
      <c r="Y404" s="41">
        <v>66</v>
      </c>
      <c r="Z404" s="35">
        <f t="shared" si="193"/>
        <v>6.6000000000000005</v>
      </c>
      <c r="AA404" s="42">
        <f t="shared" si="199"/>
        <v>0</v>
      </c>
      <c r="AB404" s="37">
        <f t="shared" si="200"/>
        <v>0</v>
      </c>
      <c r="AC404" s="37">
        <f t="shared" si="201"/>
        <v>0</v>
      </c>
      <c r="AD404" s="42" t="e">
        <f>VALUE(TEXT(((AA404*'TOX and EXPO INPUTS'!$F$13)/'TOX and EXPO INPUTS'!$E$27),"0.00E+00"))</f>
        <v>#DIV/0!</v>
      </c>
      <c r="AE404" s="37" t="e">
        <f>VALUE(TEXT(((AB404*'TOX and EXPO INPUTS'!$F$13)/'TOX and EXPO INPUTS'!$E$27),"0.00E+00"))</f>
        <v>#DIV/0!</v>
      </c>
      <c r="AF404" s="37" t="e">
        <f>VALUE(TEXT(((AC404*'TOX and EXPO INPUTS'!$F$13)/'TOX and EXPO INPUTS'!$E$27),"0.00E+00"))</f>
        <v>#DIV/0!</v>
      </c>
      <c r="AG404" s="42" t="e">
        <f>IF($E404="ST",VALUE(TEXT(('TOX and EXPO INPUTS'!$F$7/AD404),"0.0E+00")),IF($E404="IT",VALUE(TEXT(('TOX and EXPO INPUTS'!$F$10/AD404),"0.0E+00"))))</f>
        <v>#DIV/0!</v>
      </c>
      <c r="AH404" s="37" t="e">
        <f>IF($E404="ST",VALUE(TEXT(('TOX and EXPO INPUTS'!$F$7/AE404),"0.0E+00")),IF($E404="IT",VALUE(TEXT(('TOX and EXPO INPUTS'!$F$10/AE404),"0.0E+00"))))</f>
        <v>#DIV/0!</v>
      </c>
      <c r="AI404" s="37" t="e">
        <f>IF($E404="ST",VALUE(TEXT(('TOX and EXPO INPUTS'!$F$7/AF404),"0.0E+00")),IF($E404="IT",VALUE(TEXT(('TOX and EXPO INPUTS'!$F$10/AF404),"0.0E+00"))))</f>
        <v>#DIV/0!</v>
      </c>
      <c r="AJ404" s="42">
        <f t="shared" si="195"/>
        <v>0</v>
      </c>
      <c r="AK404" s="37">
        <f t="shared" si="196"/>
        <v>0</v>
      </c>
      <c r="AL404" s="42" t="e">
        <f>VALUE(TEXT(((AJ404*'TOX and EXPO INPUTS'!$F$21)/'TOX and EXPO INPUTS'!$E$29),"0.00E+00"))</f>
        <v>#DIV/0!</v>
      </c>
      <c r="AM404" s="37" t="e">
        <f>VALUE(TEXT(((AK404*'TOX and EXPO INPUTS'!$F$21)/'TOX and EXPO INPUTS'!$E$29),"0.00E+00"))</f>
        <v>#DIV/0!</v>
      </c>
      <c r="AN404" s="42" t="e">
        <f>IF($E404="ST",VALUE(TEXT(('TOX and EXPO INPUTS'!$F$15/AL404),"0.0E+00")),IF($E404="IT",VALUE(TEXT(('TOX and EXPO INPUTS'!$F$18/AL404),"0.0E+00"))))</f>
        <v>#DIV/0!</v>
      </c>
      <c r="AO404" s="37" t="e">
        <f>IF($E404="ST",VALUE(TEXT(('TOX and EXPO INPUTS'!$F$15/AM404),"0.0E+00")),IF($E404="IT",VALUE(TEXT(('TOX and EXPO INPUTS'!$F$18/AM404),"0.0E+00"))))</f>
        <v>#DIV/0!</v>
      </c>
      <c r="AP404" s="42" t="e">
        <f t="shared" si="181"/>
        <v>#DIV/0!</v>
      </c>
      <c r="AQ404" s="37" t="e">
        <f t="shared" si="182"/>
        <v>#DIV/0!</v>
      </c>
      <c r="AR404" s="37" t="e">
        <f t="shared" si="183"/>
        <v>#DIV/0!</v>
      </c>
      <c r="AS404" s="37" t="e">
        <f t="shared" si="184"/>
        <v>#DIV/0!</v>
      </c>
      <c r="AT404" s="37" t="e">
        <f t="shared" si="185"/>
        <v>#DIV/0!</v>
      </c>
      <c r="AU404" s="37" t="e">
        <f t="shared" si="186"/>
        <v>#DIV/0!</v>
      </c>
      <c r="AV404" s="42" t="e">
        <f t="shared" si="187"/>
        <v>#DIV/0!</v>
      </c>
      <c r="AW404" s="37" t="e">
        <f t="shared" si="188"/>
        <v>#DIV/0!</v>
      </c>
      <c r="AX404" s="37" t="e">
        <f t="shared" si="189"/>
        <v>#DIV/0!</v>
      </c>
      <c r="AY404" s="37" t="e">
        <f t="shared" si="190"/>
        <v>#DIV/0!</v>
      </c>
      <c r="AZ404" s="37" t="e">
        <f t="shared" si="191"/>
        <v>#DIV/0!</v>
      </c>
      <c r="BA404" s="37" t="e">
        <f t="shared" si="192"/>
        <v>#DIV/0!</v>
      </c>
      <c r="BB404" s="42" t="e">
        <f>IF($E404="ST",VALUE(TEXT((1/(('TOX and EXPO INPUTS'!$F$9/AG404)+('TOX and EXPO INPUTS'!$F$17/AN404))),"0.0E+00")),IF($E404="IT",VALUE(TEXT((1/(('TOX and EXPO INPUTS'!$F$12/AG404)+('TOX and EXPO INPUTS'!$F$20/AN404))),"0.0E+00"))))</f>
        <v>#DIV/0!</v>
      </c>
      <c r="BC404" s="37" t="e">
        <f>IF($E404="ST",VALUE(TEXT((1/(('TOX and EXPO INPUTS'!$F$9/AH404)+('TOX and EXPO INPUTS'!$F$17/AN404))),"0.0E+00")),IF($E404="IT",VALUE(TEXT((1/(('TOX and EXPO INPUTS'!$F$12/AH404)+('TOX and EXPO INPUTS'!$F$20/AN404))),"0.0E+00"))))</f>
        <v>#DIV/0!</v>
      </c>
      <c r="BD404" s="37" t="e">
        <f>IF($E404="ST",VALUE(TEXT((1/(('TOX and EXPO INPUTS'!$F$9/AI404)+('TOX and EXPO INPUTS'!$F$17/AN404))),"0.0E+00")),IF($E404="IT",VALUE(TEXT((1/(('TOX and EXPO INPUTS'!$F$12/AI404)+('TOX and EXPO INPUTS'!$F$20/AN404))),"0.0E+00"))))</f>
        <v>#DIV/0!</v>
      </c>
      <c r="BE404" s="37" t="e">
        <f>IF($E404="ST",VALUE(TEXT((1/(('TOX and EXPO INPUTS'!$F$9/AG404)+('TOX and EXPO INPUTS'!$F$17/AO404))),"0.0E+00")),IF($E404="IT",VALUE(TEXT((1/(('TOX and EXPO INPUTS'!$F$12/AG404)+('TOX and EXPO INPUTS'!$F$20/AO404))),"0.0E+00"))))</f>
        <v>#DIV/0!</v>
      </c>
      <c r="BF404" s="37" t="e">
        <f>IF($E404="ST",VALUE(TEXT((1/(('TOX and EXPO INPUTS'!$F$9/AH404)+('TOX and EXPO INPUTS'!$F$17/AO404))),"0.0E+00")),IF($E404="IT",VALUE(TEXT((1/(('TOX and EXPO INPUTS'!$F$12/AH404)+('TOX and EXPO INPUTS'!$F$20/AO404))),"0.0E+00"))))</f>
        <v>#DIV/0!</v>
      </c>
      <c r="BG404" s="37" t="e">
        <f>IF($E404="ST",VALUE(TEXT((1/(('TOX and EXPO INPUTS'!$F$9/AI404)+('TOX and EXPO INPUTS'!$F$17/AO404))),"0.0E+00")),IF($E404="IT",VALUE(TEXT((1/(('TOX and EXPO INPUTS'!$F$12/AI404)+('TOX and EXPO INPUTS'!$F$20/AO404))),"0.0E+00"))))</f>
        <v>#DIV/0!</v>
      </c>
      <c r="BH404" s="42" t="e">
        <f>VALUE(TEXT((AD404*$T404/365*'TOX and EXPO INPUTS'!$E$33/'TOX and EXPO INPUTS'!$E$34),"0.00E+00"))</f>
        <v>#DIV/0!</v>
      </c>
      <c r="BI404" s="37" t="e">
        <f>VALUE(TEXT((AE404*$T404/365*'TOX and EXPO INPUTS'!$E$33/'TOX and EXPO INPUTS'!$E$34),"0.00E+00"))</f>
        <v>#DIV/0!</v>
      </c>
      <c r="BJ404" s="37" t="e">
        <f>VALUE(TEXT((AF404*$T404/365*'TOX and EXPO INPUTS'!$E$33/'TOX and EXPO INPUTS'!$E$34),"0.00E+00"))</f>
        <v>#DIV/0!</v>
      </c>
      <c r="BK404" s="42" t="e">
        <f>VALUE(TEXT((AD404*$U404/365*'TOX and EXPO INPUTS'!$E$33/'TOX and EXPO INPUTS'!$E$34),"0.00E+00"))</f>
        <v>#DIV/0!</v>
      </c>
      <c r="BL404" s="37" t="e">
        <f>VALUE(TEXT((AE404*$U404/365*'TOX and EXPO INPUTS'!$E$33/'TOX and EXPO INPUTS'!$E$34),"0.00E+00"))</f>
        <v>#DIV/0!</v>
      </c>
      <c r="BM404" s="37" t="e">
        <f>VALUE(TEXT((AF404*$U404/365*'TOX and EXPO INPUTS'!$E$33/'TOX and EXPO INPUTS'!$E$34),"0.00E+00"))</f>
        <v>#DIV/0!</v>
      </c>
      <c r="BN404" s="42" t="e">
        <f>VALUE(TEXT((AL404*$T404/365*'TOX and EXPO INPUTS'!$E$33/'TOX and EXPO INPUTS'!$E$34),"0.00E+00"))</f>
        <v>#DIV/0!</v>
      </c>
      <c r="BO404" s="37" t="e">
        <f>VALUE(TEXT((AM404*$T404/365*'TOX and EXPO INPUTS'!$E$33/'TOX and EXPO INPUTS'!$E$34),"0.00E+00"))</f>
        <v>#DIV/0!</v>
      </c>
      <c r="BP404" s="42" t="e">
        <f>VALUE(TEXT((AL404*$U404/365*'TOX and EXPO INPUTS'!$E$33/'TOX and EXPO INPUTS'!$E$34),"0.00E+00"))</f>
        <v>#DIV/0!</v>
      </c>
      <c r="BQ404" s="37" t="e">
        <f>VALUE(TEXT((AM404*$U404/365*'TOX and EXPO INPUTS'!$E$33/'TOX and EXPO INPUTS'!$E$34),"0.00E+00"))</f>
        <v>#DIV/0!</v>
      </c>
      <c r="BR404" s="42" t="e">
        <f>VALUE(TEXT((AP404*$T404/365*'TOX and EXPO INPUTS'!$E$33/'TOX and EXPO INPUTS'!$E$34),"0.00E+00"))</f>
        <v>#DIV/0!</v>
      </c>
      <c r="BS404" s="37" t="e">
        <f>VALUE(TEXT((AQ404*$T404/365*'TOX and EXPO INPUTS'!$E$33/'TOX and EXPO INPUTS'!$E$34),"0.00E+00"))</f>
        <v>#DIV/0!</v>
      </c>
      <c r="BT404" s="37" t="e">
        <f>VALUE(TEXT((AR404*$T404/365*'TOX and EXPO INPUTS'!$E$33/'TOX and EXPO INPUTS'!$E$34),"0.00E+00"))</f>
        <v>#DIV/0!</v>
      </c>
      <c r="BU404" s="37" t="e">
        <f>VALUE(TEXT((AS404*$T404/365*'TOX and EXPO INPUTS'!$E$33/'TOX and EXPO INPUTS'!$E$34),"0.00E+00"))</f>
        <v>#DIV/0!</v>
      </c>
      <c r="BV404" s="37" t="e">
        <f>VALUE(TEXT((AT404*$T404/365*'TOX and EXPO INPUTS'!$E$33/'TOX and EXPO INPUTS'!$E$34),"0.00E+00"))</f>
        <v>#DIV/0!</v>
      </c>
      <c r="BW404" s="37" t="e">
        <f>VALUE(TEXT((AU404*$T404/365*'TOX and EXPO INPUTS'!$E$33/'TOX and EXPO INPUTS'!$E$34),"0.00E+00"))</f>
        <v>#DIV/0!</v>
      </c>
      <c r="BX404" s="42" t="e">
        <f>VALUE(TEXT((AP404*$U404/365*'TOX and EXPO INPUTS'!$E$33/'TOX and EXPO INPUTS'!$E$34),"0.00E+00"))</f>
        <v>#DIV/0!</v>
      </c>
      <c r="BY404" s="37" t="e">
        <f>VALUE(TEXT((AQ404*$U404/365*'TOX and EXPO INPUTS'!$E$33/'TOX and EXPO INPUTS'!$E$34),"0.00E+00"))</f>
        <v>#DIV/0!</v>
      </c>
      <c r="BZ404" s="37" t="e">
        <f>VALUE(TEXT((AR404*$U404/365*'TOX and EXPO INPUTS'!$E$33/'TOX and EXPO INPUTS'!$E$34),"0.00E+00"))</f>
        <v>#DIV/0!</v>
      </c>
      <c r="CA404" s="37" t="e">
        <f>VALUE(TEXT((AS404*$U404/365*'TOX and EXPO INPUTS'!$E$33/'TOX and EXPO INPUTS'!$E$34),"0.00E+00"))</f>
        <v>#DIV/0!</v>
      </c>
      <c r="CB404" s="37" t="e">
        <f>VALUE(TEXT((AT404*$U404/365*'TOX and EXPO INPUTS'!$E$33/'TOX and EXPO INPUTS'!$E$34),"0.00E+00"))</f>
        <v>#DIV/0!</v>
      </c>
      <c r="CC404" s="37" t="e">
        <f>VALUE(TEXT((AU404*$U404/365*'TOX and EXPO INPUTS'!$E$33/'TOX and EXPO INPUTS'!$E$34),"0.00E+00"))</f>
        <v>#DIV/0!</v>
      </c>
      <c r="CD404" s="58" t="e">
        <f>VALUE(TEXT((BR404*'TOX and EXPO INPUTS'!$F$23),"0.00E+00"))</f>
        <v>#DIV/0!</v>
      </c>
      <c r="CE404" s="57" t="e">
        <f>VALUE(TEXT((BS404*'TOX and EXPO INPUTS'!$F$23),"0.00E+00"))</f>
        <v>#DIV/0!</v>
      </c>
      <c r="CF404" s="57" t="e">
        <f>VALUE(TEXT((BT404*'TOX and EXPO INPUTS'!$F$23),"0.00E+00"))</f>
        <v>#DIV/0!</v>
      </c>
      <c r="CG404" s="57" t="e">
        <f>VALUE(TEXT((BU404*'TOX and EXPO INPUTS'!$F$23),"0.00E+00"))</f>
        <v>#DIV/0!</v>
      </c>
      <c r="CH404" s="57" t="e">
        <f>VALUE(TEXT((BV404*'TOX and EXPO INPUTS'!$F$23),"0.00E+00"))</f>
        <v>#DIV/0!</v>
      </c>
      <c r="CI404" s="57" t="e">
        <f>VALUE(TEXT((BW404*'TOX and EXPO INPUTS'!$F$23),"0.00E+00"))</f>
        <v>#DIV/0!</v>
      </c>
      <c r="CJ404" s="58" t="e">
        <f>VALUE(TEXT((BX404*'TOX and EXPO INPUTS'!$F$23),"0.00E+00"))</f>
        <v>#DIV/0!</v>
      </c>
      <c r="CK404" s="57" t="e">
        <f>VALUE(TEXT((BY404*'TOX and EXPO INPUTS'!$F$23),"0.00E+00"))</f>
        <v>#DIV/0!</v>
      </c>
      <c r="CL404" s="57" t="e">
        <f>VALUE(TEXT((BZ404*'TOX and EXPO INPUTS'!$F$23),"0.00E+00"))</f>
        <v>#DIV/0!</v>
      </c>
      <c r="CM404" s="57" t="e">
        <f>VALUE(TEXT((CA404*'TOX and EXPO INPUTS'!$F$23),"0.00E+00"))</f>
        <v>#DIV/0!</v>
      </c>
      <c r="CN404" s="57" t="e">
        <f>VALUE(TEXT((CB404*'TOX and EXPO INPUTS'!$F$23),"0.00E+00"))</f>
        <v>#DIV/0!</v>
      </c>
      <c r="CO404" s="57" t="e">
        <f>VALUE(TEXT((CC404*'TOX and EXPO INPUTS'!$F$23),"0.00E+00"))</f>
        <v>#DIV/0!</v>
      </c>
      <c r="CP404" s="38" t="s">
        <v>106</v>
      </c>
      <c r="CQ404" s="34" t="s">
        <v>107</v>
      </c>
      <c r="CR404" s="34" t="s">
        <v>108</v>
      </c>
      <c r="CS404" s="39" t="s">
        <v>109</v>
      </c>
    </row>
    <row r="405" spans="1:97" ht="48" customHeight="1" x14ac:dyDescent="0.25">
      <c r="A405" s="34" t="s">
        <v>98</v>
      </c>
      <c r="B405" s="34" t="s">
        <v>99</v>
      </c>
      <c r="C405" s="34" t="s">
        <v>115</v>
      </c>
      <c r="D405" s="34" t="s">
        <v>101</v>
      </c>
      <c r="E405" s="39" t="s">
        <v>102</v>
      </c>
      <c r="F405" s="40" t="s">
        <v>154</v>
      </c>
      <c r="G405" s="43"/>
      <c r="H405" s="36" t="s">
        <v>104</v>
      </c>
      <c r="I405" s="67"/>
      <c r="J405" s="36" t="s">
        <v>105</v>
      </c>
      <c r="K405" s="100">
        <f>VLOOKUP(F405,'Amount Seed Planted_variables'!$A$3:$I$74,2,0)</f>
        <v>100000</v>
      </c>
      <c r="L405" s="100">
        <f>VLOOKUP(F405,'Amount Seed Planted_variables'!$A$3:$I$74,3,0)</f>
        <v>150000</v>
      </c>
      <c r="M405" s="36">
        <f t="shared" si="197"/>
        <v>0</v>
      </c>
      <c r="N405" s="35">
        <f t="shared" si="198"/>
        <v>0</v>
      </c>
      <c r="O405" s="101">
        <v>225</v>
      </c>
      <c r="P405" s="93">
        <f>VLOOKUP(F405,'Amount Seed Planted_variables'!$A$3:$I$74,4,0)</f>
        <v>58080</v>
      </c>
      <c r="Q405" s="93">
        <f>VLOOKUP(F405,'Amount Seed Planted_variables'!$A$3:$I$74,7,0)</f>
        <v>80</v>
      </c>
      <c r="R405" s="93">
        <f>VLOOKUP(F405,'Amount Seed Planted_variables'!$A$3:$I$74,8,0)</f>
        <v>4646400</v>
      </c>
      <c r="S405" s="87" t="str">
        <f t="shared" si="194"/>
        <v>NA</v>
      </c>
      <c r="T405" s="35">
        <v>10</v>
      </c>
      <c r="U405" s="35">
        <v>30</v>
      </c>
      <c r="V405" s="41">
        <v>349</v>
      </c>
      <c r="W405" s="35">
        <v>51.2</v>
      </c>
      <c r="X405" s="35">
        <v>42.2</v>
      </c>
      <c r="Y405" s="41">
        <v>1.2</v>
      </c>
      <c r="Z405" s="35">
        <f t="shared" si="193"/>
        <v>0.12</v>
      </c>
      <c r="AA405" s="42">
        <f t="shared" si="199"/>
        <v>0</v>
      </c>
      <c r="AB405" s="37">
        <f t="shared" si="200"/>
        <v>0</v>
      </c>
      <c r="AC405" s="37">
        <f t="shared" si="201"/>
        <v>0</v>
      </c>
      <c r="AD405" s="42" t="e">
        <f>VALUE(TEXT(((AA405*'TOX and EXPO INPUTS'!$F$13)/'TOX and EXPO INPUTS'!$E$27),"0.00E+00"))</f>
        <v>#DIV/0!</v>
      </c>
      <c r="AE405" s="37" t="e">
        <f>VALUE(TEXT(((AB405*'TOX and EXPO INPUTS'!$F$13)/'TOX and EXPO INPUTS'!$E$27),"0.00E+00"))</f>
        <v>#DIV/0!</v>
      </c>
      <c r="AF405" s="37" t="e">
        <f>VALUE(TEXT(((AC405*'TOX and EXPO INPUTS'!$F$13)/'TOX and EXPO INPUTS'!$E$27),"0.00E+00"))</f>
        <v>#DIV/0!</v>
      </c>
      <c r="AG405" s="42" t="e">
        <f>IF($E405="ST",VALUE(TEXT(('TOX and EXPO INPUTS'!$F$7/AD405),"0.0E+00")),IF($E405="IT",VALUE(TEXT(('TOX and EXPO INPUTS'!$F$10/AD405),"0.0E+00"))))</f>
        <v>#DIV/0!</v>
      </c>
      <c r="AH405" s="37" t="e">
        <f>IF($E405="ST",VALUE(TEXT(('TOX and EXPO INPUTS'!$F$7/AE405),"0.0E+00")),IF($E405="IT",VALUE(TEXT(('TOX and EXPO INPUTS'!$F$10/AE405),"0.0E+00"))))</f>
        <v>#DIV/0!</v>
      </c>
      <c r="AI405" s="37" t="e">
        <f>IF($E405="ST",VALUE(TEXT(('TOX and EXPO INPUTS'!$F$7/AF405),"0.0E+00")),IF($E405="IT",VALUE(TEXT(('TOX and EXPO INPUTS'!$F$10/AF405),"0.0E+00"))))</f>
        <v>#DIV/0!</v>
      </c>
      <c r="AJ405" s="42">
        <f t="shared" si="195"/>
        <v>0</v>
      </c>
      <c r="AK405" s="37">
        <f t="shared" si="196"/>
        <v>0</v>
      </c>
      <c r="AL405" s="42" t="e">
        <f>VALUE(TEXT(((AJ405*'TOX and EXPO INPUTS'!$F$21)/'TOX and EXPO INPUTS'!$E$29),"0.00E+00"))</f>
        <v>#DIV/0!</v>
      </c>
      <c r="AM405" s="37" t="e">
        <f>VALUE(TEXT(((AK405*'TOX and EXPO INPUTS'!$F$21)/'TOX and EXPO INPUTS'!$E$29),"0.00E+00"))</f>
        <v>#DIV/0!</v>
      </c>
      <c r="AN405" s="42" t="e">
        <f>IF($E405="ST",VALUE(TEXT(('TOX and EXPO INPUTS'!$F$15/AL405),"0.0E+00")),IF($E405="IT",VALUE(TEXT(('TOX and EXPO INPUTS'!$F$18/AL405),"0.0E+00"))))</f>
        <v>#DIV/0!</v>
      </c>
      <c r="AO405" s="37" t="e">
        <f>IF($E405="ST",VALUE(TEXT(('TOX and EXPO INPUTS'!$F$15/AM405),"0.0E+00")),IF($E405="IT",VALUE(TEXT(('TOX and EXPO INPUTS'!$F$18/AM405),"0.0E+00"))))</f>
        <v>#DIV/0!</v>
      </c>
      <c r="AP405" s="42" t="e">
        <f t="shared" si="181"/>
        <v>#DIV/0!</v>
      </c>
      <c r="AQ405" s="37" t="e">
        <f t="shared" si="182"/>
        <v>#DIV/0!</v>
      </c>
      <c r="AR405" s="37" t="e">
        <f t="shared" si="183"/>
        <v>#DIV/0!</v>
      </c>
      <c r="AS405" s="37" t="e">
        <f t="shared" si="184"/>
        <v>#DIV/0!</v>
      </c>
      <c r="AT405" s="37" t="e">
        <f t="shared" si="185"/>
        <v>#DIV/0!</v>
      </c>
      <c r="AU405" s="37" t="e">
        <f t="shared" si="186"/>
        <v>#DIV/0!</v>
      </c>
      <c r="AV405" s="42" t="e">
        <f t="shared" si="187"/>
        <v>#DIV/0!</v>
      </c>
      <c r="AW405" s="37" t="e">
        <f t="shared" si="188"/>
        <v>#DIV/0!</v>
      </c>
      <c r="AX405" s="37" t="e">
        <f t="shared" si="189"/>
        <v>#DIV/0!</v>
      </c>
      <c r="AY405" s="37" t="e">
        <f t="shared" si="190"/>
        <v>#DIV/0!</v>
      </c>
      <c r="AZ405" s="37" t="e">
        <f t="shared" si="191"/>
        <v>#DIV/0!</v>
      </c>
      <c r="BA405" s="37" t="e">
        <f t="shared" si="192"/>
        <v>#DIV/0!</v>
      </c>
      <c r="BB405" s="42" t="e">
        <f>IF($E405="ST",VALUE(TEXT((1/(('TOX and EXPO INPUTS'!$F$9/AG405)+('TOX and EXPO INPUTS'!$F$17/AN405))),"0.0E+00")),IF($E405="IT",VALUE(TEXT((1/(('TOX and EXPO INPUTS'!$F$12/AG405)+('TOX and EXPO INPUTS'!$F$20/AN405))),"0.0E+00"))))</f>
        <v>#DIV/0!</v>
      </c>
      <c r="BC405" s="37" t="e">
        <f>IF($E405="ST",VALUE(TEXT((1/(('TOX and EXPO INPUTS'!$F$9/AH405)+('TOX and EXPO INPUTS'!$F$17/AN405))),"0.0E+00")),IF($E405="IT",VALUE(TEXT((1/(('TOX and EXPO INPUTS'!$F$12/AH405)+('TOX and EXPO INPUTS'!$F$20/AN405))),"0.0E+00"))))</f>
        <v>#DIV/0!</v>
      </c>
      <c r="BD405" s="37" t="e">
        <f>IF($E405="ST",VALUE(TEXT((1/(('TOX and EXPO INPUTS'!$F$9/AI405)+('TOX and EXPO INPUTS'!$F$17/AN405))),"0.0E+00")),IF($E405="IT",VALUE(TEXT((1/(('TOX and EXPO INPUTS'!$F$12/AI405)+('TOX and EXPO INPUTS'!$F$20/AN405))),"0.0E+00"))))</f>
        <v>#DIV/0!</v>
      </c>
      <c r="BE405" s="37" t="e">
        <f>IF($E405="ST",VALUE(TEXT((1/(('TOX and EXPO INPUTS'!$F$9/AG405)+('TOX and EXPO INPUTS'!$F$17/AO405))),"0.0E+00")),IF($E405="IT",VALUE(TEXT((1/(('TOX and EXPO INPUTS'!$F$12/AG405)+('TOX and EXPO INPUTS'!$F$20/AO405))),"0.0E+00"))))</f>
        <v>#DIV/0!</v>
      </c>
      <c r="BF405" s="37" t="e">
        <f>IF($E405="ST",VALUE(TEXT((1/(('TOX and EXPO INPUTS'!$F$9/AH405)+('TOX and EXPO INPUTS'!$F$17/AO405))),"0.0E+00")),IF($E405="IT",VALUE(TEXT((1/(('TOX and EXPO INPUTS'!$F$12/AH405)+('TOX and EXPO INPUTS'!$F$20/AO405))),"0.0E+00"))))</f>
        <v>#DIV/0!</v>
      </c>
      <c r="BG405" s="37" t="e">
        <f>IF($E405="ST",VALUE(TEXT((1/(('TOX and EXPO INPUTS'!$F$9/AI405)+('TOX and EXPO INPUTS'!$F$17/AO405))),"0.0E+00")),IF($E405="IT",VALUE(TEXT((1/(('TOX and EXPO INPUTS'!$F$12/AI405)+('TOX and EXPO INPUTS'!$F$20/AO405))),"0.0E+00"))))</f>
        <v>#DIV/0!</v>
      </c>
      <c r="BH405" s="42" t="e">
        <f>VALUE(TEXT((AD405*$T405/365*'TOX and EXPO INPUTS'!$E$33/'TOX and EXPO INPUTS'!$E$34),"0.00E+00"))</f>
        <v>#DIV/0!</v>
      </c>
      <c r="BI405" s="37" t="e">
        <f>VALUE(TEXT((AE405*$T405/365*'TOX and EXPO INPUTS'!$E$33/'TOX and EXPO INPUTS'!$E$34),"0.00E+00"))</f>
        <v>#DIV/0!</v>
      </c>
      <c r="BJ405" s="37" t="e">
        <f>VALUE(TEXT((AF405*$T405/365*'TOX and EXPO INPUTS'!$E$33/'TOX and EXPO INPUTS'!$E$34),"0.00E+00"))</f>
        <v>#DIV/0!</v>
      </c>
      <c r="BK405" s="42" t="e">
        <f>VALUE(TEXT((AD405*$U405/365*'TOX and EXPO INPUTS'!$E$33/'TOX and EXPO INPUTS'!$E$34),"0.00E+00"))</f>
        <v>#DIV/0!</v>
      </c>
      <c r="BL405" s="37" t="e">
        <f>VALUE(TEXT((AE405*$U405/365*'TOX and EXPO INPUTS'!$E$33/'TOX and EXPO INPUTS'!$E$34),"0.00E+00"))</f>
        <v>#DIV/0!</v>
      </c>
      <c r="BM405" s="37" t="e">
        <f>VALUE(TEXT((AF405*$U405/365*'TOX and EXPO INPUTS'!$E$33/'TOX and EXPO INPUTS'!$E$34),"0.00E+00"))</f>
        <v>#DIV/0!</v>
      </c>
      <c r="BN405" s="42" t="e">
        <f>VALUE(TEXT((AL405*$T405/365*'TOX and EXPO INPUTS'!$E$33/'TOX and EXPO INPUTS'!$E$34),"0.00E+00"))</f>
        <v>#DIV/0!</v>
      </c>
      <c r="BO405" s="37" t="e">
        <f>VALUE(TEXT((AM405*$T405/365*'TOX and EXPO INPUTS'!$E$33/'TOX and EXPO INPUTS'!$E$34),"0.00E+00"))</f>
        <v>#DIV/0!</v>
      </c>
      <c r="BP405" s="42" t="e">
        <f>VALUE(TEXT((AL405*$U405/365*'TOX and EXPO INPUTS'!$E$33/'TOX and EXPO INPUTS'!$E$34),"0.00E+00"))</f>
        <v>#DIV/0!</v>
      </c>
      <c r="BQ405" s="37" t="e">
        <f>VALUE(TEXT((AM405*$U405/365*'TOX and EXPO INPUTS'!$E$33/'TOX and EXPO INPUTS'!$E$34),"0.00E+00"))</f>
        <v>#DIV/0!</v>
      </c>
      <c r="BR405" s="42" t="e">
        <f>VALUE(TEXT((AP405*$T405/365*'TOX and EXPO INPUTS'!$E$33/'TOX and EXPO INPUTS'!$E$34),"0.00E+00"))</f>
        <v>#DIV/0!</v>
      </c>
      <c r="BS405" s="37" t="e">
        <f>VALUE(TEXT((AQ405*$T405/365*'TOX and EXPO INPUTS'!$E$33/'TOX and EXPO INPUTS'!$E$34),"0.00E+00"))</f>
        <v>#DIV/0!</v>
      </c>
      <c r="BT405" s="37" t="e">
        <f>VALUE(TEXT((AR405*$T405/365*'TOX and EXPO INPUTS'!$E$33/'TOX and EXPO INPUTS'!$E$34),"0.00E+00"))</f>
        <v>#DIV/0!</v>
      </c>
      <c r="BU405" s="37" t="e">
        <f>VALUE(TEXT((AS405*$T405/365*'TOX and EXPO INPUTS'!$E$33/'TOX and EXPO INPUTS'!$E$34),"0.00E+00"))</f>
        <v>#DIV/0!</v>
      </c>
      <c r="BV405" s="37" t="e">
        <f>VALUE(TEXT((AT405*$T405/365*'TOX and EXPO INPUTS'!$E$33/'TOX and EXPO INPUTS'!$E$34),"0.00E+00"))</f>
        <v>#DIV/0!</v>
      </c>
      <c r="BW405" s="37" t="e">
        <f>VALUE(TEXT((AU405*$T405/365*'TOX and EXPO INPUTS'!$E$33/'TOX and EXPO INPUTS'!$E$34),"0.00E+00"))</f>
        <v>#DIV/0!</v>
      </c>
      <c r="BX405" s="42" t="e">
        <f>VALUE(TEXT((AP405*$U405/365*'TOX and EXPO INPUTS'!$E$33/'TOX and EXPO INPUTS'!$E$34),"0.00E+00"))</f>
        <v>#DIV/0!</v>
      </c>
      <c r="BY405" s="37" t="e">
        <f>VALUE(TEXT((AQ405*$U405/365*'TOX and EXPO INPUTS'!$E$33/'TOX and EXPO INPUTS'!$E$34),"0.00E+00"))</f>
        <v>#DIV/0!</v>
      </c>
      <c r="BZ405" s="37" t="e">
        <f>VALUE(TEXT((AR405*$U405/365*'TOX and EXPO INPUTS'!$E$33/'TOX and EXPO INPUTS'!$E$34),"0.00E+00"))</f>
        <v>#DIV/0!</v>
      </c>
      <c r="CA405" s="37" t="e">
        <f>VALUE(TEXT((AS405*$U405/365*'TOX and EXPO INPUTS'!$E$33/'TOX and EXPO INPUTS'!$E$34),"0.00E+00"))</f>
        <v>#DIV/0!</v>
      </c>
      <c r="CB405" s="37" t="e">
        <f>VALUE(TEXT((AT405*$U405/365*'TOX and EXPO INPUTS'!$E$33/'TOX and EXPO INPUTS'!$E$34),"0.00E+00"))</f>
        <v>#DIV/0!</v>
      </c>
      <c r="CC405" s="37" t="e">
        <f>VALUE(TEXT((AU405*$U405/365*'TOX and EXPO INPUTS'!$E$33/'TOX and EXPO INPUTS'!$E$34),"0.00E+00"))</f>
        <v>#DIV/0!</v>
      </c>
      <c r="CD405" s="58" t="e">
        <f>VALUE(TEXT((BR405*'TOX and EXPO INPUTS'!$F$23),"0.00E+00"))</f>
        <v>#DIV/0!</v>
      </c>
      <c r="CE405" s="57" t="e">
        <f>VALUE(TEXT((BS405*'TOX and EXPO INPUTS'!$F$23),"0.00E+00"))</f>
        <v>#DIV/0!</v>
      </c>
      <c r="CF405" s="57" t="e">
        <f>VALUE(TEXT((BT405*'TOX and EXPO INPUTS'!$F$23),"0.00E+00"))</f>
        <v>#DIV/0!</v>
      </c>
      <c r="CG405" s="57" t="e">
        <f>VALUE(TEXT((BU405*'TOX and EXPO INPUTS'!$F$23),"0.00E+00"))</f>
        <v>#DIV/0!</v>
      </c>
      <c r="CH405" s="57" t="e">
        <f>VALUE(TEXT((BV405*'TOX and EXPO INPUTS'!$F$23),"0.00E+00"))</f>
        <v>#DIV/0!</v>
      </c>
      <c r="CI405" s="57" t="e">
        <f>VALUE(TEXT((BW405*'TOX and EXPO INPUTS'!$F$23),"0.00E+00"))</f>
        <v>#DIV/0!</v>
      </c>
      <c r="CJ405" s="58" t="e">
        <f>VALUE(TEXT((BX405*'TOX and EXPO INPUTS'!$F$23),"0.00E+00"))</f>
        <v>#DIV/0!</v>
      </c>
      <c r="CK405" s="57" t="e">
        <f>VALUE(TEXT((BY405*'TOX and EXPO INPUTS'!$F$23),"0.00E+00"))</f>
        <v>#DIV/0!</v>
      </c>
      <c r="CL405" s="57" t="e">
        <f>VALUE(TEXT((BZ405*'TOX and EXPO INPUTS'!$F$23),"0.00E+00"))</f>
        <v>#DIV/0!</v>
      </c>
      <c r="CM405" s="57" t="e">
        <f>VALUE(TEXT((CA405*'TOX and EXPO INPUTS'!$F$23),"0.00E+00"))</f>
        <v>#DIV/0!</v>
      </c>
      <c r="CN405" s="57" t="e">
        <f>VALUE(TEXT((CB405*'TOX and EXPO INPUTS'!$F$23),"0.00E+00"))</f>
        <v>#DIV/0!</v>
      </c>
      <c r="CO405" s="57" t="e">
        <f>VALUE(TEXT((CC405*'TOX and EXPO INPUTS'!$F$23),"0.00E+00"))</f>
        <v>#DIV/0!</v>
      </c>
      <c r="CP405" s="38" t="s">
        <v>106</v>
      </c>
      <c r="CQ405" s="34" t="s">
        <v>107</v>
      </c>
      <c r="CR405" s="34" t="s">
        <v>108</v>
      </c>
      <c r="CS405" s="39" t="s">
        <v>109</v>
      </c>
    </row>
    <row r="406" spans="1:97" ht="48" customHeight="1" x14ac:dyDescent="0.25">
      <c r="A406" s="34" t="s">
        <v>98</v>
      </c>
      <c r="B406" s="34" t="s">
        <v>99</v>
      </c>
      <c r="C406" s="34" t="s">
        <v>115</v>
      </c>
      <c r="D406" s="34" t="s">
        <v>110</v>
      </c>
      <c r="E406" s="39" t="s">
        <v>102</v>
      </c>
      <c r="F406" s="40" t="s">
        <v>154</v>
      </c>
      <c r="G406" s="43"/>
      <c r="H406" s="36" t="s">
        <v>104</v>
      </c>
      <c r="I406" s="67"/>
      <c r="J406" s="36" t="s">
        <v>105</v>
      </c>
      <c r="K406" s="100">
        <f>VLOOKUP(F406,'Amount Seed Planted_variables'!$A$3:$I$74,2,0)</f>
        <v>100000</v>
      </c>
      <c r="L406" s="100">
        <f>VLOOKUP(F406,'Amount Seed Planted_variables'!$A$3:$I$74,3,0)</f>
        <v>150000</v>
      </c>
      <c r="M406" s="36">
        <f t="shared" si="197"/>
        <v>0</v>
      </c>
      <c r="N406" s="35">
        <f t="shared" si="198"/>
        <v>0</v>
      </c>
      <c r="O406" s="101">
        <v>225</v>
      </c>
      <c r="P406" s="93">
        <f>VLOOKUP(F406,'Amount Seed Planted_variables'!$A$3:$I$74,4,0)</f>
        <v>58080</v>
      </c>
      <c r="Q406" s="93">
        <f>VLOOKUP(F406,'Amount Seed Planted_variables'!$A$3:$I$74,7,0)</f>
        <v>80</v>
      </c>
      <c r="R406" s="93">
        <f>VLOOKUP(F406,'Amount Seed Planted_variables'!$A$3:$I$74,8,0)</f>
        <v>4646400</v>
      </c>
      <c r="S406" s="87" t="str">
        <f t="shared" si="194"/>
        <v>NA</v>
      </c>
      <c r="T406" s="35">
        <v>10</v>
      </c>
      <c r="U406" s="35">
        <v>30</v>
      </c>
      <c r="V406" s="41">
        <v>68</v>
      </c>
      <c r="W406" s="35">
        <v>16.899999999999999</v>
      </c>
      <c r="X406" s="35">
        <v>13.1</v>
      </c>
      <c r="Y406" s="41">
        <v>3.6</v>
      </c>
      <c r="Z406" s="35">
        <f t="shared" si="193"/>
        <v>0.36000000000000004</v>
      </c>
      <c r="AA406" s="42">
        <f t="shared" si="199"/>
        <v>0</v>
      </c>
      <c r="AB406" s="37">
        <f t="shared" si="200"/>
        <v>0</v>
      </c>
      <c r="AC406" s="37">
        <f t="shared" si="201"/>
        <v>0</v>
      </c>
      <c r="AD406" s="42" t="e">
        <f>VALUE(TEXT(((AA406*'TOX and EXPO INPUTS'!$F$13)/'TOX and EXPO INPUTS'!$E$27),"0.00E+00"))</f>
        <v>#DIV/0!</v>
      </c>
      <c r="AE406" s="37" t="e">
        <f>VALUE(TEXT(((AB406*'TOX and EXPO INPUTS'!$F$13)/'TOX and EXPO INPUTS'!$E$27),"0.00E+00"))</f>
        <v>#DIV/0!</v>
      </c>
      <c r="AF406" s="37" t="e">
        <f>VALUE(TEXT(((AC406*'TOX and EXPO INPUTS'!$F$13)/'TOX and EXPO INPUTS'!$E$27),"0.00E+00"))</f>
        <v>#DIV/0!</v>
      </c>
      <c r="AG406" s="42" t="e">
        <f>IF($E406="ST",VALUE(TEXT(('TOX and EXPO INPUTS'!$F$7/AD406),"0.0E+00")),IF($E406="IT",VALUE(TEXT(('TOX and EXPO INPUTS'!$F$10/AD406),"0.0E+00"))))</f>
        <v>#DIV/0!</v>
      </c>
      <c r="AH406" s="37" t="e">
        <f>IF($E406="ST",VALUE(TEXT(('TOX and EXPO INPUTS'!$F$7/AE406),"0.0E+00")),IF($E406="IT",VALUE(TEXT(('TOX and EXPO INPUTS'!$F$10/AE406),"0.0E+00"))))</f>
        <v>#DIV/0!</v>
      </c>
      <c r="AI406" s="37" t="e">
        <f>IF($E406="ST",VALUE(TEXT(('TOX and EXPO INPUTS'!$F$7/AF406),"0.0E+00")),IF($E406="IT",VALUE(TEXT(('TOX and EXPO INPUTS'!$F$10/AF406),"0.0E+00"))))</f>
        <v>#DIV/0!</v>
      </c>
      <c r="AJ406" s="42">
        <f t="shared" si="195"/>
        <v>0</v>
      </c>
      <c r="AK406" s="37">
        <f t="shared" si="196"/>
        <v>0</v>
      </c>
      <c r="AL406" s="42" t="e">
        <f>VALUE(TEXT(((AJ406*'TOX and EXPO INPUTS'!$F$21)/'TOX and EXPO INPUTS'!$E$29),"0.00E+00"))</f>
        <v>#DIV/0!</v>
      </c>
      <c r="AM406" s="37" t="e">
        <f>VALUE(TEXT(((AK406*'TOX and EXPO INPUTS'!$F$21)/'TOX and EXPO INPUTS'!$E$29),"0.00E+00"))</f>
        <v>#DIV/0!</v>
      </c>
      <c r="AN406" s="42" t="e">
        <f>IF($E406="ST",VALUE(TEXT(('TOX and EXPO INPUTS'!$F$15/AL406),"0.0E+00")),IF($E406="IT",VALUE(TEXT(('TOX and EXPO INPUTS'!$F$18/AL406),"0.0E+00"))))</f>
        <v>#DIV/0!</v>
      </c>
      <c r="AO406" s="37" t="e">
        <f>IF($E406="ST",VALUE(TEXT(('TOX and EXPO INPUTS'!$F$15/AM406),"0.0E+00")),IF($E406="IT",VALUE(TEXT(('TOX and EXPO INPUTS'!$F$18/AM406),"0.0E+00"))))</f>
        <v>#DIV/0!</v>
      </c>
      <c r="AP406" s="42" t="e">
        <f t="shared" si="181"/>
        <v>#DIV/0!</v>
      </c>
      <c r="AQ406" s="37" t="e">
        <f t="shared" si="182"/>
        <v>#DIV/0!</v>
      </c>
      <c r="AR406" s="37" t="e">
        <f t="shared" si="183"/>
        <v>#DIV/0!</v>
      </c>
      <c r="AS406" s="37" t="e">
        <f t="shared" si="184"/>
        <v>#DIV/0!</v>
      </c>
      <c r="AT406" s="37" t="e">
        <f t="shared" si="185"/>
        <v>#DIV/0!</v>
      </c>
      <c r="AU406" s="37" t="e">
        <f t="shared" si="186"/>
        <v>#DIV/0!</v>
      </c>
      <c r="AV406" s="42" t="e">
        <f t="shared" si="187"/>
        <v>#DIV/0!</v>
      </c>
      <c r="AW406" s="37" t="e">
        <f t="shared" si="188"/>
        <v>#DIV/0!</v>
      </c>
      <c r="AX406" s="37" t="e">
        <f t="shared" si="189"/>
        <v>#DIV/0!</v>
      </c>
      <c r="AY406" s="37" t="e">
        <f t="shared" si="190"/>
        <v>#DIV/0!</v>
      </c>
      <c r="AZ406" s="37" t="e">
        <f t="shared" si="191"/>
        <v>#DIV/0!</v>
      </c>
      <c r="BA406" s="37" t="e">
        <f t="shared" si="192"/>
        <v>#DIV/0!</v>
      </c>
      <c r="BB406" s="42" t="e">
        <f>IF($E406="ST",VALUE(TEXT((1/(('TOX and EXPO INPUTS'!$F$9/AG406)+('TOX and EXPO INPUTS'!$F$17/AN406))),"0.0E+00")),IF($E406="IT",VALUE(TEXT((1/(('TOX and EXPO INPUTS'!$F$12/AG406)+('TOX and EXPO INPUTS'!$F$20/AN406))),"0.0E+00"))))</f>
        <v>#DIV/0!</v>
      </c>
      <c r="BC406" s="37" t="e">
        <f>IF($E406="ST",VALUE(TEXT((1/(('TOX and EXPO INPUTS'!$F$9/AH406)+('TOX and EXPO INPUTS'!$F$17/AN406))),"0.0E+00")),IF($E406="IT",VALUE(TEXT((1/(('TOX and EXPO INPUTS'!$F$12/AH406)+('TOX and EXPO INPUTS'!$F$20/AN406))),"0.0E+00"))))</f>
        <v>#DIV/0!</v>
      </c>
      <c r="BD406" s="37" t="e">
        <f>IF($E406="ST",VALUE(TEXT((1/(('TOX and EXPO INPUTS'!$F$9/AI406)+('TOX and EXPO INPUTS'!$F$17/AN406))),"0.0E+00")),IF($E406="IT",VALUE(TEXT((1/(('TOX and EXPO INPUTS'!$F$12/AI406)+('TOX and EXPO INPUTS'!$F$20/AN406))),"0.0E+00"))))</f>
        <v>#DIV/0!</v>
      </c>
      <c r="BE406" s="37" t="e">
        <f>IF($E406="ST",VALUE(TEXT((1/(('TOX and EXPO INPUTS'!$F$9/AG406)+('TOX and EXPO INPUTS'!$F$17/AO406))),"0.0E+00")),IF($E406="IT",VALUE(TEXT((1/(('TOX and EXPO INPUTS'!$F$12/AG406)+('TOX and EXPO INPUTS'!$F$20/AO406))),"0.0E+00"))))</f>
        <v>#DIV/0!</v>
      </c>
      <c r="BF406" s="37" t="e">
        <f>IF($E406="ST",VALUE(TEXT((1/(('TOX and EXPO INPUTS'!$F$9/AH406)+('TOX and EXPO INPUTS'!$F$17/AO406))),"0.0E+00")),IF($E406="IT",VALUE(TEXT((1/(('TOX and EXPO INPUTS'!$F$12/AH406)+('TOX and EXPO INPUTS'!$F$20/AO406))),"0.0E+00"))))</f>
        <v>#DIV/0!</v>
      </c>
      <c r="BG406" s="37" t="e">
        <f>IF($E406="ST",VALUE(TEXT((1/(('TOX and EXPO INPUTS'!$F$9/AI406)+('TOX and EXPO INPUTS'!$F$17/AO406))),"0.0E+00")),IF($E406="IT",VALUE(TEXT((1/(('TOX and EXPO INPUTS'!$F$12/AI406)+('TOX and EXPO INPUTS'!$F$20/AO406))),"0.0E+00"))))</f>
        <v>#DIV/0!</v>
      </c>
      <c r="BH406" s="42" t="e">
        <f>VALUE(TEXT((AD406*$T406/365*'TOX and EXPO INPUTS'!$E$33/'TOX and EXPO INPUTS'!$E$34),"0.00E+00"))</f>
        <v>#DIV/0!</v>
      </c>
      <c r="BI406" s="37" t="e">
        <f>VALUE(TEXT((AE406*$T406/365*'TOX and EXPO INPUTS'!$E$33/'TOX and EXPO INPUTS'!$E$34),"0.00E+00"))</f>
        <v>#DIV/0!</v>
      </c>
      <c r="BJ406" s="37" t="e">
        <f>VALUE(TEXT((AF406*$T406/365*'TOX and EXPO INPUTS'!$E$33/'TOX and EXPO INPUTS'!$E$34),"0.00E+00"))</f>
        <v>#DIV/0!</v>
      </c>
      <c r="BK406" s="42" t="e">
        <f>VALUE(TEXT((AD406*$U406/365*'TOX and EXPO INPUTS'!$E$33/'TOX and EXPO INPUTS'!$E$34),"0.00E+00"))</f>
        <v>#DIV/0!</v>
      </c>
      <c r="BL406" s="37" t="e">
        <f>VALUE(TEXT((AE406*$U406/365*'TOX and EXPO INPUTS'!$E$33/'TOX and EXPO INPUTS'!$E$34),"0.00E+00"))</f>
        <v>#DIV/0!</v>
      </c>
      <c r="BM406" s="37" t="e">
        <f>VALUE(TEXT((AF406*$U406/365*'TOX and EXPO INPUTS'!$E$33/'TOX and EXPO INPUTS'!$E$34),"0.00E+00"))</f>
        <v>#DIV/0!</v>
      </c>
      <c r="BN406" s="42" t="e">
        <f>VALUE(TEXT((AL406*$T406/365*'TOX and EXPO INPUTS'!$E$33/'TOX and EXPO INPUTS'!$E$34),"0.00E+00"))</f>
        <v>#DIV/0!</v>
      </c>
      <c r="BO406" s="37" t="e">
        <f>VALUE(TEXT((AM406*$T406/365*'TOX and EXPO INPUTS'!$E$33/'TOX and EXPO INPUTS'!$E$34),"0.00E+00"))</f>
        <v>#DIV/0!</v>
      </c>
      <c r="BP406" s="42" t="e">
        <f>VALUE(TEXT((AL406*$U406/365*'TOX and EXPO INPUTS'!$E$33/'TOX and EXPO INPUTS'!$E$34),"0.00E+00"))</f>
        <v>#DIV/0!</v>
      </c>
      <c r="BQ406" s="37" t="e">
        <f>VALUE(TEXT((AM406*$U406/365*'TOX and EXPO INPUTS'!$E$33/'TOX and EXPO INPUTS'!$E$34),"0.00E+00"))</f>
        <v>#DIV/0!</v>
      </c>
      <c r="BR406" s="42" t="e">
        <f>VALUE(TEXT((AP406*$T406/365*'TOX and EXPO INPUTS'!$E$33/'TOX and EXPO INPUTS'!$E$34),"0.00E+00"))</f>
        <v>#DIV/0!</v>
      </c>
      <c r="BS406" s="37" t="e">
        <f>VALUE(TEXT((AQ406*$T406/365*'TOX and EXPO INPUTS'!$E$33/'TOX and EXPO INPUTS'!$E$34),"0.00E+00"))</f>
        <v>#DIV/0!</v>
      </c>
      <c r="BT406" s="37" t="e">
        <f>VALUE(TEXT((AR406*$T406/365*'TOX and EXPO INPUTS'!$E$33/'TOX and EXPO INPUTS'!$E$34),"0.00E+00"))</f>
        <v>#DIV/0!</v>
      </c>
      <c r="BU406" s="37" t="e">
        <f>VALUE(TEXT((AS406*$T406/365*'TOX and EXPO INPUTS'!$E$33/'TOX and EXPO INPUTS'!$E$34),"0.00E+00"))</f>
        <v>#DIV/0!</v>
      </c>
      <c r="BV406" s="37" t="e">
        <f>VALUE(TEXT((AT406*$T406/365*'TOX and EXPO INPUTS'!$E$33/'TOX and EXPO INPUTS'!$E$34),"0.00E+00"))</f>
        <v>#DIV/0!</v>
      </c>
      <c r="BW406" s="37" t="e">
        <f>VALUE(TEXT((AU406*$T406/365*'TOX and EXPO INPUTS'!$E$33/'TOX and EXPO INPUTS'!$E$34),"0.00E+00"))</f>
        <v>#DIV/0!</v>
      </c>
      <c r="BX406" s="42" t="e">
        <f>VALUE(TEXT((AP406*$U406/365*'TOX and EXPO INPUTS'!$E$33/'TOX and EXPO INPUTS'!$E$34),"0.00E+00"))</f>
        <v>#DIV/0!</v>
      </c>
      <c r="BY406" s="37" t="e">
        <f>VALUE(TEXT((AQ406*$U406/365*'TOX and EXPO INPUTS'!$E$33/'TOX and EXPO INPUTS'!$E$34),"0.00E+00"))</f>
        <v>#DIV/0!</v>
      </c>
      <c r="BZ406" s="37" t="e">
        <f>VALUE(TEXT((AR406*$U406/365*'TOX and EXPO INPUTS'!$E$33/'TOX and EXPO INPUTS'!$E$34),"0.00E+00"))</f>
        <v>#DIV/0!</v>
      </c>
      <c r="CA406" s="37" t="e">
        <f>VALUE(TEXT((AS406*$U406/365*'TOX and EXPO INPUTS'!$E$33/'TOX and EXPO INPUTS'!$E$34),"0.00E+00"))</f>
        <v>#DIV/0!</v>
      </c>
      <c r="CB406" s="37" t="e">
        <f>VALUE(TEXT((AT406*$U406/365*'TOX and EXPO INPUTS'!$E$33/'TOX and EXPO INPUTS'!$E$34),"0.00E+00"))</f>
        <v>#DIV/0!</v>
      </c>
      <c r="CC406" s="37" t="e">
        <f>VALUE(TEXT((AU406*$U406/365*'TOX and EXPO INPUTS'!$E$33/'TOX and EXPO INPUTS'!$E$34),"0.00E+00"))</f>
        <v>#DIV/0!</v>
      </c>
      <c r="CD406" s="58" t="e">
        <f>VALUE(TEXT((BR406*'TOX and EXPO INPUTS'!$F$23),"0.00E+00"))</f>
        <v>#DIV/0!</v>
      </c>
      <c r="CE406" s="57" t="e">
        <f>VALUE(TEXT((BS406*'TOX and EXPO INPUTS'!$F$23),"0.00E+00"))</f>
        <v>#DIV/0!</v>
      </c>
      <c r="CF406" s="57" t="e">
        <f>VALUE(TEXT((BT406*'TOX and EXPO INPUTS'!$F$23),"0.00E+00"))</f>
        <v>#DIV/0!</v>
      </c>
      <c r="CG406" s="57" t="e">
        <f>VALUE(TEXT((BU406*'TOX and EXPO INPUTS'!$F$23),"0.00E+00"))</f>
        <v>#DIV/0!</v>
      </c>
      <c r="CH406" s="57" t="e">
        <f>VALUE(TEXT((BV406*'TOX and EXPO INPUTS'!$F$23),"0.00E+00"))</f>
        <v>#DIV/0!</v>
      </c>
      <c r="CI406" s="57" t="e">
        <f>VALUE(TEXT((BW406*'TOX and EXPO INPUTS'!$F$23),"0.00E+00"))</f>
        <v>#DIV/0!</v>
      </c>
      <c r="CJ406" s="58" t="e">
        <f>VALUE(TEXT((BX406*'TOX and EXPO INPUTS'!$F$23),"0.00E+00"))</f>
        <v>#DIV/0!</v>
      </c>
      <c r="CK406" s="57" t="e">
        <f>VALUE(TEXT((BY406*'TOX and EXPO INPUTS'!$F$23),"0.00E+00"))</f>
        <v>#DIV/0!</v>
      </c>
      <c r="CL406" s="57" t="e">
        <f>VALUE(TEXT((BZ406*'TOX and EXPO INPUTS'!$F$23),"0.00E+00"))</f>
        <v>#DIV/0!</v>
      </c>
      <c r="CM406" s="57" t="e">
        <f>VALUE(TEXT((CA406*'TOX and EXPO INPUTS'!$F$23),"0.00E+00"))</f>
        <v>#DIV/0!</v>
      </c>
      <c r="CN406" s="57" t="e">
        <f>VALUE(TEXT((CB406*'TOX and EXPO INPUTS'!$F$23),"0.00E+00"))</f>
        <v>#DIV/0!</v>
      </c>
      <c r="CO406" s="57" t="e">
        <f>VALUE(TEXT((CC406*'TOX and EXPO INPUTS'!$F$23),"0.00E+00"))</f>
        <v>#DIV/0!</v>
      </c>
      <c r="CP406" s="38" t="s">
        <v>106</v>
      </c>
      <c r="CQ406" s="34" t="s">
        <v>107</v>
      </c>
      <c r="CR406" s="34" t="s">
        <v>108</v>
      </c>
      <c r="CS406" s="39" t="s">
        <v>109</v>
      </c>
    </row>
    <row r="407" spans="1:97" ht="48" customHeight="1" x14ac:dyDescent="0.25">
      <c r="A407" s="34" t="s">
        <v>98</v>
      </c>
      <c r="B407" s="34" t="s">
        <v>99</v>
      </c>
      <c r="C407" s="34" t="s">
        <v>115</v>
      </c>
      <c r="D407" s="34" t="s">
        <v>111</v>
      </c>
      <c r="E407" s="39" t="s">
        <v>102</v>
      </c>
      <c r="F407" s="40" t="s">
        <v>154</v>
      </c>
      <c r="G407" s="43"/>
      <c r="H407" s="36" t="s">
        <v>104</v>
      </c>
      <c r="I407" s="67"/>
      <c r="J407" s="36" t="s">
        <v>105</v>
      </c>
      <c r="K407" s="100">
        <f>VLOOKUP(F407,'Amount Seed Planted_variables'!$A$3:$I$74,2,0)</f>
        <v>100000</v>
      </c>
      <c r="L407" s="100">
        <f>VLOOKUP(F407,'Amount Seed Planted_variables'!$A$3:$I$74,3,0)</f>
        <v>150000</v>
      </c>
      <c r="M407" s="36">
        <f t="shared" si="197"/>
        <v>0</v>
      </c>
      <c r="N407" s="35">
        <f t="shared" si="198"/>
        <v>0</v>
      </c>
      <c r="O407" s="101">
        <v>225</v>
      </c>
      <c r="P407" s="93">
        <f>VLOOKUP(F407,'Amount Seed Planted_variables'!$A$3:$I$74,4,0)</f>
        <v>58080</v>
      </c>
      <c r="Q407" s="93">
        <f>VLOOKUP(F407,'Amount Seed Planted_variables'!$A$3:$I$74,7,0)</f>
        <v>80</v>
      </c>
      <c r="R407" s="93">
        <f>VLOOKUP(F407,'Amount Seed Planted_variables'!$A$3:$I$74,8,0)</f>
        <v>4646400</v>
      </c>
      <c r="S407" s="87">
        <f t="shared" si="194"/>
        <v>2.5</v>
      </c>
      <c r="T407" s="35">
        <v>10</v>
      </c>
      <c r="U407" s="35">
        <v>30</v>
      </c>
      <c r="V407" s="41">
        <v>138210600</v>
      </c>
      <c r="W407" s="35">
        <v>23262800</v>
      </c>
      <c r="X407" s="35">
        <v>21238200</v>
      </c>
      <c r="Y407" s="41">
        <v>106100</v>
      </c>
      <c r="Z407" s="35">
        <f t="shared" si="193"/>
        <v>10610</v>
      </c>
      <c r="AA407" s="42">
        <f t="shared" si="199"/>
        <v>0</v>
      </c>
      <c r="AB407" s="37">
        <f t="shared" si="200"/>
        <v>0</v>
      </c>
      <c r="AC407" s="37">
        <f t="shared" si="201"/>
        <v>0</v>
      </c>
      <c r="AD407" s="42" t="e">
        <f>VALUE(TEXT(((AA407*'TOX and EXPO INPUTS'!$F$13)/'TOX and EXPO INPUTS'!$E$27),"0.00E+00"))</f>
        <v>#DIV/0!</v>
      </c>
      <c r="AE407" s="37" t="e">
        <f>VALUE(TEXT(((AB407*'TOX and EXPO INPUTS'!$F$13)/'TOX and EXPO INPUTS'!$E$27),"0.00E+00"))</f>
        <v>#DIV/0!</v>
      </c>
      <c r="AF407" s="37" t="e">
        <f>VALUE(TEXT(((AC407*'TOX and EXPO INPUTS'!$F$13)/'TOX and EXPO INPUTS'!$E$27),"0.00E+00"))</f>
        <v>#DIV/0!</v>
      </c>
      <c r="AG407" s="42" t="e">
        <f>IF($E407="ST",VALUE(TEXT(('TOX and EXPO INPUTS'!$F$7/AD407),"0.0E+00")),IF($E407="IT",VALUE(TEXT(('TOX and EXPO INPUTS'!$F$10/AD407),"0.0E+00"))))</f>
        <v>#DIV/0!</v>
      </c>
      <c r="AH407" s="37" t="e">
        <f>IF($E407="ST",VALUE(TEXT(('TOX and EXPO INPUTS'!$F$7/AE407),"0.0E+00")),IF($E407="IT",VALUE(TEXT(('TOX and EXPO INPUTS'!$F$10/AE407),"0.0E+00"))))</f>
        <v>#DIV/0!</v>
      </c>
      <c r="AI407" s="37" t="e">
        <f>IF($E407="ST",VALUE(TEXT(('TOX and EXPO INPUTS'!$F$7/AF407),"0.0E+00")),IF($E407="IT",VALUE(TEXT(('TOX and EXPO INPUTS'!$F$10/AF407),"0.0E+00"))))</f>
        <v>#DIV/0!</v>
      </c>
      <c r="AJ407" s="42">
        <f t="shared" si="195"/>
        <v>0</v>
      </c>
      <c r="AK407" s="37">
        <f t="shared" si="196"/>
        <v>0</v>
      </c>
      <c r="AL407" s="42" t="e">
        <f>VALUE(TEXT(((AJ407*'TOX and EXPO INPUTS'!$F$21)/'TOX and EXPO INPUTS'!$E$29),"0.00E+00"))</f>
        <v>#DIV/0!</v>
      </c>
      <c r="AM407" s="37" t="e">
        <f>VALUE(TEXT(((AK407*'TOX and EXPO INPUTS'!$F$21)/'TOX and EXPO INPUTS'!$E$29),"0.00E+00"))</f>
        <v>#DIV/0!</v>
      </c>
      <c r="AN407" s="42" t="e">
        <f>IF($E407="ST",VALUE(TEXT(('TOX and EXPO INPUTS'!$F$15/AL407),"0.0E+00")),IF($E407="IT",VALUE(TEXT(('TOX and EXPO INPUTS'!$F$18/AL407),"0.0E+00"))))</f>
        <v>#DIV/0!</v>
      </c>
      <c r="AO407" s="37" t="e">
        <f>IF($E407="ST",VALUE(TEXT(('TOX and EXPO INPUTS'!$F$15/AM407),"0.0E+00")),IF($E407="IT",VALUE(TEXT(('TOX and EXPO INPUTS'!$F$18/AM407),"0.0E+00"))))</f>
        <v>#DIV/0!</v>
      </c>
      <c r="AP407" s="42" t="e">
        <f t="shared" si="181"/>
        <v>#DIV/0!</v>
      </c>
      <c r="AQ407" s="37" t="e">
        <f t="shared" si="182"/>
        <v>#DIV/0!</v>
      </c>
      <c r="AR407" s="37" t="e">
        <f t="shared" si="183"/>
        <v>#DIV/0!</v>
      </c>
      <c r="AS407" s="37" t="e">
        <f t="shared" si="184"/>
        <v>#DIV/0!</v>
      </c>
      <c r="AT407" s="37" t="e">
        <f t="shared" si="185"/>
        <v>#DIV/0!</v>
      </c>
      <c r="AU407" s="37" t="e">
        <f t="shared" si="186"/>
        <v>#DIV/0!</v>
      </c>
      <c r="AV407" s="42" t="e">
        <f t="shared" si="187"/>
        <v>#DIV/0!</v>
      </c>
      <c r="AW407" s="37" t="e">
        <f t="shared" si="188"/>
        <v>#DIV/0!</v>
      </c>
      <c r="AX407" s="37" t="e">
        <f t="shared" si="189"/>
        <v>#DIV/0!</v>
      </c>
      <c r="AY407" s="37" t="e">
        <f t="shared" si="190"/>
        <v>#DIV/0!</v>
      </c>
      <c r="AZ407" s="37" t="e">
        <f t="shared" si="191"/>
        <v>#DIV/0!</v>
      </c>
      <c r="BA407" s="37" t="e">
        <f t="shared" si="192"/>
        <v>#DIV/0!</v>
      </c>
      <c r="BB407" s="42" t="e">
        <f>IF($E407="ST",VALUE(TEXT((1/(('TOX and EXPO INPUTS'!$F$9/AG407)+('TOX and EXPO INPUTS'!$F$17/AN407))),"0.0E+00")),IF($E407="IT",VALUE(TEXT((1/(('TOX and EXPO INPUTS'!$F$12/AG407)+('TOX and EXPO INPUTS'!$F$20/AN407))),"0.0E+00"))))</f>
        <v>#DIV/0!</v>
      </c>
      <c r="BC407" s="37" t="e">
        <f>IF($E407="ST",VALUE(TEXT((1/(('TOX and EXPO INPUTS'!$F$9/AH407)+('TOX and EXPO INPUTS'!$F$17/AN407))),"0.0E+00")),IF($E407="IT",VALUE(TEXT((1/(('TOX and EXPO INPUTS'!$F$12/AH407)+('TOX and EXPO INPUTS'!$F$20/AN407))),"0.0E+00"))))</f>
        <v>#DIV/0!</v>
      </c>
      <c r="BD407" s="37" t="e">
        <f>IF($E407="ST",VALUE(TEXT((1/(('TOX and EXPO INPUTS'!$F$9/AI407)+('TOX and EXPO INPUTS'!$F$17/AN407))),"0.0E+00")),IF($E407="IT",VALUE(TEXT((1/(('TOX and EXPO INPUTS'!$F$12/AI407)+('TOX and EXPO INPUTS'!$F$20/AN407))),"0.0E+00"))))</f>
        <v>#DIV/0!</v>
      </c>
      <c r="BE407" s="37" t="e">
        <f>IF($E407="ST",VALUE(TEXT((1/(('TOX and EXPO INPUTS'!$F$9/AG407)+('TOX and EXPO INPUTS'!$F$17/AO407))),"0.0E+00")),IF($E407="IT",VALUE(TEXT((1/(('TOX and EXPO INPUTS'!$F$12/AG407)+('TOX and EXPO INPUTS'!$F$20/AO407))),"0.0E+00"))))</f>
        <v>#DIV/0!</v>
      </c>
      <c r="BF407" s="37" t="e">
        <f>IF($E407="ST",VALUE(TEXT((1/(('TOX and EXPO INPUTS'!$F$9/AH407)+('TOX and EXPO INPUTS'!$F$17/AO407))),"0.0E+00")),IF($E407="IT",VALUE(TEXT((1/(('TOX and EXPO INPUTS'!$F$12/AH407)+('TOX and EXPO INPUTS'!$F$20/AO407))),"0.0E+00"))))</f>
        <v>#DIV/0!</v>
      </c>
      <c r="BG407" s="37" t="e">
        <f>IF($E407="ST",VALUE(TEXT((1/(('TOX and EXPO INPUTS'!$F$9/AI407)+('TOX and EXPO INPUTS'!$F$17/AO407))),"0.0E+00")),IF($E407="IT",VALUE(TEXT((1/(('TOX and EXPO INPUTS'!$F$12/AI407)+('TOX and EXPO INPUTS'!$F$20/AO407))),"0.0E+00"))))</f>
        <v>#DIV/0!</v>
      </c>
      <c r="BH407" s="42" t="e">
        <f>VALUE(TEXT((AD407*$T407/365*'TOX and EXPO INPUTS'!$E$33/'TOX and EXPO INPUTS'!$E$34),"0.00E+00"))</f>
        <v>#DIV/0!</v>
      </c>
      <c r="BI407" s="37" t="e">
        <f>VALUE(TEXT((AE407*$T407/365*'TOX and EXPO INPUTS'!$E$33/'TOX and EXPO INPUTS'!$E$34),"0.00E+00"))</f>
        <v>#DIV/0!</v>
      </c>
      <c r="BJ407" s="37" t="e">
        <f>VALUE(TEXT((AF407*$T407/365*'TOX and EXPO INPUTS'!$E$33/'TOX and EXPO INPUTS'!$E$34),"0.00E+00"))</f>
        <v>#DIV/0!</v>
      </c>
      <c r="BK407" s="42" t="e">
        <f>VALUE(TEXT((AD407*$U407/365*'TOX and EXPO INPUTS'!$E$33/'TOX and EXPO INPUTS'!$E$34),"0.00E+00"))</f>
        <v>#DIV/0!</v>
      </c>
      <c r="BL407" s="37" t="e">
        <f>VALUE(TEXT((AE407*$U407/365*'TOX and EXPO INPUTS'!$E$33/'TOX and EXPO INPUTS'!$E$34),"0.00E+00"))</f>
        <v>#DIV/0!</v>
      </c>
      <c r="BM407" s="37" t="e">
        <f>VALUE(TEXT((AF407*$U407/365*'TOX and EXPO INPUTS'!$E$33/'TOX and EXPO INPUTS'!$E$34),"0.00E+00"))</f>
        <v>#DIV/0!</v>
      </c>
      <c r="BN407" s="42" t="e">
        <f>VALUE(TEXT((AL407*$T407/365*'TOX and EXPO INPUTS'!$E$33/'TOX and EXPO INPUTS'!$E$34),"0.00E+00"))</f>
        <v>#DIV/0!</v>
      </c>
      <c r="BO407" s="37" t="e">
        <f>VALUE(TEXT((AM407*$T407/365*'TOX and EXPO INPUTS'!$E$33/'TOX and EXPO INPUTS'!$E$34),"0.00E+00"))</f>
        <v>#DIV/0!</v>
      </c>
      <c r="BP407" s="42" t="e">
        <f>VALUE(TEXT((AL407*$U407/365*'TOX and EXPO INPUTS'!$E$33/'TOX and EXPO INPUTS'!$E$34),"0.00E+00"))</f>
        <v>#DIV/0!</v>
      </c>
      <c r="BQ407" s="37" t="e">
        <f>VALUE(TEXT((AM407*$U407/365*'TOX and EXPO INPUTS'!$E$33/'TOX and EXPO INPUTS'!$E$34),"0.00E+00"))</f>
        <v>#DIV/0!</v>
      </c>
      <c r="BR407" s="42" t="e">
        <f>VALUE(TEXT((AP407*$T407/365*'TOX and EXPO INPUTS'!$E$33/'TOX and EXPO INPUTS'!$E$34),"0.00E+00"))</f>
        <v>#DIV/0!</v>
      </c>
      <c r="BS407" s="37" t="e">
        <f>VALUE(TEXT((AQ407*$T407/365*'TOX and EXPO INPUTS'!$E$33/'TOX and EXPO INPUTS'!$E$34),"0.00E+00"))</f>
        <v>#DIV/0!</v>
      </c>
      <c r="BT407" s="37" t="e">
        <f>VALUE(TEXT((AR407*$T407/365*'TOX and EXPO INPUTS'!$E$33/'TOX and EXPO INPUTS'!$E$34),"0.00E+00"))</f>
        <v>#DIV/0!</v>
      </c>
      <c r="BU407" s="37" t="e">
        <f>VALUE(TEXT((AS407*$T407/365*'TOX and EXPO INPUTS'!$E$33/'TOX and EXPO INPUTS'!$E$34),"0.00E+00"))</f>
        <v>#DIV/0!</v>
      </c>
      <c r="BV407" s="37" t="e">
        <f>VALUE(TEXT((AT407*$T407/365*'TOX and EXPO INPUTS'!$E$33/'TOX and EXPO INPUTS'!$E$34),"0.00E+00"))</f>
        <v>#DIV/0!</v>
      </c>
      <c r="BW407" s="37" t="e">
        <f>VALUE(TEXT((AU407*$T407/365*'TOX and EXPO INPUTS'!$E$33/'TOX and EXPO INPUTS'!$E$34),"0.00E+00"))</f>
        <v>#DIV/0!</v>
      </c>
      <c r="BX407" s="42" t="e">
        <f>VALUE(TEXT((AP407*$U407/365*'TOX and EXPO INPUTS'!$E$33/'TOX and EXPO INPUTS'!$E$34),"0.00E+00"))</f>
        <v>#DIV/0!</v>
      </c>
      <c r="BY407" s="37" t="e">
        <f>VALUE(TEXT((AQ407*$U407/365*'TOX and EXPO INPUTS'!$E$33/'TOX and EXPO INPUTS'!$E$34),"0.00E+00"))</f>
        <v>#DIV/0!</v>
      </c>
      <c r="BZ407" s="37" t="e">
        <f>VALUE(TEXT((AR407*$U407/365*'TOX and EXPO INPUTS'!$E$33/'TOX and EXPO INPUTS'!$E$34),"0.00E+00"))</f>
        <v>#DIV/0!</v>
      </c>
      <c r="CA407" s="37" t="e">
        <f>VALUE(TEXT((AS407*$U407/365*'TOX and EXPO INPUTS'!$E$33/'TOX and EXPO INPUTS'!$E$34),"0.00E+00"))</f>
        <v>#DIV/0!</v>
      </c>
      <c r="CB407" s="37" t="e">
        <f>VALUE(TEXT((AT407*$U407/365*'TOX and EXPO INPUTS'!$E$33/'TOX and EXPO INPUTS'!$E$34),"0.00E+00"))</f>
        <v>#DIV/0!</v>
      </c>
      <c r="CC407" s="37" t="e">
        <f>VALUE(TEXT((AU407*$U407/365*'TOX and EXPO INPUTS'!$E$33/'TOX and EXPO INPUTS'!$E$34),"0.00E+00"))</f>
        <v>#DIV/0!</v>
      </c>
      <c r="CD407" s="58" t="e">
        <f>VALUE(TEXT((BR407*'TOX and EXPO INPUTS'!$F$23),"0.00E+00"))</f>
        <v>#DIV/0!</v>
      </c>
      <c r="CE407" s="57" t="e">
        <f>VALUE(TEXT((BS407*'TOX and EXPO INPUTS'!$F$23),"0.00E+00"))</f>
        <v>#DIV/0!</v>
      </c>
      <c r="CF407" s="57" t="e">
        <f>VALUE(TEXT((BT407*'TOX and EXPO INPUTS'!$F$23),"0.00E+00"))</f>
        <v>#DIV/0!</v>
      </c>
      <c r="CG407" s="57" t="e">
        <f>VALUE(TEXT((BU407*'TOX and EXPO INPUTS'!$F$23),"0.00E+00"))</f>
        <v>#DIV/0!</v>
      </c>
      <c r="CH407" s="57" t="e">
        <f>VALUE(TEXT((BV407*'TOX and EXPO INPUTS'!$F$23),"0.00E+00"))</f>
        <v>#DIV/0!</v>
      </c>
      <c r="CI407" s="57" t="e">
        <f>VALUE(TEXT((BW407*'TOX and EXPO INPUTS'!$F$23),"0.00E+00"))</f>
        <v>#DIV/0!</v>
      </c>
      <c r="CJ407" s="58" t="e">
        <f>VALUE(TEXT((BX407*'TOX and EXPO INPUTS'!$F$23),"0.00E+00"))</f>
        <v>#DIV/0!</v>
      </c>
      <c r="CK407" s="57" t="e">
        <f>VALUE(TEXT((BY407*'TOX and EXPO INPUTS'!$F$23),"0.00E+00"))</f>
        <v>#DIV/0!</v>
      </c>
      <c r="CL407" s="57" t="e">
        <f>VALUE(TEXT((BZ407*'TOX and EXPO INPUTS'!$F$23),"0.00E+00"))</f>
        <v>#DIV/0!</v>
      </c>
      <c r="CM407" s="57" t="e">
        <f>VALUE(TEXT((CA407*'TOX and EXPO INPUTS'!$F$23),"0.00E+00"))</f>
        <v>#DIV/0!</v>
      </c>
      <c r="CN407" s="57" t="e">
        <f>VALUE(TEXT((CB407*'TOX and EXPO INPUTS'!$F$23),"0.00E+00"))</f>
        <v>#DIV/0!</v>
      </c>
      <c r="CO407" s="57" t="e">
        <f>VALUE(TEXT((CC407*'TOX and EXPO INPUTS'!$F$23),"0.00E+00"))</f>
        <v>#DIV/0!</v>
      </c>
      <c r="CP407" s="38" t="s">
        <v>106</v>
      </c>
      <c r="CQ407" s="34" t="s">
        <v>107</v>
      </c>
      <c r="CR407" s="34" t="s">
        <v>108</v>
      </c>
      <c r="CS407" s="39" t="s">
        <v>109</v>
      </c>
    </row>
    <row r="408" spans="1:97" ht="48" customHeight="1" x14ac:dyDescent="0.25">
      <c r="A408" s="34" t="s">
        <v>98</v>
      </c>
      <c r="B408" s="34" t="s">
        <v>99</v>
      </c>
      <c r="C408" s="34" t="s">
        <v>115</v>
      </c>
      <c r="D408" s="34" t="s">
        <v>442</v>
      </c>
      <c r="E408" s="39" t="s">
        <v>102</v>
      </c>
      <c r="F408" s="40" t="s">
        <v>154</v>
      </c>
      <c r="G408" s="43"/>
      <c r="H408" s="36" t="s">
        <v>104</v>
      </c>
      <c r="I408" s="67"/>
      <c r="J408" s="36" t="s">
        <v>105</v>
      </c>
      <c r="K408" s="100">
        <f>VLOOKUP(F408,'Amount Seed Planted_variables'!$A$3:$I$74,2,0)</f>
        <v>100000</v>
      </c>
      <c r="L408" s="100">
        <f>VLOOKUP(F408,'Amount Seed Planted_variables'!$A$3:$I$74,3,0)</f>
        <v>150000</v>
      </c>
      <c r="M408" s="36">
        <f t="shared" si="197"/>
        <v>0</v>
      </c>
      <c r="N408" s="35">
        <f t="shared" si="198"/>
        <v>0</v>
      </c>
      <c r="O408" s="101">
        <v>225</v>
      </c>
      <c r="P408" s="93">
        <f>VLOOKUP(F408,'Amount Seed Planted_variables'!$A$3:$I$74,4,0)</f>
        <v>58080</v>
      </c>
      <c r="Q408" s="93">
        <f>VLOOKUP(F408,'Amount Seed Planted_variables'!$A$3:$I$74,7,0)</f>
        <v>80</v>
      </c>
      <c r="R408" s="93">
        <f>VLOOKUP(F408,'Amount Seed Planted_variables'!$A$3:$I$74,8,0)</f>
        <v>4646400</v>
      </c>
      <c r="S408" s="87" t="str">
        <f t="shared" si="194"/>
        <v>NA</v>
      </c>
      <c r="T408" s="35">
        <v>10</v>
      </c>
      <c r="U408" s="35">
        <v>30</v>
      </c>
      <c r="V408" s="41">
        <v>3994</v>
      </c>
      <c r="W408" s="35">
        <v>797</v>
      </c>
      <c r="X408" s="35">
        <v>530</v>
      </c>
      <c r="Y408" s="41">
        <v>66</v>
      </c>
      <c r="Z408" s="35">
        <f t="shared" si="193"/>
        <v>6.6000000000000005</v>
      </c>
      <c r="AA408" s="42">
        <f t="shared" si="199"/>
        <v>0</v>
      </c>
      <c r="AB408" s="37">
        <f t="shared" si="200"/>
        <v>0</v>
      </c>
      <c r="AC408" s="37">
        <f t="shared" si="201"/>
        <v>0</v>
      </c>
      <c r="AD408" s="42" t="e">
        <f>VALUE(TEXT(((AA408*'TOX and EXPO INPUTS'!$F$13)/'TOX and EXPO INPUTS'!$E$27),"0.00E+00"))</f>
        <v>#DIV/0!</v>
      </c>
      <c r="AE408" s="37" t="e">
        <f>VALUE(TEXT(((AB408*'TOX and EXPO INPUTS'!$F$13)/'TOX and EXPO INPUTS'!$E$27),"0.00E+00"))</f>
        <v>#DIV/0!</v>
      </c>
      <c r="AF408" s="37" t="e">
        <f>VALUE(TEXT(((AC408*'TOX and EXPO INPUTS'!$F$13)/'TOX and EXPO INPUTS'!$E$27),"0.00E+00"))</f>
        <v>#DIV/0!</v>
      </c>
      <c r="AG408" s="42" t="e">
        <f>IF($E408="ST",VALUE(TEXT(('TOX and EXPO INPUTS'!$F$7/AD408),"0.0E+00")),IF($E408="IT",VALUE(TEXT(('TOX and EXPO INPUTS'!$F$10/AD408),"0.0E+00"))))</f>
        <v>#DIV/0!</v>
      </c>
      <c r="AH408" s="37" t="e">
        <f>IF($E408="ST",VALUE(TEXT(('TOX and EXPO INPUTS'!$F$7/AE408),"0.0E+00")),IF($E408="IT",VALUE(TEXT(('TOX and EXPO INPUTS'!$F$10/AE408),"0.0E+00"))))</f>
        <v>#DIV/0!</v>
      </c>
      <c r="AI408" s="37" t="e">
        <f>IF($E408="ST",VALUE(TEXT(('TOX and EXPO INPUTS'!$F$7/AF408),"0.0E+00")),IF($E408="IT",VALUE(TEXT(('TOX and EXPO INPUTS'!$F$10/AF408),"0.0E+00"))))</f>
        <v>#DIV/0!</v>
      </c>
      <c r="AJ408" s="42">
        <f t="shared" si="195"/>
        <v>0</v>
      </c>
      <c r="AK408" s="37">
        <f t="shared" si="196"/>
        <v>0</v>
      </c>
      <c r="AL408" s="42" t="e">
        <f>VALUE(TEXT(((AJ408*'TOX and EXPO INPUTS'!$F$21)/'TOX and EXPO INPUTS'!$E$29),"0.00E+00"))</f>
        <v>#DIV/0!</v>
      </c>
      <c r="AM408" s="37" t="e">
        <f>VALUE(TEXT(((AK408*'TOX and EXPO INPUTS'!$F$21)/'TOX and EXPO INPUTS'!$E$29),"0.00E+00"))</f>
        <v>#DIV/0!</v>
      </c>
      <c r="AN408" s="42" t="e">
        <f>IF($E408="ST",VALUE(TEXT(('TOX and EXPO INPUTS'!$F$15/AL408),"0.0E+00")),IF($E408="IT",VALUE(TEXT(('TOX and EXPO INPUTS'!$F$18/AL408),"0.0E+00"))))</f>
        <v>#DIV/0!</v>
      </c>
      <c r="AO408" s="37" t="e">
        <f>IF($E408="ST",VALUE(TEXT(('TOX and EXPO INPUTS'!$F$15/AM408),"0.0E+00")),IF($E408="IT",VALUE(TEXT(('TOX and EXPO INPUTS'!$F$18/AM408),"0.0E+00"))))</f>
        <v>#DIV/0!</v>
      </c>
      <c r="AP408" s="42" t="e">
        <f t="shared" si="181"/>
        <v>#DIV/0!</v>
      </c>
      <c r="AQ408" s="37" t="e">
        <f t="shared" si="182"/>
        <v>#DIV/0!</v>
      </c>
      <c r="AR408" s="37" t="e">
        <f t="shared" si="183"/>
        <v>#DIV/0!</v>
      </c>
      <c r="AS408" s="37" t="e">
        <f t="shared" si="184"/>
        <v>#DIV/0!</v>
      </c>
      <c r="AT408" s="37" t="e">
        <f t="shared" si="185"/>
        <v>#DIV/0!</v>
      </c>
      <c r="AU408" s="37" t="e">
        <f t="shared" si="186"/>
        <v>#DIV/0!</v>
      </c>
      <c r="AV408" s="42" t="e">
        <f t="shared" si="187"/>
        <v>#DIV/0!</v>
      </c>
      <c r="AW408" s="37" t="e">
        <f t="shared" si="188"/>
        <v>#DIV/0!</v>
      </c>
      <c r="AX408" s="37" t="e">
        <f t="shared" si="189"/>
        <v>#DIV/0!</v>
      </c>
      <c r="AY408" s="37" t="e">
        <f t="shared" si="190"/>
        <v>#DIV/0!</v>
      </c>
      <c r="AZ408" s="37" t="e">
        <f t="shared" si="191"/>
        <v>#DIV/0!</v>
      </c>
      <c r="BA408" s="37" t="e">
        <f t="shared" si="192"/>
        <v>#DIV/0!</v>
      </c>
      <c r="BB408" s="42" t="e">
        <f>IF($E408="ST",VALUE(TEXT((1/(('TOX and EXPO INPUTS'!$F$9/AG408)+('TOX and EXPO INPUTS'!$F$17/AN408))),"0.0E+00")),IF($E408="IT",VALUE(TEXT((1/(('TOX and EXPO INPUTS'!$F$12/AG408)+('TOX and EXPO INPUTS'!$F$20/AN408))),"0.0E+00"))))</f>
        <v>#DIV/0!</v>
      </c>
      <c r="BC408" s="37" t="e">
        <f>IF($E408="ST",VALUE(TEXT((1/(('TOX and EXPO INPUTS'!$F$9/AH408)+('TOX and EXPO INPUTS'!$F$17/AN408))),"0.0E+00")),IF($E408="IT",VALUE(TEXT((1/(('TOX and EXPO INPUTS'!$F$12/AH408)+('TOX and EXPO INPUTS'!$F$20/AN408))),"0.0E+00"))))</f>
        <v>#DIV/0!</v>
      </c>
      <c r="BD408" s="37" t="e">
        <f>IF($E408="ST",VALUE(TEXT((1/(('TOX and EXPO INPUTS'!$F$9/AI408)+('TOX and EXPO INPUTS'!$F$17/AN408))),"0.0E+00")),IF($E408="IT",VALUE(TEXT((1/(('TOX and EXPO INPUTS'!$F$12/AI408)+('TOX and EXPO INPUTS'!$F$20/AN408))),"0.0E+00"))))</f>
        <v>#DIV/0!</v>
      </c>
      <c r="BE408" s="37" t="e">
        <f>IF($E408="ST",VALUE(TEXT((1/(('TOX and EXPO INPUTS'!$F$9/AG408)+('TOX and EXPO INPUTS'!$F$17/AO408))),"0.0E+00")),IF($E408="IT",VALUE(TEXT((1/(('TOX and EXPO INPUTS'!$F$12/AG408)+('TOX and EXPO INPUTS'!$F$20/AO408))),"0.0E+00"))))</f>
        <v>#DIV/0!</v>
      </c>
      <c r="BF408" s="37" t="e">
        <f>IF($E408="ST",VALUE(TEXT((1/(('TOX and EXPO INPUTS'!$F$9/AH408)+('TOX and EXPO INPUTS'!$F$17/AO408))),"0.0E+00")),IF($E408="IT",VALUE(TEXT((1/(('TOX and EXPO INPUTS'!$F$12/AH408)+('TOX and EXPO INPUTS'!$F$20/AO408))),"0.0E+00"))))</f>
        <v>#DIV/0!</v>
      </c>
      <c r="BG408" s="37" t="e">
        <f>IF($E408="ST",VALUE(TEXT((1/(('TOX and EXPO INPUTS'!$F$9/AI408)+('TOX and EXPO INPUTS'!$F$17/AO408))),"0.0E+00")),IF($E408="IT",VALUE(TEXT((1/(('TOX and EXPO INPUTS'!$F$12/AI408)+('TOX and EXPO INPUTS'!$F$20/AO408))),"0.0E+00"))))</f>
        <v>#DIV/0!</v>
      </c>
      <c r="BH408" s="42" t="e">
        <f>VALUE(TEXT((AD408*$T408/365*'TOX and EXPO INPUTS'!$E$33/'TOX and EXPO INPUTS'!$E$34),"0.00E+00"))</f>
        <v>#DIV/0!</v>
      </c>
      <c r="BI408" s="37" t="e">
        <f>VALUE(TEXT((AE408*$T408/365*'TOX and EXPO INPUTS'!$E$33/'TOX and EXPO INPUTS'!$E$34),"0.00E+00"))</f>
        <v>#DIV/0!</v>
      </c>
      <c r="BJ408" s="37" t="e">
        <f>VALUE(TEXT((AF408*$T408/365*'TOX and EXPO INPUTS'!$E$33/'TOX and EXPO INPUTS'!$E$34),"0.00E+00"))</f>
        <v>#DIV/0!</v>
      </c>
      <c r="BK408" s="42" t="e">
        <f>VALUE(TEXT((AD408*$U408/365*'TOX and EXPO INPUTS'!$E$33/'TOX and EXPO INPUTS'!$E$34),"0.00E+00"))</f>
        <v>#DIV/0!</v>
      </c>
      <c r="BL408" s="37" t="e">
        <f>VALUE(TEXT((AE408*$U408/365*'TOX and EXPO INPUTS'!$E$33/'TOX and EXPO INPUTS'!$E$34),"0.00E+00"))</f>
        <v>#DIV/0!</v>
      </c>
      <c r="BM408" s="37" t="e">
        <f>VALUE(TEXT((AF408*$U408/365*'TOX and EXPO INPUTS'!$E$33/'TOX and EXPO INPUTS'!$E$34),"0.00E+00"))</f>
        <v>#DIV/0!</v>
      </c>
      <c r="BN408" s="42" t="e">
        <f>VALUE(TEXT((AL408*$T408/365*'TOX and EXPO INPUTS'!$E$33/'TOX and EXPO INPUTS'!$E$34),"0.00E+00"))</f>
        <v>#DIV/0!</v>
      </c>
      <c r="BO408" s="37" t="e">
        <f>VALUE(TEXT((AM408*$T408/365*'TOX and EXPO INPUTS'!$E$33/'TOX and EXPO INPUTS'!$E$34),"0.00E+00"))</f>
        <v>#DIV/0!</v>
      </c>
      <c r="BP408" s="42" t="e">
        <f>VALUE(TEXT((AL408*$U408/365*'TOX and EXPO INPUTS'!$E$33/'TOX and EXPO INPUTS'!$E$34),"0.00E+00"))</f>
        <v>#DIV/0!</v>
      </c>
      <c r="BQ408" s="37" t="e">
        <f>VALUE(TEXT((AM408*$U408/365*'TOX and EXPO INPUTS'!$E$33/'TOX and EXPO INPUTS'!$E$34),"0.00E+00"))</f>
        <v>#DIV/0!</v>
      </c>
      <c r="BR408" s="42" t="e">
        <f>VALUE(TEXT((AP408*$T408/365*'TOX and EXPO INPUTS'!$E$33/'TOX and EXPO INPUTS'!$E$34),"0.00E+00"))</f>
        <v>#DIV/0!</v>
      </c>
      <c r="BS408" s="37" t="e">
        <f>VALUE(TEXT((AQ408*$T408/365*'TOX and EXPO INPUTS'!$E$33/'TOX and EXPO INPUTS'!$E$34),"0.00E+00"))</f>
        <v>#DIV/0!</v>
      </c>
      <c r="BT408" s="37" t="e">
        <f>VALUE(TEXT((AR408*$T408/365*'TOX and EXPO INPUTS'!$E$33/'TOX and EXPO INPUTS'!$E$34),"0.00E+00"))</f>
        <v>#DIV/0!</v>
      </c>
      <c r="BU408" s="37" t="e">
        <f>VALUE(TEXT((AS408*$T408/365*'TOX and EXPO INPUTS'!$E$33/'TOX and EXPO INPUTS'!$E$34),"0.00E+00"))</f>
        <v>#DIV/0!</v>
      </c>
      <c r="BV408" s="37" t="e">
        <f>VALUE(TEXT((AT408*$T408/365*'TOX and EXPO INPUTS'!$E$33/'TOX and EXPO INPUTS'!$E$34),"0.00E+00"))</f>
        <v>#DIV/0!</v>
      </c>
      <c r="BW408" s="37" t="e">
        <f>VALUE(TEXT((AU408*$T408/365*'TOX and EXPO INPUTS'!$E$33/'TOX and EXPO INPUTS'!$E$34),"0.00E+00"))</f>
        <v>#DIV/0!</v>
      </c>
      <c r="BX408" s="42" t="e">
        <f>VALUE(TEXT((AP408*$U408/365*'TOX and EXPO INPUTS'!$E$33/'TOX and EXPO INPUTS'!$E$34),"0.00E+00"))</f>
        <v>#DIV/0!</v>
      </c>
      <c r="BY408" s="37" t="e">
        <f>VALUE(TEXT((AQ408*$U408/365*'TOX and EXPO INPUTS'!$E$33/'TOX and EXPO INPUTS'!$E$34),"0.00E+00"))</f>
        <v>#DIV/0!</v>
      </c>
      <c r="BZ408" s="37" t="e">
        <f>VALUE(TEXT((AR408*$U408/365*'TOX and EXPO INPUTS'!$E$33/'TOX and EXPO INPUTS'!$E$34),"0.00E+00"))</f>
        <v>#DIV/0!</v>
      </c>
      <c r="CA408" s="37" t="e">
        <f>VALUE(TEXT((AS408*$U408/365*'TOX and EXPO INPUTS'!$E$33/'TOX and EXPO INPUTS'!$E$34),"0.00E+00"))</f>
        <v>#DIV/0!</v>
      </c>
      <c r="CB408" s="37" t="e">
        <f>VALUE(TEXT((AT408*$U408/365*'TOX and EXPO INPUTS'!$E$33/'TOX and EXPO INPUTS'!$E$34),"0.00E+00"))</f>
        <v>#DIV/0!</v>
      </c>
      <c r="CC408" s="37" t="e">
        <f>VALUE(TEXT((AU408*$U408/365*'TOX and EXPO INPUTS'!$E$33/'TOX and EXPO INPUTS'!$E$34),"0.00E+00"))</f>
        <v>#DIV/0!</v>
      </c>
      <c r="CD408" s="58" t="e">
        <f>VALUE(TEXT((BR408*'TOX and EXPO INPUTS'!$F$23),"0.00E+00"))</f>
        <v>#DIV/0!</v>
      </c>
      <c r="CE408" s="57" t="e">
        <f>VALUE(TEXT((BS408*'TOX and EXPO INPUTS'!$F$23),"0.00E+00"))</f>
        <v>#DIV/0!</v>
      </c>
      <c r="CF408" s="57" t="e">
        <f>VALUE(TEXT((BT408*'TOX and EXPO INPUTS'!$F$23),"0.00E+00"))</f>
        <v>#DIV/0!</v>
      </c>
      <c r="CG408" s="57" t="e">
        <f>VALUE(TEXT((BU408*'TOX and EXPO INPUTS'!$F$23),"0.00E+00"))</f>
        <v>#DIV/0!</v>
      </c>
      <c r="CH408" s="57" t="e">
        <f>VALUE(TEXT((BV408*'TOX and EXPO INPUTS'!$F$23),"0.00E+00"))</f>
        <v>#DIV/0!</v>
      </c>
      <c r="CI408" s="57" t="e">
        <f>VALUE(TEXT((BW408*'TOX and EXPO INPUTS'!$F$23),"0.00E+00"))</f>
        <v>#DIV/0!</v>
      </c>
      <c r="CJ408" s="58" t="e">
        <f>VALUE(TEXT((BX408*'TOX and EXPO INPUTS'!$F$23),"0.00E+00"))</f>
        <v>#DIV/0!</v>
      </c>
      <c r="CK408" s="57" t="e">
        <f>VALUE(TEXT((BY408*'TOX and EXPO INPUTS'!$F$23),"0.00E+00"))</f>
        <v>#DIV/0!</v>
      </c>
      <c r="CL408" s="57" t="e">
        <f>VALUE(TEXT((BZ408*'TOX and EXPO INPUTS'!$F$23),"0.00E+00"))</f>
        <v>#DIV/0!</v>
      </c>
      <c r="CM408" s="57" t="e">
        <f>VALUE(TEXT((CA408*'TOX and EXPO INPUTS'!$F$23),"0.00E+00"))</f>
        <v>#DIV/0!</v>
      </c>
      <c r="CN408" s="57" t="e">
        <f>VALUE(TEXT((CB408*'TOX and EXPO INPUTS'!$F$23),"0.00E+00"))</f>
        <v>#DIV/0!</v>
      </c>
      <c r="CO408" s="57" t="e">
        <f>VALUE(TEXT((CC408*'TOX and EXPO INPUTS'!$F$23),"0.00E+00"))</f>
        <v>#DIV/0!</v>
      </c>
      <c r="CP408" s="38" t="s">
        <v>106</v>
      </c>
      <c r="CQ408" s="34" t="s">
        <v>107</v>
      </c>
      <c r="CR408" s="34" t="s">
        <v>108</v>
      </c>
      <c r="CS408" s="39" t="s">
        <v>109</v>
      </c>
    </row>
    <row r="409" spans="1:97" ht="48" customHeight="1" x14ac:dyDescent="0.25">
      <c r="A409" s="34" t="s">
        <v>98</v>
      </c>
      <c r="B409" s="34" t="s">
        <v>99</v>
      </c>
      <c r="C409" s="34" t="s">
        <v>115</v>
      </c>
      <c r="D409" s="34" t="s">
        <v>101</v>
      </c>
      <c r="E409" s="39" t="s">
        <v>112</v>
      </c>
      <c r="F409" s="40" t="s">
        <v>154</v>
      </c>
      <c r="G409" s="43"/>
      <c r="H409" s="36" t="s">
        <v>104</v>
      </c>
      <c r="I409" s="67"/>
      <c r="J409" s="36" t="s">
        <v>105</v>
      </c>
      <c r="K409" s="100">
        <f>VLOOKUP(F409,'Amount Seed Planted_variables'!$A$3:$I$74,2,0)</f>
        <v>100000</v>
      </c>
      <c r="L409" s="100">
        <f>VLOOKUP(F409,'Amount Seed Planted_variables'!$A$3:$I$74,3,0)</f>
        <v>150000</v>
      </c>
      <c r="M409" s="36">
        <f t="shared" si="197"/>
        <v>0</v>
      </c>
      <c r="N409" s="35">
        <f t="shared" si="198"/>
        <v>0</v>
      </c>
      <c r="O409" s="101">
        <v>225</v>
      </c>
      <c r="P409" s="93">
        <f>VLOOKUP(F409,'Amount Seed Planted_variables'!$A$3:$I$74,4,0)</f>
        <v>58080</v>
      </c>
      <c r="Q409" s="93">
        <f>VLOOKUP(F409,'Amount Seed Planted_variables'!$A$3:$I$74,7,0)</f>
        <v>80</v>
      </c>
      <c r="R409" s="93">
        <f>VLOOKUP(F409,'Amount Seed Planted_variables'!$A$3:$I$74,8,0)</f>
        <v>4646400</v>
      </c>
      <c r="S409" s="87" t="str">
        <f t="shared" si="194"/>
        <v>NA</v>
      </c>
      <c r="T409" s="35">
        <v>10</v>
      </c>
      <c r="U409" s="35">
        <v>30</v>
      </c>
      <c r="V409" s="41">
        <v>349</v>
      </c>
      <c r="W409" s="35">
        <v>51.2</v>
      </c>
      <c r="X409" s="35">
        <v>42.2</v>
      </c>
      <c r="Y409" s="41">
        <v>1.2</v>
      </c>
      <c r="Z409" s="35">
        <f t="shared" si="193"/>
        <v>0.12</v>
      </c>
      <c r="AA409" s="42">
        <f t="shared" si="199"/>
        <v>0</v>
      </c>
      <c r="AB409" s="37">
        <f t="shared" si="200"/>
        <v>0</v>
      </c>
      <c r="AC409" s="37">
        <f t="shared" si="201"/>
        <v>0</v>
      </c>
      <c r="AD409" s="42" t="e">
        <f>VALUE(TEXT(((AA409*'TOX and EXPO INPUTS'!$F$13)/'TOX and EXPO INPUTS'!$E$27),"0.00E+00"))</f>
        <v>#DIV/0!</v>
      </c>
      <c r="AE409" s="37" t="e">
        <f>VALUE(TEXT(((AB409*'TOX and EXPO INPUTS'!$F$13)/'TOX and EXPO INPUTS'!$E$27),"0.00E+00"))</f>
        <v>#DIV/0!</v>
      </c>
      <c r="AF409" s="37" t="e">
        <f>VALUE(TEXT(((AC409*'TOX and EXPO INPUTS'!$F$13)/'TOX and EXPO INPUTS'!$E$27),"0.00E+00"))</f>
        <v>#DIV/0!</v>
      </c>
      <c r="AG409" s="42" t="e">
        <f>IF($E409="ST",VALUE(TEXT(('TOX and EXPO INPUTS'!$F$7/AD409),"0.0E+00")),IF($E409="IT",VALUE(TEXT(('TOX and EXPO INPUTS'!$F$10/AD409),"0.0E+00"))))</f>
        <v>#DIV/0!</v>
      </c>
      <c r="AH409" s="37" t="e">
        <f>IF($E409="ST",VALUE(TEXT(('TOX and EXPO INPUTS'!$F$7/AE409),"0.0E+00")),IF($E409="IT",VALUE(TEXT(('TOX and EXPO INPUTS'!$F$10/AE409),"0.0E+00"))))</f>
        <v>#DIV/0!</v>
      </c>
      <c r="AI409" s="37" t="e">
        <f>IF($E409="ST",VALUE(TEXT(('TOX and EXPO INPUTS'!$F$7/AF409),"0.0E+00")),IF($E409="IT",VALUE(TEXT(('TOX and EXPO INPUTS'!$F$10/AF409),"0.0E+00"))))</f>
        <v>#DIV/0!</v>
      </c>
      <c r="AJ409" s="42">
        <f t="shared" si="195"/>
        <v>0</v>
      </c>
      <c r="AK409" s="37">
        <f t="shared" si="196"/>
        <v>0</v>
      </c>
      <c r="AL409" s="42" t="e">
        <f>VALUE(TEXT(((AJ409*'TOX and EXPO INPUTS'!$F$21)/'TOX and EXPO INPUTS'!$E$29),"0.00E+00"))</f>
        <v>#DIV/0!</v>
      </c>
      <c r="AM409" s="37" t="e">
        <f>VALUE(TEXT(((AK409*'TOX and EXPO INPUTS'!$F$21)/'TOX and EXPO INPUTS'!$E$29),"0.00E+00"))</f>
        <v>#DIV/0!</v>
      </c>
      <c r="AN409" s="42" t="e">
        <f>IF($E409="ST",VALUE(TEXT(('TOX and EXPO INPUTS'!$F$15/AL409),"0.0E+00")),IF($E409="IT",VALUE(TEXT(('TOX and EXPO INPUTS'!$F$18/AL409),"0.0E+00"))))</f>
        <v>#DIV/0!</v>
      </c>
      <c r="AO409" s="37" t="e">
        <f>IF($E409="ST",VALUE(TEXT(('TOX and EXPO INPUTS'!$F$15/AM409),"0.0E+00")),IF($E409="IT",VALUE(TEXT(('TOX and EXPO INPUTS'!$F$18/AM409),"0.0E+00"))))</f>
        <v>#DIV/0!</v>
      </c>
      <c r="AP409" s="42" t="e">
        <f t="shared" si="181"/>
        <v>#DIV/0!</v>
      </c>
      <c r="AQ409" s="37" t="e">
        <f t="shared" si="182"/>
        <v>#DIV/0!</v>
      </c>
      <c r="AR409" s="37" t="e">
        <f t="shared" si="183"/>
        <v>#DIV/0!</v>
      </c>
      <c r="AS409" s="37" t="e">
        <f t="shared" si="184"/>
        <v>#DIV/0!</v>
      </c>
      <c r="AT409" s="37" t="e">
        <f t="shared" si="185"/>
        <v>#DIV/0!</v>
      </c>
      <c r="AU409" s="37" t="e">
        <f t="shared" si="186"/>
        <v>#DIV/0!</v>
      </c>
      <c r="AV409" s="42" t="e">
        <f t="shared" si="187"/>
        <v>#DIV/0!</v>
      </c>
      <c r="AW409" s="37" t="e">
        <f t="shared" si="188"/>
        <v>#DIV/0!</v>
      </c>
      <c r="AX409" s="37" t="e">
        <f t="shared" si="189"/>
        <v>#DIV/0!</v>
      </c>
      <c r="AY409" s="37" t="e">
        <f t="shared" si="190"/>
        <v>#DIV/0!</v>
      </c>
      <c r="AZ409" s="37" t="e">
        <f t="shared" si="191"/>
        <v>#DIV/0!</v>
      </c>
      <c r="BA409" s="37" t="e">
        <f t="shared" si="192"/>
        <v>#DIV/0!</v>
      </c>
      <c r="BB409" s="42" t="e">
        <f>IF($E409="ST",VALUE(TEXT((1/(('TOX and EXPO INPUTS'!$F$9/AG409)+('TOX and EXPO INPUTS'!$F$17/AN409))),"0.0E+00")),IF($E409="IT",VALUE(TEXT((1/(('TOX and EXPO INPUTS'!$F$12/AG409)+('TOX and EXPO INPUTS'!$F$20/AN409))),"0.0E+00"))))</f>
        <v>#DIV/0!</v>
      </c>
      <c r="BC409" s="37" t="e">
        <f>IF($E409="ST",VALUE(TEXT((1/(('TOX and EXPO INPUTS'!$F$9/AH409)+('TOX and EXPO INPUTS'!$F$17/AN409))),"0.0E+00")),IF($E409="IT",VALUE(TEXT((1/(('TOX and EXPO INPUTS'!$F$12/AH409)+('TOX and EXPO INPUTS'!$F$20/AN409))),"0.0E+00"))))</f>
        <v>#DIV/0!</v>
      </c>
      <c r="BD409" s="37" t="e">
        <f>IF($E409="ST",VALUE(TEXT((1/(('TOX and EXPO INPUTS'!$F$9/AI409)+('TOX and EXPO INPUTS'!$F$17/AN409))),"0.0E+00")),IF($E409="IT",VALUE(TEXT((1/(('TOX and EXPO INPUTS'!$F$12/AI409)+('TOX and EXPO INPUTS'!$F$20/AN409))),"0.0E+00"))))</f>
        <v>#DIV/0!</v>
      </c>
      <c r="BE409" s="37" t="e">
        <f>IF($E409="ST",VALUE(TEXT((1/(('TOX and EXPO INPUTS'!$F$9/AG409)+('TOX and EXPO INPUTS'!$F$17/AO409))),"0.0E+00")),IF($E409="IT",VALUE(TEXT((1/(('TOX and EXPO INPUTS'!$F$12/AG409)+('TOX and EXPO INPUTS'!$F$20/AO409))),"0.0E+00"))))</f>
        <v>#DIV/0!</v>
      </c>
      <c r="BF409" s="37" t="e">
        <f>IF($E409="ST",VALUE(TEXT((1/(('TOX and EXPO INPUTS'!$F$9/AH409)+('TOX and EXPO INPUTS'!$F$17/AO409))),"0.0E+00")),IF($E409="IT",VALUE(TEXT((1/(('TOX and EXPO INPUTS'!$F$12/AH409)+('TOX and EXPO INPUTS'!$F$20/AO409))),"0.0E+00"))))</f>
        <v>#DIV/0!</v>
      </c>
      <c r="BG409" s="37" t="e">
        <f>IF($E409="ST",VALUE(TEXT((1/(('TOX and EXPO INPUTS'!$F$9/AI409)+('TOX and EXPO INPUTS'!$F$17/AO409))),"0.0E+00")),IF($E409="IT",VALUE(TEXT((1/(('TOX and EXPO INPUTS'!$F$12/AI409)+('TOX and EXPO INPUTS'!$F$20/AO409))),"0.0E+00"))))</f>
        <v>#DIV/0!</v>
      </c>
      <c r="BH409" s="42" t="e">
        <f>VALUE(TEXT((AD409*$T409/365*'TOX and EXPO INPUTS'!$E$33/'TOX and EXPO INPUTS'!$E$34),"0.00E+00"))</f>
        <v>#DIV/0!</v>
      </c>
      <c r="BI409" s="37" t="e">
        <f>VALUE(TEXT((AE409*$T409/365*'TOX and EXPO INPUTS'!$E$33/'TOX and EXPO INPUTS'!$E$34),"0.00E+00"))</f>
        <v>#DIV/0!</v>
      </c>
      <c r="BJ409" s="37" t="e">
        <f>VALUE(TEXT((AF409*$T409/365*'TOX and EXPO INPUTS'!$E$33/'TOX and EXPO INPUTS'!$E$34),"0.00E+00"))</f>
        <v>#DIV/0!</v>
      </c>
      <c r="BK409" s="42" t="e">
        <f>VALUE(TEXT((AD409*$U409/365*'TOX and EXPO INPUTS'!$E$33/'TOX and EXPO INPUTS'!$E$34),"0.00E+00"))</f>
        <v>#DIV/0!</v>
      </c>
      <c r="BL409" s="37" t="e">
        <f>VALUE(TEXT((AE409*$U409/365*'TOX and EXPO INPUTS'!$E$33/'TOX and EXPO INPUTS'!$E$34),"0.00E+00"))</f>
        <v>#DIV/0!</v>
      </c>
      <c r="BM409" s="37" t="e">
        <f>VALUE(TEXT((AF409*$U409/365*'TOX and EXPO INPUTS'!$E$33/'TOX and EXPO INPUTS'!$E$34),"0.00E+00"))</f>
        <v>#DIV/0!</v>
      </c>
      <c r="BN409" s="42" t="e">
        <f>VALUE(TEXT((AL409*$T409/365*'TOX and EXPO INPUTS'!$E$33/'TOX and EXPO INPUTS'!$E$34),"0.00E+00"))</f>
        <v>#DIV/0!</v>
      </c>
      <c r="BO409" s="37" t="e">
        <f>VALUE(TEXT((AM409*$T409/365*'TOX and EXPO INPUTS'!$E$33/'TOX and EXPO INPUTS'!$E$34),"0.00E+00"))</f>
        <v>#DIV/0!</v>
      </c>
      <c r="BP409" s="42" t="e">
        <f>VALUE(TEXT((AL409*$U409/365*'TOX and EXPO INPUTS'!$E$33/'TOX and EXPO INPUTS'!$E$34),"0.00E+00"))</f>
        <v>#DIV/0!</v>
      </c>
      <c r="BQ409" s="37" t="e">
        <f>VALUE(TEXT((AM409*$U409/365*'TOX and EXPO INPUTS'!$E$33/'TOX and EXPO INPUTS'!$E$34),"0.00E+00"))</f>
        <v>#DIV/0!</v>
      </c>
      <c r="BR409" s="42" t="e">
        <f>VALUE(TEXT((AP409*$T409/365*'TOX and EXPO INPUTS'!$E$33/'TOX and EXPO INPUTS'!$E$34),"0.00E+00"))</f>
        <v>#DIV/0!</v>
      </c>
      <c r="BS409" s="37" t="e">
        <f>VALUE(TEXT((AQ409*$T409/365*'TOX and EXPO INPUTS'!$E$33/'TOX and EXPO INPUTS'!$E$34),"0.00E+00"))</f>
        <v>#DIV/0!</v>
      </c>
      <c r="BT409" s="37" t="e">
        <f>VALUE(TEXT((AR409*$T409/365*'TOX and EXPO INPUTS'!$E$33/'TOX and EXPO INPUTS'!$E$34),"0.00E+00"))</f>
        <v>#DIV/0!</v>
      </c>
      <c r="BU409" s="37" t="e">
        <f>VALUE(TEXT((AS409*$T409/365*'TOX and EXPO INPUTS'!$E$33/'TOX and EXPO INPUTS'!$E$34),"0.00E+00"))</f>
        <v>#DIV/0!</v>
      </c>
      <c r="BV409" s="37" t="e">
        <f>VALUE(TEXT((AT409*$T409/365*'TOX and EXPO INPUTS'!$E$33/'TOX and EXPO INPUTS'!$E$34),"0.00E+00"))</f>
        <v>#DIV/0!</v>
      </c>
      <c r="BW409" s="37" t="e">
        <f>VALUE(TEXT((AU409*$T409/365*'TOX and EXPO INPUTS'!$E$33/'TOX and EXPO INPUTS'!$E$34),"0.00E+00"))</f>
        <v>#DIV/0!</v>
      </c>
      <c r="BX409" s="42" t="e">
        <f>VALUE(TEXT((AP409*$U409/365*'TOX and EXPO INPUTS'!$E$33/'TOX and EXPO INPUTS'!$E$34),"0.00E+00"))</f>
        <v>#DIV/0!</v>
      </c>
      <c r="BY409" s="37" t="e">
        <f>VALUE(TEXT((AQ409*$U409/365*'TOX and EXPO INPUTS'!$E$33/'TOX and EXPO INPUTS'!$E$34),"0.00E+00"))</f>
        <v>#DIV/0!</v>
      </c>
      <c r="BZ409" s="37" t="e">
        <f>VALUE(TEXT((AR409*$U409/365*'TOX and EXPO INPUTS'!$E$33/'TOX and EXPO INPUTS'!$E$34),"0.00E+00"))</f>
        <v>#DIV/0!</v>
      </c>
      <c r="CA409" s="37" t="e">
        <f>VALUE(TEXT((AS409*$U409/365*'TOX and EXPO INPUTS'!$E$33/'TOX and EXPO INPUTS'!$E$34),"0.00E+00"))</f>
        <v>#DIV/0!</v>
      </c>
      <c r="CB409" s="37" t="e">
        <f>VALUE(TEXT((AT409*$U409/365*'TOX and EXPO INPUTS'!$E$33/'TOX and EXPO INPUTS'!$E$34),"0.00E+00"))</f>
        <v>#DIV/0!</v>
      </c>
      <c r="CC409" s="37" t="e">
        <f>VALUE(TEXT((AU409*$U409/365*'TOX and EXPO INPUTS'!$E$33/'TOX and EXPO INPUTS'!$E$34),"0.00E+00"))</f>
        <v>#DIV/0!</v>
      </c>
      <c r="CD409" s="58" t="e">
        <f>VALUE(TEXT((BR409*'TOX and EXPO INPUTS'!$F$23),"0.00E+00"))</f>
        <v>#DIV/0!</v>
      </c>
      <c r="CE409" s="57" t="e">
        <f>VALUE(TEXT((BS409*'TOX and EXPO INPUTS'!$F$23),"0.00E+00"))</f>
        <v>#DIV/0!</v>
      </c>
      <c r="CF409" s="57" t="e">
        <f>VALUE(TEXT((BT409*'TOX and EXPO INPUTS'!$F$23),"0.00E+00"))</f>
        <v>#DIV/0!</v>
      </c>
      <c r="CG409" s="57" t="e">
        <f>VALUE(TEXT((BU409*'TOX and EXPO INPUTS'!$F$23),"0.00E+00"))</f>
        <v>#DIV/0!</v>
      </c>
      <c r="CH409" s="57" t="e">
        <f>VALUE(TEXT((BV409*'TOX and EXPO INPUTS'!$F$23),"0.00E+00"))</f>
        <v>#DIV/0!</v>
      </c>
      <c r="CI409" s="57" t="e">
        <f>VALUE(TEXT((BW409*'TOX and EXPO INPUTS'!$F$23),"0.00E+00"))</f>
        <v>#DIV/0!</v>
      </c>
      <c r="CJ409" s="58" t="e">
        <f>VALUE(TEXT((BX409*'TOX and EXPO INPUTS'!$F$23),"0.00E+00"))</f>
        <v>#DIV/0!</v>
      </c>
      <c r="CK409" s="57" t="e">
        <f>VALUE(TEXT((BY409*'TOX and EXPO INPUTS'!$F$23),"0.00E+00"))</f>
        <v>#DIV/0!</v>
      </c>
      <c r="CL409" s="57" t="e">
        <f>VALUE(TEXT((BZ409*'TOX and EXPO INPUTS'!$F$23),"0.00E+00"))</f>
        <v>#DIV/0!</v>
      </c>
      <c r="CM409" s="57" t="e">
        <f>VALUE(TEXT((CA409*'TOX and EXPO INPUTS'!$F$23),"0.00E+00"))</f>
        <v>#DIV/0!</v>
      </c>
      <c r="CN409" s="57" t="e">
        <f>VALUE(TEXT((CB409*'TOX and EXPO INPUTS'!$F$23),"0.00E+00"))</f>
        <v>#DIV/0!</v>
      </c>
      <c r="CO409" s="57" t="e">
        <f>VALUE(TEXT((CC409*'TOX and EXPO INPUTS'!$F$23),"0.00E+00"))</f>
        <v>#DIV/0!</v>
      </c>
      <c r="CP409" s="38" t="s">
        <v>106</v>
      </c>
      <c r="CQ409" s="34" t="s">
        <v>107</v>
      </c>
      <c r="CR409" s="34" t="s">
        <v>108</v>
      </c>
      <c r="CS409" s="39" t="s">
        <v>109</v>
      </c>
    </row>
    <row r="410" spans="1:97" ht="48" customHeight="1" x14ac:dyDescent="0.25">
      <c r="A410" s="34" t="s">
        <v>98</v>
      </c>
      <c r="B410" s="34" t="s">
        <v>99</v>
      </c>
      <c r="C410" s="34" t="s">
        <v>115</v>
      </c>
      <c r="D410" s="34" t="s">
        <v>110</v>
      </c>
      <c r="E410" s="39" t="s">
        <v>112</v>
      </c>
      <c r="F410" s="40" t="s">
        <v>154</v>
      </c>
      <c r="G410" s="43"/>
      <c r="H410" s="36" t="s">
        <v>104</v>
      </c>
      <c r="I410" s="67"/>
      <c r="J410" s="36" t="s">
        <v>105</v>
      </c>
      <c r="K410" s="100">
        <f>VLOOKUP(F410,'Amount Seed Planted_variables'!$A$3:$I$74,2,0)</f>
        <v>100000</v>
      </c>
      <c r="L410" s="100">
        <f>VLOOKUP(F410,'Amount Seed Planted_variables'!$A$3:$I$74,3,0)</f>
        <v>150000</v>
      </c>
      <c r="M410" s="36">
        <f t="shared" si="197"/>
        <v>0</v>
      </c>
      <c r="N410" s="35">
        <f t="shared" si="198"/>
        <v>0</v>
      </c>
      <c r="O410" s="101">
        <v>225</v>
      </c>
      <c r="P410" s="93">
        <f>VLOOKUP(F410,'Amount Seed Planted_variables'!$A$3:$I$74,4,0)</f>
        <v>58080</v>
      </c>
      <c r="Q410" s="93">
        <f>VLOOKUP(F410,'Amount Seed Planted_variables'!$A$3:$I$74,7,0)</f>
        <v>80</v>
      </c>
      <c r="R410" s="93">
        <f>VLOOKUP(F410,'Amount Seed Planted_variables'!$A$3:$I$74,8,0)</f>
        <v>4646400</v>
      </c>
      <c r="S410" s="87" t="str">
        <f t="shared" si="194"/>
        <v>NA</v>
      </c>
      <c r="T410" s="35">
        <v>10</v>
      </c>
      <c r="U410" s="35">
        <v>30</v>
      </c>
      <c r="V410" s="41">
        <v>68</v>
      </c>
      <c r="W410" s="35">
        <v>16.899999999999999</v>
      </c>
      <c r="X410" s="35">
        <v>13.1</v>
      </c>
      <c r="Y410" s="41">
        <v>3.6</v>
      </c>
      <c r="Z410" s="35">
        <f t="shared" si="193"/>
        <v>0.36000000000000004</v>
      </c>
      <c r="AA410" s="42">
        <f t="shared" si="199"/>
        <v>0</v>
      </c>
      <c r="AB410" s="37">
        <f t="shared" si="200"/>
        <v>0</v>
      </c>
      <c r="AC410" s="37">
        <f t="shared" si="201"/>
        <v>0</v>
      </c>
      <c r="AD410" s="42" t="e">
        <f>VALUE(TEXT(((AA410*'TOX and EXPO INPUTS'!$F$13)/'TOX and EXPO INPUTS'!$E$27),"0.00E+00"))</f>
        <v>#DIV/0!</v>
      </c>
      <c r="AE410" s="37" t="e">
        <f>VALUE(TEXT(((AB410*'TOX and EXPO INPUTS'!$F$13)/'TOX and EXPO INPUTS'!$E$27),"0.00E+00"))</f>
        <v>#DIV/0!</v>
      </c>
      <c r="AF410" s="37" t="e">
        <f>VALUE(TEXT(((AC410*'TOX and EXPO INPUTS'!$F$13)/'TOX and EXPO INPUTS'!$E$27),"0.00E+00"))</f>
        <v>#DIV/0!</v>
      </c>
      <c r="AG410" s="42" t="e">
        <f>IF($E410="ST",VALUE(TEXT(('TOX and EXPO INPUTS'!$F$7/AD410),"0.0E+00")),IF($E410="IT",VALUE(TEXT(('TOX and EXPO INPUTS'!$F$10/AD410),"0.0E+00"))))</f>
        <v>#DIV/0!</v>
      </c>
      <c r="AH410" s="37" t="e">
        <f>IF($E410="ST",VALUE(TEXT(('TOX and EXPO INPUTS'!$F$7/AE410),"0.0E+00")),IF($E410="IT",VALUE(TEXT(('TOX and EXPO INPUTS'!$F$10/AE410),"0.0E+00"))))</f>
        <v>#DIV/0!</v>
      </c>
      <c r="AI410" s="37" t="e">
        <f>IF($E410="ST",VALUE(TEXT(('TOX and EXPO INPUTS'!$F$7/AF410),"0.0E+00")),IF($E410="IT",VALUE(TEXT(('TOX and EXPO INPUTS'!$F$10/AF410),"0.0E+00"))))</f>
        <v>#DIV/0!</v>
      </c>
      <c r="AJ410" s="42">
        <f t="shared" si="195"/>
        <v>0</v>
      </c>
      <c r="AK410" s="37">
        <f t="shared" si="196"/>
        <v>0</v>
      </c>
      <c r="AL410" s="42" t="e">
        <f>VALUE(TEXT(((AJ410*'TOX and EXPO INPUTS'!$F$21)/'TOX and EXPO INPUTS'!$E$29),"0.00E+00"))</f>
        <v>#DIV/0!</v>
      </c>
      <c r="AM410" s="37" t="e">
        <f>VALUE(TEXT(((AK410*'TOX and EXPO INPUTS'!$F$21)/'TOX and EXPO INPUTS'!$E$29),"0.00E+00"))</f>
        <v>#DIV/0!</v>
      </c>
      <c r="AN410" s="42" t="e">
        <f>IF($E410="ST",VALUE(TEXT(('TOX and EXPO INPUTS'!$F$15/AL410),"0.0E+00")),IF($E410="IT",VALUE(TEXT(('TOX and EXPO INPUTS'!$F$18/AL410),"0.0E+00"))))</f>
        <v>#DIV/0!</v>
      </c>
      <c r="AO410" s="37" t="e">
        <f>IF($E410="ST",VALUE(TEXT(('TOX and EXPO INPUTS'!$F$15/AM410),"0.0E+00")),IF($E410="IT",VALUE(TEXT(('TOX and EXPO INPUTS'!$F$18/AM410),"0.0E+00"))))</f>
        <v>#DIV/0!</v>
      </c>
      <c r="AP410" s="42" t="e">
        <f t="shared" si="181"/>
        <v>#DIV/0!</v>
      </c>
      <c r="AQ410" s="37" t="e">
        <f t="shared" si="182"/>
        <v>#DIV/0!</v>
      </c>
      <c r="AR410" s="37" t="e">
        <f t="shared" si="183"/>
        <v>#DIV/0!</v>
      </c>
      <c r="AS410" s="37" t="e">
        <f t="shared" si="184"/>
        <v>#DIV/0!</v>
      </c>
      <c r="AT410" s="37" t="e">
        <f t="shared" si="185"/>
        <v>#DIV/0!</v>
      </c>
      <c r="AU410" s="37" t="e">
        <f t="shared" si="186"/>
        <v>#DIV/0!</v>
      </c>
      <c r="AV410" s="42" t="e">
        <f t="shared" si="187"/>
        <v>#DIV/0!</v>
      </c>
      <c r="AW410" s="37" t="e">
        <f t="shared" si="188"/>
        <v>#DIV/0!</v>
      </c>
      <c r="AX410" s="37" t="e">
        <f t="shared" si="189"/>
        <v>#DIV/0!</v>
      </c>
      <c r="AY410" s="37" t="e">
        <f t="shared" si="190"/>
        <v>#DIV/0!</v>
      </c>
      <c r="AZ410" s="37" t="e">
        <f t="shared" si="191"/>
        <v>#DIV/0!</v>
      </c>
      <c r="BA410" s="37" t="e">
        <f t="shared" si="192"/>
        <v>#DIV/0!</v>
      </c>
      <c r="BB410" s="42" t="e">
        <f>IF($E410="ST",VALUE(TEXT((1/(('TOX and EXPO INPUTS'!$F$9/AG410)+('TOX and EXPO INPUTS'!$F$17/AN410))),"0.0E+00")),IF($E410="IT",VALUE(TEXT((1/(('TOX and EXPO INPUTS'!$F$12/AG410)+('TOX and EXPO INPUTS'!$F$20/AN410))),"0.0E+00"))))</f>
        <v>#DIV/0!</v>
      </c>
      <c r="BC410" s="37" t="e">
        <f>IF($E410="ST",VALUE(TEXT((1/(('TOX and EXPO INPUTS'!$F$9/AH410)+('TOX and EXPO INPUTS'!$F$17/AN410))),"0.0E+00")),IF($E410="IT",VALUE(TEXT((1/(('TOX and EXPO INPUTS'!$F$12/AH410)+('TOX and EXPO INPUTS'!$F$20/AN410))),"0.0E+00"))))</f>
        <v>#DIV/0!</v>
      </c>
      <c r="BD410" s="37" t="e">
        <f>IF($E410="ST",VALUE(TEXT((1/(('TOX and EXPO INPUTS'!$F$9/AI410)+('TOX and EXPO INPUTS'!$F$17/AN410))),"0.0E+00")),IF($E410="IT",VALUE(TEXT((1/(('TOX and EXPO INPUTS'!$F$12/AI410)+('TOX and EXPO INPUTS'!$F$20/AN410))),"0.0E+00"))))</f>
        <v>#DIV/0!</v>
      </c>
      <c r="BE410" s="37" t="e">
        <f>IF($E410="ST",VALUE(TEXT((1/(('TOX and EXPO INPUTS'!$F$9/AG410)+('TOX and EXPO INPUTS'!$F$17/AO410))),"0.0E+00")),IF($E410="IT",VALUE(TEXT((1/(('TOX and EXPO INPUTS'!$F$12/AG410)+('TOX and EXPO INPUTS'!$F$20/AO410))),"0.0E+00"))))</f>
        <v>#DIV/0!</v>
      </c>
      <c r="BF410" s="37" t="e">
        <f>IF($E410="ST",VALUE(TEXT((1/(('TOX and EXPO INPUTS'!$F$9/AH410)+('TOX and EXPO INPUTS'!$F$17/AO410))),"0.0E+00")),IF($E410="IT",VALUE(TEXT((1/(('TOX and EXPO INPUTS'!$F$12/AH410)+('TOX and EXPO INPUTS'!$F$20/AO410))),"0.0E+00"))))</f>
        <v>#DIV/0!</v>
      </c>
      <c r="BG410" s="37" t="e">
        <f>IF($E410="ST",VALUE(TEXT((1/(('TOX and EXPO INPUTS'!$F$9/AI410)+('TOX and EXPO INPUTS'!$F$17/AO410))),"0.0E+00")),IF($E410="IT",VALUE(TEXT((1/(('TOX and EXPO INPUTS'!$F$12/AI410)+('TOX and EXPO INPUTS'!$F$20/AO410))),"0.0E+00"))))</f>
        <v>#DIV/0!</v>
      </c>
      <c r="BH410" s="42" t="e">
        <f>VALUE(TEXT((AD410*$T410/365*'TOX and EXPO INPUTS'!$E$33/'TOX and EXPO INPUTS'!$E$34),"0.00E+00"))</f>
        <v>#DIV/0!</v>
      </c>
      <c r="BI410" s="37" t="e">
        <f>VALUE(TEXT((AE410*$T410/365*'TOX and EXPO INPUTS'!$E$33/'TOX and EXPO INPUTS'!$E$34),"0.00E+00"))</f>
        <v>#DIV/0!</v>
      </c>
      <c r="BJ410" s="37" t="e">
        <f>VALUE(TEXT((AF410*$T410/365*'TOX and EXPO INPUTS'!$E$33/'TOX and EXPO INPUTS'!$E$34),"0.00E+00"))</f>
        <v>#DIV/0!</v>
      </c>
      <c r="BK410" s="42" t="e">
        <f>VALUE(TEXT((AD410*$U410/365*'TOX and EXPO INPUTS'!$E$33/'TOX and EXPO INPUTS'!$E$34),"0.00E+00"))</f>
        <v>#DIV/0!</v>
      </c>
      <c r="BL410" s="37" t="e">
        <f>VALUE(TEXT((AE410*$U410/365*'TOX and EXPO INPUTS'!$E$33/'TOX and EXPO INPUTS'!$E$34),"0.00E+00"))</f>
        <v>#DIV/0!</v>
      </c>
      <c r="BM410" s="37" t="e">
        <f>VALUE(TEXT((AF410*$U410/365*'TOX and EXPO INPUTS'!$E$33/'TOX and EXPO INPUTS'!$E$34),"0.00E+00"))</f>
        <v>#DIV/0!</v>
      </c>
      <c r="BN410" s="42" t="e">
        <f>VALUE(TEXT((AL410*$T410/365*'TOX and EXPO INPUTS'!$E$33/'TOX and EXPO INPUTS'!$E$34),"0.00E+00"))</f>
        <v>#DIV/0!</v>
      </c>
      <c r="BO410" s="37" t="e">
        <f>VALUE(TEXT((AM410*$T410/365*'TOX and EXPO INPUTS'!$E$33/'TOX and EXPO INPUTS'!$E$34),"0.00E+00"))</f>
        <v>#DIV/0!</v>
      </c>
      <c r="BP410" s="42" t="e">
        <f>VALUE(TEXT((AL410*$U410/365*'TOX and EXPO INPUTS'!$E$33/'TOX and EXPO INPUTS'!$E$34),"0.00E+00"))</f>
        <v>#DIV/0!</v>
      </c>
      <c r="BQ410" s="37" t="e">
        <f>VALUE(TEXT((AM410*$U410/365*'TOX and EXPO INPUTS'!$E$33/'TOX and EXPO INPUTS'!$E$34),"0.00E+00"))</f>
        <v>#DIV/0!</v>
      </c>
      <c r="BR410" s="42" t="e">
        <f>VALUE(TEXT((AP410*$T410/365*'TOX and EXPO INPUTS'!$E$33/'TOX and EXPO INPUTS'!$E$34),"0.00E+00"))</f>
        <v>#DIV/0!</v>
      </c>
      <c r="BS410" s="37" t="e">
        <f>VALUE(TEXT((AQ410*$T410/365*'TOX and EXPO INPUTS'!$E$33/'TOX and EXPO INPUTS'!$E$34),"0.00E+00"))</f>
        <v>#DIV/0!</v>
      </c>
      <c r="BT410" s="37" t="e">
        <f>VALUE(TEXT((AR410*$T410/365*'TOX and EXPO INPUTS'!$E$33/'TOX and EXPO INPUTS'!$E$34),"0.00E+00"))</f>
        <v>#DIV/0!</v>
      </c>
      <c r="BU410" s="37" t="e">
        <f>VALUE(TEXT((AS410*$T410/365*'TOX and EXPO INPUTS'!$E$33/'TOX and EXPO INPUTS'!$E$34),"0.00E+00"))</f>
        <v>#DIV/0!</v>
      </c>
      <c r="BV410" s="37" t="e">
        <f>VALUE(TEXT((AT410*$T410/365*'TOX and EXPO INPUTS'!$E$33/'TOX and EXPO INPUTS'!$E$34),"0.00E+00"))</f>
        <v>#DIV/0!</v>
      </c>
      <c r="BW410" s="37" t="e">
        <f>VALUE(TEXT((AU410*$T410/365*'TOX and EXPO INPUTS'!$E$33/'TOX and EXPO INPUTS'!$E$34),"0.00E+00"))</f>
        <v>#DIV/0!</v>
      </c>
      <c r="BX410" s="42" t="e">
        <f>VALUE(TEXT((AP410*$U410/365*'TOX and EXPO INPUTS'!$E$33/'TOX and EXPO INPUTS'!$E$34),"0.00E+00"))</f>
        <v>#DIV/0!</v>
      </c>
      <c r="BY410" s="37" t="e">
        <f>VALUE(TEXT((AQ410*$U410/365*'TOX and EXPO INPUTS'!$E$33/'TOX and EXPO INPUTS'!$E$34),"0.00E+00"))</f>
        <v>#DIV/0!</v>
      </c>
      <c r="BZ410" s="37" t="e">
        <f>VALUE(TEXT((AR410*$U410/365*'TOX and EXPO INPUTS'!$E$33/'TOX and EXPO INPUTS'!$E$34),"0.00E+00"))</f>
        <v>#DIV/0!</v>
      </c>
      <c r="CA410" s="37" t="e">
        <f>VALUE(TEXT((AS410*$U410/365*'TOX and EXPO INPUTS'!$E$33/'TOX and EXPO INPUTS'!$E$34),"0.00E+00"))</f>
        <v>#DIV/0!</v>
      </c>
      <c r="CB410" s="37" t="e">
        <f>VALUE(TEXT((AT410*$U410/365*'TOX and EXPO INPUTS'!$E$33/'TOX and EXPO INPUTS'!$E$34),"0.00E+00"))</f>
        <v>#DIV/0!</v>
      </c>
      <c r="CC410" s="37" t="e">
        <f>VALUE(TEXT((AU410*$U410/365*'TOX and EXPO INPUTS'!$E$33/'TOX and EXPO INPUTS'!$E$34),"0.00E+00"))</f>
        <v>#DIV/0!</v>
      </c>
      <c r="CD410" s="58" t="e">
        <f>VALUE(TEXT((BR410*'TOX and EXPO INPUTS'!$F$23),"0.00E+00"))</f>
        <v>#DIV/0!</v>
      </c>
      <c r="CE410" s="57" t="e">
        <f>VALUE(TEXT((BS410*'TOX and EXPO INPUTS'!$F$23),"0.00E+00"))</f>
        <v>#DIV/0!</v>
      </c>
      <c r="CF410" s="57" t="e">
        <f>VALUE(TEXT((BT410*'TOX and EXPO INPUTS'!$F$23),"0.00E+00"))</f>
        <v>#DIV/0!</v>
      </c>
      <c r="CG410" s="57" t="e">
        <f>VALUE(TEXT((BU410*'TOX and EXPO INPUTS'!$F$23),"0.00E+00"))</f>
        <v>#DIV/0!</v>
      </c>
      <c r="CH410" s="57" t="e">
        <f>VALUE(TEXT((BV410*'TOX and EXPO INPUTS'!$F$23),"0.00E+00"))</f>
        <v>#DIV/0!</v>
      </c>
      <c r="CI410" s="57" t="e">
        <f>VALUE(TEXT((BW410*'TOX and EXPO INPUTS'!$F$23),"0.00E+00"))</f>
        <v>#DIV/0!</v>
      </c>
      <c r="CJ410" s="58" t="e">
        <f>VALUE(TEXT((BX410*'TOX and EXPO INPUTS'!$F$23),"0.00E+00"))</f>
        <v>#DIV/0!</v>
      </c>
      <c r="CK410" s="57" t="e">
        <f>VALUE(TEXT((BY410*'TOX and EXPO INPUTS'!$F$23),"0.00E+00"))</f>
        <v>#DIV/0!</v>
      </c>
      <c r="CL410" s="57" t="e">
        <f>VALUE(TEXT((BZ410*'TOX and EXPO INPUTS'!$F$23),"0.00E+00"))</f>
        <v>#DIV/0!</v>
      </c>
      <c r="CM410" s="57" t="e">
        <f>VALUE(TEXT((CA410*'TOX and EXPO INPUTS'!$F$23),"0.00E+00"))</f>
        <v>#DIV/0!</v>
      </c>
      <c r="CN410" s="57" t="e">
        <f>VALUE(TEXT((CB410*'TOX and EXPO INPUTS'!$F$23),"0.00E+00"))</f>
        <v>#DIV/0!</v>
      </c>
      <c r="CO410" s="57" t="e">
        <f>VALUE(TEXT((CC410*'TOX and EXPO INPUTS'!$F$23),"0.00E+00"))</f>
        <v>#DIV/0!</v>
      </c>
      <c r="CP410" s="38" t="s">
        <v>106</v>
      </c>
      <c r="CQ410" s="34" t="s">
        <v>107</v>
      </c>
      <c r="CR410" s="34" t="s">
        <v>108</v>
      </c>
      <c r="CS410" s="39" t="s">
        <v>109</v>
      </c>
    </row>
    <row r="411" spans="1:97" ht="48" customHeight="1" x14ac:dyDescent="0.25">
      <c r="A411" s="34" t="s">
        <v>98</v>
      </c>
      <c r="B411" s="34" t="s">
        <v>99</v>
      </c>
      <c r="C411" s="34" t="s">
        <v>115</v>
      </c>
      <c r="D411" s="34" t="s">
        <v>111</v>
      </c>
      <c r="E411" s="39" t="s">
        <v>112</v>
      </c>
      <c r="F411" s="40" t="s">
        <v>154</v>
      </c>
      <c r="G411" s="43"/>
      <c r="H411" s="36" t="s">
        <v>104</v>
      </c>
      <c r="I411" s="67"/>
      <c r="J411" s="36" t="s">
        <v>105</v>
      </c>
      <c r="K411" s="100">
        <f>VLOOKUP(F411,'Amount Seed Planted_variables'!$A$3:$I$74,2,0)</f>
        <v>100000</v>
      </c>
      <c r="L411" s="100">
        <f>VLOOKUP(F411,'Amount Seed Planted_variables'!$A$3:$I$74,3,0)</f>
        <v>150000</v>
      </c>
      <c r="M411" s="36">
        <f t="shared" si="197"/>
        <v>0</v>
      </c>
      <c r="N411" s="35">
        <f t="shared" si="198"/>
        <v>0</v>
      </c>
      <c r="O411" s="101">
        <v>225</v>
      </c>
      <c r="P411" s="93">
        <f>VLOOKUP(F411,'Amount Seed Planted_variables'!$A$3:$I$74,4,0)</f>
        <v>58080</v>
      </c>
      <c r="Q411" s="93">
        <f>VLOOKUP(F411,'Amount Seed Planted_variables'!$A$3:$I$74,7,0)</f>
        <v>80</v>
      </c>
      <c r="R411" s="93">
        <f>VLOOKUP(F411,'Amount Seed Planted_variables'!$A$3:$I$74,8,0)</f>
        <v>4646400</v>
      </c>
      <c r="S411" s="87">
        <f t="shared" si="194"/>
        <v>2.5</v>
      </c>
      <c r="T411" s="35">
        <v>10</v>
      </c>
      <c r="U411" s="35">
        <v>30</v>
      </c>
      <c r="V411" s="41">
        <v>138210600</v>
      </c>
      <c r="W411" s="35">
        <v>23262800</v>
      </c>
      <c r="X411" s="35">
        <v>21238200</v>
      </c>
      <c r="Y411" s="41">
        <v>106100</v>
      </c>
      <c r="Z411" s="35">
        <f t="shared" si="193"/>
        <v>10610</v>
      </c>
      <c r="AA411" s="42">
        <f t="shared" si="199"/>
        <v>0</v>
      </c>
      <c r="AB411" s="37">
        <f t="shared" si="200"/>
        <v>0</v>
      </c>
      <c r="AC411" s="37">
        <f t="shared" si="201"/>
        <v>0</v>
      </c>
      <c r="AD411" s="42" t="e">
        <f>VALUE(TEXT(((AA411*'TOX and EXPO INPUTS'!$F$13)/'TOX and EXPO INPUTS'!$E$27),"0.00E+00"))</f>
        <v>#DIV/0!</v>
      </c>
      <c r="AE411" s="37" t="e">
        <f>VALUE(TEXT(((AB411*'TOX and EXPO INPUTS'!$F$13)/'TOX and EXPO INPUTS'!$E$27),"0.00E+00"))</f>
        <v>#DIV/0!</v>
      </c>
      <c r="AF411" s="37" t="e">
        <f>VALUE(TEXT(((AC411*'TOX and EXPO INPUTS'!$F$13)/'TOX and EXPO INPUTS'!$E$27),"0.00E+00"))</f>
        <v>#DIV/0!</v>
      </c>
      <c r="AG411" s="42" t="e">
        <f>IF($E411="ST",VALUE(TEXT(('TOX and EXPO INPUTS'!$F$7/AD411),"0.0E+00")),IF($E411="IT",VALUE(TEXT(('TOX and EXPO INPUTS'!$F$10/AD411),"0.0E+00"))))</f>
        <v>#DIV/0!</v>
      </c>
      <c r="AH411" s="37" t="e">
        <f>IF($E411="ST",VALUE(TEXT(('TOX and EXPO INPUTS'!$F$7/AE411),"0.0E+00")),IF($E411="IT",VALUE(TEXT(('TOX and EXPO INPUTS'!$F$10/AE411),"0.0E+00"))))</f>
        <v>#DIV/0!</v>
      </c>
      <c r="AI411" s="37" t="e">
        <f>IF($E411="ST",VALUE(TEXT(('TOX and EXPO INPUTS'!$F$7/AF411),"0.0E+00")),IF($E411="IT",VALUE(TEXT(('TOX and EXPO INPUTS'!$F$10/AF411),"0.0E+00"))))</f>
        <v>#DIV/0!</v>
      </c>
      <c r="AJ411" s="42">
        <f t="shared" si="195"/>
        <v>0</v>
      </c>
      <c r="AK411" s="37">
        <f t="shared" si="196"/>
        <v>0</v>
      </c>
      <c r="AL411" s="42" t="e">
        <f>VALUE(TEXT(((AJ411*'TOX and EXPO INPUTS'!$F$21)/'TOX and EXPO INPUTS'!$E$29),"0.00E+00"))</f>
        <v>#DIV/0!</v>
      </c>
      <c r="AM411" s="37" t="e">
        <f>VALUE(TEXT(((AK411*'TOX and EXPO INPUTS'!$F$21)/'TOX and EXPO INPUTS'!$E$29),"0.00E+00"))</f>
        <v>#DIV/0!</v>
      </c>
      <c r="AN411" s="42" t="e">
        <f>IF($E411="ST",VALUE(TEXT(('TOX and EXPO INPUTS'!$F$15/AL411),"0.0E+00")),IF($E411="IT",VALUE(TEXT(('TOX and EXPO INPUTS'!$F$18/AL411),"0.0E+00"))))</f>
        <v>#DIV/0!</v>
      </c>
      <c r="AO411" s="37" t="e">
        <f>IF($E411="ST",VALUE(TEXT(('TOX and EXPO INPUTS'!$F$15/AM411),"0.0E+00")),IF($E411="IT",VALUE(TEXT(('TOX and EXPO INPUTS'!$F$18/AM411),"0.0E+00"))))</f>
        <v>#DIV/0!</v>
      </c>
      <c r="AP411" s="42" t="e">
        <f t="shared" si="181"/>
        <v>#DIV/0!</v>
      </c>
      <c r="AQ411" s="37" t="e">
        <f t="shared" si="182"/>
        <v>#DIV/0!</v>
      </c>
      <c r="AR411" s="37" t="e">
        <f t="shared" si="183"/>
        <v>#DIV/0!</v>
      </c>
      <c r="AS411" s="37" t="e">
        <f t="shared" si="184"/>
        <v>#DIV/0!</v>
      </c>
      <c r="AT411" s="37" t="e">
        <f t="shared" si="185"/>
        <v>#DIV/0!</v>
      </c>
      <c r="AU411" s="37" t="e">
        <f t="shared" si="186"/>
        <v>#DIV/0!</v>
      </c>
      <c r="AV411" s="42" t="e">
        <f t="shared" si="187"/>
        <v>#DIV/0!</v>
      </c>
      <c r="AW411" s="37" t="e">
        <f t="shared" si="188"/>
        <v>#DIV/0!</v>
      </c>
      <c r="AX411" s="37" t="e">
        <f t="shared" si="189"/>
        <v>#DIV/0!</v>
      </c>
      <c r="AY411" s="37" t="e">
        <f t="shared" si="190"/>
        <v>#DIV/0!</v>
      </c>
      <c r="AZ411" s="37" t="e">
        <f t="shared" si="191"/>
        <v>#DIV/0!</v>
      </c>
      <c r="BA411" s="37" t="e">
        <f t="shared" si="192"/>
        <v>#DIV/0!</v>
      </c>
      <c r="BB411" s="42" t="e">
        <f>IF($E411="ST",VALUE(TEXT((1/(('TOX and EXPO INPUTS'!$F$9/AG411)+('TOX and EXPO INPUTS'!$F$17/AN411))),"0.0E+00")),IF($E411="IT",VALUE(TEXT((1/(('TOX and EXPO INPUTS'!$F$12/AG411)+('TOX and EXPO INPUTS'!$F$20/AN411))),"0.0E+00"))))</f>
        <v>#DIV/0!</v>
      </c>
      <c r="BC411" s="37" t="e">
        <f>IF($E411="ST",VALUE(TEXT((1/(('TOX and EXPO INPUTS'!$F$9/AH411)+('TOX and EXPO INPUTS'!$F$17/AN411))),"0.0E+00")),IF($E411="IT",VALUE(TEXT((1/(('TOX and EXPO INPUTS'!$F$12/AH411)+('TOX and EXPO INPUTS'!$F$20/AN411))),"0.0E+00"))))</f>
        <v>#DIV/0!</v>
      </c>
      <c r="BD411" s="37" t="e">
        <f>IF($E411="ST",VALUE(TEXT((1/(('TOX and EXPO INPUTS'!$F$9/AI411)+('TOX and EXPO INPUTS'!$F$17/AN411))),"0.0E+00")),IF($E411="IT",VALUE(TEXT((1/(('TOX and EXPO INPUTS'!$F$12/AI411)+('TOX and EXPO INPUTS'!$F$20/AN411))),"0.0E+00"))))</f>
        <v>#DIV/0!</v>
      </c>
      <c r="BE411" s="37" t="e">
        <f>IF($E411="ST",VALUE(TEXT((1/(('TOX and EXPO INPUTS'!$F$9/AG411)+('TOX and EXPO INPUTS'!$F$17/AO411))),"0.0E+00")),IF($E411="IT",VALUE(TEXT((1/(('TOX and EXPO INPUTS'!$F$12/AG411)+('TOX and EXPO INPUTS'!$F$20/AO411))),"0.0E+00"))))</f>
        <v>#DIV/0!</v>
      </c>
      <c r="BF411" s="37" t="e">
        <f>IF($E411="ST",VALUE(TEXT((1/(('TOX and EXPO INPUTS'!$F$9/AH411)+('TOX and EXPO INPUTS'!$F$17/AO411))),"0.0E+00")),IF($E411="IT",VALUE(TEXT((1/(('TOX and EXPO INPUTS'!$F$12/AH411)+('TOX and EXPO INPUTS'!$F$20/AO411))),"0.0E+00"))))</f>
        <v>#DIV/0!</v>
      </c>
      <c r="BG411" s="37" t="e">
        <f>IF($E411="ST",VALUE(TEXT((1/(('TOX and EXPO INPUTS'!$F$9/AI411)+('TOX and EXPO INPUTS'!$F$17/AO411))),"0.0E+00")),IF($E411="IT",VALUE(TEXT((1/(('TOX and EXPO INPUTS'!$F$12/AI411)+('TOX and EXPO INPUTS'!$F$20/AO411))),"0.0E+00"))))</f>
        <v>#DIV/0!</v>
      </c>
      <c r="BH411" s="42" t="e">
        <f>VALUE(TEXT((AD411*$T411/365*'TOX and EXPO INPUTS'!$E$33/'TOX and EXPO INPUTS'!$E$34),"0.00E+00"))</f>
        <v>#DIV/0!</v>
      </c>
      <c r="BI411" s="37" t="e">
        <f>VALUE(TEXT((AE411*$T411/365*'TOX and EXPO INPUTS'!$E$33/'TOX and EXPO INPUTS'!$E$34),"0.00E+00"))</f>
        <v>#DIV/0!</v>
      </c>
      <c r="BJ411" s="37" t="e">
        <f>VALUE(TEXT((AF411*$T411/365*'TOX and EXPO INPUTS'!$E$33/'TOX and EXPO INPUTS'!$E$34),"0.00E+00"))</f>
        <v>#DIV/0!</v>
      </c>
      <c r="BK411" s="42" t="e">
        <f>VALUE(TEXT((AD411*$U411/365*'TOX and EXPO INPUTS'!$E$33/'TOX and EXPO INPUTS'!$E$34),"0.00E+00"))</f>
        <v>#DIV/0!</v>
      </c>
      <c r="BL411" s="37" t="e">
        <f>VALUE(TEXT((AE411*$U411/365*'TOX and EXPO INPUTS'!$E$33/'TOX and EXPO INPUTS'!$E$34),"0.00E+00"))</f>
        <v>#DIV/0!</v>
      </c>
      <c r="BM411" s="37" t="e">
        <f>VALUE(TEXT((AF411*$U411/365*'TOX and EXPO INPUTS'!$E$33/'TOX and EXPO INPUTS'!$E$34),"0.00E+00"))</f>
        <v>#DIV/0!</v>
      </c>
      <c r="BN411" s="42" t="e">
        <f>VALUE(TEXT((AL411*$T411/365*'TOX and EXPO INPUTS'!$E$33/'TOX and EXPO INPUTS'!$E$34),"0.00E+00"))</f>
        <v>#DIV/0!</v>
      </c>
      <c r="BO411" s="37" t="e">
        <f>VALUE(TEXT((AM411*$T411/365*'TOX and EXPO INPUTS'!$E$33/'TOX and EXPO INPUTS'!$E$34),"0.00E+00"))</f>
        <v>#DIV/0!</v>
      </c>
      <c r="BP411" s="42" t="e">
        <f>VALUE(TEXT((AL411*$U411/365*'TOX and EXPO INPUTS'!$E$33/'TOX and EXPO INPUTS'!$E$34),"0.00E+00"))</f>
        <v>#DIV/0!</v>
      </c>
      <c r="BQ411" s="37" t="e">
        <f>VALUE(TEXT((AM411*$U411/365*'TOX and EXPO INPUTS'!$E$33/'TOX and EXPO INPUTS'!$E$34),"0.00E+00"))</f>
        <v>#DIV/0!</v>
      </c>
      <c r="BR411" s="42" t="e">
        <f>VALUE(TEXT((AP411*$T411/365*'TOX and EXPO INPUTS'!$E$33/'TOX and EXPO INPUTS'!$E$34),"0.00E+00"))</f>
        <v>#DIV/0!</v>
      </c>
      <c r="BS411" s="37" t="e">
        <f>VALUE(TEXT((AQ411*$T411/365*'TOX and EXPO INPUTS'!$E$33/'TOX and EXPO INPUTS'!$E$34),"0.00E+00"))</f>
        <v>#DIV/0!</v>
      </c>
      <c r="BT411" s="37" t="e">
        <f>VALUE(TEXT((AR411*$T411/365*'TOX and EXPO INPUTS'!$E$33/'TOX and EXPO INPUTS'!$E$34),"0.00E+00"))</f>
        <v>#DIV/0!</v>
      </c>
      <c r="BU411" s="37" t="e">
        <f>VALUE(TEXT((AS411*$T411/365*'TOX and EXPO INPUTS'!$E$33/'TOX and EXPO INPUTS'!$E$34),"0.00E+00"))</f>
        <v>#DIV/0!</v>
      </c>
      <c r="BV411" s="37" t="e">
        <f>VALUE(TEXT((AT411*$T411/365*'TOX and EXPO INPUTS'!$E$33/'TOX and EXPO INPUTS'!$E$34),"0.00E+00"))</f>
        <v>#DIV/0!</v>
      </c>
      <c r="BW411" s="37" t="e">
        <f>VALUE(TEXT((AU411*$T411/365*'TOX and EXPO INPUTS'!$E$33/'TOX and EXPO INPUTS'!$E$34),"0.00E+00"))</f>
        <v>#DIV/0!</v>
      </c>
      <c r="BX411" s="42" t="e">
        <f>VALUE(TEXT((AP411*$U411/365*'TOX and EXPO INPUTS'!$E$33/'TOX and EXPO INPUTS'!$E$34),"0.00E+00"))</f>
        <v>#DIV/0!</v>
      </c>
      <c r="BY411" s="37" t="e">
        <f>VALUE(TEXT((AQ411*$U411/365*'TOX and EXPO INPUTS'!$E$33/'TOX and EXPO INPUTS'!$E$34),"0.00E+00"))</f>
        <v>#DIV/0!</v>
      </c>
      <c r="BZ411" s="37" t="e">
        <f>VALUE(TEXT((AR411*$U411/365*'TOX and EXPO INPUTS'!$E$33/'TOX and EXPO INPUTS'!$E$34),"0.00E+00"))</f>
        <v>#DIV/0!</v>
      </c>
      <c r="CA411" s="37" t="e">
        <f>VALUE(TEXT((AS411*$U411/365*'TOX and EXPO INPUTS'!$E$33/'TOX and EXPO INPUTS'!$E$34),"0.00E+00"))</f>
        <v>#DIV/0!</v>
      </c>
      <c r="CB411" s="37" t="e">
        <f>VALUE(TEXT((AT411*$U411/365*'TOX and EXPO INPUTS'!$E$33/'TOX and EXPO INPUTS'!$E$34),"0.00E+00"))</f>
        <v>#DIV/0!</v>
      </c>
      <c r="CC411" s="37" t="e">
        <f>VALUE(TEXT((AU411*$U411/365*'TOX and EXPO INPUTS'!$E$33/'TOX and EXPO INPUTS'!$E$34),"0.00E+00"))</f>
        <v>#DIV/0!</v>
      </c>
      <c r="CD411" s="58" t="e">
        <f>VALUE(TEXT((BR411*'TOX and EXPO INPUTS'!$F$23),"0.00E+00"))</f>
        <v>#DIV/0!</v>
      </c>
      <c r="CE411" s="57" t="e">
        <f>VALUE(TEXT((BS411*'TOX and EXPO INPUTS'!$F$23),"0.00E+00"))</f>
        <v>#DIV/0!</v>
      </c>
      <c r="CF411" s="57" t="e">
        <f>VALUE(TEXT((BT411*'TOX and EXPO INPUTS'!$F$23),"0.00E+00"))</f>
        <v>#DIV/0!</v>
      </c>
      <c r="CG411" s="57" t="e">
        <f>VALUE(TEXT((BU411*'TOX and EXPO INPUTS'!$F$23),"0.00E+00"))</f>
        <v>#DIV/0!</v>
      </c>
      <c r="CH411" s="57" t="e">
        <f>VALUE(TEXT((BV411*'TOX and EXPO INPUTS'!$F$23),"0.00E+00"))</f>
        <v>#DIV/0!</v>
      </c>
      <c r="CI411" s="57" t="e">
        <f>VALUE(TEXT((BW411*'TOX and EXPO INPUTS'!$F$23),"0.00E+00"))</f>
        <v>#DIV/0!</v>
      </c>
      <c r="CJ411" s="58" t="e">
        <f>VALUE(TEXT((BX411*'TOX and EXPO INPUTS'!$F$23),"0.00E+00"))</f>
        <v>#DIV/0!</v>
      </c>
      <c r="CK411" s="57" t="e">
        <f>VALUE(TEXT((BY411*'TOX and EXPO INPUTS'!$F$23),"0.00E+00"))</f>
        <v>#DIV/0!</v>
      </c>
      <c r="CL411" s="57" t="e">
        <f>VALUE(TEXT((BZ411*'TOX and EXPO INPUTS'!$F$23),"0.00E+00"))</f>
        <v>#DIV/0!</v>
      </c>
      <c r="CM411" s="57" t="e">
        <f>VALUE(TEXT((CA411*'TOX and EXPO INPUTS'!$F$23),"0.00E+00"))</f>
        <v>#DIV/0!</v>
      </c>
      <c r="CN411" s="57" t="e">
        <f>VALUE(TEXT((CB411*'TOX and EXPO INPUTS'!$F$23),"0.00E+00"))</f>
        <v>#DIV/0!</v>
      </c>
      <c r="CO411" s="57" t="e">
        <f>VALUE(TEXT((CC411*'TOX and EXPO INPUTS'!$F$23),"0.00E+00"))</f>
        <v>#DIV/0!</v>
      </c>
      <c r="CP411" s="38" t="s">
        <v>106</v>
      </c>
      <c r="CQ411" s="34" t="s">
        <v>107</v>
      </c>
      <c r="CR411" s="34" t="s">
        <v>108</v>
      </c>
      <c r="CS411" s="39" t="s">
        <v>109</v>
      </c>
    </row>
    <row r="412" spans="1:97" ht="48" customHeight="1" x14ac:dyDescent="0.25">
      <c r="A412" s="34" t="s">
        <v>98</v>
      </c>
      <c r="B412" s="34" t="s">
        <v>99</v>
      </c>
      <c r="C412" s="34" t="s">
        <v>115</v>
      </c>
      <c r="D412" s="34" t="s">
        <v>442</v>
      </c>
      <c r="E412" s="39" t="s">
        <v>112</v>
      </c>
      <c r="F412" s="40" t="s">
        <v>154</v>
      </c>
      <c r="G412" s="43"/>
      <c r="H412" s="36" t="s">
        <v>104</v>
      </c>
      <c r="I412" s="67"/>
      <c r="J412" s="36" t="s">
        <v>105</v>
      </c>
      <c r="K412" s="100">
        <f>VLOOKUP(F412,'Amount Seed Planted_variables'!$A$3:$I$74,2,0)</f>
        <v>100000</v>
      </c>
      <c r="L412" s="100">
        <f>VLOOKUP(F412,'Amount Seed Planted_variables'!$A$3:$I$74,3,0)</f>
        <v>150000</v>
      </c>
      <c r="M412" s="36">
        <f t="shared" si="197"/>
        <v>0</v>
      </c>
      <c r="N412" s="35">
        <f t="shared" si="198"/>
        <v>0</v>
      </c>
      <c r="O412" s="101">
        <v>225</v>
      </c>
      <c r="P412" s="93">
        <f>VLOOKUP(F412,'Amount Seed Planted_variables'!$A$3:$I$74,4,0)</f>
        <v>58080</v>
      </c>
      <c r="Q412" s="93">
        <f>VLOOKUP(F412,'Amount Seed Planted_variables'!$A$3:$I$74,7,0)</f>
        <v>80</v>
      </c>
      <c r="R412" s="93">
        <f>VLOOKUP(F412,'Amount Seed Planted_variables'!$A$3:$I$74,8,0)</f>
        <v>4646400</v>
      </c>
      <c r="S412" s="87" t="str">
        <f t="shared" si="194"/>
        <v>NA</v>
      </c>
      <c r="T412" s="35">
        <v>10</v>
      </c>
      <c r="U412" s="35">
        <v>30</v>
      </c>
      <c r="V412" s="41">
        <v>3994</v>
      </c>
      <c r="W412" s="35">
        <v>797</v>
      </c>
      <c r="X412" s="35">
        <v>530</v>
      </c>
      <c r="Y412" s="41">
        <v>66</v>
      </c>
      <c r="Z412" s="35">
        <f t="shared" si="193"/>
        <v>6.6000000000000005</v>
      </c>
      <c r="AA412" s="42">
        <f t="shared" si="199"/>
        <v>0</v>
      </c>
      <c r="AB412" s="37">
        <f t="shared" si="200"/>
        <v>0</v>
      </c>
      <c r="AC412" s="37">
        <f t="shared" si="201"/>
        <v>0</v>
      </c>
      <c r="AD412" s="42" t="e">
        <f>VALUE(TEXT(((AA412*'TOX and EXPO INPUTS'!$F$13)/'TOX and EXPO INPUTS'!$E$27),"0.00E+00"))</f>
        <v>#DIV/0!</v>
      </c>
      <c r="AE412" s="37" t="e">
        <f>VALUE(TEXT(((AB412*'TOX and EXPO INPUTS'!$F$13)/'TOX and EXPO INPUTS'!$E$27),"0.00E+00"))</f>
        <v>#DIV/0!</v>
      </c>
      <c r="AF412" s="37" t="e">
        <f>VALUE(TEXT(((AC412*'TOX and EXPO INPUTS'!$F$13)/'TOX and EXPO INPUTS'!$E$27),"0.00E+00"))</f>
        <v>#DIV/0!</v>
      </c>
      <c r="AG412" s="42" t="e">
        <f>IF($E412="ST",VALUE(TEXT(('TOX and EXPO INPUTS'!$F$7/AD412),"0.0E+00")),IF($E412="IT",VALUE(TEXT(('TOX and EXPO INPUTS'!$F$10/AD412),"0.0E+00"))))</f>
        <v>#DIV/0!</v>
      </c>
      <c r="AH412" s="37" t="e">
        <f>IF($E412="ST",VALUE(TEXT(('TOX and EXPO INPUTS'!$F$7/AE412),"0.0E+00")),IF($E412="IT",VALUE(TEXT(('TOX and EXPO INPUTS'!$F$10/AE412),"0.0E+00"))))</f>
        <v>#DIV/0!</v>
      </c>
      <c r="AI412" s="37" t="e">
        <f>IF($E412="ST",VALUE(TEXT(('TOX and EXPO INPUTS'!$F$7/AF412),"0.0E+00")),IF($E412="IT",VALUE(TEXT(('TOX and EXPO INPUTS'!$F$10/AF412),"0.0E+00"))))</f>
        <v>#DIV/0!</v>
      </c>
      <c r="AJ412" s="42">
        <f t="shared" si="195"/>
        <v>0</v>
      </c>
      <c r="AK412" s="37">
        <f t="shared" si="196"/>
        <v>0</v>
      </c>
      <c r="AL412" s="42" t="e">
        <f>VALUE(TEXT(((AJ412*'TOX and EXPO INPUTS'!$F$21)/'TOX and EXPO INPUTS'!$E$29),"0.00E+00"))</f>
        <v>#DIV/0!</v>
      </c>
      <c r="AM412" s="37" t="e">
        <f>VALUE(TEXT(((AK412*'TOX and EXPO INPUTS'!$F$21)/'TOX and EXPO INPUTS'!$E$29),"0.00E+00"))</f>
        <v>#DIV/0!</v>
      </c>
      <c r="AN412" s="42" t="e">
        <f>IF($E412="ST",VALUE(TEXT(('TOX and EXPO INPUTS'!$F$15/AL412),"0.0E+00")),IF($E412="IT",VALUE(TEXT(('TOX and EXPO INPUTS'!$F$18/AL412),"0.0E+00"))))</f>
        <v>#DIV/0!</v>
      </c>
      <c r="AO412" s="37" t="e">
        <f>IF($E412="ST",VALUE(TEXT(('TOX and EXPO INPUTS'!$F$15/AM412),"0.0E+00")),IF($E412="IT",VALUE(TEXT(('TOX and EXPO INPUTS'!$F$18/AM412),"0.0E+00"))))</f>
        <v>#DIV/0!</v>
      </c>
      <c r="AP412" s="42" t="e">
        <f t="shared" si="181"/>
        <v>#DIV/0!</v>
      </c>
      <c r="AQ412" s="37" t="e">
        <f t="shared" si="182"/>
        <v>#DIV/0!</v>
      </c>
      <c r="AR412" s="37" t="e">
        <f t="shared" si="183"/>
        <v>#DIV/0!</v>
      </c>
      <c r="AS412" s="37" t="e">
        <f t="shared" si="184"/>
        <v>#DIV/0!</v>
      </c>
      <c r="AT412" s="37" t="e">
        <f t="shared" si="185"/>
        <v>#DIV/0!</v>
      </c>
      <c r="AU412" s="37" t="e">
        <f t="shared" si="186"/>
        <v>#DIV/0!</v>
      </c>
      <c r="AV412" s="42" t="e">
        <f t="shared" si="187"/>
        <v>#DIV/0!</v>
      </c>
      <c r="AW412" s="37" t="e">
        <f t="shared" si="188"/>
        <v>#DIV/0!</v>
      </c>
      <c r="AX412" s="37" t="e">
        <f t="shared" si="189"/>
        <v>#DIV/0!</v>
      </c>
      <c r="AY412" s="37" t="e">
        <f t="shared" si="190"/>
        <v>#DIV/0!</v>
      </c>
      <c r="AZ412" s="37" t="e">
        <f t="shared" si="191"/>
        <v>#DIV/0!</v>
      </c>
      <c r="BA412" s="37" t="e">
        <f t="shared" si="192"/>
        <v>#DIV/0!</v>
      </c>
      <c r="BB412" s="42" t="e">
        <f>IF($E412="ST",VALUE(TEXT((1/(('TOX and EXPO INPUTS'!$F$9/AG412)+('TOX and EXPO INPUTS'!$F$17/AN412))),"0.0E+00")),IF($E412="IT",VALUE(TEXT((1/(('TOX and EXPO INPUTS'!$F$12/AG412)+('TOX and EXPO INPUTS'!$F$20/AN412))),"0.0E+00"))))</f>
        <v>#DIV/0!</v>
      </c>
      <c r="BC412" s="37" t="e">
        <f>IF($E412="ST",VALUE(TEXT((1/(('TOX and EXPO INPUTS'!$F$9/AH412)+('TOX and EXPO INPUTS'!$F$17/AN412))),"0.0E+00")),IF($E412="IT",VALUE(TEXT((1/(('TOX and EXPO INPUTS'!$F$12/AH412)+('TOX and EXPO INPUTS'!$F$20/AN412))),"0.0E+00"))))</f>
        <v>#DIV/0!</v>
      </c>
      <c r="BD412" s="37" t="e">
        <f>IF($E412="ST",VALUE(TEXT((1/(('TOX and EXPO INPUTS'!$F$9/AI412)+('TOX and EXPO INPUTS'!$F$17/AN412))),"0.0E+00")),IF($E412="IT",VALUE(TEXT((1/(('TOX and EXPO INPUTS'!$F$12/AI412)+('TOX and EXPO INPUTS'!$F$20/AN412))),"0.0E+00"))))</f>
        <v>#DIV/0!</v>
      </c>
      <c r="BE412" s="37" t="e">
        <f>IF($E412="ST",VALUE(TEXT((1/(('TOX and EXPO INPUTS'!$F$9/AG412)+('TOX and EXPO INPUTS'!$F$17/AO412))),"0.0E+00")),IF($E412="IT",VALUE(TEXT((1/(('TOX and EXPO INPUTS'!$F$12/AG412)+('TOX and EXPO INPUTS'!$F$20/AO412))),"0.0E+00"))))</f>
        <v>#DIV/0!</v>
      </c>
      <c r="BF412" s="37" t="e">
        <f>IF($E412="ST",VALUE(TEXT((1/(('TOX and EXPO INPUTS'!$F$9/AH412)+('TOX and EXPO INPUTS'!$F$17/AO412))),"0.0E+00")),IF($E412="IT",VALUE(TEXT((1/(('TOX and EXPO INPUTS'!$F$12/AH412)+('TOX and EXPO INPUTS'!$F$20/AO412))),"0.0E+00"))))</f>
        <v>#DIV/0!</v>
      </c>
      <c r="BG412" s="37" t="e">
        <f>IF($E412="ST",VALUE(TEXT((1/(('TOX and EXPO INPUTS'!$F$9/AI412)+('TOX and EXPO INPUTS'!$F$17/AO412))),"0.0E+00")),IF($E412="IT",VALUE(TEXT((1/(('TOX and EXPO INPUTS'!$F$12/AI412)+('TOX and EXPO INPUTS'!$F$20/AO412))),"0.0E+00"))))</f>
        <v>#DIV/0!</v>
      </c>
      <c r="BH412" s="42" t="e">
        <f>VALUE(TEXT((AD412*$T412/365*'TOX and EXPO INPUTS'!$E$33/'TOX and EXPO INPUTS'!$E$34),"0.00E+00"))</f>
        <v>#DIV/0!</v>
      </c>
      <c r="BI412" s="37" t="e">
        <f>VALUE(TEXT((AE412*$T412/365*'TOX and EXPO INPUTS'!$E$33/'TOX and EXPO INPUTS'!$E$34),"0.00E+00"))</f>
        <v>#DIV/0!</v>
      </c>
      <c r="BJ412" s="37" t="e">
        <f>VALUE(TEXT((AF412*$T412/365*'TOX and EXPO INPUTS'!$E$33/'TOX and EXPO INPUTS'!$E$34),"0.00E+00"))</f>
        <v>#DIV/0!</v>
      </c>
      <c r="BK412" s="42" t="e">
        <f>VALUE(TEXT((AD412*$U412/365*'TOX and EXPO INPUTS'!$E$33/'TOX and EXPO INPUTS'!$E$34),"0.00E+00"))</f>
        <v>#DIV/0!</v>
      </c>
      <c r="BL412" s="37" t="e">
        <f>VALUE(TEXT((AE412*$U412/365*'TOX and EXPO INPUTS'!$E$33/'TOX and EXPO INPUTS'!$E$34),"0.00E+00"))</f>
        <v>#DIV/0!</v>
      </c>
      <c r="BM412" s="37" t="e">
        <f>VALUE(TEXT((AF412*$U412/365*'TOX and EXPO INPUTS'!$E$33/'TOX and EXPO INPUTS'!$E$34),"0.00E+00"))</f>
        <v>#DIV/0!</v>
      </c>
      <c r="BN412" s="42" t="e">
        <f>VALUE(TEXT((AL412*$T412/365*'TOX and EXPO INPUTS'!$E$33/'TOX and EXPO INPUTS'!$E$34),"0.00E+00"))</f>
        <v>#DIV/0!</v>
      </c>
      <c r="BO412" s="37" t="e">
        <f>VALUE(TEXT((AM412*$T412/365*'TOX and EXPO INPUTS'!$E$33/'TOX and EXPO INPUTS'!$E$34),"0.00E+00"))</f>
        <v>#DIV/0!</v>
      </c>
      <c r="BP412" s="42" t="e">
        <f>VALUE(TEXT((AL412*$U412/365*'TOX and EXPO INPUTS'!$E$33/'TOX and EXPO INPUTS'!$E$34),"0.00E+00"))</f>
        <v>#DIV/0!</v>
      </c>
      <c r="BQ412" s="37" t="e">
        <f>VALUE(TEXT((AM412*$U412/365*'TOX and EXPO INPUTS'!$E$33/'TOX and EXPO INPUTS'!$E$34),"0.00E+00"))</f>
        <v>#DIV/0!</v>
      </c>
      <c r="BR412" s="42" t="e">
        <f>VALUE(TEXT((AP412*$T412/365*'TOX and EXPO INPUTS'!$E$33/'TOX and EXPO INPUTS'!$E$34),"0.00E+00"))</f>
        <v>#DIV/0!</v>
      </c>
      <c r="BS412" s="37" t="e">
        <f>VALUE(TEXT((AQ412*$T412/365*'TOX and EXPO INPUTS'!$E$33/'TOX and EXPO INPUTS'!$E$34),"0.00E+00"))</f>
        <v>#DIV/0!</v>
      </c>
      <c r="BT412" s="37" t="e">
        <f>VALUE(TEXT((AR412*$T412/365*'TOX and EXPO INPUTS'!$E$33/'TOX and EXPO INPUTS'!$E$34),"0.00E+00"))</f>
        <v>#DIV/0!</v>
      </c>
      <c r="BU412" s="37" t="e">
        <f>VALUE(TEXT((AS412*$T412/365*'TOX and EXPO INPUTS'!$E$33/'TOX and EXPO INPUTS'!$E$34),"0.00E+00"))</f>
        <v>#DIV/0!</v>
      </c>
      <c r="BV412" s="37" t="e">
        <f>VALUE(TEXT((AT412*$T412/365*'TOX and EXPO INPUTS'!$E$33/'TOX and EXPO INPUTS'!$E$34),"0.00E+00"))</f>
        <v>#DIV/0!</v>
      </c>
      <c r="BW412" s="37" t="e">
        <f>VALUE(TEXT((AU412*$T412/365*'TOX and EXPO INPUTS'!$E$33/'TOX and EXPO INPUTS'!$E$34),"0.00E+00"))</f>
        <v>#DIV/0!</v>
      </c>
      <c r="BX412" s="42" t="e">
        <f>VALUE(TEXT((AP412*$U412/365*'TOX and EXPO INPUTS'!$E$33/'TOX and EXPO INPUTS'!$E$34),"0.00E+00"))</f>
        <v>#DIV/0!</v>
      </c>
      <c r="BY412" s="37" t="e">
        <f>VALUE(TEXT((AQ412*$U412/365*'TOX and EXPO INPUTS'!$E$33/'TOX and EXPO INPUTS'!$E$34),"0.00E+00"))</f>
        <v>#DIV/0!</v>
      </c>
      <c r="BZ412" s="37" t="e">
        <f>VALUE(TEXT((AR412*$U412/365*'TOX and EXPO INPUTS'!$E$33/'TOX and EXPO INPUTS'!$E$34),"0.00E+00"))</f>
        <v>#DIV/0!</v>
      </c>
      <c r="CA412" s="37" t="e">
        <f>VALUE(TEXT((AS412*$U412/365*'TOX and EXPO INPUTS'!$E$33/'TOX and EXPO INPUTS'!$E$34),"0.00E+00"))</f>
        <v>#DIV/0!</v>
      </c>
      <c r="CB412" s="37" t="e">
        <f>VALUE(TEXT((AT412*$U412/365*'TOX and EXPO INPUTS'!$E$33/'TOX and EXPO INPUTS'!$E$34),"0.00E+00"))</f>
        <v>#DIV/0!</v>
      </c>
      <c r="CC412" s="37" t="e">
        <f>VALUE(TEXT((AU412*$U412/365*'TOX and EXPO INPUTS'!$E$33/'TOX and EXPO INPUTS'!$E$34),"0.00E+00"))</f>
        <v>#DIV/0!</v>
      </c>
      <c r="CD412" s="58" t="e">
        <f>VALUE(TEXT((BR412*'TOX and EXPO INPUTS'!$F$23),"0.00E+00"))</f>
        <v>#DIV/0!</v>
      </c>
      <c r="CE412" s="57" t="e">
        <f>VALUE(TEXT((BS412*'TOX and EXPO INPUTS'!$F$23),"0.00E+00"))</f>
        <v>#DIV/0!</v>
      </c>
      <c r="CF412" s="57" t="e">
        <f>VALUE(TEXT((BT412*'TOX and EXPO INPUTS'!$F$23),"0.00E+00"))</f>
        <v>#DIV/0!</v>
      </c>
      <c r="CG412" s="57" t="e">
        <f>VALUE(TEXT((BU412*'TOX and EXPO INPUTS'!$F$23),"0.00E+00"))</f>
        <v>#DIV/0!</v>
      </c>
      <c r="CH412" s="57" t="e">
        <f>VALUE(TEXT((BV412*'TOX and EXPO INPUTS'!$F$23),"0.00E+00"))</f>
        <v>#DIV/0!</v>
      </c>
      <c r="CI412" s="57" t="e">
        <f>VALUE(TEXT((BW412*'TOX and EXPO INPUTS'!$F$23),"0.00E+00"))</f>
        <v>#DIV/0!</v>
      </c>
      <c r="CJ412" s="58" t="e">
        <f>VALUE(TEXT((BX412*'TOX and EXPO INPUTS'!$F$23),"0.00E+00"))</f>
        <v>#DIV/0!</v>
      </c>
      <c r="CK412" s="57" t="e">
        <f>VALUE(TEXT((BY412*'TOX and EXPO INPUTS'!$F$23),"0.00E+00"))</f>
        <v>#DIV/0!</v>
      </c>
      <c r="CL412" s="57" t="e">
        <f>VALUE(TEXT((BZ412*'TOX and EXPO INPUTS'!$F$23),"0.00E+00"))</f>
        <v>#DIV/0!</v>
      </c>
      <c r="CM412" s="57" t="e">
        <f>VALUE(TEXT((CA412*'TOX and EXPO INPUTS'!$F$23),"0.00E+00"))</f>
        <v>#DIV/0!</v>
      </c>
      <c r="CN412" s="57" t="e">
        <f>VALUE(TEXT((CB412*'TOX and EXPO INPUTS'!$F$23),"0.00E+00"))</f>
        <v>#DIV/0!</v>
      </c>
      <c r="CO412" s="57" t="e">
        <f>VALUE(TEXT((CC412*'TOX and EXPO INPUTS'!$F$23),"0.00E+00"))</f>
        <v>#DIV/0!</v>
      </c>
      <c r="CP412" s="38" t="s">
        <v>106</v>
      </c>
      <c r="CQ412" s="34" t="s">
        <v>107</v>
      </c>
      <c r="CR412" s="34" t="s">
        <v>108</v>
      </c>
      <c r="CS412" s="39" t="s">
        <v>109</v>
      </c>
    </row>
    <row r="413" spans="1:97" ht="48" customHeight="1" x14ac:dyDescent="0.25">
      <c r="A413" s="34" t="s">
        <v>98</v>
      </c>
      <c r="B413" s="34" t="s">
        <v>99</v>
      </c>
      <c r="C413" s="34" t="s">
        <v>113</v>
      </c>
      <c r="D413" s="34" t="s">
        <v>101</v>
      </c>
      <c r="E413" s="39" t="s">
        <v>102</v>
      </c>
      <c r="F413" s="40" t="s">
        <v>155</v>
      </c>
      <c r="G413" s="43"/>
      <c r="H413" s="36" t="s">
        <v>104</v>
      </c>
      <c r="I413" s="67"/>
      <c r="J413" s="36" t="s">
        <v>105</v>
      </c>
      <c r="K413" s="100">
        <f>VLOOKUP(F413,'Amount Seed Planted_variables'!$A$3:$I$74,2,0)</f>
        <v>160000</v>
      </c>
      <c r="L413" s="100">
        <f>VLOOKUP(F413,'Amount Seed Planted_variables'!$A$3:$I$74,3,0)</f>
        <v>176000</v>
      </c>
      <c r="M413" s="36">
        <f t="shared" si="197"/>
        <v>0</v>
      </c>
      <c r="N413" s="35">
        <f t="shared" si="198"/>
        <v>0</v>
      </c>
      <c r="O413" s="101">
        <v>3000</v>
      </c>
      <c r="P413" s="93">
        <f>VLOOKUP(F413,'Amount Seed Planted_variables'!$A$3:$I$74,4,0)</f>
        <v>149349</v>
      </c>
      <c r="Q413" s="93">
        <f>VLOOKUP(F413,'Amount Seed Planted_variables'!$A$3:$I$74,7,0)</f>
        <v>80</v>
      </c>
      <c r="R413" s="93">
        <f>VLOOKUP(F413,'Amount Seed Planted_variables'!$A$3:$I$74,8,0)</f>
        <v>11947920</v>
      </c>
      <c r="S413" s="87" t="str">
        <f t="shared" si="194"/>
        <v>NA</v>
      </c>
      <c r="T413" s="35">
        <v>10</v>
      </c>
      <c r="U413" s="35">
        <v>30</v>
      </c>
      <c r="V413" s="41">
        <v>349</v>
      </c>
      <c r="W413" s="35">
        <v>51.2</v>
      </c>
      <c r="X413" s="35">
        <v>42.2</v>
      </c>
      <c r="Y413" s="41">
        <v>1.2</v>
      </c>
      <c r="Z413" s="35">
        <f>Y413*0.1</f>
        <v>0.12</v>
      </c>
      <c r="AA413" s="42">
        <f t="shared" si="199"/>
        <v>0</v>
      </c>
      <c r="AB413" s="37">
        <f t="shared" si="200"/>
        <v>0</v>
      </c>
      <c r="AC413" s="37">
        <f t="shared" si="201"/>
        <v>0</v>
      </c>
      <c r="AD413" s="42" t="e">
        <f>VALUE(TEXT(((AA413*'TOX and EXPO INPUTS'!$F$13)/'TOX and EXPO INPUTS'!$E$27),"0.00E+00"))</f>
        <v>#DIV/0!</v>
      </c>
      <c r="AE413" s="37" t="e">
        <f>VALUE(TEXT(((AB413*'TOX and EXPO INPUTS'!$F$13)/'TOX and EXPO INPUTS'!$E$27),"0.00E+00"))</f>
        <v>#DIV/0!</v>
      </c>
      <c r="AF413" s="37" t="e">
        <f>VALUE(TEXT(((AC413*'TOX and EXPO INPUTS'!$F$13)/'TOX and EXPO INPUTS'!$E$27),"0.00E+00"))</f>
        <v>#DIV/0!</v>
      </c>
      <c r="AG413" s="42" t="e">
        <f>IF($E413="ST",VALUE(TEXT(('TOX and EXPO INPUTS'!$F$7/AD413),"0.0E+00")),IF($E413="IT",VALUE(TEXT(('TOX and EXPO INPUTS'!$F$10/AD413),"0.0E+00"))))</f>
        <v>#DIV/0!</v>
      </c>
      <c r="AH413" s="37" t="e">
        <f>IF($E413="ST",VALUE(TEXT(('TOX and EXPO INPUTS'!$F$7/AE413),"0.0E+00")),IF($E413="IT",VALUE(TEXT(('TOX and EXPO INPUTS'!$F$10/AE413),"0.0E+00"))))</f>
        <v>#DIV/0!</v>
      </c>
      <c r="AI413" s="37" t="e">
        <f>IF($E413="ST",VALUE(TEXT(('TOX and EXPO INPUTS'!$F$7/AF413),"0.0E+00")),IF($E413="IT",VALUE(TEXT(('TOX and EXPO INPUTS'!$F$10/AF413),"0.0E+00"))))</f>
        <v>#DIV/0!</v>
      </c>
      <c r="AJ413" s="42">
        <f t="shared" si="195"/>
        <v>0</v>
      </c>
      <c r="AK413" s="37">
        <f t="shared" si="196"/>
        <v>0</v>
      </c>
      <c r="AL413" s="42" t="e">
        <f>VALUE(TEXT(((AJ413*'TOX and EXPO INPUTS'!$F$21)/'TOX and EXPO INPUTS'!$E$29),"0.00E+00"))</f>
        <v>#DIV/0!</v>
      </c>
      <c r="AM413" s="37" t="e">
        <f>VALUE(TEXT(((AK413*'TOX and EXPO INPUTS'!$F$21)/'TOX and EXPO INPUTS'!$E$29),"0.00E+00"))</f>
        <v>#DIV/0!</v>
      </c>
      <c r="AN413" s="42" t="e">
        <f>IF($E413="ST",VALUE(TEXT(('TOX and EXPO INPUTS'!$F$15/AL413),"0.0E+00")),IF($E413="IT",VALUE(TEXT(('TOX and EXPO INPUTS'!$F$18/AL413),"0.0E+00"))))</f>
        <v>#DIV/0!</v>
      </c>
      <c r="AO413" s="37" t="e">
        <f>IF($E413="ST",VALUE(TEXT(('TOX and EXPO INPUTS'!$F$15/AM413),"0.0E+00")),IF($E413="IT",VALUE(TEXT(('TOX and EXPO INPUTS'!$F$18/AM413),"0.0E+00"))))</f>
        <v>#DIV/0!</v>
      </c>
      <c r="AP413" s="42" t="e">
        <f>VALUE(TEXT((AD413+AL413),"0.00E+00"))</f>
        <v>#DIV/0!</v>
      </c>
      <c r="AQ413" s="37" t="e">
        <f>VALUE(TEXT((AE413+AL413),"0.00E+00"))</f>
        <v>#DIV/0!</v>
      </c>
      <c r="AR413" s="37" t="e">
        <f>VALUE(TEXT((AF413+AL413),"0.00E+00"))</f>
        <v>#DIV/0!</v>
      </c>
      <c r="AS413" s="37" t="e">
        <f>VALUE(TEXT((AD413+AM413),"0.00E+00"))</f>
        <v>#DIV/0!</v>
      </c>
      <c r="AT413" s="37" t="e">
        <f>VALUE(TEXT((AE413+AM413),"0.00E+00"))</f>
        <v>#DIV/0!</v>
      </c>
      <c r="AU413" s="37" t="e">
        <f>VALUE(TEXT((AF413+AM413),"0.00E+00"))</f>
        <v>#DIV/0!</v>
      </c>
      <c r="AV413" s="42" t="e">
        <f>VALUE(TEXT(1/((1/AG413)+(1/AN413)),"0.0E+00"))</f>
        <v>#DIV/0!</v>
      </c>
      <c r="AW413" s="37" t="e">
        <f>VALUE(TEXT(1/((1/AH413)+(1/AN413)),"0.0E+00"))</f>
        <v>#DIV/0!</v>
      </c>
      <c r="AX413" s="37" t="e">
        <f>VALUE(TEXT(1/((1/AI413)+(1/AN413)),"0.0E+00"))</f>
        <v>#DIV/0!</v>
      </c>
      <c r="AY413" s="37" t="e">
        <f>VALUE(TEXT(1/((1/AG413)+(1/AO413)),"0.0E+00"))</f>
        <v>#DIV/0!</v>
      </c>
      <c r="AZ413" s="37" t="e">
        <f>VALUE(TEXT(1/((1/AH413)+(1/AO413)),"0.0E+00"))</f>
        <v>#DIV/0!</v>
      </c>
      <c r="BA413" s="37" t="e">
        <f>VALUE(TEXT(1/((1/AI413)+(1/AO413)),"0.0E+00"))</f>
        <v>#DIV/0!</v>
      </c>
      <c r="BB413" s="42" t="e">
        <f>IF($E413="ST",VALUE(TEXT((1/(('TOX and EXPO INPUTS'!$F$9/AG413)+('TOX and EXPO INPUTS'!$F$17/AN413))),"0.0E+00")),IF($E413="IT",VALUE(TEXT((1/(('TOX and EXPO INPUTS'!$F$12/AG413)+('TOX and EXPO INPUTS'!$F$20/AN413))),"0.0E+00"))))</f>
        <v>#DIV/0!</v>
      </c>
      <c r="BC413" s="37" t="e">
        <f>IF($E413="ST",VALUE(TEXT((1/(('TOX and EXPO INPUTS'!$F$9/AH413)+('TOX and EXPO INPUTS'!$F$17/AN413))),"0.0E+00")),IF($E413="IT",VALUE(TEXT((1/(('TOX and EXPO INPUTS'!$F$12/AH413)+('TOX and EXPO INPUTS'!$F$20/AN413))),"0.0E+00"))))</f>
        <v>#DIV/0!</v>
      </c>
      <c r="BD413" s="37" t="e">
        <f>IF($E413="ST",VALUE(TEXT((1/(('TOX and EXPO INPUTS'!$F$9/AI413)+('TOX and EXPO INPUTS'!$F$17/AN413))),"0.0E+00")),IF($E413="IT",VALUE(TEXT((1/(('TOX and EXPO INPUTS'!$F$12/AI413)+('TOX and EXPO INPUTS'!$F$20/AN413))),"0.0E+00"))))</f>
        <v>#DIV/0!</v>
      </c>
      <c r="BE413" s="37" t="e">
        <f>IF($E413="ST",VALUE(TEXT((1/(('TOX and EXPO INPUTS'!$F$9/AG413)+('TOX and EXPO INPUTS'!$F$17/AO413))),"0.0E+00")),IF($E413="IT",VALUE(TEXT((1/(('TOX and EXPO INPUTS'!$F$12/AG413)+('TOX and EXPO INPUTS'!$F$20/AO413))),"0.0E+00"))))</f>
        <v>#DIV/0!</v>
      </c>
      <c r="BF413" s="37" t="e">
        <f>IF($E413="ST",VALUE(TEXT((1/(('TOX and EXPO INPUTS'!$F$9/AH413)+('TOX and EXPO INPUTS'!$F$17/AO413))),"0.0E+00")),IF($E413="IT",VALUE(TEXT((1/(('TOX and EXPO INPUTS'!$F$12/AH413)+('TOX and EXPO INPUTS'!$F$20/AO413))),"0.0E+00"))))</f>
        <v>#DIV/0!</v>
      </c>
      <c r="BG413" s="37" t="e">
        <f>IF($E413="ST",VALUE(TEXT((1/(('TOX and EXPO INPUTS'!$F$9/AI413)+('TOX and EXPO INPUTS'!$F$17/AO413))),"0.0E+00")),IF($E413="IT",VALUE(TEXT((1/(('TOX and EXPO INPUTS'!$F$12/AI413)+('TOX and EXPO INPUTS'!$F$20/AO413))),"0.0E+00"))))</f>
        <v>#DIV/0!</v>
      </c>
      <c r="BH413" s="42" t="e">
        <f>VALUE(TEXT((AD413*$T413/365*'TOX and EXPO INPUTS'!$E$33/'TOX and EXPO INPUTS'!$E$34),"0.00E+00"))</f>
        <v>#DIV/0!</v>
      </c>
      <c r="BI413" s="37" t="e">
        <f>VALUE(TEXT((AE413*$T413/365*'TOX and EXPO INPUTS'!$E$33/'TOX and EXPO INPUTS'!$E$34),"0.00E+00"))</f>
        <v>#DIV/0!</v>
      </c>
      <c r="BJ413" s="37" t="e">
        <f>VALUE(TEXT((AF413*$T413/365*'TOX and EXPO INPUTS'!$E$33/'TOX and EXPO INPUTS'!$E$34),"0.00E+00"))</f>
        <v>#DIV/0!</v>
      </c>
      <c r="BK413" s="42" t="e">
        <f>VALUE(TEXT((AD413*$U413/365*'TOX and EXPO INPUTS'!$E$33/'TOX and EXPO INPUTS'!$E$34),"0.00E+00"))</f>
        <v>#DIV/0!</v>
      </c>
      <c r="BL413" s="37" t="e">
        <f>VALUE(TEXT((AE413*$U413/365*'TOX and EXPO INPUTS'!$E$33/'TOX and EXPO INPUTS'!$E$34),"0.00E+00"))</f>
        <v>#DIV/0!</v>
      </c>
      <c r="BM413" s="37" t="e">
        <f>VALUE(TEXT((AF413*$U413/365*'TOX and EXPO INPUTS'!$E$33/'TOX and EXPO INPUTS'!$E$34),"0.00E+00"))</f>
        <v>#DIV/0!</v>
      </c>
      <c r="BN413" s="42" t="e">
        <f>VALUE(TEXT((AL413*$T413/365*'TOX and EXPO INPUTS'!$E$33/'TOX and EXPO INPUTS'!$E$34),"0.00E+00"))</f>
        <v>#DIV/0!</v>
      </c>
      <c r="BO413" s="37" t="e">
        <f>VALUE(TEXT((AM413*$T413/365*'TOX and EXPO INPUTS'!$E$33/'TOX and EXPO INPUTS'!$E$34),"0.00E+00"))</f>
        <v>#DIV/0!</v>
      </c>
      <c r="BP413" s="42" t="e">
        <f>VALUE(TEXT((AL413*$U413/365*'TOX and EXPO INPUTS'!$E$33/'TOX and EXPO INPUTS'!$E$34),"0.00E+00"))</f>
        <v>#DIV/0!</v>
      </c>
      <c r="BQ413" s="37" t="e">
        <f>VALUE(TEXT((AM413*$U413/365*'TOX and EXPO INPUTS'!$E$33/'TOX and EXPO INPUTS'!$E$34),"0.00E+00"))</f>
        <v>#DIV/0!</v>
      </c>
      <c r="BR413" s="42" t="e">
        <f>VALUE(TEXT((AP413*$T413/365*'TOX and EXPO INPUTS'!$E$33/'TOX and EXPO INPUTS'!$E$34),"0.00E+00"))</f>
        <v>#DIV/0!</v>
      </c>
      <c r="BS413" s="37" t="e">
        <f>VALUE(TEXT((AQ413*$T413/365*'TOX and EXPO INPUTS'!$E$33/'TOX and EXPO INPUTS'!$E$34),"0.00E+00"))</f>
        <v>#DIV/0!</v>
      </c>
      <c r="BT413" s="37" t="e">
        <f>VALUE(TEXT((AR413*$T413/365*'TOX and EXPO INPUTS'!$E$33/'TOX and EXPO INPUTS'!$E$34),"0.00E+00"))</f>
        <v>#DIV/0!</v>
      </c>
      <c r="BU413" s="37" t="e">
        <f>VALUE(TEXT((AS413*$T413/365*'TOX and EXPO INPUTS'!$E$33/'TOX and EXPO INPUTS'!$E$34),"0.00E+00"))</f>
        <v>#DIV/0!</v>
      </c>
      <c r="BV413" s="37" t="e">
        <f>VALUE(TEXT((AT413*$T413/365*'TOX and EXPO INPUTS'!$E$33/'TOX and EXPO INPUTS'!$E$34),"0.00E+00"))</f>
        <v>#DIV/0!</v>
      </c>
      <c r="BW413" s="37" t="e">
        <f>VALUE(TEXT((AU413*$T413/365*'TOX and EXPO INPUTS'!$E$33/'TOX and EXPO INPUTS'!$E$34),"0.00E+00"))</f>
        <v>#DIV/0!</v>
      </c>
      <c r="BX413" s="42" t="e">
        <f>VALUE(TEXT((AP413*$U413/365*'TOX and EXPO INPUTS'!$E$33/'TOX and EXPO INPUTS'!$E$34),"0.00E+00"))</f>
        <v>#DIV/0!</v>
      </c>
      <c r="BY413" s="37" t="e">
        <f>VALUE(TEXT((AQ413*$U413/365*'TOX and EXPO INPUTS'!$E$33/'TOX and EXPO INPUTS'!$E$34),"0.00E+00"))</f>
        <v>#DIV/0!</v>
      </c>
      <c r="BZ413" s="37" t="e">
        <f>VALUE(TEXT((AR413*$U413/365*'TOX and EXPO INPUTS'!$E$33/'TOX and EXPO INPUTS'!$E$34),"0.00E+00"))</f>
        <v>#DIV/0!</v>
      </c>
      <c r="CA413" s="37" t="e">
        <f>VALUE(TEXT((AS413*$U413/365*'TOX and EXPO INPUTS'!$E$33/'TOX and EXPO INPUTS'!$E$34),"0.00E+00"))</f>
        <v>#DIV/0!</v>
      </c>
      <c r="CB413" s="37" t="e">
        <f>VALUE(TEXT((AT413*$U413/365*'TOX and EXPO INPUTS'!$E$33/'TOX and EXPO INPUTS'!$E$34),"0.00E+00"))</f>
        <v>#DIV/0!</v>
      </c>
      <c r="CC413" s="37" t="e">
        <f>VALUE(TEXT((AU413*$U413/365*'TOX and EXPO INPUTS'!$E$33/'TOX and EXPO INPUTS'!$E$34),"0.00E+00"))</f>
        <v>#DIV/0!</v>
      </c>
      <c r="CD413" s="58" t="e">
        <f>VALUE(TEXT((BR413*'TOX and EXPO INPUTS'!$F$23),"0.00E+00"))</f>
        <v>#DIV/0!</v>
      </c>
      <c r="CE413" s="57" t="e">
        <f>VALUE(TEXT((BS413*'TOX and EXPO INPUTS'!$F$23),"0.00E+00"))</f>
        <v>#DIV/0!</v>
      </c>
      <c r="CF413" s="57" t="e">
        <f>VALUE(TEXT((BT413*'TOX and EXPO INPUTS'!$F$23),"0.00E+00"))</f>
        <v>#DIV/0!</v>
      </c>
      <c r="CG413" s="57" t="e">
        <f>VALUE(TEXT((BU413*'TOX and EXPO INPUTS'!$F$23),"0.00E+00"))</f>
        <v>#DIV/0!</v>
      </c>
      <c r="CH413" s="57" t="e">
        <f>VALUE(TEXT((BV413*'TOX and EXPO INPUTS'!$F$23),"0.00E+00"))</f>
        <v>#DIV/0!</v>
      </c>
      <c r="CI413" s="57" t="e">
        <f>VALUE(TEXT((BW413*'TOX and EXPO INPUTS'!$F$23),"0.00E+00"))</f>
        <v>#DIV/0!</v>
      </c>
      <c r="CJ413" s="58" t="e">
        <f>VALUE(TEXT((BX413*'TOX and EXPO INPUTS'!$F$23),"0.00E+00"))</f>
        <v>#DIV/0!</v>
      </c>
      <c r="CK413" s="57" t="e">
        <f>VALUE(TEXT((BY413*'TOX and EXPO INPUTS'!$F$23),"0.00E+00"))</f>
        <v>#DIV/0!</v>
      </c>
      <c r="CL413" s="57" t="e">
        <f>VALUE(TEXT((BZ413*'TOX and EXPO INPUTS'!$F$23),"0.00E+00"))</f>
        <v>#DIV/0!</v>
      </c>
      <c r="CM413" s="57" t="e">
        <f>VALUE(TEXT((CA413*'TOX and EXPO INPUTS'!$F$23),"0.00E+00"))</f>
        <v>#DIV/0!</v>
      </c>
      <c r="CN413" s="57" t="e">
        <f>VALUE(TEXT((CB413*'TOX and EXPO INPUTS'!$F$23),"0.00E+00"))</f>
        <v>#DIV/0!</v>
      </c>
      <c r="CO413" s="57" t="e">
        <f>VALUE(TEXT((CC413*'TOX and EXPO INPUTS'!$F$23),"0.00E+00"))</f>
        <v>#DIV/0!</v>
      </c>
      <c r="CP413" s="38" t="s">
        <v>106</v>
      </c>
      <c r="CQ413" s="34" t="s">
        <v>107</v>
      </c>
      <c r="CR413" s="34" t="s">
        <v>108</v>
      </c>
      <c r="CS413" s="39" t="s">
        <v>109</v>
      </c>
    </row>
    <row r="414" spans="1:97" ht="48" customHeight="1" x14ac:dyDescent="0.25">
      <c r="A414" s="34" t="s">
        <v>98</v>
      </c>
      <c r="B414" s="34" t="s">
        <v>99</v>
      </c>
      <c r="C414" s="34" t="s">
        <v>113</v>
      </c>
      <c r="D414" s="34" t="s">
        <v>110</v>
      </c>
      <c r="E414" s="39" t="s">
        <v>102</v>
      </c>
      <c r="F414" s="40" t="s">
        <v>155</v>
      </c>
      <c r="G414" s="43"/>
      <c r="H414" s="36" t="s">
        <v>104</v>
      </c>
      <c r="I414" s="67"/>
      <c r="J414" s="36" t="s">
        <v>105</v>
      </c>
      <c r="K414" s="100">
        <f>VLOOKUP(F414,'Amount Seed Planted_variables'!$A$3:$I$74,2,0)</f>
        <v>160000</v>
      </c>
      <c r="L414" s="100">
        <f>VLOOKUP(F414,'Amount Seed Planted_variables'!$A$3:$I$74,3,0)</f>
        <v>176000</v>
      </c>
      <c r="M414" s="36">
        <f t="shared" si="197"/>
        <v>0</v>
      </c>
      <c r="N414" s="35">
        <f t="shared" si="198"/>
        <v>0</v>
      </c>
      <c r="O414" s="101">
        <v>3000</v>
      </c>
      <c r="P414" s="93">
        <f>VLOOKUP(F414,'Amount Seed Planted_variables'!$A$3:$I$74,4,0)</f>
        <v>149349</v>
      </c>
      <c r="Q414" s="93">
        <f>VLOOKUP(F414,'Amount Seed Planted_variables'!$A$3:$I$74,7,0)</f>
        <v>80</v>
      </c>
      <c r="R414" s="93">
        <f>VLOOKUP(F414,'Amount Seed Planted_variables'!$A$3:$I$74,8,0)</f>
        <v>11947920</v>
      </c>
      <c r="S414" s="87" t="str">
        <f t="shared" si="194"/>
        <v>NA</v>
      </c>
      <c r="T414" s="35">
        <v>10</v>
      </c>
      <c r="U414" s="35">
        <v>30</v>
      </c>
      <c r="V414" s="41">
        <v>68</v>
      </c>
      <c r="W414" s="35">
        <v>16.899999999999999</v>
      </c>
      <c r="X414" s="35">
        <v>13.1</v>
      </c>
      <c r="Y414" s="41">
        <v>3.6</v>
      </c>
      <c r="Z414" s="35">
        <f>Y414*0.1</f>
        <v>0.36000000000000004</v>
      </c>
      <c r="AA414" s="42">
        <f t="shared" si="199"/>
        <v>0</v>
      </c>
      <c r="AB414" s="37">
        <f t="shared" si="200"/>
        <v>0</v>
      </c>
      <c r="AC414" s="37">
        <f t="shared" si="201"/>
        <v>0</v>
      </c>
      <c r="AD414" s="42" t="e">
        <f>VALUE(TEXT(((AA414*'TOX and EXPO INPUTS'!$F$13)/'TOX and EXPO INPUTS'!$E$27),"0.00E+00"))</f>
        <v>#DIV/0!</v>
      </c>
      <c r="AE414" s="37" t="e">
        <f>VALUE(TEXT(((AB414*'TOX and EXPO INPUTS'!$F$13)/'TOX and EXPO INPUTS'!$E$27),"0.00E+00"))</f>
        <v>#DIV/0!</v>
      </c>
      <c r="AF414" s="37" t="e">
        <f>VALUE(TEXT(((AC414*'TOX and EXPO INPUTS'!$F$13)/'TOX and EXPO INPUTS'!$E$27),"0.00E+00"))</f>
        <v>#DIV/0!</v>
      </c>
      <c r="AG414" s="42" t="e">
        <f>IF($E414="ST",VALUE(TEXT(('TOX and EXPO INPUTS'!$F$7/AD414),"0.0E+00")),IF($E414="IT",VALUE(TEXT(('TOX and EXPO INPUTS'!$F$10/AD414),"0.0E+00"))))</f>
        <v>#DIV/0!</v>
      </c>
      <c r="AH414" s="37" t="e">
        <f>IF($E414="ST",VALUE(TEXT(('TOX and EXPO INPUTS'!$F$7/AE414),"0.0E+00")),IF($E414="IT",VALUE(TEXT(('TOX and EXPO INPUTS'!$F$10/AE414),"0.0E+00"))))</f>
        <v>#DIV/0!</v>
      </c>
      <c r="AI414" s="37" t="e">
        <f>IF($E414="ST",VALUE(TEXT(('TOX and EXPO INPUTS'!$F$7/AF414),"0.0E+00")),IF($E414="IT",VALUE(TEXT(('TOX and EXPO INPUTS'!$F$10/AF414),"0.0E+00"))))</f>
        <v>#DIV/0!</v>
      </c>
      <c r="AJ414" s="42">
        <f t="shared" si="195"/>
        <v>0</v>
      </c>
      <c r="AK414" s="37">
        <f t="shared" si="196"/>
        <v>0</v>
      </c>
      <c r="AL414" s="42" t="e">
        <f>VALUE(TEXT(((AJ414*'TOX and EXPO INPUTS'!$F$21)/'TOX and EXPO INPUTS'!$E$29),"0.00E+00"))</f>
        <v>#DIV/0!</v>
      </c>
      <c r="AM414" s="37" t="e">
        <f>VALUE(TEXT(((AK414*'TOX and EXPO INPUTS'!$F$21)/'TOX and EXPO INPUTS'!$E$29),"0.00E+00"))</f>
        <v>#DIV/0!</v>
      </c>
      <c r="AN414" s="42" t="e">
        <f>IF($E414="ST",VALUE(TEXT(('TOX and EXPO INPUTS'!$F$15/AL414),"0.0E+00")),IF($E414="IT",VALUE(TEXT(('TOX and EXPO INPUTS'!$F$18/AL414),"0.0E+00"))))</f>
        <v>#DIV/0!</v>
      </c>
      <c r="AO414" s="37" t="e">
        <f>IF($E414="ST",VALUE(TEXT(('TOX and EXPO INPUTS'!$F$15/AM414),"0.0E+00")),IF($E414="IT",VALUE(TEXT(('TOX and EXPO INPUTS'!$F$18/AM414),"0.0E+00"))))</f>
        <v>#DIV/0!</v>
      </c>
      <c r="AP414" s="42" t="e">
        <f>VALUE(TEXT((AD414+AL414),"0.00E+00"))</f>
        <v>#DIV/0!</v>
      </c>
      <c r="AQ414" s="37" t="e">
        <f>VALUE(TEXT((AE414+AL414),"0.00E+00"))</f>
        <v>#DIV/0!</v>
      </c>
      <c r="AR414" s="37" t="e">
        <f>VALUE(TEXT((AF414+AL414),"0.00E+00"))</f>
        <v>#DIV/0!</v>
      </c>
      <c r="AS414" s="37" t="e">
        <f>VALUE(TEXT((AD414+AM414),"0.00E+00"))</f>
        <v>#DIV/0!</v>
      </c>
      <c r="AT414" s="37" t="e">
        <f>VALUE(TEXT((AE414+AM414),"0.00E+00"))</f>
        <v>#DIV/0!</v>
      </c>
      <c r="AU414" s="37" t="e">
        <f>VALUE(TEXT((AF414+AM414),"0.00E+00"))</f>
        <v>#DIV/0!</v>
      </c>
      <c r="AV414" s="42" t="e">
        <f>VALUE(TEXT(1/((1/AG414)+(1/AN414)),"0.0E+00"))</f>
        <v>#DIV/0!</v>
      </c>
      <c r="AW414" s="37" t="e">
        <f>VALUE(TEXT(1/((1/AH414)+(1/AN414)),"0.0E+00"))</f>
        <v>#DIV/0!</v>
      </c>
      <c r="AX414" s="37" t="e">
        <f>VALUE(TEXT(1/((1/AI414)+(1/AN414)),"0.0E+00"))</f>
        <v>#DIV/0!</v>
      </c>
      <c r="AY414" s="37" t="e">
        <f>VALUE(TEXT(1/((1/AG414)+(1/AO414)),"0.0E+00"))</f>
        <v>#DIV/0!</v>
      </c>
      <c r="AZ414" s="37" t="e">
        <f>VALUE(TEXT(1/((1/AH414)+(1/AO414)),"0.0E+00"))</f>
        <v>#DIV/0!</v>
      </c>
      <c r="BA414" s="37" t="e">
        <f>VALUE(TEXT(1/((1/AI414)+(1/AO414)),"0.0E+00"))</f>
        <v>#DIV/0!</v>
      </c>
      <c r="BB414" s="42" t="e">
        <f>IF($E414="ST",VALUE(TEXT((1/(('TOX and EXPO INPUTS'!$F$9/AG414)+('TOX and EXPO INPUTS'!$F$17/AN414))),"0.0E+00")),IF($E414="IT",VALUE(TEXT((1/(('TOX and EXPO INPUTS'!$F$12/AG414)+('TOX and EXPO INPUTS'!$F$20/AN414))),"0.0E+00"))))</f>
        <v>#DIV/0!</v>
      </c>
      <c r="BC414" s="37" t="e">
        <f>IF($E414="ST",VALUE(TEXT((1/(('TOX and EXPO INPUTS'!$F$9/AH414)+('TOX and EXPO INPUTS'!$F$17/AN414))),"0.0E+00")),IF($E414="IT",VALUE(TEXT((1/(('TOX and EXPO INPUTS'!$F$12/AH414)+('TOX and EXPO INPUTS'!$F$20/AN414))),"0.0E+00"))))</f>
        <v>#DIV/0!</v>
      </c>
      <c r="BD414" s="37" t="e">
        <f>IF($E414="ST",VALUE(TEXT((1/(('TOX and EXPO INPUTS'!$F$9/AI414)+('TOX and EXPO INPUTS'!$F$17/AN414))),"0.0E+00")),IF($E414="IT",VALUE(TEXT((1/(('TOX and EXPO INPUTS'!$F$12/AI414)+('TOX and EXPO INPUTS'!$F$20/AN414))),"0.0E+00"))))</f>
        <v>#DIV/0!</v>
      </c>
      <c r="BE414" s="37" t="e">
        <f>IF($E414="ST",VALUE(TEXT((1/(('TOX and EXPO INPUTS'!$F$9/AG414)+('TOX and EXPO INPUTS'!$F$17/AO414))),"0.0E+00")),IF($E414="IT",VALUE(TEXT((1/(('TOX and EXPO INPUTS'!$F$12/AG414)+('TOX and EXPO INPUTS'!$F$20/AO414))),"0.0E+00"))))</f>
        <v>#DIV/0!</v>
      </c>
      <c r="BF414" s="37" t="e">
        <f>IF($E414="ST",VALUE(TEXT((1/(('TOX and EXPO INPUTS'!$F$9/AH414)+('TOX and EXPO INPUTS'!$F$17/AO414))),"0.0E+00")),IF($E414="IT",VALUE(TEXT((1/(('TOX and EXPO INPUTS'!$F$12/AH414)+('TOX and EXPO INPUTS'!$F$20/AO414))),"0.0E+00"))))</f>
        <v>#DIV/0!</v>
      </c>
      <c r="BG414" s="37" t="e">
        <f>IF($E414="ST",VALUE(TEXT((1/(('TOX and EXPO INPUTS'!$F$9/AI414)+('TOX and EXPO INPUTS'!$F$17/AO414))),"0.0E+00")),IF($E414="IT",VALUE(TEXT((1/(('TOX and EXPO INPUTS'!$F$12/AI414)+('TOX and EXPO INPUTS'!$F$20/AO414))),"0.0E+00"))))</f>
        <v>#DIV/0!</v>
      </c>
      <c r="BH414" s="42" t="e">
        <f>VALUE(TEXT((AD414*$T414/365*'TOX and EXPO INPUTS'!$E$33/'TOX and EXPO INPUTS'!$E$34),"0.00E+00"))</f>
        <v>#DIV/0!</v>
      </c>
      <c r="BI414" s="37" t="e">
        <f>VALUE(TEXT((AE414*$T414/365*'TOX and EXPO INPUTS'!$E$33/'TOX and EXPO INPUTS'!$E$34),"0.00E+00"))</f>
        <v>#DIV/0!</v>
      </c>
      <c r="BJ414" s="37" t="e">
        <f>VALUE(TEXT((AF414*$T414/365*'TOX and EXPO INPUTS'!$E$33/'TOX and EXPO INPUTS'!$E$34),"0.00E+00"))</f>
        <v>#DIV/0!</v>
      </c>
      <c r="BK414" s="42" t="e">
        <f>VALUE(TEXT((AD414*$U414/365*'TOX and EXPO INPUTS'!$E$33/'TOX and EXPO INPUTS'!$E$34),"0.00E+00"))</f>
        <v>#DIV/0!</v>
      </c>
      <c r="BL414" s="37" t="e">
        <f>VALUE(TEXT((AE414*$U414/365*'TOX and EXPO INPUTS'!$E$33/'TOX and EXPO INPUTS'!$E$34),"0.00E+00"))</f>
        <v>#DIV/0!</v>
      </c>
      <c r="BM414" s="37" t="e">
        <f>VALUE(TEXT((AF414*$U414/365*'TOX and EXPO INPUTS'!$E$33/'TOX and EXPO INPUTS'!$E$34),"0.00E+00"))</f>
        <v>#DIV/0!</v>
      </c>
      <c r="BN414" s="42" t="e">
        <f>VALUE(TEXT((AL414*$T414/365*'TOX and EXPO INPUTS'!$E$33/'TOX and EXPO INPUTS'!$E$34),"0.00E+00"))</f>
        <v>#DIV/0!</v>
      </c>
      <c r="BO414" s="37" t="e">
        <f>VALUE(TEXT((AM414*$T414/365*'TOX and EXPO INPUTS'!$E$33/'TOX and EXPO INPUTS'!$E$34),"0.00E+00"))</f>
        <v>#DIV/0!</v>
      </c>
      <c r="BP414" s="42" t="e">
        <f>VALUE(TEXT((AL414*$U414/365*'TOX and EXPO INPUTS'!$E$33/'TOX and EXPO INPUTS'!$E$34),"0.00E+00"))</f>
        <v>#DIV/0!</v>
      </c>
      <c r="BQ414" s="37" t="e">
        <f>VALUE(TEXT((AM414*$U414/365*'TOX and EXPO INPUTS'!$E$33/'TOX and EXPO INPUTS'!$E$34),"0.00E+00"))</f>
        <v>#DIV/0!</v>
      </c>
      <c r="BR414" s="42" t="e">
        <f>VALUE(TEXT((AP414*$T414/365*'TOX and EXPO INPUTS'!$E$33/'TOX and EXPO INPUTS'!$E$34),"0.00E+00"))</f>
        <v>#DIV/0!</v>
      </c>
      <c r="BS414" s="37" t="e">
        <f>VALUE(TEXT((AQ414*$T414/365*'TOX and EXPO INPUTS'!$E$33/'TOX and EXPO INPUTS'!$E$34),"0.00E+00"))</f>
        <v>#DIV/0!</v>
      </c>
      <c r="BT414" s="37" t="e">
        <f>VALUE(TEXT((AR414*$T414/365*'TOX and EXPO INPUTS'!$E$33/'TOX and EXPO INPUTS'!$E$34),"0.00E+00"))</f>
        <v>#DIV/0!</v>
      </c>
      <c r="BU414" s="37" t="e">
        <f>VALUE(TEXT((AS414*$T414/365*'TOX and EXPO INPUTS'!$E$33/'TOX and EXPO INPUTS'!$E$34),"0.00E+00"))</f>
        <v>#DIV/0!</v>
      </c>
      <c r="BV414" s="37" t="e">
        <f>VALUE(TEXT((AT414*$T414/365*'TOX and EXPO INPUTS'!$E$33/'TOX and EXPO INPUTS'!$E$34),"0.00E+00"))</f>
        <v>#DIV/0!</v>
      </c>
      <c r="BW414" s="37" t="e">
        <f>VALUE(TEXT((AU414*$T414/365*'TOX and EXPO INPUTS'!$E$33/'TOX and EXPO INPUTS'!$E$34),"0.00E+00"))</f>
        <v>#DIV/0!</v>
      </c>
      <c r="BX414" s="42" t="e">
        <f>VALUE(TEXT((AP414*$U414/365*'TOX and EXPO INPUTS'!$E$33/'TOX and EXPO INPUTS'!$E$34),"0.00E+00"))</f>
        <v>#DIV/0!</v>
      </c>
      <c r="BY414" s="37" t="e">
        <f>VALUE(TEXT((AQ414*$U414/365*'TOX and EXPO INPUTS'!$E$33/'TOX and EXPO INPUTS'!$E$34),"0.00E+00"))</f>
        <v>#DIV/0!</v>
      </c>
      <c r="BZ414" s="37" t="e">
        <f>VALUE(TEXT((AR414*$U414/365*'TOX and EXPO INPUTS'!$E$33/'TOX and EXPO INPUTS'!$E$34),"0.00E+00"))</f>
        <v>#DIV/0!</v>
      </c>
      <c r="CA414" s="37" t="e">
        <f>VALUE(TEXT((AS414*$U414/365*'TOX and EXPO INPUTS'!$E$33/'TOX and EXPO INPUTS'!$E$34),"0.00E+00"))</f>
        <v>#DIV/0!</v>
      </c>
      <c r="CB414" s="37" t="e">
        <f>VALUE(TEXT((AT414*$U414/365*'TOX and EXPO INPUTS'!$E$33/'TOX and EXPO INPUTS'!$E$34),"0.00E+00"))</f>
        <v>#DIV/0!</v>
      </c>
      <c r="CC414" s="37" t="e">
        <f>VALUE(TEXT((AU414*$U414/365*'TOX and EXPO INPUTS'!$E$33/'TOX and EXPO INPUTS'!$E$34),"0.00E+00"))</f>
        <v>#DIV/0!</v>
      </c>
      <c r="CD414" s="58" t="e">
        <f>VALUE(TEXT((BR414*'TOX and EXPO INPUTS'!$F$23),"0.00E+00"))</f>
        <v>#DIV/0!</v>
      </c>
      <c r="CE414" s="57" t="e">
        <f>VALUE(TEXT((BS414*'TOX and EXPO INPUTS'!$F$23),"0.00E+00"))</f>
        <v>#DIV/0!</v>
      </c>
      <c r="CF414" s="57" t="e">
        <f>VALUE(TEXT((BT414*'TOX and EXPO INPUTS'!$F$23),"0.00E+00"))</f>
        <v>#DIV/0!</v>
      </c>
      <c r="CG414" s="57" t="e">
        <f>VALUE(TEXT((BU414*'TOX and EXPO INPUTS'!$F$23),"0.00E+00"))</f>
        <v>#DIV/0!</v>
      </c>
      <c r="CH414" s="57" t="e">
        <f>VALUE(TEXT((BV414*'TOX and EXPO INPUTS'!$F$23),"0.00E+00"))</f>
        <v>#DIV/0!</v>
      </c>
      <c r="CI414" s="57" t="e">
        <f>VALUE(TEXT((BW414*'TOX and EXPO INPUTS'!$F$23),"0.00E+00"))</f>
        <v>#DIV/0!</v>
      </c>
      <c r="CJ414" s="58" t="e">
        <f>VALUE(TEXT((BX414*'TOX and EXPO INPUTS'!$F$23),"0.00E+00"))</f>
        <v>#DIV/0!</v>
      </c>
      <c r="CK414" s="57" t="e">
        <f>VALUE(TEXT((BY414*'TOX and EXPO INPUTS'!$F$23),"0.00E+00"))</f>
        <v>#DIV/0!</v>
      </c>
      <c r="CL414" s="57" t="e">
        <f>VALUE(TEXT((BZ414*'TOX and EXPO INPUTS'!$F$23),"0.00E+00"))</f>
        <v>#DIV/0!</v>
      </c>
      <c r="CM414" s="57" t="e">
        <f>VALUE(TEXT((CA414*'TOX and EXPO INPUTS'!$F$23),"0.00E+00"))</f>
        <v>#DIV/0!</v>
      </c>
      <c r="CN414" s="57" t="e">
        <f>VALUE(TEXT((CB414*'TOX and EXPO INPUTS'!$F$23),"0.00E+00"))</f>
        <v>#DIV/0!</v>
      </c>
      <c r="CO414" s="57" t="e">
        <f>VALUE(TEXT((CC414*'TOX and EXPO INPUTS'!$F$23),"0.00E+00"))</f>
        <v>#DIV/0!</v>
      </c>
      <c r="CP414" s="38" t="s">
        <v>106</v>
      </c>
      <c r="CQ414" s="34" t="s">
        <v>107</v>
      </c>
      <c r="CR414" s="34" t="s">
        <v>108</v>
      </c>
      <c r="CS414" s="39" t="s">
        <v>109</v>
      </c>
    </row>
    <row r="415" spans="1:97" ht="48" customHeight="1" x14ac:dyDescent="0.25">
      <c r="A415" s="34" t="s">
        <v>98</v>
      </c>
      <c r="B415" s="34" t="s">
        <v>99</v>
      </c>
      <c r="C415" s="34" t="s">
        <v>113</v>
      </c>
      <c r="D415" s="34" t="s">
        <v>111</v>
      </c>
      <c r="E415" s="39" t="s">
        <v>102</v>
      </c>
      <c r="F415" s="40" t="s">
        <v>155</v>
      </c>
      <c r="G415" s="43"/>
      <c r="H415" s="36" t="s">
        <v>104</v>
      </c>
      <c r="I415" s="67"/>
      <c r="J415" s="36" t="s">
        <v>105</v>
      </c>
      <c r="K415" s="100">
        <f>VLOOKUP(F415,'Amount Seed Planted_variables'!$A$3:$I$74,2,0)</f>
        <v>160000</v>
      </c>
      <c r="L415" s="100">
        <f>VLOOKUP(F415,'Amount Seed Planted_variables'!$A$3:$I$74,3,0)</f>
        <v>176000</v>
      </c>
      <c r="M415" s="36">
        <f t="shared" si="197"/>
        <v>0</v>
      </c>
      <c r="N415" s="35">
        <f t="shared" si="198"/>
        <v>0</v>
      </c>
      <c r="O415" s="101">
        <v>3000</v>
      </c>
      <c r="P415" s="93">
        <f>VLOOKUP(F415,'Amount Seed Planted_variables'!$A$3:$I$74,4,0)</f>
        <v>149349</v>
      </c>
      <c r="Q415" s="93">
        <f>VLOOKUP(F415,'Amount Seed Planted_variables'!$A$3:$I$74,7,0)</f>
        <v>80</v>
      </c>
      <c r="R415" s="93">
        <f>VLOOKUP(F415,'Amount Seed Planted_variables'!$A$3:$I$74,8,0)</f>
        <v>11947920</v>
      </c>
      <c r="S415" s="87">
        <f t="shared" si="194"/>
        <v>2.5</v>
      </c>
      <c r="T415" s="35">
        <v>10</v>
      </c>
      <c r="U415" s="35">
        <v>30</v>
      </c>
      <c r="V415" s="41">
        <v>138210600</v>
      </c>
      <c r="W415" s="35">
        <v>23262800</v>
      </c>
      <c r="X415" s="35">
        <v>21238200</v>
      </c>
      <c r="Y415" s="41">
        <v>106100</v>
      </c>
      <c r="Z415" s="35">
        <f t="shared" si="193"/>
        <v>10610</v>
      </c>
      <c r="AA415" s="42">
        <f t="shared" si="199"/>
        <v>0</v>
      </c>
      <c r="AB415" s="37">
        <f t="shared" si="200"/>
        <v>0</v>
      </c>
      <c r="AC415" s="37">
        <f t="shared" si="201"/>
        <v>0</v>
      </c>
      <c r="AD415" s="42" t="e">
        <f>VALUE(TEXT(((AA415*'TOX and EXPO INPUTS'!$F$13)/'TOX and EXPO INPUTS'!$E$27),"0.00E+00"))</f>
        <v>#DIV/0!</v>
      </c>
      <c r="AE415" s="37" t="e">
        <f>VALUE(TEXT(((AB415*'TOX and EXPO INPUTS'!$F$13)/'TOX and EXPO INPUTS'!$E$27),"0.00E+00"))</f>
        <v>#DIV/0!</v>
      </c>
      <c r="AF415" s="37" t="e">
        <f>VALUE(TEXT(((AC415*'TOX and EXPO INPUTS'!$F$13)/'TOX and EXPO INPUTS'!$E$27),"0.00E+00"))</f>
        <v>#DIV/0!</v>
      </c>
      <c r="AG415" s="42" t="e">
        <f>IF($E415="ST",VALUE(TEXT(('TOX and EXPO INPUTS'!$F$7/AD415),"0.0E+00")),IF($E415="IT",VALUE(TEXT(('TOX and EXPO INPUTS'!$F$10/AD415),"0.0E+00"))))</f>
        <v>#DIV/0!</v>
      </c>
      <c r="AH415" s="37" t="e">
        <f>IF($E415="ST",VALUE(TEXT(('TOX and EXPO INPUTS'!$F$7/AE415),"0.0E+00")),IF($E415="IT",VALUE(TEXT(('TOX and EXPO INPUTS'!$F$10/AE415),"0.0E+00"))))</f>
        <v>#DIV/0!</v>
      </c>
      <c r="AI415" s="37" t="e">
        <f>IF($E415="ST",VALUE(TEXT(('TOX and EXPO INPUTS'!$F$7/AF415),"0.0E+00")),IF($E415="IT",VALUE(TEXT(('TOX and EXPO INPUTS'!$F$10/AF415),"0.0E+00"))))</f>
        <v>#DIV/0!</v>
      </c>
      <c r="AJ415" s="42">
        <f t="shared" si="195"/>
        <v>0</v>
      </c>
      <c r="AK415" s="37">
        <f t="shared" si="196"/>
        <v>0</v>
      </c>
      <c r="AL415" s="42" t="e">
        <f>VALUE(TEXT(((AJ415*'TOX and EXPO INPUTS'!$F$21)/'TOX and EXPO INPUTS'!$E$29),"0.00E+00"))</f>
        <v>#DIV/0!</v>
      </c>
      <c r="AM415" s="37" t="e">
        <f>VALUE(TEXT(((AK415*'TOX and EXPO INPUTS'!$F$21)/'TOX and EXPO INPUTS'!$E$29),"0.00E+00"))</f>
        <v>#DIV/0!</v>
      </c>
      <c r="AN415" s="42" t="e">
        <f>IF($E415="ST",VALUE(TEXT(('TOX and EXPO INPUTS'!$F$15/AL415),"0.0E+00")),IF($E415="IT",VALUE(TEXT(('TOX and EXPO INPUTS'!$F$18/AL415),"0.0E+00"))))</f>
        <v>#DIV/0!</v>
      </c>
      <c r="AO415" s="37" t="e">
        <f>IF($E415="ST",VALUE(TEXT(('TOX and EXPO INPUTS'!$F$15/AM415),"0.0E+00")),IF($E415="IT",VALUE(TEXT(('TOX and EXPO INPUTS'!$F$18/AM415),"0.0E+00"))))</f>
        <v>#DIV/0!</v>
      </c>
      <c r="AP415" s="42" t="e">
        <f t="shared" si="181"/>
        <v>#DIV/0!</v>
      </c>
      <c r="AQ415" s="37" t="e">
        <f t="shared" si="182"/>
        <v>#DIV/0!</v>
      </c>
      <c r="AR415" s="37" t="e">
        <f t="shared" si="183"/>
        <v>#DIV/0!</v>
      </c>
      <c r="AS415" s="37" t="e">
        <f t="shared" si="184"/>
        <v>#DIV/0!</v>
      </c>
      <c r="AT415" s="37" t="e">
        <f t="shared" si="185"/>
        <v>#DIV/0!</v>
      </c>
      <c r="AU415" s="37" t="e">
        <f t="shared" si="186"/>
        <v>#DIV/0!</v>
      </c>
      <c r="AV415" s="42" t="e">
        <f t="shared" si="187"/>
        <v>#DIV/0!</v>
      </c>
      <c r="AW415" s="37" t="e">
        <f t="shared" si="188"/>
        <v>#DIV/0!</v>
      </c>
      <c r="AX415" s="37" t="e">
        <f t="shared" si="189"/>
        <v>#DIV/0!</v>
      </c>
      <c r="AY415" s="37" t="e">
        <f t="shared" si="190"/>
        <v>#DIV/0!</v>
      </c>
      <c r="AZ415" s="37" t="e">
        <f t="shared" si="191"/>
        <v>#DIV/0!</v>
      </c>
      <c r="BA415" s="37" t="e">
        <f t="shared" si="192"/>
        <v>#DIV/0!</v>
      </c>
      <c r="BB415" s="42" t="e">
        <f>IF($E415="ST",VALUE(TEXT((1/(('TOX and EXPO INPUTS'!$F$9/AG415)+('TOX and EXPO INPUTS'!$F$17/AN415))),"0.0E+00")),IF($E415="IT",VALUE(TEXT((1/(('TOX and EXPO INPUTS'!$F$12/AG415)+('TOX and EXPO INPUTS'!$F$20/AN415))),"0.0E+00"))))</f>
        <v>#DIV/0!</v>
      </c>
      <c r="BC415" s="37" t="e">
        <f>IF($E415="ST",VALUE(TEXT((1/(('TOX and EXPO INPUTS'!$F$9/AH415)+('TOX and EXPO INPUTS'!$F$17/AN415))),"0.0E+00")),IF($E415="IT",VALUE(TEXT((1/(('TOX and EXPO INPUTS'!$F$12/AH415)+('TOX and EXPO INPUTS'!$F$20/AN415))),"0.0E+00"))))</f>
        <v>#DIV/0!</v>
      </c>
      <c r="BD415" s="37" t="e">
        <f>IF($E415="ST",VALUE(TEXT((1/(('TOX and EXPO INPUTS'!$F$9/AI415)+('TOX and EXPO INPUTS'!$F$17/AN415))),"0.0E+00")),IF($E415="IT",VALUE(TEXT((1/(('TOX and EXPO INPUTS'!$F$12/AI415)+('TOX and EXPO INPUTS'!$F$20/AN415))),"0.0E+00"))))</f>
        <v>#DIV/0!</v>
      </c>
      <c r="BE415" s="37" t="e">
        <f>IF($E415="ST",VALUE(TEXT((1/(('TOX and EXPO INPUTS'!$F$9/AG415)+('TOX and EXPO INPUTS'!$F$17/AO415))),"0.0E+00")),IF($E415="IT",VALUE(TEXT((1/(('TOX and EXPO INPUTS'!$F$12/AG415)+('TOX and EXPO INPUTS'!$F$20/AO415))),"0.0E+00"))))</f>
        <v>#DIV/0!</v>
      </c>
      <c r="BF415" s="37" t="e">
        <f>IF($E415="ST",VALUE(TEXT((1/(('TOX and EXPO INPUTS'!$F$9/AH415)+('TOX and EXPO INPUTS'!$F$17/AO415))),"0.0E+00")),IF($E415="IT",VALUE(TEXT((1/(('TOX and EXPO INPUTS'!$F$12/AH415)+('TOX and EXPO INPUTS'!$F$20/AO415))),"0.0E+00"))))</f>
        <v>#DIV/0!</v>
      </c>
      <c r="BG415" s="37" t="e">
        <f>IF($E415="ST",VALUE(TEXT((1/(('TOX and EXPO INPUTS'!$F$9/AI415)+('TOX and EXPO INPUTS'!$F$17/AO415))),"0.0E+00")),IF($E415="IT",VALUE(TEXT((1/(('TOX and EXPO INPUTS'!$F$12/AI415)+('TOX and EXPO INPUTS'!$F$20/AO415))),"0.0E+00"))))</f>
        <v>#DIV/0!</v>
      </c>
      <c r="BH415" s="42" t="e">
        <f>VALUE(TEXT((AD415*$T415/365*'TOX and EXPO INPUTS'!$E$33/'TOX and EXPO INPUTS'!$E$34),"0.00E+00"))</f>
        <v>#DIV/0!</v>
      </c>
      <c r="BI415" s="37" t="e">
        <f>VALUE(TEXT((AE415*$T415/365*'TOX and EXPO INPUTS'!$E$33/'TOX and EXPO INPUTS'!$E$34),"0.00E+00"))</f>
        <v>#DIV/0!</v>
      </c>
      <c r="BJ415" s="37" t="e">
        <f>VALUE(TEXT((AF415*$T415/365*'TOX and EXPO INPUTS'!$E$33/'TOX and EXPO INPUTS'!$E$34),"0.00E+00"))</f>
        <v>#DIV/0!</v>
      </c>
      <c r="BK415" s="42" t="e">
        <f>VALUE(TEXT((AD415*$U415/365*'TOX and EXPO INPUTS'!$E$33/'TOX and EXPO INPUTS'!$E$34),"0.00E+00"))</f>
        <v>#DIV/0!</v>
      </c>
      <c r="BL415" s="37" t="e">
        <f>VALUE(TEXT((AE415*$U415/365*'TOX and EXPO INPUTS'!$E$33/'TOX and EXPO INPUTS'!$E$34),"0.00E+00"))</f>
        <v>#DIV/0!</v>
      </c>
      <c r="BM415" s="37" t="e">
        <f>VALUE(TEXT((AF415*$U415/365*'TOX and EXPO INPUTS'!$E$33/'TOX and EXPO INPUTS'!$E$34),"0.00E+00"))</f>
        <v>#DIV/0!</v>
      </c>
      <c r="BN415" s="42" t="e">
        <f>VALUE(TEXT((AL415*$T415/365*'TOX and EXPO INPUTS'!$E$33/'TOX and EXPO INPUTS'!$E$34),"0.00E+00"))</f>
        <v>#DIV/0!</v>
      </c>
      <c r="BO415" s="37" t="e">
        <f>VALUE(TEXT((AM415*$T415/365*'TOX and EXPO INPUTS'!$E$33/'TOX and EXPO INPUTS'!$E$34),"0.00E+00"))</f>
        <v>#DIV/0!</v>
      </c>
      <c r="BP415" s="42" t="e">
        <f>VALUE(TEXT((AL415*$U415/365*'TOX and EXPO INPUTS'!$E$33/'TOX and EXPO INPUTS'!$E$34),"0.00E+00"))</f>
        <v>#DIV/0!</v>
      </c>
      <c r="BQ415" s="37" t="e">
        <f>VALUE(TEXT((AM415*$U415/365*'TOX and EXPO INPUTS'!$E$33/'TOX and EXPO INPUTS'!$E$34),"0.00E+00"))</f>
        <v>#DIV/0!</v>
      </c>
      <c r="BR415" s="42" t="e">
        <f>VALUE(TEXT((AP415*$T415/365*'TOX and EXPO INPUTS'!$E$33/'TOX and EXPO INPUTS'!$E$34),"0.00E+00"))</f>
        <v>#DIV/0!</v>
      </c>
      <c r="BS415" s="37" t="e">
        <f>VALUE(TEXT((AQ415*$T415/365*'TOX and EXPO INPUTS'!$E$33/'TOX and EXPO INPUTS'!$E$34),"0.00E+00"))</f>
        <v>#DIV/0!</v>
      </c>
      <c r="BT415" s="37" t="e">
        <f>VALUE(TEXT((AR415*$T415/365*'TOX and EXPO INPUTS'!$E$33/'TOX and EXPO INPUTS'!$E$34),"0.00E+00"))</f>
        <v>#DIV/0!</v>
      </c>
      <c r="BU415" s="37" t="e">
        <f>VALUE(TEXT((AS415*$T415/365*'TOX and EXPO INPUTS'!$E$33/'TOX and EXPO INPUTS'!$E$34),"0.00E+00"))</f>
        <v>#DIV/0!</v>
      </c>
      <c r="BV415" s="37" t="e">
        <f>VALUE(TEXT((AT415*$T415/365*'TOX and EXPO INPUTS'!$E$33/'TOX and EXPO INPUTS'!$E$34),"0.00E+00"))</f>
        <v>#DIV/0!</v>
      </c>
      <c r="BW415" s="37" t="e">
        <f>VALUE(TEXT((AU415*$T415/365*'TOX and EXPO INPUTS'!$E$33/'TOX and EXPO INPUTS'!$E$34),"0.00E+00"))</f>
        <v>#DIV/0!</v>
      </c>
      <c r="BX415" s="42" t="e">
        <f>VALUE(TEXT((AP415*$U415/365*'TOX and EXPO INPUTS'!$E$33/'TOX and EXPO INPUTS'!$E$34),"0.00E+00"))</f>
        <v>#DIV/0!</v>
      </c>
      <c r="BY415" s="37" t="e">
        <f>VALUE(TEXT((AQ415*$U415/365*'TOX and EXPO INPUTS'!$E$33/'TOX and EXPO INPUTS'!$E$34),"0.00E+00"))</f>
        <v>#DIV/0!</v>
      </c>
      <c r="BZ415" s="37" t="e">
        <f>VALUE(TEXT((AR415*$U415/365*'TOX and EXPO INPUTS'!$E$33/'TOX and EXPO INPUTS'!$E$34),"0.00E+00"))</f>
        <v>#DIV/0!</v>
      </c>
      <c r="CA415" s="37" t="e">
        <f>VALUE(TEXT((AS415*$U415/365*'TOX and EXPO INPUTS'!$E$33/'TOX and EXPO INPUTS'!$E$34),"0.00E+00"))</f>
        <v>#DIV/0!</v>
      </c>
      <c r="CB415" s="37" t="e">
        <f>VALUE(TEXT((AT415*$U415/365*'TOX and EXPO INPUTS'!$E$33/'TOX and EXPO INPUTS'!$E$34),"0.00E+00"))</f>
        <v>#DIV/0!</v>
      </c>
      <c r="CC415" s="37" t="e">
        <f>VALUE(TEXT((AU415*$U415/365*'TOX and EXPO INPUTS'!$E$33/'TOX and EXPO INPUTS'!$E$34),"0.00E+00"))</f>
        <v>#DIV/0!</v>
      </c>
      <c r="CD415" s="58" t="e">
        <f>VALUE(TEXT((BR415*'TOX and EXPO INPUTS'!$F$23),"0.00E+00"))</f>
        <v>#DIV/0!</v>
      </c>
      <c r="CE415" s="57" t="e">
        <f>VALUE(TEXT((BS415*'TOX and EXPO INPUTS'!$F$23),"0.00E+00"))</f>
        <v>#DIV/0!</v>
      </c>
      <c r="CF415" s="57" t="e">
        <f>VALUE(TEXT((BT415*'TOX and EXPO INPUTS'!$F$23),"0.00E+00"))</f>
        <v>#DIV/0!</v>
      </c>
      <c r="CG415" s="57" t="e">
        <f>VALUE(TEXT((BU415*'TOX and EXPO INPUTS'!$F$23),"0.00E+00"))</f>
        <v>#DIV/0!</v>
      </c>
      <c r="CH415" s="57" t="e">
        <f>VALUE(TEXT((BV415*'TOX and EXPO INPUTS'!$F$23),"0.00E+00"))</f>
        <v>#DIV/0!</v>
      </c>
      <c r="CI415" s="57" t="e">
        <f>VALUE(TEXT((BW415*'TOX and EXPO INPUTS'!$F$23),"0.00E+00"))</f>
        <v>#DIV/0!</v>
      </c>
      <c r="CJ415" s="58" t="e">
        <f>VALUE(TEXT((BX415*'TOX and EXPO INPUTS'!$F$23),"0.00E+00"))</f>
        <v>#DIV/0!</v>
      </c>
      <c r="CK415" s="57" t="e">
        <f>VALUE(TEXT((BY415*'TOX and EXPO INPUTS'!$F$23),"0.00E+00"))</f>
        <v>#DIV/0!</v>
      </c>
      <c r="CL415" s="57" t="e">
        <f>VALUE(TEXT((BZ415*'TOX and EXPO INPUTS'!$F$23),"0.00E+00"))</f>
        <v>#DIV/0!</v>
      </c>
      <c r="CM415" s="57" t="e">
        <f>VALUE(TEXT((CA415*'TOX and EXPO INPUTS'!$F$23),"0.00E+00"))</f>
        <v>#DIV/0!</v>
      </c>
      <c r="CN415" s="57" t="e">
        <f>VALUE(TEXT((CB415*'TOX and EXPO INPUTS'!$F$23),"0.00E+00"))</f>
        <v>#DIV/0!</v>
      </c>
      <c r="CO415" s="57" t="e">
        <f>VALUE(TEXT((CC415*'TOX and EXPO INPUTS'!$F$23),"0.00E+00"))</f>
        <v>#DIV/0!</v>
      </c>
      <c r="CP415" s="38" t="s">
        <v>106</v>
      </c>
      <c r="CQ415" s="34" t="s">
        <v>107</v>
      </c>
      <c r="CR415" s="34" t="s">
        <v>108</v>
      </c>
      <c r="CS415" s="39" t="s">
        <v>109</v>
      </c>
    </row>
    <row r="416" spans="1:97" ht="48" customHeight="1" x14ac:dyDescent="0.25">
      <c r="A416" s="34" t="s">
        <v>98</v>
      </c>
      <c r="B416" s="34" t="s">
        <v>99</v>
      </c>
      <c r="C416" s="34" t="s">
        <v>113</v>
      </c>
      <c r="D416" s="34" t="s">
        <v>442</v>
      </c>
      <c r="E416" s="39" t="s">
        <v>102</v>
      </c>
      <c r="F416" s="40" t="s">
        <v>155</v>
      </c>
      <c r="G416" s="43"/>
      <c r="H416" s="36" t="s">
        <v>104</v>
      </c>
      <c r="I416" s="67"/>
      <c r="J416" s="36" t="s">
        <v>105</v>
      </c>
      <c r="K416" s="100">
        <f>VLOOKUP(F416,'Amount Seed Planted_variables'!$A$3:$I$74,2,0)</f>
        <v>160000</v>
      </c>
      <c r="L416" s="100">
        <f>VLOOKUP(F416,'Amount Seed Planted_variables'!$A$3:$I$74,3,0)</f>
        <v>176000</v>
      </c>
      <c r="M416" s="36">
        <f t="shared" si="197"/>
        <v>0</v>
      </c>
      <c r="N416" s="35">
        <f t="shared" si="198"/>
        <v>0</v>
      </c>
      <c r="O416" s="101">
        <v>3000</v>
      </c>
      <c r="P416" s="93">
        <f>VLOOKUP(F416,'Amount Seed Planted_variables'!$A$3:$I$74,4,0)</f>
        <v>149349</v>
      </c>
      <c r="Q416" s="93">
        <f>VLOOKUP(F416,'Amount Seed Planted_variables'!$A$3:$I$74,7,0)</f>
        <v>80</v>
      </c>
      <c r="R416" s="93">
        <f>VLOOKUP(F416,'Amount Seed Planted_variables'!$A$3:$I$74,8,0)</f>
        <v>11947920</v>
      </c>
      <c r="S416" s="87" t="str">
        <f t="shared" si="194"/>
        <v>NA</v>
      </c>
      <c r="T416" s="35">
        <v>10</v>
      </c>
      <c r="U416" s="35">
        <v>30</v>
      </c>
      <c r="V416" s="41">
        <v>3994</v>
      </c>
      <c r="W416" s="35">
        <v>797</v>
      </c>
      <c r="X416" s="35">
        <v>530</v>
      </c>
      <c r="Y416" s="41">
        <v>66</v>
      </c>
      <c r="Z416" s="35">
        <f t="shared" si="193"/>
        <v>6.6000000000000005</v>
      </c>
      <c r="AA416" s="42">
        <f t="shared" si="199"/>
        <v>0</v>
      </c>
      <c r="AB416" s="37">
        <f t="shared" si="200"/>
        <v>0</v>
      </c>
      <c r="AC416" s="37">
        <f t="shared" si="201"/>
        <v>0</v>
      </c>
      <c r="AD416" s="42" t="e">
        <f>VALUE(TEXT(((AA416*'TOX and EXPO INPUTS'!$F$13)/'TOX and EXPO INPUTS'!$E$27),"0.00E+00"))</f>
        <v>#DIV/0!</v>
      </c>
      <c r="AE416" s="37" t="e">
        <f>VALUE(TEXT(((AB416*'TOX and EXPO INPUTS'!$F$13)/'TOX and EXPO INPUTS'!$E$27),"0.00E+00"))</f>
        <v>#DIV/0!</v>
      </c>
      <c r="AF416" s="37" t="e">
        <f>VALUE(TEXT(((AC416*'TOX and EXPO INPUTS'!$F$13)/'TOX and EXPO INPUTS'!$E$27),"0.00E+00"))</f>
        <v>#DIV/0!</v>
      </c>
      <c r="AG416" s="42" t="e">
        <f>IF($E416="ST",VALUE(TEXT(('TOX and EXPO INPUTS'!$F$7/AD416),"0.0E+00")),IF($E416="IT",VALUE(TEXT(('TOX and EXPO INPUTS'!$F$10/AD416),"0.0E+00"))))</f>
        <v>#DIV/0!</v>
      </c>
      <c r="AH416" s="37" t="e">
        <f>IF($E416="ST",VALUE(TEXT(('TOX and EXPO INPUTS'!$F$7/AE416),"0.0E+00")),IF($E416="IT",VALUE(TEXT(('TOX and EXPO INPUTS'!$F$10/AE416),"0.0E+00"))))</f>
        <v>#DIV/0!</v>
      </c>
      <c r="AI416" s="37" t="e">
        <f>IF($E416="ST",VALUE(TEXT(('TOX and EXPO INPUTS'!$F$7/AF416),"0.0E+00")),IF($E416="IT",VALUE(TEXT(('TOX and EXPO INPUTS'!$F$10/AF416),"0.0E+00"))))</f>
        <v>#DIV/0!</v>
      </c>
      <c r="AJ416" s="42">
        <f t="shared" si="195"/>
        <v>0</v>
      </c>
      <c r="AK416" s="37">
        <f t="shared" si="196"/>
        <v>0</v>
      </c>
      <c r="AL416" s="42" t="e">
        <f>VALUE(TEXT(((AJ416*'TOX and EXPO INPUTS'!$F$21)/'TOX and EXPO INPUTS'!$E$29),"0.00E+00"))</f>
        <v>#DIV/0!</v>
      </c>
      <c r="AM416" s="37" t="e">
        <f>VALUE(TEXT(((AK416*'TOX and EXPO INPUTS'!$F$21)/'TOX and EXPO INPUTS'!$E$29),"0.00E+00"))</f>
        <v>#DIV/0!</v>
      </c>
      <c r="AN416" s="42" t="e">
        <f>IF($E416="ST",VALUE(TEXT(('TOX and EXPO INPUTS'!$F$15/AL416),"0.0E+00")),IF($E416="IT",VALUE(TEXT(('TOX and EXPO INPUTS'!$F$18/AL416),"0.0E+00"))))</f>
        <v>#DIV/0!</v>
      </c>
      <c r="AO416" s="37" t="e">
        <f>IF($E416="ST",VALUE(TEXT(('TOX and EXPO INPUTS'!$F$15/AM416),"0.0E+00")),IF($E416="IT",VALUE(TEXT(('TOX and EXPO INPUTS'!$F$18/AM416),"0.0E+00"))))</f>
        <v>#DIV/0!</v>
      </c>
      <c r="AP416" s="42" t="e">
        <f t="shared" si="181"/>
        <v>#DIV/0!</v>
      </c>
      <c r="AQ416" s="37" t="e">
        <f t="shared" si="182"/>
        <v>#DIV/0!</v>
      </c>
      <c r="AR416" s="37" t="e">
        <f t="shared" si="183"/>
        <v>#DIV/0!</v>
      </c>
      <c r="AS416" s="37" t="e">
        <f t="shared" si="184"/>
        <v>#DIV/0!</v>
      </c>
      <c r="AT416" s="37" t="e">
        <f t="shared" si="185"/>
        <v>#DIV/0!</v>
      </c>
      <c r="AU416" s="37" t="e">
        <f t="shared" si="186"/>
        <v>#DIV/0!</v>
      </c>
      <c r="AV416" s="42" t="e">
        <f t="shared" si="187"/>
        <v>#DIV/0!</v>
      </c>
      <c r="AW416" s="37" t="e">
        <f t="shared" si="188"/>
        <v>#DIV/0!</v>
      </c>
      <c r="AX416" s="37" t="e">
        <f t="shared" si="189"/>
        <v>#DIV/0!</v>
      </c>
      <c r="AY416" s="37" t="e">
        <f t="shared" si="190"/>
        <v>#DIV/0!</v>
      </c>
      <c r="AZ416" s="37" t="e">
        <f t="shared" si="191"/>
        <v>#DIV/0!</v>
      </c>
      <c r="BA416" s="37" t="e">
        <f t="shared" si="192"/>
        <v>#DIV/0!</v>
      </c>
      <c r="BB416" s="42" t="e">
        <f>IF($E416="ST",VALUE(TEXT((1/(('TOX and EXPO INPUTS'!$F$9/AG416)+('TOX and EXPO INPUTS'!$F$17/AN416))),"0.0E+00")),IF($E416="IT",VALUE(TEXT((1/(('TOX and EXPO INPUTS'!$F$12/AG416)+('TOX and EXPO INPUTS'!$F$20/AN416))),"0.0E+00"))))</f>
        <v>#DIV/0!</v>
      </c>
      <c r="BC416" s="37" t="e">
        <f>IF($E416="ST",VALUE(TEXT((1/(('TOX and EXPO INPUTS'!$F$9/AH416)+('TOX and EXPO INPUTS'!$F$17/AN416))),"0.0E+00")),IF($E416="IT",VALUE(TEXT((1/(('TOX and EXPO INPUTS'!$F$12/AH416)+('TOX and EXPO INPUTS'!$F$20/AN416))),"0.0E+00"))))</f>
        <v>#DIV/0!</v>
      </c>
      <c r="BD416" s="37" t="e">
        <f>IF($E416="ST",VALUE(TEXT((1/(('TOX and EXPO INPUTS'!$F$9/AI416)+('TOX and EXPO INPUTS'!$F$17/AN416))),"0.0E+00")),IF($E416="IT",VALUE(TEXT((1/(('TOX and EXPO INPUTS'!$F$12/AI416)+('TOX and EXPO INPUTS'!$F$20/AN416))),"0.0E+00"))))</f>
        <v>#DIV/0!</v>
      </c>
      <c r="BE416" s="37" t="e">
        <f>IF($E416="ST",VALUE(TEXT((1/(('TOX and EXPO INPUTS'!$F$9/AG416)+('TOX and EXPO INPUTS'!$F$17/AO416))),"0.0E+00")),IF($E416="IT",VALUE(TEXT((1/(('TOX and EXPO INPUTS'!$F$12/AG416)+('TOX and EXPO INPUTS'!$F$20/AO416))),"0.0E+00"))))</f>
        <v>#DIV/0!</v>
      </c>
      <c r="BF416" s="37" t="e">
        <f>IF($E416="ST",VALUE(TEXT((1/(('TOX and EXPO INPUTS'!$F$9/AH416)+('TOX and EXPO INPUTS'!$F$17/AO416))),"0.0E+00")),IF($E416="IT",VALUE(TEXT((1/(('TOX and EXPO INPUTS'!$F$12/AH416)+('TOX and EXPO INPUTS'!$F$20/AO416))),"0.0E+00"))))</f>
        <v>#DIV/0!</v>
      </c>
      <c r="BG416" s="37" t="e">
        <f>IF($E416="ST",VALUE(TEXT((1/(('TOX and EXPO INPUTS'!$F$9/AI416)+('TOX and EXPO INPUTS'!$F$17/AO416))),"0.0E+00")),IF($E416="IT",VALUE(TEXT((1/(('TOX and EXPO INPUTS'!$F$12/AI416)+('TOX and EXPO INPUTS'!$F$20/AO416))),"0.0E+00"))))</f>
        <v>#DIV/0!</v>
      </c>
      <c r="BH416" s="42" t="e">
        <f>VALUE(TEXT((AD416*$T416/365*'TOX and EXPO INPUTS'!$E$33/'TOX and EXPO INPUTS'!$E$34),"0.00E+00"))</f>
        <v>#DIV/0!</v>
      </c>
      <c r="BI416" s="37" t="e">
        <f>VALUE(TEXT((AE416*$T416/365*'TOX and EXPO INPUTS'!$E$33/'TOX and EXPO INPUTS'!$E$34),"0.00E+00"))</f>
        <v>#DIV/0!</v>
      </c>
      <c r="BJ416" s="37" t="e">
        <f>VALUE(TEXT((AF416*$T416/365*'TOX and EXPO INPUTS'!$E$33/'TOX and EXPO INPUTS'!$E$34),"0.00E+00"))</f>
        <v>#DIV/0!</v>
      </c>
      <c r="BK416" s="42" t="e">
        <f>VALUE(TEXT((AD416*$U416/365*'TOX and EXPO INPUTS'!$E$33/'TOX and EXPO INPUTS'!$E$34),"0.00E+00"))</f>
        <v>#DIV/0!</v>
      </c>
      <c r="BL416" s="37" t="e">
        <f>VALUE(TEXT((AE416*$U416/365*'TOX and EXPO INPUTS'!$E$33/'TOX and EXPO INPUTS'!$E$34),"0.00E+00"))</f>
        <v>#DIV/0!</v>
      </c>
      <c r="BM416" s="37" t="e">
        <f>VALUE(TEXT((AF416*$U416/365*'TOX and EXPO INPUTS'!$E$33/'TOX and EXPO INPUTS'!$E$34),"0.00E+00"))</f>
        <v>#DIV/0!</v>
      </c>
      <c r="BN416" s="42" t="e">
        <f>VALUE(TEXT((AL416*$T416/365*'TOX and EXPO INPUTS'!$E$33/'TOX and EXPO INPUTS'!$E$34),"0.00E+00"))</f>
        <v>#DIV/0!</v>
      </c>
      <c r="BO416" s="37" t="e">
        <f>VALUE(TEXT((AM416*$T416/365*'TOX and EXPO INPUTS'!$E$33/'TOX and EXPO INPUTS'!$E$34),"0.00E+00"))</f>
        <v>#DIV/0!</v>
      </c>
      <c r="BP416" s="42" t="e">
        <f>VALUE(TEXT((AL416*$U416/365*'TOX and EXPO INPUTS'!$E$33/'TOX and EXPO INPUTS'!$E$34),"0.00E+00"))</f>
        <v>#DIV/0!</v>
      </c>
      <c r="BQ416" s="37" t="e">
        <f>VALUE(TEXT((AM416*$U416/365*'TOX and EXPO INPUTS'!$E$33/'TOX and EXPO INPUTS'!$E$34),"0.00E+00"))</f>
        <v>#DIV/0!</v>
      </c>
      <c r="BR416" s="42" t="e">
        <f>VALUE(TEXT((AP416*$T416/365*'TOX and EXPO INPUTS'!$E$33/'TOX and EXPO INPUTS'!$E$34),"0.00E+00"))</f>
        <v>#DIV/0!</v>
      </c>
      <c r="BS416" s="37" t="e">
        <f>VALUE(TEXT((AQ416*$T416/365*'TOX and EXPO INPUTS'!$E$33/'TOX and EXPO INPUTS'!$E$34),"0.00E+00"))</f>
        <v>#DIV/0!</v>
      </c>
      <c r="BT416" s="37" t="e">
        <f>VALUE(TEXT((AR416*$T416/365*'TOX and EXPO INPUTS'!$E$33/'TOX and EXPO INPUTS'!$E$34),"0.00E+00"))</f>
        <v>#DIV/0!</v>
      </c>
      <c r="BU416" s="37" t="e">
        <f>VALUE(TEXT((AS416*$T416/365*'TOX and EXPO INPUTS'!$E$33/'TOX and EXPO INPUTS'!$E$34),"0.00E+00"))</f>
        <v>#DIV/0!</v>
      </c>
      <c r="BV416" s="37" t="e">
        <f>VALUE(TEXT((AT416*$T416/365*'TOX and EXPO INPUTS'!$E$33/'TOX and EXPO INPUTS'!$E$34),"0.00E+00"))</f>
        <v>#DIV/0!</v>
      </c>
      <c r="BW416" s="37" t="e">
        <f>VALUE(TEXT((AU416*$T416/365*'TOX and EXPO INPUTS'!$E$33/'TOX and EXPO INPUTS'!$E$34),"0.00E+00"))</f>
        <v>#DIV/0!</v>
      </c>
      <c r="BX416" s="42" t="e">
        <f>VALUE(TEXT((AP416*$U416/365*'TOX and EXPO INPUTS'!$E$33/'TOX and EXPO INPUTS'!$E$34),"0.00E+00"))</f>
        <v>#DIV/0!</v>
      </c>
      <c r="BY416" s="37" t="e">
        <f>VALUE(TEXT((AQ416*$U416/365*'TOX and EXPO INPUTS'!$E$33/'TOX and EXPO INPUTS'!$E$34),"0.00E+00"))</f>
        <v>#DIV/0!</v>
      </c>
      <c r="BZ416" s="37" t="e">
        <f>VALUE(TEXT((AR416*$U416/365*'TOX and EXPO INPUTS'!$E$33/'TOX and EXPO INPUTS'!$E$34),"0.00E+00"))</f>
        <v>#DIV/0!</v>
      </c>
      <c r="CA416" s="37" t="e">
        <f>VALUE(TEXT((AS416*$U416/365*'TOX and EXPO INPUTS'!$E$33/'TOX and EXPO INPUTS'!$E$34),"0.00E+00"))</f>
        <v>#DIV/0!</v>
      </c>
      <c r="CB416" s="37" t="e">
        <f>VALUE(TEXT((AT416*$U416/365*'TOX and EXPO INPUTS'!$E$33/'TOX and EXPO INPUTS'!$E$34),"0.00E+00"))</f>
        <v>#DIV/0!</v>
      </c>
      <c r="CC416" s="37" t="e">
        <f>VALUE(TEXT((AU416*$U416/365*'TOX and EXPO INPUTS'!$E$33/'TOX and EXPO INPUTS'!$E$34),"0.00E+00"))</f>
        <v>#DIV/0!</v>
      </c>
      <c r="CD416" s="58" t="e">
        <f>VALUE(TEXT((BR416*'TOX and EXPO INPUTS'!$F$23),"0.00E+00"))</f>
        <v>#DIV/0!</v>
      </c>
      <c r="CE416" s="57" t="e">
        <f>VALUE(TEXT((BS416*'TOX and EXPO INPUTS'!$F$23),"0.00E+00"))</f>
        <v>#DIV/0!</v>
      </c>
      <c r="CF416" s="57" t="e">
        <f>VALUE(TEXT((BT416*'TOX and EXPO INPUTS'!$F$23),"0.00E+00"))</f>
        <v>#DIV/0!</v>
      </c>
      <c r="CG416" s="57" t="e">
        <f>VALUE(TEXT((BU416*'TOX and EXPO INPUTS'!$F$23),"0.00E+00"))</f>
        <v>#DIV/0!</v>
      </c>
      <c r="CH416" s="57" t="e">
        <f>VALUE(TEXT((BV416*'TOX and EXPO INPUTS'!$F$23),"0.00E+00"))</f>
        <v>#DIV/0!</v>
      </c>
      <c r="CI416" s="57" t="e">
        <f>VALUE(TEXT((BW416*'TOX and EXPO INPUTS'!$F$23),"0.00E+00"))</f>
        <v>#DIV/0!</v>
      </c>
      <c r="CJ416" s="58" t="e">
        <f>VALUE(TEXT((BX416*'TOX and EXPO INPUTS'!$F$23),"0.00E+00"))</f>
        <v>#DIV/0!</v>
      </c>
      <c r="CK416" s="57" t="e">
        <f>VALUE(TEXT((BY416*'TOX and EXPO INPUTS'!$F$23),"0.00E+00"))</f>
        <v>#DIV/0!</v>
      </c>
      <c r="CL416" s="57" t="e">
        <f>VALUE(TEXT((BZ416*'TOX and EXPO INPUTS'!$F$23),"0.00E+00"))</f>
        <v>#DIV/0!</v>
      </c>
      <c r="CM416" s="57" t="e">
        <f>VALUE(TEXT((CA416*'TOX and EXPO INPUTS'!$F$23),"0.00E+00"))</f>
        <v>#DIV/0!</v>
      </c>
      <c r="CN416" s="57" t="e">
        <f>VALUE(TEXT((CB416*'TOX and EXPO INPUTS'!$F$23),"0.00E+00"))</f>
        <v>#DIV/0!</v>
      </c>
      <c r="CO416" s="57" t="e">
        <f>VALUE(TEXT((CC416*'TOX and EXPO INPUTS'!$F$23),"0.00E+00"))</f>
        <v>#DIV/0!</v>
      </c>
      <c r="CP416" s="38" t="s">
        <v>106</v>
      </c>
      <c r="CQ416" s="34" t="s">
        <v>107</v>
      </c>
      <c r="CR416" s="34" t="s">
        <v>108</v>
      </c>
      <c r="CS416" s="39" t="s">
        <v>109</v>
      </c>
    </row>
    <row r="417" spans="1:97" ht="48" customHeight="1" x14ac:dyDescent="0.25">
      <c r="A417" s="34" t="s">
        <v>98</v>
      </c>
      <c r="B417" s="34" t="s">
        <v>99</v>
      </c>
      <c r="C417" s="34" t="s">
        <v>113</v>
      </c>
      <c r="D417" s="34" t="s">
        <v>101</v>
      </c>
      <c r="E417" s="39" t="s">
        <v>112</v>
      </c>
      <c r="F417" s="40" t="s">
        <v>155</v>
      </c>
      <c r="G417" s="43"/>
      <c r="H417" s="36" t="s">
        <v>104</v>
      </c>
      <c r="I417" s="67"/>
      <c r="J417" s="36" t="s">
        <v>105</v>
      </c>
      <c r="K417" s="100">
        <f>VLOOKUP(F417,'Amount Seed Planted_variables'!$A$3:$I$74,2,0)</f>
        <v>160000</v>
      </c>
      <c r="L417" s="100">
        <f>VLOOKUP(F417,'Amount Seed Planted_variables'!$A$3:$I$74,3,0)</f>
        <v>176000</v>
      </c>
      <c r="M417" s="36">
        <f t="shared" si="197"/>
        <v>0</v>
      </c>
      <c r="N417" s="35">
        <f t="shared" si="198"/>
        <v>0</v>
      </c>
      <c r="O417" s="101">
        <v>3000</v>
      </c>
      <c r="P417" s="93">
        <f>VLOOKUP(F417,'Amount Seed Planted_variables'!$A$3:$I$74,4,0)</f>
        <v>149349</v>
      </c>
      <c r="Q417" s="93">
        <f>VLOOKUP(F417,'Amount Seed Planted_variables'!$A$3:$I$74,7,0)</f>
        <v>80</v>
      </c>
      <c r="R417" s="93">
        <f>VLOOKUP(F417,'Amount Seed Planted_variables'!$A$3:$I$74,8,0)</f>
        <v>11947920</v>
      </c>
      <c r="S417" s="87" t="str">
        <f t="shared" si="194"/>
        <v>NA</v>
      </c>
      <c r="T417" s="35">
        <v>10</v>
      </c>
      <c r="U417" s="35">
        <v>30</v>
      </c>
      <c r="V417" s="41">
        <v>349</v>
      </c>
      <c r="W417" s="35">
        <v>51.2</v>
      </c>
      <c r="X417" s="35">
        <v>42.2</v>
      </c>
      <c r="Y417" s="41">
        <v>1.2</v>
      </c>
      <c r="Z417" s="35">
        <f t="shared" si="193"/>
        <v>0.12</v>
      </c>
      <c r="AA417" s="42">
        <f t="shared" si="199"/>
        <v>0</v>
      </c>
      <c r="AB417" s="37">
        <f t="shared" si="200"/>
        <v>0</v>
      </c>
      <c r="AC417" s="37">
        <f t="shared" si="201"/>
        <v>0</v>
      </c>
      <c r="AD417" s="42" t="e">
        <f>VALUE(TEXT(((AA417*'TOX and EXPO INPUTS'!$F$13)/'TOX and EXPO INPUTS'!$E$27),"0.00E+00"))</f>
        <v>#DIV/0!</v>
      </c>
      <c r="AE417" s="37" t="e">
        <f>VALUE(TEXT(((AB417*'TOX and EXPO INPUTS'!$F$13)/'TOX and EXPO INPUTS'!$E$27),"0.00E+00"))</f>
        <v>#DIV/0!</v>
      </c>
      <c r="AF417" s="37" t="e">
        <f>VALUE(TEXT(((AC417*'TOX and EXPO INPUTS'!$F$13)/'TOX and EXPO INPUTS'!$E$27),"0.00E+00"))</f>
        <v>#DIV/0!</v>
      </c>
      <c r="AG417" s="42" t="e">
        <f>IF($E417="ST",VALUE(TEXT(('TOX and EXPO INPUTS'!$F$7/AD417),"0.0E+00")),IF($E417="IT",VALUE(TEXT(('TOX and EXPO INPUTS'!$F$10/AD417),"0.0E+00"))))</f>
        <v>#DIV/0!</v>
      </c>
      <c r="AH417" s="37" t="e">
        <f>IF($E417="ST",VALUE(TEXT(('TOX and EXPO INPUTS'!$F$7/AE417),"0.0E+00")),IF($E417="IT",VALUE(TEXT(('TOX and EXPO INPUTS'!$F$10/AE417),"0.0E+00"))))</f>
        <v>#DIV/0!</v>
      </c>
      <c r="AI417" s="37" t="e">
        <f>IF($E417="ST",VALUE(TEXT(('TOX and EXPO INPUTS'!$F$7/AF417),"0.0E+00")),IF($E417="IT",VALUE(TEXT(('TOX and EXPO INPUTS'!$F$10/AF417),"0.0E+00"))))</f>
        <v>#DIV/0!</v>
      </c>
      <c r="AJ417" s="42">
        <f t="shared" si="195"/>
        <v>0</v>
      </c>
      <c r="AK417" s="37">
        <f t="shared" si="196"/>
        <v>0</v>
      </c>
      <c r="AL417" s="42" t="e">
        <f>VALUE(TEXT(((AJ417*'TOX and EXPO INPUTS'!$F$21)/'TOX and EXPO INPUTS'!$E$29),"0.00E+00"))</f>
        <v>#DIV/0!</v>
      </c>
      <c r="AM417" s="37" t="e">
        <f>VALUE(TEXT(((AK417*'TOX and EXPO INPUTS'!$F$21)/'TOX and EXPO INPUTS'!$E$29),"0.00E+00"))</f>
        <v>#DIV/0!</v>
      </c>
      <c r="AN417" s="42" t="e">
        <f>IF($E417="ST",VALUE(TEXT(('TOX and EXPO INPUTS'!$F$15/AL417),"0.0E+00")),IF($E417="IT",VALUE(TEXT(('TOX and EXPO INPUTS'!$F$18/AL417),"0.0E+00"))))</f>
        <v>#DIV/0!</v>
      </c>
      <c r="AO417" s="37" t="e">
        <f>IF($E417="ST",VALUE(TEXT(('TOX and EXPO INPUTS'!$F$15/AM417),"0.0E+00")),IF($E417="IT",VALUE(TEXT(('TOX and EXPO INPUTS'!$F$18/AM417),"0.0E+00"))))</f>
        <v>#DIV/0!</v>
      </c>
      <c r="AP417" s="42" t="e">
        <f t="shared" si="181"/>
        <v>#DIV/0!</v>
      </c>
      <c r="AQ417" s="37" t="e">
        <f t="shared" si="182"/>
        <v>#DIV/0!</v>
      </c>
      <c r="AR417" s="37" t="e">
        <f t="shared" si="183"/>
        <v>#DIV/0!</v>
      </c>
      <c r="AS417" s="37" t="e">
        <f t="shared" si="184"/>
        <v>#DIV/0!</v>
      </c>
      <c r="AT417" s="37" t="e">
        <f t="shared" si="185"/>
        <v>#DIV/0!</v>
      </c>
      <c r="AU417" s="37" t="e">
        <f t="shared" si="186"/>
        <v>#DIV/0!</v>
      </c>
      <c r="AV417" s="42" t="e">
        <f t="shared" si="187"/>
        <v>#DIV/0!</v>
      </c>
      <c r="AW417" s="37" t="e">
        <f t="shared" si="188"/>
        <v>#DIV/0!</v>
      </c>
      <c r="AX417" s="37" t="e">
        <f t="shared" si="189"/>
        <v>#DIV/0!</v>
      </c>
      <c r="AY417" s="37" t="e">
        <f t="shared" si="190"/>
        <v>#DIV/0!</v>
      </c>
      <c r="AZ417" s="37" t="e">
        <f t="shared" si="191"/>
        <v>#DIV/0!</v>
      </c>
      <c r="BA417" s="37" t="e">
        <f t="shared" si="192"/>
        <v>#DIV/0!</v>
      </c>
      <c r="BB417" s="42" t="e">
        <f>IF($E417="ST",VALUE(TEXT((1/(('TOX and EXPO INPUTS'!$F$9/AG417)+('TOX and EXPO INPUTS'!$F$17/AN417))),"0.0E+00")),IF($E417="IT",VALUE(TEXT((1/(('TOX and EXPO INPUTS'!$F$12/AG417)+('TOX and EXPO INPUTS'!$F$20/AN417))),"0.0E+00"))))</f>
        <v>#DIV/0!</v>
      </c>
      <c r="BC417" s="37" t="e">
        <f>IF($E417="ST",VALUE(TEXT((1/(('TOX and EXPO INPUTS'!$F$9/AH417)+('TOX and EXPO INPUTS'!$F$17/AN417))),"0.0E+00")),IF($E417="IT",VALUE(TEXT((1/(('TOX and EXPO INPUTS'!$F$12/AH417)+('TOX and EXPO INPUTS'!$F$20/AN417))),"0.0E+00"))))</f>
        <v>#DIV/0!</v>
      </c>
      <c r="BD417" s="37" t="e">
        <f>IF($E417="ST",VALUE(TEXT((1/(('TOX and EXPO INPUTS'!$F$9/AI417)+('TOX and EXPO INPUTS'!$F$17/AN417))),"0.0E+00")),IF($E417="IT",VALUE(TEXT((1/(('TOX and EXPO INPUTS'!$F$12/AI417)+('TOX and EXPO INPUTS'!$F$20/AN417))),"0.0E+00"))))</f>
        <v>#DIV/0!</v>
      </c>
      <c r="BE417" s="37" t="e">
        <f>IF($E417="ST",VALUE(TEXT((1/(('TOX and EXPO INPUTS'!$F$9/AG417)+('TOX and EXPO INPUTS'!$F$17/AO417))),"0.0E+00")),IF($E417="IT",VALUE(TEXT((1/(('TOX and EXPO INPUTS'!$F$12/AG417)+('TOX and EXPO INPUTS'!$F$20/AO417))),"0.0E+00"))))</f>
        <v>#DIV/0!</v>
      </c>
      <c r="BF417" s="37" t="e">
        <f>IF($E417="ST",VALUE(TEXT((1/(('TOX and EXPO INPUTS'!$F$9/AH417)+('TOX and EXPO INPUTS'!$F$17/AO417))),"0.0E+00")),IF($E417="IT",VALUE(TEXT((1/(('TOX and EXPO INPUTS'!$F$12/AH417)+('TOX and EXPO INPUTS'!$F$20/AO417))),"0.0E+00"))))</f>
        <v>#DIV/0!</v>
      </c>
      <c r="BG417" s="37" t="e">
        <f>IF($E417="ST",VALUE(TEXT((1/(('TOX and EXPO INPUTS'!$F$9/AI417)+('TOX and EXPO INPUTS'!$F$17/AO417))),"0.0E+00")),IF($E417="IT",VALUE(TEXT((1/(('TOX and EXPO INPUTS'!$F$12/AI417)+('TOX and EXPO INPUTS'!$F$20/AO417))),"0.0E+00"))))</f>
        <v>#DIV/0!</v>
      </c>
      <c r="BH417" s="42" t="e">
        <f>VALUE(TEXT((AD417*$T417/365*'TOX and EXPO INPUTS'!$E$33/'TOX and EXPO INPUTS'!$E$34),"0.00E+00"))</f>
        <v>#DIV/0!</v>
      </c>
      <c r="BI417" s="37" t="e">
        <f>VALUE(TEXT((AE417*$T417/365*'TOX and EXPO INPUTS'!$E$33/'TOX and EXPO INPUTS'!$E$34),"0.00E+00"))</f>
        <v>#DIV/0!</v>
      </c>
      <c r="BJ417" s="37" t="e">
        <f>VALUE(TEXT((AF417*$T417/365*'TOX and EXPO INPUTS'!$E$33/'TOX and EXPO INPUTS'!$E$34),"0.00E+00"))</f>
        <v>#DIV/0!</v>
      </c>
      <c r="BK417" s="42" t="e">
        <f>VALUE(TEXT((AD417*$U417/365*'TOX and EXPO INPUTS'!$E$33/'TOX and EXPO INPUTS'!$E$34),"0.00E+00"))</f>
        <v>#DIV/0!</v>
      </c>
      <c r="BL417" s="37" t="e">
        <f>VALUE(TEXT((AE417*$U417/365*'TOX and EXPO INPUTS'!$E$33/'TOX and EXPO INPUTS'!$E$34),"0.00E+00"))</f>
        <v>#DIV/0!</v>
      </c>
      <c r="BM417" s="37" t="e">
        <f>VALUE(TEXT((AF417*$U417/365*'TOX and EXPO INPUTS'!$E$33/'TOX and EXPO INPUTS'!$E$34),"0.00E+00"))</f>
        <v>#DIV/0!</v>
      </c>
      <c r="BN417" s="42" t="e">
        <f>VALUE(TEXT((AL417*$T417/365*'TOX and EXPO INPUTS'!$E$33/'TOX and EXPO INPUTS'!$E$34),"0.00E+00"))</f>
        <v>#DIV/0!</v>
      </c>
      <c r="BO417" s="37" t="e">
        <f>VALUE(TEXT((AM417*$T417/365*'TOX and EXPO INPUTS'!$E$33/'TOX and EXPO INPUTS'!$E$34),"0.00E+00"))</f>
        <v>#DIV/0!</v>
      </c>
      <c r="BP417" s="42" t="e">
        <f>VALUE(TEXT((AL417*$U417/365*'TOX and EXPO INPUTS'!$E$33/'TOX and EXPO INPUTS'!$E$34),"0.00E+00"))</f>
        <v>#DIV/0!</v>
      </c>
      <c r="BQ417" s="37" t="e">
        <f>VALUE(TEXT((AM417*$U417/365*'TOX and EXPO INPUTS'!$E$33/'TOX and EXPO INPUTS'!$E$34),"0.00E+00"))</f>
        <v>#DIV/0!</v>
      </c>
      <c r="BR417" s="42" t="e">
        <f>VALUE(TEXT((AP417*$T417/365*'TOX and EXPO INPUTS'!$E$33/'TOX and EXPO INPUTS'!$E$34),"0.00E+00"))</f>
        <v>#DIV/0!</v>
      </c>
      <c r="BS417" s="37" t="e">
        <f>VALUE(TEXT((AQ417*$T417/365*'TOX and EXPO INPUTS'!$E$33/'TOX and EXPO INPUTS'!$E$34),"0.00E+00"))</f>
        <v>#DIV/0!</v>
      </c>
      <c r="BT417" s="37" t="e">
        <f>VALUE(TEXT((AR417*$T417/365*'TOX and EXPO INPUTS'!$E$33/'TOX and EXPO INPUTS'!$E$34),"0.00E+00"))</f>
        <v>#DIV/0!</v>
      </c>
      <c r="BU417" s="37" t="e">
        <f>VALUE(TEXT((AS417*$T417/365*'TOX and EXPO INPUTS'!$E$33/'TOX and EXPO INPUTS'!$E$34),"0.00E+00"))</f>
        <v>#DIV/0!</v>
      </c>
      <c r="BV417" s="37" t="e">
        <f>VALUE(TEXT((AT417*$T417/365*'TOX and EXPO INPUTS'!$E$33/'TOX and EXPO INPUTS'!$E$34),"0.00E+00"))</f>
        <v>#DIV/0!</v>
      </c>
      <c r="BW417" s="37" t="e">
        <f>VALUE(TEXT((AU417*$T417/365*'TOX and EXPO INPUTS'!$E$33/'TOX and EXPO INPUTS'!$E$34),"0.00E+00"))</f>
        <v>#DIV/0!</v>
      </c>
      <c r="BX417" s="42" t="e">
        <f>VALUE(TEXT((AP417*$U417/365*'TOX and EXPO INPUTS'!$E$33/'TOX and EXPO INPUTS'!$E$34),"0.00E+00"))</f>
        <v>#DIV/0!</v>
      </c>
      <c r="BY417" s="37" t="e">
        <f>VALUE(TEXT((AQ417*$U417/365*'TOX and EXPO INPUTS'!$E$33/'TOX and EXPO INPUTS'!$E$34),"0.00E+00"))</f>
        <v>#DIV/0!</v>
      </c>
      <c r="BZ417" s="37" t="e">
        <f>VALUE(TEXT((AR417*$U417/365*'TOX and EXPO INPUTS'!$E$33/'TOX and EXPO INPUTS'!$E$34),"0.00E+00"))</f>
        <v>#DIV/0!</v>
      </c>
      <c r="CA417" s="37" t="e">
        <f>VALUE(TEXT((AS417*$U417/365*'TOX and EXPO INPUTS'!$E$33/'TOX and EXPO INPUTS'!$E$34),"0.00E+00"))</f>
        <v>#DIV/0!</v>
      </c>
      <c r="CB417" s="37" t="e">
        <f>VALUE(TEXT((AT417*$U417/365*'TOX and EXPO INPUTS'!$E$33/'TOX and EXPO INPUTS'!$E$34),"0.00E+00"))</f>
        <v>#DIV/0!</v>
      </c>
      <c r="CC417" s="37" t="e">
        <f>VALUE(TEXT((AU417*$U417/365*'TOX and EXPO INPUTS'!$E$33/'TOX and EXPO INPUTS'!$E$34),"0.00E+00"))</f>
        <v>#DIV/0!</v>
      </c>
      <c r="CD417" s="58" t="e">
        <f>VALUE(TEXT((BR417*'TOX and EXPO INPUTS'!$F$23),"0.00E+00"))</f>
        <v>#DIV/0!</v>
      </c>
      <c r="CE417" s="57" t="e">
        <f>VALUE(TEXT((BS417*'TOX and EXPO INPUTS'!$F$23),"0.00E+00"))</f>
        <v>#DIV/0!</v>
      </c>
      <c r="CF417" s="57" t="e">
        <f>VALUE(TEXT((BT417*'TOX and EXPO INPUTS'!$F$23),"0.00E+00"))</f>
        <v>#DIV/0!</v>
      </c>
      <c r="CG417" s="57" t="e">
        <f>VALUE(TEXT((BU417*'TOX and EXPO INPUTS'!$F$23),"0.00E+00"))</f>
        <v>#DIV/0!</v>
      </c>
      <c r="CH417" s="57" t="e">
        <f>VALUE(TEXT((BV417*'TOX and EXPO INPUTS'!$F$23),"0.00E+00"))</f>
        <v>#DIV/0!</v>
      </c>
      <c r="CI417" s="57" t="e">
        <f>VALUE(TEXT((BW417*'TOX and EXPO INPUTS'!$F$23),"0.00E+00"))</f>
        <v>#DIV/0!</v>
      </c>
      <c r="CJ417" s="58" t="e">
        <f>VALUE(TEXT((BX417*'TOX and EXPO INPUTS'!$F$23),"0.00E+00"))</f>
        <v>#DIV/0!</v>
      </c>
      <c r="CK417" s="57" t="e">
        <f>VALUE(TEXT((BY417*'TOX and EXPO INPUTS'!$F$23),"0.00E+00"))</f>
        <v>#DIV/0!</v>
      </c>
      <c r="CL417" s="57" t="e">
        <f>VALUE(TEXT((BZ417*'TOX and EXPO INPUTS'!$F$23),"0.00E+00"))</f>
        <v>#DIV/0!</v>
      </c>
      <c r="CM417" s="57" t="e">
        <f>VALUE(TEXT((CA417*'TOX and EXPO INPUTS'!$F$23),"0.00E+00"))</f>
        <v>#DIV/0!</v>
      </c>
      <c r="CN417" s="57" t="e">
        <f>VALUE(TEXT((CB417*'TOX and EXPO INPUTS'!$F$23),"0.00E+00"))</f>
        <v>#DIV/0!</v>
      </c>
      <c r="CO417" s="57" t="e">
        <f>VALUE(TEXT((CC417*'TOX and EXPO INPUTS'!$F$23),"0.00E+00"))</f>
        <v>#DIV/0!</v>
      </c>
      <c r="CP417" s="38" t="s">
        <v>106</v>
      </c>
      <c r="CQ417" s="34" t="s">
        <v>107</v>
      </c>
      <c r="CR417" s="34" t="s">
        <v>108</v>
      </c>
      <c r="CS417" s="39" t="s">
        <v>109</v>
      </c>
    </row>
    <row r="418" spans="1:97" ht="48" customHeight="1" x14ac:dyDescent="0.25">
      <c r="A418" s="34" t="s">
        <v>98</v>
      </c>
      <c r="B418" s="34" t="s">
        <v>99</v>
      </c>
      <c r="C418" s="34" t="s">
        <v>113</v>
      </c>
      <c r="D418" s="34" t="s">
        <v>110</v>
      </c>
      <c r="E418" s="39" t="s">
        <v>112</v>
      </c>
      <c r="F418" s="40" t="s">
        <v>155</v>
      </c>
      <c r="G418" s="43"/>
      <c r="H418" s="36" t="s">
        <v>104</v>
      </c>
      <c r="I418" s="67"/>
      <c r="J418" s="36" t="s">
        <v>105</v>
      </c>
      <c r="K418" s="100">
        <f>VLOOKUP(F418,'Amount Seed Planted_variables'!$A$3:$I$74,2,0)</f>
        <v>160000</v>
      </c>
      <c r="L418" s="100">
        <f>VLOOKUP(F418,'Amount Seed Planted_variables'!$A$3:$I$74,3,0)</f>
        <v>176000</v>
      </c>
      <c r="M418" s="36">
        <f t="shared" si="197"/>
        <v>0</v>
      </c>
      <c r="N418" s="35">
        <f t="shared" si="198"/>
        <v>0</v>
      </c>
      <c r="O418" s="101">
        <v>3000</v>
      </c>
      <c r="P418" s="93">
        <f>VLOOKUP(F418,'Amount Seed Planted_variables'!$A$3:$I$74,4,0)</f>
        <v>149349</v>
      </c>
      <c r="Q418" s="93">
        <f>VLOOKUP(F418,'Amount Seed Planted_variables'!$A$3:$I$74,7,0)</f>
        <v>80</v>
      </c>
      <c r="R418" s="93">
        <f>VLOOKUP(F418,'Amount Seed Planted_variables'!$A$3:$I$74,8,0)</f>
        <v>11947920</v>
      </c>
      <c r="S418" s="87" t="str">
        <f t="shared" si="194"/>
        <v>NA</v>
      </c>
      <c r="T418" s="35">
        <v>10</v>
      </c>
      <c r="U418" s="35">
        <v>30</v>
      </c>
      <c r="V418" s="41">
        <v>68</v>
      </c>
      <c r="W418" s="35">
        <v>16.899999999999999</v>
      </c>
      <c r="X418" s="35">
        <v>13.1</v>
      </c>
      <c r="Y418" s="41">
        <v>3.6</v>
      </c>
      <c r="Z418" s="35">
        <f t="shared" si="193"/>
        <v>0.36000000000000004</v>
      </c>
      <c r="AA418" s="42">
        <f t="shared" si="199"/>
        <v>0</v>
      </c>
      <c r="AB418" s="37">
        <f t="shared" si="200"/>
        <v>0</v>
      </c>
      <c r="AC418" s="37">
        <f t="shared" si="201"/>
        <v>0</v>
      </c>
      <c r="AD418" s="42" t="e">
        <f>VALUE(TEXT(((AA418*'TOX and EXPO INPUTS'!$F$13)/'TOX and EXPO INPUTS'!$E$27),"0.00E+00"))</f>
        <v>#DIV/0!</v>
      </c>
      <c r="AE418" s="37" t="e">
        <f>VALUE(TEXT(((AB418*'TOX and EXPO INPUTS'!$F$13)/'TOX and EXPO INPUTS'!$E$27),"0.00E+00"))</f>
        <v>#DIV/0!</v>
      </c>
      <c r="AF418" s="37" t="e">
        <f>VALUE(TEXT(((AC418*'TOX and EXPO INPUTS'!$F$13)/'TOX and EXPO INPUTS'!$E$27),"0.00E+00"))</f>
        <v>#DIV/0!</v>
      </c>
      <c r="AG418" s="42" t="e">
        <f>IF($E418="ST",VALUE(TEXT(('TOX and EXPO INPUTS'!$F$7/AD418),"0.0E+00")),IF($E418="IT",VALUE(TEXT(('TOX and EXPO INPUTS'!$F$10/AD418),"0.0E+00"))))</f>
        <v>#DIV/0!</v>
      </c>
      <c r="AH418" s="37" t="e">
        <f>IF($E418="ST",VALUE(TEXT(('TOX and EXPO INPUTS'!$F$7/AE418),"0.0E+00")),IF($E418="IT",VALUE(TEXT(('TOX and EXPO INPUTS'!$F$10/AE418),"0.0E+00"))))</f>
        <v>#DIV/0!</v>
      </c>
      <c r="AI418" s="37" t="e">
        <f>IF($E418="ST",VALUE(TEXT(('TOX and EXPO INPUTS'!$F$7/AF418),"0.0E+00")),IF($E418="IT",VALUE(TEXT(('TOX and EXPO INPUTS'!$F$10/AF418),"0.0E+00"))))</f>
        <v>#DIV/0!</v>
      </c>
      <c r="AJ418" s="42">
        <f t="shared" si="195"/>
        <v>0</v>
      </c>
      <c r="AK418" s="37">
        <f t="shared" si="196"/>
        <v>0</v>
      </c>
      <c r="AL418" s="42" t="e">
        <f>VALUE(TEXT(((AJ418*'TOX and EXPO INPUTS'!$F$21)/'TOX and EXPO INPUTS'!$E$29),"0.00E+00"))</f>
        <v>#DIV/0!</v>
      </c>
      <c r="AM418" s="37" t="e">
        <f>VALUE(TEXT(((AK418*'TOX and EXPO INPUTS'!$F$21)/'TOX and EXPO INPUTS'!$E$29),"0.00E+00"))</f>
        <v>#DIV/0!</v>
      </c>
      <c r="AN418" s="42" t="e">
        <f>IF($E418="ST",VALUE(TEXT(('TOX and EXPO INPUTS'!$F$15/AL418),"0.0E+00")),IF($E418="IT",VALUE(TEXT(('TOX and EXPO INPUTS'!$F$18/AL418),"0.0E+00"))))</f>
        <v>#DIV/0!</v>
      </c>
      <c r="AO418" s="37" t="e">
        <f>IF($E418="ST",VALUE(TEXT(('TOX and EXPO INPUTS'!$F$15/AM418),"0.0E+00")),IF($E418="IT",VALUE(TEXT(('TOX and EXPO INPUTS'!$F$18/AM418),"0.0E+00"))))</f>
        <v>#DIV/0!</v>
      </c>
      <c r="AP418" s="42" t="e">
        <f t="shared" si="181"/>
        <v>#DIV/0!</v>
      </c>
      <c r="AQ418" s="37" t="e">
        <f t="shared" si="182"/>
        <v>#DIV/0!</v>
      </c>
      <c r="AR418" s="37" t="e">
        <f t="shared" si="183"/>
        <v>#DIV/0!</v>
      </c>
      <c r="AS418" s="37" t="e">
        <f t="shared" si="184"/>
        <v>#DIV/0!</v>
      </c>
      <c r="AT418" s="37" t="e">
        <f t="shared" si="185"/>
        <v>#DIV/0!</v>
      </c>
      <c r="AU418" s="37" t="e">
        <f t="shared" si="186"/>
        <v>#DIV/0!</v>
      </c>
      <c r="AV418" s="42" t="e">
        <f t="shared" si="187"/>
        <v>#DIV/0!</v>
      </c>
      <c r="AW418" s="37" t="e">
        <f t="shared" si="188"/>
        <v>#DIV/0!</v>
      </c>
      <c r="AX418" s="37" t="e">
        <f t="shared" si="189"/>
        <v>#DIV/0!</v>
      </c>
      <c r="AY418" s="37" t="e">
        <f t="shared" si="190"/>
        <v>#DIV/0!</v>
      </c>
      <c r="AZ418" s="37" t="e">
        <f t="shared" si="191"/>
        <v>#DIV/0!</v>
      </c>
      <c r="BA418" s="37" t="e">
        <f t="shared" si="192"/>
        <v>#DIV/0!</v>
      </c>
      <c r="BB418" s="42" t="e">
        <f>IF($E418="ST",VALUE(TEXT((1/(('TOX and EXPO INPUTS'!$F$9/AG418)+('TOX and EXPO INPUTS'!$F$17/AN418))),"0.0E+00")),IF($E418="IT",VALUE(TEXT((1/(('TOX and EXPO INPUTS'!$F$12/AG418)+('TOX and EXPO INPUTS'!$F$20/AN418))),"0.0E+00"))))</f>
        <v>#DIV/0!</v>
      </c>
      <c r="BC418" s="37" t="e">
        <f>IF($E418="ST",VALUE(TEXT((1/(('TOX and EXPO INPUTS'!$F$9/AH418)+('TOX and EXPO INPUTS'!$F$17/AN418))),"0.0E+00")),IF($E418="IT",VALUE(TEXT((1/(('TOX and EXPO INPUTS'!$F$12/AH418)+('TOX and EXPO INPUTS'!$F$20/AN418))),"0.0E+00"))))</f>
        <v>#DIV/0!</v>
      </c>
      <c r="BD418" s="37" t="e">
        <f>IF($E418="ST",VALUE(TEXT((1/(('TOX and EXPO INPUTS'!$F$9/AI418)+('TOX and EXPO INPUTS'!$F$17/AN418))),"0.0E+00")),IF($E418="IT",VALUE(TEXT((1/(('TOX and EXPO INPUTS'!$F$12/AI418)+('TOX and EXPO INPUTS'!$F$20/AN418))),"0.0E+00"))))</f>
        <v>#DIV/0!</v>
      </c>
      <c r="BE418" s="37" t="e">
        <f>IF($E418="ST",VALUE(TEXT((1/(('TOX and EXPO INPUTS'!$F$9/AG418)+('TOX and EXPO INPUTS'!$F$17/AO418))),"0.0E+00")),IF($E418="IT",VALUE(TEXT((1/(('TOX and EXPO INPUTS'!$F$12/AG418)+('TOX and EXPO INPUTS'!$F$20/AO418))),"0.0E+00"))))</f>
        <v>#DIV/0!</v>
      </c>
      <c r="BF418" s="37" t="e">
        <f>IF($E418="ST",VALUE(TEXT((1/(('TOX and EXPO INPUTS'!$F$9/AH418)+('TOX and EXPO INPUTS'!$F$17/AO418))),"0.0E+00")),IF($E418="IT",VALUE(TEXT((1/(('TOX and EXPO INPUTS'!$F$12/AH418)+('TOX and EXPO INPUTS'!$F$20/AO418))),"0.0E+00"))))</f>
        <v>#DIV/0!</v>
      </c>
      <c r="BG418" s="37" t="e">
        <f>IF($E418="ST",VALUE(TEXT((1/(('TOX and EXPO INPUTS'!$F$9/AI418)+('TOX and EXPO INPUTS'!$F$17/AO418))),"0.0E+00")),IF($E418="IT",VALUE(TEXT((1/(('TOX and EXPO INPUTS'!$F$12/AI418)+('TOX and EXPO INPUTS'!$F$20/AO418))),"0.0E+00"))))</f>
        <v>#DIV/0!</v>
      </c>
      <c r="BH418" s="42" t="e">
        <f>VALUE(TEXT((AD418*$T418/365*'TOX and EXPO INPUTS'!$E$33/'TOX and EXPO INPUTS'!$E$34),"0.00E+00"))</f>
        <v>#DIV/0!</v>
      </c>
      <c r="BI418" s="37" t="e">
        <f>VALUE(TEXT((AE418*$T418/365*'TOX and EXPO INPUTS'!$E$33/'TOX and EXPO INPUTS'!$E$34),"0.00E+00"))</f>
        <v>#DIV/0!</v>
      </c>
      <c r="BJ418" s="37" t="e">
        <f>VALUE(TEXT((AF418*$T418/365*'TOX and EXPO INPUTS'!$E$33/'TOX and EXPO INPUTS'!$E$34),"0.00E+00"))</f>
        <v>#DIV/0!</v>
      </c>
      <c r="BK418" s="42" t="e">
        <f>VALUE(TEXT((AD418*$U418/365*'TOX and EXPO INPUTS'!$E$33/'TOX and EXPO INPUTS'!$E$34),"0.00E+00"))</f>
        <v>#DIV/0!</v>
      </c>
      <c r="BL418" s="37" t="e">
        <f>VALUE(TEXT((AE418*$U418/365*'TOX and EXPO INPUTS'!$E$33/'TOX and EXPO INPUTS'!$E$34),"0.00E+00"))</f>
        <v>#DIV/0!</v>
      </c>
      <c r="BM418" s="37" t="e">
        <f>VALUE(TEXT((AF418*$U418/365*'TOX and EXPO INPUTS'!$E$33/'TOX and EXPO INPUTS'!$E$34),"0.00E+00"))</f>
        <v>#DIV/0!</v>
      </c>
      <c r="BN418" s="42" t="e">
        <f>VALUE(TEXT((AL418*$T418/365*'TOX and EXPO INPUTS'!$E$33/'TOX and EXPO INPUTS'!$E$34),"0.00E+00"))</f>
        <v>#DIV/0!</v>
      </c>
      <c r="BO418" s="37" t="e">
        <f>VALUE(TEXT((AM418*$T418/365*'TOX and EXPO INPUTS'!$E$33/'TOX and EXPO INPUTS'!$E$34),"0.00E+00"))</f>
        <v>#DIV/0!</v>
      </c>
      <c r="BP418" s="42" t="e">
        <f>VALUE(TEXT((AL418*$U418/365*'TOX and EXPO INPUTS'!$E$33/'TOX and EXPO INPUTS'!$E$34),"0.00E+00"))</f>
        <v>#DIV/0!</v>
      </c>
      <c r="BQ418" s="37" t="e">
        <f>VALUE(TEXT((AM418*$U418/365*'TOX and EXPO INPUTS'!$E$33/'TOX and EXPO INPUTS'!$E$34),"0.00E+00"))</f>
        <v>#DIV/0!</v>
      </c>
      <c r="BR418" s="42" t="e">
        <f>VALUE(TEXT((AP418*$T418/365*'TOX and EXPO INPUTS'!$E$33/'TOX and EXPO INPUTS'!$E$34),"0.00E+00"))</f>
        <v>#DIV/0!</v>
      </c>
      <c r="BS418" s="37" t="e">
        <f>VALUE(TEXT((AQ418*$T418/365*'TOX and EXPO INPUTS'!$E$33/'TOX and EXPO INPUTS'!$E$34),"0.00E+00"))</f>
        <v>#DIV/0!</v>
      </c>
      <c r="BT418" s="37" t="e">
        <f>VALUE(TEXT((AR418*$T418/365*'TOX and EXPO INPUTS'!$E$33/'TOX and EXPO INPUTS'!$E$34),"0.00E+00"))</f>
        <v>#DIV/0!</v>
      </c>
      <c r="BU418" s="37" t="e">
        <f>VALUE(TEXT((AS418*$T418/365*'TOX and EXPO INPUTS'!$E$33/'TOX and EXPO INPUTS'!$E$34),"0.00E+00"))</f>
        <v>#DIV/0!</v>
      </c>
      <c r="BV418" s="37" t="e">
        <f>VALUE(TEXT((AT418*$T418/365*'TOX and EXPO INPUTS'!$E$33/'TOX and EXPO INPUTS'!$E$34),"0.00E+00"))</f>
        <v>#DIV/0!</v>
      </c>
      <c r="BW418" s="37" t="e">
        <f>VALUE(TEXT((AU418*$T418/365*'TOX and EXPO INPUTS'!$E$33/'TOX and EXPO INPUTS'!$E$34),"0.00E+00"))</f>
        <v>#DIV/0!</v>
      </c>
      <c r="BX418" s="42" t="e">
        <f>VALUE(TEXT((AP418*$U418/365*'TOX and EXPO INPUTS'!$E$33/'TOX and EXPO INPUTS'!$E$34),"0.00E+00"))</f>
        <v>#DIV/0!</v>
      </c>
      <c r="BY418" s="37" t="e">
        <f>VALUE(TEXT((AQ418*$U418/365*'TOX and EXPO INPUTS'!$E$33/'TOX and EXPO INPUTS'!$E$34),"0.00E+00"))</f>
        <v>#DIV/0!</v>
      </c>
      <c r="BZ418" s="37" t="e">
        <f>VALUE(TEXT((AR418*$U418/365*'TOX and EXPO INPUTS'!$E$33/'TOX and EXPO INPUTS'!$E$34),"0.00E+00"))</f>
        <v>#DIV/0!</v>
      </c>
      <c r="CA418" s="37" t="e">
        <f>VALUE(TEXT((AS418*$U418/365*'TOX and EXPO INPUTS'!$E$33/'TOX and EXPO INPUTS'!$E$34),"0.00E+00"))</f>
        <v>#DIV/0!</v>
      </c>
      <c r="CB418" s="37" t="e">
        <f>VALUE(TEXT((AT418*$U418/365*'TOX and EXPO INPUTS'!$E$33/'TOX and EXPO INPUTS'!$E$34),"0.00E+00"))</f>
        <v>#DIV/0!</v>
      </c>
      <c r="CC418" s="37" t="e">
        <f>VALUE(TEXT((AU418*$U418/365*'TOX and EXPO INPUTS'!$E$33/'TOX and EXPO INPUTS'!$E$34),"0.00E+00"))</f>
        <v>#DIV/0!</v>
      </c>
      <c r="CD418" s="58" t="e">
        <f>VALUE(TEXT((BR418*'TOX and EXPO INPUTS'!$F$23),"0.00E+00"))</f>
        <v>#DIV/0!</v>
      </c>
      <c r="CE418" s="57" t="e">
        <f>VALUE(TEXT((BS418*'TOX and EXPO INPUTS'!$F$23),"0.00E+00"))</f>
        <v>#DIV/0!</v>
      </c>
      <c r="CF418" s="57" t="e">
        <f>VALUE(TEXT((BT418*'TOX and EXPO INPUTS'!$F$23),"0.00E+00"))</f>
        <v>#DIV/0!</v>
      </c>
      <c r="CG418" s="57" t="e">
        <f>VALUE(TEXT((BU418*'TOX and EXPO INPUTS'!$F$23),"0.00E+00"))</f>
        <v>#DIV/0!</v>
      </c>
      <c r="CH418" s="57" t="e">
        <f>VALUE(TEXT((BV418*'TOX and EXPO INPUTS'!$F$23),"0.00E+00"))</f>
        <v>#DIV/0!</v>
      </c>
      <c r="CI418" s="57" t="e">
        <f>VALUE(TEXT((BW418*'TOX and EXPO INPUTS'!$F$23),"0.00E+00"))</f>
        <v>#DIV/0!</v>
      </c>
      <c r="CJ418" s="58" t="e">
        <f>VALUE(TEXT((BX418*'TOX and EXPO INPUTS'!$F$23),"0.00E+00"))</f>
        <v>#DIV/0!</v>
      </c>
      <c r="CK418" s="57" t="e">
        <f>VALUE(TEXT((BY418*'TOX and EXPO INPUTS'!$F$23),"0.00E+00"))</f>
        <v>#DIV/0!</v>
      </c>
      <c r="CL418" s="57" t="e">
        <f>VALUE(TEXT((BZ418*'TOX and EXPO INPUTS'!$F$23),"0.00E+00"))</f>
        <v>#DIV/0!</v>
      </c>
      <c r="CM418" s="57" t="e">
        <f>VALUE(TEXT((CA418*'TOX and EXPO INPUTS'!$F$23),"0.00E+00"))</f>
        <v>#DIV/0!</v>
      </c>
      <c r="CN418" s="57" t="e">
        <f>VALUE(TEXT((CB418*'TOX and EXPO INPUTS'!$F$23),"0.00E+00"))</f>
        <v>#DIV/0!</v>
      </c>
      <c r="CO418" s="57" t="e">
        <f>VALUE(TEXT((CC418*'TOX and EXPO INPUTS'!$F$23),"0.00E+00"))</f>
        <v>#DIV/0!</v>
      </c>
      <c r="CP418" s="38" t="s">
        <v>106</v>
      </c>
      <c r="CQ418" s="34" t="s">
        <v>107</v>
      </c>
      <c r="CR418" s="34" t="s">
        <v>108</v>
      </c>
      <c r="CS418" s="39" t="s">
        <v>109</v>
      </c>
    </row>
    <row r="419" spans="1:97" ht="48" customHeight="1" x14ac:dyDescent="0.25">
      <c r="A419" s="34" t="s">
        <v>98</v>
      </c>
      <c r="B419" s="34" t="s">
        <v>99</v>
      </c>
      <c r="C419" s="34" t="s">
        <v>113</v>
      </c>
      <c r="D419" s="34" t="s">
        <v>111</v>
      </c>
      <c r="E419" s="39" t="s">
        <v>112</v>
      </c>
      <c r="F419" s="40" t="s">
        <v>155</v>
      </c>
      <c r="G419" s="43"/>
      <c r="H419" s="36" t="s">
        <v>104</v>
      </c>
      <c r="I419" s="67"/>
      <c r="J419" s="36" t="s">
        <v>105</v>
      </c>
      <c r="K419" s="100">
        <f>VLOOKUP(F419,'Amount Seed Planted_variables'!$A$3:$I$74,2,0)</f>
        <v>160000</v>
      </c>
      <c r="L419" s="100">
        <f>VLOOKUP(F419,'Amount Seed Planted_variables'!$A$3:$I$74,3,0)</f>
        <v>176000</v>
      </c>
      <c r="M419" s="36">
        <f t="shared" si="197"/>
        <v>0</v>
      </c>
      <c r="N419" s="35">
        <f t="shared" si="198"/>
        <v>0</v>
      </c>
      <c r="O419" s="101">
        <v>3000</v>
      </c>
      <c r="P419" s="93">
        <f>VLOOKUP(F419,'Amount Seed Planted_variables'!$A$3:$I$74,4,0)</f>
        <v>149349</v>
      </c>
      <c r="Q419" s="93">
        <f>VLOOKUP(F419,'Amount Seed Planted_variables'!$A$3:$I$74,7,0)</f>
        <v>80</v>
      </c>
      <c r="R419" s="93">
        <f>VLOOKUP(F419,'Amount Seed Planted_variables'!$A$3:$I$74,8,0)</f>
        <v>11947920</v>
      </c>
      <c r="S419" s="87">
        <f t="shared" si="194"/>
        <v>2.5</v>
      </c>
      <c r="T419" s="35">
        <v>10</v>
      </c>
      <c r="U419" s="35">
        <v>30</v>
      </c>
      <c r="V419" s="41">
        <v>138210600</v>
      </c>
      <c r="W419" s="35">
        <v>23262800</v>
      </c>
      <c r="X419" s="35">
        <v>21238200</v>
      </c>
      <c r="Y419" s="41">
        <v>106100</v>
      </c>
      <c r="Z419" s="35">
        <f t="shared" si="193"/>
        <v>10610</v>
      </c>
      <c r="AA419" s="42">
        <f t="shared" si="199"/>
        <v>0</v>
      </c>
      <c r="AB419" s="37">
        <f t="shared" si="200"/>
        <v>0</v>
      </c>
      <c r="AC419" s="37">
        <f t="shared" si="201"/>
        <v>0</v>
      </c>
      <c r="AD419" s="42" t="e">
        <f>VALUE(TEXT(((AA419*'TOX and EXPO INPUTS'!$F$13)/'TOX and EXPO INPUTS'!$E$27),"0.00E+00"))</f>
        <v>#DIV/0!</v>
      </c>
      <c r="AE419" s="37" t="e">
        <f>VALUE(TEXT(((AB419*'TOX and EXPO INPUTS'!$F$13)/'TOX and EXPO INPUTS'!$E$27),"0.00E+00"))</f>
        <v>#DIV/0!</v>
      </c>
      <c r="AF419" s="37" t="e">
        <f>VALUE(TEXT(((AC419*'TOX and EXPO INPUTS'!$F$13)/'TOX and EXPO INPUTS'!$E$27),"0.00E+00"))</f>
        <v>#DIV/0!</v>
      </c>
      <c r="AG419" s="42" t="e">
        <f>IF($E419="ST",VALUE(TEXT(('TOX and EXPO INPUTS'!$F$7/AD419),"0.0E+00")),IF($E419="IT",VALUE(TEXT(('TOX and EXPO INPUTS'!$F$10/AD419),"0.0E+00"))))</f>
        <v>#DIV/0!</v>
      </c>
      <c r="AH419" s="37" t="e">
        <f>IF($E419="ST",VALUE(TEXT(('TOX and EXPO INPUTS'!$F$7/AE419),"0.0E+00")),IF($E419="IT",VALUE(TEXT(('TOX and EXPO INPUTS'!$F$10/AE419),"0.0E+00"))))</f>
        <v>#DIV/0!</v>
      </c>
      <c r="AI419" s="37" t="e">
        <f>IF($E419="ST",VALUE(TEXT(('TOX and EXPO INPUTS'!$F$7/AF419),"0.0E+00")),IF($E419="IT",VALUE(TEXT(('TOX and EXPO INPUTS'!$F$10/AF419),"0.0E+00"))))</f>
        <v>#DIV/0!</v>
      </c>
      <c r="AJ419" s="42">
        <f t="shared" si="195"/>
        <v>0</v>
      </c>
      <c r="AK419" s="37">
        <f t="shared" si="196"/>
        <v>0</v>
      </c>
      <c r="AL419" s="42" t="e">
        <f>VALUE(TEXT(((AJ419*'TOX and EXPO INPUTS'!$F$21)/'TOX and EXPO INPUTS'!$E$29),"0.00E+00"))</f>
        <v>#DIV/0!</v>
      </c>
      <c r="AM419" s="37" t="e">
        <f>VALUE(TEXT(((AK419*'TOX and EXPO INPUTS'!$F$21)/'TOX and EXPO INPUTS'!$E$29),"0.00E+00"))</f>
        <v>#DIV/0!</v>
      </c>
      <c r="AN419" s="42" t="e">
        <f>IF($E419="ST",VALUE(TEXT(('TOX and EXPO INPUTS'!$F$15/AL419),"0.0E+00")),IF($E419="IT",VALUE(TEXT(('TOX and EXPO INPUTS'!$F$18/AL419),"0.0E+00"))))</f>
        <v>#DIV/0!</v>
      </c>
      <c r="AO419" s="37" t="e">
        <f>IF($E419="ST",VALUE(TEXT(('TOX and EXPO INPUTS'!$F$15/AM419),"0.0E+00")),IF($E419="IT",VALUE(TEXT(('TOX and EXPO INPUTS'!$F$18/AM419),"0.0E+00"))))</f>
        <v>#DIV/0!</v>
      </c>
      <c r="AP419" s="42" t="e">
        <f t="shared" si="181"/>
        <v>#DIV/0!</v>
      </c>
      <c r="AQ419" s="37" t="e">
        <f t="shared" si="182"/>
        <v>#DIV/0!</v>
      </c>
      <c r="AR419" s="37" t="e">
        <f t="shared" si="183"/>
        <v>#DIV/0!</v>
      </c>
      <c r="AS419" s="37" t="e">
        <f t="shared" si="184"/>
        <v>#DIV/0!</v>
      </c>
      <c r="AT419" s="37" t="e">
        <f t="shared" si="185"/>
        <v>#DIV/0!</v>
      </c>
      <c r="AU419" s="37" t="e">
        <f t="shared" si="186"/>
        <v>#DIV/0!</v>
      </c>
      <c r="AV419" s="42" t="e">
        <f t="shared" si="187"/>
        <v>#DIV/0!</v>
      </c>
      <c r="AW419" s="37" t="e">
        <f t="shared" si="188"/>
        <v>#DIV/0!</v>
      </c>
      <c r="AX419" s="37" t="e">
        <f t="shared" si="189"/>
        <v>#DIV/0!</v>
      </c>
      <c r="AY419" s="37" t="e">
        <f t="shared" si="190"/>
        <v>#DIV/0!</v>
      </c>
      <c r="AZ419" s="37" t="e">
        <f t="shared" si="191"/>
        <v>#DIV/0!</v>
      </c>
      <c r="BA419" s="37" t="e">
        <f t="shared" si="192"/>
        <v>#DIV/0!</v>
      </c>
      <c r="BB419" s="42" t="e">
        <f>IF($E419="ST",VALUE(TEXT((1/(('TOX and EXPO INPUTS'!$F$9/AG419)+('TOX and EXPO INPUTS'!$F$17/AN419))),"0.0E+00")),IF($E419="IT",VALUE(TEXT((1/(('TOX and EXPO INPUTS'!$F$12/AG419)+('TOX and EXPO INPUTS'!$F$20/AN419))),"0.0E+00"))))</f>
        <v>#DIV/0!</v>
      </c>
      <c r="BC419" s="37" t="e">
        <f>IF($E419="ST",VALUE(TEXT((1/(('TOX and EXPO INPUTS'!$F$9/AH419)+('TOX and EXPO INPUTS'!$F$17/AN419))),"0.0E+00")),IF($E419="IT",VALUE(TEXT((1/(('TOX and EXPO INPUTS'!$F$12/AH419)+('TOX and EXPO INPUTS'!$F$20/AN419))),"0.0E+00"))))</f>
        <v>#DIV/0!</v>
      </c>
      <c r="BD419" s="37" t="e">
        <f>IF($E419="ST",VALUE(TEXT((1/(('TOX and EXPO INPUTS'!$F$9/AI419)+('TOX and EXPO INPUTS'!$F$17/AN419))),"0.0E+00")),IF($E419="IT",VALUE(TEXT((1/(('TOX and EXPO INPUTS'!$F$12/AI419)+('TOX and EXPO INPUTS'!$F$20/AN419))),"0.0E+00"))))</f>
        <v>#DIV/0!</v>
      </c>
      <c r="BE419" s="37" t="e">
        <f>IF($E419="ST",VALUE(TEXT((1/(('TOX and EXPO INPUTS'!$F$9/AG419)+('TOX and EXPO INPUTS'!$F$17/AO419))),"0.0E+00")),IF($E419="IT",VALUE(TEXT((1/(('TOX and EXPO INPUTS'!$F$12/AG419)+('TOX and EXPO INPUTS'!$F$20/AO419))),"0.0E+00"))))</f>
        <v>#DIV/0!</v>
      </c>
      <c r="BF419" s="37" t="e">
        <f>IF($E419="ST",VALUE(TEXT((1/(('TOX and EXPO INPUTS'!$F$9/AH419)+('TOX and EXPO INPUTS'!$F$17/AO419))),"0.0E+00")),IF($E419="IT",VALUE(TEXT((1/(('TOX and EXPO INPUTS'!$F$12/AH419)+('TOX and EXPO INPUTS'!$F$20/AO419))),"0.0E+00"))))</f>
        <v>#DIV/0!</v>
      </c>
      <c r="BG419" s="37" t="e">
        <f>IF($E419="ST",VALUE(TEXT((1/(('TOX and EXPO INPUTS'!$F$9/AI419)+('TOX and EXPO INPUTS'!$F$17/AO419))),"0.0E+00")),IF($E419="IT",VALUE(TEXT((1/(('TOX and EXPO INPUTS'!$F$12/AI419)+('TOX and EXPO INPUTS'!$F$20/AO419))),"0.0E+00"))))</f>
        <v>#DIV/0!</v>
      </c>
      <c r="BH419" s="42" t="e">
        <f>VALUE(TEXT((AD419*$T419/365*'TOX and EXPO INPUTS'!$E$33/'TOX and EXPO INPUTS'!$E$34),"0.00E+00"))</f>
        <v>#DIV/0!</v>
      </c>
      <c r="BI419" s="37" t="e">
        <f>VALUE(TEXT((AE419*$T419/365*'TOX and EXPO INPUTS'!$E$33/'TOX and EXPO INPUTS'!$E$34),"0.00E+00"))</f>
        <v>#DIV/0!</v>
      </c>
      <c r="BJ419" s="37" t="e">
        <f>VALUE(TEXT((AF419*$T419/365*'TOX and EXPO INPUTS'!$E$33/'TOX and EXPO INPUTS'!$E$34),"0.00E+00"))</f>
        <v>#DIV/0!</v>
      </c>
      <c r="BK419" s="42" t="e">
        <f>VALUE(TEXT((AD419*$U419/365*'TOX and EXPO INPUTS'!$E$33/'TOX and EXPO INPUTS'!$E$34),"0.00E+00"))</f>
        <v>#DIV/0!</v>
      </c>
      <c r="BL419" s="37" t="e">
        <f>VALUE(TEXT((AE419*$U419/365*'TOX and EXPO INPUTS'!$E$33/'TOX and EXPO INPUTS'!$E$34),"0.00E+00"))</f>
        <v>#DIV/0!</v>
      </c>
      <c r="BM419" s="37" t="e">
        <f>VALUE(TEXT((AF419*$U419/365*'TOX and EXPO INPUTS'!$E$33/'TOX and EXPO INPUTS'!$E$34),"0.00E+00"))</f>
        <v>#DIV/0!</v>
      </c>
      <c r="BN419" s="42" t="e">
        <f>VALUE(TEXT((AL419*$T419/365*'TOX and EXPO INPUTS'!$E$33/'TOX and EXPO INPUTS'!$E$34),"0.00E+00"))</f>
        <v>#DIV/0!</v>
      </c>
      <c r="BO419" s="37" t="e">
        <f>VALUE(TEXT((AM419*$T419/365*'TOX and EXPO INPUTS'!$E$33/'TOX and EXPO INPUTS'!$E$34),"0.00E+00"))</f>
        <v>#DIV/0!</v>
      </c>
      <c r="BP419" s="42" t="e">
        <f>VALUE(TEXT((AL419*$U419/365*'TOX and EXPO INPUTS'!$E$33/'TOX and EXPO INPUTS'!$E$34),"0.00E+00"))</f>
        <v>#DIV/0!</v>
      </c>
      <c r="BQ419" s="37" t="e">
        <f>VALUE(TEXT((AM419*$U419/365*'TOX and EXPO INPUTS'!$E$33/'TOX and EXPO INPUTS'!$E$34),"0.00E+00"))</f>
        <v>#DIV/0!</v>
      </c>
      <c r="BR419" s="42" t="e">
        <f>VALUE(TEXT((AP419*$T419/365*'TOX and EXPO INPUTS'!$E$33/'TOX and EXPO INPUTS'!$E$34),"0.00E+00"))</f>
        <v>#DIV/0!</v>
      </c>
      <c r="BS419" s="37" t="e">
        <f>VALUE(TEXT((AQ419*$T419/365*'TOX and EXPO INPUTS'!$E$33/'TOX and EXPO INPUTS'!$E$34),"0.00E+00"))</f>
        <v>#DIV/0!</v>
      </c>
      <c r="BT419" s="37" t="e">
        <f>VALUE(TEXT((AR419*$T419/365*'TOX and EXPO INPUTS'!$E$33/'TOX and EXPO INPUTS'!$E$34),"0.00E+00"))</f>
        <v>#DIV/0!</v>
      </c>
      <c r="BU419" s="37" t="e">
        <f>VALUE(TEXT((AS419*$T419/365*'TOX and EXPO INPUTS'!$E$33/'TOX and EXPO INPUTS'!$E$34),"0.00E+00"))</f>
        <v>#DIV/0!</v>
      </c>
      <c r="BV419" s="37" t="e">
        <f>VALUE(TEXT((AT419*$T419/365*'TOX and EXPO INPUTS'!$E$33/'TOX and EXPO INPUTS'!$E$34),"0.00E+00"))</f>
        <v>#DIV/0!</v>
      </c>
      <c r="BW419" s="37" t="e">
        <f>VALUE(TEXT((AU419*$T419/365*'TOX and EXPO INPUTS'!$E$33/'TOX and EXPO INPUTS'!$E$34),"0.00E+00"))</f>
        <v>#DIV/0!</v>
      </c>
      <c r="BX419" s="42" t="e">
        <f>VALUE(TEXT((AP419*$U419/365*'TOX and EXPO INPUTS'!$E$33/'TOX and EXPO INPUTS'!$E$34),"0.00E+00"))</f>
        <v>#DIV/0!</v>
      </c>
      <c r="BY419" s="37" t="e">
        <f>VALUE(TEXT((AQ419*$U419/365*'TOX and EXPO INPUTS'!$E$33/'TOX and EXPO INPUTS'!$E$34),"0.00E+00"))</f>
        <v>#DIV/0!</v>
      </c>
      <c r="BZ419" s="37" t="e">
        <f>VALUE(TEXT((AR419*$U419/365*'TOX and EXPO INPUTS'!$E$33/'TOX and EXPO INPUTS'!$E$34),"0.00E+00"))</f>
        <v>#DIV/0!</v>
      </c>
      <c r="CA419" s="37" t="e">
        <f>VALUE(TEXT((AS419*$U419/365*'TOX and EXPO INPUTS'!$E$33/'TOX and EXPO INPUTS'!$E$34),"0.00E+00"))</f>
        <v>#DIV/0!</v>
      </c>
      <c r="CB419" s="37" t="e">
        <f>VALUE(TEXT((AT419*$U419/365*'TOX and EXPO INPUTS'!$E$33/'TOX and EXPO INPUTS'!$E$34),"0.00E+00"))</f>
        <v>#DIV/0!</v>
      </c>
      <c r="CC419" s="37" t="e">
        <f>VALUE(TEXT((AU419*$U419/365*'TOX and EXPO INPUTS'!$E$33/'TOX and EXPO INPUTS'!$E$34),"0.00E+00"))</f>
        <v>#DIV/0!</v>
      </c>
      <c r="CD419" s="58" t="e">
        <f>VALUE(TEXT((BR419*'TOX and EXPO INPUTS'!$F$23),"0.00E+00"))</f>
        <v>#DIV/0!</v>
      </c>
      <c r="CE419" s="57" t="e">
        <f>VALUE(TEXT((BS419*'TOX and EXPO INPUTS'!$F$23),"0.00E+00"))</f>
        <v>#DIV/0!</v>
      </c>
      <c r="CF419" s="57" t="e">
        <f>VALUE(TEXT((BT419*'TOX and EXPO INPUTS'!$F$23),"0.00E+00"))</f>
        <v>#DIV/0!</v>
      </c>
      <c r="CG419" s="57" t="e">
        <f>VALUE(TEXT((BU419*'TOX and EXPO INPUTS'!$F$23),"0.00E+00"))</f>
        <v>#DIV/0!</v>
      </c>
      <c r="CH419" s="57" t="e">
        <f>VALUE(TEXT((BV419*'TOX and EXPO INPUTS'!$F$23),"0.00E+00"))</f>
        <v>#DIV/0!</v>
      </c>
      <c r="CI419" s="57" t="e">
        <f>VALUE(TEXT((BW419*'TOX and EXPO INPUTS'!$F$23),"0.00E+00"))</f>
        <v>#DIV/0!</v>
      </c>
      <c r="CJ419" s="58" t="e">
        <f>VALUE(TEXT((BX419*'TOX and EXPO INPUTS'!$F$23),"0.00E+00"))</f>
        <v>#DIV/0!</v>
      </c>
      <c r="CK419" s="57" t="e">
        <f>VALUE(TEXT((BY419*'TOX and EXPO INPUTS'!$F$23),"0.00E+00"))</f>
        <v>#DIV/0!</v>
      </c>
      <c r="CL419" s="57" t="e">
        <f>VALUE(TEXT((BZ419*'TOX and EXPO INPUTS'!$F$23),"0.00E+00"))</f>
        <v>#DIV/0!</v>
      </c>
      <c r="CM419" s="57" t="e">
        <f>VALUE(TEXT((CA419*'TOX and EXPO INPUTS'!$F$23),"0.00E+00"))</f>
        <v>#DIV/0!</v>
      </c>
      <c r="CN419" s="57" t="e">
        <f>VALUE(TEXT((CB419*'TOX and EXPO INPUTS'!$F$23),"0.00E+00"))</f>
        <v>#DIV/0!</v>
      </c>
      <c r="CO419" s="57" t="e">
        <f>VALUE(TEXT((CC419*'TOX and EXPO INPUTS'!$F$23),"0.00E+00"))</f>
        <v>#DIV/0!</v>
      </c>
      <c r="CP419" s="38" t="s">
        <v>106</v>
      </c>
      <c r="CQ419" s="34" t="s">
        <v>107</v>
      </c>
      <c r="CR419" s="34" t="s">
        <v>108</v>
      </c>
      <c r="CS419" s="39" t="s">
        <v>109</v>
      </c>
    </row>
    <row r="420" spans="1:97" ht="48" customHeight="1" x14ac:dyDescent="0.25">
      <c r="A420" s="34" t="s">
        <v>98</v>
      </c>
      <c r="B420" s="34" t="s">
        <v>99</v>
      </c>
      <c r="C420" s="34" t="s">
        <v>113</v>
      </c>
      <c r="D420" s="34" t="s">
        <v>442</v>
      </c>
      <c r="E420" s="39" t="s">
        <v>112</v>
      </c>
      <c r="F420" s="40" t="s">
        <v>155</v>
      </c>
      <c r="G420" s="43"/>
      <c r="H420" s="36" t="s">
        <v>104</v>
      </c>
      <c r="I420" s="67"/>
      <c r="J420" s="36" t="s">
        <v>105</v>
      </c>
      <c r="K420" s="100">
        <f>VLOOKUP(F420,'Amount Seed Planted_variables'!$A$3:$I$74,2,0)</f>
        <v>160000</v>
      </c>
      <c r="L420" s="100">
        <f>VLOOKUP(F420,'Amount Seed Planted_variables'!$A$3:$I$74,3,0)</f>
        <v>176000</v>
      </c>
      <c r="M420" s="36">
        <f t="shared" si="197"/>
        <v>0</v>
      </c>
      <c r="N420" s="35">
        <f t="shared" si="198"/>
        <v>0</v>
      </c>
      <c r="O420" s="101">
        <v>3000</v>
      </c>
      <c r="P420" s="93">
        <f>VLOOKUP(F420,'Amount Seed Planted_variables'!$A$3:$I$74,4,0)</f>
        <v>149349</v>
      </c>
      <c r="Q420" s="93">
        <f>VLOOKUP(F420,'Amount Seed Planted_variables'!$A$3:$I$74,7,0)</f>
        <v>80</v>
      </c>
      <c r="R420" s="93">
        <f>VLOOKUP(F420,'Amount Seed Planted_variables'!$A$3:$I$74,8,0)</f>
        <v>11947920</v>
      </c>
      <c r="S420" s="87" t="str">
        <f t="shared" si="194"/>
        <v>NA</v>
      </c>
      <c r="T420" s="35">
        <v>10</v>
      </c>
      <c r="U420" s="35">
        <v>30</v>
      </c>
      <c r="V420" s="41">
        <v>3994</v>
      </c>
      <c r="W420" s="35">
        <v>797</v>
      </c>
      <c r="X420" s="35">
        <v>530</v>
      </c>
      <c r="Y420" s="41">
        <v>66</v>
      </c>
      <c r="Z420" s="35">
        <f t="shared" si="193"/>
        <v>6.6000000000000005</v>
      </c>
      <c r="AA420" s="42">
        <f t="shared" si="199"/>
        <v>0</v>
      </c>
      <c r="AB420" s="37">
        <f t="shared" si="200"/>
        <v>0</v>
      </c>
      <c r="AC420" s="37">
        <f t="shared" si="201"/>
        <v>0</v>
      </c>
      <c r="AD420" s="42" t="e">
        <f>VALUE(TEXT(((AA420*'TOX and EXPO INPUTS'!$F$13)/'TOX and EXPO INPUTS'!$E$27),"0.00E+00"))</f>
        <v>#DIV/0!</v>
      </c>
      <c r="AE420" s="37" t="e">
        <f>VALUE(TEXT(((AB420*'TOX and EXPO INPUTS'!$F$13)/'TOX and EXPO INPUTS'!$E$27),"0.00E+00"))</f>
        <v>#DIV/0!</v>
      </c>
      <c r="AF420" s="37" t="e">
        <f>VALUE(TEXT(((AC420*'TOX and EXPO INPUTS'!$F$13)/'TOX and EXPO INPUTS'!$E$27),"0.00E+00"))</f>
        <v>#DIV/0!</v>
      </c>
      <c r="AG420" s="42" t="e">
        <f>IF($E420="ST",VALUE(TEXT(('TOX and EXPO INPUTS'!$F$7/AD420),"0.0E+00")),IF($E420="IT",VALUE(TEXT(('TOX and EXPO INPUTS'!$F$10/AD420),"0.0E+00"))))</f>
        <v>#DIV/0!</v>
      </c>
      <c r="AH420" s="37" t="e">
        <f>IF($E420="ST",VALUE(TEXT(('TOX and EXPO INPUTS'!$F$7/AE420),"0.0E+00")),IF($E420="IT",VALUE(TEXT(('TOX and EXPO INPUTS'!$F$10/AE420),"0.0E+00"))))</f>
        <v>#DIV/0!</v>
      </c>
      <c r="AI420" s="37" t="e">
        <f>IF($E420="ST",VALUE(TEXT(('TOX and EXPO INPUTS'!$F$7/AF420),"0.0E+00")),IF($E420="IT",VALUE(TEXT(('TOX and EXPO INPUTS'!$F$10/AF420),"0.0E+00"))))</f>
        <v>#DIV/0!</v>
      </c>
      <c r="AJ420" s="42">
        <f t="shared" si="195"/>
        <v>0</v>
      </c>
      <c r="AK420" s="37">
        <f t="shared" si="196"/>
        <v>0</v>
      </c>
      <c r="AL420" s="42" t="e">
        <f>VALUE(TEXT(((AJ420*'TOX and EXPO INPUTS'!$F$21)/'TOX and EXPO INPUTS'!$E$29),"0.00E+00"))</f>
        <v>#DIV/0!</v>
      </c>
      <c r="AM420" s="37" t="e">
        <f>VALUE(TEXT(((AK420*'TOX and EXPO INPUTS'!$F$21)/'TOX and EXPO INPUTS'!$E$29),"0.00E+00"))</f>
        <v>#DIV/0!</v>
      </c>
      <c r="AN420" s="42" t="e">
        <f>IF($E420="ST",VALUE(TEXT(('TOX and EXPO INPUTS'!$F$15/AL420),"0.0E+00")),IF($E420="IT",VALUE(TEXT(('TOX and EXPO INPUTS'!$F$18/AL420),"0.0E+00"))))</f>
        <v>#DIV/0!</v>
      </c>
      <c r="AO420" s="37" t="e">
        <f>IF($E420="ST",VALUE(TEXT(('TOX and EXPO INPUTS'!$F$15/AM420),"0.0E+00")),IF($E420="IT",VALUE(TEXT(('TOX and EXPO INPUTS'!$F$18/AM420),"0.0E+00"))))</f>
        <v>#DIV/0!</v>
      </c>
      <c r="AP420" s="42" t="e">
        <f t="shared" si="181"/>
        <v>#DIV/0!</v>
      </c>
      <c r="AQ420" s="37" t="e">
        <f t="shared" si="182"/>
        <v>#DIV/0!</v>
      </c>
      <c r="AR420" s="37" t="e">
        <f t="shared" si="183"/>
        <v>#DIV/0!</v>
      </c>
      <c r="AS420" s="37" t="e">
        <f t="shared" si="184"/>
        <v>#DIV/0!</v>
      </c>
      <c r="AT420" s="37" t="e">
        <f t="shared" si="185"/>
        <v>#DIV/0!</v>
      </c>
      <c r="AU420" s="37" t="e">
        <f t="shared" si="186"/>
        <v>#DIV/0!</v>
      </c>
      <c r="AV420" s="42" t="e">
        <f t="shared" si="187"/>
        <v>#DIV/0!</v>
      </c>
      <c r="AW420" s="37" t="e">
        <f t="shared" si="188"/>
        <v>#DIV/0!</v>
      </c>
      <c r="AX420" s="37" t="e">
        <f t="shared" si="189"/>
        <v>#DIV/0!</v>
      </c>
      <c r="AY420" s="37" t="e">
        <f t="shared" si="190"/>
        <v>#DIV/0!</v>
      </c>
      <c r="AZ420" s="37" t="e">
        <f t="shared" si="191"/>
        <v>#DIV/0!</v>
      </c>
      <c r="BA420" s="37" t="e">
        <f t="shared" si="192"/>
        <v>#DIV/0!</v>
      </c>
      <c r="BB420" s="42" t="e">
        <f>IF($E420="ST",VALUE(TEXT((1/(('TOX and EXPO INPUTS'!$F$9/AG420)+('TOX and EXPO INPUTS'!$F$17/AN420))),"0.0E+00")),IF($E420="IT",VALUE(TEXT((1/(('TOX and EXPO INPUTS'!$F$12/AG420)+('TOX and EXPO INPUTS'!$F$20/AN420))),"0.0E+00"))))</f>
        <v>#DIV/0!</v>
      </c>
      <c r="BC420" s="37" t="e">
        <f>IF($E420="ST",VALUE(TEXT((1/(('TOX and EXPO INPUTS'!$F$9/AH420)+('TOX and EXPO INPUTS'!$F$17/AN420))),"0.0E+00")),IF($E420="IT",VALUE(TEXT((1/(('TOX and EXPO INPUTS'!$F$12/AH420)+('TOX and EXPO INPUTS'!$F$20/AN420))),"0.0E+00"))))</f>
        <v>#DIV/0!</v>
      </c>
      <c r="BD420" s="37" t="e">
        <f>IF($E420="ST",VALUE(TEXT((1/(('TOX and EXPO INPUTS'!$F$9/AI420)+('TOX and EXPO INPUTS'!$F$17/AN420))),"0.0E+00")),IF($E420="IT",VALUE(TEXT((1/(('TOX and EXPO INPUTS'!$F$12/AI420)+('TOX and EXPO INPUTS'!$F$20/AN420))),"0.0E+00"))))</f>
        <v>#DIV/0!</v>
      </c>
      <c r="BE420" s="37" t="e">
        <f>IF($E420="ST",VALUE(TEXT((1/(('TOX and EXPO INPUTS'!$F$9/AG420)+('TOX and EXPO INPUTS'!$F$17/AO420))),"0.0E+00")),IF($E420="IT",VALUE(TEXT((1/(('TOX and EXPO INPUTS'!$F$12/AG420)+('TOX and EXPO INPUTS'!$F$20/AO420))),"0.0E+00"))))</f>
        <v>#DIV/0!</v>
      </c>
      <c r="BF420" s="37" t="e">
        <f>IF($E420="ST",VALUE(TEXT((1/(('TOX and EXPO INPUTS'!$F$9/AH420)+('TOX and EXPO INPUTS'!$F$17/AO420))),"0.0E+00")),IF($E420="IT",VALUE(TEXT((1/(('TOX and EXPO INPUTS'!$F$12/AH420)+('TOX and EXPO INPUTS'!$F$20/AO420))),"0.0E+00"))))</f>
        <v>#DIV/0!</v>
      </c>
      <c r="BG420" s="37" t="e">
        <f>IF($E420="ST",VALUE(TEXT((1/(('TOX and EXPO INPUTS'!$F$9/AI420)+('TOX and EXPO INPUTS'!$F$17/AO420))),"0.0E+00")),IF($E420="IT",VALUE(TEXT((1/(('TOX and EXPO INPUTS'!$F$12/AI420)+('TOX and EXPO INPUTS'!$F$20/AO420))),"0.0E+00"))))</f>
        <v>#DIV/0!</v>
      </c>
      <c r="BH420" s="42" t="e">
        <f>VALUE(TEXT((AD420*$T420/365*'TOX and EXPO INPUTS'!$E$33/'TOX and EXPO INPUTS'!$E$34),"0.00E+00"))</f>
        <v>#DIV/0!</v>
      </c>
      <c r="BI420" s="37" t="e">
        <f>VALUE(TEXT((AE420*$T420/365*'TOX and EXPO INPUTS'!$E$33/'TOX and EXPO INPUTS'!$E$34),"0.00E+00"))</f>
        <v>#DIV/0!</v>
      </c>
      <c r="BJ420" s="37" t="e">
        <f>VALUE(TEXT((AF420*$T420/365*'TOX and EXPO INPUTS'!$E$33/'TOX and EXPO INPUTS'!$E$34),"0.00E+00"))</f>
        <v>#DIV/0!</v>
      </c>
      <c r="BK420" s="42" t="e">
        <f>VALUE(TEXT((AD420*$U420/365*'TOX and EXPO INPUTS'!$E$33/'TOX and EXPO INPUTS'!$E$34),"0.00E+00"))</f>
        <v>#DIV/0!</v>
      </c>
      <c r="BL420" s="37" t="e">
        <f>VALUE(TEXT((AE420*$U420/365*'TOX and EXPO INPUTS'!$E$33/'TOX and EXPO INPUTS'!$E$34),"0.00E+00"))</f>
        <v>#DIV/0!</v>
      </c>
      <c r="BM420" s="37" t="e">
        <f>VALUE(TEXT((AF420*$U420/365*'TOX and EXPO INPUTS'!$E$33/'TOX and EXPO INPUTS'!$E$34),"0.00E+00"))</f>
        <v>#DIV/0!</v>
      </c>
      <c r="BN420" s="42" t="e">
        <f>VALUE(TEXT((AL420*$T420/365*'TOX and EXPO INPUTS'!$E$33/'TOX and EXPO INPUTS'!$E$34),"0.00E+00"))</f>
        <v>#DIV/0!</v>
      </c>
      <c r="BO420" s="37" t="e">
        <f>VALUE(TEXT((AM420*$T420/365*'TOX and EXPO INPUTS'!$E$33/'TOX and EXPO INPUTS'!$E$34),"0.00E+00"))</f>
        <v>#DIV/0!</v>
      </c>
      <c r="BP420" s="42" t="e">
        <f>VALUE(TEXT((AL420*$U420/365*'TOX and EXPO INPUTS'!$E$33/'TOX and EXPO INPUTS'!$E$34),"0.00E+00"))</f>
        <v>#DIV/0!</v>
      </c>
      <c r="BQ420" s="37" t="e">
        <f>VALUE(TEXT((AM420*$U420/365*'TOX and EXPO INPUTS'!$E$33/'TOX and EXPO INPUTS'!$E$34),"0.00E+00"))</f>
        <v>#DIV/0!</v>
      </c>
      <c r="BR420" s="42" t="e">
        <f>VALUE(TEXT((AP420*$T420/365*'TOX and EXPO INPUTS'!$E$33/'TOX and EXPO INPUTS'!$E$34),"0.00E+00"))</f>
        <v>#DIV/0!</v>
      </c>
      <c r="BS420" s="37" t="e">
        <f>VALUE(TEXT((AQ420*$T420/365*'TOX and EXPO INPUTS'!$E$33/'TOX and EXPO INPUTS'!$E$34),"0.00E+00"))</f>
        <v>#DIV/0!</v>
      </c>
      <c r="BT420" s="37" t="e">
        <f>VALUE(TEXT((AR420*$T420/365*'TOX and EXPO INPUTS'!$E$33/'TOX and EXPO INPUTS'!$E$34),"0.00E+00"))</f>
        <v>#DIV/0!</v>
      </c>
      <c r="BU420" s="37" t="e">
        <f>VALUE(TEXT((AS420*$T420/365*'TOX and EXPO INPUTS'!$E$33/'TOX and EXPO INPUTS'!$E$34),"0.00E+00"))</f>
        <v>#DIV/0!</v>
      </c>
      <c r="BV420" s="37" t="e">
        <f>VALUE(TEXT((AT420*$T420/365*'TOX and EXPO INPUTS'!$E$33/'TOX and EXPO INPUTS'!$E$34),"0.00E+00"))</f>
        <v>#DIV/0!</v>
      </c>
      <c r="BW420" s="37" t="e">
        <f>VALUE(TEXT((AU420*$T420/365*'TOX and EXPO INPUTS'!$E$33/'TOX and EXPO INPUTS'!$E$34),"0.00E+00"))</f>
        <v>#DIV/0!</v>
      </c>
      <c r="BX420" s="42" t="e">
        <f>VALUE(TEXT((AP420*$U420/365*'TOX and EXPO INPUTS'!$E$33/'TOX and EXPO INPUTS'!$E$34),"0.00E+00"))</f>
        <v>#DIV/0!</v>
      </c>
      <c r="BY420" s="37" t="e">
        <f>VALUE(TEXT((AQ420*$U420/365*'TOX and EXPO INPUTS'!$E$33/'TOX and EXPO INPUTS'!$E$34),"0.00E+00"))</f>
        <v>#DIV/0!</v>
      </c>
      <c r="BZ420" s="37" t="e">
        <f>VALUE(TEXT((AR420*$U420/365*'TOX and EXPO INPUTS'!$E$33/'TOX and EXPO INPUTS'!$E$34),"0.00E+00"))</f>
        <v>#DIV/0!</v>
      </c>
      <c r="CA420" s="37" t="e">
        <f>VALUE(TEXT((AS420*$U420/365*'TOX and EXPO INPUTS'!$E$33/'TOX and EXPO INPUTS'!$E$34),"0.00E+00"))</f>
        <v>#DIV/0!</v>
      </c>
      <c r="CB420" s="37" t="e">
        <f>VALUE(TEXT((AT420*$U420/365*'TOX and EXPO INPUTS'!$E$33/'TOX and EXPO INPUTS'!$E$34),"0.00E+00"))</f>
        <v>#DIV/0!</v>
      </c>
      <c r="CC420" s="37" t="e">
        <f>VALUE(TEXT((AU420*$U420/365*'TOX and EXPO INPUTS'!$E$33/'TOX and EXPO INPUTS'!$E$34),"0.00E+00"))</f>
        <v>#DIV/0!</v>
      </c>
      <c r="CD420" s="58" t="e">
        <f>VALUE(TEXT((BR420*'TOX and EXPO INPUTS'!$F$23),"0.00E+00"))</f>
        <v>#DIV/0!</v>
      </c>
      <c r="CE420" s="57" t="e">
        <f>VALUE(TEXT((BS420*'TOX and EXPO INPUTS'!$F$23),"0.00E+00"))</f>
        <v>#DIV/0!</v>
      </c>
      <c r="CF420" s="57" t="e">
        <f>VALUE(TEXT((BT420*'TOX and EXPO INPUTS'!$F$23),"0.00E+00"))</f>
        <v>#DIV/0!</v>
      </c>
      <c r="CG420" s="57" t="e">
        <f>VALUE(TEXT((BU420*'TOX and EXPO INPUTS'!$F$23),"0.00E+00"))</f>
        <v>#DIV/0!</v>
      </c>
      <c r="CH420" s="57" t="e">
        <f>VALUE(TEXT((BV420*'TOX and EXPO INPUTS'!$F$23),"0.00E+00"))</f>
        <v>#DIV/0!</v>
      </c>
      <c r="CI420" s="57" t="e">
        <f>VALUE(TEXT((BW420*'TOX and EXPO INPUTS'!$F$23),"0.00E+00"))</f>
        <v>#DIV/0!</v>
      </c>
      <c r="CJ420" s="58" t="e">
        <f>VALUE(TEXT((BX420*'TOX and EXPO INPUTS'!$F$23),"0.00E+00"))</f>
        <v>#DIV/0!</v>
      </c>
      <c r="CK420" s="57" t="e">
        <f>VALUE(TEXT((BY420*'TOX and EXPO INPUTS'!$F$23),"0.00E+00"))</f>
        <v>#DIV/0!</v>
      </c>
      <c r="CL420" s="57" t="e">
        <f>VALUE(TEXT((BZ420*'TOX and EXPO INPUTS'!$F$23),"0.00E+00"))</f>
        <v>#DIV/0!</v>
      </c>
      <c r="CM420" s="57" t="e">
        <f>VALUE(TEXT((CA420*'TOX and EXPO INPUTS'!$F$23),"0.00E+00"))</f>
        <v>#DIV/0!</v>
      </c>
      <c r="CN420" s="57" t="e">
        <f>VALUE(TEXT((CB420*'TOX and EXPO INPUTS'!$F$23),"0.00E+00"))</f>
        <v>#DIV/0!</v>
      </c>
      <c r="CO420" s="57" t="e">
        <f>VALUE(TEXT((CC420*'TOX and EXPO INPUTS'!$F$23),"0.00E+00"))</f>
        <v>#DIV/0!</v>
      </c>
      <c r="CP420" s="38" t="s">
        <v>106</v>
      </c>
      <c r="CQ420" s="34" t="s">
        <v>107</v>
      </c>
      <c r="CR420" s="34" t="s">
        <v>108</v>
      </c>
      <c r="CS420" s="39" t="s">
        <v>109</v>
      </c>
    </row>
    <row r="421" spans="1:97" ht="48" customHeight="1" x14ac:dyDescent="0.25">
      <c r="A421" s="34" t="s">
        <v>98</v>
      </c>
      <c r="B421" s="34" t="s">
        <v>99</v>
      </c>
      <c r="C421" s="34" t="s">
        <v>115</v>
      </c>
      <c r="D421" s="34" t="s">
        <v>101</v>
      </c>
      <c r="E421" s="39" t="s">
        <v>102</v>
      </c>
      <c r="F421" s="40" t="s">
        <v>155</v>
      </c>
      <c r="G421" s="43"/>
      <c r="H421" s="36" t="s">
        <v>104</v>
      </c>
      <c r="I421" s="67"/>
      <c r="J421" s="36" t="s">
        <v>105</v>
      </c>
      <c r="K421" s="100">
        <f>VLOOKUP(F421,'Amount Seed Planted_variables'!$A$3:$I$74,2,0)</f>
        <v>160000</v>
      </c>
      <c r="L421" s="100">
        <f>VLOOKUP(F421,'Amount Seed Planted_variables'!$A$3:$I$74,3,0)</f>
        <v>176000</v>
      </c>
      <c r="M421" s="36">
        <f t="shared" si="197"/>
        <v>0</v>
      </c>
      <c r="N421" s="35">
        <f t="shared" si="198"/>
        <v>0</v>
      </c>
      <c r="O421" s="101">
        <v>225</v>
      </c>
      <c r="P421" s="93">
        <f>VLOOKUP(F421,'Amount Seed Planted_variables'!$A$3:$I$74,4,0)</f>
        <v>149349</v>
      </c>
      <c r="Q421" s="93">
        <f>VLOOKUP(F421,'Amount Seed Planted_variables'!$A$3:$I$74,7,0)</f>
        <v>80</v>
      </c>
      <c r="R421" s="93">
        <f>VLOOKUP(F421,'Amount Seed Planted_variables'!$A$3:$I$74,8,0)</f>
        <v>11947920</v>
      </c>
      <c r="S421" s="87" t="str">
        <f t="shared" si="194"/>
        <v>NA</v>
      </c>
      <c r="T421" s="35">
        <v>10</v>
      </c>
      <c r="U421" s="35">
        <v>30</v>
      </c>
      <c r="V421" s="41">
        <v>349</v>
      </c>
      <c r="W421" s="35">
        <v>51.2</v>
      </c>
      <c r="X421" s="35">
        <v>42.2</v>
      </c>
      <c r="Y421" s="41">
        <v>1.2</v>
      </c>
      <c r="Z421" s="35">
        <f t="shared" si="193"/>
        <v>0.12</v>
      </c>
      <c r="AA421" s="42">
        <f t="shared" si="199"/>
        <v>0</v>
      </c>
      <c r="AB421" s="37">
        <f t="shared" si="200"/>
        <v>0</v>
      </c>
      <c r="AC421" s="37">
        <f t="shared" si="201"/>
        <v>0</v>
      </c>
      <c r="AD421" s="42" t="e">
        <f>VALUE(TEXT(((AA421*'TOX and EXPO INPUTS'!$F$13)/'TOX and EXPO INPUTS'!$E$27),"0.00E+00"))</f>
        <v>#DIV/0!</v>
      </c>
      <c r="AE421" s="37" t="e">
        <f>VALUE(TEXT(((AB421*'TOX and EXPO INPUTS'!$F$13)/'TOX and EXPO INPUTS'!$E$27),"0.00E+00"))</f>
        <v>#DIV/0!</v>
      </c>
      <c r="AF421" s="37" t="e">
        <f>VALUE(TEXT(((AC421*'TOX and EXPO INPUTS'!$F$13)/'TOX and EXPO INPUTS'!$E$27),"0.00E+00"))</f>
        <v>#DIV/0!</v>
      </c>
      <c r="AG421" s="42" t="e">
        <f>IF($E421="ST",VALUE(TEXT(('TOX and EXPO INPUTS'!$F$7/AD421),"0.0E+00")),IF($E421="IT",VALUE(TEXT(('TOX and EXPO INPUTS'!$F$10/AD421),"0.0E+00"))))</f>
        <v>#DIV/0!</v>
      </c>
      <c r="AH421" s="37" t="e">
        <f>IF($E421="ST",VALUE(TEXT(('TOX and EXPO INPUTS'!$F$7/AE421),"0.0E+00")),IF($E421="IT",VALUE(TEXT(('TOX and EXPO INPUTS'!$F$10/AE421),"0.0E+00"))))</f>
        <v>#DIV/0!</v>
      </c>
      <c r="AI421" s="37" t="e">
        <f>IF($E421="ST",VALUE(TEXT(('TOX and EXPO INPUTS'!$F$7/AF421),"0.0E+00")),IF($E421="IT",VALUE(TEXT(('TOX and EXPO INPUTS'!$F$10/AF421),"0.0E+00"))))</f>
        <v>#DIV/0!</v>
      </c>
      <c r="AJ421" s="42">
        <f t="shared" si="195"/>
        <v>0</v>
      </c>
      <c r="AK421" s="37">
        <f t="shared" si="196"/>
        <v>0</v>
      </c>
      <c r="AL421" s="42" t="e">
        <f>VALUE(TEXT(((AJ421*'TOX and EXPO INPUTS'!$F$21)/'TOX and EXPO INPUTS'!$E$29),"0.00E+00"))</f>
        <v>#DIV/0!</v>
      </c>
      <c r="AM421" s="37" t="e">
        <f>VALUE(TEXT(((AK421*'TOX and EXPO INPUTS'!$F$21)/'TOX and EXPO INPUTS'!$E$29),"0.00E+00"))</f>
        <v>#DIV/0!</v>
      </c>
      <c r="AN421" s="42" t="e">
        <f>IF($E421="ST",VALUE(TEXT(('TOX and EXPO INPUTS'!$F$15/AL421),"0.0E+00")),IF($E421="IT",VALUE(TEXT(('TOX and EXPO INPUTS'!$F$18/AL421),"0.0E+00"))))</f>
        <v>#DIV/0!</v>
      </c>
      <c r="AO421" s="37" t="e">
        <f>IF($E421="ST",VALUE(TEXT(('TOX and EXPO INPUTS'!$F$15/AM421),"0.0E+00")),IF($E421="IT",VALUE(TEXT(('TOX and EXPO INPUTS'!$F$18/AM421),"0.0E+00"))))</f>
        <v>#DIV/0!</v>
      </c>
      <c r="AP421" s="42" t="e">
        <f t="shared" si="181"/>
        <v>#DIV/0!</v>
      </c>
      <c r="AQ421" s="37" t="e">
        <f t="shared" si="182"/>
        <v>#DIV/0!</v>
      </c>
      <c r="AR421" s="37" t="e">
        <f t="shared" si="183"/>
        <v>#DIV/0!</v>
      </c>
      <c r="AS421" s="37" t="e">
        <f t="shared" si="184"/>
        <v>#DIV/0!</v>
      </c>
      <c r="AT421" s="37" t="e">
        <f t="shared" si="185"/>
        <v>#DIV/0!</v>
      </c>
      <c r="AU421" s="37" t="e">
        <f t="shared" si="186"/>
        <v>#DIV/0!</v>
      </c>
      <c r="AV421" s="42" t="e">
        <f t="shared" si="187"/>
        <v>#DIV/0!</v>
      </c>
      <c r="AW421" s="37" t="e">
        <f t="shared" si="188"/>
        <v>#DIV/0!</v>
      </c>
      <c r="AX421" s="37" t="e">
        <f t="shared" si="189"/>
        <v>#DIV/0!</v>
      </c>
      <c r="AY421" s="37" t="e">
        <f t="shared" si="190"/>
        <v>#DIV/0!</v>
      </c>
      <c r="AZ421" s="37" t="e">
        <f t="shared" si="191"/>
        <v>#DIV/0!</v>
      </c>
      <c r="BA421" s="37" t="e">
        <f t="shared" si="192"/>
        <v>#DIV/0!</v>
      </c>
      <c r="BB421" s="42" t="e">
        <f>IF($E421="ST",VALUE(TEXT((1/(('TOX and EXPO INPUTS'!$F$9/AG421)+('TOX and EXPO INPUTS'!$F$17/AN421))),"0.0E+00")),IF($E421="IT",VALUE(TEXT((1/(('TOX and EXPO INPUTS'!$F$12/AG421)+('TOX and EXPO INPUTS'!$F$20/AN421))),"0.0E+00"))))</f>
        <v>#DIV/0!</v>
      </c>
      <c r="BC421" s="37" t="e">
        <f>IF($E421="ST",VALUE(TEXT((1/(('TOX and EXPO INPUTS'!$F$9/AH421)+('TOX and EXPO INPUTS'!$F$17/AN421))),"0.0E+00")),IF($E421="IT",VALUE(TEXT((1/(('TOX and EXPO INPUTS'!$F$12/AH421)+('TOX and EXPO INPUTS'!$F$20/AN421))),"0.0E+00"))))</f>
        <v>#DIV/0!</v>
      </c>
      <c r="BD421" s="37" t="e">
        <f>IF($E421="ST",VALUE(TEXT((1/(('TOX and EXPO INPUTS'!$F$9/AI421)+('TOX and EXPO INPUTS'!$F$17/AN421))),"0.0E+00")),IF($E421="IT",VALUE(TEXT((1/(('TOX and EXPO INPUTS'!$F$12/AI421)+('TOX and EXPO INPUTS'!$F$20/AN421))),"0.0E+00"))))</f>
        <v>#DIV/0!</v>
      </c>
      <c r="BE421" s="37" t="e">
        <f>IF($E421="ST",VALUE(TEXT((1/(('TOX and EXPO INPUTS'!$F$9/AG421)+('TOX and EXPO INPUTS'!$F$17/AO421))),"0.0E+00")),IF($E421="IT",VALUE(TEXT((1/(('TOX and EXPO INPUTS'!$F$12/AG421)+('TOX and EXPO INPUTS'!$F$20/AO421))),"0.0E+00"))))</f>
        <v>#DIV/0!</v>
      </c>
      <c r="BF421" s="37" t="e">
        <f>IF($E421="ST",VALUE(TEXT((1/(('TOX and EXPO INPUTS'!$F$9/AH421)+('TOX and EXPO INPUTS'!$F$17/AO421))),"0.0E+00")),IF($E421="IT",VALUE(TEXT((1/(('TOX and EXPO INPUTS'!$F$12/AH421)+('TOX and EXPO INPUTS'!$F$20/AO421))),"0.0E+00"))))</f>
        <v>#DIV/0!</v>
      </c>
      <c r="BG421" s="37" t="e">
        <f>IF($E421="ST",VALUE(TEXT((1/(('TOX and EXPO INPUTS'!$F$9/AI421)+('TOX and EXPO INPUTS'!$F$17/AO421))),"0.0E+00")),IF($E421="IT",VALUE(TEXT((1/(('TOX and EXPO INPUTS'!$F$12/AI421)+('TOX and EXPO INPUTS'!$F$20/AO421))),"0.0E+00"))))</f>
        <v>#DIV/0!</v>
      </c>
      <c r="BH421" s="42" t="e">
        <f>VALUE(TEXT((AD421*$T421/365*'TOX and EXPO INPUTS'!$E$33/'TOX and EXPO INPUTS'!$E$34),"0.00E+00"))</f>
        <v>#DIV/0!</v>
      </c>
      <c r="BI421" s="37" t="e">
        <f>VALUE(TEXT((AE421*$T421/365*'TOX and EXPO INPUTS'!$E$33/'TOX and EXPO INPUTS'!$E$34),"0.00E+00"))</f>
        <v>#DIV/0!</v>
      </c>
      <c r="BJ421" s="37" t="e">
        <f>VALUE(TEXT((AF421*$T421/365*'TOX and EXPO INPUTS'!$E$33/'TOX and EXPO INPUTS'!$E$34),"0.00E+00"))</f>
        <v>#DIV/0!</v>
      </c>
      <c r="BK421" s="42" t="e">
        <f>VALUE(TEXT((AD421*$U421/365*'TOX and EXPO INPUTS'!$E$33/'TOX and EXPO INPUTS'!$E$34),"0.00E+00"))</f>
        <v>#DIV/0!</v>
      </c>
      <c r="BL421" s="37" t="e">
        <f>VALUE(TEXT((AE421*$U421/365*'TOX and EXPO INPUTS'!$E$33/'TOX and EXPO INPUTS'!$E$34),"0.00E+00"))</f>
        <v>#DIV/0!</v>
      </c>
      <c r="BM421" s="37" t="e">
        <f>VALUE(TEXT((AF421*$U421/365*'TOX and EXPO INPUTS'!$E$33/'TOX and EXPO INPUTS'!$E$34),"0.00E+00"))</f>
        <v>#DIV/0!</v>
      </c>
      <c r="BN421" s="42" t="e">
        <f>VALUE(TEXT((AL421*$T421/365*'TOX and EXPO INPUTS'!$E$33/'TOX and EXPO INPUTS'!$E$34),"0.00E+00"))</f>
        <v>#DIV/0!</v>
      </c>
      <c r="BO421" s="37" t="e">
        <f>VALUE(TEXT((AM421*$T421/365*'TOX and EXPO INPUTS'!$E$33/'TOX and EXPO INPUTS'!$E$34),"0.00E+00"))</f>
        <v>#DIV/0!</v>
      </c>
      <c r="BP421" s="42" t="e">
        <f>VALUE(TEXT((AL421*$U421/365*'TOX and EXPO INPUTS'!$E$33/'TOX and EXPO INPUTS'!$E$34),"0.00E+00"))</f>
        <v>#DIV/0!</v>
      </c>
      <c r="BQ421" s="37" t="e">
        <f>VALUE(TEXT((AM421*$U421/365*'TOX and EXPO INPUTS'!$E$33/'TOX and EXPO INPUTS'!$E$34),"0.00E+00"))</f>
        <v>#DIV/0!</v>
      </c>
      <c r="BR421" s="42" t="e">
        <f>VALUE(TEXT((AP421*$T421/365*'TOX and EXPO INPUTS'!$E$33/'TOX and EXPO INPUTS'!$E$34),"0.00E+00"))</f>
        <v>#DIV/0!</v>
      </c>
      <c r="BS421" s="37" t="e">
        <f>VALUE(TEXT((AQ421*$T421/365*'TOX and EXPO INPUTS'!$E$33/'TOX and EXPO INPUTS'!$E$34),"0.00E+00"))</f>
        <v>#DIV/0!</v>
      </c>
      <c r="BT421" s="37" t="e">
        <f>VALUE(TEXT((AR421*$T421/365*'TOX and EXPO INPUTS'!$E$33/'TOX and EXPO INPUTS'!$E$34),"0.00E+00"))</f>
        <v>#DIV/0!</v>
      </c>
      <c r="BU421" s="37" t="e">
        <f>VALUE(TEXT((AS421*$T421/365*'TOX and EXPO INPUTS'!$E$33/'TOX and EXPO INPUTS'!$E$34),"0.00E+00"))</f>
        <v>#DIV/0!</v>
      </c>
      <c r="BV421" s="37" t="e">
        <f>VALUE(TEXT((AT421*$T421/365*'TOX and EXPO INPUTS'!$E$33/'TOX and EXPO INPUTS'!$E$34),"0.00E+00"))</f>
        <v>#DIV/0!</v>
      </c>
      <c r="BW421" s="37" t="e">
        <f>VALUE(TEXT((AU421*$T421/365*'TOX and EXPO INPUTS'!$E$33/'TOX and EXPO INPUTS'!$E$34),"0.00E+00"))</f>
        <v>#DIV/0!</v>
      </c>
      <c r="BX421" s="42" t="e">
        <f>VALUE(TEXT((AP421*$U421/365*'TOX and EXPO INPUTS'!$E$33/'TOX and EXPO INPUTS'!$E$34),"0.00E+00"))</f>
        <v>#DIV/0!</v>
      </c>
      <c r="BY421" s="37" t="e">
        <f>VALUE(TEXT((AQ421*$U421/365*'TOX and EXPO INPUTS'!$E$33/'TOX and EXPO INPUTS'!$E$34),"0.00E+00"))</f>
        <v>#DIV/0!</v>
      </c>
      <c r="BZ421" s="37" t="e">
        <f>VALUE(TEXT((AR421*$U421/365*'TOX and EXPO INPUTS'!$E$33/'TOX and EXPO INPUTS'!$E$34),"0.00E+00"))</f>
        <v>#DIV/0!</v>
      </c>
      <c r="CA421" s="37" t="e">
        <f>VALUE(TEXT((AS421*$U421/365*'TOX and EXPO INPUTS'!$E$33/'TOX and EXPO INPUTS'!$E$34),"0.00E+00"))</f>
        <v>#DIV/0!</v>
      </c>
      <c r="CB421" s="37" t="e">
        <f>VALUE(TEXT((AT421*$U421/365*'TOX and EXPO INPUTS'!$E$33/'TOX and EXPO INPUTS'!$E$34),"0.00E+00"))</f>
        <v>#DIV/0!</v>
      </c>
      <c r="CC421" s="37" t="e">
        <f>VALUE(TEXT((AU421*$U421/365*'TOX and EXPO INPUTS'!$E$33/'TOX and EXPO INPUTS'!$E$34),"0.00E+00"))</f>
        <v>#DIV/0!</v>
      </c>
      <c r="CD421" s="58" t="e">
        <f>VALUE(TEXT((BR421*'TOX and EXPO INPUTS'!$F$23),"0.00E+00"))</f>
        <v>#DIV/0!</v>
      </c>
      <c r="CE421" s="57" t="e">
        <f>VALUE(TEXT((BS421*'TOX and EXPO INPUTS'!$F$23),"0.00E+00"))</f>
        <v>#DIV/0!</v>
      </c>
      <c r="CF421" s="57" t="e">
        <f>VALUE(TEXT((BT421*'TOX and EXPO INPUTS'!$F$23),"0.00E+00"))</f>
        <v>#DIV/0!</v>
      </c>
      <c r="CG421" s="57" t="e">
        <f>VALUE(TEXT((BU421*'TOX and EXPO INPUTS'!$F$23),"0.00E+00"))</f>
        <v>#DIV/0!</v>
      </c>
      <c r="CH421" s="57" t="e">
        <f>VALUE(TEXT((BV421*'TOX and EXPO INPUTS'!$F$23),"0.00E+00"))</f>
        <v>#DIV/0!</v>
      </c>
      <c r="CI421" s="57" t="e">
        <f>VALUE(TEXT((BW421*'TOX and EXPO INPUTS'!$F$23),"0.00E+00"))</f>
        <v>#DIV/0!</v>
      </c>
      <c r="CJ421" s="58" t="e">
        <f>VALUE(TEXT((BX421*'TOX and EXPO INPUTS'!$F$23),"0.00E+00"))</f>
        <v>#DIV/0!</v>
      </c>
      <c r="CK421" s="57" t="e">
        <f>VALUE(TEXT((BY421*'TOX and EXPO INPUTS'!$F$23),"0.00E+00"))</f>
        <v>#DIV/0!</v>
      </c>
      <c r="CL421" s="57" t="e">
        <f>VALUE(TEXT((BZ421*'TOX and EXPO INPUTS'!$F$23),"0.00E+00"))</f>
        <v>#DIV/0!</v>
      </c>
      <c r="CM421" s="57" t="e">
        <f>VALUE(TEXT((CA421*'TOX and EXPO INPUTS'!$F$23),"0.00E+00"))</f>
        <v>#DIV/0!</v>
      </c>
      <c r="CN421" s="57" t="e">
        <f>VALUE(TEXT((CB421*'TOX and EXPO INPUTS'!$F$23),"0.00E+00"))</f>
        <v>#DIV/0!</v>
      </c>
      <c r="CO421" s="57" t="e">
        <f>VALUE(TEXT((CC421*'TOX and EXPO INPUTS'!$F$23),"0.00E+00"))</f>
        <v>#DIV/0!</v>
      </c>
      <c r="CP421" s="38" t="s">
        <v>106</v>
      </c>
      <c r="CQ421" s="34" t="s">
        <v>107</v>
      </c>
      <c r="CR421" s="34" t="s">
        <v>108</v>
      </c>
      <c r="CS421" s="39" t="s">
        <v>109</v>
      </c>
    </row>
    <row r="422" spans="1:97" ht="48" customHeight="1" x14ac:dyDescent="0.25">
      <c r="A422" s="34" t="s">
        <v>98</v>
      </c>
      <c r="B422" s="34" t="s">
        <v>99</v>
      </c>
      <c r="C422" s="34" t="s">
        <v>115</v>
      </c>
      <c r="D422" s="34" t="s">
        <v>110</v>
      </c>
      <c r="E422" s="39" t="s">
        <v>102</v>
      </c>
      <c r="F422" s="40" t="s">
        <v>155</v>
      </c>
      <c r="G422" s="43"/>
      <c r="H422" s="36" t="s">
        <v>104</v>
      </c>
      <c r="I422" s="67"/>
      <c r="J422" s="36" t="s">
        <v>105</v>
      </c>
      <c r="K422" s="100">
        <f>VLOOKUP(F422,'Amount Seed Planted_variables'!$A$3:$I$74,2,0)</f>
        <v>160000</v>
      </c>
      <c r="L422" s="100">
        <f>VLOOKUP(F422,'Amount Seed Planted_variables'!$A$3:$I$74,3,0)</f>
        <v>176000</v>
      </c>
      <c r="M422" s="36">
        <f t="shared" si="197"/>
        <v>0</v>
      </c>
      <c r="N422" s="35">
        <f t="shared" si="198"/>
        <v>0</v>
      </c>
      <c r="O422" s="101">
        <v>225</v>
      </c>
      <c r="P422" s="93">
        <f>VLOOKUP(F422,'Amount Seed Planted_variables'!$A$3:$I$74,4,0)</f>
        <v>149349</v>
      </c>
      <c r="Q422" s="93">
        <f>VLOOKUP(F422,'Amount Seed Planted_variables'!$A$3:$I$74,7,0)</f>
        <v>80</v>
      </c>
      <c r="R422" s="93">
        <f>VLOOKUP(F422,'Amount Seed Planted_variables'!$A$3:$I$74,8,0)</f>
        <v>11947920</v>
      </c>
      <c r="S422" s="87" t="str">
        <f t="shared" si="194"/>
        <v>NA</v>
      </c>
      <c r="T422" s="35">
        <v>10</v>
      </c>
      <c r="U422" s="35">
        <v>30</v>
      </c>
      <c r="V422" s="41">
        <v>68</v>
      </c>
      <c r="W422" s="35">
        <v>16.899999999999999</v>
      </c>
      <c r="X422" s="35">
        <v>13.1</v>
      </c>
      <c r="Y422" s="41">
        <v>3.6</v>
      </c>
      <c r="Z422" s="35">
        <f t="shared" si="193"/>
        <v>0.36000000000000004</v>
      </c>
      <c r="AA422" s="42">
        <f t="shared" si="199"/>
        <v>0</v>
      </c>
      <c r="AB422" s="37">
        <f t="shared" si="200"/>
        <v>0</v>
      </c>
      <c r="AC422" s="37">
        <f t="shared" si="201"/>
        <v>0</v>
      </c>
      <c r="AD422" s="42" t="e">
        <f>VALUE(TEXT(((AA422*'TOX and EXPO INPUTS'!$F$13)/'TOX and EXPO INPUTS'!$E$27),"0.00E+00"))</f>
        <v>#DIV/0!</v>
      </c>
      <c r="AE422" s="37" t="e">
        <f>VALUE(TEXT(((AB422*'TOX and EXPO INPUTS'!$F$13)/'TOX and EXPO INPUTS'!$E$27),"0.00E+00"))</f>
        <v>#DIV/0!</v>
      </c>
      <c r="AF422" s="37" t="e">
        <f>VALUE(TEXT(((AC422*'TOX and EXPO INPUTS'!$F$13)/'TOX and EXPO INPUTS'!$E$27),"0.00E+00"))</f>
        <v>#DIV/0!</v>
      </c>
      <c r="AG422" s="42" t="e">
        <f>IF($E422="ST",VALUE(TEXT(('TOX and EXPO INPUTS'!$F$7/AD422),"0.0E+00")),IF($E422="IT",VALUE(TEXT(('TOX and EXPO INPUTS'!$F$10/AD422),"0.0E+00"))))</f>
        <v>#DIV/0!</v>
      </c>
      <c r="AH422" s="37" t="e">
        <f>IF($E422="ST",VALUE(TEXT(('TOX and EXPO INPUTS'!$F$7/AE422),"0.0E+00")),IF($E422="IT",VALUE(TEXT(('TOX and EXPO INPUTS'!$F$10/AE422),"0.0E+00"))))</f>
        <v>#DIV/0!</v>
      </c>
      <c r="AI422" s="37" t="e">
        <f>IF($E422="ST",VALUE(TEXT(('TOX and EXPO INPUTS'!$F$7/AF422),"0.0E+00")),IF($E422="IT",VALUE(TEXT(('TOX and EXPO INPUTS'!$F$10/AF422),"0.0E+00"))))</f>
        <v>#DIV/0!</v>
      </c>
      <c r="AJ422" s="42">
        <f t="shared" si="195"/>
        <v>0</v>
      </c>
      <c r="AK422" s="37">
        <f t="shared" si="196"/>
        <v>0</v>
      </c>
      <c r="AL422" s="42" t="e">
        <f>VALUE(TEXT(((AJ422*'TOX and EXPO INPUTS'!$F$21)/'TOX and EXPO INPUTS'!$E$29),"0.00E+00"))</f>
        <v>#DIV/0!</v>
      </c>
      <c r="AM422" s="37" t="e">
        <f>VALUE(TEXT(((AK422*'TOX and EXPO INPUTS'!$F$21)/'TOX and EXPO INPUTS'!$E$29),"0.00E+00"))</f>
        <v>#DIV/0!</v>
      </c>
      <c r="AN422" s="42" t="e">
        <f>IF($E422="ST",VALUE(TEXT(('TOX and EXPO INPUTS'!$F$15/AL422),"0.0E+00")),IF($E422="IT",VALUE(TEXT(('TOX and EXPO INPUTS'!$F$18/AL422),"0.0E+00"))))</f>
        <v>#DIV/0!</v>
      </c>
      <c r="AO422" s="37" t="e">
        <f>IF($E422="ST",VALUE(TEXT(('TOX and EXPO INPUTS'!$F$15/AM422),"0.0E+00")),IF($E422="IT",VALUE(TEXT(('TOX and EXPO INPUTS'!$F$18/AM422),"0.0E+00"))))</f>
        <v>#DIV/0!</v>
      </c>
      <c r="AP422" s="42" t="e">
        <f t="shared" si="181"/>
        <v>#DIV/0!</v>
      </c>
      <c r="AQ422" s="37" t="e">
        <f t="shared" si="182"/>
        <v>#DIV/0!</v>
      </c>
      <c r="AR422" s="37" t="e">
        <f t="shared" si="183"/>
        <v>#DIV/0!</v>
      </c>
      <c r="AS422" s="37" t="e">
        <f t="shared" si="184"/>
        <v>#DIV/0!</v>
      </c>
      <c r="AT422" s="37" t="e">
        <f t="shared" si="185"/>
        <v>#DIV/0!</v>
      </c>
      <c r="AU422" s="37" t="e">
        <f t="shared" si="186"/>
        <v>#DIV/0!</v>
      </c>
      <c r="AV422" s="42" t="e">
        <f t="shared" si="187"/>
        <v>#DIV/0!</v>
      </c>
      <c r="AW422" s="37" t="e">
        <f t="shared" si="188"/>
        <v>#DIV/0!</v>
      </c>
      <c r="AX422" s="37" t="e">
        <f t="shared" si="189"/>
        <v>#DIV/0!</v>
      </c>
      <c r="AY422" s="37" t="e">
        <f t="shared" si="190"/>
        <v>#DIV/0!</v>
      </c>
      <c r="AZ422" s="37" t="e">
        <f t="shared" si="191"/>
        <v>#DIV/0!</v>
      </c>
      <c r="BA422" s="37" t="e">
        <f t="shared" si="192"/>
        <v>#DIV/0!</v>
      </c>
      <c r="BB422" s="42" t="e">
        <f>IF($E422="ST",VALUE(TEXT((1/(('TOX and EXPO INPUTS'!$F$9/AG422)+('TOX and EXPO INPUTS'!$F$17/AN422))),"0.0E+00")),IF($E422="IT",VALUE(TEXT((1/(('TOX and EXPO INPUTS'!$F$12/AG422)+('TOX and EXPO INPUTS'!$F$20/AN422))),"0.0E+00"))))</f>
        <v>#DIV/0!</v>
      </c>
      <c r="BC422" s="37" t="e">
        <f>IF($E422="ST",VALUE(TEXT((1/(('TOX and EXPO INPUTS'!$F$9/AH422)+('TOX and EXPO INPUTS'!$F$17/AN422))),"0.0E+00")),IF($E422="IT",VALUE(TEXT((1/(('TOX and EXPO INPUTS'!$F$12/AH422)+('TOX and EXPO INPUTS'!$F$20/AN422))),"0.0E+00"))))</f>
        <v>#DIV/0!</v>
      </c>
      <c r="BD422" s="37" t="e">
        <f>IF($E422="ST",VALUE(TEXT((1/(('TOX and EXPO INPUTS'!$F$9/AI422)+('TOX and EXPO INPUTS'!$F$17/AN422))),"0.0E+00")),IF($E422="IT",VALUE(TEXT((1/(('TOX and EXPO INPUTS'!$F$12/AI422)+('TOX and EXPO INPUTS'!$F$20/AN422))),"0.0E+00"))))</f>
        <v>#DIV/0!</v>
      </c>
      <c r="BE422" s="37" t="e">
        <f>IF($E422="ST",VALUE(TEXT((1/(('TOX and EXPO INPUTS'!$F$9/AG422)+('TOX and EXPO INPUTS'!$F$17/AO422))),"0.0E+00")),IF($E422="IT",VALUE(TEXT((1/(('TOX and EXPO INPUTS'!$F$12/AG422)+('TOX and EXPO INPUTS'!$F$20/AO422))),"0.0E+00"))))</f>
        <v>#DIV/0!</v>
      </c>
      <c r="BF422" s="37" t="e">
        <f>IF($E422="ST",VALUE(TEXT((1/(('TOX and EXPO INPUTS'!$F$9/AH422)+('TOX and EXPO INPUTS'!$F$17/AO422))),"0.0E+00")),IF($E422="IT",VALUE(TEXT((1/(('TOX and EXPO INPUTS'!$F$12/AH422)+('TOX and EXPO INPUTS'!$F$20/AO422))),"0.0E+00"))))</f>
        <v>#DIV/0!</v>
      </c>
      <c r="BG422" s="37" t="e">
        <f>IF($E422="ST",VALUE(TEXT((1/(('TOX and EXPO INPUTS'!$F$9/AI422)+('TOX and EXPO INPUTS'!$F$17/AO422))),"0.0E+00")),IF($E422="IT",VALUE(TEXT((1/(('TOX and EXPO INPUTS'!$F$12/AI422)+('TOX and EXPO INPUTS'!$F$20/AO422))),"0.0E+00"))))</f>
        <v>#DIV/0!</v>
      </c>
      <c r="BH422" s="42" t="e">
        <f>VALUE(TEXT((AD422*$T422/365*'TOX and EXPO INPUTS'!$E$33/'TOX and EXPO INPUTS'!$E$34),"0.00E+00"))</f>
        <v>#DIV/0!</v>
      </c>
      <c r="BI422" s="37" t="e">
        <f>VALUE(TEXT((AE422*$T422/365*'TOX and EXPO INPUTS'!$E$33/'TOX and EXPO INPUTS'!$E$34),"0.00E+00"))</f>
        <v>#DIV/0!</v>
      </c>
      <c r="BJ422" s="37" t="e">
        <f>VALUE(TEXT((AF422*$T422/365*'TOX and EXPO INPUTS'!$E$33/'TOX and EXPO INPUTS'!$E$34),"0.00E+00"))</f>
        <v>#DIV/0!</v>
      </c>
      <c r="BK422" s="42" t="e">
        <f>VALUE(TEXT((AD422*$U422/365*'TOX and EXPO INPUTS'!$E$33/'TOX and EXPO INPUTS'!$E$34),"0.00E+00"))</f>
        <v>#DIV/0!</v>
      </c>
      <c r="BL422" s="37" t="e">
        <f>VALUE(TEXT((AE422*$U422/365*'TOX and EXPO INPUTS'!$E$33/'TOX and EXPO INPUTS'!$E$34),"0.00E+00"))</f>
        <v>#DIV/0!</v>
      </c>
      <c r="BM422" s="37" t="e">
        <f>VALUE(TEXT((AF422*$U422/365*'TOX and EXPO INPUTS'!$E$33/'TOX and EXPO INPUTS'!$E$34),"0.00E+00"))</f>
        <v>#DIV/0!</v>
      </c>
      <c r="BN422" s="42" t="e">
        <f>VALUE(TEXT((AL422*$T422/365*'TOX and EXPO INPUTS'!$E$33/'TOX and EXPO INPUTS'!$E$34),"0.00E+00"))</f>
        <v>#DIV/0!</v>
      </c>
      <c r="BO422" s="37" t="e">
        <f>VALUE(TEXT((AM422*$T422/365*'TOX and EXPO INPUTS'!$E$33/'TOX and EXPO INPUTS'!$E$34),"0.00E+00"))</f>
        <v>#DIV/0!</v>
      </c>
      <c r="BP422" s="42" t="e">
        <f>VALUE(TEXT((AL422*$U422/365*'TOX and EXPO INPUTS'!$E$33/'TOX and EXPO INPUTS'!$E$34),"0.00E+00"))</f>
        <v>#DIV/0!</v>
      </c>
      <c r="BQ422" s="37" t="e">
        <f>VALUE(TEXT((AM422*$U422/365*'TOX and EXPO INPUTS'!$E$33/'TOX and EXPO INPUTS'!$E$34),"0.00E+00"))</f>
        <v>#DIV/0!</v>
      </c>
      <c r="BR422" s="42" t="e">
        <f>VALUE(TEXT((AP422*$T422/365*'TOX and EXPO INPUTS'!$E$33/'TOX and EXPO INPUTS'!$E$34),"0.00E+00"))</f>
        <v>#DIV/0!</v>
      </c>
      <c r="BS422" s="37" t="e">
        <f>VALUE(TEXT((AQ422*$T422/365*'TOX and EXPO INPUTS'!$E$33/'TOX and EXPO INPUTS'!$E$34),"0.00E+00"))</f>
        <v>#DIV/0!</v>
      </c>
      <c r="BT422" s="37" t="e">
        <f>VALUE(TEXT((AR422*$T422/365*'TOX and EXPO INPUTS'!$E$33/'TOX and EXPO INPUTS'!$E$34),"0.00E+00"))</f>
        <v>#DIV/0!</v>
      </c>
      <c r="BU422" s="37" t="e">
        <f>VALUE(TEXT((AS422*$T422/365*'TOX and EXPO INPUTS'!$E$33/'TOX and EXPO INPUTS'!$E$34),"0.00E+00"))</f>
        <v>#DIV/0!</v>
      </c>
      <c r="BV422" s="37" t="e">
        <f>VALUE(TEXT((AT422*$T422/365*'TOX and EXPO INPUTS'!$E$33/'TOX and EXPO INPUTS'!$E$34),"0.00E+00"))</f>
        <v>#DIV/0!</v>
      </c>
      <c r="BW422" s="37" t="e">
        <f>VALUE(TEXT((AU422*$T422/365*'TOX and EXPO INPUTS'!$E$33/'TOX and EXPO INPUTS'!$E$34),"0.00E+00"))</f>
        <v>#DIV/0!</v>
      </c>
      <c r="BX422" s="42" t="e">
        <f>VALUE(TEXT((AP422*$U422/365*'TOX and EXPO INPUTS'!$E$33/'TOX and EXPO INPUTS'!$E$34),"0.00E+00"))</f>
        <v>#DIV/0!</v>
      </c>
      <c r="BY422" s="37" t="e">
        <f>VALUE(TEXT((AQ422*$U422/365*'TOX and EXPO INPUTS'!$E$33/'TOX and EXPO INPUTS'!$E$34),"0.00E+00"))</f>
        <v>#DIV/0!</v>
      </c>
      <c r="BZ422" s="37" t="e">
        <f>VALUE(TEXT((AR422*$U422/365*'TOX and EXPO INPUTS'!$E$33/'TOX and EXPO INPUTS'!$E$34),"0.00E+00"))</f>
        <v>#DIV/0!</v>
      </c>
      <c r="CA422" s="37" t="e">
        <f>VALUE(TEXT((AS422*$U422/365*'TOX and EXPO INPUTS'!$E$33/'TOX and EXPO INPUTS'!$E$34),"0.00E+00"))</f>
        <v>#DIV/0!</v>
      </c>
      <c r="CB422" s="37" t="e">
        <f>VALUE(TEXT((AT422*$U422/365*'TOX and EXPO INPUTS'!$E$33/'TOX and EXPO INPUTS'!$E$34),"0.00E+00"))</f>
        <v>#DIV/0!</v>
      </c>
      <c r="CC422" s="37" t="e">
        <f>VALUE(TEXT((AU422*$U422/365*'TOX and EXPO INPUTS'!$E$33/'TOX and EXPO INPUTS'!$E$34),"0.00E+00"))</f>
        <v>#DIV/0!</v>
      </c>
      <c r="CD422" s="58" t="e">
        <f>VALUE(TEXT((BR422*'TOX and EXPO INPUTS'!$F$23),"0.00E+00"))</f>
        <v>#DIV/0!</v>
      </c>
      <c r="CE422" s="57" t="e">
        <f>VALUE(TEXT((BS422*'TOX and EXPO INPUTS'!$F$23),"0.00E+00"))</f>
        <v>#DIV/0!</v>
      </c>
      <c r="CF422" s="57" t="e">
        <f>VALUE(TEXT((BT422*'TOX and EXPO INPUTS'!$F$23),"0.00E+00"))</f>
        <v>#DIV/0!</v>
      </c>
      <c r="CG422" s="57" t="e">
        <f>VALUE(TEXT((BU422*'TOX and EXPO INPUTS'!$F$23),"0.00E+00"))</f>
        <v>#DIV/0!</v>
      </c>
      <c r="CH422" s="57" t="e">
        <f>VALUE(TEXT((BV422*'TOX and EXPO INPUTS'!$F$23),"0.00E+00"))</f>
        <v>#DIV/0!</v>
      </c>
      <c r="CI422" s="57" t="e">
        <f>VALUE(TEXT((BW422*'TOX and EXPO INPUTS'!$F$23),"0.00E+00"))</f>
        <v>#DIV/0!</v>
      </c>
      <c r="CJ422" s="58" t="e">
        <f>VALUE(TEXT((BX422*'TOX and EXPO INPUTS'!$F$23),"0.00E+00"))</f>
        <v>#DIV/0!</v>
      </c>
      <c r="CK422" s="57" t="e">
        <f>VALUE(TEXT((BY422*'TOX and EXPO INPUTS'!$F$23),"0.00E+00"))</f>
        <v>#DIV/0!</v>
      </c>
      <c r="CL422" s="57" t="e">
        <f>VALUE(TEXT((BZ422*'TOX and EXPO INPUTS'!$F$23),"0.00E+00"))</f>
        <v>#DIV/0!</v>
      </c>
      <c r="CM422" s="57" t="e">
        <f>VALUE(TEXT((CA422*'TOX and EXPO INPUTS'!$F$23),"0.00E+00"))</f>
        <v>#DIV/0!</v>
      </c>
      <c r="CN422" s="57" t="e">
        <f>VALUE(TEXT((CB422*'TOX and EXPO INPUTS'!$F$23),"0.00E+00"))</f>
        <v>#DIV/0!</v>
      </c>
      <c r="CO422" s="57" t="e">
        <f>VALUE(TEXT((CC422*'TOX and EXPO INPUTS'!$F$23),"0.00E+00"))</f>
        <v>#DIV/0!</v>
      </c>
      <c r="CP422" s="38" t="s">
        <v>106</v>
      </c>
      <c r="CQ422" s="34" t="s">
        <v>107</v>
      </c>
      <c r="CR422" s="34" t="s">
        <v>108</v>
      </c>
      <c r="CS422" s="39" t="s">
        <v>109</v>
      </c>
    </row>
    <row r="423" spans="1:97" ht="48" customHeight="1" x14ac:dyDescent="0.25">
      <c r="A423" s="34" t="s">
        <v>98</v>
      </c>
      <c r="B423" s="34" t="s">
        <v>99</v>
      </c>
      <c r="C423" s="34" t="s">
        <v>115</v>
      </c>
      <c r="D423" s="34" t="s">
        <v>111</v>
      </c>
      <c r="E423" s="39" t="s">
        <v>102</v>
      </c>
      <c r="F423" s="40" t="s">
        <v>155</v>
      </c>
      <c r="G423" s="43"/>
      <c r="H423" s="36" t="s">
        <v>104</v>
      </c>
      <c r="I423" s="67"/>
      <c r="J423" s="36" t="s">
        <v>105</v>
      </c>
      <c r="K423" s="100">
        <f>VLOOKUP(F423,'Amount Seed Planted_variables'!$A$3:$I$74,2,0)</f>
        <v>160000</v>
      </c>
      <c r="L423" s="100">
        <f>VLOOKUP(F423,'Amount Seed Planted_variables'!$A$3:$I$74,3,0)</f>
        <v>176000</v>
      </c>
      <c r="M423" s="36">
        <f t="shared" si="197"/>
        <v>0</v>
      </c>
      <c r="N423" s="35">
        <f t="shared" si="198"/>
        <v>0</v>
      </c>
      <c r="O423" s="101">
        <v>225</v>
      </c>
      <c r="P423" s="93">
        <f>VLOOKUP(F423,'Amount Seed Planted_variables'!$A$3:$I$74,4,0)</f>
        <v>149349</v>
      </c>
      <c r="Q423" s="93">
        <f>VLOOKUP(F423,'Amount Seed Planted_variables'!$A$3:$I$74,7,0)</f>
        <v>80</v>
      </c>
      <c r="R423" s="93">
        <f>VLOOKUP(F423,'Amount Seed Planted_variables'!$A$3:$I$74,8,0)</f>
        <v>11947920</v>
      </c>
      <c r="S423" s="87">
        <f t="shared" si="194"/>
        <v>2.5</v>
      </c>
      <c r="T423" s="35">
        <v>10</v>
      </c>
      <c r="U423" s="35">
        <v>30</v>
      </c>
      <c r="V423" s="41">
        <v>138210600</v>
      </c>
      <c r="W423" s="35">
        <v>23262800</v>
      </c>
      <c r="X423" s="35">
        <v>21238200</v>
      </c>
      <c r="Y423" s="41">
        <v>106100</v>
      </c>
      <c r="Z423" s="35">
        <f t="shared" si="193"/>
        <v>10610</v>
      </c>
      <c r="AA423" s="42">
        <f t="shared" si="199"/>
        <v>0</v>
      </c>
      <c r="AB423" s="37">
        <f t="shared" si="200"/>
        <v>0</v>
      </c>
      <c r="AC423" s="37">
        <f t="shared" si="201"/>
        <v>0</v>
      </c>
      <c r="AD423" s="42" t="e">
        <f>VALUE(TEXT(((AA423*'TOX and EXPO INPUTS'!$F$13)/'TOX and EXPO INPUTS'!$E$27),"0.00E+00"))</f>
        <v>#DIV/0!</v>
      </c>
      <c r="AE423" s="37" t="e">
        <f>VALUE(TEXT(((AB423*'TOX and EXPO INPUTS'!$F$13)/'TOX and EXPO INPUTS'!$E$27),"0.00E+00"))</f>
        <v>#DIV/0!</v>
      </c>
      <c r="AF423" s="37" t="e">
        <f>VALUE(TEXT(((AC423*'TOX and EXPO INPUTS'!$F$13)/'TOX and EXPO INPUTS'!$E$27),"0.00E+00"))</f>
        <v>#DIV/0!</v>
      </c>
      <c r="AG423" s="42" t="e">
        <f>IF($E423="ST",VALUE(TEXT(('TOX and EXPO INPUTS'!$F$7/AD423),"0.0E+00")),IF($E423="IT",VALUE(TEXT(('TOX and EXPO INPUTS'!$F$10/AD423),"0.0E+00"))))</f>
        <v>#DIV/0!</v>
      </c>
      <c r="AH423" s="37" t="e">
        <f>IF($E423="ST",VALUE(TEXT(('TOX and EXPO INPUTS'!$F$7/AE423),"0.0E+00")),IF($E423="IT",VALUE(TEXT(('TOX and EXPO INPUTS'!$F$10/AE423),"0.0E+00"))))</f>
        <v>#DIV/0!</v>
      </c>
      <c r="AI423" s="37" t="e">
        <f>IF($E423="ST",VALUE(TEXT(('TOX and EXPO INPUTS'!$F$7/AF423),"0.0E+00")),IF($E423="IT",VALUE(TEXT(('TOX and EXPO INPUTS'!$F$10/AF423),"0.0E+00"))))</f>
        <v>#DIV/0!</v>
      </c>
      <c r="AJ423" s="42">
        <f t="shared" si="195"/>
        <v>0</v>
      </c>
      <c r="AK423" s="37">
        <f t="shared" si="196"/>
        <v>0</v>
      </c>
      <c r="AL423" s="42" t="e">
        <f>VALUE(TEXT(((AJ423*'TOX and EXPO INPUTS'!$F$21)/'TOX and EXPO INPUTS'!$E$29),"0.00E+00"))</f>
        <v>#DIV/0!</v>
      </c>
      <c r="AM423" s="37" t="e">
        <f>VALUE(TEXT(((AK423*'TOX and EXPO INPUTS'!$F$21)/'TOX and EXPO INPUTS'!$E$29),"0.00E+00"))</f>
        <v>#DIV/0!</v>
      </c>
      <c r="AN423" s="42" t="e">
        <f>IF($E423="ST",VALUE(TEXT(('TOX and EXPO INPUTS'!$F$15/AL423),"0.0E+00")),IF($E423="IT",VALUE(TEXT(('TOX and EXPO INPUTS'!$F$18/AL423),"0.0E+00"))))</f>
        <v>#DIV/0!</v>
      </c>
      <c r="AO423" s="37" t="e">
        <f>IF($E423="ST",VALUE(TEXT(('TOX and EXPO INPUTS'!$F$15/AM423),"0.0E+00")),IF($E423="IT",VALUE(TEXT(('TOX and EXPO INPUTS'!$F$18/AM423),"0.0E+00"))))</f>
        <v>#DIV/0!</v>
      </c>
      <c r="AP423" s="42" t="e">
        <f t="shared" si="181"/>
        <v>#DIV/0!</v>
      </c>
      <c r="AQ423" s="37" t="e">
        <f t="shared" si="182"/>
        <v>#DIV/0!</v>
      </c>
      <c r="AR423" s="37" t="e">
        <f t="shared" si="183"/>
        <v>#DIV/0!</v>
      </c>
      <c r="AS423" s="37" t="e">
        <f t="shared" si="184"/>
        <v>#DIV/0!</v>
      </c>
      <c r="AT423" s="37" t="e">
        <f t="shared" si="185"/>
        <v>#DIV/0!</v>
      </c>
      <c r="AU423" s="37" t="e">
        <f t="shared" si="186"/>
        <v>#DIV/0!</v>
      </c>
      <c r="AV423" s="42" t="e">
        <f t="shared" si="187"/>
        <v>#DIV/0!</v>
      </c>
      <c r="AW423" s="37" t="e">
        <f t="shared" si="188"/>
        <v>#DIV/0!</v>
      </c>
      <c r="AX423" s="37" t="e">
        <f t="shared" si="189"/>
        <v>#DIV/0!</v>
      </c>
      <c r="AY423" s="37" t="e">
        <f t="shared" si="190"/>
        <v>#DIV/0!</v>
      </c>
      <c r="AZ423" s="37" t="e">
        <f t="shared" si="191"/>
        <v>#DIV/0!</v>
      </c>
      <c r="BA423" s="37" t="e">
        <f t="shared" si="192"/>
        <v>#DIV/0!</v>
      </c>
      <c r="BB423" s="42" t="e">
        <f>IF($E423="ST",VALUE(TEXT((1/(('TOX and EXPO INPUTS'!$F$9/AG423)+('TOX and EXPO INPUTS'!$F$17/AN423))),"0.0E+00")),IF($E423="IT",VALUE(TEXT((1/(('TOX and EXPO INPUTS'!$F$12/AG423)+('TOX and EXPO INPUTS'!$F$20/AN423))),"0.0E+00"))))</f>
        <v>#DIV/0!</v>
      </c>
      <c r="BC423" s="37" t="e">
        <f>IF($E423="ST",VALUE(TEXT((1/(('TOX and EXPO INPUTS'!$F$9/AH423)+('TOX and EXPO INPUTS'!$F$17/AN423))),"0.0E+00")),IF($E423="IT",VALUE(TEXT((1/(('TOX and EXPO INPUTS'!$F$12/AH423)+('TOX and EXPO INPUTS'!$F$20/AN423))),"0.0E+00"))))</f>
        <v>#DIV/0!</v>
      </c>
      <c r="BD423" s="37" t="e">
        <f>IF($E423="ST",VALUE(TEXT((1/(('TOX and EXPO INPUTS'!$F$9/AI423)+('TOX and EXPO INPUTS'!$F$17/AN423))),"0.0E+00")),IF($E423="IT",VALUE(TEXT((1/(('TOX and EXPO INPUTS'!$F$12/AI423)+('TOX and EXPO INPUTS'!$F$20/AN423))),"0.0E+00"))))</f>
        <v>#DIV/0!</v>
      </c>
      <c r="BE423" s="37" t="e">
        <f>IF($E423="ST",VALUE(TEXT((1/(('TOX and EXPO INPUTS'!$F$9/AG423)+('TOX and EXPO INPUTS'!$F$17/AO423))),"0.0E+00")),IF($E423="IT",VALUE(TEXT((1/(('TOX and EXPO INPUTS'!$F$12/AG423)+('TOX and EXPO INPUTS'!$F$20/AO423))),"0.0E+00"))))</f>
        <v>#DIV/0!</v>
      </c>
      <c r="BF423" s="37" t="e">
        <f>IF($E423="ST",VALUE(TEXT((1/(('TOX and EXPO INPUTS'!$F$9/AH423)+('TOX and EXPO INPUTS'!$F$17/AO423))),"0.0E+00")),IF($E423="IT",VALUE(TEXT((1/(('TOX and EXPO INPUTS'!$F$12/AH423)+('TOX and EXPO INPUTS'!$F$20/AO423))),"0.0E+00"))))</f>
        <v>#DIV/0!</v>
      </c>
      <c r="BG423" s="37" t="e">
        <f>IF($E423="ST",VALUE(TEXT((1/(('TOX and EXPO INPUTS'!$F$9/AI423)+('TOX and EXPO INPUTS'!$F$17/AO423))),"0.0E+00")),IF($E423="IT",VALUE(TEXT((1/(('TOX and EXPO INPUTS'!$F$12/AI423)+('TOX and EXPO INPUTS'!$F$20/AO423))),"0.0E+00"))))</f>
        <v>#DIV/0!</v>
      </c>
      <c r="BH423" s="42" t="e">
        <f>VALUE(TEXT((AD423*$T423/365*'TOX and EXPO INPUTS'!$E$33/'TOX and EXPO INPUTS'!$E$34),"0.00E+00"))</f>
        <v>#DIV/0!</v>
      </c>
      <c r="BI423" s="37" t="e">
        <f>VALUE(TEXT((AE423*$T423/365*'TOX and EXPO INPUTS'!$E$33/'TOX and EXPO INPUTS'!$E$34),"0.00E+00"))</f>
        <v>#DIV/0!</v>
      </c>
      <c r="BJ423" s="37" t="e">
        <f>VALUE(TEXT((AF423*$T423/365*'TOX and EXPO INPUTS'!$E$33/'TOX and EXPO INPUTS'!$E$34),"0.00E+00"))</f>
        <v>#DIV/0!</v>
      </c>
      <c r="BK423" s="42" t="e">
        <f>VALUE(TEXT((AD423*$U423/365*'TOX and EXPO INPUTS'!$E$33/'TOX and EXPO INPUTS'!$E$34),"0.00E+00"))</f>
        <v>#DIV/0!</v>
      </c>
      <c r="BL423" s="37" t="e">
        <f>VALUE(TEXT((AE423*$U423/365*'TOX and EXPO INPUTS'!$E$33/'TOX and EXPO INPUTS'!$E$34),"0.00E+00"))</f>
        <v>#DIV/0!</v>
      </c>
      <c r="BM423" s="37" t="e">
        <f>VALUE(TEXT((AF423*$U423/365*'TOX and EXPO INPUTS'!$E$33/'TOX and EXPO INPUTS'!$E$34),"0.00E+00"))</f>
        <v>#DIV/0!</v>
      </c>
      <c r="BN423" s="42" t="e">
        <f>VALUE(TEXT((AL423*$T423/365*'TOX and EXPO INPUTS'!$E$33/'TOX and EXPO INPUTS'!$E$34),"0.00E+00"))</f>
        <v>#DIV/0!</v>
      </c>
      <c r="BO423" s="37" t="e">
        <f>VALUE(TEXT((AM423*$T423/365*'TOX and EXPO INPUTS'!$E$33/'TOX and EXPO INPUTS'!$E$34),"0.00E+00"))</f>
        <v>#DIV/0!</v>
      </c>
      <c r="BP423" s="42" t="e">
        <f>VALUE(TEXT((AL423*$U423/365*'TOX and EXPO INPUTS'!$E$33/'TOX and EXPO INPUTS'!$E$34),"0.00E+00"))</f>
        <v>#DIV/0!</v>
      </c>
      <c r="BQ423" s="37" t="e">
        <f>VALUE(TEXT((AM423*$U423/365*'TOX and EXPO INPUTS'!$E$33/'TOX and EXPO INPUTS'!$E$34),"0.00E+00"))</f>
        <v>#DIV/0!</v>
      </c>
      <c r="BR423" s="42" t="e">
        <f>VALUE(TEXT((AP423*$T423/365*'TOX and EXPO INPUTS'!$E$33/'TOX and EXPO INPUTS'!$E$34),"0.00E+00"))</f>
        <v>#DIV/0!</v>
      </c>
      <c r="BS423" s="37" t="e">
        <f>VALUE(TEXT((AQ423*$T423/365*'TOX and EXPO INPUTS'!$E$33/'TOX and EXPO INPUTS'!$E$34),"0.00E+00"))</f>
        <v>#DIV/0!</v>
      </c>
      <c r="BT423" s="37" t="e">
        <f>VALUE(TEXT((AR423*$T423/365*'TOX and EXPO INPUTS'!$E$33/'TOX and EXPO INPUTS'!$E$34),"0.00E+00"))</f>
        <v>#DIV/0!</v>
      </c>
      <c r="BU423" s="37" t="e">
        <f>VALUE(TEXT((AS423*$T423/365*'TOX and EXPO INPUTS'!$E$33/'TOX and EXPO INPUTS'!$E$34),"0.00E+00"))</f>
        <v>#DIV/0!</v>
      </c>
      <c r="BV423" s="37" t="e">
        <f>VALUE(TEXT((AT423*$T423/365*'TOX and EXPO INPUTS'!$E$33/'TOX and EXPO INPUTS'!$E$34),"0.00E+00"))</f>
        <v>#DIV/0!</v>
      </c>
      <c r="BW423" s="37" t="e">
        <f>VALUE(TEXT((AU423*$T423/365*'TOX and EXPO INPUTS'!$E$33/'TOX and EXPO INPUTS'!$E$34),"0.00E+00"))</f>
        <v>#DIV/0!</v>
      </c>
      <c r="BX423" s="42" t="e">
        <f>VALUE(TEXT((AP423*$U423/365*'TOX and EXPO INPUTS'!$E$33/'TOX and EXPO INPUTS'!$E$34),"0.00E+00"))</f>
        <v>#DIV/0!</v>
      </c>
      <c r="BY423" s="37" t="e">
        <f>VALUE(TEXT((AQ423*$U423/365*'TOX and EXPO INPUTS'!$E$33/'TOX and EXPO INPUTS'!$E$34),"0.00E+00"))</f>
        <v>#DIV/0!</v>
      </c>
      <c r="BZ423" s="37" t="e">
        <f>VALUE(TEXT((AR423*$U423/365*'TOX and EXPO INPUTS'!$E$33/'TOX and EXPO INPUTS'!$E$34),"0.00E+00"))</f>
        <v>#DIV/0!</v>
      </c>
      <c r="CA423" s="37" t="e">
        <f>VALUE(TEXT((AS423*$U423/365*'TOX and EXPO INPUTS'!$E$33/'TOX and EXPO INPUTS'!$E$34),"0.00E+00"))</f>
        <v>#DIV/0!</v>
      </c>
      <c r="CB423" s="37" t="e">
        <f>VALUE(TEXT((AT423*$U423/365*'TOX and EXPO INPUTS'!$E$33/'TOX and EXPO INPUTS'!$E$34),"0.00E+00"))</f>
        <v>#DIV/0!</v>
      </c>
      <c r="CC423" s="37" t="e">
        <f>VALUE(TEXT((AU423*$U423/365*'TOX and EXPO INPUTS'!$E$33/'TOX and EXPO INPUTS'!$E$34),"0.00E+00"))</f>
        <v>#DIV/0!</v>
      </c>
      <c r="CD423" s="58" t="e">
        <f>VALUE(TEXT((BR423*'TOX and EXPO INPUTS'!$F$23),"0.00E+00"))</f>
        <v>#DIV/0!</v>
      </c>
      <c r="CE423" s="57" t="e">
        <f>VALUE(TEXT((BS423*'TOX and EXPO INPUTS'!$F$23),"0.00E+00"))</f>
        <v>#DIV/0!</v>
      </c>
      <c r="CF423" s="57" t="e">
        <f>VALUE(TEXT((BT423*'TOX and EXPO INPUTS'!$F$23),"0.00E+00"))</f>
        <v>#DIV/0!</v>
      </c>
      <c r="CG423" s="57" t="e">
        <f>VALUE(TEXT((BU423*'TOX and EXPO INPUTS'!$F$23),"0.00E+00"))</f>
        <v>#DIV/0!</v>
      </c>
      <c r="CH423" s="57" t="e">
        <f>VALUE(TEXT((BV423*'TOX and EXPO INPUTS'!$F$23),"0.00E+00"))</f>
        <v>#DIV/0!</v>
      </c>
      <c r="CI423" s="57" t="e">
        <f>VALUE(TEXT((BW423*'TOX and EXPO INPUTS'!$F$23),"0.00E+00"))</f>
        <v>#DIV/0!</v>
      </c>
      <c r="CJ423" s="58" t="e">
        <f>VALUE(TEXT((BX423*'TOX and EXPO INPUTS'!$F$23),"0.00E+00"))</f>
        <v>#DIV/0!</v>
      </c>
      <c r="CK423" s="57" t="e">
        <f>VALUE(TEXT((BY423*'TOX and EXPO INPUTS'!$F$23),"0.00E+00"))</f>
        <v>#DIV/0!</v>
      </c>
      <c r="CL423" s="57" t="e">
        <f>VALUE(TEXT((BZ423*'TOX and EXPO INPUTS'!$F$23),"0.00E+00"))</f>
        <v>#DIV/0!</v>
      </c>
      <c r="CM423" s="57" t="e">
        <f>VALUE(TEXT((CA423*'TOX and EXPO INPUTS'!$F$23),"0.00E+00"))</f>
        <v>#DIV/0!</v>
      </c>
      <c r="CN423" s="57" t="e">
        <f>VALUE(TEXT((CB423*'TOX and EXPO INPUTS'!$F$23),"0.00E+00"))</f>
        <v>#DIV/0!</v>
      </c>
      <c r="CO423" s="57" t="e">
        <f>VALUE(TEXT((CC423*'TOX and EXPO INPUTS'!$F$23),"0.00E+00"))</f>
        <v>#DIV/0!</v>
      </c>
      <c r="CP423" s="38" t="s">
        <v>106</v>
      </c>
      <c r="CQ423" s="34" t="s">
        <v>107</v>
      </c>
      <c r="CR423" s="34" t="s">
        <v>108</v>
      </c>
      <c r="CS423" s="39" t="s">
        <v>109</v>
      </c>
    </row>
    <row r="424" spans="1:97" ht="48" customHeight="1" x14ac:dyDescent="0.25">
      <c r="A424" s="34" t="s">
        <v>98</v>
      </c>
      <c r="B424" s="34" t="s">
        <v>99</v>
      </c>
      <c r="C424" s="34" t="s">
        <v>115</v>
      </c>
      <c r="D424" s="34" t="s">
        <v>442</v>
      </c>
      <c r="E424" s="39" t="s">
        <v>102</v>
      </c>
      <c r="F424" s="40" t="s">
        <v>155</v>
      </c>
      <c r="G424" s="43"/>
      <c r="H424" s="36" t="s">
        <v>104</v>
      </c>
      <c r="I424" s="67"/>
      <c r="J424" s="36" t="s">
        <v>105</v>
      </c>
      <c r="K424" s="100">
        <f>VLOOKUP(F424,'Amount Seed Planted_variables'!$A$3:$I$74,2,0)</f>
        <v>160000</v>
      </c>
      <c r="L424" s="100">
        <f>VLOOKUP(F424,'Amount Seed Planted_variables'!$A$3:$I$74,3,0)</f>
        <v>176000</v>
      </c>
      <c r="M424" s="36">
        <f t="shared" si="197"/>
        <v>0</v>
      </c>
      <c r="N424" s="35">
        <f t="shared" si="198"/>
        <v>0</v>
      </c>
      <c r="O424" s="101">
        <v>225</v>
      </c>
      <c r="P424" s="93">
        <f>VLOOKUP(F424,'Amount Seed Planted_variables'!$A$3:$I$74,4,0)</f>
        <v>149349</v>
      </c>
      <c r="Q424" s="93">
        <f>VLOOKUP(F424,'Amount Seed Planted_variables'!$A$3:$I$74,7,0)</f>
        <v>80</v>
      </c>
      <c r="R424" s="93">
        <f>VLOOKUP(F424,'Amount Seed Planted_variables'!$A$3:$I$74,8,0)</f>
        <v>11947920</v>
      </c>
      <c r="S424" s="87" t="str">
        <f t="shared" si="194"/>
        <v>NA</v>
      </c>
      <c r="T424" s="35">
        <v>10</v>
      </c>
      <c r="U424" s="35">
        <v>30</v>
      </c>
      <c r="V424" s="41">
        <v>3994</v>
      </c>
      <c r="W424" s="35">
        <v>797</v>
      </c>
      <c r="X424" s="35">
        <v>530</v>
      </c>
      <c r="Y424" s="41">
        <v>66</v>
      </c>
      <c r="Z424" s="35">
        <f t="shared" si="193"/>
        <v>6.6000000000000005</v>
      </c>
      <c r="AA424" s="42">
        <f t="shared" si="199"/>
        <v>0</v>
      </c>
      <c r="AB424" s="37">
        <f t="shared" si="200"/>
        <v>0</v>
      </c>
      <c r="AC424" s="37">
        <f t="shared" si="201"/>
        <v>0</v>
      </c>
      <c r="AD424" s="42" t="e">
        <f>VALUE(TEXT(((AA424*'TOX and EXPO INPUTS'!$F$13)/'TOX and EXPO INPUTS'!$E$27),"0.00E+00"))</f>
        <v>#DIV/0!</v>
      </c>
      <c r="AE424" s="37" t="e">
        <f>VALUE(TEXT(((AB424*'TOX and EXPO INPUTS'!$F$13)/'TOX and EXPO INPUTS'!$E$27),"0.00E+00"))</f>
        <v>#DIV/0!</v>
      </c>
      <c r="AF424" s="37" t="e">
        <f>VALUE(TEXT(((AC424*'TOX and EXPO INPUTS'!$F$13)/'TOX and EXPO INPUTS'!$E$27),"0.00E+00"))</f>
        <v>#DIV/0!</v>
      </c>
      <c r="AG424" s="42" t="e">
        <f>IF($E424="ST",VALUE(TEXT(('TOX and EXPO INPUTS'!$F$7/AD424),"0.0E+00")),IF($E424="IT",VALUE(TEXT(('TOX and EXPO INPUTS'!$F$10/AD424),"0.0E+00"))))</f>
        <v>#DIV/0!</v>
      </c>
      <c r="AH424" s="37" t="e">
        <f>IF($E424="ST",VALUE(TEXT(('TOX and EXPO INPUTS'!$F$7/AE424),"0.0E+00")),IF($E424="IT",VALUE(TEXT(('TOX and EXPO INPUTS'!$F$10/AE424),"0.0E+00"))))</f>
        <v>#DIV/0!</v>
      </c>
      <c r="AI424" s="37" t="e">
        <f>IF($E424="ST",VALUE(TEXT(('TOX and EXPO INPUTS'!$F$7/AF424),"0.0E+00")),IF($E424="IT",VALUE(TEXT(('TOX and EXPO INPUTS'!$F$10/AF424),"0.0E+00"))))</f>
        <v>#DIV/0!</v>
      </c>
      <c r="AJ424" s="42">
        <f t="shared" si="195"/>
        <v>0</v>
      </c>
      <c r="AK424" s="37">
        <f t="shared" si="196"/>
        <v>0</v>
      </c>
      <c r="AL424" s="42" t="e">
        <f>VALUE(TEXT(((AJ424*'TOX and EXPO INPUTS'!$F$21)/'TOX and EXPO INPUTS'!$E$29),"0.00E+00"))</f>
        <v>#DIV/0!</v>
      </c>
      <c r="AM424" s="37" t="e">
        <f>VALUE(TEXT(((AK424*'TOX and EXPO INPUTS'!$F$21)/'TOX and EXPO INPUTS'!$E$29),"0.00E+00"))</f>
        <v>#DIV/0!</v>
      </c>
      <c r="AN424" s="42" t="e">
        <f>IF($E424="ST",VALUE(TEXT(('TOX and EXPO INPUTS'!$F$15/AL424),"0.0E+00")),IF($E424="IT",VALUE(TEXT(('TOX and EXPO INPUTS'!$F$18/AL424),"0.0E+00"))))</f>
        <v>#DIV/0!</v>
      </c>
      <c r="AO424" s="37" t="e">
        <f>IF($E424="ST",VALUE(TEXT(('TOX and EXPO INPUTS'!$F$15/AM424),"0.0E+00")),IF($E424="IT",VALUE(TEXT(('TOX and EXPO INPUTS'!$F$18/AM424),"0.0E+00"))))</f>
        <v>#DIV/0!</v>
      </c>
      <c r="AP424" s="42" t="e">
        <f t="shared" si="181"/>
        <v>#DIV/0!</v>
      </c>
      <c r="AQ424" s="37" t="e">
        <f t="shared" si="182"/>
        <v>#DIV/0!</v>
      </c>
      <c r="AR424" s="37" t="e">
        <f t="shared" si="183"/>
        <v>#DIV/0!</v>
      </c>
      <c r="AS424" s="37" t="e">
        <f t="shared" si="184"/>
        <v>#DIV/0!</v>
      </c>
      <c r="AT424" s="37" t="e">
        <f t="shared" si="185"/>
        <v>#DIV/0!</v>
      </c>
      <c r="AU424" s="37" t="e">
        <f t="shared" si="186"/>
        <v>#DIV/0!</v>
      </c>
      <c r="AV424" s="42" t="e">
        <f t="shared" si="187"/>
        <v>#DIV/0!</v>
      </c>
      <c r="AW424" s="37" t="e">
        <f t="shared" si="188"/>
        <v>#DIV/0!</v>
      </c>
      <c r="AX424" s="37" t="e">
        <f t="shared" si="189"/>
        <v>#DIV/0!</v>
      </c>
      <c r="AY424" s="37" t="e">
        <f t="shared" si="190"/>
        <v>#DIV/0!</v>
      </c>
      <c r="AZ424" s="37" t="e">
        <f t="shared" si="191"/>
        <v>#DIV/0!</v>
      </c>
      <c r="BA424" s="37" t="e">
        <f t="shared" si="192"/>
        <v>#DIV/0!</v>
      </c>
      <c r="BB424" s="42" t="e">
        <f>IF($E424="ST",VALUE(TEXT((1/(('TOX and EXPO INPUTS'!$F$9/AG424)+('TOX and EXPO INPUTS'!$F$17/AN424))),"0.0E+00")),IF($E424="IT",VALUE(TEXT((1/(('TOX and EXPO INPUTS'!$F$12/AG424)+('TOX and EXPO INPUTS'!$F$20/AN424))),"0.0E+00"))))</f>
        <v>#DIV/0!</v>
      </c>
      <c r="BC424" s="37" t="e">
        <f>IF($E424="ST",VALUE(TEXT((1/(('TOX and EXPO INPUTS'!$F$9/AH424)+('TOX and EXPO INPUTS'!$F$17/AN424))),"0.0E+00")),IF($E424="IT",VALUE(TEXT((1/(('TOX and EXPO INPUTS'!$F$12/AH424)+('TOX and EXPO INPUTS'!$F$20/AN424))),"0.0E+00"))))</f>
        <v>#DIV/0!</v>
      </c>
      <c r="BD424" s="37" t="e">
        <f>IF($E424="ST",VALUE(TEXT((1/(('TOX and EXPO INPUTS'!$F$9/AI424)+('TOX and EXPO INPUTS'!$F$17/AN424))),"0.0E+00")),IF($E424="IT",VALUE(TEXT((1/(('TOX and EXPO INPUTS'!$F$12/AI424)+('TOX and EXPO INPUTS'!$F$20/AN424))),"0.0E+00"))))</f>
        <v>#DIV/0!</v>
      </c>
      <c r="BE424" s="37" t="e">
        <f>IF($E424="ST",VALUE(TEXT((1/(('TOX and EXPO INPUTS'!$F$9/AG424)+('TOX and EXPO INPUTS'!$F$17/AO424))),"0.0E+00")),IF($E424="IT",VALUE(TEXT((1/(('TOX and EXPO INPUTS'!$F$12/AG424)+('TOX and EXPO INPUTS'!$F$20/AO424))),"0.0E+00"))))</f>
        <v>#DIV/0!</v>
      </c>
      <c r="BF424" s="37" t="e">
        <f>IF($E424="ST",VALUE(TEXT((1/(('TOX and EXPO INPUTS'!$F$9/AH424)+('TOX and EXPO INPUTS'!$F$17/AO424))),"0.0E+00")),IF($E424="IT",VALUE(TEXT((1/(('TOX and EXPO INPUTS'!$F$12/AH424)+('TOX and EXPO INPUTS'!$F$20/AO424))),"0.0E+00"))))</f>
        <v>#DIV/0!</v>
      </c>
      <c r="BG424" s="37" t="e">
        <f>IF($E424="ST",VALUE(TEXT((1/(('TOX and EXPO INPUTS'!$F$9/AI424)+('TOX and EXPO INPUTS'!$F$17/AO424))),"0.0E+00")),IF($E424="IT",VALUE(TEXT((1/(('TOX and EXPO INPUTS'!$F$12/AI424)+('TOX and EXPO INPUTS'!$F$20/AO424))),"0.0E+00"))))</f>
        <v>#DIV/0!</v>
      </c>
      <c r="BH424" s="42" t="e">
        <f>VALUE(TEXT((AD424*$T424/365*'TOX and EXPO INPUTS'!$E$33/'TOX and EXPO INPUTS'!$E$34),"0.00E+00"))</f>
        <v>#DIV/0!</v>
      </c>
      <c r="BI424" s="37" t="e">
        <f>VALUE(TEXT((AE424*$T424/365*'TOX and EXPO INPUTS'!$E$33/'TOX and EXPO INPUTS'!$E$34),"0.00E+00"))</f>
        <v>#DIV/0!</v>
      </c>
      <c r="BJ424" s="37" t="e">
        <f>VALUE(TEXT((AF424*$T424/365*'TOX and EXPO INPUTS'!$E$33/'TOX and EXPO INPUTS'!$E$34),"0.00E+00"))</f>
        <v>#DIV/0!</v>
      </c>
      <c r="BK424" s="42" t="e">
        <f>VALUE(TEXT((AD424*$U424/365*'TOX and EXPO INPUTS'!$E$33/'TOX and EXPO INPUTS'!$E$34),"0.00E+00"))</f>
        <v>#DIV/0!</v>
      </c>
      <c r="BL424" s="37" t="e">
        <f>VALUE(TEXT((AE424*$U424/365*'TOX and EXPO INPUTS'!$E$33/'TOX and EXPO INPUTS'!$E$34),"0.00E+00"))</f>
        <v>#DIV/0!</v>
      </c>
      <c r="BM424" s="37" t="e">
        <f>VALUE(TEXT((AF424*$U424/365*'TOX and EXPO INPUTS'!$E$33/'TOX and EXPO INPUTS'!$E$34),"0.00E+00"))</f>
        <v>#DIV/0!</v>
      </c>
      <c r="BN424" s="42" t="e">
        <f>VALUE(TEXT((AL424*$T424/365*'TOX and EXPO INPUTS'!$E$33/'TOX and EXPO INPUTS'!$E$34),"0.00E+00"))</f>
        <v>#DIV/0!</v>
      </c>
      <c r="BO424" s="37" t="e">
        <f>VALUE(TEXT((AM424*$T424/365*'TOX and EXPO INPUTS'!$E$33/'TOX and EXPO INPUTS'!$E$34),"0.00E+00"))</f>
        <v>#DIV/0!</v>
      </c>
      <c r="BP424" s="42" t="e">
        <f>VALUE(TEXT((AL424*$U424/365*'TOX and EXPO INPUTS'!$E$33/'TOX and EXPO INPUTS'!$E$34),"0.00E+00"))</f>
        <v>#DIV/0!</v>
      </c>
      <c r="BQ424" s="37" t="e">
        <f>VALUE(TEXT((AM424*$U424/365*'TOX and EXPO INPUTS'!$E$33/'TOX and EXPO INPUTS'!$E$34),"0.00E+00"))</f>
        <v>#DIV/0!</v>
      </c>
      <c r="BR424" s="42" t="e">
        <f>VALUE(TEXT((AP424*$T424/365*'TOX and EXPO INPUTS'!$E$33/'TOX and EXPO INPUTS'!$E$34),"0.00E+00"))</f>
        <v>#DIV/0!</v>
      </c>
      <c r="BS424" s="37" t="e">
        <f>VALUE(TEXT((AQ424*$T424/365*'TOX and EXPO INPUTS'!$E$33/'TOX and EXPO INPUTS'!$E$34),"0.00E+00"))</f>
        <v>#DIV/0!</v>
      </c>
      <c r="BT424" s="37" t="e">
        <f>VALUE(TEXT((AR424*$T424/365*'TOX and EXPO INPUTS'!$E$33/'TOX and EXPO INPUTS'!$E$34),"0.00E+00"))</f>
        <v>#DIV/0!</v>
      </c>
      <c r="BU424" s="37" t="e">
        <f>VALUE(TEXT((AS424*$T424/365*'TOX and EXPO INPUTS'!$E$33/'TOX and EXPO INPUTS'!$E$34),"0.00E+00"))</f>
        <v>#DIV/0!</v>
      </c>
      <c r="BV424" s="37" t="e">
        <f>VALUE(TEXT((AT424*$T424/365*'TOX and EXPO INPUTS'!$E$33/'TOX and EXPO INPUTS'!$E$34),"0.00E+00"))</f>
        <v>#DIV/0!</v>
      </c>
      <c r="BW424" s="37" t="e">
        <f>VALUE(TEXT((AU424*$T424/365*'TOX and EXPO INPUTS'!$E$33/'TOX and EXPO INPUTS'!$E$34),"0.00E+00"))</f>
        <v>#DIV/0!</v>
      </c>
      <c r="BX424" s="42" t="e">
        <f>VALUE(TEXT((AP424*$U424/365*'TOX and EXPO INPUTS'!$E$33/'TOX and EXPO INPUTS'!$E$34),"0.00E+00"))</f>
        <v>#DIV/0!</v>
      </c>
      <c r="BY424" s="37" t="e">
        <f>VALUE(TEXT((AQ424*$U424/365*'TOX and EXPO INPUTS'!$E$33/'TOX and EXPO INPUTS'!$E$34),"0.00E+00"))</f>
        <v>#DIV/0!</v>
      </c>
      <c r="BZ424" s="37" t="e">
        <f>VALUE(TEXT((AR424*$U424/365*'TOX and EXPO INPUTS'!$E$33/'TOX and EXPO INPUTS'!$E$34),"0.00E+00"))</f>
        <v>#DIV/0!</v>
      </c>
      <c r="CA424" s="37" t="e">
        <f>VALUE(TEXT((AS424*$U424/365*'TOX and EXPO INPUTS'!$E$33/'TOX and EXPO INPUTS'!$E$34),"0.00E+00"))</f>
        <v>#DIV/0!</v>
      </c>
      <c r="CB424" s="37" t="e">
        <f>VALUE(TEXT((AT424*$U424/365*'TOX and EXPO INPUTS'!$E$33/'TOX and EXPO INPUTS'!$E$34),"0.00E+00"))</f>
        <v>#DIV/0!</v>
      </c>
      <c r="CC424" s="37" t="e">
        <f>VALUE(TEXT((AU424*$U424/365*'TOX and EXPO INPUTS'!$E$33/'TOX and EXPO INPUTS'!$E$34),"0.00E+00"))</f>
        <v>#DIV/0!</v>
      </c>
      <c r="CD424" s="58" t="e">
        <f>VALUE(TEXT((BR424*'TOX and EXPO INPUTS'!$F$23),"0.00E+00"))</f>
        <v>#DIV/0!</v>
      </c>
      <c r="CE424" s="57" t="e">
        <f>VALUE(TEXT((BS424*'TOX and EXPO INPUTS'!$F$23),"0.00E+00"))</f>
        <v>#DIV/0!</v>
      </c>
      <c r="CF424" s="57" t="e">
        <f>VALUE(TEXT((BT424*'TOX and EXPO INPUTS'!$F$23),"0.00E+00"))</f>
        <v>#DIV/0!</v>
      </c>
      <c r="CG424" s="57" t="e">
        <f>VALUE(TEXT((BU424*'TOX and EXPO INPUTS'!$F$23),"0.00E+00"))</f>
        <v>#DIV/0!</v>
      </c>
      <c r="CH424" s="57" t="e">
        <f>VALUE(TEXT((BV424*'TOX and EXPO INPUTS'!$F$23),"0.00E+00"))</f>
        <v>#DIV/0!</v>
      </c>
      <c r="CI424" s="57" t="e">
        <f>VALUE(TEXT((BW424*'TOX and EXPO INPUTS'!$F$23),"0.00E+00"))</f>
        <v>#DIV/0!</v>
      </c>
      <c r="CJ424" s="58" t="e">
        <f>VALUE(TEXT((BX424*'TOX and EXPO INPUTS'!$F$23),"0.00E+00"))</f>
        <v>#DIV/0!</v>
      </c>
      <c r="CK424" s="57" t="e">
        <f>VALUE(TEXT((BY424*'TOX and EXPO INPUTS'!$F$23),"0.00E+00"))</f>
        <v>#DIV/0!</v>
      </c>
      <c r="CL424" s="57" t="e">
        <f>VALUE(TEXT((BZ424*'TOX and EXPO INPUTS'!$F$23),"0.00E+00"))</f>
        <v>#DIV/0!</v>
      </c>
      <c r="CM424" s="57" t="e">
        <f>VALUE(TEXT((CA424*'TOX and EXPO INPUTS'!$F$23),"0.00E+00"))</f>
        <v>#DIV/0!</v>
      </c>
      <c r="CN424" s="57" t="e">
        <f>VALUE(TEXT((CB424*'TOX and EXPO INPUTS'!$F$23),"0.00E+00"))</f>
        <v>#DIV/0!</v>
      </c>
      <c r="CO424" s="57" t="e">
        <f>VALUE(TEXT((CC424*'TOX and EXPO INPUTS'!$F$23),"0.00E+00"))</f>
        <v>#DIV/0!</v>
      </c>
      <c r="CP424" s="38" t="s">
        <v>106</v>
      </c>
      <c r="CQ424" s="34" t="s">
        <v>107</v>
      </c>
      <c r="CR424" s="34" t="s">
        <v>108</v>
      </c>
      <c r="CS424" s="39" t="s">
        <v>109</v>
      </c>
    </row>
    <row r="425" spans="1:97" ht="48" customHeight="1" x14ac:dyDescent="0.25">
      <c r="A425" s="34" t="s">
        <v>98</v>
      </c>
      <c r="B425" s="34" t="s">
        <v>99</v>
      </c>
      <c r="C425" s="34" t="s">
        <v>115</v>
      </c>
      <c r="D425" s="34" t="s">
        <v>101</v>
      </c>
      <c r="E425" s="39" t="s">
        <v>112</v>
      </c>
      <c r="F425" s="40" t="s">
        <v>155</v>
      </c>
      <c r="G425" s="43"/>
      <c r="H425" s="36" t="s">
        <v>104</v>
      </c>
      <c r="I425" s="67"/>
      <c r="J425" s="36" t="s">
        <v>105</v>
      </c>
      <c r="K425" s="100">
        <f>VLOOKUP(F425,'Amount Seed Planted_variables'!$A$3:$I$74,2,0)</f>
        <v>160000</v>
      </c>
      <c r="L425" s="100">
        <f>VLOOKUP(F425,'Amount Seed Planted_variables'!$A$3:$I$74,3,0)</f>
        <v>176000</v>
      </c>
      <c r="M425" s="36">
        <f t="shared" si="197"/>
        <v>0</v>
      </c>
      <c r="N425" s="35">
        <f t="shared" si="198"/>
        <v>0</v>
      </c>
      <c r="O425" s="101">
        <v>225</v>
      </c>
      <c r="P425" s="93">
        <f>VLOOKUP(F425,'Amount Seed Planted_variables'!$A$3:$I$74,4,0)</f>
        <v>149349</v>
      </c>
      <c r="Q425" s="93">
        <f>VLOOKUP(F425,'Amount Seed Planted_variables'!$A$3:$I$74,7,0)</f>
        <v>80</v>
      </c>
      <c r="R425" s="93">
        <f>VLOOKUP(F425,'Amount Seed Planted_variables'!$A$3:$I$74,8,0)</f>
        <v>11947920</v>
      </c>
      <c r="S425" s="87" t="str">
        <f t="shared" si="194"/>
        <v>NA</v>
      </c>
      <c r="T425" s="35">
        <v>10</v>
      </c>
      <c r="U425" s="35">
        <v>30</v>
      </c>
      <c r="V425" s="41">
        <v>349</v>
      </c>
      <c r="W425" s="35">
        <v>51.2</v>
      </c>
      <c r="X425" s="35">
        <v>42.2</v>
      </c>
      <c r="Y425" s="41">
        <v>1.2</v>
      </c>
      <c r="Z425" s="35">
        <f t="shared" si="193"/>
        <v>0.12</v>
      </c>
      <c r="AA425" s="42">
        <f t="shared" si="199"/>
        <v>0</v>
      </c>
      <c r="AB425" s="37">
        <f t="shared" si="200"/>
        <v>0</v>
      </c>
      <c r="AC425" s="37">
        <f t="shared" si="201"/>
        <v>0</v>
      </c>
      <c r="AD425" s="42" t="e">
        <f>VALUE(TEXT(((AA425*'TOX and EXPO INPUTS'!$F$13)/'TOX and EXPO INPUTS'!$E$27),"0.00E+00"))</f>
        <v>#DIV/0!</v>
      </c>
      <c r="AE425" s="37" t="e">
        <f>VALUE(TEXT(((AB425*'TOX and EXPO INPUTS'!$F$13)/'TOX and EXPO INPUTS'!$E$27),"0.00E+00"))</f>
        <v>#DIV/0!</v>
      </c>
      <c r="AF425" s="37" t="e">
        <f>VALUE(TEXT(((AC425*'TOX and EXPO INPUTS'!$F$13)/'TOX and EXPO INPUTS'!$E$27),"0.00E+00"))</f>
        <v>#DIV/0!</v>
      </c>
      <c r="AG425" s="42" t="e">
        <f>IF($E425="ST",VALUE(TEXT(('TOX and EXPO INPUTS'!$F$7/AD425),"0.0E+00")),IF($E425="IT",VALUE(TEXT(('TOX and EXPO INPUTS'!$F$10/AD425),"0.0E+00"))))</f>
        <v>#DIV/0!</v>
      </c>
      <c r="AH425" s="37" t="e">
        <f>IF($E425="ST",VALUE(TEXT(('TOX and EXPO INPUTS'!$F$7/AE425),"0.0E+00")),IF($E425="IT",VALUE(TEXT(('TOX and EXPO INPUTS'!$F$10/AE425),"0.0E+00"))))</f>
        <v>#DIV/0!</v>
      </c>
      <c r="AI425" s="37" t="e">
        <f>IF($E425="ST",VALUE(TEXT(('TOX and EXPO INPUTS'!$F$7/AF425),"0.0E+00")),IF($E425="IT",VALUE(TEXT(('TOX and EXPO INPUTS'!$F$10/AF425),"0.0E+00"))))</f>
        <v>#DIV/0!</v>
      </c>
      <c r="AJ425" s="42">
        <f t="shared" si="195"/>
        <v>0</v>
      </c>
      <c r="AK425" s="37">
        <f t="shared" si="196"/>
        <v>0</v>
      </c>
      <c r="AL425" s="42" t="e">
        <f>VALUE(TEXT(((AJ425*'TOX and EXPO INPUTS'!$F$21)/'TOX and EXPO INPUTS'!$E$29),"0.00E+00"))</f>
        <v>#DIV/0!</v>
      </c>
      <c r="AM425" s="37" t="e">
        <f>VALUE(TEXT(((AK425*'TOX and EXPO INPUTS'!$F$21)/'TOX and EXPO INPUTS'!$E$29),"0.00E+00"))</f>
        <v>#DIV/0!</v>
      </c>
      <c r="AN425" s="42" t="e">
        <f>IF($E425="ST",VALUE(TEXT(('TOX and EXPO INPUTS'!$F$15/AL425),"0.0E+00")),IF($E425="IT",VALUE(TEXT(('TOX and EXPO INPUTS'!$F$18/AL425),"0.0E+00"))))</f>
        <v>#DIV/0!</v>
      </c>
      <c r="AO425" s="37" t="e">
        <f>IF($E425="ST",VALUE(TEXT(('TOX and EXPO INPUTS'!$F$15/AM425),"0.0E+00")),IF($E425="IT",VALUE(TEXT(('TOX and EXPO INPUTS'!$F$18/AM425),"0.0E+00"))))</f>
        <v>#DIV/0!</v>
      </c>
      <c r="AP425" s="42" t="e">
        <f t="shared" si="181"/>
        <v>#DIV/0!</v>
      </c>
      <c r="AQ425" s="37" t="e">
        <f t="shared" si="182"/>
        <v>#DIV/0!</v>
      </c>
      <c r="AR425" s="37" t="e">
        <f t="shared" si="183"/>
        <v>#DIV/0!</v>
      </c>
      <c r="AS425" s="37" t="e">
        <f t="shared" si="184"/>
        <v>#DIV/0!</v>
      </c>
      <c r="AT425" s="37" t="e">
        <f t="shared" si="185"/>
        <v>#DIV/0!</v>
      </c>
      <c r="AU425" s="37" t="e">
        <f t="shared" si="186"/>
        <v>#DIV/0!</v>
      </c>
      <c r="AV425" s="42" t="e">
        <f t="shared" si="187"/>
        <v>#DIV/0!</v>
      </c>
      <c r="AW425" s="37" t="e">
        <f t="shared" si="188"/>
        <v>#DIV/0!</v>
      </c>
      <c r="AX425" s="37" t="e">
        <f t="shared" si="189"/>
        <v>#DIV/0!</v>
      </c>
      <c r="AY425" s="37" t="e">
        <f t="shared" si="190"/>
        <v>#DIV/0!</v>
      </c>
      <c r="AZ425" s="37" t="e">
        <f t="shared" si="191"/>
        <v>#DIV/0!</v>
      </c>
      <c r="BA425" s="37" t="e">
        <f t="shared" si="192"/>
        <v>#DIV/0!</v>
      </c>
      <c r="BB425" s="42" t="e">
        <f>IF($E425="ST",VALUE(TEXT((1/(('TOX and EXPO INPUTS'!$F$9/AG425)+('TOX and EXPO INPUTS'!$F$17/AN425))),"0.0E+00")),IF($E425="IT",VALUE(TEXT((1/(('TOX and EXPO INPUTS'!$F$12/AG425)+('TOX and EXPO INPUTS'!$F$20/AN425))),"0.0E+00"))))</f>
        <v>#DIV/0!</v>
      </c>
      <c r="BC425" s="37" t="e">
        <f>IF($E425="ST",VALUE(TEXT((1/(('TOX and EXPO INPUTS'!$F$9/AH425)+('TOX and EXPO INPUTS'!$F$17/AN425))),"0.0E+00")),IF($E425="IT",VALUE(TEXT((1/(('TOX and EXPO INPUTS'!$F$12/AH425)+('TOX and EXPO INPUTS'!$F$20/AN425))),"0.0E+00"))))</f>
        <v>#DIV/0!</v>
      </c>
      <c r="BD425" s="37" t="e">
        <f>IF($E425="ST",VALUE(TEXT((1/(('TOX and EXPO INPUTS'!$F$9/AI425)+('TOX and EXPO INPUTS'!$F$17/AN425))),"0.0E+00")),IF($E425="IT",VALUE(TEXT((1/(('TOX and EXPO INPUTS'!$F$12/AI425)+('TOX and EXPO INPUTS'!$F$20/AN425))),"0.0E+00"))))</f>
        <v>#DIV/0!</v>
      </c>
      <c r="BE425" s="37" t="e">
        <f>IF($E425="ST",VALUE(TEXT((1/(('TOX and EXPO INPUTS'!$F$9/AG425)+('TOX and EXPO INPUTS'!$F$17/AO425))),"0.0E+00")),IF($E425="IT",VALUE(TEXT((1/(('TOX and EXPO INPUTS'!$F$12/AG425)+('TOX and EXPO INPUTS'!$F$20/AO425))),"0.0E+00"))))</f>
        <v>#DIV/0!</v>
      </c>
      <c r="BF425" s="37" t="e">
        <f>IF($E425="ST",VALUE(TEXT((1/(('TOX and EXPO INPUTS'!$F$9/AH425)+('TOX and EXPO INPUTS'!$F$17/AO425))),"0.0E+00")),IF($E425="IT",VALUE(TEXT((1/(('TOX and EXPO INPUTS'!$F$12/AH425)+('TOX and EXPO INPUTS'!$F$20/AO425))),"0.0E+00"))))</f>
        <v>#DIV/0!</v>
      </c>
      <c r="BG425" s="37" t="e">
        <f>IF($E425="ST",VALUE(TEXT((1/(('TOX and EXPO INPUTS'!$F$9/AI425)+('TOX and EXPO INPUTS'!$F$17/AO425))),"0.0E+00")),IF($E425="IT",VALUE(TEXT((1/(('TOX and EXPO INPUTS'!$F$12/AI425)+('TOX and EXPO INPUTS'!$F$20/AO425))),"0.0E+00"))))</f>
        <v>#DIV/0!</v>
      </c>
      <c r="BH425" s="42" t="e">
        <f>VALUE(TEXT((AD425*$T425/365*'TOX and EXPO INPUTS'!$E$33/'TOX and EXPO INPUTS'!$E$34),"0.00E+00"))</f>
        <v>#DIV/0!</v>
      </c>
      <c r="BI425" s="37" t="e">
        <f>VALUE(TEXT((AE425*$T425/365*'TOX and EXPO INPUTS'!$E$33/'TOX and EXPO INPUTS'!$E$34),"0.00E+00"))</f>
        <v>#DIV/0!</v>
      </c>
      <c r="BJ425" s="37" t="e">
        <f>VALUE(TEXT((AF425*$T425/365*'TOX and EXPO INPUTS'!$E$33/'TOX and EXPO INPUTS'!$E$34),"0.00E+00"))</f>
        <v>#DIV/0!</v>
      </c>
      <c r="BK425" s="42" t="e">
        <f>VALUE(TEXT((AD425*$U425/365*'TOX and EXPO INPUTS'!$E$33/'TOX and EXPO INPUTS'!$E$34),"0.00E+00"))</f>
        <v>#DIV/0!</v>
      </c>
      <c r="BL425" s="37" t="e">
        <f>VALUE(TEXT((AE425*$U425/365*'TOX and EXPO INPUTS'!$E$33/'TOX and EXPO INPUTS'!$E$34),"0.00E+00"))</f>
        <v>#DIV/0!</v>
      </c>
      <c r="BM425" s="37" t="e">
        <f>VALUE(TEXT((AF425*$U425/365*'TOX and EXPO INPUTS'!$E$33/'TOX and EXPO INPUTS'!$E$34),"0.00E+00"))</f>
        <v>#DIV/0!</v>
      </c>
      <c r="BN425" s="42" t="e">
        <f>VALUE(TEXT((AL425*$T425/365*'TOX and EXPO INPUTS'!$E$33/'TOX and EXPO INPUTS'!$E$34),"0.00E+00"))</f>
        <v>#DIV/0!</v>
      </c>
      <c r="BO425" s="37" t="e">
        <f>VALUE(TEXT((AM425*$T425/365*'TOX and EXPO INPUTS'!$E$33/'TOX and EXPO INPUTS'!$E$34),"0.00E+00"))</f>
        <v>#DIV/0!</v>
      </c>
      <c r="BP425" s="42" t="e">
        <f>VALUE(TEXT((AL425*$U425/365*'TOX and EXPO INPUTS'!$E$33/'TOX and EXPO INPUTS'!$E$34),"0.00E+00"))</f>
        <v>#DIV/0!</v>
      </c>
      <c r="BQ425" s="37" t="e">
        <f>VALUE(TEXT((AM425*$U425/365*'TOX and EXPO INPUTS'!$E$33/'TOX and EXPO INPUTS'!$E$34),"0.00E+00"))</f>
        <v>#DIV/0!</v>
      </c>
      <c r="BR425" s="42" t="e">
        <f>VALUE(TEXT((AP425*$T425/365*'TOX and EXPO INPUTS'!$E$33/'TOX and EXPO INPUTS'!$E$34),"0.00E+00"))</f>
        <v>#DIV/0!</v>
      </c>
      <c r="BS425" s="37" t="e">
        <f>VALUE(TEXT((AQ425*$T425/365*'TOX and EXPO INPUTS'!$E$33/'TOX and EXPO INPUTS'!$E$34),"0.00E+00"))</f>
        <v>#DIV/0!</v>
      </c>
      <c r="BT425" s="37" t="e">
        <f>VALUE(TEXT((AR425*$T425/365*'TOX and EXPO INPUTS'!$E$33/'TOX and EXPO INPUTS'!$E$34),"0.00E+00"))</f>
        <v>#DIV/0!</v>
      </c>
      <c r="BU425" s="37" t="e">
        <f>VALUE(TEXT((AS425*$T425/365*'TOX and EXPO INPUTS'!$E$33/'TOX and EXPO INPUTS'!$E$34),"0.00E+00"))</f>
        <v>#DIV/0!</v>
      </c>
      <c r="BV425" s="37" t="e">
        <f>VALUE(TEXT((AT425*$T425/365*'TOX and EXPO INPUTS'!$E$33/'TOX and EXPO INPUTS'!$E$34),"0.00E+00"))</f>
        <v>#DIV/0!</v>
      </c>
      <c r="BW425" s="37" t="e">
        <f>VALUE(TEXT((AU425*$T425/365*'TOX and EXPO INPUTS'!$E$33/'TOX and EXPO INPUTS'!$E$34),"0.00E+00"))</f>
        <v>#DIV/0!</v>
      </c>
      <c r="BX425" s="42" t="e">
        <f>VALUE(TEXT((AP425*$U425/365*'TOX and EXPO INPUTS'!$E$33/'TOX and EXPO INPUTS'!$E$34),"0.00E+00"))</f>
        <v>#DIV/0!</v>
      </c>
      <c r="BY425" s="37" t="e">
        <f>VALUE(TEXT((AQ425*$U425/365*'TOX and EXPO INPUTS'!$E$33/'TOX and EXPO INPUTS'!$E$34),"0.00E+00"))</f>
        <v>#DIV/0!</v>
      </c>
      <c r="BZ425" s="37" t="e">
        <f>VALUE(TEXT((AR425*$U425/365*'TOX and EXPO INPUTS'!$E$33/'TOX and EXPO INPUTS'!$E$34),"0.00E+00"))</f>
        <v>#DIV/0!</v>
      </c>
      <c r="CA425" s="37" t="e">
        <f>VALUE(TEXT((AS425*$U425/365*'TOX and EXPO INPUTS'!$E$33/'TOX and EXPO INPUTS'!$E$34),"0.00E+00"))</f>
        <v>#DIV/0!</v>
      </c>
      <c r="CB425" s="37" t="e">
        <f>VALUE(TEXT((AT425*$U425/365*'TOX and EXPO INPUTS'!$E$33/'TOX and EXPO INPUTS'!$E$34),"0.00E+00"))</f>
        <v>#DIV/0!</v>
      </c>
      <c r="CC425" s="37" t="e">
        <f>VALUE(TEXT((AU425*$U425/365*'TOX and EXPO INPUTS'!$E$33/'TOX and EXPO INPUTS'!$E$34),"0.00E+00"))</f>
        <v>#DIV/0!</v>
      </c>
      <c r="CD425" s="58" t="e">
        <f>VALUE(TEXT((BR425*'TOX and EXPO INPUTS'!$F$23),"0.00E+00"))</f>
        <v>#DIV/0!</v>
      </c>
      <c r="CE425" s="57" t="e">
        <f>VALUE(TEXT((BS425*'TOX and EXPO INPUTS'!$F$23),"0.00E+00"))</f>
        <v>#DIV/0!</v>
      </c>
      <c r="CF425" s="57" t="e">
        <f>VALUE(TEXT((BT425*'TOX and EXPO INPUTS'!$F$23),"0.00E+00"))</f>
        <v>#DIV/0!</v>
      </c>
      <c r="CG425" s="57" t="e">
        <f>VALUE(TEXT((BU425*'TOX and EXPO INPUTS'!$F$23),"0.00E+00"))</f>
        <v>#DIV/0!</v>
      </c>
      <c r="CH425" s="57" t="e">
        <f>VALUE(TEXT((BV425*'TOX and EXPO INPUTS'!$F$23),"0.00E+00"))</f>
        <v>#DIV/0!</v>
      </c>
      <c r="CI425" s="57" t="e">
        <f>VALUE(TEXT((BW425*'TOX and EXPO INPUTS'!$F$23),"0.00E+00"))</f>
        <v>#DIV/0!</v>
      </c>
      <c r="CJ425" s="58" t="e">
        <f>VALUE(TEXT((BX425*'TOX and EXPO INPUTS'!$F$23),"0.00E+00"))</f>
        <v>#DIV/0!</v>
      </c>
      <c r="CK425" s="57" t="e">
        <f>VALUE(TEXT((BY425*'TOX and EXPO INPUTS'!$F$23),"0.00E+00"))</f>
        <v>#DIV/0!</v>
      </c>
      <c r="CL425" s="57" t="e">
        <f>VALUE(TEXT((BZ425*'TOX and EXPO INPUTS'!$F$23),"0.00E+00"))</f>
        <v>#DIV/0!</v>
      </c>
      <c r="CM425" s="57" t="e">
        <f>VALUE(TEXT((CA425*'TOX and EXPO INPUTS'!$F$23),"0.00E+00"))</f>
        <v>#DIV/0!</v>
      </c>
      <c r="CN425" s="57" t="e">
        <f>VALUE(TEXT((CB425*'TOX and EXPO INPUTS'!$F$23),"0.00E+00"))</f>
        <v>#DIV/0!</v>
      </c>
      <c r="CO425" s="57" t="e">
        <f>VALUE(TEXT((CC425*'TOX and EXPO INPUTS'!$F$23),"0.00E+00"))</f>
        <v>#DIV/0!</v>
      </c>
      <c r="CP425" s="38" t="s">
        <v>106</v>
      </c>
      <c r="CQ425" s="34" t="s">
        <v>107</v>
      </c>
      <c r="CR425" s="34" t="s">
        <v>108</v>
      </c>
      <c r="CS425" s="39" t="s">
        <v>109</v>
      </c>
    </row>
    <row r="426" spans="1:97" ht="48" customHeight="1" x14ac:dyDescent="0.25">
      <c r="A426" s="34" t="s">
        <v>98</v>
      </c>
      <c r="B426" s="34" t="s">
        <v>99</v>
      </c>
      <c r="C426" s="34" t="s">
        <v>115</v>
      </c>
      <c r="D426" s="34" t="s">
        <v>110</v>
      </c>
      <c r="E426" s="39" t="s">
        <v>112</v>
      </c>
      <c r="F426" s="40" t="s">
        <v>155</v>
      </c>
      <c r="G426" s="43"/>
      <c r="H426" s="36" t="s">
        <v>104</v>
      </c>
      <c r="I426" s="67"/>
      <c r="J426" s="36" t="s">
        <v>105</v>
      </c>
      <c r="K426" s="100">
        <f>VLOOKUP(F426,'Amount Seed Planted_variables'!$A$3:$I$74,2,0)</f>
        <v>160000</v>
      </c>
      <c r="L426" s="100">
        <f>VLOOKUP(F426,'Amount Seed Planted_variables'!$A$3:$I$74,3,0)</f>
        <v>176000</v>
      </c>
      <c r="M426" s="36">
        <f t="shared" si="197"/>
        <v>0</v>
      </c>
      <c r="N426" s="35">
        <f t="shared" si="198"/>
        <v>0</v>
      </c>
      <c r="O426" s="101">
        <v>225</v>
      </c>
      <c r="P426" s="93">
        <f>VLOOKUP(F426,'Amount Seed Planted_variables'!$A$3:$I$74,4,0)</f>
        <v>149349</v>
      </c>
      <c r="Q426" s="93">
        <f>VLOOKUP(F426,'Amount Seed Planted_variables'!$A$3:$I$74,7,0)</f>
        <v>80</v>
      </c>
      <c r="R426" s="93">
        <f>VLOOKUP(F426,'Amount Seed Planted_variables'!$A$3:$I$74,8,0)</f>
        <v>11947920</v>
      </c>
      <c r="S426" s="87" t="str">
        <f t="shared" si="194"/>
        <v>NA</v>
      </c>
      <c r="T426" s="35">
        <v>10</v>
      </c>
      <c r="U426" s="35">
        <v>30</v>
      </c>
      <c r="V426" s="41">
        <v>68</v>
      </c>
      <c r="W426" s="35">
        <v>16.899999999999999</v>
      </c>
      <c r="X426" s="35">
        <v>13.1</v>
      </c>
      <c r="Y426" s="41">
        <v>3.6</v>
      </c>
      <c r="Z426" s="35">
        <f t="shared" si="193"/>
        <v>0.36000000000000004</v>
      </c>
      <c r="AA426" s="42">
        <f t="shared" si="199"/>
        <v>0</v>
      </c>
      <c r="AB426" s="37">
        <f t="shared" si="200"/>
        <v>0</v>
      </c>
      <c r="AC426" s="37">
        <f t="shared" si="201"/>
        <v>0</v>
      </c>
      <c r="AD426" s="42" t="e">
        <f>VALUE(TEXT(((AA426*'TOX and EXPO INPUTS'!$F$13)/'TOX and EXPO INPUTS'!$E$27),"0.00E+00"))</f>
        <v>#DIV/0!</v>
      </c>
      <c r="AE426" s="37" t="e">
        <f>VALUE(TEXT(((AB426*'TOX and EXPO INPUTS'!$F$13)/'TOX and EXPO INPUTS'!$E$27),"0.00E+00"))</f>
        <v>#DIV/0!</v>
      </c>
      <c r="AF426" s="37" t="e">
        <f>VALUE(TEXT(((AC426*'TOX and EXPO INPUTS'!$F$13)/'TOX and EXPO INPUTS'!$E$27),"0.00E+00"))</f>
        <v>#DIV/0!</v>
      </c>
      <c r="AG426" s="42" t="e">
        <f>IF($E426="ST",VALUE(TEXT(('TOX and EXPO INPUTS'!$F$7/AD426),"0.0E+00")),IF($E426="IT",VALUE(TEXT(('TOX and EXPO INPUTS'!$F$10/AD426),"0.0E+00"))))</f>
        <v>#DIV/0!</v>
      </c>
      <c r="AH426" s="37" t="e">
        <f>IF($E426="ST",VALUE(TEXT(('TOX and EXPO INPUTS'!$F$7/AE426),"0.0E+00")),IF($E426="IT",VALUE(TEXT(('TOX and EXPO INPUTS'!$F$10/AE426),"0.0E+00"))))</f>
        <v>#DIV/0!</v>
      </c>
      <c r="AI426" s="37" t="e">
        <f>IF($E426="ST",VALUE(TEXT(('TOX and EXPO INPUTS'!$F$7/AF426),"0.0E+00")),IF($E426="IT",VALUE(TEXT(('TOX and EXPO INPUTS'!$F$10/AF426),"0.0E+00"))))</f>
        <v>#DIV/0!</v>
      </c>
      <c r="AJ426" s="42">
        <f t="shared" si="195"/>
        <v>0</v>
      </c>
      <c r="AK426" s="37">
        <f t="shared" si="196"/>
        <v>0</v>
      </c>
      <c r="AL426" s="42" t="e">
        <f>VALUE(TEXT(((AJ426*'TOX and EXPO INPUTS'!$F$21)/'TOX and EXPO INPUTS'!$E$29),"0.00E+00"))</f>
        <v>#DIV/0!</v>
      </c>
      <c r="AM426" s="37" t="e">
        <f>VALUE(TEXT(((AK426*'TOX and EXPO INPUTS'!$F$21)/'TOX and EXPO INPUTS'!$E$29),"0.00E+00"))</f>
        <v>#DIV/0!</v>
      </c>
      <c r="AN426" s="42" t="e">
        <f>IF($E426="ST",VALUE(TEXT(('TOX and EXPO INPUTS'!$F$15/AL426),"0.0E+00")),IF($E426="IT",VALUE(TEXT(('TOX and EXPO INPUTS'!$F$18/AL426),"0.0E+00"))))</f>
        <v>#DIV/0!</v>
      </c>
      <c r="AO426" s="37" t="e">
        <f>IF($E426="ST",VALUE(TEXT(('TOX and EXPO INPUTS'!$F$15/AM426),"0.0E+00")),IF($E426="IT",VALUE(TEXT(('TOX and EXPO INPUTS'!$F$18/AM426),"0.0E+00"))))</f>
        <v>#DIV/0!</v>
      </c>
      <c r="AP426" s="42" t="e">
        <f t="shared" si="181"/>
        <v>#DIV/0!</v>
      </c>
      <c r="AQ426" s="37" t="e">
        <f t="shared" si="182"/>
        <v>#DIV/0!</v>
      </c>
      <c r="AR426" s="37" t="e">
        <f t="shared" si="183"/>
        <v>#DIV/0!</v>
      </c>
      <c r="AS426" s="37" t="e">
        <f t="shared" si="184"/>
        <v>#DIV/0!</v>
      </c>
      <c r="AT426" s="37" t="e">
        <f t="shared" si="185"/>
        <v>#DIV/0!</v>
      </c>
      <c r="AU426" s="37" t="e">
        <f t="shared" si="186"/>
        <v>#DIV/0!</v>
      </c>
      <c r="AV426" s="42" t="e">
        <f t="shared" si="187"/>
        <v>#DIV/0!</v>
      </c>
      <c r="AW426" s="37" t="e">
        <f t="shared" si="188"/>
        <v>#DIV/0!</v>
      </c>
      <c r="AX426" s="37" t="e">
        <f t="shared" si="189"/>
        <v>#DIV/0!</v>
      </c>
      <c r="AY426" s="37" t="e">
        <f t="shared" si="190"/>
        <v>#DIV/0!</v>
      </c>
      <c r="AZ426" s="37" t="e">
        <f t="shared" si="191"/>
        <v>#DIV/0!</v>
      </c>
      <c r="BA426" s="37" t="e">
        <f t="shared" si="192"/>
        <v>#DIV/0!</v>
      </c>
      <c r="BB426" s="42" t="e">
        <f>IF($E426="ST",VALUE(TEXT((1/(('TOX and EXPO INPUTS'!$F$9/AG426)+('TOX and EXPO INPUTS'!$F$17/AN426))),"0.0E+00")),IF($E426="IT",VALUE(TEXT((1/(('TOX and EXPO INPUTS'!$F$12/AG426)+('TOX and EXPO INPUTS'!$F$20/AN426))),"0.0E+00"))))</f>
        <v>#DIV/0!</v>
      </c>
      <c r="BC426" s="37" t="e">
        <f>IF($E426="ST",VALUE(TEXT((1/(('TOX and EXPO INPUTS'!$F$9/AH426)+('TOX and EXPO INPUTS'!$F$17/AN426))),"0.0E+00")),IF($E426="IT",VALUE(TEXT((1/(('TOX and EXPO INPUTS'!$F$12/AH426)+('TOX and EXPO INPUTS'!$F$20/AN426))),"0.0E+00"))))</f>
        <v>#DIV/0!</v>
      </c>
      <c r="BD426" s="37" t="e">
        <f>IF($E426="ST",VALUE(TEXT((1/(('TOX and EXPO INPUTS'!$F$9/AI426)+('TOX and EXPO INPUTS'!$F$17/AN426))),"0.0E+00")),IF($E426="IT",VALUE(TEXT((1/(('TOX and EXPO INPUTS'!$F$12/AI426)+('TOX and EXPO INPUTS'!$F$20/AN426))),"0.0E+00"))))</f>
        <v>#DIV/0!</v>
      </c>
      <c r="BE426" s="37" t="e">
        <f>IF($E426="ST",VALUE(TEXT((1/(('TOX and EXPO INPUTS'!$F$9/AG426)+('TOX and EXPO INPUTS'!$F$17/AO426))),"0.0E+00")),IF($E426="IT",VALUE(TEXT((1/(('TOX and EXPO INPUTS'!$F$12/AG426)+('TOX and EXPO INPUTS'!$F$20/AO426))),"0.0E+00"))))</f>
        <v>#DIV/0!</v>
      </c>
      <c r="BF426" s="37" t="e">
        <f>IF($E426="ST",VALUE(TEXT((1/(('TOX and EXPO INPUTS'!$F$9/AH426)+('TOX and EXPO INPUTS'!$F$17/AO426))),"0.0E+00")),IF($E426="IT",VALUE(TEXT((1/(('TOX and EXPO INPUTS'!$F$12/AH426)+('TOX and EXPO INPUTS'!$F$20/AO426))),"0.0E+00"))))</f>
        <v>#DIV/0!</v>
      </c>
      <c r="BG426" s="37" t="e">
        <f>IF($E426="ST",VALUE(TEXT((1/(('TOX and EXPO INPUTS'!$F$9/AI426)+('TOX and EXPO INPUTS'!$F$17/AO426))),"0.0E+00")),IF($E426="IT",VALUE(TEXT((1/(('TOX and EXPO INPUTS'!$F$12/AI426)+('TOX and EXPO INPUTS'!$F$20/AO426))),"0.0E+00"))))</f>
        <v>#DIV/0!</v>
      </c>
      <c r="BH426" s="42" t="e">
        <f>VALUE(TEXT((AD426*$T426/365*'TOX and EXPO INPUTS'!$E$33/'TOX and EXPO INPUTS'!$E$34),"0.00E+00"))</f>
        <v>#DIV/0!</v>
      </c>
      <c r="BI426" s="37" t="e">
        <f>VALUE(TEXT((AE426*$T426/365*'TOX and EXPO INPUTS'!$E$33/'TOX and EXPO INPUTS'!$E$34),"0.00E+00"))</f>
        <v>#DIV/0!</v>
      </c>
      <c r="BJ426" s="37" t="e">
        <f>VALUE(TEXT((AF426*$T426/365*'TOX and EXPO INPUTS'!$E$33/'TOX and EXPO INPUTS'!$E$34),"0.00E+00"))</f>
        <v>#DIV/0!</v>
      </c>
      <c r="BK426" s="42" t="e">
        <f>VALUE(TEXT((AD426*$U426/365*'TOX and EXPO INPUTS'!$E$33/'TOX and EXPO INPUTS'!$E$34),"0.00E+00"))</f>
        <v>#DIV/0!</v>
      </c>
      <c r="BL426" s="37" t="e">
        <f>VALUE(TEXT((AE426*$U426/365*'TOX and EXPO INPUTS'!$E$33/'TOX and EXPO INPUTS'!$E$34),"0.00E+00"))</f>
        <v>#DIV/0!</v>
      </c>
      <c r="BM426" s="37" t="e">
        <f>VALUE(TEXT((AF426*$U426/365*'TOX and EXPO INPUTS'!$E$33/'TOX and EXPO INPUTS'!$E$34),"0.00E+00"))</f>
        <v>#DIV/0!</v>
      </c>
      <c r="BN426" s="42" t="e">
        <f>VALUE(TEXT((AL426*$T426/365*'TOX and EXPO INPUTS'!$E$33/'TOX and EXPO INPUTS'!$E$34),"0.00E+00"))</f>
        <v>#DIV/0!</v>
      </c>
      <c r="BO426" s="37" t="e">
        <f>VALUE(TEXT((AM426*$T426/365*'TOX and EXPO INPUTS'!$E$33/'TOX and EXPO INPUTS'!$E$34),"0.00E+00"))</f>
        <v>#DIV/0!</v>
      </c>
      <c r="BP426" s="42" t="e">
        <f>VALUE(TEXT((AL426*$U426/365*'TOX and EXPO INPUTS'!$E$33/'TOX and EXPO INPUTS'!$E$34),"0.00E+00"))</f>
        <v>#DIV/0!</v>
      </c>
      <c r="BQ426" s="37" t="e">
        <f>VALUE(TEXT((AM426*$U426/365*'TOX and EXPO INPUTS'!$E$33/'TOX and EXPO INPUTS'!$E$34),"0.00E+00"))</f>
        <v>#DIV/0!</v>
      </c>
      <c r="BR426" s="42" t="e">
        <f>VALUE(TEXT((AP426*$T426/365*'TOX and EXPO INPUTS'!$E$33/'TOX and EXPO INPUTS'!$E$34),"0.00E+00"))</f>
        <v>#DIV/0!</v>
      </c>
      <c r="BS426" s="37" t="e">
        <f>VALUE(TEXT((AQ426*$T426/365*'TOX and EXPO INPUTS'!$E$33/'TOX and EXPO INPUTS'!$E$34),"0.00E+00"))</f>
        <v>#DIV/0!</v>
      </c>
      <c r="BT426" s="37" t="e">
        <f>VALUE(TEXT((AR426*$T426/365*'TOX and EXPO INPUTS'!$E$33/'TOX and EXPO INPUTS'!$E$34),"0.00E+00"))</f>
        <v>#DIV/0!</v>
      </c>
      <c r="BU426" s="37" t="e">
        <f>VALUE(TEXT((AS426*$T426/365*'TOX and EXPO INPUTS'!$E$33/'TOX and EXPO INPUTS'!$E$34),"0.00E+00"))</f>
        <v>#DIV/0!</v>
      </c>
      <c r="BV426" s="37" t="e">
        <f>VALUE(TEXT((AT426*$T426/365*'TOX and EXPO INPUTS'!$E$33/'TOX and EXPO INPUTS'!$E$34),"0.00E+00"))</f>
        <v>#DIV/0!</v>
      </c>
      <c r="BW426" s="37" t="e">
        <f>VALUE(TEXT((AU426*$T426/365*'TOX and EXPO INPUTS'!$E$33/'TOX and EXPO INPUTS'!$E$34),"0.00E+00"))</f>
        <v>#DIV/0!</v>
      </c>
      <c r="BX426" s="42" t="e">
        <f>VALUE(TEXT((AP426*$U426/365*'TOX and EXPO INPUTS'!$E$33/'TOX and EXPO INPUTS'!$E$34),"0.00E+00"))</f>
        <v>#DIV/0!</v>
      </c>
      <c r="BY426" s="37" t="e">
        <f>VALUE(TEXT((AQ426*$U426/365*'TOX and EXPO INPUTS'!$E$33/'TOX and EXPO INPUTS'!$E$34),"0.00E+00"))</f>
        <v>#DIV/0!</v>
      </c>
      <c r="BZ426" s="37" t="e">
        <f>VALUE(TEXT((AR426*$U426/365*'TOX and EXPO INPUTS'!$E$33/'TOX and EXPO INPUTS'!$E$34),"0.00E+00"))</f>
        <v>#DIV/0!</v>
      </c>
      <c r="CA426" s="37" t="e">
        <f>VALUE(TEXT((AS426*$U426/365*'TOX and EXPO INPUTS'!$E$33/'TOX and EXPO INPUTS'!$E$34),"0.00E+00"))</f>
        <v>#DIV/0!</v>
      </c>
      <c r="CB426" s="37" t="e">
        <f>VALUE(TEXT((AT426*$U426/365*'TOX and EXPO INPUTS'!$E$33/'TOX and EXPO INPUTS'!$E$34),"0.00E+00"))</f>
        <v>#DIV/0!</v>
      </c>
      <c r="CC426" s="37" t="e">
        <f>VALUE(TEXT((AU426*$U426/365*'TOX and EXPO INPUTS'!$E$33/'TOX and EXPO INPUTS'!$E$34),"0.00E+00"))</f>
        <v>#DIV/0!</v>
      </c>
      <c r="CD426" s="58" t="e">
        <f>VALUE(TEXT((BR426*'TOX and EXPO INPUTS'!$F$23),"0.00E+00"))</f>
        <v>#DIV/0!</v>
      </c>
      <c r="CE426" s="57" t="e">
        <f>VALUE(TEXT((BS426*'TOX and EXPO INPUTS'!$F$23),"0.00E+00"))</f>
        <v>#DIV/0!</v>
      </c>
      <c r="CF426" s="57" t="e">
        <f>VALUE(TEXT((BT426*'TOX and EXPO INPUTS'!$F$23),"0.00E+00"))</f>
        <v>#DIV/0!</v>
      </c>
      <c r="CG426" s="57" t="e">
        <f>VALUE(TEXT((BU426*'TOX and EXPO INPUTS'!$F$23),"0.00E+00"))</f>
        <v>#DIV/0!</v>
      </c>
      <c r="CH426" s="57" t="e">
        <f>VALUE(TEXT((BV426*'TOX and EXPO INPUTS'!$F$23),"0.00E+00"))</f>
        <v>#DIV/0!</v>
      </c>
      <c r="CI426" s="57" t="e">
        <f>VALUE(TEXT((BW426*'TOX and EXPO INPUTS'!$F$23),"0.00E+00"))</f>
        <v>#DIV/0!</v>
      </c>
      <c r="CJ426" s="58" t="e">
        <f>VALUE(TEXT((BX426*'TOX and EXPO INPUTS'!$F$23),"0.00E+00"))</f>
        <v>#DIV/0!</v>
      </c>
      <c r="CK426" s="57" t="e">
        <f>VALUE(TEXT((BY426*'TOX and EXPO INPUTS'!$F$23),"0.00E+00"))</f>
        <v>#DIV/0!</v>
      </c>
      <c r="CL426" s="57" t="e">
        <f>VALUE(TEXT((BZ426*'TOX and EXPO INPUTS'!$F$23),"0.00E+00"))</f>
        <v>#DIV/0!</v>
      </c>
      <c r="CM426" s="57" t="e">
        <f>VALUE(TEXT((CA426*'TOX and EXPO INPUTS'!$F$23),"0.00E+00"))</f>
        <v>#DIV/0!</v>
      </c>
      <c r="CN426" s="57" t="e">
        <f>VALUE(TEXT((CB426*'TOX and EXPO INPUTS'!$F$23),"0.00E+00"))</f>
        <v>#DIV/0!</v>
      </c>
      <c r="CO426" s="57" t="e">
        <f>VALUE(TEXT((CC426*'TOX and EXPO INPUTS'!$F$23),"0.00E+00"))</f>
        <v>#DIV/0!</v>
      </c>
      <c r="CP426" s="38" t="s">
        <v>106</v>
      </c>
      <c r="CQ426" s="34" t="s">
        <v>107</v>
      </c>
      <c r="CR426" s="34" t="s">
        <v>108</v>
      </c>
      <c r="CS426" s="39" t="s">
        <v>109</v>
      </c>
    </row>
    <row r="427" spans="1:97" ht="48" customHeight="1" x14ac:dyDescent="0.25">
      <c r="A427" s="34" t="s">
        <v>98</v>
      </c>
      <c r="B427" s="34" t="s">
        <v>99</v>
      </c>
      <c r="C427" s="34" t="s">
        <v>115</v>
      </c>
      <c r="D427" s="34" t="s">
        <v>111</v>
      </c>
      <c r="E427" s="39" t="s">
        <v>112</v>
      </c>
      <c r="F427" s="40" t="s">
        <v>155</v>
      </c>
      <c r="G427" s="43"/>
      <c r="H427" s="36" t="s">
        <v>104</v>
      </c>
      <c r="I427" s="67"/>
      <c r="J427" s="36" t="s">
        <v>105</v>
      </c>
      <c r="K427" s="100">
        <f>VLOOKUP(F427,'Amount Seed Planted_variables'!$A$3:$I$74,2,0)</f>
        <v>160000</v>
      </c>
      <c r="L427" s="100">
        <f>VLOOKUP(F427,'Amount Seed Planted_variables'!$A$3:$I$74,3,0)</f>
        <v>176000</v>
      </c>
      <c r="M427" s="36">
        <f t="shared" si="197"/>
        <v>0</v>
      </c>
      <c r="N427" s="35">
        <f t="shared" si="198"/>
        <v>0</v>
      </c>
      <c r="O427" s="101">
        <v>225</v>
      </c>
      <c r="P427" s="93">
        <f>VLOOKUP(F427,'Amount Seed Planted_variables'!$A$3:$I$74,4,0)</f>
        <v>149349</v>
      </c>
      <c r="Q427" s="93">
        <f>VLOOKUP(F427,'Amount Seed Planted_variables'!$A$3:$I$74,7,0)</f>
        <v>80</v>
      </c>
      <c r="R427" s="93">
        <f>VLOOKUP(F427,'Amount Seed Planted_variables'!$A$3:$I$74,8,0)</f>
        <v>11947920</v>
      </c>
      <c r="S427" s="87">
        <f t="shared" si="194"/>
        <v>2.5</v>
      </c>
      <c r="T427" s="35">
        <v>10</v>
      </c>
      <c r="U427" s="35">
        <v>30</v>
      </c>
      <c r="V427" s="41">
        <v>138210600</v>
      </c>
      <c r="W427" s="35">
        <v>23262800</v>
      </c>
      <c r="X427" s="35">
        <v>21238200</v>
      </c>
      <c r="Y427" s="41">
        <v>106100</v>
      </c>
      <c r="Z427" s="35">
        <f t="shared" si="193"/>
        <v>10610</v>
      </c>
      <c r="AA427" s="42">
        <f t="shared" si="199"/>
        <v>0</v>
      </c>
      <c r="AB427" s="37">
        <f t="shared" si="200"/>
        <v>0</v>
      </c>
      <c r="AC427" s="37">
        <f t="shared" si="201"/>
        <v>0</v>
      </c>
      <c r="AD427" s="42" t="e">
        <f>VALUE(TEXT(((AA427*'TOX and EXPO INPUTS'!$F$13)/'TOX and EXPO INPUTS'!$E$27),"0.00E+00"))</f>
        <v>#DIV/0!</v>
      </c>
      <c r="AE427" s="37" t="e">
        <f>VALUE(TEXT(((AB427*'TOX and EXPO INPUTS'!$F$13)/'TOX and EXPO INPUTS'!$E$27),"0.00E+00"))</f>
        <v>#DIV/0!</v>
      </c>
      <c r="AF427" s="37" t="e">
        <f>VALUE(TEXT(((AC427*'TOX and EXPO INPUTS'!$F$13)/'TOX and EXPO INPUTS'!$E$27),"0.00E+00"))</f>
        <v>#DIV/0!</v>
      </c>
      <c r="AG427" s="42" t="e">
        <f>IF($E427="ST",VALUE(TEXT(('TOX and EXPO INPUTS'!$F$7/AD427),"0.0E+00")),IF($E427="IT",VALUE(TEXT(('TOX and EXPO INPUTS'!$F$10/AD427),"0.0E+00"))))</f>
        <v>#DIV/0!</v>
      </c>
      <c r="AH427" s="37" t="e">
        <f>IF($E427="ST",VALUE(TEXT(('TOX and EXPO INPUTS'!$F$7/AE427),"0.0E+00")),IF($E427="IT",VALUE(TEXT(('TOX and EXPO INPUTS'!$F$10/AE427),"0.0E+00"))))</f>
        <v>#DIV/0!</v>
      </c>
      <c r="AI427" s="37" t="e">
        <f>IF($E427="ST",VALUE(TEXT(('TOX and EXPO INPUTS'!$F$7/AF427),"0.0E+00")),IF($E427="IT",VALUE(TEXT(('TOX and EXPO INPUTS'!$F$10/AF427),"0.0E+00"))))</f>
        <v>#DIV/0!</v>
      </c>
      <c r="AJ427" s="42">
        <f t="shared" si="195"/>
        <v>0</v>
      </c>
      <c r="AK427" s="37">
        <f t="shared" si="196"/>
        <v>0</v>
      </c>
      <c r="AL427" s="42" t="e">
        <f>VALUE(TEXT(((AJ427*'TOX and EXPO INPUTS'!$F$21)/'TOX and EXPO INPUTS'!$E$29),"0.00E+00"))</f>
        <v>#DIV/0!</v>
      </c>
      <c r="AM427" s="37" t="e">
        <f>VALUE(TEXT(((AK427*'TOX and EXPO INPUTS'!$F$21)/'TOX and EXPO INPUTS'!$E$29),"0.00E+00"))</f>
        <v>#DIV/0!</v>
      </c>
      <c r="AN427" s="42" t="e">
        <f>IF($E427="ST",VALUE(TEXT(('TOX and EXPO INPUTS'!$F$15/AL427),"0.0E+00")),IF($E427="IT",VALUE(TEXT(('TOX and EXPO INPUTS'!$F$18/AL427),"0.0E+00"))))</f>
        <v>#DIV/0!</v>
      </c>
      <c r="AO427" s="37" t="e">
        <f>IF($E427="ST",VALUE(TEXT(('TOX and EXPO INPUTS'!$F$15/AM427),"0.0E+00")),IF($E427="IT",VALUE(TEXT(('TOX and EXPO INPUTS'!$F$18/AM427),"0.0E+00"))))</f>
        <v>#DIV/0!</v>
      </c>
      <c r="AP427" s="42" t="e">
        <f t="shared" si="181"/>
        <v>#DIV/0!</v>
      </c>
      <c r="AQ427" s="37" t="e">
        <f t="shared" si="182"/>
        <v>#DIV/0!</v>
      </c>
      <c r="AR427" s="37" t="e">
        <f t="shared" si="183"/>
        <v>#DIV/0!</v>
      </c>
      <c r="AS427" s="37" t="e">
        <f t="shared" si="184"/>
        <v>#DIV/0!</v>
      </c>
      <c r="AT427" s="37" t="e">
        <f t="shared" si="185"/>
        <v>#DIV/0!</v>
      </c>
      <c r="AU427" s="37" t="e">
        <f t="shared" si="186"/>
        <v>#DIV/0!</v>
      </c>
      <c r="AV427" s="42" t="e">
        <f t="shared" si="187"/>
        <v>#DIV/0!</v>
      </c>
      <c r="AW427" s="37" t="e">
        <f t="shared" si="188"/>
        <v>#DIV/0!</v>
      </c>
      <c r="AX427" s="37" t="e">
        <f t="shared" si="189"/>
        <v>#DIV/0!</v>
      </c>
      <c r="AY427" s="37" t="e">
        <f t="shared" si="190"/>
        <v>#DIV/0!</v>
      </c>
      <c r="AZ427" s="37" t="e">
        <f t="shared" si="191"/>
        <v>#DIV/0!</v>
      </c>
      <c r="BA427" s="37" t="e">
        <f t="shared" si="192"/>
        <v>#DIV/0!</v>
      </c>
      <c r="BB427" s="42" t="e">
        <f>IF($E427="ST",VALUE(TEXT((1/(('TOX and EXPO INPUTS'!$F$9/AG427)+('TOX and EXPO INPUTS'!$F$17/AN427))),"0.0E+00")),IF($E427="IT",VALUE(TEXT((1/(('TOX and EXPO INPUTS'!$F$12/AG427)+('TOX and EXPO INPUTS'!$F$20/AN427))),"0.0E+00"))))</f>
        <v>#DIV/0!</v>
      </c>
      <c r="BC427" s="37" t="e">
        <f>IF($E427="ST",VALUE(TEXT((1/(('TOX and EXPO INPUTS'!$F$9/AH427)+('TOX and EXPO INPUTS'!$F$17/AN427))),"0.0E+00")),IF($E427="IT",VALUE(TEXT((1/(('TOX and EXPO INPUTS'!$F$12/AH427)+('TOX and EXPO INPUTS'!$F$20/AN427))),"0.0E+00"))))</f>
        <v>#DIV/0!</v>
      </c>
      <c r="BD427" s="37" t="e">
        <f>IF($E427="ST",VALUE(TEXT((1/(('TOX and EXPO INPUTS'!$F$9/AI427)+('TOX and EXPO INPUTS'!$F$17/AN427))),"0.0E+00")),IF($E427="IT",VALUE(TEXT((1/(('TOX and EXPO INPUTS'!$F$12/AI427)+('TOX and EXPO INPUTS'!$F$20/AN427))),"0.0E+00"))))</f>
        <v>#DIV/0!</v>
      </c>
      <c r="BE427" s="37" t="e">
        <f>IF($E427="ST",VALUE(TEXT((1/(('TOX and EXPO INPUTS'!$F$9/AG427)+('TOX and EXPO INPUTS'!$F$17/AO427))),"0.0E+00")),IF($E427="IT",VALUE(TEXT((1/(('TOX and EXPO INPUTS'!$F$12/AG427)+('TOX and EXPO INPUTS'!$F$20/AO427))),"0.0E+00"))))</f>
        <v>#DIV/0!</v>
      </c>
      <c r="BF427" s="37" t="e">
        <f>IF($E427="ST",VALUE(TEXT((1/(('TOX and EXPO INPUTS'!$F$9/AH427)+('TOX and EXPO INPUTS'!$F$17/AO427))),"0.0E+00")),IF($E427="IT",VALUE(TEXT((1/(('TOX and EXPO INPUTS'!$F$12/AH427)+('TOX and EXPO INPUTS'!$F$20/AO427))),"0.0E+00"))))</f>
        <v>#DIV/0!</v>
      </c>
      <c r="BG427" s="37" t="e">
        <f>IF($E427="ST",VALUE(TEXT((1/(('TOX and EXPO INPUTS'!$F$9/AI427)+('TOX and EXPO INPUTS'!$F$17/AO427))),"0.0E+00")),IF($E427="IT",VALUE(TEXT((1/(('TOX and EXPO INPUTS'!$F$12/AI427)+('TOX and EXPO INPUTS'!$F$20/AO427))),"0.0E+00"))))</f>
        <v>#DIV/0!</v>
      </c>
      <c r="BH427" s="42" t="e">
        <f>VALUE(TEXT((AD427*$T427/365*'TOX and EXPO INPUTS'!$E$33/'TOX and EXPO INPUTS'!$E$34),"0.00E+00"))</f>
        <v>#DIV/0!</v>
      </c>
      <c r="BI427" s="37" t="e">
        <f>VALUE(TEXT((AE427*$T427/365*'TOX and EXPO INPUTS'!$E$33/'TOX and EXPO INPUTS'!$E$34),"0.00E+00"))</f>
        <v>#DIV/0!</v>
      </c>
      <c r="BJ427" s="37" t="e">
        <f>VALUE(TEXT((AF427*$T427/365*'TOX and EXPO INPUTS'!$E$33/'TOX and EXPO INPUTS'!$E$34),"0.00E+00"))</f>
        <v>#DIV/0!</v>
      </c>
      <c r="BK427" s="42" t="e">
        <f>VALUE(TEXT((AD427*$U427/365*'TOX and EXPO INPUTS'!$E$33/'TOX and EXPO INPUTS'!$E$34),"0.00E+00"))</f>
        <v>#DIV/0!</v>
      </c>
      <c r="BL427" s="37" t="e">
        <f>VALUE(TEXT((AE427*$U427/365*'TOX and EXPO INPUTS'!$E$33/'TOX and EXPO INPUTS'!$E$34),"0.00E+00"))</f>
        <v>#DIV/0!</v>
      </c>
      <c r="BM427" s="37" t="e">
        <f>VALUE(TEXT((AF427*$U427/365*'TOX and EXPO INPUTS'!$E$33/'TOX and EXPO INPUTS'!$E$34),"0.00E+00"))</f>
        <v>#DIV/0!</v>
      </c>
      <c r="BN427" s="42" t="e">
        <f>VALUE(TEXT((AL427*$T427/365*'TOX and EXPO INPUTS'!$E$33/'TOX and EXPO INPUTS'!$E$34),"0.00E+00"))</f>
        <v>#DIV/0!</v>
      </c>
      <c r="BO427" s="37" t="e">
        <f>VALUE(TEXT((AM427*$T427/365*'TOX and EXPO INPUTS'!$E$33/'TOX and EXPO INPUTS'!$E$34),"0.00E+00"))</f>
        <v>#DIV/0!</v>
      </c>
      <c r="BP427" s="42" t="e">
        <f>VALUE(TEXT((AL427*$U427/365*'TOX and EXPO INPUTS'!$E$33/'TOX and EXPO INPUTS'!$E$34),"0.00E+00"))</f>
        <v>#DIV/0!</v>
      </c>
      <c r="BQ427" s="37" t="e">
        <f>VALUE(TEXT((AM427*$U427/365*'TOX and EXPO INPUTS'!$E$33/'TOX and EXPO INPUTS'!$E$34),"0.00E+00"))</f>
        <v>#DIV/0!</v>
      </c>
      <c r="BR427" s="42" t="e">
        <f>VALUE(TEXT((AP427*$T427/365*'TOX and EXPO INPUTS'!$E$33/'TOX and EXPO INPUTS'!$E$34),"0.00E+00"))</f>
        <v>#DIV/0!</v>
      </c>
      <c r="BS427" s="37" t="e">
        <f>VALUE(TEXT((AQ427*$T427/365*'TOX and EXPO INPUTS'!$E$33/'TOX and EXPO INPUTS'!$E$34),"0.00E+00"))</f>
        <v>#DIV/0!</v>
      </c>
      <c r="BT427" s="37" t="e">
        <f>VALUE(TEXT((AR427*$T427/365*'TOX and EXPO INPUTS'!$E$33/'TOX and EXPO INPUTS'!$E$34),"0.00E+00"))</f>
        <v>#DIV/0!</v>
      </c>
      <c r="BU427" s="37" t="e">
        <f>VALUE(TEXT((AS427*$T427/365*'TOX and EXPO INPUTS'!$E$33/'TOX and EXPO INPUTS'!$E$34),"0.00E+00"))</f>
        <v>#DIV/0!</v>
      </c>
      <c r="BV427" s="37" t="e">
        <f>VALUE(TEXT((AT427*$T427/365*'TOX and EXPO INPUTS'!$E$33/'TOX and EXPO INPUTS'!$E$34),"0.00E+00"))</f>
        <v>#DIV/0!</v>
      </c>
      <c r="BW427" s="37" t="e">
        <f>VALUE(TEXT((AU427*$T427/365*'TOX and EXPO INPUTS'!$E$33/'TOX and EXPO INPUTS'!$E$34),"0.00E+00"))</f>
        <v>#DIV/0!</v>
      </c>
      <c r="BX427" s="42" t="e">
        <f>VALUE(TEXT((AP427*$U427/365*'TOX and EXPO INPUTS'!$E$33/'TOX and EXPO INPUTS'!$E$34),"0.00E+00"))</f>
        <v>#DIV/0!</v>
      </c>
      <c r="BY427" s="37" t="e">
        <f>VALUE(TEXT((AQ427*$U427/365*'TOX and EXPO INPUTS'!$E$33/'TOX and EXPO INPUTS'!$E$34),"0.00E+00"))</f>
        <v>#DIV/0!</v>
      </c>
      <c r="BZ427" s="37" t="e">
        <f>VALUE(TEXT((AR427*$U427/365*'TOX and EXPO INPUTS'!$E$33/'TOX and EXPO INPUTS'!$E$34),"0.00E+00"))</f>
        <v>#DIV/0!</v>
      </c>
      <c r="CA427" s="37" t="e">
        <f>VALUE(TEXT((AS427*$U427/365*'TOX and EXPO INPUTS'!$E$33/'TOX and EXPO INPUTS'!$E$34),"0.00E+00"))</f>
        <v>#DIV/0!</v>
      </c>
      <c r="CB427" s="37" t="e">
        <f>VALUE(TEXT((AT427*$U427/365*'TOX and EXPO INPUTS'!$E$33/'TOX and EXPO INPUTS'!$E$34),"0.00E+00"))</f>
        <v>#DIV/0!</v>
      </c>
      <c r="CC427" s="37" t="e">
        <f>VALUE(TEXT((AU427*$U427/365*'TOX and EXPO INPUTS'!$E$33/'TOX and EXPO INPUTS'!$E$34),"0.00E+00"))</f>
        <v>#DIV/0!</v>
      </c>
      <c r="CD427" s="58" t="e">
        <f>VALUE(TEXT((BR427*'TOX and EXPO INPUTS'!$F$23),"0.00E+00"))</f>
        <v>#DIV/0!</v>
      </c>
      <c r="CE427" s="57" t="e">
        <f>VALUE(TEXT((BS427*'TOX and EXPO INPUTS'!$F$23),"0.00E+00"))</f>
        <v>#DIV/0!</v>
      </c>
      <c r="CF427" s="57" t="e">
        <f>VALUE(TEXT((BT427*'TOX and EXPO INPUTS'!$F$23),"0.00E+00"))</f>
        <v>#DIV/0!</v>
      </c>
      <c r="CG427" s="57" t="e">
        <f>VALUE(TEXT((BU427*'TOX and EXPO INPUTS'!$F$23),"0.00E+00"))</f>
        <v>#DIV/0!</v>
      </c>
      <c r="CH427" s="57" t="e">
        <f>VALUE(TEXT((BV427*'TOX and EXPO INPUTS'!$F$23),"0.00E+00"))</f>
        <v>#DIV/0!</v>
      </c>
      <c r="CI427" s="57" t="e">
        <f>VALUE(TEXT((BW427*'TOX and EXPO INPUTS'!$F$23),"0.00E+00"))</f>
        <v>#DIV/0!</v>
      </c>
      <c r="CJ427" s="58" t="e">
        <f>VALUE(TEXT((BX427*'TOX and EXPO INPUTS'!$F$23),"0.00E+00"))</f>
        <v>#DIV/0!</v>
      </c>
      <c r="CK427" s="57" t="e">
        <f>VALUE(TEXT((BY427*'TOX and EXPO INPUTS'!$F$23),"0.00E+00"))</f>
        <v>#DIV/0!</v>
      </c>
      <c r="CL427" s="57" t="e">
        <f>VALUE(TEXT((BZ427*'TOX and EXPO INPUTS'!$F$23),"0.00E+00"))</f>
        <v>#DIV/0!</v>
      </c>
      <c r="CM427" s="57" t="e">
        <f>VALUE(TEXT((CA427*'TOX and EXPO INPUTS'!$F$23),"0.00E+00"))</f>
        <v>#DIV/0!</v>
      </c>
      <c r="CN427" s="57" t="e">
        <f>VALUE(TEXT((CB427*'TOX and EXPO INPUTS'!$F$23),"0.00E+00"))</f>
        <v>#DIV/0!</v>
      </c>
      <c r="CO427" s="57" t="e">
        <f>VALUE(TEXT((CC427*'TOX and EXPO INPUTS'!$F$23),"0.00E+00"))</f>
        <v>#DIV/0!</v>
      </c>
      <c r="CP427" s="38" t="s">
        <v>106</v>
      </c>
      <c r="CQ427" s="34" t="s">
        <v>107</v>
      </c>
      <c r="CR427" s="34" t="s">
        <v>108</v>
      </c>
      <c r="CS427" s="39" t="s">
        <v>109</v>
      </c>
    </row>
    <row r="428" spans="1:97" ht="48" customHeight="1" x14ac:dyDescent="0.25">
      <c r="A428" s="34" t="s">
        <v>98</v>
      </c>
      <c r="B428" s="34" t="s">
        <v>99</v>
      </c>
      <c r="C428" s="34" t="s">
        <v>115</v>
      </c>
      <c r="D428" s="34" t="s">
        <v>442</v>
      </c>
      <c r="E428" s="39" t="s">
        <v>112</v>
      </c>
      <c r="F428" s="40" t="s">
        <v>155</v>
      </c>
      <c r="G428" s="43"/>
      <c r="H428" s="36" t="s">
        <v>104</v>
      </c>
      <c r="I428" s="67"/>
      <c r="J428" s="36" t="s">
        <v>105</v>
      </c>
      <c r="K428" s="100">
        <f>VLOOKUP(F428,'Amount Seed Planted_variables'!$A$3:$I$74,2,0)</f>
        <v>160000</v>
      </c>
      <c r="L428" s="100">
        <f>VLOOKUP(F428,'Amount Seed Planted_variables'!$A$3:$I$74,3,0)</f>
        <v>176000</v>
      </c>
      <c r="M428" s="36">
        <f t="shared" si="197"/>
        <v>0</v>
      </c>
      <c r="N428" s="35">
        <f t="shared" si="198"/>
        <v>0</v>
      </c>
      <c r="O428" s="101">
        <v>225</v>
      </c>
      <c r="P428" s="93">
        <f>VLOOKUP(F428,'Amount Seed Planted_variables'!$A$3:$I$74,4,0)</f>
        <v>149349</v>
      </c>
      <c r="Q428" s="93">
        <f>VLOOKUP(F428,'Amount Seed Planted_variables'!$A$3:$I$74,7,0)</f>
        <v>80</v>
      </c>
      <c r="R428" s="93">
        <f>VLOOKUP(F428,'Amount Seed Planted_variables'!$A$3:$I$74,8,0)</f>
        <v>11947920</v>
      </c>
      <c r="S428" s="87" t="str">
        <f t="shared" si="194"/>
        <v>NA</v>
      </c>
      <c r="T428" s="35">
        <v>10</v>
      </c>
      <c r="U428" s="35">
        <v>30</v>
      </c>
      <c r="V428" s="41">
        <v>3994</v>
      </c>
      <c r="W428" s="35">
        <v>797</v>
      </c>
      <c r="X428" s="35">
        <v>530</v>
      </c>
      <c r="Y428" s="41">
        <v>66</v>
      </c>
      <c r="Z428" s="35">
        <f t="shared" si="193"/>
        <v>6.6000000000000005</v>
      </c>
      <c r="AA428" s="42">
        <f t="shared" si="199"/>
        <v>0</v>
      </c>
      <c r="AB428" s="37">
        <f t="shared" si="200"/>
        <v>0</v>
      </c>
      <c r="AC428" s="37">
        <f t="shared" si="201"/>
        <v>0</v>
      </c>
      <c r="AD428" s="42" t="e">
        <f>VALUE(TEXT(((AA428*'TOX and EXPO INPUTS'!$F$13)/'TOX and EXPO INPUTS'!$E$27),"0.00E+00"))</f>
        <v>#DIV/0!</v>
      </c>
      <c r="AE428" s="37" t="e">
        <f>VALUE(TEXT(((AB428*'TOX and EXPO INPUTS'!$F$13)/'TOX and EXPO INPUTS'!$E$27),"0.00E+00"))</f>
        <v>#DIV/0!</v>
      </c>
      <c r="AF428" s="37" t="e">
        <f>VALUE(TEXT(((AC428*'TOX and EXPO INPUTS'!$F$13)/'TOX and EXPO INPUTS'!$E$27),"0.00E+00"))</f>
        <v>#DIV/0!</v>
      </c>
      <c r="AG428" s="42" t="e">
        <f>IF($E428="ST",VALUE(TEXT(('TOX and EXPO INPUTS'!$F$7/AD428),"0.0E+00")),IF($E428="IT",VALUE(TEXT(('TOX and EXPO INPUTS'!$F$10/AD428),"0.0E+00"))))</f>
        <v>#DIV/0!</v>
      </c>
      <c r="AH428" s="37" t="e">
        <f>IF($E428="ST",VALUE(TEXT(('TOX and EXPO INPUTS'!$F$7/AE428),"0.0E+00")),IF($E428="IT",VALUE(TEXT(('TOX and EXPO INPUTS'!$F$10/AE428),"0.0E+00"))))</f>
        <v>#DIV/0!</v>
      </c>
      <c r="AI428" s="37" t="e">
        <f>IF($E428="ST",VALUE(TEXT(('TOX and EXPO INPUTS'!$F$7/AF428),"0.0E+00")),IF($E428="IT",VALUE(TEXT(('TOX and EXPO INPUTS'!$F$10/AF428),"0.0E+00"))))</f>
        <v>#DIV/0!</v>
      </c>
      <c r="AJ428" s="42">
        <f t="shared" si="195"/>
        <v>0</v>
      </c>
      <c r="AK428" s="37">
        <f t="shared" si="196"/>
        <v>0</v>
      </c>
      <c r="AL428" s="42" t="e">
        <f>VALUE(TEXT(((AJ428*'TOX and EXPO INPUTS'!$F$21)/'TOX and EXPO INPUTS'!$E$29),"0.00E+00"))</f>
        <v>#DIV/0!</v>
      </c>
      <c r="AM428" s="37" t="e">
        <f>VALUE(TEXT(((AK428*'TOX and EXPO INPUTS'!$F$21)/'TOX and EXPO INPUTS'!$E$29),"0.00E+00"))</f>
        <v>#DIV/0!</v>
      </c>
      <c r="AN428" s="42" t="e">
        <f>IF($E428="ST",VALUE(TEXT(('TOX and EXPO INPUTS'!$F$15/AL428),"0.0E+00")),IF($E428="IT",VALUE(TEXT(('TOX and EXPO INPUTS'!$F$18/AL428),"0.0E+00"))))</f>
        <v>#DIV/0!</v>
      </c>
      <c r="AO428" s="37" t="e">
        <f>IF($E428="ST",VALUE(TEXT(('TOX and EXPO INPUTS'!$F$15/AM428),"0.0E+00")),IF($E428="IT",VALUE(TEXT(('TOX and EXPO INPUTS'!$F$18/AM428),"0.0E+00"))))</f>
        <v>#DIV/0!</v>
      </c>
      <c r="AP428" s="42" t="e">
        <f t="shared" si="181"/>
        <v>#DIV/0!</v>
      </c>
      <c r="AQ428" s="37" t="e">
        <f t="shared" si="182"/>
        <v>#DIV/0!</v>
      </c>
      <c r="AR428" s="37" t="e">
        <f t="shared" si="183"/>
        <v>#DIV/0!</v>
      </c>
      <c r="AS428" s="37" t="e">
        <f t="shared" si="184"/>
        <v>#DIV/0!</v>
      </c>
      <c r="AT428" s="37" t="e">
        <f t="shared" si="185"/>
        <v>#DIV/0!</v>
      </c>
      <c r="AU428" s="37" t="e">
        <f t="shared" si="186"/>
        <v>#DIV/0!</v>
      </c>
      <c r="AV428" s="42" t="e">
        <f t="shared" si="187"/>
        <v>#DIV/0!</v>
      </c>
      <c r="AW428" s="37" t="e">
        <f t="shared" si="188"/>
        <v>#DIV/0!</v>
      </c>
      <c r="AX428" s="37" t="e">
        <f t="shared" si="189"/>
        <v>#DIV/0!</v>
      </c>
      <c r="AY428" s="37" t="e">
        <f t="shared" si="190"/>
        <v>#DIV/0!</v>
      </c>
      <c r="AZ428" s="37" t="e">
        <f t="shared" si="191"/>
        <v>#DIV/0!</v>
      </c>
      <c r="BA428" s="37" t="e">
        <f t="shared" si="192"/>
        <v>#DIV/0!</v>
      </c>
      <c r="BB428" s="42" t="e">
        <f>IF($E428="ST",VALUE(TEXT((1/(('TOX and EXPO INPUTS'!$F$9/AG428)+('TOX and EXPO INPUTS'!$F$17/AN428))),"0.0E+00")),IF($E428="IT",VALUE(TEXT((1/(('TOX and EXPO INPUTS'!$F$12/AG428)+('TOX and EXPO INPUTS'!$F$20/AN428))),"0.0E+00"))))</f>
        <v>#DIV/0!</v>
      </c>
      <c r="BC428" s="37" t="e">
        <f>IF($E428="ST",VALUE(TEXT((1/(('TOX and EXPO INPUTS'!$F$9/AH428)+('TOX and EXPO INPUTS'!$F$17/AN428))),"0.0E+00")),IF($E428="IT",VALUE(TEXT((1/(('TOX and EXPO INPUTS'!$F$12/AH428)+('TOX and EXPO INPUTS'!$F$20/AN428))),"0.0E+00"))))</f>
        <v>#DIV/0!</v>
      </c>
      <c r="BD428" s="37" t="e">
        <f>IF($E428="ST",VALUE(TEXT((1/(('TOX and EXPO INPUTS'!$F$9/AI428)+('TOX and EXPO INPUTS'!$F$17/AN428))),"0.0E+00")),IF($E428="IT",VALUE(TEXT((1/(('TOX and EXPO INPUTS'!$F$12/AI428)+('TOX and EXPO INPUTS'!$F$20/AN428))),"0.0E+00"))))</f>
        <v>#DIV/0!</v>
      </c>
      <c r="BE428" s="37" t="e">
        <f>IF($E428="ST",VALUE(TEXT((1/(('TOX and EXPO INPUTS'!$F$9/AG428)+('TOX and EXPO INPUTS'!$F$17/AO428))),"0.0E+00")),IF($E428="IT",VALUE(TEXT((1/(('TOX and EXPO INPUTS'!$F$12/AG428)+('TOX and EXPO INPUTS'!$F$20/AO428))),"0.0E+00"))))</f>
        <v>#DIV/0!</v>
      </c>
      <c r="BF428" s="37" t="e">
        <f>IF($E428="ST",VALUE(TEXT((1/(('TOX and EXPO INPUTS'!$F$9/AH428)+('TOX and EXPO INPUTS'!$F$17/AO428))),"0.0E+00")),IF($E428="IT",VALUE(TEXT((1/(('TOX and EXPO INPUTS'!$F$12/AH428)+('TOX and EXPO INPUTS'!$F$20/AO428))),"0.0E+00"))))</f>
        <v>#DIV/0!</v>
      </c>
      <c r="BG428" s="37" t="e">
        <f>IF($E428="ST",VALUE(TEXT((1/(('TOX and EXPO INPUTS'!$F$9/AI428)+('TOX and EXPO INPUTS'!$F$17/AO428))),"0.0E+00")),IF($E428="IT",VALUE(TEXT((1/(('TOX and EXPO INPUTS'!$F$12/AI428)+('TOX and EXPO INPUTS'!$F$20/AO428))),"0.0E+00"))))</f>
        <v>#DIV/0!</v>
      </c>
      <c r="BH428" s="42" t="e">
        <f>VALUE(TEXT((AD428*$T428/365*'TOX and EXPO INPUTS'!$E$33/'TOX and EXPO INPUTS'!$E$34),"0.00E+00"))</f>
        <v>#DIV/0!</v>
      </c>
      <c r="BI428" s="37" t="e">
        <f>VALUE(TEXT((AE428*$T428/365*'TOX and EXPO INPUTS'!$E$33/'TOX and EXPO INPUTS'!$E$34),"0.00E+00"))</f>
        <v>#DIV/0!</v>
      </c>
      <c r="BJ428" s="37" t="e">
        <f>VALUE(TEXT((AF428*$T428/365*'TOX and EXPO INPUTS'!$E$33/'TOX and EXPO INPUTS'!$E$34),"0.00E+00"))</f>
        <v>#DIV/0!</v>
      </c>
      <c r="BK428" s="42" t="e">
        <f>VALUE(TEXT((AD428*$U428/365*'TOX and EXPO INPUTS'!$E$33/'TOX and EXPO INPUTS'!$E$34),"0.00E+00"))</f>
        <v>#DIV/0!</v>
      </c>
      <c r="BL428" s="37" t="e">
        <f>VALUE(TEXT((AE428*$U428/365*'TOX and EXPO INPUTS'!$E$33/'TOX and EXPO INPUTS'!$E$34),"0.00E+00"))</f>
        <v>#DIV/0!</v>
      </c>
      <c r="BM428" s="37" t="e">
        <f>VALUE(TEXT((AF428*$U428/365*'TOX and EXPO INPUTS'!$E$33/'TOX and EXPO INPUTS'!$E$34),"0.00E+00"))</f>
        <v>#DIV/0!</v>
      </c>
      <c r="BN428" s="42" t="e">
        <f>VALUE(TEXT((AL428*$T428/365*'TOX and EXPO INPUTS'!$E$33/'TOX and EXPO INPUTS'!$E$34),"0.00E+00"))</f>
        <v>#DIV/0!</v>
      </c>
      <c r="BO428" s="37" t="e">
        <f>VALUE(TEXT((AM428*$T428/365*'TOX and EXPO INPUTS'!$E$33/'TOX and EXPO INPUTS'!$E$34),"0.00E+00"))</f>
        <v>#DIV/0!</v>
      </c>
      <c r="BP428" s="42" t="e">
        <f>VALUE(TEXT((AL428*$U428/365*'TOX and EXPO INPUTS'!$E$33/'TOX and EXPO INPUTS'!$E$34),"0.00E+00"))</f>
        <v>#DIV/0!</v>
      </c>
      <c r="BQ428" s="37" t="e">
        <f>VALUE(TEXT((AM428*$U428/365*'TOX and EXPO INPUTS'!$E$33/'TOX and EXPO INPUTS'!$E$34),"0.00E+00"))</f>
        <v>#DIV/0!</v>
      </c>
      <c r="BR428" s="42" t="e">
        <f>VALUE(TEXT((AP428*$T428/365*'TOX and EXPO INPUTS'!$E$33/'TOX and EXPO INPUTS'!$E$34),"0.00E+00"))</f>
        <v>#DIV/0!</v>
      </c>
      <c r="BS428" s="37" t="e">
        <f>VALUE(TEXT((AQ428*$T428/365*'TOX and EXPO INPUTS'!$E$33/'TOX and EXPO INPUTS'!$E$34),"0.00E+00"))</f>
        <v>#DIV/0!</v>
      </c>
      <c r="BT428" s="37" t="e">
        <f>VALUE(TEXT((AR428*$T428/365*'TOX and EXPO INPUTS'!$E$33/'TOX and EXPO INPUTS'!$E$34),"0.00E+00"))</f>
        <v>#DIV/0!</v>
      </c>
      <c r="BU428" s="37" t="e">
        <f>VALUE(TEXT((AS428*$T428/365*'TOX and EXPO INPUTS'!$E$33/'TOX and EXPO INPUTS'!$E$34),"0.00E+00"))</f>
        <v>#DIV/0!</v>
      </c>
      <c r="BV428" s="37" t="e">
        <f>VALUE(TEXT((AT428*$T428/365*'TOX and EXPO INPUTS'!$E$33/'TOX and EXPO INPUTS'!$E$34),"0.00E+00"))</f>
        <v>#DIV/0!</v>
      </c>
      <c r="BW428" s="37" t="e">
        <f>VALUE(TEXT((AU428*$T428/365*'TOX and EXPO INPUTS'!$E$33/'TOX and EXPO INPUTS'!$E$34),"0.00E+00"))</f>
        <v>#DIV/0!</v>
      </c>
      <c r="BX428" s="42" t="e">
        <f>VALUE(TEXT((AP428*$U428/365*'TOX and EXPO INPUTS'!$E$33/'TOX and EXPO INPUTS'!$E$34),"0.00E+00"))</f>
        <v>#DIV/0!</v>
      </c>
      <c r="BY428" s="37" t="e">
        <f>VALUE(TEXT((AQ428*$U428/365*'TOX and EXPO INPUTS'!$E$33/'TOX and EXPO INPUTS'!$E$34),"0.00E+00"))</f>
        <v>#DIV/0!</v>
      </c>
      <c r="BZ428" s="37" t="e">
        <f>VALUE(TEXT((AR428*$U428/365*'TOX and EXPO INPUTS'!$E$33/'TOX and EXPO INPUTS'!$E$34),"0.00E+00"))</f>
        <v>#DIV/0!</v>
      </c>
      <c r="CA428" s="37" t="e">
        <f>VALUE(TEXT((AS428*$U428/365*'TOX and EXPO INPUTS'!$E$33/'TOX and EXPO INPUTS'!$E$34),"0.00E+00"))</f>
        <v>#DIV/0!</v>
      </c>
      <c r="CB428" s="37" t="e">
        <f>VALUE(TEXT((AT428*$U428/365*'TOX and EXPO INPUTS'!$E$33/'TOX and EXPO INPUTS'!$E$34),"0.00E+00"))</f>
        <v>#DIV/0!</v>
      </c>
      <c r="CC428" s="37" t="e">
        <f>VALUE(TEXT((AU428*$U428/365*'TOX and EXPO INPUTS'!$E$33/'TOX and EXPO INPUTS'!$E$34),"0.00E+00"))</f>
        <v>#DIV/0!</v>
      </c>
      <c r="CD428" s="58" t="e">
        <f>VALUE(TEXT((BR428*'TOX and EXPO INPUTS'!$F$23),"0.00E+00"))</f>
        <v>#DIV/0!</v>
      </c>
      <c r="CE428" s="57" t="e">
        <f>VALUE(TEXT((BS428*'TOX and EXPO INPUTS'!$F$23),"0.00E+00"))</f>
        <v>#DIV/0!</v>
      </c>
      <c r="CF428" s="57" t="e">
        <f>VALUE(TEXT((BT428*'TOX and EXPO INPUTS'!$F$23),"0.00E+00"))</f>
        <v>#DIV/0!</v>
      </c>
      <c r="CG428" s="57" t="e">
        <f>VALUE(TEXT((BU428*'TOX and EXPO INPUTS'!$F$23),"0.00E+00"))</f>
        <v>#DIV/0!</v>
      </c>
      <c r="CH428" s="57" t="e">
        <f>VALUE(TEXT((BV428*'TOX and EXPO INPUTS'!$F$23),"0.00E+00"))</f>
        <v>#DIV/0!</v>
      </c>
      <c r="CI428" s="57" t="e">
        <f>VALUE(TEXT((BW428*'TOX and EXPO INPUTS'!$F$23),"0.00E+00"))</f>
        <v>#DIV/0!</v>
      </c>
      <c r="CJ428" s="58" t="e">
        <f>VALUE(TEXT((BX428*'TOX and EXPO INPUTS'!$F$23),"0.00E+00"))</f>
        <v>#DIV/0!</v>
      </c>
      <c r="CK428" s="57" t="e">
        <f>VALUE(TEXT((BY428*'TOX and EXPO INPUTS'!$F$23),"0.00E+00"))</f>
        <v>#DIV/0!</v>
      </c>
      <c r="CL428" s="57" t="e">
        <f>VALUE(TEXT((BZ428*'TOX and EXPO INPUTS'!$F$23),"0.00E+00"))</f>
        <v>#DIV/0!</v>
      </c>
      <c r="CM428" s="57" t="e">
        <f>VALUE(TEXT((CA428*'TOX and EXPO INPUTS'!$F$23),"0.00E+00"))</f>
        <v>#DIV/0!</v>
      </c>
      <c r="CN428" s="57" t="e">
        <f>VALUE(TEXT((CB428*'TOX and EXPO INPUTS'!$F$23),"0.00E+00"))</f>
        <v>#DIV/0!</v>
      </c>
      <c r="CO428" s="57" t="e">
        <f>VALUE(TEXT((CC428*'TOX and EXPO INPUTS'!$F$23),"0.00E+00"))</f>
        <v>#DIV/0!</v>
      </c>
      <c r="CP428" s="38" t="s">
        <v>106</v>
      </c>
      <c r="CQ428" s="34" t="s">
        <v>107</v>
      </c>
      <c r="CR428" s="34" t="s">
        <v>108</v>
      </c>
      <c r="CS428" s="39" t="s">
        <v>109</v>
      </c>
    </row>
    <row r="429" spans="1:97" ht="48" customHeight="1" x14ac:dyDescent="0.25">
      <c r="A429" s="34" t="s">
        <v>98</v>
      </c>
      <c r="B429" s="34" t="s">
        <v>99</v>
      </c>
      <c r="C429" s="34" t="s">
        <v>113</v>
      </c>
      <c r="D429" s="34" t="s">
        <v>101</v>
      </c>
      <c r="E429" s="39" t="s">
        <v>102</v>
      </c>
      <c r="F429" s="40" t="s">
        <v>156</v>
      </c>
      <c r="G429" s="43"/>
      <c r="H429" s="36" t="s">
        <v>104</v>
      </c>
      <c r="I429" s="67"/>
      <c r="J429" s="36" t="s">
        <v>105</v>
      </c>
      <c r="K429" s="100">
        <f>VLOOKUP(F429,'Amount Seed Planted_variables'!$A$3:$I$74,2,0)</f>
        <v>7467</v>
      </c>
      <c r="L429" s="100">
        <f>VLOOKUP(F429,'Amount Seed Planted_variables'!$A$3:$I$74,3,0)</f>
        <v>13068</v>
      </c>
      <c r="M429" s="36">
        <f t="shared" si="197"/>
        <v>0</v>
      </c>
      <c r="N429" s="35">
        <f t="shared" si="198"/>
        <v>0</v>
      </c>
      <c r="O429" s="101">
        <v>3000</v>
      </c>
      <c r="P429" s="93">
        <f>VLOOKUP(F429,'Amount Seed Planted_variables'!$A$3:$I$74,4,0)</f>
        <v>522720</v>
      </c>
      <c r="Q429" s="93">
        <f>VLOOKUP(F429,'Amount Seed Planted_variables'!$A$3:$I$74,7,0)</f>
        <v>80</v>
      </c>
      <c r="R429" s="93">
        <f>VLOOKUP(F429,'Amount Seed Planted_variables'!$A$3:$I$74,8,0)</f>
        <v>41817600</v>
      </c>
      <c r="S429" s="87" t="str">
        <f t="shared" si="194"/>
        <v>NA</v>
      </c>
      <c r="T429" s="35">
        <v>10</v>
      </c>
      <c r="U429" s="35">
        <v>30</v>
      </c>
      <c r="V429" s="41">
        <v>349</v>
      </c>
      <c r="W429" s="35">
        <v>51.2</v>
      </c>
      <c r="X429" s="35">
        <v>42.2</v>
      </c>
      <c r="Y429" s="41">
        <v>1.2</v>
      </c>
      <c r="Z429" s="35">
        <f>Y429*0.1</f>
        <v>0.12</v>
      </c>
      <c r="AA429" s="42">
        <f t="shared" si="199"/>
        <v>0</v>
      </c>
      <c r="AB429" s="37">
        <f t="shared" si="200"/>
        <v>0</v>
      </c>
      <c r="AC429" s="37">
        <f t="shared" si="201"/>
        <v>0</v>
      </c>
      <c r="AD429" s="42" t="e">
        <f>VALUE(TEXT(((AA429*'TOX and EXPO INPUTS'!$F$13)/'TOX and EXPO INPUTS'!$E$27),"0.00E+00"))</f>
        <v>#DIV/0!</v>
      </c>
      <c r="AE429" s="37" t="e">
        <f>VALUE(TEXT(((AB429*'TOX and EXPO INPUTS'!$F$13)/'TOX and EXPO INPUTS'!$E$27),"0.00E+00"))</f>
        <v>#DIV/0!</v>
      </c>
      <c r="AF429" s="37" t="e">
        <f>VALUE(TEXT(((AC429*'TOX and EXPO INPUTS'!$F$13)/'TOX and EXPO INPUTS'!$E$27),"0.00E+00"))</f>
        <v>#DIV/0!</v>
      </c>
      <c r="AG429" s="42" t="e">
        <f>IF($E429="ST",VALUE(TEXT(('TOX and EXPO INPUTS'!$F$7/AD429),"0.0E+00")),IF($E429="IT",VALUE(TEXT(('TOX and EXPO INPUTS'!$F$10/AD429),"0.0E+00"))))</f>
        <v>#DIV/0!</v>
      </c>
      <c r="AH429" s="37" t="e">
        <f>IF($E429="ST",VALUE(TEXT(('TOX and EXPO INPUTS'!$F$7/AE429),"0.0E+00")),IF($E429="IT",VALUE(TEXT(('TOX and EXPO INPUTS'!$F$10/AE429),"0.0E+00"))))</f>
        <v>#DIV/0!</v>
      </c>
      <c r="AI429" s="37" t="e">
        <f>IF($E429="ST",VALUE(TEXT(('TOX and EXPO INPUTS'!$F$7/AF429),"0.0E+00")),IF($E429="IT",VALUE(TEXT(('TOX and EXPO INPUTS'!$F$10/AF429),"0.0E+00"))))</f>
        <v>#DIV/0!</v>
      </c>
      <c r="AJ429" s="42">
        <f t="shared" si="195"/>
        <v>0</v>
      </c>
      <c r="AK429" s="37">
        <f t="shared" si="196"/>
        <v>0</v>
      </c>
      <c r="AL429" s="42" t="e">
        <f>VALUE(TEXT(((AJ429*'TOX and EXPO INPUTS'!$F$21)/'TOX and EXPO INPUTS'!$E$29),"0.00E+00"))</f>
        <v>#DIV/0!</v>
      </c>
      <c r="AM429" s="37" t="e">
        <f>VALUE(TEXT(((AK429*'TOX and EXPO INPUTS'!$F$21)/'TOX and EXPO INPUTS'!$E$29),"0.00E+00"))</f>
        <v>#DIV/0!</v>
      </c>
      <c r="AN429" s="42" t="e">
        <f>IF($E429="ST",VALUE(TEXT(('TOX and EXPO INPUTS'!$F$15/AL429),"0.0E+00")),IF($E429="IT",VALUE(TEXT(('TOX and EXPO INPUTS'!$F$18/AL429),"0.0E+00"))))</f>
        <v>#DIV/0!</v>
      </c>
      <c r="AO429" s="37" t="e">
        <f>IF($E429="ST",VALUE(TEXT(('TOX and EXPO INPUTS'!$F$15/AM429),"0.0E+00")),IF($E429="IT",VALUE(TEXT(('TOX and EXPO INPUTS'!$F$18/AM429),"0.0E+00"))))</f>
        <v>#DIV/0!</v>
      </c>
      <c r="AP429" s="42" t="e">
        <f>VALUE(TEXT((AD429+AL429),"0.00E+00"))</f>
        <v>#DIV/0!</v>
      </c>
      <c r="AQ429" s="37" t="e">
        <f>VALUE(TEXT((AE429+AL429),"0.00E+00"))</f>
        <v>#DIV/0!</v>
      </c>
      <c r="AR429" s="37" t="e">
        <f>VALUE(TEXT((AF429+AL429),"0.00E+00"))</f>
        <v>#DIV/0!</v>
      </c>
      <c r="AS429" s="37" t="e">
        <f>VALUE(TEXT((AD429+AM429),"0.00E+00"))</f>
        <v>#DIV/0!</v>
      </c>
      <c r="AT429" s="37" t="e">
        <f>VALUE(TEXT((AE429+AM429),"0.00E+00"))</f>
        <v>#DIV/0!</v>
      </c>
      <c r="AU429" s="37" t="e">
        <f>VALUE(TEXT((AF429+AM429),"0.00E+00"))</f>
        <v>#DIV/0!</v>
      </c>
      <c r="AV429" s="42" t="e">
        <f>VALUE(TEXT(1/((1/AG429)+(1/AN429)),"0.0E+00"))</f>
        <v>#DIV/0!</v>
      </c>
      <c r="AW429" s="37" t="e">
        <f>VALUE(TEXT(1/((1/AH429)+(1/AN429)),"0.0E+00"))</f>
        <v>#DIV/0!</v>
      </c>
      <c r="AX429" s="37" t="e">
        <f>VALUE(TEXT(1/((1/AI429)+(1/AN429)),"0.0E+00"))</f>
        <v>#DIV/0!</v>
      </c>
      <c r="AY429" s="37" t="e">
        <f>VALUE(TEXT(1/((1/AG429)+(1/AO429)),"0.0E+00"))</f>
        <v>#DIV/0!</v>
      </c>
      <c r="AZ429" s="37" t="e">
        <f>VALUE(TEXT(1/((1/AH429)+(1/AO429)),"0.0E+00"))</f>
        <v>#DIV/0!</v>
      </c>
      <c r="BA429" s="37" t="e">
        <f>VALUE(TEXT(1/((1/AI429)+(1/AO429)),"0.0E+00"))</f>
        <v>#DIV/0!</v>
      </c>
      <c r="BB429" s="42" t="e">
        <f>IF($E429="ST",VALUE(TEXT((1/(('TOX and EXPO INPUTS'!$F$9/AG429)+('TOX and EXPO INPUTS'!$F$17/AN429))),"0.0E+00")),IF($E429="IT",VALUE(TEXT((1/(('TOX and EXPO INPUTS'!$F$12/AG429)+('TOX and EXPO INPUTS'!$F$20/AN429))),"0.0E+00"))))</f>
        <v>#DIV/0!</v>
      </c>
      <c r="BC429" s="37" t="e">
        <f>IF($E429="ST",VALUE(TEXT((1/(('TOX and EXPO INPUTS'!$F$9/AH429)+('TOX and EXPO INPUTS'!$F$17/AN429))),"0.0E+00")),IF($E429="IT",VALUE(TEXT((1/(('TOX and EXPO INPUTS'!$F$12/AH429)+('TOX and EXPO INPUTS'!$F$20/AN429))),"0.0E+00"))))</f>
        <v>#DIV/0!</v>
      </c>
      <c r="BD429" s="37" t="e">
        <f>IF($E429="ST",VALUE(TEXT((1/(('TOX and EXPO INPUTS'!$F$9/AI429)+('TOX and EXPO INPUTS'!$F$17/AN429))),"0.0E+00")),IF($E429="IT",VALUE(TEXT((1/(('TOX and EXPO INPUTS'!$F$12/AI429)+('TOX and EXPO INPUTS'!$F$20/AN429))),"0.0E+00"))))</f>
        <v>#DIV/0!</v>
      </c>
      <c r="BE429" s="37" t="e">
        <f>IF($E429="ST",VALUE(TEXT((1/(('TOX and EXPO INPUTS'!$F$9/AG429)+('TOX and EXPO INPUTS'!$F$17/AO429))),"0.0E+00")),IF($E429="IT",VALUE(TEXT((1/(('TOX and EXPO INPUTS'!$F$12/AG429)+('TOX and EXPO INPUTS'!$F$20/AO429))),"0.0E+00"))))</f>
        <v>#DIV/0!</v>
      </c>
      <c r="BF429" s="37" t="e">
        <f>IF($E429="ST",VALUE(TEXT((1/(('TOX and EXPO INPUTS'!$F$9/AH429)+('TOX and EXPO INPUTS'!$F$17/AO429))),"0.0E+00")),IF($E429="IT",VALUE(TEXT((1/(('TOX and EXPO INPUTS'!$F$12/AH429)+('TOX and EXPO INPUTS'!$F$20/AO429))),"0.0E+00"))))</f>
        <v>#DIV/0!</v>
      </c>
      <c r="BG429" s="37" t="e">
        <f>IF($E429="ST",VALUE(TEXT((1/(('TOX and EXPO INPUTS'!$F$9/AI429)+('TOX and EXPO INPUTS'!$F$17/AO429))),"0.0E+00")),IF($E429="IT",VALUE(TEXT((1/(('TOX and EXPO INPUTS'!$F$12/AI429)+('TOX and EXPO INPUTS'!$F$20/AO429))),"0.0E+00"))))</f>
        <v>#DIV/0!</v>
      </c>
      <c r="BH429" s="42" t="e">
        <f>VALUE(TEXT((AD429*$T429/365*'TOX and EXPO INPUTS'!$E$33/'TOX and EXPO INPUTS'!$E$34),"0.00E+00"))</f>
        <v>#DIV/0!</v>
      </c>
      <c r="BI429" s="37" t="e">
        <f>VALUE(TEXT((AE429*$T429/365*'TOX and EXPO INPUTS'!$E$33/'TOX and EXPO INPUTS'!$E$34),"0.00E+00"))</f>
        <v>#DIV/0!</v>
      </c>
      <c r="BJ429" s="37" t="e">
        <f>VALUE(TEXT((AF429*$T429/365*'TOX and EXPO INPUTS'!$E$33/'TOX and EXPO INPUTS'!$E$34),"0.00E+00"))</f>
        <v>#DIV/0!</v>
      </c>
      <c r="BK429" s="42" t="e">
        <f>VALUE(TEXT((AD429*$U429/365*'TOX and EXPO INPUTS'!$E$33/'TOX and EXPO INPUTS'!$E$34),"0.00E+00"))</f>
        <v>#DIV/0!</v>
      </c>
      <c r="BL429" s="37" t="e">
        <f>VALUE(TEXT((AE429*$U429/365*'TOX and EXPO INPUTS'!$E$33/'TOX and EXPO INPUTS'!$E$34),"0.00E+00"))</f>
        <v>#DIV/0!</v>
      </c>
      <c r="BM429" s="37" t="e">
        <f>VALUE(TEXT((AF429*$U429/365*'TOX and EXPO INPUTS'!$E$33/'TOX and EXPO INPUTS'!$E$34),"0.00E+00"))</f>
        <v>#DIV/0!</v>
      </c>
      <c r="BN429" s="42" t="e">
        <f>VALUE(TEXT((AL429*$T429/365*'TOX and EXPO INPUTS'!$E$33/'TOX and EXPO INPUTS'!$E$34),"0.00E+00"))</f>
        <v>#DIV/0!</v>
      </c>
      <c r="BO429" s="37" t="e">
        <f>VALUE(TEXT((AM429*$T429/365*'TOX and EXPO INPUTS'!$E$33/'TOX and EXPO INPUTS'!$E$34),"0.00E+00"))</f>
        <v>#DIV/0!</v>
      </c>
      <c r="BP429" s="42" t="e">
        <f>VALUE(TEXT((AL429*$U429/365*'TOX and EXPO INPUTS'!$E$33/'TOX and EXPO INPUTS'!$E$34),"0.00E+00"))</f>
        <v>#DIV/0!</v>
      </c>
      <c r="BQ429" s="37" t="e">
        <f>VALUE(TEXT((AM429*$U429/365*'TOX and EXPO INPUTS'!$E$33/'TOX and EXPO INPUTS'!$E$34),"0.00E+00"))</f>
        <v>#DIV/0!</v>
      </c>
      <c r="BR429" s="42" t="e">
        <f>VALUE(TEXT((AP429*$T429/365*'TOX and EXPO INPUTS'!$E$33/'TOX and EXPO INPUTS'!$E$34),"0.00E+00"))</f>
        <v>#DIV/0!</v>
      </c>
      <c r="BS429" s="37" t="e">
        <f>VALUE(TEXT((AQ429*$T429/365*'TOX and EXPO INPUTS'!$E$33/'TOX and EXPO INPUTS'!$E$34),"0.00E+00"))</f>
        <v>#DIV/0!</v>
      </c>
      <c r="BT429" s="37" t="e">
        <f>VALUE(TEXT((AR429*$T429/365*'TOX and EXPO INPUTS'!$E$33/'TOX and EXPO INPUTS'!$E$34),"0.00E+00"))</f>
        <v>#DIV/0!</v>
      </c>
      <c r="BU429" s="37" t="e">
        <f>VALUE(TEXT((AS429*$T429/365*'TOX and EXPO INPUTS'!$E$33/'TOX and EXPO INPUTS'!$E$34),"0.00E+00"))</f>
        <v>#DIV/0!</v>
      </c>
      <c r="BV429" s="37" t="e">
        <f>VALUE(TEXT((AT429*$T429/365*'TOX and EXPO INPUTS'!$E$33/'TOX and EXPO INPUTS'!$E$34),"0.00E+00"))</f>
        <v>#DIV/0!</v>
      </c>
      <c r="BW429" s="37" t="e">
        <f>VALUE(TEXT((AU429*$T429/365*'TOX and EXPO INPUTS'!$E$33/'TOX and EXPO INPUTS'!$E$34),"0.00E+00"))</f>
        <v>#DIV/0!</v>
      </c>
      <c r="BX429" s="42" t="e">
        <f>VALUE(TEXT((AP429*$U429/365*'TOX and EXPO INPUTS'!$E$33/'TOX and EXPO INPUTS'!$E$34),"0.00E+00"))</f>
        <v>#DIV/0!</v>
      </c>
      <c r="BY429" s="37" t="e">
        <f>VALUE(TEXT((AQ429*$U429/365*'TOX and EXPO INPUTS'!$E$33/'TOX and EXPO INPUTS'!$E$34),"0.00E+00"))</f>
        <v>#DIV/0!</v>
      </c>
      <c r="BZ429" s="37" t="e">
        <f>VALUE(TEXT((AR429*$U429/365*'TOX and EXPO INPUTS'!$E$33/'TOX and EXPO INPUTS'!$E$34),"0.00E+00"))</f>
        <v>#DIV/0!</v>
      </c>
      <c r="CA429" s="37" t="e">
        <f>VALUE(TEXT((AS429*$U429/365*'TOX and EXPO INPUTS'!$E$33/'TOX and EXPO INPUTS'!$E$34),"0.00E+00"))</f>
        <v>#DIV/0!</v>
      </c>
      <c r="CB429" s="37" t="e">
        <f>VALUE(TEXT((AT429*$U429/365*'TOX and EXPO INPUTS'!$E$33/'TOX and EXPO INPUTS'!$E$34),"0.00E+00"))</f>
        <v>#DIV/0!</v>
      </c>
      <c r="CC429" s="37" t="e">
        <f>VALUE(TEXT((AU429*$U429/365*'TOX and EXPO INPUTS'!$E$33/'TOX and EXPO INPUTS'!$E$34),"0.00E+00"))</f>
        <v>#DIV/0!</v>
      </c>
      <c r="CD429" s="58" t="e">
        <f>VALUE(TEXT((BR429*'TOX and EXPO INPUTS'!$F$23),"0.00E+00"))</f>
        <v>#DIV/0!</v>
      </c>
      <c r="CE429" s="57" t="e">
        <f>VALUE(TEXT((BS429*'TOX and EXPO INPUTS'!$F$23),"0.00E+00"))</f>
        <v>#DIV/0!</v>
      </c>
      <c r="CF429" s="57" t="e">
        <f>VALUE(TEXT((BT429*'TOX and EXPO INPUTS'!$F$23),"0.00E+00"))</f>
        <v>#DIV/0!</v>
      </c>
      <c r="CG429" s="57" t="e">
        <f>VALUE(TEXT((BU429*'TOX and EXPO INPUTS'!$F$23),"0.00E+00"))</f>
        <v>#DIV/0!</v>
      </c>
      <c r="CH429" s="57" t="e">
        <f>VALUE(TEXT((BV429*'TOX and EXPO INPUTS'!$F$23),"0.00E+00"))</f>
        <v>#DIV/0!</v>
      </c>
      <c r="CI429" s="57" t="e">
        <f>VALUE(TEXT((BW429*'TOX and EXPO INPUTS'!$F$23),"0.00E+00"))</f>
        <v>#DIV/0!</v>
      </c>
      <c r="CJ429" s="58" t="e">
        <f>VALUE(TEXT((BX429*'TOX and EXPO INPUTS'!$F$23),"0.00E+00"))</f>
        <v>#DIV/0!</v>
      </c>
      <c r="CK429" s="57" t="e">
        <f>VALUE(TEXT((BY429*'TOX and EXPO INPUTS'!$F$23),"0.00E+00"))</f>
        <v>#DIV/0!</v>
      </c>
      <c r="CL429" s="57" t="e">
        <f>VALUE(TEXT((BZ429*'TOX and EXPO INPUTS'!$F$23),"0.00E+00"))</f>
        <v>#DIV/0!</v>
      </c>
      <c r="CM429" s="57" t="e">
        <f>VALUE(TEXT((CA429*'TOX and EXPO INPUTS'!$F$23),"0.00E+00"))</f>
        <v>#DIV/0!</v>
      </c>
      <c r="CN429" s="57" t="e">
        <f>VALUE(TEXT((CB429*'TOX and EXPO INPUTS'!$F$23),"0.00E+00"))</f>
        <v>#DIV/0!</v>
      </c>
      <c r="CO429" s="57" t="e">
        <f>VALUE(TEXT((CC429*'TOX and EXPO INPUTS'!$F$23),"0.00E+00"))</f>
        <v>#DIV/0!</v>
      </c>
      <c r="CP429" s="38" t="s">
        <v>106</v>
      </c>
      <c r="CQ429" s="34" t="s">
        <v>107</v>
      </c>
      <c r="CR429" s="34" t="s">
        <v>108</v>
      </c>
      <c r="CS429" s="39" t="s">
        <v>109</v>
      </c>
    </row>
    <row r="430" spans="1:97" ht="48" customHeight="1" x14ac:dyDescent="0.25">
      <c r="A430" s="34" t="s">
        <v>98</v>
      </c>
      <c r="B430" s="34" t="s">
        <v>99</v>
      </c>
      <c r="C430" s="34" t="s">
        <v>113</v>
      </c>
      <c r="D430" s="34" t="s">
        <v>110</v>
      </c>
      <c r="E430" s="39" t="s">
        <v>102</v>
      </c>
      <c r="F430" s="40" t="s">
        <v>156</v>
      </c>
      <c r="G430" s="43"/>
      <c r="H430" s="36" t="s">
        <v>104</v>
      </c>
      <c r="I430" s="67"/>
      <c r="J430" s="36" t="s">
        <v>105</v>
      </c>
      <c r="K430" s="100">
        <f>VLOOKUP(F430,'Amount Seed Planted_variables'!$A$3:$I$74,2,0)</f>
        <v>7467</v>
      </c>
      <c r="L430" s="100">
        <f>VLOOKUP(F430,'Amount Seed Planted_variables'!$A$3:$I$74,3,0)</f>
        <v>13068</v>
      </c>
      <c r="M430" s="36">
        <f t="shared" si="197"/>
        <v>0</v>
      </c>
      <c r="N430" s="35">
        <f t="shared" si="198"/>
        <v>0</v>
      </c>
      <c r="O430" s="101">
        <v>3000</v>
      </c>
      <c r="P430" s="93">
        <f>VLOOKUP(F430,'Amount Seed Planted_variables'!$A$3:$I$74,4,0)</f>
        <v>522720</v>
      </c>
      <c r="Q430" s="93">
        <f>VLOOKUP(F430,'Amount Seed Planted_variables'!$A$3:$I$74,7,0)</f>
        <v>80</v>
      </c>
      <c r="R430" s="93">
        <f>VLOOKUP(F430,'Amount Seed Planted_variables'!$A$3:$I$74,8,0)</f>
        <v>41817600</v>
      </c>
      <c r="S430" s="87" t="str">
        <f t="shared" si="194"/>
        <v>NA</v>
      </c>
      <c r="T430" s="35">
        <v>10</v>
      </c>
      <c r="U430" s="35">
        <v>30</v>
      </c>
      <c r="V430" s="41">
        <v>68</v>
      </c>
      <c r="W430" s="35">
        <v>16.899999999999999</v>
      </c>
      <c r="X430" s="35">
        <v>13.1</v>
      </c>
      <c r="Y430" s="41">
        <v>3.6</v>
      </c>
      <c r="Z430" s="35">
        <f>Y430*0.1</f>
        <v>0.36000000000000004</v>
      </c>
      <c r="AA430" s="42">
        <f t="shared" si="199"/>
        <v>0</v>
      </c>
      <c r="AB430" s="37">
        <f t="shared" si="200"/>
        <v>0</v>
      </c>
      <c r="AC430" s="37">
        <f t="shared" si="201"/>
        <v>0</v>
      </c>
      <c r="AD430" s="42" t="e">
        <f>VALUE(TEXT(((AA430*'TOX and EXPO INPUTS'!$F$13)/'TOX and EXPO INPUTS'!$E$27),"0.00E+00"))</f>
        <v>#DIV/0!</v>
      </c>
      <c r="AE430" s="37" t="e">
        <f>VALUE(TEXT(((AB430*'TOX and EXPO INPUTS'!$F$13)/'TOX and EXPO INPUTS'!$E$27),"0.00E+00"))</f>
        <v>#DIV/0!</v>
      </c>
      <c r="AF430" s="37" t="e">
        <f>VALUE(TEXT(((AC430*'TOX and EXPO INPUTS'!$F$13)/'TOX and EXPO INPUTS'!$E$27),"0.00E+00"))</f>
        <v>#DIV/0!</v>
      </c>
      <c r="AG430" s="42" t="e">
        <f>IF($E430="ST",VALUE(TEXT(('TOX and EXPO INPUTS'!$F$7/AD430),"0.0E+00")),IF($E430="IT",VALUE(TEXT(('TOX and EXPO INPUTS'!$F$10/AD430),"0.0E+00"))))</f>
        <v>#DIV/0!</v>
      </c>
      <c r="AH430" s="37" t="e">
        <f>IF($E430="ST",VALUE(TEXT(('TOX and EXPO INPUTS'!$F$7/AE430),"0.0E+00")),IF($E430="IT",VALUE(TEXT(('TOX and EXPO INPUTS'!$F$10/AE430),"0.0E+00"))))</f>
        <v>#DIV/0!</v>
      </c>
      <c r="AI430" s="37" t="e">
        <f>IF($E430="ST",VALUE(TEXT(('TOX and EXPO INPUTS'!$F$7/AF430),"0.0E+00")),IF($E430="IT",VALUE(TEXT(('TOX and EXPO INPUTS'!$F$10/AF430),"0.0E+00"))))</f>
        <v>#DIV/0!</v>
      </c>
      <c r="AJ430" s="42">
        <f t="shared" si="195"/>
        <v>0</v>
      </c>
      <c r="AK430" s="37">
        <f t="shared" si="196"/>
        <v>0</v>
      </c>
      <c r="AL430" s="42" t="e">
        <f>VALUE(TEXT(((AJ430*'TOX and EXPO INPUTS'!$F$21)/'TOX and EXPO INPUTS'!$E$29),"0.00E+00"))</f>
        <v>#DIV/0!</v>
      </c>
      <c r="AM430" s="37" t="e">
        <f>VALUE(TEXT(((AK430*'TOX and EXPO INPUTS'!$F$21)/'TOX and EXPO INPUTS'!$E$29),"0.00E+00"))</f>
        <v>#DIV/0!</v>
      </c>
      <c r="AN430" s="42" t="e">
        <f>IF($E430="ST",VALUE(TEXT(('TOX and EXPO INPUTS'!$F$15/AL430),"0.0E+00")),IF($E430="IT",VALUE(TEXT(('TOX and EXPO INPUTS'!$F$18/AL430),"0.0E+00"))))</f>
        <v>#DIV/0!</v>
      </c>
      <c r="AO430" s="37" t="e">
        <f>IF($E430="ST",VALUE(TEXT(('TOX and EXPO INPUTS'!$F$15/AM430),"0.0E+00")),IF($E430="IT",VALUE(TEXT(('TOX and EXPO INPUTS'!$F$18/AM430),"0.0E+00"))))</f>
        <v>#DIV/0!</v>
      </c>
      <c r="AP430" s="42" t="e">
        <f>VALUE(TEXT((AD430+AL430),"0.00E+00"))</f>
        <v>#DIV/0!</v>
      </c>
      <c r="AQ430" s="37" t="e">
        <f>VALUE(TEXT((AE430+AL430),"0.00E+00"))</f>
        <v>#DIV/0!</v>
      </c>
      <c r="AR430" s="37" t="e">
        <f>VALUE(TEXT((AF430+AL430),"0.00E+00"))</f>
        <v>#DIV/0!</v>
      </c>
      <c r="AS430" s="37" t="e">
        <f>VALUE(TEXT((AD430+AM430),"0.00E+00"))</f>
        <v>#DIV/0!</v>
      </c>
      <c r="AT430" s="37" t="e">
        <f>VALUE(TEXT((AE430+AM430),"0.00E+00"))</f>
        <v>#DIV/0!</v>
      </c>
      <c r="AU430" s="37" t="e">
        <f>VALUE(TEXT((AF430+AM430),"0.00E+00"))</f>
        <v>#DIV/0!</v>
      </c>
      <c r="AV430" s="42" t="e">
        <f>VALUE(TEXT(1/((1/AG430)+(1/AN430)),"0.0E+00"))</f>
        <v>#DIV/0!</v>
      </c>
      <c r="AW430" s="37" t="e">
        <f>VALUE(TEXT(1/((1/AH430)+(1/AN430)),"0.0E+00"))</f>
        <v>#DIV/0!</v>
      </c>
      <c r="AX430" s="37" t="e">
        <f>VALUE(TEXT(1/((1/AI430)+(1/AN430)),"0.0E+00"))</f>
        <v>#DIV/0!</v>
      </c>
      <c r="AY430" s="37" t="e">
        <f>VALUE(TEXT(1/((1/AG430)+(1/AO430)),"0.0E+00"))</f>
        <v>#DIV/0!</v>
      </c>
      <c r="AZ430" s="37" t="e">
        <f>VALUE(TEXT(1/((1/AH430)+(1/AO430)),"0.0E+00"))</f>
        <v>#DIV/0!</v>
      </c>
      <c r="BA430" s="37" t="e">
        <f>VALUE(TEXT(1/((1/AI430)+(1/AO430)),"0.0E+00"))</f>
        <v>#DIV/0!</v>
      </c>
      <c r="BB430" s="42" t="e">
        <f>IF($E430="ST",VALUE(TEXT((1/(('TOX and EXPO INPUTS'!$F$9/AG430)+('TOX and EXPO INPUTS'!$F$17/AN430))),"0.0E+00")),IF($E430="IT",VALUE(TEXT((1/(('TOX and EXPO INPUTS'!$F$12/AG430)+('TOX and EXPO INPUTS'!$F$20/AN430))),"0.0E+00"))))</f>
        <v>#DIV/0!</v>
      </c>
      <c r="BC430" s="37" t="e">
        <f>IF($E430="ST",VALUE(TEXT((1/(('TOX and EXPO INPUTS'!$F$9/AH430)+('TOX and EXPO INPUTS'!$F$17/AN430))),"0.0E+00")),IF($E430="IT",VALUE(TEXT((1/(('TOX and EXPO INPUTS'!$F$12/AH430)+('TOX and EXPO INPUTS'!$F$20/AN430))),"0.0E+00"))))</f>
        <v>#DIV/0!</v>
      </c>
      <c r="BD430" s="37" t="e">
        <f>IF($E430="ST",VALUE(TEXT((1/(('TOX and EXPO INPUTS'!$F$9/AI430)+('TOX and EXPO INPUTS'!$F$17/AN430))),"0.0E+00")),IF($E430="IT",VALUE(TEXT((1/(('TOX and EXPO INPUTS'!$F$12/AI430)+('TOX and EXPO INPUTS'!$F$20/AN430))),"0.0E+00"))))</f>
        <v>#DIV/0!</v>
      </c>
      <c r="BE430" s="37" t="e">
        <f>IF($E430="ST",VALUE(TEXT((1/(('TOX and EXPO INPUTS'!$F$9/AG430)+('TOX and EXPO INPUTS'!$F$17/AO430))),"0.0E+00")),IF($E430="IT",VALUE(TEXT((1/(('TOX and EXPO INPUTS'!$F$12/AG430)+('TOX and EXPO INPUTS'!$F$20/AO430))),"0.0E+00"))))</f>
        <v>#DIV/0!</v>
      </c>
      <c r="BF430" s="37" t="e">
        <f>IF($E430="ST",VALUE(TEXT((1/(('TOX and EXPO INPUTS'!$F$9/AH430)+('TOX and EXPO INPUTS'!$F$17/AO430))),"0.0E+00")),IF($E430="IT",VALUE(TEXT((1/(('TOX and EXPO INPUTS'!$F$12/AH430)+('TOX and EXPO INPUTS'!$F$20/AO430))),"0.0E+00"))))</f>
        <v>#DIV/0!</v>
      </c>
      <c r="BG430" s="37" t="e">
        <f>IF($E430="ST",VALUE(TEXT((1/(('TOX and EXPO INPUTS'!$F$9/AI430)+('TOX and EXPO INPUTS'!$F$17/AO430))),"0.0E+00")),IF($E430="IT",VALUE(TEXT((1/(('TOX and EXPO INPUTS'!$F$12/AI430)+('TOX and EXPO INPUTS'!$F$20/AO430))),"0.0E+00"))))</f>
        <v>#DIV/0!</v>
      </c>
      <c r="BH430" s="42" t="e">
        <f>VALUE(TEXT((AD430*$T430/365*'TOX and EXPO INPUTS'!$E$33/'TOX and EXPO INPUTS'!$E$34),"0.00E+00"))</f>
        <v>#DIV/0!</v>
      </c>
      <c r="BI430" s="37" t="e">
        <f>VALUE(TEXT((AE430*$T430/365*'TOX and EXPO INPUTS'!$E$33/'TOX and EXPO INPUTS'!$E$34),"0.00E+00"))</f>
        <v>#DIV/0!</v>
      </c>
      <c r="BJ430" s="37" t="e">
        <f>VALUE(TEXT((AF430*$T430/365*'TOX and EXPO INPUTS'!$E$33/'TOX and EXPO INPUTS'!$E$34),"0.00E+00"))</f>
        <v>#DIV/0!</v>
      </c>
      <c r="BK430" s="42" t="e">
        <f>VALUE(TEXT((AD430*$U430/365*'TOX and EXPO INPUTS'!$E$33/'TOX and EXPO INPUTS'!$E$34),"0.00E+00"))</f>
        <v>#DIV/0!</v>
      </c>
      <c r="BL430" s="37" t="e">
        <f>VALUE(TEXT((AE430*$U430/365*'TOX and EXPO INPUTS'!$E$33/'TOX and EXPO INPUTS'!$E$34),"0.00E+00"))</f>
        <v>#DIV/0!</v>
      </c>
      <c r="BM430" s="37" t="e">
        <f>VALUE(TEXT((AF430*$U430/365*'TOX and EXPO INPUTS'!$E$33/'TOX and EXPO INPUTS'!$E$34),"0.00E+00"))</f>
        <v>#DIV/0!</v>
      </c>
      <c r="BN430" s="42" t="e">
        <f>VALUE(TEXT((AL430*$T430/365*'TOX and EXPO INPUTS'!$E$33/'TOX and EXPO INPUTS'!$E$34),"0.00E+00"))</f>
        <v>#DIV/0!</v>
      </c>
      <c r="BO430" s="37" t="e">
        <f>VALUE(TEXT((AM430*$T430/365*'TOX and EXPO INPUTS'!$E$33/'TOX and EXPO INPUTS'!$E$34),"0.00E+00"))</f>
        <v>#DIV/0!</v>
      </c>
      <c r="BP430" s="42" t="e">
        <f>VALUE(TEXT((AL430*$U430/365*'TOX and EXPO INPUTS'!$E$33/'TOX and EXPO INPUTS'!$E$34),"0.00E+00"))</f>
        <v>#DIV/0!</v>
      </c>
      <c r="BQ430" s="37" t="e">
        <f>VALUE(TEXT((AM430*$U430/365*'TOX and EXPO INPUTS'!$E$33/'TOX and EXPO INPUTS'!$E$34),"0.00E+00"))</f>
        <v>#DIV/0!</v>
      </c>
      <c r="BR430" s="42" t="e">
        <f>VALUE(TEXT((AP430*$T430/365*'TOX and EXPO INPUTS'!$E$33/'TOX and EXPO INPUTS'!$E$34),"0.00E+00"))</f>
        <v>#DIV/0!</v>
      </c>
      <c r="BS430" s="37" t="e">
        <f>VALUE(TEXT((AQ430*$T430/365*'TOX and EXPO INPUTS'!$E$33/'TOX and EXPO INPUTS'!$E$34),"0.00E+00"))</f>
        <v>#DIV/0!</v>
      </c>
      <c r="BT430" s="37" t="e">
        <f>VALUE(TEXT((AR430*$T430/365*'TOX and EXPO INPUTS'!$E$33/'TOX and EXPO INPUTS'!$E$34),"0.00E+00"))</f>
        <v>#DIV/0!</v>
      </c>
      <c r="BU430" s="37" t="e">
        <f>VALUE(TEXT((AS430*$T430/365*'TOX and EXPO INPUTS'!$E$33/'TOX and EXPO INPUTS'!$E$34),"0.00E+00"))</f>
        <v>#DIV/0!</v>
      </c>
      <c r="BV430" s="37" t="e">
        <f>VALUE(TEXT((AT430*$T430/365*'TOX and EXPO INPUTS'!$E$33/'TOX and EXPO INPUTS'!$E$34),"0.00E+00"))</f>
        <v>#DIV/0!</v>
      </c>
      <c r="BW430" s="37" t="e">
        <f>VALUE(TEXT((AU430*$T430/365*'TOX and EXPO INPUTS'!$E$33/'TOX and EXPO INPUTS'!$E$34),"0.00E+00"))</f>
        <v>#DIV/0!</v>
      </c>
      <c r="BX430" s="42" t="e">
        <f>VALUE(TEXT((AP430*$U430/365*'TOX and EXPO INPUTS'!$E$33/'TOX and EXPO INPUTS'!$E$34),"0.00E+00"))</f>
        <v>#DIV/0!</v>
      </c>
      <c r="BY430" s="37" t="e">
        <f>VALUE(TEXT((AQ430*$U430/365*'TOX and EXPO INPUTS'!$E$33/'TOX and EXPO INPUTS'!$E$34),"0.00E+00"))</f>
        <v>#DIV/0!</v>
      </c>
      <c r="BZ430" s="37" t="e">
        <f>VALUE(TEXT((AR430*$U430/365*'TOX and EXPO INPUTS'!$E$33/'TOX and EXPO INPUTS'!$E$34),"0.00E+00"))</f>
        <v>#DIV/0!</v>
      </c>
      <c r="CA430" s="37" t="e">
        <f>VALUE(TEXT((AS430*$U430/365*'TOX and EXPO INPUTS'!$E$33/'TOX and EXPO INPUTS'!$E$34),"0.00E+00"))</f>
        <v>#DIV/0!</v>
      </c>
      <c r="CB430" s="37" t="e">
        <f>VALUE(TEXT((AT430*$U430/365*'TOX and EXPO INPUTS'!$E$33/'TOX and EXPO INPUTS'!$E$34),"0.00E+00"))</f>
        <v>#DIV/0!</v>
      </c>
      <c r="CC430" s="37" t="e">
        <f>VALUE(TEXT((AU430*$U430/365*'TOX and EXPO INPUTS'!$E$33/'TOX and EXPO INPUTS'!$E$34),"0.00E+00"))</f>
        <v>#DIV/0!</v>
      </c>
      <c r="CD430" s="58" t="e">
        <f>VALUE(TEXT((BR430*'TOX and EXPO INPUTS'!$F$23),"0.00E+00"))</f>
        <v>#DIV/0!</v>
      </c>
      <c r="CE430" s="57" t="e">
        <f>VALUE(TEXT((BS430*'TOX and EXPO INPUTS'!$F$23),"0.00E+00"))</f>
        <v>#DIV/0!</v>
      </c>
      <c r="CF430" s="57" t="e">
        <f>VALUE(TEXT((BT430*'TOX and EXPO INPUTS'!$F$23),"0.00E+00"))</f>
        <v>#DIV/0!</v>
      </c>
      <c r="CG430" s="57" t="e">
        <f>VALUE(TEXT((BU430*'TOX and EXPO INPUTS'!$F$23),"0.00E+00"))</f>
        <v>#DIV/0!</v>
      </c>
      <c r="CH430" s="57" t="e">
        <f>VALUE(TEXT((BV430*'TOX and EXPO INPUTS'!$F$23),"0.00E+00"))</f>
        <v>#DIV/0!</v>
      </c>
      <c r="CI430" s="57" t="e">
        <f>VALUE(TEXT((BW430*'TOX and EXPO INPUTS'!$F$23),"0.00E+00"))</f>
        <v>#DIV/0!</v>
      </c>
      <c r="CJ430" s="58" t="e">
        <f>VALUE(TEXT((BX430*'TOX and EXPO INPUTS'!$F$23),"0.00E+00"))</f>
        <v>#DIV/0!</v>
      </c>
      <c r="CK430" s="57" t="e">
        <f>VALUE(TEXT((BY430*'TOX and EXPO INPUTS'!$F$23),"0.00E+00"))</f>
        <v>#DIV/0!</v>
      </c>
      <c r="CL430" s="57" t="e">
        <f>VALUE(TEXT((BZ430*'TOX and EXPO INPUTS'!$F$23),"0.00E+00"))</f>
        <v>#DIV/0!</v>
      </c>
      <c r="CM430" s="57" t="e">
        <f>VALUE(TEXT((CA430*'TOX and EXPO INPUTS'!$F$23),"0.00E+00"))</f>
        <v>#DIV/0!</v>
      </c>
      <c r="CN430" s="57" t="e">
        <f>VALUE(TEXT((CB430*'TOX and EXPO INPUTS'!$F$23),"0.00E+00"))</f>
        <v>#DIV/0!</v>
      </c>
      <c r="CO430" s="57" t="e">
        <f>VALUE(TEXT((CC430*'TOX and EXPO INPUTS'!$F$23),"0.00E+00"))</f>
        <v>#DIV/0!</v>
      </c>
      <c r="CP430" s="38" t="s">
        <v>106</v>
      </c>
      <c r="CQ430" s="34" t="s">
        <v>107</v>
      </c>
      <c r="CR430" s="34" t="s">
        <v>108</v>
      </c>
      <c r="CS430" s="39" t="s">
        <v>109</v>
      </c>
    </row>
    <row r="431" spans="1:97" ht="48" customHeight="1" x14ac:dyDescent="0.25">
      <c r="A431" s="34" t="s">
        <v>98</v>
      </c>
      <c r="B431" s="34" t="s">
        <v>99</v>
      </c>
      <c r="C431" s="34" t="s">
        <v>113</v>
      </c>
      <c r="D431" s="34" t="s">
        <v>111</v>
      </c>
      <c r="E431" s="39" t="s">
        <v>102</v>
      </c>
      <c r="F431" s="40" t="s">
        <v>156</v>
      </c>
      <c r="G431" s="43"/>
      <c r="H431" s="36" t="s">
        <v>104</v>
      </c>
      <c r="I431" s="67"/>
      <c r="J431" s="36" t="s">
        <v>105</v>
      </c>
      <c r="K431" s="100">
        <f>VLOOKUP(F431,'Amount Seed Planted_variables'!$A$3:$I$74,2,0)</f>
        <v>7467</v>
      </c>
      <c r="L431" s="100">
        <f>VLOOKUP(F431,'Amount Seed Planted_variables'!$A$3:$I$74,3,0)</f>
        <v>13068</v>
      </c>
      <c r="M431" s="36">
        <f t="shared" si="197"/>
        <v>0</v>
      </c>
      <c r="N431" s="35">
        <f t="shared" si="198"/>
        <v>0</v>
      </c>
      <c r="O431" s="101">
        <v>3000</v>
      </c>
      <c r="P431" s="93">
        <f>VLOOKUP(F431,'Amount Seed Planted_variables'!$A$3:$I$74,4,0)</f>
        <v>522720</v>
      </c>
      <c r="Q431" s="93">
        <f>VLOOKUP(F431,'Amount Seed Planted_variables'!$A$3:$I$74,7,0)</f>
        <v>80</v>
      </c>
      <c r="R431" s="93">
        <f>VLOOKUP(F431,'Amount Seed Planted_variables'!$A$3:$I$74,8,0)</f>
        <v>41817600</v>
      </c>
      <c r="S431" s="87">
        <f t="shared" si="194"/>
        <v>2.5</v>
      </c>
      <c r="T431" s="35">
        <v>10</v>
      </c>
      <c r="U431" s="35">
        <v>30</v>
      </c>
      <c r="V431" s="41">
        <v>138210600</v>
      </c>
      <c r="W431" s="35">
        <v>23262800</v>
      </c>
      <c r="X431" s="35">
        <v>21238200</v>
      </c>
      <c r="Y431" s="41">
        <v>106100</v>
      </c>
      <c r="Z431" s="35">
        <f t="shared" si="193"/>
        <v>10610</v>
      </c>
      <c r="AA431" s="42">
        <f t="shared" si="199"/>
        <v>0</v>
      </c>
      <c r="AB431" s="37">
        <f t="shared" si="200"/>
        <v>0</v>
      </c>
      <c r="AC431" s="37">
        <f t="shared" si="201"/>
        <v>0</v>
      </c>
      <c r="AD431" s="42" t="e">
        <f>VALUE(TEXT(((AA431*'TOX and EXPO INPUTS'!$F$13)/'TOX and EXPO INPUTS'!$E$27),"0.00E+00"))</f>
        <v>#DIV/0!</v>
      </c>
      <c r="AE431" s="37" t="e">
        <f>VALUE(TEXT(((AB431*'TOX and EXPO INPUTS'!$F$13)/'TOX and EXPO INPUTS'!$E$27),"0.00E+00"))</f>
        <v>#DIV/0!</v>
      </c>
      <c r="AF431" s="37" t="e">
        <f>VALUE(TEXT(((AC431*'TOX and EXPO INPUTS'!$F$13)/'TOX and EXPO INPUTS'!$E$27),"0.00E+00"))</f>
        <v>#DIV/0!</v>
      </c>
      <c r="AG431" s="42" t="e">
        <f>IF($E431="ST",VALUE(TEXT(('TOX and EXPO INPUTS'!$F$7/AD431),"0.0E+00")),IF($E431="IT",VALUE(TEXT(('TOX and EXPO INPUTS'!$F$10/AD431),"0.0E+00"))))</f>
        <v>#DIV/0!</v>
      </c>
      <c r="AH431" s="37" t="e">
        <f>IF($E431="ST",VALUE(TEXT(('TOX and EXPO INPUTS'!$F$7/AE431),"0.0E+00")),IF($E431="IT",VALUE(TEXT(('TOX and EXPO INPUTS'!$F$10/AE431),"0.0E+00"))))</f>
        <v>#DIV/0!</v>
      </c>
      <c r="AI431" s="37" t="e">
        <f>IF($E431="ST",VALUE(TEXT(('TOX and EXPO INPUTS'!$F$7/AF431),"0.0E+00")),IF($E431="IT",VALUE(TEXT(('TOX and EXPO INPUTS'!$F$10/AF431),"0.0E+00"))))</f>
        <v>#DIV/0!</v>
      </c>
      <c r="AJ431" s="42">
        <f t="shared" si="195"/>
        <v>0</v>
      </c>
      <c r="AK431" s="37">
        <f t="shared" si="196"/>
        <v>0</v>
      </c>
      <c r="AL431" s="42" t="e">
        <f>VALUE(TEXT(((AJ431*'TOX and EXPO INPUTS'!$F$21)/'TOX and EXPO INPUTS'!$E$29),"0.00E+00"))</f>
        <v>#DIV/0!</v>
      </c>
      <c r="AM431" s="37" t="e">
        <f>VALUE(TEXT(((AK431*'TOX and EXPO INPUTS'!$F$21)/'TOX and EXPO INPUTS'!$E$29),"0.00E+00"))</f>
        <v>#DIV/0!</v>
      </c>
      <c r="AN431" s="42" t="e">
        <f>IF($E431="ST",VALUE(TEXT(('TOX and EXPO INPUTS'!$F$15/AL431),"0.0E+00")),IF($E431="IT",VALUE(TEXT(('TOX and EXPO INPUTS'!$F$18/AL431),"0.0E+00"))))</f>
        <v>#DIV/0!</v>
      </c>
      <c r="AO431" s="37" t="e">
        <f>IF($E431="ST",VALUE(TEXT(('TOX and EXPO INPUTS'!$F$15/AM431),"0.0E+00")),IF($E431="IT",VALUE(TEXT(('TOX and EXPO INPUTS'!$F$18/AM431),"0.0E+00"))))</f>
        <v>#DIV/0!</v>
      </c>
      <c r="AP431" s="42" t="e">
        <f t="shared" si="181"/>
        <v>#DIV/0!</v>
      </c>
      <c r="AQ431" s="37" t="e">
        <f t="shared" si="182"/>
        <v>#DIV/0!</v>
      </c>
      <c r="AR431" s="37" t="e">
        <f t="shared" si="183"/>
        <v>#DIV/0!</v>
      </c>
      <c r="AS431" s="37" t="e">
        <f t="shared" si="184"/>
        <v>#DIV/0!</v>
      </c>
      <c r="AT431" s="37" t="e">
        <f t="shared" si="185"/>
        <v>#DIV/0!</v>
      </c>
      <c r="AU431" s="37" t="e">
        <f t="shared" si="186"/>
        <v>#DIV/0!</v>
      </c>
      <c r="AV431" s="42" t="e">
        <f t="shared" si="187"/>
        <v>#DIV/0!</v>
      </c>
      <c r="AW431" s="37" t="e">
        <f t="shared" si="188"/>
        <v>#DIV/0!</v>
      </c>
      <c r="AX431" s="37" t="e">
        <f t="shared" si="189"/>
        <v>#DIV/0!</v>
      </c>
      <c r="AY431" s="37" t="e">
        <f t="shared" si="190"/>
        <v>#DIV/0!</v>
      </c>
      <c r="AZ431" s="37" t="e">
        <f t="shared" si="191"/>
        <v>#DIV/0!</v>
      </c>
      <c r="BA431" s="37" t="e">
        <f t="shared" si="192"/>
        <v>#DIV/0!</v>
      </c>
      <c r="BB431" s="42" t="e">
        <f>IF($E431="ST",VALUE(TEXT((1/(('TOX and EXPO INPUTS'!$F$9/AG431)+('TOX and EXPO INPUTS'!$F$17/AN431))),"0.0E+00")),IF($E431="IT",VALUE(TEXT((1/(('TOX and EXPO INPUTS'!$F$12/AG431)+('TOX and EXPO INPUTS'!$F$20/AN431))),"0.0E+00"))))</f>
        <v>#DIV/0!</v>
      </c>
      <c r="BC431" s="37" t="e">
        <f>IF($E431="ST",VALUE(TEXT((1/(('TOX and EXPO INPUTS'!$F$9/AH431)+('TOX and EXPO INPUTS'!$F$17/AN431))),"0.0E+00")),IF($E431="IT",VALUE(TEXT((1/(('TOX and EXPO INPUTS'!$F$12/AH431)+('TOX and EXPO INPUTS'!$F$20/AN431))),"0.0E+00"))))</f>
        <v>#DIV/0!</v>
      </c>
      <c r="BD431" s="37" t="e">
        <f>IF($E431="ST",VALUE(TEXT((1/(('TOX and EXPO INPUTS'!$F$9/AI431)+('TOX and EXPO INPUTS'!$F$17/AN431))),"0.0E+00")),IF($E431="IT",VALUE(TEXT((1/(('TOX and EXPO INPUTS'!$F$12/AI431)+('TOX and EXPO INPUTS'!$F$20/AN431))),"0.0E+00"))))</f>
        <v>#DIV/0!</v>
      </c>
      <c r="BE431" s="37" t="e">
        <f>IF($E431="ST",VALUE(TEXT((1/(('TOX and EXPO INPUTS'!$F$9/AG431)+('TOX and EXPO INPUTS'!$F$17/AO431))),"0.0E+00")),IF($E431="IT",VALUE(TEXT((1/(('TOX and EXPO INPUTS'!$F$12/AG431)+('TOX and EXPO INPUTS'!$F$20/AO431))),"0.0E+00"))))</f>
        <v>#DIV/0!</v>
      </c>
      <c r="BF431" s="37" t="e">
        <f>IF($E431="ST",VALUE(TEXT((1/(('TOX and EXPO INPUTS'!$F$9/AH431)+('TOX and EXPO INPUTS'!$F$17/AO431))),"0.0E+00")),IF($E431="IT",VALUE(TEXT((1/(('TOX and EXPO INPUTS'!$F$12/AH431)+('TOX and EXPO INPUTS'!$F$20/AO431))),"0.0E+00"))))</f>
        <v>#DIV/0!</v>
      </c>
      <c r="BG431" s="37" t="e">
        <f>IF($E431="ST",VALUE(TEXT((1/(('TOX and EXPO INPUTS'!$F$9/AI431)+('TOX and EXPO INPUTS'!$F$17/AO431))),"0.0E+00")),IF($E431="IT",VALUE(TEXT((1/(('TOX and EXPO INPUTS'!$F$12/AI431)+('TOX and EXPO INPUTS'!$F$20/AO431))),"0.0E+00"))))</f>
        <v>#DIV/0!</v>
      </c>
      <c r="BH431" s="42" t="e">
        <f>VALUE(TEXT((AD431*$T431/365*'TOX and EXPO INPUTS'!$E$33/'TOX and EXPO INPUTS'!$E$34),"0.00E+00"))</f>
        <v>#DIV/0!</v>
      </c>
      <c r="BI431" s="37" t="e">
        <f>VALUE(TEXT((AE431*$T431/365*'TOX and EXPO INPUTS'!$E$33/'TOX and EXPO INPUTS'!$E$34),"0.00E+00"))</f>
        <v>#DIV/0!</v>
      </c>
      <c r="BJ431" s="37" t="e">
        <f>VALUE(TEXT((AF431*$T431/365*'TOX and EXPO INPUTS'!$E$33/'TOX and EXPO INPUTS'!$E$34),"0.00E+00"))</f>
        <v>#DIV/0!</v>
      </c>
      <c r="BK431" s="42" t="e">
        <f>VALUE(TEXT((AD431*$U431/365*'TOX and EXPO INPUTS'!$E$33/'TOX and EXPO INPUTS'!$E$34),"0.00E+00"))</f>
        <v>#DIV/0!</v>
      </c>
      <c r="BL431" s="37" t="e">
        <f>VALUE(TEXT((AE431*$U431/365*'TOX and EXPO INPUTS'!$E$33/'TOX and EXPO INPUTS'!$E$34),"0.00E+00"))</f>
        <v>#DIV/0!</v>
      </c>
      <c r="BM431" s="37" t="e">
        <f>VALUE(TEXT((AF431*$U431/365*'TOX and EXPO INPUTS'!$E$33/'TOX and EXPO INPUTS'!$E$34),"0.00E+00"))</f>
        <v>#DIV/0!</v>
      </c>
      <c r="BN431" s="42" t="e">
        <f>VALUE(TEXT((AL431*$T431/365*'TOX and EXPO INPUTS'!$E$33/'TOX and EXPO INPUTS'!$E$34),"0.00E+00"))</f>
        <v>#DIV/0!</v>
      </c>
      <c r="BO431" s="37" t="e">
        <f>VALUE(TEXT((AM431*$T431/365*'TOX and EXPO INPUTS'!$E$33/'TOX and EXPO INPUTS'!$E$34),"0.00E+00"))</f>
        <v>#DIV/0!</v>
      </c>
      <c r="BP431" s="42" t="e">
        <f>VALUE(TEXT((AL431*$U431/365*'TOX and EXPO INPUTS'!$E$33/'TOX and EXPO INPUTS'!$E$34),"0.00E+00"))</f>
        <v>#DIV/0!</v>
      </c>
      <c r="BQ431" s="37" t="e">
        <f>VALUE(TEXT((AM431*$U431/365*'TOX and EXPO INPUTS'!$E$33/'TOX and EXPO INPUTS'!$E$34),"0.00E+00"))</f>
        <v>#DIV/0!</v>
      </c>
      <c r="BR431" s="42" t="e">
        <f>VALUE(TEXT((AP431*$T431/365*'TOX and EXPO INPUTS'!$E$33/'TOX and EXPO INPUTS'!$E$34),"0.00E+00"))</f>
        <v>#DIV/0!</v>
      </c>
      <c r="BS431" s="37" t="e">
        <f>VALUE(TEXT((AQ431*$T431/365*'TOX and EXPO INPUTS'!$E$33/'TOX and EXPO INPUTS'!$E$34),"0.00E+00"))</f>
        <v>#DIV/0!</v>
      </c>
      <c r="BT431" s="37" t="e">
        <f>VALUE(TEXT((AR431*$T431/365*'TOX and EXPO INPUTS'!$E$33/'TOX and EXPO INPUTS'!$E$34),"0.00E+00"))</f>
        <v>#DIV/0!</v>
      </c>
      <c r="BU431" s="37" t="e">
        <f>VALUE(TEXT((AS431*$T431/365*'TOX and EXPO INPUTS'!$E$33/'TOX and EXPO INPUTS'!$E$34),"0.00E+00"))</f>
        <v>#DIV/0!</v>
      </c>
      <c r="BV431" s="37" t="e">
        <f>VALUE(TEXT((AT431*$T431/365*'TOX and EXPO INPUTS'!$E$33/'TOX and EXPO INPUTS'!$E$34),"0.00E+00"))</f>
        <v>#DIV/0!</v>
      </c>
      <c r="BW431" s="37" t="e">
        <f>VALUE(TEXT((AU431*$T431/365*'TOX and EXPO INPUTS'!$E$33/'TOX and EXPO INPUTS'!$E$34),"0.00E+00"))</f>
        <v>#DIV/0!</v>
      </c>
      <c r="BX431" s="42" t="e">
        <f>VALUE(TEXT((AP431*$U431/365*'TOX and EXPO INPUTS'!$E$33/'TOX and EXPO INPUTS'!$E$34),"0.00E+00"))</f>
        <v>#DIV/0!</v>
      </c>
      <c r="BY431" s="37" t="e">
        <f>VALUE(TEXT((AQ431*$U431/365*'TOX and EXPO INPUTS'!$E$33/'TOX and EXPO INPUTS'!$E$34),"0.00E+00"))</f>
        <v>#DIV/0!</v>
      </c>
      <c r="BZ431" s="37" t="e">
        <f>VALUE(TEXT((AR431*$U431/365*'TOX and EXPO INPUTS'!$E$33/'TOX and EXPO INPUTS'!$E$34),"0.00E+00"))</f>
        <v>#DIV/0!</v>
      </c>
      <c r="CA431" s="37" t="e">
        <f>VALUE(TEXT((AS431*$U431/365*'TOX and EXPO INPUTS'!$E$33/'TOX and EXPO INPUTS'!$E$34),"0.00E+00"))</f>
        <v>#DIV/0!</v>
      </c>
      <c r="CB431" s="37" t="e">
        <f>VALUE(TEXT((AT431*$U431/365*'TOX and EXPO INPUTS'!$E$33/'TOX and EXPO INPUTS'!$E$34),"0.00E+00"))</f>
        <v>#DIV/0!</v>
      </c>
      <c r="CC431" s="37" t="e">
        <f>VALUE(TEXT((AU431*$U431/365*'TOX and EXPO INPUTS'!$E$33/'TOX and EXPO INPUTS'!$E$34),"0.00E+00"))</f>
        <v>#DIV/0!</v>
      </c>
      <c r="CD431" s="58" t="e">
        <f>VALUE(TEXT((BR431*'TOX and EXPO INPUTS'!$F$23),"0.00E+00"))</f>
        <v>#DIV/0!</v>
      </c>
      <c r="CE431" s="57" t="e">
        <f>VALUE(TEXT((BS431*'TOX and EXPO INPUTS'!$F$23),"0.00E+00"))</f>
        <v>#DIV/0!</v>
      </c>
      <c r="CF431" s="57" t="e">
        <f>VALUE(TEXT((BT431*'TOX and EXPO INPUTS'!$F$23),"0.00E+00"))</f>
        <v>#DIV/0!</v>
      </c>
      <c r="CG431" s="57" t="e">
        <f>VALUE(TEXT((BU431*'TOX and EXPO INPUTS'!$F$23),"0.00E+00"))</f>
        <v>#DIV/0!</v>
      </c>
      <c r="CH431" s="57" t="e">
        <f>VALUE(TEXT((BV431*'TOX and EXPO INPUTS'!$F$23),"0.00E+00"))</f>
        <v>#DIV/0!</v>
      </c>
      <c r="CI431" s="57" t="e">
        <f>VALUE(TEXT((BW431*'TOX and EXPO INPUTS'!$F$23),"0.00E+00"))</f>
        <v>#DIV/0!</v>
      </c>
      <c r="CJ431" s="58" t="e">
        <f>VALUE(TEXT((BX431*'TOX and EXPO INPUTS'!$F$23),"0.00E+00"))</f>
        <v>#DIV/0!</v>
      </c>
      <c r="CK431" s="57" t="e">
        <f>VALUE(TEXT((BY431*'TOX and EXPO INPUTS'!$F$23),"0.00E+00"))</f>
        <v>#DIV/0!</v>
      </c>
      <c r="CL431" s="57" t="e">
        <f>VALUE(TEXT((BZ431*'TOX and EXPO INPUTS'!$F$23),"0.00E+00"))</f>
        <v>#DIV/0!</v>
      </c>
      <c r="CM431" s="57" t="e">
        <f>VALUE(TEXT((CA431*'TOX and EXPO INPUTS'!$F$23),"0.00E+00"))</f>
        <v>#DIV/0!</v>
      </c>
      <c r="CN431" s="57" t="e">
        <f>VALUE(TEXT((CB431*'TOX and EXPO INPUTS'!$F$23),"0.00E+00"))</f>
        <v>#DIV/0!</v>
      </c>
      <c r="CO431" s="57" t="e">
        <f>VALUE(TEXT((CC431*'TOX and EXPO INPUTS'!$F$23),"0.00E+00"))</f>
        <v>#DIV/0!</v>
      </c>
      <c r="CP431" s="38" t="s">
        <v>106</v>
      </c>
      <c r="CQ431" s="34" t="s">
        <v>107</v>
      </c>
      <c r="CR431" s="34" t="s">
        <v>108</v>
      </c>
      <c r="CS431" s="39" t="s">
        <v>109</v>
      </c>
    </row>
    <row r="432" spans="1:97" ht="48" customHeight="1" x14ac:dyDescent="0.25">
      <c r="A432" s="34" t="s">
        <v>98</v>
      </c>
      <c r="B432" s="34" t="s">
        <v>99</v>
      </c>
      <c r="C432" s="34" t="s">
        <v>113</v>
      </c>
      <c r="D432" s="34" t="s">
        <v>442</v>
      </c>
      <c r="E432" s="39" t="s">
        <v>102</v>
      </c>
      <c r="F432" s="40" t="s">
        <v>156</v>
      </c>
      <c r="G432" s="43"/>
      <c r="H432" s="36" t="s">
        <v>104</v>
      </c>
      <c r="I432" s="67"/>
      <c r="J432" s="36" t="s">
        <v>105</v>
      </c>
      <c r="K432" s="100">
        <f>VLOOKUP(F432,'Amount Seed Planted_variables'!$A$3:$I$74,2,0)</f>
        <v>7467</v>
      </c>
      <c r="L432" s="100">
        <f>VLOOKUP(F432,'Amount Seed Planted_variables'!$A$3:$I$74,3,0)</f>
        <v>13068</v>
      </c>
      <c r="M432" s="36">
        <f t="shared" si="197"/>
        <v>0</v>
      </c>
      <c r="N432" s="35">
        <f t="shared" si="198"/>
        <v>0</v>
      </c>
      <c r="O432" s="101">
        <v>3000</v>
      </c>
      <c r="P432" s="93">
        <f>VLOOKUP(F432,'Amount Seed Planted_variables'!$A$3:$I$74,4,0)</f>
        <v>522720</v>
      </c>
      <c r="Q432" s="93">
        <f>VLOOKUP(F432,'Amount Seed Planted_variables'!$A$3:$I$74,7,0)</f>
        <v>80</v>
      </c>
      <c r="R432" s="93">
        <f>VLOOKUP(F432,'Amount Seed Planted_variables'!$A$3:$I$74,8,0)</f>
        <v>41817600</v>
      </c>
      <c r="S432" s="87" t="str">
        <f t="shared" si="194"/>
        <v>NA</v>
      </c>
      <c r="T432" s="35">
        <v>10</v>
      </c>
      <c r="U432" s="35">
        <v>30</v>
      </c>
      <c r="V432" s="41">
        <v>3994</v>
      </c>
      <c r="W432" s="35">
        <v>797</v>
      </c>
      <c r="X432" s="35">
        <v>530</v>
      </c>
      <c r="Y432" s="41">
        <v>66</v>
      </c>
      <c r="Z432" s="35">
        <f t="shared" si="193"/>
        <v>6.6000000000000005</v>
      </c>
      <c r="AA432" s="42">
        <f t="shared" si="199"/>
        <v>0</v>
      </c>
      <c r="AB432" s="37">
        <f t="shared" si="200"/>
        <v>0</v>
      </c>
      <c r="AC432" s="37">
        <f t="shared" si="201"/>
        <v>0</v>
      </c>
      <c r="AD432" s="42" t="e">
        <f>VALUE(TEXT(((AA432*'TOX and EXPO INPUTS'!$F$13)/'TOX and EXPO INPUTS'!$E$27),"0.00E+00"))</f>
        <v>#DIV/0!</v>
      </c>
      <c r="AE432" s="37" t="e">
        <f>VALUE(TEXT(((AB432*'TOX and EXPO INPUTS'!$F$13)/'TOX and EXPO INPUTS'!$E$27),"0.00E+00"))</f>
        <v>#DIV/0!</v>
      </c>
      <c r="AF432" s="37" t="e">
        <f>VALUE(TEXT(((AC432*'TOX and EXPO INPUTS'!$F$13)/'TOX and EXPO INPUTS'!$E$27),"0.00E+00"))</f>
        <v>#DIV/0!</v>
      </c>
      <c r="AG432" s="42" t="e">
        <f>IF($E432="ST",VALUE(TEXT(('TOX and EXPO INPUTS'!$F$7/AD432),"0.0E+00")),IF($E432="IT",VALUE(TEXT(('TOX and EXPO INPUTS'!$F$10/AD432),"0.0E+00"))))</f>
        <v>#DIV/0!</v>
      </c>
      <c r="AH432" s="37" t="e">
        <f>IF($E432="ST",VALUE(TEXT(('TOX and EXPO INPUTS'!$F$7/AE432),"0.0E+00")),IF($E432="IT",VALUE(TEXT(('TOX and EXPO INPUTS'!$F$10/AE432),"0.0E+00"))))</f>
        <v>#DIV/0!</v>
      </c>
      <c r="AI432" s="37" t="e">
        <f>IF($E432="ST",VALUE(TEXT(('TOX and EXPO INPUTS'!$F$7/AF432),"0.0E+00")),IF($E432="IT",VALUE(TEXT(('TOX and EXPO INPUTS'!$F$10/AF432),"0.0E+00"))))</f>
        <v>#DIV/0!</v>
      </c>
      <c r="AJ432" s="42">
        <f t="shared" si="195"/>
        <v>0</v>
      </c>
      <c r="AK432" s="37">
        <f t="shared" si="196"/>
        <v>0</v>
      </c>
      <c r="AL432" s="42" t="e">
        <f>VALUE(TEXT(((AJ432*'TOX and EXPO INPUTS'!$F$21)/'TOX and EXPO INPUTS'!$E$29),"0.00E+00"))</f>
        <v>#DIV/0!</v>
      </c>
      <c r="AM432" s="37" t="e">
        <f>VALUE(TEXT(((AK432*'TOX and EXPO INPUTS'!$F$21)/'TOX and EXPO INPUTS'!$E$29),"0.00E+00"))</f>
        <v>#DIV/0!</v>
      </c>
      <c r="AN432" s="42" t="e">
        <f>IF($E432="ST",VALUE(TEXT(('TOX and EXPO INPUTS'!$F$15/AL432),"0.0E+00")),IF($E432="IT",VALUE(TEXT(('TOX and EXPO INPUTS'!$F$18/AL432),"0.0E+00"))))</f>
        <v>#DIV/0!</v>
      </c>
      <c r="AO432" s="37" t="e">
        <f>IF($E432="ST",VALUE(TEXT(('TOX and EXPO INPUTS'!$F$15/AM432),"0.0E+00")),IF($E432="IT",VALUE(TEXT(('TOX and EXPO INPUTS'!$F$18/AM432),"0.0E+00"))))</f>
        <v>#DIV/0!</v>
      </c>
      <c r="AP432" s="42" t="e">
        <f t="shared" si="181"/>
        <v>#DIV/0!</v>
      </c>
      <c r="AQ432" s="37" t="e">
        <f t="shared" si="182"/>
        <v>#DIV/0!</v>
      </c>
      <c r="AR432" s="37" t="e">
        <f t="shared" si="183"/>
        <v>#DIV/0!</v>
      </c>
      <c r="AS432" s="37" t="e">
        <f t="shared" si="184"/>
        <v>#DIV/0!</v>
      </c>
      <c r="AT432" s="37" t="e">
        <f t="shared" si="185"/>
        <v>#DIV/0!</v>
      </c>
      <c r="AU432" s="37" t="e">
        <f t="shared" si="186"/>
        <v>#DIV/0!</v>
      </c>
      <c r="AV432" s="42" t="e">
        <f t="shared" si="187"/>
        <v>#DIV/0!</v>
      </c>
      <c r="AW432" s="37" t="e">
        <f t="shared" si="188"/>
        <v>#DIV/0!</v>
      </c>
      <c r="AX432" s="37" t="e">
        <f t="shared" si="189"/>
        <v>#DIV/0!</v>
      </c>
      <c r="AY432" s="37" t="e">
        <f t="shared" si="190"/>
        <v>#DIV/0!</v>
      </c>
      <c r="AZ432" s="37" t="e">
        <f t="shared" si="191"/>
        <v>#DIV/0!</v>
      </c>
      <c r="BA432" s="37" t="e">
        <f t="shared" si="192"/>
        <v>#DIV/0!</v>
      </c>
      <c r="BB432" s="42" t="e">
        <f>IF($E432="ST",VALUE(TEXT((1/(('TOX and EXPO INPUTS'!$F$9/AG432)+('TOX and EXPO INPUTS'!$F$17/AN432))),"0.0E+00")),IF($E432="IT",VALUE(TEXT((1/(('TOX and EXPO INPUTS'!$F$12/AG432)+('TOX and EXPO INPUTS'!$F$20/AN432))),"0.0E+00"))))</f>
        <v>#DIV/0!</v>
      </c>
      <c r="BC432" s="37" t="e">
        <f>IF($E432="ST",VALUE(TEXT((1/(('TOX and EXPO INPUTS'!$F$9/AH432)+('TOX and EXPO INPUTS'!$F$17/AN432))),"0.0E+00")),IF($E432="IT",VALUE(TEXT((1/(('TOX and EXPO INPUTS'!$F$12/AH432)+('TOX and EXPO INPUTS'!$F$20/AN432))),"0.0E+00"))))</f>
        <v>#DIV/0!</v>
      </c>
      <c r="BD432" s="37" t="e">
        <f>IF($E432="ST",VALUE(TEXT((1/(('TOX and EXPO INPUTS'!$F$9/AI432)+('TOX and EXPO INPUTS'!$F$17/AN432))),"0.0E+00")),IF($E432="IT",VALUE(TEXT((1/(('TOX and EXPO INPUTS'!$F$12/AI432)+('TOX and EXPO INPUTS'!$F$20/AN432))),"0.0E+00"))))</f>
        <v>#DIV/0!</v>
      </c>
      <c r="BE432" s="37" t="e">
        <f>IF($E432="ST",VALUE(TEXT((1/(('TOX and EXPO INPUTS'!$F$9/AG432)+('TOX and EXPO INPUTS'!$F$17/AO432))),"0.0E+00")),IF($E432="IT",VALUE(TEXT((1/(('TOX and EXPO INPUTS'!$F$12/AG432)+('TOX and EXPO INPUTS'!$F$20/AO432))),"0.0E+00"))))</f>
        <v>#DIV/0!</v>
      </c>
      <c r="BF432" s="37" t="e">
        <f>IF($E432="ST",VALUE(TEXT((1/(('TOX and EXPO INPUTS'!$F$9/AH432)+('TOX and EXPO INPUTS'!$F$17/AO432))),"0.0E+00")),IF($E432="IT",VALUE(TEXT((1/(('TOX and EXPO INPUTS'!$F$12/AH432)+('TOX and EXPO INPUTS'!$F$20/AO432))),"0.0E+00"))))</f>
        <v>#DIV/0!</v>
      </c>
      <c r="BG432" s="37" t="e">
        <f>IF($E432="ST",VALUE(TEXT((1/(('TOX and EXPO INPUTS'!$F$9/AI432)+('TOX and EXPO INPUTS'!$F$17/AO432))),"0.0E+00")),IF($E432="IT",VALUE(TEXT((1/(('TOX and EXPO INPUTS'!$F$12/AI432)+('TOX and EXPO INPUTS'!$F$20/AO432))),"0.0E+00"))))</f>
        <v>#DIV/0!</v>
      </c>
      <c r="BH432" s="42" t="e">
        <f>VALUE(TEXT((AD432*$T432/365*'TOX and EXPO INPUTS'!$E$33/'TOX and EXPO INPUTS'!$E$34),"0.00E+00"))</f>
        <v>#DIV/0!</v>
      </c>
      <c r="BI432" s="37" t="e">
        <f>VALUE(TEXT((AE432*$T432/365*'TOX and EXPO INPUTS'!$E$33/'TOX and EXPO INPUTS'!$E$34),"0.00E+00"))</f>
        <v>#DIV/0!</v>
      </c>
      <c r="BJ432" s="37" t="e">
        <f>VALUE(TEXT((AF432*$T432/365*'TOX and EXPO INPUTS'!$E$33/'TOX and EXPO INPUTS'!$E$34),"0.00E+00"))</f>
        <v>#DIV/0!</v>
      </c>
      <c r="BK432" s="42" t="e">
        <f>VALUE(TEXT((AD432*$U432/365*'TOX and EXPO INPUTS'!$E$33/'TOX and EXPO INPUTS'!$E$34),"0.00E+00"))</f>
        <v>#DIV/0!</v>
      </c>
      <c r="BL432" s="37" t="e">
        <f>VALUE(TEXT((AE432*$U432/365*'TOX and EXPO INPUTS'!$E$33/'TOX and EXPO INPUTS'!$E$34),"0.00E+00"))</f>
        <v>#DIV/0!</v>
      </c>
      <c r="BM432" s="37" t="e">
        <f>VALUE(TEXT((AF432*$U432/365*'TOX and EXPO INPUTS'!$E$33/'TOX and EXPO INPUTS'!$E$34),"0.00E+00"))</f>
        <v>#DIV/0!</v>
      </c>
      <c r="BN432" s="42" t="e">
        <f>VALUE(TEXT((AL432*$T432/365*'TOX and EXPO INPUTS'!$E$33/'TOX and EXPO INPUTS'!$E$34),"0.00E+00"))</f>
        <v>#DIV/0!</v>
      </c>
      <c r="BO432" s="37" t="e">
        <f>VALUE(TEXT((AM432*$T432/365*'TOX and EXPO INPUTS'!$E$33/'TOX and EXPO INPUTS'!$E$34),"0.00E+00"))</f>
        <v>#DIV/0!</v>
      </c>
      <c r="BP432" s="42" t="e">
        <f>VALUE(TEXT((AL432*$U432/365*'TOX and EXPO INPUTS'!$E$33/'TOX and EXPO INPUTS'!$E$34),"0.00E+00"))</f>
        <v>#DIV/0!</v>
      </c>
      <c r="BQ432" s="37" t="e">
        <f>VALUE(TEXT((AM432*$U432/365*'TOX and EXPO INPUTS'!$E$33/'TOX and EXPO INPUTS'!$E$34),"0.00E+00"))</f>
        <v>#DIV/0!</v>
      </c>
      <c r="BR432" s="42" t="e">
        <f>VALUE(TEXT((AP432*$T432/365*'TOX and EXPO INPUTS'!$E$33/'TOX and EXPO INPUTS'!$E$34),"0.00E+00"))</f>
        <v>#DIV/0!</v>
      </c>
      <c r="BS432" s="37" t="e">
        <f>VALUE(TEXT((AQ432*$T432/365*'TOX and EXPO INPUTS'!$E$33/'TOX and EXPO INPUTS'!$E$34),"0.00E+00"))</f>
        <v>#DIV/0!</v>
      </c>
      <c r="BT432" s="37" t="e">
        <f>VALUE(TEXT((AR432*$T432/365*'TOX and EXPO INPUTS'!$E$33/'TOX and EXPO INPUTS'!$E$34),"0.00E+00"))</f>
        <v>#DIV/0!</v>
      </c>
      <c r="BU432" s="37" t="e">
        <f>VALUE(TEXT((AS432*$T432/365*'TOX and EXPO INPUTS'!$E$33/'TOX and EXPO INPUTS'!$E$34),"0.00E+00"))</f>
        <v>#DIV/0!</v>
      </c>
      <c r="BV432" s="37" t="e">
        <f>VALUE(TEXT((AT432*$T432/365*'TOX and EXPO INPUTS'!$E$33/'TOX and EXPO INPUTS'!$E$34),"0.00E+00"))</f>
        <v>#DIV/0!</v>
      </c>
      <c r="BW432" s="37" t="e">
        <f>VALUE(TEXT((AU432*$T432/365*'TOX and EXPO INPUTS'!$E$33/'TOX and EXPO INPUTS'!$E$34),"0.00E+00"))</f>
        <v>#DIV/0!</v>
      </c>
      <c r="BX432" s="42" t="e">
        <f>VALUE(TEXT((AP432*$U432/365*'TOX and EXPO INPUTS'!$E$33/'TOX and EXPO INPUTS'!$E$34),"0.00E+00"))</f>
        <v>#DIV/0!</v>
      </c>
      <c r="BY432" s="37" t="e">
        <f>VALUE(TEXT((AQ432*$U432/365*'TOX and EXPO INPUTS'!$E$33/'TOX and EXPO INPUTS'!$E$34),"0.00E+00"))</f>
        <v>#DIV/0!</v>
      </c>
      <c r="BZ432" s="37" t="e">
        <f>VALUE(TEXT((AR432*$U432/365*'TOX and EXPO INPUTS'!$E$33/'TOX and EXPO INPUTS'!$E$34),"0.00E+00"))</f>
        <v>#DIV/0!</v>
      </c>
      <c r="CA432" s="37" t="e">
        <f>VALUE(TEXT((AS432*$U432/365*'TOX and EXPO INPUTS'!$E$33/'TOX and EXPO INPUTS'!$E$34),"0.00E+00"))</f>
        <v>#DIV/0!</v>
      </c>
      <c r="CB432" s="37" t="e">
        <f>VALUE(TEXT((AT432*$U432/365*'TOX and EXPO INPUTS'!$E$33/'TOX and EXPO INPUTS'!$E$34),"0.00E+00"))</f>
        <v>#DIV/0!</v>
      </c>
      <c r="CC432" s="37" t="e">
        <f>VALUE(TEXT((AU432*$U432/365*'TOX and EXPO INPUTS'!$E$33/'TOX and EXPO INPUTS'!$E$34),"0.00E+00"))</f>
        <v>#DIV/0!</v>
      </c>
      <c r="CD432" s="58" t="e">
        <f>VALUE(TEXT((BR432*'TOX and EXPO INPUTS'!$F$23),"0.00E+00"))</f>
        <v>#DIV/0!</v>
      </c>
      <c r="CE432" s="57" t="e">
        <f>VALUE(TEXT((BS432*'TOX and EXPO INPUTS'!$F$23),"0.00E+00"))</f>
        <v>#DIV/0!</v>
      </c>
      <c r="CF432" s="57" t="e">
        <f>VALUE(TEXT((BT432*'TOX and EXPO INPUTS'!$F$23),"0.00E+00"))</f>
        <v>#DIV/0!</v>
      </c>
      <c r="CG432" s="57" t="e">
        <f>VALUE(TEXT((BU432*'TOX and EXPO INPUTS'!$F$23),"0.00E+00"))</f>
        <v>#DIV/0!</v>
      </c>
      <c r="CH432" s="57" t="e">
        <f>VALUE(TEXT((BV432*'TOX and EXPO INPUTS'!$F$23),"0.00E+00"))</f>
        <v>#DIV/0!</v>
      </c>
      <c r="CI432" s="57" t="e">
        <f>VALUE(TEXT((BW432*'TOX and EXPO INPUTS'!$F$23),"0.00E+00"))</f>
        <v>#DIV/0!</v>
      </c>
      <c r="CJ432" s="58" t="e">
        <f>VALUE(TEXT((BX432*'TOX and EXPO INPUTS'!$F$23),"0.00E+00"))</f>
        <v>#DIV/0!</v>
      </c>
      <c r="CK432" s="57" t="e">
        <f>VALUE(TEXT((BY432*'TOX and EXPO INPUTS'!$F$23),"0.00E+00"))</f>
        <v>#DIV/0!</v>
      </c>
      <c r="CL432" s="57" t="e">
        <f>VALUE(TEXT((BZ432*'TOX and EXPO INPUTS'!$F$23),"0.00E+00"))</f>
        <v>#DIV/0!</v>
      </c>
      <c r="CM432" s="57" t="e">
        <f>VALUE(TEXT((CA432*'TOX and EXPO INPUTS'!$F$23),"0.00E+00"))</f>
        <v>#DIV/0!</v>
      </c>
      <c r="CN432" s="57" t="e">
        <f>VALUE(TEXT((CB432*'TOX and EXPO INPUTS'!$F$23),"0.00E+00"))</f>
        <v>#DIV/0!</v>
      </c>
      <c r="CO432" s="57" t="e">
        <f>VALUE(TEXT((CC432*'TOX and EXPO INPUTS'!$F$23),"0.00E+00"))</f>
        <v>#DIV/0!</v>
      </c>
      <c r="CP432" s="38" t="s">
        <v>106</v>
      </c>
      <c r="CQ432" s="34" t="s">
        <v>107</v>
      </c>
      <c r="CR432" s="34" t="s">
        <v>108</v>
      </c>
      <c r="CS432" s="39" t="s">
        <v>109</v>
      </c>
    </row>
    <row r="433" spans="1:97" ht="48" customHeight="1" x14ac:dyDescent="0.25">
      <c r="A433" s="34" t="s">
        <v>98</v>
      </c>
      <c r="B433" s="34" t="s">
        <v>99</v>
      </c>
      <c r="C433" s="34" t="s">
        <v>113</v>
      </c>
      <c r="D433" s="34" t="s">
        <v>101</v>
      </c>
      <c r="E433" s="39" t="s">
        <v>112</v>
      </c>
      <c r="F433" s="40" t="s">
        <v>156</v>
      </c>
      <c r="G433" s="43"/>
      <c r="H433" s="36" t="s">
        <v>104</v>
      </c>
      <c r="I433" s="67"/>
      <c r="J433" s="36" t="s">
        <v>105</v>
      </c>
      <c r="K433" s="100">
        <f>VLOOKUP(F433,'Amount Seed Planted_variables'!$A$3:$I$74,2,0)</f>
        <v>7467</v>
      </c>
      <c r="L433" s="100">
        <f>VLOOKUP(F433,'Amount Seed Planted_variables'!$A$3:$I$74,3,0)</f>
        <v>13068</v>
      </c>
      <c r="M433" s="36">
        <f t="shared" si="197"/>
        <v>0</v>
      </c>
      <c r="N433" s="35">
        <f t="shared" si="198"/>
        <v>0</v>
      </c>
      <c r="O433" s="101">
        <v>3000</v>
      </c>
      <c r="P433" s="93">
        <f>VLOOKUP(F433,'Amount Seed Planted_variables'!$A$3:$I$74,4,0)</f>
        <v>522720</v>
      </c>
      <c r="Q433" s="93">
        <f>VLOOKUP(F433,'Amount Seed Planted_variables'!$A$3:$I$74,7,0)</f>
        <v>80</v>
      </c>
      <c r="R433" s="93">
        <f>VLOOKUP(F433,'Amount Seed Planted_variables'!$A$3:$I$74,8,0)</f>
        <v>41817600</v>
      </c>
      <c r="S433" s="87" t="str">
        <f t="shared" si="194"/>
        <v>NA</v>
      </c>
      <c r="T433" s="35">
        <v>10</v>
      </c>
      <c r="U433" s="35">
        <v>30</v>
      </c>
      <c r="V433" s="41">
        <v>349</v>
      </c>
      <c r="W433" s="35">
        <v>51.2</v>
      </c>
      <c r="X433" s="35">
        <v>42.2</v>
      </c>
      <c r="Y433" s="41">
        <v>1.2</v>
      </c>
      <c r="Z433" s="35">
        <f t="shared" si="193"/>
        <v>0.12</v>
      </c>
      <c r="AA433" s="42">
        <f t="shared" si="199"/>
        <v>0</v>
      </c>
      <c r="AB433" s="37">
        <f t="shared" si="200"/>
        <v>0</v>
      </c>
      <c r="AC433" s="37">
        <f t="shared" si="201"/>
        <v>0</v>
      </c>
      <c r="AD433" s="42" t="e">
        <f>VALUE(TEXT(((AA433*'TOX and EXPO INPUTS'!$F$13)/'TOX and EXPO INPUTS'!$E$27),"0.00E+00"))</f>
        <v>#DIV/0!</v>
      </c>
      <c r="AE433" s="37" t="e">
        <f>VALUE(TEXT(((AB433*'TOX and EXPO INPUTS'!$F$13)/'TOX and EXPO INPUTS'!$E$27),"0.00E+00"))</f>
        <v>#DIV/0!</v>
      </c>
      <c r="AF433" s="37" t="e">
        <f>VALUE(TEXT(((AC433*'TOX and EXPO INPUTS'!$F$13)/'TOX and EXPO INPUTS'!$E$27),"0.00E+00"))</f>
        <v>#DIV/0!</v>
      </c>
      <c r="AG433" s="42" t="e">
        <f>IF($E433="ST",VALUE(TEXT(('TOX and EXPO INPUTS'!$F$7/AD433),"0.0E+00")),IF($E433="IT",VALUE(TEXT(('TOX and EXPO INPUTS'!$F$10/AD433),"0.0E+00"))))</f>
        <v>#DIV/0!</v>
      </c>
      <c r="AH433" s="37" t="e">
        <f>IF($E433="ST",VALUE(TEXT(('TOX and EXPO INPUTS'!$F$7/AE433),"0.0E+00")),IF($E433="IT",VALUE(TEXT(('TOX and EXPO INPUTS'!$F$10/AE433),"0.0E+00"))))</f>
        <v>#DIV/0!</v>
      </c>
      <c r="AI433" s="37" t="e">
        <f>IF($E433="ST",VALUE(TEXT(('TOX and EXPO INPUTS'!$F$7/AF433),"0.0E+00")),IF($E433="IT",VALUE(TEXT(('TOX and EXPO INPUTS'!$F$10/AF433),"0.0E+00"))))</f>
        <v>#DIV/0!</v>
      </c>
      <c r="AJ433" s="42">
        <f t="shared" si="195"/>
        <v>0</v>
      </c>
      <c r="AK433" s="37">
        <f t="shared" si="196"/>
        <v>0</v>
      </c>
      <c r="AL433" s="42" t="e">
        <f>VALUE(TEXT(((AJ433*'TOX and EXPO INPUTS'!$F$21)/'TOX and EXPO INPUTS'!$E$29),"0.00E+00"))</f>
        <v>#DIV/0!</v>
      </c>
      <c r="AM433" s="37" t="e">
        <f>VALUE(TEXT(((AK433*'TOX and EXPO INPUTS'!$F$21)/'TOX and EXPO INPUTS'!$E$29),"0.00E+00"))</f>
        <v>#DIV/0!</v>
      </c>
      <c r="AN433" s="42" t="e">
        <f>IF($E433="ST",VALUE(TEXT(('TOX and EXPO INPUTS'!$F$15/AL433),"0.0E+00")),IF($E433="IT",VALUE(TEXT(('TOX and EXPO INPUTS'!$F$18/AL433),"0.0E+00"))))</f>
        <v>#DIV/0!</v>
      </c>
      <c r="AO433" s="37" t="e">
        <f>IF($E433="ST",VALUE(TEXT(('TOX and EXPO INPUTS'!$F$15/AM433),"0.0E+00")),IF($E433="IT",VALUE(TEXT(('TOX and EXPO INPUTS'!$F$18/AM433),"0.0E+00"))))</f>
        <v>#DIV/0!</v>
      </c>
      <c r="AP433" s="42" t="e">
        <f t="shared" si="181"/>
        <v>#DIV/0!</v>
      </c>
      <c r="AQ433" s="37" t="e">
        <f t="shared" si="182"/>
        <v>#DIV/0!</v>
      </c>
      <c r="AR433" s="37" t="e">
        <f t="shared" si="183"/>
        <v>#DIV/0!</v>
      </c>
      <c r="AS433" s="37" t="e">
        <f t="shared" si="184"/>
        <v>#DIV/0!</v>
      </c>
      <c r="AT433" s="37" t="e">
        <f t="shared" si="185"/>
        <v>#DIV/0!</v>
      </c>
      <c r="AU433" s="37" t="e">
        <f t="shared" si="186"/>
        <v>#DIV/0!</v>
      </c>
      <c r="AV433" s="42" t="e">
        <f t="shared" si="187"/>
        <v>#DIV/0!</v>
      </c>
      <c r="AW433" s="37" t="e">
        <f t="shared" si="188"/>
        <v>#DIV/0!</v>
      </c>
      <c r="AX433" s="37" t="e">
        <f t="shared" si="189"/>
        <v>#DIV/0!</v>
      </c>
      <c r="AY433" s="37" t="e">
        <f t="shared" si="190"/>
        <v>#DIV/0!</v>
      </c>
      <c r="AZ433" s="37" t="e">
        <f t="shared" si="191"/>
        <v>#DIV/0!</v>
      </c>
      <c r="BA433" s="37" t="e">
        <f t="shared" si="192"/>
        <v>#DIV/0!</v>
      </c>
      <c r="BB433" s="42" t="e">
        <f>IF($E433="ST",VALUE(TEXT((1/(('TOX and EXPO INPUTS'!$F$9/AG433)+('TOX and EXPO INPUTS'!$F$17/AN433))),"0.0E+00")),IF($E433="IT",VALUE(TEXT((1/(('TOX and EXPO INPUTS'!$F$12/AG433)+('TOX and EXPO INPUTS'!$F$20/AN433))),"0.0E+00"))))</f>
        <v>#DIV/0!</v>
      </c>
      <c r="BC433" s="37" t="e">
        <f>IF($E433="ST",VALUE(TEXT((1/(('TOX and EXPO INPUTS'!$F$9/AH433)+('TOX and EXPO INPUTS'!$F$17/AN433))),"0.0E+00")),IF($E433="IT",VALUE(TEXT((1/(('TOX and EXPO INPUTS'!$F$12/AH433)+('TOX and EXPO INPUTS'!$F$20/AN433))),"0.0E+00"))))</f>
        <v>#DIV/0!</v>
      </c>
      <c r="BD433" s="37" t="e">
        <f>IF($E433="ST",VALUE(TEXT((1/(('TOX and EXPO INPUTS'!$F$9/AI433)+('TOX and EXPO INPUTS'!$F$17/AN433))),"0.0E+00")),IF($E433="IT",VALUE(TEXT((1/(('TOX and EXPO INPUTS'!$F$12/AI433)+('TOX and EXPO INPUTS'!$F$20/AN433))),"0.0E+00"))))</f>
        <v>#DIV/0!</v>
      </c>
      <c r="BE433" s="37" t="e">
        <f>IF($E433="ST",VALUE(TEXT((1/(('TOX and EXPO INPUTS'!$F$9/AG433)+('TOX and EXPO INPUTS'!$F$17/AO433))),"0.0E+00")),IF($E433="IT",VALUE(TEXT((1/(('TOX and EXPO INPUTS'!$F$12/AG433)+('TOX and EXPO INPUTS'!$F$20/AO433))),"0.0E+00"))))</f>
        <v>#DIV/0!</v>
      </c>
      <c r="BF433" s="37" t="e">
        <f>IF($E433="ST",VALUE(TEXT((1/(('TOX and EXPO INPUTS'!$F$9/AH433)+('TOX and EXPO INPUTS'!$F$17/AO433))),"0.0E+00")),IF($E433="IT",VALUE(TEXT((1/(('TOX and EXPO INPUTS'!$F$12/AH433)+('TOX and EXPO INPUTS'!$F$20/AO433))),"0.0E+00"))))</f>
        <v>#DIV/0!</v>
      </c>
      <c r="BG433" s="37" t="e">
        <f>IF($E433="ST",VALUE(TEXT((1/(('TOX and EXPO INPUTS'!$F$9/AI433)+('TOX and EXPO INPUTS'!$F$17/AO433))),"0.0E+00")),IF($E433="IT",VALUE(TEXT((1/(('TOX and EXPO INPUTS'!$F$12/AI433)+('TOX and EXPO INPUTS'!$F$20/AO433))),"0.0E+00"))))</f>
        <v>#DIV/0!</v>
      </c>
      <c r="BH433" s="42" t="e">
        <f>VALUE(TEXT((AD433*$T433/365*'TOX and EXPO INPUTS'!$E$33/'TOX and EXPO INPUTS'!$E$34),"0.00E+00"))</f>
        <v>#DIV/0!</v>
      </c>
      <c r="BI433" s="37" t="e">
        <f>VALUE(TEXT((AE433*$T433/365*'TOX and EXPO INPUTS'!$E$33/'TOX and EXPO INPUTS'!$E$34),"0.00E+00"))</f>
        <v>#DIV/0!</v>
      </c>
      <c r="BJ433" s="37" t="e">
        <f>VALUE(TEXT((AF433*$T433/365*'TOX and EXPO INPUTS'!$E$33/'TOX and EXPO INPUTS'!$E$34),"0.00E+00"))</f>
        <v>#DIV/0!</v>
      </c>
      <c r="BK433" s="42" t="e">
        <f>VALUE(TEXT((AD433*$U433/365*'TOX and EXPO INPUTS'!$E$33/'TOX and EXPO INPUTS'!$E$34),"0.00E+00"))</f>
        <v>#DIV/0!</v>
      </c>
      <c r="BL433" s="37" t="e">
        <f>VALUE(TEXT((AE433*$U433/365*'TOX and EXPO INPUTS'!$E$33/'TOX and EXPO INPUTS'!$E$34),"0.00E+00"))</f>
        <v>#DIV/0!</v>
      </c>
      <c r="BM433" s="37" t="e">
        <f>VALUE(TEXT((AF433*$U433/365*'TOX and EXPO INPUTS'!$E$33/'TOX and EXPO INPUTS'!$E$34),"0.00E+00"))</f>
        <v>#DIV/0!</v>
      </c>
      <c r="BN433" s="42" t="e">
        <f>VALUE(TEXT((AL433*$T433/365*'TOX and EXPO INPUTS'!$E$33/'TOX and EXPO INPUTS'!$E$34),"0.00E+00"))</f>
        <v>#DIV/0!</v>
      </c>
      <c r="BO433" s="37" t="e">
        <f>VALUE(TEXT((AM433*$T433/365*'TOX and EXPO INPUTS'!$E$33/'TOX and EXPO INPUTS'!$E$34),"0.00E+00"))</f>
        <v>#DIV/0!</v>
      </c>
      <c r="BP433" s="42" t="e">
        <f>VALUE(TEXT((AL433*$U433/365*'TOX and EXPO INPUTS'!$E$33/'TOX and EXPO INPUTS'!$E$34),"0.00E+00"))</f>
        <v>#DIV/0!</v>
      </c>
      <c r="BQ433" s="37" t="e">
        <f>VALUE(TEXT((AM433*$U433/365*'TOX and EXPO INPUTS'!$E$33/'TOX and EXPO INPUTS'!$E$34),"0.00E+00"))</f>
        <v>#DIV/0!</v>
      </c>
      <c r="BR433" s="42" t="e">
        <f>VALUE(TEXT((AP433*$T433/365*'TOX and EXPO INPUTS'!$E$33/'TOX and EXPO INPUTS'!$E$34),"0.00E+00"))</f>
        <v>#DIV/0!</v>
      </c>
      <c r="BS433" s="37" t="e">
        <f>VALUE(TEXT((AQ433*$T433/365*'TOX and EXPO INPUTS'!$E$33/'TOX and EXPO INPUTS'!$E$34),"0.00E+00"))</f>
        <v>#DIV/0!</v>
      </c>
      <c r="BT433" s="37" t="e">
        <f>VALUE(TEXT((AR433*$T433/365*'TOX and EXPO INPUTS'!$E$33/'TOX and EXPO INPUTS'!$E$34),"0.00E+00"))</f>
        <v>#DIV/0!</v>
      </c>
      <c r="BU433" s="37" t="e">
        <f>VALUE(TEXT((AS433*$T433/365*'TOX and EXPO INPUTS'!$E$33/'TOX and EXPO INPUTS'!$E$34),"0.00E+00"))</f>
        <v>#DIV/0!</v>
      </c>
      <c r="BV433" s="37" t="e">
        <f>VALUE(TEXT((AT433*$T433/365*'TOX and EXPO INPUTS'!$E$33/'TOX and EXPO INPUTS'!$E$34),"0.00E+00"))</f>
        <v>#DIV/0!</v>
      </c>
      <c r="BW433" s="37" t="e">
        <f>VALUE(TEXT((AU433*$T433/365*'TOX and EXPO INPUTS'!$E$33/'TOX and EXPO INPUTS'!$E$34),"0.00E+00"))</f>
        <v>#DIV/0!</v>
      </c>
      <c r="BX433" s="42" t="e">
        <f>VALUE(TEXT((AP433*$U433/365*'TOX and EXPO INPUTS'!$E$33/'TOX and EXPO INPUTS'!$E$34),"0.00E+00"))</f>
        <v>#DIV/0!</v>
      </c>
      <c r="BY433" s="37" t="e">
        <f>VALUE(TEXT((AQ433*$U433/365*'TOX and EXPO INPUTS'!$E$33/'TOX and EXPO INPUTS'!$E$34),"0.00E+00"))</f>
        <v>#DIV/0!</v>
      </c>
      <c r="BZ433" s="37" t="e">
        <f>VALUE(TEXT((AR433*$U433/365*'TOX and EXPO INPUTS'!$E$33/'TOX and EXPO INPUTS'!$E$34),"0.00E+00"))</f>
        <v>#DIV/0!</v>
      </c>
      <c r="CA433" s="37" t="e">
        <f>VALUE(TEXT((AS433*$U433/365*'TOX and EXPO INPUTS'!$E$33/'TOX and EXPO INPUTS'!$E$34),"0.00E+00"))</f>
        <v>#DIV/0!</v>
      </c>
      <c r="CB433" s="37" t="e">
        <f>VALUE(TEXT((AT433*$U433/365*'TOX and EXPO INPUTS'!$E$33/'TOX and EXPO INPUTS'!$E$34),"0.00E+00"))</f>
        <v>#DIV/0!</v>
      </c>
      <c r="CC433" s="37" t="e">
        <f>VALUE(TEXT((AU433*$U433/365*'TOX and EXPO INPUTS'!$E$33/'TOX and EXPO INPUTS'!$E$34),"0.00E+00"))</f>
        <v>#DIV/0!</v>
      </c>
      <c r="CD433" s="58" t="e">
        <f>VALUE(TEXT((BR433*'TOX and EXPO INPUTS'!$F$23),"0.00E+00"))</f>
        <v>#DIV/0!</v>
      </c>
      <c r="CE433" s="57" t="e">
        <f>VALUE(TEXT((BS433*'TOX and EXPO INPUTS'!$F$23),"0.00E+00"))</f>
        <v>#DIV/0!</v>
      </c>
      <c r="CF433" s="57" t="e">
        <f>VALUE(TEXT((BT433*'TOX and EXPO INPUTS'!$F$23),"0.00E+00"))</f>
        <v>#DIV/0!</v>
      </c>
      <c r="CG433" s="57" t="e">
        <f>VALUE(TEXT((BU433*'TOX and EXPO INPUTS'!$F$23),"0.00E+00"))</f>
        <v>#DIV/0!</v>
      </c>
      <c r="CH433" s="57" t="e">
        <f>VALUE(TEXT((BV433*'TOX and EXPO INPUTS'!$F$23),"0.00E+00"))</f>
        <v>#DIV/0!</v>
      </c>
      <c r="CI433" s="57" t="e">
        <f>VALUE(TEXT((BW433*'TOX and EXPO INPUTS'!$F$23),"0.00E+00"))</f>
        <v>#DIV/0!</v>
      </c>
      <c r="CJ433" s="58" t="e">
        <f>VALUE(TEXT((BX433*'TOX and EXPO INPUTS'!$F$23),"0.00E+00"))</f>
        <v>#DIV/0!</v>
      </c>
      <c r="CK433" s="57" t="e">
        <f>VALUE(TEXT((BY433*'TOX and EXPO INPUTS'!$F$23),"0.00E+00"))</f>
        <v>#DIV/0!</v>
      </c>
      <c r="CL433" s="57" t="e">
        <f>VALUE(TEXT((BZ433*'TOX and EXPO INPUTS'!$F$23),"0.00E+00"))</f>
        <v>#DIV/0!</v>
      </c>
      <c r="CM433" s="57" t="e">
        <f>VALUE(TEXT((CA433*'TOX and EXPO INPUTS'!$F$23),"0.00E+00"))</f>
        <v>#DIV/0!</v>
      </c>
      <c r="CN433" s="57" t="e">
        <f>VALUE(TEXT((CB433*'TOX and EXPO INPUTS'!$F$23),"0.00E+00"))</f>
        <v>#DIV/0!</v>
      </c>
      <c r="CO433" s="57" t="e">
        <f>VALUE(TEXT((CC433*'TOX and EXPO INPUTS'!$F$23),"0.00E+00"))</f>
        <v>#DIV/0!</v>
      </c>
      <c r="CP433" s="38" t="s">
        <v>106</v>
      </c>
      <c r="CQ433" s="34" t="s">
        <v>107</v>
      </c>
      <c r="CR433" s="34" t="s">
        <v>108</v>
      </c>
      <c r="CS433" s="39" t="s">
        <v>109</v>
      </c>
    </row>
    <row r="434" spans="1:97" ht="48" customHeight="1" x14ac:dyDescent="0.25">
      <c r="A434" s="34" t="s">
        <v>98</v>
      </c>
      <c r="B434" s="34" t="s">
        <v>99</v>
      </c>
      <c r="C434" s="34" t="s">
        <v>113</v>
      </c>
      <c r="D434" s="34" t="s">
        <v>110</v>
      </c>
      <c r="E434" s="39" t="s">
        <v>112</v>
      </c>
      <c r="F434" s="40" t="s">
        <v>156</v>
      </c>
      <c r="G434" s="43"/>
      <c r="H434" s="36" t="s">
        <v>104</v>
      </c>
      <c r="I434" s="67"/>
      <c r="J434" s="36" t="s">
        <v>105</v>
      </c>
      <c r="K434" s="100">
        <f>VLOOKUP(F434,'Amount Seed Planted_variables'!$A$3:$I$74,2,0)</f>
        <v>7467</v>
      </c>
      <c r="L434" s="100">
        <f>VLOOKUP(F434,'Amount Seed Planted_variables'!$A$3:$I$74,3,0)</f>
        <v>13068</v>
      </c>
      <c r="M434" s="36">
        <f t="shared" si="197"/>
        <v>0</v>
      </c>
      <c r="N434" s="35">
        <f t="shared" si="198"/>
        <v>0</v>
      </c>
      <c r="O434" s="101">
        <v>3000</v>
      </c>
      <c r="P434" s="93">
        <f>VLOOKUP(F434,'Amount Seed Planted_variables'!$A$3:$I$74,4,0)</f>
        <v>522720</v>
      </c>
      <c r="Q434" s="93">
        <f>VLOOKUP(F434,'Amount Seed Planted_variables'!$A$3:$I$74,7,0)</f>
        <v>80</v>
      </c>
      <c r="R434" s="93">
        <f>VLOOKUP(F434,'Amount Seed Planted_variables'!$A$3:$I$74,8,0)</f>
        <v>41817600</v>
      </c>
      <c r="S434" s="87" t="str">
        <f t="shared" si="194"/>
        <v>NA</v>
      </c>
      <c r="T434" s="35">
        <v>10</v>
      </c>
      <c r="U434" s="35">
        <v>30</v>
      </c>
      <c r="V434" s="41">
        <v>68</v>
      </c>
      <c r="W434" s="35">
        <v>16.899999999999999</v>
      </c>
      <c r="X434" s="35">
        <v>13.1</v>
      </c>
      <c r="Y434" s="41">
        <v>3.6</v>
      </c>
      <c r="Z434" s="35">
        <f t="shared" si="193"/>
        <v>0.36000000000000004</v>
      </c>
      <c r="AA434" s="42">
        <f t="shared" si="199"/>
        <v>0</v>
      </c>
      <c r="AB434" s="37">
        <f t="shared" si="200"/>
        <v>0</v>
      </c>
      <c r="AC434" s="37">
        <f t="shared" si="201"/>
        <v>0</v>
      </c>
      <c r="AD434" s="42" t="e">
        <f>VALUE(TEXT(((AA434*'TOX and EXPO INPUTS'!$F$13)/'TOX and EXPO INPUTS'!$E$27),"0.00E+00"))</f>
        <v>#DIV/0!</v>
      </c>
      <c r="AE434" s="37" t="e">
        <f>VALUE(TEXT(((AB434*'TOX and EXPO INPUTS'!$F$13)/'TOX and EXPO INPUTS'!$E$27),"0.00E+00"))</f>
        <v>#DIV/0!</v>
      </c>
      <c r="AF434" s="37" t="e">
        <f>VALUE(TEXT(((AC434*'TOX and EXPO INPUTS'!$F$13)/'TOX and EXPO INPUTS'!$E$27),"0.00E+00"))</f>
        <v>#DIV/0!</v>
      </c>
      <c r="AG434" s="42" t="e">
        <f>IF($E434="ST",VALUE(TEXT(('TOX and EXPO INPUTS'!$F$7/AD434),"0.0E+00")),IF($E434="IT",VALUE(TEXT(('TOX and EXPO INPUTS'!$F$10/AD434),"0.0E+00"))))</f>
        <v>#DIV/0!</v>
      </c>
      <c r="AH434" s="37" t="e">
        <f>IF($E434="ST",VALUE(TEXT(('TOX and EXPO INPUTS'!$F$7/AE434),"0.0E+00")),IF($E434="IT",VALUE(TEXT(('TOX and EXPO INPUTS'!$F$10/AE434),"0.0E+00"))))</f>
        <v>#DIV/0!</v>
      </c>
      <c r="AI434" s="37" t="e">
        <f>IF($E434="ST",VALUE(TEXT(('TOX and EXPO INPUTS'!$F$7/AF434),"0.0E+00")),IF($E434="IT",VALUE(TEXT(('TOX and EXPO INPUTS'!$F$10/AF434),"0.0E+00"))))</f>
        <v>#DIV/0!</v>
      </c>
      <c r="AJ434" s="42">
        <f t="shared" si="195"/>
        <v>0</v>
      </c>
      <c r="AK434" s="37">
        <f t="shared" si="196"/>
        <v>0</v>
      </c>
      <c r="AL434" s="42" t="e">
        <f>VALUE(TEXT(((AJ434*'TOX and EXPO INPUTS'!$F$21)/'TOX and EXPO INPUTS'!$E$29),"0.00E+00"))</f>
        <v>#DIV/0!</v>
      </c>
      <c r="AM434" s="37" t="e">
        <f>VALUE(TEXT(((AK434*'TOX and EXPO INPUTS'!$F$21)/'TOX and EXPO INPUTS'!$E$29),"0.00E+00"))</f>
        <v>#DIV/0!</v>
      </c>
      <c r="AN434" s="42" t="e">
        <f>IF($E434="ST",VALUE(TEXT(('TOX and EXPO INPUTS'!$F$15/AL434),"0.0E+00")),IF($E434="IT",VALUE(TEXT(('TOX and EXPO INPUTS'!$F$18/AL434),"0.0E+00"))))</f>
        <v>#DIV/0!</v>
      </c>
      <c r="AO434" s="37" t="e">
        <f>IF($E434="ST",VALUE(TEXT(('TOX and EXPO INPUTS'!$F$15/AM434),"0.0E+00")),IF($E434="IT",VALUE(TEXT(('TOX and EXPO INPUTS'!$F$18/AM434),"0.0E+00"))))</f>
        <v>#DIV/0!</v>
      </c>
      <c r="AP434" s="42" t="e">
        <f t="shared" si="181"/>
        <v>#DIV/0!</v>
      </c>
      <c r="AQ434" s="37" t="e">
        <f t="shared" si="182"/>
        <v>#DIV/0!</v>
      </c>
      <c r="AR434" s="37" t="e">
        <f t="shared" si="183"/>
        <v>#DIV/0!</v>
      </c>
      <c r="AS434" s="37" t="e">
        <f t="shared" si="184"/>
        <v>#DIV/0!</v>
      </c>
      <c r="AT434" s="37" t="e">
        <f t="shared" si="185"/>
        <v>#DIV/0!</v>
      </c>
      <c r="AU434" s="37" t="e">
        <f t="shared" si="186"/>
        <v>#DIV/0!</v>
      </c>
      <c r="AV434" s="42" t="e">
        <f t="shared" si="187"/>
        <v>#DIV/0!</v>
      </c>
      <c r="AW434" s="37" t="e">
        <f t="shared" si="188"/>
        <v>#DIV/0!</v>
      </c>
      <c r="AX434" s="37" t="e">
        <f t="shared" si="189"/>
        <v>#DIV/0!</v>
      </c>
      <c r="AY434" s="37" t="e">
        <f t="shared" si="190"/>
        <v>#DIV/0!</v>
      </c>
      <c r="AZ434" s="37" t="e">
        <f t="shared" si="191"/>
        <v>#DIV/0!</v>
      </c>
      <c r="BA434" s="37" t="e">
        <f t="shared" si="192"/>
        <v>#DIV/0!</v>
      </c>
      <c r="BB434" s="42" t="e">
        <f>IF($E434="ST",VALUE(TEXT((1/(('TOX and EXPO INPUTS'!$F$9/AG434)+('TOX and EXPO INPUTS'!$F$17/AN434))),"0.0E+00")),IF($E434="IT",VALUE(TEXT((1/(('TOX and EXPO INPUTS'!$F$12/AG434)+('TOX and EXPO INPUTS'!$F$20/AN434))),"0.0E+00"))))</f>
        <v>#DIV/0!</v>
      </c>
      <c r="BC434" s="37" t="e">
        <f>IF($E434="ST",VALUE(TEXT((1/(('TOX and EXPO INPUTS'!$F$9/AH434)+('TOX and EXPO INPUTS'!$F$17/AN434))),"0.0E+00")),IF($E434="IT",VALUE(TEXT((1/(('TOX and EXPO INPUTS'!$F$12/AH434)+('TOX and EXPO INPUTS'!$F$20/AN434))),"0.0E+00"))))</f>
        <v>#DIV/0!</v>
      </c>
      <c r="BD434" s="37" t="e">
        <f>IF($E434="ST",VALUE(TEXT((1/(('TOX and EXPO INPUTS'!$F$9/AI434)+('TOX and EXPO INPUTS'!$F$17/AN434))),"0.0E+00")),IF($E434="IT",VALUE(TEXT((1/(('TOX and EXPO INPUTS'!$F$12/AI434)+('TOX and EXPO INPUTS'!$F$20/AN434))),"0.0E+00"))))</f>
        <v>#DIV/0!</v>
      </c>
      <c r="BE434" s="37" t="e">
        <f>IF($E434="ST",VALUE(TEXT((1/(('TOX and EXPO INPUTS'!$F$9/AG434)+('TOX and EXPO INPUTS'!$F$17/AO434))),"0.0E+00")),IF($E434="IT",VALUE(TEXT((1/(('TOX and EXPO INPUTS'!$F$12/AG434)+('TOX and EXPO INPUTS'!$F$20/AO434))),"0.0E+00"))))</f>
        <v>#DIV/0!</v>
      </c>
      <c r="BF434" s="37" t="e">
        <f>IF($E434="ST",VALUE(TEXT((1/(('TOX and EXPO INPUTS'!$F$9/AH434)+('TOX and EXPO INPUTS'!$F$17/AO434))),"0.0E+00")),IF($E434="IT",VALUE(TEXT((1/(('TOX and EXPO INPUTS'!$F$12/AH434)+('TOX and EXPO INPUTS'!$F$20/AO434))),"0.0E+00"))))</f>
        <v>#DIV/0!</v>
      </c>
      <c r="BG434" s="37" t="e">
        <f>IF($E434="ST",VALUE(TEXT((1/(('TOX and EXPO INPUTS'!$F$9/AI434)+('TOX and EXPO INPUTS'!$F$17/AO434))),"0.0E+00")),IF($E434="IT",VALUE(TEXT((1/(('TOX and EXPO INPUTS'!$F$12/AI434)+('TOX and EXPO INPUTS'!$F$20/AO434))),"0.0E+00"))))</f>
        <v>#DIV/0!</v>
      </c>
      <c r="BH434" s="42" t="e">
        <f>VALUE(TEXT((AD434*$T434/365*'TOX and EXPO INPUTS'!$E$33/'TOX and EXPO INPUTS'!$E$34),"0.00E+00"))</f>
        <v>#DIV/0!</v>
      </c>
      <c r="BI434" s="37" t="e">
        <f>VALUE(TEXT((AE434*$T434/365*'TOX and EXPO INPUTS'!$E$33/'TOX and EXPO INPUTS'!$E$34),"0.00E+00"))</f>
        <v>#DIV/0!</v>
      </c>
      <c r="BJ434" s="37" t="e">
        <f>VALUE(TEXT((AF434*$T434/365*'TOX and EXPO INPUTS'!$E$33/'TOX and EXPO INPUTS'!$E$34),"0.00E+00"))</f>
        <v>#DIV/0!</v>
      </c>
      <c r="BK434" s="42" t="e">
        <f>VALUE(TEXT((AD434*$U434/365*'TOX and EXPO INPUTS'!$E$33/'TOX and EXPO INPUTS'!$E$34),"0.00E+00"))</f>
        <v>#DIV/0!</v>
      </c>
      <c r="BL434" s="37" t="e">
        <f>VALUE(TEXT((AE434*$U434/365*'TOX and EXPO INPUTS'!$E$33/'TOX and EXPO INPUTS'!$E$34),"0.00E+00"))</f>
        <v>#DIV/0!</v>
      </c>
      <c r="BM434" s="37" t="e">
        <f>VALUE(TEXT((AF434*$U434/365*'TOX and EXPO INPUTS'!$E$33/'TOX and EXPO INPUTS'!$E$34),"0.00E+00"))</f>
        <v>#DIV/0!</v>
      </c>
      <c r="BN434" s="42" t="e">
        <f>VALUE(TEXT((AL434*$T434/365*'TOX and EXPO INPUTS'!$E$33/'TOX and EXPO INPUTS'!$E$34),"0.00E+00"))</f>
        <v>#DIV/0!</v>
      </c>
      <c r="BO434" s="37" t="e">
        <f>VALUE(TEXT((AM434*$T434/365*'TOX and EXPO INPUTS'!$E$33/'TOX and EXPO INPUTS'!$E$34),"0.00E+00"))</f>
        <v>#DIV/0!</v>
      </c>
      <c r="BP434" s="42" t="e">
        <f>VALUE(TEXT((AL434*$U434/365*'TOX and EXPO INPUTS'!$E$33/'TOX and EXPO INPUTS'!$E$34),"0.00E+00"))</f>
        <v>#DIV/0!</v>
      </c>
      <c r="BQ434" s="37" t="e">
        <f>VALUE(TEXT((AM434*$U434/365*'TOX and EXPO INPUTS'!$E$33/'TOX and EXPO INPUTS'!$E$34),"0.00E+00"))</f>
        <v>#DIV/0!</v>
      </c>
      <c r="BR434" s="42" t="e">
        <f>VALUE(TEXT((AP434*$T434/365*'TOX and EXPO INPUTS'!$E$33/'TOX and EXPO INPUTS'!$E$34),"0.00E+00"))</f>
        <v>#DIV/0!</v>
      </c>
      <c r="BS434" s="37" t="e">
        <f>VALUE(TEXT((AQ434*$T434/365*'TOX and EXPO INPUTS'!$E$33/'TOX and EXPO INPUTS'!$E$34),"0.00E+00"))</f>
        <v>#DIV/0!</v>
      </c>
      <c r="BT434" s="37" t="e">
        <f>VALUE(TEXT((AR434*$T434/365*'TOX and EXPO INPUTS'!$E$33/'TOX and EXPO INPUTS'!$E$34),"0.00E+00"))</f>
        <v>#DIV/0!</v>
      </c>
      <c r="BU434" s="37" t="e">
        <f>VALUE(TEXT((AS434*$T434/365*'TOX and EXPO INPUTS'!$E$33/'TOX and EXPO INPUTS'!$E$34),"0.00E+00"))</f>
        <v>#DIV/0!</v>
      </c>
      <c r="BV434" s="37" t="e">
        <f>VALUE(TEXT((AT434*$T434/365*'TOX and EXPO INPUTS'!$E$33/'TOX and EXPO INPUTS'!$E$34),"0.00E+00"))</f>
        <v>#DIV/0!</v>
      </c>
      <c r="BW434" s="37" t="e">
        <f>VALUE(TEXT((AU434*$T434/365*'TOX and EXPO INPUTS'!$E$33/'TOX and EXPO INPUTS'!$E$34),"0.00E+00"))</f>
        <v>#DIV/0!</v>
      </c>
      <c r="BX434" s="42" t="e">
        <f>VALUE(TEXT((AP434*$U434/365*'TOX and EXPO INPUTS'!$E$33/'TOX and EXPO INPUTS'!$E$34),"0.00E+00"))</f>
        <v>#DIV/0!</v>
      </c>
      <c r="BY434" s="37" t="e">
        <f>VALUE(TEXT((AQ434*$U434/365*'TOX and EXPO INPUTS'!$E$33/'TOX and EXPO INPUTS'!$E$34),"0.00E+00"))</f>
        <v>#DIV/0!</v>
      </c>
      <c r="BZ434" s="37" t="e">
        <f>VALUE(TEXT((AR434*$U434/365*'TOX and EXPO INPUTS'!$E$33/'TOX and EXPO INPUTS'!$E$34),"0.00E+00"))</f>
        <v>#DIV/0!</v>
      </c>
      <c r="CA434" s="37" t="e">
        <f>VALUE(TEXT((AS434*$U434/365*'TOX and EXPO INPUTS'!$E$33/'TOX and EXPO INPUTS'!$E$34),"0.00E+00"))</f>
        <v>#DIV/0!</v>
      </c>
      <c r="CB434" s="37" t="e">
        <f>VALUE(TEXT((AT434*$U434/365*'TOX and EXPO INPUTS'!$E$33/'TOX and EXPO INPUTS'!$E$34),"0.00E+00"))</f>
        <v>#DIV/0!</v>
      </c>
      <c r="CC434" s="37" t="e">
        <f>VALUE(TEXT((AU434*$U434/365*'TOX and EXPO INPUTS'!$E$33/'TOX and EXPO INPUTS'!$E$34),"0.00E+00"))</f>
        <v>#DIV/0!</v>
      </c>
      <c r="CD434" s="58" t="e">
        <f>VALUE(TEXT((BR434*'TOX and EXPO INPUTS'!$F$23),"0.00E+00"))</f>
        <v>#DIV/0!</v>
      </c>
      <c r="CE434" s="57" t="e">
        <f>VALUE(TEXT((BS434*'TOX and EXPO INPUTS'!$F$23),"0.00E+00"))</f>
        <v>#DIV/0!</v>
      </c>
      <c r="CF434" s="57" t="e">
        <f>VALUE(TEXT((BT434*'TOX and EXPO INPUTS'!$F$23),"0.00E+00"))</f>
        <v>#DIV/0!</v>
      </c>
      <c r="CG434" s="57" t="e">
        <f>VALUE(TEXT((BU434*'TOX and EXPO INPUTS'!$F$23),"0.00E+00"))</f>
        <v>#DIV/0!</v>
      </c>
      <c r="CH434" s="57" t="e">
        <f>VALUE(TEXT((BV434*'TOX and EXPO INPUTS'!$F$23),"0.00E+00"))</f>
        <v>#DIV/0!</v>
      </c>
      <c r="CI434" s="57" t="e">
        <f>VALUE(TEXT((BW434*'TOX and EXPO INPUTS'!$F$23),"0.00E+00"))</f>
        <v>#DIV/0!</v>
      </c>
      <c r="CJ434" s="58" t="e">
        <f>VALUE(TEXT((BX434*'TOX and EXPO INPUTS'!$F$23),"0.00E+00"))</f>
        <v>#DIV/0!</v>
      </c>
      <c r="CK434" s="57" t="e">
        <f>VALUE(TEXT((BY434*'TOX and EXPO INPUTS'!$F$23),"0.00E+00"))</f>
        <v>#DIV/0!</v>
      </c>
      <c r="CL434" s="57" t="e">
        <f>VALUE(TEXT((BZ434*'TOX and EXPO INPUTS'!$F$23),"0.00E+00"))</f>
        <v>#DIV/0!</v>
      </c>
      <c r="CM434" s="57" t="e">
        <f>VALUE(TEXT((CA434*'TOX and EXPO INPUTS'!$F$23),"0.00E+00"))</f>
        <v>#DIV/0!</v>
      </c>
      <c r="CN434" s="57" t="e">
        <f>VALUE(TEXT((CB434*'TOX and EXPO INPUTS'!$F$23),"0.00E+00"))</f>
        <v>#DIV/0!</v>
      </c>
      <c r="CO434" s="57" t="e">
        <f>VALUE(TEXT((CC434*'TOX and EXPO INPUTS'!$F$23),"0.00E+00"))</f>
        <v>#DIV/0!</v>
      </c>
      <c r="CP434" s="38" t="s">
        <v>106</v>
      </c>
      <c r="CQ434" s="34" t="s">
        <v>107</v>
      </c>
      <c r="CR434" s="34" t="s">
        <v>108</v>
      </c>
      <c r="CS434" s="39" t="s">
        <v>109</v>
      </c>
    </row>
    <row r="435" spans="1:97" ht="48" customHeight="1" x14ac:dyDescent="0.25">
      <c r="A435" s="34" t="s">
        <v>98</v>
      </c>
      <c r="B435" s="34" t="s">
        <v>99</v>
      </c>
      <c r="C435" s="34" t="s">
        <v>113</v>
      </c>
      <c r="D435" s="34" t="s">
        <v>111</v>
      </c>
      <c r="E435" s="39" t="s">
        <v>112</v>
      </c>
      <c r="F435" s="40" t="s">
        <v>156</v>
      </c>
      <c r="G435" s="43"/>
      <c r="H435" s="36" t="s">
        <v>104</v>
      </c>
      <c r="I435" s="67"/>
      <c r="J435" s="36" t="s">
        <v>105</v>
      </c>
      <c r="K435" s="100">
        <f>VLOOKUP(F435,'Amount Seed Planted_variables'!$A$3:$I$74,2,0)</f>
        <v>7467</v>
      </c>
      <c r="L435" s="100">
        <f>VLOOKUP(F435,'Amount Seed Planted_variables'!$A$3:$I$74,3,0)</f>
        <v>13068</v>
      </c>
      <c r="M435" s="36">
        <f t="shared" si="197"/>
        <v>0</v>
      </c>
      <c r="N435" s="35">
        <f t="shared" si="198"/>
        <v>0</v>
      </c>
      <c r="O435" s="101">
        <v>3000</v>
      </c>
      <c r="P435" s="93">
        <f>VLOOKUP(F435,'Amount Seed Planted_variables'!$A$3:$I$74,4,0)</f>
        <v>522720</v>
      </c>
      <c r="Q435" s="93">
        <f>VLOOKUP(F435,'Amount Seed Planted_variables'!$A$3:$I$74,7,0)</f>
        <v>80</v>
      </c>
      <c r="R435" s="93">
        <f>VLOOKUP(F435,'Amount Seed Planted_variables'!$A$3:$I$74,8,0)</f>
        <v>41817600</v>
      </c>
      <c r="S435" s="87">
        <f t="shared" si="194"/>
        <v>2.5</v>
      </c>
      <c r="T435" s="35">
        <v>10</v>
      </c>
      <c r="U435" s="35">
        <v>30</v>
      </c>
      <c r="V435" s="41">
        <v>138210600</v>
      </c>
      <c r="W435" s="35">
        <v>23262800</v>
      </c>
      <c r="X435" s="35">
        <v>21238200</v>
      </c>
      <c r="Y435" s="41">
        <v>106100</v>
      </c>
      <c r="Z435" s="35">
        <f t="shared" si="193"/>
        <v>10610</v>
      </c>
      <c r="AA435" s="42">
        <f t="shared" si="199"/>
        <v>0</v>
      </c>
      <c r="AB435" s="37">
        <f t="shared" si="200"/>
        <v>0</v>
      </c>
      <c r="AC435" s="37">
        <f t="shared" si="201"/>
        <v>0</v>
      </c>
      <c r="AD435" s="42" t="e">
        <f>VALUE(TEXT(((AA435*'TOX and EXPO INPUTS'!$F$13)/'TOX and EXPO INPUTS'!$E$27),"0.00E+00"))</f>
        <v>#DIV/0!</v>
      </c>
      <c r="AE435" s="37" t="e">
        <f>VALUE(TEXT(((AB435*'TOX and EXPO INPUTS'!$F$13)/'TOX and EXPO INPUTS'!$E$27),"0.00E+00"))</f>
        <v>#DIV/0!</v>
      </c>
      <c r="AF435" s="37" t="e">
        <f>VALUE(TEXT(((AC435*'TOX and EXPO INPUTS'!$F$13)/'TOX and EXPO INPUTS'!$E$27),"0.00E+00"))</f>
        <v>#DIV/0!</v>
      </c>
      <c r="AG435" s="42" t="e">
        <f>IF($E435="ST",VALUE(TEXT(('TOX and EXPO INPUTS'!$F$7/AD435),"0.0E+00")),IF($E435="IT",VALUE(TEXT(('TOX and EXPO INPUTS'!$F$10/AD435),"0.0E+00"))))</f>
        <v>#DIV/0!</v>
      </c>
      <c r="AH435" s="37" t="e">
        <f>IF($E435="ST",VALUE(TEXT(('TOX and EXPO INPUTS'!$F$7/AE435),"0.0E+00")),IF($E435="IT",VALUE(TEXT(('TOX and EXPO INPUTS'!$F$10/AE435),"0.0E+00"))))</f>
        <v>#DIV/0!</v>
      </c>
      <c r="AI435" s="37" t="e">
        <f>IF($E435="ST",VALUE(TEXT(('TOX and EXPO INPUTS'!$F$7/AF435),"0.0E+00")),IF($E435="IT",VALUE(TEXT(('TOX and EXPO INPUTS'!$F$10/AF435),"0.0E+00"))))</f>
        <v>#DIV/0!</v>
      </c>
      <c r="AJ435" s="42">
        <f t="shared" si="195"/>
        <v>0</v>
      </c>
      <c r="AK435" s="37">
        <f t="shared" si="196"/>
        <v>0</v>
      </c>
      <c r="AL435" s="42" t="e">
        <f>VALUE(TEXT(((AJ435*'TOX and EXPO INPUTS'!$F$21)/'TOX and EXPO INPUTS'!$E$29),"0.00E+00"))</f>
        <v>#DIV/0!</v>
      </c>
      <c r="AM435" s="37" t="e">
        <f>VALUE(TEXT(((AK435*'TOX and EXPO INPUTS'!$F$21)/'TOX and EXPO INPUTS'!$E$29),"0.00E+00"))</f>
        <v>#DIV/0!</v>
      </c>
      <c r="AN435" s="42" t="e">
        <f>IF($E435="ST",VALUE(TEXT(('TOX and EXPO INPUTS'!$F$15/AL435),"0.0E+00")),IF($E435="IT",VALUE(TEXT(('TOX and EXPO INPUTS'!$F$18/AL435),"0.0E+00"))))</f>
        <v>#DIV/0!</v>
      </c>
      <c r="AO435" s="37" t="e">
        <f>IF($E435="ST",VALUE(TEXT(('TOX and EXPO INPUTS'!$F$15/AM435),"0.0E+00")),IF($E435="IT",VALUE(TEXT(('TOX and EXPO INPUTS'!$F$18/AM435),"0.0E+00"))))</f>
        <v>#DIV/0!</v>
      </c>
      <c r="AP435" s="42" t="e">
        <f t="shared" si="181"/>
        <v>#DIV/0!</v>
      </c>
      <c r="AQ435" s="37" t="e">
        <f t="shared" si="182"/>
        <v>#DIV/0!</v>
      </c>
      <c r="AR435" s="37" t="e">
        <f t="shared" si="183"/>
        <v>#DIV/0!</v>
      </c>
      <c r="AS435" s="37" t="e">
        <f t="shared" si="184"/>
        <v>#DIV/0!</v>
      </c>
      <c r="AT435" s="37" t="e">
        <f t="shared" si="185"/>
        <v>#DIV/0!</v>
      </c>
      <c r="AU435" s="37" t="e">
        <f t="shared" si="186"/>
        <v>#DIV/0!</v>
      </c>
      <c r="AV435" s="42" t="e">
        <f t="shared" si="187"/>
        <v>#DIV/0!</v>
      </c>
      <c r="AW435" s="37" t="e">
        <f t="shared" si="188"/>
        <v>#DIV/0!</v>
      </c>
      <c r="AX435" s="37" t="e">
        <f t="shared" si="189"/>
        <v>#DIV/0!</v>
      </c>
      <c r="AY435" s="37" t="e">
        <f t="shared" si="190"/>
        <v>#DIV/0!</v>
      </c>
      <c r="AZ435" s="37" t="e">
        <f t="shared" si="191"/>
        <v>#DIV/0!</v>
      </c>
      <c r="BA435" s="37" t="e">
        <f t="shared" si="192"/>
        <v>#DIV/0!</v>
      </c>
      <c r="BB435" s="42" t="e">
        <f>IF($E435="ST",VALUE(TEXT((1/(('TOX and EXPO INPUTS'!$F$9/AG435)+('TOX and EXPO INPUTS'!$F$17/AN435))),"0.0E+00")),IF($E435="IT",VALUE(TEXT((1/(('TOX and EXPO INPUTS'!$F$12/AG435)+('TOX and EXPO INPUTS'!$F$20/AN435))),"0.0E+00"))))</f>
        <v>#DIV/0!</v>
      </c>
      <c r="BC435" s="37" t="e">
        <f>IF($E435="ST",VALUE(TEXT((1/(('TOX and EXPO INPUTS'!$F$9/AH435)+('TOX and EXPO INPUTS'!$F$17/AN435))),"0.0E+00")),IF($E435="IT",VALUE(TEXT((1/(('TOX and EXPO INPUTS'!$F$12/AH435)+('TOX and EXPO INPUTS'!$F$20/AN435))),"0.0E+00"))))</f>
        <v>#DIV/0!</v>
      </c>
      <c r="BD435" s="37" t="e">
        <f>IF($E435="ST",VALUE(TEXT((1/(('TOX and EXPO INPUTS'!$F$9/AI435)+('TOX and EXPO INPUTS'!$F$17/AN435))),"0.0E+00")),IF($E435="IT",VALUE(TEXT((1/(('TOX and EXPO INPUTS'!$F$12/AI435)+('TOX and EXPO INPUTS'!$F$20/AN435))),"0.0E+00"))))</f>
        <v>#DIV/0!</v>
      </c>
      <c r="BE435" s="37" t="e">
        <f>IF($E435="ST",VALUE(TEXT((1/(('TOX and EXPO INPUTS'!$F$9/AG435)+('TOX and EXPO INPUTS'!$F$17/AO435))),"0.0E+00")),IF($E435="IT",VALUE(TEXT((1/(('TOX and EXPO INPUTS'!$F$12/AG435)+('TOX and EXPO INPUTS'!$F$20/AO435))),"0.0E+00"))))</f>
        <v>#DIV/0!</v>
      </c>
      <c r="BF435" s="37" t="e">
        <f>IF($E435="ST",VALUE(TEXT((1/(('TOX and EXPO INPUTS'!$F$9/AH435)+('TOX and EXPO INPUTS'!$F$17/AO435))),"0.0E+00")),IF($E435="IT",VALUE(TEXT((1/(('TOX and EXPO INPUTS'!$F$12/AH435)+('TOX and EXPO INPUTS'!$F$20/AO435))),"0.0E+00"))))</f>
        <v>#DIV/0!</v>
      </c>
      <c r="BG435" s="37" t="e">
        <f>IF($E435="ST",VALUE(TEXT((1/(('TOX and EXPO INPUTS'!$F$9/AI435)+('TOX and EXPO INPUTS'!$F$17/AO435))),"0.0E+00")),IF($E435="IT",VALUE(TEXT((1/(('TOX and EXPO INPUTS'!$F$12/AI435)+('TOX and EXPO INPUTS'!$F$20/AO435))),"0.0E+00"))))</f>
        <v>#DIV/0!</v>
      </c>
      <c r="BH435" s="42" t="e">
        <f>VALUE(TEXT((AD435*$T435/365*'TOX and EXPO INPUTS'!$E$33/'TOX and EXPO INPUTS'!$E$34),"0.00E+00"))</f>
        <v>#DIV/0!</v>
      </c>
      <c r="BI435" s="37" t="e">
        <f>VALUE(TEXT((AE435*$T435/365*'TOX and EXPO INPUTS'!$E$33/'TOX and EXPO INPUTS'!$E$34),"0.00E+00"))</f>
        <v>#DIV/0!</v>
      </c>
      <c r="BJ435" s="37" t="e">
        <f>VALUE(TEXT((AF435*$T435/365*'TOX and EXPO INPUTS'!$E$33/'TOX and EXPO INPUTS'!$E$34),"0.00E+00"))</f>
        <v>#DIV/0!</v>
      </c>
      <c r="BK435" s="42" t="e">
        <f>VALUE(TEXT((AD435*$U435/365*'TOX and EXPO INPUTS'!$E$33/'TOX and EXPO INPUTS'!$E$34),"0.00E+00"))</f>
        <v>#DIV/0!</v>
      </c>
      <c r="BL435" s="37" t="e">
        <f>VALUE(TEXT((AE435*$U435/365*'TOX and EXPO INPUTS'!$E$33/'TOX and EXPO INPUTS'!$E$34),"0.00E+00"))</f>
        <v>#DIV/0!</v>
      </c>
      <c r="BM435" s="37" t="e">
        <f>VALUE(TEXT((AF435*$U435/365*'TOX and EXPO INPUTS'!$E$33/'TOX and EXPO INPUTS'!$E$34),"0.00E+00"))</f>
        <v>#DIV/0!</v>
      </c>
      <c r="BN435" s="42" t="e">
        <f>VALUE(TEXT((AL435*$T435/365*'TOX and EXPO INPUTS'!$E$33/'TOX and EXPO INPUTS'!$E$34),"0.00E+00"))</f>
        <v>#DIV/0!</v>
      </c>
      <c r="BO435" s="37" t="e">
        <f>VALUE(TEXT((AM435*$T435/365*'TOX and EXPO INPUTS'!$E$33/'TOX and EXPO INPUTS'!$E$34),"0.00E+00"))</f>
        <v>#DIV/0!</v>
      </c>
      <c r="BP435" s="42" t="e">
        <f>VALUE(TEXT((AL435*$U435/365*'TOX and EXPO INPUTS'!$E$33/'TOX and EXPO INPUTS'!$E$34),"0.00E+00"))</f>
        <v>#DIV/0!</v>
      </c>
      <c r="BQ435" s="37" t="e">
        <f>VALUE(TEXT((AM435*$U435/365*'TOX and EXPO INPUTS'!$E$33/'TOX and EXPO INPUTS'!$E$34),"0.00E+00"))</f>
        <v>#DIV/0!</v>
      </c>
      <c r="BR435" s="42" t="e">
        <f>VALUE(TEXT((AP435*$T435/365*'TOX and EXPO INPUTS'!$E$33/'TOX and EXPO INPUTS'!$E$34),"0.00E+00"))</f>
        <v>#DIV/0!</v>
      </c>
      <c r="BS435" s="37" t="e">
        <f>VALUE(TEXT((AQ435*$T435/365*'TOX and EXPO INPUTS'!$E$33/'TOX and EXPO INPUTS'!$E$34),"0.00E+00"))</f>
        <v>#DIV/0!</v>
      </c>
      <c r="BT435" s="37" t="e">
        <f>VALUE(TEXT((AR435*$T435/365*'TOX and EXPO INPUTS'!$E$33/'TOX and EXPO INPUTS'!$E$34),"0.00E+00"))</f>
        <v>#DIV/0!</v>
      </c>
      <c r="BU435" s="37" t="e">
        <f>VALUE(TEXT((AS435*$T435/365*'TOX and EXPO INPUTS'!$E$33/'TOX and EXPO INPUTS'!$E$34),"0.00E+00"))</f>
        <v>#DIV/0!</v>
      </c>
      <c r="BV435" s="37" t="e">
        <f>VALUE(TEXT((AT435*$T435/365*'TOX and EXPO INPUTS'!$E$33/'TOX and EXPO INPUTS'!$E$34),"0.00E+00"))</f>
        <v>#DIV/0!</v>
      </c>
      <c r="BW435" s="37" t="e">
        <f>VALUE(TEXT((AU435*$T435/365*'TOX and EXPO INPUTS'!$E$33/'TOX and EXPO INPUTS'!$E$34),"0.00E+00"))</f>
        <v>#DIV/0!</v>
      </c>
      <c r="BX435" s="42" t="e">
        <f>VALUE(TEXT((AP435*$U435/365*'TOX and EXPO INPUTS'!$E$33/'TOX and EXPO INPUTS'!$E$34),"0.00E+00"))</f>
        <v>#DIV/0!</v>
      </c>
      <c r="BY435" s="37" t="e">
        <f>VALUE(TEXT((AQ435*$U435/365*'TOX and EXPO INPUTS'!$E$33/'TOX and EXPO INPUTS'!$E$34),"0.00E+00"))</f>
        <v>#DIV/0!</v>
      </c>
      <c r="BZ435" s="37" t="e">
        <f>VALUE(TEXT((AR435*$U435/365*'TOX and EXPO INPUTS'!$E$33/'TOX and EXPO INPUTS'!$E$34),"0.00E+00"))</f>
        <v>#DIV/0!</v>
      </c>
      <c r="CA435" s="37" t="e">
        <f>VALUE(TEXT((AS435*$U435/365*'TOX and EXPO INPUTS'!$E$33/'TOX and EXPO INPUTS'!$E$34),"0.00E+00"))</f>
        <v>#DIV/0!</v>
      </c>
      <c r="CB435" s="37" t="e">
        <f>VALUE(TEXT((AT435*$U435/365*'TOX and EXPO INPUTS'!$E$33/'TOX and EXPO INPUTS'!$E$34),"0.00E+00"))</f>
        <v>#DIV/0!</v>
      </c>
      <c r="CC435" s="37" t="e">
        <f>VALUE(TEXT((AU435*$U435/365*'TOX and EXPO INPUTS'!$E$33/'TOX and EXPO INPUTS'!$E$34),"0.00E+00"))</f>
        <v>#DIV/0!</v>
      </c>
      <c r="CD435" s="58" t="e">
        <f>VALUE(TEXT((BR435*'TOX and EXPO INPUTS'!$F$23),"0.00E+00"))</f>
        <v>#DIV/0!</v>
      </c>
      <c r="CE435" s="57" t="e">
        <f>VALUE(TEXT((BS435*'TOX and EXPO INPUTS'!$F$23),"0.00E+00"))</f>
        <v>#DIV/0!</v>
      </c>
      <c r="CF435" s="57" t="e">
        <f>VALUE(TEXT((BT435*'TOX and EXPO INPUTS'!$F$23),"0.00E+00"))</f>
        <v>#DIV/0!</v>
      </c>
      <c r="CG435" s="57" t="e">
        <f>VALUE(TEXT((BU435*'TOX and EXPO INPUTS'!$F$23),"0.00E+00"))</f>
        <v>#DIV/0!</v>
      </c>
      <c r="CH435" s="57" t="e">
        <f>VALUE(TEXT((BV435*'TOX and EXPO INPUTS'!$F$23),"0.00E+00"))</f>
        <v>#DIV/0!</v>
      </c>
      <c r="CI435" s="57" t="e">
        <f>VALUE(TEXT((BW435*'TOX and EXPO INPUTS'!$F$23),"0.00E+00"))</f>
        <v>#DIV/0!</v>
      </c>
      <c r="CJ435" s="58" t="e">
        <f>VALUE(TEXT((BX435*'TOX and EXPO INPUTS'!$F$23),"0.00E+00"))</f>
        <v>#DIV/0!</v>
      </c>
      <c r="CK435" s="57" t="e">
        <f>VALUE(TEXT((BY435*'TOX and EXPO INPUTS'!$F$23),"0.00E+00"))</f>
        <v>#DIV/0!</v>
      </c>
      <c r="CL435" s="57" t="e">
        <f>VALUE(TEXT((BZ435*'TOX and EXPO INPUTS'!$F$23),"0.00E+00"))</f>
        <v>#DIV/0!</v>
      </c>
      <c r="CM435" s="57" t="e">
        <f>VALUE(TEXT((CA435*'TOX and EXPO INPUTS'!$F$23),"0.00E+00"))</f>
        <v>#DIV/0!</v>
      </c>
      <c r="CN435" s="57" t="e">
        <f>VALUE(TEXT((CB435*'TOX and EXPO INPUTS'!$F$23),"0.00E+00"))</f>
        <v>#DIV/0!</v>
      </c>
      <c r="CO435" s="57" t="e">
        <f>VALUE(TEXT((CC435*'TOX and EXPO INPUTS'!$F$23),"0.00E+00"))</f>
        <v>#DIV/0!</v>
      </c>
      <c r="CP435" s="38" t="s">
        <v>106</v>
      </c>
      <c r="CQ435" s="34" t="s">
        <v>107</v>
      </c>
      <c r="CR435" s="34" t="s">
        <v>108</v>
      </c>
      <c r="CS435" s="39" t="s">
        <v>109</v>
      </c>
    </row>
    <row r="436" spans="1:97" ht="48" customHeight="1" x14ac:dyDescent="0.25">
      <c r="A436" s="34" t="s">
        <v>98</v>
      </c>
      <c r="B436" s="34" t="s">
        <v>99</v>
      </c>
      <c r="C436" s="34" t="s">
        <v>113</v>
      </c>
      <c r="D436" s="34" t="s">
        <v>442</v>
      </c>
      <c r="E436" s="39" t="s">
        <v>112</v>
      </c>
      <c r="F436" s="40" t="s">
        <v>156</v>
      </c>
      <c r="G436" s="43"/>
      <c r="H436" s="36" t="s">
        <v>104</v>
      </c>
      <c r="I436" s="67"/>
      <c r="J436" s="36" t="s">
        <v>105</v>
      </c>
      <c r="K436" s="100">
        <f>VLOOKUP(F436,'Amount Seed Planted_variables'!$A$3:$I$74,2,0)</f>
        <v>7467</v>
      </c>
      <c r="L436" s="100">
        <f>VLOOKUP(F436,'Amount Seed Planted_variables'!$A$3:$I$74,3,0)</f>
        <v>13068</v>
      </c>
      <c r="M436" s="36">
        <f t="shared" si="197"/>
        <v>0</v>
      </c>
      <c r="N436" s="35">
        <f t="shared" si="198"/>
        <v>0</v>
      </c>
      <c r="O436" s="101">
        <v>3000</v>
      </c>
      <c r="P436" s="93">
        <f>VLOOKUP(F436,'Amount Seed Planted_variables'!$A$3:$I$74,4,0)</f>
        <v>522720</v>
      </c>
      <c r="Q436" s="93">
        <f>VLOOKUP(F436,'Amount Seed Planted_variables'!$A$3:$I$74,7,0)</f>
        <v>80</v>
      </c>
      <c r="R436" s="93">
        <f>VLOOKUP(F436,'Amount Seed Planted_variables'!$A$3:$I$74,8,0)</f>
        <v>41817600</v>
      </c>
      <c r="S436" s="87" t="str">
        <f t="shared" si="194"/>
        <v>NA</v>
      </c>
      <c r="T436" s="35">
        <v>10</v>
      </c>
      <c r="U436" s="35">
        <v>30</v>
      </c>
      <c r="V436" s="41">
        <v>3994</v>
      </c>
      <c r="W436" s="35">
        <v>797</v>
      </c>
      <c r="X436" s="35">
        <v>530</v>
      </c>
      <c r="Y436" s="41">
        <v>66</v>
      </c>
      <c r="Z436" s="35">
        <f t="shared" si="193"/>
        <v>6.6000000000000005</v>
      </c>
      <c r="AA436" s="42">
        <f t="shared" si="199"/>
        <v>0</v>
      </c>
      <c r="AB436" s="37">
        <f t="shared" si="200"/>
        <v>0</v>
      </c>
      <c r="AC436" s="37">
        <f t="shared" si="201"/>
        <v>0</v>
      </c>
      <c r="AD436" s="42" t="e">
        <f>VALUE(TEXT(((AA436*'TOX and EXPO INPUTS'!$F$13)/'TOX and EXPO INPUTS'!$E$27),"0.00E+00"))</f>
        <v>#DIV/0!</v>
      </c>
      <c r="AE436" s="37" t="e">
        <f>VALUE(TEXT(((AB436*'TOX and EXPO INPUTS'!$F$13)/'TOX and EXPO INPUTS'!$E$27),"0.00E+00"))</f>
        <v>#DIV/0!</v>
      </c>
      <c r="AF436" s="37" t="e">
        <f>VALUE(TEXT(((AC436*'TOX and EXPO INPUTS'!$F$13)/'TOX and EXPO INPUTS'!$E$27),"0.00E+00"))</f>
        <v>#DIV/0!</v>
      </c>
      <c r="AG436" s="42" t="e">
        <f>IF($E436="ST",VALUE(TEXT(('TOX and EXPO INPUTS'!$F$7/AD436),"0.0E+00")),IF($E436="IT",VALUE(TEXT(('TOX and EXPO INPUTS'!$F$10/AD436),"0.0E+00"))))</f>
        <v>#DIV/0!</v>
      </c>
      <c r="AH436" s="37" t="e">
        <f>IF($E436="ST",VALUE(TEXT(('TOX and EXPO INPUTS'!$F$7/AE436),"0.0E+00")),IF($E436="IT",VALUE(TEXT(('TOX and EXPO INPUTS'!$F$10/AE436),"0.0E+00"))))</f>
        <v>#DIV/0!</v>
      </c>
      <c r="AI436" s="37" t="e">
        <f>IF($E436="ST",VALUE(TEXT(('TOX and EXPO INPUTS'!$F$7/AF436),"0.0E+00")),IF($E436="IT",VALUE(TEXT(('TOX and EXPO INPUTS'!$F$10/AF436),"0.0E+00"))))</f>
        <v>#DIV/0!</v>
      </c>
      <c r="AJ436" s="42">
        <f t="shared" si="195"/>
        <v>0</v>
      </c>
      <c r="AK436" s="37">
        <f t="shared" si="196"/>
        <v>0</v>
      </c>
      <c r="AL436" s="42" t="e">
        <f>VALUE(TEXT(((AJ436*'TOX and EXPO INPUTS'!$F$21)/'TOX and EXPO INPUTS'!$E$29),"0.00E+00"))</f>
        <v>#DIV/0!</v>
      </c>
      <c r="AM436" s="37" t="e">
        <f>VALUE(TEXT(((AK436*'TOX and EXPO INPUTS'!$F$21)/'TOX and EXPO INPUTS'!$E$29),"0.00E+00"))</f>
        <v>#DIV/0!</v>
      </c>
      <c r="AN436" s="42" t="e">
        <f>IF($E436="ST",VALUE(TEXT(('TOX and EXPO INPUTS'!$F$15/AL436),"0.0E+00")),IF($E436="IT",VALUE(TEXT(('TOX and EXPO INPUTS'!$F$18/AL436),"0.0E+00"))))</f>
        <v>#DIV/0!</v>
      </c>
      <c r="AO436" s="37" t="e">
        <f>IF($E436="ST",VALUE(TEXT(('TOX and EXPO INPUTS'!$F$15/AM436),"0.0E+00")),IF($E436="IT",VALUE(TEXT(('TOX and EXPO INPUTS'!$F$18/AM436),"0.0E+00"))))</f>
        <v>#DIV/0!</v>
      </c>
      <c r="AP436" s="42" t="e">
        <f t="shared" si="181"/>
        <v>#DIV/0!</v>
      </c>
      <c r="AQ436" s="37" t="e">
        <f t="shared" si="182"/>
        <v>#DIV/0!</v>
      </c>
      <c r="AR436" s="37" t="e">
        <f t="shared" si="183"/>
        <v>#DIV/0!</v>
      </c>
      <c r="AS436" s="37" t="e">
        <f t="shared" si="184"/>
        <v>#DIV/0!</v>
      </c>
      <c r="AT436" s="37" t="e">
        <f t="shared" si="185"/>
        <v>#DIV/0!</v>
      </c>
      <c r="AU436" s="37" t="e">
        <f t="shared" si="186"/>
        <v>#DIV/0!</v>
      </c>
      <c r="AV436" s="42" t="e">
        <f t="shared" si="187"/>
        <v>#DIV/0!</v>
      </c>
      <c r="AW436" s="37" t="e">
        <f t="shared" si="188"/>
        <v>#DIV/0!</v>
      </c>
      <c r="AX436" s="37" t="e">
        <f t="shared" si="189"/>
        <v>#DIV/0!</v>
      </c>
      <c r="AY436" s="37" t="e">
        <f t="shared" si="190"/>
        <v>#DIV/0!</v>
      </c>
      <c r="AZ436" s="37" t="e">
        <f t="shared" si="191"/>
        <v>#DIV/0!</v>
      </c>
      <c r="BA436" s="37" t="e">
        <f t="shared" si="192"/>
        <v>#DIV/0!</v>
      </c>
      <c r="BB436" s="42" t="e">
        <f>IF($E436="ST",VALUE(TEXT((1/(('TOX and EXPO INPUTS'!$F$9/AG436)+('TOX and EXPO INPUTS'!$F$17/AN436))),"0.0E+00")),IF($E436="IT",VALUE(TEXT((1/(('TOX and EXPO INPUTS'!$F$12/AG436)+('TOX and EXPO INPUTS'!$F$20/AN436))),"0.0E+00"))))</f>
        <v>#DIV/0!</v>
      </c>
      <c r="BC436" s="37" t="e">
        <f>IF($E436="ST",VALUE(TEXT((1/(('TOX and EXPO INPUTS'!$F$9/AH436)+('TOX and EXPO INPUTS'!$F$17/AN436))),"0.0E+00")),IF($E436="IT",VALUE(TEXT((1/(('TOX and EXPO INPUTS'!$F$12/AH436)+('TOX and EXPO INPUTS'!$F$20/AN436))),"0.0E+00"))))</f>
        <v>#DIV/0!</v>
      </c>
      <c r="BD436" s="37" t="e">
        <f>IF($E436="ST",VALUE(TEXT((1/(('TOX and EXPO INPUTS'!$F$9/AI436)+('TOX and EXPO INPUTS'!$F$17/AN436))),"0.0E+00")),IF($E436="IT",VALUE(TEXT((1/(('TOX and EXPO INPUTS'!$F$12/AI436)+('TOX and EXPO INPUTS'!$F$20/AN436))),"0.0E+00"))))</f>
        <v>#DIV/0!</v>
      </c>
      <c r="BE436" s="37" t="e">
        <f>IF($E436="ST",VALUE(TEXT((1/(('TOX and EXPO INPUTS'!$F$9/AG436)+('TOX and EXPO INPUTS'!$F$17/AO436))),"0.0E+00")),IF($E436="IT",VALUE(TEXT((1/(('TOX and EXPO INPUTS'!$F$12/AG436)+('TOX and EXPO INPUTS'!$F$20/AO436))),"0.0E+00"))))</f>
        <v>#DIV/0!</v>
      </c>
      <c r="BF436" s="37" t="e">
        <f>IF($E436="ST",VALUE(TEXT((1/(('TOX and EXPO INPUTS'!$F$9/AH436)+('TOX and EXPO INPUTS'!$F$17/AO436))),"0.0E+00")),IF($E436="IT",VALUE(TEXT((1/(('TOX and EXPO INPUTS'!$F$12/AH436)+('TOX and EXPO INPUTS'!$F$20/AO436))),"0.0E+00"))))</f>
        <v>#DIV/0!</v>
      </c>
      <c r="BG436" s="37" t="e">
        <f>IF($E436="ST",VALUE(TEXT((1/(('TOX and EXPO INPUTS'!$F$9/AI436)+('TOX and EXPO INPUTS'!$F$17/AO436))),"0.0E+00")),IF($E436="IT",VALUE(TEXT((1/(('TOX and EXPO INPUTS'!$F$12/AI436)+('TOX and EXPO INPUTS'!$F$20/AO436))),"0.0E+00"))))</f>
        <v>#DIV/0!</v>
      </c>
      <c r="BH436" s="42" t="e">
        <f>VALUE(TEXT((AD436*$T436/365*'TOX and EXPO INPUTS'!$E$33/'TOX and EXPO INPUTS'!$E$34),"0.00E+00"))</f>
        <v>#DIV/0!</v>
      </c>
      <c r="BI436" s="37" t="e">
        <f>VALUE(TEXT((AE436*$T436/365*'TOX and EXPO INPUTS'!$E$33/'TOX and EXPO INPUTS'!$E$34),"0.00E+00"))</f>
        <v>#DIV/0!</v>
      </c>
      <c r="BJ436" s="37" t="e">
        <f>VALUE(TEXT((AF436*$T436/365*'TOX and EXPO INPUTS'!$E$33/'TOX and EXPO INPUTS'!$E$34),"0.00E+00"))</f>
        <v>#DIV/0!</v>
      </c>
      <c r="BK436" s="42" t="e">
        <f>VALUE(TEXT((AD436*$U436/365*'TOX and EXPO INPUTS'!$E$33/'TOX and EXPO INPUTS'!$E$34),"0.00E+00"))</f>
        <v>#DIV/0!</v>
      </c>
      <c r="BL436" s="37" t="e">
        <f>VALUE(TEXT((AE436*$U436/365*'TOX and EXPO INPUTS'!$E$33/'TOX and EXPO INPUTS'!$E$34),"0.00E+00"))</f>
        <v>#DIV/0!</v>
      </c>
      <c r="BM436" s="37" t="e">
        <f>VALUE(TEXT((AF436*$U436/365*'TOX and EXPO INPUTS'!$E$33/'TOX and EXPO INPUTS'!$E$34),"0.00E+00"))</f>
        <v>#DIV/0!</v>
      </c>
      <c r="BN436" s="42" t="e">
        <f>VALUE(TEXT((AL436*$T436/365*'TOX and EXPO INPUTS'!$E$33/'TOX and EXPO INPUTS'!$E$34),"0.00E+00"))</f>
        <v>#DIV/0!</v>
      </c>
      <c r="BO436" s="37" t="e">
        <f>VALUE(TEXT((AM436*$T436/365*'TOX and EXPO INPUTS'!$E$33/'TOX and EXPO INPUTS'!$E$34),"0.00E+00"))</f>
        <v>#DIV/0!</v>
      </c>
      <c r="BP436" s="42" t="e">
        <f>VALUE(TEXT((AL436*$U436/365*'TOX and EXPO INPUTS'!$E$33/'TOX and EXPO INPUTS'!$E$34),"0.00E+00"))</f>
        <v>#DIV/0!</v>
      </c>
      <c r="BQ436" s="37" t="e">
        <f>VALUE(TEXT((AM436*$U436/365*'TOX and EXPO INPUTS'!$E$33/'TOX and EXPO INPUTS'!$E$34),"0.00E+00"))</f>
        <v>#DIV/0!</v>
      </c>
      <c r="BR436" s="42" t="e">
        <f>VALUE(TEXT((AP436*$T436/365*'TOX and EXPO INPUTS'!$E$33/'TOX and EXPO INPUTS'!$E$34),"0.00E+00"))</f>
        <v>#DIV/0!</v>
      </c>
      <c r="BS436" s="37" t="e">
        <f>VALUE(TEXT((AQ436*$T436/365*'TOX and EXPO INPUTS'!$E$33/'TOX and EXPO INPUTS'!$E$34),"0.00E+00"))</f>
        <v>#DIV/0!</v>
      </c>
      <c r="BT436" s="37" t="e">
        <f>VALUE(TEXT((AR436*$T436/365*'TOX and EXPO INPUTS'!$E$33/'TOX and EXPO INPUTS'!$E$34),"0.00E+00"))</f>
        <v>#DIV/0!</v>
      </c>
      <c r="BU436" s="37" t="e">
        <f>VALUE(TEXT((AS436*$T436/365*'TOX and EXPO INPUTS'!$E$33/'TOX and EXPO INPUTS'!$E$34),"0.00E+00"))</f>
        <v>#DIV/0!</v>
      </c>
      <c r="BV436" s="37" t="e">
        <f>VALUE(TEXT((AT436*$T436/365*'TOX and EXPO INPUTS'!$E$33/'TOX and EXPO INPUTS'!$E$34),"0.00E+00"))</f>
        <v>#DIV/0!</v>
      </c>
      <c r="BW436" s="37" t="e">
        <f>VALUE(TEXT((AU436*$T436/365*'TOX and EXPO INPUTS'!$E$33/'TOX and EXPO INPUTS'!$E$34),"0.00E+00"))</f>
        <v>#DIV/0!</v>
      </c>
      <c r="BX436" s="42" t="e">
        <f>VALUE(TEXT((AP436*$U436/365*'TOX and EXPO INPUTS'!$E$33/'TOX and EXPO INPUTS'!$E$34),"0.00E+00"))</f>
        <v>#DIV/0!</v>
      </c>
      <c r="BY436" s="37" t="e">
        <f>VALUE(TEXT((AQ436*$U436/365*'TOX and EXPO INPUTS'!$E$33/'TOX and EXPO INPUTS'!$E$34),"0.00E+00"))</f>
        <v>#DIV/0!</v>
      </c>
      <c r="BZ436" s="37" t="e">
        <f>VALUE(TEXT((AR436*$U436/365*'TOX and EXPO INPUTS'!$E$33/'TOX and EXPO INPUTS'!$E$34),"0.00E+00"))</f>
        <v>#DIV/0!</v>
      </c>
      <c r="CA436" s="37" t="e">
        <f>VALUE(TEXT((AS436*$U436/365*'TOX and EXPO INPUTS'!$E$33/'TOX and EXPO INPUTS'!$E$34),"0.00E+00"))</f>
        <v>#DIV/0!</v>
      </c>
      <c r="CB436" s="37" t="e">
        <f>VALUE(TEXT((AT436*$U436/365*'TOX and EXPO INPUTS'!$E$33/'TOX and EXPO INPUTS'!$E$34),"0.00E+00"))</f>
        <v>#DIV/0!</v>
      </c>
      <c r="CC436" s="37" t="e">
        <f>VALUE(TEXT((AU436*$U436/365*'TOX and EXPO INPUTS'!$E$33/'TOX and EXPO INPUTS'!$E$34),"0.00E+00"))</f>
        <v>#DIV/0!</v>
      </c>
      <c r="CD436" s="58" t="e">
        <f>VALUE(TEXT((BR436*'TOX and EXPO INPUTS'!$F$23),"0.00E+00"))</f>
        <v>#DIV/0!</v>
      </c>
      <c r="CE436" s="57" t="e">
        <f>VALUE(TEXT((BS436*'TOX and EXPO INPUTS'!$F$23),"0.00E+00"))</f>
        <v>#DIV/0!</v>
      </c>
      <c r="CF436" s="57" t="e">
        <f>VALUE(TEXT((BT436*'TOX and EXPO INPUTS'!$F$23),"0.00E+00"))</f>
        <v>#DIV/0!</v>
      </c>
      <c r="CG436" s="57" t="e">
        <f>VALUE(TEXT((BU436*'TOX and EXPO INPUTS'!$F$23),"0.00E+00"))</f>
        <v>#DIV/0!</v>
      </c>
      <c r="CH436" s="57" t="e">
        <f>VALUE(TEXT((BV436*'TOX and EXPO INPUTS'!$F$23),"0.00E+00"))</f>
        <v>#DIV/0!</v>
      </c>
      <c r="CI436" s="57" t="e">
        <f>VALUE(TEXT((BW436*'TOX and EXPO INPUTS'!$F$23),"0.00E+00"))</f>
        <v>#DIV/0!</v>
      </c>
      <c r="CJ436" s="58" t="e">
        <f>VALUE(TEXT((BX436*'TOX and EXPO INPUTS'!$F$23),"0.00E+00"))</f>
        <v>#DIV/0!</v>
      </c>
      <c r="CK436" s="57" t="e">
        <f>VALUE(TEXT((BY436*'TOX and EXPO INPUTS'!$F$23),"0.00E+00"))</f>
        <v>#DIV/0!</v>
      </c>
      <c r="CL436" s="57" t="e">
        <f>VALUE(TEXT((BZ436*'TOX and EXPO INPUTS'!$F$23),"0.00E+00"))</f>
        <v>#DIV/0!</v>
      </c>
      <c r="CM436" s="57" t="e">
        <f>VALUE(TEXT((CA436*'TOX and EXPO INPUTS'!$F$23),"0.00E+00"))</f>
        <v>#DIV/0!</v>
      </c>
      <c r="CN436" s="57" t="e">
        <f>VALUE(TEXT((CB436*'TOX and EXPO INPUTS'!$F$23),"0.00E+00"))</f>
        <v>#DIV/0!</v>
      </c>
      <c r="CO436" s="57" t="e">
        <f>VALUE(TEXT((CC436*'TOX and EXPO INPUTS'!$F$23),"0.00E+00"))</f>
        <v>#DIV/0!</v>
      </c>
      <c r="CP436" s="38" t="s">
        <v>106</v>
      </c>
      <c r="CQ436" s="34" t="s">
        <v>107</v>
      </c>
      <c r="CR436" s="34" t="s">
        <v>108</v>
      </c>
      <c r="CS436" s="39" t="s">
        <v>109</v>
      </c>
    </row>
    <row r="437" spans="1:97" ht="48" customHeight="1" x14ac:dyDescent="0.25">
      <c r="A437" s="34" t="s">
        <v>98</v>
      </c>
      <c r="B437" s="34" t="s">
        <v>99</v>
      </c>
      <c r="C437" s="34" t="s">
        <v>115</v>
      </c>
      <c r="D437" s="34" t="s">
        <v>101</v>
      </c>
      <c r="E437" s="39" t="s">
        <v>102</v>
      </c>
      <c r="F437" s="40" t="s">
        <v>156</v>
      </c>
      <c r="G437" s="43"/>
      <c r="H437" s="36" t="s">
        <v>104</v>
      </c>
      <c r="I437" s="67"/>
      <c r="J437" s="36" t="s">
        <v>105</v>
      </c>
      <c r="K437" s="100">
        <f>VLOOKUP(F437,'Amount Seed Planted_variables'!$A$3:$I$74,2,0)</f>
        <v>7467</v>
      </c>
      <c r="L437" s="100">
        <f>VLOOKUP(F437,'Amount Seed Planted_variables'!$A$3:$I$74,3,0)</f>
        <v>13068</v>
      </c>
      <c r="M437" s="36">
        <f t="shared" si="197"/>
        <v>0</v>
      </c>
      <c r="N437" s="35">
        <f t="shared" si="198"/>
        <v>0</v>
      </c>
      <c r="O437" s="101">
        <v>225</v>
      </c>
      <c r="P437" s="93">
        <f>VLOOKUP(F437,'Amount Seed Planted_variables'!$A$3:$I$74,4,0)</f>
        <v>522720</v>
      </c>
      <c r="Q437" s="93">
        <f>VLOOKUP(F437,'Amount Seed Planted_variables'!$A$3:$I$74,7,0)</f>
        <v>80</v>
      </c>
      <c r="R437" s="93">
        <f>VLOOKUP(F437,'Amount Seed Planted_variables'!$A$3:$I$74,8,0)</f>
        <v>41817600</v>
      </c>
      <c r="S437" s="87" t="str">
        <f t="shared" si="194"/>
        <v>NA</v>
      </c>
      <c r="T437" s="35">
        <v>10</v>
      </c>
      <c r="U437" s="35">
        <v>30</v>
      </c>
      <c r="V437" s="41">
        <v>349</v>
      </c>
      <c r="W437" s="35">
        <v>51.2</v>
      </c>
      <c r="X437" s="35">
        <v>42.2</v>
      </c>
      <c r="Y437" s="41">
        <v>1.2</v>
      </c>
      <c r="Z437" s="35">
        <f t="shared" si="193"/>
        <v>0.12</v>
      </c>
      <c r="AA437" s="42">
        <f t="shared" si="199"/>
        <v>0</v>
      </c>
      <c r="AB437" s="37">
        <f t="shared" si="200"/>
        <v>0</v>
      </c>
      <c r="AC437" s="37">
        <f t="shared" si="201"/>
        <v>0</v>
      </c>
      <c r="AD437" s="42" t="e">
        <f>VALUE(TEXT(((AA437*'TOX and EXPO INPUTS'!$F$13)/'TOX and EXPO INPUTS'!$E$27),"0.00E+00"))</f>
        <v>#DIV/0!</v>
      </c>
      <c r="AE437" s="37" t="e">
        <f>VALUE(TEXT(((AB437*'TOX and EXPO INPUTS'!$F$13)/'TOX and EXPO INPUTS'!$E$27),"0.00E+00"))</f>
        <v>#DIV/0!</v>
      </c>
      <c r="AF437" s="37" t="e">
        <f>VALUE(TEXT(((AC437*'TOX and EXPO INPUTS'!$F$13)/'TOX and EXPO INPUTS'!$E$27),"0.00E+00"))</f>
        <v>#DIV/0!</v>
      </c>
      <c r="AG437" s="42" t="e">
        <f>IF($E437="ST",VALUE(TEXT(('TOX and EXPO INPUTS'!$F$7/AD437),"0.0E+00")),IF($E437="IT",VALUE(TEXT(('TOX and EXPO INPUTS'!$F$10/AD437),"0.0E+00"))))</f>
        <v>#DIV/0!</v>
      </c>
      <c r="AH437" s="37" t="e">
        <f>IF($E437="ST",VALUE(TEXT(('TOX and EXPO INPUTS'!$F$7/AE437),"0.0E+00")),IF($E437="IT",VALUE(TEXT(('TOX and EXPO INPUTS'!$F$10/AE437),"0.0E+00"))))</f>
        <v>#DIV/0!</v>
      </c>
      <c r="AI437" s="37" t="e">
        <f>IF($E437="ST",VALUE(TEXT(('TOX and EXPO INPUTS'!$F$7/AF437),"0.0E+00")),IF($E437="IT",VALUE(TEXT(('TOX and EXPO INPUTS'!$F$10/AF437),"0.0E+00"))))</f>
        <v>#DIV/0!</v>
      </c>
      <c r="AJ437" s="42">
        <f t="shared" si="195"/>
        <v>0</v>
      </c>
      <c r="AK437" s="37">
        <f t="shared" si="196"/>
        <v>0</v>
      </c>
      <c r="AL437" s="42" t="e">
        <f>VALUE(TEXT(((AJ437*'TOX and EXPO INPUTS'!$F$21)/'TOX and EXPO INPUTS'!$E$29),"0.00E+00"))</f>
        <v>#DIV/0!</v>
      </c>
      <c r="AM437" s="37" t="e">
        <f>VALUE(TEXT(((AK437*'TOX and EXPO INPUTS'!$F$21)/'TOX and EXPO INPUTS'!$E$29),"0.00E+00"))</f>
        <v>#DIV/0!</v>
      </c>
      <c r="AN437" s="42" t="e">
        <f>IF($E437="ST",VALUE(TEXT(('TOX and EXPO INPUTS'!$F$15/AL437),"0.0E+00")),IF($E437="IT",VALUE(TEXT(('TOX and EXPO INPUTS'!$F$18/AL437),"0.0E+00"))))</f>
        <v>#DIV/0!</v>
      </c>
      <c r="AO437" s="37" t="e">
        <f>IF($E437="ST",VALUE(TEXT(('TOX and EXPO INPUTS'!$F$15/AM437),"0.0E+00")),IF($E437="IT",VALUE(TEXT(('TOX and EXPO INPUTS'!$F$18/AM437),"0.0E+00"))))</f>
        <v>#DIV/0!</v>
      </c>
      <c r="AP437" s="42" t="e">
        <f t="shared" si="181"/>
        <v>#DIV/0!</v>
      </c>
      <c r="AQ437" s="37" t="e">
        <f t="shared" si="182"/>
        <v>#DIV/0!</v>
      </c>
      <c r="AR437" s="37" t="e">
        <f t="shared" si="183"/>
        <v>#DIV/0!</v>
      </c>
      <c r="AS437" s="37" t="e">
        <f t="shared" si="184"/>
        <v>#DIV/0!</v>
      </c>
      <c r="AT437" s="37" t="e">
        <f t="shared" si="185"/>
        <v>#DIV/0!</v>
      </c>
      <c r="AU437" s="37" t="e">
        <f t="shared" si="186"/>
        <v>#DIV/0!</v>
      </c>
      <c r="AV437" s="42" t="e">
        <f t="shared" si="187"/>
        <v>#DIV/0!</v>
      </c>
      <c r="AW437" s="37" t="e">
        <f t="shared" si="188"/>
        <v>#DIV/0!</v>
      </c>
      <c r="AX437" s="37" t="e">
        <f t="shared" si="189"/>
        <v>#DIV/0!</v>
      </c>
      <c r="AY437" s="37" t="e">
        <f t="shared" si="190"/>
        <v>#DIV/0!</v>
      </c>
      <c r="AZ437" s="37" t="e">
        <f t="shared" si="191"/>
        <v>#DIV/0!</v>
      </c>
      <c r="BA437" s="37" t="e">
        <f t="shared" si="192"/>
        <v>#DIV/0!</v>
      </c>
      <c r="BB437" s="42" t="e">
        <f>IF($E437="ST",VALUE(TEXT((1/(('TOX and EXPO INPUTS'!$F$9/AG437)+('TOX and EXPO INPUTS'!$F$17/AN437))),"0.0E+00")),IF($E437="IT",VALUE(TEXT((1/(('TOX and EXPO INPUTS'!$F$12/AG437)+('TOX and EXPO INPUTS'!$F$20/AN437))),"0.0E+00"))))</f>
        <v>#DIV/0!</v>
      </c>
      <c r="BC437" s="37" t="e">
        <f>IF($E437="ST",VALUE(TEXT((1/(('TOX and EXPO INPUTS'!$F$9/AH437)+('TOX and EXPO INPUTS'!$F$17/AN437))),"0.0E+00")),IF($E437="IT",VALUE(TEXT((1/(('TOX and EXPO INPUTS'!$F$12/AH437)+('TOX and EXPO INPUTS'!$F$20/AN437))),"0.0E+00"))))</f>
        <v>#DIV/0!</v>
      </c>
      <c r="BD437" s="37" t="e">
        <f>IF($E437="ST",VALUE(TEXT((1/(('TOX and EXPO INPUTS'!$F$9/AI437)+('TOX and EXPO INPUTS'!$F$17/AN437))),"0.0E+00")),IF($E437="IT",VALUE(TEXT((1/(('TOX and EXPO INPUTS'!$F$12/AI437)+('TOX and EXPO INPUTS'!$F$20/AN437))),"0.0E+00"))))</f>
        <v>#DIV/0!</v>
      </c>
      <c r="BE437" s="37" t="e">
        <f>IF($E437="ST",VALUE(TEXT((1/(('TOX and EXPO INPUTS'!$F$9/AG437)+('TOX and EXPO INPUTS'!$F$17/AO437))),"0.0E+00")),IF($E437="IT",VALUE(TEXT((1/(('TOX and EXPO INPUTS'!$F$12/AG437)+('TOX and EXPO INPUTS'!$F$20/AO437))),"0.0E+00"))))</f>
        <v>#DIV/0!</v>
      </c>
      <c r="BF437" s="37" t="e">
        <f>IF($E437="ST",VALUE(TEXT((1/(('TOX and EXPO INPUTS'!$F$9/AH437)+('TOX and EXPO INPUTS'!$F$17/AO437))),"0.0E+00")),IF($E437="IT",VALUE(TEXT((1/(('TOX and EXPO INPUTS'!$F$12/AH437)+('TOX and EXPO INPUTS'!$F$20/AO437))),"0.0E+00"))))</f>
        <v>#DIV/0!</v>
      </c>
      <c r="BG437" s="37" t="e">
        <f>IF($E437="ST",VALUE(TEXT((1/(('TOX and EXPO INPUTS'!$F$9/AI437)+('TOX and EXPO INPUTS'!$F$17/AO437))),"0.0E+00")),IF($E437="IT",VALUE(TEXT((1/(('TOX and EXPO INPUTS'!$F$12/AI437)+('TOX and EXPO INPUTS'!$F$20/AO437))),"0.0E+00"))))</f>
        <v>#DIV/0!</v>
      </c>
      <c r="BH437" s="42" t="e">
        <f>VALUE(TEXT((AD437*$T437/365*'TOX and EXPO INPUTS'!$E$33/'TOX and EXPO INPUTS'!$E$34),"0.00E+00"))</f>
        <v>#DIV/0!</v>
      </c>
      <c r="BI437" s="37" t="e">
        <f>VALUE(TEXT((AE437*$T437/365*'TOX and EXPO INPUTS'!$E$33/'TOX and EXPO INPUTS'!$E$34),"0.00E+00"))</f>
        <v>#DIV/0!</v>
      </c>
      <c r="BJ437" s="37" t="e">
        <f>VALUE(TEXT((AF437*$T437/365*'TOX and EXPO INPUTS'!$E$33/'TOX and EXPO INPUTS'!$E$34),"0.00E+00"))</f>
        <v>#DIV/0!</v>
      </c>
      <c r="BK437" s="42" t="e">
        <f>VALUE(TEXT((AD437*$U437/365*'TOX and EXPO INPUTS'!$E$33/'TOX and EXPO INPUTS'!$E$34),"0.00E+00"))</f>
        <v>#DIV/0!</v>
      </c>
      <c r="BL437" s="37" t="e">
        <f>VALUE(TEXT((AE437*$U437/365*'TOX and EXPO INPUTS'!$E$33/'TOX and EXPO INPUTS'!$E$34),"0.00E+00"))</f>
        <v>#DIV/0!</v>
      </c>
      <c r="BM437" s="37" t="e">
        <f>VALUE(TEXT((AF437*$U437/365*'TOX and EXPO INPUTS'!$E$33/'TOX and EXPO INPUTS'!$E$34),"0.00E+00"))</f>
        <v>#DIV/0!</v>
      </c>
      <c r="BN437" s="42" t="e">
        <f>VALUE(TEXT((AL437*$T437/365*'TOX and EXPO INPUTS'!$E$33/'TOX and EXPO INPUTS'!$E$34),"0.00E+00"))</f>
        <v>#DIV/0!</v>
      </c>
      <c r="BO437" s="37" t="e">
        <f>VALUE(TEXT((AM437*$T437/365*'TOX and EXPO INPUTS'!$E$33/'TOX and EXPO INPUTS'!$E$34),"0.00E+00"))</f>
        <v>#DIV/0!</v>
      </c>
      <c r="BP437" s="42" t="e">
        <f>VALUE(TEXT((AL437*$U437/365*'TOX and EXPO INPUTS'!$E$33/'TOX and EXPO INPUTS'!$E$34),"0.00E+00"))</f>
        <v>#DIV/0!</v>
      </c>
      <c r="BQ437" s="37" t="e">
        <f>VALUE(TEXT((AM437*$U437/365*'TOX and EXPO INPUTS'!$E$33/'TOX and EXPO INPUTS'!$E$34),"0.00E+00"))</f>
        <v>#DIV/0!</v>
      </c>
      <c r="BR437" s="42" t="e">
        <f>VALUE(TEXT((AP437*$T437/365*'TOX and EXPO INPUTS'!$E$33/'TOX and EXPO INPUTS'!$E$34),"0.00E+00"))</f>
        <v>#DIV/0!</v>
      </c>
      <c r="BS437" s="37" t="e">
        <f>VALUE(TEXT((AQ437*$T437/365*'TOX and EXPO INPUTS'!$E$33/'TOX and EXPO INPUTS'!$E$34),"0.00E+00"))</f>
        <v>#DIV/0!</v>
      </c>
      <c r="BT437" s="37" t="e">
        <f>VALUE(TEXT((AR437*$T437/365*'TOX and EXPO INPUTS'!$E$33/'TOX and EXPO INPUTS'!$E$34),"0.00E+00"))</f>
        <v>#DIV/0!</v>
      </c>
      <c r="BU437" s="37" t="e">
        <f>VALUE(TEXT((AS437*$T437/365*'TOX and EXPO INPUTS'!$E$33/'TOX and EXPO INPUTS'!$E$34),"0.00E+00"))</f>
        <v>#DIV/0!</v>
      </c>
      <c r="BV437" s="37" t="e">
        <f>VALUE(TEXT((AT437*$T437/365*'TOX and EXPO INPUTS'!$E$33/'TOX and EXPO INPUTS'!$E$34),"0.00E+00"))</f>
        <v>#DIV/0!</v>
      </c>
      <c r="BW437" s="37" t="e">
        <f>VALUE(TEXT((AU437*$T437/365*'TOX and EXPO INPUTS'!$E$33/'TOX and EXPO INPUTS'!$E$34),"0.00E+00"))</f>
        <v>#DIV/0!</v>
      </c>
      <c r="BX437" s="42" t="e">
        <f>VALUE(TEXT((AP437*$U437/365*'TOX and EXPO INPUTS'!$E$33/'TOX and EXPO INPUTS'!$E$34),"0.00E+00"))</f>
        <v>#DIV/0!</v>
      </c>
      <c r="BY437" s="37" t="e">
        <f>VALUE(TEXT((AQ437*$U437/365*'TOX and EXPO INPUTS'!$E$33/'TOX and EXPO INPUTS'!$E$34),"0.00E+00"))</f>
        <v>#DIV/0!</v>
      </c>
      <c r="BZ437" s="37" t="e">
        <f>VALUE(TEXT((AR437*$U437/365*'TOX and EXPO INPUTS'!$E$33/'TOX and EXPO INPUTS'!$E$34),"0.00E+00"))</f>
        <v>#DIV/0!</v>
      </c>
      <c r="CA437" s="37" t="e">
        <f>VALUE(TEXT((AS437*$U437/365*'TOX and EXPO INPUTS'!$E$33/'TOX and EXPO INPUTS'!$E$34),"0.00E+00"))</f>
        <v>#DIV/0!</v>
      </c>
      <c r="CB437" s="37" t="e">
        <f>VALUE(TEXT((AT437*$U437/365*'TOX and EXPO INPUTS'!$E$33/'TOX and EXPO INPUTS'!$E$34),"0.00E+00"))</f>
        <v>#DIV/0!</v>
      </c>
      <c r="CC437" s="37" t="e">
        <f>VALUE(TEXT((AU437*$U437/365*'TOX and EXPO INPUTS'!$E$33/'TOX and EXPO INPUTS'!$E$34),"0.00E+00"))</f>
        <v>#DIV/0!</v>
      </c>
      <c r="CD437" s="58" t="e">
        <f>VALUE(TEXT((BR437*'TOX and EXPO INPUTS'!$F$23),"0.00E+00"))</f>
        <v>#DIV/0!</v>
      </c>
      <c r="CE437" s="57" t="e">
        <f>VALUE(TEXT((BS437*'TOX and EXPO INPUTS'!$F$23),"0.00E+00"))</f>
        <v>#DIV/0!</v>
      </c>
      <c r="CF437" s="57" t="e">
        <f>VALUE(TEXT((BT437*'TOX and EXPO INPUTS'!$F$23),"0.00E+00"))</f>
        <v>#DIV/0!</v>
      </c>
      <c r="CG437" s="57" t="e">
        <f>VALUE(TEXT((BU437*'TOX and EXPO INPUTS'!$F$23),"0.00E+00"))</f>
        <v>#DIV/0!</v>
      </c>
      <c r="CH437" s="57" t="e">
        <f>VALUE(TEXT((BV437*'TOX and EXPO INPUTS'!$F$23),"0.00E+00"))</f>
        <v>#DIV/0!</v>
      </c>
      <c r="CI437" s="57" t="e">
        <f>VALUE(TEXT((BW437*'TOX and EXPO INPUTS'!$F$23),"0.00E+00"))</f>
        <v>#DIV/0!</v>
      </c>
      <c r="CJ437" s="58" t="e">
        <f>VALUE(TEXT((BX437*'TOX and EXPO INPUTS'!$F$23),"0.00E+00"))</f>
        <v>#DIV/0!</v>
      </c>
      <c r="CK437" s="57" t="e">
        <f>VALUE(TEXT((BY437*'TOX and EXPO INPUTS'!$F$23),"0.00E+00"))</f>
        <v>#DIV/0!</v>
      </c>
      <c r="CL437" s="57" t="e">
        <f>VALUE(TEXT((BZ437*'TOX and EXPO INPUTS'!$F$23),"0.00E+00"))</f>
        <v>#DIV/0!</v>
      </c>
      <c r="CM437" s="57" t="e">
        <f>VALUE(TEXT((CA437*'TOX and EXPO INPUTS'!$F$23),"0.00E+00"))</f>
        <v>#DIV/0!</v>
      </c>
      <c r="CN437" s="57" t="e">
        <f>VALUE(TEXT((CB437*'TOX and EXPO INPUTS'!$F$23),"0.00E+00"))</f>
        <v>#DIV/0!</v>
      </c>
      <c r="CO437" s="57" t="e">
        <f>VALUE(TEXT((CC437*'TOX and EXPO INPUTS'!$F$23),"0.00E+00"))</f>
        <v>#DIV/0!</v>
      </c>
      <c r="CP437" s="38" t="s">
        <v>106</v>
      </c>
      <c r="CQ437" s="34" t="s">
        <v>107</v>
      </c>
      <c r="CR437" s="34" t="s">
        <v>108</v>
      </c>
      <c r="CS437" s="39" t="s">
        <v>109</v>
      </c>
    </row>
    <row r="438" spans="1:97" ht="48" customHeight="1" x14ac:dyDescent="0.25">
      <c r="A438" s="34" t="s">
        <v>98</v>
      </c>
      <c r="B438" s="34" t="s">
        <v>99</v>
      </c>
      <c r="C438" s="34" t="s">
        <v>115</v>
      </c>
      <c r="D438" s="34" t="s">
        <v>110</v>
      </c>
      <c r="E438" s="39" t="s">
        <v>102</v>
      </c>
      <c r="F438" s="40" t="s">
        <v>156</v>
      </c>
      <c r="G438" s="43"/>
      <c r="H438" s="36" t="s">
        <v>104</v>
      </c>
      <c r="I438" s="67"/>
      <c r="J438" s="36" t="s">
        <v>105</v>
      </c>
      <c r="K438" s="100">
        <f>VLOOKUP(F438,'Amount Seed Planted_variables'!$A$3:$I$74,2,0)</f>
        <v>7467</v>
      </c>
      <c r="L438" s="100">
        <f>VLOOKUP(F438,'Amount Seed Planted_variables'!$A$3:$I$74,3,0)</f>
        <v>13068</v>
      </c>
      <c r="M438" s="36">
        <f t="shared" si="197"/>
        <v>0</v>
      </c>
      <c r="N438" s="35">
        <f t="shared" si="198"/>
        <v>0</v>
      </c>
      <c r="O438" s="101">
        <v>225</v>
      </c>
      <c r="P438" s="93">
        <f>VLOOKUP(F438,'Amount Seed Planted_variables'!$A$3:$I$74,4,0)</f>
        <v>522720</v>
      </c>
      <c r="Q438" s="93">
        <f>VLOOKUP(F438,'Amount Seed Planted_variables'!$A$3:$I$74,7,0)</f>
        <v>80</v>
      </c>
      <c r="R438" s="93">
        <f>VLOOKUP(F438,'Amount Seed Planted_variables'!$A$3:$I$74,8,0)</f>
        <v>41817600</v>
      </c>
      <c r="S438" s="87" t="str">
        <f t="shared" si="194"/>
        <v>NA</v>
      </c>
      <c r="T438" s="35">
        <v>10</v>
      </c>
      <c r="U438" s="35">
        <v>30</v>
      </c>
      <c r="V438" s="41">
        <v>68</v>
      </c>
      <c r="W438" s="35">
        <v>16.899999999999999</v>
      </c>
      <c r="X438" s="35">
        <v>13.1</v>
      </c>
      <c r="Y438" s="41">
        <v>3.6</v>
      </c>
      <c r="Z438" s="35">
        <f t="shared" si="193"/>
        <v>0.36000000000000004</v>
      </c>
      <c r="AA438" s="42">
        <f t="shared" si="199"/>
        <v>0</v>
      </c>
      <c r="AB438" s="37">
        <f t="shared" si="200"/>
        <v>0</v>
      </c>
      <c r="AC438" s="37">
        <f t="shared" si="201"/>
        <v>0</v>
      </c>
      <c r="AD438" s="42" t="e">
        <f>VALUE(TEXT(((AA438*'TOX and EXPO INPUTS'!$F$13)/'TOX and EXPO INPUTS'!$E$27),"0.00E+00"))</f>
        <v>#DIV/0!</v>
      </c>
      <c r="AE438" s="37" t="e">
        <f>VALUE(TEXT(((AB438*'TOX and EXPO INPUTS'!$F$13)/'TOX and EXPO INPUTS'!$E$27),"0.00E+00"))</f>
        <v>#DIV/0!</v>
      </c>
      <c r="AF438" s="37" t="e">
        <f>VALUE(TEXT(((AC438*'TOX and EXPO INPUTS'!$F$13)/'TOX and EXPO INPUTS'!$E$27),"0.00E+00"))</f>
        <v>#DIV/0!</v>
      </c>
      <c r="AG438" s="42" t="e">
        <f>IF($E438="ST",VALUE(TEXT(('TOX and EXPO INPUTS'!$F$7/AD438),"0.0E+00")),IF($E438="IT",VALUE(TEXT(('TOX and EXPO INPUTS'!$F$10/AD438),"0.0E+00"))))</f>
        <v>#DIV/0!</v>
      </c>
      <c r="AH438" s="37" t="e">
        <f>IF($E438="ST",VALUE(TEXT(('TOX and EXPO INPUTS'!$F$7/AE438),"0.0E+00")),IF($E438="IT",VALUE(TEXT(('TOX and EXPO INPUTS'!$F$10/AE438),"0.0E+00"))))</f>
        <v>#DIV/0!</v>
      </c>
      <c r="AI438" s="37" t="e">
        <f>IF($E438="ST",VALUE(TEXT(('TOX and EXPO INPUTS'!$F$7/AF438),"0.0E+00")),IF($E438="IT",VALUE(TEXT(('TOX and EXPO INPUTS'!$F$10/AF438),"0.0E+00"))))</f>
        <v>#DIV/0!</v>
      </c>
      <c r="AJ438" s="42">
        <f t="shared" si="195"/>
        <v>0</v>
      </c>
      <c r="AK438" s="37">
        <f t="shared" si="196"/>
        <v>0</v>
      </c>
      <c r="AL438" s="42" t="e">
        <f>VALUE(TEXT(((AJ438*'TOX and EXPO INPUTS'!$F$21)/'TOX and EXPO INPUTS'!$E$29),"0.00E+00"))</f>
        <v>#DIV/0!</v>
      </c>
      <c r="AM438" s="37" t="e">
        <f>VALUE(TEXT(((AK438*'TOX and EXPO INPUTS'!$F$21)/'TOX and EXPO INPUTS'!$E$29),"0.00E+00"))</f>
        <v>#DIV/0!</v>
      </c>
      <c r="AN438" s="42" t="e">
        <f>IF($E438="ST",VALUE(TEXT(('TOX and EXPO INPUTS'!$F$15/AL438),"0.0E+00")),IF($E438="IT",VALUE(TEXT(('TOX and EXPO INPUTS'!$F$18/AL438),"0.0E+00"))))</f>
        <v>#DIV/0!</v>
      </c>
      <c r="AO438" s="37" t="e">
        <f>IF($E438="ST",VALUE(TEXT(('TOX and EXPO INPUTS'!$F$15/AM438),"0.0E+00")),IF($E438="IT",VALUE(TEXT(('TOX and EXPO INPUTS'!$F$18/AM438),"0.0E+00"))))</f>
        <v>#DIV/0!</v>
      </c>
      <c r="AP438" s="42" t="e">
        <f t="shared" si="181"/>
        <v>#DIV/0!</v>
      </c>
      <c r="AQ438" s="37" t="e">
        <f t="shared" si="182"/>
        <v>#DIV/0!</v>
      </c>
      <c r="AR438" s="37" t="e">
        <f t="shared" si="183"/>
        <v>#DIV/0!</v>
      </c>
      <c r="AS438" s="37" t="e">
        <f t="shared" si="184"/>
        <v>#DIV/0!</v>
      </c>
      <c r="AT438" s="37" t="e">
        <f t="shared" si="185"/>
        <v>#DIV/0!</v>
      </c>
      <c r="AU438" s="37" t="e">
        <f t="shared" si="186"/>
        <v>#DIV/0!</v>
      </c>
      <c r="AV438" s="42" t="e">
        <f t="shared" si="187"/>
        <v>#DIV/0!</v>
      </c>
      <c r="AW438" s="37" t="e">
        <f t="shared" si="188"/>
        <v>#DIV/0!</v>
      </c>
      <c r="AX438" s="37" t="e">
        <f t="shared" si="189"/>
        <v>#DIV/0!</v>
      </c>
      <c r="AY438" s="37" t="e">
        <f t="shared" si="190"/>
        <v>#DIV/0!</v>
      </c>
      <c r="AZ438" s="37" t="e">
        <f t="shared" si="191"/>
        <v>#DIV/0!</v>
      </c>
      <c r="BA438" s="37" t="e">
        <f t="shared" si="192"/>
        <v>#DIV/0!</v>
      </c>
      <c r="BB438" s="42" t="e">
        <f>IF($E438="ST",VALUE(TEXT((1/(('TOX and EXPO INPUTS'!$F$9/AG438)+('TOX and EXPO INPUTS'!$F$17/AN438))),"0.0E+00")),IF($E438="IT",VALUE(TEXT((1/(('TOX and EXPO INPUTS'!$F$12/AG438)+('TOX and EXPO INPUTS'!$F$20/AN438))),"0.0E+00"))))</f>
        <v>#DIV/0!</v>
      </c>
      <c r="BC438" s="37" t="e">
        <f>IF($E438="ST",VALUE(TEXT((1/(('TOX and EXPO INPUTS'!$F$9/AH438)+('TOX and EXPO INPUTS'!$F$17/AN438))),"0.0E+00")),IF($E438="IT",VALUE(TEXT((1/(('TOX and EXPO INPUTS'!$F$12/AH438)+('TOX and EXPO INPUTS'!$F$20/AN438))),"0.0E+00"))))</f>
        <v>#DIV/0!</v>
      </c>
      <c r="BD438" s="37" t="e">
        <f>IF($E438="ST",VALUE(TEXT((1/(('TOX and EXPO INPUTS'!$F$9/AI438)+('TOX and EXPO INPUTS'!$F$17/AN438))),"0.0E+00")),IF($E438="IT",VALUE(TEXT((1/(('TOX and EXPO INPUTS'!$F$12/AI438)+('TOX and EXPO INPUTS'!$F$20/AN438))),"0.0E+00"))))</f>
        <v>#DIV/0!</v>
      </c>
      <c r="BE438" s="37" t="e">
        <f>IF($E438="ST",VALUE(TEXT((1/(('TOX and EXPO INPUTS'!$F$9/AG438)+('TOX and EXPO INPUTS'!$F$17/AO438))),"0.0E+00")),IF($E438="IT",VALUE(TEXT((1/(('TOX and EXPO INPUTS'!$F$12/AG438)+('TOX and EXPO INPUTS'!$F$20/AO438))),"0.0E+00"))))</f>
        <v>#DIV/0!</v>
      </c>
      <c r="BF438" s="37" t="e">
        <f>IF($E438="ST",VALUE(TEXT((1/(('TOX and EXPO INPUTS'!$F$9/AH438)+('TOX and EXPO INPUTS'!$F$17/AO438))),"0.0E+00")),IF($E438="IT",VALUE(TEXT((1/(('TOX and EXPO INPUTS'!$F$12/AH438)+('TOX and EXPO INPUTS'!$F$20/AO438))),"0.0E+00"))))</f>
        <v>#DIV/0!</v>
      </c>
      <c r="BG438" s="37" t="e">
        <f>IF($E438="ST",VALUE(TEXT((1/(('TOX and EXPO INPUTS'!$F$9/AI438)+('TOX and EXPO INPUTS'!$F$17/AO438))),"0.0E+00")),IF($E438="IT",VALUE(TEXT((1/(('TOX and EXPO INPUTS'!$F$12/AI438)+('TOX and EXPO INPUTS'!$F$20/AO438))),"0.0E+00"))))</f>
        <v>#DIV/0!</v>
      </c>
      <c r="BH438" s="42" t="e">
        <f>VALUE(TEXT((AD438*$T438/365*'TOX and EXPO INPUTS'!$E$33/'TOX and EXPO INPUTS'!$E$34),"0.00E+00"))</f>
        <v>#DIV/0!</v>
      </c>
      <c r="BI438" s="37" t="e">
        <f>VALUE(TEXT((AE438*$T438/365*'TOX and EXPO INPUTS'!$E$33/'TOX and EXPO INPUTS'!$E$34),"0.00E+00"))</f>
        <v>#DIV/0!</v>
      </c>
      <c r="BJ438" s="37" t="e">
        <f>VALUE(TEXT((AF438*$T438/365*'TOX and EXPO INPUTS'!$E$33/'TOX and EXPO INPUTS'!$E$34),"0.00E+00"))</f>
        <v>#DIV/0!</v>
      </c>
      <c r="BK438" s="42" t="e">
        <f>VALUE(TEXT((AD438*$U438/365*'TOX and EXPO INPUTS'!$E$33/'TOX and EXPO INPUTS'!$E$34),"0.00E+00"))</f>
        <v>#DIV/0!</v>
      </c>
      <c r="BL438" s="37" t="e">
        <f>VALUE(TEXT((AE438*$U438/365*'TOX and EXPO INPUTS'!$E$33/'TOX and EXPO INPUTS'!$E$34),"0.00E+00"))</f>
        <v>#DIV/0!</v>
      </c>
      <c r="BM438" s="37" t="e">
        <f>VALUE(TEXT((AF438*$U438/365*'TOX and EXPO INPUTS'!$E$33/'TOX and EXPO INPUTS'!$E$34),"0.00E+00"))</f>
        <v>#DIV/0!</v>
      </c>
      <c r="BN438" s="42" t="e">
        <f>VALUE(TEXT((AL438*$T438/365*'TOX and EXPO INPUTS'!$E$33/'TOX and EXPO INPUTS'!$E$34),"0.00E+00"))</f>
        <v>#DIV/0!</v>
      </c>
      <c r="BO438" s="37" t="e">
        <f>VALUE(TEXT((AM438*$T438/365*'TOX and EXPO INPUTS'!$E$33/'TOX and EXPO INPUTS'!$E$34),"0.00E+00"))</f>
        <v>#DIV/0!</v>
      </c>
      <c r="BP438" s="42" t="e">
        <f>VALUE(TEXT((AL438*$U438/365*'TOX and EXPO INPUTS'!$E$33/'TOX and EXPO INPUTS'!$E$34),"0.00E+00"))</f>
        <v>#DIV/0!</v>
      </c>
      <c r="BQ438" s="37" t="e">
        <f>VALUE(TEXT((AM438*$U438/365*'TOX and EXPO INPUTS'!$E$33/'TOX and EXPO INPUTS'!$E$34),"0.00E+00"))</f>
        <v>#DIV/0!</v>
      </c>
      <c r="BR438" s="42" t="e">
        <f>VALUE(TEXT((AP438*$T438/365*'TOX and EXPO INPUTS'!$E$33/'TOX and EXPO INPUTS'!$E$34),"0.00E+00"))</f>
        <v>#DIV/0!</v>
      </c>
      <c r="BS438" s="37" t="e">
        <f>VALUE(TEXT((AQ438*$T438/365*'TOX and EXPO INPUTS'!$E$33/'TOX and EXPO INPUTS'!$E$34),"0.00E+00"))</f>
        <v>#DIV/0!</v>
      </c>
      <c r="BT438" s="37" t="e">
        <f>VALUE(TEXT((AR438*$T438/365*'TOX and EXPO INPUTS'!$E$33/'TOX and EXPO INPUTS'!$E$34),"0.00E+00"))</f>
        <v>#DIV/0!</v>
      </c>
      <c r="BU438" s="37" t="e">
        <f>VALUE(TEXT((AS438*$T438/365*'TOX and EXPO INPUTS'!$E$33/'TOX and EXPO INPUTS'!$E$34),"0.00E+00"))</f>
        <v>#DIV/0!</v>
      </c>
      <c r="BV438" s="37" t="e">
        <f>VALUE(TEXT((AT438*$T438/365*'TOX and EXPO INPUTS'!$E$33/'TOX and EXPO INPUTS'!$E$34),"0.00E+00"))</f>
        <v>#DIV/0!</v>
      </c>
      <c r="BW438" s="37" t="e">
        <f>VALUE(TEXT((AU438*$T438/365*'TOX and EXPO INPUTS'!$E$33/'TOX and EXPO INPUTS'!$E$34),"0.00E+00"))</f>
        <v>#DIV/0!</v>
      </c>
      <c r="BX438" s="42" t="e">
        <f>VALUE(TEXT((AP438*$U438/365*'TOX and EXPO INPUTS'!$E$33/'TOX and EXPO INPUTS'!$E$34),"0.00E+00"))</f>
        <v>#DIV/0!</v>
      </c>
      <c r="BY438" s="37" t="e">
        <f>VALUE(TEXT((AQ438*$U438/365*'TOX and EXPO INPUTS'!$E$33/'TOX and EXPO INPUTS'!$E$34),"0.00E+00"))</f>
        <v>#DIV/0!</v>
      </c>
      <c r="BZ438" s="37" t="e">
        <f>VALUE(TEXT((AR438*$U438/365*'TOX and EXPO INPUTS'!$E$33/'TOX and EXPO INPUTS'!$E$34),"0.00E+00"))</f>
        <v>#DIV/0!</v>
      </c>
      <c r="CA438" s="37" t="e">
        <f>VALUE(TEXT((AS438*$U438/365*'TOX and EXPO INPUTS'!$E$33/'TOX and EXPO INPUTS'!$E$34),"0.00E+00"))</f>
        <v>#DIV/0!</v>
      </c>
      <c r="CB438" s="37" t="e">
        <f>VALUE(TEXT((AT438*$U438/365*'TOX and EXPO INPUTS'!$E$33/'TOX and EXPO INPUTS'!$E$34),"0.00E+00"))</f>
        <v>#DIV/0!</v>
      </c>
      <c r="CC438" s="37" t="e">
        <f>VALUE(TEXT((AU438*$U438/365*'TOX and EXPO INPUTS'!$E$33/'TOX and EXPO INPUTS'!$E$34),"0.00E+00"))</f>
        <v>#DIV/0!</v>
      </c>
      <c r="CD438" s="58" t="e">
        <f>VALUE(TEXT((BR438*'TOX and EXPO INPUTS'!$F$23),"0.00E+00"))</f>
        <v>#DIV/0!</v>
      </c>
      <c r="CE438" s="57" t="e">
        <f>VALUE(TEXT((BS438*'TOX and EXPO INPUTS'!$F$23),"0.00E+00"))</f>
        <v>#DIV/0!</v>
      </c>
      <c r="CF438" s="57" t="e">
        <f>VALUE(TEXT((BT438*'TOX and EXPO INPUTS'!$F$23),"0.00E+00"))</f>
        <v>#DIV/0!</v>
      </c>
      <c r="CG438" s="57" t="e">
        <f>VALUE(TEXT((BU438*'TOX and EXPO INPUTS'!$F$23),"0.00E+00"))</f>
        <v>#DIV/0!</v>
      </c>
      <c r="CH438" s="57" t="e">
        <f>VALUE(TEXT((BV438*'TOX and EXPO INPUTS'!$F$23),"0.00E+00"))</f>
        <v>#DIV/0!</v>
      </c>
      <c r="CI438" s="57" t="e">
        <f>VALUE(TEXT((BW438*'TOX and EXPO INPUTS'!$F$23),"0.00E+00"))</f>
        <v>#DIV/0!</v>
      </c>
      <c r="CJ438" s="58" t="e">
        <f>VALUE(TEXT((BX438*'TOX and EXPO INPUTS'!$F$23),"0.00E+00"))</f>
        <v>#DIV/0!</v>
      </c>
      <c r="CK438" s="57" t="e">
        <f>VALUE(TEXT((BY438*'TOX and EXPO INPUTS'!$F$23),"0.00E+00"))</f>
        <v>#DIV/0!</v>
      </c>
      <c r="CL438" s="57" t="e">
        <f>VALUE(TEXT((BZ438*'TOX and EXPO INPUTS'!$F$23),"0.00E+00"))</f>
        <v>#DIV/0!</v>
      </c>
      <c r="CM438" s="57" t="e">
        <f>VALUE(TEXT((CA438*'TOX and EXPO INPUTS'!$F$23),"0.00E+00"))</f>
        <v>#DIV/0!</v>
      </c>
      <c r="CN438" s="57" t="e">
        <f>VALUE(TEXT((CB438*'TOX and EXPO INPUTS'!$F$23),"0.00E+00"))</f>
        <v>#DIV/0!</v>
      </c>
      <c r="CO438" s="57" t="e">
        <f>VALUE(TEXT((CC438*'TOX and EXPO INPUTS'!$F$23),"0.00E+00"))</f>
        <v>#DIV/0!</v>
      </c>
      <c r="CP438" s="38" t="s">
        <v>106</v>
      </c>
      <c r="CQ438" s="34" t="s">
        <v>107</v>
      </c>
      <c r="CR438" s="34" t="s">
        <v>108</v>
      </c>
      <c r="CS438" s="39" t="s">
        <v>109</v>
      </c>
    </row>
    <row r="439" spans="1:97" ht="48" customHeight="1" x14ac:dyDescent="0.25">
      <c r="A439" s="34" t="s">
        <v>98</v>
      </c>
      <c r="B439" s="34" t="s">
        <v>99</v>
      </c>
      <c r="C439" s="34" t="s">
        <v>115</v>
      </c>
      <c r="D439" s="34" t="s">
        <v>111</v>
      </c>
      <c r="E439" s="39" t="s">
        <v>102</v>
      </c>
      <c r="F439" s="40" t="s">
        <v>156</v>
      </c>
      <c r="G439" s="43"/>
      <c r="H439" s="36" t="s">
        <v>104</v>
      </c>
      <c r="I439" s="67"/>
      <c r="J439" s="36" t="s">
        <v>105</v>
      </c>
      <c r="K439" s="100">
        <f>VLOOKUP(F439,'Amount Seed Planted_variables'!$A$3:$I$74,2,0)</f>
        <v>7467</v>
      </c>
      <c r="L439" s="100">
        <f>VLOOKUP(F439,'Amount Seed Planted_variables'!$A$3:$I$74,3,0)</f>
        <v>13068</v>
      </c>
      <c r="M439" s="36">
        <f t="shared" si="197"/>
        <v>0</v>
      </c>
      <c r="N439" s="35">
        <f t="shared" si="198"/>
        <v>0</v>
      </c>
      <c r="O439" s="101">
        <v>225</v>
      </c>
      <c r="P439" s="93">
        <f>VLOOKUP(F439,'Amount Seed Planted_variables'!$A$3:$I$74,4,0)</f>
        <v>522720</v>
      </c>
      <c r="Q439" s="93">
        <f>VLOOKUP(F439,'Amount Seed Planted_variables'!$A$3:$I$74,7,0)</f>
        <v>80</v>
      </c>
      <c r="R439" s="93">
        <f>VLOOKUP(F439,'Amount Seed Planted_variables'!$A$3:$I$74,8,0)</f>
        <v>41817600</v>
      </c>
      <c r="S439" s="87">
        <f t="shared" si="194"/>
        <v>2.5</v>
      </c>
      <c r="T439" s="35">
        <v>10</v>
      </c>
      <c r="U439" s="35">
        <v>30</v>
      </c>
      <c r="V439" s="41">
        <v>138210600</v>
      </c>
      <c r="W439" s="35">
        <v>23262800</v>
      </c>
      <c r="X439" s="35">
        <v>21238200</v>
      </c>
      <c r="Y439" s="41">
        <v>106100</v>
      </c>
      <c r="Z439" s="35">
        <f t="shared" si="193"/>
        <v>10610</v>
      </c>
      <c r="AA439" s="42">
        <f t="shared" si="199"/>
        <v>0</v>
      </c>
      <c r="AB439" s="37">
        <f t="shared" si="200"/>
        <v>0</v>
      </c>
      <c r="AC439" s="37">
        <f t="shared" si="201"/>
        <v>0</v>
      </c>
      <c r="AD439" s="42" t="e">
        <f>VALUE(TEXT(((AA439*'TOX and EXPO INPUTS'!$F$13)/'TOX and EXPO INPUTS'!$E$27),"0.00E+00"))</f>
        <v>#DIV/0!</v>
      </c>
      <c r="AE439" s="37" t="e">
        <f>VALUE(TEXT(((AB439*'TOX and EXPO INPUTS'!$F$13)/'TOX and EXPO INPUTS'!$E$27),"0.00E+00"))</f>
        <v>#DIV/0!</v>
      </c>
      <c r="AF439" s="37" t="e">
        <f>VALUE(TEXT(((AC439*'TOX and EXPO INPUTS'!$F$13)/'TOX and EXPO INPUTS'!$E$27),"0.00E+00"))</f>
        <v>#DIV/0!</v>
      </c>
      <c r="AG439" s="42" t="e">
        <f>IF($E439="ST",VALUE(TEXT(('TOX and EXPO INPUTS'!$F$7/AD439),"0.0E+00")),IF($E439="IT",VALUE(TEXT(('TOX and EXPO INPUTS'!$F$10/AD439),"0.0E+00"))))</f>
        <v>#DIV/0!</v>
      </c>
      <c r="AH439" s="37" t="e">
        <f>IF($E439="ST",VALUE(TEXT(('TOX and EXPO INPUTS'!$F$7/AE439),"0.0E+00")),IF($E439="IT",VALUE(TEXT(('TOX and EXPO INPUTS'!$F$10/AE439),"0.0E+00"))))</f>
        <v>#DIV/0!</v>
      </c>
      <c r="AI439" s="37" t="e">
        <f>IF($E439="ST",VALUE(TEXT(('TOX and EXPO INPUTS'!$F$7/AF439),"0.0E+00")),IF($E439="IT",VALUE(TEXT(('TOX and EXPO INPUTS'!$F$10/AF439),"0.0E+00"))))</f>
        <v>#DIV/0!</v>
      </c>
      <c r="AJ439" s="42">
        <f t="shared" si="195"/>
        <v>0</v>
      </c>
      <c r="AK439" s="37">
        <f t="shared" si="196"/>
        <v>0</v>
      </c>
      <c r="AL439" s="42" t="e">
        <f>VALUE(TEXT(((AJ439*'TOX and EXPO INPUTS'!$F$21)/'TOX and EXPO INPUTS'!$E$29),"0.00E+00"))</f>
        <v>#DIV/0!</v>
      </c>
      <c r="AM439" s="37" t="e">
        <f>VALUE(TEXT(((AK439*'TOX and EXPO INPUTS'!$F$21)/'TOX and EXPO INPUTS'!$E$29),"0.00E+00"))</f>
        <v>#DIV/0!</v>
      </c>
      <c r="AN439" s="42" t="e">
        <f>IF($E439="ST",VALUE(TEXT(('TOX and EXPO INPUTS'!$F$15/AL439),"0.0E+00")),IF($E439="IT",VALUE(TEXT(('TOX and EXPO INPUTS'!$F$18/AL439),"0.0E+00"))))</f>
        <v>#DIV/0!</v>
      </c>
      <c r="AO439" s="37" t="e">
        <f>IF($E439="ST",VALUE(TEXT(('TOX and EXPO INPUTS'!$F$15/AM439),"0.0E+00")),IF($E439="IT",VALUE(TEXT(('TOX and EXPO INPUTS'!$F$18/AM439),"0.0E+00"))))</f>
        <v>#DIV/0!</v>
      </c>
      <c r="AP439" s="42" t="e">
        <f t="shared" si="181"/>
        <v>#DIV/0!</v>
      </c>
      <c r="AQ439" s="37" t="e">
        <f t="shared" si="182"/>
        <v>#DIV/0!</v>
      </c>
      <c r="AR439" s="37" t="e">
        <f t="shared" si="183"/>
        <v>#DIV/0!</v>
      </c>
      <c r="AS439" s="37" t="e">
        <f t="shared" si="184"/>
        <v>#DIV/0!</v>
      </c>
      <c r="AT439" s="37" t="e">
        <f t="shared" si="185"/>
        <v>#DIV/0!</v>
      </c>
      <c r="AU439" s="37" t="e">
        <f t="shared" si="186"/>
        <v>#DIV/0!</v>
      </c>
      <c r="AV439" s="42" t="e">
        <f t="shared" si="187"/>
        <v>#DIV/0!</v>
      </c>
      <c r="AW439" s="37" t="e">
        <f t="shared" si="188"/>
        <v>#DIV/0!</v>
      </c>
      <c r="AX439" s="37" t="e">
        <f t="shared" si="189"/>
        <v>#DIV/0!</v>
      </c>
      <c r="AY439" s="37" t="e">
        <f t="shared" si="190"/>
        <v>#DIV/0!</v>
      </c>
      <c r="AZ439" s="37" t="e">
        <f t="shared" si="191"/>
        <v>#DIV/0!</v>
      </c>
      <c r="BA439" s="37" t="e">
        <f t="shared" si="192"/>
        <v>#DIV/0!</v>
      </c>
      <c r="BB439" s="42" t="e">
        <f>IF($E439="ST",VALUE(TEXT((1/(('TOX and EXPO INPUTS'!$F$9/AG439)+('TOX and EXPO INPUTS'!$F$17/AN439))),"0.0E+00")),IF($E439="IT",VALUE(TEXT((1/(('TOX and EXPO INPUTS'!$F$12/AG439)+('TOX and EXPO INPUTS'!$F$20/AN439))),"0.0E+00"))))</f>
        <v>#DIV/0!</v>
      </c>
      <c r="BC439" s="37" t="e">
        <f>IF($E439="ST",VALUE(TEXT((1/(('TOX and EXPO INPUTS'!$F$9/AH439)+('TOX and EXPO INPUTS'!$F$17/AN439))),"0.0E+00")),IF($E439="IT",VALUE(TEXT((1/(('TOX and EXPO INPUTS'!$F$12/AH439)+('TOX and EXPO INPUTS'!$F$20/AN439))),"0.0E+00"))))</f>
        <v>#DIV/0!</v>
      </c>
      <c r="BD439" s="37" t="e">
        <f>IF($E439="ST",VALUE(TEXT((1/(('TOX and EXPO INPUTS'!$F$9/AI439)+('TOX and EXPO INPUTS'!$F$17/AN439))),"0.0E+00")),IF($E439="IT",VALUE(TEXT((1/(('TOX and EXPO INPUTS'!$F$12/AI439)+('TOX and EXPO INPUTS'!$F$20/AN439))),"0.0E+00"))))</f>
        <v>#DIV/0!</v>
      </c>
      <c r="BE439" s="37" t="e">
        <f>IF($E439="ST",VALUE(TEXT((1/(('TOX and EXPO INPUTS'!$F$9/AG439)+('TOX and EXPO INPUTS'!$F$17/AO439))),"0.0E+00")),IF($E439="IT",VALUE(TEXT((1/(('TOX and EXPO INPUTS'!$F$12/AG439)+('TOX and EXPO INPUTS'!$F$20/AO439))),"0.0E+00"))))</f>
        <v>#DIV/0!</v>
      </c>
      <c r="BF439" s="37" t="e">
        <f>IF($E439="ST",VALUE(TEXT((1/(('TOX and EXPO INPUTS'!$F$9/AH439)+('TOX and EXPO INPUTS'!$F$17/AO439))),"0.0E+00")),IF($E439="IT",VALUE(TEXT((1/(('TOX and EXPO INPUTS'!$F$12/AH439)+('TOX and EXPO INPUTS'!$F$20/AO439))),"0.0E+00"))))</f>
        <v>#DIV/0!</v>
      </c>
      <c r="BG439" s="37" t="e">
        <f>IF($E439="ST",VALUE(TEXT((1/(('TOX and EXPO INPUTS'!$F$9/AI439)+('TOX and EXPO INPUTS'!$F$17/AO439))),"0.0E+00")),IF($E439="IT",VALUE(TEXT((1/(('TOX and EXPO INPUTS'!$F$12/AI439)+('TOX and EXPO INPUTS'!$F$20/AO439))),"0.0E+00"))))</f>
        <v>#DIV/0!</v>
      </c>
      <c r="BH439" s="42" t="e">
        <f>VALUE(TEXT((AD439*$T439/365*'TOX and EXPO INPUTS'!$E$33/'TOX and EXPO INPUTS'!$E$34),"0.00E+00"))</f>
        <v>#DIV/0!</v>
      </c>
      <c r="BI439" s="37" t="e">
        <f>VALUE(TEXT((AE439*$T439/365*'TOX and EXPO INPUTS'!$E$33/'TOX and EXPO INPUTS'!$E$34),"0.00E+00"))</f>
        <v>#DIV/0!</v>
      </c>
      <c r="BJ439" s="37" t="e">
        <f>VALUE(TEXT((AF439*$T439/365*'TOX and EXPO INPUTS'!$E$33/'TOX and EXPO INPUTS'!$E$34),"0.00E+00"))</f>
        <v>#DIV/0!</v>
      </c>
      <c r="BK439" s="42" t="e">
        <f>VALUE(TEXT((AD439*$U439/365*'TOX and EXPO INPUTS'!$E$33/'TOX and EXPO INPUTS'!$E$34),"0.00E+00"))</f>
        <v>#DIV/0!</v>
      </c>
      <c r="BL439" s="37" t="e">
        <f>VALUE(TEXT((AE439*$U439/365*'TOX and EXPO INPUTS'!$E$33/'TOX and EXPO INPUTS'!$E$34),"0.00E+00"))</f>
        <v>#DIV/0!</v>
      </c>
      <c r="BM439" s="37" t="e">
        <f>VALUE(TEXT((AF439*$U439/365*'TOX and EXPO INPUTS'!$E$33/'TOX and EXPO INPUTS'!$E$34),"0.00E+00"))</f>
        <v>#DIV/0!</v>
      </c>
      <c r="BN439" s="42" t="e">
        <f>VALUE(TEXT((AL439*$T439/365*'TOX and EXPO INPUTS'!$E$33/'TOX and EXPO INPUTS'!$E$34),"0.00E+00"))</f>
        <v>#DIV/0!</v>
      </c>
      <c r="BO439" s="37" t="e">
        <f>VALUE(TEXT((AM439*$T439/365*'TOX and EXPO INPUTS'!$E$33/'TOX and EXPO INPUTS'!$E$34),"0.00E+00"))</f>
        <v>#DIV/0!</v>
      </c>
      <c r="BP439" s="42" t="e">
        <f>VALUE(TEXT((AL439*$U439/365*'TOX and EXPO INPUTS'!$E$33/'TOX and EXPO INPUTS'!$E$34),"0.00E+00"))</f>
        <v>#DIV/0!</v>
      </c>
      <c r="BQ439" s="37" t="e">
        <f>VALUE(TEXT((AM439*$U439/365*'TOX and EXPO INPUTS'!$E$33/'TOX and EXPO INPUTS'!$E$34),"0.00E+00"))</f>
        <v>#DIV/0!</v>
      </c>
      <c r="BR439" s="42" t="e">
        <f>VALUE(TEXT((AP439*$T439/365*'TOX and EXPO INPUTS'!$E$33/'TOX and EXPO INPUTS'!$E$34),"0.00E+00"))</f>
        <v>#DIV/0!</v>
      </c>
      <c r="BS439" s="37" t="e">
        <f>VALUE(TEXT((AQ439*$T439/365*'TOX and EXPO INPUTS'!$E$33/'TOX and EXPO INPUTS'!$E$34),"0.00E+00"))</f>
        <v>#DIV/0!</v>
      </c>
      <c r="BT439" s="37" t="e">
        <f>VALUE(TEXT((AR439*$T439/365*'TOX and EXPO INPUTS'!$E$33/'TOX and EXPO INPUTS'!$E$34),"0.00E+00"))</f>
        <v>#DIV/0!</v>
      </c>
      <c r="BU439" s="37" t="e">
        <f>VALUE(TEXT((AS439*$T439/365*'TOX and EXPO INPUTS'!$E$33/'TOX and EXPO INPUTS'!$E$34),"0.00E+00"))</f>
        <v>#DIV/0!</v>
      </c>
      <c r="BV439" s="37" t="e">
        <f>VALUE(TEXT((AT439*$T439/365*'TOX and EXPO INPUTS'!$E$33/'TOX and EXPO INPUTS'!$E$34),"0.00E+00"))</f>
        <v>#DIV/0!</v>
      </c>
      <c r="BW439" s="37" t="e">
        <f>VALUE(TEXT((AU439*$T439/365*'TOX and EXPO INPUTS'!$E$33/'TOX and EXPO INPUTS'!$E$34),"0.00E+00"))</f>
        <v>#DIV/0!</v>
      </c>
      <c r="BX439" s="42" t="e">
        <f>VALUE(TEXT((AP439*$U439/365*'TOX and EXPO INPUTS'!$E$33/'TOX and EXPO INPUTS'!$E$34),"0.00E+00"))</f>
        <v>#DIV/0!</v>
      </c>
      <c r="BY439" s="37" t="e">
        <f>VALUE(TEXT((AQ439*$U439/365*'TOX and EXPO INPUTS'!$E$33/'TOX and EXPO INPUTS'!$E$34),"0.00E+00"))</f>
        <v>#DIV/0!</v>
      </c>
      <c r="BZ439" s="37" t="e">
        <f>VALUE(TEXT((AR439*$U439/365*'TOX and EXPO INPUTS'!$E$33/'TOX and EXPO INPUTS'!$E$34),"0.00E+00"))</f>
        <v>#DIV/0!</v>
      </c>
      <c r="CA439" s="37" t="e">
        <f>VALUE(TEXT((AS439*$U439/365*'TOX and EXPO INPUTS'!$E$33/'TOX and EXPO INPUTS'!$E$34),"0.00E+00"))</f>
        <v>#DIV/0!</v>
      </c>
      <c r="CB439" s="37" t="e">
        <f>VALUE(TEXT((AT439*$U439/365*'TOX and EXPO INPUTS'!$E$33/'TOX and EXPO INPUTS'!$E$34),"0.00E+00"))</f>
        <v>#DIV/0!</v>
      </c>
      <c r="CC439" s="37" t="e">
        <f>VALUE(TEXT((AU439*$U439/365*'TOX and EXPO INPUTS'!$E$33/'TOX and EXPO INPUTS'!$E$34),"0.00E+00"))</f>
        <v>#DIV/0!</v>
      </c>
      <c r="CD439" s="58" t="e">
        <f>VALUE(TEXT((BR439*'TOX and EXPO INPUTS'!$F$23),"0.00E+00"))</f>
        <v>#DIV/0!</v>
      </c>
      <c r="CE439" s="57" t="e">
        <f>VALUE(TEXT((BS439*'TOX and EXPO INPUTS'!$F$23),"0.00E+00"))</f>
        <v>#DIV/0!</v>
      </c>
      <c r="CF439" s="57" t="e">
        <f>VALUE(TEXT((BT439*'TOX and EXPO INPUTS'!$F$23),"0.00E+00"))</f>
        <v>#DIV/0!</v>
      </c>
      <c r="CG439" s="57" t="e">
        <f>VALUE(TEXT((BU439*'TOX and EXPO INPUTS'!$F$23),"0.00E+00"))</f>
        <v>#DIV/0!</v>
      </c>
      <c r="CH439" s="57" t="e">
        <f>VALUE(TEXT((BV439*'TOX and EXPO INPUTS'!$F$23),"0.00E+00"))</f>
        <v>#DIV/0!</v>
      </c>
      <c r="CI439" s="57" t="e">
        <f>VALUE(TEXT((BW439*'TOX and EXPO INPUTS'!$F$23),"0.00E+00"))</f>
        <v>#DIV/0!</v>
      </c>
      <c r="CJ439" s="58" t="e">
        <f>VALUE(TEXT((BX439*'TOX and EXPO INPUTS'!$F$23),"0.00E+00"))</f>
        <v>#DIV/0!</v>
      </c>
      <c r="CK439" s="57" t="e">
        <f>VALUE(TEXT((BY439*'TOX and EXPO INPUTS'!$F$23),"0.00E+00"))</f>
        <v>#DIV/0!</v>
      </c>
      <c r="CL439" s="57" t="e">
        <f>VALUE(TEXT((BZ439*'TOX and EXPO INPUTS'!$F$23),"0.00E+00"))</f>
        <v>#DIV/0!</v>
      </c>
      <c r="CM439" s="57" t="e">
        <f>VALUE(TEXT((CA439*'TOX and EXPO INPUTS'!$F$23),"0.00E+00"))</f>
        <v>#DIV/0!</v>
      </c>
      <c r="CN439" s="57" t="e">
        <f>VALUE(TEXT((CB439*'TOX and EXPO INPUTS'!$F$23),"0.00E+00"))</f>
        <v>#DIV/0!</v>
      </c>
      <c r="CO439" s="57" t="e">
        <f>VALUE(TEXT((CC439*'TOX and EXPO INPUTS'!$F$23),"0.00E+00"))</f>
        <v>#DIV/0!</v>
      </c>
      <c r="CP439" s="38" t="s">
        <v>106</v>
      </c>
      <c r="CQ439" s="34" t="s">
        <v>107</v>
      </c>
      <c r="CR439" s="34" t="s">
        <v>108</v>
      </c>
      <c r="CS439" s="39" t="s">
        <v>109</v>
      </c>
    </row>
    <row r="440" spans="1:97" ht="48" customHeight="1" x14ac:dyDescent="0.25">
      <c r="A440" s="34" t="s">
        <v>98</v>
      </c>
      <c r="B440" s="34" t="s">
        <v>99</v>
      </c>
      <c r="C440" s="34" t="s">
        <v>115</v>
      </c>
      <c r="D440" s="34" t="s">
        <v>442</v>
      </c>
      <c r="E440" s="39" t="s">
        <v>102</v>
      </c>
      <c r="F440" s="40" t="s">
        <v>156</v>
      </c>
      <c r="G440" s="43"/>
      <c r="H440" s="36" t="s">
        <v>104</v>
      </c>
      <c r="I440" s="67"/>
      <c r="J440" s="36" t="s">
        <v>105</v>
      </c>
      <c r="K440" s="100">
        <f>VLOOKUP(F440,'Amount Seed Planted_variables'!$A$3:$I$74,2,0)</f>
        <v>7467</v>
      </c>
      <c r="L440" s="100">
        <f>VLOOKUP(F440,'Amount Seed Planted_variables'!$A$3:$I$74,3,0)</f>
        <v>13068</v>
      </c>
      <c r="M440" s="36">
        <f t="shared" si="197"/>
        <v>0</v>
      </c>
      <c r="N440" s="35">
        <f t="shared" si="198"/>
        <v>0</v>
      </c>
      <c r="O440" s="101">
        <v>225</v>
      </c>
      <c r="P440" s="93">
        <f>VLOOKUP(F440,'Amount Seed Planted_variables'!$A$3:$I$74,4,0)</f>
        <v>522720</v>
      </c>
      <c r="Q440" s="93">
        <f>VLOOKUP(F440,'Amount Seed Planted_variables'!$A$3:$I$74,7,0)</f>
        <v>80</v>
      </c>
      <c r="R440" s="93">
        <f>VLOOKUP(F440,'Amount Seed Planted_variables'!$A$3:$I$74,8,0)</f>
        <v>41817600</v>
      </c>
      <c r="S440" s="87" t="str">
        <f t="shared" si="194"/>
        <v>NA</v>
      </c>
      <c r="T440" s="35">
        <v>10</v>
      </c>
      <c r="U440" s="35">
        <v>30</v>
      </c>
      <c r="V440" s="41">
        <v>3994</v>
      </c>
      <c r="W440" s="35">
        <v>797</v>
      </c>
      <c r="X440" s="35">
        <v>530</v>
      </c>
      <c r="Y440" s="41">
        <v>66</v>
      </c>
      <c r="Z440" s="35">
        <f t="shared" si="193"/>
        <v>6.6000000000000005</v>
      </c>
      <c r="AA440" s="42">
        <f t="shared" si="199"/>
        <v>0</v>
      </c>
      <c r="AB440" s="37">
        <f t="shared" si="200"/>
        <v>0</v>
      </c>
      <c r="AC440" s="37">
        <f t="shared" si="201"/>
        <v>0</v>
      </c>
      <c r="AD440" s="42" t="e">
        <f>VALUE(TEXT(((AA440*'TOX and EXPO INPUTS'!$F$13)/'TOX and EXPO INPUTS'!$E$27),"0.00E+00"))</f>
        <v>#DIV/0!</v>
      </c>
      <c r="AE440" s="37" t="e">
        <f>VALUE(TEXT(((AB440*'TOX and EXPO INPUTS'!$F$13)/'TOX and EXPO INPUTS'!$E$27),"0.00E+00"))</f>
        <v>#DIV/0!</v>
      </c>
      <c r="AF440" s="37" t="e">
        <f>VALUE(TEXT(((AC440*'TOX and EXPO INPUTS'!$F$13)/'TOX and EXPO INPUTS'!$E$27),"0.00E+00"))</f>
        <v>#DIV/0!</v>
      </c>
      <c r="AG440" s="42" t="e">
        <f>IF($E440="ST",VALUE(TEXT(('TOX and EXPO INPUTS'!$F$7/AD440),"0.0E+00")),IF($E440="IT",VALUE(TEXT(('TOX and EXPO INPUTS'!$F$10/AD440),"0.0E+00"))))</f>
        <v>#DIV/0!</v>
      </c>
      <c r="AH440" s="37" t="e">
        <f>IF($E440="ST",VALUE(TEXT(('TOX and EXPO INPUTS'!$F$7/AE440),"0.0E+00")),IF($E440="IT",VALUE(TEXT(('TOX and EXPO INPUTS'!$F$10/AE440),"0.0E+00"))))</f>
        <v>#DIV/0!</v>
      </c>
      <c r="AI440" s="37" t="e">
        <f>IF($E440="ST",VALUE(TEXT(('TOX and EXPO INPUTS'!$F$7/AF440),"0.0E+00")),IF($E440="IT",VALUE(TEXT(('TOX and EXPO INPUTS'!$F$10/AF440),"0.0E+00"))))</f>
        <v>#DIV/0!</v>
      </c>
      <c r="AJ440" s="42">
        <f t="shared" si="195"/>
        <v>0</v>
      </c>
      <c r="AK440" s="37">
        <f t="shared" si="196"/>
        <v>0</v>
      </c>
      <c r="AL440" s="42" t="e">
        <f>VALUE(TEXT(((AJ440*'TOX and EXPO INPUTS'!$F$21)/'TOX and EXPO INPUTS'!$E$29),"0.00E+00"))</f>
        <v>#DIV/0!</v>
      </c>
      <c r="AM440" s="37" t="e">
        <f>VALUE(TEXT(((AK440*'TOX and EXPO INPUTS'!$F$21)/'TOX and EXPO INPUTS'!$E$29),"0.00E+00"))</f>
        <v>#DIV/0!</v>
      </c>
      <c r="AN440" s="42" t="e">
        <f>IF($E440="ST",VALUE(TEXT(('TOX and EXPO INPUTS'!$F$15/AL440),"0.0E+00")),IF($E440="IT",VALUE(TEXT(('TOX and EXPO INPUTS'!$F$18/AL440),"0.0E+00"))))</f>
        <v>#DIV/0!</v>
      </c>
      <c r="AO440" s="37" t="e">
        <f>IF($E440="ST",VALUE(TEXT(('TOX and EXPO INPUTS'!$F$15/AM440),"0.0E+00")),IF($E440="IT",VALUE(TEXT(('TOX and EXPO INPUTS'!$F$18/AM440),"0.0E+00"))))</f>
        <v>#DIV/0!</v>
      </c>
      <c r="AP440" s="42" t="e">
        <f t="shared" si="181"/>
        <v>#DIV/0!</v>
      </c>
      <c r="AQ440" s="37" t="e">
        <f t="shared" si="182"/>
        <v>#DIV/0!</v>
      </c>
      <c r="AR440" s="37" t="e">
        <f t="shared" si="183"/>
        <v>#DIV/0!</v>
      </c>
      <c r="AS440" s="37" t="e">
        <f t="shared" si="184"/>
        <v>#DIV/0!</v>
      </c>
      <c r="AT440" s="37" t="e">
        <f t="shared" si="185"/>
        <v>#DIV/0!</v>
      </c>
      <c r="AU440" s="37" t="e">
        <f t="shared" si="186"/>
        <v>#DIV/0!</v>
      </c>
      <c r="AV440" s="42" t="e">
        <f t="shared" si="187"/>
        <v>#DIV/0!</v>
      </c>
      <c r="AW440" s="37" t="e">
        <f t="shared" si="188"/>
        <v>#DIV/0!</v>
      </c>
      <c r="AX440" s="37" t="e">
        <f t="shared" si="189"/>
        <v>#DIV/0!</v>
      </c>
      <c r="AY440" s="37" t="e">
        <f t="shared" si="190"/>
        <v>#DIV/0!</v>
      </c>
      <c r="AZ440" s="37" t="e">
        <f t="shared" si="191"/>
        <v>#DIV/0!</v>
      </c>
      <c r="BA440" s="37" t="e">
        <f t="shared" si="192"/>
        <v>#DIV/0!</v>
      </c>
      <c r="BB440" s="42" t="e">
        <f>IF($E440="ST",VALUE(TEXT((1/(('TOX and EXPO INPUTS'!$F$9/AG440)+('TOX and EXPO INPUTS'!$F$17/AN440))),"0.0E+00")),IF($E440="IT",VALUE(TEXT((1/(('TOX and EXPO INPUTS'!$F$12/AG440)+('TOX and EXPO INPUTS'!$F$20/AN440))),"0.0E+00"))))</f>
        <v>#DIV/0!</v>
      </c>
      <c r="BC440" s="37" t="e">
        <f>IF($E440="ST",VALUE(TEXT((1/(('TOX and EXPO INPUTS'!$F$9/AH440)+('TOX and EXPO INPUTS'!$F$17/AN440))),"0.0E+00")),IF($E440="IT",VALUE(TEXT((1/(('TOX and EXPO INPUTS'!$F$12/AH440)+('TOX and EXPO INPUTS'!$F$20/AN440))),"0.0E+00"))))</f>
        <v>#DIV/0!</v>
      </c>
      <c r="BD440" s="37" t="e">
        <f>IF($E440="ST",VALUE(TEXT((1/(('TOX and EXPO INPUTS'!$F$9/AI440)+('TOX and EXPO INPUTS'!$F$17/AN440))),"0.0E+00")),IF($E440="IT",VALUE(TEXT((1/(('TOX and EXPO INPUTS'!$F$12/AI440)+('TOX and EXPO INPUTS'!$F$20/AN440))),"0.0E+00"))))</f>
        <v>#DIV/0!</v>
      </c>
      <c r="BE440" s="37" t="e">
        <f>IF($E440="ST",VALUE(TEXT((1/(('TOX and EXPO INPUTS'!$F$9/AG440)+('TOX and EXPO INPUTS'!$F$17/AO440))),"0.0E+00")),IF($E440="IT",VALUE(TEXT((1/(('TOX and EXPO INPUTS'!$F$12/AG440)+('TOX and EXPO INPUTS'!$F$20/AO440))),"0.0E+00"))))</f>
        <v>#DIV/0!</v>
      </c>
      <c r="BF440" s="37" t="e">
        <f>IF($E440="ST",VALUE(TEXT((1/(('TOX and EXPO INPUTS'!$F$9/AH440)+('TOX and EXPO INPUTS'!$F$17/AO440))),"0.0E+00")),IF($E440="IT",VALUE(TEXT((1/(('TOX and EXPO INPUTS'!$F$12/AH440)+('TOX and EXPO INPUTS'!$F$20/AO440))),"0.0E+00"))))</f>
        <v>#DIV/0!</v>
      </c>
      <c r="BG440" s="37" t="e">
        <f>IF($E440="ST",VALUE(TEXT((1/(('TOX and EXPO INPUTS'!$F$9/AI440)+('TOX and EXPO INPUTS'!$F$17/AO440))),"0.0E+00")),IF($E440="IT",VALUE(TEXT((1/(('TOX and EXPO INPUTS'!$F$12/AI440)+('TOX and EXPO INPUTS'!$F$20/AO440))),"0.0E+00"))))</f>
        <v>#DIV/0!</v>
      </c>
      <c r="BH440" s="42" t="e">
        <f>VALUE(TEXT((AD440*$T440/365*'TOX and EXPO INPUTS'!$E$33/'TOX and EXPO INPUTS'!$E$34),"0.00E+00"))</f>
        <v>#DIV/0!</v>
      </c>
      <c r="BI440" s="37" t="e">
        <f>VALUE(TEXT((AE440*$T440/365*'TOX and EXPO INPUTS'!$E$33/'TOX and EXPO INPUTS'!$E$34),"0.00E+00"))</f>
        <v>#DIV/0!</v>
      </c>
      <c r="BJ440" s="37" t="e">
        <f>VALUE(TEXT((AF440*$T440/365*'TOX and EXPO INPUTS'!$E$33/'TOX and EXPO INPUTS'!$E$34),"0.00E+00"))</f>
        <v>#DIV/0!</v>
      </c>
      <c r="BK440" s="42" t="e">
        <f>VALUE(TEXT((AD440*$U440/365*'TOX and EXPO INPUTS'!$E$33/'TOX and EXPO INPUTS'!$E$34),"0.00E+00"))</f>
        <v>#DIV/0!</v>
      </c>
      <c r="BL440" s="37" t="e">
        <f>VALUE(TEXT((AE440*$U440/365*'TOX and EXPO INPUTS'!$E$33/'TOX and EXPO INPUTS'!$E$34),"0.00E+00"))</f>
        <v>#DIV/0!</v>
      </c>
      <c r="BM440" s="37" t="e">
        <f>VALUE(TEXT((AF440*$U440/365*'TOX and EXPO INPUTS'!$E$33/'TOX and EXPO INPUTS'!$E$34),"0.00E+00"))</f>
        <v>#DIV/0!</v>
      </c>
      <c r="BN440" s="42" t="e">
        <f>VALUE(TEXT((AL440*$T440/365*'TOX and EXPO INPUTS'!$E$33/'TOX and EXPO INPUTS'!$E$34),"0.00E+00"))</f>
        <v>#DIV/0!</v>
      </c>
      <c r="BO440" s="37" t="e">
        <f>VALUE(TEXT((AM440*$T440/365*'TOX and EXPO INPUTS'!$E$33/'TOX and EXPO INPUTS'!$E$34),"0.00E+00"))</f>
        <v>#DIV/0!</v>
      </c>
      <c r="BP440" s="42" t="e">
        <f>VALUE(TEXT((AL440*$U440/365*'TOX and EXPO INPUTS'!$E$33/'TOX and EXPO INPUTS'!$E$34),"0.00E+00"))</f>
        <v>#DIV/0!</v>
      </c>
      <c r="BQ440" s="37" t="e">
        <f>VALUE(TEXT((AM440*$U440/365*'TOX and EXPO INPUTS'!$E$33/'TOX and EXPO INPUTS'!$E$34),"0.00E+00"))</f>
        <v>#DIV/0!</v>
      </c>
      <c r="BR440" s="42" t="e">
        <f>VALUE(TEXT((AP440*$T440/365*'TOX and EXPO INPUTS'!$E$33/'TOX and EXPO INPUTS'!$E$34),"0.00E+00"))</f>
        <v>#DIV/0!</v>
      </c>
      <c r="BS440" s="37" t="e">
        <f>VALUE(TEXT((AQ440*$T440/365*'TOX and EXPO INPUTS'!$E$33/'TOX and EXPO INPUTS'!$E$34),"0.00E+00"))</f>
        <v>#DIV/0!</v>
      </c>
      <c r="BT440" s="37" t="e">
        <f>VALUE(TEXT((AR440*$T440/365*'TOX and EXPO INPUTS'!$E$33/'TOX and EXPO INPUTS'!$E$34),"0.00E+00"))</f>
        <v>#DIV/0!</v>
      </c>
      <c r="BU440" s="37" t="e">
        <f>VALUE(TEXT((AS440*$T440/365*'TOX and EXPO INPUTS'!$E$33/'TOX and EXPO INPUTS'!$E$34),"0.00E+00"))</f>
        <v>#DIV/0!</v>
      </c>
      <c r="BV440" s="37" t="e">
        <f>VALUE(TEXT((AT440*$T440/365*'TOX and EXPO INPUTS'!$E$33/'TOX and EXPO INPUTS'!$E$34),"0.00E+00"))</f>
        <v>#DIV/0!</v>
      </c>
      <c r="BW440" s="37" t="e">
        <f>VALUE(TEXT((AU440*$T440/365*'TOX and EXPO INPUTS'!$E$33/'TOX and EXPO INPUTS'!$E$34),"0.00E+00"))</f>
        <v>#DIV/0!</v>
      </c>
      <c r="BX440" s="42" t="e">
        <f>VALUE(TEXT((AP440*$U440/365*'TOX and EXPO INPUTS'!$E$33/'TOX and EXPO INPUTS'!$E$34),"0.00E+00"))</f>
        <v>#DIV/0!</v>
      </c>
      <c r="BY440" s="37" t="e">
        <f>VALUE(TEXT((AQ440*$U440/365*'TOX and EXPO INPUTS'!$E$33/'TOX and EXPO INPUTS'!$E$34),"0.00E+00"))</f>
        <v>#DIV/0!</v>
      </c>
      <c r="BZ440" s="37" t="e">
        <f>VALUE(TEXT((AR440*$U440/365*'TOX and EXPO INPUTS'!$E$33/'TOX and EXPO INPUTS'!$E$34),"0.00E+00"))</f>
        <v>#DIV/0!</v>
      </c>
      <c r="CA440" s="37" t="e">
        <f>VALUE(TEXT((AS440*$U440/365*'TOX and EXPO INPUTS'!$E$33/'TOX and EXPO INPUTS'!$E$34),"0.00E+00"))</f>
        <v>#DIV/0!</v>
      </c>
      <c r="CB440" s="37" t="e">
        <f>VALUE(TEXT((AT440*$U440/365*'TOX and EXPO INPUTS'!$E$33/'TOX and EXPO INPUTS'!$E$34),"0.00E+00"))</f>
        <v>#DIV/0!</v>
      </c>
      <c r="CC440" s="37" t="e">
        <f>VALUE(TEXT((AU440*$U440/365*'TOX and EXPO INPUTS'!$E$33/'TOX and EXPO INPUTS'!$E$34),"0.00E+00"))</f>
        <v>#DIV/0!</v>
      </c>
      <c r="CD440" s="58" t="e">
        <f>VALUE(TEXT((BR440*'TOX and EXPO INPUTS'!$F$23),"0.00E+00"))</f>
        <v>#DIV/0!</v>
      </c>
      <c r="CE440" s="57" t="e">
        <f>VALUE(TEXT((BS440*'TOX and EXPO INPUTS'!$F$23),"0.00E+00"))</f>
        <v>#DIV/0!</v>
      </c>
      <c r="CF440" s="57" t="e">
        <f>VALUE(TEXT((BT440*'TOX and EXPO INPUTS'!$F$23),"0.00E+00"))</f>
        <v>#DIV/0!</v>
      </c>
      <c r="CG440" s="57" t="e">
        <f>VALUE(TEXT((BU440*'TOX and EXPO INPUTS'!$F$23),"0.00E+00"))</f>
        <v>#DIV/0!</v>
      </c>
      <c r="CH440" s="57" t="e">
        <f>VALUE(TEXT((BV440*'TOX and EXPO INPUTS'!$F$23),"0.00E+00"))</f>
        <v>#DIV/0!</v>
      </c>
      <c r="CI440" s="57" t="e">
        <f>VALUE(TEXT((BW440*'TOX and EXPO INPUTS'!$F$23),"0.00E+00"))</f>
        <v>#DIV/0!</v>
      </c>
      <c r="CJ440" s="58" t="e">
        <f>VALUE(TEXT((BX440*'TOX and EXPO INPUTS'!$F$23),"0.00E+00"))</f>
        <v>#DIV/0!</v>
      </c>
      <c r="CK440" s="57" t="e">
        <f>VALUE(TEXT((BY440*'TOX and EXPO INPUTS'!$F$23),"0.00E+00"))</f>
        <v>#DIV/0!</v>
      </c>
      <c r="CL440" s="57" t="e">
        <f>VALUE(TEXT((BZ440*'TOX and EXPO INPUTS'!$F$23),"0.00E+00"))</f>
        <v>#DIV/0!</v>
      </c>
      <c r="CM440" s="57" t="e">
        <f>VALUE(TEXT((CA440*'TOX and EXPO INPUTS'!$F$23),"0.00E+00"))</f>
        <v>#DIV/0!</v>
      </c>
      <c r="CN440" s="57" t="e">
        <f>VALUE(TEXT((CB440*'TOX and EXPO INPUTS'!$F$23),"0.00E+00"))</f>
        <v>#DIV/0!</v>
      </c>
      <c r="CO440" s="57" t="e">
        <f>VALUE(TEXT((CC440*'TOX and EXPO INPUTS'!$F$23),"0.00E+00"))</f>
        <v>#DIV/0!</v>
      </c>
      <c r="CP440" s="38" t="s">
        <v>106</v>
      </c>
      <c r="CQ440" s="34" t="s">
        <v>107</v>
      </c>
      <c r="CR440" s="34" t="s">
        <v>108</v>
      </c>
      <c r="CS440" s="39" t="s">
        <v>109</v>
      </c>
    </row>
    <row r="441" spans="1:97" ht="48" customHeight="1" x14ac:dyDescent="0.25">
      <c r="A441" s="34" t="s">
        <v>98</v>
      </c>
      <c r="B441" s="34" t="s">
        <v>99</v>
      </c>
      <c r="C441" s="34" t="s">
        <v>115</v>
      </c>
      <c r="D441" s="34" t="s">
        <v>101</v>
      </c>
      <c r="E441" s="39" t="s">
        <v>112</v>
      </c>
      <c r="F441" s="40" t="s">
        <v>156</v>
      </c>
      <c r="G441" s="43"/>
      <c r="H441" s="36" t="s">
        <v>104</v>
      </c>
      <c r="I441" s="67"/>
      <c r="J441" s="36" t="s">
        <v>105</v>
      </c>
      <c r="K441" s="100">
        <f>VLOOKUP(F441,'Amount Seed Planted_variables'!$A$3:$I$74,2,0)</f>
        <v>7467</v>
      </c>
      <c r="L441" s="100">
        <f>VLOOKUP(F441,'Amount Seed Planted_variables'!$A$3:$I$74,3,0)</f>
        <v>13068</v>
      </c>
      <c r="M441" s="36">
        <f t="shared" si="197"/>
        <v>0</v>
      </c>
      <c r="N441" s="35">
        <f t="shared" si="198"/>
        <v>0</v>
      </c>
      <c r="O441" s="101">
        <v>225</v>
      </c>
      <c r="P441" s="93">
        <f>VLOOKUP(F441,'Amount Seed Planted_variables'!$A$3:$I$74,4,0)</f>
        <v>522720</v>
      </c>
      <c r="Q441" s="93">
        <f>VLOOKUP(F441,'Amount Seed Planted_variables'!$A$3:$I$74,7,0)</f>
        <v>80</v>
      </c>
      <c r="R441" s="93">
        <f>VLOOKUP(F441,'Amount Seed Planted_variables'!$A$3:$I$74,8,0)</f>
        <v>41817600</v>
      </c>
      <c r="S441" s="87" t="str">
        <f t="shared" si="194"/>
        <v>NA</v>
      </c>
      <c r="T441" s="35">
        <v>10</v>
      </c>
      <c r="U441" s="35">
        <v>30</v>
      </c>
      <c r="V441" s="41">
        <v>349</v>
      </c>
      <c r="W441" s="35">
        <v>51.2</v>
      </c>
      <c r="X441" s="35">
        <v>42.2</v>
      </c>
      <c r="Y441" s="41">
        <v>1.2</v>
      </c>
      <c r="Z441" s="35">
        <f t="shared" si="193"/>
        <v>0.12</v>
      </c>
      <c r="AA441" s="42">
        <f t="shared" si="199"/>
        <v>0</v>
      </c>
      <c r="AB441" s="37">
        <f t="shared" si="200"/>
        <v>0</v>
      </c>
      <c r="AC441" s="37">
        <f t="shared" si="201"/>
        <v>0</v>
      </c>
      <c r="AD441" s="42" t="e">
        <f>VALUE(TEXT(((AA441*'TOX and EXPO INPUTS'!$F$13)/'TOX and EXPO INPUTS'!$E$27),"0.00E+00"))</f>
        <v>#DIV/0!</v>
      </c>
      <c r="AE441" s="37" t="e">
        <f>VALUE(TEXT(((AB441*'TOX and EXPO INPUTS'!$F$13)/'TOX and EXPO INPUTS'!$E$27),"0.00E+00"))</f>
        <v>#DIV/0!</v>
      </c>
      <c r="AF441" s="37" t="e">
        <f>VALUE(TEXT(((AC441*'TOX and EXPO INPUTS'!$F$13)/'TOX and EXPO INPUTS'!$E$27),"0.00E+00"))</f>
        <v>#DIV/0!</v>
      </c>
      <c r="AG441" s="42" t="e">
        <f>IF($E441="ST",VALUE(TEXT(('TOX and EXPO INPUTS'!$F$7/AD441),"0.0E+00")),IF($E441="IT",VALUE(TEXT(('TOX and EXPO INPUTS'!$F$10/AD441),"0.0E+00"))))</f>
        <v>#DIV/0!</v>
      </c>
      <c r="AH441" s="37" t="e">
        <f>IF($E441="ST",VALUE(TEXT(('TOX and EXPO INPUTS'!$F$7/AE441),"0.0E+00")),IF($E441="IT",VALUE(TEXT(('TOX and EXPO INPUTS'!$F$10/AE441),"0.0E+00"))))</f>
        <v>#DIV/0!</v>
      </c>
      <c r="AI441" s="37" t="e">
        <f>IF($E441="ST",VALUE(TEXT(('TOX and EXPO INPUTS'!$F$7/AF441),"0.0E+00")),IF($E441="IT",VALUE(TEXT(('TOX and EXPO INPUTS'!$F$10/AF441),"0.0E+00"))))</f>
        <v>#DIV/0!</v>
      </c>
      <c r="AJ441" s="42">
        <f t="shared" si="195"/>
        <v>0</v>
      </c>
      <c r="AK441" s="37">
        <f t="shared" si="196"/>
        <v>0</v>
      </c>
      <c r="AL441" s="42" t="e">
        <f>VALUE(TEXT(((AJ441*'TOX and EXPO INPUTS'!$F$21)/'TOX and EXPO INPUTS'!$E$29),"0.00E+00"))</f>
        <v>#DIV/0!</v>
      </c>
      <c r="AM441" s="37" t="e">
        <f>VALUE(TEXT(((AK441*'TOX and EXPO INPUTS'!$F$21)/'TOX and EXPO INPUTS'!$E$29),"0.00E+00"))</f>
        <v>#DIV/0!</v>
      </c>
      <c r="AN441" s="42" t="e">
        <f>IF($E441="ST",VALUE(TEXT(('TOX and EXPO INPUTS'!$F$15/AL441),"0.0E+00")),IF($E441="IT",VALUE(TEXT(('TOX and EXPO INPUTS'!$F$18/AL441),"0.0E+00"))))</f>
        <v>#DIV/0!</v>
      </c>
      <c r="AO441" s="37" t="e">
        <f>IF($E441="ST",VALUE(TEXT(('TOX and EXPO INPUTS'!$F$15/AM441),"0.0E+00")),IF($E441="IT",VALUE(TEXT(('TOX and EXPO INPUTS'!$F$18/AM441),"0.0E+00"))))</f>
        <v>#DIV/0!</v>
      </c>
      <c r="AP441" s="42" t="e">
        <f t="shared" si="181"/>
        <v>#DIV/0!</v>
      </c>
      <c r="AQ441" s="37" t="e">
        <f t="shared" si="182"/>
        <v>#DIV/0!</v>
      </c>
      <c r="AR441" s="37" t="e">
        <f t="shared" si="183"/>
        <v>#DIV/0!</v>
      </c>
      <c r="AS441" s="37" t="e">
        <f t="shared" si="184"/>
        <v>#DIV/0!</v>
      </c>
      <c r="AT441" s="37" t="e">
        <f t="shared" si="185"/>
        <v>#DIV/0!</v>
      </c>
      <c r="AU441" s="37" t="e">
        <f t="shared" si="186"/>
        <v>#DIV/0!</v>
      </c>
      <c r="AV441" s="42" t="e">
        <f t="shared" si="187"/>
        <v>#DIV/0!</v>
      </c>
      <c r="AW441" s="37" t="e">
        <f t="shared" si="188"/>
        <v>#DIV/0!</v>
      </c>
      <c r="AX441" s="37" t="e">
        <f t="shared" si="189"/>
        <v>#DIV/0!</v>
      </c>
      <c r="AY441" s="37" t="e">
        <f t="shared" si="190"/>
        <v>#DIV/0!</v>
      </c>
      <c r="AZ441" s="37" t="e">
        <f t="shared" si="191"/>
        <v>#DIV/0!</v>
      </c>
      <c r="BA441" s="37" t="e">
        <f t="shared" si="192"/>
        <v>#DIV/0!</v>
      </c>
      <c r="BB441" s="42" t="e">
        <f>IF($E441="ST",VALUE(TEXT((1/(('TOX and EXPO INPUTS'!$F$9/AG441)+('TOX and EXPO INPUTS'!$F$17/AN441))),"0.0E+00")),IF($E441="IT",VALUE(TEXT((1/(('TOX and EXPO INPUTS'!$F$12/AG441)+('TOX and EXPO INPUTS'!$F$20/AN441))),"0.0E+00"))))</f>
        <v>#DIV/0!</v>
      </c>
      <c r="BC441" s="37" t="e">
        <f>IF($E441="ST",VALUE(TEXT((1/(('TOX and EXPO INPUTS'!$F$9/AH441)+('TOX and EXPO INPUTS'!$F$17/AN441))),"0.0E+00")),IF($E441="IT",VALUE(TEXT((1/(('TOX and EXPO INPUTS'!$F$12/AH441)+('TOX and EXPO INPUTS'!$F$20/AN441))),"0.0E+00"))))</f>
        <v>#DIV/0!</v>
      </c>
      <c r="BD441" s="37" t="e">
        <f>IF($E441="ST",VALUE(TEXT((1/(('TOX and EXPO INPUTS'!$F$9/AI441)+('TOX and EXPO INPUTS'!$F$17/AN441))),"0.0E+00")),IF($E441="IT",VALUE(TEXT((1/(('TOX and EXPO INPUTS'!$F$12/AI441)+('TOX and EXPO INPUTS'!$F$20/AN441))),"0.0E+00"))))</f>
        <v>#DIV/0!</v>
      </c>
      <c r="BE441" s="37" t="e">
        <f>IF($E441="ST",VALUE(TEXT((1/(('TOX and EXPO INPUTS'!$F$9/AG441)+('TOX and EXPO INPUTS'!$F$17/AO441))),"0.0E+00")),IF($E441="IT",VALUE(TEXT((1/(('TOX and EXPO INPUTS'!$F$12/AG441)+('TOX and EXPO INPUTS'!$F$20/AO441))),"0.0E+00"))))</f>
        <v>#DIV/0!</v>
      </c>
      <c r="BF441" s="37" t="e">
        <f>IF($E441="ST",VALUE(TEXT((1/(('TOX and EXPO INPUTS'!$F$9/AH441)+('TOX and EXPO INPUTS'!$F$17/AO441))),"0.0E+00")),IF($E441="IT",VALUE(TEXT((1/(('TOX and EXPO INPUTS'!$F$12/AH441)+('TOX and EXPO INPUTS'!$F$20/AO441))),"0.0E+00"))))</f>
        <v>#DIV/0!</v>
      </c>
      <c r="BG441" s="37" t="e">
        <f>IF($E441="ST",VALUE(TEXT((1/(('TOX and EXPO INPUTS'!$F$9/AI441)+('TOX and EXPO INPUTS'!$F$17/AO441))),"0.0E+00")),IF($E441="IT",VALUE(TEXT((1/(('TOX and EXPO INPUTS'!$F$12/AI441)+('TOX and EXPO INPUTS'!$F$20/AO441))),"0.0E+00"))))</f>
        <v>#DIV/0!</v>
      </c>
      <c r="BH441" s="42" t="e">
        <f>VALUE(TEXT((AD441*$T441/365*'TOX and EXPO INPUTS'!$E$33/'TOX and EXPO INPUTS'!$E$34),"0.00E+00"))</f>
        <v>#DIV/0!</v>
      </c>
      <c r="BI441" s="37" t="e">
        <f>VALUE(TEXT((AE441*$T441/365*'TOX and EXPO INPUTS'!$E$33/'TOX and EXPO INPUTS'!$E$34),"0.00E+00"))</f>
        <v>#DIV/0!</v>
      </c>
      <c r="BJ441" s="37" t="e">
        <f>VALUE(TEXT((AF441*$T441/365*'TOX and EXPO INPUTS'!$E$33/'TOX and EXPO INPUTS'!$E$34),"0.00E+00"))</f>
        <v>#DIV/0!</v>
      </c>
      <c r="BK441" s="42" t="e">
        <f>VALUE(TEXT((AD441*$U441/365*'TOX and EXPO INPUTS'!$E$33/'TOX and EXPO INPUTS'!$E$34),"0.00E+00"))</f>
        <v>#DIV/0!</v>
      </c>
      <c r="BL441" s="37" t="e">
        <f>VALUE(TEXT((AE441*$U441/365*'TOX and EXPO INPUTS'!$E$33/'TOX and EXPO INPUTS'!$E$34),"0.00E+00"))</f>
        <v>#DIV/0!</v>
      </c>
      <c r="BM441" s="37" t="e">
        <f>VALUE(TEXT((AF441*$U441/365*'TOX and EXPO INPUTS'!$E$33/'TOX and EXPO INPUTS'!$E$34),"0.00E+00"))</f>
        <v>#DIV/0!</v>
      </c>
      <c r="BN441" s="42" t="e">
        <f>VALUE(TEXT((AL441*$T441/365*'TOX and EXPO INPUTS'!$E$33/'TOX and EXPO INPUTS'!$E$34),"0.00E+00"))</f>
        <v>#DIV/0!</v>
      </c>
      <c r="BO441" s="37" t="e">
        <f>VALUE(TEXT((AM441*$T441/365*'TOX and EXPO INPUTS'!$E$33/'TOX and EXPO INPUTS'!$E$34),"0.00E+00"))</f>
        <v>#DIV/0!</v>
      </c>
      <c r="BP441" s="42" t="e">
        <f>VALUE(TEXT((AL441*$U441/365*'TOX and EXPO INPUTS'!$E$33/'TOX and EXPO INPUTS'!$E$34),"0.00E+00"))</f>
        <v>#DIV/0!</v>
      </c>
      <c r="BQ441" s="37" t="e">
        <f>VALUE(TEXT((AM441*$U441/365*'TOX and EXPO INPUTS'!$E$33/'TOX and EXPO INPUTS'!$E$34),"0.00E+00"))</f>
        <v>#DIV/0!</v>
      </c>
      <c r="BR441" s="42" t="e">
        <f>VALUE(TEXT((AP441*$T441/365*'TOX and EXPO INPUTS'!$E$33/'TOX and EXPO INPUTS'!$E$34),"0.00E+00"))</f>
        <v>#DIV/0!</v>
      </c>
      <c r="BS441" s="37" t="e">
        <f>VALUE(TEXT((AQ441*$T441/365*'TOX and EXPO INPUTS'!$E$33/'TOX and EXPO INPUTS'!$E$34),"0.00E+00"))</f>
        <v>#DIV/0!</v>
      </c>
      <c r="BT441" s="37" t="e">
        <f>VALUE(TEXT((AR441*$T441/365*'TOX and EXPO INPUTS'!$E$33/'TOX and EXPO INPUTS'!$E$34),"0.00E+00"))</f>
        <v>#DIV/0!</v>
      </c>
      <c r="BU441" s="37" t="e">
        <f>VALUE(TEXT((AS441*$T441/365*'TOX and EXPO INPUTS'!$E$33/'TOX and EXPO INPUTS'!$E$34),"0.00E+00"))</f>
        <v>#DIV/0!</v>
      </c>
      <c r="BV441" s="37" t="e">
        <f>VALUE(TEXT((AT441*$T441/365*'TOX and EXPO INPUTS'!$E$33/'TOX and EXPO INPUTS'!$E$34),"0.00E+00"))</f>
        <v>#DIV/0!</v>
      </c>
      <c r="BW441" s="37" t="e">
        <f>VALUE(TEXT((AU441*$T441/365*'TOX and EXPO INPUTS'!$E$33/'TOX and EXPO INPUTS'!$E$34),"0.00E+00"))</f>
        <v>#DIV/0!</v>
      </c>
      <c r="BX441" s="42" t="e">
        <f>VALUE(TEXT((AP441*$U441/365*'TOX and EXPO INPUTS'!$E$33/'TOX and EXPO INPUTS'!$E$34),"0.00E+00"))</f>
        <v>#DIV/0!</v>
      </c>
      <c r="BY441" s="37" t="e">
        <f>VALUE(TEXT((AQ441*$U441/365*'TOX and EXPO INPUTS'!$E$33/'TOX and EXPO INPUTS'!$E$34),"0.00E+00"))</f>
        <v>#DIV/0!</v>
      </c>
      <c r="BZ441" s="37" t="e">
        <f>VALUE(TEXT((AR441*$U441/365*'TOX and EXPO INPUTS'!$E$33/'TOX and EXPO INPUTS'!$E$34),"0.00E+00"))</f>
        <v>#DIV/0!</v>
      </c>
      <c r="CA441" s="37" t="e">
        <f>VALUE(TEXT((AS441*$U441/365*'TOX and EXPO INPUTS'!$E$33/'TOX and EXPO INPUTS'!$E$34),"0.00E+00"))</f>
        <v>#DIV/0!</v>
      </c>
      <c r="CB441" s="37" t="e">
        <f>VALUE(TEXT((AT441*$U441/365*'TOX and EXPO INPUTS'!$E$33/'TOX and EXPO INPUTS'!$E$34),"0.00E+00"))</f>
        <v>#DIV/0!</v>
      </c>
      <c r="CC441" s="37" t="e">
        <f>VALUE(TEXT((AU441*$U441/365*'TOX and EXPO INPUTS'!$E$33/'TOX and EXPO INPUTS'!$E$34),"0.00E+00"))</f>
        <v>#DIV/0!</v>
      </c>
      <c r="CD441" s="58" t="e">
        <f>VALUE(TEXT((BR441*'TOX and EXPO INPUTS'!$F$23),"0.00E+00"))</f>
        <v>#DIV/0!</v>
      </c>
      <c r="CE441" s="57" t="e">
        <f>VALUE(TEXT((BS441*'TOX and EXPO INPUTS'!$F$23),"0.00E+00"))</f>
        <v>#DIV/0!</v>
      </c>
      <c r="CF441" s="57" t="e">
        <f>VALUE(TEXT((BT441*'TOX and EXPO INPUTS'!$F$23),"0.00E+00"))</f>
        <v>#DIV/0!</v>
      </c>
      <c r="CG441" s="57" t="e">
        <f>VALUE(TEXT((BU441*'TOX and EXPO INPUTS'!$F$23),"0.00E+00"))</f>
        <v>#DIV/0!</v>
      </c>
      <c r="CH441" s="57" t="e">
        <f>VALUE(TEXT((BV441*'TOX and EXPO INPUTS'!$F$23),"0.00E+00"))</f>
        <v>#DIV/0!</v>
      </c>
      <c r="CI441" s="57" t="e">
        <f>VALUE(TEXT((BW441*'TOX and EXPO INPUTS'!$F$23),"0.00E+00"))</f>
        <v>#DIV/0!</v>
      </c>
      <c r="CJ441" s="58" t="e">
        <f>VALUE(TEXT((BX441*'TOX and EXPO INPUTS'!$F$23),"0.00E+00"))</f>
        <v>#DIV/0!</v>
      </c>
      <c r="CK441" s="57" t="e">
        <f>VALUE(TEXT((BY441*'TOX and EXPO INPUTS'!$F$23),"0.00E+00"))</f>
        <v>#DIV/0!</v>
      </c>
      <c r="CL441" s="57" t="e">
        <f>VALUE(TEXT((BZ441*'TOX and EXPO INPUTS'!$F$23),"0.00E+00"))</f>
        <v>#DIV/0!</v>
      </c>
      <c r="CM441" s="57" t="e">
        <f>VALUE(TEXT((CA441*'TOX and EXPO INPUTS'!$F$23),"0.00E+00"))</f>
        <v>#DIV/0!</v>
      </c>
      <c r="CN441" s="57" t="e">
        <f>VALUE(TEXT((CB441*'TOX and EXPO INPUTS'!$F$23),"0.00E+00"))</f>
        <v>#DIV/0!</v>
      </c>
      <c r="CO441" s="57" t="e">
        <f>VALUE(TEXT((CC441*'TOX and EXPO INPUTS'!$F$23),"0.00E+00"))</f>
        <v>#DIV/0!</v>
      </c>
      <c r="CP441" s="38" t="s">
        <v>106</v>
      </c>
      <c r="CQ441" s="34" t="s">
        <v>107</v>
      </c>
      <c r="CR441" s="34" t="s">
        <v>108</v>
      </c>
      <c r="CS441" s="39" t="s">
        <v>109</v>
      </c>
    </row>
    <row r="442" spans="1:97" ht="48" customHeight="1" x14ac:dyDescent="0.25">
      <c r="A442" s="34" t="s">
        <v>98</v>
      </c>
      <c r="B442" s="34" t="s">
        <v>99</v>
      </c>
      <c r="C442" s="34" t="s">
        <v>115</v>
      </c>
      <c r="D442" s="34" t="s">
        <v>110</v>
      </c>
      <c r="E442" s="39" t="s">
        <v>112</v>
      </c>
      <c r="F442" s="40" t="s">
        <v>156</v>
      </c>
      <c r="G442" s="43"/>
      <c r="H442" s="36" t="s">
        <v>104</v>
      </c>
      <c r="I442" s="67"/>
      <c r="J442" s="36" t="s">
        <v>105</v>
      </c>
      <c r="K442" s="100">
        <f>VLOOKUP(F442,'Amount Seed Planted_variables'!$A$3:$I$74,2,0)</f>
        <v>7467</v>
      </c>
      <c r="L442" s="100">
        <f>VLOOKUP(F442,'Amount Seed Planted_variables'!$A$3:$I$74,3,0)</f>
        <v>13068</v>
      </c>
      <c r="M442" s="36">
        <f t="shared" si="197"/>
        <v>0</v>
      </c>
      <c r="N442" s="35">
        <f t="shared" si="198"/>
        <v>0</v>
      </c>
      <c r="O442" s="101">
        <v>225</v>
      </c>
      <c r="P442" s="93">
        <f>VLOOKUP(F442,'Amount Seed Planted_variables'!$A$3:$I$74,4,0)</f>
        <v>522720</v>
      </c>
      <c r="Q442" s="93">
        <f>VLOOKUP(F442,'Amount Seed Planted_variables'!$A$3:$I$74,7,0)</f>
        <v>80</v>
      </c>
      <c r="R442" s="93">
        <f>VLOOKUP(F442,'Amount Seed Planted_variables'!$A$3:$I$74,8,0)</f>
        <v>41817600</v>
      </c>
      <c r="S442" s="87" t="str">
        <f t="shared" si="194"/>
        <v>NA</v>
      </c>
      <c r="T442" s="35">
        <v>10</v>
      </c>
      <c r="U442" s="35">
        <v>30</v>
      </c>
      <c r="V442" s="41">
        <v>68</v>
      </c>
      <c r="W442" s="35">
        <v>16.899999999999999</v>
      </c>
      <c r="X442" s="35">
        <v>13.1</v>
      </c>
      <c r="Y442" s="41">
        <v>3.6</v>
      </c>
      <c r="Z442" s="35">
        <f t="shared" si="193"/>
        <v>0.36000000000000004</v>
      </c>
      <c r="AA442" s="42">
        <f t="shared" si="199"/>
        <v>0</v>
      </c>
      <c r="AB442" s="37">
        <f t="shared" si="200"/>
        <v>0</v>
      </c>
      <c r="AC442" s="37">
        <f t="shared" si="201"/>
        <v>0</v>
      </c>
      <c r="AD442" s="42" t="e">
        <f>VALUE(TEXT(((AA442*'TOX and EXPO INPUTS'!$F$13)/'TOX and EXPO INPUTS'!$E$27),"0.00E+00"))</f>
        <v>#DIV/0!</v>
      </c>
      <c r="AE442" s="37" t="e">
        <f>VALUE(TEXT(((AB442*'TOX and EXPO INPUTS'!$F$13)/'TOX and EXPO INPUTS'!$E$27),"0.00E+00"))</f>
        <v>#DIV/0!</v>
      </c>
      <c r="AF442" s="37" t="e">
        <f>VALUE(TEXT(((AC442*'TOX and EXPO INPUTS'!$F$13)/'TOX and EXPO INPUTS'!$E$27),"0.00E+00"))</f>
        <v>#DIV/0!</v>
      </c>
      <c r="AG442" s="42" t="e">
        <f>IF($E442="ST",VALUE(TEXT(('TOX and EXPO INPUTS'!$F$7/AD442),"0.0E+00")),IF($E442="IT",VALUE(TEXT(('TOX and EXPO INPUTS'!$F$10/AD442),"0.0E+00"))))</f>
        <v>#DIV/0!</v>
      </c>
      <c r="AH442" s="37" t="e">
        <f>IF($E442="ST",VALUE(TEXT(('TOX and EXPO INPUTS'!$F$7/AE442),"0.0E+00")),IF($E442="IT",VALUE(TEXT(('TOX and EXPO INPUTS'!$F$10/AE442),"0.0E+00"))))</f>
        <v>#DIV/0!</v>
      </c>
      <c r="AI442" s="37" t="e">
        <f>IF($E442="ST",VALUE(TEXT(('TOX and EXPO INPUTS'!$F$7/AF442),"0.0E+00")),IF($E442="IT",VALUE(TEXT(('TOX and EXPO INPUTS'!$F$10/AF442),"0.0E+00"))))</f>
        <v>#DIV/0!</v>
      </c>
      <c r="AJ442" s="42">
        <f t="shared" si="195"/>
        <v>0</v>
      </c>
      <c r="AK442" s="37">
        <f t="shared" si="196"/>
        <v>0</v>
      </c>
      <c r="AL442" s="42" t="e">
        <f>VALUE(TEXT(((AJ442*'TOX and EXPO INPUTS'!$F$21)/'TOX and EXPO INPUTS'!$E$29),"0.00E+00"))</f>
        <v>#DIV/0!</v>
      </c>
      <c r="AM442" s="37" t="e">
        <f>VALUE(TEXT(((AK442*'TOX and EXPO INPUTS'!$F$21)/'TOX and EXPO INPUTS'!$E$29),"0.00E+00"))</f>
        <v>#DIV/0!</v>
      </c>
      <c r="AN442" s="42" t="e">
        <f>IF($E442="ST",VALUE(TEXT(('TOX and EXPO INPUTS'!$F$15/AL442),"0.0E+00")),IF($E442="IT",VALUE(TEXT(('TOX and EXPO INPUTS'!$F$18/AL442),"0.0E+00"))))</f>
        <v>#DIV/0!</v>
      </c>
      <c r="AO442" s="37" t="e">
        <f>IF($E442="ST",VALUE(TEXT(('TOX and EXPO INPUTS'!$F$15/AM442),"0.0E+00")),IF($E442="IT",VALUE(TEXT(('TOX and EXPO INPUTS'!$F$18/AM442),"0.0E+00"))))</f>
        <v>#DIV/0!</v>
      </c>
      <c r="AP442" s="42" t="e">
        <f t="shared" ref="AP442:AP487" si="202">VALUE(TEXT((AD442+AL442),"0.00E+00"))</f>
        <v>#DIV/0!</v>
      </c>
      <c r="AQ442" s="37" t="e">
        <f t="shared" ref="AQ442:AQ487" si="203">VALUE(TEXT((AE442+AL442),"0.00E+00"))</f>
        <v>#DIV/0!</v>
      </c>
      <c r="AR442" s="37" t="e">
        <f t="shared" ref="AR442:AR487" si="204">VALUE(TEXT((AF442+AL442),"0.00E+00"))</f>
        <v>#DIV/0!</v>
      </c>
      <c r="AS442" s="37" t="e">
        <f t="shared" ref="AS442:AS487" si="205">VALUE(TEXT((AD442+AM442),"0.00E+00"))</f>
        <v>#DIV/0!</v>
      </c>
      <c r="AT442" s="37" t="e">
        <f t="shared" ref="AT442:AT487" si="206">VALUE(TEXT((AE442+AM442),"0.00E+00"))</f>
        <v>#DIV/0!</v>
      </c>
      <c r="AU442" s="37" t="e">
        <f t="shared" ref="AU442:AU487" si="207">VALUE(TEXT((AF442+AM442),"0.00E+00"))</f>
        <v>#DIV/0!</v>
      </c>
      <c r="AV442" s="42" t="e">
        <f t="shared" ref="AV442:AV487" si="208">VALUE(TEXT(1/((1/AG442)+(1/AN442)),"0.0E+00"))</f>
        <v>#DIV/0!</v>
      </c>
      <c r="AW442" s="37" t="e">
        <f t="shared" ref="AW442:AW487" si="209">VALUE(TEXT(1/((1/AH442)+(1/AN442)),"0.0E+00"))</f>
        <v>#DIV/0!</v>
      </c>
      <c r="AX442" s="37" t="e">
        <f t="shared" ref="AX442:AX487" si="210">VALUE(TEXT(1/((1/AI442)+(1/AN442)),"0.0E+00"))</f>
        <v>#DIV/0!</v>
      </c>
      <c r="AY442" s="37" t="e">
        <f t="shared" ref="AY442:AY487" si="211">VALUE(TEXT(1/((1/AG442)+(1/AO442)),"0.0E+00"))</f>
        <v>#DIV/0!</v>
      </c>
      <c r="AZ442" s="37" t="e">
        <f t="shared" ref="AZ442:AZ487" si="212">VALUE(TEXT(1/((1/AH442)+(1/AO442)),"0.0E+00"))</f>
        <v>#DIV/0!</v>
      </c>
      <c r="BA442" s="37" t="e">
        <f t="shared" ref="BA442:BA487" si="213">VALUE(TEXT(1/((1/AI442)+(1/AO442)),"0.0E+00"))</f>
        <v>#DIV/0!</v>
      </c>
      <c r="BB442" s="42" t="e">
        <f>IF($E442="ST",VALUE(TEXT((1/(('TOX and EXPO INPUTS'!$F$9/AG442)+('TOX and EXPO INPUTS'!$F$17/AN442))),"0.0E+00")),IF($E442="IT",VALUE(TEXT((1/(('TOX and EXPO INPUTS'!$F$12/AG442)+('TOX and EXPO INPUTS'!$F$20/AN442))),"0.0E+00"))))</f>
        <v>#DIV/0!</v>
      </c>
      <c r="BC442" s="37" t="e">
        <f>IF($E442="ST",VALUE(TEXT((1/(('TOX and EXPO INPUTS'!$F$9/AH442)+('TOX and EXPO INPUTS'!$F$17/AN442))),"0.0E+00")),IF($E442="IT",VALUE(TEXT((1/(('TOX and EXPO INPUTS'!$F$12/AH442)+('TOX and EXPO INPUTS'!$F$20/AN442))),"0.0E+00"))))</f>
        <v>#DIV/0!</v>
      </c>
      <c r="BD442" s="37" t="e">
        <f>IF($E442="ST",VALUE(TEXT((1/(('TOX and EXPO INPUTS'!$F$9/AI442)+('TOX and EXPO INPUTS'!$F$17/AN442))),"0.0E+00")),IF($E442="IT",VALUE(TEXT((1/(('TOX and EXPO INPUTS'!$F$12/AI442)+('TOX and EXPO INPUTS'!$F$20/AN442))),"0.0E+00"))))</f>
        <v>#DIV/0!</v>
      </c>
      <c r="BE442" s="37" t="e">
        <f>IF($E442="ST",VALUE(TEXT((1/(('TOX and EXPO INPUTS'!$F$9/AG442)+('TOX and EXPO INPUTS'!$F$17/AO442))),"0.0E+00")),IF($E442="IT",VALUE(TEXT((1/(('TOX and EXPO INPUTS'!$F$12/AG442)+('TOX and EXPO INPUTS'!$F$20/AO442))),"0.0E+00"))))</f>
        <v>#DIV/0!</v>
      </c>
      <c r="BF442" s="37" t="e">
        <f>IF($E442="ST",VALUE(TEXT((1/(('TOX and EXPO INPUTS'!$F$9/AH442)+('TOX and EXPO INPUTS'!$F$17/AO442))),"0.0E+00")),IF($E442="IT",VALUE(TEXT((1/(('TOX and EXPO INPUTS'!$F$12/AH442)+('TOX and EXPO INPUTS'!$F$20/AO442))),"0.0E+00"))))</f>
        <v>#DIV/0!</v>
      </c>
      <c r="BG442" s="37" t="e">
        <f>IF($E442="ST",VALUE(TEXT((1/(('TOX and EXPO INPUTS'!$F$9/AI442)+('TOX and EXPO INPUTS'!$F$17/AO442))),"0.0E+00")),IF($E442="IT",VALUE(TEXT((1/(('TOX and EXPO INPUTS'!$F$12/AI442)+('TOX and EXPO INPUTS'!$F$20/AO442))),"0.0E+00"))))</f>
        <v>#DIV/0!</v>
      </c>
      <c r="BH442" s="42" t="e">
        <f>VALUE(TEXT((AD442*$T442/365*'TOX and EXPO INPUTS'!$E$33/'TOX and EXPO INPUTS'!$E$34),"0.00E+00"))</f>
        <v>#DIV/0!</v>
      </c>
      <c r="BI442" s="37" t="e">
        <f>VALUE(TEXT((AE442*$T442/365*'TOX and EXPO INPUTS'!$E$33/'TOX and EXPO INPUTS'!$E$34),"0.00E+00"))</f>
        <v>#DIV/0!</v>
      </c>
      <c r="BJ442" s="37" t="e">
        <f>VALUE(TEXT((AF442*$T442/365*'TOX and EXPO INPUTS'!$E$33/'TOX and EXPO INPUTS'!$E$34),"0.00E+00"))</f>
        <v>#DIV/0!</v>
      </c>
      <c r="BK442" s="42" t="e">
        <f>VALUE(TEXT((AD442*$U442/365*'TOX and EXPO INPUTS'!$E$33/'TOX and EXPO INPUTS'!$E$34),"0.00E+00"))</f>
        <v>#DIV/0!</v>
      </c>
      <c r="BL442" s="37" t="e">
        <f>VALUE(TEXT((AE442*$U442/365*'TOX and EXPO INPUTS'!$E$33/'TOX and EXPO INPUTS'!$E$34),"0.00E+00"))</f>
        <v>#DIV/0!</v>
      </c>
      <c r="BM442" s="37" t="e">
        <f>VALUE(TEXT((AF442*$U442/365*'TOX and EXPO INPUTS'!$E$33/'TOX and EXPO INPUTS'!$E$34),"0.00E+00"))</f>
        <v>#DIV/0!</v>
      </c>
      <c r="BN442" s="42" t="e">
        <f>VALUE(TEXT((AL442*$T442/365*'TOX and EXPO INPUTS'!$E$33/'TOX and EXPO INPUTS'!$E$34),"0.00E+00"))</f>
        <v>#DIV/0!</v>
      </c>
      <c r="BO442" s="37" t="e">
        <f>VALUE(TEXT((AM442*$T442/365*'TOX and EXPO INPUTS'!$E$33/'TOX and EXPO INPUTS'!$E$34),"0.00E+00"))</f>
        <v>#DIV/0!</v>
      </c>
      <c r="BP442" s="42" t="e">
        <f>VALUE(TEXT((AL442*$U442/365*'TOX and EXPO INPUTS'!$E$33/'TOX and EXPO INPUTS'!$E$34),"0.00E+00"))</f>
        <v>#DIV/0!</v>
      </c>
      <c r="BQ442" s="37" t="e">
        <f>VALUE(TEXT((AM442*$U442/365*'TOX and EXPO INPUTS'!$E$33/'TOX and EXPO INPUTS'!$E$34),"0.00E+00"))</f>
        <v>#DIV/0!</v>
      </c>
      <c r="BR442" s="42" t="e">
        <f>VALUE(TEXT((AP442*$T442/365*'TOX and EXPO INPUTS'!$E$33/'TOX and EXPO INPUTS'!$E$34),"0.00E+00"))</f>
        <v>#DIV/0!</v>
      </c>
      <c r="BS442" s="37" t="e">
        <f>VALUE(TEXT((AQ442*$T442/365*'TOX and EXPO INPUTS'!$E$33/'TOX and EXPO INPUTS'!$E$34),"0.00E+00"))</f>
        <v>#DIV/0!</v>
      </c>
      <c r="BT442" s="37" t="e">
        <f>VALUE(TEXT((AR442*$T442/365*'TOX and EXPO INPUTS'!$E$33/'TOX and EXPO INPUTS'!$E$34),"0.00E+00"))</f>
        <v>#DIV/0!</v>
      </c>
      <c r="BU442" s="37" t="e">
        <f>VALUE(TEXT((AS442*$T442/365*'TOX and EXPO INPUTS'!$E$33/'TOX and EXPO INPUTS'!$E$34),"0.00E+00"))</f>
        <v>#DIV/0!</v>
      </c>
      <c r="BV442" s="37" t="e">
        <f>VALUE(TEXT((AT442*$T442/365*'TOX and EXPO INPUTS'!$E$33/'TOX and EXPO INPUTS'!$E$34),"0.00E+00"))</f>
        <v>#DIV/0!</v>
      </c>
      <c r="BW442" s="37" t="e">
        <f>VALUE(TEXT((AU442*$T442/365*'TOX and EXPO INPUTS'!$E$33/'TOX and EXPO INPUTS'!$E$34),"0.00E+00"))</f>
        <v>#DIV/0!</v>
      </c>
      <c r="BX442" s="42" t="e">
        <f>VALUE(TEXT((AP442*$U442/365*'TOX and EXPO INPUTS'!$E$33/'TOX and EXPO INPUTS'!$E$34),"0.00E+00"))</f>
        <v>#DIV/0!</v>
      </c>
      <c r="BY442" s="37" t="e">
        <f>VALUE(TEXT((AQ442*$U442/365*'TOX and EXPO INPUTS'!$E$33/'TOX and EXPO INPUTS'!$E$34),"0.00E+00"))</f>
        <v>#DIV/0!</v>
      </c>
      <c r="BZ442" s="37" t="e">
        <f>VALUE(TEXT((AR442*$U442/365*'TOX and EXPO INPUTS'!$E$33/'TOX and EXPO INPUTS'!$E$34),"0.00E+00"))</f>
        <v>#DIV/0!</v>
      </c>
      <c r="CA442" s="37" t="e">
        <f>VALUE(TEXT((AS442*$U442/365*'TOX and EXPO INPUTS'!$E$33/'TOX and EXPO INPUTS'!$E$34),"0.00E+00"))</f>
        <v>#DIV/0!</v>
      </c>
      <c r="CB442" s="37" t="e">
        <f>VALUE(TEXT((AT442*$U442/365*'TOX and EXPO INPUTS'!$E$33/'TOX and EXPO INPUTS'!$E$34),"0.00E+00"))</f>
        <v>#DIV/0!</v>
      </c>
      <c r="CC442" s="37" t="e">
        <f>VALUE(TEXT((AU442*$U442/365*'TOX and EXPO INPUTS'!$E$33/'TOX and EXPO INPUTS'!$E$34),"0.00E+00"))</f>
        <v>#DIV/0!</v>
      </c>
      <c r="CD442" s="58" t="e">
        <f>VALUE(TEXT((BR442*'TOX and EXPO INPUTS'!$F$23),"0.00E+00"))</f>
        <v>#DIV/0!</v>
      </c>
      <c r="CE442" s="57" t="e">
        <f>VALUE(TEXT((BS442*'TOX and EXPO INPUTS'!$F$23),"0.00E+00"))</f>
        <v>#DIV/0!</v>
      </c>
      <c r="CF442" s="57" t="e">
        <f>VALUE(TEXT((BT442*'TOX and EXPO INPUTS'!$F$23),"0.00E+00"))</f>
        <v>#DIV/0!</v>
      </c>
      <c r="CG442" s="57" t="e">
        <f>VALUE(TEXT((BU442*'TOX and EXPO INPUTS'!$F$23),"0.00E+00"))</f>
        <v>#DIV/0!</v>
      </c>
      <c r="CH442" s="57" t="e">
        <f>VALUE(TEXT((BV442*'TOX and EXPO INPUTS'!$F$23),"0.00E+00"))</f>
        <v>#DIV/0!</v>
      </c>
      <c r="CI442" s="57" t="e">
        <f>VALUE(TEXT((BW442*'TOX and EXPO INPUTS'!$F$23),"0.00E+00"))</f>
        <v>#DIV/0!</v>
      </c>
      <c r="CJ442" s="58" t="e">
        <f>VALUE(TEXT((BX442*'TOX and EXPO INPUTS'!$F$23),"0.00E+00"))</f>
        <v>#DIV/0!</v>
      </c>
      <c r="CK442" s="57" t="e">
        <f>VALUE(TEXT((BY442*'TOX and EXPO INPUTS'!$F$23),"0.00E+00"))</f>
        <v>#DIV/0!</v>
      </c>
      <c r="CL442" s="57" t="e">
        <f>VALUE(TEXT((BZ442*'TOX and EXPO INPUTS'!$F$23),"0.00E+00"))</f>
        <v>#DIV/0!</v>
      </c>
      <c r="CM442" s="57" t="e">
        <f>VALUE(TEXT((CA442*'TOX and EXPO INPUTS'!$F$23),"0.00E+00"))</f>
        <v>#DIV/0!</v>
      </c>
      <c r="CN442" s="57" t="e">
        <f>VALUE(TEXT((CB442*'TOX and EXPO INPUTS'!$F$23),"0.00E+00"))</f>
        <v>#DIV/0!</v>
      </c>
      <c r="CO442" s="57" t="e">
        <f>VALUE(TEXT((CC442*'TOX and EXPO INPUTS'!$F$23),"0.00E+00"))</f>
        <v>#DIV/0!</v>
      </c>
      <c r="CP442" s="38" t="s">
        <v>106</v>
      </c>
      <c r="CQ442" s="34" t="s">
        <v>107</v>
      </c>
      <c r="CR442" s="34" t="s">
        <v>108</v>
      </c>
      <c r="CS442" s="39" t="s">
        <v>109</v>
      </c>
    </row>
    <row r="443" spans="1:97" ht="48" customHeight="1" x14ac:dyDescent="0.25">
      <c r="A443" s="34" t="s">
        <v>98</v>
      </c>
      <c r="B443" s="34" t="s">
        <v>99</v>
      </c>
      <c r="C443" s="34" t="s">
        <v>115</v>
      </c>
      <c r="D443" s="34" t="s">
        <v>111</v>
      </c>
      <c r="E443" s="39" t="s">
        <v>112</v>
      </c>
      <c r="F443" s="40" t="s">
        <v>156</v>
      </c>
      <c r="G443" s="43"/>
      <c r="H443" s="36" t="s">
        <v>104</v>
      </c>
      <c r="I443" s="67"/>
      <c r="J443" s="36" t="s">
        <v>105</v>
      </c>
      <c r="K443" s="100">
        <f>VLOOKUP(F443,'Amount Seed Planted_variables'!$A$3:$I$74,2,0)</f>
        <v>7467</v>
      </c>
      <c r="L443" s="100">
        <f>VLOOKUP(F443,'Amount Seed Planted_variables'!$A$3:$I$74,3,0)</f>
        <v>13068</v>
      </c>
      <c r="M443" s="36">
        <f t="shared" si="197"/>
        <v>0</v>
      </c>
      <c r="N443" s="35">
        <f t="shared" si="198"/>
        <v>0</v>
      </c>
      <c r="O443" s="101">
        <v>225</v>
      </c>
      <c r="P443" s="93">
        <f>VLOOKUP(F443,'Amount Seed Planted_variables'!$A$3:$I$74,4,0)</f>
        <v>522720</v>
      </c>
      <c r="Q443" s="93">
        <f>VLOOKUP(F443,'Amount Seed Planted_variables'!$A$3:$I$74,7,0)</f>
        <v>80</v>
      </c>
      <c r="R443" s="93">
        <f>VLOOKUP(F443,'Amount Seed Planted_variables'!$A$3:$I$74,8,0)</f>
        <v>41817600</v>
      </c>
      <c r="S443" s="87">
        <f t="shared" si="194"/>
        <v>2.5</v>
      </c>
      <c r="T443" s="35">
        <v>10</v>
      </c>
      <c r="U443" s="35">
        <v>30</v>
      </c>
      <c r="V443" s="41">
        <v>138210600</v>
      </c>
      <c r="W443" s="35">
        <v>23262800</v>
      </c>
      <c r="X443" s="35">
        <v>21238200</v>
      </c>
      <c r="Y443" s="41">
        <v>106100</v>
      </c>
      <c r="Z443" s="35">
        <f t="shared" ref="Z443:Z488" si="214">Y443*0.1</f>
        <v>10610</v>
      </c>
      <c r="AA443" s="42">
        <f t="shared" si="199"/>
        <v>0</v>
      </c>
      <c r="AB443" s="37">
        <f t="shared" si="200"/>
        <v>0</v>
      </c>
      <c r="AC443" s="37">
        <f t="shared" si="201"/>
        <v>0</v>
      </c>
      <c r="AD443" s="42" t="e">
        <f>VALUE(TEXT(((AA443*'TOX and EXPO INPUTS'!$F$13)/'TOX and EXPO INPUTS'!$E$27),"0.00E+00"))</f>
        <v>#DIV/0!</v>
      </c>
      <c r="AE443" s="37" t="e">
        <f>VALUE(TEXT(((AB443*'TOX and EXPO INPUTS'!$F$13)/'TOX and EXPO INPUTS'!$E$27),"0.00E+00"))</f>
        <v>#DIV/0!</v>
      </c>
      <c r="AF443" s="37" t="e">
        <f>VALUE(TEXT(((AC443*'TOX and EXPO INPUTS'!$F$13)/'TOX and EXPO INPUTS'!$E$27),"0.00E+00"))</f>
        <v>#DIV/0!</v>
      </c>
      <c r="AG443" s="42" t="e">
        <f>IF($E443="ST",VALUE(TEXT(('TOX and EXPO INPUTS'!$F$7/AD443),"0.0E+00")),IF($E443="IT",VALUE(TEXT(('TOX and EXPO INPUTS'!$F$10/AD443),"0.0E+00"))))</f>
        <v>#DIV/0!</v>
      </c>
      <c r="AH443" s="37" t="e">
        <f>IF($E443="ST",VALUE(TEXT(('TOX and EXPO INPUTS'!$F$7/AE443),"0.0E+00")),IF($E443="IT",VALUE(TEXT(('TOX and EXPO INPUTS'!$F$10/AE443),"0.0E+00"))))</f>
        <v>#DIV/0!</v>
      </c>
      <c r="AI443" s="37" t="e">
        <f>IF($E443="ST",VALUE(TEXT(('TOX and EXPO INPUTS'!$F$7/AF443),"0.0E+00")),IF($E443="IT",VALUE(TEXT(('TOX and EXPO INPUTS'!$F$10/AF443),"0.0E+00"))))</f>
        <v>#DIV/0!</v>
      </c>
      <c r="AJ443" s="42">
        <f t="shared" si="195"/>
        <v>0</v>
      </c>
      <c r="AK443" s="37">
        <f t="shared" si="196"/>
        <v>0</v>
      </c>
      <c r="AL443" s="42" t="e">
        <f>VALUE(TEXT(((AJ443*'TOX and EXPO INPUTS'!$F$21)/'TOX and EXPO INPUTS'!$E$29),"0.00E+00"))</f>
        <v>#DIV/0!</v>
      </c>
      <c r="AM443" s="37" t="e">
        <f>VALUE(TEXT(((AK443*'TOX and EXPO INPUTS'!$F$21)/'TOX and EXPO INPUTS'!$E$29),"0.00E+00"))</f>
        <v>#DIV/0!</v>
      </c>
      <c r="AN443" s="42" t="e">
        <f>IF($E443="ST",VALUE(TEXT(('TOX and EXPO INPUTS'!$F$15/AL443),"0.0E+00")),IF($E443="IT",VALUE(TEXT(('TOX and EXPO INPUTS'!$F$18/AL443),"0.0E+00"))))</f>
        <v>#DIV/0!</v>
      </c>
      <c r="AO443" s="37" t="e">
        <f>IF($E443="ST",VALUE(TEXT(('TOX and EXPO INPUTS'!$F$15/AM443),"0.0E+00")),IF($E443="IT",VALUE(TEXT(('TOX and EXPO INPUTS'!$F$18/AM443),"0.0E+00"))))</f>
        <v>#DIV/0!</v>
      </c>
      <c r="AP443" s="42" t="e">
        <f t="shared" si="202"/>
        <v>#DIV/0!</v>
      </c>
      <c r="AQ443" s="37" t="e">
        <f t="shared" si="203"/>
        <v>#DIV/0!</v>
      </c>
      <c r="AR443" s="37" t="e">
        <f t="shared" si="204"/>
        <v>#DIV/0!</v>
      </c>
      <c r="AS443" s="37" t="e">
        <f t="shared" si="205"/>
        <v>#DIV/0!</v>
      </c>
      <c r="AT443" s="37" t="e">
        <f t="shared" si="206"/>
        <v>#DIV/0!</v>
      </c>
      <c r="AU443" s="37" t="e">
        <f t="shared" si="207"/>
        <v>#DIV/0!</v>
      </c>
      <c r="AV443" s="42" t="e">
        <f t="shared" si="208"/>
        <v>#DIV/0!</v>
      </c>
      <c r="AW443" s="37" t="e">
        <f t="shared" si="209"/>
        <v>#DIV/0!</v>
      </c>
      <c r="AX443" s="37" t="e">
        <f t="shared" si="210"/>
        <v>#DIV/0!</v>
      </c>
      <c r="AY443" s="37" t="e">
        <f t="shared" si="211"/>
        <v>#DIV/0!</v>
      </c>
      <c r="AZ443" s="37" t="e">
        <f t="shared" si="212"/>
        <v>#DIV/0!</v>
      </c>
      <c r="BA443" s="37" t="e">
        <f t="shared" si="213"/>
        <v>#DIV/0!</v>
      </c>
      <c r="BB443" s="42" t="e">
        <f>IF($E443="ST",VALUE(TEXT((1/(('TOX and EXPO INPUTS'!$F$9/AG443)+('TOX and EXPO INPUTS'!$F$17/AN443))),"0.0E+00")),IF($E443="IT",VALUE(TEXT((1/(('TOX and EXPO INPUTS'!$F$12/AG443)+('TOX and EXPO INPUTS'!$F$20/AN443))),"0.0E+00"))))</f>
        <v>#DIV/0!</v>
      </c>
      <c r="BC443" s="37" t="e">
        <f>IF($E443="ST",VALUE(TEXT((1/(('TOX and EXPO INPUTS'!$F$9/AH443)+('TOX and EXPO INPUTS'!$F$17/AN443))),"0.0E+00")),IF($E443="IT",VALUE(TEXT((1/(('TOX and EXPO INPUTS'!$F$12/AH443)+('TOX and EXPO INPUTS'!$F$20/AN443))),"0.0E+00"))))</f>
        <v>#DIV/0!</v>
      </c>
      <c r="BD443" s="37" t="e">
        <f>IF($E443="ST",VALUE(TEXT((1/(('TOX and EXPO INPUTS'!$F$9/AI443)+('TOX and EXPO INPUTS'!$F$17/AN443))),"0.0E+00")),IF($E443="IT",VALUE(TEXT((1/(('TOX and EXPO INPUTS'!$F$12/AI443)+('TOX and EXPO INPUTS'!$F$20/AN443))),"0.0E+00"))))</f>
        <v>#DIV/0!</v>
      </c>
      <c r="BE443" s="37" t="e">
        <f>IF($E443="ST",VALUE(TEXT((1/(('TOX and EXPO INPUTS'!$F$9/AG443)+('TOX and EXPO INPUTS'!$F$17/AO443))),"0.0E+00")),IF($E443="IT",VALUE(TEXT((1/(('TOX and EXPO INPUTS'!$F$12/AG443)+('TOX and EXPO INPUTS'!$F$20/AO443))),"0.0E+00"))))</f>
        <v>#DIV/0!</v>
      </c>
      <c r="BF443" s="37" t="e">
        <f>IF($E443="ST",VALUE(TEXT((1/(('TOX and EXPO INPUTS'!$F$9/AH443)+('TOX and EXPO INPUTS'!$F$17/AO443))),"0.0E+00")),IF($E443="IT",VALUE(TEXT((1/(('TOX and EXPO INPUTS'!$F$12/AH443)+('TOX and EXPO INPUTS'!$F$20/AO443))),"0.0E+00"))))</f>
        <v>#DIV/0!</v>
      </c>
      <c r="BG443" s="37" t="e">
        <f>IF($E443="ST",VALUE(TEXT((1/(('TOX and EXPO INPUTS'!$F$9/AI443)+('TOX and EXPO INPUTS'!$F$17/AO443))),"0.0E+00")),IF($E443="IT",VALUE(TEXT((1/(('TOX and EXPO INPUTS'!$F$12/AI443)+('TOX and EXPO INPUTS'!$F$20/AO443))),"0.0E+00"))))</f>
        <v>#DIV/0!</v>
      </c>
      <c r="BH443" s="42" t="e">
        <f>VALUE(TEXT((AD443*$T443/365*'TOX and EXPO INPUTS'!$E$33/'TOX and EXPO INPUTS'!$E$34),"0.00E+00"))</f>
        <v>#DIV/0!</v>
      </c>
      <c r="BI443" s="37" t="e">
        <f>VALUE(TEXT((AE443*$T443/365*'TOX and EXPO INPUTS'!$E$33/'TOX and EXPO INPUTS'!$E$34),"0.00E+00"))</f>
        <v>#DIV/0!</v>
      </c>
      <c r="BJ443" s="37" t="e">
        <f>VALUE(TEXT((AF443*$T443/365*'TOX and EXPO INPUTS'!$E$33/'TOX and EXPO INPUTS'!$E$34),"0.00E+00"))</f>
        <v>#DIV/0!</v>
      </c>
      <c r="BK443" s="42" t="e">
        <f>VALUE(TEXT((AD443*$U443/365*'TOX and EXPO INPUTS'!$E$33/'TOX and EXPO INPUTS'!$E$34),"0.00E+00"))</f>
        <v>#DIV/0!</v>
      </c>
      <c r="BL443" s="37" t="e">
        <f>VALUE(TEXT((AE443*$U443/365*'TOX and EXPO INPUTS'!$E$33/'TOX and EXPO INPUTS'!$E$34),"0.00E+00"))</f>
        <v>#DIV/0!</v>
      </c>
      <c r="BM443" s="37" t="e">
        <f>VALUE(TEXT((AF443*$U443/365*'TOX and EXPO INPUTS'!$E$33/'TOX and EXPO INPUTS'!$E$34),"0.00E+00"))</f>
        <v>#DIV/0!</v>
      </c>
      <c r="BN443" s="42" t="e">
        <f>VALUE(TEXT((AL443*$T443/365*'TOX and EXPO INPUTS'!$E$33/'TOX and EXPO INPUTS'!$E$34),"0.00E+00"))</f>
        <v>#DIV/0!</v>
      </c>
      <c r="BO443" s="37" t="e">
        <f>VALUE(TEXT((AM443*$T443/365*'TOX and EXPO INPUTS'!$E$33/'TOX and EXPO INPUTS'!$E$34),"0.00E+00"))</f>
        <v>#DIV/0!</v>
      </c>
      <c r="BP443" s="42" t="e">
        <f>VALUE(TEXT((AL443*$U443/365*'TOX and EXPO INPUTS'!$E$33/'TOX and EXPO INPUTS'!$E$34),"0.00E+00"))</f>
        <v>#DIV/0!</v>
      </c>
      <c r="BQ443" s="37" t="e">
        <f>VALUE(TEXT((AM443*$U443/365*'TOX and EXPO INPUTS'!$E$33/'TOX and EXPO INPUTS'!$E$34),"0.00E+00"))</f>
        <v>#DIV/0!</v>
      </c>
      <c r="BR443" s="42" t="e">
        <f>VALUE(TEXT((AP443*$T443/365*'TOX and EXPO INPUTS'!$E$33/'TOX and EXPO INPUTS'!$E$34),"0.00E+00"))</f>
        <v>#DIV/0!</v>
      </c>
      <c r="BS443" s="37" t="e">
        <f>VALUE(TEXT((AQ443*$T443/365*'TOX and EXPO INPUTS'!$E$33/'TOX and EXPO INPUTS'!$E$34),"0.00E+00"))</f>
        <v>#DIV/0!</v>
      </c>
      <c r="BT443" s="37" t="e">
        <f>VALUE(TEXT((AR443*$T443/365*'TOX and EXPO INPUTS'!$E$33/'TOX and EXPO INPUTS'!$E$34),"0.00E+00"))</f>
        <v>#DIV/0!</v>
      </c>
      <c r="BU443" s="37" t="e">
        <f>VALUE(TEXT((AS443*$T443/365*'TOX and EXPO INPUTS'!$E$33/'TOX and EXPO INPUTS'!$E$34),"0.00E+00"))</f>
        <v>#DIV/0!</v>
      </c>
      <c r="BV443" s="37" t="e">
        <f>VALUE(TEXT((AT443*$T443/365*'TOX and EXPO INPUTS'!$E$33/'TOX and EXPO INPUTS'!$E$34),"0.00E+00"))</f>
        <v>#DIV/0!</v>
      </c>
      <c r="BW443" s="37" t="e">
        <f>VALUE(TEXT((AU443*$T443/365*'TOX and EXPO INPUTS'!$E$33/'TOX and EXPO INPUTS'!$E$34),"0.00E+00"))</f>
        <v>#DIV/0!</v>
      </c>
      <c r="BX443" s="42" t="e">
        <f>VALUE(TEXT((AP443*$U443/365*'TOX and EXPO INPUTS'!$E$33/'TOX and EXPO INPUTS'!$E$34),"0.00E+00"))</f>
        <v>#DIV/0!</v>
      </c>
      <c r="BY443" s="37" t="e">
        <f>VALUE(TEXT((AQ443*$U443/365*'TOX and EXPO INPUTS'!$E$33/'TOX and EXPO INPUTS'!$E$34),"0.00E+00"))</f>
        <v>#DIV/0!</v>
      </c>
      <c r="BZ443" s="37" t="e">
        <f>VALUE(TEXT((AR443*$U443/365*'TOX and EXPO INPUTS'!$E$33/'TOX and EXPO INPUTS'!$E$34),"0.00E+00"))</f>
        <v>#DIV/0!</v>
      </c>
      <c r="CA443" s="37" t="e">
        <f>VALUE(TEXT((AS443*$U443/365*'TOX and EXPO INPUTS'!$E$33/'TOX and EXPO INPUTS'!$E$34),"0.00E+00"))</f>
        <v>#DIV/0!</v>
      </c>
      <c r="CB443" s="37" t="e">
        <f>VALUE(TEXT((AT443*$U443/365*'TOX and EXPO INPUTS'!$E$33/'TOX and EXPO INPUTS'!$E$34),"0.00E+00"))</f>
        <v>#DIV/0!</v>
      </c>
      <c r="CC443" s="37" t="e">
        <f>VALUE(TEXT((AU443*$U443/365*'TOX and EXPO INPUTS'!$E$33/'TOX and EXPO INPUTS'!$E$34),"0.00E+00"))</f>
        <v>#DIV/0!</v>
      </c>
      <c r="CD443" s="58" t="e">
        <f>VALUE(TEXT((BR443*'TOX and EXPO INPUTS'!$F$23),"0.00E+00"))</f>
        <v>#DIV/0!</v>
      </c>
      <c r="CE443" s="57" t="e">
        <f>VALUE(TEXT((BS443*'TOX and EXPO INPUTS'!$F$23),"0.00E+00"))</f>
        <v>#DIV/0!</v>
      </c>
      <c r="CF443" s="57" t="e">
        <f>VALUE(TEXT((BT443*'TOX and EXPO INPUTS'!$F$23),"0.00E+00"))</f>
        <v>#DIV/0!</v>
      </c>
      <c r="CG443" s="57" t="e">
        <f>VALUE(TEXT((BU443*'TOX and EXPO INPUTS'!$F$23),"0.00E+00"))</f>
        <v>#DIV/0!</v>
      </c>
      <c r="CH443" s="57" t="e">
        <f>VALUE(TEXT((BV443*'TOX and EXPO INPUTS'!$F$23),"0.00E+00"))</f>
        <v>#DIV/0!</v>
      </c>
      <c r="CI443" s="57" t="e">
        <f>VALUE(TEXT((BW443*'TOX and EXPO INPUTS'!$F$23),"0.00E+00"))</f>
        <v>#DIV/0!</v>
      </c>
      <c r="CJ443" s="58" t="e">
        <f>VALUE(TEXT((BX443*'TOX and EXPO INPUTS'!$F$23),"0.00E+00"))</f>
        <v>#DIV/0!</v>
      </c>
      <c r="CK443" s="57" t="e">
        <f>VALUE(TEXT((BY443*'TOX and EXPO INPUTS'!$F$23),"0.00E+00"))</f>
        <v>#DIV/0!</v>
      </c>
      <c r="CL443" s="57" t="e">
        <f>VALUE(TEXT((BZ443*'TOX and EXPO INPUTS'!$F$23),"0.00E+00"))</f>
        <v>#DIV/0!</v>
      </c>
      <c r="CM443" s="57" t="e">
        <f>VALUE(TEXT((CA443*'TOX and EXPO INPUTS'!$F$23),"0.00E+00"))</f>
        <v>#DIV/0!</v>
      </c>
      <c r="CN443" s="57" t="e">
        <f>VALUE(TEXT((CB443*'TOX and EXPO INPUTS'!$F$23),"0.00E+00"))</f>
        <v>#DIV/0!</v>
      </c>
      <c r="CO443" s="57" t="e">
        <f>VALUE(TEXT((CC443*'TOX and EXPO INPUTS'!$F$23),"0.00E+00"))</f>
        <v>#DIV/0!</v>
      </c>
      <c r="CP443" s="38" t="s">
        <v>106</v>
      </c>
      <c r="CQ443" s="34" t="s">
        <v>107</v>
      </c>
      <c r="CR443" s="34" t="s">
        <v>108</v>
      </c>
      <c r="CS443" s="39" t="s">
        <v>109</v>
      </c>
    </row>
    <row r="444" spans="1:97" ht="48" customHeight="1" x14ac:dyDescent="0.25">
      <c r="A444" s="34" t="s">
        <v>98</v>
      </c>
      <c r="B444" s="34" t="s">
        <v>99</v>
      </c>
      <c r="C444" s="34" t="s">
        <v>115</v>
      </c>
      <c r="D444" s="34" t="s">
        <v>442</v>
      </c>
      <c r="E444" s="39" t="s">
        <v>112</v>
      </c>
      <c r="F444" s="40" t="s">
        <v>156</v>
      </c>
      <c r="G444" s="43"/>
      <c r="H444" s="36" t="s">
        <v>104</v>
      </c>
      <c r="I444" s="67"/>
      <c r="J444" s="36" t="s">
        <v>105</v>
      </c>
      <c r="K444" s="100">
        <f>VLOOKUP(F444,'Amount Seed Planted_variables'!$A$3:$I$74,2,0)</f>
        <v>7467</v>
      </c>
      <c r="L444" s="100">
        <f>VLOOKUP(F444,'Amount Seed Planted_variables'!$A$3:$I$74,3,0)</f>
        <v>13068</v>
      </c>
      <c r="M444" s="36">
        <f t="shared" si="197"/>
        <v>0</v>
      </c>
      <c r="N444" s="35">
        <f t="shared" si="198"/>
        <v>0</v>
      </c>
      <c r="O444" s="101">
        <v>225</v>
      </c>
      <c r="P444" s="93">
        <f>VLOOKUP(F444,'Amount Seed Planted_variables'!$A$3:$I$74,4,0)</f>
        <v>522720</v>
      </c>
      <c r="Q444" s="93">
        <f>VLOOKUP(F444,'Amount Seed Planted_variables'!$A$3:$I$74,7,0)</f>
        <v>80</v>
      </c>
      <c r="R444" s="93">
        <f>VLOOKUP(F444,'Amount Seed Planted_variables'!$A$3:$I$74,8,0)</f>
        <v>41817600</v>
      </c>
      <c r="S444" s="87" t="str">
        <f t="shared" si="194"/>
        <v>NA</v>
      </c>
      <c r="T444" s="35">
        <v>10</v>
      </c>
      <c r="U444" s="35">
        <v>30</v>
      </c>
      <c r="V444" s="41">
        <v>3994</v>
      </c>
      <c r="W444" s="35">
        <v>797</v>
      </c>
      <c r="X444" s="35">
        <v>530</v>
      </c>
      <c r="Y444" s="41">
        <v>66</v>
      </c>
      <c r="Z444" s="35">
        <f t="shared" si="214"/>
        <v>6.6000000000000005</v>
      </c>
      <c r="AA444" s="42">
        <f t="shared" si="199"/>
        <v>0</v>
      </c>
      <c r="AB444" s="37">
        <f t="shared" si="200"/>
        <v>0</v>
      </c>
      <c r="AC444" s="37">
        <f t="shared" si="201"/>
        <v>0</v>
      </c>
      <c r="AD444" s="42" t="e">
        <f>VALUE(TEXT(((AA444*'TOX and EXPO INPUTS'!$F$13)/'TOX and EXPO INPUTS'!$E$27),"0.00E+00"))</f>
        <v>#DIV/0!</v>
      </c>
      <c r="AE444" s="37" t="e">
        <f>VALUE(TEXT(((AB444*'TOX and EXPO INPUTS'!$F$13)/'TOX and EXPO INPUTS'!$E$27),"0.00E+00"))</f>
        <v>#DIV/0!</v>
      </c>
      <c r="AF444" s="37" t="e">
        <f>VALUE(TEXT(((AC444*'TOX and EXPO INPUTS'!$F$13)/'TOX and EXPO INPUTS'!$E$27),"0.00E+00"))</f>
        <v>#DIV/0!</v>
      </c>
      <c r="AG444" s="42" t="e">
        <f>IF($E444="ST",VALUE(TEXT(('TOX and EXPO INPUTS'!$F$7/AD444),"0.0E+00")),IF($E444="IT",VALUE(TEXT(('TOX and EXPO INPUTS'!$F$10/AD444),"0.0E+00"))))</f>
        <v>#DIV/0!</v>
      </c>
      <c r="AH444" s="37" t="e">
        <f>IF($E444="ST",VALUE(TEXT(('TOX and EXPO INPUTS'!$F$7/AE444),"0.0E+00")),IF($E444="IT",VALUE(TEXT(('TOX and EXPO INPUTS'!$F$10/AE444),"0.0E+00"))))</f>
        <v>#DIV/0!</v>
      </c>
      <c r="AI444" s="37" t="e">
        <f>IF($E444="ST",VALUE(TEXT(('TOX and EXPO INPUTS'!$F$7/AF444),"0.0E+00")),IF($E444="IT",VALUE(TEXT(('TOX and EXPO INPUTS'!$F$10/AF444),"0.0E+00"))))</f>
        <v>#DIV/0!</v>
      </c>
      <c r="AJ444" s="42">
        <f t="shared" si="195"/>
        <v>0</v>
      </c>
      <c r="AK444" s="37">
        <f t="shared" si="196"/>
        <v>0</v>
      </c>
      <c r="AL444" s="42" t="e">
        <f>VALUE(TEXT(((AJ444*'TOX and EXPO INPUTS'!$F$21)/'TOX and EXPO INPUTS'!$E$29),"0.00E+00"))</f>
        <v>#DIV/0!</v>
      </c>
      <c r="AM444" s="37" t="e">
        <f>VALUE(TEXT(((AK444*'TOX and EXPO INPUTS'!$F$21)/'TOX and EXPO INPUTS'!$E$29),"0.00E+00"))</f>
        <v>#DIV/0!</v>
      </c>
      <c r="AN444" s="42" t="e">
        <f>IF($E444="ST",VALUE(TEXT(('TOX and EXPO INPUTS'!$F$15/AL444),"0.0E+00")),IF($E444="IT",VALUE(TEXT(('TOX and EXPO INPUTS'!$F$18/AL444),"0.0E+00"))))</f>
        <v>#DIV/0!</v>
      </c>
      <c r="AO444" s="37" t="e">
        <f>IF($E444="ST",VALUE(TEXT(('TOX and EXPO INPUTS'!$F$15/AM444),"0.0E+00")),IF($E444="IT",VALUE(TEXT(('TOX and EXPO INPUTS'!$F$18/AM444),"0.0E+00"))))</f>
        <v>#DIV/0!</v>
      </c>
      <c r="AP444" s="42" t="e">
        <f t="shared" si="202"/>
        <v>#DIV/0!</v>
      </c>
      <c r="AQ444" s="37" t="e">
        <f t="shared" si="203"/>
        <v>#DIV/0!</v>
      </c>
      <c r="AR444" s="37" t="e">
        <f t="shared" si="204"/>
        <v>#DIV/0!</v>
      </c>
      <c r="AS444" s="37" t="e">
        <f t="shared" si="205"/>
        <v>#DIV/0!</v>
      </c>
      <c r="AT444" s="37" t="e">
        <f t="shared" si="206"/>
        <v>#DIV/0!</v>
      </c>
      <c r="AU444" s="37" t="e">
        <f t="shared" si="207"/>
        <v>#DIV/0!</v>
      </c>
      <c r="AV444" s="42" t="e">
        <f t="shared" si="208"/>
        <v>#DIV/0!</v>
      </c>
      <c r="AW444" s="37" t="e">
        <f t="shared" si="209"/>
        <v>#DIV/0!</v>
      </c>
      <c r="AX444" s="37" t="e">
        <f t="shared" si="210"/>
        <v>#DIV/0!</v>
      </c>
      <c r="AY444" s="37" t="e">
        <f t="shared" si="211"/>
        <v>#DIV/0!</v>
      </c>
      <c r="AZ444" s="37" t="e">
        <f t="shared" si="212"/>
        <v>#DIV/0!</v>
      </c>
      <c r="BA444" s="37" t="e">
        <f t="shared" si="213"/>
        <v>#DIV/0!</v>
      </c>
      <c r="BB444" s="42" t="e">
        <f>IF($E444="ST",VALUE(TEXT((1/(('TOX and EXPO INPUTS'!$F$9/AG444)+('TOX and EXPO INPUTS'!$F$17/AN444))),"0.0E+00")),IF($E444="IT",VALUE(TEXT((1/(('TOX and EXPO INPUTS'!$F$12/AG444)+('TOX and EXPO INPUTS'!$F$20/AN444))),"0.0E+00"))))</f>
        <v>#DIV/0!</v>
      </c>
      <c r="BC444" s="37" t="e">
        <f>IF($E444="ST",VALUE(TEXT((1/(('TOX and EXPO INPUTS'!$F$9/AH444)+('TOX and EXPO INPUTS'!$F$17/AN444))),"0.0E+00")),IF($E444="IT",VALUE(TEXT((1/(('TOX and EXPO INPUTS'!$F$12/AH444)+('TOX and EXPO INPUTS'!$F$20/AN444))),"0.0E+00"))))</f>
        <v>#DIV/0!</v>
      </c>
      <c r="BD444" s="37" t="e">
        <f>IF($E444="ST",VALUE(TEXT((1/(('TOX and EXPO INPUTS'!$F$9/AI444)+('TOX and EXPO INPUTS'!$F$17/AN444))),"0.0E+00")),IF($E444="IT",VALUE(TEXT((1/(('TOX and EXPO INPUTS'!$F$12/AI444)+('TOX and EXPO INPUTS'!$F$20/AN444))),"0.0E+00"))))</f>
        <v>#DIV/0!</v>
      </c>
      <c r="BE444" s="37" t="e">
        <f>IF($E444="ST",VALUE(TEXT((1/(('TOX and EXPO INPUTS'!$F$9/AG444)+('TOX and EXPO INPUTS'!$F$17/AO444))),"0.0E+00")),IF($E444="IT",VALUE(TEXT((1/(('TOX and EXPO INPUTS'!$F$12/AG444)+('TOX and EXPO INPUTS'!$F$20/AO444))),"0.0E+00"))))</f>
        <v>#DIV/0!</v>
      </c>
      <c r="BF444" s="37" t="e">
        <f>IF($E444="ST",VALUE(TEXT((1/(('TOX and EXPO INPUTS'!$F$9/AH444)+('TOX and EXPO INPUTS'!$F$17/AO444))),"0.0E+00")),IF($E444="IT",VALUE(TEXT((1/(('TOX and EXPO INPUTS'!$F$12/AH444)+('TOX and EXPO INPUTS'!$F$20/AO444))),"0.0E+00"))))</f>
        <v>#DIV/0!</v>
      </c>
      <c r="BG444" s="37" t="e">
        <f>IF($E444="ST",VALUE(TEXT((1/(('TOX and EXPO INPUTS'!$F$9/AI444)+('TOX and EXPO INPUTS'!$F$17/AO444))),"0.0E+00")),IF($E444="IT",VALUE(TEXT((1/(('TOX and EXPO INPUTS'!$F$12/AI444)+('TOX and EXPO INPUTS'!$F$20/AO444))),"0.0E+00"))))</f>
        <v>#DIV/0!</v>
      </c>
      <c r="BH444" s="42" t="e">
        <f>VALUE(TEXT((AD444*$T444/365*'TOX and EXPO INPUTS'!$E$33/'TOX and EXPO INPUTS'!$E$34),"0.00E+00"))</f>
        <v>#DIV/0!</v>
      </c>
      <c r="BI444" s="37" t="e">
        <f>VALUE(TEXT((AE444*$T444/365*'TOX and EXPO INPUTS'!$E$33/'TOX and EXPO INPUTS'!$E$34),"0.00E+00"))</f>
        <v>#DIV/0!</v>
      </c>
      <c r="BJ444" s="37" t="e">
        <f>VALUE(TEXT((AF444*$T444/365*'TOX and EXPO INPUTS'!$E$33/'TOX and EXPO INPUTS'!$E$34),"0.00E+00"))</f>
        <v>#DIV/0!</v>
      </c>
      <c r="BK444" s="42" t="e">
        <f>VALUE(TEXT((AD444*$U444/365*'TOX and EXPO INPUTS'!$E$33/'TOX and EXPO INPUTS'!$E$34),"0.00E+00"))</f>
        <v>#DIV/0!</v>
      </c>
      <c r="BL444" s="37" t="e">
        <f>VALUE(TEXT((AE444*$U444/365*'TOX and EXPO INPUTS'!$E$33/'TOX and EXPO INPUTS'!$E$34),"0.00E+00"))</f>
        <v>#DIV/0!</v>
      </c>
      <c r="BM444" s="37" t="e">
        <f>VALUE(TEXT((AF444*$U444/365*'TOX and EXPO INPUTS'!$E$33/'TOX and EXPO INPUTS'!$E$34),"0.00E+00"))</f>
        <v>#DIV/0!</v>
      </c>
      <c r="BN444" s="42" t="e">
        <f>VALUE(TEXT((AL444*$T444/365*'TOX and EXPO INPUTS'!$E$33/'TOX and EXPO INPUTS'!$E$34),"0.00E+00"))</f>
        <v>#DIV/0!</v>
      </c>
      <c r="BO444" s="37" t="e">
        <f>VALUE(TEXT((AM444*$T444/365*'TOX and EXPO INPUTS'!$E$33/'TOX and EXPO INPUTS'!$E$34),"0.00E+00"))</f>
        <v>#DIV/0!</v>
      </c>
      <c r="BP444" s="42" t="e">
        <f>VALUE(TEXT((AL444*$U444/365*'TOX and EXPO INPUTS'!$E$33/'TOX and EXPO INPUTS'!$E$34),"0.00E+00"))</f>
        <v>#DIV/0!</v>
      </c>
      <c r="BQ444" s="37" t="e">
        <f>VALUE(TEXT((AM444*$U444/365*'TOX and EXPO INPUTS'!$E$33/'TOX and EXPO INPUTS'!$E$34),"0.00E+00"))</f>
        <v>#DIV/0!</v>
      </c>
      <c r="BR444" s="42" t="e">
        <f>VALUE(TEXT((AP444*$T444/365*'TOX and EXPO INPUTS'!$E$33/'TOX and EXPO INPUTS'!$E$34),"0.00E+00"))</f>
        <v>#DIV/0!</v>
      </c>
      <c r="BS444" s="37" t="e">
        <f>VALUE(TEXT((AQ444*$T444/365*'TOX and EXPO INPUTS'!$E$33/'TOX and EXPO INPUTS'!$E$34),"0.00E+00"))</f>
        <v>#DIV/0!</v>
      </c>
      <c r="BT444" s="37" t="e">
        <f>VALUE(TEXT((AR444*$T444/365*'TOX and EXPO INPUTS'!$E$33/'TOX and EXPO INPUTS'!$E$34),"0.00E+00"))</f>
        <v>#DIV/0!</v>
      </c>
      <c r="BU444" s="37" t="e">
        <f>VALUE(TEXT((AS444*$T444/365*'TOX and EXPO INPUTS'!$E$33/'TOX and EXPO INPUTS'!$E$34),"0.00E+00"))</f>
        <v>#DIV/0!</v>
      </c>
      <c r="BV444" s="37" t="e">
        <f>VALUE(TEXT((AT444*$T444/365*'TOX and EXPO INPUTS'!$E$33/'TOX and EXPO INPUTS'!$E$34),"0.00E+00"))</f>
        <v>#DIV/0!</v>
      </c>
      <c r="BW444" s="37" t="e">
        <f>VALUE(TEXT((AU444*$T444/365*'TOX and EXPO INPUTS'!$E$33/'TOX and EXPO INPUTS'!$E$34),"0.00E+00"))</f>
        <v>#DIV/0!</v>
      </c>
      <c r="BX444" s="42" t="e">
        <f>VALUE(TEXT((AP444*$U444/365*'TOX and EXPO INPUTS'!$E$33/'TOX and EXPO INPUTS'!$E$34),"0.00E+00"))</f>
        <v>#DIV/0!</v>
      </c>
      <c r="BY444" s="37" t="e">
        <f>VALUE(TEXT((AQ444*$U444/365*'TOX and EXPO INPUTS'!$E$33/'TOX and EXPO INPUTS'!$E$34),"0.00E+00"))</f>
        <v>#DIV/0!</v>
      </c>
      <c r="BZ444" s="37" t="e">
        <f>VALUE(TEXT((AR444*$U444/365*'TOX and EXPO INPUTS'!$E$33/'TOX and EXPO INPUTS'!$E$34),"0.00E+00"))</f>
        <v>#DIV/0!</v>
      </c>
      <c r="CA444" s="37" t="e">
        <f>VALUE(TEXT((AS444*$U444/365*'TOX and EXPO INPUTS'!$E$33/'TOX and EXPO INPUTS'!$E$34),"0.00E+00"))</f>
        <v>#DIV/0!</v>
      </c>
      <c r="CB444" s="37" t="e">
        <f>VALUE(TEXT((AT444*$U444/365*'TOX and EXPO INPUTS'!$E$33/'TOX and EXPO INPUTS'!$E$34),"0.00E+00"))</f>
        <v>#DIV/0!</v>
      </c>
      <c r="CC444" s="37" t="e">
        <f>VALUE(TEXT((AU444*$U444/365*'TOX and EXPO INPUTS'!$E$33/'TOX and EXPO INPUTS'!$E$34),"0.00E+00"))</f>
        <v>#DIV/0!</v>
      </c>
      <c r="CD444" s="58" t="e">
        <f>VALUE(TEXT((BR444*'TOX and EXPO INPUTS'!$F$23),"0.00E+00"))</f>
        <v>#DIV/0!</v>
      </c>
      <c r="CE444" s="57" t="e">
        <f>VALUE(TEXT((BS444*'TOX and EXPO INPUTS'!$F$23),"0.00E+00"))</f>
        <v>#DIV/0!</v>
      </c>
      <c r="CF444" s="57" t="e">
        <f>VALUE(TEXT((BT444*'TOX and EXPO INPUTS'!$F$23),"0.00E+00"))</f>
        <v>#DIV/0!</v>
      </c>
      <c r="CG444" s="57" t="e">
        <f>VALUE(TEXT((BU444*'TOX and EXPO INPUTS'!$F$23),"0.00E+00"))</f>
        <v>#DIV/0!</v>
      </c>
      <c r="CH444" s="57" t="e">
        <f>VALUE(TEXT((BV444*'TOX and EXPO INPUTS'!$F$23),"0.00E+00"))</f>
        <v>#DIV/0!</v>
      </c>
      <c r="CI444" s="57" t="e">
        <f>VALUE(TEXT((BW444*'TOX and EXPO INPUTS'!$F$23),"0.00E+00"))</f>
        <v>#DIV/0!</v>
      </c>
      <c r="CJ444" s="58" t="e">
        <f>VALUE(TEXT((BX444*'TOX and EXPO INPUTS'!$F$23),"0.00E+00"))</f>
        <v>#DIV/0!</v>
      </c>
      <c r="CK444" s="57" t="e">
        <f>VALUE(TEXT((BY444*'TOX and EXPO INPUTS'!$F$23),"0.00E+00"))</f>
        <v>#DIV/0!</v>
      </c>
      <c r="CL444" s="57" t="e">
        <f>VALUE(TEXT((BZ444*'TOX and EXPO INPUTS'!$F$23),"0.00E+00"))</f>
        <v>#DIV/0!</v>
      </c>
      <c r="CM444" s="57" t="e">
        <f>VALUE(TEXT((CA444*'TOX and EXPO INPUTS'!$F$23),"0.00E+00"))</f>
        <v>#DIV/0!</v>
      </c>
      <c r="CN444" s="57" t="e">
        <f>VALUE(TEXT((CB444*'TOX and EXPO INPUTS'!$F$23),"0.00E+00"))</f>
        <v>#DIV/0!</v>
      </c>
      <c r="CO444" s="57" t="e">
        <f>VALUE(TEXT((CC444*'TOX and EXPO INPUTS'!$F$23),"0.00E+00"))</f>
        <v>#DIV/0!</v>
      </c>
      <c r="CP444" s="38" t="s">
        <v>106</v>
      </c>
      <c r="CQ444" s="34" t="s">
        <v>107</v>
      </c>
      <c r="CR444" s="34" t="s">
        <v>108</v>
      </c>
      <c r="CS444" s="39" t="s">
        <v>109</v>
      </c>
    </row>
    <row r="445" spans="1:97" ht="48" customHeight="1" x14ac:dyDescent="0.25">
      <c r="A445" s="34" t="s">
        <v>98</v>
      </c>
      <c r="B445" s="34" t="s">
        <v>99</v>
      </c>
      <c r="C445" s="34" t="s">
        <v>100</v>
      </c>
      <c r="D445" s="34" t="s">
        <v>101</v>
      </c>
      <c r="E445" s="39" t="s">
        <v>102</v>
      </c>
      <c r="F445" s="40" t="s">
        <v>157</v>
      </c>
      <c r="G445" s="43"/>
      <c r="H445" s="36" t="s">
        <v>104</v>
      </c>
      <c r="I445" s="67"/>
      <c r="J445" s="36" t="s">
        <v>105</v>
      </c>
      <c r="K445" s="100">
        <f>VLOOKUP(F445,'Amount Seed Planted_variables'!$A$3:$I$74,2,0)</f>
        <v>240000</v>
      </c>
      <c r="L445" s="100">
        <f>VLOOKUP(F445,'Amount Seed Planted_variables'!$A$3:$I$74,3,0)</f>
        <v>560000</v>
      </c>
      <c r="M445" s="36">
        <f t="shared" si="197"/>
        <v>0</v>
      </c>
      <c r="N445" s="35">
        <f t="shared" si="198"/>
        <v>0</v>
      </c>
      <c r="O445" s="101">
        <v>125000</v>
      </c>
      <c r="P445" s="93">
        <f>VLOOKUP(F445,'Amount Seed Planted_variables'!$A$3:$I$74,4,0)</f>
        <v>8400000</v>
      </c>
      <c r="Q445" s="93">
        <f>VLOOKUP(F445,'Amount Seed Planted_variables'!$A$3:$I$74,7,0)</f>
        <v>80</v>
      </c>
      <c r="R445" s="93">
        <f>VLOOKUP(F445,'Amount Seed Planted_variables'!$A$3:$I$74,8,0)</f>
        <v>672000000</v>
      </c>
      <c r="S445" s="87" t="str">
        <f t="shared" si="194"/>
        <v>NA</v>
      </c>
      <c r="T445" s="35">
        <v>10</v>
      </c>
      <c r="U445" s="35">
        <v>30</v>
      </c>
      <c r="V445" s="41">
        <v>349</v>
      </c>
      <c r="W445" s="35">
        <v>51.2</v>
      </c>
      <c r="X445" s="35">
        <v>42.2</v>
      </c>
      <c r="Y445" s="41">
        <v>1.2</v>
      </c>
      <c r="Z445" s="35">
        <f>Y445*0.1</f>
        <v>0.12</v>
      </c>
      <c r="AA445" s="42">
        <f t="shared" si="199"/>
        <v>0</v>
      </c>
      <c r="AB445" s="37">
        <f t="shared" si="200"/>
        <v>0</v>
      </c>
      <c r="AC445" s="37">
        <f t="shared" si="201"/>
        <v>0</v>
      </c>
      <c r="AD445" s="42" t="e">
        <f>VALUE(TEXT(((AA445*'TOX and EXPO INPUTS'!$F$13)/'TOX and EXPO INPUTS'!$E$27),"0.00E+00"))</f>
        <v>#DIV/0!</v>
      </c>
      <c r="AE445" s="37" t="e">
        <f>VALUE(TEXT(((AB445*'TOX and EXPO INPUTS'!$F$13)/'TOX and EXPO INPUTS'!$E$27),"0.00E+00"))</f>
        <v>#DIV/0!</v>
      </c>
      <c r="AF445" s="37" t="e">
        <f>VALUE(TEXT(((AC445*'TOX and EXPO INPUTS'!$F$13)/'TOX and EXPO INPUTS'!$E$27),"0.00E+00"))</f>
        <v>#DIV/0!</v>
      </c>
      <c r="AG445" s="42" t="e">
        <f>IF($E445="ST",VALUE(TEXT(('TOX and EXPO INPUTS'!$F$7/AD445),"0.0E+00")),IF($E445="IT",VALUE(TEXT(('TOX and EXPO INPUTS'!$F$10/AD445),"0.0E+00"))))</f>
        <v>#DIV/0!</v>
      </c>
      <c r="AH445" s="37" t="e">
        <f>IF($E445="ST",VALUE(TEXT(('TOX and EXPO INPUTS'!$F$7/AE445),"0.0E+00")),IF($E445="IT",VALUE(TEXT(('TOX and EXPO INPUTS'!$F$10/AE445),"0.0E+00"))))</f>
        <v>#DIV/0!</v>
      </c>
      <c r="AI445" s="37" t="e">
        <f>IF($E445="ST",VALUE(TEXT(('TOX and EXPO INPUTS'!$F$7/AF445),"0.0E+00")),IF($E445="IT",VALUE(TEXT(('TOX and EXPO INPUTS'!$F$10/AF445),"0.0E+00"))))</f>
        <v>#DIV/0!</v>
      </c>
      <c r="AJ445" s="42">
        <f t="shared" si="195"/>
        <v>0</v>
      </c>
      <c r="AK445" s="37">
        <f t="shared" si="196"/>
        <v>0</v>
      </c>
      <c r="AL445" s="42" t="e">
        <f>VALUE(TEXT(((AJ445*'TOX and EXPO INPUTS'!$F$21)/'TOX and EXPO INPUTS'!$E$29),"0.00E+00"))</f>
        <v>#DIV/0!</v>
      </c>
      <c r="AM445" s="37" t="e">
        <f>VALUE(TEXT(((AK445*'TOX and EXPO INPUTS'!$F$21)/'TOX and EXPO INPUTS'!$E$29),"0.00E+00"))</f>
        <v>#DIV/0!</v>
      </c>
      <c r="AN445" s="42" t="e">
        <f>IF($E445="ST",VALUE(TEXT(('TOX and EXPO INPUTS'!$F$15/AL445),"0.0E+00")),IF($E445="IT",VALUE(TEXT(('TOX and EXPO INPUTS'!$F$18/AL445),"0.0E+00"))))</f>
        <v>#DIV/0!</v>
      </c>
      <c r="AO445" s="37" t="e">
        <f>IF($E445="ST",VALUE(TEXT(('TOX and EXPO INPUTS'!$F$15/AM445),"0.0E+00")),IF($E445="IT",VALUE(TEXT(('TOX and EXPO INPUTS'!$F$18/AM445),"0.0E+00"))))</f>
        <v>#DIV/0!</v>
      </c>
      <c r="AP445" s="42" t="e">
        <f>VALUE(TEXT((AD445+AL445),"0.00E+00"))</f>
        <v>#DIV/0!</v>
      </c>
      <c r="AQ445" s="37" t="e">
        <f>VALUE(TEXT((AE445+AL445),"0.00E+00"))</f>
        <v>#DIV/0!</v>
      </c>
      <c r="AR445" s="37" t="e">
        <f>VALUE(TEXT((AF445+AL445),"0.00E+00"))</f>
        <v>#DIV/0!</v>
      </c>
      <c r="AS445" s="37" t="e">
        <f>VALUE(TEXT((AD445+AM445),"0.00E+00"))</f>
        <v>#DIV/0!</v>
      </c>
      <c r="AT445" s="37" t="e">
        <f>VALUE(TEXT((AE445+AM445),"0.00E+00"))</f>
        <v>#DIV/0!</v>
      </c>
      <c r="AU445" s="37" t="e">
        <f>VALUE(TEXT((AF445+AM445),"0.00E+00"))</f>
        <v>#DIV/0!</v>
      </c>
      <c r="AV445" s="42" t="e">
        <f>VALUE(TEXT(1/((1/AG445)+(1/AN445)),"0.0E+00"))</f>
        <v>#DIV/0!</v>
      </c>
      <c r="AW445" s="37" t="e">
        <f>VALUE(TEXT(1/((1/AH445)+(1/AN445)),"0.0E+00"))</f>
        <v>#DIV/0!</v>
      </c>
      <c r="AX445" s="37" t="e">
        <f>VALUE(TEXT(1/((1/AI445)+(1/AN445)),"0.0E+00"))</f>
        <v>#DIV/0!</v>
      </c>
      <c r="AY445" s="37" t="e">
        <f>VALUE(TEXT(1/((1/AG445)+(1/AO445)),"0.0E+00"))</f>
        <v>#DIV/0!</v>
      </c>
      <c r="AZ445" s="37" t="e">
        <f>VALUE(TEXT(1/((1/AH445)+(1/AO445)),"0.0E+00"))</f>
        <v>#DIV/0!</v>
      </c>
      <c r="BA445" s="37" t="e">
        <f>VALUE(TEXT(1/((1/AI445)+(1/AO445)),"0.0E+00"))</f>
        <v>#DIV/0!</v>
      </c>
      <c r="BB445" s="42" t="e">
        <f>IF($E445="ST",VALUE(TEXT((1/(('TOX and EXPO INPUTS'!$F$9/AG445)+('TOX and EXPO INPUTS'!$F$17/AN445))),"0.0E+00")),IF($E445="IT",VALUE(TEXT((1/(('TOX and EXPO INPUTS'!$F$12/AG445)+('TOX and EXPO INPUTS'!$F$20/AN445))),"0.0E+00"))))</f>
        <v>#DIV/0!</v>
      </c>
      <c r="BC445" s="37" t="e">
        <f>IF($E445="ST",VALUE(TEXT((1/(('TOX and EXPO INPUTS'!$F$9/AH445)+('TOX and EXPO INPUTS'!$F$17/AN445))),"0.0E+00")),IF($E445="IT",VALUE(TEXT((1/(('TOX and EXPO INPUTS'!$F$12/AH445)+('TOX and EXPO INPUTS'!$F$20/AN445))),"0.0E+00"))))</f>
        <v>#DIV/0!</v>
      </c>
      <c r="BD445" s="37" t="e">
        <f>IF($E445="ST",VALUE(TEXT((1/(('TOX and EXPO INPUTS'!$F$9/AI445)+('TOX and EXPO INPUTS'!$F$17/AN445))),"0.0E+00")),IF($E445="IT",VALUE(TEXT((1/(('TOX and EXPO INPUTS'!$F$12/AI445)+('TOX and EXPO INPUTS'!$F$20/AN445))),"0.0E+00"))))</f>
        <v>#DIV/0!</v>
      </c>
      <c r="BE445" s="37" t="e">
        <f>IF($E445="ST",VALUE(TEXT((1/(('TOX and EXPO INPUTS'!$F$9/AG445)+('TOX and EXPO INPUTS'!$F$17/AO445))),"0.0E+00")),IF($E445="IT",VALUE(TEXT((1/(('TOX and EXPO INPUTS'!$F$12/AG445)+('TOX and EXPO INPUTS'!$F$20/AO445))),"0.0E+00"))))</f>
        <v>#DIV/0!</v>
      </c>
      <c r="BF445" s="37" t="e">
        <f>IF($E445="ST",VALUE(TEXT((1/(('TOX and EXPO INPUTS'!$F$9/AH445)+('TOX and EXPO INPUTS'!$F$17/AO445))),"0.0E+00")),IF($E445="IT",VALUE(TEXT((1/(('TOX and EXPO INPUTS'!$F$12/AH445)+('TOX and EXPO INPUTS'!$F$20/AO445))),"0.0E+00"))))</f>
        <v>#DIV/0!</v>
      </c>
      <c r="BG445" s="37" t="e">
        <f>IF($E445="ST",VALUE(TEXT((1/(('TOX and EXPO INPUTS'!$F$9/AI445)+('TOX and EXPO INPUTS'!$F$17/AO445))),"0.0E+00")),IF($E445="IT",VALUE(TEXT((1/(('TOX and EXPO INPUTS'!$F$12/AI445)+('TOX and EXPO INPUTS'!$F$20/AO445))),"0.0E+00"))))</f>
        <v>#DIV/0!</v>
      </c>
      <c r="BH445" s="42" t="e">
        <f>VALUE(TEXT((AD445*$T445/365*'TOX and EXPO INPUTS'!$E$33/'TOX and EXPO INPUTS'!$E$34),"0.00E+00"))</f>
        <v>#DIV/0!</v>
      </c>
      <c r="BI445" s="37" t="e">
        <f>VALUE(TEXT((AE445*$T445/365*'TOX and EXPO INPUTS'!$E$33/'TOX and EXPO INPUTS'!$E$34),"0.00E+00"))</f>
        <v>#DIV/0!</v>
      </c>
      <c r="BJ445" s="37" t="e">
        <f>VALUE(TEXT((AF445*$T445/365*'TOX and EXPO INPUTS'!$E$33/'TOX and EXPO INPUTS'!$E$34),"0.00E+00"))</f>
        <v>#DIV/0!</v>
      </c>
      <c r="BK445" s="42" t="e">
        <f>VALUE(TEXT((AD445*$U445/365*'TOX and EXPO INPUTS'!$E$33/'TOX and EXPO INPUTS'!$E$34),"0.00E+00"))</f>
        <v>#DIV/0!</v>
      </c>
      <c r="BL445" s="37" t="e">
        <f>VALUE(TEXT((AE445*$U445/365*'TOX and EXPO INPUTS'!$E$33/'TOX and EXPO INPUTS'!$E$34),"0.00E+00"))</f>
        <v>#DIV/0!</v>
      </c>
      <c r="BM445" s="37" t="e">
        <f>VALUE(TEXT((AF445*$U445/365*'TOX and EXPO INPUTS'!$E$33/'TOX and EXPO INPUTS'!$E$34),"0.00E+00"))</f>
        <v>#DIV/0!</v>
      </c>
      <c r="BN445" s="42" t="e">
        <f>VALUE(TEXT((AL445*$T445/365*'TOX and EXPO INPUTS'!$E$33/'TOX and EXPO INPUTS'!$E$34),"0.00E+00"))</f>
        <v>#DIV/0!</v>
      </c>
      <c r="BO445" s="37" t="e">
        <f>VALUE(TEXT((AM445*$T445/365*'TOX and EXPO INPUTS'!$E$33/'TOX and EXPO INPUTS'!$E$34),"0.00E+00"))</f>
        <v>#DIV/0!</v>
      </c>
      <c r="BP445" s="42" t="e">
        <f>VALUE(TEXT((AL445*$U445/365*'TOX and EXPO INPUTS'!$E$33/'TOX and EXPO INPUTS'!$E$34),"0.00E+00"))</f>
        <v>#DIV/0!</v>
      </c>
      <c r="BQ445" s="37" t="e">
        <f>VALUE(TEXT((AM445*$U445/365*'TOX and EXPO INPUTS'!$E$33/'TOX and EXPO INPUTS'!$E$34),"0.00E+00"))</f>
        <v>#DIV/0!</v>
      </c>
      <c r="BR445" s="42" t="e">
        <f>VALUE(TEXT((AP445*$T445/365*'TOX and EXPO INPUTS'!$E$33/'TOX and EXPO INPUTS'!$E$34),"0.00E+00"))</f>
        <v>#DIV/0!</v>
      </c>
      <c r="BS445" s="37" t="e">
        <f>VALUE(TEXT((AQ445*$T445/365*'TOX and EXPO INPUTS'!$E$33/'TOX and EXPO INPUTS'!$E$34),"0.00E+00"))</f>
        <v>#DIV/0!</v>
      </c>
      <c r="BT445" s="37" t="e">
        <f>VALUE(TEXT((AR445*$T445/365*'TOX and EXPO INPUTS'!$E$33/'TOX and EXPO INPUTS'!$E$34),"0.00E+00"))</f>
        <v>#DIV/0!</v>
      </c>
      <c r="BU445" s="37" t="e">
        <f>VALUE(TEXT((AS445*$T445/365*'TOX and EXPO INPUTS'!$E$33/'TOX and EXPO INPUTS'!$E$34),"0.00E+00"))</f>
        <v>#DIV/0!</v>
      </c>
      <c r="BV445" s="37" t="e">
        <f>VALUE(TEXT((AT445*$T445/365*'TOX and EXPO INPUTS'!$E$33/'TOX and EXPO INPUTS'!$E$34),"0.00E+00"))</f>
        <v>#DIV/0!</v>
      </c>
      <c r="BW445" s="37" t="e">
        <f>VALUE(TEXT((AU445*$T445/365*'TOX and EXPO INPUTS'!$E$33/'TOX and EXPO INPUTS'!$E$34),"0.00E+00"))</f>
        <v>#DIV/0!</v>
      </c>
      <c r="BX445" s="42" t="e">
        <f>VALUE(TEXT((AP445*$U445/365*'TOX and EXPO INPUTS'!$E$33/'TOX and EXPO INPUTS'!$E$34),"0.00E+00"))</f>
        <v>#DIV/0!</v>
      </c>
      <c r="BY445" s="37" t="e">
        <f>VALUE(TEXT((AQ445*$U445/365*'TOX and EXPO INPUTS'!$E$33/'TOX and EXPO INPUTS'!$E$34),"0.00E+00"))</f>
        <v>#DIV/0!</v>
      </c>
      <c r="BZ445" s="37" t="e">
        <f>VALUE(TEXT((AR445*$U445/365*'TOX and EXPO INPUTS'!$E$33/'TOX and EXPO INPUTS'!$E$34),"0.00E+00"))</f>
        <v>#DIV/0!</v>
      </c>
      <c r="CA445" s="37" t="e">
        <f>VALUE(TEXT((AS445*$U445/365*'TOX and EXPO INPUTS'!$E$33/'TOX and EXPO INPUTS'!$E$34),"0.00E+00"))</f>
        <v>#DIV/0!</v>
      </c>
      <c r="CB445" s="37" t="e">
        <f>VALUE(TEXT((AT445*$U445/365*'TOX and EXPO INPUTS'!$E$33/'TOX and EXPO INPUTS'!$E$34),"0.00E+00"))</f>
        <v>#DIV/0!</v>
      </c>
      <c r="CC445" s="37" t="e">
        <f>VALUE(TEXT((AU445*$U445/365*'TOX and EXPO INPUTS'!$E$33/'TOX and EXPO INPUTS'!$E$34),"0.00E+00"))</f>
        <v>#DIV/0!</v>
      </c>
      <c r="CD445" s="58" t="e">
        <f>VALUE(TEXT((BR445*'TOX and EXPO INPUTS'!$F$23),"0.00E+00"))</f>
        <v>#DIV/0!</v>
      </c>
      <c r="CE445" s="57" t="e">
        <f>VALUE(TEXT((BS445*'TOX and EXPO INPUTS'!$F$23),"0.00E+00"))</f>
        <v>#DIV/0!</v>
      </c>
      <c r="CF445" s="57" t="e">
        <f>VALUE(TEXT((BT445*'TOX and EXPO INPUTS'!$F$23),"0.00E+00"))</f>
        <v>#DIV/0!</v>
      </c>
      <c r="CG445" s="57" t="e">
        <f>VALUE(TEXT((BU445*'TOX and EXPO INPUTS'!$F$23),"0.00E+00"))</f>
        <v>#DIV/0!</v>
      </c>
      <c r="CH445" s="57" t="e">
        <f>VALUE(TEXT((BV445*'TOX and EXPO INPUTS'!$F$23),"0.00E+00"))</f>
        <v>#DIV/0!</v>
      </c>
      <c r="CI445" s="57" t="e">
        <f>VALUE(TEXT((BW445*'TOX and EXPO INPUTS'!$F$23),"0.00E+00"))</f>
        <v>#DIV/0!</v>
      </c>
      <c r="CJ445" s="58" t="e">
        <f>VALUE(TEXT((BX445*'TOX and EXPO INPUTS'!$F$23),"0.00E+00"))</f>
        <v>#DIV/0!</v>
      </c>
      <c r="CK445" s="57" t="e">
        <f>VALUE(TEXT((BY445*'TOX and EXPO INPUTS'!$F$23),"0.00E+00"))</f>
        <v>#DIV/0!</v>
      </c>
      <c r="CL445" s="57" t="e">
        <f>VALUE(TEXT((BZ445*'TOX and EXPO INPUTS'!$F$23),"0.00E+00"))</f>
        <v>#DIV/0!</v>
      </c>
      <c r="CM445" s="57" t="e">
        <f>VALUE(TEXT((CA445*'TOX and EXPO INPUTS'!$F$23),"0.00E+00"))</f>
        <v>#DIV/0!</v>
      </c>
      <c r="CN445" s="57" t="e">
        <f>VALUE(TEXT((CB445*'TOX and EXPO INPUTS'!$F$23),"0.00E+00"))</f>
        <v>#DIV/0!</v>
      </c>
      <c r="CO445" s="57" t="e">
        <f>VALUE(TEXT((CC445*'TOX and EXPO INPUTS'!$F$23),"0.00E+00"))</f>
        <v>#DIV/0!</v>
      </c>
      <c r="CP445" s="38" t="s">
        <v>106</v>
      </c>
      <c r="CQ445" s="34" t="s">
        <v>107</v>
      </c>
      <c r="CR445" s="34" t="s">
        <v>108</v>
      </c>
      <c r="CS445" s="39" t="s">
        <v>109</v>
      </c>
    </row>
    <row r="446" spans="1:97" ht="48" customHeight="1" x14ac:dyDescent="0.25">
      <c r="A446" s="34" t="s">
        <v>98</v>
      </c>
      <c r="B446" s="34" t="s">
        <v>99</v>
      </c>
      <c r="C446" s="34" t="s">
        <v>100</v>
      </c>
      <c r="D446" s="34" t="s">
        <v>110</v>
      </c>
      <c r="E446" s="39" t="s">
        <v>102</v>
      </c>
      <c r="F446" s="40" t="s">
        <v>157</v>
      </c>
      <c r="G446" s="43"/>
      <c r="H446" s="36" t="s">
        <v>104</v>
      </c>
      <c r="I446" s="67"/>
      <c r="J446" s="36" t="s">
        <v>105</v>
      </c>
      <c r="K446" s="100">
        <f>VLOOKUP(F446,'Amount Seed Planted_variables'!$A$3:$I$74,2,0)</f>
        <v>240000</v>
      </c>
      <c r="L446" s="100">
        <f>VLOOKUP(F446,'Amount Seed Planted_variables'!$A$3:$I$74,3,0)</f>
        <v>560000</v>
      </c>
      <c r="M446" s="36">
        <f t="shared" si="197"/>
        <v>0</v>
      </c>
      <c r="N446" s="35">
        <f t="shared" si="198"/>
        <v>0</v>
      </c>
      <c r="O446" s="101">
        <v>125000</v>
      </c>
      <c r="P446" s="93">
        <f>VLOOKUP(F446,'Amount Seed Planted_variables'!$A$3:$I$74,4,0)</f>
        <v>8400000</v>
      </c>
      <c r="Q446" s="93">
        <f>VLOOKUP(F446,'Amount Seed Planted_variables'!$A$3:$I$74,7,0)</f>
        <v>80</v>
      </c>
      <c r="R446" s="93">
        <f>VLOOKUP(F446,'Amount Seed Planted_variables'!$A$3:$I$74,8,0)</f>
        <v>672000000</v>
      </c>
      <c r="S446" s="87" t="str">
        <f t="shared" si="194"/>
        <v>NA</v>
      </c>
      <c r="T446" s="35">
        <v>10</v>
      </c>
      <c r="U446" s="35">
        <v>30</v>
      </c>
      <c r="V446" s="41">
        <v>68</v>
      </c>
      <c r="W446" s="35">
        <v>16.899999999999999</v>
      </c>
      <c r="X446" s="35">
        <v>13.1</v>
      </c>
      <c r="Y446" s="41">
        <v>3.6</v>
      </c>
      <c r="Z446" s="35">
        <f>Y446*0.1</f>
        <v>0.36000000000000004</v>
      </c>
      <c r="AA446" s="42">
        <f t="shared" si="199"/>
        <v>0</v>
      </c>
      <c r="AB446" s="37">
        <f t="shared" si="200"/>
        <v>0</v>
      </c>
      <c r="AC446" s="37">
        <f t="shared" si="201"/>
        <v>0</v>
      </c>
      <c r="AD446" s="42" t="e">
        <f>VALUE(TEXT(((AA446*'TOX and EXPO INPUTS'!$F$13)/'TOX and EXPO INPUTS'!$E$27),"0.00E+00"))</f>
        <v>#DIV/0!</v>
      </c>
      <c r="AE446" s="37" t="e">
        <f>VALUE(TEXT(((AB446*'TOX and EXPO INPUTS'!$F$13)/'TOX and EXPO INPUTS'!$E$27),"0.00E+00"))</f>
        <v>#DIV/0!</v>
      </c>
      <c r="AF446" s="37" t="e">
        <f>VALUE(TEXT(((AC446*'TOX and EXPO INPUTS'!$F$13)/'TOX and EXPO INPUTS'!$E$27),"0.00E+00"))</f>
        <v>#DIV/0!</v>
      </c>
      <c r="AG446" s="42" t="e">
        <f>IF($E446="ST",VALUE(TEXT(('TOX and EXPO INPUTS'!$F$7/AD446),"0.0E+00")),IF($E446="IT",VALUE(TEXT(('TOX and EXPO INPUTS'!$F$10/AD446),"0.0E+00"))))</f>
        <v>#DIV/0!</v>
      </c>
      <c r="AH446" s="37" t="e">
        <f>IF($E446="ST",VALUE(TEXT(('TOX and EXPO INPUTS'!$F$7/AE446),"0.0E+00")),IF($E446="IT",VALUE(TEXT(('TOX and EXPO INPUTS'!$F$10/AE446),"0.0E+00"))))</f>
        <v>#DIV/0!</v>
      </c>
      <c r="AI446" s="37" t="e">
        <f>IF($E446="ST",VALUE(TEXT(('TOX and EXPO INPUTS'!$F$7/AF446),"0.0E+00")),IF($E446="IT",VALUE(TEXT(('TOX and EXPO INPUTS'!$F$10/AF446),"0.0E+00"))))</f>
        <v>#DIV/0!</v>
      </c>
      <c r="AJ446" s="42">
        <f t="shared" si="195"/>
        <v>0</v>
      </c>
      <c r="AK446" s="37">
        <f t="shared" si="196"/>
        <v>0</v>
      </c>
      <c r="AL446" s="42" t="e">
        <f>VALUE(TEXT(((AJ446*'TOX and EXPO INPUTS'!$F$21)/'TOX and EXPO INPUTS'!$E$29),"0.00E+00"))</f>
        <v>#DIV/0!</v>
      </c>
      <c r="AM446" s="37" t="e">
        <f>VALUE(TEXT(((AK446*'TOX and EXPO INPUTS'!$F$21)/'TOX and EXPO INPUTS'!$E$29),"0.00E+00"))</f>
        <v>#DIV/0!</v>
      </c>
      <c r="AN446" s="42" t="e">
        <f>IF($E446="ST",VALUE(TEXT(('TOX and EXPO INPUTS'!$F$15/AL446),"0.0E+00")),IF($E446="IT",VALUE(TEXT(('TOX and EXPO INPUTS'!$F$18/AL446),"0.0E+00"))))</f>
        <v>#DIV/0!</v>
      </c>
      <c r="AO446" s="37" t="e">
        <f>IF($E446="ST",VALUE(TEXT(('TOX and EXPO INPUTS'!$F$15/AM446),"0.0E+00")),IF($E446="IT",VALUE(TEXT(('TOX and EXPO INPUTS'!$F$18/AM446),"0.0E+00"))))</f>
        <v>#DIV/0!</v>
      </c>
      <c r="AP446" s="42" t="e">
        <f>VALUE(TEXT((AD446+AL446),"0.00E+00"))</f>
        <v>#DIV/0!</v>
      </c>
      <c r="AQ446" s="37" t="e">
        <f>VALUE(TEXT((AE446+AL446),"0.00E+00"))</f>
        <v>#DIV/0!</v>
      </c>
      <c r="AR446" s="37" t="e">
        <f>VALUE(TEXT((AF446+AL446),"0.00E+00"))</f>
        <v>#DIV/0!</v>
      </c>
      <c r="AS446" s="37" t="e">
        <f>VALUE(TEXT((AD446+AM446),"0.00E+00"))</f>
        <v>#DIV/0!</v>
      </c>
      <c r="AT446" s="37" t="e">
        <f>VALUE(TEXT((AE446+AM446),"0.00E+00"))</f>
        <v>#DIV/0!</v>
      </c>
      <c r="AU446" s="37" t="e">
        <f>VALUE(TEXT((AF446+AM446),"0.00E+00"))</f>
        <v>#DIV/0!</v>
      </c>
      <c r="AV446" s="42" t="e">
        <f>VALUE(TEXT(1/((1/AG446)+(1/AN446)),"0.0E+00"))</f>
        <v>#DIV/0!</v>
      </c>
      <c r="AW446" s="37" t="e">
        <f>VALUE(TEXT(1/((1/AH446)+(1/AN446)),"0.0E+00"))</f>
        <v>#DIV/0!</v>
      </c>
      <c r="AX446" s="37" t="e">
        <f>VALUE(TEXT(1/((1/AI446)+(1/AN446)),"0.0E+00"))</f>
        <v>#DIV/0!</v>
      </c>
      <c r="AY446" s="37" t="e">
        <f>VALUE(TEXT(1/((1/AG446)+(1/AO446)),"0.0E+00"))</f>
        <v>#DIV/0!</v>
      </c>
      <c r="AZ446" s="37" t="e">
        <f>VALUE(TEXT(1/((1/AH446)+(1/AO446)),"0.0E+00"))</f>
        <v>#DIV/0!</v>
      </c>
      <c r="BA446" s="37" t="e">
        <f>VALUE(TEXT(1/((1/AI446)+(1/AO446)),"0.0E+00"))</f>
        <v>#DIV/0!</v>
      </c>
      <c r="BB446" s="42" t="e">
        <f>IF($E446="ST",VALUE(TEXT((1/(('TOX and EXPO INPUTS'!$F$9/AG446)+('TOX and EXPO INPUTS'!$F$17/AN446))),"0.0E+00")),IF($E446="IT",VALUE(TEXT((1/(('TOX and EXPO INPUTS'!$F$12/AG446)+('TOX and EXPO INPUTS'!$F$20/AN446))),"0.0E+00"))))</f>
        <v>#DIV/0!</v>
      </c>
      <c r="BC446" s="37" t="e">
        <f>IF($E446="ST",VALUE(TEXT((1/(('TOX and EXPO INPUTS'!$F$9/AH446)+('TOX and EXPO INPUTS'!$F$17/AN446))),"0.0E+00")),IF($E446="IT",VALUE(TEXT((1/(('TOX and EXPO INPUTS'!$F$12/AH446)+('TOX and EXPO INPUTS'!$F$20/AN446))),"0.0E+00"))))</f>
        <v>#DIV/0!</v>
      </c>
      <c r="BD446" s="37" t="e">
        <f>IF($E446="ST",VALUE(TEXT((1/(('TOX and EXPO INPUTS'!$F$9/AI446)+('TOX and EXPO INPUTS'!$F$17/AN446))),"0.0E+00")),IF($E446="IT",VALUE(TEXT((1/(('TOX and EXPO INPUTS'!$F$12/AI446)+('TOX and EXPO INPUTS'!$F$20/AN446))),"0.0E+00"))))</f>
        <v>#DIV/0!</v>
      </c>
      <c r="BE446" s="37" t="e">
        <f>IF($E446="ST",VALUE(TEXT((1/(('TOX and EXPO INPUTS'!$F$9/AG446)+('TOX and EXPO INPUTS'!$F$17/AO446))),"0.0E+00")),IF($E446="IT",VALUE(TEXT((1/(('TOX and EXPO INPUTS'!$F$12/AG446)+('TOX and EXPO INPUTS'!$F$20/AO446))),"0.0E+00"))))</f>
        <v>#DIV/0!</v>
      </c>
      <c r="BF446" s="37" t="e">
        <f>IF($E446="ST",VALUE(TEXT((1/(('TOX and EXPO INPUTS'!$F$9/AH446)+('TOX and EXPO INPUTS'!$F$17/AO446))),"0.0E+00")),IF($E446="IT",VALUE(TEXT((1/(('TOX and EXPO INPUTS'!$F$12/AH446)+('TOX and EXPO INPUTS'!$F$20/AO446))),"0.0E+00"))))</f>
        <v>#DIV/0!</v>
      </c>
      <c r="BG446" s="37" t="e">
        <f>IF($E446="ST",VALUE(TEXT((1/(('TOX and EXPO INPUTS'!$F$9/AI446)+('TOX and EXPO INPUTS'!$F$17/AO446))),"0.0E+00")),IF($E446="IT",VALUE(TEXT((1/(('TOX and EXPO INPUTS'!$F$12/AI446)+('TOX and EXPO INPUTS'!$F$20/AO446))),"0.0E+00"))))</f>
        <v>#DIV/0!</v>
      </c>
      <c r="BH446" s="42" t="e">
        <f>VALUE(TEXT((AD446*$T446/365*'TOX and EXPO INPUTS'!$E$33/'TOX and EXPO INPUTS'!$E$34),"0.00E+00"))</f>
        <v>#DIV/0!</v>
      </c>
      <c r="BI446" s="37" t="e">
        <f>VALUE(TEXT((AE446*$T446/365*'TOX and EXPO INPUTS'!$E$33/'TOX and EXPO INPUTS'!$E$34),"0.00E+00"))</f>
        <v>#DIV/0!</v>
      </c>
      <c r="BJ446" s="37" t="e">
        <f>VALUE(TEXT((AF446*$T446/365*'TOX and EXPO INPUTS'!$E$33/'TOX and EXPO INPUTS'!$E$34),"0.00E+00"))</f>
        <v>#DIV/0!</v>
      </c>
      <c r="BK446" s="42" t="e">
        <f>VALUE(TEXT((AD446*$U446/365*'TOX and EXPO INPUTS'!$E$33/'TOX and EXPO INPUTS'!$E$34),"0.00E+00"))</f>
        <v>#DIV/0!</v>
      </c>
      <c r="BL446" s="37" t="e">
        <f>VALUE(TEXT((AE446*$U446/365*'TOX and EXPO INPUTS'!$E$33/'TOX and EXPO INPUTS'!$E$34),"0.00E+00"))</f>
        <v>#DIV/0!</v>
      </c>
      <c r="BM446" s="37" t="e">
        <f>VALUE(TEXT((AF446*$U446/365*'TOX and EXPO INPUTS'!$E$33/'TOX and EXPO INPUTS'!$E$34),"0.00E+00"))</f>
        <v>#DIV/0!</v>
      </c>
      <c r="BN446" s="42" t="e">
        <f>VALUE(TEXT((AL446*$T446/365*'TOX and EXPO INPUTS'!$E$33/'TOX and EXPO INPUTS'!$E$34),"0.00E+00"))</f>
        <v>#DIV/0!</v>
      </c>
      <c r="BO446" s="37" t="e">
        <f>VALUE(TEXT((AM446*$T446/365*'TOX and EXPO INPUTS'!$E$33/'TOX and EXPO INPUTS'!$E$34),"0.00E+00"))</f>
        <v>#DIV/0!</v>
      </c>
      <c r="BP446" s="42" t="e">
        <f>VALUE(TEXT((AL446*$U446/365*'TOX and EXPO INPUTS'!$E$33/'TOX and EXPO INPUTS'!$E$34),"0.00E+00"))</f>
        <v>#DIV/0!</v>
      </c>
      <c r="BQ446" s="37" t="e">
        <f>VALUE(TEXT((AM446*$U446/365*'TOX and EXPO INPUTS'!$E$33/'TOX and EXPO INPUTS'!$E$34),"0.00E+00"))</f>
        <v>#DIV/0!</v>
      </c>
      <c r="BR446" s="42" t="e">
        <f>VALUE(TEXT((AP446*$T446/365*'TOX and EXPO INPUTS'!$E$33/'TOX and EXPO INPUTS'!$E$34),"0.00E+00"))</f>
        <v>#DIV/0!</v>
      </c>
      <c r="BS446" s="37" t="e">
        <f>VALUE(TEXT((AQ446*$T446/365*'TOX and EXPO INPUTS'!$E$33/'TOX and EXPO INPUTS'!$E$34),"0.00E+00"))</f>
        <v>#DIV/0!</v>
      </c>
      <c r="BT446" s="37" t="e">
        <f>VALUE(TEXT((AR446*$T446/365*'TOX and EXPO INPUTS'!$E$33/'TOX and EXPO INPUTS'!$E$34),"0.00E+00"))</f>
        <v>#DIV/0!</v>
      </c>
      <c r="BU446" s="37" t="e">
        <f>VALUE(TEXT((AS446*$T446/365*'TOX and EXPO INPUTS'!$E$33/'TOX and EXPO INPUTS'!$E$34),"0.00E+00"))</f>
        <v>#DIV/0!</v>
      </c>
      <c r="BV446" s="37" t="e">
        <f>VALUE(TEXT((AT446*$T446/365*'TOX and EXPO INPUTS'!$E$33/'TOX and EXPO INPUTS'!$E$34),"0.00E+00"))</f>
        <v>#DIV/0!</v>
      </c>
      <c r="BW446" s="37" t="e">
        <f>VALUE(TEXT((AU446*$T446/365*'TOX and EXPO INPUTS'!$E$33/'TOX and EXPO INPUTS'!$E$34),"0.00E+00"))</f>
        <v>#DIV/0!</v>
      </c>
      <c r="BX446" s="42" t="e">
        <f>VALUE(TEXT((AP446*$U446/365*'TOX and EXPO INPUTS'!$E$33/'TOX and EXPO INPUTS'!$E$34),"0.00E+00"))</f>
        <v>#DIV/0!</v>
      </c>
      <c r="BY446" s="37" t="e">
        <f>VALUE(TEXT((AQ446*$U446/365*'TOX and EXPO INPUTS'!$E$33/'TOX and EXPO INPUTS'!$E$34),"0.00E+00"))</f>
        <v>#DIV/0!</v>
      </c>
      <c r="BZ446" s="37" t="e">
        <f>VALUE(TEXT((AR446*$U446/365*'TOX and EXPO INPUTS'!$E$33/'TOX and EXPO INPUTS'!$E$34),"0.00E+00"))</f>
        <v>#DIV/0!</v>
      </c>
      <c r="CA446" s="37" t="e">
        <f>VALUE(TEXT((AS446*$U446/365*'TOX and EXPO INPUTS'!$E$33/'TOX and EXPO INPUTS'!$E$34),"0.00E+00"))</f>
        <v>#DIV/0!</v>
      </c>
      <c r="CB446" s="37" t="e">
        <f>VALUE(TEXT((AT446*$U446/365*'TOX and EXPO INPUTS'!$E$33/'TOX and EXPO INPUTS'!$E$34),"0.00E+00"))</f>
        <v>#DIV/0!</v>
      </c>
      <c r="CC446" s="37" t="e">
        <f>VALUE(TEXT((AU446*$U446/365*'TOX and EXPO INPUTS'!$E$33/'TOX and EXPO INPUTS'!$E$34),"0.00E+00"))</f>
        <v>#DIV/0!</v>
      </c>
      <c r="CD446" s="58" t="e">
        <f>VALUE(TEXT((BR446*'TOX and EXPO INPUTS'!$F$23),"0.00E+00"))</f>
        <v>#DIV/0!</v>
      </c>
      <c r="CE446" s="57" t="e">
        <f>VALUE(TEXT((BS446*'TOX and EXPO INPUTS'!$F$23),"0.00E+00"))</f>
        <v>#DIV/0!</v>
      </c>
      <c r="CF446" s="57" t="e">
        <f>VALUE(TEXT((BT446*'TOX and EXPO INPUTS'!$F$23),"0.00E+00"))</f>
        <v>#DIV/0!</v>
      </c>
      <c r="CG446" s="57" t="e">
        <f>VALUE(TEXT((BU446*'TOX and EXPO INPUTS'!$F$23),"0.00E+00"))</f>
        <v>#DIV/0!</v>
      </c>
      <c r="CH446" s="57" t="e">
        <f>VALUE(TEXT((BV446*'TOX and EXPO INPUTS'!$F$23),"0.00E+00"))</f>
        <v>#DIV/0!</v>
      </c>
      <c r="CI446" s="57" t="e">
        <f>VALUE(TEXT((BW446*'TOX and EXPO INPUTS'!$F$23),"0.00E+00"))</f>
        <v>#DIV/0!</v>
      </c>
      <c r="CJ446" s="58" t="e">
        <f>VALUE(TEXT((BX446*'TOX and EXPO INPUTS'!$F$23),"0.00E+00"))</f>
        <v>#DIV/0!</v>
      </c>
      <c r="CK446" s="57" t="e">
        <f>VALUE(TEXT((BY446*'TOX and EXPO INPUTS'!$F$23),"0.00E+00"))</f>
        <v>#DIV/0!</v>
      </c>
      <c r="CL446" s="57" t="e">
        <f>VALUE(TEXT((BZ446*'TOX and EXPO INPUTS'!$F$23),"0.00E+00"))</f>
        <v>#DIV/0!</v>
      </c>
      <c r="CM446" s="57" t="e">
        <f>VALUE(TEXT((CA446*'TOX and EXPO INPUTS'!$F$23),"0.00E+00"))</f>
        <v>#DIV/0!</v>
      </c>
      <c r="CN446" s="57" t="e">
        <f>VALUE(TEXT((CB446*'TOX and EXPO INPUTS'!$F$23),"0.00E+00"))</f>
        <v>#DIV/0!</v>
      </c>
      <c r="CO446" s="57" t="e">
        <f>VALUE(TEXT((CC446*'TOX and EXPO INPUTS'!$F$23),"0.00E+00"))</f>
        <v>#DIV/0!</v>
      </c>
      <c r="CP446" s="38" t="s">
        <v>106</v>
      </c>
      <c r="CQ446" s="34" t="s">
        <v>107</v>
      </c>
      <c r="CR446" s="34" t="s">
        <v>108</v>
      </c>
      <c r="CS446" s="39" t="s">
        <v>109</v>
      </c>
    </row>
    <row r="447" spans="1:97" ht="48" customHeight="1" x14ac:dyDescent="0.25">
      <c r="A447" s="34" t="s">
        <v>98</v>
      </c>
      <c r="B447" s="34" t="s">
        <v>99</v>
      </c>
      <c r="C447" s="34" t="s">
        <v>100</v>
      </c>
      <c r="D447" s="34" t="s">
        <v>111</v>
      </c>
      <c r="E447" s="39" t="s">
        <v>102</v>
      </c>
      <c r="F447" s="40" t="s">
        <v>157</v>
      </c>
      <c r="G447" s="43"/>
      <c r="H447" s="36" t="s">
        <v>104</v>
      </c>
      <c r="I447" s="67"/>
      <c r="J447" s="36" t="s">
        <v>105</v>
      </c>
      <c r="K447" s="100">
        <f>VLOOKUP(F447,'Amount Seed Planted_variables'!$A$3:$I$74,2,0)</f>
        <v>240000</v>
      </c>
      <c r="L447" s="100">
        <f>VLOOKUP(F447,'Amount Seed Planted_variables'!$A$3:$I$74,3,0)</f>
        <v>560000</v>
      </c>
      <c r="M447" s="36">
        <f t="shared" si="197"/>
        <v>0</v>
      </c>
      <c r="N447" s="35">
        <f t="shared" si="198"/>
        <v>0</v>
      </c>
      <c r="O447" s="101">
        <v>125000</v>
      </c>
      <c r="P447" s="93">
        <f>VLOOKUP(F447,'Amount Seed Planted_variables'!$A$3:$I$74,4,0)</f>
        <v>8400000</v>
      </c>
      <c r="Q447" s="93">
        <f>VLOOKUP(F447,'Amount Seed Planted_variables'!$A$3:$I$74,7,0)</f>
        <v>80</v>
      </c>
      <c r="R447" s="93">
        <f>VLOOKUP(F447,'Amount Seed Planted_variables'!$A$3:$I$74,8,0)</f>
        <v>672000000</v>
      </c>
      <c r="S447" s="87">
        <f t="shared" si="194"/>
        <v>2.5</v>
      </c>
      <c r="T447" s="35">
        <v>10</v>
      </c>
      <c r="U447" s="35">
        <v>30</v>
      </c>
      <c r="V447" s="41">
        <v>138210600</v>
      </c>
      <c r="W447" s="35">
        <v>23262800</v>
      </c>
      <c r="X447" s="35">
        <v>21238200</v>
      </c>
      <c r="Y447" s="41">
        <v>106100</v>
      </c>
      <c r="Z447" s="35">
        <f t="shared" si="214"/>
        <v>10610</v>
      </c>
      <c r="AA447" s="42">
        <f t="shared" si="199"/>
        <v>0</v>
      </c>
      <c r="AB447" s="37">
        <f t="shared" si="200"/>
        <v>0</v>
      </c>
      <c r="AC447" s="37">
        <f t="shared" si="201"/>
        <v>0</v>
      </c>
      <c r="AD447" s="42" t="e">
        <f>VALUE(TEXT(((AA447*'TOX and EXPO INPUTS'!$F$13)/'TOX and EXPO INPUTS'!$E$27),"0.00E+00"))</f>
        <v>#DIV/0!</v>
      </c>
      <c r="AE447" s="37" t="e">
        <f>VALUE(TEXT(((AB447*'TOX and EXPO INPUTS'!$F$13)/'TOX and EXPO INPUTS'!$E$27),"0.00E+00"))</f>
        <v>#DIV/0!</v>
      </c>
      <c r="AF447" s="37" t="e">
        <f>VALUE(TEXT(((AC447*'TOX and EXPO INPUTS'!$F$13)/'TOX and EXPO INPUTS'!$E$27),"0.00E+00"))</f>
        <v>#DIV/0!</v>
      </c>
      <c r="AG447" s="42" t="e">
        <f>IF($E447="ST",VALUE(TEXT(('TOX and EXPO INPUTS'!$F$7/AD447),"0.0E+00")),IF($E447="IT",VALUE(TEXT(('TOX and EXPO INPUTS'!$F$10/AD447),"0.0E+00"))))</f>
        <v>#DIV/0!</v>
      </c>
      <c r="AH447" s="37" t="e">
        <f>IF($E447="ST",VALUE(TEXT(('TOX and EXPO INPUTS'!$F$7/AE447),"0.0E+00")),IF($E447="IT",VALUE(TEXT(('TOX and EXPO INPUTS'!$F$10/AE447),"0.0E+00"))))</f>
        <v>#DIV/0!</v>
      </c>
      <c r="AI447" s="37" t="e">
        <f>IF($E447="ST",VALUE(TEXT(('TOX and EXPO INPUTS'!$F$7/AF447),"0.0E+00")),IF($E447="IT",VALUE(TEXT(('TOX and EXPO INPUTS'!$F$10/AF447),"0.0E+00"))))</f>
        <v>#DIV/0!</v>
      </c>
      <c r="AJ447" s="42">
        <f t="shared" si="195"/>
        <v>0</v>
      </c>
      <c r="AK447" s="37">
        <f t="shared" si="196"/>
        <v>0</v>
      </c>
      <c r="AL447" s="42" t="e">
        <f>VALUE(TEXT(((AJ447*'TOX and EXPO INPUTS'!$F$21)/'TOX and EXPO INPUTS'!$E$29),"0.00E+00"))</f>
        <v>#DIV/0!</v>
      </c>
      <c r="AM447" s="37" t="e">
        <f>VALUE(TEXT(((AK447*'TOX and EXPO INPUTS'!$F$21)/'TOX and EXPO INPUTS'!$E$29),"0.00E+00"))</f>
        <v>#DIV/0!</v>
      </c>
      <c r="AN447" s="42" t="e">
        <f>IF($E447="ST",VALUE(TEXT(('TOX and EXPO INPUTS'!$F$15/AL447),"0.0E+00")),IF($E447="IT",VALUE(TEXT(('TOX and EXPO INPUTS'!$F$18/AL447),"0.0E+00"))))</f>
        <v>#DIV/0!</v>
      </c>
      <c r="AO447" s="37" t="e">
        <f>IF($E447="ST",VALUE(TEXT(('TOX and EXPO INPUTS'!$F$15/AM447),"0.0E+00")),IF($E447="IT",VALUE(TEXT(('TOX and EXPO INPUTS'!$F$18/AM447),"0.0E+00"))))</f>
        <v>#DIV/0!</v>
      </c>
      <c r="AP447" s="42" t="e">
        <f t="shared" si="202"/>
        <v>#DIV/0!</v>
      </c>
      <c r="AQ447" s="37" t="e">
        <f t="shared" si="203"/>
        <v>#DIV/0!</v>
      </c>
      <c r="AR447" s="37" t="e">
        <f t="shared" si="204"/>
        <v>#DIV/0!</v>
      </c>
      <c r="AS447" s="37" t="e">
        <f t="shared" si="205"/>
        <v>#DIV/0!</v>
      </c>
      <c r="AT447" s="37" t="e">
        <f t="shared" si="206"/>
        <v>#DIV/0!</v>
      </c>
      <c r="AU447" s="37" t="e">
        <f t="shared" si="207"/>
        <v>#DIV/0!</v>
      </c>
      <c r="AV447" s="42" t="e">
        <f t="shared" si="208"/>
        <v>#DIV/0!</v>
      </c>
      <c r="AW447" s="37" t="e">
        <f t="shared" si="209"/>
        <v>#DIV/0!</v>
      </c>
      <c r="AX447" s="37" t="e">
        <f t="shared" si="210"/>
        <v>#DIV/0!</v>
      </c>
      <c r="AY447" s="37" t="e">
        <f t="shared" si="211"/>
        <v>#DIV/0!</v>
      </c>
      <c r="AZ447" s="37" t="e">
        <f t="shared" si="212"/>
        <v>#DIV/0!</v>
      </c>
      <c r="BA447" s="37" t="e">
        <f t="shared" si="213"/>
        <v>#DIV/0!</v>
      </c>
      <c r="BB447" s="42" t="e">
        <f>IF($E447="ST",VALUE(TEXT((1/(('TOX and EXPO INPUTS'!$F$9/AG447)+('TOX and EXPO INPUTS'!$F$17/AN447))),"0.0E+00")),IF($E447="IT",VALUE(TEXT((1/(('TOX and EXPO INPUTS'!$F$12/AG447)+('TOX and EXPO INPUTS'!$F$20/AN447))),"0.0E+00"))))</f>
        <v>#DIV/0!</v>
      </c>
      <c r="BC447" s="37" t="e">
        <f>IF($E447="ST",VALUE(TEXT((1/(('TOX and EXPO INPUTS'!$F$9/AH447)+('TOX and EXPO INPUTS'!$F$17/AN447))),"0.0E+00")),IF($E447="IT",VALUE(TEXT((1/(('TOX and EXPO INPUTS'!$F$12/AH447)+('TOX and EXPO INPUTS'!$F$20/AN447))),"0.0E+00"))))</f>
        <v>#DIV/0!</v>
      </c>
      <c r="BD447" s="37" t="e">
        <f>IF($E447="ST",VALUE(TEXT((1/(('TOX and EXPO INPUTS'!$F$9/AI447)+('TOX and EXPO INPUTS'!$F$17/AN447))),"0.0E+00")),IF($E447="IT",VALUE(TEXT((1/(('TOX and EXPO INPUTS'!$F$12/AI447)+('TOX and EXPO INPUTS'!$F$20/AN447))),"0.0E+00"))))</f>
        <v>#DIV/0!</v>
      </c>
      <c r="BE447" s="37" t="e">
        <f>IF($E447="ST",VALUE(TEXT((1/(('TOX and EXPO INPUTS'!$F$9/AG447)+('TOX and EXPO INPUTS'!$F$17/AO447))),"0.0E+00")),IF($E447="IT",VALUE(TEXT((1/(('TOX and EXPO INPUTS'!$F$12/AG447)+('TOX and EXPO INPUTS'!$F$20/AO447))),"0.0E+00"))))</f>
        <v>#DIV/0!</v>
      </c>
      <c r="BF447" s="37" t="e">
        <f>IF($E447="ST",VALUE(TEXT((1/(('TOX and EXPO INPUTS'!$F$9/AH447)+('TOX and EXPO INPUTS'!$F$17/AO447))),"0.0E+00")),IF($E447="IT",VALUE(TEXT((1/(('TOX and EXPO INPUTS'!$F$12/AH447)+('TOX and EXPO INPUTS'!$F$20/AO447))),"0.0E+00"))))</f>
        <v>#DIV/0!</v>
      </c>
      <c r="BG447" s="37" t="e">
        <f>IF($E447="ST",VALUE(TEXT((1/(('TOX and EXPO INPUTS'!$F$9/AI447)+('TOX and EXPO INPUTS'!$F$17/AO447))),"0.0E+00")),IF($E447="IT",VALUE(TEXT((1/(('TOX and EXPO INPUTS'!$F$12/AI447)+('TOX and EXPO INPUTS'!$F$20/AO447))),"0.0E+00"))))</f>
        <v>#DIV/0!</v>
      </c>
      <c r="BH447" s="42" t="e">
        <f>VALUE(TEXT((AD447*$T447/365*'TOX and EXPO INPUTS'!$E$33/'TOX and EXPO INPUTS'!$E$34),"0.00E+00"))</f>
        <v>#DIV/0!</v>
      </c>
      <c r="BI447" s="37" t="e">
        <f>VALUE(TEXT((AE447*$T447/365*'TOX and EXPO INPUTS'!$E$33/'TOX and EXPO INPUTS'!$E$34),"0.00E+00"))</f>
        <v>#DIV/0!</v>
      </c>
      <c r="BJ447" s="37" t="e">
        <f>VALUE(TEXT((AF447*$T447/365*'TOX and EXPO INPUTS'!$E$33/'TOX and EXPO INPUTS'!$E$34),"0.00E+00"))</f>
        <v>#DIV/0!</v>
      </c>
      <c r="BK447" s="42" t="e">
        <f>VALUE(TEXT((AD447*$U447/365*'TOX and EXPO INPUTS'!$E$33/'TOX and EXPO INPUTS'!$E$34),"0.00E+00"))</f>
        <v>#DIV/0!</v>
      </c>
      <c r="BL447" s="37" t="e">
        <f>VALUE(TEXT((AE447*$U447/365*'TOX and EXPO INPUTS'!$E$33/'TOX and EXPO INPUTS'!$E$34),"0.00E+00"))</f>
        <v>#DIV/0!</v>
      </c>
      <c r="BM447" s="37" t="e">
        <f>VALUE(TEXT((AF447*$U447/365*'TOX and EXPO INPUTS'!$E$33/'TOX and EXPO INPUTS'!$E$34),"0.00E+00"))</f>
        <v>#DIV/0!</v>
      </c>
      <c r="BN447" s="42" t="e">
        <f>VALUE(TEXT((AL447*$T447/365*'TOX and EXPO INPUTS'!$E$33/'TOX and EXPO INPUTS'!$E$34),"0.00E+00"))</f>
        <v>#DIV/0!</v>
      </c>
      <c r="BO447" s="37" t="e">
        <f>VALUE(TEXT((AM447*$T447/365*'TOX and EXPO INPUTS'!$E$33/'TOX and EXPO INPUTS'!$E$34),"0.00E+00"))</f>
        <v>#DIV/0!</v>
      </c>
      <c r="BP447" s="42" t="e">
        <f>VALUE(TEXT((AL447*$U447/365*'TOX and EXPO INPUTS'!$E$33/'TOX and EXPO INPUTS'!$E$34),"0.00E+00"))</f>
        <v>#DIV/0!</v>
      </c>
      <c r="BQ447" s="37" t="e">
        <f>VALUE(TEXT((AM447*$U447/365*'TOX and EXPO INPUTS'!$E$33/'TOX and EXPO INPUTS'!$E$34),"0.00E+00"))</f>
        <v>#DIV/0!</v>
      </c>
      <c r="BR447" s="42" t="e">
        <f>VALUE(TEXT((AP447*$T447/365*'TOX and EXPO INPUTS'!$E$33/'TOX and EXPO INPUTS'!$E$34),"0.00E+00"))</f>
        <v>#DIV/0!</v>
      </c>
      <c r="BS447" s="37" t="e">
        <f>VALUE(TEXT((AQ447*$T447/365*'TOX and EXPO INPUTS'!$E$33/'TOX and EXPO INPUTS'!$E$34),"0.00E+00"))</f>
        <v>#DIV/0!</v>
      </c>
      <c r="BT447" s="37" t="e">
        <f>VALUE(TEXT((AR447*$T447/365*'TOX and EXPO INPUTS'!$E$33/'TOX and EXPO INPUTS'!$E$34),"0.00E+00"))</f>
        <v>#DIV/0!</v>
      </c>
      <c r="BU447" s="37" t="e">
        <f>VALUE(TEXT((AS447*$T447/365*'TOX and EXPO INPUTS'!$E$33/'TOX and EXPO INPUTS'!$E$34),"0.00E+00"))</f>
        <v>#DIV/0!</v>
      </c>
      <c r="BV447" s="37" t="e">
        <f>VALUE(TEXT((AT447*$T447/365*'TOX and EXPO INPUTS'!$E$33/'TOX and EXPO INPUTS'!$E$34),"0.00E+00"))</f>
        <v>#DIV/0!</v>
      </c>
      <c r="BW447" s="37" t="e">
        <f>VALUE(TEXT((AU447*$T447/365*'TOX and EXPO INPUTS'!$E$33/'TOX and EXPO INPUTS'!$E$34),"0.00E+00"))</f>
        <v>#DIV/0!</v>
      </c>
      <c r="BX447" s="42" t="e">
        <f>VALUE(TEXT((AP447*$U447/365*'TOX and EXPO INPUTS'!$E$33/'TOX and EXPO INPUTS'!$E$34),"0.00E+00"))</f>
        <v>#DIV/0!</v>
      </c>
      <c r="BY447" s="37" t="e">
        <f>VALUE(TEXT((AQ447*$U447/365*'TOX and EXPO INPUTS'!$E$33/'TOX and EXPO INPUTS'!$E$34),"0.00E+00"))</f>
        <v>#DIV/0!</v>
      </c>
      <c r="BZ447" s="37" t="e">
        <f>VALUE(TEXT((AR447*$U447/365*'TOX and EXPO INPUTS'!$E$33/'TOX and EXPO INPUTS'!$E$34),"0.00E+00"))</f>
        <v>#DIV/0!</v>
      </c>
      <c r="CA447" s="37" t="e">
        <f>VALUE(TEXT((AS447*$U447/365*'TOX and EXPO INPUTS'!$E$33/'TOX and EXPO INPUTS'!$E$34),"0.00E+00"))</f>
        <v>#DIV/0!</v>
      </c>
      <c r="CB447" s="37" t="e">
        <f>VALUE(TEXT((AT447*$U447/365*'TOX and EXPO INPUTS'!$E$33/'TOX and EXPO INPUTS'!$E$34),"0.00E+00"))</f>
        <v>#DIV/0!</v>
      </c>
      <c r="CC447" s="37" t="e">
        <f>VALUE(TEXT((AU447*$U447/365*'TOX and EXPO INPUTS'!$E$33/'TOX and EXPO INPUTS'!$E$34),"0.00E+00"))</f>
        <v>#DIV/0!</v>
      </c>
      <c r="CD447" s="58" t="e">
        <f>VALUE(TEXT((BR447*'TOX and EXPO INPUTS'!$F$23),"0.00E+00"))</f>
        <v>#DIV/0!</v>
      </c>
      <c r="CE447" s="57" t="e">
        <f>VALUE(TEXT((BS447*'TOX and EXPO INPUTS'!$F$23),"0.00E+00"))</f>
        <v>#DIV/0!</v>
      </c>
      <c r="CF447" s="57" t="e">
        <f>VALUE(TEXT((BT447*'TOX and EXPO INPUTS'!$F$23),"0.00E+00"))</f>
        <v>#DIV/0!</v>
      </c>
      <c r="CG447" s="57" t="e">
        <f>VALUE(TEXT((BU447*'TOX and EXPO INPUTS'!$F$23),"0.00E+00"))</f>
        <v>#DIV/0!</v>
      </c>
      <c r="CH447" s="57" t="e">
        <f>VALUE(TEXT((BV447*'TOX and EXPO INPUTS'!$F$23),"0.00E+00"))</f>
        <v>#DIV/0!</v>
      </c>
      <c r="CI447" s="57" t="e">
        <f>VALUE(TEXT((BW447*'TOX and EXPO INPUTS'!$F$23),"0.00E+00"))</f>
        <v>#DIV/0!</v>
      </c>
      <c r="CJ447" s="58" t="e">
        <f>VALUE(TEXT((BX447*'TOX and EXPO INPUTS'!$F$23),"0.00E+00"))</f>
        <v>#DIV/0!</v>
      </c>
      <c r="CK447" s="57" t="e">
        <f>VALUE(TEXT((BY447*'TOX and EXPO INPUTS'!$F$23),"0.00E+00"))</f>
        <v>#DIV/0!</v>
      </c>
      <c r="CL447" s="57" t="e">
        <f>VALUE(TEXT((BZ447*'TOX and EXPO INPUTS'!$F$23),"0.00E+00"))</f>
        <v>#DIV/0!</v>
      </c>
      <c r="CM447" s="57" t="e">
        <f>VALUE(TEXT((CA447*'TOX and EXPO INPUTS'!$F$23),"0.00E+00"))</f>
        <v>#DIV/0!</v>
      </c>
      <c r="CN447" s="57" t="e">
        <f>VALUE(TEXT((CB447*'TOX and EXPO INPUTS'!$F$23),"0.00E+00"))</f>
        <v>#DIV/0!</v>
      </c>
      <c r="CO447" s="57" t="e">
        <f>VALUE(TEXT((CC447*'TOX and EXPO INPUTS'!$F$23),"0.00E+00"))</f>
        <v>#DIV/0!</v>
      </c>
      <c r="CP447" s="38" t="s">
        <v>106</v>
      </c>
      <c r="CQ447" s="34" t="s">
        <v>107</v>
      </c>
      <c r="CR447" s="34" t="s">
        <v>108</v>
      </c>
      <c r="CS447" s="39" t="s">
        <v>109</v>
      </c>
    </row>
    <row r="448" spans="1:97" ht="48" customHeight="1" x14ac:dyDescent="0.25">
      <c r="A448" s="34" t="s">
        <v>98</v>
      </c>
      <c r="B448" s="34" t="s">
        <v>99</v>
      </c>
      <c r="C448" s="34" t="s">
        <v>100</v>
      </c>
      <c r="D448" s="34" t="s">
        <v>442</v>
      </c>
      <c r="E448" s="39" t="s">
        <v>102</v>
      </c>
      <c r="F448" s="40" t="s">
        <v>157</v>
      </c>
      <c r="G448" s="43"/>
      <c r="H448" s="36" t="s">
        <v>104</v>
      </c>
      <c r="I448" s="67"/>
      <c r="J448" s="36" t="s">
        <v>105</v>
      </c>
      <c r="K448" s="100">
        <f>VLOOKUP(F448,'Amount Seed Planted_variables'!$A$3:$I$74,2,0)</f>
        <v>240000</v>
      </c>
      <c r="L448" s="100">
        <f>VLOOKUP(F448,'Amount Seed Planted_variables'!$A$3:$I$74,3,0)</f>
        <v>560000</v>
      </c>
      <c r="M448" s="36">
        <f t="shared" si="197"/>
        <v>0</v>
      </c>
      <c r="N448" s="35">
        <f t="shared" si="198"/>
        <v>0</v>
      </c>
      <c r="O448" s="101">
        <v>125000</v>
      </c>
      <c r="P448" s="93">
        <f>VLOOKUP(F448,'Amount Seed Planted_variables'!$A$3:$I$74,4,0)</f>
        <v>8400000</v>
      </c>
      <c r="Q448" s="93">
        <f>VLOOKUP(F448,'Amount Seed Planted_variables'!$A$3:$I$74,7,0)</f>
        <v>80</v>
      </c>
      <c r="R448" s="93">
        <f>VLOOKUP(F448,'Amount Seed Planted_variables'!$A$3:$I$74,8,0)</f>
        <v>672000000</v>
      </c>
      <c r="S448" s="87" t="str">
        <f t="shared" si="194"/>
        <v>NA</v>
      </c>
      <c r="T448" s="35">
        <v>10</v>
      </c>
      <c r="U448" s="35">
        <v>30</v>
      </c>
      <c r="V448" s="41">
        <v>3994</v>
      </c>
      <c r="W448" s="35">
        <v>797</v>
      </c>
      <c r="X448" s="35">
        <v>530</v>
      </c>
      <c r="Y448" s="41">
        <v>66</v>
      </c>
      <c r="Z448" s="35">
        <f t="shared" si="214"/>
        <v>6.6000000000000005</v>
      </c>
      <c r="AA448" s="42">
        <f t="shared" si="199"/>
        <v>0</v>
      </c>
      <c r="AB448" s="37">
        <f t="shared" si="200"/>
        <v>0</v>
      </c>
      <c r="AC448" s="37">
        <f t="shared" si="201"/>
        <v>0</v>
      </c>
      <c r="AD448" s="42" t="e">
        <f>VALUE(TEXT(((AA448*'TOX and EXPO INPUTS'!$F$13)/'TOX and EXPO INPUTS'!$E$27),"0.00E+00"))</f>
        <v>#DIV/0!</v>
      </c>
      <c r="AE448" s="37" t="e">
        <f>VALUE(TEXT(((AB448*'TOX and EXPO INPUTS'!$F$13)/'TOX and EXPO INPUTS'!$E$27),"0.00E+00"))</f>
        <v>#DIV/0!</v>
      </c>
      <c r="AF448" s="37" t="e">
        <f>VALUE(TEXT(((AC448*'TOX and EXPO INPUTS'!$F$13)/'TOX and EXPO INPUTS'!$E$27),"0.00E+00"))</f>
        <v>#DIV/0!</v>
      </c>
      <c r="AG448" s="42" t="e">
        <f>IF($E448="ST",VALUE(TEXT(('TOX and EXPO INPUTS'!$F$7/AD448),"0.0E+00")),IF($E448="IT",VALUE(TEXT(('TOX and EXPO INPUTS'!$F$10/AD448),"0.0E+00"))))</f>
        <v>#DIV/0!</v>
      </c>
      <c r="AH448" s="37" t="e">
        <f>IF($E448="ST",VALUE(TEXT(('TOX and EXPO INPUTS'!$F$7/AE448),"0.0E+00")),IF($E448="IT",VALUE(TEXT(('TOX and EXPO INPUTS'!$F$10/AE448),"0.0E+00"))))</f>
        <v>#DIV/0!</v>
      </c>
      <c r="AI448" s="37" t="e">
        <f>IF($E448="ST",VALUE(TEXT(('TOX and EXPO INPUTS'!$F$7/AF448),"0.0E+00")),IF($E448="IT",VALUE(TEXT(('TOX and EXPO INPUTS'!$F$10/AF448),"0.0E+00"))))</f>
        <v>#DIV/0!</v>
      </c>
      <c r="AJ448" s="42">
        <f t="shared" si="195"/>
        <v>0</v>
      </c>
      <c r="AK448" s="37">
        <f t="shared" si="196"/>
        <v>0</v>
      </c>
      <c r="AL448" s="42" t="e">
        <f>VALUE(TEXT(((AJ448*'TOX and EXPO INPUTS'!$F$21)/'TOX and EXPO INPUTS'!$E$29),"0.00E+00"))</f>
        <v>#DIV/0!</v>
      </c>
      <c r="AM448" s="37" t="e">
        <f>VALUE(TEXT(((AK448*'TOX and EXPO INPUTS'!$F$21)/'TOX and EXPO INPUTS'!$E$29),"0.00E+00"))</f>
        <v>#DIV/0!</v>
      </c>
      <c r="AN448" s="42" t="e">
        <f>IF($E448="ST",VALUE(TEXT(('TOX and EXPO INPUTS'!$F$15/AL448),"0.0E+00")),IF($E448="IT",VALUE(TEXT(('TOX and EXPO INPUTS'!$F$18/AL448),"0.0E+00"))))</f>
        <v>#DIV/0!</v>
      </c>
      <c r="AO448" s="37" t="e">
        <f>IF($E448="ST",VALUE(TEXT(('TOX and EXPO INPUTS'!$F$15/AM448),"0.0E+00")),IF($E448="IT",VALUE(TEXT(('TOX and EXPO INPUTS'!$F$18/AM448),"0.0E+00"))))</f>
        <v>#DIV/0!</v>
      </c>
      <c r="AP448" s="42" t="e">
        <f t="shared" si="202"/>
        <v>#DIV/0!</v>
      </c>
      <c r="AQ448" s="37" t="e">
        <f t="shared" si="203"/>
        <v>#DIV/0!</v>
      </c>
      <c r="AR448" s="37" t="e">
        <f t="shared" si="204"/>
        <v>#DIV/0!</v>
      </c>
      <c r="AS448" s="37" t="e">
        <f t="shared" si="205"/>
        <v>#DIV/0!</v>
      </c>
      <c r="AT448" s="37" t="e">
        <f t="shared" si="206"/>
        <v>#DIV/0!</v>
      </c>
      <c r="AU448" s="37" t="e">
        <f t="shared" si="207"/>
        <v>#DIV/0!</v>
      </c>
      <c r="AV448" s="42" t="e">
        <f t="shared" si="208"/>
        <v>#DIV/0!</v>
      </c>
      <c r="AW448" s="37" t="e">
        <f t="shared" si="209"/>
        <v>#DIV/0!</v>
      </c>
      <c r="AX448" s="37" t="e">
        <f t="shared" si="210"/>
        <v>#DIV/0!</v>
      </c>
      <c r="AY448" s="37" t="e">
        <f t="shared" si="211"/>
        <v>#DIV/0!</v>
      </c>
      <c r="AZ448" s="37" t="e">
        <f t="shared" si="212"/>
        <v>#DIV/0!</v>
      </c>
      <c r="BA448" s="37" t="e">
        <f t="shared" si="213"/>
        <v>#DIV/0!</v>
      </c>
      <c r="BB448" s="42" t="e">
        <f>IF($E448="ST",VALUE(TEXT((1/(('TOX and EXPO INPUTS'!$F$9/AG448)+('TOX and EXPO INPUTS'!$F$17/AN448))),"0.0E+00")),IF($E448="IT",VALUE(TEXT((1/(('TOX and EXPO INPUTS'!$F$12/AG448)+('TOX and EXPO INPUTS'!$F$20/AN448))),"0.0E+00"))))</f>
        <v>#DIV/0!</v>
      </c>
      <c r="BC448" s="37" t="e">
        <f>IF($E448="ST",VALUE(TEXT((1/(('TOX and EXPO INPUTS'!$F$9/AH448)+('TOX and EXPO INPUTS'!$F$17/AN448))),"0.0E+00")),IF($E448="IT",VALUE(TEXT((1/(('TOX and EXPO INPUTS'!$F$12/AH448)+('TOX and EXPO INPUTS'!$F$20/AN448))),"0.0E+00"))))</f>
        <v>#DIV/0!</v>
      </c>
      <c r="BD448" s="37" t="e">
        <f>IF($E448="ST",VALUE(TEXT((1/(('TOX and EXPO INPUTS'!$F$9/AI448)+('TOX and EXPO INPUTS'!$F$17/AN448))),"0.0E+00")),IF($E448="IT",VALUE(TEXT((1/(('TOX and EXPO INPUTS'!$F$12/AI448)+('TOX and EXPO INPUTS'!$F$20/AN448))),"0.0E+00"))))</f>
        <v>#DIV/0!</v>
      </c>
      <c r="BE448" s="37" t="e">
        <f>IF($E448="ST",VALUE(TEXT((1/(('TOX and EXPO INPUTS'!$F$9/AG448)+('TOX and EXPO INPUTS'!$F$17/AO448))),"0.0E+00")),IF($E448="IT",VALUE(TEXT((1/(('TOX and EXPO INPUTS'!$F$12/AG448)+('TOX and EXPO INPUTS'!$F$20/AO448))),"0.0E+00"))))</f>
        <v>#DIV/0!</v>
      </c>
      <c r="BF448" s="37" t="e">
        <f>IF($E448="ST",VALUE(TEXT((1/(('TOX and EXPO INPUTS'!$F$9/AH448)+('TOX and EXPO INPUTS'!$F$17/AO448))),"0.0E+00")),IF($E448="IT",VALUE(TEXT((1/(('TOX and EXPO INPUTS'!$F$12/AH448)+('TOX and EXPO INPUTS'!$F$20/AO448))),"0.0E+00"))))</f>
        <v>#DIV/0!</v>
      </c>
      <c r="BG448" s="37" t="e">
        <f>IF($E448="ST",VALUE(TEXT((1/(('TOX and EXPO INPUTS'!$F$9/AI448)+('TOX and EXPO INPUTS'!$F$17/AO448))),"0.0E+00")),IF($E448="IT",VALUE(TEXT((1/(('TOX and EXPO INPUTS'!$F$12/AI448)+('TOX and EXPO INPUTS'!$F$20/AO448))),"0.0E+00"))))</f>
        <v>#DIV/0!</v>
      </c>
      <c r="BH448" s="42" t="e">
        <f>VALUE(TEXT((AD448*$T448/365*'TOX and EXPO INPUTS'!$E$33/'TOX and EXPO INPUTS'!$E$34),"0.00E+00"))</f>
        <v>#DIV/0!</v>
      </c>
      <c r="BI448" s="37" t="e">
        <f>VALUE(TEXT((AE448*$T448/365*'TOX and EXPO INPUTS'!$E$33/'TOX and EXPO INPUTS'!$E$34),"0.00E+00"))</f>
        <v>#DIV/0!</v>
      </c>
      <c r="BJ448" s="37" t="e">
        <f>VALUE(TEXT((AF448*$T448/365*'TOX and EXPO INPUTS'!$E$33/'TOX and EXPO INPUTS'!$E$34),"0.00E+00"))</f>
        <v>#DIV/0!</v>
      </c>
      <c r="BK448" s="42" t="e">
        <f>VALUE(TEXT((AD448*$U448/365*'TOX and EXPO INPUTS'!$E$33/'TOX and EXPO INPUTS'!$E$34),"0.00E+00"))</f>
        <v>#DIV/0!</v>
      </c>
      <c r="BL448" s="37" t="e">
        <f>VALUE(TEXT((AE448*$U448/365*'TOX and EXPO INPUTS'!$E$33/'TOX and EXPO INPUTS'!$E$34),"0.00E+00"))</f>
        <v>#DIV/0!</v>
      </c>
      <c r="BM448" s="37" t="e">
        <f>VALUE(TEXT((AF448*$U448/365*'TOX and EXPO INPUTS'!$E$33/'TOX and EXPO INPUTS'!$E$34),"0.00E+00"))</f>
        <v>#DIV/0!</v>
      </c>
      <c r="BN448" s="42" t="e">
        <f>VALUE(TEXT((AL448*$T448/365*'TOX and EXPO INPUTS'!$E$33/'TOX and EXPO INPUTS'!$E$34),"0.00E+00"))</f>
        <v>#DIV/0!</v>
      </c>
      <c r="BO448" s="37" t="e">
        <f>VALUE(TEXT((AM448*$T448/365*'TOX and EXPO INPUTS'!$E$33/'TOX and EXPO INPUTS'!$E$34),"0.00E+00"))</f>
        <v>#DIV/0!</v>
      </c>
      <c r="BP448" s="42" t="e">
        <f>VALUE(TEXT((AL448*$U448/365*'TOX and EXPO INPUTS'!$E$33/'TOX and EXPO INPUTS'!$E$34),"0.00E+00"))</f>
        <v>#DIV/0!</v>
      </c>
      <c r="BQ448" s="37" t="e">
        <f>VALUE(TEXT((AM448*$U448/365*'TOX and EXPO INPUTS'!$E$33/'TOX and EXPO INPUTS'!$E$34),"0.00E+00"))</f>
        <v>#DIV/0!</v>
      </c>
      <c r="BR448" s="42" t="e">
        <f>VALUE(TEXT((AP448*$T448/365*'TOX and EXPO INPUTS'!$E$33/'TOX and EXPO INPUTS'!$E$34),"0.00E+00"))</f>
        <v>#DIV/0!</v>
      </c>
      <c r="BS448" s="37" t="e">
        <f>VALUE(TEXT((AQ448*$T448/365*'TOX and EXPO INPUTS'!$E$33/'TOX and EXPO INPUTS'!$E$34),"0.00E+00"))</f>
        <v>#DIV/0!</v>
      </c>
      <c r="BT448" s="37" t="e">
        <f>VALUE(TEXT((AR448*$T448/365*'TOX and EXPO INPUTS'!$E$33/'TOX and EXPO INPUTS'!$E$34),"0.00E+00"))</f>
        <v>#DIV/0!</v>
      </c>
      <c r="BU448" s="37" t="e">
        <f>VALUE(TEXT((AS448*$T448/365*'TOX and EXPO INPUTS'!$E$33/'TOX and EXPO INPUTS'!$E$34),"0.00E+00"))</f>
        <v>#DIV/0!</v>
      </c>
      <c r="BV448" s="37" t="e">
        <f>VALUE(TEXT((AT448*$T448/365*'TOX and EXPO INPUTS'!$E$33/'TOX and EXPO INPUTS'!$E$34),"0.00E+00"))</f>
        <v>#DIV/0!</v>
      </c>
      <c r="BW448" s="37" t="e">
        <f>VALUE(TEXT((AU448*$T448/365*'TOX and EXPO INPUTS'!$E$33/'TOX and EXPO INPUTS'!$E$34),"0.00E+00"))</f>
        <v>#DIV/0!</v>
      </c>
      <c r="BX448" s="42" t="e">
        <f>VALUE(TEXT((AP448*$U448/365*'TOX and EXPO INPUTS'!$E$33/'TOX and EXPO INPUTS'!$E$34),"0.00E+00"))</f>
        <v>#DIV/0!</v>
      </c>
      <c r="BY448" s="37" t="e">
        <f>VALUE(TEXT((AQ448*$U448/365*'TOX and EXPO INPUTS'!$E$33/'TOX and EXPO INPUTS'!$E$34),"0.00E+00"))</f>
        <v>#DIV/0!</v>
      </c>
      <c r="BZ448" s="37" t="e">
        <f>VALUE(TEXT((AR448*$U448/365*'TOX and EXPO INPUTS'!$E$33/'TOX and EXPO INPUTS'!$E$34),"0.00E+00"))</f>
        <v>#DIV/0!</v>
      </c>
      <c r="CA448" s="37" t="e">
        <f>VALUE(TEXT((AS448*$U448/365*'TOX and EXPO INPUTS'!$E$33/'TOX and EXPO INPUTS'!$E$34),"0.00E+00"))</f>
        <v>#DIV/0!</v>
      </c>
      <c r="CB448" s="37" t="e">
        <f>VALUE(TEXT((AT448*$U448/365*'TOX and EXPO INPUTS'!$E$33/'TOX and EXPO INPUTS'!$E$34),"0.00E+00"))</f>
        <v>#DIV/0!</v>
      </c>
      <c r="CC448" s="37" t="e">
        <f>VALUE(TEXT((AU448*$U448/365*'TOX and EXPO INPUTS'!$E$33/'TOX and EXPO INPUTS'!$E$34),"0.00E+00"))</f>
        <v>#DIV/0!</v>
      </c>
      <c r="CD448" s="58" t="e">
        <f>VALUE(TEXT((BR448*'TOX and EXPO INPUTS'!$F$23),"0.00E+00"))</f>
        <v>#DIV/0!</v>
      </c>
      <c r="CE448" s="57" t="e">
        <f>VALUE(TEXT((BS448*'TOX and EXPO INPUTS'!$F$23),"0.00E+00"))</f>
        <v>#DIV/0!</v>
      </c>
      <c r="CF448" s="57" t="e">
        <f>VALUE(TEXT((BT448*'TOX and EXPO INPUTS'!$F$23),"0.00E+00"))</f>
        <v>#DIV/0!</v>
      </c>
      <c r="CG448" s="57" t="e">
        <f>VALUE(TEXT((BU448*'TOX and EXPO INPUTS'!$F$23),"0.00E+00"))</f>
        <v>#DIV/0!</v>
      </c>
      <c r="CH448" s="57" t="e">
        <f>VALUE(TEXT((BV448*'TOX and EXPO INPUTS'!$F$23),"0.00E+00"))</f>
        <v>#DIV/0!</v>
      </c>
      <c r="CI448" s="57" t="e">
        <f>VALUE(TEXT((BW448*'TOX and EXPO INPUTS'!$F$23),"0.00E+00"))</f>
        <v>#DIV/0!</v>
      </c>
      <c r="CJ448" s="58" t="e">
        <f>VALUE(TEXT((BX448*'TOX and EXPO INPUTS'!$F$23),"0.00E+00"))</f>
        <v>#DIV/0!</v>
      </c>
      <c r="CK448" s="57" t="e">
        <f>VALUE(TEXT((BY448*'TOX and EXPO INPUTS'!$F$23),"0.00E+00"))</f>
        <v>#DIV/0!</v>
      </c>
      <c r="CL448" s="57" t="e">
        <f>VALUE(TEXT((BZ448*'TOX and EXPO INPUTS'!$F$23),"0.00E+00"))</f>
        <v>#DIV/0!</v>
      </c>
      <c r="CM448" s="57" t="e">
        <f>VALUE(TEXT((CA448*'TOX and EXPO INPUTS'!$F$23),"0.00E+00"))</f>
        <v>#DIV/0!</v>
      </c>
      <c r="CN448" s="57" t="e">
        <f>VALUE(TEXT((CB448*'TOX and EXPO INPUTS'!$F$23),"0.00E+00"))</f>
        <v>#DIV/0!</v>
      </c>
      <c r="CO448" s="57" t="e">
        <f>VALUE(TEXT((CC448*'TOX and EXPO INPUTS'!$F$23),"0.00E+00"))</f>
        <v>#DIV/0!</v>
      </c>
      <c r="CP448" s="38" t="s">
        <v>106</v>
      </c>
      <c r="CQ448" s="34" t="s">
        <v>107</v>
      </c>
      <c r="CR448" s="34" t="s">
        <v>108</v>
      </c>
      <c r="CS448" s="39" t="s">
        <v>109</v>
      </c>
    </row>
    <row r="449" spans="1:97" ht="48" customHeight="1" x14ac:dyDescent="0.25">
      <c r="A449" s="34" t="s">
        <v>98</v>
      </c>
      <c r="B449" s="34" t="s">
        <v>99</v>
      </c>
      <c r="C449" s="34" t="s">
        <v>100</v>
      </c>
      <c r="D449" s="34" t="s">
        <v>101</v>
      </c>
      <c r="E449" s="39" t="s">
        <v>112</v>
      </c>
      <c r="F449" s="40" t="s">
        <v>157</v>
      </c>
      <c r="G449" s="43"/>
      <c r="H449" s="36" t="s">
        <v>104</v>
      </c>
      <c r="I449" s="67"/>
      <c r="J449" s="36" t="s">
        <v>105</v>
      </c>
      <c r="K449" s="100">
        <f>VLOOKUP(F449,'Amount Seed Planted_variables'!$A$3:$I$74,2,0)</f>
        <v>240000</v>
      </c>
      <c r="L449" s="100">
        <f>VLOOKUP(F449,'Amount Seed Planted_variables'!$A$3:$I$74,3,0)</f>
        <v>560000</v>
      </c>
      <c r="M449" s="36">
        <f t="shared" si="197"/>
        <v>0</v>
      </c>
      <c r="N449" s="35">
        <f t="shared" si="198"/>
        <v>0</v>
      </c>
      <c r="O449" s="101">
        <v>125000</v>
      </c>
      <c r="P449" s="93">
        <f>VLOOKUP(F449,'Amount Seed Planted_variables'!$A$3:$I$74,4,0)</f>
        <v>8400000</v>
      </c>
      <c r="Q449" s="93">
        <f>VLOOKUP(F449,'Amount Seed Planted_variables'!$A$3:$I$74,7,0)</f>
        <v>80</v>
      </c>
      <c r="R449" s="93">
        <f>VLOOKUP(F449,'Amount Seed Planted_variables'!$A$3:$I$74,8,0)</f>
        <v>672000000</v>
      </c>
      <c r="S449" s="87" t="str">
        <f t="shared" si="194"/>
        <v>NA</v>
      </c>
      <c r="T449" s="35">
        <v>10</v>
      </c>
      <c r="U449" s="35">
        <v>30</v>
      </c>
      <c r="V449" s="41">
        <v>349</v>
      </c>
      <c r="W449" s="35">
        <v>51.2</v>
      </c>
      <c r="X449" s="35">
        <v>42.2</v>
      </c>
      <c r="Y449" s="41">
        <v>1.2</v>
      </c>
      <c r="Z449" s="35">
        <f t="shared" si="214"/>
        <v>0.12</v>
      </c>
      <c r="AA449" s="42">
        <f t="shared" si="199"/>
        <v>0</v>
      </c>
      <c r="AB449" s="37">
        <f t="shared" si="200"/>
        <v>0</v>
      </c>
      <c r="AC449" s="37">
        <f t="shared" si="201"/>
        <v>0</v>
      </c>
      <c r="AD449" s="42" t="e">
        <f>VALUE(TEXT(((AA449*'TOX and EXPO INPUTS'!$F$13)/'TOX and EXPO INPUTS'!$E$27),"0.00E+00"))</f>
        <v>#DIV/0!</v>
      </c>
      <c r="AE449" s="37" t="e">
        <f>VALUE(TEXT(((AB449*'TOX and EXPO INPUTS'!$F$13)/'TOX and EXPO INPUTS'!$E$27),"0.00E+00"))</f>
        <v>#DIV/0!</v>
      </c>
      <c r="AF449" s="37" t="e">
        <f>VALUE(TEXT(((AC449*'TOX and EXPO INPUTS'!$F$13)/'TOX and EXPO INPUTS'!$E$27),"0.00E+00"))</f>
        <v>#DIV/0!</v>
      </c>
      <c r="AG449" s="42" t="e">
        <f>IF($E449="ST",VALUE(TEXT(('TOX and EXPO INPUTS'!$F$7/AD449),"0.0E+00")),IF($E449="IT",VALUE(TEXT(('TOX and EXPO INPUTS'!$F$10/AD449),"0.0E+00"))))</f>
        <v>#DIV/0!</v>
      </c>
      <c r="AH449" s="37" t="e">
        <f>IF($E449="ST",VALUE(TEXT(('TOX and EXPO INPUTS'!$F$7/AE449),"0.0E+00")),IF($E449="IT",VALUE(TEXT(('TOX and EXPO INPUTS'!$F$10/AE449),"0.0E+00"))))</f>
        <v>#DIV/0!</v>
      </c>
      <c r="AI449" s="37" t="e">
        <f>IF($E449="ST",VALUE(TEXT(('TOX and EXPO INPUTS'!$F$7/AF449),"0.0E+00")),IF($E449="IT",VALUE(TEXT(('TOX and EXPO INPUTS'!$F$10/AF449),"0.0E+00"))))</f>
        <v>#DIV/0!</v>
      </c>
      <c r="AJ449" s="42">
        <f t="shared" si="195"/>
        <v>0</v>
      </c>
      <c r="AK449" s="37">
        <f t="shared" si="196"/>
        <v>0</v>
      </c>
      <c r="AL449" s="42" t="e">
        <f>VALUE(TEXT(((AJ449*'TOX and EXPO INPUTS'!$F$21)/'TOX and EXPO INPUTS'!$E$29),"0.00E+00"))</f>
        <v>#DIV/0!</v>
      </c>
      <c r="AM449" s="37" t="e">
        <f>VALUE(TEXT(((AK449*'TOX and EXPO INPUTS'!$F$21)/'TOX and EXPO INPUTS'!$E$29),"0.00E+00"))</f>
        <v>#DIV/0!</v>
      </c>
      <c r="AN449" s="42" t="e">
        <f>IF($E449="ST",VALUE(TEXT(('TOX and EXPO INPUTS'!$F$15/AL449),"0.0E+00")),IF($E449="IT",VALUE(TEXT(('TOX and EXPO INPUTS'!$F$18/AL449),"0.0E+00"))))</f>
        <v>#DIV/0!</v>
      </c>
      <c r="AO449" s="37" t="e">
        <f>IF($E449="ST",VALUE(TEXT(('TOX and EXPO INPUTS'!$F$15/AM449),"0.0E+00")),IF($E449="IT",VALUE(TEXT(('TOX and EXPO INPUTS'!$F$18/AM449),"0.0E+00"))))</f>
        <v>#DIV/0!</v>
      </c>
      <c r="AP449" s="42" t="e">
        <f t="shared" si="202"/>
        <v>#DIV/0!</v>
      </c>
      <c r="AQ449" s="37" t="e">
        <f t="shared" si="203"/>
        <v>#DIV/0!</v>
      </c>
      <c r="AR449" s="37" t="e">
        <f t="shared" si="204"/>
        <v>#DIV/0!</v>
      </c>
      <c r="AS449" s="37" t="e">
        <f t="shared" si="205"/>
        <v>#DIV/0!</v>
      </c>
      <c r="AT449" s="37" t="e">
        <f t="shared" si="206"/>
        <v>#DIV/0!</v>
      </c>
      <c r="AU449" s="37" t="e">
        <f t="shared" si="207"/>
        <v>#DIV/0!</v>
      </c>
      <c r="AV449" s="42" t="e">
        <f t="shared" si="208"/>
        <v>#DIV/0!</v>
      </c>
      <c r="AW449" s="37" t="e">
        <f t="shared" si="209"/>
        <v>#DIV/0!</v>
      </c>
      <c r="AX449" s="37" t="e">
        <f t="shared" si="210"/>
        <v>#DIV/0!</v>
      </c>
      <c r="AY449" s="37" t="e">
        <f t="shared" si="211"/>
        <v>#DIV/0!</v>
      </c>
      <c r="AZ449" s="37" t="e">
        <f t="shared" si="212"/>
        <v>#DIV/0!</v>
      </c>
      <c r="BA449" s="37" t="e">
        <f t="shared" si="213"/>
        <v>#DIV/0!</v>
      </c>
      <c r="BB449" s="42" t="e">
        <f>IF($E449="ST",VALUE(TEXT((1/(('TOX and EXPO INPUTS'!$F$9/AG449)+('TOX and EXPO INPUTS'!$F$17/AN449))),"0.0E+00")),IF($E449="IT",VALUE(TEXT((1/(('TOX and EXPO INPUTS'!$F$12/AG449)+('TOX and EXPO INPUTS'!$F$20/AN449))),"0.0E+00"))))</f>
        <v>#DIV/0!</v>
      </c>
      <c r="BC449" s="37" t="e">
        <f>IF($E449="ST",VALUE(TEXT((1/(('TOX and EXPO INPUTS'!$F$9/AH449)+('TOX and EXPO INPUTS'!$F$17/AN449))),"0.0E+00")),IF($E449="IT",VALUE(TEXT((1/(('TOX and EXPO INPUTS'!$F$12/AH449)+('TOX and EXPO INPUTS'!$F$20/AN449))),"0.0E+00"))))</f>
        <v>#DIV/0!</v>
      </c>
      <c r="BD449" s="37" t="e">
        <f>IF($E449="ST",VALUE(TEXT((1/(('TOX and EXPO INPUTS'!$F$9/AI449)+('TOX and EXPO INPUTS'!$F$17/AN449))),"0.0E+00")),IF($E449="IT",VALUE(TEXT((1/(('TOX and EXPO INPUTS'!$F$12/AI449)+('TOX and EXPO INPUTS'!$F$20/AN449))),"0.0E+00"))))</f>
        <v>#DIV/0!</v>
      </c>
      <c r="BE449" s="37" t="e">
        <f>IF($E449="ST",VALUE(TEXT((1/(('TOX and EXPO INPUTS'!$F$9/AG449)+('TOX and EXPO INPUTS'!$F$17/AO449))),"0.0E+00")),IF($E449="IT",VALUE(TEXT((1/(('TOX and EXPO INPUTS'!$F$12/AG449)+('TOX and EXPO INPUTS'!$F$20/AO449))),"0.0E+00"))))</f>
        <v>#DIV/0!</v>
      </c>
      <c r="BF449" s="37" t="e">
        <f>IF($E449="ST",VALUE(TEXT((1/(('TOX and EXPO INPUTS'!$F$9/AH449)+('TOX and EXPO INPUTS'!$F$17/AO449))),"0.0E+00")),IF($E449="IT",VALUE(TEXT((1/(('TOX and EXPO INPUTS'!$F$12/AH449)+('TOX and EXPO INPUTS'!$F$20/AO449))),"0.0E+00"))))</f>
        <v>#DIV/0!</v>
      </c>
      <c r="BG449" s="37" t="e">
        <f>IF($E449="ST",VALUE(TEXT((1/(('TOX and EXPO INPUTS'!$F$9/AI449)+('TOX and EXPO INPUTS'!$F$17/AO449))),"0.0E+00")),IF($E449="IT",VALUE(TEXT((1/(('TOX and EXPO INPUTS'!$F$12/AI449)+('TOX and EXPO INPUTS'!$F$20/AO449))),"0.0E+00"))))</f>
        <v>#DIV/0!</v>
      </c>
      <c r="BH449" s="42" t="e">
        <f>VALUE(TEXT((AD449*$T449/365*'TOX and EXPO INPUTS'!$E$33/'TOX and EXPO INPUTS'!$E$34),"0.00E+00"))</f>
        <v>#DIV/0!</v>
      </c>
      <c r="BI449" s="37" t="e">
        <f>VALUE(TEXT((AE449*$T449/365*'TOX and EXPO INPUTS'!$E$33/'TOX and EXPO INPUTS'!$E$34),"0.00E+00"))</f>
        <v>#DIV/0!</v>
      </c>
      <c r="BJ449" s="37" t="e">
        <f>VALUE(TEXT((AF449*$T449/365*'TOX and EXPO INPUTS'!$E$33/'TOX and EXPO INPUTS'!$E$34),"0.00E+00"))</f>
        <v>#DIV/0!</v>
      </c>
      <c r="BK449" s="42" t="e">
        <f>VALUE(TEXT((AD449*$U449/365*'TOX and EXPO INPUTS'!$E$33/'TOX and EXPO INPUTS'!$E$34),"0.00E+00"))</f>
        <v>#DIV/0!</v>
      </c>
      <c r="BL449" s="37" t="e">
        <f>VALUE(TEXT((AE449*$U449/365*'TOX and EXPO INPUTS'!$E$33/'TOX and EXPO INPUTS'!$E$34),"0.00E+00"))</f>
        <v>#DIV/0!</v>
      </c>
      <c r="BM449" s="37" t="e">
        <f>VALUE(TEXT((AF449*$U449/365*'TOX and EXPO INPUTS'!$E$33/'TOX and EXPO INPUTS'!$E$34),"0.00E+00"))</f>
        <v>#DIV/0!</v>
      </c>
      <c r="BN449" s="42" t="e">
        <f>VALUE(TEXT((AL449*$T449/365*'TOX and EXPO INPUTS'!$E$33/'TOX and EXPO INPUTS'!$E$34),"0.00E+00"))</f>
        <v>#DIV/0!</v>
      </c>
      <c r="BO449" s="37" t="e">
        <f>VALUE(TEXT((AM449*$T449/365*'TOX and EXPO INPUTS'!$E$33/'TOX and EXPO INPUTS'!$E$34),"0.00E+00"))</f>
        <v>#DIV/0!</v>
      </c>
      <c r="BP449" s="42" t="e">
        <f>VALUE(TEXT((AL449*$U449/365*'TOX and EXPO INPUTS'!$E$33/'TOX and EXPO INPUTS'!$E$34),"0.00E+00"))</f>
        <v>#DIV/0!</v>
      </c>
      <c r="BQ449" s="37" t="e">
        <f>VALUE(TEXT((AM449*$U449/365*'TOX and EXPO INPUTS'!$E$33/'TOX and EXPO INPUTS'!$E$34),"0.00E+00"))</f>
        <v>#DIV/0!</v>
      </c>
      <c r="BR449" s="42" t="e">
        <f>VALUE(TEXT((AP449*$T449/365*'TOX and EXPO INPUTS'!$E$33/'TOX and EXPO INPUTS'!$E$34),"0.00E+00"))</f>
        <v>#DIV/0!</v>
      </c>
      <c r="BS449" s="37" t="e">
        <f>VALUE(TEXT((AQ449*$T449/365*'TOX and EXPO INPUTS'!$E$33/'TOX and EXPO INPUTS'!$E$34),"0.00E+00"))</f>
        <v>#DIV/0!</v>
      </c>
      <c r="BT449" s="37" t="e">
        <f>VALUE(TEXT((AR449*$T449/365*'TOX and EXPO INPUTS'!$E$33/'TOX and EXPO INPUTS'!$E$34),"0.00E+00"))</f>
        <v>#DIV/0!</v>
      </c>
      <c r="BU449" s="37" t="e">
        <f>VALUE(TEXT((AS449*$T449/365*'TOX and EXPO INPUTS'!$E$33/'TOX and EXPO INPUTS'!$E$34),"0.00E+00"))</f>
        <v>#DIV/0!</v>
      </c>
      <c r="BV449" s="37" t="e">
        <f>VALUE(TEXT((AT449*$T449/365*'TOX and EXPO INPUTS'!$E$33/'TOX and EXPO INPUTS'!$E$34),"0.00E+00"))</f>
        <v>#DIV/0!</v>
      </c>
      <c r="BW449" s="37" t="e">
        <f>VALUE(TEXT((AU449*$T449/365*'TOX and EXPO INPUTS'!$E$33/'TOX and EXPO INPUTS'!$E$34),"0.00E+00"))</f>
        <v>#DIV/0!</v>
      </c>
      <c r="BX449" s="42" t="e">
        <f>VALUE(TEXT((AP449*$U449/365*'TOX and EXPO INPUTS'!$E$33/'TOX and EXPO INPUTS'!$E$34),"0.00E+00"))</f>
        <v>#DIV/0!</v>
      </c>
      <c r="BY449" s="37" t="e">
        <f>VALUE(TEXT((AQ449*$U449/365*'TOX and EXPO INPUTS'!$E$33/'TOX and EXPO INPUTS'!$E$34),"0.00E+00"))</f>
        <v>#DIV/0!</v>
      </c>
      <c r="BZ449" s="37" t="e">
        <f>VALUE(TEXT((AR449*$U449/365*'TOX and EXPO INPUTS'!$E$33/'TOX and EXPO INPUTS'!$E$34),"0.00E+00"))</f>
        <v>#DIV/0!</v>
      </c>
      <c r="CA449" s="37" t="e">
        <f>VALUE(TEXT((AS449*$U449/365*'TOX and EXPO INPUTS'!$E$33/'TOX and EXPO INPUTS'!$E$34),"0.00E+00"))</f>
        <v>#DIV/0!</v>
      </c>
      <c r="CB449" s="37" t="e">
        <f>VALUE(TEXT((AT449*$U449/365*'TOX and EXPO INPUTS'!$E$33/'TOX and EXPO INPUTS'!$E$34),"0.00E+00"))</f>
        <v>#DIV/0!</v>
      </c>
      <c r="CC449" s="37" t="e">
        <f>VALUE(TEXT((AU449*$U449/365*'TOX and EXPO INPUTS'!$E$33/'TOX and EXPO INPUTS'!$E$34),"0.00E+00"))</f>
        <v>#DIV/0!</v>
      </c>
      <c r="CD449" s="58" t="e">
        <f>VALUE(TEXT((BR449*'TOX and EXPO INPUTS'!$F$23),"0.00E+00"))</f>
        <v>#DIV/0!</v>
      </c>
      <c r="CE449" s="57" t="e">
        <f>VALUE(TEXT((BS449*'TOX and EXPO INPUTS'!$F$23),"0.00E+00"))</f>
        <v>#DIV/0!</v>
      </c>
      <c r="CF449" s="57" t="e">
        <f>VALUE(TEXT((BT449*'TOX and EXPO INPUTS'!$F$23),"0.00E+00"))</f>
        <v>#DIV/0!</v>
      </c>
      <c r="CG449" s="57" t="e">
        <f>VALUE(TEXT((BU449*'TOX and EXPO INPUTS'!$F$23),"0.00E+00"))</f>
        <v>#DIV/0!</v>
      </c>
      <c r="CH449" s="57" t="e">
        <f>VALUE(TEXT((BV449*'TOX and EXPO INPUTS'!$F$23),"0.00E+00"))</f>
        <v>#DIV/0!</v>
      </c>
      <c r="CI449" s="57" t="e">
        <f>VALUE(TEXT((BW449*'TOX and EXPO INPUTS'!$F$23),"0.00E+00"))</f>
        <v>#DIV/0!</v>
      </c>
      <c r="CJ449" s="58" t="e">
        <f>VALUE(TEXT((BX449*'TOX and EXPO INPUTS'!$F$23),"0.00E+00"))</f>
        <v>#DIV/0!</v>
      </c>
      <c r="CK449" s="57" t="e">
        <f>VALUE(TEXT((BY449*'TOX and EXPO INPUTS'!$F$23),"0.00E+00"))</f>
        <v>#DIV/0!</v>
      </c>
      <c r="CL449" s="57" t="e">
        <f>VALUE(TEXT((BZ449*'TOX and EXPO INPUTS'!$F$23),"0.00E+00"))</f>
        <v>#DIV/0!</v>
      </c>
      <c r="CM449" s="57" t="e">
        <f>VALUE(TEXT((CA449*'TOX and EXPO INPUTS'!$F$23),"0.00E+00"))</f>
        <v>#DIV/0!</v>
      </c>
      <c r="CN449" s="57" t="e">
        <f>VALUE(TEXT((CB449*'TOX and EXPO INPUTS'!$F$23),"0.00E+00"))</f>
        <v>#DIV/0!</v>
      </c>
      <c r="CO449" s="57" t="e">
        <f>VALUE(TEXT((CC449*'TOX and EXPO INPUTS'!$F$23),"0.00E+00"))</f>
        <v>#DIV/0!</v>
      </c>
      <c r="CP449" s="38" t="s">
        <v>106</v>
      </c>
      <c r="CQ449" s="34" t="s">
        <v>107</v>
      </c>
      <c r="CR449" s="34" t="s">
        <v>108</v>
      </c>
      <c r="CS449" s="39" t="s">
        <v>109</v>
      </c>
    </row>
    <row r="450" spans="1:97" ht="48" customHeight="1" x14ac:dyDescent="0.25">
      <c r="A450" s="34" t="s">
        <v>98</v>
      </c>
      <c r="B450" s="34" t="s">
        <v>99</v>
      </c>
      <c r="C450" s="34" t="s">
        <v>100</v>
      </c>
      <c r="D450" s="34" t="s">
        <v>110</v>
      </c>
      <c r="E450" s="39" t="s">
        <v>112</v>
      </c>
      <c r="F450" s="40" t="s">
        <v>157</v>
      </c>
      <c r="G450" s="43"/>
      <c r="H450" s="36" t="s">
        <v>104</v>
      </c>
      <c r="I450" s="67"/>
      <c r="J450" s="36" t="s">
        <v>105</v>
      </c>
      <c r="K450" s="100">
        <f>VLOOKUP(F450,'Amount Seed Planted_variables'!$A$3:$I$74,2,0)</f>
        <v>240000</v>
      </c>
      <c r="L450" s="100">
        <f>VLOOKUP(F450,'Amount Seed Planted_variables'!$A$3:$I$74,3,0)</f>
        <v>560000</v>
      </c>
      <c r="M450" s="36">
        <f t="shared" si="197"/>
        <v>0</v>
      </c>
      <c r="N450" s="35">
        <f t="shared" si="198"/>
        <v>0</v>
      </c>
      <c r="O450" s="101">
        <v>125000</v>
      </c>
      <c r="P450" s="93">
        <f>VLOOKUP(F450,'Amount Seed Planted_variables'!$A$3:$I$74,4,0)</f>
        <v>8400000</v>
      </c>
      <c r="Q450" s="93">
        <f>VLOOKUP(F450,'Amount Seed Planted_variables'!$A$3:$I$74,7,0)</f>
        <v>80</v>
      </c>
      <c r="R450" s="93">
        <f>VLOOKUP(F450,'Amount Seed Planted_variables'!$A$3:$I$74,8,0)</f>
        <v>672000000</v>
      </c>
      <c r="S450" s="87" t="str">
        <f t="shared" si="194"/>
        <v>NA</v>
      </c>
      <c r="T450" s="35">
        <v>10</v>
      </c>
      <c r="U450" s="35">
        <v>30</v>
      </c>
      <c r="V450" s="41">
        <v>68</v>
      </c>
      <c r="W450" s="35">
        <v>16.899999999999999</v>
      </c>
      <c r="X450" s="35">
        <v>13.1</v>
      </c>
      <c r="Y450" s="41">
        <v>3.6</v>
      </c>
      <c r="Z450" s="35">
        <f t="shared" si="214"/>
        <v>0.36000000000000004</v>
      </c>
      <c r="AA450" s="42">
        <f t="shared" si="199"/>
        <v>0</v>
      </c>
      <c r="AB450" s="37">
        <f t="shared" si="200"/>
        <v>0</v>
      </c>
      <c r="AC450" s="37">
        <f t="shared" si="201"/>
        <v>0</v>
      </c>
      <c r="AD450" s="42" t="e">
        <f>VALUE(TEXT(((AA450*'TOX and EXPO INPUTS'!$F$13)/'TOX and EXPO INPUTS'!$E$27),"0.00E+00"))</f>
        <v>#DIV/0!</v>
      </c>
      <c r="AE450" s="37" t="e">
        <f>VALUE(TEXT(((AB450*'TOX and EXPO INPUTS'!$F$13)/'TOX and EXPO INPUTS'!$E$27),"0.00E+00"))</f>
        <v>#DIV/0!</v>
      </c>
      <c r="AF450" s="37" t="e">
        <f>VALUE(TEXT(((AC450*'TOX and EXPO INPUTS'!$F$13)/'TOX and EXPO INPUTS'!$E$27),"0.00E+00"))</f>
        <v>#DIV/0!</v>
      </c>
      <c r="AG450" s="42" t="e">
        <f>IF($E450="ST",VALUE(TEXT(('TOX and EXPO INPUTS'!$F$7/AD450),"0.0E+00")),IF($E450="IT",VALUE(TEXT(('TOX and EXPO INPUTS'!$F$10/AD450),"0.0E+00"))))</f>
        <v>#DIV/0!</v>
      </c>
      <c r="AH450" s="37" t="e">
        <f>IF($E450="ST",VALUE(TEXT(('TOX and EXPO INPUTS'!$F$7/AE450),"0.0E+00")),IF($E450="IT",VALUE(TEXT(('TOX and EXPO INPUTS'!$F$10/AE450),"0.0E+00"))))</f>
        <v>#DIV/0!</v>
      </c>
      <c r="AI450" s="37" t="e">
        <f>IF($E450="ST",VALUE(TEXT(('TOX and EXPO INPUTS'!$F$7/AF450),"0.0E+00")),IF($E450="IT",VALUE(TEXT(('TOX and EXPO INPUTS'!$F$10/AF450),"0.0E+00"))))</f>
        <v>#DIV/0!</v>
      </c>
      <c r="AJ450" s="42">
        <f t="shared" si="195"/>
        <v>0</v>
      </c>
      <c r="AK450" s="37">
        <f t="shared" si="196"/>
        <v>0</v>
      </c>
      <c r="AL450" s="42" t="e">
        <f>VALUE(TEXT(((AJ450*'TOX and EXPO INPUTS'!$F$21)/'TOX and EXPO INPUTS'!$E$29),"0.00E+00"))</f>
        <v>#DIV/0!</v>
      </c>
      <c r="AM450" s="37" t="e">
        <f>VALUE(TEXT(((AK450*'TOX and EXPO INPUTS'!$F$21)/'TOX and EXPO INPUTS'!$E$29),"0.00E+00"))</f>
        <v>#DIV/0!</v>
      </c>
      <c r="AN450" s="42" t="e">
        <f>IF($E450="ST",VALUE(TEXT(('TOX and EXPO INPUTS'!$F$15/AL450),"0.0E+00")),IF($E450="IT",VALUE(TEXT(('TOX and EXPO INPUTS'!$F$18/AL450),"0.0E+00"))))</f>
        <v>#DIV/0!</v>
      </c>
      <c r="AO450" s="37" t="e">
        <f>IF($E450="ST",VALUE(TEXT(('TOX and EXPO INPUTS'!$F$15/AM450),"0.0E+00")),IF($E450="IT",VALUE(TEXT(('TOX and EXPO INPUTS'!$F$18/AM450),"0.0E+00"))))</f>
        <v>#DIV/0!</v>
      </c>
      <c r="AP450" s="42" t="e">
        <f t="shared" si="202"/>
        <v>#DIV/0!</v>
      </c>
      <c r="AQ450" s="37" t="e">
        <f t="shared" si="203"/>
        <v>#DIV/0!</v>
      </c>
      <c r="AR450" s="37" t="e">
        <f t="shared" si="204"/>
        <v>#DIV/0!</v>
      </c>
      <c r="AS450" s="37" t="e">
        <f t="shared" si="205"/>
        <v>#DIV/0!</v>
      </c>
      <c r="AT450" s="37" t="e">
        <f t="shared" si="206"/>
        <v>#DIV/0!</v>
      </c>
      <c r="AU450" s="37" t="e">
        <f t="shared" si="207"/>
        <v>#DIV/0!</v>
      </c>
      <c r="AV450" s="42" t="e">
        <f t="shared" si="208"/>
        <v>#DIV/0!</v>
      </c>
      <c r="AW450" s="37" t="e">
        <f t="shared" si="209"/>
        <v>#DIV/0!</v>
      </c>
      <c r="AX450" s="37" t="e">
        <f t="shared" si="210"/>
        <v>#DIV/0!</v>
      </c>
      <c r="AY450" s="37" t="e">
        <f t="shared" si="211"/>
        <v>#DIV/0!</v>
      </c>
      <c r="AZ450" s="37" t="e">
        <f t="shared" si="212"/>
        <v>#DIV/0!</v>
      </c>
      <c r="BA450" s="37" t="e">
        <f t="shared" si="213"/>
        <v>#DIV/0!</v>
      </c>
      <c r="BB450" s="42" t="e">
        <f>IF($E450="ST",VALUE(TEXT((1/(('TOX and EXPO INPUTS'!$F$9/AG450)+('TOX and EXPO INPUTS'!$F$17/AN450))),"0.0E+00")),IF($E450="IT",VALUE(TEXT((1/(('TOX and EXPO INPUTS'!$F$12/AG450)+('TOX and EXPO INPUTS'!$F$20/AN450))),"0.0E+00"))))</f>
        <v>#DIV/0!</v>
      </c>
      <c r="BC450" s="37" t="e">
        <f>IF($E450="ST",VALUE(TEXT((1/(('TOX and EXPO INPUTS'!$F$9/AH450)+('TOX and EXPO INPUTS'!$F$17/AN450))),"0.0E+00")),IF($E450="IT",VALUE(TEXT((1/(('TOX and EXPO INPUTS'!$F$12/AH450)+('TOX and EXPO INPUTS'!$F$20/AN450))),"0.0E+00"))))</f>
        <v>#DIV/0!</v>
      </c>
      <c r="BD450" s="37" t="e">
        <f>IF($E450="ST",VALUE(TEXT((1/(('TOX and EXPO INPUTS'!$F$9/AI450)+('TOX and EXPO INPUTS'!$F$17/AN450))),"0.0E+00")),IF($E450="IT",VALUE(TEXT((1/(('TOX and EXPO INPUTS'!$F$12/AI450)+('TOX and EXPO INPUTS'!$F$20/AN450))),"0.0E+00"))))</f>
        <v>#DIV/0!</v>
      </c>
      <c r="BE450" s="37" t="e">
        <f>IF($E450="ST",VALUE(TEXT((1/(('TOX and EXPO INPUTS'!$F$9/AG450)+('TOX and EXPO INPUTS'!$F$17/AO450))),"0.0E+00")),IF($E450="IT",VALUE(TEXT((1/(('TOX and EXPO INPUTS'!$F$12/AG450)+('TOX and EXPO INPUTS'!$F$20/AO450))),"0.0E+00"))))</f>
        <v>#DIV/0!</v>
      </c>
      <c r="BF450" s="37" t="e">
        <f>IF($E450="ST",VALUE(TEXT((1/(('TOX and EXPO INPUTS'!$F$9/AH450)+('TOX and EXPO INPUTS'!$F$17/AO450))),"0.0E+00")),IF($E450="IT",VALUE(TEXT((1/(('TOX and EXPO INPUTS'!$F$12/AH450)+('TOX and EXPO INPUTS'!$F$20/AO450))),"0.0E+00"))))</f>
        <v>#DIV/0!</v>
      </c>
      <c r="BG450" s="37" t="e">
        <f>IF($E450="ST",VALUE(TEXT((1/(('TOX and EXPO INPUTS'!$F$9/AI450)+('TOX and EXPO INPUTS'!$F$17/AO450))),"0.0E+00")),IF($E450="IT",VALUE(TEXT((1/(('TOX and EXPO INPUTS'!$F$12/AI450)+('TOX and EXPO INPUTS'!$F$20/AO450))),"0.0E+00"))))</f>
        <v>#DIV/0!</v>
      </c>
      <c r="BH450" s="42" t="e">
        <f>VALUE(TEXT((AD450*$T450/365*'TOX and EXPO INPUTS'!$E$33/'TOX and EXPO INPUTS'!$E$34),"0.00E+00"))</f>
        <v>#DIV/0!</v>
      </c>
      <c r="BI450" s="37" t="e">
        <f>VALUE(TEXT((AE450*$T450/365*'TOX and EXPO INPUTS'!$E$33/'TOX and EXPO INPUTS'!$E$34),"0.00E+00"))</f>
        <v>#DIV/0!</v>
      </c>
      <c r="BJ450" s="37" t="e">
        <f>VALUE(TEXT((AF450*$T450/365*'TOX and EXPO INPUTS'!$E$33/'TOX and EXPO INPUTS'!$E$34),"0.00E+00"))</f>
        <v>#DIV/0!</v>
      </c>
      <c r="BK450" s="42" t="e">
        <f>VALUE(TEXT((AD450*$U450/365*'TOX and EXPO INPUTS'!$E$33/'TOX and EXPO INPUTS'!$E$34),"0.00E+00"))</f>
        <v>#DIV/0!</v>
      </c>
      <c r="BL450" s="37" t="e">
        <f>VALUE(TEXT((AE450*$U450/365*'TOX and EXPO INPUTS'!$E$33/'TOX and EXPO INPUTS'!$E$34),"0.00E+00"))</f>
        <v>#DIV/0!</v>
      </c>
      <c r="BM450" s="37" t="e">
        <f>VALUE(TEXT((AF450*$U450/365*'TOX and EXPO INPUTS'!$E$33/'TOX and EXPO INPUTS'!$E$34),"0.00E+00"))</f>
        <v>#DIV/0!</v>
      </c>
      <c r="BN450" s="42" t="e">
        <f>VALUE(TEXT((AL450*$T450/365*'TOX and EXPO INPUTS'!$E$33/'TOX and EXPO INPUTS'!$E$34),"0.00E+00"))</f>
        <v>#DIV/0!</v>
      </c>
      <c r="BO450" s="37" t="e">
        <f>VALUE(TEXT((AM450*$T450/365*'TOX and EXPO INPUTS'!$E$33/'TOX and EXPO INPUTS'!$E$34),"0.00E+00"))</f>
        <v>#DIV/0!</v>
      </c>
      <c r="BP450" s="42" t="e">
        <f>VALUE(TEXT((AL450*$U450/365*'TOX and EXPO INPUTS'!$E$33/'TOX and EXPO INPUTS'!$E$34),"0.00E+00"))</f>
        <v>#DIV/0!</v>
      </c>
      <c r="BQ450" s="37" t="e">
        <f>VALUE(TEXT((AM450*$U450/365*'TOX and EXPO INPUTS'!$E$33/'TOX and EXPO INPUTS'!$E$34),"0.00E+00"))</f>
        <v>#DIV/0!</v>
      </c>
      <c r="BR450" s="42" t="e">
        <f>VALUE(TEXT((AP450*$T450/365*'TOX and EXPO INPUTS'!$E$33/'TOX and EXPO INPUTS'!$E$34),"0.00E+00"))</f>
        <v>#DIV/0!</v>
      </c>
      <c r="BS450" s="37" t="e">
        <f>VALUE(TEXT((AQ450*$T450/365*'TOX and EXPO INPUTS'!$E$33/'TOX and EXPO INPUTS'!$E$34),"0.00E+00"))</f>
        <v>#DIV/0!</v>
      </c>
      <c r="BT450" s="37" t="e">
        <f>VALUE(TEXT((AR450*$T450/365*'TOX and EXPO INPUTS'!$E$33/'TOX and EXPO INPUTS'!$E$34),"0.00E+00"))</f>
        <v>#DIV/0!</v>
      </c>
      <c r="BU450" s="37" t="e">
        <f>VALUE(TEXT((AS450*$T450/365*'TOX and EXPO INPUTS'!$E$33/'TOX and EXPO INPUTS'!$E$34),"0.00E+00"))</f>
        <v>#DIV/0!</v>
      </c>
      <c r="BV450" s="37" t="e">
        <f>VALUE(TEXT((AT450*$T450/365*'TOX and EXPO INPUTS'!$E$33/'TOX and EXPO INPUTS'!$E$34),"0.00E+00"))</f>
        <v>#DIV/0!</v>
      </c>
      <c r="BW450" s="37" t="e">
        <f>VALUE(TEXT((AU450*$T450/365*'TOX and EXPO INPUTS'!$E$33/'TOX and EXPO INPUTS'!$E$34),"0.00E+00"))</f>
        <v>#DIV/0!</v>
      </c>
      <c r="BX450" s="42" t="e">
        <f>VALUE(TEXT((AP450*$U450/365*'TOX and EXPO INPUTS'!$E$33/'TOX and EXPO INPUTS'!$E$34),"0.00E+00"))</f>
        <v>#DIV/0!</v>
      </c>
      <c r="BY450" s="37" t="e">
        <f>VALUE(TEXT((AQ450*$U450/365*'TOX and EXPO INPUTS'!$E$33/'TOX and EXPO INPUTS'!$E$34),"0.00E+00"))</f>
        <v>#DIV/0!</v>
      </c>
      <c r="BZ450" s="37" t="e">
        <f>VALUE(TEXT((AR450*$U450/365*'TOX and EXPO INPUTS'!$E$33/'TOX and EXPO INPUTS'!$E$34),"0.00E+00"))</f>
        <v>#DIV/0!</v>
      </c>
      <c r="CA450" s="37" t="e">
        <f>VALUE(TEXT((AS450*$U450/365*'TOX and EXPO INPUTS'!$E$33/'TOX and EXPO INPUTS'!$E$34),"0.00E+00"))</f>
        <v>#DIV/0!</v>
      </c>
      <c r="CB450" s="37" t="e">
        <f>VALUE(TEXT((AT450*$U450/365*'TOX and EXPO INPUTS'!$E$33/'TOX and EXPO INPUTS'!$E$34),"0.00E+00"))</f>
        <v>#DIV/0!</v>
      </c>
      <c r="CC450" s="37" t="e">
        <f>VALUE(TEXT((AU450*$U450/365*'TOX and EXPO INPUTS'!$E$33/'TOX and EXPO INPUTS'!$E$34),"0.00E+00"))</f>
        <v>#DIV/0!</v>
      </c>
      <c r="CD450" s="58" t="e">
        <f>VALUE(TEXT((BR450*'TOX and EXPO INPUTS'!$F$23),"0.00E+00"))</f>
        <v>#DIV/0!</v>
      </c>
      <c r="CE450" s="57" t="e">
        <f>VALUE(TEXT((BS450*'TOX and EXPO INPUTS'!$F$23),"0.00E+00"))</f>
        <v>#DIV/0!</v>
      </c>
      <c r="CF450" s="57" t="e">
        <f>VALUE(TEXT((BT450*'TOX and EXPO INPUTS'!$F$23),"0.00E+00"))</f>
        <v>#DIV/0!</v>
      </c>
      <c r="CG450" s="57" t="e">
        <f>VALUE(TEXT((BU450*'TOX and EXPO INPUTS'!$F$23),"0.00E+00"))</f>
        <v>#DIV/0!</v>
      </c>
      <c r="CH450" s="57" t="e">
        <f>VALUE(TEXT((BV450*'TOX and EXPO INPUTS'!$F$23),"0.00E+00"))</f>
        <v>#DIV/0!</v>
      </c>
      <c r="CI450" s="57" t="e">
        <f>VALUE(TEXT((BW450*'TOX and EXPO INPUTS'!$F$23),"0.00E+00"))</f>
        <v>#DIV/0!</v>
      </c>
      <c r="CJ450" s="58" t="e">
        <f>VALUE(TEXT((BX450*'TOX and EXPO INPUTS'!$F$23),"0.00E+00"))</f>
        <v>#DIV/0!</v>
      </c>
      <c r="CK450" s="57" t="e">
        <f>VALUE(TEXT((BY450*'TOX and EXPO INPUTS'!$F$23),"0.00E+00"))</f>
        <v>#DIV/0!</v>
      </c>
      <c r="CL450" s="57" t="e">
        <f>VALUE(TEXT((BZ450*'TOX and EXPO INPUTS'!$F$23),"0.00E+00"))</f>
        <v>#DIV/0!</v>
      </c>
      <c r="CM450" s="57" t="e">
        <f>VALUE(TEXT((CA450*'TOX and EXPO INPUTS'!$F$23),"0.00E+00"))</f>
        <v>#DIV/0!</v>
      </c>
      <c r="CN450" s="57" t="e">
        <f>VALUE(TEXT((CB450*'TOX and EXPO INPUTS'!$F$23),"0.00E+00"))</f>
        <v>#DIV/0!</v>
      </c>
      <c r="CO450" s="57" t="e">
        <f>VALUE(TEXT((CC450*'TOX and EXPO INPUTS'!$F$23),"0.00E+00"))</f>
        <v>#DIV/0!</v>
      </c>
      <c r="CP450" s="38" t="s">
        <v>106</v>
      </c>
      <c r="CQ450" s="34" t="s">
        <v>107</v>
      </c>
      <c r="CR450" s="34" t="s">
        <v>108</v>
      </c>
      <c r="CS450" s="39" t="s">
        <v>109</v>
      </c>
    </row>
    <row r="451" spans="1:97" ht="48" customHeight="1" x14ac:dyDescent="0.25">
      <c r="A451" s="34" t="s">
        <v>98</v>
      </c>
      <c r="B451" s="34" t="s">
        <v>99</v>
      </c>
      <c r="C451" s="34" t="s">
        <v>100</v>
      </c>
      <c r="D451" s="34" t="s">
        <v>111</v>
      </c>
      <c r="E451" s="39" t="s">
        <v>112</v>
      </c>
      <c r="F451" s="40" t="s">
        <v>157</v>
      </c>
      <c r="G451" s="43"/>
      <c r="H451" s="36" t="s">
        <v>104</v>
      </c>
      <c r="I451" s="67"/>
      <c r="J451" s="36" t="s">
        <v>105</v>
      </c>
      <c r="K451" s="100">
        <f>VLOOKUP(F451,'Amount Seed Planted_variables'!$A$3:$I$74,2,0)</f>
        <v>240000</v>
      </c>
      <c r="L451" s="100">
        <f>VLOOKUP(F451,'Amount Seed Planted_variables'!$A$3:$I$74,3,0)</f>
        <v>560000</v>
      </c>
      <c r="M451" s="36">
        <f t="shared" si="197"/>
        <v>0</v>
      </c>
      <c r="N451" s="35">
        <f t="shared" si="198"/>
        <v>0</v>
      </c>
      <c r="O451" s="101">
        <v>125000</v>
      </c>
      <c r="P451" s="93">
        <f>VLOOKUP(F451,'Amount Seed Planted_variables'!$A$3:$I$74,4,0)</f>
        <v>8400000</v>
      </c>
      <c r="Q451" s="93">
        <f>VLOOKUP(F451,'Amount Seed Planted_variables'!$A$3:$I$74,7,0)</f>
        <v>80</v>
      </c>
      <c r="R451" s="93">
        <f>VLOOKUP(F451,'Amount Seed Planted_variables'!$A$3:$I$74,8,0)</f>
        <v>672000000</v>
      </c>
      <c r="S451" s="87">
        <f t="shared" si="194"/>
        <v>2.5</v>
      </c>
      <c r="T451" s="35">
        <v>10</v>
      </c>
      <c r="U451" s="35">
        <v>30</v>
      </c>
      <c r="V451" s="41">
        <v>138210600</v>
      </c>
      <c r="W451" s="35">
        <v>23262800</v>
      </c>
      <c r="X451" s="35">
        <v>21238200</v>
      </c>
      <c r="Y451" s="41">
        <v>106100</v>
      </c>
      <c r="Z451" s="35">
        <f t="shared" si="214"/>
        <v>10610</v>
      </c>
      <c r="AA451" s="42">
        <f t="shared" si="199"/>
        <v>0</v>
      </c>
      <c r="AB451" s="37">
        <f t="shared" si="200"/>
        <v>0</v>
      </c>
      <c r="AC451" s="37">
        <f t="shared" si="201"/>
        <v>0</v>
      </c>
      <c r="AD451" s="42" t="e">
        <f>VALUE(TEXT(((AA451*'TOX and EXPO INPUTS'!$F$13)/'TOX and EXPO INPUTS'!$E$27),"0.00E+00"))</f>
        <v>#DIV/0!</v>
      </c>
      <c r="AE451" s="37" t="e">
        <f>VALUE(TEXT(((AB451*'TOX and EXPO INPUTS'!$F$13)/'TOX and EXPO INPUTS'!$E$27),"0.00E+00"))</f>
        <v>#DIV/0!</v>
      </c>
      <c r="AF451" s="37" t="e">
        <f>VALUE(TEXT(((AC451*'TOX and EXPO INPUTS'!$F$13)/'TOX and EXPO INPUTS'!$E$27),"0.00E+00"))</f>
        <v>#DIV/0!</v>
      </c>
      <c r="AG451" s="42" t="e">
        <f>IF($E451="ST",VALUE(TEXT(('TOX and EXPO INPUTS'!$F$7/AD451),"0.0E+00")),IF($E451="IT",VALUE(TEXT(('TOX and EXPO INPUTS'!$F$10/AD451),"0.0E+00"))))</f>
        <v>#DIV/0!</v>
      </c>
      <c r="AH451" s="37" t="e">
        <f>IF($E451="ST",VALUE(TEXT(('TOX and EXPO INPUTS'!$F$7/AE451),"0.0E+00")),IF($E451="IT",VALUE(TEXT(('TOX and EXPO INPUTS'!$F$10/AE451),"0.0E+00"))))</f>
        <v>#DIV/0!</v>
      </c>
      <c r="AI451" s="37" t="e">
        <f>IF($E451="ST",VALUE(TEXT(('TOX and EXPO INPUTS'!$F$7/AF451),"0.0E+00")),IF($E451="IT",VALUE(TEXT(('TOX and EXPO INPUTS'!$F$10/AF451),"0.0E+00"))))</f>
        <v>#DIV/0!</v>
      </c>
      <c r="AJ451" s="42">
        <f t="shared" si="195"/>
        <v>0</v>
      </c>
      <c r="AK451" s="37">
        <f t="shared" si="196"/>
        <v>0</v>
      </c>
      <c r="AL451" s="42" t="e">
        <f>VALUE(TEXT(((AJ451*'TOX and EXPO INPUTS'!$F$21)/'TOX and EXPO INPUTS'!$E$29),"0.00E+00"))</f>
        <v>#DIV/0!</v>
      </c>
      <c r="AM451" s="37" t="e">
        <f>VALUE(TEXT(((AK451*'TOX and EXPO INPUTS'!$F$21)/'TOX and EXPO INPUTS'!$E$29),"0.00E+00"))</f>
        <v>#DIV/0!</v>
      </c>
      <c r="AN451" s="42" t="e">
        <f>IF($E451="ST",VALUE(TEXT(('TOX and EXPO INPUTS'!$F$15/AL451),"0.0E+00")),IF($E451="IT",VALUE(TEXT(('TOX and EXPO INPUTS'!$F$18/AL451),"0.0E+00"))))</f>
        <v>#DIV/0!</v>
      </c>
      <c r="AO451" s="37" t="e">
        <f>IF($E451="ST",VALUE(TEXT(('TOX and EXPO INPUTS'!$F$15/AM451),"0.0E+00")),IF($E451="IT",VALUE(TEXT(('TOX and EXPO INPUTS'!$F$18/AM451),"0.0E+00"))))</f>
        <v>#DIV/0!</v>
      </c>
      <c r="AP451" s="42" t="e">
        <f t="shared" si="202"/>
        <v>#DIV/0!</v>
      </c>
      <c r="AQ451" s="37" t="e">
        <f t="shared" si="203"/>
        <v>#DIV/0!</v>
      </c>
      <c r="AR451" s="37" t="e">
        <f t="shared" si="204"/>
        <v>#DIV/0!</v>
      </c>
      <c r="AS451" s="37" t="e">
        <f t="shared" si="205"/>
        <v>#DIV/0!</v>
      </c>
      <c r="AT451" s="37" t="e">
        <f t="shared" si="206"/>
        <v>#DIV/0!</v>
      </c>
      <c r="AU451" s="37" t="e">
        <f t="shared" si="207"/>
        <v>#DIV/0!</v>
      </c>
      <c r="AV451" s="42" t="e">
        <f t="shared" si="208"/>
        <v>#DIV/0!</v>
      </c>
      <c r="AW451" s="37" t="e">
        <f t="shared" si="209"/>
        <v>#DIV/0!</v>
      </c>
      <c r="AX451" s="37" t="e">
        <f t="shared" si="210"/>
        <v>#DIV/0!</v>
      </c>
      <c r="AY451" s="37" t="e">
        <f t="shared" si="211"/>
        <v>#DIV/0!</v>
      </c>
      <c r="AZ451" s="37" t="e">
        <f t="shared" si="212"/>
        <v>#DIV/0!</v>
      </c>
      <c r="BA451" s="37" t="e">
        <f t="shared" si="213"/>
        <v>#DIV/0!</v>
      </c>
      <c r="BB451" s="42" t="e">
        <f>IF($E451="ST",VALUE(TEXT((1/(('TOX and EXPO INPUTS'!$F$9/AG451)+('TOX and EXPO INPUTS'!$F$17/AN451))),"0.0E+00")),IF($E451="IT",VALUE(TEXT((1/(('TOX and EXPO INPUTS'!$F$12/AG451)+('TOX and EXPO INPUTS'!$F$20/AN451))),"0.0E+00"))))</f>
        <v>#DIV/0!</v>
      </c>
      <c r="BC451" s="37" t="e">
        <f>IF($E451="ST",VALUE(TEXT((1/(('TOX and EXPO INPUTS'!$F$9/AH451)+('TOX and EXPO INPUTS'!$F$17/AN451))),"0.0E+00")),IF($E451="IT",VALUE(TEXT((1/(('TOX and EXPO INPUTS'!$F$12/AH451)+('TOX and EXPO INPUTS'!$F$20/AN451))),"0.0E+00"))))</f>
        <v>#DIV/0!</v>
      </c>
      <c r="BD451" s="37" t="e">
        <f>IF($E451="ST",VALUE(TEXT((1/(('TOX and EXPO INPUTS'!$F$9/AI451)+('TOX and EXPO INPUTS'!$F$17/AN451))),"0.0E+00")),IF($E451="IT",VALUE(TEXT((1/(('TOX and EXPO INPUTS'!$F$12/AI451)+('TOX and EXPO INPUTS'!$F$20/AN451))),"0.0E+00"))))</f>
        <v>#DIV/0!</v>
      </c>
      <c r="BE451" s="37" t="e">
        <f>IF($E451="ST",VALUE(TEXT((1/(('TOX and EXPO INPUTS'!$F$9/AG451)+('TOX and EXPO INPUTS'!$F$17/AO451))),"0.0E+00")),IF($E451="IT",VALUE(TEXT((1/(('TOX and EXPO INPUTS'!$F$12/AG451)+('TOX and EXPO INPUTS'!$F$20/AO451))),"0.0E+00"))))</f>
        <v>#DIV/0!</v>
      </c>
      <c r="BF451" s="37" t="e">
        <f>IF($E451="ST",VALUE(TEXT((1/(('TOX and EXPO INPUTS'!$F$9/AH451)+('TOX and EXPO INPUTS'!$F$17/AO451))),"0.0E+00")),IF($E451="IT",VALUE(TEXT((1/(('TOX and EXPO INPUTS'!$F$12/AH451)+('TOX and EXPO INPUTS'!$F$20/AO451))),"0.0E+00"))))</f>
        <v>#DIV/0!</v>
      </c>
      <c r="BG451" s="37" t="e">
        <f>IF($E451="ST",VALUE(TEXT((1/(('TOX and EXPO INPUTS'!$F$9/AI451)+('TOX and EXPO INPUTS'!$F$17/AO451))),"0.0E+00")),IF($E451="IT",VALUE(TEXT((1/(('TOX and EXPO INPUTS'!$F$12/AI451)+('TOX and EXPO INPUTS'!$F$20/AO451))),"0.0E+00"))))</f>
        <v>#DIV/0!</v>
      </c>
      <c r="BH451" s="42" t="e">
        <f>VALUE(TEXT((AD451*$T451/365*'TOX and EXPO INPUTS'!$E$33/'TOX and EXPO INPUTS'!$E$34),"0.00E+00"))</f>
        <v>#DIV/0!</v>
      </c>
      <c r="BI451" s="37" t="e">
        <f>VALUE(TEXT((AE451*$T451/365*'TOX and EXPO INPUTS'!$E$33/'TOX and EXPO INPUTS'!$E$34),"0.00E+00"))</f>
        <v>#DIV/0!</v>
      </c>
      <c r="BJ451" s="37" t="e">
        <f>VALUE(TEXT((AF451*$T451/365*'TOX and EXPO INPUTS'!$E$33/'TOX and EXPO INPUTS'!$E$34),"0.00E+00"))</f>
        <v>#DIV/0!</v>
      </c>
      <c r="BK451" s="42" t="e">
        <f>VALUE(TEXT((AD451*$U451/365*'TOX and EXPO INPUTS'!$E$33/'TOX and EXPO INPUTS'!$E$34),"0.00E+00"))</f>
        <v>#DIV/0!</v>
      </c>
      <c r="BL451" s="37" t="e">
        <f>VALUE(TEXT((AE451*$U451/365*'TOX and EXPO INPUTS'!$E$33/'TOX and EXPO INPUTS'!$E$34),"0.00E+00"))</f>
        <v>#DIV/0!</v>
      </c>
      <c r="BM451" s="37" t="e">
        <f>VALUE(TEXT((AF451*$U451/365*'TOX and EXPO INPUTS'!$E$33/'TOX and EXPO INPUTS'!$E$34),"0.00E+00"))</f>
        <v>#DIV/0!</v>
      </c>
      <c r="BN451" s="42" t="e">
        <f>VALUE(TEXT((AL451*$T451/365*'TOX and EXPO INPUTS'!$E$33/'TOX and EXPO INPUTS'!$E$34),"0.00E+00"))</f>
        <v>#DIV/0!</v>
      </c>
      <c r="BO451" s="37" t="e">
        <f>VALUE(TEXT((AM451*$T451/365*'TOX and EXPO INPUTS'!$E$33/'TOX and EXPO INPUTS'!$E$34),"0.00E+00"))</f>
        <v>#DIV/0!</v>
      </c>
      <c r="BP451" s="42" t="e">
        <f>VALUE(TEXT((AL451*$U451/365*'TOX and EXPO INPUTS'!$E$33/'TOX and EXPO INPUTS'!$E$34),"0.00E+00"))</f>
        <v>#DIV/0!</v>
      </c>
      <c r="BQ451" s="37" t="e">
        <f>VALUE(TEXT((AM451*$U451/365*'TOX and EXPO INPUTS'!$E$33/'TOX and EXPO INPUTS'!$E$34),"0.00E+00"))</f>
        <v>#DIV/0!</v>
      </c>
      <c r="BR451" s="42" t="e">
        <f>VALUE(TEXT((AP451*$T451/365*'TOX and EXPO INPUTS'!$E$33/'TOX and EXPO INPUTS'!$E$34),"0.00E+00"))</f>
        <v>#DIV/0!</v>
      </c>
      <c r="BS451" s="37" t="e">
        <f>VALUE(TEXT((AQ451*$T451/365*'TOX and EXPO INPUTS'!$E$33/'TOX and EXPO INPUTS'!$E$34),"0.00E+00"))</f>
        <v>#DIV/0!</v>
      </c>
      <c r="BT451" s="37" t="e">
        <f>VALUE(TEXT((AR451*$T451/365*'TOX and EXPO INPUTS'!$E$33/'TOX and EXPO INPUTS'!$E$34),"0.00E+00"))</f>
        <v>#DIV/0!</v>
      </c>
      <c r="BU451" s="37" t="e">
        <f>VALUE(TEXT((AS451*$T451/365*'TOX and EXPO INPUTS'!$E$33/'TOX and EXPO INPUTS'!$E$34),"0.00E+00"))</f>
        <v>#DIV/0!</v>
      </c>
      <c r="BV451" s="37" t="e">
        <f>VALUE(TEXT((AT451*$T451/365*'TOX and EXPO INPUTS'!$E$33/'TOX and EXPO INPUTS'!$E$34),"0.00E+00"))</f>
        <v>#DIV/0!</v>
      </c>
      <c r="BW451" s="37" t="e">
        <f>VALUE(TEXT((AU451*$T451/365*'TOX and EXPO INPUTS'!$E$33/'TOX and EXPO INPUTS'!$E$34),"0.00E+00"))</f>
        <v>#DIV/0!</v>
      </c>
      <c r="BX451" s="42" t="e">
        <f>VALUE(TEXT((AP451*$U451/365*'TOX and EXPO INPUTS'!$E$33/'TOX and EXPO INPUTS'!$E$34),"0.00E+00"))</f>
        <v>#DIV/0!</v>
      </c>
      <c r="BY451" s="37" t="e">
        <f>VALUE(TEXT((AQ451*$U451/365*'TOX and EXPO INPUTS'!$E$33/'TOX and EXPO INPUTS'!$E$34),"0.00E+00"))</f>
        <v>#DIV/0!</v>
      </c>
      <c r="BZ451" s="37" t="e">
        <f>VALUE(TEXT((AR451*$U451/365*'TOX and EXPO INPUTS'!$E$33/'TOX and EXPO INPUTS'!$E$34),"0.00E+00"))</f>
        <v>#DIV/0!</v>
      </c>
      <c r="CA451" s="37" t="e">
        <f>VALUE(TEXT((AS451*$U451/365*'TOX and EXPO INPUTS'!$E$33/'TOX and EXPO INPUTS'!$E$34),"0.00E+00"))</f>
        <v>#DIV/0!</v>
      </c>
      <c r="CB451" s="37" t="e">
        <f>VALUE(TEXT((AT451*$U451/365*'TOX and EXPO INPUTS'!$E$33/'TOX and EXPO INPUTS'!$E$34),"0.00E+00"))</f>
        <v>#DIV/0!</v>
      </c>
      <c r="CC451" s="37" t="e">
        <f>VALUE(TEXT((AU451*$U451/365*'TOX and EXPO INPUTS'!$E$33/'TOX and EXPO INPUTS'!$E$34),"0.00E+00"))</f>
        <v>#DIV/0!</v>
      </c>
      <c r="CD451" s="58" t="e">
        <f>VALUE(TEXT((BR451*'TOX and EXPO INPUTS'!$F$23),"0.00E+00"))</f>
        <v>#DIV/0!</v>
      </c>
      <c r="CE451" s="57" t="e">
        <f>VALUE(TEXT((BS451*'TOX and EXPO INPUTS'!$F$23),"0.00E+00"))</f>
        <v>#DIV/0!</v>
      </c>
      <c r="CF451" s="57" t="e">
        <f>VALUE(TEXT((BT451*'TOX and EXPO INPUTS'!$F$23),"0.00E+00"))</f>
        <v>#DIV/0!</v>
      </c>
      <c r="CG451" s="57" t="e">
        <f>VALUE(TEXT((BU451*'TOX and EXPO INPUTS'!$F$23),"0.00E+00"))</f>
        <v>#DIV/0!</v>
      </c>
      <c r="CH451" s="57" t="e">
        <f>VALUE(TEXT((BV451*'TOX and EXPO INPUTS'!$F$23),"0.00E+00"))</f>
        <v>#DIV/0!</v>
      </c>
      <c r="CI451" s="57" t="e">
        <f>VALUE(TEXT((BW451*'TOX and EXPO INPUTS'!$F$23),"0.00E+00"))</f>
        <v>#DIV/0!</v>
      </c>
      <c r="CJ451" s="58" t="e">
        <f>VALUE(TEXT((BX451*'TOX and EXPO INPUTS'!$F$23),"0.00E+00"))</f>
        <v>#DIV/0!</v>
      </c>
      <c r="CK451" s="57" t="e">
        <f>VALUE(TEXT((BY451*'TOX and EXPO INPUTS'!$F$23),"0.00E+00"))</f>
        <v>#DIV/0!</v>
      </c>
      <c r="CL451" s="57" t="e">
        <f>VALUE(TEXT((BZ451*'TOX and EXPO INPUTS'!$F$23),"0.00E+00"))</f>
        <v>#DIV/0!</v>
      </c>
      <c r="CM451" s="57" t="e">
        <f>VALUE(TEXT((CA451*'TOX and EXPO INPUTS'!$F$23),"0.00E+00"))</f>
        <v>#DIV/0!</v>
      </c>
      <c r="CN451" s="57" t="e">
        <f>VALUE(TEXT((CB451*'TOX and EXPO INPUTS'!$F$23),"0.00E+00"))</f>
        <v>#DIV/0!</v>
      </c>
      <c r="CO451" s="57" t="e">
        <f>VALUE(TEXT((CC451*'TOX and EXPO INPUTS'!$F$23),"0.00E+00"))</f>
        <v>#DIV/0!</v>
      </c>
      <c r="CP451" s="38" t="s">
        <v>106</v>
      </c>
      <c r="CQ451" s="34" t="s">
        <v>107</v>
      </c>
      <c r="CR451" s="34" t="s">
        <v>108</v>
      </c>
      <c r="CS451" s="39" t="s">
        <v>109</v>
      </c>
    </row>
    <row r="452" spans="1:97" ht="48" customHeight="1" x14ac:dyDescent="0.25">
      <c r="A452" s="34" t="s">
        <v>98</v>
      </c>
      <c r="B452" s="34" t="s">
        <v>99</v>
      </c>
      <c r="C452" s="34" t="s">
        <v>100</v>
      </c>
      <c r="D452" s="34" t="s">
        <v>442</v>
      </c>
      <c r="E452" s="39" t="s">
        <v>112</v>
      </c>
      <c r="F452" s="40" t="s">
        <v>157</v>
      </c>
      <c r="G452" s="43"/>
      <c r="H452" s="36" t="s">
        <v>104</v>
      </c>
      <c r="I452" s="67"/>
      <c r="J452" s="36" t="s">
        <v>105</v>
      </c>
      <c r="K452" s="100">
        <f>VLOOKUP(F452,'Amount Seed Planted_variables'!$A$3:$I$74,2,0)</f>
        <v>240000</v>
      </c>
      <c r="L452" s="100">
        <f>VLOOKUP(F452,'Amount Seed Planted_variables'!$A$3:$I$74,3,0)</f>
        <v>560000</v>
      </c>
      <c r="M452" s="36">
        <f t="shared" si="197"/>
        <v>0</v>
      </c>
      <c r="N452" s="35">
        <f t="shared" si="198"/>
        <v>0</v>
      </c>
      <c r="O452" s="101">
        <v>125000</v>
      </c>
      <c r="P452" s="93">
        <f>VLOOKUP(F452,'Amount Seed Planted_variables'!$A$3:$I$74,4,0)</f>
        <v>8400000</v>
      </c>
      <c r="Q452" s="93">
        <f>VLOOKUP(F452,'Amount Seed Planted_variables'!$A$3:$I$74,7,0)</f>
        <v>80</v>
      </c>
      <c r="R452" s="93">
        <f>VLOOKUP(F452,'Amount Seed Planted_variables'!$A$3:$I$74,8,0)</f>
        <v>672000000</v>
      </c>
      <c r="S452" s="87" t="str">
        <f t="shared" si="194"/>
        <v>NA</v>
      </c>
      <c r="T452" s="35">
        <v>10</v>
      </c>
      <c r="U452" s="35">
        <v>30</v>
      </c>
      <c r="V452" s="41">
        <v>3994</v>
      </c>
      <c r="W452" s="35">
        <v>797</v>
      </c>
      <c r="X452" s="35">
        <v>530</v>
      </c>
      <c r="Y452" s="41">
        <v>66</v>
      </c>
      <c r="Z452" s="35">
        <f t="shared" si="214"/>
        <v>6.6000000000000005</v>
      </c>
      <c r="AA452" s="42">
        <f t="shared" si="199"/>
        <v>0</v>
      </c>
      <c r="AB452" s="37">
        <f t="shared" si="200"/>
        <v>0</v>
      </c>
      <c r="AC452" s="37">
        <f t="shared" si="201"/>
        <v>0</v>
      </c>
      <c r="AD452" s="42" t="e">
        <f>VALUE(TEXT(((AA452*'TOX and EXPO INPUTS'!$F$13)/'TOX and EXPO INPUTS'!$E$27),"0.00E+00"))</f>
        <v>#DIV/0!</v>
      </c>
      <c r="AE452" s="37" t="e">
        <f>VALUE(TEXT(((AB452*'TOX and EXPO INPUTS'!$F$13)/'TOX and EXPO INPUTS'!$E$27),"0.00E+00"))</f>
        <v>#DIV/0!</v>
      </c>
      <c r="AF452" s="37" t="e">
        <f>VALUE(TEXT(((AC452*'TOX and EXPO INPUTS'!$F$13)/'TOX and EXPO INPUTS'!$E$27),"0.00E+00"))</f>
        <v>#DIV/0!</v>
      </c>
      <c r="AG452" s="42" t="e">
        <f>IF($E452="ST",VALUE(TEXT(('TOX and EXPO INPUTS'!$F$7/AD452),"0.0E+00")),IF($E452="IT",VALUE(TEXT(('TOX and EXPO INPUTS'!$F$10/AD452),"0.0E+00"))))</f>
        <v>#DIV/0!</v>
      </c>
      <c r="AH452" s="37" t="e">
        <f>IF($E452="ST",VALUE(TEXT(('TOX and EXPO INPUTS'!$F$7/AE452),"0.0E+00")),IF($E452="IT",VALUE(TEXT(('TOX and EXPO INPUTS'!$F$10/AE452),"0.0E+00"))))</f>
        <v>#DIV/0!</v>
      </c>
      <c r="AI452" s="37" t="e">
        <f>IF($E452="ST",VALUE(TEXT(('TOX and EXPO INPUTS'!$F$7/AF452),"0.0E+00")),IF($E452="IT",VALUE(TEXT(('TOX and EXPO INPUTS'!$F$10/AF452),"0.0E+00"))))</f>
        <v>#DIV/0!</v>
      </c>
      <c r="AJ452" s="42">
        <f t="shared" si="195"/>
        <v>0</v>
      </c>
      <c r="AK452" s="37">
        <f t="shared" si="196"/>
        <v>0</v>
      </c>
      <c r="AL452" s="42" t="e">
        <f>VALUE(TEXT(((AJ452*'TOX and EXPO INPUTS'!$F$21)/'TOX and EXPO INPUTS'!$E$29),"0.00E+00"))</f>
        <v>#DIV/0!</v>
      </c>
      <c r="AM452" s="37" t="e">
        <f>VALUE(TEXT(((AK452*'TOX and EXPO INPUTS'!$F$21)/'TOX and EXPO INPUTS'!$E$29),"0.00E+00"))</f>
        <v>#DIV/0!</v>
      </c>
      <c r="AN452" s="42" t="e">
        <f>IF($E452="ST",VALUE(TEXT(('TOX and EXPO INPUTS'!$F$15/AL452),"0.0E+00")),IF($E452="IT",VALUE(TEXT(('TOX and EXPO INPUTS'!$F$18/AL452),"0.0E+00"))))</f>
        <v>#DIV/0!</v>
      </c>
      <c r="AO452" s="37" t="e">
        <f>IF($E452="ST",VALUE(TEXT(('TOX and EXPO INPUTS'!$F$15/AM452),"0.0E+00")),IF($E452="IT",VALUE(TEXT(('TOX and EXPO INPUTS'!$F$18/AM452),"0.0E+00"))))</f>
        <v>#DIV/0!</v>
      </c>
      <c r="AP452" s="42" t="e">
        <f t="shared" si="202"/>
        <v>#DIV/0!</v>
      </c>
      <c r="AQ452" s="37" t="e">
        <f t="shared" si="203"/>
        <v>#DIV/0!</v>
      </c>
      <c r="AR452" s="37" t="e">
        <f t="shared" si="204"/>
        <v>#DIV/0!</v>
      </c>
      <c r="AS452" s="37" t="e">
        <f t="shared" si="205"/>
        <v>#DIV/0!</v>
      </c>
      <c r="AT452" s="37" t="e">
        <f t="shared" si="206"/>
        <v>#DIV/0!</v>
      </c>
      <c r="AU452" s="37" t="e">
        <f t="shared" si="207"/>
        <v>#DIV/0!</v>
      </c>
      <c r="AV452" s="42" t="e">
        <f t="shared" si="208"/>
        <v>#DIV/0!</v>
      </c>
      <c r="AW452" s="37" t="e">
        <f t="shared" si="209"/>
        <v>#DIV/0!</v>
      </c>
      <c r="AX452" s="37" t="e">
        <f t="shared" si="210"/>
        <v>#DIV/0!</v>
      </c>
      <c r="AY452" s="37" t="e">
        <f t="shared" si="211"/>
        <v>#DIV/0!</v>
      </c>
      <c r="AZ452" s="37" t="e">
        <f t="shared" si="212"/>
        <v>#DIV/0!</v>
      </c>
      <c r="BA452" s="37" t="e">
        <f t="shared" si="213"/>
        <v>#DIV/0!</v>
      </c>
      <c r="BB452" s="42" t="e">
        <f>IF($E452="ST",VALUE(TEXT((1/(('TOX and EXPO INPUTS'!$F$9/AG452)+('TOX and EXPO INPUTS'!$F$17/AN452))),"0.0E+00")),IF($E452="IT",VALUE(TEXT((1/(('TOX and EXPO INPUTS'!$F$12/AG452)+('TOX and EXPO INPUTS'!$F$20/AN452))),"0.0E+00"))))</f>
        <v>#DIV/0!</v>
      </c>
      <c r="BC452" s="37" t="e">
        <f>IF($E452="ST",VALUE(TEXT((1/(('TOX and EXPO INPUTS'!$F$9/AH452)+('TOX and EXPO INPUTS'!$F$17/AN452))),"0.0E+00")),IF($E452="IT",VALUE(TEXT((1/(('TOX and EXPO INPUTS'!$F$12/AH452)+('TOX and EXPO INPUTS'!$F$20/AN452))),"0.0E+00"))))</f>
        <v>#DIV/0!</v>
      </c>
      <c r="BD452" s="37" t="e">
        <f>IF($E452="ST",VALUE(TEXT((1/(('TOX and EXPO INPUTS'!$F$9/AI452)+('TOX and EXPO INPUTS'!$F$17/AN452))),"0.0E+00")),IF($E452="IT",VALUE(TEXT((1/(('TOX and EXPO INPUTS'!$F$12/AI452)+('TOX and EXPO INPUTS'!$F$20/AN452))),"0.0E+00"))))</f>
        <v>#DIV/0!</v>
      </c>
      <c r="BE452" s="37" t="e">
        <f>IF($E452="ST",VALUE(TEXT((1/(('TOX and EXPO INPUTS'!$F$9/AG452)+('TOX and EXPO INPUTS'!$F$17/AO452))),"0.0E+00")),IF($E452="IT",VALUE(TEXT((1/(('TOX and EXPO INPUTS'!$F$12/AG452)+('TOX and EXPO INPUTS'!$F$20/AO452))),"0.0E+00"))))</f>
        <v>#DIV/0!</v>
      </c>
      <c r="BF452" s="37" t="e">
        <f>IF($E452="ST",VALUE(TEXT((1/(('TOX and EXPO INPUTS'!$F$9/AH452)+('TOX and EXPO INPUTS'!$F$17/AO452))),"0.0E+00")),IF($E452="IT",VALUE(TEXT((1/(('TOX and EXPO INPUTS'!$F$12/AH452)+('TOX and EXPO INPUTS'!$F$20/AO452))),"0.0E+00"))))</f>
        <v>#DIV/0!</v>
      </c>
      <c r="BG452" s="37" t="e">
        <f>IF($E452="ST",VALUE(TEXT((1/(('TOX and EXPO INPUTS'!$F$9/AI452)+('TOX and EXPO INPUTS'!$F$17/AO452))),"0.0E+00")),IF($E452="IT",VALUE(TEXT((1/(('TOX and EXPO INPUTS'!$F$12/AI452)+('TOX and EXPO INPUTS'!$F$20/AO452))),"0.0E+00"))))</f>
        <v>#DIV/0!</v>
      </c>
      <c r="BH452" s="42" t="e">
        <f>VALUE(TEXT((AD452*$T452/365*'TOX and EXPO INPUTS'!$E$33/'TOX and EXPO INPUTS'!$E$34),"0.00E+00"))</f>
        <v>#DIV/0!</v>
      </c>
      <c r="BI452" s="37" t="e">
        <f>VALUE(TEXT((AE452*$T452/365*'TOX and EXPO INPUTS'!$E$33/'TOX and EXPO INPUTS'!$E$34),"0.00E+00"))</f>
        <v>#DIV/0!</v>
      </c>
      <c r="BJ452" s="37" t="e">
        <f>VALUE(TEXT((AF452*$T452/365*'TOX and EXPO INPUTS'!$E$33/'TOX and EXPO INPUTS'!$E$34),"0.00E+00"))</f>
        <v>#DIV/0!</v>
      </c>
      <c r="BK452" s="42" t="e">
        <f>VALUE(TEXT((AD452*$U452/365*'TOX and EXPO INPUTS'!$E$33/'TOX and EXPO INPUTS'!$E$34),"0.00E+00"))</f>
        <v>#DIV/0!</v>
      </c>
      <c r="BL452" s="37" t="e">
        <f>VALUE(TEXT((AE452*$U452/365*'TOX and EXPO INPUTS'!$E$33/'TOX and EXPO INPUTS'!$E$34),"0.00E+00"))</f>
        <v>#DIV/0!</v>
      </c>
      <c r="BM452" s="37" t="e">
        <f>VALUE(TEXT((AF452*$U452/365*'TOX and EXPO INPUTS'!$E$33/'TOX and EXPO INPUTS'!$E$34),"0.00E+00"))</f>
        <v>#DIV/0!</v>
      </c>
      <c r="BN452" s="42" t="e">
        <f>VALUE(TEXT((AL452*$T452/365*'TOX and EXPO INPUTS'!$E$33/'TOX and EXPO INPUTS'!$E$34),"0.00E+00"))</f>
        <v>#DIV/0!</v>
      </c>
      <c r="BO452" s="37" t="e">
        <f>VALUE(TEXT((AM452*$T452/365*'TOX and EXPO INPUTS'!$E$33/'TOX and EXPO INPUTS'!$E$34),"0.00E+00"))</f>
        <v>#DIV/0!</v>
      </c>
      <c r="BP452" s="42" t="e">
        <f>VALUE(TEXT((AL452*$U452/365*'TOX and EXPO INPUTS'!$E$33/'TOX and EXPO INPUTS'!$E$34),"0.00E+00"))</f>
        <v>#DIV/0!</v>
      </c>
      <c r="BQ452" s="37" t="e">
        <f>VALUE(TEXT((AM452*$U452/365*'TOX and EXPO INPUTS'!$E$33/'TOX and EXPO INPUTS'!$E$34),"0.00E+00"))</f>
        <v>#DIV/0!</v>
      </c>
      <c r="BR452" s="42" t="e">
        <f>VALUE(TEXT((AP452*$T452/365*'TOX and EXPO INPUTS'!$E$33/'TOX and EXPO INPUTS'!$E$34),"0.00E+00"))</f>
        <v>#DIV/0!</v>
      </c>
      <c r="BS452" s="37" t="e">
        <f>VALUE(TEXT((AQ452*$T452/365*'TOX and EXPO INPUTS'!$E$33/'TOX and EXPO INPUTS'!$E$34),"0.00E+00"))</f>
        <v>#DIV/0!</v>
      </c>
      <c r="BT452" s="37" t="e">
        <f>VALUE(TEXT((AR452*$T452/365*'TOX and EXPO INPUTS'!$E$33/'TOX and EXPO INPUTS'!$E$34),"0.00E+00"))</f>
        <v>#DIV/0!</v>
      </c>
      <c r="BU452" s="37" t="e">
        <f>VALUE(TEXT((AS452*$T452/365*'TOX and EXPO INPUTS'!$E$33/'TOX and EXPO INPUTS'!$E$34),"0.00E+00"))</f>
        <v>#DIV/0!</v>
      </c>
      <c r="BV452" s="37" t="e">
        <f>VALUE(TEXT((AT452*$T452/365*'TOX and EXPO INPUTS'!$E$33/'TOX and EXPO INPUTS'!$E$34),"0.00E+00"))</f>
        <v>#DIV/0!</v>
      </c>
      <c r="BW452" s="37" t="e">
        <f>VALUE(TEXT((AU452*$T452/365*'TOX and EXPO INPUTS'!$E$33/'TOX and EXPO INPUTS'!$E$34),"0.00E+00"))</f>
        <v>#DIV/0!</v>
      </c>
      <c r="BX452" s="42" t="e">
        <f>VALUE(TEXT((AP452*$U452/365*'TOX and EXPO INPUTS'!$E$33/'TOX and EXPO INPUTS'!$E$34),"0.00E+00"))</f>
        <v>#DIV/0!</v>
      </c>
      <c r="BY452" s="37" t="e">
        <f>VALUE(TEXT((AQ452*$U452/365*'TOX and EXPO INPUTS'!$E$33/'TOX and EXPO INPUTS'!$E$34),"0.00E+00"))</f>
        <v>#DIV/0!</v>
      </c>
      <c r="BZ452" s="37" t="e">
        <f>VALUE(TEXT((AR452*$U452/365*'TOX and EXPO INPUTS'!$E$33/'TOX and EXPO INPUTS'!$E$34),"0.00E+00"))</f>
        <v>#DIV/0!</v>
      </c>
      <c r="CA452" s="37" t="e">
        <f>VALUE(TEXT((AS452*$U452/365*'TOX and EXPO INPUTS'!$E$33/'TOX and EXPO INPUTS'!$E$34),"0.00E+00"))</f>
        <v>#DIV/0!</v>
      </c>
      <c r="CB452" s="37" t="e">
        <f>VALUE(TEXT((AT452*$U452/365*'TOX and EXPO INPUTS'!$E$33/'TOX and EXPO INPUTS'!$E$34),"0.00E+00"))</f>
        <v>#DIV/0!</v>
      </c>
      <c r="CC452" s="37" t="e">
        <f>VALUE(TEXT((AU452*$U452/365*'TOX and EXPO INPUTS'!$E$33/'TOX and EXPO INPUTS'!$E$34),"0.00E+00"))</f>
        <v>#DIV/0!</v>
      </c>
      <c r="CD452" s="58" t="e">
        <f>VALUE(TEXT((BR452*'TOX and EXPO INPUTS'!$F$23),"0.00E+00"))</f>
        <v>#DIV/0!</v>
      </c>
      <c r="CE452" s="57" t="e">
        <f>VALUE(TEXT((BS452*'TOX and EXPO INPUTS'!$F$23),"0.00E+00"))</f>
        <v>#DIV/0!</v>
      </c>
      <c r="CF452" s="57" t="e">
        <f>VALUE(TEXT((BT452*'TOX and EXPO INPUTS'!$F$23),"0.00E+00"))</f>
        <v>#DIV/0!</v>
      </c>
      <c r="CG452" s="57" t="e">
        <f>VALUE(TEXT((BU452*'TOX and EXPO INPUTS'!$F$23),"0.00E+00"))</f>
        <v>#DIV/0!</v>
      </c>
      <c r="CH452" s="57" t="e">
        <f>VALUE(TEXT((BV452*'TOX and EXPO INPUTS'!$F$23),"0.00E+00"))</f>
        <v>#DIV/0!</v>
      </c>
      <c r="CI452" s="57" t="e">
        <f>VALUE(TEXT((BW452*'TOX and EXPO INPUTS'!$F$23),"0.00E+00"))</f>
        <v>#DIV/0!</v>
      </c>
      <c r="CJ452" s="58" t="e">
        <f>VALUE(TEXT((BX452*'TOX and EXPO INPUTS'!$F$23),"0.00E+00"))</f>
        <v>#DIV/0!</v>
      </c>
      <c r="CK452" s="57" t="e">
        <f>VALUE(TEXT((BY452*'TOX and EXPO INPUTS'!$F$23),"0.00E+00"))</f>
        <v>#DIV/0!</v>
      </c>
      <c r="CL452" s="57" t="e">
        <f>VALUE(TEXT((BZ452*'TOX and EXPO INPUTS'!$F$23),"0.00E+00"))</f>
        <v>#DIV/0!</v>
      </c>
      <c r="CM452" s="57" t="e">
        <f>VALUE(TEXT((CA452*'TOX and EXPO INPUTS'!$F$23),"0.00E+00"))</f>
        <v>#DIV/0!</v>
      </c>
      <c r="CN452" s="57" t="e">
        <f>VALUE(TEXT((CB452*'TOX and EXPO INPUTS'!$F$23),"0.00E+00"))</f>
        <v>#DIV/0!</v>
      </c>
      <c r="CO452" s="57" t="e">
        <f>VALUE(TEXT((CC452*'TOX and EXPO INPUTS'!$F$23),"0.00E+00"))</f>
        <v>#DIV/0!</v>
      </c>
      <c r="CP452" s="38" t="s">
        <v>106</v>
      </c>
      <c r="CQ452" s="34" t="s">
        <v>107</v>
      </c>
      <c r="CR452" s="34" t="s">
        <v>108</v>
      </c>
      <c r="CS452" s="39" t="s">
        <v>109</v>
      </c>
    </row>
    <row r="453" spans="1:97" ht="48" customHeight="1" x14ac:dyDescent="0.25">
      <c r="A453" s="34" t="s">
        <v>98</v>
      </c>
      <c r="B453" s="34" t="s">
        <v>99</v>
      </c>
      <c r="C453" s="34" t="s">
        <v>113</v>
      </c>
      <c r="D453" s="34" t="s">
        <v>101</v>
      </c>
      <c r="E453" s="39" t="s">
        <v>102</v>
      </c>
      <c r="F453" s="40" t="s">
        <v>158</v>
      </c>
      <c r="G453" s="43"/>
      <c r="H453" s="36" t="s">
        <v>104</v>
      </c>
      <c r="I453" s="67"/>
      <c r="J453" s="36" t="s">
        <v>105</v>
      </c>
      <c r="K453" s="100">
        <f>VLOOKUP(F453,'Amount Seed Planted_variables'!$A$3:$I$74,2,0)</f>
        <v>400000</v>
      </c>
      <c r="L453" s="100">
        <f>VLOOKUP(F453,'Amount Seed Planted_variables'!$A$3:$I$74,3,0)</f>
        <v>500000</v>
      </c>
      <c r="M453" s="36">
        <f t="shared" si="197"/>
        <v>0</v>
      </c>
      <c r="N453" s="35">
        <f t="shared" si="198"/>
        <v>0</v>
      </c>
      <c r="O453" s="101">
        <v>3000</v>
      </c>
      <c r="P453" s="93">
        <f>VLOOKUP(F453,'Amount Seed Planted_variables'!$A$3:$I$74,4,0)</f>
        <v>313632</v>
      </c>
      <c r="Q453" s="93">
        <f>VLOOKUP(F453,'Amount Seed Planted_variables'!$A$3:$I$74,7,0)</f>
        <v>80</v>
      </c>
      <c r="R453" s="93">
        <f>VLOOKUP(F453,'Amount Seed Planted_variables'!$A$3:$I$74,8,0)</f>
        <v>25090560</v>
      </c>
      <c r="S453" s="87" t="str">
        <f t="shared" ref="S453:S516" si="215">IF(D453="Cleaning",2.5,"NA")</f>
        <v>NA</v>
      </c>
      <c r="T453" s="35">
        <v>10</v>
      </c>
      <c r="U453" s="35">
        <v>30</v>
      </c>
      <c r="V453" s="41">
        <v>349</v>
      </c>
      <c r="W453" s="35">
        <v>51.2</v>
      </c>
      <c r="X453" s="35">
        <v>42.2</v>
      </c>
      <c r="Y453" s="41">
        <v>1.2</v>
      </c>
      <c r="Z453" s="35">
        <f>Y453*0.1</f>
        <v>0.12</v>
      </c>
      <c r="AA453" s="42">
        <f t="shared" si="199"/>
        <v>0</v>
      </c>
      <c r="AB453" s="37">
        <f t="shared" si="200"/>
        <v>0</v>
      </c>
      <c r="AC453" s="37">
        <f t="shared" si="201"/>
        <v>0</v>
      </c>
      <c r="AD453" s="42" t="e">
        <f>VALUE(TEXT(((AA453*'TOX and EXPO INPUTS'!$F$13)/'TOX and EXPO INPUTS'!$E$27),"0.00E+00"))</f>
        <v>#DIV/0!</v>
      </c>
      <c r="AE453" s="37" t="e">
        <f>VALUE(TEXT(((AB453*'TOX and EXPO INPUTS'!$F$13)/'TOX and EXPO INPUTS'!$E$27),"0.00E+00"))</f>
        <v>#DIV/0!</v>
      </c>
      <c r="AF453" s="37" t="e">
        <f>VALUE(TEXT(((AC453*'TOX and EXPO INPUTS'!$F$13)/'TOX and EXPO INPUTS'!$E$27),"0.00E+00"))</f>
        <v>#DIV/0!</v>
      </c>
      <c r="AG453" s="42" t="e">
        <f>IF($E453="ST",VALUE(TEXT(('TOX and EXPO INPUTS'!$F$7/AD453),"0.0E+00")),IF($E453="IT",VALUE(TEXT(('TOX and EXPO INPUTS'!$F$10/AD453),"0.0E+00"))))</f>
        <v>#DIV/0!</v>
      </c>
      <c r="AH453" s="37" t="e">
        <f>IF($E453="ST",VALUE(TEXT(('TOX and EXPO INPUTS'!$F$7/AE453),"0.0E+00")),IF($E453="IT",VALUE(TEXT(('TOX and EXPO INPUTS'!$F$10/AE453),"0.0E+00"))))</f>
        <v>#DIV/0!</v>
      </c>
      <c r="AI453" s="37" t="e">
        <f>IF($E453="ST",VALUE(TEXT(('TOX and EXPO INPUTS'!$F$7/AF453),"0.0E+00")),IF($E453="IT",VALUE(TEXT(('TOX and EXPO INPUTS'!$F$10/AF453),"0.0E+00"))))</f>
        <v>#DIV/0!</v>
      </c>
      <c r="AJ453" s="42">
        <f t="shared" ref="AJ453:AJ516" si="216">IF($A453="On-farm",VALUE(TEXT(((Y453/1000)*$M453*$R453),"0.00E+00")),IF($D453="Treating",VALUE(TEXT(((Y453/1000)*$N453*$O453),"0.00E+00")),IF($D453="Packaging",VALUE(TEXT(((Y453/1000)*$N453*$O453),"0.00E+00")),IF($D453="Cleaning",VALUE(TEXT(((Y453/1000)*$N453*$S453),"0.00E+00")),IF($D453="Loading/Planting",VALUE(TEXT(((Y453/1000)*$M453*$R453),"0.00E+00")))))))</f>
        <v>0</v>
      </c>
      <c r="AK453" s="37">
        <f t="shared" ref="AK453:AK516" si="217">IF($A453="On-farm",VALUE(TEXT(((Z453/1000)*$M453*$R453),"0.00E+00")),IF($D453="Treating",VALUE(TEXT(((Z453/1000)*$N453*$O453),"0.00E+00")),IF($D453="Packaging",VALUE(TEXT(((Z453/1000)*$N453*$O453),"0.00E+00")),IF($D453="Cleaning",VALUE(TEXT(((Z453/1000)*$N453*$S453),"0.00E+00")),IF($D453="Loading/Planting",VALUE(TEXT(((Z453/1000)*$M453*$R453),"0.00E+00")))))))</f>
        <v>0</v>
      </c>
      <c r="AL453" s="42" t="e">
        <f>VALUE(TEXT(((AJ453*'TOX and EXPO INPUTS'!$F$21)/'TOX and EXPO INPUTS'!$E$29),"0.00E+00"))</f>
        <v>#DIV/0!</v>
      </c>
      <c r="AM453" s="37" t="e">
        <f>VALUE(TEXT(((AK453*'TOX and EXPO INPUTS'!$F$21)/'TOX and EXPO INPUTS'!$E$29),"0.00E+00"))</f>
        <v>#DIV/0!</v>
      </c>
      <c r="AN453" s="42" t="e">
        <f>IF($E453="ST",VALUE(TEXT(('TOX and EXPO INPUTS'!$F$15/AL453),"0.0E+00")),IF($E453="IT",VALUE(TEXT(('TOX and EXPO INPUTS'!$F$18/AL453),"0.0E+00"))))</f>
        <v>#DIV/0!</v>
      </c>
      <c r="AO453" s="37" t="e">
        <f>IF($E453="ST",VALUE(TEXT(('TOX and EXPO INPUTS'!$F$15/AM453),"0.0E+00")),IF($E453="IT",VALUE(TEXT(('TOX and EXPO INPUTS'!$F$18/AM453),"0.0E+00"))))</f>
        <v>#DIV/0!</v>
      </c>
      <c r="AP453" s="42" t="e">
        <f>VALUE(TEXT((AD453+AL453),"0.00E+00"))</f>
        <v>#DIV/0!</v>
      </c>
      <c r="AQ453" s="37" t="e">
        <f>VALUE(TEXT((AE453+AL453),"0.00E+00"))</f>
        <v>#DIV/0!</v>
      </c>
      <c r="AR453" s="37" t="e">
        <f>VALUE(TEXT((AF453+AL453),"0.00E+00"))</f>
        <v>#DIV/0!</v>
      </c>
      <c r="AS453" s="37" t="e">
        <f>VALUE(TEXT((AD453+AM453),"0.00E+00"))</f>
        <v>#DIV/0!</v>
      </c>
      <c r="AT453" s="37" t="e">
        <f>VALUE(TEXT((AE453+AM453),"0.00E+00"))</f>
        <v>#DIV/0!</v>
      </c>
      <c r="AU453" s="37" t="e">
        <f>VALUE(TEXT((AF453+AM453),"0.00E+00"))</f>
        <v>#DIV/0!</v>
      </c>
      <c r="AV453" s="42" t="e">
        <f>VALUE(TEXT(1/((1/AG453)+(1/AN453)),"0.0E+00"))</f>
        <v>#DIV/0!</v>
      </c>
      <c r="AW453" s="37" t="e">
        <f>VALUE(TEXT(1/((1/AH453)+(1/AN453)),"0.0E+00"))</f>
        <v>#DIV/0!</v>
      </c>
      <c r="AX453" s="37" t="e">
        <f>VALUE(TEXT(1/((1/AI453)+(1/AN453)),"0.0E+00"))</f>
        <v>#DIV/0!</v>
      </c>
      <c r="AY453" s="37" t="e">
        <f>VALUE(TEXT(1/((1/AG453)+(1/AO453)),"0.0E+00"))</f>
        <v>#DIV/0!</v>
      </c>
      <c r="AZ453" s="37" t="e">
        <f>VALUE(TEXT(1/((1/AH453)+(1/AO453)),"0.0E+00"))</f>
        <v>#DIV/0!</v>
      </c>
      <c r="BA453" s="37" t="e">
        <f>VALUE(TEXT(1/((1/AI453)+(1/AO453)),"0.0E+00"))</f>
        <v>#DIV/0!</v>
      </c>
      <c r="BB453" s="42" t="e">
        <f>IF($E453="ST",VALUE(TEXT((1/(('TOX and EXPO INPUTS'!$F$9/AG453)+('TOX and EXPO INPUTS'!$F$17/AN453))),"0.0E+00")),IF($E453="IT",VALUE(TEXT((1/(('TOX and EXPO INPUTS'!$F$12/AG453)+('TOX and EXPO INPUTS'!$F$20/AN453))),"0.0E+00"))))</f>
        <v>#DIV/0!</v>
      </c>
      <c r="BC453" s="37" t="e">
        <f>IF($E453="ST",VALUE(TEXT((1/(('TOX and EXPO INPUTS'!$F$9/AH453)+('TOX and EXPO INPUTS'!$F$17/AN453))),"0.0E+00")),IF($E453="IT",VALUE(TEXT((1/(('TOX and EXPO INPUTS'!$F$12/AH453)+('TOX and EXPO INPUTS'!$F$20/AN453))),"0.0E+00"))))</f>
        <v>#DIV/0!</v>
      </c>
      <c r="BD453" s="37" t="e">
        <f>IF($E453="ST",VALUE(TEXT((1/(('TOX and EXPO INPUTS'!$F$9/AI453)+('TOX and EXPO INPUTS'!$F$17/AN453))),"0.0E+00")),IF($E453="IT",VALUE(TEXT((1/(('TOX and EXPO INPUTS'!$F$12/AI453)+('TOX and EXPO INPUTS'!$F$20/AN453))),"0.0E+00"))))</f>
        <v>#DIV/0!</v>
      </c>
      <c r="BE453" s="37" t="e">
        <f>IF($E453="ST",VALUE(TEXT((1/(('TOX and EXPO INPUTS'!$F$9/AG453)+('TOX and EXPO INPUTS'!$F$17/AO453))),"0.0E+00")),IF($E453="IT",VALUE(TEXT((1/(('TOX and EXPO INPUTS'!$F$12/AG453)+('TOX and EXPO INPUTS'!$F$20/AO453))),"0.0E+00"))))</f>
        <v>#DIV/0!</v>
      </c>
      <c r="BF453" s="37" t="e">
        <f>IF($E453="ST",VALUE(TEXT((1/(('TOX and EXPO INPUTS'!$F$9/AH453)+('TOX and EXPO INPUTS'!$F$17/AO453))),"0.0E+00")),IF($E453="IT",VALUE(TEXT((1/(('TOX and EXPO INPUTS'!$F$12/AH453)+('TOX and EXPO INPUTS'!$F$20/AO453))),"0.0E+00"))))</f>
        <v>#DIV/0!</v>
      </c>
      <c r="BG453" s="37" t="e">
        <f>IF($E453="ST",VALUE(TEXT((1/(('TOX and EXPO INPUTS'!$F$9/AI453)+('TOX and EXPO INPUTS'!$F$17/AO453))),"0.0E+00")),IF($E453="IT",VALUE(TEXT((1/(('TOX and EXPO INPUTS'!$F$12/AI453)+('TOX and EXPO INPUTS'!$F$20/AO453))),"0.0E+00"))))</f>
        <v>#DIV/0!</v>
      </c>
      <c r="BH453" s="42" t="e">
        <f>VALUE(TEXT((AD453*$T453/365*'TOX and EXPO INPUTS'!$E$33/'TOX and EXPO INPUTS'!$E$34),"0.00E+00"))</f>
        <v>#DIV/0!</v>
      </c>
      <c r="BI453" s="37" t="e">
        <f>VALUE(TEXT((AE453*$T453/365*'TOX and EXPO INPUTS'!$E$33/'TOX and EXPO INPUTS'!$E$34),"0.00E+00"))</f>
        <v>#DIV/0!</v>
      </c>
      <c r="BJ453" s="37" t="e">
        <f>VALUE(TEXT((AF453*$T453/365*'TOX and EXPO INPUTS'!$E$33/'TOX and EXPO INPUTS'!$E$34),"0.00E+00"))</f>
        <v>#DIV/0!</v>
      </c>
      <c r="BK453" s="42" t="e">
        <f>VALUE(TEXT((AD453*$U453/365*'TOX and EXPO INPUTS'!$E$33/'TOX and EXPO INPUTS'!$E$34),"0.00E+00"))</f>
        <v>#DIV/0!</v>
      </c>
      <c r="BL453" s="37" t="e">
        <f>VALUE(TEXT((AE453*$U453/365*'TOX and EXPO INPUTS'!$E$33/'TOX and EXPO INPUTS'!$E$34),"0.00E+00"))</f>
        <v>#DIV/0!</v>
      </c>
      <c r="BM453" s="37" t="e">
        <f>VALUE(TEXT((AF453*$U453/365*'TOX and EXPO INPUTS'!$E$33/'TOX and EXPO INPUTS'!$E$34),"0.00E+00"))</f>
        <v>#DIV/0!</v>
      </c>
      <c r="BN453" s="42" t="e">
        <f>VALUE(TEXT((AL453*$T453/365*'TOX and EXPO INPUTS'!$E$33/'TOX and EXPO INPUTS'!$E$34),"0.00E+00"))</f>
        <v>#DIV/0!</v>
      </c>
      <c r="BO453" s="37" t="e">
        <f>VALUE(TEXT((AM453*$T453/365*'TOX and EXPO INPUTS'!$E$33/'TOX and EXPO INPUTS'!$E$34),"0.00E+00"))</f>
        <v>#DIV/0!</v>
      </c>
      <c r="BP453" s="42" t="e">
        <f>VALUE(TEXT((AL453*$U453/365*'TOX and EXPO INPUTS'!$E$33/'TOX and EXPO INPUTS'!$E$34),"0.00E+00"))</f>
        <v>#DIV/0!</v>
      </c>
      <c r="BQ453" s="37" t="e">
        <f>VALUE(TEXT((AM453*$U453/365*'TOX and EXPO INPUTS'!$E$33/'TOX and EXPO INPUTS'!$E$34),"0.00E+00"))</f>
        <v>#DIV/0!</v>
      </c>
      <c r="BR453" s="42" t="e">
        <f>VALUE(TEXT((AP453*$T453/365*'TOX and EXPO INPUTS'!$E$33/'TOX and EXPO INPUTS'!$E$34),"0.00E+00"))</f>
        <v>#DIV/0!</v>
      </c>
      <c r="BS453" s="37" t="e">
        <f>VALUE(TEXT((AQ453*$T453/365*'TOX and EXPO INPUTS'!$E$33/'TOX and EXPO INPUTS'!$E$34),"0.00E+00"))</f>
        <v>#DIV/0!</v>
      </c>
      <c r="BT453" s="37" t="e">
        <f>VALUE(TEXT((AR453*$T453/365*'TOX and EXPO INPUTS'!$E$33/'TOX and EXPO INPUTS'!$E$34),"0.00E+00"))</f>
        <v>#DIV/0!</v>
      </c>
      <c r="BU453" s="37" t="e">
        <f>VALUE(TEXT((AS453*$T453/365*'TOX and EXPO INPUTS'!$E$33/'TOX and EXPO INPUTS'!$E$34),"0.00E+00"))</f>
        <v>#DIV/0!</v>
      </c>
      <c r="BV453" s="37" t="e">
        <f>VALUE(TEXT((AT453*$T453/365*'TOX and EXPO INPUTS'!$E$33/'TOX and EXPO INPUTS'!$E$34),"0.00E+00"))</f>
        <v>#DIV/0!</v>
      </c>
      <c r="BW453" s="37" t="e">
        <f>VALUE(TEXT((AU453*$T453/365*'TOX and EXPO INPUTS'!$E$33/'TOX and EXPO INPUTS'!$E$34),"0.00E+00"))</f>
        <v>#DIV/0!</v>
      </c>
      <c r="BX453" s="42" t="e">
        <f>VALUE(TEXT((AP453*$U453/365*'TOX and EXPO INPUTS'!$E$33/'TOX and EXPO INPUTS'!$E$34),"0.00E+00"))</f>
        <v>#DIV/0!</v>
      </c>
      <c r="BY453" s="37" t="e">
        <f>VALUE(TEXT((AQ453*$U453/365*'TOX and EXPO INPUTS'!$E$33/'TOX and EXPO INPUTS'!$E$34),"0.00E+00"))</f>
        <v>#DIV/0!</v>
      </c>
      <c r="BZ453" s="37" t="e">
        <f>VALUE(TEXT((AR453*$U453/365*'TOX and EXPO INPUTS'!$E$33/'TOX and EXPO INPUTS'!$E$34),"0.00E+00"))</f>
        <v>#DIV/0!</v>
      </c>
      <c r="CA453" s="37" t="e">
        <f>VALUE(TEXT((AS453*$U453/365*'TOX and EXPO INPUTS'!$E$33/'TOX and EXPO INPUTS'!$E$34),"0.00E+00"))</f>
        <v>#DIV/0!</v>
      </c>
      <c r="CB453" s="37" t="e">
        <f>VALUE(TEXT((AT453*$U453/365*'TOX and EXPO INPUTS'!$E$33/'TOX and EXPO INPUTS'!$E$34),"0.00E+00"))</f>
        <v>#DIV/0!</v>
      </c>
      <c r="CC453" s="37" t="e">
        <f>VALUE(TEXT((AU453*$U453/365*'TOX and EXPO INPUTS'!$E$33/'TOX and EXPO INPUTS'!$E$34),"0.00E+00"))</f>
        <v>#DIV/0!</v>
      </c>
      <c r="CD453" s="58" t="e">
        <f>VALUE(TEXT((BR453*'TOX and EXPO INPUTS'!$F$23),"0.00E+00"))</f>
        <v>#DIV/0!</v>
      </c>
      <c r="CE453" s="57" t="e">
        <f>VALUE(TEXT((BS453*'TOX and EXPO INPUTS'!$F$23),"0.00E+00"))</f>
        <v>#DIV/0!</v>
      </c>
      <c r="CF453" s="57" t="e">
        <f>VALUE(TEXT((BT453*'TOX and EXPO INPUTS'!$F$23),"0.00E+00"))</f>
        <v>#DIV/0!</v>
      </c>
      <c r="CG453" s="57" t="e">
        <f>VALUE(TEXT((BU453*'TOX and EXPO INPUTS'!$F$23),"0.00E+00"))</f>
        <v>#DIV/0!</v>
      </c>
      <c r="CH453" s="57" t="e">
        <f>VALUE(TEXT((BV453*'TOX and EXPO INPUTS'!$F$23),"0.00E+00"))</f>
        <v>#DIV/0!</v>
      </c>
      <c r="CI453" s="57" t="e">
        <f>VALUE(TEXT((BW453*'TOX and EXPO INPUTS'!$F$23),"0.00E+00"))</f>
        <v>#DIV/0!</v>
      </c>
      <c r="CJ453" s="58" t="e">
        <f>VALUE(TEXT((BX453*'TOX and EXPO INPUTS'!$F$23),"0.00E+00"))</f>
        <v>#DIV/0!</v>
      </c>
      <c r="CK453" s="57" t="e">
        <f>VALUE(TEXT((BY453*'TOX and EXPO INPUTS'!$F$23),"0.00E+00"))</f>
        <v>#DIV/0!</v>
      </c>
      <c r="CL453" s="57" t="e">
        <f>VALUE(TEXT((BZ453*'TOX and EXPO INPUTS'!$F$23),"0.00E+00"))</f>
        <v>#DIV/0!</v>
      </c>
      <c r="CM453" s="57" t="e">
        <f>VALUE(TEXT((CA453*'TOX and EXPO INPUTS'!$F$23),"0.00E+00"))</f>
        <v>#DIV/0!</v>
      </c>
      <c r="CN453" s="57" t="e">
        <f>VALUE(TEXT((CB453*'TOX and EXPO INPUTS'!$F$23),"0.00E+00"))</f>
        <v>#DIV/0!</v>
      </c>
      <c r="CO453" s="57" t="e">
        <f>VALUE(TEXT((CC453*'TOX and EXPO INPUTS'!$F$23),"0.00E+00"))</f>
        <v>#DIV/0!</v>
      </c>
      <c r="CP453" s="38" t="s">
        <v>106</v>
      </c>
      <c r="CQ453" s="34" t="s">
        <v>107</v>
      </c>
      <c r="CR453" s="34" t="s">
        <v>108</v>
      </c>
      <c r="CS453" s="39" t="s">
        <v>109</v>
      </c>
    </row>
    <row r="454" spans="1:97" ht="48" customHeight="1" x14ac:dyDescent="0.25">
      <c r="A454" s="34" t="s">
        <v>98</v>
      </c>
      <c r="B454" s="34" t="s">
        <v>99</v>
      </c>
      <c r="C454" s="34" t="s">
        <v>113</v>
      </c>
      <c r="D454" s="34" t="s">
        <v>110</v>
      </c>
      <c r="E454" s="39" t="s">
        <v>102</v>
      </c>
      <c r="F454" s="40" t="s">
        <v>158</v>
      </c>
      <c r="G454" s="43"/>
      <c r="H454" s="36" t="s">
        <v>104</v>
      </c>
      <c r="I454" s="67"/>
      <c r="J454" s="36" t="s">
        <v>105</v>
      </c>
      <c r="K454" s="100">
        <f>VLOOKUP(F454,'Amount Seed Planted_variables'!$A$3:$I$74,2,0)</f>
        <v>400000</v>
      </c>
      <c r="L454" s="100">
        <f>VLOOKUP(F454,'Amount Seed Planted_variables'!$A$3:$I$74,3,0)</f>
        <v>500000</v>
      </c>
      <c r="M454" s="36">
        <f t="shared" ref="M454:M517" si="218">IF(G454="",(I454/K454),(G454/454000))</f>
        <v>0</v>
      </c>
      <c r="N454" s="35">
        <f t="shared" ref="N454:N517" si="219">IF(I454="",(G454/454000*L454),I454)</f>
        <v>0</v>
      </c>
      <c r="O454" s="101">
        <v>3000</v>
      </c>
      <c r="P454" s="93">
        <f>VLOOKUP(F454,'Amount Seed Planted_variables'!$A$3:$I$74,4,0)</f>
        <v>313632</v>
      </c>
      <c r="Q454" s="93">
        <f>VLOOKUP(F454,'Amount Seed Planted_variables'!$A$3:$I$74,7,0)</f>
        <v>80</v>
      </c>
      <c r="R454" s="93">
        <f>VLOOKUP(F454,'Amount Seed Planted_variables'!$A$3:$I$74,8,0)</f>
        <v>25090560</v>
      </c>
      <c r="S454" s="87" t="str">
        <f t="shared" si="215"/>
        <v>NA</v>
      </c>
      <c r="T454" s="35">
        <v>10</v>
      </c>
      <c r="U454" s="35">
        <v>30</v>
      </c>
      <c r="V454" s="41">
        <v>68</v>
      </c>
      <c r="W454" s="35">
        <v>16.899999999999999</v>
      </c>
      <c r="X454" s="35">
        <v>13.1</v>
      </c>
      <c r="Y454" s="41">
        <v>3.6</v>
      </c>
      <c r="Z454" s="35">
        <f>Y454*0.1</f>
        <v>0.36000000000000004</v>
      </c>
      <c r="AA454" s="42">
        <f t="shared" si="199"/>
        <v>0</v>
      </c>
      <c r="AB454" s="37">
        <f t="shared" si="200"/>
        <v>0</v>
      </c>
      <c r="AC454" s="37">
        <f t="shared" si="201"/>
        <v>0</v>
      </c>
      <c r="AD454" s="42" t="e">
        <f>VALUE(TEXT(((AA454*'TOX and EXPO INPUTS'!$F$13)/'TOX and EXPO INPUTS'!$E$27),"0.00E+00"))</f>
        <v>#DIV/0!</v>
      </c>
      <c r="AE454" s="37" t="e">
        <f>VALUE(TEXT(((AB454*'TOX and EXPO INPUTS'!$F$13)/'TOX and EXPO INPUTS'!$E$27),"0.00E+00"))</f>
        <v>#DIV/0!</v>
      </c>
      <c r="AF454" s="37" t="e">
        <f>VALUE(TEXT(((AC454*'TOX and EXPO INPUTS'!$F$13)/'TOX and EXPO INPUTS'!$E$27),"0.00E+00"))</f>
        <v>#DIV/0!</v>
      </c>
      <c r="AG454" s="42" t="e">
        <f>IF($E454="ST",VALUE(TEXT(('TOX and EXPO INPUTS'!$F$7/AD454),"0.0E+00")),IF($E454="IT",VALUE(TEXT(('TOX and EXPO INPUTS'!$F$10/AD454),"0.0E+00"))))</f>
        <v>#DIV/0!</v>
      </c>
      <c r="AH454" s="37" t="e">
        <f>IF($E454="ST",VALUE(TEXT(('TOX and EXPO INPUTS'!$F$7/AE454),"0.0E+00")),IF($E454="IT",VALUE(TEXT(('TOX and EXPO INPUTS'!$F$10/AE454),"0.0E+00"))))</f>
        <v>#DIV/0!</v>
      </c>
      <c r="AI454" s="37" t="e">
        <f>IF($E454="ST",VALUE(TEXT(('TOX and EXPO INPUTS'!$F$7/AF454),"0.0E+00")),IF($E454="IT",VALUE(TEXT(('TOX and EXPO INPUTS'!$F$10/AF454),"0.0E+00"))))</f>
        <v>#DIV/0!</v>
      </c>
      <c r="AJ454" s="42">
        <f t="shared" si="216"/>
        <v>0</v>
      </c>
      <c r="AK454" s="37">
        <f t="shared" si="217"/>
        <v>0</v>
      </c>
      <c r="AL454" s="42" t="e">
        <f>VALUE(TEXT(((AJ454*'TOX and EXPO INPUTS'!$F$21)/'TOX and EXPO INPUTS'!$E$29),"0.00E+00"))</f>
        <v>#DIV/0!</v>
      </c>
      <c r="AM454" s="37" t="e">
        <f>VALUE(TEXT(((AK454*'TOX and EXPO INPUTS'!$F$21)/'TOX and EXPO INPUTS'!$E$29),"0.00E+00"))</f>
        <v>#DIV/0!</v>
      </c>
      <c r="AN454" s="42" t="e">
        <f>IF($E454="ST",VALUE(TEXT(('TOX and EXPO INPUTS'!$F$15/AL454),"0.0E+00")),IF($E454="IT",VALUE(TEXT(('TOX and EXPO INPUTS'!$F$18/AL454),"0.0E+00"))))</f>
        <v>#DIV/0!</v>
      </c>
      <c r="AO454" s="37" t="e">
        <f>IF($E454="ST",VALUE(TEXT(('TOX and EXPO INPUTS'!$F$15/AM454),"0.0E+00")),IF($E454="IT",VALUE(TEXT(('TOX and EXPO INPUTS'!$F$18/AM454),"0.0E+00"))))</f>
        <v>#DIV/0!</v>
      </c>
      <c r="AP454" s="42" t="e">
        <f>VALUE(TEXT((AD454+AL454),"0.00E+00"))</f>
        <v>#DIV/0!</v>
      </c>
      <c r="AQ454" s="37" t="e">
        <f>VALUE(TEXT((AE454+AL454),"0.00E+00"))</f>
        <v>#DIV/0!</v>
      </c>
      <c r="AR454" s="37" t="e">
        <f>VALUE(TEXT((AF454+AL454),"0.00E+00"))</f>
        <v>#DIV/0!</v>
      </c>
      <c r="AS454" s="37" t="e">
        <f>VALUE(TEXT((AD454+AM454),"0.00E+00"))</f>
        <v>#DIV/0!</v>
      </c>
      <c r="AT454" s="37" t="e">
        <f>VALUE(TEXT((AE454+AM454),"0.00E+00"))</f>
        <v>#DIV/0!</v>
      </c>
      <c r="AU454" s="37" t="e">
        <f>VALUE(TEXT((AF454+AM454),"0.00E+00"))</f>
        <v>#DIV/0!</v>
      </c>
      <c r="AV454" s="42" t="e">
        <f>VALUE(TEXT(1/((1/AG454)+(1/AN454)),"0.0E+00"))</f>
        <v>#DIV/0!</v>
      </c>
      <c r="AW454" s="37" t="e">
        <f>VALUE(TEXT(1/((1/AH454)+(1/AN454)),"0.0E+00"))</f>
        <v>#DIV/0!</v>
      </c>
      <c r="AX454" s="37" t="e">
        <f>VALUE(TEXT(1/((1/AI454)+(1/AN454)),"0.0E+00"))</f>
        <v>#DIV/0!</v>
      </c>
      <c r="AY454" s="37" t="e">
        <f>VALUE(TEXT(1/((1/AG454)+(1/AO454)),"0.0E+00"))</f>
        <v>#DIV/0!</v>
      </c>
      <c r="AZ454" s="37" t="e">
        <f>VALUE(TEXT(1/((1/AH454)+(1/AO454)),"0.0E+00"))</f>
        <v>#DIV/0!</v>
      </c>
      <c r="BA454" s="37" t="e">
        <f>VALUE(TEXT(1/((1/AI454)+(1/AO454)),"0.0E+00"))</f>
        <v>#DIV/0!</v>
      </c>
      <c r="BB454" s="42" t="e">
        <f>IF($E454="ST",VALUE(TEXT((1/(('TOX and EXPO INPUTS'!$F$9/AG454)+('TOX and EXPO INPUTS'!$F$17/AN454))),"0.0E+00")),IF($E454="IT",VALUE(TEXT((1/(('TOX and EXPO INPUTS'!$F$12/AG454)+('TOX and EXPO INPUTS'!$F$20/AN454))),"0.0E+00"))))</f>
        <v>#DIV/0!</v>
      </c>
      <c r="BC454" s="37" t="e">
        <f>IF($E454="ST",VALUE(TEXT((1/(('TOX and EXPO INPUTS'!$F$9/AH454)+('TOX and EXPO INPUTS'!$F$17/AN454))),"0.0E+00")),IF($E454="IT",VALUE(TEXT((1/(('TOX and EXPO INPUTS'!$F$12/AH454)+('TOX and EXPO INPUTS'!$F$20/AN454))),"0.0E+00"))))</f>
        <v>#DIV/0!</v>
      </c>
      <c r="BD454" s="37" t="e">
        <f>IF($E454="ST",VALUE(TEXT((1/(('TOX and EXPO INPUTS'!$F$9/AI454)+('TOX and EXPO INPUTS'!$F$17/AN454))),"0.0E+00")),IF($E454="IT",VALUE(TEXT((1/(('TOX and EXPO INPUTS'!$F$12/AI454)+('TOX and EXPO INPUTS'!$F$20/AN454))),"0.0E+00"))))</f>
        <v>#DIV/0!</v>
      </c>
      <c r="BE454" s="37" t="e">
        <f>IF($E454="ST",VALUE(TEXT((1/(('TOX and EXPO INPUTS'!$F$9/AG454)+('TOX and EXPO INPUTS'!$F$17/AO454))),"0.0E+00")),IF($E454="IT",VALUE(TEXT((1/(('TOX and EXPO INPUTS'!$F$12/AG454)+('TOX and EXPO INPUTS'!$F$20/AO454))),"0.0E+00"))))</f>
        <v>#DIV/0!</v>
      </c>
      <c r="BF454" s="37" t="e">
        <f>IF($E454="ST",VALUE(TEXT((1/(('TOX and EXPO INPUTS'!$F$9/AH454)+('TOX and EXPO INPUTS'!$F$17/AO454))),"0.0E+00")),IF($E454="IT",VALUE(TEXT((1/(('TOX and EXPO INPUTS'!$F$12/AH454)+('TOX and EXPO INPUTS'!$F$20/AO454))),"0.0E+00"))))</f>
        <v>#DIV/0!</v>
      </c>
      <c r="BG454" s="37" t="e">
        <f>IF($E454="ST",VALUE(TEXT((1/(('TOX and EXPO INPUTS'!$F$9/AI454)+('TOX and EXPO INPUTS'!$F$17/AO454))),"0.0E+00")),IF($E454="IT",VALUE(TEXT((1/(('TOX and EXPO INPUTS'!$F$12/AI454)+('TOX and EXPO INPUTS'!$F$20/AO454))),"0.0E+00"))))</f>
        <v>#DIV/0!</v>
      </c>
      <c r="BH454" s="42" t="e">
        <f>VALUE(TEXT((AD454*$T454/365*'TOX and EXPO INPUTS'!$E$33/'TOX and EXPO INPUTS'!$E$34),"0.00E+00"))</f>
        <v>#DIV/0!</v>
      </c>
      <c r="BI454" s="37" t="e">
        <f>VALUE(TEXT((AE454*$T454/365*'TOX and EXPO INPUTS'!$E$33/'TOX and EXPO INPUTS'!$E$34),"0.00E+00"))</f>
        <v>#DIV/0!</v>
      </c>
      <c r="BJ454" s="37" t="e">
        <f>VALUE(TEXT((AF454*$T454/365*'TOX and EXPO INPUTS'!$E$33/'TOX and EXPO INPUTS'!$E$34),"0.00E+00"))</f>
        <v>#DIV/0!</v>
      </c>
      <c r="BK454" s="42" t="e">
        <f>VALUE(TEXT((AD454*$U454/365*'TOX and EXPO INPUTS'!$E$33/'TOX and EXPO INPUTS'!$E$34),"0.00E+00"))</f>
        <v>#DIV/0!</v>
      </c>
      <c r="BL454" s="37" t="e">
        <f>VALUE(TEXT((AE454*$U454/365*'TOX and EXPO INPUTS'!$E$33/'TOX and EXPO INPUTS'!$E$34),"0.00E+00"))</f>
        <v>#DIV/0!</v>
      </c>
      <c r="BM454" s="37" t="e">
        <f>VALUE(TEXT((AF454*$U454/365*'TOX and EXPO INPUTS'!$E$33/'TOX and EXPO INPUTS'!$E$34),"0.00E+00"))</f>
        <v>#DIV/0!</v>
      </c>
      <c r="BN454" s="42" t="e">
        <f>VALUE(TEXT((AL454*$T454/365*'TOX and EXPO INPUTS'!$E$33/'TOX and EXPO INPUTS'!$E$34),"0.00E+00"))</f>
        <v>#DIV/0!</v>
      </c>
      <c r="BO454" s="37" t="e">
        <f>VALUE(TEXT((AM454*$T454/365*'TOX and EXPO INPUTS'!$E$33/'TOX and EXPO INPUTS'!$E$34),"0.00E+00"))</f>
        <v>#DIV/0!</v>
      </c>
      <c r="BP454" s="42" t="e">
        <f>VALUE(TEXT((AL454*$U454/365*'TOX and EXPO INPUTS'!$E$33/'TOX and EXPO INPUTS'!$E$34),"0.00E+00"))</f>
        <v>#DIV/0!</v>
      </c>
      <c r="BQ454" s="37" t="e">
        <f>VALUE(TEXT((AM454*$U454/365*'TOX and EXPO INPUTS'!$E$33/'TOX and EXPO INPUTS'!$E$34),"0.00E+00"))</f>
        <v>#DIV/0!</v>
      </c>
      <c r="BR454" s="42" t="e">
        <f>VALUE(TEXT((AP454*$T454/365*'TOX and EXPO INPUTS'!$E$33/'TOX and EXPO INPUTS'!$E$34),"0.00E+00"))</f>
        <v>#DIV/0!</v>
      </c>
      <c r="BS454" s="37" t="e">
        <f>VALUE(TEXT((AQ454*$T454/365*'TOX and EXPO INPUTS'!$E$33/'TOX and EXPO INPUTS'!$E$34),"0.00E+00"))</f>
        <v>#DIV/0!</v>
      </c>
      <c r="BT454" s="37" t="e">
        <f>VALUE(TEXT((AR454*$T454/365*'TOX and EXPO INPUTS'!$E$33/'TOX and EXPO INPUTS'!$E$34),"0.00E+00"))</f>
        <v>#DIV/0!</v>
      </c>
      <c r="BU454" s="37" t="e">
        <f>VALUE(TEXT((AS454*$T454/365*'TOX and EXPO INPUTS'!$E$33/'TOX and EXPO INPUTS'!$E$34),"0.00E+00"))</f>
        <v>#DIV/0!</v>
      </c>
      <c r="BV454" s="37" t="e">
        <f>VALUE(TEXT((AT454*$T454/365*'TOX and EXPO INPUTS'!$E$33/'TOX and EXPO INPUTS'!$E$34),"0.00E+00"))</f>
        <v>#DIV/0!</v>
      </c>
      <c r="BW454" s="37" t="e">
        <f>VALUE(TEXT((AU454*$T454/365*'TOX and EXPO INPUTS'!$E$33/'TOX and EXPO INPUTS'!$E$34),"0.00E+00"))</f>
        <v>#DIV/0!</v>
      </c>
      <c r="BX454" s="42" t="e">
        <f>VALUE(TEXT((AP454*$U454/365*'TOX and EXPO INPUTS'!$E$33/'TOX and EXPO INPUTS'!$E$34),"0.00E+00"))</f>
        <v>#DIV/0!</v>
      </c>
      <c r="BY454" s="37" t="e">
        <f>VALUE(TEXT((AQ454*$U454/365*'TOX and EXPO INPUTS'!$E$33/'TOX and EXPO INPUTS'!$E$34),"0.00E+00"))</f>
        <v>#DIV/0!</v>
      </c>
      <c r="BZ454" s="37" t="e">
        <f>VALUE(TEXT((AR454*$U454/365*'TOX and EXPO INPUTS'!$E$33/'TOX and EXPO INPUTS'!$E$34),"0.00E+00"))</f>
        <v>#DIV/0!</v>
      </c>
      <c r="CA454" s="37" t="e">
        <f>VALUE(TEXT((AS454*$U454/365*'TOX and EXPO INPUTS'!$E$33/'TOX and EXPO INPUTS'!$E$34),"0.00E+00"))</f>
        <v>#DIV/0!</v>
      </c>
      <c r="CB454" s="37" t="e">
        <f>VALUE(TEXT((AT454*$U454/365*'TOX and EXPO INPUTS'!$E$33/'TOX and EXPO INPUTS'!$E$34),"0.00E+00"))</f>
        <v>#DIV/0!</v>
      </c>
      <c r="CC454" s="37" t="e">
        <f>VALUE(TEXT((AU454*$U454/365*'TOX and EXPO INPUTS'!$E$33/'TOX and EXPO INPUTS'!$E$34),"0.00E+00"))</f>
        <v>#DIV/0!</v>
      </c>
      <c r="CD454" s="58" t="e">
        <f>VALUE(TEXT((BR454*'TOX and EXPO INPUTS'!$F$23),"0.00E+00"))</f>
        <v>#DIV/0!</v>
      </c>
      <c r="CE454" s="57" t="e">
        <f>VALUE(TEXT((BS454*'TOX and EXPO INPUTS'!$F$23),"0.00E+00"))</f>
        <v>#DIV/0!</v>
      </c>
      <c r="CF454" s="57" t="e">
        <f>VALUE(TEXT((BT454*'TOX and EXPO INPUTS'!$F$23),"0.00E+00"))</f>
        <v>#DIV/0!</v>
      </c>
      <c r="CG454" s="57" t="e">
        <f>VALUE(TEXT((BU454*'TOX and EXPO INPUTS'!$F$23),"0.00E+00"))</f>
        <v>#DIV/0!</v>
      </c>
      <c r="CH454" s="57" t="e">
        <f>VALUE(TEXT((BV454*'TOX and EXPO INPUTS'!$F$23),"0.00E+00"))</f>
        <v>#DIV/0!</v>
      </c>
      <c r="CI454" s="57" t="e">
        <f>VALUE(TEXT((BW454*'TOX and EXPO INPUTS'!$F$23),"0.00E+00"))</f>
        <v>#DIV/0!</v>
      </c>
      <c r="CJ454" s="58" t="e">
        <f>VALUE(TEXT((BX454*'TOX and EXPO INPUTS'!$F$23),"0.00E+00"))</f>
        <v>#DIV/0!</v>
      </c>
      <c r="CK454" s="57" t="e">
        <f>VALUE(TEXT((BY454*'TOX and EXPO INPUTS'!$F$23),"0.00E+00"))</f>
        <v>#DIV/0!</v>
      </c>
      <c r="CL454" s="57" t="e">
        <f>VALUE(TEXT((BZ454*'TOX and EXPO INPUTS'!$F$23),"0.00E+00"))</f>
        <v>#DIV/0!</v>
      </c>
      <c r="CM454" s="57" t="e">
        <f>VALUE(TEXT((CA454*'TOX and EXPO INPUTS'!$F$23),"0.00E+00"))</f>
        <v>#DIV/0!</v>
      </c>
      <c r="CN454" s="57" t="e">
        <f>VALUE(TEXT((CB454*'TOX and EXPO INPUTS'!$F$23),"0.00E+00"))</f>
        <v>#DIV/0!</v>
      </c>
      <c r="CO454" s="57" t="e">
        <f>VALUE(TEXT((CC454*'TOX and EXPO INPUTS'!$F$23),"0.00E+00"))</f>
        <v>#DIV/0!</v>
      </c>
      <c r="CP454" s="38" t="s">
        <v>106</v>
      </c>
      <c r="CQ454" s="34" t="s">
        <v>107</v>
      </c>
      <c r="CR454" s="34" t="s">
        <v>108</v>
      </c>
      <c r="CS454" s="39" t="s">
        <v>109</v>
      </c>
    </row>
    <row r="455" spans="1:97" ht="48" customHeight="1" x14ac:dyDescent="0.25">
      <c r="A455" s="34" t="s">
        <v>98</v>
      </c>
      <c r="B455" s="34" t="s">
        <v>99</v>
      </c>
      <c r="C455" s="34" t="s">
        <v>113</v>
      </c>
      <c r="D455" s="34" t="s">
        <v>111</v>
      </c>
      <c r="E455" s="39" t="s">
        <v>102</v>
      </c>
      <c r="F455" s="40" t="s">
        <v>158</v>
      </c>
      <c r="G455" s="43"/>
      <c r="H455" s="36" t="s">
        <v>104</v>
      </c>
      <c r="I455" s="67"/>
      <c r="J455" s="36" t="s">
        <v>105</v>
      </c>
      <c r="K455" s="100">
        <f>VLOOKUP(F455,'Amount Seed Planted_variables'!$A$3:$I$74,2,0)</f>
        <v>400000</v>
      </c>
      <c r="L455" s="100">
        <f>VLOOKUP(F455,'Amount Seed Planted_variables'!$A$3:$I$74,3,0)</f>
        <v>500000</v>
      </c>
      <c r="M455" s="36">
        <f t="shared" si="218"/>
        <v>0</v>
      </c>
      <c r="N455" s="35">
        <f t="shared" si="219"/>
        <v>0</v>
      </c>
      <c r="O455" s="101">
        <v>3000</v>
      </c>
      <c r="P455" s="93">
        <f>VLOOKUP(F455,'Amount Seed Planted_variables'!$A$3:$I$74,4,0)</f>
        <v>313632</v>
      </c>
      <c r="Q455" s="93">
        <f>VLOOKUP(F455,'Amount Seed Planted_variables'!$A$3:$I$74,7,0)</f>
        <v>80</v>
      </c>
      <c r="R455" s="93">
        <f>VLOOKUP(F455,'Amount Seed Planted_variables'!$A$3:$I$74,8,0)</f>
        <v>25090560</v>
      </c>
      <c r="S455" s="87">
        <f t="shared" si="215"/>
        <v>2.5</v>
      </c>
      <c r="T455" s="35">
        <v>10</v>
      </c>
      <c r="U455" s="35">
        <v>30</v>
      </c>
      <c r="V455" s="41">
        <v>138210600</v>
      </c>
      <c r="W455" s="35">
        <v>23262800</v>
      </c>
      <c r="X455" s="35">
        <v>21238200</v>
      </c>
      <c r="Y455" s="41">
        <v>106100</v>
      </c>
      <c r="Z455" s="35">
        <f t="shared" si="214"/>
        <v>10610</v>
      </c>
      <c r="AA455" s="42">
        <f t="shared" si="199"/>
        <v>0</v>
      </c>
      <c r="AB455" s="37">
        <f t="shared" si="200"/>
        <v>0</v>
      </c>
      <c r="AC455" s="37">
        <f t="shared" si="201"/>
        <v>0</v>
      </c>
      <c r="AD455" s="42" t="e">
        <f>VALUE(TEXT(((AA455*'TOX and EXPO INPUTS'!$F$13)/'TOX and EXPO INPUTS'!$E$27),"0.00E+00"))</f>
        <v>#DIV/0!</v>
      </c>
      <c r="AE455" s="37" t="e">
        <f>VALUE(TEXT(((AB455*'TOX and EXPO INPUTS'!$F$13)/'TOX and EXPO INPUTS'!$E$27),"0.00E+00"))</f>
        <v>#DIV/0!</v>
      </c>
      <c r="AF455" s="37" t="e">
        <f>VALUE(TEXT(((AC455*'TOX and EXPO INPUTS'!$F$13)/'TOX and EXPO INPUTS'!$E$27),"0.00E+00"))</f>
        <v>#DIV/0!</v>
      </c>
      <c r="AG455" s="42" t="e">
        <f>IF($E455="ST",VALUE(TEXT(('TOX and EXPO INPUTS'!$F$7/AD455),"0.0E+00")),IF($E455="IT",VALUE(TEXT(('TOX and EXPO INPUTS'!$F$10/AD455),"0.0E+00"))))</f>
        <v>#DIV/0!</v>
      </c>
      <c r="AH455" s="37" t="e">
        <f>IF($E455="ST",VALUE(TEXT(('TOX and EXPO INPUTS'!$F$7/AE455),"0.0E+00")),IF($E455="IT",VALUE(TEXT(('TOX and EXPO INPUTS'!$F$10/AE455),"0.0E+00"))))</f>
        <v>#DIV/0!</v>
      </c>
      <c r="AI455" s="37" t="e">
        <f>IF($E455="ST",VALUE(TEXT(('TOX and EXPO INPUTS'!$F$7/AF455),"0.0E+00")),IF($E455="IT",VALUE(TEXT(('TOX and EXPO INPUTS'!$F$10/AF455),"0.0E+00"))))</f>
        <v>#DIV/0!</v>
      </c>
      <c r="AJ455" s="42">
        <f t="shared" si="216"/>
        <v>0</v>
      </c>
      <c r="AK455" s="37">
        <f t="shared" si="217"/>
        <v>0</v>
      </c>
      <c r="AL455" s="42" t="e">
        <f>VALUE(TEXT(((AJ455*'TOX and EXPO INPUTS'!$F$21)/'TOX and EXPO INPUTS'!$E$29),"0.00E+00"))</f>
        <v>#DIV/0!</v>
      </c>
      <c r="AM455" s="37" t="e">
        <f>VALUE(TEXT(((AK455*'TOX and EXPO INPUTS'!$F$21)/'TOX and EXPO INPUTS'!$E$29),"0.00E+00"))</f>
        <v>#DIV/0!</v>
      </c>
      <c r="AN455" s="42" t="e">
        <f>IF($E455="ST",VALUE(TEXT(('TOX and EXPO INPUTS'!$F$15/AL455),"0.0E+00")),IF($E455="IT",VALUE(TEXT(('TOX and EXPO INPUTS'!$F$18/AL455),"0.0E+00"))))</f>
        <v>#DIV/0!</v>
      </c>
      <c r="AO455" s="37" t="e">
        <f>IF($E455="ST",VALUE(TEXT(('TOX and EXPO INPUTS'!$F$15/AM455),"0.0E+00")),IF($E455="IT",VALUE(TEXT(('TOX and EXPO INPUTS'!$F$18/AM455),"0.0E+00"))))</f>
        <v>#DIV/0!</v>
      </c>
      <c r="AP455" s="42" t="e">
        <f t="shared" si="202"/>
        <v>#DIV/0!</v>
      </c>
      <c r="AQ455" s="37" t="e">
        <f t="shared" si="203"/>
        <v>#DIV/0!</v>
      </c>
      <c r="AR455" s="37" t="e">
        <f t="shared" si="204"/>
        <v>#DIV/0!</v>
      </c>
      <c r="AS455" s="37" t="e">
        <f t="shared" si="205"/>
        <v>#DIV/0!</v>
      </c>
      <c r="AT455" s="37" t="e">
        <f t="shared" si="206"/>
        <v>#DIV/0!</v>
      </c>
      <c r="AU455" s="37" t="e">
        <f t="shared" si="207"/>
        <v>#DIV/0!</v>
      </c>
      <c r="AV455" s="42" t="e">
        <f t="shared" si="208"/>
        <v>#DIV/0!</v>
      </c>
      <c r="AW455" s="37" t="e">
        <f t="shared" si="209"/>
        <v>#DIV/0!</v>
      </c>
      <c r="AX455" s="37" t="e">
        <f t="shared" si="210"/>
        <v>#DIV/0!</v>
      </c>
      <c r="AY455" s="37" t="e">
        <f t="shared" si="211"/>
        <v>#DIV/0!</v>
      </c>
      <c r="AZ455" s="37" t="e">
        <f t="shared" si="212"/>
        <v>#DIV/0!</v>
      </c>
      <c r="BA455" s="37" t="e">
        <f t="shared" si="213"/>
        <v>#DIV/0!</v>
      </c>
      <c r="BB455" s="42" t="e">
        <f>IF($E455="ST",VALUE(TEXT((1/(('TOX and EXPO INPUTS'!$F$9/AG455)+('TOX and EXPO INPUTS'!$F$17/AN455))),"0.0E+00")),IF($E455="IT",VALUE(TEXT((1/(('TOX and EXPO INPUTS'!$F$12/AG455)+('TOX and EXPO INPUTS'!$F$20/AN455))),"0.0E+00"))))</f>
        <v>#DIV/0!</v>
      </c>
      <c r="BC455" s="37" t="e">
        <f>IF($E455="ST",VALUE(TEXT((1/(('TOX and EXPO INPUTS'!$F$9/AH455)+('TOX and EXPO INPUTS'!$F$17/AN455))),"0.0E+00")),IF($E455="IT",VALUE(TEXT((1/(('TOX and EXPO INPUTS'!$F$12/AH455)+('TOX and EXPO INPUTS'!$F$20/AN455))),"0.0E+00"))))</f>
        <v>#DIV/0!</v>
      </c>
      <c r="BD455" s="37" t="e">
        <f>IF($E455="ST",VALUE(TEXT((1/(('TOX and EXPO INPUTS'!$F$9/AI455)+('TOX and EXPO INPUTS'!$F$17/AN455))),"0.0E+00")),IF($E455="IT",VALUE(TEXT((1/(('TOX and EXPO INPUTS'!$F$12/AI455)+('TOX and EXPO INPUTS'!$F$20/AN455))),"0.0E+00"))))</f>
        <v>#DIV/0!</v>
      </c>
      <c r="BE455" s="37" t="e">
        <f>IF($E455="ST",VALUE(TEXT((1/(('TOX and EXPO INPUTS'!$F$9/AG455)+('TOX and EXPO INPUTS'!$F$17/AO455))),"0.0E+00")),IF($E455="IT",VALUE(TEXT((1/(('TOX and EXPO INPUTS'!$F$12/AG455)+('TOX and EXPO INPUTS'!$F$20/AO455))),"0.0E+00"))))</f>
        <v>#DIV/0!</v>
      </c>
      <c r="BF455" s="37" t="e">
        <f>IF($E455="ST",VALUE(TEXT((1/(('TOX and EXPO INPUTS'!$F$9/AH455)+('TOX and EXPO INPUTS'!$F$17/AO455))),"0.0E+00")),IF($E455="IT",VALUE(TEXT((1/(('TOX and EXPO INPUTS'!$F$12/AH455)+('TOX and EXPO INPUTS'!$F$20/AO455))),"0.0E+00"))))</f>
        <v>#DIV/0!</v>
      </c>
      <c r="BG455" s="37" t="e">
        <f>IF($E455="ST",VALUE(TEXT((1/(('TOX and EXPO INPUTS'!$F$9/AI455)+('TOX and EXPO INPUTS'!$F$17/AO455))),"0.0E+00")),IF($E455="IT",VALUE(TEXT((1/(('TOX and EXPO INPUTS'!$F$12/AI455)+('TOX and EXPO INPUTS'!$F$20/AO455))),"0.0E+00"))))</f>
        <v>#DIV/0!</v>
      </c>
      <c r="BH455" s="42" t="e">
        <f>VALUE(TEXT((AD455*$T455/365*'TOX and EXPO INPUTS'!$E$33/'TOX and EXPO INPUTS'!$E$34),"0.00E+00"))</f>
        <v>#DIV/0!</v>
      </c>
      <c r="BI455" s="37" t="e">
        <f>VALUE(TEXT((AE455*$T455/365*'TOX and EXPO INPUTS'!$E$33/'TOX and EXPO INPUTS'!$E$34),"0.00E+00"))</f>
        <v>#DIV/0!</v>
      </c>
      <c r="BJ455" s="37" t="e">
        <f>VALUE(TEXT((AF455*$T455/365*'TOX and EXPO INPUTS'!$E$33/'TOX and EXPO INPUTS'!$E$34),"0.00E+00"))</f>
        <v>#DIV/0!</v>
      </c>
      <c r="BK455" s="42" t="e">
        <f>VALUE(TEXT((AD455*$U455/365*'TOX and EXPO INPUTS'!$E$33/'TOX and EXPO INPUTS'!$E$34),"0.00E+00"))</f>
        <v>#DIV/0!</v>
      </c>
      <c r="BL455" s="37" t="e">
        <f>VALUE(TEXT((AE455*$U455/365*'TOX and EXPO INPUTS'!$E$33/'TOX and EXPO INPUTS'!$E$34),"0.00E+00"))</f>
        <v>#DIV/0!</v>
      </c>
      <c r="BM455" s="37" t="e">
        <f>VALUE(TEXT((AF455*$U455/365*'TOX and EXPO INPUTS'!$E$33/'TOX and EXPO INPUTS'!$E$34),"0.00E+00"))</f>
        <v>#DIV/0!</v>
      </c>
      <c r="BN455" s="42" t="e">
        <f>VALUE(TEXT((AL455*$T455/365*'TOX and EXPO INPUTS'!$E$33/'TOX and EXPO INPUTS'!$E$34),"0.00E+00"))</f>
        <v>#DIV/0!</v>
      </c>
      <c r="BO455" s="37" t="e">
        <f>VALUE(TEXT((AM455*$T455/365*'TOX and EXPO INPUTS'!$E$33/'TOX and EXPO INPUTS'!$E$34),"0.00E+00"))</f>
        <v>#DIV/0!</v>
      </c>
      <c r="BP455" s="42" t="e">
        <f>VALUE(TEXT((AL455*$U455/365*'TOX and EXPO INPUTS'!$E$33/'TOX and EXPO INPUTS'!$E$34),"0.00E+00"))</f>
        <v>#DIV/0!</v>
      </c>
      <c r="BQ455" s="37" t="e">
        <f>VALUE(TEXT((AM455*$U455/365*'TOX and EXPO INPUTS'!$E$33/'TOX and EXPO INPUTS'!$E$34),"0.00E+00"))</f>
        <v>#DIV/0!</v>
      </c>
      <c r="BR455" s="42" t="e">
        <f>VALUE(TEXT((AP455*$T455/365*'TOX and EXPO INPUTS'!$E$33/'TOX and EXPO INPUTS'!$E$34),"0.00E+00"))</f>
        <v>#DIV/0!</v>
      </c>
      <c r="BS455" s="37" t="e">
        <f>VALUE(TEXT((AQ455*$T455/365*'TOX and EXPO INPUTS'!$E$33/'TOX and EXPO INPUTS'!$E$34),"0.00E+00"))</f>
        <v>#DIV/0!</v>
      </c>
      <c r="BT455" s="37" t="e">
        <f>VALUE(TEXT((AR455*$T455/365*'TOX and EXPO INPUTS'!$E$33/'TOX and EXPO INPUTS'!$E$34),"0.00E+00"))</f>
        <v>#DIV/0!</v>
      </c>
      <c r="BU455" s="37" t="e">
        <f>VALUE(TEXT((AS455*$T455/365*'TOX and EXPO INPUTS'!$E$33/'TOX and EXPO INPUTS'!$E$34),"0.00E+00"))</f>
        <v>#DIV/0!</v>
      </c>
      <c r="BV455" s="37" t="e">
        <f>VALUE(TEXT((AT455*$T455/365*'TOX and EXPO INPUTS'!$E$33/'TOX and EXPO INPUTS'!$E$34),"0.00E+00"))</f>
        <v>#DIV/0!</v>
      </c>
      <c r="BW455" s="37" t="e">
        <f>VALUE(TEXT((AU455*$T455/365*'TOX and EXPO INPUTS'!$E$33/'TOX and EXPO INPUTS'!$E$34),"0.00E+00"))</f>
        <v>#DIV/0!</v>
      </c>
      <c r="BX455" s="42" t="e">
        <f>VALUE(TEXT((AP455*$U455/365*'TOX and EXPO INPUTS'!$E$33/'TOX and EXPO INPUTS'!$E$34),"0.00E+00"))</f>
        <v>#DIV/0!</v>
      </c>
      <c r="BY455" s="37" t="e">
        <f>VALUE(TEXT((AQ455*$U455/365*'TOX and EXPO INPUTS'!$E$33/'TOX and EXPO INPUTS'!$E$34),"0.00E+00"))</f>
        <v>#DIV/0!</v>
      </c>
      <c r="BZ455" s="37" t="e">
        <f>VALUE(TEXT((AR455*$U455/365*'TOX and EXPO INPUTS'!$E$33/'TOX and EXPO INPUTS'!$E$34),"0.00E+00"))</f>
        <v>#DIV/0!</v>
      </c>
      <c r="CA455" s="37" t="e">
        <f>VALUE(TEXT((AS455*$U455/365*'TOX and EXPO INPUTS'!$E$33/'TOX and EXPO INPUTS'!$E$34),"0.00E+00"))</f>
        <v>#DIV/0!</v>
      </c>
      <c r="CB455" s="37" t="e">
        <f>VALUE(TEXT((AT455*$U455/365*'TOX and EXPO INPUTS'!$E$33/'TOX and EXPO INPUTS'!$E$34),"0.00E+00"))</f>
        <v>#DIV/0!</v>
      </c>
      <c r="CC455" s="37" t="e">
        <f>VALUE(TEXT((AU455*$U455/365*'TOX and EXPO INPUTS'!$E$33/'TOX and EXPO INPUTS'!$E$34),"0.00E+00"))</f>
        <v>#DIV/0!</v>
      </c>
      <c r="CD455" s="58" t="e">
        <f>VALUE(TEXT((BR455*'TOX and EXPO INPUTS'!$F$23),"0.00E+00"))</f>
        <v>#DIV/0!</v>
      </c>
      <c r="CE455" s="57" t="e">
        <f>VALUE(TEXT((BS455*'TOX and EXPO INPUTS'!$F$23),"0.00E+00"))</f>
        <v>#DIV/0!</v>
      </c>
      <c r="CF455" s="57" t="e">
        <f>VALUE(TEXT((BT455*'TOX and EXPO INPUTS'!$F$23),"0.00E+00"))</f>
        <v>#DIV/0!</v>
      </c>
      <c r="CG455" s="57" t="e">
        <f>VALUE(TEXT((BU455*'TOX and EXPO INPUTS'!$F$23),"0.00E+00"))</f>
        <v>#DIV/0!</v>
      </c>
      <c r="CH455" s="57" t="e">
        <f>VALUE(TEXT((BV455*'TOX and EXPO INPUTS'!$F$23),"0.00E+00"))</f>
        <v>#DIV/0!</v>
      </c>
      <c r="CI455" s="57" t="e">
        <f>VALUE(TEXT((BW455*'TOX and EXPO INPUTS'!$F$23),"0.00E+00"))</f>
        <v>#DIV/0!</v>
      </c>
      <c r="CJ455" s="58" t="e">
        <f>VALUE(TEXT((BX455*'TOX and EXPO INPUTS'!$F$23),"0.00E+00"))</f>
        <v>#DIV/0!</v>
      </c>
      <c r="CK455" s="57" t="e">
        <f>VALUE(TEXT((BY455*'TOX and EXPO INPUTS'!$F$23),"0.00E+00"))</f>
        <v>#DIV/0!</v>
      </c>
      <c r="CL455" s="57" t="e">
        <f>VALUE(TEXT((BZ455*'TOX and EXPO INPUTS'!$F$23),"0.00E+00"))</f>
        <v>#DIV/0!</v>
      </c>
      <c r="CM455" s="57" t="e">
        <f>VALUE(TEXT((CA455*'TOX and EXPO INPUTS'!$F$23),"0.00E+00"))</f>
        <v>#DIV/0!</v>
      </c>
      <c r="CN455" s="57" t="e">
        <f>VALUE(TEXT((CB455*'TOX and EXPO INPUTS'!$F$23),"0.00E+00"))</f>
        <v>#DIV/0!</v>
      </c>
      <c r="CO455" s="57" t="e">
        <f>VALUE(TEXT((CC455*'TOX and EXPO INPUTS'!$F$23),"0.00E+00"))</f>
        <v>#DIV/0!</v>
      </c>
      <c r="CP455" s="38" t="s">
        <v>106</v>
      </c>
      <c r="CQ455" s="34" t="s">
        <v>107</v>
      </c>
      <c r="CR455" s="34" t="s">
        <v>108</v>
      </c>
      <c r="CS455" s="39" t="s">
        <v>109</v>
      </c>
    </row>
    <row r="456" spans="1:97" ht="48" customHeight="1" x14ac:dyDescent="0.25">
      <c r="A456" s="34" t="s">
        <v>98</v>
      </c>
      <c r="B456" s="34" t="s">
        <v>99</v>
      </c>
      <c r="C456" s="34" t="s">
        <v>113</v>
      </c>
      <c r="D456" s="34" t="s">
        <v>442</v>
      </c>
      <c r="E456" s="39" t="s">
        <v>102</v>
      </c>
      <c r="F456" s="40" t="s">
        <v>158</v>
      </c>
      <c r="G456" s="43"/>
      <c r="H456" s="36" t="s">
        <v>104</v>
      </c>
      <c r="I456" s="67"/>
      <c r="J456" s="36" t="s">
        <v>105</v>
      </c>
      <c r="K456" s="100">
        <f>VLOOKUP(F456,'Amount Seed Planted_variables'!$A$3:$I$74,2,0)</f>
        <v>400000</v>
      </c>
      <c r="L456" s="100">
        <f>VLOOKUP(F456,'Amount Seed Planted_variables'!$A$3:$I$74,3,0)</f>
        <v>500000</v>
      </c>
      <c r="M456" s="36">
        <f t="shared" si="218"/>
        <v>0</v>
      </c>
      <c r="N456" s="35">
        <f t="shared" si="219"/>
        <v>0</v>
      </c>
      <c r="O456" s="101">
        <v>3000</v>
      </c>
      <c r="P456" s="93">
        <f>VLOOKUP(F456,'Amount Seed Planted_variables'!$A$3:$I$74,4,0)</f>
        <v>313632</v>
      </c>
      <c r="Q456" s="93">
        <f>VLOOKUP(F456,'Amount Seed Planted_variables'!$A$3:$I$74,7,0)</f>
        <v>80</v>
      </c>
      <c r="R456" s="93">
        <f>VLOOKUP(F456,'Amount Seed Planted_variables'!$A$3:$I$74,8,0)</f>
        <v>25090560</v>
      </c>
      <c r="S456" s="87" t="str">
        <f t="shared" si="215"/>
        <v>NA</v>
      </c>
      <c r="T456" s="35">
        <v>10</v>
      </c>
      <c r="U456" s="35">
        <v>30</v>
      </c>
      <c r="V456" s="41">
        <v>3994</v>
      </c>
      <c r="W456" s="35">
        <v>797</v>
      </c>
      <c r="X456" s="35">
        <v>530</v>
      </c>
      <c r="Y456" s="41">
        <v>66</v>
      </c>
      <c r="Z456" s="35">
        <f t="shared" si="214"/>
        <v>6.6000000000000005</v>
      </c>
      <c r="AA456" s="42">
        <f t="shared" si="199"/>
        <v>0</v>
      </c>
      <c r="AB456" s="37">
        <f t="shared" si="200"/>
        <v>0</v>
      </c>
      <c r="AC456" s="37">
        <f t="shared" si="201"/>
        <v>0</v>
      </c>
      <c r="AD456" s="42" t="e">
        <f>VALUE(TEXT(((AA456*'TOX and EXPO INPUTS'!$F$13)/'TOX and EXPO INPUTS'!$E$27),"0.00E+00"))</f>
        <v>#DIV/0!</v>
      </c>
      <c r="AE456" s="37" t="e">
        <f>VALUE(TEXT(((AB456*'TOX and EXPO INPUTS'!$F$13)/'TOX and EXPO INPUTS'!$E$27),"0.00E+00"))</f>
        <v>#DIV/0!</v>
      </c>
      <c r="AF456" s="37" t="e">
        <f>VALUE(TEXT(((AC456*'TOX and EXPO INPUTS'!$F$13)/'TOX and EXPO INPUTS'!$E$27),"0.00E+00"))</f>
        <v>#DIV/0!</v>
      </c>
      <c r="AG456" s="42" t="e">
        <f>IF($E456="ST",VALUE(TEXT(('TOX and EXPO INPUTS'!$F$7/AD456),"0.0E+00")),IF($E456="IT",VALUE(TEXT(('TOX and EXPO INPUTS'!$F$10/AD456),"0.0E+00"))))</f>
        <v>#DIV/0!</v>
      </c>
      <c r="AH456" s="37" t="e">
        <f>IF($E456="ST",VALUE(TEXT(('TOX and EXPO INPUTS'!$F$7/AE456),"0.0E+00")),IF($E456="IT",VALUE(TEXT(('TOX and EXPO INPUTS'!$F$10/AE456),"0.0E+00"))))</f>
        <v>#DIV/0!</v>
      </c>
      <c r="AI456" s="37" t="e">
        <f>IF($E456="ST",VALUE(TEXT(('TOX and EXPO INPUTS'!$F$7/AF456),"0.0E+00")),IF($E456="IT",VALUE(TEXT(('TOX and EXPO INPUTS'!$F$10/AF456),"0.0E+00"))))</f>
        <v>#DIV/0!</v>
      </c>
      <c r="AJ456" s="42">
        <f t="shared" si="216"/>
        <v>0</v>
      </c>
      <c r="AK456" s="37">
        <f t="shared" si="217"/>
        <v>0</v>
      </c>
      <c r="AL456" s="42" t="e">
        <f>VALUE(TEXT(((AJ456*'TOX and EXPO INPUTS'!$F$21)/'TOX and EXPO INPUTS'!$E$29),"0.00E+00"))</f>
        <v>#DIV/0!</v>
      </c>
      <c r="AM456" s="37" t="e">
        <f>VALUE(TEXT(((AK456*'TOX and EXPO INPUTS'!$F$21)/'TOX and EXPO INPUTS'!$E$29),"0.00E+00"))</f>
        <v>#DIV/0!</v>
      </c>
      <c r="AN456" s="42" t="e">
        <f>IF($E456="ST",VALUE(TEXT(('TOX and EXPO INPUTS'!$F$15/AL456),"0.0E+00")),IF($E456="IT",VALUE(TEXT(('TOX and EXPO INPUTS'!$F$18/AL456),"0.0E+00"))))</f>
        <v>#DIV/0!</v>
      </c>
      <c r="AO456" s="37" t="e">
        <f>IF($E456="ST",VALUE(TEXT(('TOX and EXPO INPUTS'!$F$15/AM456),"0.0E+00")),IF($E456="IT",VALUE(TEXT(('TOX and EXPO INPUTS'!$F$18/AM456),"0.0E+00"))))</f>
        <v>#DIV/0!</v>
      </c>
      <c r="AP456" s="42" t="e">
        <f t="shared" si="202"/>
        <v>#DIV/0!</v>
      </c>
      <c r="AQ456" s="37" t="e">
        <f t="shared" si="203"/>
        <v>#DIV/0!</v>
      </c>
      <c r="AR456" s="37" t="e">
        <f t="shared" si="204"/>
        <v>#DIV/0!</v>
      </c>
      <c r="AS456" s="37" t="e">
        <f t="shared" si="205"/>
        <v>#DIV/0!</v>
      </c>
      <c r="AT456" s="37" t="e">
        <f t="shared" si="206"/>
        <v>#DIV/0!</v>
      </c>
      <c r="AU456" s="37" t="e">
        <f t="shared" si="207"/>
        <v>#DIV/0!</v>
      </c>
      <c r="AV456" s="42" t="e">
        <f t="shared" si="208"/>
        <v>#DIV/0!</v>
      </c>
      <c r="AW456" s="37" t="e">
        <f t="shared" si="209"/>
        <v>#DIV/0!</v>
      </c>
      <c r="AX456" s="37" t="e">
        <f t="shared" si="210"/>
        <v>#DIV/0!</v>
      </c>
      <c r="AY456" s="37" t="e">
        <f t="shared" si="211"/>
        <v>#DIV/0!</v>
      </c>
      <c r="AZ456" s="37" t="e">
        <f t="shared" si="212"/>
        <v>#DIV/0!</v>
      </c>
      <c r="BA456" s="37" t="e">
        <f t="shared" si="213"/>
        <v>#DIV/0!</v>
      </c>
      <c r="BB456" s="42" t="e">
        <f>IF($E456="ST",VALUE(TEXT((1/(('TOX and EXPO INPUTS'!$F$9/AG456)+('TOX and EXPO INPUTS'!$F$17/AN456))),"0.0E+00")),IF($E456="IT",VALUE(TEXT((1/(('TOX and EXPO INPUTS'!$F$12/AG456)+('TOX and EXPO INPUTS'!$F$20/AN456))),"0.0E+00"))))</f>
        <v>#DIV/0!</v>
      </c>
      <c r="BC456" s="37" t="e">
        <f>IF($E456="ST",VALUE(TEXT((1/(('TOX and EXPO INPUTS'!$F$9/AH456)+('TOX and EXPO INPUTS'!$F$17/AN456))),"0.0E+00")),IF($E456="IT",VALUE(TEXT((1/(('TOX and EXPO INPUTS'!$F$12/AH456)+('TOX and EXPO INPUTS'!$F$20/AN456))),"0.0E+00"))))</f>
        <v>#DIV/0!</v>
      </c>
      <c r="BD456" s="37" t="e">
        <f>IF($E456="ST",VALUE(TEXT((1/(('TOX and EXPO INPUTS'!$F$9/AI456)+('TOX and EXPO INPUTS'!$F$17/AN456))),"0.0E+00")),IF($E456="IT",VALUE(TEXT((1/(('TOX and EXPO INPUTS'!$F$12/AI456)+('TOX and EXPO INPUTS'!$F$20/AN456))),"0.0E+00"))))</f>
        <v>#DIV/0!</v>
      </c>
      <c r="BE456" s="37" t="e">
        <f>IF($E456="ST",VALUE(TEXT((1/(('TOX and EXPO INPUTS'!$F$9/AG456)+('TOX and EXPO INPUTS'!$F$17/AO456))),"0.0E+00")),IF($E456="IT",VALUE(TEXT((1/(('TOX and EXPO INPUTS'!$F$12/AG456)+('TOX and EXPO INPUTS'!$F$20/AO456))),"0.0E+00"))))</f>
        <v>#DIV/0!</v>
      </c>
      <c r="BF456" s="37" t="e">
        <f>IF($E456="ST",VALUE(TEXT((1/(('TOX and EXPO INPUTS'!$F$9/AH456)+('TOX and EXPO INPUTS'!$F$17/AO456))),"0.0E+00")),IF($E456="IT",VALUE(TEXT((1/(('TOX and EXPO INPUTS'!$F$12/AH456)+('TOX and EXPO INPUTS'!$F$20/AO456))),"0.0E+00"))))</f>
        <v>#DIV/0!</v>
      </c>
      <c r="BG456" s="37" t="e">
        <f>IF($E456="ST",VALUE(TEXT((1/(('TOX and EXPO INPUTS'!$F$9/AI456)+('TOX and EXPO INPUTS'!$F$17/AO456))),"0.0E+00")),IF($E456="IT",VALUE(TEXT((1/(('TOX and EXPO INPUTS'!$F$12/AI456)+('TOX and EXPO INPUTS'!$F$20/AO456))),"0.0E+00"))))</f>
        <v>#DIV/0!</v>
      </c>
      <c r="BH456" s="42" t="e">
        <f>VALUE(TEXT((AD456*$T456/365*'TOX and EXPO INPUTS'!$E$33/'TOX and EXPO INPUTS'!$E$34),"0.00E+00"))</f>
        <v>#DIV/0!</v>
      </c>
      <c r="BI456" s="37" t="e">
        <f>VALUE(TEXT((AE456*$T456/365*'TOX and EXPO INPUTS'!$E$33/'TOX and EXPO INPUTS'!$E$34),"0.00E+00"))</f>
        <v>#DIV/0!</v>
      </c>
      <c r="BJ456" s="37" t="e">
        <f>VALUE(TEXT((AF456*$T456/365*'TOX and EXPO INPUTS'!$E$33/'TOX and EXPO INPUTS'!$E$34),"0.00E+00"))</f>
        <v>#DIV/0!</v>
      </c>
      <c r="BK456" s="42" t="e">
        <f>VALUE(TEXT((AD456*$U456/365*'TOX and EXPO INPUTS'!$E$33/'TOX and EXPO INPUTS'!$E$34),"0.00E+00"))</f>
        <v>#DIV/0!</v>
      </c>
      <c r="BL456" s="37" t="e">
        <f>VALUE(TEXT((AE456*$U456/365*'TOX and EXPO INPUTS'!$E$33/'TOX and EXPO INPUTS'!$E$34),"0.00E+00"))</f>
        <v>#DIV/0!</v>
      </c>
      <c r="BM456" s="37" t="e">
        <f>VALUE(TEXT((AF456*$U456/365*'TOX and EXPO INPUTS'!$E$33/'TOX and EXPO INPUTS'!$E$34),"0.00E+00"))</f>
        <v>#DIV/0!</v>
      </c>
      <c r="BN456" s="42" t="e">
        <f>VALUE(TEXT((AL456*$T456/365*'TOX and EXPO INPUTS'!$E$33/'TOX and EXPO INPUTS'!$E$34),"0.00E+00"))</f>
        <v>#DIV/0!</v>
      </c>
      <c r="BO456" s="37" t="e">
        <f>VALUE(TEXT((AM456*$T456/365*'TOX and EXPO INPUTS'!$E$33/'TOX and EXPO INPUTS'!$E$34),"0.00E+00"))</f>
        <v>#DIV/0!</v>
      </c>
      <c r="BP456" s="42" t="e">
        <f>VALUE(TEXT((AL456*$U456/365*'TOX and EXPO INPUTS'!$E$33/'TOX and EXPO INPUTS'!$E$34),"0.00E+00"))</f>
        <v>#DIV/0!</v>
      </c>
      <c r="BQ456" s="37" t="e">
        <f>VALUE(TEXT((AM456*$U456/365*'TOX and EXPO INPUTS'!$E$33/'TOX and EXPO INPUTS'!$E$34),"0.00E+00"))</f>
        <v>#DIV/0!</v>
      </c>
      <c r="BR456" s="42" t="e">
        <f>VALUE(TEXT((AP456*$T456/365*'TOX and EXPO INPUTS'!$E$33/'TOX and EXPO INPUTS'!$E$34),"0.00E+00"))</f>
        <v>#DIV/0!</v>
      </c>
      <c r="BS456" s="37" t="e">
        <f>VALUE(TEXT((AQ456*$T456/365*'TOX and EXPO INPUTS'!$E$33/'TOX and EXPO INPUTS'!$E$34),"0.00E+00"))</f>
        <v>#DIV/0!</v>
      </c>
      <c r="BT456" s="37" t="e">
        <f>VALUE(TEXT((AR456*$T456/365*'TOX and EXPO INPUTS'!$E$33/'TOX and EXPO INPUTS'!$E$34),"0.00E+00"))</f>
        <v>#DIV/0!</v>
      </c>
      <c r="BU456" s="37" t="e">
        <f>VALUE(TEXT((AS456*$T456/365*'TOX and EXPO INPUTS'!$E$33/'TOX and EXPO INPUTS'!$E$34),"0.00E+00"))</f>
        <v>#DIV/0!</v>
      </c>
      <c r="BV456" s="37" t="e">
        <f>VALUE(TEXT((AT456*$T456/365*'TOX and EXPO INPUTS'!$E$33/'TOX and EXPO INPUTS'!$E$34),"0.00E+00"))</f>
        <v>#DIV/0!</v>
      </c>
      <c r="BW456" s="37" t="e">
        <f>VALUE(TEXT((AU456*$T456/365*'TOX and EXPO INPUTS'!$E$33/'TOX and EXPO INPUTS'!$E$34),"0.00E+00"))</f>
        <v>#DIV/0!</v>
      </c>
      <c r="BX456" s="42" t="e">
        <f>VALUE(TEXT((AP456*$U456/365*'TOX and EXPO INPUTS'!$E$33/'TOX and EXPO INPUTS'!$E$34),"0.00E+00"))</f>
        <v>#DIV/0!</v>
      </c>
      <c r="BY456" s="37" t="e">
        <f>VALUE(TEXT((AQ456*$U456/365*'TOX and EXPO INPUTS'!$E$33/'TOX and EXPO INPUTS'!$E$34),"0.00E+00"))</f>
        <v>#DIV/0!</v>
      </c>
      <c r="BZ456" s="37" t="e">
        <f>VALUE(TEXT((AR456*$U456/365*'TOX and EXPO INPUTS'!$E$33/'TOX and EXPO INPUTS'!$E$34),"0.00E+00"))</f>
        <v>#DIV/0!</v>
      </c>
      <c r="CA456" s="37" t="e">
        <f>VALUE(TEXT((AS456*$U456/365*'TOX and EXPO INPUTS'!$E$33/'TOX and EXPO INPUTS'!$E$34),"0.00E+00"))</f>
        <v>#DIV/0!</v>
      </c>
      <c r="CB456" s="37" t="e">
        <f>VALUE(TEXT((AT456*$U456/365*'TOX and EXPO INPUTS'!$E$33/'TOX and EXPO INPUTS'!$E$34),"0.00E+00"))</f>
        <v>#DIV/0!</v>
      </c>
      <c r="CC456" s="37" t="e">
        <f>VALUE(TEXT((AU456*$U456/365*'TOX and EXPO INPUTS'!$E$33/'TOX and EXPO INPUTS'!$E$34),"0.00E+00"))</f>
        <v>#DIV/0!</v>
      </c>
      <c r="CD456" s="58" t="e">
        <f>VALUE(TEXT((BR456*'TOX and EXPO INPUTS'!$F$23),"0.00E+00"))</f>
        <v>#DIV/0!</v>
      </c>
      <c r="CE456" s="57" t="e">
        <f>VALUE(TEXT((BS456*'TOX and EXPO INPUTS'!$F$23),"0.00E+00"))</f>
        <v>#DIV/0!</v>
      </c>
      <c r="CF456" s="57" t="e">
        <f>VALUE(TEXT((BT456*'TOX and EXPO INPUTS'!$F$23),"0.00E+00"))</f>
        <v>#DIV/0!</v>
      </c>
      <c r="CG456" s="57" t="e">
        <f>VALUE(TEXT((BU456*'TOX and EXPO INPUTS'!$F$23),"0.00E+00"))</f>
        <v>#DIV/0!</v>
      </c>
      <c r="CH456" s="57" t="e">
        <f>VALUE(TEXT((BV456*'TOX and EXPO INPUTS'!$F$23),"0.00E+00"))</f>
        <v>#DIV/0!</v>
      </c>
      <c r="CI456" s="57" t="e">
        <f>VALUE(TEXT((BW456*'TOX and EXPO INPUTS'!$F$23),"0.00E+00"))</f>
        <v>#DIV/0!</v>
      </c>
      <c r="CJ456" s="58" t="e">
        <f>VALUE(TEXT((BX456*'TOX and EXPO INPUTS'!$F$23),"0.00E+00"))</f>
        <v>#DIV/0!</v>
      </c>
      <c r="CK456" s="57" t="e">
        <f>VALUE(TEXT((BY456*'TOX and EXPO INPUTS'!$F$23),"0.00E+00"))</f>
        <v>#DIV/0!</v>
      </c>
      <c r="CL456" s="57" t="e">
        <f>VALUE(TEXT((BZ456*'TOX and EXPO INPUTS'!$F$23),"0.00E+00"))</f>
        <v>#DIV/0!</v>
      </c>
      <c r="CM456" s="57" t="e">
        <f>VALUE(TEXT((CA456*'TOX and EXPO INPUTS'!$F$23),"0.00E+00"))</f>
        <v>#DIV/0!</v>
      </c>
      <c r="CN456" s="57" t="e">
        <f>VALUE(TEXT((CB456*'TOX and EXPO INPUTS'!$F$23),"0.00E+00"))</f>
        <v>#DIV/0!</v>
      </c>
      <c r="CO456" s="57" t="e">
        <f>VALUE(TEXT((CC456*'TOX and EXPO INPUTS'!$F$23),"0.00E+00"))</f>
        <v>#DIV/0!</v>
      </c>
      <c r="CP456" s="38" t="s">
        <v>106</v>
      </c>
      <c r="CQ456" s="34" t="s">
        <v>107</v>
      </c>
      <c r="CR456" s="34" t="s">
        <v>108</v>
      </c>
      <c r="CS456" s="39" t="s">
        <v>109</v>
      </c>
    </row>
    <row r="457" spans="1:97" ht="48" customHeight="1" x14ac:dyDescent="0.25">
      <c r="A457" s="34" t="s">
        <v>98</v>
      </c>
      <c r="B457" s="34" t="s">
        <v>99</v>
      </c>
      <c r="C457" s="34" t="s">
        <v>113</v>
      </c>
      <c r="D457" s="34" t="s">
        <v>101</v>
      </c>
      <c r="E457" s="39" t="s">
        <v>112</v>
      </c>
      <c r="F457" s="40" t="s">
        <v>158</v>
      </c>
      <c r="G457" s="43"/>
      <c r="H457" s="36" t="s">
        <v>104</v>
      </c>
      <c r="I457" s="67"/>
      <c r="J457" s="36" t="s">
        <v>105</v>
      </c>
      <c r="K457" s="100">
        <f>VLOOKUP(F457,'Amount Seed Planted_variables'!$A$3:$I$74,2,0)</f>
        <v>400000</v>
      </c>
      <c r="L457" s="100">
        <f>VLOOKUP(F457,'Amount Seed Planted_variables'!$A$3:$I$74,3,0)</f>
        <v>500000</v>
      </c>
      <c r="M457" s="36">
        <f t="shared" si="218"/>
        <v>0</v>
      </c>
      <c r="N457" s="35">
        <f t="shared" si="219"/>
        <v>0</v>
      </c>
      <c r="O457" s="101">
        <v>3000</v>
      </c>
      <c r="P457" s="93">
        <f>VLOOKUP(F457,'Amount Seed Planted_variables'!$A$3:$I$74,4,0)</f>
        <v>313632</v>
      </c>
      <c r="Q457" s="93">
        <f>VLOOKUP(F457,'Amount Seed Planted_variables'!$A$3:$I$74,7,0)</f>
        <v>80</v>
      </c>
      <c r="R457" s="93">
        <f>VLOOKUP(F457,'Amount Seed Planted_variables'!$A$3:$I$74,8,0)</f>
        <v>25090560</v>
      </c>
      <c r="S457" s="87" t="str">
        <f t="shared" si="215"/>
        <v>NA</v>
      </c>
      <c r="T457" s="35">
        <v>10</v>
      </c>
      <c r="U457" s="35">
        <v>30</v>
      </c>
      <c r="V457" s="41">
        <v>349</v>
      </c>
      <c r="W457" s="35">
        <v>51.2</v>
      </c>
      <c r="X457" s="35">
        <v>42.2</v>
      </c>
      <c r="Y457" s="41">
        <v>1.2</v>
      </c>
      <c r="Z457" s="35">
        <f t="shared" si="214"/>
        <v>0.12</v>
      </c>
      <c r="AA457" s="42">
        <f t="shared" ref="AA457:AA520" si="220">IF($A457="On-farm",VALUE(TEXT(((V457/1000)*$M457*$R457),"0.00E+00")),IF($D457="Treating",VALUE(TEXT(((V457/1000)*$N457*$O457),"0.00E+00")),IF($D457="Packaging",VALUE(TEXT(((V457/1000)*$N457*$O457),"0.00E+00")),IF($D457="Cleaning",VALUE(TEXT(((V457/1000)*$N457*$S457),"0.00E+00")),IF($D457="Loading/Planting",VALUE(TEXT(((V457/1000)*$M457*$R457),"0.00E+00")))))))</f>
        <v>0</v>
      </c>
      <c r="AB457" s="37">
        <f t="shared" ref="AB457:AB520" si="221">IF($A457="On-farm",VALUE(TEXT(((W457/1000)*$M457*$R457),"0.00E+00")),IF($D457="Treating",VALUE(TEXT(((W457/1000)*$N457*$O457),"0.00E+00")),IF($D457="Packaging",VALUE(TEXT(((W457/1000)*$N457*$O457),"0.00E+00")),IF($D457="Cleaning",VALUE(TEXT(((W457/1000)*$N457*$S457),"0.00E+00")),IF($D457="Loading/Planting",VALUE(TEXT(((W457/1000)*$M457*$R457),"0.00E+00")))))))</f>
        <v>0</v>
      </c>
      <c r="AC457" s="37">
        <f t="shared" ref="AC457:AC520" si="222">IF($A457="On-farm",VALUE(TEXT(((X457/1000)*$M457*$R457),"0.00E+00")),IF($D457="Treating",VALUE(TEXT(((X457/1000)*$N457*$O457),"0.00E+00")),IF($D457="Packaging",VALUE(TEXT(((X457/1000)*$N457*$O457),"0.00E+00")),IF($D457="Cleaning",VALUE(TEXT(((X457/1000)*$N457*$S457),"0.00E+00")),IF($D457="Loading/Planting",VALUE(TEXT(((X457/1000)*$M457*$R457),"0.00E+00")))))))</f>
        <v>0</v>
      </c>
      <c r="AD457" s="42" t="e">
        <f>VALUE(TEXT(((AA457*'TOX and EXPO INPUTS'!$F$13)/'TOX and EXPO INPUTS'!$E$27),"0.00E+00"))</f>
        <v>#DIV/0!</v>
      </c>
      <c r="AE457" s="37" t="e">
        <f>VALUE(TEXT(((AB457*'TOX and EXPO INPUTS'!$F$13)/'TOX and EXPO INPUTS'!$E$27),"0.00E+00"))</f>
        <v>#DIV/0!</v>
      </c>
      <c r="AF457" s="37" t="e">
        <f>VALUE(TEXT(((AC457*'TOX and EXPO INPUTS'!$F$13)/'TOX and EXPO INPUTS'!$E$27),"0.00E+00"))</f>
        <v>#DIV/0!</v>
      </c>
      <c r="AG457" s="42" t="e">
        <f>IF($E457="ST",VALUE(TEXT(('TOX and EXPO INPUTS'!$F$7/AD457),"0.0E+00")),IF($E457="IT",VALUE(TEXT(('TOX and EXPO INPUTS'!$F$10/AD457),"0.0E+00"))))</f>
        <v>#DIV/0!</v>
      </c>
      <c r="AH457" s="37" t="e">
        <f>IF($E457="ST",VALUE(TEXT(('TOX and EXPO INPUTS'!$F$7/AE457),"0.0E+00")),IF($E457="IT",VALUE(TEXT(('TOX and EXPO INPUTS'!$F$10/AE457),"0.0E+00"))))</f>
        <v>#DIV/0!</v>
      </c>
      <c r="AI457" s="37" t="e">
        <f>IF($E457="ST",VALUE(TEXT(('TOX and EXPO INPUTS'!$F$7/AF457),"0.0E+00")),IF($E457="IT",VALUE(TEXT(('TOX and EXPO INPUTS'!$F$10/AF457),"0.0E+00"))))</f>
        <v>#DIV/0!</v>
      </c>
      <c r="AJ457" s="42">
        <f t="shared" si="216"/>
        <v>0</v>
      </c>
      <c r="AK457" s="37">
        <f t="shared" si="217"/>
        <v>0</v>
      </c>
      <c r="AL457" s="42" t="e">
        <f>VALUE(TEXT(((AJ457*'TOX and EXPO INPUTS'!$F$21)/'TOX and EXPO INPUTS'!$E$29),"0.00E+00"))</f>
        <v>#DIV/0!</v>
      </c>
      <c r="AM457" s="37" t="e">
        <f>VALUE(TEXT(((AK457*'TOX and EXPO INPUTS'!$F$21)/'TOX and EXPO INPUTS'!$E$29),"0.00E+00"))</f>
        <v>#DIV/0!</v>
      </c>
      <c r="AN457" s="42" t="e">
        <f>IF($E457="ST",VALUE(TEXT(('TOX and EXPO INPUTS'!$F$15/AL457),"0.0E+00")),IF($E457="IT",VALUE(TEXT(('TOX and EXPO INPUTS'!$F$18/AL457),"0.0E+00"))))</f>
        <v>#DIV/0!</v>
      </c>
      <c r="AO457" s="37" t="e">
        <f>IF($E457="ST",VALUE(TEXT(('TOX and EXPO INPUTS'!$F$15/AM457),"0.0E+00")),IF($E457="IT",VALUE(TEXT(('TOX and EXPO INPUTS'!$F$18/AM457),"0.0E+00"))))</f>
        <v>#DIV/0!</v>
      </c>
      <c r="AP457" s="42" t="e">
        <f t="shared" si="202"/>
        <v>#DIV/0!</v>
      </c>
      <c r="AQ457" s="37" t="e">
        <f t="shared" si="203"/>
        <v>#DIV/0!</v>
      </c>
      <c r="AR457" s="37" t="e">
        <f t="shared" si="204"/>
        <v>#DIV/0!</v>
      </c>
      <c r="AS457" s="37" t="e">
        <f t="shared" si="205"/>
        <v>#DIV/0!</v>
      </c>
      <c r="AT457" s="37" t="e">
        <f t="shared" si="206"/>
        <v>#DIV/0!</v>
      </c>
      <c r="AU457" s="37" t="e">
        <f t="shared" si="207"/>
        <v>#DIV/0!</v>
      </c>
      <c r="AV457" s="42" t="e">
        <f t="shared" si="208"/>
        <v>#DIV/0!</v>
      </c>
      <c r="AW457" s="37" t="e">
        <f t="shared" si="209"/>
        <v>#DIV/0!</v>
      </c>
      <c r="AX457" s="37" t="e">
        <f t="shared" si="210"/>
        <v>#DIV/0!</v>
      </c>
      <c r="AY457" s="37" t="e">
        <f t="shared" si="211"/>
        <v>#DIV/0!</v>
      </c>
      <c r="AZ457" s="37" t="e">
        <f t="shared" si="212"/>
        <v>#DIV/0!</v>
      </c>
      <c r="BA457" s="37" t="e">
        <f t="shared" si="213"/>
        <v>#DIV/0!</v>
      </c>
      <c r="BB457" s="42" t="e">
        <f>IF($E457="ST",VALUE(TEXT((1/(('TOX and EXPO INPUTS'!$F$9/AG457)+('TOX and EXPO INPUTS'!$F$17/AN457))),"0.0E+00")),IF($E457="IT",VALUE(TEXT((1/(('TOX and EXPO INPUTS'!$F$12/AG457)+('TOX and EXPO INPUTS'!$F$20/AN457))),"0.0E+00"))))</f>
        <v>#DIV/0!</v>
      </c>
      <c r="BC457" s="37" t="e">
        <f>IF($E457="ST",VALUE(TEXT((1/(('TOX and EXPO INPUTS'!$F$9/AH457)+('TOX and EXPO INPUTS'!$F$17/AN457))),"0.0E+00")),IF($E457="IT",VALUE(TEXT((1/(('TOX and EXPO INPUTS'!$F$12/AH457)+('TOX and EXPO INPUTS'!$F$20/AN457))),"0.0E+00"))))</f>
        <v>#DIV/0!</v>
      </c>
      <c r="BD457" s="37" t="e">
        <f>IF($E457="ST",VALUE(TEXT((1/(('TOX and EXPO INPUTS'!$F$9/AI457)+('TOX and EXPO INPUTS'!$F$17/AN457))),"0.0E+00")),IF($E457="IT",VALUE(TEXT((1/(('TOX and EXPO INPUTS'!$F$12/AI457)+('TOX and EXPO INPUTS'!$F$20/AN457))),"0.0E+00"))))</f>
        <v>#DIV/0!</v>
      </c>
      <c r="BE457" s="37" t="e">
        <f>IF($E457="ST",VALUE(TEXT((1/(('TOX and EXPO INPUTS'!$F$9/AG457)+('TOX and EXPO INPUTS'!$F$17/AO457))),"0.0E+00")),IF($E457="IT",VALUE(TEXT((1/(('TOX and EXPO INPUTS'!$F$12/AG457)+('TOX and EXPO INPUTS'!$F$20/AO457))),"0.0E+00"))))</f>
        <v>#DIV/0!</v>
      </c>
      <c r="BF457" s="37" t="e">
        <f>IF($E457="ST",VALUE(TEXT((1/(('TOX and EXPO INPUTS'!$F$9/AH457)+('TOX and EXPO INPUTS'!$F$17/AO457))),"0.0E+00")),IF($E457="IT",VALUE(TEXT((1/(('TOX and EXPO INPUTS'!$F$12/AH457)+('TOX and EXPO INPUTS'!$F$20/AO457))),"0.0E+00"))))</f>
        <v>#DIV/0!</v>
      </c>
      <c r="BG457" s="37" t="e">
        <f>IF($E457="ST",VALUE(TEXT((1/(('TOX and EXPO INPUTS'!$F$9/AI457)+('TOX and EXPO INPUTS'!$F$17/AO457))),"0.0E+00")),IF($E457="IT",VALUE(TEXT((1/(('TOX and EXPO INPUTS'!$F$12/AI457)+('TOX and EXPO INPUTS'!$F$20/AO457))),"0.0E+00"))))</f>
        <v>#DIV/0!</v>
      </c>
      <c r="BH457" s="42" t="e">
        <f>VALUE(TEXT((AD457*$T457/365*'TOX and EXPO INPUTS'!$E$33/'TOX and EXPO INPUTS'!$E$34),"0.00E+00"))</f>
        <v>#DIV/0!</v>
      </c>
      <c r="BI457" s="37" t="e">
        <f>VALUE(TEXT((AE457*$T457/365*'TOX and EXPO INPUTS'!$E$33/'TOX and EXPO INPUTS'!$E$34),"0.00E+00"))</f>
        <v>#DIV/0!</v>
      </c>
      <c r="BJ457" s="37" t="e">
        <f>VALUE(TEXT((AF457*$T457/365*'TOX and EXPO INPUTS'!$E$33/'TOX and EXPO INPUTS'!$E$34),"0.00E+00"))</f>
        <v>#DIV/0!</v>
      </c>
      <c r="BK457" s="42" t="e">
        <f>VALUE(TEXT((AD457*$U457/365*'TOX and EXPO INPUTS'!$E$33/'TOX and EXPO INPUTS'!$E$34),"0.00E+00"))</f>
        <v>#DIV/0!</v>
      </c>
      <c r="BL457" s="37" t="e">
        <f>VALUE(TEXT((AE457*$U457/365*'TOX and EXPO INPUTS'!$E$33/'TOX and EXPO INPUTS'!$E$34),"0.00E+00"))</f>
        <v>#DIV/0!</v>
      </c>
      <c r="BM457" s="37" t="e">
        <f>VALUE(TEXT((AF457*$U457/365*'TOX and EXPO INPUTS'!$E$33/'TOX and EXPO INPUTS'!$E$34),"0.00E+00"))</f>
        <v>#DIV/0!</v>
      </c>
      <c r="BN457" s="42" t="e">
        <f>VALUE(TEXT((AL457*$T457/365*'TOX and EXPO INPUTS'!$E$33/'TOX and EXPO INPUTS'!$E$34),"0.00E+00"))</f>
        <v>#DIV/0!</v>
      </c>
      <c r="BO457" s="37" t="e">
        <f>VALUE(TEXT((AM457*$T457/365*'TOX and EXPO INPUTS'!$E$33/'TOX and EXPO INPUTS'!$E$34),"0.00E+00"))</f>
        <v>#DIV/0!</v>
      </c>
      <c r="BP457" s="42" t="e">
        <f>VALUE(TEXT((AL457*$U457/365*'TOX and EXPO INPUTS'!$E$33/'TOX and EXPO INPUTS'!$E$34),"0.00E+00"))</f>
        <v>#DIV/0!</v>
      </c>
      <c r="BQ457" s="37" t="e">
        <f>VALUE(TEXT((AM457*$U457/365*'TOX and EXPO INPUTS'!$E$33/'TOX and EXPO INPUTS'!$E$34),"0.00E+00"))</f>
        <v>#DIV/0!</v>
      </c>
      <c r="BR457" s="42" t="e">
        <f>VALUE(TEXT((AP457*$T457/365*'TOX and EXPO INPUTS'!$E$33/'TOX and EXPO INPUTS'!$E$34),"0.00E+00"))</f>
        <v>#DIV/0!</v>
      </c>
      <c r="BS457" s="37" t="e">
        <f>VALUE(TEXT((AQ457*$T457/365*'TOX and EXPO INPUTS'!$E$33/'TOX and EXPO INPUTS'!$E$34),"0.00E+00"))</f>
        <v>#DIV/0!</v>
      </c>
      <c r="BT457" s="37" t="e">
        <f>VALUE(TEXT((AR457*$T457/365*'TOX and EXPO INPUTS'!$E$33/'TOX and EXPO INPUTS'!$E$34),"0.00E+00"))</f>
        <v>#DIV/0!</v>
      </c>
      <c r="BU457" s="37" t="e">
        <f>VALUE(TEXT((AS457*$T457/365*'TOX and EXPO INPUTS'!$E$33/'TOX and EXPO INPUTS'!$E$34),"0.00E+00"))</f>
        <v>#DIV/0!</v>
      </c>
      <c r="BV457" s="37" t="e">
        <f>VALUE(TEXT((AT457*$T457/365*'TOX and EXPO INPUTS'!$E$33/'TOX and EXPO INPUTS'!$E$34),"0.00E+00"))</f>
        <v>#DIV/0!</v>
      </c>
      <c r="BW457" s="37" t="e">
        <f>VALUE(TEXT((AU457*$T457/365*'TOX and EXPO INPUTS'!$E$33/'TOX and EXPO INPUTS'!$E$34),"0.00E+00"))</f>
        <v>#DIV/0!</v>
      </c>
      <c r="BX457" s="42" t="e">
        <f>VALUE(TEXT((AP457*$U457/365*'TOX and EXPO INPUTS'!$E$33/'TOX and EXPO INPUTS'!$E$34),"0.00E+00"))</f>
        <v>#DIV/0!</v>
      </c>
      <c r="BY457" s="37" t="e">
        <f>VALUE(TEXT((AQ457*$U457/365*'TOX and EXPO INPUTS'!$E$33/'TOX and EXPO INPUTS'!$E$34),"0.00E+00"))</f>
        <v>#DIV/0!</v>
      </c>
      <c r="BZ457" s="37" t="e">
        <f>VALUE(TEXT((AR457*$U457/365*'TOX and EXPO INPUTS'!$E$33/'TOX and EXPO INPUTS'!$E$34),"0.00E+00"))</f>
        <v>#DIV/0!</v>
      </c>
      <c r="CA457" s="37" t="e">
        <f>VALUE(TEXT((AS457*$U457/365*'TOX and EXPO INPUTS'!$E$33/'TOX and EXPO INPUTS'!$E$34),"0.00E+00"))</f>
        <v>#DIV/0!</v>
      </c>
      <c r="CB457" s="37" t="e">
        <f>VALUE(TEXT((AT457*$U457/365*'TOX and EXPO INPUTS'!$E$33/'TOX and EXPO INPUTS'!$E$34),"0.00E+00"))</f>
        <v>#DIV/0!</v>
      </c>
      <c r="CC457" s="37" t="e">
        <f>VALUE(TEXT((AU457*$U457/365*'TOX and EXPO INPUTS'!$E$33/'TOX and EXPO INPUTS'!$E$34),"0.00E+00"))</f>
        <v>#DIV/0!</v>
      </c>
      <c r="CD457" s="58" t="e">
        <f>VALUE(TEXT((BR457*'TOX and EXPO INPUTS'!$F$23),"0.00E+00"))</f>
        <v>#DIV/0!</v>
      </c>
      <c r="CE457" s="57" t="e">
        <f>VALUE(TEXT((BS457*'TOX and EXPO INPUTS'!$F$23),"0.00E+00"))</f>
        <v>#DIV/0!</v>
      </c>
      <c r="CF457" s="57" t="e">
        <f>VALUE(TEXT((BT457*'TOX and EXPO INPUTS'!$F$23),"0.00E+00"))</f>
        <v>#DIV/0!</v>
      </c>
      <c r="CG457" s="57" t="e">
        <f>VALUE(TEXT((BU457*'TOX and EXPO INPUTS'!$F$23),"0.00E+00"))</f>
        <v>#DIV/0!</v>
      </c>
      <c r="CH457" s="57" t="e">
        <f>VALUE(TEXT((BV457*'TOX and EXPO INPUTS'!$F$23),"0.00E+00"))</f>
        <v>#DIV/0!</v>
      </c>
      <c r="CI457" s="57" t="e">
        <f>VALUE(TEXT((BW457*'TOX and EXPO INPUTS'!$F$23),"0.00E+00"))</f>
        <v>#DIV/0!</v>
      </c>
      <c r="CJ457" s="58" t="e">
        <f>VALUE(TEXT((BX457*'TOX and EXPO INPUTS'!$F$23),"0.00E+00"))</f>
        <v>#DIV/0!</v>
      </c>
      <c r="CK457" s="57" t="e">
        <f>VALUE(TEXT((BY457*'TOX and EXPO INPUTS'!$F$23),"0.00E+00"))</f>
        <v>#DIV/0!</v>
      </c>
      <c r="CL457" s="57" t="e">
        <f>VALUE(TEXT((BZ457*'TOX and EXPO INPUTS'!$F$23),"0.00E+00"))</f>
        <v>#DIV/0!</v>
      </c>
      <c r="CM457" s="57" t="e">
        <f>VALUE(TEXT((CA457*'TOX and EXPO INPUTS'!$F$23),"0.00E+00"))</f>
        <v>#DIV/0!</v>
      </c>
      <c r="CN457" s="57" t="e">
        <f>VALUE(TEXT((CB457*'TOX and EXPO INPUTS'!$F$23),"0.00E+00"))</f>
        <v>#DIV/0!</v>
      </c>
      <c r="CO457" s="57" t="e">
        <f>VALUE(TEXT((CC457*'TOX and EXPO INPUTS'!$F$23),"0.00E+00"))</f>
        <v>#DIV/0!</v>
      </c>
      <c r="CP457" s="38" t="s">
        <v>106</v>
      </c>
      <c r="CQ457" s="34" t="s">
        <v>107</v>
      </c>
      <c r="CR457" s="34" t="s">
        <v>108</v>
      </c>
      <c r="CS457" s="39" t="s">
        <v>109</v>
      </c>
    </row>
    <row r="458" spans="1:97" ht="48" customHeight="1" x14ac:dyDescent="0.25">
      <c r="A458" s="34" t="s">
        <v>98</v>
      </c>
      <c r="B458" s="34" t="s">
        <v>99</v>
      </c>
      <c r="C458" s="34" t="s">
        <v>113</v>
      </c>
      <c r="D458" s="34" t="s">
        <v>110</v>
      </c>
      <c r="E458" s="39" t="s">
        <v>112</v>
      </c>
      <c r="F458" s="40" t="s">
        <v>158</v>
      </c>
      <c r="G458" s="43"/>
      <c r="H458" s="36" t="s">
        <v>104</v>
      </c>
      <c r="I458" s="67"/>
      <c r="J458" s="36" t="s">
        <v>105</v>
      </c>
      <c r="K458" s="100">
        <f>VLOOKUP(F458,'Amount Seed Planted_variables'!$A$3:$I$74,2,0)</f>
        <v>400000</v>
      </c>
      <c r="L458" s="100">
        <f>VLOOKUP(F458,'Amount Seed Planted_variables'!$A$3:$I$74,3,0)</f>
        <v>500000</v>
      </c>
      <c r="M458" s="36">
        <f t="shared" si="218"/>
        <v>0</v>
      </c>
      <c r="N458" s="35">
        <f t="shared" si="219"/>
        <v>0</v>
      </c>
      <c r="O458" s="101">
        <v>3000</v>
      </c>
      <c r="P458" s="93">
        <f>VLOOKUP(F458,'Amount Seed Planted_variables'!$A$3:$I$74,4,0)</f>
        <v>313632</v>
      </c>
      <c r="Q458" s="93">
        <f>VLOOKUP(F458,'Amount Seed Planted_variables'!$A$3:$I$74,7,0)</f>
        <v>80</v>
      </c>
      <c r="R458" s="93">
        <f>VLOOKUP(F458,'Amount Seed Planted_variables'!$A$3:$I$74,8,0)</f>
        <v>25090560</v>
      </c>
      <c r="S458" s="87" t="str">
        <f t="shared" si="215"/>
        <v>NA</v>
      </c>
      <c r="T458" s="35">
        <v>10</v>
      </c>
      <c r="U458" s="35">
        <v>30</v>
      </c>
      <c r="V458" s="41">
        <v>68</v>
      </c>
      <c r="W458" s="35">
        <v>16.899999999999999</v>
      </c>
      <c r="X458" s="35">
        <v>13.1</v>
      </c>
      <c r="Y458" s="41">
        <v>3.6</v>
      </c>
      <c r="Z458" s="35">
        <f t="shared" si="214"/>
        <v>0.36000000000000004</v>
      </c>
      <c r="AA458" s="42">
        <f t="shared" si="220"/>
        <v>0</v>
      </c>
      <c r="AB458" s="37">
        <f t="shared" si="221"/>
        <v>0</v>
      </c>
      <c r="AC458" s="37">
        <f t="shared" si="222"/>
        <v>0</v>
      </c>
      <c r="AD458" s="42" t="e">
        <f>VALUE(TEXT(((AA458*'TOX and EXPO INPUTS'!$F$13)/'TOX and EXPO INPUTS'!$E$27),"0.00E+00"))</f>
        <v>#DIV/0!</v>
      </c>
      <c r="AE458" s="37" t="e">
        <f>VALUE(TEXT(((AB458*'TOX and EXPO INPUTS'!$F$13)/'TOX and EXPO INPUTS'!$E$27),"0.00E+00"))</f>
        <v>#DIV/0!</v>
      </c>
      <c r="AF458" s="37" t="e">
        <f>VALUE(TEXT(((AC458*'TOX and EXPO INPUTS'!$F$13)/'TOX and EXPO INPUTS'!$E$27),"0.00E+00"))</f>
        <v>#DIV/0!</v>
      </c>
      <c r="AG458" s="42" t="e">
        <f>IF($E458="ST",VALUE(TEXT(('TOX and EXPO INPUTS'!$F$7/AD458),"0.0E+00")),IF($E458="IT",VALUE(TEXT(('TOX and EXPO INPUTS'!$F$10/AD458),"0.0E+00"))))</f>
        <v>#DIV/0!</v>
      </c>
      <c r="AH458" s="37" t="e">
        <f>IF($E458="ST",VALUE(TEXT(('TOX and EXPO INPUTS'!$F$7/AE458),"0.0E+00")),IF($E458="IT",VALUE(TEXT(('TOX and EXPO INPUTS'!$F$10/AE458),"0.0E+00"))))</f>
        <v>#DIV/0!</v>
      </c>
      <c r="AI458" s="37" t="e">
        <f>IF($E458="ST",VALUE(TEXT(('TOX and EXPO INPUTS'!$F$7/AF458),"0.0E+00")),IF($E458="IT",VALUE(TEXT(('TOX and EXPO INPUTS'!$F$10/AF458),"0.0E+00"))))</f>
        <v>#DIV/0!</v>
      </c>
      <c r="AJ458" s="42">
        <f t="shared" si="216"/>
        <v>0</v>
      </c>
      <c r="AK458" s="37">
        <f t="shared" si="217"/>
        <v>0</v>
      </c>
      <c r="AL458" s="42" t="e">
        <f>VALUE(TEXT(((AJ458*'TOX and EXPO INPUTS'!$F$21)/'TOX and EXPO INPUTS'!$E$29),"0.00E+00"))</f>
        <v>#DIV/0!</v>
      </c>
      <c r="AM458" s="37" t="e">
        <f>VALUE(TEXT(((AK458*'TOX and EXPO INPUTS'!$F$21)/'TOX and EXPO INPUTS'!$E$29),"0.00E+00"))</f>
        <v>#DIV/0!</v>
      </c>
      <c r="AN458" s="42" t="e">
        <f>IF($E458="ST",VALUE(TEXT(('TOX and EXPO INPUTS'!$F$15/AL458),"0.0E+00")),IF($E458="IT",VALUE(TEXT(('TOX and EXPO INPUTS'!$F$18/AL458),"0.0E+00"))))</f>
        <v>#DIV/0!</v>
      </c>
      <c r="AO458" s="37" t="e">
        <f>IF($E458="ST",VALUE(TEXT(('TOX and EXPO INPUTS'!$F$15/AM458),"0.0E+00")),IF($E458="IT",VALUE(TEXT(('TOX and EXPO INPUTS'!$F$18/AM458),"0.0E+00"))))</f>
        <v>#DIV/0!</v>
      </c>
      <c r="AP458" s="42" t="e">
        <f t="shared" si="202"/>
        <v>#DIV/0!</v>
      </c>
      <c r="AQ458" s="37" t="e">
        <f t="shared" si="203"/>
        <v>#DIV/0!</v>
      </c>
      <c r="AR458" s="37" t="e">
        <f t="shared" si="204"/>
        <v>#DIV/0!</v>
      </c>
      <c r="AS458" s="37" t="e">
        <f t="shared" si="205"/>
        <v>#DIV/0!</v>
      </c>
      <c r="AT458" s="37" t="e">
        <f t="shared" si="206"/>
        <v>#DIV/0!</v>
      </c>
      <c r="AU458" s="37" t="e">
        <f t="shared" si="207"/>
        <v>#DIV/0!</v>
      </c>
      <c r="AV458" s="42" t="e">
        <f t="shared" si="208"/>
        <v>#DIV/0!</v>
      </c>
      <c r="AW458" s="37" t="e">
        <f t="shared" si="209"/>
        <v>#DIV/0!</v>
      </c>
      <c r="AX458" s="37" t="e">
        <f t="shared" si="210"/>
        <v>#DIV/0!</v>
      </c>
      <c r="AY458" s="37" t="e">
        <f t="shared" si="211"/>
        <v>#DIV/0!</v>
      </c>
      <c r="AZ458" s="37" t="e">
        <f t="shared" si="212"/>
        <v>#DIV/0!</v>
      </c>
      <c r="BA458" s="37" t="e">
        <f t="shared" si="213"/>
        <v>#DIV/0!</v>
      </c>
      <c r="BB458" s="42" t="e">
        <f>IF($E458="ST",VALUE(TEXT((1/(('TOX and EXPO INPUTS'!$F$9/AG458)+('TOX and EXPO INPUTS'!$F$17/AN458))),"0.0E+00")),IF($E458="IT",VALUE(TEXT((1/(('TOX and EXPO INPUTS'!$F$12/AG458)+('TOX and EXPO INPUTS'!$F$20/AN458))),"0.0E+00"))))</f>
        <v>#DIV/0!</v>
      </c>
      <c r="BC458" s="37" t="e">
        <f>IF($E458="ST",VALUE(TEXT((1/(('TOX and EXPO INPUTS'!$F$9/AH458)+('TOX and EXPO INPUTS'!$F$17/AN458))),"0.0E+00")),IF($E458="IT",VALUE(TEXT((1/(('TOX and EXPO INPUTS'!$F$12/AH458)+('TOX and EXPO INPUTS'!$F$20/AN458))),"0.0E+00"))))</f>
        <v>#DIV/0!</v>
      </c>
      <c r="BD458" s="37" t="e">
        <f>IF($E458="ST",VALUE(TEXT((1/(('TOX and EXPO INPUTS'!$F$9/AI458)+('TOX and EXPO INPUTS'!$F$17/AN458))),"0.0E+00")),IF($E458="IT",VALUE(TEXT((1/(('TOX and EXPO INPUTS'!$F$12/AI458)+('TOX and EXPO INPUTS'!$F$20/AN458))),"0.0E+00"))))</f>
        <v>#DIV/0!</v>
      </c>
      <c r="BE458" s="37" t="e">
        <f>IF($E458="ST",VALUE(TEXT((1/(('TOX and EXPO INPUTS'!$F$9/AG458)+('TOX and EXPO INPUTS'!$F$17/AO458))),"0.0E+00")),IF($E458="IT",VALUE(TEXT((1/(('TOX and EXPO INPUTS'!$F$12/AG458)+('TOX and EXPO INPUTS'!$F$20/AO458))),"0.0E+00"))))</f>
        <v>#DIV/0!</v>
      </c>
      <c r="BF458" s="37" t="e">
        <f>IF($E458="ST",VALUE(TEXT((1/(('TOX and EXPO INPUTS'!$F$9/AH458)+('TOX and EXPO INPUTS'!$F$17/AO458))),"0.0E+00")),IF($E458="IT",VALUE(TEXT((1/(('TOX and EXPO INPUTS'!$F$12/AH458)+('TOX and EXPO INPUTS'!$F$20/AO458))),"0.0E+00"))))</f>
        <v>#DIV/0!</v>
      </c>
      <c r="BG458" s="37" t="e">
        <f>IF($E458="ST",VALUE(TEXT((1/(('TOX and EXPO INPUTS'!$F$9/AI458)+('TOX and EXPO INPUTS'!$F$17/AO458))),"0.0E+00")),IF($E458="IT",VALUE(TEXT((1/(('TOX and EXPO INPUTS'!$F$12/AI458)+('TOX and EXPO INPUTS'!$F$20/AO458))),"0.0E+00"))))</f>
        <v>#DIV/0!</v>
      </c>
      <c r="BH458" s="42" t="e">
        <f>VALUE(TEXT((AD458*$T458/365*'TOX and EXPO INPUTS'!$E$33/'TOX and EXPO INPUTS'!$E$34),"0.00E+00"))</f>
        <v>#DIV/0!</v>
      </c>
      <c r="BI458" s="37" t="e">
        <f>VALUE(TEXT((AE458*$T458/365*'TOX and EXPO INPUTS'!$E$33/'TOX and EXPO INPUTS'!$E$34),"0.00E+00"))</f>
        <v>#DIV/0!</v>
      </c>
      <c r="BJ458" s="37" t="e">
        <f>VALUE(TEXT((AF458*$T458/365*'TOX and EXPO INPUTS'!$E$33/'TOX and EXPO INPUTS'!$E$34),"0.00E+00"))</f>
        <v>#DIV/0!</v>
      </c>
      <c r="BK458" s="42" t="e">
        <f>VALUE(TEXT((AD458*$U458/365*'TOX and EXPO INPUTS'!$E$33/'TOX and EXPO INPUTS'!$E$34),"0.00E+00"))</f>
        <v>#DIV/0!</v>
      </c>
      <c r="BL458" s="37" t="e">
        <f>VALUE(TEXT((AE458*$U458/365*'TOX and EXPO INPUTS'!$E$33/'TOX and EXPO INPUTS'!$E$34),"0.00E+00"))</f>
        <v>#DIV/0!</v>
      </c>
      <c r="BM458" s="37" t="e">
        <f>VALUE(TEXT((AF458*$U458/365*'TOX and EXPO INPUTS'!$E$33/'TOX and EXPO INPUTS'!$E$34),"0.00E+00"))</f>
        <v>#DIV/0!</v>
      </c>
      <c r="BN458" s="42" t="e">
        <f>VALUE(TEXT((AL458*$T458/365*'TOX and EXPO INPUTS'!$E$33/'TOX and EXPO INPUTS'!$E$34),"0.00E+00"))</f>
        <v>#DIV/0!</v>
      </c>
      <c r="BO458" s="37" t="e">
        <f>VALUE(TEXT((AM458*$T458/365*'TOX and EXPO INPUTS'!$E$33/'TOX and EXPO INPUTS'!$E$34),"0.00E+00"))</f>
        <v>#DIV/0!</v>
      </c>
      <c r="BP458" s="42" t="e">
        <f>VALUE(TEXT((AL458*$U458/365*'TOX and EXPO INPUTS'!$E$33/'TOX and EXPO INPUTS'!$E$34),"0.00E+00"))</f>
        <v>#DIV/0!</v>
      </c>
      <c r="BQ458" s="37" t="e">
        <f>VALUE(TEXT((AM458*$U458/365*'TOX and EXPO INPUTS'!$E$33/'TOX and EXPO INPUTS'!$E$34),"0.00E+00"))</f>
        <v>#DIV/0!</v>
      </c>
      <c r="BR458" s="42" t="e">
        <f>VALUE(TEXT((AP458*$T458/365*'TOX and EXPO INPUTS'!$E$33/'TOX and EXPO INPUTS'!$E$34),"0.00E+00"))</f>
        <v>#DIV/0!</v>
      </c>
      <c r="BS458" s="37" t="e">
        <f>VALUE(TEXT((AQ458*$T458/365*'TOX and EXPO INPUTS'!$E$33/'TOX and EXPO INPUTS'!$E$34),"0.00E+00"))</f>
        <v>#DIV/0!</v>
      </c>
      <c r="BT458" s="37" t="e">
        <f>VALUE(TEXT((AR458*$T458/365*'TOX and EXPO INPUTS'!$E$33/'TOX and EXPO INPUTS'!$E$34),"0.00E+00"))</f>
        <v>#DIV/0!</v>
      </c>
      <c r="BU458" s="37" t="e">
        <f>VALUE(TEXT((AS458*$T458/365*'TOX and EXPO INPUTS'!$E$33/'TOX and EXPO INPUTS'!$E$34),"0.00E+00"))</f>
        <v>#DIV/0!</v>
      </c>
      <c r="BV458" s="37" t="e">
        <f>VALUE(TEXT((AT458*$T458/365*'TOX and EXPO INPUTS'!$E$33/'TOX and EXPO INPUTS'!$E$34),"0.00E+00"))</f>
        <v>#DIV/0!</v>
      </c>
      <c r="BW458" s="37" t="e">
        <f>VALUE(TEXT((AU458*$T458/365*'TOX and EXPO INPUTS'!$E$33/'TOX and EXPO INPUTS'!$E$34),"0.00E+00"))</f>
        <v>#DIV/0!</v>
      </c>
      <c r="BX458" s="42" t="e">
        <f>VALUE(TEXT((AP458*$U458/365*'TOX and EXPO INPUTS'!$E$33/'TOX and EXPO INPUTS'!$E$34),"0.00E+00"))</f>
        <v>#DIV/0!</v>
      </c>
      <c r="BY458" s="37" t="e">
        <f>VALUE(TEXT((AQ458*$U458/365*'TOX and EXPO INPUTS'!$E$33/'TOX and EXPO INPUTS'!$E$34),"0.00E+00"))</f>
        <v>#DIV/0!</v>
      </c>
      <c r="BZ458" s="37" t="e">
        <f>VALUE(TEXT((AR458*$U458/365*'TOX and EXPO INPUTS'!$E$33/'TOX and EXPO INPUTS'!$E$34),"0.00E+00"))</f>
        <v>#DIV/0!</v>
      </c>
      <c r="CA458" s="37" t="e">
        <f>VALUE(TEXT((AS458*$U458/365*'TOX and EXPO INPUTS'!$E$33/'TOX and EXPO INPUTS'!$E$34),"0.00E+00"))</f>
        <v>#DIV/0!</v>
      </c>
      <c r="CB458" s="37" t="e">
        <f>VALUE(TEXT((AT458*$U458/365*'TOX and EXPO INPUTS'!$E$33/'TOX and EXPO INPUTS'!$E$34),"0.00E+00"))</f>
        <v>#DIV/0!</v>
      </c>
      <c r="CC458" s="37" t="e">
        <f>VALUE(TEXT((AU458*$U458/365*'TOX and EXPO INPUTS'!$E$33/'TOX and EXPO INPUTS'!$E$34),"0.00E+00"))</f>
        <v>#DIV/0!</v>
      </c>
      <c r="CD458" s="58" t="e">
        <f>VALUE(TEXT((BR458*'TOX and EXPO INPUTS'!$F$23),"0.00E+00"))</f>
        <v>#DIV/0!</v>
      </c>
      <c r="CE458" s="57" t="e">
        <f>VALUE(TEXT((BS458*'TOX and EXPO INPUTS'!$F$23),"0.00E+00"))</f>
        <v>#DIV/0!</v>
      </c>
      <c r="CF458" s="57" t="e">
        <f>VALUE(TEXT((BT458*'TOX and EXPO INPUTS'!$F$23),"0.00E+00"))</f>
        <v>#DIV/0!</v>
      </c>
      <c r="CG458" s="57" t="e">
        <f>VALUE(TEXT((BU458*'TOX and EXPO INPUTS'!$F$23),"0.00E+00"))</f>
        <v>#DIV/0!</v>
      </c>
      <c r="CH458" s="57" t="e">
        <f>VALUE(TEXT((BV458*'TOX and EXPO INPUTS'!$F$23),"0.00E+00"))</f>
        <v>#DIV/0!</v>
      </c>
      <c r="CI458" s="57" t="e">
        <f>VALUE(TEXT((BW458*'TOX and EXPO INPUTS'!$F$23),"0.00E+00"))</f>
        <v>#DIV/0!</v>
      </c>
      <c r="CJ458" s="58" t="e">
        <f>VALUE(TEXT((BX458*'TOX and EXPO INPUTS'!$F$23),"0.00E+00"))</f>
        <v>#DIV/0!</v>
      </c>
      <c r="CK458" s="57" t="e">
        <f>VALUE(TEXT((BY458*'TOX and EXPO INPUTS'!$F$23),"0.00E+00"))</f>
        <v>#DIV/0!</v>
      </c>
      <c r="CL458" s="57" t="e">
        <f>VALUE(TEXT((BZ458*'TOX and EXPO INPUTS'!$F$23),"0.00E+00"))</f>
        <v>#DIV/0!</v>
      </c>
      <c r="CM458" s="57" t="e">
        <f>VALUE(TEXT((CA458*'TOX and EXPO INPUTS'!$F$23),"0.00E+00"))</f>
        <v>#DIV/0!</v>
      </c>
      <c r="CN458" s="57" t="e">
        <f>VALUE(TEXT((CB458*'TOX and EXPO INPUTS'!$F$23),"0.00E+00"))</f>
        <v>#DIV/0!</v>
      </c>
      <c r="CO458" s="57" t="e">
        <f>VALUE(TEXT((CC458*'TOX and EXPO INPUTS'!$F$23),"0.00E+00"))</f>
        <v>#DIV/0!</v>
      </c>
      <c r="CP458" s="38" t="s">
        <v>106</v>
      </c>
      <c r="CQ458" s="34" t="s">
        <v>107</v>
      </c>
      <c r="CR458" s="34" t="s">
        <v>108</v>
      </c>
      <c r="CS458" s="39" t="s">
        <v>109</v>
      </c>
    </row>
    <row r="459" spans="1:97" ht="48" customHeight="1" x14ac:dyDescent="0.25">
      <c r="A459" s="34" t="s">
        <v>98</v>
      </c>
      <c r="B459" s="34" t="s">
        <v>99</v>
      </c>
      <c r="C459" s="34" t="s">
        <v>113</v>
      </c>
      <c r="D459" s="34" t="s">
        <v>111</v>
      </c>
      <c r="E459" s="39" t="s">
        <v>112</v>
      </c>
      <c r="F459" s="40" t="s">
        <v>158</v>
      </c>
      <c r="G459" s="43"/>
      <c r="H459" s="36" t="s">
        <v>104</v>
      </c>
      <c r="I459" s="67"/>
      <c r="J459" s="36" t="s">
        <v>105</v>
      </c>
      <c r="K459" s="100">
        <f>VLOOKUP(F459,'Amount Seed Planted_variables'!$A$3:$I$74,2,0)</f>
        <v>400000</v>
      </c>
      <c r="L459" s="100">
        <f>VLOOKUP(F459,'Amount Seed Planted_variables'!$A$3:$I$74,3,0)</f>
        <v>500000</v>
      </c>
      <c r="M459" s="36">
        <f t="shared" si="218"/>
        <v>0</v>
      </c>
      <c r="N459" s="35">
        <f t="shared" si="219"/>
        <v>0</v>
      </c>
      <c r="O459" s="101">
        <v>3000</v>
      </c>
      <c r="P459" s="93">
        <f>VLOOKUP(F459,'Amount Seed Planted_variables'!$A$3:$I$74,4,0)</f>
        <v>313632</v>
      </c>
      <c r="Q459" s="93">
        <f>VLOOKUP(F459,'Amount Seed Planted_variables'!$A$3:$I$74,7,0)</f>
        <v>80</v>
      </c>
      <c r="R459" s="93">
        <f>VLOOKUP(F459,'Amount Seed Planted_variables'!$A$3:$I$74,8,0)</f>
        <v>25090560</v>
      </c>
      <c r="S459" s="87">
        <f t="shared" si="215"/>
        <v>2.5</v>
      </c>
      <c r="T459" s="35">
        <v>10</v>
      </c>
      <c r="U459" s="35">
        <v>30</v>
      </c>
      <c r="V459" s="41">
        <v>138210600</v>
      </c>
      <c r="W459" s="35">
        <v>23262800</v>
      </c>
      <c r="X459" s="35">
        <v>21238200</v>
      </c>
      <c r="Y459" s="41">
        <v>106100</v>
      </c>
      <c r="Z459" s="35">
        <f t="shared" si="214"/>
        <v>10610</v>
      </c>
      <c r="AA459" s="42">
        <f t="shared" si="220"/>
        <v>0</v>
      </c>
      <c r="AB459" s="37">
        <f t="shared" si="221"/>
        <v>0</v>
      </c>
      <c r="AC459" s="37">
        <f t="shared" si="222"/>
        <v>0</v>
      </c>
      <c r="AD459" s="42" t="e">
        <f>VALUE(TEXT(((AA459*'TOX and EXPO INPUTS'!$F$13)/'TOX and EXPO INPUTS'!$E$27),"0.00E+00"))</f>
        <v>#DIV/0!</v>
      </c>
      <c r="AE459" s="37" t="e">
        <f>VALUE(TEXT(((AB459*'TOX and EXPO INPUTS'!$F$13)/'TOX and EXPO INPUTS'!$E$27),"0.00E+00"))</f>
        <v>#DIV/0!</v>
      </c>
      <c r="AF459" s="37" t="e">
        <f>VALUE(TEXT(((AC459*'TOX and EXPO INPUTS'!$F$13)/'TOX and EXPO INPUTS'!$E$27),"0.00E+00"))</f>
        <v>#DIV/0!</v>
      </c>
      <c r="AG459" s="42" t="e">
        <f>IF($E459="ST",VALUE(TEXT(('TOX and EXPO INPUTS'!$F$7/AD459),"0.0E+00")),IF($E459="IT",VALUE(TEXT(('TOX and EXPO INPUTS'!$F$10/AD459),"0.0E+00"))))</f>
        <v>#DIV/0!</v>
      </c>
      <c r="AH459" s="37" t="e">
        <f>IF($E459="ST",VALUE(TEXT(('TOX and EXPO INPUTS'!$F$7/AE459),"0.0E+00")),IF($E459="IT",VALUE(TEXT(('TOX and EXPO INPUTS'!$F$10/AE459),"0.0E+00"))))</f>
        <v>#DIV/0!</v>
      </c>
      <c r="AI459" s="37" t="e">
        <f>IF($E459="ST",VALUE(TEXT(('TOX and EXPO INPUTS'!$F$7/AF459),"0.0E+00")),IF($E459="IT",VALUE(TEXT(('TOX and EXPO INPUTS'!$F$10/AF459),"0.0E+00"))))</f>
        <v>#DIV/0!</v>
      </c>
      <c r="AJ459" s="42">
        <f t="shared" si="216"/>
        <v>0</v>
      </c>
      <c r="AK459" s="37">
        <f t="shared" si="217"/>
        <v>0</v>
      </c>
      <c r="AL459" s="42" t="e">
        <f>VALUE(TEXT(((AJ459*'TOX and EXPO INPUTS'!$F$21)/'TOX and EXPO INPUTS'!$E$29),"0.00E+00"))</f>
        <v>#DIV/0!</v>
      </c>
      <c r="AM459" s="37" t="e">
        <f>VALUE(TEXT(((AK459*'TOX and EXPO INPUTS'!$F$21)/'TOX and EXPO INPUTS'!$E$29),"0.00E+00"))</f>
        <v>#DIV/0!</v>
      </c>
      <c r="AN459" s="42" t="e">
        <f>IF($E459="ST",VALUE(TEXT(('TOX and EXPO INPUTS'!$F$15/AL459),"0.0E+00")),IF($E459="IT",VALUE(TEXT(('TOX and EXPO INPUTS'!$F$18/AL459),"0.0E+00"))))</f>
        <v>#DIV/0!</v>
      </c>
      <c r="AO459" s="37" t="e">
        <f>IF($E459="ST",VALUE(TEXT(('TOX and EXPO INPUTS'!$F$15/AM459),"0.0E+00")),IF($E459="IT",VALUE(TEXT(('TOX and EXPO INPUTS'!$F$18/AM459),"0.0E+00"))))</f>
        <v>#DIV/0!</v>
      </c>
      <c r="AP459" s="42" t="e">
        <f t="shared" si="202"/>
        <v>#DIV/0!</v>
      </c>
      <c r="AQ459" s="37" t="e">
        <f t="shared" si="203"/>
        <v>#DIV/0!</v>
      </c>
      <c r="AR459" s="37" t="e">
        <f t="shared" si="204"/>
        <v>#DIV/0!</v>
      </c>
      <c r="AS459" s="37" t="e">
        <f t="shared" si="205"/>
        <v>#DIV/0!</v>
      </c>
      <c r="AT459" s="37" t="e">
        <f t="shared" si="206"/>
        <v>#DIV/0!</v>
      </c>
      <c r="AU459" s="37" t="e">
        <f t="shared" si="207"/>
        <v>#DIV/0!</v>
      </c>
      <c r="AV459" s="42" t="e">
        <f t="shared" si="208"/>
        <v>#DIV/0!</v>
      </c>
      <c r="AW459" s="37" t="e">
        <f t="shared" si="209"/>
        <v>#DIV/0!</v>
      </c>
      <c r="AX459" s="37" t="e">
        <f t="shared" si="210"/>
        <v>#DIV/0!</v>
      </c>
      <c r="AY459" s="37" t="e">
        <f t="shared" si="211"/>
        <v>#DIV/0!</v>
      </c>
      <c r="AZ459" s="37" t="e">
        <f t="shared" si="212"/>
        <v>#DIV/0!</v>
      </c>
      <c r="BA459" s="37" t="e">
        <f t="shared" si="213"/>
        <v>#DIV/0!</v>
      </c>
      <c r="BB459" s="42" t="e">
        <f>IF($E459="ST",VALUE(TEXT((1/(('TOX and EXPO INPUTS'!$F$9/AG459)+('TOX and EXPO INPUTS'!$F$17/AN459))),"0.0E+00")),IF($E459="IT",VALUE(TEXT((1/(('TOX and EXPO INPUTS'!$F$12/AG459)+('TOX and EXPO INPUTS'!$F$20/AN459))),"0.0E+00"))))</f>
        <v>#DIV/0!</v>
      </c>
      <c r="BC459" s="37" t="e">
        <f>IF($E459="ST",VALUE(TEXT((1/(('TOX and EXPO INPUTS'!$F$9/AH459)+('TOX and EXPO INPUTS'!$F$17/AN459))),"0.0E+00")),IF($E459="IT",VALUE(TEXT((1/(('TOX and EXPO INPUTS'!$F$12/AH459)+('TOX and EXPO INPUTS'!$F$20/AN459))),"0.0E+00"))))</f>
        <v>#DIV/0!</v>
      </c>
      <c r="BD459" s="37" t="e">
        <f>IF($E459="ST",VALUE(TEXT((1/(('TOX and EXPO INPUTS'!$F$9/AI459)+('TOX and EXPO INPUTS'!$F$17/AN459))),"0.0E+00")),IF($E459="IT",VALUE(TEXT((1/(('TOX and EXPO INPUTS'!$F$12/AI459)+('TOX and EXPO INPUTS'!$F$20/AN459))),"0.0E+00"))))</f>
        <v>#DIV/0!</v>
      </c>
      <c r="BE459" s="37" t="e">
        <f>IF($E459="ST",VALUE(TEXT((1/(('TOX and EXPO INPUTS'!$F$9/AG459)+('TOX and EXPO INPUTS'!$F$17/AO459))),"0.0E+00")),IF($E459="IT",VALUE(TEXT((1/(('TOX and EXPO INPUTS'!$F$12/AG459)+('TOX and EXPO INPUTS'!$F$20/AO459))),"0.0E+00"))))</f>
        <v>#DIV/0!</v>
      </c>
      <c r="BF459" s="37" t="e">
        <f>IF($E459="ST",VALUE(TEXT((1/(('TOX and EXPO INPUTS'!$F$9/AH459)+('TOX and EXPO INPUTS'!$F$17/AO459))),"0.0E+00")),IF($E459="IT",VALUE(TEXT((1/(('TOX and EXPO INPUTS'!$F$12/AH459)+('TOX and EXPO INPUTS'!$F$20/AO459))),"0.0E+00"))))</f>
        <v>#DIV/0!</v>
      </c>
      <c r="BG459" s="37" t="e">
        <f>IF($E459="ST",VALUE(TEXT((1/(('TOX and EXPO INPUTS'!$F$9/AI459)+('TOX and EXPO INPUTS'!$F$17/AO459))),"0.0E+00")),IF($E459="IT",VALUE(TEXT((1/(('TOX and EXPO INPUTS'!$F$12/AI459)+('TOX and EXPO INPUTS'!$F$20/AO459))),"0.0E+00"))))</f>
        <v>#DIV/0!</v>
      </c>
      <c r="BH459" s="42" t="e">
        <f>VALUE(TEXT((AD459*$T459/365*'TOX and EXPO INPUTS'!$E$33/'TOX and EXPO INPUTS'!$E$34),"0.00E+00"))</f>
        <v>#DIV/0!</v>
      </c>
      <c r="BI459" s="37" t="e">
        <f>VALUE(TEXT((AE459*$T459/365*'TOX and EXPO INPUTS'!$E$33/'TOX and EXPO INPUTS'!$E$34),"0.00E+00"))</f>
        <v>#DIV/0!</v>
      </c>
      <c r="BJ459" s="37" t="e">
        <f>VALUE(TEXT((AF459*$T459/365*'TOX and EXPO INPUTS'!$E$33/'TOX and EXPO INPUTS'!$E$34),"0.00E+00"))</f>
        <v>#DIV/0!</v>
      </c>
      <c r="BK459" s="42" t="e">
        <f>VALUE(TEXT((AD459*$U459/365*'TOX and EXPO INPUTS'!$E$33/'TOX and EXPO INPUTS'!$E$34),"0.00E+00"))</f>
        <v>#DIV/0!</v>
      </c>
      <c r="BL459" s="37" t="e">
        <f>VALUE(TEXT((AE459*$U459/365*'TOX and EXPO INPUTS'!$E$33/'TOX and EXPO INPUTS'!$E$34),"0.00E+00"))</f>
        <v>#DIV/0!</v>
      </c>
      <c r="BM459" s="37" t="e">
        <f>VALUE(TEXT((AF459*$U459/365*'TOX and EXPO INPUTS'!$E$33/'TOX and EXPO INPUTS'!$E$34),"0.00E+00"))</f>
        <v>#DIV/0!</v>
      </c>
      <c r="BN459" s="42" t="e">
        <f>VALUE(TEXT((AL459*$T459/365*'TOX and EXPO INPUTS'!$E$33/'TOX and EXPO INPUTS'!$E$34),"0.00E+00"))</f>
        <v>#DIV/0!</v>
      </c>
      <c r="BO459" s="37" t="e">
        <f>VALUE(TEXT((AM459*$T459/365*'TOX and EXPO INPUTS'!$E$33/'TOX and EXPO INPUTS'!$E$34),"0.00E+00"))</f>
        <v>#DIV/0!</v>
      </c>
      <c r="BP459" s="42" t="e">
        <f>VALUE(TEXT((AL459*$U459/365*'TOX and EXPO INPUTS'!$E$33/'TOX and EXPO INPUTS'!$E$34),"0.00E+00"))</f>
        <v>#DIV/0!</v>
      </c>
      <c r="BQ459" s="37" t="e">
        <f>VALUE(TEXT((AM459*$U459/365*'TOX and EXPO INPUTS'!$E$33/'TOX and EXPO INPUTS'!$E$34),"0.00E+00"))</f>
        <v>#DIV/0!</v>
      </c>
      <c r="BR459" s="42" t="e">
        <f>VALUE(TEXT((AP459*$T459/365*'TOX and EXPO INPUTS'!$E$33/'TOX and EXPO INPUTS'!$E$34),"0.00E+00"))</f>
        <v>#DIV/0!</v>
      </c>
      <c r="BS459" s="37" t="e">
        <f>VALUE(TEXT((AQ459*$T459/365*'TOX and EXPO INPUTS'!$E$33/'TOX and EXPO INPUTS'!$E$34),"0.00E+00"))</f>
        <v>#DIV/0!</v>
      </c>
      <c r="BT459" s="37" t="e">
        <f>VALUE(TEXT((AR459*$T459/365*'TOX and EXPO INPUTS'!$E$33/'TOX and EXPO INPUTS'!$E$34),"0.00E+00"))</f>
        <v>#DIV/0!</v>
      </c>
      <c r="BU459" s="37" t="e">
        <f>VALUE(TEXT((AS459*$T459/365*'TOX and EXPO INPUTS'!$E$33/'TOX and EXPO INPUTS'!$E$34),"0.00E+00"))</f>
        <v>#DIV/0!</v>
      </c>
      <c r="BV459" s="37" t="e">
        <f>VALUE(TEXT((AT459*$T459/365*'TOX and EXPO INPUTS'!$E$33/'TOX and EXPO INPUTS'!$E$34),"0.00E+00"))</f>
        <v>#DIV/0!</v>
      </c>
      <c r="BW459" s="37" t="e">
        <f>VALUE(TEXT((AU459*$T459/365*'TOX and EXPO INPUTS'!$E$33/'TOX and EXPO INPUTS'!$E$34),"0.00E+00"))</f>
        <v>#DIV/0!</v>
      </c>
      <c r="BX459" s="42" t="e">
        <f>VALUE(TEXT((AP459*$U459/365*'TOX and EXPO INPUTS'!$E$33/'TOX and EXPO INPUTS'!$E$34),"0.00E+00"))</f>
        <v>#DIV/0!</v>
      </c>
      <c r="BY459" s="37" t="e">
        <f>VALUE(TEXT((AQ459*$U459/365*'TOX and EXPO INPUTS'!$E$33/'TOX and EXPO INPUTS'!$E$34),"0.00E+00"))</f>
        <v>#DIV/0!</v>
      </c>
      <c r="BZ459" s="37" t="e">
        <f>VALUE(TEXT((AR459*$U459/365*'TOX and EXPO INPUTS'!$E$33/'TOX and EXPO INPUTS'!$E$34),"0.00E+00"))</f>
        <v>#DIV/0!</v>
      </c>
      <c r="CA459" s="37" t="e">
        <f>VALUE(TEXT((AS459*$U459/365*'TOX and EXPO INPUTS'!$E$33/'TOX and EXPO INPUTS'!$E$34),"0.00E+00"))</f>
        <v>#DIV/0!</v>
      </c>
      <c r="CB459" s="37" t="e">
        <f>VALUE(TEXT((AT459*$U459/365*'TOX and EXPO INPUTS'!$E$33/'TOX and EXPO INPUTS'!$E$34),"0.00E+00"))</f>
        <v>#DIV/0!</v>
      </c>
      <c r="CC459" s="37" t="e">
        <f>VALUE(TEXT((AU459*$U459/365*'TOX and EXPO INPUTS'!$E$33/'TOX and EXPO INPUTS'!$E$34),"0.00E+00"))</f>
        <v>#DIV/0!</v>
      </c>
      <c r="CD459" s="58" t="e">
        <f>VALUE(TEXT((BR459*'TOX and EXPO INPUTS'!$F$23),"0.00E+00"))</f>
        <v>#DIV/0!</v>
      </c>
      <c r="CE459" s="57" t="e">
        <f>VALUE(TEXT((BS459*'TOX and EXPO INPUTS'!$F$23),"0.00E+00"))</f>
        <v>#DIV/0!</v>
      </c>
      <c r="CF459" s="57" t="e">
        <f>VALUE(TEXT((BT459*'TOX and EXPO INPUTS'!$F$23),"0.00E+00"))</f>
        <v>#DIV/0!</v>
      </c>
      <c r="CG459" s="57" t="e">
        <f>VALUE(TEXT((BU459*'TOX and EXPO INPUTS'!$F$23),"0.00E+00"))</f>
        <v>#DIV/0!</v>
      </c>
      <c r="CH459" s="57" t="e">
        <f>VALUE(TEXT((BV459*'TOX and EXPO INPUTS'!$F$23),"0.00E+00"))</f>
        <v>#DIV/0!</v>
      </c>
      <c r="CI459" s="57" t="e">
        <f>VALUE(TEXT((BW459*'TOX and EXPO INPUTS'!$F$23),"0.00E+00"))</f>
        <v>#DIV/0!</v>
      </c>
      <c r="CJ459" s="58" t="e">
        <f>VALUE(TEXT((BX459*'TOX and EXPO INPUTS'!$F$23),"0.00E+00"))</f>
        <v>#DIV/0!</v>
      </c>
      <c r="CK459" s="57" t="e">
        <f>VALUE(TEXT((BY459*'TOX and EXPO INPUTS'!$F$23),"0.00E+00"))</f>
        <v>#DIV/0!</v>
      </c>
      <c r="CL459" s="57" t="e">
        <f>VALUE(TEXT((BZ459*'TOX and EXPO INPUTS'!$F$23),"0.00E+00"))</f>
        <v>#DIV/0!</v>
      </c>
      <c r="CM459" s="57" t="e">
        <f>VALUE(TEXT((CA459*'TOX and EXPO INPUTS'!$F$23),"0.00E+00"))</f>
        <v>#DIV/0!</v>
      </c>
      <c r="CN459" s="57" t="e">
        <f>VALUE(TEXT((CB459*'TOX and EXPO INPUTS'!$F$23),"0.00E+00"))</f>
        <v>#DIV/0!</v>
      </c>
      <c r="CO459" s="57" t="e">
        <f>VALUE(TEXT((CC459*'TOX and EXPO INPUTS'!$F$23),"0.00E+00"))</f>
        <v>#DIV/0!</v>
      </c>
      <c r="CP459" s="38" t="s">
        <v>106</v>
      </c>
      <c r="CQ459" s="34" t="s">
        <v>107</v>
      </c>
      <c r="CR459" s="34" t="s">
        <v>108</v>
      </c>
      <c r="CS459" s="39" t="s">
        <v>109</v>
      </c>
    </row>
    <row r="460" spans="1:97" ht="48" customHeight="1" x14ac:dyDescent="0.25">
      <c r="A460" s="34" t="s">
        <v>98</v>
      </c>
      <c r="B460" s="34" t="s">
        <v>99</v>
      </c>
      <c r="C460" s="34" t="s">
        <v>113</v>
      </c>
      <c r="D460" s="34" t="s">
        <v>442</v>
      </c>
      <c r="E460" s="39" t="s">
        <v>112</v>
      </c>
      <c r="F460" s="40" t="s">
        <v>158</v>
      </c>
      <c r="G460" s="43"/>
      <c r="H460" s="36" t="s">
        <v>104</v>
      </c>
      <c r="I460" s="67"/>
      <c r="J460" s="36" t="s">
        <v>105</v>
      </c>
      <c r="K460" s="100">
        <f>VLOOKUP(F460,'Amount Seed Planted_variables'!$A$3:$I$74,2,0)</f>
        <v>400000</v>
      </c>
      <c r="L460" s="100">
        <f>VLOOKUP(F460,'Amount Seed Planted_variables'!$A$3:$I$74,3,0)</f>
        <v>500000</v>
      </c>
      <c r="M460" s="36">
        <f t="shared" si="218"/>
        <v>0</v>
      </c>
      <c r="N460" s="35">
        <f t="shared" si="219"/>
        <v>0</v>
      </c>
      <c r="O460" s="101">
        <v>3000</v>
      </c>
      <c r="P460" s="93">
        <f>VLOOKUP(F460,'Amount Seed Planted_variables'!$A$3:$I$74,4,0)</f>
        <v>313632</v>
      </c>
      <c r="Q460" s="93">
        <f>VLOOKUP(F460,'Amount Seed Planted_variables'!$A$3:$I$74,7,0)</f>
        <v>80</v>
      </c>
      <c r="R460" s="93">
        <f>VLOOKUP(F460,'Amount Seed Planted_variables'!$A$3:$I$74,8,0)</f>
        <v>25090560</v>
      </c>
      <c r="S460" s="87" t="str">
        <f t="shared" si="215"/>
        <v>NA</v>
      </c>
      <c r="T460" s="35">
        <v>10</v>
      </c>
      <c r="U460" s="35">
        <v>30</v>
      </c>
      <c r="V460" s="41">
        <v>3994</v>
      </c>
      <c r="W460" s="35">
        <v>797</v>
      </c>
      <c r="X460" s="35">
        <v>530</v>
      </c>
      <c r="Y460" s="41">
        <v>66</v>
      </c>
      <c r="Z460" s="35">
        <f t="shared" si="214"/>
        <v>6.6000000000000005</v>
      </c>
      <c r="AA460" s="42">
        <f t="shared" si="220"/>
        <v>0</v>
      </c>
      <c r="AB460" s="37">
        <f t="shared" si="221"/>
        <v>0</v>
      </c>
      <c r="AC460" s="37">
        <f t="shared" si="222"/>
        <v>0</v>
      </c>
      <c r="AD460" s="42" t="e">
        <f>VALUE(TEXT(((AA460*'TOX and EXPO INPUTS'!$F$13)/'TOX and EXPO INPUTS'!$E$27),"0.00E+00"))</f>
        <v>#DIV/0!</v>
      </c>
      <c r="AE460" s="37" t="e">
        <f>VALUE(TEXT(((AB460*'TOX and EXPO INPUTS'!$F$13)/'TOX and EXPO INPUTS'!$E$27),"0.00E+00"))</f>
        <v>#DIV/0!</v>
      </c>
      <c r="AF460" s="37" t="e">
        <f>VALUE(TEXT(((AC460*'TOX and EXPO INPUTS'!$F$13)/'TOX and EXPO INPUTS'!$E$27),"0.00E+00"))</f>
        <v>#DIV/0!</v>
      </c>
      <c r="AG460" s="42" t="e">
        <f>IF($E460="ST",VALUE(TEXT(('TOX and EXPO INPUTS'!$F$7/AD460),"0.0E+00")),IF($E460="IT",VALUE(TEXT(('TOX and EXPO INPUTS'!$F$10/AD460),"0.0E+00"))))</f>
        <v>#DIV/0!</v>
      </c>
      <c r="AH460" s="37" t="e">
        <f>IF($E460="ST",VALUE(TEXT(('TOX and EXPO INPUTS'!$F$7/AE460),"0.0E+00")),IF($E460="IT",VALUE(TEXT(('TOX and EXPO INPUTS'!$F$10/AE460),"0.0E+00"))))</f>
        <v>#DIV/0!</v>
      </c>
      <c r="AI460" s="37" t="e">
        <f>IF($E460="ST",VALUE(TEXT(('TOX and EXPO INPUTS'!$F$7/AF460),"0.0E+00")),IF($E460="IT",VALUE(TEXT(('TOX and EXPO INPUTS'!$F$10/AF460),"0.0E+00"))))</f>
        <v>#DIV/0!</v>
      </c>
      <c r="AJ460" s="42">
        <f t="shared" si="216"/>
        <v>0</v>
      </c>
      <c r="AK460" s="37">
        <f t="shared" si="217"/>
        <v>0</v>
      </c>
      <c r="AL460" s="42" t="e">
        <f>VALUE(TEXT(((AJ460*'TOX and EXPO INPUTS'!$F$21)/'TOX and EXPO INPUTS'!$E$29),"0.00E+00"))</f>
        <v>#DIV/0!</v>
      </c>
      <c r="AM460" s="37" t="e">
        <f>VALUE(TEXT(((AK460*'TOX and EXPO INPUTS'!$F$21)/'TOX and EXPO INPUTS'!$E$29),"0.00E+00"))</f>
        <v>#DIV/0!</v>
      </c>
      <c r="AN460" s="42" t="e">
        <f>IF($E460="ST",VALUE(TEXT(('TOX and EXPO INPUTS'!$F$15/AL460),"0.0E+00")),IF($E460="IT",VALUE(TEXT(('TOX and EXPO INPUTS'!$F$18/AL460),"0.0E+00"))))</f>
        <v>#DIV/0!</v>
      </c>
      <c r="AO460" s="37" t="e">
        <f>IF($E460="ST",VALUE(TEXT(('TOX and EXPO INPUTS'!$F$15/AM460),"0.0E+00")),IF($E460="IT",VALUE(TEXT(('TOX and EXPO INPUTS'!$F$18/AM460),"0.0E+00"))))</f>
        <v>#DIV/0!</v>
      </c>
      <c r="AP460" s="42" t="e">
        <f t="shared" si="202"/>
        <v>#DIV/0!</v>
      </c>
      <c r="AQ460" s="37" t="e">
        <f t="shared" si="203"/>
        <v>#DIV/0!</v>
      </c>
      <c r="AR460" s="37" t="e">
        <f t="shared" si="204"/>
        <v>#DIV/0!</v>
      </c>
      <c r="AS460" s="37" t="e">
        <f t="shared" si="205"/>
        <v>#DIV/0!</v>
      </c>
      <c r="AT460" s="37" t="e">
        <f t="shared" si="206"/>
        <v>#DIV/0!</v>
      </c>
      <c r="AU460" s="37" t="e">
        <f t="shared" si="207"/>
        <v>#DIV/0!</v>
      </c>
      <c r="AV460" s="42" t="e">
        <f t="shared" si="208"/>
        <v>#DIV/0!</v>
      </c>
      <c r="AW460" s="37" t="e">
        <f t="shared" si="209"/>
        <v>#DIV/0!</v>
      </c>
      <c r="AX460" s="37" t="e">
        <f t="shared" si="210"/>
        <v>#DIV/0!</v>
      </c>
      <c r="AY460" s="37" t="e">
        <f t="shared" si="211"/>
        <v>#DIV/0!</v>
      </c>
      <c r="AZ460" s="37" t="e">
        <f t="shared" si="212"/>
        <v>#DIV/0!</v>
      </c>
      <c r="BA460" s="37" t="e">
        <f t="shared" si="213"/>
        <v>#DIV/0!</v>
      </c>
      <c r="BB460" s="42" t="e">
        <f>IF($E460="ST",VALUE(TEXT((1/(('TOX and EXPO INPUTS'!$F$9/AG460)+('TOX and EXPO INPUTS'!$F$17/AN460))),"0.0E+00")),IF($E460="IT",VALUE(TEXT((1/(('TOX and EXPO INPUTS'!$F$12/AG460)+('TOX and EXPO INPUTS'!$F$20/AN460))),"0.0E+00"))))</f>
        <v>#DIV/0!</v>
      </c>
      <c r="BC460" s="37" t="e">
        <f>IF($E460="ST",VALUE(TEXT((1/(('TOX and EXPO INPUTS'!$F$9/AH460)+('TOX and EXPO INPUTS'!$F$17/AN460))),"0.0E+00")),IF($E460="IT",VALUE(TEXT((1/(('TOX and EXPO INPUTS'!$F$12/AH460)+('TOX and EXPO INPUTS'!$F$20/AN460))),"0.0E+00"))))</f>
        <v>#DIV/0!</v>
      </c>
      <c r="BD460" s="37" t="e">
        <f>IF($E460="ST",VALUE(TEXT((1/(('TOX and EXPO INPUTS'!$F$9/AI460)+('TOX and EXPO INPUTS'!$F$17/AN460))),"0.0E+00")),IF($E460="IT",VALUE(TEXT((1/(('TOX and EXPO INPUTS'!$F$12/AI460)+('TOX and EXPO INPUTS'!$F$20/AN460))),"0.0E+00"))))</f>
        <v>#DIV/0!</v>
      </c>
      <c r="BE460" s="37" t="e">
        <f>IF($E460="ST",VALUE(TEXT((1/(('TOX and EXPO INPUTS'!$F$9/AG460)+('TOX and EXPO INPUTS'!$F$17/AO460))),"0.0E+00")),IF($E460="IT",VALUE(TEXT((1/(('TOX and EXPO INPUTS'!$F$12/AG460)+('TOX and EXPO INPUTS'!$F$20/AO460))),"0.0E+00"))))</f>
        <v>#DIV/0!</v>
      </c>
      <c r="BF460" s="37" t="e">
        <f>IF($E460="ST",VALUE(TEXT((1/(('TOX and EXPO INPUTS'!$F$9/AH460)+('TOX and EXPO INPUTS'!$F$17/AO460))),"0.0E+00")),IF($E460="IT",VALUE(TEXT((1/(('TOX and EXPO INPUTS'!$F$12/AH460)+('TOX and EXPO INPUTS'!$F$20/AO460))),"0.0E+00"))))</f>
        <v>#DIV/0!</v>
      </c>
      <c r="BG460" s="37" t="e">
        <f>IF($E460="ST",VALUE(TEXT((1/(('TOX and EXPO INPUTS'!$F$9/AI460)+('TOX and EXPO INPUTS'!$F$17/AO460))),"0.0E+00")),IF($E460="IT",VALUE(TEXT((1/(('TOX and EXPO INPUTS'!$F$12/AI460)+('TOX and EXPO INPUTS'!$F$20/AO460))),"0.0E+00"))))</f>
        <v>#DIV/0!</v>
      </c>
      <c r="BH460" s="42" t="e">
        <f>VALUE(TEXT((AD460*$T460/365*'TOX and EXPO INPUTS'!$E$33/'TOX and EXPO INPUTS'!$E$34),"0.00E+00"))</f>
        <v>#DIV/0!</v>
      </c>
      <c r="BI460" s="37" t="e">
        <f>VALUE(TEXT((AE460*$T460/365*'TOX and EXPO INPUTS'!$E$33/'TOX and EXPO INPUTS'!$E$34),"0.00E+00"))</f>
        <v>#DIV/0!</v>
      </c>
      <c r="BJ460" s="37" t="e">
        <f>VALUE(TEXT((AF460*$T460/365*'TOX and EXPO INPUTS'!$E$33/'TOX and EXPO INPUTS'!$E$34),"0.00E+00"))</f>
        <v>#DIV/0!</v>
      </c>
      <c r="BK460" s="42" t="e">
        <f>VALUE(TEXT((AD460*$U460/365*'TOX and EXPO INPUTS'!$E$33/'TOX and EXPO INPUTS'!$E$34),"0.00E+00"))</f>
        <v>#DIV/0!</v>
      </c>
      <c r="BL460" s="37" t="e">
        <f>VALUE(TEXT((AE460*$U460/365*'TOX and EXPO INPUTS'!$E$33/'TOX and EXPO INPUTS'!$E$34),"0.00E+00"))</f>
        <v>#DIV/0!</v>
      </c>
      <c r="BM460" s="37" t="e">
        <f>VALUE(TEXT((AF460*$U460/365*'TOX and EXPO INPUTS'!$E$33/'TOX and EXPO INPUTS'!$E$34),"0.00E+00"))</f>
        <v>#DIV/0!</v>
      </c>
      <c r="BN460" s="42" t="e">
        <f>VALUE(TEXT((AL460*$T460/365*'TOX and EXPO INPUTS'!$E$33/'TOX and EXPO INPUTS'!$E$34),"0.00E+00"))</f>
        <v>#DIV/0!</v>
      </c>
      <c r="BO460" s="37" t="e">
        <f>VALUE(TEXT((AM460*$T460/365*'TOX and EXPO INPUTS'!$E$33/'TOX and EXPO INPUTS'!$E$34),"0.00E+00"))</f>
        <v>#DIV/0!</v>
      </c>
      <c r="BP460" s="42" t="e">
        <f>VALUE(TEXT((AL460*$U460/365*'TOX and EXPO INPUTS'!$E$33/'TOX and EXPO INPUTS'!$E$34),"0.00E+00"))</f>
        <v>#DIV/0!</v>
      </c>
      <c r="BQ460" s="37" t="e">
        <f>VALUE(TEXT((AM460*$U460/365*'TOX and EXPO INPUTS'!$E$33/'TOX and EXPO INPUTS'!$E$34),"0.00E+00"))</f>
        <v>#DIV/0!</v>
      </c>
      <c r="BR460" s="42" t="e">
        <f>VALUE(TEXT((AP460*$T460/365*'TOX and EXPO INPUTS'!$E$33/'TOX and EXPO INPUTS'!$E$34),"0.00E+00"))</f>
        <v>#DIV/0!</v>
      </c>
      <c r="BS460" s="37" t="e">
        <f>VALUE(TEXT((AQ460*$T460/365*'TOX and EXPO INPUTS'!$E$33/'TOX and EXPO INPUTS'!$E$34),"0.00E+00"))</f>
        <v>#DIV/0!</v>
      </c>
      <c r="BT460" s="37" t="e">
        <f>VALUE(TEXT((AR460*$T460/365*'TOX and EXPO INPUTS'!$E$33/'TOX and EXPO INPUTS'!$E$34),"0.00E+00"))</f>
        <v>#DIV/0!</v>
      </c>
      <c r="BU460" s="37" t="e">
        <f>VALUE(TEXT((AS460*$T460/365*'TOX and EXPO INPUTS'!$E$33/'TOX and EXPO INPUTS'!$E$34),"0.00E+00"))</f>
        <v>#DIV/0!</v>
      </c>
      <c r="BV460" s="37" t="e">
        <f>VALUE(TEXT((AT460*$T460/365*'TOX and EXPO INPUTS'!$E$33/'TOX and EXPO INPUTS'!$E$34),"0.00E+00"))</f>
        <v>#DIV/0!</v>
      </c>
      <c r="BW460" s="37" t="e">
        <f>VALUE(TEXT((AU460*$T460/365*'TOX and EXPO INPUTS'!$E$33/'TOX and EXPO INPUTS'!$E$34),"0.00E+00"))</f>
        <v>#DIV/0!</v>
      </c>
      <c r="BX460" s="42" t="e">
        <f>VALUE(TEXT((AP460*$U460/365*'TOX and EXPO INPUTS'!$E$33/'TOX and EXPO INPUTS'!$E$34),"0.00E+00"))</f>
        <v>#DIV/0!</v>
      </c>
      <c r="BY460" s="37" t="e">
        <f>VALUE(TEXT((AQ460*$U460/365*'TOX and EXPO INPUTS'!$E$33/'TOX and EXPO INPUTS'!$E$34),"0.00E+00"))</f>
        <v>#DIV/0!</v>
      </c>
      <c r="BZ460" s="37" t="e">
        <f>VALUE(TEXT((AR460*$U460/365*'TOX and EXPO INPUTS'!$E$33/'TOX and EXPO INPUTS'!$E$34),"0.00E+00"))</f>
        <v>#DIV/0!</v>
      </c>
      <c r="CA460" s="37" t="e">
        <f>VALUE(TEXT((AS460*$U460/365*'TOX and EXPO INPUTS'!$E$33/'TOX and EXPO INPUTS'!$E$34),"0.00E+00"))</f>
        <v>#DIV/0!</v>
      </c>
      <c r="CB460" s="37" t="e">
        <f>VALUE(TEXT((AT460*$U460/365*'TOX and EXPO INPUTS'!$E$33/'TOX and EXPO INPUTS'!$E$34),"0.00E+00"))</f>
        <v>#DIV/0!</v>
      </c>
      <c r="CC460" s="37" t="e">
        <f>VALUE(TEXT((AU460*$U460/365*'TOX and EXPO INPUTS'!$E$33/'TOX and EXPO INPUTS'!$E$34),"0.00E+00"))</f>
        <v>#DIV/0!</v>
      </c>
      <c r="CD460" s="58" t="e">
        <f>VALUE(TEXT((BR460*'TOX and EXPO INPUTS'!$F$23),"0.00E+00"))</f>
        <v>#DIV/0!</v>
      </c>
      <c r="CE460" s="57" t="e">
        <f>VALUE(TEXT((BS460*'TOX and EXPO INPUTS'!$F$23),"0.00E+00"))</f>
        <v>#DIV/0!</v>
      </c>
      <c r="CF460" s="57" t="e">
        <f>VALUE(TEXT((BT460*'TOX and EXPO INPUTS'!$F$23),"0.00E+00"))</f>
        <v>#DIV/0!</v>
      </c>
      <c r="CG460" s="57" t="e">
        <f>VALUE(TEXT((BU460*'TOX and EXPO INPUTS'!$F$23),"0.00E+00"))</f>
        <v>#DIV/0!</v>
      </c>
      <c r="CH460" s="57" t="e">
        <f>VALUE(TEXT((BV460*'TOX and EXPO INPUTS'!$F$23),"0.00E+00"))</f>
        <v>#DIV/0!</v>
      </c>
      <c r="CI460" s="57" t="e">
        <f>VALUE(TEXT((BW460*'TOX and EXPO INPUTS'!$F$23),"0.00E+00"))</f>
        <v>#DIV/0!</v>
      </c>
      <c r="CJ460" s="58" t="e">
        <f>VALUE(TEXT((BX460*'TOX and EXPO INPUTS'!$F$23),"0.00E+00"))</f>
        <v>#DIV/0!</v>
      </c>
      <c r="CK460" s="57" t="e">
        <f>VALUE(TEXT((BY460*'TOX and EXPO INPUTS'!$F$23),"0.00E+00"))</f>
        <v>#DIV/0!</v>
      </c>
      <c r="CL460" s="57" t="e">
        <f>VALUE(TEXT((BZ460*'TOX and EXPO INPUTS'!$F$23),"0.00E+00"))</f>
        <v>#DIV/0!</v>
      </c>
      <c r="CM460" s="57" t="e">
        <f>VALUE(TEXT((CA460*'TOX and EXPO INPUTS'!$F$23),"0.00E+00"))</f>
        <v>#DIV/0!</v>
      </c>
      <c r="CN460" s="57" t="e">
        <f>VALUE(TEXT((CB460*'TOX and EXPO INPUTS'!$F$23),"0.00E+00"))</f>
        <v>#DIV/0!</v>
      </c>
      <c r="CO460" s="57" t="e">
        <f>VALUE(TEXT((CC460*'TOX and EXPO INPUTS'!$F$23),"0.00E+00"))</f>
        <v>#DIV/0!</v>
      </c>
      <c r="CP460" s="38" t="s">
        <v>106</v>
      </c>
      <c r="CQ460" s="34" t="s">
        <v>107</v>
      </c>
      <c r="CR460" s="34" t="s">
        <v>108</v>
      </c>
      <c r="CS460" s="39" t="s">
        <v>109</v>
      </c>
    </row>
    <row r="461" spans="1:97" ht="48" customHeight="1" x14ac:dyDescent="0.25">
      <c r="A461" s="34" t="s">
        <v>98</v>
      </c>
      <c r="B461" s="34" t="s">
        <v>99</v>
      </c>
      <c r="C461" s="34" t="s">
        <v>115</v>
      </c>
      <c r="D461" s="34" t="s">
        <v>101</v>
      </c>
      <c r="E461" s="39" t="s">
        <v>102</v>
      </c>
      <c r="F461" s="40" t="s">
        <v>158</v>
      </c>
      <c r="G461" s="43"/>
      <c r="H461" s="36" t="s">
        <v>104</v>
      </c>
      <c r="I461" s="67"/>
      <c r="J461" s="36" t="s">
        <v>105</v>
      </c>
      <c r="K461" s="100">
        <f>VLOOKUP(F461,'Amount Seed Planted_variables'!$A$3:$I$74,2,0)</f>
        <v>400000</v>
      </c>
      <c r="L461" s="100">
        <f>VLOOKUP(F461,'Amount Seed Planted_variables'!$A$3:$I$74,3,0)</f>
        <v>500000</v>
      </c>
      <c r="M461" s="36">
        <f t="shared" si="218"/>
        <v>0</v>
      </c>
      <c r="N461" s="35">
        <f t="shared" si="219"/>
        <v>0</v>
      </c>
      <c r="O461" s="101">
        <v>225</v>
      </c>
      <c r="P461" s="93">
        <f>VLOOKUP(F461,'Amount Seed Planted_variables'!$A$3:$I$74,4,0)</f>
        <v>313632</v>
      </c>
      <c r="Q461" s="93">
        <f>VLOOKUP(F461,'Amount Seed Planted_variables'!$A$3:$I$74,7,0)</f>
        <v>80</v>
      </c>
      <c r="R461" s="93">
        <f>VLOOKUP(F461,'Amount Seed Planted_variables'!$A$3:$I$74,8,0)</f>
        <v>25090560</v>
      </c>
      <c r="S461" s="87" t="str">
        <f t="shared" si="215"/>
        <v>NA</v>
      </c>
      <c r="T461" s="35">
        <v>10</v>
      </c>
      <c r="U461" s="35">
        <v>30</v>
      </c>
      <c r="V461" s="41">
        <v>349</v>
      </c>
      <c r="W461" s="35">
        <v>51.2</v>
      </c>
      <c r="X461" s="35">
        <v>42.2</v>
      </c>
      <c r="Y461" s="41">
        <v>1.2</v>
      </c>
      <c r="Z461" s="35">
        <f t="shared" si="214"/>
        <v>0.12</v>
      </c>
      <c r="AA461" s="42">
        <f t="shared" si="220"/>
        <v>0</v>
      </c>
      <c r="AB461" s="37">
        <f t="shared" si="221"/>
        <v>0</v>
      </c>
      <c r="AC461" s="37">
        <f t="shared" si="222"/>
        <v>0</v>
      </c>
      <c r="AD461" s="42" t="e">
        <f>VALUE(TEXT(((AA461*'TOX and EXPO INPUTS'!$F$13)/'TOX and EXPO INPUTS'!$E$27),"0.00E+00"))</f>
        <v>#DIV/0!</v>
      </c>
      <c r="AE461" s="37" t="e">
        <f>VALUE(TEXT(((AB461*'TOX and EXPO INPUTS'!$F$13)/'TOX and EXPO INPUTS'!$E$27),"0.00E+00"))</f>
        <v>#DIV/0!</v>
      </c>
      <c r="AF461" s="37" t="e">
        <f>VALUE(TEXT(((AC461*'TOX and EXPO INPUTS'!$F$13)/'TOX and EXPO INPUTS'!$E$27),"0.00E+00"))</f>
        <v>#DIV/0!</v>
      </c>
      <c r="AG461" s="42" t="e">
        <f>IF($E461="ST",VALUE(TEXT(('TOX and EXPO INPUTS'!$F$7/AD461),"0.0E+00")),IF($E461="IT",VALUE(TEXT(('TOX and EXPO INPUTS'!$F$10/AD461),"0.0E+00"))))</f>
        <v>#DIV/0!</v>
      </c>
      <c r="AH461" s="37" t="e">
        <f>IF($E461="ST",VALUE(TEXT(('TOX and EXPO INPUTS'!$F$7/AE461),"0.0E+00")),IF($E461="IT",VALUE(TEXT(('TOX and EXPO INPUTS'!$F$10/AE461),"0.0E+00"))))</f>
        <v>#DIV/0!</v>
      </c>
      <c r="AI461" s="37" t="e">
        <f>IF($E461="ST",VALUE(TEXT(('TOX and EXPO INPUTS'!$F$7/AF461),"0.0E+00")),IF($E461="IT",VALUE(TEXT(('TOX and EXPO INPUTS'!$F$10/AF461),"0.0E+00"))))</f>
        <v>#DIV/0!</v>
      </c>
      <c r="AJ461" s="42">
        <f t="shared" si="216"/>
        <v>0</v>
      </c>
      <c r="AK461" s="37">
        <f t="shared" si="217"/>
        <v>0</v>
      </c>
      <c r="AL461" s="42" t="e">
        <f>VALUE(TEXT(((AJ461*'TOX and EXPO INPUTS'!$F$21)/'TOX and EXPO INPUTS'!$E$29),"0.00E+00"))</f>
        <v>#DIV/0!</v>
      </c>
      <c r="AM461" s="37" t="e">
        <f>VALUE(TEXT(((AK461*'TOX and EXPO INPUTS'!$F$21)/'TOX and EXPO INPUTS'!$E$29),"0.00E+00"))</f>
        <v>#DIV/0!</v>
      </c>
      <c r="AN461" s="42" t="e">
        <f>IF($E461="ST",VALUE(TEXT(('TOX and EXPO INPUTS'!$F$15/AL461),"0.0E+00")),IF($E461="IT",VALUE(TEXT(('TOX and EXPO INPUTS'!$F$18/AL461),"0.0E+00"))))</f>
        <v>#DIV/0!</v>
      </c>
      <c r="AO461" s="37" t="e">
        <f>IF($E461="ST",VALUE(TEXT(('TOX and EXPO INPUTS'!$F$15/AM461),"0.0E+00")),IF($E461="IT",VALUE(TEXT(('TOX and EXPO INPUTS'!$F$18/AM461),"0.0E+00"))))</f>
        <v>#DIV/0!</v>
      </c>
      <c r="AP461" s="42" t="e">
        <f t="shared" si="202"/>
        <v>#DIV/0!</v>
      </c>
      <c r="AQ461" s="37" t="e">
        <f t="shared" si="203"/>
        <v>#DIV/0!</v>
      </c>
      <c r="AR461" s="37" t="e">
        <f t="shared" si="204"/>
        <v>#DIV/0!</v>
      </c>
      <c r="AS461" s="37" t="e">
        <f t="shared" si="205"/>
        <v>#DIV/0!</v>
      </c>
      <c r="AT461" s="37" t="e">
        <f t="shared" si="206"/>
        <v>#DIV/0!</v>
      </c>
      <c r="AU461" s="37" t="e">
        <f t="shared" si="207"/>
        <v>#DIV/0!</v>
      </c>
      <c r="AV461" s="42" t="e">
        <f t="shared" si="208"/>
        <v>#DIV/0!</v>
      </c>
      <c r="AW461" s="37" t="e">
        <f t="shared" si="209"/>
        <v>#DIV/0!</v>
      </c>
      <c r="AX461" s="37" t="e">
        <f t="shared" si="210"/>
        <v>#DIV/0!</v>
      </c>
      <c r="AY461" s="37" t="e">
        <f t="shared" si="211"/>
        <v>#DIV/0!</v>
      </c>
      <c r="AZ461" s="37" t="e">
        <f t="shared" si="212"/>
        <v>#DIV/0!</v>
      </c>
      <c r="BA461" s="37" t="e">
        <f t="shared" si="213"/>
        <v>#DIV/0!</v>
      </c>
      <c r="BB461" s="42" t="e">
        <f>IF($E461="ST",VALUE(TEXT((1/(('TOX and EXPO INPUTS'!$F$9/AG461)+('TOX and EXPO INPUTS'!$F$17/AN461))),"0.0E+00")),IF($E461="IT",VALUE(TEXT((1/(('TOX and EXPO INPUTS'!$F$12/AG461)+('TOX and EXPO INPUTS'!$F$20/AN461))),"0.0E+00"))))</f>
        <v>#DIV/0!</v>
      </c>
      <c r="BC461" s="37" t="e">
        <f>IF($E461="ST",VALUE(TEXT((1/(('TOX and EXPO INPUTS'!$F$9/AH461)+('TOX and EXPO INPUTS'!$F$17/AN461))),"0.0E+00")),IF($E461="IT",VALUE(TEXT((1/(('TOX and EXPO INPUTS'!$F$12/AH461)+('TOX and EXPO INPUTS'!$F$20/AN461))),"0.0E+00"))))</f>
        <v>#DIV/0!</v>
      </c>
      <c r="BD461" s="37" t="e">
        <f>IF($E461="ST",VALUE(TEXT((1/(('TOX and EXPO INPUTS'!$F$9/AI461)+('TOX and EXPO INPUTS'!$F$17/AN461))),"0.0E+00")),IF($E461="IT",VALUE(TEXT((1/(('TOX and EXPO INPUTS'!$F$12/AI461)+('TOX and EXPO INPUTS'!$F$20/AN461))),"0.0E+00"))))</f>
        <v>#DIV/0!</v>
      </c>
      <c r="BE461" s="37" t="e">
        <f>IF($E461="ST",VALUE(TEXT((1/(('TOX and EXPO INPUTS'!$F$9/AG461)+('TOX and EXPO INPUTS'!$F$17/AO461))),"0.0E+00")),IF($E461="IT",VALUE(TEXT((1/(('TOX and EXPO INPUTS'!$F$12/AG461)+('TOX and EXPO INPUTS'!$F$20/AO461))),"0.0E+00"))))</f>
        <v>#DIV/0!</v>
      </c>
      <c r="BF461" s="37" t="e">
        <f>IF($E461="ST",VALUE(TEXT((1/(('TOX and EXPO INPUTS'!$F$9/AH461)+('TOX and EXPO INPUTS'!$F$17/AO461))),"0.0E+00")),IF($E461="IT",VALUE(TEXT((1/(('TOX and EXPO INPUTS'!$F$12/AH461)+('TOX and EXPO INPUTS'!$F$20/AO461))),"0.0E+00"))))</f>
        <v>#DIV/0!</v>
      </c>
      <c r="BG461" s="37" t="e">
        <f>IF($E461="ST",VALUE(TEXT((1/(('TOX and EXPO INPUTS'!$F$9/AI461)+('TOX and EXPO INPUTS'!$F$17/AO461))),"0.0E+00")),IF($E461="IT",VALUE(TEXT((1/(('TOX and EXPO INPUTS'!$F$12/AI461)+('TOX and EXPO INPUTS'!$F$20/AO461))),"0.0E+00"))))</f>
        <v>#DIV/0!</v>
      </c>
      <c r="BH461" s="42" t="e">
        <f>VALUE(TEXT((AD461*$T461/365*'TOX and EXPO INPUTS'!$E$33/'TOX and EXPO INPUTS'!$E$34),"0.00E+00"))</f>
        <v>#DIV/0!</v>
      </c>
      <c r="BI461" s="37" t="e">
        <f>VALUE(TEXT((AE461*$T461/365*'TOX and EXPO INPUTS'!$E$33/'TOX and EXPO INPUTS'!$E$34),"0.00E+00"))</f>
        <v>#DIV/0!</v>
      </c>
      <c r="BJ461" s="37" t="e">
        <f>VALUE(TEXT((AF461*$T461/365*'TOX and EXPO INPUTS'!$E$33/'TOX and EXPO INPUTS'!$E$34),"0.00E+00"))</f>
        <v>#DIV/0!</v>
      </c>
      <c r="BK461" s="42" t="e">
        <f>VALUE(TEXT((AD461*$U461/365*'TOX and EXPO INPUTS'!$E$33/'TOX and EXPO INPUTS'!$E$34),"0.00E+00"))</f>
        <v>#DIV/0!</v>
      </c>
      <c r="BL461" s="37" t="e">
        <f>VALUE(TEXT((AE461*$U461/365*'TOX and EXPO INPUTS'!$E$33/'TOX and EXPO INPUTS'!$E$34),"0.00E+00"))</f>
        <v>#DIV/0!</v>
      </c>
      <c r="BM461" s="37" t="e">
        <f>VALUE(TEXT((AF461*$U461/365*'TOX and EXPO INPUTS'!$E$33/'TOX and EXPO INPUTS'!$E$34),"0.00E+00"))</f>
        <v>#DIV/0!</v>
      </c>
      <c r="BN461" s="42" t="e">
        <f>VALUE(TEXT((AL461*$T461/365*'TOX and EXPO INPUTS'!$E$33/'TOX and EXPO INPUTS'!$E$34),"0.00E+00"))</f>
        <v>#DIV/0!</v>
      </c>
      <c r="BO461" s="37" t="e">
        <f>VALUE(TEXT((AM461*$T461/365*'TOX and EXPO INPUTS'!$E$33/'TOX and EXPO INPUTS'!$E$34),"0.00E+00"))</f>
        <v>#DIV/0!</v>
      </c>
      <c r="BP461" s="42" t="e">
        <f>VALUE(TEXT((AL461*$U461/365*'TOX and EXPO INPUTS'!$E$33/'TOX and EXPO INPUTS'!$E$34),"0.00E+00"))</f>
        <v>#DIV/0!</v>
      </c>
      <c r="BQ461" s="37" t="e">
        <f>VALUE(TEXT((AM461*$U461/365*'TOX and EXPO INPUTS'!$E$33/'TOX and EXPO INPUTS'!$E$34),"0.00E+00"))</f>
        <v>#DIV/0!</v>
      </c>
      <c r="BR461" s="42" t="e">
        <f>VALUE(TEXT((AP461*$T461/365*'TOX and EXPO INPUTS'!$E$33/'TOX and EXPO INPUTS'!$E$34),"0.00E+00"))</f>
        <v>#DIV/0!</v>
      </c>
      <c r="BS461" s="37" t="e">
        <f>VALUE(TEXT((AQ461*$T461/365*'TOX and EXPO INPUTS'!$E$33/'TOX and EXPO INPUTS'!$E$34),"0.00E+00"))</f>
        <v>#DIV/0!</v>
      </c>
      <c r="BT461" s="37" t="e">
        <f>VALUE(TEXT((AR461*$T461/365*'TOX and EXPO INPUTS'!$E$33/'TOX and EXPO INPUTS'!$E$34),"0.00E+00"))</f>
        <v>#DIV/0!</v>
      </c>
      <c r="BU461" s="37" t="e">
        <f>VALUE(TEXT((AS461*$T461/365*'TOX and EXPO INPUTS'!$E$33/'TOX and EXPO INPUTS'!$E$34),"0.00E+00"))</f>
        <v>#DIV/0!</v>
      </c>
      <c r="BV461" s="37" t="e">
        <f>VALUE(TEXT((AT461*$T461/365*'TOX and EXPO INPUTS'!$E$33/'TOX and EXPO INPUTS'!$E$34),"0.00E+00"))</f>
        <v>#DIV/0!</v>
      </c>
      <c r="BW461" s="37" t="e">
        <f>VALUE(TEXT((AU461*$T461/365*'TOX and EXPO INPUTS'!$E$33/'TOX and EXPO INPUTS'!$E$34),"0.00E+00"))</f>
        <v>#DIV/0!</v>
      </c>
      <c r="BX461" s="42" t="e">
        <f>VALUE(TEXT((AP461*$U461/365*'TOX and EXPO INPUTS'!$E$33/'TOX and EXPO INPUTS'!$E$34),"0.00E+00"))</f>
        <v>#DIV/0!</v>
      </c>
      <c r="BY461" s="37" t="e">
        <f>VALUE(TEXT((AQ461*$U461/365*'TOX and EXPO INPUTS'!$E$33/'TOX and EXPO INPUTS'!$E$34),"0.00E+00"))</f>
        <v>#DIV/0!</v>
      </c>
      <c r="BZ461" s="37" t="e">
        <f>VALUE(TEXT((AR461*$U461/365*'TOX and EXPO INPUTS'!$E$33/'TOX and EXPO INPUTS'!$E$34),"0.00E+00"))</f>
        <v>#DIV/0!</v>
      </c>
      <c r="CA461" s="37" t="e">
        <f>VALUE(TEXT((AS461*$U461/365*'TOX and EXPO INPUTS'!$E$33/'TOX and EXPO INPUTS'!$E$34),"0.00E+00"))</f>
        <v>#DIV/0!</v>
      </c>
      <c r="CB461" s="37" t="e">
        <f>VALUE(TEXT((AT461*$U461/365*'TOX and EXPO INPUTS'!$E$33/'TOX and EXPO INPUTS'!$E$34),"0.00E+00"))</f>
        <v>#DIV/0!</v>
      </c>
      <c r="CC461" s="37" t="e">
        <f>VALUE(TEXT((AU461*$U461/365*'TOX and EXPO INPUTS'!$E$33/'TOX and EXPO INPUTS'!$E$34),"0.00E+00"))</f>
        <v>#DIV/0!</v>
      </c>
      <c r="CD461" s="58" t="e">
        <f>VALUE(TEXT((BR461*'TOX and EXPO INPUTS'!$F$23),"0.00E+00"))</f>
        <v>#DIV/0!</v>
      </c>
      <c r="CE461" s="57" t="e">
        <f>VALUE(TEXT((BS461*'TOX and EXPO INPUTS'!$F$23),"0.00E+00"))</f>
        <v>#DIV/0!</v>
      </c>
      <c r="CF461" s="57" t="e">
        <f>VALUE(TEXT((BT461*'TOX and EXPO INPUTS'!$F$23),"0.00E+00"))</f>
        <v>#DIV/0!</v>
      </c>
      <c r="CG461" s="57" t="e">
        <f>VALUE(TEXT((BU461*'TOX and EXPO INPUTS'!$F$23),"0.00E+00"))</f>
        <v>#DIV/0!</v>
      </c>
      <c r="CH461" s="57" t="e">
        <f>VALUE(TEXT((BV461*'TOX and EXPO INPUTS'!$F$23),"0.00E+00"))</f>
        <v>#DIV/0!</v>
      </c>
      <c r="CI461" s="57" t="e">
        <f>VALUE(TEXT((BW461*'TOX and EXPO INPUTS'!$F$23),"0.00E+00"))</f>
        <v>#DIV/0!</v>
      </c>
      <c r="CJ461" s="58" t="e">
        <f>VALUE(TEXT((BX461*'TOX and EXPO INPUTS'!$F$23),"0.00E+00"))</f>
        <v>#DIV/0!</v>
      </c>
      <c r="CK461" s="57" t="e">
        <f>VALUE(TEXT((BY461*'TOX and EXPO INPUTS'!$F$23),"0.00E+00"))</f>
        <v>#DIV/0!</v>
      </c>
      <c r="CL461" s="57" t="e">
        <f>VALUE(TEXT((BZ461*'TOX and EXPO INPUTS'!$F$23),"0.00E+00"))</f>
        <v>#DIV/0!</v>
      </c>
      <c r="CM461" s="57" t="e">
        <f>VALUE(TEXT((CA461*'TOX and EXPO INPUTS'!$F$23),"0.00E+00"))</f>
        <v>#DIV/0!</v>
      </c>
      <c r="CN461" s="57" t="e">
        <f>VALUE(TEXT((CB461*'TOX and EXPO INPUTS'!$F$23),"0.00E+00"))</f>
        <v>#DIV/0!</v>
      </c>
      <c r="CO461" s="57" t="e">
        <f>VALUE(TEXT((CC461*'TOX and EXPO INPUTS'!$F$23),"0.00E+00"))</f>
        <v>#DIV/0!</v>
      </c>
      <c r="CP461" s="38" t="s">
        <v>106</v>
      </c>
      <c r="CQ461" s="34" t="s">
        <v>107</v>
      </c>
      <c r="CR461" s="34" t="s">
        <v>108</v>
      </c>
      <c r="CS461" s="39" t="s">
        <v>109</v>
      </c>
    </row>
    <row r="462" spans="1:97" ht="48" customHeight="1" x14ac:dyDescent="0.25">
      <c r="A462" s="34" t="s">
        <v>98</v>
      </c>
      <c r="B462" s="34" t="s">
        <v>99</v>
      </c>
      <c r="C462" s="34" t="s">
        <v>115</v>
      </c>
      <c r="D462" s="34" t="s">
        <v>110</v>
      </c>
      <c r="E462" s="39" t="s">
        <v>102</v>
      </c>
      <c r="F462" s="40" t="s">
        <v>158</v>
      </c>
      <c r="G462" s="43"/>
      <c r="H462" s="36" t="s">
        <v>104</v>
      </c>
      <c r="I462" s="67"/>
      <c r="J462" s="36" t="s">
        <v>105</v>
      </c>
      <c r="K462" s="100">
        <f>VLOOKUP(F462,'Amount Seed Planted_variables'!$A$3:$I$74,2,0)</f>
        <v>400000</v>
      </c>
      <c r="L462" s="100">
        <f>VLOOKUP(F462,'Amount Seed Planted_variables'!$A$3:$I$74,3,0)</f>
        <v>500000</v>
      </c>
      <c r="M462" s="36">
        <f t="shared" si="218"/>
        <v>0</v>
      </c>
      <c r="N462" s="35">
        <f t="shared" si="219"/>
        <v>0</v>
      </c>
      <c r="O462" s="101">
        <v>225</v>
      </c>
      <c r="P462" s="93">
        <f>VLOOKUP(F462,'Amount Seed Planted_variables'!$A$3:$I$74,4,0)</f>
        <v>313632</v>
      </c>
      <c r="Q462" s="93">
        <f>VLOOKUP(F462,'Amount Seed Planted_variables'!$A$3:$I$74,7,0)</f>
        <v>80</v>
      </c>
      <c r="R462" s="93">
        <f>VLOOKUP(F462,'Amount Seed Planted_variables'!$A$3:$I$74,8,0)</f>
        <v>25090560</v>
      </c>
      <c r="S462" s="87" t="str">
        <f t="shared" si="215"/>
        <v>NA</v>
      </c>
      <c r="T462" s="35">
        <v>10</v>
      </c>
      <c r="U462" s="35">
        <v>30</v>
      </c>
      <c r="V462" s="41">
        <v>68</v>
      </c>
      <c r="W462" s="35">
        <v>16.899999999999999</v>
      </c>
      <c r="X462" s="35">
        <v>13.1</v>
      </c>
      <c r="Y462" s="41">
        <v>3.6</v>
      </c>
      <c r="Z462" s="35">
        <f t="shared" si="214"/>
        <v>0.36000000000000004</v>
      </c>
      <c r="AA462" s="42">
        <f t="shared" si="220"/>
        <v>0</v>
      </c>
      <c r="AB462" s="37">
        <f t="shared" si="221"/>
        <v>0</v>
      </c>
      <c r="AC462" s="37">
        <f t="shared" si="222"/>
        <v>0</v>
      </c>
      <c r="AD462" s="42" t="e">
        <f>VALUE(TEXT(((AA462*'TOX and EXPO INPUTS'!$F$13)/'TOX and EXPO INPUTS'!$E$27),"0.00E+00"))</f>
        <v>#DIV/0!</v>
      </c>
      <c r="AE462" s="37" t="e">
        <f>VALUE(TEXT(((AB462*'TOX and EXPO INPUTS'!$F$13)/'TOX and EXPO INPUTS'!$E$27),"0.00E+00"))</f>
        <v>#DIV/0!</v>
      </c>
      <c r="AF462" s="37" t="e">
        <f>VALUE(TEXT(((AC462*'TOX and EXPO INPUTS'!$F$13)/'TOX and EXPO INPUTS'!$E$27),"0.00E+00"))</f>
        <v>#DIV/0!</v>
      </c>
      <c r="AG462" s="42" t="e">
        <f>IF($E462="ST",VALUE(TEXT(('TOX and EXPO INPUTS'!$F$7/AD462),"0.0E+00")),IF($E462="IT",VALUE(TEXT(('TOX and EXPO INPUTS'!$F$10/AD462),"0.0E+00"))))</f>
        <v>#DIV/0!</v>
      </c>
      <c r="AH462" s="37" t="e">
        <f>IF($E462="ST",VALUE(TEXT(('TOX and EXPO INPUTS'!$F$7/AE462),"0.0E+00")),IF($E462="IT",VALUE(TEXT(('TOX and EXPO INPUTS'!$F$10/AE462),"0.0E+00"))))</f>
        <v>#DIV/0!</v>
      </c>
      <c r="AI462" s="37" t="e">
        <f>IF($E462="ST",VALUE(TEXT(('TOX and EXPO INPUTS'!$F$7/AF462),"0.0E+00")),IF($E462="IT",VALUE(TEXT(('TOX and EXPO INPUTS'!$F$10/AF462),"0.0E+00"))))</f>
        <v>#DIV/0!</v>
      </c>
      <c r="AJ462" s="42">
        <f t="shared" si="216"/>
        <v>0</v>
      </c>
      <c r="AK462" s="37">
        <f t="shared" si="217"/>
        <v>0</v>
      </c>
      <c r="AL462" s="42" t="e">
        <f>VALUE(TEXT(((AJ462*'TOX and EXPO INPUTS'!$F$21)/'TOX and EXPO INPUTS'!$E$29),"0.00E+00"))</f>
        <v>#DIV/0!</v>
      </c>
      <c r="AM462" s="37" t="e">
        <f>VALUE(TEXT(((AK462*'TOX and EXPO INPUTS'!$F$21)/'TOX and EXPO INPUTS'!$E$29),"0.00E+00"))</f>
        <v>#DIV/0!</v>
      </c>
      <c r="AN462" s="42" t="e">
        <f>IF($E462="ST",VALUE(TEXT(('TOX and EXPO INPUTS'!$F$15/AL462),"0.0E+00")),IF($E462="IT",VALUE(TEXT(('TOX and EXPO INPUTS'!$F$18/AL462),"0.0E+00"))))</f>
        <v>#DIV/0!</v>
      </c>
      <c r="AO462" s="37" t="e">
        <f>IF($E462="ST",VALUE(TEXT(('TOX and EXPO INPUTS'!$F$15/AM462),"0.0E+00")),IF($E462="IT",VALUE(TEXT(('TOX and EXPO INPUTS'!$F$18/AM462),"0.0E+00"))))</f>
        <v>#DIV/0!</v>
      </c>
      <c r="AP462" s="42" t="e">
        <f t="shared" si="202"/>
        <v>#DIV/0!</v>
      </c>
      <c r="AQ462" s="37" t="e">
        <f t="shared" si="203"/>
        <v>#DIV/0!</v>
      </c>
      <c r="AR462" s="37" t="e">
        <f t="shared" si="204"/>
        <v>#DIV/0!</v>
      </c>
      <c r="AS462" s="37" t="e">
        <f t="shared" si="205"/>
        <v>#DIV/0!</v>
      </c>
      <c r="AT462" s="37" t="e">
        <f t="shared" si="206"/>
        <v>#DIV/0!</v>
      </c>
      <c r="AU462" s="37" t="e">
        <f t="shared" si="207"/>
        <v>#DIV/0!</v>
      </c>
      <c r="AV462" s="42" t="e">
        <f t="shared" si="208"/>
        <v>#DIV/0!</v>
      </c>
      <c r="AW462" s="37" t="e">
        <f t="shared" si="209"/>
        <v>#DIV/0!</v>
      </c>
      <c r="AX462" s="37" t="e">
        <f t="shared" si="210"/>
        <v>#DIV/0!</v>
      </c>
      <c r="AY462" s="37" t="e">
        <f t="shared" si="211"/>
        <v>#DIV/0!</v>
      </c>
      <c r="AZ462" s="37" t="e">
        <f t="shared" si="212"/>
        <v>#DIV/0!</v>
      </c>
      <c r="BA462" s="37" t="e">
        <f t="shared" si="213"/>
        <v>#DIV/0!</v>
      </c>
      <c r="BB462" s="42" t="e">
        <f>IF($E462="ST",VALUE(TEXT((1/(('TOX and EXPO INPUTS'!$F$9/AG462)+('TOX and EXPO INPUTS'!$F$17/AN462))),"0.0E+00")),IF($E462="IT",VALUE(TEXT((1/(('TOX and EXPO INPUTS'!$F$12/AG462)+('TOX and EXPO INPUTS'!$F$20/AN462))),"0.0E+00"))))</f>
        <v>#DIV/0!</v>
      </c>
      <c r="BC462" s="37" t="e">
        <f>IF($E462="ST",VALUE(TEXT((1/(('TOX and EXPO INPUTS'!$F$9/AH462)+('TOX and EXPO INPUTS'!$F$17/AN462))),"0.0E+00")),IF($E462="IT",VALUE(TEXT((1/(('TOX and EXPO INPUTS'!$F$12/AH462)+('TOX and EXPO INPUTS'!$F$20/AN462))),"0.0E+00"))))</f>
        <v>#DIV/0!</v>
      </c>
      <c r="BD462" s="37" t="e">
        <f>IF($E462="ST",VALUE(TEXT((1/(('TOX and EXPO INPUTS'!$F$9/AI462)+('TOX and EXPO INPUTS'!$F$17/AN462))),"0.0E+00")),IF($E462="IT",VALUE(TEXT((1/(('TOX and EXPO INPUTS'!$F$12/AI462)+('TOX and EXPO INPUTS'!$F$20/AN462))),"0.0E+00"))))</f>
        <v>#DIV/0!</v>
      </c>
      <c r="BE462" s="37" t="e">
        <f>IF($E462="ST",VALUE(TEXT((1/(('TOX and EXPO INPUTS'!$F$9/AG462)+('TOX and EXPO INPUTS'!$F$17/AO462))),"0.0E+00")),IF($E462="IT",VALUE(TEXT((1/(('TOX and EXPO INPUTS'!$F$12/AG462)+('TOX and EXPO INPUTS'!$F$20/AO462))),"0.0E+00"))))</f>
        <v>#DIV/0!</v>
      </c>
      <c r="BF462" s="37" t="e">
        <f>IF($E462="ST",VALUE(TEXT((1/(('TOX and EXPO INPUTS'!$F$9/AH462)+('TOX and EXPO INPUTS'!$F$17/AO462))),"0.0E+00")),IF($E462="IT",VALUE(TEXT((1/(('TOX and EXPO INPUTS'!$F$12/AH462)+('TOX and EXPO INPUTS'!$F$20/AO462))),"0.0E+00"))))</f>
        <v>#DIV/0!</v>
      </c>
      <c r="BG462" s="37" t="e">
        <f>IF($E462="ST",VALUE(TEXT((1/(('TOX and EXPO INPUTS'!$F$9/AI462)+('TOX and EXPO INPUTS'!$F$17/AO462))),"0.0E+00")),IF($E462="IT",VALUE(TEXT((1/(('TOX and EXPO INPUTS'!$F$12/AI462)+('TOX and EXPO INPUTS'!$F$20/AO462))),"0.0E+00"))))</f>
        <v>#DIV/0!</v>
      </c>
      <c r="BH462" s="42" t="e">
        <f>VALUE(TEXT((AD462*$T462/365*'TOX and EXPO INPUTS'!$E$33/'TOX and EXPO INPUTS'!$E$34),"0.00E+00"))</f>
        <v>#DIV/0!</v>
      </c>
      <c r="BI462" s="37" t="e">
        <f>VALUE(TEXT((AE462*$T462/365*'TOX and EXPO INPUTS'!$E$33/'TOX and EXPO INPUTS'!$E$34),"0.00E+00"))</f>
        <v>#DIV/0!</v>
      </c>
      <c r="BJ462" s="37" t="e">
        <f>VALUE(TEXT((AF462*$T462/365*'TOX and EXPO INPUTS'!$E$33/'TOX and EXPO INPUTS'!$E$34),"0.00E+00"))</f>
        <v>#DIV/0!</v>
      </c>
      <c r="BK462" s="42" t="e">
        <f>VALUE(TEXT((AD462*$U462/365*'TOX and EXPO INPUTS'!$E$33/'TOX and EXPO INPUTS'!$E$34),"0.00E+00"))</f>
        <v>#DIV/0!</v>
      </c>
      <c r="BL462" s="37" t="e">
        <f>VALUE(TEXT((AE462*$U462/365*'TOX and EXPO INPUTS'!$E$33/'TOX and EXPO INPUTS'!$E$34),"0.00E+00"))</f>
        <v>#DIV/0!</v>
      </c>
      <c r="BM462" s="37" t="e">
        <f>VALUE(TEXT((AF462*$U462/365*'TOX and EXPO INPUTS'!$E$33/'TOX and EXPO INPUTS'!$E$34),"0.00E+00"))</f>
        <v>#DIV/0!</v>
      </c>
      <c r="BN462" s="42" t="e">
        <f>VALUE(TEXT((AL462*$T462/365*'TOX and EXPO INPUTS'!$E$33/'TOX and EXPO INPUTS'!$E$34),"0.00E+00"))</f>
        <v>#DIV/0!</v>
      </c>
      <c r="BO462" s="37" t="e">
        <f>VALUE(TEXT((AM462*$T462/365*'TOX and EXPO INPUTS'!$E$33/'TOX and EXPO INPUTS'!$E$34),"0.00E+00"))</f>
        <v>#DIV/0!</v>
      </c>
      <c r="BP462" s="42" t="e">
        <f>VALUE(TEXT((AL462*$U462/365*'TOX and EXPO INPUTS'!$E$33/'TOX and EXPO INPUTS'!$E$34),"0.00E+00"))</f>
        <v>#DIV/0!</v>
      </c>
      <c r="BQ462" s="37" t="e">
        <f>VALUE(TEXT((AM462*$U462/365*'TOX and EXPO INPUTS'!$E$33/'TOX and EXPO INPUTS'!$E$34),"0.00E+00"))</f>
        <v>#DIV/0!</v>
      </c>
      <c r="BR462" s="42" t="e">
        <f>VALUE(TEXT((AP462*$T462/365*'TOX and EXPO INPUTS'!$E$33/'TOX and EXPO INPUTS'!$E$34),"0.00E+00"))</f>
        <v>#DIV/0!</v>
      </c>
      <c r="BS462" s="37" t="e">
        <f>VALUE(TEXT((AQ462*$T462/365*'TOX and EXPO INPUTS'!$E$33/'TOX and EXPO INPUTS'!$E$34),"0.00E+00"))</f>
        <v>#DIV/0!</v>
      </c>
      <c r="BT462" s="37" t="e">
        <f>VALUE(TEXT((AR462*$T462/365*'TOX and EXPO INPUTS'!$E$33/'TOX and EXPO INPUTS'!$E$34),"0.00E+00"))</f>
        <v>#DIV/0!</v>
      </c>
      <c r="BU462" s="37" t="e">
        <f>VALUE(TEXT((AS462*$T462/365*'TOX and EXPO INPUTS'!$E$33/'TOX and EXPO INPUTS'!$E$34),"0.00E+00"))</f>
        <v>#DIV/0!</v>
      </c>
      <c r="BV462" s="37" t="e">
        <f>VALUE(TEXT((AT462*$T462/365*'TOX and EXPO INPUTS'!$E$33/'TOX and EXPO INPUTS'!$E$34),"0.00E+00"))</f>
        <v>#DIV/0!</v>
      </c>
      <c r="BW462" s="37" t="e">
        <f>VALUE(TEXT((AU462*$T462/365*'TOX and EXPO INPUTS'!$E$33/'TOX and EXPO INPUTS'!$E$34),"0.00E+00"))</f>
        <v>#DIV/0!</v>
      </c>
      <c r="BX462" s="42" t="e">
        <f>VALUE(TEXT((AP462*$U462/365*'TOX and EXPO INPUTS'!$E$33/'TOX and EXPO INPUTS'!$E$34),"0.00E+00"))</f>
        <v>#DIV/0!</v>
      </c>
      <c r="BY462" s="37" t="e">
        <f>VALUE(TEXT((AQ462*$U462/365*'TOX and EXPO INPUTS'!$E$33/'TOX and EXPO INPUTS'!$E$34),"0.00E+00"))</f>
        <v>#DIV/0!</v>
      </c>
      <c r="BZ462" s="37" t="e">
        <f>VALUE(TEXT((AR462*$U462/365*'TOX and EXPO INPUTS'!$E$33/'TOX and EXPO INPUTS'!$E$34),"0.00E+00"))</f>
        <v>#DIV/0!</v>
      </c>
      <c r="CA462" s="37" t="e">
        <f>VALUE(TEXT((AS462*$U462/365*'TOX and EXPO INPUTS'!$E$33/'TOX and EXPO INPUTS'!$E$34),"0.00E+00"))</f>
        <v>#DIV/0!</v>
      </c>
      <c r="CB462" s="37" t="e">
        <f>VALUE(TEXT((AT462*$U462/365*'TOX and EXPO INPUTS'!$E$33/'TOX and EXPO INPUTS'!$E$34),"0.00E+00"))</f>
        <v>#DIV/0!</v>
      </c>
      <c r="CC462" s="37" t="e">
        <f>VALUE(TEXT((AU462*$U462/365*'TOX and EXPO INPUTS'!$E$33/'TOX and EXPO INPUTS'!$E$34),"0.00E+00"))</f>
        <v>#DIV/0!</v>
      </c>
      <c r="CD462" s="58" t="e">
        <f>VALUE(TEXT((BR462*'TOX and EXPO INPUTS'!$F$23),"0.00E+00"))</f>
        <v>#DIV/0!</v>
      </c>
      <c r="CE462" s="57" t="e">
        <f>VALUE(TEXT((BS462*'TOX and EXPO INPUTS'!$F$23),"0.00E+00"))</f>
        <v>#DIV/0!</v>
      </c>
      <c r="CF462" s="57" t="e">
        <f>VALUE(TEXT((BT462*'TOX and EXPO INPUTS'!$F$23),"0.00E+00"))</f>
        <v>#DIV/0!</v>
      </c>
      <c r="CG462" s="57" t="e">
        <f>VALUE(TEXT((BU462*'TOX and EXPO INPUTS'!$F$23),"0.00E+00"))</f>
        <v>#DIV/0!</v>
      </c>
      <c r="CH462" s="57" t="e">
        <f>VALUE(TEXT((BV462*'TOX and EXPO INPUTS'!$F$23),"0.00E+00"))</f>
        <v>#DIV/0!</v>
      </c>
      <c r="CI462" s="57" t="e">
        <f>VALUE(TEXT((BW462*'TOX and EXPO INPUTS'!$F$23),"0.00E+00"))</f>
        <v>#DIV/0!</v>
      </c>
      <c r="CJ462" s="58" t="e">
        <f>VALUE(TEXT((BX462*'TOX and EXPO INPUTS'!$F$23),"0.00E+00"))</f>
        <v>#DIV/0!</v>
      </c>
      <c r="CK462" s="57" t="e">
        <f>VALUE(TEXT((BY462*'TOX and EXPO INPUTS'!$F$23),"0.00E+00"))</f>
        <v>#DIV/0!</v>
      </c>
      <c r="CL462" s="57" t="e">
        <f>VALUE(TEXT((BZ462*'TOX and EXPO INPUTS'!$F$23),"0.00E+00"))</f>
        <v>#DIV/0!</v>
      </c>
      <c r="CM462" s="57" t="e">
        <f>VALUE(TEXT((CA462*'TOX and EXPO INPUTS'!$F$23),"0.00E+00"))</f>
        <v>#DIV/0!</v>
      </c>
      <c r="CN462" s="57" t="e">
        <f>VALUE(TEXT((CB462*'TOX and EXPO INPUTS'!$F$23),"0.00E+00"))</f>
        <v>#DIV/0!</v>
      </c>
      <c r="CO462" s="57" t="e">
        <f>VALUE(TEXT((CC462*'TOX and EXPO INPUTS'!$F$23),"0.00E+00"))</f>
        <v>#DIV/0!</v>
      </c>
      <c r="CP462" s="38" t="s">
        <v>106</v>
      </c>
      <c r="CQ462" s="34" t="s">
        <v>107</v>
      </c>
      <c r="CR462" s="34" t="s">
        <v>108</v>
      </c>
      <c r="CS462" s="39" t="s">
        <v>109</v>
      </c>
    </row>
    <row r="463" spans="1:97" ht="48" customHeight="1" x14ac:dyDescent="0.25">
      <c r="A463" s="34" t="s">
        <v>98</v>
      </c>
      <c r="B463" s="34" t="s">
        <v>99</v>
      </c>
      <c r="C463" s="34" t="s">
        <v>115</v>
      </c>
      <c r="D463" s="34" t="s">
        <v>111</v>
      </c>
      <c r="E463" s="39" t="s">
        <v>102</v>
      </c>
      <c r="F463" s="40" t="s">
        <v>158</v>
      </c>
      <c r="G463" s="43"/>
      <c r="H463" s="36" t="s">
        <v>104</v>
      </c>
      <c r="I463" s="67"/>
      <c r="J463" s="36" t="s">
        <v>105</v>
      </c>
      <c r="K463" s="100">
        <f>VLOOKUP(F463,'Amount Seed Planted_variables'!$A$3:$I$74,2,0)</f>
        <v>400000</v>
      </c>
      <c r="L463" s="100">
        <f>VLOOKUP(F463,'Amount Seed Planted_variables'!$A$3:$I$74,3,0)</f>
        <v>500000</v>
      </c>
      <c r="M463" s="36">
        <f t="shared" si="218"/>
        <v>0</v>
      </c>
      <c r="N463" s="35">
        <f t="shared" si="219"/>
        <v>0</v>
      </c>
      <c r="O463" s="101">
        <v>225</v>
      </c>
      <c r="P463" s="93">
        <f>VLOOKUP(F463,'Amount Seed Planted_variables'!$A$3:$I$74,4,0)</f>
        <v>313632</v>
      </c>
      <c r="Q463" s="93">
        <f>VLOOKUP(F463,'Amount Seed Planted_variables'!$A$3:$I$74,7,0)</f>
        <v>80</v>
      </c>
      <c r="R463" s="93">
        <f>VLOOKUP(F463,'Amount Seed Planted_variables'!$A$3:$I$74,8,0)</f>
        <v>25090560</v>
      </c>
      <c r="S463" s="87">
        <f t="shared" si="215"/>
        <v>2.5</v>
      </c>
      <c r="T463" s="35">
        <v>10</v>
      </c>
      <c r="U463" s="35">
        <v>30</v>
      </c>
      <c r="V463" s="41">
        <v>138210600</v>
      </c>
      <c r="W463" s="35">
        <v>23262800</v>
      </c>
      <c r="X463" s="35">
        <v>21238200</v>
      </c>
      <c r="Y463" s="41">
        <v>106100</v>
      </c>
      <c r="Z463" s="35">
        <f t="shared" si="214"/>
        <v>10610</v>
      </c>
      <c r="AA463" s="42">
        <f t="shared" si="220"/>
        <v>0</v>
      </c>
      <c r="AB463" s="37">
        <f t="shared" si="221"/>
        <v>0</v>
      </c>
      <c r="AC463" s="37">
        <f t="shared" si="222"/>
        <v>0</v>
      </c>
      <c r="AD463" s="42" t="e">
        <f>VALUE(TEXT(((AA463*'TOX and EXPO INPUTS'!$F$13)/'TOX and EXPO INPUTS'!$E$27),"0.00E+00"))</f>
        <v>#DIV/0!</v>
      </c>
      <c r="AE463" s="37" t="e">
        <f>VALUE(TEXT(((AB463*'TOX and EXPO INPUTS'!$F$13)/'TOX and EXPO INPUTS'!$E$27),"0.00E+00"))</f>
        <v>#DIV/0!</v>
      </c>
      <c r="AF463" s="37" t="e">
        <f>VALUE(TEXT(((AC463*'TOX and EXPO INPUTS'!$F$13)/'TOX and EXPO INPUTS'!$E$27),"0.00E+00"))</f>
        <v>#DIV/0!</v>
      </c>
      <c r="AG463" s="42" t="e">
        <f>IF($E463="ST",VALUE(TEXT(('TOX and EXPO INPUTS'!$F$7/AD463),"0.0E+00")),IF($E463="IT",VALUE(TEXT(('TOX and EXPO INPUTS'!$F$10/AD463),"0.0E+00"))))</f>
        <v>#DIV/0!</v>
      </c>
      <c r="AH463" s="37" t="e">
        <f>IF($E463="ST",VALUE(TEXT(('TOX and EXPO INPUTS'!$F$7/AE463),"0.0E+00")),IF($E463="IT",VALUE(TEXT(('TOX and EXPO INPUTS'!$F$10/AE463),"0.0E+00"))))</f>
        <v>#DIV/0!</v>
      </c>
      <c r="AI463" s="37" t="e">
        <f>IF($E463="ST",VALUE(TEXT(('TOX and EXPO INPUTS'!$F$7/AF463),"0.0E+00")),IF($E463="IT",VALUE(TEXT(('TOX and EXPO INPUTS'!$F$10/AF463),"0.0E+00"))))</f>
        <v>#DIV/0!</v>
      </c>
      <c r="AJ463" s="42">
        <f t="shared" si="216"/>
        <v>0</v>
      </c>
      <c r="AK463" s="37">
        <f t="shared" si="217"/>
        <v>0</v>
      </c>
      <c r="AL463" s="42" t="e">
        <f>VALUE(TEXT(((AJ463*'TOX and EXPO INPUTS'!$F$21)/'TOX and EXPO INPUTS'!$E$29),"0.00E+00"))</f>
        <v>#DIV/0!</v>
      </c>
      <c r="AM463" s="37" t="e">
        <f>VALUE(TEXT(((AK463*'TOX and EXPO INPUTS'!$F$21)/'TOX and EXPO INPUTS'!$E$29),"0.00E+00"))</f>
        <v>#DIV/0!</v>
      </c>
      <c r="AN463" s="42" t="e">
        <f>IF($E463="ST",VALUE(TEXT(('TOX and EXPO INPUTS'!$F$15/AL463),"0.0E+00")),IF($E463="IT",VALUE(TEXT(('TOX and EXPO INPUTS'!$F$18/AL463),"0.0E+00"))))</f>
        <v>#DIV/0!</v>
      </c>
      <c r="AO463" s="37" t="e">
        <f>IF($E463="ST",VALUE(TEXT(('TOX and EXPO INPUTS'!$F$15/AM463),"0.0E+00")),IF($E463="IT",VALUE(TEXT(('TOX and EXPO INPUTS'!$F$18/AM463),"0.0E+00"))))</f>
        <v>#DIV/0!</v>
      </c>
      <c r="AP463" s="42" t="e">
        <f t="shared" si="202"/>
        <v>#DIV/0!</v>
      </c>
      <c r="AQ463" s="37" t="e">
        <f t="shared" si="203"/>
        <v>#DIV/0!</v>
      </c>
      <c r="AR463" s="37" t="e">
        <f t="shared" si="204"/>
        <v>#DIV/0!</v>
      </c>
      <c r="AS463" s="37" t="e">
        <f t="shared" si="205"/>
        <v>#DIV/0!</v>
      </c>
      <c r="AT463" s="37" t="e">
        <f t="shared" si="206"/>
        <v>#DIV/0!</v>
      </c>
      <c r="AU463" s="37" t="e">
        <f t="shared" si="207"/>
        <v>#DIV/0!</v>
      </c>
      <c r="AV463" s="42" t="e">
        <f t="shared" si="208"/>
        <v>#DIV/0!</v>
      </c>
      <c r="AW463" s="37" t="e">
        <f t="shared" si="209"/>
        <v>#DIV/0!</v>
      </c>
      <c r="AX463" s="37" t="e">
        <f t="shared" si="210"/>
        <v>#DIV/0!</v>
      </c>
      <c r="AY463" s="37" t="e">
        <f t="shared" si="211"/>
        <v>#DIV/0!</v>
      </c>
      <c r="AZ463" s="37" t="e">
        <f t="shared" si="212"/>
        <v>#DIV/0!</v>
      </c>
      <c r="BA463" s="37" t="e">
        <f t="shared" si="213"/>
        <v>#DIV/0!</v>
      </c>
      <c r="BB463" s="42" t="e">
        <f>IF($E463="ST",VALUE(TEXT((1/(('TOX and EXPO INPUTS'!$F$9/AG463)+('TOX and EXPO INPUTS'!$F$17/AN463))),"0.0E+00")),IF($E463="IT",VALUE(TEXT((1/(('TOX and EXPO INPUTS'!$F$12/AG463)+('TOX and EXPO INPUTS'!$F$20/AN463))),"0.0E+00"))))</f>
        <v>#DIV/0!</v>
      </c>
      <c r="BC463" s="37" t="e">
        <f>IF($E463="ST",VALUE(TEXT((1/(('TOX and EXPO INPUTS'!$F$9/AH463)+('TOX and EXPO INPUTS'!$F$17/AN463))),"0.0E+00")),IF($E463="IT",VALUE(TEXT((1/(('TOX and EXPO INPUTS'!$F$12/AH463)+('TOX and EXPO INPUTS'!$F$20/AN463))),"0.0E+00"))))</f>
        <v>#DIV/0!</v>
      </c>
      <c r="BD463" s="37" t="e">
        <f>IF($E463="ST",VALUE(TEXT((1/(('TOX and EXPO INPUTS'!$F$9/AI463)+('TOX and EXPO INPUTS'!$F$17/AN463))),"0.0E+00")),IF($E463="IT",VALUE(TEXT((1/(('TOX and EXPO INPUTS'!$F$12/AI463)+('TOX and EXPO INPUTS'!$F$20/AN463))),"0.0E+00"))))</f>
        <v>#DIV/0!</v>
      </c>
      <c r="BE463" s="37" t="e">
        <f>IF($E463="ST",VALUE(TEXT((1/(('TOX and EXPO INPUTS'!$F$9/AG463)+('TOX and EXPO INPUTS'!$F$17/AO463))),"0.0E+00")),IF($E463="IT",VALUE(TEXT((1/(('TOX and EXPO INPUTS'!$F$12/AG463)+('TOX and EXPO INPUTS'!$F$20/AO463))),"0.0E+00"))))</f>
        <v>#DIV/0!</v>
      </c>
      <c r="BF463" s="37" t="e">
        <f>IF($E463="ST",VALUE(TEXT((1/(('TOX and EXPO INPUTS'!$F$9/AH463)+('TOX and EXPO INPUTS'!$F$17/AO463))),"0.0E+00")),IF($E463="IT",VALUE(TEXT((1/(('TOX and EXPO INPUTS'!$F$12/AH463)+('TOX and EXPO INPUTS'!$F$20/AO463))),"0.0E+00"))))</f>
        <v>#DIV/0!</v>
      </c>
      <c r="BG463" s="37" t="e">
        <f>IF($E463="ST",VALUE(TEXT((1/(('TOX and EXPO INPUTS'!$F$9/AI463)+('TOX and EXPO INPUTS'!$F$17/AO463))),"0.0E+00")),IF($E463="IT",VALUE(TEXT((1/(('TOX and EXPO INPUTS'!$F$12/AI463)+('TOX and EXPO INPUTS'!$F$20/AO463))),"0.0E+00"))))</f>
        <v>#DIV/0!</v>
      </c>
      <c r="BH463" s="42" t="e">
        <f>VALUE(TEXT((AD463*$T463/365*'TOX and EXPO INPUTS'!$E$33/'TOX and EXPO INPUTS'!$E$34),"0.00E+00"))</f>
        <v>#DIV/0!</v>
      </c>
      <c r="BI463" s="37" t="e">
        <f>VALUE(TEXT((AE463*$T463/365*'TOX and EXPO INPUTS'!$E$33/'TOX and EXPO INPUTS'!$E$34),"0.00E+00"))</f>
        <v>#DIV/0!</v>
      </c>
      <c r="BJ463" s="37" t="e">
        <f>VALUE(TEXT((AF463*$T463/365*'TOX and EXPO INPUTS'!$E$33/'TOX and EXPO INPUTS'!$E$34),"0.00E+00"))</f>
        <v>#DIV/0!</v>
      </c>
      <c r="BK463" s="42" t="e">
        <f>VALUE(TEXT((AD463*$U463/365*'TOX and EXPO INPUTS'!$E$33/'TOX and EXPO INPUTS'!$E$34),"0.00E+00"))</f>
        <v>#DIV/0!</v>
      </c>
      <c r="BL463" s="37" t="e">
        <f>VALUE(TEXT((AE463*$U463/365*'TOX and EXPO INPUTS'!$E$33/'TOX and EXPO INPUTS'!$E$34),"0.00E+00"))</f>
        <v>#DIV/0!</v>
      </c>
      <c r="BM463" s="37" t="e">
        <f>VALUE(TEXT((AF463*$U463/365*'TOX and EXPO INPUTS'!$E$33/'TOX and EXPO INPUTS'!$E$34),"0.00E+00"))</f>
        <v>#DIV/0!</v>
      </c>
      <c r="BN463" s="42" t="e">
        <f>VALUE(TEXT((AL463*$T463/365*'TOX and EXPO INPUTS'!$E$33/'TOX and EXPO INPUTS'!$E$34),"0.00E+00"))</f>
        <v>#DIV/0!</v>
      </c>
      <c r="BO463" s="37" t="e">
        <f>VALUE(TEXT((AM463*$T463/365*'TOX and EXPO INPUTS'!$E$33/'TOX and EXPO INPUTS'!$E$34),"0.00E+00"))</f>
        <v>#DIV/0!</v>
      </c>
      <c r="BP463" s="42" t="e">
        <f>VALUE(TEXT((AL463*$U463/365*'TOX and EXPO INPUTS'!$E$33/'TOX and EXPO INPUTS'!$E$34),"0.00E+00"))</f>
        <v>#DIV/0!</v>
      </c>
      <c r="BQ463" s="37" t="e">
        <f>VALUE(TEXT((AM463*$U463/365*'TOX and EXPO INPUTS'!$E$33/'TOX and EXPO INPUTS'!$E$34),"0.00E+00"))</f>
        <v>#DIV/0!</v>
      </c>
      <c r="BR463" s="42" t="e">
        <f>VALUE(TEXT((AP463*$T463/365*'TOX and EXPO INPUTS'!$E$33/'TOX and EXPO INPUTS'!$E$34),"0.00E+00"))</f>
        <v>#DIV/0!</v>
      </c>
      <c r="BS463" s="37" t="e">
        <f>VALUE(TEXT((AQ463*$T463/365*'TOX and EXPO INPUTS'!$E$33/'TOX and EXPO INPUTS'!$E$34),"0.00E+00"))</f>
        <v>#DIV/0!</v>
      </c>
      <c r="BT463" s="37" t="e">
        <f>VALUE(TEXT((AR463*$T463/365*'TOX and EXPO INPUTS'!$E$33/'TOX and EXPO INPUTS'!$E$34),"0.00E+00"))</f>
        <v>#DIV/0!</v>
      </c>
      <c r="BU463" s="37" t="e">
        <f>VALUE(TEXT((AS463*$T463/365*'TOX and EXPO INPUTS'!$E$33/'TOX and EXPO INPUTS'!$E$34),"0.00E+00"))</f>
        <v>#DIV/0!</v>
      </c>
      <c r="BV463" s="37" t="e">
        <f>VALUE(TEXT((AT463*$T463/365*'TOX and EXPO INPUTS'!$E$33/'TOX and EXPO INPUTS'!$E$34),"0.00E+00"))</f>
        <v>#DIV/0!</v>
      </c>
      <c r="BW463" s="37" t="e">
        <f>VALUE(TEXT((AU463*$T463/365*'TOX and EXPO INPUTS'!$E$33/'TOX and EXPO INPUTS'!$E$34),"0.00E+00"))</f>
        <v>#DIV/0!</v>
      </c>
      <c r="BX463" s="42" t="e">
        <f>VALUE(TEXT((AP463*$U463/365*'TOX and EXPO INPUTS'!$E$33/'TOX and EXPO INPUTS'!$E$34),"0.00E+00"))</f>
        <v>#DIV/0!</v>
      </c>
      <c r="BY463" s="37" t="e">
        <f>VALUE(TEXT((AQ463*$U463/365*'TOX and EXPO INPUTS'!$E$33/'TOX and EXPO INPUTS'!$E$34),"0.00E+00"))</f>
        <v>#DIV/0!</v>
      </c>
      <c r="BZ463" s="37" t="e">
        <f>VALUE(TEXT((AR463*$U463/365*'TOX and EXPO INPUTS'!$E$33/'TOX and EXPO INPUTS'!$E$34),"0.00E+00"))</f>
        <v>#DIV/0!</v>
      </c>
      <c r="CA463" s="37" t="e">
        <f>VALUE(TEXT((AS463*$U463/365*'TOX and EXPO INPUTS'!$E$33/'TOX and EXPO INPUTS'!$E$34),"0.00E+00"))</f>
        <v>#DIV/0!</v>
      </c>
      <c r="CB463" s="37" t="e">
        <f>VALUE(TEXT((AT463*$U463/365*'TOX and EXPO INPUTS'!$E$33/'TOX and EXPO INPUTS'!$E$34),"0.00E+00"))</f>
        <v>#DIV/0!</v>
      </c>
      <c r="CC463" s="37" t="e">
        <f>VALUE(TEXT((AU463*$U463/365*'TOX and EXPO INPUTS'!$E$33/'TOX and EXPO INPUTS'!$E$34),"0.00E+00"))</f>
        <v>#DIV/0!</v>
      </c>
      <c r="CD463" s="58" t="e">
        <f>VALUE(TEXT((BR463*'TOX and EXPO INPUTS'!$F$23),"0.00E+00"))</f>
        <v>#DIV/0!</v>
      </c>
      <c r="CE463" s="57" t="e">
        <f>VALUE(TEXT((BS463*'TOX and EXPO INPUTS'!$F$23),"0.00E+00"))</f>
        <v>#DIV/0!</v>
      </c>
      <c r="CF463" s="57" t="e">
        <f>VALUE(TEXT((BT463*'TOX and EXPO INPUTS'!$F$23),"0.00E+00"))</f>
        <v>#DIV/0!</v>
      </c>
      <c r="CG463" s="57" t="e">
        <f>VALUE(TEXT((BU463*'TOX and EXPO INPUTS'!$F$23),"0.00E+00"))</f>
        <v>#DIV/0!</v>
      </c>
      <c r="CH463" s="57" t="e">
        <f>VALUE(TEXT((BV463*'TOX and EXPO INPUTS'!$F$23),"0.00E+00"))</f>
        <v>#DIV/0!</v>
      </c>
      <c r="CI463" s="57" t="e">
        <f>VALUE(TEXT((BW463*'TOX and EXPO INPUTS'!$F$23),"0.00E+00"))</f>
        <v>#DIV/0!</v>
      </c>
      <c r="CJ463" s="58" t="e">
        <f>VALUE(TEXT((BX463*'TOX and EXPO INPUTS'!$F$23),"0.00E+00"))</f>
        <v>#DIV/0!</v>
      </c>
      <c r="CK463" s="57" t="e">
        <f>VALUE(TEXT((BY463*'TOX and EXPO INPUTS'!$F$23),"0.00E+00"))</f>
        <v>#DIV/0!</v>
      </c>
      <c r="CL463" s="57" t="e">
        <f>VALUE(TEXT((BZ463*'TOX and EXPO INPUTS'!$F$23),"0.00E+00"))</f>
        <v>#DIV/0!</v>
      </c>
      <c r="CM463" s="57" t="e">
        <f>VALUE(TEXT((CA463*'TOX and EXPO INPUTS'!$F$23),"0.00E+00"))</f>
        <v>#DIV/0!</v>
      </c>
      <c r="CN463" s="57" t="e">
        <f>VALUE(TEXT((CB463*'TOX and EXPO INPUTS'!$F$23),"0.00E+00"))</f>
        <v>#DIV/0!</v>
      </c>
      <c r="CO463" s="57" t="e">
        <f>VALUE(TEXT((CC463*'TOX and EXPO INPUTS'!$F$23),"0.00E+00"))</f>
        <v>#DIV/0!</v>
      </c>
      <c r="CP463" s="38" t="s">
        <v>106</v>
      </c>
      <c r="CQ463" s="34" t="s">
        <v>107</v>
      </c>
      <c r="CR463" s="34" t="s">
        <v>108</v>
      </c>
      <c r="CS463" s="39" t="s">
        <v>109</v>
      </c>
    </row>
    <row r="464" spans="1:97" ht="48" customHeight="1" x14ac:dyDescent="0.25">
      <c r="A464" s="34" t="s">
        <v>98</v>
      </c>
      <c r="B464" s="34" t="s">
        <v>99</v>
      </c>
      <c r="C464" s="34" t="s">
        <v>115</v>
      </c>
      <c r="D464" s="34" t="s">
        <v>442</v>
      </c>
      <c r="E464" s="39" t="s">
        <v>102</v>
      </c>
      <c r="F464" s="40" t="s">
        <v>158</v>
      </c>
      <c r="G464" s="43"/>
      <c r="H464" s="36" t="s">
        <v>104</v>
      </c>
      <c r="I464" s="67"/>
      <c r="J464" s="36" t="s">
        <v>105</v>
      </c>
      <c r="K464" s="100">
        <f>VLOOKUP(F464,'Amount Seed Planted_variables'!$A$3:$I$74,2,0)</f>
        <v>400000</v>
      </c>
      <c r="L464" s="100">
        <f>VLOOKUP(F464,'Amount Seed Planted_variables'!$A$3:$I$74,3,0)</f>
        <v>500000</v>
      </c>
      <c r="M464" s="36">
        <f t="shared" si="218"/>
        <v>0</v>
      </c>
      <c r="N464" s="35">
        <f t="shared" si="219"/>
        <v>0</v>
      </c>
      <c r="O464" s="101">
        <v>225</v>
      </c>
      <c r="P464" s="93">
        <f>VLOOKUP(F464,'Amount Seed Planted_variables'!$A$3:$I$74,4,0)</f>
        <v>313632</v>
      </c>
      <c r="Q464" s="93">
        <f>VLOOKUP(F464,'Amount Seed Planted_variables'!$A$3:$I$74,7,0)</f>
        <v>80</v>
      </c>
      <c r="R464" s="93">
        <f>VLOOKUP(F464,'Amount Seed Planted_variables'!$A$3:$I$74,8,0)</f>
        <v>25090560</v>
      </c>
      <c r="S464" s="87" t="str">
        <f t="shared" si="215"/>
        <v>NA</v>
      </c>
      <c r="T464" s="35">
        <v>10</v>
      </c>
      <c r="U464" s="35">
        <v>30</v>
      </c>
      <c r="V464" s="41">
        <v>3994</v>
      </c>
      <c r="W464" s="35">
        <v>797</v>
      </c>
      <c r="X464" s="35">
        <v>530</v>
      </c>
      <c r="Y464" s="41">
        <v>66</v>
      </c>
      <c r="Z464" s="35">
        <f t="shared" si="214"/>
        <v>6.6000000000000005</v>
      </c>
      <c r="AA464" s="42">
        <f t="shared" si="220"/>
        <v>0</v>
      </c>
      <c r="AB464" s="37">
        <f t="shared" si="221"/>
        <v>0</v>
      </c>
      <c r="AC464" s="37">
        <f t="shared" si="222"/>
        <v>0</v>
      </c>
      <c r="AD464" s="42" t="e">
        <f>VALUE(TEXT(((AA464*'TOX and EXPO INPUTS'!$F$13)/'TOX and EXPO INPUTS'!$E$27),"0.00E+00"))</f>
        <v>#DIV/0!</v>
      </c>
      <c r="AE464" s="37" t="e">
        <f>VALUE(TEXT(((AB464*'TOX and EXPO INPUTS'!$F$13)/'TOX and EXPO INPUTS'!$E$27),"0.00E+00"))</f>
        <v>#DIV/0!</v>
      </c>
      <c r="AF464" s="37" t="e">
        <f>VALUE(TEXT(((AC464*'TOX and EXPO INPUTS'!$F$13)/'TOX and EXPO INPUTS'!$E$27),"0.00E+00"))</f>
        <v>#DIV/0!</v>
      </c>
      <c r="AG464" s="42" t="e">
        <f>IF($E464="ST",VALUE(TEXT(('TOX and EXPO INPUTS'!$F$7/AD464),"0.0E+00")),IF($E464="IT",VALUE(TEXT(('TOX and EXPO INPUTS'!$F$10/AD464),"0.0E+00"))))</f>
        <v>#DIV/0!</v>
      </c>
      <c r="AH464" s="37" t="e">
        <f>IF($E464="ST",VALUE(TEXT(('TOX and EXPO INPUTS'!$F$7/AE464),"0.0E+00")),IF($E464="IT",VALUE(TEXT(('TOX and EXPO INPUTS'!$F$10/AE464),"0.0E+00"))))</f>
        <v>#DIV/0!</v>
      </c>
      <c r="AI464" s="37" t="e">
        <f>IF($E464="ST",VALUE(TEXT(('TOX and EXPO INPUTS'!$F$7/AF464),"0.0E+00")),IF($E464="IT",VALUE(TEXT(('TOX and EXPO INPUTS'!$F$10/AF464),"0.0E+00"))))</f>
        <v>#DIV/0!</v>
      </c>
      <c r="AJ464" s="42">
        <f t="shared" si="216"/>
        <v>0</v>
      </c>
      <c r="AK464" s="37">
        <f t="shared" si="217"/>
        <v>0</v>
      </c>
      <c r="AL464" s="42" t="e">
        <f>VALUE(TEXT(((AJ464*'TOX and EXPO INPUTS'!$F$21)/'TOX and EXPO INPUTS'!$E$29),"0.00E+00"))</f>
        <v>#DIV/0!</v>
      </c>
      <c r="AM464" s="37" t="e">
        <f>VALUE(TEXT(((AK464*'TOX and EXPO INPUTS'!$F$21)/'TOX and EXPO INPUTS'!$E$29),"0.00E+00"))</f>
        <v>#DIV/0!</v>
      </c>
      <c r="AN464" s="42" t="e">
        <f>IF($E464="ST",VALUE(TEXT(('TOX and EXPO INPUTS'!$F$15/AL464),"0.0E+00")),IF($E464="IT",VALUE(TEXT(('TOX and EXPO INPUTS'!$F$18/AL464),"0.0E+00"))))</f>
        <v>#DIV/0!</v>
      </c>
      <c r="AO464" s="37" t="e">
        <f>IF($E464="ST",VALUE(TEXT(('TOX and EXPO INPUTS'!$F$15/AM464),"0.0E+00")),IF($E464="IT",VALUE(TEXT(('TOX and EXPO INPUTS'!$F$18/AM464),"0.0E+00"))))</f>
        <v>#DIV/0!</v>
      </c>
      <c r="AP464" s="42" t="e">
        <f t="shared" si="202"/>
        <v>#DIV/0!</v>
      </c>
      <c r="AQ464" s="37" t="e">
        <f t="shared" si="203"/>
        <v>#DIV/0!</v>
      </c>
      <c r="AR464" s="37" t="e">
        <f t="shared" si="204"/>
        <v>#DIV/0!</v>
      </c>
      <c r="AS464" s="37" t="e">
        <f t="shared" si="205"/>
        <v>#DIV/0!</v>
      </c>
      <c r="AT464" s="37" t="e">
        <f t="shared" si="206"/>
        <v>#DIV/0!</v>
      </c>
      <c r="AU464" s="37" t="e">
        <f t="shared" si="207"/>
        <v>#DIV/0!</v>
      </c>
      <c r="AV464" s="42" t="e">
        <f t="shared" si="208"/>
        <v>#DIV/0!</v>
      </c>
      <c r="AW464" s="37" t="e">
        <f t="shared" si="209"/>
        <v>#DIV/0!</v>
      </c>
      <c r="AX464" s="37" t="e">
        <f t="shared" si="210"/>
        <v>#DIV/0!</v>
      </c>
      <c r="AY464" s="37" t="e">
        <f t="shared" si="211"/>
        <v>#DIV/0!</v>
      </c>
      <c r="AZ464" s="37" t="e">
        <f t="shared" si="212"/>
        <v>#DIV/0!</v>
      </c>
      <c r="BA464" s="37" t="e">
        <f t="shared" si="213"/>
        <v>#DIV/0!</v>
      </c>
      <c r="BB464" s="42" t="e">
        <f>IF($E464="ST",VALUE(TEXT((1/(('TOX and EXPO INPUTS'!$F$9/AG464)+('TOX and EXPO INPUTS'!$F$17/AN464))),"0.0E+00")),IF($E464="IT",VALUE(TEXT((1/(('TOX and EXPO INPUTS'!$F$12/AG464)+('TOX and EXPO INPUTS'!$F$20/AN464))),"0.0E+00"))))</f>
        <v>#DIV/0!</v>
      </c>
      <c r="BC464" s="37" t="e">
        <f>IF($E464="ST",VALUE(TEXT((1/(('TOX and EXPO INPUTS'!$F$9/AH464)+('TOX and EXPO INPUTS'!$F$17/AN464))),"0.0E+00")),IF($E464="IT",VALUE(TEXT((1/(('TOX and EXPO INPUTS'!$F$12/AH464)+('TOX and EXPO INPUTS'!$F$20/AN464))),"0.0E+00"))))</f>
        <v>#DIV/0!</v>
      </c>
      <c r="BD464" s="37" t="e">
        <f>IF($E464="ST",VALUE(TEXT((1/(('TOX and EXPO INPUTS'!$F$9/AI464)+('TOX and EXPO INPUTS'!$F$17/AN464))),"0.0E+00")),IF($E464="IT",VALUE(TEXT((1/(('TOX and EXPO INPUTS'!$F$12/AI464)+('TOX and EXPO INPUTS'!$F$20/AN464))),"0.0E+00"))))</f>
        <v>#DIV/0!</v>
      </c>
      <c r="BE464" s="37" t="e">
        <f>IF($E464="ST",VALUE(TEXT((1/(('TOX and EXPO INPUTS'!$F$9/AG464)+('TOX and EXPO INPUTS'!$F$17/AO464))),"0.0E+00")),IF($E464="IT",VALUE(TEXT((1/(('TOX and EXPO INPUTS'!$F$12/AG464)+('TOX and EXPO INPUTS'!$F$20/AO464))),"0.0E+00"))))</f>
        <v>#DIV/0!</v>
      </c>
      <c r="BF464" s="37" t="e">
        <f>IF($E464="ST",VALUE(TEXT((1/(('TOX and EXPO INPUTS'!$F$9/AH464)+('TOX and EXPO INPUTS'!$F$17/AO464))),"0.0E+00")),IF($E464="IT",VALUE(TEXT((1/(('TOX and EXPO INPUTS'!$F$12/AH464)+('TOX and EXPO INPUTS'!$F$20/AO464))),"0.0E+00"))))</f>
        <v>#DIV/0!</v>
      </c>
      <c r="BG464" s="37" t="e">
        <f>IF($E464="ST",VALUE(TEXT((1/(('TOX and EXPO INPUTS'!$F$9/AI464)+('TOX and EXPO INPUTS'!$F$17/AO464))),"0.0E+00")),IF($E464="IT",VALUE(TEXT((1/(('TOX and EXPO INPUTS'!$F$12/AI464)+('TOX and EXPO INPUTS'!$F$20/AO464))),"0.0E+00"))))</f>
        <v>#DIV/0!</v>
      </c>
      <c r="BH464" s="42" t="e">
        <f>VALUE(TEXT((AD464*$T464/365*'TOX and EXPO INPUTS'!$E$33/'TOX and EXPO INPUTS'!$E$34),"0.00E+00"))</f>
        <v>#DIV/0!</v>
      </c>
      <c r="BI464" s="37" t="e">
        <f>VALUE(TEXT((AE464*$T464/365*'TOX and EXPO INPUTS'!$E$33/'TOX and EXPO INPUTS'!$E$34),"0.00E+00"))</f>
        <v>#DIV/0!</v>
      </c>
      <c r="BJ464" s="37" t="e">
        <f>VALUE(TEXT((AF464*$T464/365*'TOX and EXPO INPUTS'!$E$33/'TOX and EXPO INPUTS'!$E$34),"0.00E+00"))</f>
        <v>#DIV/0!</v>
      </c>
      <c r="BK464" s="42" t="e">
        <f>VALUE(TEXT((AD464*$U464/365*'TOX and EXPO INPUTS'!$E$33/'TOX and EXPO INPUTS'!$E$34),"0.00E+00"))</f>
        <v>#DIV/0!</v>
      </c>
      <c r="BL464" s="37" t="e">
        <f>VALUE(TEXT((AE464*$U464/365*'TOX and EXPO INPUTS'!$E$33/'TOX and EXPO INPUTS'!$E$34),"0.00E+00"))</f>
        <v>#DIV/0!</v>
      </c>
      <c r="BM464" s="37" t="e">
        <f>VALUE(TEXT((AF464*$U464/365*'TOX and EXPO INPUTS'!$E$33/'TOX and EXPO INPUTS'!$E$34),"0.00E+00"))</f>
        <v>#DIV/0!</v>
      </c>
      <c r="BN464" s="42" t="e">
        <f>VALUE(TEXT((AL464*$T464/365*'TOX and EXPO INPUTS'!$E$33/'TOX and EXPO INPUTS'!$E$34),"0.00E+00"))</f>
        <v>#DIV/0!</v>
      </c>
      <c r="BO464" s="37" t="e">
        <f>VALUE(TEXT((AM464*$T464/365*'TOX and EXPO INPUTS'!$E$33/'TOX and EXPO INPUTS'!$E$34),"0.00E+00"))</f>
        <v>#DIV/0!</v>
      </c>
      <c r="BP464" s="42" t="e">
        <f>VALUE(TEXT((AL464*$U464/365*'TOX and EXPO INPUTS'!$E$33/'TOX and EXPO INPUTS'!$E$34),"0.00E+00"))</f>
        <v>#DIV/0!</v>
      </c>
      <c r="BQ464" s="37" t="e">
        <f>VALUE(TEXT((AM464*$U464/365*'TOX and EXPO INPUTS'!$E$33/'TOX and EXPO INPUTS'!$E$34),"0.00E+00"))</f>
        <v>#DIV/0!</v>
      </c>
      <c r="BR464" s="42" t="e">
        <f>VALUE(TEXT((AP464*$T464/365*'TOX and EXPO INPUTS'!$E$33/'TOX and EXPO INPUTS'!$E$34),"0.00E+00"))</f>
        <v>#DIV/0!</v>
      </c>
      <c r="BS464" s="37" t="e">
        <f>VALUE(TEXT((AQ464*$T464/365*'TOX and EXPO INPUTS'!$E$33/'TOX and EXPO INPUTS'!$E$34),"0.00E+00"))</f>
        <v>#DIV/0!</v>
      </c>
      <c r="BT464" s="37" t="e">
        <f>VALUE(TEXT((AR464*$T464/365*'TOX and EXPO INPUTS'!$E$33/'TOX and EXPO INPUTS'!$E$34),"0.00E+00"))</f>
        <v>#DIV/0!</v>
      </c>
      <c r="BU464" s="37" t="e">
        <f>VALUE(TEXT((AS464*$T464/365*'TOX and EXPO INPUTS'!$E$33/'TOX and EXPO INPUTS'!$E$34),"0.00E+00"))</f>
        <v>#DIV/0!</v>
      </c>
      <c r="BV464" s="37" t="e">
        <f>VALUE(TEXT((AT464*$T464/365*'TOX and EXPO INPUTS'!$E$33/'TOX and EXPO INPUTS'!$E$34),"0.00E+00"))</f>
        <v>#DIV/0!</v>
      </c>
      <c r="BW464" s="37" t="e">
        <f>VALUE(TEXT((AU464*$T464/365*'TOX and EXPO INPUTS'!$E$33/'TOX and EXPO INPUTS'!$E$34),"0.00E+00"))</f>
        <v>#DIV/0!</v>
      </c>
      <c r="BX464" s="42" t="e">
        <f>VALUE(TEXT((AP464*$U464/365*'TOX and EXPO INPUTS'!$E$33/'TOX and EXPO INPUTS'!$E$34),"0.00E+00"))</f>
        <v>#DIV/0!</v>
      </c>
      <c r="BY464" s="37" t="e">
        <f>VALUE(TEXT((AQ464*$U464/365*'TOX and EXPO INPUTS'!$E$33/'TOX and EXPO INPUTS'!$E$34),"0.00E+00"))</f>
        <v>#DIV/0!</v>
      </c>
      <c r="BZ464" s="37" t="e">
        <f>VALUE(TEXT((AR464*$U464/365*'TOX and EXPO INPUTS'!$E$33/'TOX and EXPO INPUTS'!$E$34),"0.00E+00"))</f>
        <v>#DIV/0!</v>
      </c>
      <c r="CA464" s="37" t="e">
        <f>VALUE(TEXT((AS464*$U464/365*'TOX and EXPO INPUTS'!$E$33/'TOX and EXPO INPUTS'!$E$34),"0.00E+00"))</f>
        <v>#DIV/0!</v>
      </c>
      <c r="CB464" s="37" t="e">
        <f>VALUE(TEXT((AT464*$U464/365*'TOX and EXPO INPUTS'!$E$33/'TOX and EXPO INPUTS'!$E$34),"0.00E+00"))</f>
        <v>#DIV/0!</v>
      </c>
      <c r="CC464" s="37" t="e">
        <f>VALUE(TEXT((AU464*$U464/365*'TOX and EXPO INPUTS'!$E$33/'TOX and EXPO INPUTS'!$E$34),"0.00E+00"))</f>
        <v>#DIV/0!</v>
      </c>
      <c r="CD464" s="58" t="e">
        <f>VALUE(TEXT((BR464*'TOX and EXPO INPUTS'!$F$23),"0.00E+00"))</f>
        <v>#DIV/0!</v>
      </c>
      <c r="CE464" s="57" t="e">
        <f>VALUE(TEXT((BS464*'TOX and EXPO INPUTS'!$F$23),"0.00E+00"))</f>
        <v>#DIV/0!</v>
      </c>
      <c r="CF464" s="57" t="e">
        <f>VALUE(TEXT((BT464*'TOX and EXPO INPUTS'!$F$23),"0.00E+00"))</f>
        <v>#DIV/0!</v>
      </c>
      <c r="CG464" s="57" t="e">
        <f>VALUE(TEXT((BU464*'TOX and EXPO INPUTS'!$F$23),"0.00E+00"))</f>
        <v>#DIV/0!</v>
      </c>
      <c r="CH464" s="57" t="e">
        <f>VALUE(TEXT((BV464*'TOX and EXPO INPUTS'!$F$23),"0.00E+00"))</f>
        <v>#DIV/0!</v>
      </c>
      <c r="CI464" s="57" t="e">
        <f>VALUE(TEXT((BW464*'TOX and EXPO INPUTS'!$F$23),"0.00E+00"))</f>
        <v>#DIV/0!</v>
      </c>
      <c r="CJ464" s="58" t="e">
        <f>VALUE(TEXT((BX464*'TOX and EXPO INPUTS'!$F$23),"0.00E+00"))</f>
        <v>#DIV/0!</v>
      </c>
      <c r="CK464" s="57" t="e">
        <f>VALUE(TEXT((BY464*'TOX and EXPO INPUTS'!$F$23),"0.00E+00"))</f>
        <v>#DIV/0!</v>
      </c>
      <c r="CL464" s="57" t="e">
        <f>VALUE(TEXT((BZ464*'TOX and EXPO INPUTS'!$F$23),"0.00E+00"))</f>
        <v>#DIV/0!</v>
      </c>
      <c r="CM464" s="57" t="e">
        <f>VALUE(TEXT((CA464*'TOX and EXPO INPUTS'!$F$23),"0.00E+00"))</f>
        <v>#DIV/0!</v>
      </c>
      <c r="CN464" s="57" t="e">
        <f>VALUE(TEXT((CB464*'TOX and EXPO INPUTS'!$F$23),"0.00E+00"))</f>
        <v>#DIV/0!</v>
      </c>
      <c r="CO464" s="57" t="e">
        <f>VALUE(TEXT((CC464*'TOX and EXPO INPUTS'!$F$23),"0.00E+00"))</f>
        <v>#DIV/0!</v>
      </c>
      <c r="CP464" s="38" t="s">
        <v>106</v>
      </c>
      <c r="CQ464" s="34" t="s">
        <v>107</v>
      </c>
      <c r="CR464" s="34" t="s">
        <v>108</v>
      </c>
      <c r="CS464" s="39" t="s">
        <v>109</v>
      </c>
    </row>
    <row r="465" spans="1:97" ht="48" customHeight="1" x14ac:dyDescent="0.25">
      <c r="A465" s="34" t="s">
        <v>98</v>
      </c>
      <c r="B465" s="34" t="s">
        <v>99</v>
      </c>
      <c r="C465" s="34" t="s">
        <v>115</v>
      </c>
      <c r="D465" s="34" t="s">
        <v>101</v>
      </c>
      <c r="E465" s="39" t="s">
        <v>112</v>
      </c>
      <c r="F465" s="40" t="s">
        <v>158</v>
      </c>
      <c r="G465" s="43"/>
      <c r="H465" s="36" t="s">
        <v>104</v>
      </c>
      <c r="I465" s="67"/>
      <c r="J465" s="36" t="s">
        <v>105</v>
      </c>
      <c r="K465" s="100">
        <f>VLOOKUP(F465,'Amount Seed Planted_variables'!$A$3:$I$74,2,0)</f>
        <v>400000</v>
      </c>
      <c r="L465" s="100">
        <f>VLOOKUP(F465,'Amount Seed Planted_variables'!$A$3:$I$74,3,0)</f>
        <v>500000</v>
      </c>
      <c r="M465" s="36">
        <f t="shared" si="218"/>
        <v>0</v>
      </c>
      <c r="N465" s="35">
        <f t="shared" si="219"/>
        <v>0</v>
      </c>
      <c r="O465" s="101">
        <v>225</v>
      </c>
      <c r="P465" s="93">
        <f>VLOOKUP(F465,'Amount Seed Planted_variables'!$A$3:$I$74,4,0)</f>
        <v>313632</v>
      </c>
      <c r="Q465" s="93">
        <f>VLOOKUP(F465,'Amount Seed Planted_variables'!$A$3:$I$74,7,0)</f>
        <v>80</v>
      </c>
      <c r="R465" s="93">
        <f>VLOOKUP(F465,'Amount Seed Planted_variables'!$A$3:$I$74,8,0)</f>
        <v>25090560</v>
      </c>
      <c r="S465" s="87" t="str">
        <f t="shared" si="215"/>
        <v>NA</v>
      </c>
      <c r="T465" s="35">
        <v>10</v>
      </c>
      <c r="U465" s="35">
        <v>30</v>
      </c>
      <c r="V465" s="41">
        <v>349</v>
      </c>
      <c r="W465" s="35">
        <v>51.2</v>
      </c>
      <c r="X465" s="35">
        <v>42.2</v>
      </c>
      <c r="Y465" s="41">
        <v>1.2</v>
      </c>
      <c r="Z465" s="35">
        <f t="shared" si="214"/>
        <v>0.12</v>
      </c>
      <c r="AA465" s="42">
        <f t="shared" si="220"/>
        <v>0</v>
      </c>
      <c r="AB465" s="37">
        <f t="shared" si="221"/>
        <v>0</v>
      </c>
      <c r="AC465" s="37">
        <f t="shared" si="222"/>
        <v>0</v>
      </c>
      <c r="AD465" s="42" t="e">
        <f>VALUE(TEXT(((AA465*'TOX and EXPO INPUTS'!$F$13)/'TOX and EXPO INPUTS'!$E$27),"0.00E+00"))</f>
        <v>#DIV/0!</v>
      </c>
      <c r="AE465" s="37" t="e">
        <f>VALUE(TEXT(((AB465*'TOX and EXPO INPUTS'!$F$13)/'TOX and EXPO INPUTS'!$E$27),"0.00E+00"))</f>
        <v>#DIV/0!</v>
      </c>
      <c r="AF465" s="37" t="e">
        <f>VALUE(TEXT(((AC465*'TOX and EXPO INPUTS'!$F$13)/'TOX and EXPO INPUTS'!$E$27),"0.00E+00"))</f>
        <v>#DIV/0!</v>
      </c>
      <c r="AG465" s="42" t="e">
        <f>IF($E465="ST",VALUE(TEXT(('TOX and EXPO INPUTS'!$F$7/AD465),"0.0E+00")),IF($E465="IT",VALUE(TEXT(('TOX and EXPO INPUTS'!$F$10/AD465),"0.0E+00"))))</f>
        <v>#DIV/0!</v>
      </c>
      <c r="AH465" s="37" t="e">
        <f>IF($E465="ST",VALUE(TEXT(('TOX and EXPO INPUTS'!$F$7/AE465),"0.0E+00")),IF($E465="IT",VALUE(TEXT(('TOX and EXPO INPUTS'!$F$10/AE465),"0.0E+00"))))</f>
        <v>#DIV/0!</v>
      </c>
      <c r="AI465" s="37" t="e">
        <f>IF($E465="ST",VALUE(TEXT(('TOX and EXPO INPUTS'!$F$7/AF465),"0.0E+00")),IF($E465="IT",VALUE(TEXT(('TOX and EXPO INPUTS'!$F$10/AF465),"0.0E+00"))))</f>
        <v>#DIV/0!</v>
      </c>
      <c r="AJ465" s="42">
        <f t="shared" si="216"/>
        <v>0</v>
      </c>
      <c r="AK465" s="37">
        <f t="shared" si="217"/>
        <v>0</v>
      </c>
      <c r="AL465" s="42" t="e">
        <f>VALUE(TEXT(((AJ465*'TOX and EXPO INPUTS'!$F$21)/'TOX and EXPO INPUTS'!$E$29),"0.00E+00"))</f>
        <v>#DIV/0!</v>
      </c>
      <c r="AM465" s="37" t="e">
        <f>VALUE(TEXT(((AK465*'TOX and EXPO INPUTS'!$F$21)/'TOX and EXPO INPUTS'!$E$29),"0.00E+00"))</f>
        <v>#DIV/0!</v>
      </c>
      <c r="AN465" s="42" t="e">
        <f>IF($E465="ST",VALUE(TEXT(('TOX and EXPO INPUTS'!$F$15/AL465),"0.0E+00")),IF($E465="IT",VALUE(TEXT(('TOX and EXPO INPUTS'!$F$18/AL465),"0.0E+00"))))</f>
        <v>#DIV/0!</v>
      </c>
      <c r="AO465" s="37" t="e">
        <f>IF($E465="ST",VALUE(TEXT(('TOX and EXPO INPUTS'!$F$15/AM465),"0.0E+00")),IF($E465="IT",VALUE(TEXT(('TOX and EXPO INPUTS'!$F$18/AM465),"0.0E+00"))))</f>
        <v>#DIV/0!</v>
      </c>
      <c r="AP465" s="42" t="e">
        <f t="shared" si="202"/>
        <v>#DIV/0!</v>
      </c>
      <c r="AQ465" s="37" t="e">
        <f t="shared" si="203"/>
        <v>#DIV/0!</v>
      </c>
      <c r="AR465" s="37" t="e">
        <f t="shared" si="204"/>
        <v>#DIV/0!</v>
      </c>
      <c r="AS465" s="37" t="e">
        <f t="shared" si="205"/>
        <v>#DIV/0!</v>
      </c>
      <c r="AT465" s="37" t="e">
        <f t="shared" si="206"/>
        <v>#DIV/0!</v>
      </c>
      <c r="AU465" s="37" t="e">
        <f t="shared" si="207"/>
        <v>#DIV/0!</v>
      </c>
      <c r="AV465" s="42" t="e">
        <f t="shared" si="208"/>
        <v>#DIV/0!</v>
      </c>
      <c r="AW465" s="37" t="e">
        <f t="shared" si="209"/>
        <v>#DIV/0!</v>
      </c>
      <c r="AX465" s="37" t="e">
        <f t="shared" si="210"/>
        <v>#DIV/0!</v>
      </c>
      <c r="AY465" s="37" t="e">
        <f t="shared" si="211"/>
        <v>#DIV/0!</v>
      </c>
      <c r="AZ465" s="37" t="e">
        <f t="shared" si="212"/>
        <v>#DIV/0!</v>
      </c>
      <c r="BA465" s="37" t="e">
        <f t="shared" si="213"/>
        <v>#DIV/0!</v>
      </c>
      <c r="BB465" s="42" t="e">
        <f>IF($E465="ST",VALUE(TEXT((1/(('TOX and EXPO INPUTS'!$F$9/AG465)+('TOX and EXPO INPUTS'!$F$17/AN465))),"0.0E+00")),IF($E465="IT",VALUE(TEXT((1/(('TOX and EXPO INPUTS'!$F$12/AG465)+('TOX and EXPO INPUTS'!$F$20/AN465))),"0.0E+00"))))</f>
        <v>#DIV/0!</v>
      </c>
      <c r="BC465" s="37" t="e">
        <f>IF($E465="ST",VALUE(TEXT((1/(('TOX and EXPO INPUTS'!$F$9/AH465)+('TOX and EXPO INPUTS'!$F$17/AN465))),"0.0E+00")),IF($E465="IT",VALUE(TEXT((1/(('TOX and EXPO INPUTS'!$F$12/AH465)+('TOX and EXPO INPUTS'!$F$20/AN465))),"0.0E+00"))))</f>
        <v>#DIV/0!</v>
      </c>
      <c r="BD465" s="37" t="e">
        <f>IF($E465="ST",VALUE(TEXT((1/(('TOX and EXPO INPUTS'!$F$9/AI465)+('TOX and EXPO INPUTS'!$F$17/AN465))),"0.0E+00")),IF($E465="IT",VALUE(TEXT((1/(('TOX and EXPO INPUTS'!$F$12/AI465)+('TOX and EXPO INPUTS'!$F$20/AN465))),"0.0E+00"))))</f>
        <v>#DIV/0!</v>
      </c>
      <c r="BE465" s="37" t="e">
        <f>IF($E465="ST",VALUE(TEXT((1/(('TOX and EXPO INPUTS'!$F$9/AG465)+('TOX and EXPO INPUTS'!$F$17/AO465))),"0.0E+00")),IF($E465="IT",VALUE(TEXT((1/(('TOX and EXPO INPUTS'!$F$12/AG465)+('TOX and EXPO INPUTS'!$F$20/AO465))),"0.0E+00"))))</f>
        <v>#DIV/0!</v>
      </c>
      <c r="BF465" s="37" t="e">
        <f>IF($E465="ST",VALUE(TEXT((1/(('TOX and EXPO INPUTS'!$F$9/AH465)+('TOX and EXPO INPUTS'!$F$17/AO465))),"0.0E+00")),IF($E465="IT",VALUE(TEXT((1/(('TOX and EXPO INPUTS'!$F$12/AH465)+('TOX and EXPO INPUTS'!$F$20/AO465))),"0.0E+00"))))</f>
        <v>#DIV/0!</v>
      </c>
      <c r="BG465" s="37" t="e">
        <f>IF($E465="ST",VALUE(TEXT((1/(('TOX and EXPO INPUTS'!$F$9/AI465)+('TOX and EXPO INPUTS'!$F$17/AO465))),"0.0E+00")),IF($E465="IT",VALUE(TEXT((1/(('TOX and EXPO INPUTS'!$F$12/AI465)+('TOX and EXPO INPUTS'!$F$20/AO465))),"0.0E+00"))))</f>
        <v>#DIV/0!</v>
      </c>
      <c r="BH465" s="42" t="e">
        <f>VALUE(TEXT((AD465*$T465/365*'TOX and EXPO INPUTS'!$E$33/'TOX and EXPO INPUTS'!$E$34),"0.00E+00"))</f>
        <v>#DIV/0!</v>
      </c>
      <c r="BI465" s="37" t="e">
        <f>VALUE(TEXT((AE465*$T465/365*'TOX and EXPO INPUTS'!$E$33/'TOX and EXPO INPUTS'!$E$34),"0.00E+00"))</f>
        <v>#DIV/0!</v>
      </c>
      <c r="BJ465" s="37" t="e">
        <f>VALUE(TEXT((AF465*$T465/365*'TOX and EXPO INPUTS'!$E$33/'TOX and EXPO INPUTS'!$E$34),"0.00E+00"))</f>
        <v>#DIV/0!</v>
      </c>
      <c r="BK465" s="42" t="e">
        <f>VALUE(TEXT((AD465*$U465/365*'TOX and EXPO INPUTS'!$E$33/'TOX and EXPO INPUTS'!$E$34),"0.00E+00"))</f>
        <v>#DIV/0!</v>
      </c>
      <c r="BL465" s="37" t="e">
        <f>VALUE(TEXT((AE465*$U465/365*'TOX and EXPO INPUTS'!$E$33/'TOX and EXPO INPUTS'!$E$34),"0.00E+00"))</f>
        <v>#DIV/0!</v>
      </c>
      <c r="BM465" s="37" t="e">
        <f>VALUE(TEXT((AF465*$U465/365*'TOX and EXPO INPUTS'!$E$33/'TOX and EXPO INPUTS'!$E$34),"0.00E+00"))</f>
        <v>#DIV/0!</v>
      </c>
      <c r="BN465" s="42" t="e">
        <f>VALUE(TEXT((AL465*$T465/365*'TOX and EXPO INPUTS'!$E$33/'TOX and EXPO INPUTS'!$E$34),"0.00E+00"))</f>
        <v>#DIV/0!</v>
      </c>
      <c r="BO465" s="37" t="e">
        <f>VALUE(TEXT((AM465*$T465/365*'TOX and EXPO INPUTS'!$E$33/'TOX and EXPO INPUTS'!$E$34),"0.00E+00"))</f>
        <v>#DIV/0!</v>
      </c>
      <c r="BP465" s="42" t="e">
        <f>VALUE(TEXT((AL465*$U465/365*'TOX and EXPO INPUTS'!$E$33/'TOX and EXPO INPUTS'!$E$34),"0.00E+00"))</f>
        <v>#DIV/0!</v>
      </c>
      <c r="BQ465" s="37" t="e">
        <f>VALUE(TEXT((AM465*$U465/365*'TOX and EXPO INPUTS'!$E$33/'TOX and EXPO INPUTS'!$E$34),"0.00E+00"))</f>
        <v>#DIV/0!</v>
      </c>
      <c r="BR465" s="42" t="e">
        <f>VALUE(TEXT((AP465*$T465/365*'TOX and EXPO INPUTS'!$E$33/'TOX and EXPO INPUTS'!$E$34),"0.00E+00"))</f>
        <v>#DIV/0!</v>
      </c>
      <c r="BS465" s="37" t="e">
        <f>VALUE(TEXT((AQ465*$T465/365*'TOX and EXPO INPUTS'!$E$33/'TOX and EXPO INPUTS'!$E$34),"0.00E+00"))</f>
        <v>#DIV/0!</v>
      </c>
      <c r="BT465" s="37" t="e">
        <f>VALUE(TEXT((AR465*$T465/365*'TOX and EXPO INPUTS'!$E$33/'TOX and EXPO INPUTS'!$E$34),"0.00E+00"))</f>
        <v>#DIV/0!</v>
      </c>
      <c r="BU465" s="37" t="e">
        <f>VALUE(TEXT((AS465*$T465/365*'TOX and EXPO INPUTS'!$E$33/'TOX and EXPO INPUTS'!$E$34),"0.00E+00"))</f>
        <v>#DIV/0!</v>
      </c>
      <c r="BV465" s="37" t="e">
        <f>VALUE(TEXT((AT465*$T465/365*'TOX and EXPO INPUTS'!$E$33/'TOX and EXPO INPUTS'!$E$34),"0.00E+00"))</f>
        <v>#DIV/0!</v>
      </c>
      <c r="BW465" s="37" t="e">
        <f>VALUE(TEXT((AU465*$T465/365*'TOX and EXPO INPUTS'!$E$33/'TOX and EXPO INPUTS'!$E$34),"0.00E+00"))</f>
        <v>#DIV/0!</v>
      </c>
      <c r="BX465" s="42" t="e">
        <f>VALUE(TEXT((AP465*$U465/365*'TOX and EXPO INPUTS'!$E$33/'TOX and EXPO INPUTS'!$E$34),"0.00E+00"))</f>
        <v>#DIV/0!</v>
      </c>
      <c r="BY465" s="37" t="e">
        <f>VALUE(TEXT((AQ465*$U465/365*'TOX and EXPO INPUTS'!$E$33/'TOX and EXPO INPUTS'!$E$34),"0.00E+00"))</f>
        <v>#DIV/0!</v>
      </c>
      <c r="BZ465" s="37" t="e">
        <f>VALUE(TEXT((AR465*$U465/365*'TOX and EXPO INPUTS'!$E$33/'TOX and EXPO INPUTS'!$E$34),"0.00E+00"))</f>
        <v>#DIV/0!</v>
      </c>
      <c r="CA465" s="37" t="e">
        <f>VALUE(TEXT((AS465*$U465/365*'TOX and EXPO INPUTS'!$E$33/'TOX and EXPO INPUTS'!$E$34),"0.00E+00"))</f>
        <v>#DIV/0!</v>
      </c>
      <c r="CB465" s="37" t="e">
        <f>VALUE(TEXT((AT465*$U465/365*'TOX and EXPO INPUTS'!$E$33/'TOX and EXPO INPUTS'!$E$34),"0.00E+00"))</f>
        <v>#DIV/0!</v>
      </c>
      <c r="CC465" s="37" t="e">
        <f>VALUE(TEXT((AU465*$U465/365*'TOX and EXPO INPUTS'!$E$33/'TOX and EXPO INPUTS'!$E$34),"0.00E+00"))</f>
        <v>#DIV/0!</v>
      </c>
      <c r="CD465" s="58" t="e">
        <f>VALUE(TEXT((BR465*'TOX and EXPO INPUTS'!$F$23),"0.00E+00"))</f>
        <v>#DIV/0!</v>
      </c>
      <c r="CE465" s="57" t="e">
        <f>VALUE(TEXT((BS465*'TOX and EXPO INPUTS'!$F$23),"0.00E+00"))</f>
        <v>#DIV/0!</v>
      </c>
      <c r="CF465" s="57" t="e">
        <f>VALUE(TEXT((BT465*'TOX and EXPO INPUTS'!$F$23),"0.00E+00"))</f>
        <v>#DIV/0!</v>
      </c>
      <c r="CG465" s="57" t="e">
        <f>VALUE(TEXT((BU465*'TOX and EXPO INPUTS'!$F$23),"0.00E+00"))</f>
        <v>#DIV/0!</v>
      </c>
      <c r="CH465" s="57" t="e">
        <f>VALUE(TEXT((BV465*'TOX and EXPO INPUTS'!$F$23),"0.00E+00"))</f>
        <v>#DIV/0!</v>
      </c>
      <c r="CI465" s="57" t="e">
        <f>VALUE(TEXT((BW465*'TOX and EXPO INPUTS'!$F$23),"0.00E+00"))</f>
        <v>#DIV/0!</v>
      </c>
      <c r="CJ465" s="58" t="e">
        <f>VALUE(TEXT((BX465*'TOX and EXPO INPUTS'!$F$23),"0.00E+00"))</f>
        <v>#DIV/0!</v>
      </c>
      <c r="CK465" s="57" t="e">
        <f>VALUE(TEXT((BY465*'TOX and EXPO INPUTS'!$F$23),"0.00E+00"))</f>
        <v>#DIV/0!</v>
      </c>
      <c r="CL465" s="57" t="e">
        <f>VALUE(TEXT((BZ465*'TOX and EXPO INPUTS'!$F$23),"0.00E+00"))</f>
        <v>#DIV/0!</v>
      </c>
      <c r="CM465" s="57" t="e">
        <f>VALUE(TEXT((CA465*'TOX and EXPO INPUTS'!$F$23),"0.00E+00"))</f>
        <v>#DIV/0!</v>
      </c>
      <c r="CN465" s="57" t="e">
        <f>VALUE(TEXT((CB465*'TOX and EXPO INPUTS'!$F$23),"0.00E+00"))</f>
        <v>#DIV/0!</v>
      </c>
      <c r="CO465" s="57" t="e">
        <f>VALUE(TEXT((CC465*'TOX and EXPO INPUTS'!$F$23),"0.00E+00"))</f>
        <v>#DIV/0!</v>
      </c>
      <c r="CP465" s="38" t="s">
        <v>106</v>
      </c>
      <c r="CQ465" s="34" t="s">
        <v>107</v>
      </c>
      <c r="CR465" s="34" t="s">
        <v>108</v>
      </c>
      <c r="CS465" s="39" t="s">
        <v>109</v>
      </c>
    </row>
    <row r="466" spans="1:97" ht="48" customHeight="1" x14ac:dyDescent="0.25">
      <c r="A466" s="34" t="s">
        <v>98</v>
      </c>
      <c r="B466" s="34" t="s">
        <v>99</v>
      </c>
      <c r="C466" s="34" t="s">
        <v>115</v>
      </c>
      <c r="D466" s="34" t="s">
        <v>110</v>
      </c>
      <c r="E466" s="39" t="s">
        <v>112</v>
      </c>
      <c r="F466" s="40" t="s">
        <v>158</v>
      </c>
      <c r="G466" s="43"/>
      <c r="H466" s="36" t="s">
        <v>104</v>
      </c>
      <c r="I466" s="67"/>
      <c r="J466" s="36" t="s">
        <v>105</v>
      </c>
      <c r="K466" s="100">
        <f>VLOOKUP(F466,'Amount Seed Planted_variables'!$A$3:$I$74,2,0)</f>
        <v>400000</v>
      </c>
      <c r="L466" s="100">
        <f>VLOOKUP(F466,'Amount Seed Planted_variables'!$A$3:$I$74,3,0)</f>
        <v>500000</v>
      </c>
      <c r="M466" s="36">
        <f t="shared" si="218"/>
        <v>0</v>
      </c>
      <c r="N466" s="35">
        <f t="shared" si="219"/>
        <v>0</v>
      </c>
      <c r="O466" s="101">
        <v>225</v>
      </c>
      <c r="P466" s="93">
        <f>VLOOKUP(F466,'Amount Seed Planted_variables'!$A$3:$I$74,4,0)</f>
        <v>313632</v>
      </c>
      <c r="Q466" s="93">
        <f>VLOOKUP(F466,'Amount Seed Planted_variables'!$A$3:$I$74,7,0)</f>
        <v>80</v>
      </c>
      <c r="R466" s="93">
        <f>VLOOKUP(F466,'Amount Seed Planted_variables'!$A$3:$I$74,8,0)</f>
        <v>25090560</v>
      </c>
      <c r="S466" s="87" t="str">
        <f t="shared" si="215"/>
        <v>NA</v>
      </c>
      <c r="T466" s="35">
        <v>10</v>
      </c>
      <c r="U466" s="35">
        <v>30</v>
      </c>
      <c r="V466" s="41">
        <v>68</v>
      </c>
      <c r="W466" s="35">
        <v>16.899999999999999</v>
      </c>
      <c r="X466" s="35">
        <v>13.1</v>
      </c>
      <c r="Y466" s="41">
        <v>3.6</v>
      </c>
      <c r="Z466" s="35">
        <f t="shared" si="214"/>
        <v>0.36000000000000004</v>
      </c>
      <c r="AA466" s="42">
        <f t="shared" si="220"/>
        <v>0</v>
      </c>
      <c r="AB466" s="37">
        <f t="shared" si="221"/>
        <v>0</v>
      </c>
      <c r="AC466" s="37">
        <f t="shared" si="222"/>
        <v>0</v>
      </c>
      <c r="AD466" s="42" t="e">
        <f>VALUE(TEXT(((AA466*'TOX and EXPO INPUTS'!$F$13)/'TOX and EXPO INPUTS'!$E$27),"0.00E+00"))</f>
        <v>#DIV/0!</v>
      </c>
      <c r="AE466" s="37" t="e">
        <f>VALUE(TEXT(((AB466*'TOX and EXPO INPUTS'!$F$13)/'TOX and EXPO INPUTS'!$E$27),"0.00E+00"))</f>
        <v>#DIV/0!</v>
      </c>
      <c r="AF466" s="37" t="e">
        <f>VALUE(TEXT(((AC466*'TOX and EXPO INPUTS'!$F$13)/'TOX and EXPO INPUTS'!$E$27),"0.00E+00"))</f>
        <v>#DIV/0!</v>
      </c>
      <c r="AG466" s="42" t="e">
        <f>IF($E466="ST",VALUE(TEXT(('TOX and EXPO INPUTS'!$F$7/AD466),"0.0E+00")),IF($E466="IT",VALUE(TEXT(('TOX and EXPO INPUTS'!$F$10/AD466),"0.0E+00"))))</f>
        <v>#DIV/0!</v>
      </c>
      <c r="AH466" s="37" t="e">
        <f>IF($E466="ST",VALUE(TEXT(('TOX and EXPO INPUTS'!$F$7/AE466),"0.0E+00")),IF($E466="IT",VALUE(TEXT(('TOX and EXPO INPUTS'!$F$10/AE466),"0.0E+00"))))</f>
        <v>#DIV/0!</v>
      </c>
      <c r="AI466" s="37" t="e">
        <f>IF($E466="ST",VALUE(TEXT(('TOX and EXPO INPUTS'!$F$7/AF466),"0.0E+00")),IF($E466="IT",VALUE(TEXT(('TOX and EXPO INPUTS'!$F$10/AF466),"0.0E+00"))))</f>
        <v>#DIV/0!</v>
      </c>
      <c r="AJ466" s="42">
        <f t="shared" si="216"/>
        <v>0</v>
      </c>
      <c r="AK466" s="37">
        <f t="shared" si="217"/>
        <v>0</v>
      </c>
      <c r="AL466" s="42" t="e">
        <f>VALUE(TEXT(((AJ466*'TOX and EXPO INPUTS'!$F$21)/'TOX and EXPO INPUTS'!$E$29),"0.00E+00"))</f>
        <v>#DIV/0!</v>
      </c>
      <c r="AM466" s="37" t="e">
        <f>VALUE(TEXT(((AK466*'TOX and EXPO INPUTS'!$F$21)/'TOX and EXPO INPUTS'!$E$29),"0.00E+00"))</f>
        <v>#DIV/0!</v>
      </c>
      <c r="AN466" s="42" t="e">
        <f>IF($E466="ST",VALUE(TEXT(('TOX and EXPO INPUTS'!$F$15/AL466),"0.0E+00")),IF($E466="IT",VALUE(TEXT(('TOX and EXPO INPUTS'!$F$18/AL466),"0.0E+00"))))</f>
        <v>#DIV/0!</v>
      </c>
      <c r="AO466" s="37" t="e">
        <f>IF($E466="ST",VALUE(TEXT(('TOX and EXPO INPUTS'!$F$15/AM466),"0.0E+00")),IF($E466="IT",VALUE(TEXT(('TOX and EXPO INPUTS'!$F$18/AM466),"0.0E+00"))))</f>
        <v>#DIV/0!</v>
      </c>
      <c r="AP466" s="42" t="e">
        <f t="shared" si="202"/>
        <v>#DIV/0!</v>
      </c>
      <c r="AQ466" s="37" t="e">
        <f t="shared" si="203"/>
        <v>#DIV/0!</v>
      </c>
      <c r="AR466" s="37" t="e">
        <f t="shared" si="204"/>
        <v>#DIV/0!</v>
      </c>
      <c r="AS466" s="37" t="e">
        <f t="shared" si="205"/>
        <v>#DIV/0!</v>
      </c>
      <c r="AT466" s="37" t="e">
        <f t="shared" si="206"/>
        <v>#DIV/0!</v>
      </c>
      <c r="AU466" s="37" t="e">
        <f t="shared" si="207"/>
        <v>#DIV/0!</v>
      </c>
      <c r="AV466" s="42" t="e">
        <f t="shared" si="208"/>
        <v>#DIV/0!</v>
      </c>
      <c r="AW466" s="37" t="e">
        <f t="shared" si="209"/>
        <v>#DIV/0!</v>
      </c>
      <c r="AX466" s="37" t="e">
        <f t="shared" si="210"/>
        <v>#DIV/0!</v>
      </c>
      <c r="AY466" s="37" t="e">
        <f t="shared" si="211"/>
        <v>#DIV/0!</v>
      </c>
      <c r="AZ466" s="37" t="e">
        <f t="shared" si="212"/>
        <v>#DIV/0!</v>
      </c>
      <c r="BA466" s="37" t="e">
        <f t="shared" si="213"/>
        <v>#DIV/0!</v>
      </c>
      <c r="BB466" s="42" t="e">
        <f>IF($E466="ST",VALUE(TEXT((1/(('TOX and EXPO INPUTS'!$F$9/AG466)+('TOX and EXPO INPUTS'!$F$17/AN466))),"0.0E+00")),IF($E466="IT",VALUE(TEXT((1/(('TOX and EXPO INPUTS'!$F$12/AG466)+('TOX and EXPO INPUTS'!$F$20/AN466))),"0.0E+00"))))</f>
        <v>#DIV/0!</v>
      </c>
      <c r="BC466" s="37" t="e">
        <f>IF($E466="ST",VALUE(TEXT((1/(('TOX and EXPO INPUTS'!$F$9/AH466)+('TOX and EXPO INPUTS'!$F$17/AN466))),"0.0E+00")),IF($E466="IT",VALUE(TEXT((1/(('TOX and EXPO INPUTS'!$F$12/AH466)+('TOX and EXPO INPUTS'!$F$20/AN466))),"0.0E+00"))))</f>
        <v>#DIV/0!</v>
      </c>
      <c r="BD466" s="37" t="e">
        <f>IF($E466="ST",VALUE(TEXT((1/(('TOX and EXPO INPUTS'!$F$9/AI466)+('TOX and EXPO INPUTS'!$F$17/AN466))),"0.0E+00")),IF($E466="IT",VALUE(TEXT((1/(('TOX and EXPO INPUTS'!$F$12/AI466)+('TOX and EXPO INPUTS'!$F$20/AN466))),"0.0E+00"))))</f>
        <v>#DIV/0!</v>
      </c>
      <c r="BE466" s="37" t="e">
        <f>IF($E466="ST",VALUE(TEXT((1/(('TOX and EXPO INPUTS'!$F$9/AG466)+('TOX and EXPO INPUTS'!$F$17/AO466))),"0.0E+00")),IF($E466="IT",VALUE(TEXT((1/(('TOX and EXPO INPUTS'!$F$12/AG466)+('TOX and EXPO INPUTS'!$F$20/AO466))),"0.0E+00"))))</f>
        <v>#DIV/0!</v>
      </c>
      <c r="BF466" s="37" t="e">
        <f>IF($E466="ST",VALUE(TEXT((1/(('TOX and EXPO INPUTS'!$F$9/AH466)+('TOX and EXPO INPUTS'!$F$17/AO466))),"0.0E+00")),IF($E466="IT",VALUE(TEXT((1/(('TOX and EXPO INPUTS'!$F$12/AH466)+('TOX and EXPO INPUTS'!$F$20/AO466))),"0.0E+00"))))</f>
        <v>#DIV/0!</v>
      </c>
      <c r="BG466" s="37" t="e">
        <f>IF($E466="ST",VALUE(TEXT((1/(('TOX and EXPO INPUTS'!$F$9/AI466)+('TOX and EXPO INPUTS'!$F$17/AO466))),"0.0E+00")),IF($E466="IT",VALUE(TEXT((1/(('TOX and EXPO INPUTS'!$F$12/AI466)+('TOX and EXPO INPUTS'!$F$20/AO466))),"0.0E+00"))))</f>
        <v>#DIV/0!</v>
      </c>
      <c r="BH466" s="42" t="e">
        <f>VALUE(TEXT((AD466*$T466/365*'TOX and EXPO INPUTS'!$E$33/'TOX and EXPO INPUTS'!$E$34),"0.00E+00"))</f>
        <v>#DIV/0!</v>
      </c>
      <c r="BI466" s="37" t="e">
        <f>VALUE(TEXT((AE466*$T466/365*'TOX and EXPO INPUTS'!$E$33/'TOX and EXPO INPUTS'!$E$34),"0.00E+00"))</f>
        <v>#DIV/0!</v>
      </c>
      <c r="BJ466" s="37" t="e">
        <f>VALUE(TEXT((AF466*$T466/365*'TOX and EXPO INPUTS'!$E$33/'TOX and EXPO INPUTS'!$E$34),"0.00E+00"))</f>
        <v>#DIV/0!</v>
      </c>
      <c r="BK466" s="42" t="e">
        <f>VALUE(TEXT((AD466*$U466/365*'TOX and EXPO INPUTS'!$E$33/'TOX and EXPO INPUTS'!$E$34),"0.00E+00"))</f>
        <v>#DIV/0!</v>
      </c>
      <c r="BL466" s="37" t="e">
        <f>VALUE(TEXT((AE466*$U466/365*'TOX and EXPO INPUTS'!$E$33/'TOX and EXPO INPUTS'!$E$34),"0.00E+00"))</f>
        <v>#DIV/0!</v>
      </c>
      <c r="BM466" s="37" t="e">
        <f>VALUE(TEXT((AF466*$U466/365*'TOX and EXPO INPUTS'!$E$33/'TOX and EXPO INPUTS'!$E$34),"0.00E+00"))</f>
        <v>#DIV/0!</v>
      </c>
      <c r="BN466" s="42" t="e">
        <f>VALUE(TEXT((AL466*$T466/365*'TOX and EXPO INPUTS'!$E$33/'TOX and EXPO INPUTS'!$E$34),"0.00E+00"))</f>
        <v>#DIV/0!</v>
      </c>
      <c r="BO466" s="37" t="e">
        <f>VALUE(TEXT((AM466*$T466/365*'TOX and EXPO INPUTS'!$E$33/'TOX and EXPO INPUTS'!$E$34),"0.00E+00"))</f>
        <v>#DIV/0!</v>
      </c>
      <c r="BP466" s="42" t="e">
        <f>VALUE(TEXT((AL466*$U466/365*'TOX and EXPO INPUTS'!$E$33/'TOX and EXPO INPUTS'!$E$34),"0.00E+00"))</f>
        <v>#DIV/0!</v>
      </c>
      <c r="BQ466" s="37" t="e">
        <f>VALUE(TEXT((AM466*$U466/365*'TOX and EXPO INPUTS'!$E$33/'TOX and EXPO INPUTS'!$E$34),"0.00E+00"))</f>
        <v>#DIV/0!</v>
      </c>
      <c r="BR466" s="42" t="e">
        <f>VALUE(TEXT((AP466*$T466/365*'TOX and EXPO INPUTS'!$E$33/'TOX and EXPO INPUTS'!$E$34),"0.00E+00"))</f>
        <v>#DIV/0!</v>
      </c>
      <c r="BS466" s="37" t="e">
        <f>VALUE(TEXT((AQ466*$T466/365*'TOX and EXPO INPUTS'!$E$33/'TOX and EXPO INPUTS'!$E$34),"0.00E+00"))</f>
        <v>#DIV/0!</v>
      </c>
      <c r="BT466" s="37" t="e">
        <f>VALUE(TEXT((AR466*$T466/365*'TOX and EXPO INPUTS'!$E$33/'TOX and EXPO INPUTS'!$E$34),"0.00E+00"))</f>
        <v>#DIV/0!</v>
      </c>
      <c r="BU466" s="37" t="e">
        <f>VALUE(TEXT((AS466*$T466/365*'TOX and EXPO INPUTS'!$E$33/'TOX and EXPO INPUTS'!$E$34),"0.00E+00"))</f>
        <v>#DIV/0!</v>
      </c>
      <c r="BV466" s="37" t="e">
        <f>VALUE(TEXT((AT466*$T466/365*'TOX and EXPO INPUTS'!$E$33/'TOX and EXPO INPUTS'!$E$34),"0.00E+00"))</f>
        <v>#DIV/0!</v>
      </c>
      <c r="BW466" s="37" t="e">
        <f>VALUE(TEXT((AU466*$T466/365*'TOX and EXPO INPUTS'!$E$33/'TOX and EXPO INPUTS'!$E$34),"0.00E+00"))</f>
        <v>#DIV/0!</v>
      </c>
      <c r="BX466" s="42" t="e">
        <f>VALUE(TEXT((AP466*$U466/365*'TOX and EXPO INPUTS'!$E$33/'TOX and EXPO INPUTS'!$E$34),"0.00E+00"))</f>
        <v>#DIV/0!</v>
      </c>
      <c r="BY466" s="37" t="e">
        <f>VALUE(TEXT((AQ466*$U466/365*'TOX and EXPO INPUTS'!$E$33/'TOX and EXPO INPUTS'!$E$34),"0.00E+00"))</f>
        <v>#DIV/0!</v>
      </c>
      <c r="BZ466" s="37" t="e">
        <f>VALUE(TEXT((AR466*$U466/365*'TOX and EXPO INPUTS'!$E$33/'TOX and EXPO INPUTS'!$E$34),"0.00E+00"))</f>
        <v>#DIV/0!</v>
      </c>
      <c r="CA466" s="37" t="e">
        <f>VALUE(TEXT((AS466*$U466/365*'TOX and EXPO INPUTS'!$E$33/'TOX and EXPO INPUTS'!$E$34),"0.00E+00"))</f>
        <v>#DIV/0!</v>
      </c>
      <c r="CB466" s="37" t="e">
        <f>VALUE(TEXT((AT466*$U466/365*'TOX and EXPO INPUTS'!$E$33/'TOX and EXPO INPUTS'!$E$34),"0.00E+00"))</f>
        <v>#DIV/0!</v>
      </c>
      <c r="CC466" s="37" t="e">
        <f>VALUE(TEXT((AU466*$U466/365*'TOX and EXPO INPUTS'!$E$33/'TOX and EXPO INPUTS'!$E$34),"0.00E+00"))</f>
        <v>#DIV/0!</v>
      </c>
      <c r="CD466" s="58" t="e">
        <f>VALUE(TEXT((BR466*'TOX and EXPO INPUTS'!$F$23),"0.00E+00"))</f>
        <v>#DIV/0!</v>
      </c>
      <c r="CE466" s="57" t="e">
        <f>VALUE(TEXT((BS466*'TOX and EXPO INPUTS'!$F$23),"0.00E+00"))</f>
        <v>#DIV/0!</v>
      </c>
      <c r="CF466" s="57" t="e">
        <f>VALUE(TEXT((BT466*'TOX and EXPO INPUTS'!$F$23),"0.00E+00"))</f>
        <v>#DIV/0!</v>
      </c>
      <c r="CG466" s="57" t="e">
        <f>VALUE(TEXT((BU466*'TOX and EXPO INPUTS'!$F$23),"0.00E+00"))</f>
        <v>#DIV/0!</v>
      </c>
      <c r="CH466" s="57" t="e">
        <f>VALUE(TEXT((BV466*'TOX and EXPO INPUTS'!$F$23),"0.00E+00"))</f>
        <v>#DIV/0!</v>
      </c>
      <c r="CI466" s="57" t="e">
        <f>VALUE(TEXT((BW466*'TOX and EXPO INPUTS'!$F$23),"0.00E+00"))</f>
        <v>#DIV/0!</v>
      </c>
      <c r="CJ466" s="58" t="e">
        <f>VALUE(TEXT((BX466*'TOX and EXPO INPUTS'!$F$23),"0.00E+00"))</f>
        <v>#DIV/0!</v>
      </c>
      <c r="CK466" s="57" t="e">
        <f>VALUE(TEXT((BY466*'TOX and EXPO INPUTS'!$F$23),"0.00E+00"))</f>
        <v>#DIV/0!</v>
      </c>
      <c r="CL466" s="57" t="e">
        <f>VALUE(TEXT((BZ466*'TOX and EXPO INPUTS'!$F$23),"0.00E+00"))</f>
        <v>#DIV/0!</v>
      </c>
      <c r="CM466" s="57" t="e">
        <f>VALUE(TEXT((CA466*'TOX and EXPO INPUTS'!$F$23),"0.00E+00"))</f>
        <v>#DIV/0!</v>
      </c>
      <c r="CN466" s="57" t="e">
        <f>VALUE(TEXT((CB466*'TOX and EXPO INPUTS'!$F$23),"0.00E+00"))</f>
        <v>#DIV/0!</v>
      </c>
      <c r="CO466" s="57" t="e">
        <f>VALUE(TEXT((CC466*'TOX and EXPO INPUTS'!$F$23),"0.00E+00"))</f>
        <v>#DIV/0!</v>
      </c>
      <c r="CP466" s="38" t="s">
        <v>106</v>
      </c>
      <c r="CQ466" s="34" t="s">
        <v>107</v>
      </c>
      <c r="CR466" s="34" t="s">
        <v>108</v>
      </c>
      <c r="CS466" s="39" t="s">
        <v>109</v>
      </c>
    </row>
    <row r="467" spans="1:97" ht="48" customHeight="1" x14ac:dyDescent="0.25">
      <c r="A467" s="34" t="s">
        <v>98</v>
      </c>
      <c r="B467" s="34" t="s">
        <v>99</v>
      </c>
      <c r="C467" s="34" t="s">
        <v>115</v>
      </c>
      <c r="D467" s="34" t="s">
        <v>111</v>
      </c>
      <c r="E467" s="39" t="s">
        <v>112</v>
      </c>
      <c r="F467" s="40" t="s">
        <v>158</v>
      </c>
      <c r="G467" s="43"/>
      <c r="H467" s="36" t="s">
        <v>104</v>
      </c>
      <c r="I467" s="67"/>
      <c r="J467" s="36" t="s">
        <v>105</v>
      </c>
      <c r="K467" s="100">
        <f>VLOOKUP(F467,'Amount Seed Planted_variables'!$A$3:$I$74,2,0)</f>
        <v>400000</v>
      </c>
      <c r="L467" s="100">
        <f>VLOOKUP(F467,'Amount Seed Planted_variables'!$A$3:$I$74,3,0)</f>
        <v>500000</v>
      </c>
      <c r="M467" s="36">
        <f t="shared" si="218"/>
        <v>0</v>
      </c>
      <c r="N467" s="35">
        <f t="shared" si="219"/>
        <v>0</v>
      </c>
      <c r="O467" s="101">
        <v>225</v>
      </c>
      <c r="P467" s="93">
        <f>VLOOKUP(F467,'Amount Seed Planted_variables'!$A$3:$I$74,4,0)</f>
        <v>313632</v>
      </c>
      <c r="Q467" s="93">
        <f>VLOOKUP(F467,'Amount Seed Planted_variables'!$A$3:$I$74,7,0)</f>
        <v>80</v>
      </c>
      <c r="R467" s="93">
        <f>VLOOKUP(F467,'Amount Seed Planted_variables'!$A$3:$I$74,8,0)</f>
        <v>25090560</v>
      </c>
      <c r="S467" s="87">
        <f t="shared" si="215"/>
        <v>2.5</v>
      </c>
      <c r="T467" s="35">
        <v>10</v>
      </c>
      <c r="U467" s="35">
        <v>30</v>
      </c>
      <c r="V467" s="41">
        <v>138210600</v>
      </c>
      <c r="W467" s="35">
        <v>23262800</v>
      </c>
      <c r="X467" s="35">
        <v>21238200</v>
      </c>
      <c r="Y467" s="41">
        <v>106100</v>
      </c>
      <c r="Z467" s="35">
        <f t="shared" si="214"/>
        <v>10610</v>
      </c>
      <c r="AA467" s="42">
        <f t="shared" si="220"/>
        <v>0</v>
      </c>
      <c r="AB467" s="37">
        <f t="shared" si="221"/>
        <v>0</v>
      </c>
      <c r="AC467" s="37">
        <f t="shared" si="222"/>
        <v>0</v>
      </c>
      <c r="AD467" s="42" t="e">
        <f>VALUE(TEXT(((AA467*'TOX and EXPO INPUTS'!$F$13)/'TOX and EXPO INPUTS'!$E$27),"0.00E+00"))</f>
        <v>#DIV/0!</v>
      </c>
      <c r="AE467" s="37" t="e">
        <f>VALUE(TEXT(((AB467*'TOX and EXPO INPUTS'!$F$13)/'TOX and EXPO INPUTS'!$E$27),"0.00E+00"))</f>
        <v>#DIV/0!</v>
      </c>
      <c r="AF467" s="37" t="e">
        <f>VALUE(TEXT(((AC467*'TOX and EXPO INPUTS'!$F$13)/'TOX and EXPO INPUTS'!$E$27),"0.00E+00"))</f>
        <v>#DIV/0!</v>
      </c>
      <c r="AG467" s="42" t="e">
        <f>IF($E467="ST",VALUE(TEXT(('TOX and EXPO INPUTS'!$F$7/AD467),"0.0E+00")),IF($E467="IT",VALUE(TEXT(('TOX and EXPO INPUTS'!$F$10/AD467),"0.0E+00"))))</f>
        <v>#DIV/0!</v>
      </c>
      <c r="AH467" s="37" t="e">
        <f>IF($E467="ST",VALUE(TEXT(('TOX and EXPO INPUTS'!$F$7/AE467),"0.0E+00")),IF($E467="IT",VALUE(TEXT(('TOX and EXPO INPUTS'!$F$10/AE467),"0.0E+00"))))</f>
        <v>#DIV/0!</v>
      </c>
      <c r="AI467" s="37" t="e">
        <f>IF($E467="ST",VALUE(TEXT(('TOX and EXPO INPUTS'!$F$7/AF467),"0.0E+00")),IF($E467="IT",VALUE(TEXT(('TOX and EXPO INPUTS'!$F$10/AF467),"0.0E+00"))))</f>
        <v>#DIV/0!</v>
      </c>
      <c r="AJ467" s="42">
        <f t="shared" si="216"/>
        <v>0</v>
      </c>
      <c r="AK467" s="37">
        <f t="shared" si="217"/>
        <v>0</v>
      </c>
      <c r="AL467" s="42" t="e">
        <f>VALUE(TEXT(((AJ467*'TOX and EXPO INPUTS'!$F$21)/'TOX and EXPO INPUTS'!$E$29),"0.00E+00"))</f>
        <v>#DIV/0!</v>
      </c>
      <c r="AM467" s="37" t="e">
        <f>VALUE(TEXT(((AK467*'TOX and EXPO INPUTS'!$F$21)/'TOX and EXPO INPUTS'!$E$29),"0.00E+00"))</f>
        <v>#DIV/0!</v>
      </c>
      <c r="AN467" s="42" t="e">
        <f>IF($E467="ST",VALUE(TEXT(('TOX and EXPO INPUTS'!$F$15/AL467),"0.0E+00")),IF($E467="IT",VALUE(TEXT(('TOX and EXPO INPUTS'!$F$18/AL467),"0.0E+00"))))</f>
        <v>#DIV/0!</v>
      </c>
      <c r="AO467" s="37" t="e">
        <f>IF($E467="ST",VALUE(TEXT(('TOX and EXPO INPUTS'!$F$15/AM467),"0.0E+00")),IF($E467="IT",VALUE(TEXT(('TOX and EXPO INPUTS'!$F$18/AM467),"0.0E+00"))))</f>
        <v>#DIV/0!</v>
      </c>
      <c r="AP467" s="42" t="e">
        <f t="shared" si="202"/>
        <v>#DIV/0!</v>
      </c>
      <c r="AQ467" s="37" t="e">
        <f t="shared" si="203"/>
        <v>#DIV/0!</v>
      </c>
      <c r="AR467" s="37" t="e">
        <f t="shared" si="204"/>
        <v>#DIV/0!</v>
      </c>
      <c r="AS467" s="37" t="e">
        <f t="shared" si="205"/>
        <v>#DIV/0!</v>
      </c>
      <c r="AT467" s="37" t="e">
        <f t="shared" si="206"/>
        <v>#DIV/0!</v>
      </c>
      <c r="AU467" s="37" t="e">
        <f t="shared" si="207"/>
        <v>#DIV/0!</v>
      </c>
      <c r="AV467" s="42" t="e">
        <f t="shared" si="208"/>
        <v>#DIV/0!</v>
      </c>
      <c r="AW467" s="37" t="e">
        <f t="shared" si="209"/>
        <v>#DIV/0!</v>
      </c>
      <c r="AX467" s="37" t="e">
        <f t="shared" si="210"/>
        <v>#DIV/0!</v>
      </c>
      <c r="AY467" s="37" t="e">
        <f t="shared" si="211"/>
        <v>#DIV/0!</v>
      </c>
      <c r="AZ467" s="37" t="e">
        <f t="shared" si="212"/>
        <v>#DIV/0!</v>
      </c>
      <c r="BA467" s="37" t="e">
        <f t="shared" si="213"/>
        <v>#DIV/0!</v>
      </c>
      <c r="BB467" s="42" t="e">
        <f>IF($E467="ST",VALUE(TEXT((1/(('TOX and EXPO INPUTS'!$F$9/AG467)+('TOX and EXPO INPUTS'!$F$17/AN467))),"0.0E+00")),IF($E467="IT",VALUE(TEXT((1/(('TOX and EXPO INPUTS'!$F$12/AG467)+('TOX and EXPO INPUTS'!$F$20/AN467))),"0.0E+00"))))</f>
        <v>#DIV/0!</v>
      </c>
      <c r="BC467" s="37" t="e">
        <f>IF($E467="ST",VALUE(TEXT((1/(('TOX and EXPO INPUTS'!$F$9/AH467)+('TOX and EXPO INPUTS'!$F$17/AN467))),"0.0E+00")),IF($E467="IT",VALUE(TEXT((1/(('TOX and EXPO INPUTS'!$F$12/AH467)+('TOX and EXPO INPUTS'!$F$20/AN467))),"0.0E+00"))))</f>
        <v>#DIV/0!</v>
      </c>
      <c r="BD467" s="37" t="e">
        <f>IF($E467="ST",VALUE(TEXT((1/(('TOX and EXPO INPUTS'!$F$9/AI467)+('TOX and EXPO INPUTS'!$F$17/AN467))),"0.0E+00")),IF($E467="IT",VALUE(TEXT((1/(('TOX and EXPO INPUTS'!$F$12/AI467)+('TOX and EXPO INPUTS'!$F$20/AN467))),"0.0E+00"))))</f>
        <v>#DIV/0!</v>
      </c>
      <c r="BE467" s="37" t="e">
        <f>IF($E467="ST",VALUE(TEXT((1/(('TOX and EXPO INPUTS'!$F$9/AG467)+('TOX and EXPO INPUTS'!$F$17/AO467))),"0.0E+00")),IF($E467="IT",VALUE(TEXT((1/(('TOX and EXPO INPUTS'!$F$12/AG467)+('TOX and EXPO INPUTS'!$F$20/AO467))),"0.0E+00"))))</f>
        <v>#DIV/0!</v>
      </c>
      <c r="BF467" s="37" t="e">
        <f>IF($E467="ST",VALUE(TEXT((1/(('TOX and EXPO INPUTS'!$F$9/AH467)+('TOX and EXPO INPUTS'!$F$17/AO467))),"0.0E+00")),IF($E467="IT",VALUE(TEXT((1/(('TOX and EXPO INPUTS'!$F$12/AH467)+('TOX and EXPO INPUTS'!$F$20/AO467))),"0.0E+00"))))</f>
        <v>#DIV/0!</v>
      </c>
      <c r="BG467" s="37" t="e">
        <f>IF($E467="ST",VALUE(TEXT((1/(('TOX and EXPO INPUTS'!$F$9/AI467)+('TOX and EXPO INPUTS'!$F$17/AO467))),"0.0E+00")),IF($E467="IT",VALUE(TEXT((1/(('TOX and EXPO INPUTS'!$F$12/AI467)+('TOX and EXPO INPUTS'!$F$20/AO467))),"0.0E+00"))))</f>
        <v>#DIV/0!</v>
      </c>
      <c r="BH467" s="42" t="e">
        <f>VALUE(TEXT((AD467*$T467/365*'TOX and EXPO INPUTS'!$E$33/'TOX and EXPO INPUTS'!$E$34),"0.00E+00"))</f>
        <v>#DIV/0!</v>
      </c>
      <c r="BI467" s="37" t="e">
        <f>VALUE(TEXT((AE467*$T467/365*'TOX and EXPO INPUTS'!$E$33/'TOX and EXPO INPUTS'!$E$34),"0.00E+00"))</f>
        <v>#DIV/0!</v>
      </c>
      <c r="BJ467" s="37" t="e">
        <f>VALUE(TEXT((AF467*$T467/365*'TOX and EXPO INPUTS'!$E$33/'TOX and EXPO INPUTS'!$E$34),"0.00E+00"))</f>
        <v>#DIV/0!</v>
      </c>
      <c r="BK467" s="42" t="e">
        <f>VALUE(TEXT((AD467*$U467/365*'TOX and EXPO INPUTS'!$E$33/'TOX and EXPO INPUTS'!$E$34),"0.00E+00"))</f>
        <v>#DIV/0!</v>
      </c>
      <c r="BL467" s="37" t="e">
        <f>VALUE(TEXT((AE467*$U467/365*'TOX and EXPO INPUTS'!$E$33/'TOX and EXPO INPUTS'!$E$34),"0.00E+00"))</f>
        <v>#DIV/0!</v>
      </c>
      <c r="BM467" s="37" t="e">
        <f>VALUE(TEXT((AF467*$U467/365*'TOX and EXPO INPUTS'!$E$33/'TOX and EXPO INPUTS'!$E$34),"0.00E+00"))</f>
        <v>#DIV/0!</v>
      </c>
      <c r="BN467" s="42" t="e">
        <f>VALUE(TEXT((AL467*$T467/365*'TOX and EXPO INPUTS'!$E$33/'TOX and EXPO INPUTS'!$E$34),"0.00E+00"))</f>
        <v>#DIV/0!</v>
      </c>
      <c r="BO467" s="37" t="e">
        <f>VALUE(TEXT((AM467*$T467/365*'TOX and EXPO INPUTS'!$E$33/'TOX and EXPO INPUTS'!$E$34),"0.00E+00"))</f>
        <v>#DIV/0!</v>
      </c>
      <c r="BP467" s="42" t="e">
        <f>VALUE(TEXT((AL467*$U467/365*'TOX and EXPO INPUTS'!$E$33/'TOX and EXPO INPUTS'!$E$34),"0.00E+00"))</f>
        <v>#DIV/0!</v>
      </c>
      <c r="BQ467" s="37" t="e">
        <f>VALUE(TEXT((AM467*$U467/365*'TOX and EXPO INPUTS'!$E$33/'TOX and EXPO INPUTS'!$E$34),"0.00E+00"))</f>
        <v>#DIV/0!</v>
      </c>
      <c r="BR467" s="42" t="e">
        <f>VALUE(TEXT((AP467*$T467/365*'TOX and EXPO INPUTS'!$E$33/'TOX and EXPO INPUTS'!$E$34),"0.00E+00"))</f>
        <v>#DIV/0!</v>
      </c>
      <c r="BS467" s="37" t="e">
        <f>VALUE(TEXT((AQ467*$T467/365*'TOX and EXPO INPUTS'!$E$33/'TOX and EXPO INPUTS'!$E$34),"0.00E+00"))</f>
        <v>#DIV/0!</v>
      </c>
      <c r="BT467" s="37" t="e">
        <f>VALUE(TEXT((AR467*$T467/365*'TOX and EXPO INPUTS'!$E$33/'TOX and EXPO INPUTS'!$E$34),"0.00E+00"))</f>
        <v>#DIV/0!</v>
      </c>
      <c r="BU467" s="37" t="e">
        <f>VALUE(TEXT((AS467*$T467/365*'TOX and EXPO INPUTS'!$E$33/'TOX and EXPO INPUTS'!$E$34),"0.00E+00"))</f>
        <v>#DIV/0!</v>
      </c>
      <c r="BV467" s="37" t="e">
        <f>VALUE(TEXT((AT467*$T467/365*'TOX and EXPO INPUTS'!$E$33/'TOX and EXPO INPUTS'!$E$34),"0.00E+00"))</f>
        <v>#DIV/0!</v>
      </c>
      <c r="BW467" s="37" t="e">
        <f>VALUE(TEXT((AU467*$T467/365*'TOX and EXPO INPUTS'!$E$33/'TOX and EXPO INPUTS'!$E$34),"0.00E+00"))</f>
        <v>#DIV/0!</v>
      </c>
      <c r="BX467" s="42" t="e">
        <f>VALUE(TEXT((AP467*$U467/365*'TOX and EXPO INPUTS'!$E$33/'TOX and EXPO INPUTS'!$E$34),"0.00E+00"))</f>
        <v>#DIV/0!</v>
      </c>
      <c r="BY467" s="37" t="e">
        <f>VALUE(TEXT((AQ467*$U467/365*'TOX and EXPO INPUTS'!$E$33/'TOX and EXPO INPUTS'!$E$34),"0.00E+00"))</f>
        <v>#DIV/0!</v>
      </c>
      <c r="BZ467" s="37" t="e">
        <f>VALUE(TEXT((AR467*$U467/365*'TOX and EXPO INPUTS'!$E$33/'TOX and EXPO INPUTS'!$E$34),"0.00E+00"))</f>
        <v>#DIV/0!</v>
      </c>
      <c r="CA467" s="37" t="e">
        <f>VALUE(TEXT((AS467*$U467/365*'TOX and EXPO INPUTS'!$E$33/'TOX and EXPO INPUTS'!$E$34),"0.00E+00"))</f>
        <v>#DIV/0!</v>
      </c>
      <c r="CB467" s="37" t="e">
        <f>VALUE(TEXT((AT467*$U467/365*'TOX and EXPO INPUTS'!$E$33/'TOX and EXPO INPUTS'!$E$34),"0.00E+00"))</f>
        <v>#DIV/0!</v>
      </c>
      <c r="CC467" s="37" t="e">
        <f>VALUE(TEXT((AU467*$U467/365*'TOX and EXPO INPUTS'!$E$33/'TOX and EXPO INPUTS'!$E$34),"0.00E+00"))</f>
        <v>#DIV/0!</v>
      </c>
      <c r="CD467" s="58" t="e">
        <f>VALUE(TEXT((BR467*'TOX and EXPO INPUTS'!$F$23),"0.00E+00"))</f>
        <v>#DIV/0!</v>
      </c>
      <c r="CE467" s="57" t="e">
        <f>VALUE(TEXT((BS467*'TOX and EXPO INPUTS'!$F$23),"0.00E+00"))</f>
        <v>#DIV/0!</v>
      </c>
      <c r="CF467" s="57" t="e">
        <f>VALUE(TEXT((BT467*'TOX and EXPO INPUTS'!$F$23),"0.00E+00"))</f>
        <v>#DIV/0!</v>
      </c>
      <c r="CG467" s="57" t="e">
        <f>VALUE(TEXT((BU467*'TOX and EXPO INPUTS'!$F$23),"0.00E+00"))</f>
        <v>#DIV/0!</v>
      </c>
      <c r="CH467" s="57" t="e">
        <f>VALUE(TEXT((BV467*'TOX and EXPO INPUTS'!$F$23),"0.00E+00"))</f>
        <v>#DIV/0!</v>
      </c>
      <c r="CI467" s="57" t="e">
        <f>VALUE(TEXT((BW467*'TOX and EXPO INPUTS'!$F$23),"0.00E+00"))</f>
        <v>#DIV/0!</v>
      </c>
      <c r="CJ467" s="58" t="e">
        <f>VALUE(TEXT((BX467*'TOX and EXPO INPUTS'!$F$23),"0.00E+00"))</f>
        <v>#DIV/0!</v>
      </c>
      <c r="CK467" s="57" t="e">
        <f>VALUE(TEXT((BY467*'TOX and EXPO INPUTS'!$F$23),"0.00E+00"))</f>
        <v>#DIV/0!</v>
      </c>
      <c r="CL467" s="57" t="e">
        <f>VALUE(TEXT((BZ467*'TOX and EXPO INPUTS'!$F$23),"0.00E+00"))</f>
        <v>#DIV/0!</v>
      </c>
      <c r="CM467" s="57" t="e">
        <f>VALUE(TEXT((CA467*'TOX and EXPO INPUTS'!$F$23),"0.00E+00"))</f>
        <v>#DIV/0!</v>
      </c>
      <c r="CN467" s="57" t="e">
        <f>VALUE(TEXT((CB467*'TOX and EXPO INPUTS'!$F$23),"0.00E+00"))</f>
        <v>#DIV/0!</v>
      </c>
      <c r="CO467" s="57" t="e">
        <f>VALUE(TEXT((CC467*'TOX and EXPO INPUTS'!$F$23),"0.00E+00"))</f>
        <v>#DIV/0!</v>
      </c>
      <c r="CP467" s="38" t="s">
        <v>106</v>
      </c>
      <c r="CQ467" s="34" t="s">
        <v>107</v>
      </c>
      <c r="CR467" s="34" t="s">
        <v>108</v>
      </c>
      <c r="CS467" s="39" t="s">
        <v>109</v>
      </c>
    </row>
    <row r="468" spans="1:97" ht="48" customHeight="1" x14ac:dyDescent="0.25">
      <c r="A468" s="34" t="s">
        <v>98</v>
      </c>
      <c r="B468" s="34" t="s">
        <v>99</v>
      </c>
      <c r="C468" s="34" t="s">
        <v>115</v>
      </c>
      <c r="D468" s="34" t="s">
        <v>442</v>
      </c>
      <c r="E468" s="39" t="s">
        <v>112</v>
      </c>
      <c r="F468" s="40" t="s">
        <v>158</v>
      </c>
      <c r="G468" s="43"/>
      <c r="H468" s="36" t="s">
        <v>104</v>
      </c>
      <c r="I468" s="67"/>
      <c r="J468" s="36" t="s">
        <v>105</v>
      </c>
      <c r="K468" s="100">
        <f>VLOOKUP(F468,'Amount Seed Planted_variables'!$A$3:$I$74,2,0)</f>
        <v>400000</v>
      </c>
      <c r="L468" s="100">
        <f>VLOOKUP(F468,'Amount Seed Planted_variables'!$A$3:$I$74,3,0)</f>
        <v>500000</v>
      </c>
      <c r="M468" s="36">
        <f t="shared" si="218"/>
        <v>0</v>
      </c>
      <c r="N468" s="35">
        <f t="shared" si="219"/>
        <v>0</v>
      </c>
      <c r="O468" s="101">
        <v>225</v>
      </c>
      <c r="P468" s="93">
        <f>VLOOKUP(F468,'Amount Seed Planted_variables'!$A$3:$I$74,4,0)</f>
        <v>313632</v>
      </c>
      <c r="Q468" s="93">
        <f>VLOOKUP(F468,'Amount Seed Planted_variables'!$A$3:$I$74,7,0)</f>
        <v>80</v>
      </c>
      <c r="R468" s="93">
        <f>VLOOKUP(F468,'Amount Seed Planted_variables'!$A$3:$I$74,8,0)</f>
        <v>25090560</v>
      </c>
      <c r="S468" s="87" t="str">
        <f t="shared" si="215"/>
        <v>NA</v>
      </c>
      <c r="T468" s="35">
        <v>10</v>
      </c>
      <c r="U468" s="35">
        <v>30</v>
      </c>
      <c r="V468" s="41">
        <v>3994</v>
      </c>
      <c r="W468" s="35">
        <v>797</v>
      </c>
      <c r="X468" s="35">
        <v>530</v>
      </c>
      <c r="Y468" s="41">
        <v>66</v>
      </c>
      <c r="Z468" s="35">
        <f t="shared" si="214"/>
        <v>6.6000000000000005</v>
      </c>
      <c r="AA468" s="42">
        <f t="shared" si="220"/>
        <v>0</v>
      </c>
      <c r="AB468" s="37">
        <f t="shared" si="221"/>
        <v>0</v>
      </c>
      <c r="AC468" s="37">
        <f t="shared" si="222"/>
        <v>0</v>
      </c>
      <c r="AD468" s="42" t="e">
        <f>VALUE(TEXT(((AA468*'TOX and EXPO INPUTS'!$F$13)/'TOX and EXPO INPUTS'!$E$27),"0.00E+00"))</f>
        <v>#DIV/0!</v>
      </c>
      <c r="AE468" s="37" t="e">
        <f>VALUE(TEXT(((AB468*'TOX and EXPO INPUTS'!$F$13)/'TOX and EXPO INPUTS'!$E$27),"0.00E+00"))</f>
        <v>#DIV/0!</v>
      </c>
      <c r="AF468" s="37" t="e">
        <f>VALUE(TEXT(((AC468*'TOX and EXPO INPUTS'!$F$13)/'TOX and EXPO INPUTS'!$E$27),"0.00E+00"))</f>
        <v>#DIV/0!</v>
      </c>
      <c r="AG468" s="42" t="e">
        <f>IF($E468="ST",VALUE(TEXT(('TOX and EXPO INPUTS'!$F$7/AD468),"0.0E+00")),IF($E468="IT",VALUE(TEXT(('TOX and EXPO INPUTS'!$F$10/AD468),"0.0E+00"))))</f>
        <v>#DIV/0!</v>
      </c>
      <c r="AH468" s="37" t="e">
        <f>IF($E468="ST",VALUE(TEXT(('TOX and EXPO INPUTS'!$F$7/AE468),"0.0E+00")),IF($E468="IT",VALUE(TEXT(('TOX and EXPO INPUTS'!$F$10/AE468),"0.0E+00"))))</f>
        <v>#DIV/0!</v>
      </c>
      <c r="AI468" s="37" t="e">
        <f>IF($E468="ST",VALUE(TEXT(('TOX and EXPO INPUTS'!$F$7/AF468),"0.0E+00")),IF($E468="IT",VALUE(TEXT(('TOX and EXPO INPUTS'!$F$10/AF468),"0.0E+00"))))</f>
        <v>#DIV/0!</v>
      </c>
      <c r="AJ468" s="42">
        <f t="shared" si="216"/>
        <v>0</v>
      </c>
      <c r="AK468" s="37">
        <f t="shared" si="217"/>
        <v>0</v>
      </c>
      <c r="AL468" s="42" t="e">
        <f>VALUE(TEXT(((AJ468*'TOX and EXPO INPUTS'!$F$21)/'TOX and EXPO INPUTS'!$E$29),"0.00E+00"))</f>
        <v>#DIV/0!</v>
      </c>
      <c r="AM468" s="37" t="e">
        <f>VALUE(TEXT(((AK468*'TOX and EXPO INPUTS'!$F$21)/'TOX and EXPO INPUTS'!$E$29),"0.00E+00"))</f>
        <v>#DIV/0!</v>
      </c>
      <c r="AN468" s="42" t="e">
        <f>IF($E468="ST",VALUE(TEXT(('TOX and EXPO INPUTS'!$F$15/AL468),"0.0E+00")),IF($E468="IT",VALUE(TEXT(('TOX and EXPO INPUTS'!$F$18/AL468),"0.0E+00"))))</f>
        <v>#DIV/0!</v>
      </c>
      <c r="AO468" s="37" t="e">
        <f>IF($E468="ST",VALUE(TEXT(('TOX and EXPO INPUTS'!$F$15/AM468),"0.0E+00")),IF($E468="IT",VALUE(TEXT(('TOX and EXPO INPUTS'!$F$18/AM468),"0.0E+00"))))</f>
        <v>#DIV/0!</v>
      </c>
      <c r="AP468" s="42" t="e">
        <f t="shared" si="202"/>
        <v>#DIV/0!</v>
      </c>
      <c r="AQ468" s="37" t="e">
        <f t="shared" si="203"/>
        <v>#DIV/0!</v>
      </c>
      <c r="AR468" s="37" t="e">
        <f t="shared" si="204"/>
        <v>#DIV/0!</v>
      </c>
      <c r="AS468" s="37" t="e">
        <f t="shared" si="205"/>
        <v>#DIV/0!</v>
      </c>
      <c r="AT468" s="37" t="e">
        <f t="shared" si="206"/>
        <v>#DIV/0!</v>
      </c>
      <c r="AU468" s="37" t="e">
        <f t="shared" si="207"/>
        <v>#DIV/0!</v>
      </c>
      <c r="AV468" s="42" t="e">
        <f t="shared" si="208"/>
        <v>#DIV/0!</v>
      </c>
      <c r="AW468" s="37" t="e">
        <f t="shared" si="209"/>
        <v>#DIV/0!</v>
      </c>
      <c r="AX468" s="37" t="e">
        <f t="shared" si="210"/>
        <v>#DIV/0!</v>
      </c>
      <c r="AY468" s="37" t="e">
        <f t="shared" si="211"/>
        <v>#DIV/0!</v>
      </c>
      <c r="AZ468" s="37" t="e">
        <f t="shared" si="212"/>
        <v>#DIV/0!</v>
      </c>
      <c r="BA468" s="37" t="e">
        <f t="shared" si="213"/>
        <v>#DIV/0!</v>
      </c>
      <c r="BB468" s="42" t="e">
        <f>IF($E468="ST",VALUE(TEXT((1/(('TOX and EXPO INPUTS'!$F$9/AG468)+('TOX and EXPO INPUTS'!$F$17/AN468))),"0.0E+00")),IF($E468="IT",VALUE(TEXT((1/(('TOX and EXPO INPUTS'!$F$12/AG468)+('TOX and EXPO INPUTS'!$F$20/AN468))),"0.0E+00"))))</f>
        <v>#DIV/0!</v>
      </c>
      <c r="BC468" s="37" t="e">
        <f>IF($E468="ST",VALUE(TEXT((1/(('TOX and EXPO INPUTS'!$F$9/AH468)+('TOX and EXPO INPUTS'!$F$17/AN468))),"0.0E+00")),IF($E468="IT",VALUE(TEXT((1/(('TOX and EXPO INPUTS'!$F$12/AH468)+('TOX and EXPO INPUTS'!$F$20/AN468))),"0.0E+00"))))</f>
        <v>#DIV/0!</v>
      </c>
      <c r="BD468" s="37" t="e">
        <f>IF($E468="ST",VALUE(TEXT((1/(('TOX and EXPO INPUTS'!$F$9/AI468)+('TOX and EXPO INPUTS'!$F$17/AN468))),"0.0E+00")),IF($E468="IT",VALUE(TEXT((1/(('TOX and EXPO INPUTS'!$F$12/AI468)+('TOX and EXPO INPUTS'!$F$20/AN468))),"0.0E+00"))))</f>
        <v>#DIV/0!</v>
      </c>
      <c r="BE468" s="37" t="e">
        <f>IF($E468="ST",VALUE(TEXT((1/(('TOX and EXPO INPUTS'!$F$9/AG468)+('TOX and EXPO INPUTS'!$F$17/AO468))),"0.0E+00")),IF($E468="IT",VALUE(TEXT((1/(('TOX and EXPO INPUTS'!$F$12/AG468)+('TOX and EXPO INPUTS'!$F$20/AO468))),"0.0E+00"))))</f>
        <v>#DIV/0!</v>
      </c>
      <c r="BF468" s="37" t="e">
        <f>IF($E468="ST",VALUE(TEXT((1/(('TOX and EXPO INPUTS'!$F$9/AH468)+('TOX and EXPO INPUTS'!$F$17/AO468))),"0.0E+00")),IF($E468="IT",VALUE(TEXT((1/(('TOX and EXPO INPUTS'!$F$12/AH468)+('TOX and EXPO INPUTS'!$F$20/AO468))),"0.0E+00"))))</f>
        <v>#DIV/0!</v>
      </c>
      <c r="BG468" s="37" t="e">
        <f>IF($E468="ST",VALUE(TEXT((1/(('TOX and EXPO INPUTS'!$F$9/AI468)+('TOX and EXPO INPUTS'!$F$17/AO468))),"0.0E+00")),IF($E468="IT",VALUE(TEXT((1/(('TOX and EXPO INPUTS'!$F$12/AI468)+('TOX and EXPO INPUTS'!$F$20/AO468))),"0.0E+00"))))</f>
        <v>#DIV/0!</v>
      </c>
      <c r="BH468" s="42" t="e">
        <f>VALUE(TEXT((AD468*$T468/365*'TOX and EXPO INPUTS'!$E$33/'TOX and EXPO INPUTS'!$E$34),"0.00E+00"))</f>
        <v>#DIV/0!</v>
      </c>
      <c r="BI468" s="37" t="e">
        <f>VALUE(TEXT((AE468*$T468/365*'TOX and EXPO INPUTS'!$E$33/'TOX and EXPO INPUTS'!$E$34),"0.00E+00"))</f>
        <v>#DIV/0!</v>
      </c>
      <c r="BJ468" s="37" t="e">
        <f>VALUE(TEXT((AF468*$T468/365*'TOX and EXPO INPUTS'!$E$33/'TOX and EXPO INPUTS'!$E$34),"0.00E+00"))</f>
        <v>#DIV/0!</v>
      </c>
      <c r="BK468" s="42" t="e">
        <f>VALUE(TEXT((AD468*$U468/365*'TOX and EXPO INPUTS'!$E$33/'TOX and EXPO INPUTS'!$E$34),"0.00E+00"))</f>
        <v>#DIV/0!</v>
      </c>
      <c r="BL468" s="37" t="e">
        <f>VALUE(TEXT((AE468*$U468/365*'TOX and EXPO INPUTS'!$E$33/'TOX and EXPO INPUTS'!$E$34),"0.00E+00"))</f>
        <v>#DIV/0!</v>
      </c>
      <c r="BM468" s="37" t="e">
        <f>VALUE(TEXT((AF468*$U468/365*'TOX and EXPO INPUTS'!$E$33/'TOX and EXPO INPUTS'!$E$34),"0.00E+00"))</f>
        <v>#DIV/0!</v>
      </c>
      <c r="BN468" s="42" t="e">
        <f>VALUE(TEXT((AL468*$T468/365*'TOX and EXPO INPUTS'!$E$33/'TOX and EXPO INPUTS'!$E$34),"0.00E+00"))</f>
        <v>#DIV/0!</v>
      </c>
      <c r="BO468" s="37" t="e">
        <f>VALUE(TEXT((AM468*$T468/365*'TOX and EXPO INPUTS'!$E$33/'TOX and EXPO INPUTS'!$E$34),"0.00E+00"))</f>
        <v>#DIV/0!</v>
      </c>
      <c r="BP468" s="42" t="e">
        <f>VALUE(TEXT((AL468*$U468/365*'TOX and EXPO INPUTS'!$E$33/'TOX and EXPO INPUTS'!$E$34),"0.00E+00"))</f>
        <v>#DIV/0!</v>
      </c>
      <c r="BQ468" s="37" t="e">
        <f>VALUE(TEXT((AM468*$U468/365*'TOX and EXPO INPUTS'!$E$33/'TOX and EXPO INPUTS'!$E$34),"0.00E+00"))</f>
        <v>#DIV/0!</v>
      </c>
      <c r="BR468" s="42" t="e">
        <f>VALUE(TEXT((AP468*$T468/365*'TOX and EXPO INPUTS'!$E$33/'TOX and EXPO INPUTS'!$E$34),"0.00E+00"))</f>
        <v>#DIV/0!</v>
      </c>
      <c r="BS468" s="37" t="e">
        <f>VALUE(TEXT((AQ468*$T468/365*'TOX and EXPO INPUTS'!$E$33/'TOX and EXPO INPUTS'!$E$34),"0.00E+00"))</f>
        <v>#DIV/0!</v>
      </c>
      <c r="BT468" s="37" t="e">
        <f>VALUE(TEXT((AR468*$T468/365*'TOX and EXPO INPUTS'!$E$33/'TOX and EXPO INPUTS'!$E$34),"0.00E+00"))</f>
        <v>#DIV/0!</v>
      </c>
      <c r="BU468" s="37" t="e">
        <f>VALUE(TEXT((AS468*$T468/365*'TOX and EXPO INPUTS'!$E$33/'TOX and EXPO INPUTS'!$E$34),"0.00E+00"))</f>
        <v>#DIV/0!</v>
      </c>
      <c r="BV468" s="37" t="e">
        <f>VALUE(TEXT((AT468*$T468/365*'TOX and EXPO INPUTS'!$E$33/'TOX and EXPO INPUTS'!$E$34),"0.00E+00"))</f>
        <v>#DIV/0!</v>
      </c>
      <c r="BW468" s="37" t="e">
        <f>VALUE(TEXT((AU468*$T468/365*'TOX and EXPO INPUTS'!$E$33/'TOX and EXPO INPUTS'!$E$34),"0.00E+00"))</f>
        <v>#DIV/0!</v>
      </c>
      <c r="BX468" s="42" t="e">
        <f>VALUE(TEXT((AP468*$U468/365*'TOX and EXPO INPUTS'!$E$33/'TOX and EXPO INPUTS'!$E$34),"0.00E+00"))</f>
        <v>#DIV/0!</v>
      </c>
      <c r="BY468" s="37" t="e">
        <f>VALUE(TEXT((AQ468*$U468/365*'TOX and EXPO INPUTS'!$E$33/'TOX and EXPO INPUTS'!$E$34),"0.00E+00"))</f>
        <v>#DIV/0!</v>
      </c>
      <c r="BZ468" s="37" t="e">
        <f>VALUE(TEXT((AR468*$U468/365*'TOX and EXPO INPUTS'!$E$33/'TOX and EXPO INPUTS'!$E$34),"0.00E+00"))</f>
        <v>#DIV/0!</v>
      </c>
      <c r="CA468" s="37" t="e">
        <f>VALUE(TEXT((AS468*$U468/365*'TOX and EXPO INPUTS'!$E$33/'TOX and EXPO INPUTS'!$E$34),"0.00E+00"))</f>
        <v>#DIV/0!</v>
      </c>
      <c r="CB468" s="37" t="e">
        <f>VALUE(TEXT((AT468*$U468/365*'TOX and EXPO INPUTS'!$E$33/'TOX and EXPO INPUTS'!$E$34),"0.00E+00"))</f>
        <v>#DIV/0!</v>
      </c>
      <c r="CC468" s="37" t="e">
        <f>VALUE(TEXT((AU468*$U468/365*'TOX and EXPO INPUTS'!$E$33/'TOX and EXPO INPUTS'!$E$34),"0.00E+00"))</f>
        <v>#DIV/0!</v>
      </c>
      <c r="CD468" s="58" t="e">
        <f>VALUE(TEXT((BR468*'TOX and EXPO INPUTS'!$F$23),"0.00E+00"))</f>
        <v>#DIV/0!</v>
      </c>
      <c r="CE468" s="57" t="e">
        <f>VALUE(TEXT((BS468*'TOX and EXPO INPUTS'!$F$23),"0.00E+00"))</f>
        <v>#DIV/0!</v>
      </c>
      <c r="CF468" s="57" t="e">
        <f>VALUE(TEXT((BT468*'TOX and EXPO INPUTS'!$F$23),"0.00E+00"))</f>
        <v>#DIV/0!</v>
      </c>
      <c r="CG468" s="57" t="e">
        <f>VALUE(TEXT((BU468*'TOX and EXPO INPUTS'!$F$23),"0.00E+00"))</f>
        <v>#DIV/0!</v>
      </c>
      <c r="CH468" s="57" t="e">
        <f>VALUE(TEXT((BV468*'TOX and EXPO INPUTS'!$F$23),"0.00E+00"))</f>
        <v>#DIV/0!</v>
      </c>
      <c r="CI468" s="57" t="e">
        <f>VALUE(TEXT((BW468*'TOX and EXPO INPUTS'!$F$23),"0.00E+00"))</f>
        <v>#DIV/0!</v>
      </c>
      <c r="CJ468" s="58" t="e">
        <f>VALUE(TEXT((BX468*'TOX and EXPO INPUTS'!$F$23),"0.00E+00"))</f>
        <v>#DIV/0!</v>
      </c>
      <c r="CK468" s="57" t="e">
        <f>VALUE(TEXT((BY468*'TOX and EXPO INPUTS'!$F$23),"0.00E+00"))</f>
        <v>#DIV/0!</v>
      </c>
      <c r="CL468" s="57" t="e">
        <f>VALUE(TEXT((BZ468*'TOX and EXPO INPUTS'!$F$23),"0.00E+00"))</f>
        <v>#DIV/0!</v>
      </c>
      <c r="CM468" s="57" t="e">
        <f>VALUE(TEXT((CA468*'TOX and EXPO INPUTS'!$F$23),"0.00E+00"))</f>
        <v>#DIV/0!</v>
      </c>
      <c r="CN468" s="57" t="e">
        <f>VALUE(TEXT((CB468*'TOX and EXPO INPUTS'!$F$23),"0.00E+00"))</f>
        <v>#DIV/0!</v>
      </c>
      <c r="CO468" s="57" t="e">
        <f>VALUE(TEXT((CC468*'TOX and EXPO INPUTS'!$F$23),"0.00E+00"))</f>
        <v>#DIV/0!</v>
      </c>
      <c r="CP468" s="38" t="s">
        <v>106</v>
      </c>
      <c r="CQ468" s="34" t="s">
        <v>107</v>
      </c>
      <c r="CR468" s="34" t="s">
        <v>108</v>
      </c>
      <c r="CS468" s="39" t="s">
        <v>109</v>
      </c>
    </row>
    <row r="469" spans="1:97" ht="48" customHeight="1" x14ac:dyDescent="0.25">
      <c r="A469" s="34" t="s">
        <v>98</v>
      </c>
      <c r="B469" s="34" t="s">
        <v>99</v>
      </c>
      <c r="C469" s="34" t="s">
        <v>113</v>
      </c>
      <c r="D469" s="34" t="s">
        <v>101</v>
      </c>
      <c r="E469" s="39" t="s">
        <v>102</v>
      </c>
      <c r="F469" s="40" t="s">
        <v>159</v>
      </c>
      <c r="G469" s="43"/>
      <c r="H469" s="36" t="s">
        <v>104</v>
      </c>
      <c r="I469" s="67"/>
      <c r="J469" s="36" t="s">
        <v>105</v>
      </c>
      <c r="K469" s="100">
        <f>VLOOKUP(F469,'Amount Seed Planted_variables'!$A$3:$I$74,2,0)</f>
        <v>400000</v>
      </c>
      <c r="L469" s="100">
        <f>VLOOKUP(F469,'Amount Seed Planted_variables'!$A$3:$I$74,3,0)</f>
        <v>500000</v>
      </c>
      <c r="M469" s="36">
        <f t="shared" si="218"/>
        <v>0</v>
      </c>
      <c r="N469" s="35">
        <f t="shared" si="219"/>
        <v>0</v>
      </c>
      <c r="O469" s="101">
        <v>3000</v>
      </c>
      <c r="P469" s="93">
        <f>VLOOKUP(F469,'Amount Seed Planted_variables'!$A$3:$I$74,4,0)</f>
        <v>157000</v>
      </c>
      <c r="Q469" s="93">
        <f>VLOOKUP(F469,'Amount Seed Planted_variables'!$A$3:$I$74,7,0)</f>
        <v>80</v>
      </c>
      <c r="R469" s="93">
        <f>VLOOKUP(F469,'Amount Seed Planted_variables'!$A$3:$I$74,8,0)</f>
        <v>12560000</v>
      </c>
      <c r="S469" s="87" t="str">
        <f t="shared" si="215"/>
        <v>NA</v>
      </c>
      <c r="T469" s="35">
        <v>10</v>
      </c>
      <c r="U469" s="35">
        <v>30</v>
      </c>
      <c r="V469" s="41">
        <v>349</v>
      </c>
      <c r="W469" s="35">
        <v>51.2</v>
      </c>
      <c r="X469" s="35">
        <v>42.2</v>
      </c>
      <c r="Y469" s="41">
        <v>1.2</v>
      </c>
      <c r="Z469" s="35">
        <f>Y469*0.1</f>
        <v>0.12</v>
      </c>
      <c r="AA469" s="42">
        <f t="shared" si="220"/>
        <v>0</v>
      </c>
      <c r="AB469" s="37">
        <f t="shared" si="221"/>
        <v>0</v>
      </c>
      <c r="AC469" s="37">
        <f t="shared" si="222"/>
        <v>0</v>
      </c>
      <c r="AD469" s="42" t="e">
        <f>VALUE(TEXT(((AA469*'TOX and EXPO INPUTS'!$F$13)/'TOX and EXPO INPUTS'!$E$27),"0.00E+00"))</f>
        <v>#DIV/0!</v>
      </c>
      <c r="AE469" s="37" t="e">
        <f>VALUE(TEXT(((AB469*'TOX and EXPO INPUTS'!$F$13)/'TOX and EXPO INPUTS'!$E$27),"0.00E+00"))</f>
        <v>#DIV/0!</v>
      </c>
      <c r="AF469" s="37" t="e">
        <f>VALUE(TEXT(((AC469*'TOX and EXPO INPUTS'!$F$13)/'TOX and EXPO INPUTS'!$E$27),"0.00E+00"))</f>
        <v>#DIV/0!</v>
      </c>
      <c r="AG469" s="42" t="e">
        <f>IF($E469="ST",VALUE(TEXT(('TOX and EXPO INPUTS'!$F$7/AD469),"0.0E+00")),IF($E469="IT",VALUE(TEXT(('TOX and EXPO INPUTS'!$F$10/AD469),"0.0E+00"))))</f>
        <v>#DIV/0!</v>
      </c>
      <c r="AH469" s="37" t="e">
        <f>IF($E469="ST",VALUE(TEXT(('TOX and EXPO INPUTS'!$F$7/AE469),"0.0E+00")),IF($E469="IT",VALUE(TEXT(('TOX and EXPO INPUTS'!$F$10/AE469),"0.0E+00"))))</f>
        <v>#DIV/0!</v>
      </c>
      <c r="AI469" s="37" t="e">
        <f>IF($E469="ST",VALUE(TEXT(('TOX and EXPO INPUTS'!$F$7/AF469),"0.0E+00")),IF($E469="IT",VALUE(TEXT(('TOX and EXPO INPUTS'!$F$10/AF469),"0.0E+00"))))</f>
        <v>#DIV/0!</v>
      </c>
      <c r="AJ469" s="42">
        <f t="shared" si="216"/>
        <v>0</v>
      </c>
      <c r="AK469" s="37">
        <f t="shared" si="217"/>
        <v>0</v>
      </c>
      <c r="AL469" s="42" t="e">
        <f>VALUE(TEXT(((AJ469*'TOX and EXPO INPUTS'!$F$21)/'TOX and EXPO INPUTS'!$E$29),"0.00E+00"))</f>
        <v>#DIV/0!</v>
      </c>
      <c r="AM469" s="37" t="e">
        <f>VALUE(TEXT(((AK469*'TOX and EXPO INPUTS'!$F$21)/'TOX and EXPO INPUTS'!$E$29),"0.00E+00"))</f>
        <v>#DIV/0!</v>
      </c>
      <c r="AN469" s="42" t="e">
        <f>IF($E469="ST",VALUE(TEXT(('TOX and EXPO INPUTS'!$F$15/AL469),"0.0E+00")),IF($E469="IT",VALUE(TEXT(('TOX and EXPO INPUTS'!$F$18/AL469),"0.0E+00"))))</f>
        <v>#DIV/0!</v>
      </c>
      <c r="AO469" s="37" t="e">
        <f>IF($E469="ST",VALUE(TEXT(('TOX and EXPO INPUTS'!$F$15/AM469),"0.0E+00")),IF($E469="IT",VALUE(TEXT(('TOX and EXPO INPUTS'!$F$18/AM469),"0.0E+00"))))</f>
        <v>#DIV/0!</v>
      </c>
      <c r="AP469" s="42" t="e">
        <f>VALUE(TEXT((AD469+AL469),"0.00E+00"))</f>
        <v>#DIV/0!</v>
      </c>
      <c r="AQ469" s="37" t="e">
        <f>VALUE(TEXT((AE469+AL469),"0.00E+00"))</f>
        <v>#DIV/0!</v>
      </c>
      <c r="AR469" s="37" t="e">
        <f>VALUE(TEXT((AF469+AL469),"0.00E+00"))</f>
        <v>#DIV/0!</v>
      </c>
      <c r="AS469" s="37" t="e">
        <f>VALUE(TEXT((AD469+AM469),"0.00E+00"))</f>
        <v>#DIV/0!</v>
      </c>
      <c r="AT469" s="37" t="e">
        <f>VALUE(TEXT((AE469+AM469),"0.00E+00"))</f>
        <v>#DIV/0!</v>
      </c>
      <c r="AU469" s="37" t="e">
        <f>VALUE(TEXT((AF469+AM469),"0.00E+00"))</f>
        <v>#DIV/0!</v>
      </c>
      <c r="AV469" s="42" t="e">
        <f>VALUE(TEXT(1/((1/AG469)+(1/AN469)),"0.0E+00"))</f>
        <v>#DIV/0!</v>
      </c>
      <c r="AW469" s="37" t="e">
        <f>VALUE(TEXT(1/((1/AH469)+(1/AN469)),"0.0E+00"))</f>
        <v>#DIV/0!</v>
      </c>
      <c r="AX469" s="37" t="e">
        <f>VALUE(TEXT(1/((1/AI469)+(1/AN469)),"0.0E+00"))</f>
        <v>#DIV/0!</v>
      </c>
      <c r="AY469" s="37" t="e">
        <f>VALUE(TEXT(1/((1/AG469)+(1/AO469)),"0.0E+00"))</f>
        <v>#DIV/0!</v>
      </c>
      <c r="AZ469" s="37" t="e">
        <f>VALUE(TEXT(1/((1/AH469)+(1/AO469)),"0.0E+00"))</f>
        <v>#DIV/0!</v>
      </c>
      <c r="BA469" s="37" t="e">
        <f>VALUE(TEXT(1/((1/AI469)+(1/AO469)),"0.0E+00"))</f>
        <v>#DIV/0!</v>
      </c>
      <c r="BB469" s="42" t="e">
        <f>IF($E469="ST",VALUE(TEXT((1/(('TOX and EXPO INPUTS'!$F$9/AG469)+('TOX and EXPO INPUTS'!$F$17/AN469))),"0.0E+00")),IF($E469="IT",VALUE(TEXT((1/(('TOX and EXPO INPUTS'!$F$12/AG469)+('TOX and EXPO INPUTS'!$F$20/AN469))),"0.0E+00"))))</f>
        <v>#DIV/0!</v>
      </c>
      <c r="BC469" s="37" t="e">
        <f>IF($E469="ST",VALUE(TEXT((1/(('TOX and EXPO INPUTS'!$F$9/AH469)+('TOX and EXPO INPUTS'!$F$17/AN469))),"0.0E+00")),IF($E469="IT",VALUE(TEXT((1/(('TOX and EXPO INPUTS'!$F$12/AH469)+('TOX and EXPO INPUTS'!$F$20/AN469))),"0.0E+00"))))</f>
        <v>#DIV/0!</v>
      </c>
      <c r="BD469" s="37" t="e">
        <f>IF($E469="ST",VALUE(TEXT((1/(('TOX and EXPO INPUTS'!$F$9/AI469)+('TOX and EXPO INPUTS'!$F$17/AN469))),"0.0E+00")),IF($E469="IT",VALUE(TEXT((1/(('TOX and EXPO INPUTS'!$F$12/AI469)+('TOX and EXPO INPUTS'!$F$20/AN469))),"0.0E+00"))))</f>
        <v>#DIV/0!</v>
      </c>
      <c r="BE469" s="37" t="e">
        <f>IF($E469="ST",VALUE(TEXT((1/(('TOX and EXPO INPUTS'!$F$9/AG469)+('TOX and EXPO INPUTS'!$F$17/AO469))),"0.0E+00")),IF($E469="IT",VALUE(TEXT((1/(('TOX and EXPO INPUTS'!$F$12/AG469)+('TOX and EXPO INPUTS'!$F$20/AO469))),"0.0E+00"))))</f>
        <v>#DIV/0!</v>
      </c>
      <c r="BF469" s="37" t="e">
        <f>IF($E469="ST",VALUE(TEXT((1/(('TOX and EXPO INPUTS'!$F$9/AH469)+('TOX and EXPO INPUTS'!$F$17/AO469))),"0.0E+00")),IF($E469="IT",VALUE(TEXT((1/(('TOX and EXPO INPUTS'!$F$12/AH469)+('TOX and EXPO INPUTS'!$F$20/AO469))),"0.0E+00"))))</f>
        <v>#DIV/0!</v>
      </c>
      <c r="BG469" s="37" t="e">
        <f>IF($E469="ST",VALUE(TEXT((1/(('TOX and EXPO INPUTS'!$F$9/AI469)+('TOX and EXPO INPUTS'!$F$17/AO469))),"0.0E+00")),IF($E469="IT",VALUE(TEXT((1/(('TOX and EXPO INPUTS'!$F$12/AI469)+('TOX and EXPO INPUTS'!$F$20/AO469))),"0.0E+00"))))</f>
        <v>#DIV/0!</v>
      </c>
      <c r="BH469" s="42" t="e">
        <f>VALUE(TEXT((AD469*$T469/365*'TOX and EXPO INPUTS'!$E$33/'TOX and EXPO INPUTS'!$E$34),"0.00E+00"))</f>
        <v>#DIV/0!</v>
      </c>
      <c r="BI469" s="37" t="e">
        <f>VALUE(TEXT((AE469*$T469/365*'TOX and EXPO INPUTS'!$E$33/'TOX and EXPO INPUTS'!$E$34),"0.00E+00"))</f>
        <v>#DIV/0!</v>
      </c>
      <c r="BJ469" s="37" t="e">
        <f>VALUE(TEXT((AF469*$T469/365*'TOX and EXPO INPUTS'!$E$33/'TOX and EXPO INPUTS'!$E$34),"0.00E+00"))</f>
        <v>#DIV/0!</v>
      </c>
      <c r="BK469" s="42" t="e">
        <f>VALUE(TEXT((AD469*$U469/365*'TOX and EXPO INPUTS'!$E$33/'TOX and EXPO INPUTS'!$E$34),"0.00E+00"))</f>
        <v>#DIV/0!</v>
      </c>
      <c r="BL469" s="37" t="e">
        <f>VALUE(TEXT((AE469*$U469/365*'TOX and EXPO INPUTS'!$E$33/'TOX and EXPO INPUTS'!$E$34),"0.00E+00"))</f>
        <v>#DIV/0!</v>
      </c>
      <c r="BM469" s="37" t="e">
        <f>VALUE(TEXT((AF469*$U469/365*'TOX and EXPO INPUTS'!$E$33/'TOX and EXPO INPUTS'!$E$34),"0.00E+00"))</f>
        <v>#DIV/0!</v>
      </c>
      <c r="BN469" s="42" t="e">
        <f>VALUE(TEXT((AL469*$T469/365*'TOX and EXPO INPUTS'!$E$33/'TOX and EXPO INPUTS'!$E$34),"0.00E+00"))</f>
        <v>#DIV/0!</v>
      </c>
      <c r="BO469" s="37" t="e">
        <f>VALUE(TEXT((AM469*$T469/365*'TOX and EXPO INPUTS'!$E$33/'TOX and EXPO INPUTS'!$E$34),"0.00E+00"))</f>
        <v>#DIV/0!</v>
      </c>
      <c r="BP469" s="42" t="e">
        <f>VALUE(TEXT((AL469*$U469/365*'TOX and EXPO INPUTS'!$E$33/'TOX and EXPO INPUTS'!$E$34),"0.00E+00"))</f>
        <v>#DIV/0!</v>
      </c>
      <c r="BQ469" s="37" t="e">
        <f>VALUE(TEXT((AM469*$U469/365*'TOX and EXPO INPUTS'!$E$33/'TOX and EXPO INPUTS'!$E$34),"0.00E+00"))</f>
        <v>#DIV/0!</v>
      </c>
      <c r="BR469" s="42" t="e">
        <f>VALUE(TEXT((AP469*$T469/365*'TOX and EXPO INPUTS'!$E$33/'TOX and EXPO INPUTS'!$E$34),"0.00E+00"))</f>
        <v>#DIV/0!</v>
      </c>
      <c r="BS469" s="37" t="e">
        <f>VALUE(TEXT((AQ469*$T469/365*'TOX and EXPO INPUTS'!$E$33/'TOX and EXPO INPUTS'!$E$34),"0.00E+00"))</f>
        <v>#DIV/0!</v>
      </c>
      <c r="BT469" s="37" t="e">
        <f>VALUE(TEXT((AR469*$T469/365*'TOX and EXPO INPUTS'!$E$33/'TOX and EXPO INPUTS'!$E$34),"0.00E+00"))</f>
        <v>#DIV/0!</v>
      </c>
      <c r="BU469" s="37" t="e">
        <f>VALUE(TEXT((AS469*$T469/365*'TOX and EXPO INPUTS'!$E$33/'TOX and EXPO INPUTS'!$E$34),"0.00E+00"))</f>
        <v>#DIV/0!</v>
      </c>
      <c r="BV469" s="37" t="e">
        <f>VALUE(TEXT((AT469*$T469/365*'TOX and EXPO INPUTS'!$E$33/'TOX and EXPO INPUTS'!$E$34),"0.00E+00"))</f>
        <v>#DIV/0!</v>
      </c>
      <c r="BW469" s="37" t="e">
        <f>VALUE(TEXT((AU469*$T469/365*'TOX and EXPO INPUTS'!$E$33/'TOX and EXPO INPUTS'!$E$34),"0.00E+00"))</f>
        <v>#DIV/0!</v>
      </c>
      <c r="BX469" s="42" t="e">
        <f>VALUE(TEXT((AP469*$U469/365*'TOX and EXPO INPUTS'!$E$33/'TOX and EXPO INPUTS'!$E$34),"0.00E+00"))</f>
        <v>#DIV/0!</v>
      </c>
      <c r="BY469" s="37" t="e">
        <f>VALUE(TEXT((AQ469*$U469/365*'TOX and EXPO INPUTS'!$E$33/'TOX and EXPO INPUTS'!$E$34),"0.00E+00"))</f>
        <v>#DIV/0!</v>
      </c>
      <c r="BZ469" s="37" t="e">
        <f>VALUE(TEXT((AR469*$U469/365*'TOX and EXPO INPUTS'!$E$33/'TOX and EXPO INPUTS'!$E$34),"0.00E+00"))</f>
        <v>#DIV/0!</v>
      </c>
      <c r="CA469" s="37" t="e">
        <f>VALUE(TEXT((AS469*$U469/365*'TOX and EXPO INPUTS'!$E$33/'TOX and EXPO INPUTS'!$E$34),"0.00E+00"))</f>
        <v>#DIV/0!</v>
      </c>
      <c r="CB469" s="37" t="e">
        <f>VALUE(TEXT((AT469*$U469/365*'TOX and EXPO INPUTS'!$E$33/'TOX and EXPO INPUTS'!$E$34),"0.00E+00"))</f>
        <v>#DIV/0!</v>
      </c>
      <c r="CC469" s="37" t="e">
        <f>VALUE(TEXT((AU469*$U469/365*'TOX and EXPO INPUTS'!$E$33/'TOX and EXPO INPUTS'!$E$34),"0.00E+00"))</f>
        <v>#DIV/0!</v>
      </c>
      <c r="CD469" s="58" t="e">
        <f>VALUE(TEXT((BR469*'TOX and EXPO INPUTS'!$F$23),"0.00E+00"))</f>
        <v>#DIV/0!</v>
      </c>
      <c r="CE469" s="57" t="e">
        <f>VALUE(TEXT((BS469*'TOX and EXPO INPUTS'!$F$23),"0.00E+00"))</f>
        <v>#DIV/0!</v>
      </c>
      <c r="CF469" s="57" t="e">
        <f>VALUE(TEXT((BT469*'TOX and EXPO INPUTS'!$F$23),"0.00E+00"))</f>
        <v>#DIV/0!</v>
      </c>
      <c r="CG469" s="57" t="e">
        <f>VALUE(TEXT((BU469*'TOX and EXPO INPUTS'!$F$23),"0.00E+00"))</f>
        <v>#DIV/0!</v>
      </c>
      <c r="CH469" s="57" t="e">
        <f>VALUE(TEXT((BV469*'TOX and EXPO INPUTS'!$F$23),"0.00E+00"))</f>
        <v>#DIV/0!</v>
      </c>
      <c r="CI469" s="57" t="e">
        <f>VALUE(TEXT((BW469*'TOX and EXPO INPUTS'!$F$23),"0.00E+00"))</f>
        <v>#DIV/0!</v>
      </c>
      <c r="CJ469" s="58" t="e">
        <f>VALUE(TEXT((BX469*'TOX and EXPO INPUTS'!$F$23),"0.00E+00"))</f>
        <v>#DIV/0!</v>
      </c>
      <c r="CK469" s="57" t="e">
        <f>VALUE(TEXT((BY469*'TOX and EXPO INPUTS'!$F$23),"0.00E+00"))</f>
        <v>#DIV/0!</v>
      </c>
      <c r="CL469" s="57" t="e">
        <f>VALUE(TEXT((BZ469*'TOX and EXPO INPUTS'!$F$23),"0.00E+00"))</f>
        <v>#DIV/0!</v>
      </c>
      <c r="CM469" s="57" t="e">
        <f>VALUE(TEXT((CA469*'TOX and EXPO INPUTS'!$F$23),"0.00E+00"))</f>
        <v>#DIV/0!</v>
      </c>
      <c r="CN469" s="57" t="e">
        <f>VALUE(TEXT((CB469*'TOX and EXPO INPUTS'!$F$23),"0.00E+00"))</f>
        <v>#DIV/0!</v>
      </c>
      <c r="CO469" s="57" t="e">
        <f>VALUE(TEXT((CC469*'TOX and EXPO INPUTS'!$F$23),"0.00E+00"))</f>
        <v>#DIV/0!</v>
      </c>
      <c r="CP469" s="38" t="s">
        <v>106</v>
      </c>
      <c r="CQ469" s="34" t="s">
        <v>107</v>
      </c>
      <c r="CR469" s="34" t="s">
        <v>108</v>
      </c>
      <c r="CS469" s="39" t="s">
        <v>109</v>
      </c>
    </row>
    <row r="470" spans="1:97" ht="48" customHeight="1" x14ac:dyDescent="0.25">
      <c r="A470" s="34" t="s">
        <v>98</v>
      </c>
      <c r="B470" s="34" t="s">
        <v>99</v>
      </c>
      <c r="C470" s="34" t="s">
        <v>113</v>
      </c>
      <c r="D470" s="34" t="s">
        <v>110</v>
      </c>
      <c r="E470" s="39" t="s">
        <v>102</v>
      </c>
      <c r="F470" s="40" t="s">
        <v>159</v>
      </c>
      <c r="G470" s="43"/>
      <c r="H470" s="36" t="s">
        <v>104</v>
      </c>
      <c r="I470" s="67"/>
      <c r="J470" s="36" t="s">
        <v>105</v>
      </c>
      <c r="K470" s="100">
        <f>VLOOKUP(F470,'Amount Seed Planted_variables'!$A$3:$I$74,2,0)</f>
        <v>400000</v>
      </c>
      <c r="L470" s="100">
        <f>VLOOKUP(F470,'Amount Seed Planted_variables'!$A$3:$I$74,3,0)</f>
        <v>500000</v>
      </c>
      <c r="M470" s="36">
        <f t="shared" si="218"/>
        <v>0</v>
      </c>
      <c r="N470" s="35">
        <f t="shared" si="219"/>
        <v>0</v>
      </c>
      <c r="O470" s="101">
        <v>3000</v>
      </c>
      <c r="P470" s="93">
        <f>VLOOKUP(F470,'Amount Seed Planted_variables'!$A$3:$I$74,4,0)</f>
        <v>157000</v>
      </c>
      <c r="Q470" s="93">
        <f>VLOOKUP(F470,'Amount Seed Planted_variables'!$A$3:$I$74,7,0)</f>
        <v>80</v>
      </c>
      <c r="R470" s="93">
        <f>VLOOKUP(F470,'Amount Seed Planted_variables'!$A$3:$I$74,8,0)</f>
        <v>12560000</v>
      </c>
      <c r="S470" s="87" t="str">
        <f t="shared" si="215"/>
        <v>NA</v>
      </c>
      <c r="T470" s="35">
        <v>10</v>
      </c>
      <c r="U470" s="35">
        <v>30</v>
      </c>
      <c r="V470" s="41">
        <v>68</v>
      </c>
      <c r="W470" s="35">
        <v>16.899999999999999</v>
      </c>
      <c r="X470" s="35">
        <v>13.1</v>
      </c>
      <c r="Y470" s="41">
        <v>3.6</v>
      </c>
      <c r="Z470" s="35">
        <f>Y470*0.1</f>
        <v>0.36000000000000004</v>
      </c>
      <c r="AA470" s="42">
        <f t="shared" si="220"/>
        <v>0</v>
      </c>
      <c r="AB470" s="37">
        <f t="shared" si="221"/>
        <v>0</v>
      </c>
      <c r="AC470" s="37">
        <f t="shared" si="222"/>
        <v>0</v>
      </c>
      <c r="AD470" s="42" t="e">
        <f>VALUE(TEXT(((AA470*'TOX and EXPO INPUTS'!$F$13)/'TOX and EXPO INPUTS'!$E$27),"0.00E+00"))</f>
        <v>#DIV/0!</v>
      </c>
      <c r="AE470" s="37" t="e">
        <f>VALUE(TEXT(((AB470*'TOX and EXPO INPUTS'!$F$13)/'TOX and EXPO INPUTS'!$E$27),"0.00E+00"))</f>
        <v>#DIV/0!</v>
      </c>
      <c r="AF470" s="37" t="e">
        <f>VALUE(TEXT(((AC470*'TOX and EXPO INPUTS'!$F$13)/'TOX and EXPO INPUTS'!$E$27),"0.00E+00"))</f>
        <v>#DIV/0!</v>
      </c>
      <c r="AG470" s="42" t="e">
        <f>IF($E470="ST",VALUE(TEXT(('TOX and EXPO INPUTS'!$F$7/AD470),"0.0E+00")),IF($E470="IT",VALUE(TEXT(('TOX and EXPO INPUTS'!$F$10/AD470),"0.0E+00"))))</f>
        <v>#DIV/0!</v>
      </c>
      <c r="AH470" s="37" t="e">
        <f>IF($E470="ST",VALUE(TEXT(('TOX and EXPO INPUTS'!$F$7/AE470),"0.0E+00")),IF($E470="IT",VALUE(TEXT(('TOX and EXPO INPUTS'!$F$10/AE470),"0.0E+00"))))</f>
        <v>#DIV/0!</v>
      </c>
      <c r="AI470" s="37" t="e">
        <f>IF($E470="ST",VALUE(TEXT(('TOX and EXPO INPUTS'!$F$7/AF470),"0.0E+00")),IF($E470="IT",VALUE(TEXT(('TOX and EXPO INPUTS'!$F$10/AF470),"0.0E+00"))))</f>
        <v>#DIV/0!</v>
      </c>
      <c r="AJ470" s="42">
        <f t="shared" si="216"/>
        <v>0</v>
      </c>
      <c r="AK470" s="37">
        <f t="shared" si="217"/>
        <v>0</v>
      </c>
      <c r="AL470" s="42" t="e">
        <f>VALUE(TEXT(((AJ470*'TOX and EXPO INPUTS'!$F$21)/'TOX and EXPO INPUTS'!$E$29),"0.00E+00"))</f>
        <v>#DIV/0!</v>
      </c>
      <c r="AM470" s="37" t="e">
        <f>VALUE(TEXT(((AK470*'TOX and EXPO INPUTS'!$F$21)/'TOX and EXPO INPUTS'!$E$29),"0.00E+00"))</f>
        <v>#DIV/0!</v>
      </c>
      <c r="AN470" s="42" t="e">
        <f>IF($E470="ST",VALUE(TEXT(('TOX and EXPO INPUTS'!$F$15/AL470),"0.0E+00")),IF($E470="IT",VALUE(TEXT(('TOX and EXPO INPUTS'!$F$18/AL470),"0.0E+00"))))</f>
        <v>#DIV/0!</v>
      </c>
      <c r="AO470" s="37" t="e">
        <f>IF($E470="ST",VALUE(TEXT(('TOX and EXPO INPUTS'!$F$15/AM470),"0.0E+00")),IF($E470="IT",VALUE(TEXT(('TOX and EXPO INPUTS'!$F$18/AM470),"0.0E+00"))))</f>
        <v>#DIV/0!</v>
      </c>
      <c r="AP470" s="42" t="e">
        <f>VALUE(TEXT((AD470+AL470),"0.00E+00"))</f>
        <v>#DIV/0!</v>
      </c>
      <c r="AQ470" s="37" t="e">
        <f>VALUE(TEXT((AE470+AL470),"0.00E+00"))</f>
        <v>#DIV/0!</v>
      </c>
      <c r="AR470" s="37" t="e">
        <f>VALUE(TEXT((AF470+AL470),"0.00E+00"))</f>
        <v>#DIV/0!</v>
      </c>
      <c r="AS470" s="37" t="e">
        <f>VALUE(TEXT((AD470+AM470),"0.00E+00"))</f>
        <v>#DIV/0!</v>
      </c>
      <c r="AT470" s="37" t="e">
        <f>VALUE(TEXT((AE470+AM470),"0.00E+00"))</f>
        <v>#DIV/0!</v>
      </c>
      <c r="AU470" s="37" t="e">
        <f>VALUE(TEXT((AF470+AM470),"0.00E+00"))</f>
        <v>#DIV/0!</v>
      </c>
      <c r="AV470" s="42" t="e">
        <f>VALUE(TEXT(1/((1/AG470)+(1/AN470)),"0.0E+00"))</f>
        <v>#DIV/0!</v>
      </c>
      <c r="AW470" s="37" t="e">
        <f>VALUE(TEXT(1/((1/AH470)+(1/AN470)),"0.0E+00"))</f>
        <v>#DIV/0!</v>
      </c>
      <c r="AX470" s="37" t="e">
        <f>VALUE(TEXT(1/((1/AI470)+(1/AN470)),"0.0E+00"))</f>
        <v>#DIV/0!</v>
      </c>
      <c r="AY470" s="37" t="e">
        <f>VALUE(TEXT(1/((1/AG470)+(1/AO470)),"0.0E+00"))</f>
        <v>#DIV/0!</v>
      </c>
      <c r="AZ470" s="37" t="e">
        <f>VALUE(TEXT(1/((1/AH470)+(1/AO470)),"0.0E+00"))</f>
        <v>#DIV/0!</v>
      </c>
      <c r="BA470" s="37" t="e">
        <f>VALUE(TEXT(1/((1/AI470)+(1/AO470)),"0.0E+00"))</f>
        <v>#DIV/0!</v>
      </c>
      <c r="BB470" s="42" t="e">
        <f>IF($E470="ST",VALUE(TEXT((1/(('TOX and EXPO INPUTS'!$F$9/AG470)+('TOX and EXPO INPUTS'!$F$17/AN470))),"0.0E+00")),IF($E470="IT",VALUE(TEXT((1/(('TOX and EXPO INPUTS'!$F$12/AG470)+('TOX and EXPO INPUTS'!$F$20/AN470))),"0.0E+00"))))</f>
        <v>#DIV/0!</v>
      </c>
      <c r="BC470" s="37" t="e">
        <f>IF($E470="ST",VALUE(TEXT((1/(('TOX and EXPO INPUTS'!$F$9/AH470)+('TOX and EXPO INPUTS'!$F$17/AN470))),"0.0E+00")),IF($E470="IT",VALUE(TEXT((1/(('TOX and EXPO INPUTS'!$F$12/AH470)+('TOX and EXPO INPUTS'!$F$20/AN470))),"0.0E+00"))))</f>
        <v>#DIV/0!</v>
      </c>
      <c r="BD470" s="37" t="e">
        <f>IF($E470="ST",VALUE(TEXT((1/(('TOX and EXPO INPUTS'!$F$9/AI470)+('TOX and EXPO INPUTS'!$F$17/AN470))),"0.0E+00")),IF($E470="IT",VALUE(TEXT((1/(('TOX and EXPO INPUTS'!$F$12/AI470)+('TOX and EXPO INPUTS'!$F$20/AN470))),"0.0E+00"))))</f>
        <v>#DIV/0!</v>
      </c>
      <c r="BE470" s="37" t="e">
        <f>IF($E470="ST",VALUE(TEXT((1/(('TOX and EXPO INPUTS'!$F$9/AG470)+('TOX and EXPO INPUTS'!$F$17/AO470))),"0.0E+00")),IF($E470="IT",VALUE(TEXT((1/(('TOX and EXPO INPUTS'!$F$12/AG470)+('TOX and EXPO INPUTS'!$F$20/AO470))),"0.0E+00"))))</f>
        <v>#DIV/0!</v>
      </c>
      <c r="BF470" s="37" t="e">
        <f>IF($E470="ST",VALUE(TEXT((1/(('TOX and EXPO INPUTS'!$F$9/AH470)+('TOX and EXPO INPUTS'!$F$17/AO470))),"0.0E+00")),IF($E470="IT",VALUE(TEXT((1/(('TOX and EXPO INPUTS'!$F$12/AH470)+('TOX and EXPO INPUTS'!$F$20/AO470))),"0.0E+00"))))</f>
        <v>#DIV/0!</v>
      </c>
      <c r="BG470" s="37" t="e">
        <f>IF($E470="ST",VALUE(TEXT((1/(('TOX and EXPO INPUTS'!$F$9/AI470)+('TOX and EXPO INPUTS'!$F$17/AO470))),"0.0E+00")),IF($E470="IT",VALUE(TEXT((1/(('TOX and EXPO INPUTS'!$F$12/AI470)+('TOX and EXPO INPUTS'!$F$20/AO470))),"0.0E+00"))))</f>
        <v>#DIV/0!</v>
      </c>
      <c r="BH470" s="42" t="e">
        <f>VALUE(TEXT((AD470*$T470/365*'TOX and EXPO INPUTS'!$E$33/'TOX and EXPO INPUTS'!$E$34),"0.00E+00"))</f>
        <v>#DIV/0!</v>
      </c>
      <c r="BI470" s="37" t="e">
        <f>VALUE(TEXT((AE470*$T470/365*'TOX and EXPO INPUTS'!$E$33/'TOX and EXPO INPUTS'!$E$34),"0.00E+00"))</f>
        <v>#DIV/0!</v>
      </c>
      <c r="BJ470" s="37" t="e">
        <f>VALUE(TEXT((AF470*$T470/365*'TOX and EXPO INPUTS'!$E$33/'TOX and EXPO INPUTS'!$E$34),"0.00E+00"))</f>
        <v>#DIV/0!</v>
      </c>
      <c r="BK470" s="42" t="e">
        <f>VALUE(TEXT((AD470*$U470/365*'TOX and EXPO INPUTS'!$E$33/'TOX and EXPO INPUTS'!$E$34),"0.00E+00"))</f>
        <v>#DIV/0!</v>
      </c>
      <c r="BL470" s="37" t="e">
        <f>VALUE(TEXT((AE470*$U470/365*'TOX and EXPO INPUTS'!$E$33/'TOX and EXPO INPUTS'!$E$34),"0.00E+00"))</f>
        <v>#DIV/0!</v>
      </c>
      <c r="BM470" s="37" t="e">
        <f>VALUE(TEXT((AF470*$U470/365*'TOX and EXPO INPUTS'!$E$33/'TOX and EXPO INPUTS'!$E$34),"0.00E+00"))</f>
        <v>#DIV/0!</v>
      </c>
      <c r="BN470" s="42" t="e">
        <f>VALUE(TEXT((AL470*$T470/365*'TOX and EXPO INPUTS'!$E$33/'TOX and EXPO INPUTS'!$E$34),"0.00E+00"))</f>
        <v>#DIV/0!</v>
      </c>
      <c r="BO470" s="37" t="e">
        <f>VALUE(TEXT((AM470*$T470/365*'TOX and EXPO INPUTS'!$E$33/'TOX and EXPO INPUTS'!$E$34),"0.00E+00"))</f>
        <v>#DIV/0!</v>
      </c>
      <c r="BP470" s="42" t="e">
        <f>VALUE(TEXT((AL470*$U470/365*'TOX and EXPO INPUTS'!$E$33/'TOX and EXPO INPUTS'!$E$34),"0.00E+00"))</f>
        <v>#DIV/0!</v>
      </c>
      <c r="BQ470" s="37" t="e">
        <f>VALUE(TEXT((AM470*$U470/365*'TOX and EXPO INPUTS'!$E$33/'TOX and EXPO INPUTS'!$E$34),"0.00E+00"))</f>
        <v>#DIV/0!</v>
      </c>
      <c r="BR470" s="42" t="e">
        <f>VALUE(TEXT((AP470*$T470/365*'TOX and EXPO INPUTS'!$E$33/'TOX and EXPO INPUTS'!$E$34),"0.00E+00"))</f>
        <v>#DIV/0!</v>
      </c>
      <c r="BS470" s="37" t="e">
        <f>VALUE(TEXT((AQ470*$T470/365*'TOX and EXPO INPUTS'!$E$33/'TOX and EXPO INPUTS'!$E$34),"0.00E+00"))</f>
        <v>#DIV/0!</v>
      </c>
      <c r="BT470" s="37" t="e">
        <f>VALUE(TEXT((AR470*$T470/365*'TOX and EXPO INPUTS'!$E$33/'TOX and EXPO INPUTS'!$E$34),"0.00E+00"))</f>
        <v>#DIV/0!</v>
      </c>
      <c r="BU470" s="37" t="e">
        <f>VALUE(TEXT((AS470*$T470/365*'TOX and EXPO INPUTS'!$E$33/'TOX and EXPO INPUTS'!$E$34),"0.00E+00"))</f>
        <v>#DIV/0!</v>
      </c>
      <c r="BV470" s="37" t="e">
        <f>VALUE(TEXT((AT470*$T470/365*'TOX and EXPO INPUTS'!$E$33/'TOX and EXPO INPUTS'!$E$34),"0.00E+00"))</f>
        <v>#DIV/0!</v>
      </c>
      <c r="BW470" s="37" t="e">
        <f>VALUE(TEXT((AU470*$T470/365*'TOX and EXPO INPUTS'!$E$33/'TOX and EXPO INPUTS'!$E$34),"0.00E+00"))</f>
        <v>#DIV/0!</v>
      </c>
      <c r="BX470" s="42" t="e">
        <f>VALUE(TEXT((AP470*$U470/365*'TOX and EXPO INPUTS'!$E$33/'TOX and EXPO INPUTS'!$E$34),"0.00E+00"))</f>
        <v>#DIV/0!</v>
      </c>
      <c r="BY470" s="37" t="e">
        <f>VALUE(TEXT((AQ470*$U470/365*'TOX and EXPO INPUTS'!$E$33/'TOX and EXPO INPUTS'!$E$34),"0.00E+00"))</f>
        <v>#DIV/0!</v>
      </c>
      <c r="BZ470" s="37" t="e">
        <f>VALUE(TEXT((AR470*$U470/365*'TOX and EXPO INPUTS'!$E$33/'TOX and EXPO INPUTS'!$E$34),"0.00E+00"))</f>
        <v>#DIV/0!</v>
      </c>
      <c r="CA470" s="37" t="e">
        <f>VALUE(TEXT((AS470*$U470/365*'TOX and EXPO INPUTS'!$E$33/'TOX and EXPO INPUTS'!$E$34),"0.00E+00"))</f>
        <v>#DIV/0!</v>
      </c>
      <c r="CB470" s="37" t="e">
        <f>VALUE(TEXT((AT470*$U470/365*'TOX and EXPO INPUTS'!$E$33/'TOX and EXPO INPUTS'!$E$34),"0.00E+00"))</f>
        <v>#DIV/0!</v>
      </c>
      <c r="CC470" s="37" t="e">
        <f>VALUE(TEXT((AU470*$U470/365*'TOX and EXPO INPUTS'!$E$33/'TOX and EXPO INPUTS'!$E$34),"0.00E+00"))</f>
        <v>#DIV/0!</v>
      </c>
      <c r="CD470" s="58" t="e">
        <f>VALUE(TEXT((BR470*'TOX and EXPO INPUTS'!$F$23),"0.00E+00"))</f>
        <v>#DIV/0!</v>
      </c>
      <c r="CE470" s="57" t="e">
        <f>VALUE(TEXT((BS470*'TOX and EXPO INPUTS'!$F$23),"0.00E+00"))</f>
        <v>#DIV/0!</v>
      </c>
      <c r="CF470" s="57" t="e">
        <f>VALUE(TEXT((BT470*'TOX and EXPO INPUTS'!$F$23),"0.00E+00"))</f>
        <v>#DIV/0!</v>
      </c>
      <c r="CG470" s="57" t="e">
        <f>VALUE(TEXT((BU470*'TOX and EXPO INPUTS'!$F$23),"0.00E+00"))</f>
        <v>#DIV/0!</v>
      </c>
      <c r="CH470" s="57" t="e">
        <f>VALUE(TEXT((BV470*'TOX and EXPO INPUTS'!$F$23),"0.00E+00"))</f>
        <v>#DIV/0!</v>
      </c>
      <c r="CI470" s="57" t="e">
        <f>VALUE(TEXT((BW470*'TOX and EXPO INPUTS'!$F$23),"0.00E+00"))</f>
        <v>#DIV/0!</v>
      </c>
      <c r="CJ470" s="58" t="e">
        <f>VALUE(TEXT((BX470*'TOX and EXPO INPUTS'!$F$23),"0.00E+00"))</f>
        <v>#DIV/0!</v>
      </c>
      <c r="CK470" s="57" t="e">
        <f>VALUE(TEXT((BY470*'TOX and EXPO INPUTS'!$F$23),"0.00E+00"))</f>
        <v>#DIV/0!</v>
      </c>
      <c r="CL470" s="57" t="e">
        <f>VALUE(TEXT((BZ470*'TOX and EXPO INPUTS'!$F$23),"0.00E+00"))</f>
        <v>#DIV/0!</v>
      </c>
      <c r="CM470" s="57" t="e">
        <f>VALUE(TEXT((CA470*'TOX and EXPO INPUTS'!$F$23),"0.00E+00"))</f>
        <v>#DIV/0!</v>
      </c>
      <c r="CN470" s="57" t="e">
        <f>VALUE(TEXT((CB470*'TOX and EXPO INPUTS'!$F$23),"0.00E+00"))</f>
        <v>#DIV/0!</v>
      </c>
      <c r="CO470" s="57" t="e">
        <f>VALUE(TEXT((CC470*'TOX and EXPO INPUTS'!$F$23),"0.00E+00"))</f>
        <v>#DIV/0!</v>
      </c>
      <c r="CP470" s="38" t="s">
        <v>106</v>
      </c>
      <c r="CQ470" s="34" t="s">
        <v>107</v>
      </c>
      <c r="CR470" s="34" t="s">
        <v>108</v>
      </c>
      <c r="CS470" s="39" t="s">
        <v>109</v>
      </c>
    </row>
    <row r="471" spans="1:97" ht="48" customHeight="1" x14ac:dyDescent="0.25">
      <c r="A471" s="34" t="s">
        <v>98</v>
      </c>
      <c r="B471" s="34" t="s">
        <v>99</v>
      </c>
      <c r="C471" s="34" t="s">
        <v>113</v>
      </c>
      <c r="D471" s="34" t="s">
        <v>111</v>
      </c>
      <c r="E471" s="39" t="s">
        <v>102</v>
      </c>
      <c r="F471" s="40" t="s">
        <v>159</v>
      </c>
      <c r="G471" s="43"/>
      <c r="H471" s="36" t="s">
        <v>104</v>
      </c>
      <c r="I471" s="67"/>
      <c r="J471" s="36" t="s">
        <v>105</v>
      </c>
      <c r="K471" s="100">
        <f>VLOOKUP(F471,'Amount Seed Planted_variables'!$A$3:$I$74,2,0)</f>
        <v>400000</v>
      </c>
      <c r="L471" s="100">
        <f>VLOOKUP(F471,'Amount Seed Planted_variables'!$A$3:$I$74,3,0)</f>
        <v>500000</v>
      </c>
      <c r="M471" s="36">
        <f t="shared" si="218"/>
        <v>0</v>
      </c>
      <c r="N471" s="35">
        <f t="shared" si="219"/>
        <v>0</v>
      </c>
      <c r="O471" s="101">
        <v>3000</v>
      </c>
      <c r="P471" s="93">
        <f>VLOOKUP(F471,'Amount Seed Planted_variables'!$A$3:$I$74,4,0)</f>
        <v>157000</v>
      </c>
      <c r="Q471" s="93">
        <f>VLOOKUP(F471,'Amount Seed Planted_variables'!$A$3:$I$74,7,0)</f>
        <v>80</v>
      </c>
      <c r="R471" s="93">
        <f>VLOOKUP(F471,'Amount Seed Planted_variables'!$A$3:$I$74,8,0)</f>
        <v>12560000</v>
      </c>
      <c r="S471" s="87">
        <f t="shared" si="215"/>
        <v>2.5</v>
      </c>
      <c r="T471" s="35">
        <v>10</v>
      </c>
      <c r="U471" s="35">
        <v>30</v>
      </c>
      <c r="V471" s="41">
        <v>138210600</v>
      </c>
      <c r="W471" s="35">
        <v>23262800</v>
      </c>
      <c r="X471" s="35">
        <v>21238200</v>
      </c>
      <c r="Y471" s="41">
        <v>106100</v>
      </c>
      <c r="Z471" s="35">
        <f t="shared" si="214"/>
        <v>10610</v>
      </c>
      <c r="AA471" s="42">
        <f t="shared" si="220"/>
        <v>0</v>
      </c>
      <c r="AB471" s="37">
        <f t="shared" si="221"/>
        <v>0</v>
      </c>
      <c r="AC471" s="37">
        <f t="shared" si="222"/>
        <v>0</v>
      </c>
      <c r="AD471" s="42" t="e">
        <f>VALUE(TEXT(((AA471*'TOX and EXPO INPUTS'!$F$13)/'TOX and EXPO INPUTS'!$E$27),"0.00E+00"))</f>
        <v>#DIV/0!</v>
      </c>
      <c r="AE471" s="37" t="e">
        <f>VALUE(TEXT(((AB471*'TOX and EXPO INPUTS'!$F$13)/'TOX and EXPO INPUTS'!$E$27),"0.00E+00"))</f>
        <v>#DIV/0!</v>
      </c>
      <c r="AF471" s="37" t="e">
        <f>VALUE(TEXT(((AC471*'TOX and EXPO INPUTS'!$F$13)/'TOX and EXPO INPUTS'!$E$27),"0.00E+00"))</f>
        <v>#DIV/0!</v>
      </c>
      <c r="AG471" s="42" t="e">
        <f>IF($E471="ST",VALUE(TEXT(('TOX and EXPO INPUTS'!$F$7/AD471),"0.0E+00")),IF($E471="IT",VALUE(TEXT(('TOX and EXPO INPUTS'!$F$10/AD471),"0.0E+00"))))</f>
        <v>#DIV/0!</v>
      </c>
      <c r="AH471" s="37" t="e">
        <f>IF($E471="ST",VALUE(TEXT(('TOX and EXPO INPUTS'!$F$7/AE471),"0.0E+00")),IF($E471="IT",VALUE(TEXT(('TOX and EXPO INPUTS'!$F$10/AE471),"0.0E+00"))))</f>
        <v>#DIV/0!</v>
      </c>
      <c r="AI471" s="37" t="e">
        <f>IF($E471="ST",VALUE(TEXT(('TOX and EXPO INPUTS'!$F$7/AF471),"0.0E+00")),IF($E471="IT",VALUE(TEXT(('TOX and EXPO INPUTS'!$F$10/AF471),"0.0E+00"))))</f>
        <v>#DIV/0!</v>
      </c>
      <c r="AJ471" s="42">
        <f t="shared" si="216"/>
        <v>0</v>
      </c>
      <c r="AK471" s="37">
        <f t="shared" si="217"/>
        <v>0</v>
      </c>
      <c r="AL471" s="42" t="e">
        <f>VALUE(TEXT(((AJ471*'TOX and EXPO INPUTS'!$F$21)/'TOX and EXPO INPUTS'!$E$29),"0.00E+00"))</f>
        <v>#DIV/0!</v>
      </c>
      <c r="AM471" s="37" t="e">
        <f>VALUE(TEXT(((AK471*'TOX and EXPO INPUTS'!$F$21)/'TOX and EXPO INPUTS'!$E$29),"0.00E+00"))</f>
        <v>#DIV/0!</v>
      </c>
      <c r="AN471" s="42" t="e">
        <f>IF($E471="ST",VALUE(TEXT(('TOX and EXPO INPUTS'!$F$15/AL471),"0.0E+00")),IF($E471="IT",VALUE(TEXT(('TOX and EXPO INPUTS'!$F$18/AL471),"0.0E+00"))))</f>
        <v>#DIV/0!</v>
      </c>
      <c r="AO471" s="37" t="e">
        <f>IF($E471="ST",VALUE(TEXT(('TOX and EXPO INPUTS'!$F$15/AM471),"0.0E+00")),IF($E471="IT",VALUE(TEXT(('TOX and EXPO INPUTS'!$F$18/AM471),"0.0E+00"))))</f>
        <v>#DIV/0!</v>
      </c>
      <c r="AP471" s="42" t="e">
        <f t="shared" si="202"/>
        <v>#DIV/0!</v>
      </c>
      <c r="AQ471" s="37" t="e">
        <f t="shared" si="203"/>
        <v>#DIV/0!</v>
      </c>
      <c r="AR471" s="37" t="e">
        <f t="shared" si="204"/>
        <v>#DIV/0!</v>
      </c>
      <c r="AS471" s="37" t="e">
        <f t="shared" si="205"/>
        <v>#DIV/0!</v>
      </c>
      <c r="AT471" s="37" t="e">
        <f t="shared" si="206"/>
        <v>#DIV/0!</v>
      </c>
      <c r="AU471" s="37" t="e">
        <f t="shared" si="207"/>
        <v>#DIV/0!</v>
      </c>
      <c r="AV471" s="42" t="e">
        <f t="shared" si="208"/>
        <v>#DIV/0!</v>
      </c>
      <c r="AW471" s="37" t="e">
        <f t="shared" si="209"/>
        <v>#DIV/0!</v>
      </c>
      <c r="AX471" s="37" t="e">
        <f t="shared" si="210"/>
        <v>#DIV/0!</v>
      </c>
      <c r="AY471" s="37" t="e">
        <f t="shared" si="211"/>
        <v>#DIV/0!</v>
      </c>
      <c r="AZ471" s="37" t="e">
        <f t="shared" si="212"/>
        <v>#DIV/0!</v>
      </c>
      <c r="BA471" s="37" t="e">
        <f t="shared" si="213"/>
        <v>#DIV/0!</v>
      </c>
      <c r="BB471" s="42" t="e">
        <f>IF($E471="ST",VALUE(TEXT((1/(('TOX and EXPO INPUTS'!$F$9/AG471)+('TOX and EXPO INPUTS'!$F$17/AN471))),"0.0E+00")),IF($E471="IT",VALUE(TEXT((1/(('TOX and EXPO INPUTS'!$F$12/AG471)+('TOX and EXPO INPUTS'!$F$20/AN471))),"0.0E+00"))))</f>
        <v>#DIV/0!</v>
      </c>
      <c r="BC471" s="37" t="e">
        <f>IF($E471="ST",VALUE(TEXT((1/(('TOX and EXPO INPUTS'!$F$9/AH471)+('TOX and EXPO INPUTS'!$F$17/AN471))),"0.0E+00")),IF($E471="IT",VALUE(TEXT((1/(('TOX and EXPO INPUTS'!$F$12/AH471)+('TOX and EXPO INPUTS'!$F$20/AN471))),"0.0E+00"))))</f>
        <v>#DIV/0!</v>
      </c>
      <c r="BD471" s="37" t="e">
        <f>IF($E471="ST",VALUE(TEXT((1/(('TOX and EXPO INPUTS'!$F$9/AI471)+('TOX and EXPO INPUTS'!$F$17/AN471))),"0.0E+00")),IF($E471="IT",VALUE(TEXT((1/(('TOX and EXPO INPUTS'!$F$12/AI471)+('TOX and EXPO INPUTS'!$F$20/AN471))),"0.0E+00"))))</f>
        <v>#DIV/0!</v>
      </c>
      <c r="BE471" s="37" t="e">
        <f>IF($E471="ST",VALUE(TEXT((1/(('TOX and EXPO INPUTS'!$F$9/AG471)+('TOX and EXPO INPUTS'!$F$17/AO471))),"0.0E+00")),IF($E471="IT",VALUE(TEXT((1/(('TOX and EXPO INPUTS'!$F$12/AG471)+('TOX and EXPO INPUTS'!$F$20/AO471))),"0.0E+00"))))</f>
        <v>#DIV/0!</v>
      </c>
      <c r="BF471" s="37" t="e">
        <f>IF($E471="ST",VALUE(TEXT((1/(('TOX and EXPO INPUTS'!$F$9/AH471)+('TOX and EXPO INPUTS'!$F$17/AO471))),"0.0E+00")),IF($E471="IT",VALUE(TEXT((1/(('TOX and EXPO INPUTS'!$F$12/AH471)+('TOX and EXPO INPUTS'!$F$20/AO471))),"0.0E+00"))))</f>
        <v>#DIV/0!</v>
      </c>
      <c r="BG471" s="37" t="e">
        <f>IF($E471="ST",VALUE(TEXT((1/(('TOX and EXPO INPUTS'!$F$9/AI471)+('TOX and EXPO INPUTS'!$F$17/AO471))),"0.0E+00")),IF($E471="IT",VALUE(TEXT((1/(('TOX and EXPO INPUTS'!$F$12/AI471)+('TOX and EXPO INPUTS'!$F$20/AO471))),"0.0E+00"))))</f>
        <v>#DIV/0!</v>
      </c>
      <c r="BH471" s="42" t="e">
        <f>VALUE(TEXT((AD471*$T471/365*'TOX and EXPO INPUTS'!$E$33/'TOX and EXPO INPUTS'!$E$34),"0.00E+00"))</f>
        <v>#DIV/0!</v>
      </c>
      <c r="BI471" s="37" t="e">
        <f>VALUE(TEXT((AE471*$T471/365*'TOX and EXPO INPUTS'!$E$33/'TOX and EXPO INPUTS'!$E$34),"0.00E+00"))</f>
        <v>#DIV/0!</v>
      </c>
      <c r="BJ471" s="37" t="e">
        <f>VALUE(TEXT((AF471*$T471/365*'TOX and EXPO INPUTS'!$E$33/'TOX and EXPO INPUTS'!$E$34),"0.00E+00"))</f>
        <v>#DIV/0!</v>
      </c>
      <c r="BK471" s="42" t="e">
        <f>VALUE(TEXT((AD471*$U471/365*'TOX and EXPO INPUTS'!$E$33/'TOX and EXPO INPUTS'!$E$34),"0.00E+00"))</f>
        <v>#DIV/0!</v>
      </c>
      <c r="BL471" s="37" t="e">
        <f>VALUE(TEXT((AE471*$U471/365*'TOX and EXPO INPUTS'!$E$33/'TOX and EXPO INPUTS'!$E$34),"0.00E+00"))</f>
        <v>#DIV/0!</v>
      </c>
      <c r="BM471" s="37" t="e">
        <f>VALUE(TEXT((AF471*$U471/365*'TOX and EXPO INPUTS'!$E$33/'TOX and EXPO INPUTS'!$E$34),"0.00E+00"))</f>
        <v>#DIV/0!</v>
      </c>
      <c r="BN471" s="42" t="e">
        <f>VALUE(TEXT((AL471*$T471/365*'TOX and EXPO INPUTS'!$E$33/'TOX and EXPO INPUTS'!$E$34),"0.00E+00"))</f>
        <v>#DIV/0!</v>
      </c>
      <c r="BO471" s="37" t="e">
        <f>VALUE(TEXT((AM471*$T471/365*'TOX and EXPO INPUTS'!$E$33/'TOX and EXPO INPUTS'!$E$34),"0.00E+00"))</f>
        <v>#DIV/0!</v>
      </c>
      <c r="BP471" s="42" t="e">
        <f>VALUE(TEXT((AL471*$U471/365*'TOX and EXPO INPUTS'!$E$33/'TOX and EXPO INPUTS'!$E$34),"0.00E+00"))</f>
        <v>#DIV/0!</v>
      </c>
      <c r="BQ471" s="37" t="e">
        <f>VALUE(TEXT((AM471*$U471/365*'TOX and EXPO INPUTS'!$E$33/'TOX and EXPO INPUTS'!$E$34),"0.00E+00"))</f>
        <v>#DIV/0!</v>
      </c>
      <c r="BR471" s="42" t="e">
        <f>VALUE(TEXT((AP471*$T471/365*'TOX and EXPO INPUTS'!$E$33/'TOX and EXPO INPUTS'!$E$34),"0.00E+00"))</f>
        <v>#DIV/0!</v>
      </c>
      <c r="BS471" s="37" t="e">
        <f>VALUE(TEXT((AQ471*$T471/365*'TOX and EXPO INPUTS'!$E$33/'TOX and EXPO INPUTS'!$E$34),"0.00E+00"))</f>
        <v>#DIV/0!</v>
      </c>
      <c r="BT471" s="37" t="e">
        <f>VALUE(TEXT((AR471*$T471/365*'TOX and EXPO INPUTS'!$E$33/'TOX and EXPO INPUTS'!$E$34),"0.00E+00"))</f>
        <v>#DIV/0!</v>
      </c>
      <c r="BU471" s="37" t="e">
        <f>VALUE(TEXT((AS471*$T471/365*'TOX and EXPO INPUTS'!$E$33/'TOX and EXPO INPUTS'!$E$34),"0.00E+00"))</f>
        <v>#DIV/0!</v>
      </c>
      <c r="BV471" s="37" t="e">
        <f>VALUE(TEXT((AT471*$T471/365*'TOX and EXPO INPUTS'!$E$33/'TOX and EXPO INPUTS'!$E$34),"0.00E+00"))</f>
        <v>#DIV/0!</v>
      </c>
      <c r="BW471" s="37" t="e">
        <f>VALUE(TEXT((AU471*$T471/365*'TOX and EXPO INPUTS'!$E$33/'TOX and EXPO INPUTS'!$E$34),"0.00E+00"))</f>
        <v>#DIV/0!</v>
      </c>
      <c r="BX471" s="42" t="e">
        <f>VALUE(TEXT((AP471*$U471/365*'TOX and EXPO INPUTS'!$E$33/'TOX and EXPO INPUTS'!$E$34),"0.00E+00"))</f>
        <v>#DIV/0!</v>
      </c>
      <c r="BY471" s="37" t="e">
        <f>VALUE(TEXT((AQ471*$U471/365*'TOX and EXPO INPUTS'!$E$33/'TOX and EXPO INPUTS'!$E$34),"0.00E+00"))</f>
        <v>#DIV/0!</v>
      </c>
      <c r="BZ471" s="37" t="e">
        <f>VALUE(TEXT((AR471*$U471/365*'TOX and EXPO INPUTS'!$E$33/'TOX and EXPO INPUTS'!$E$34),"0.00E+00"))</f>
        <v>#DIV/0!</v>
      </c>
      <c r="CA471" s="37" t="e">
        <f>VALUE(TEXT((AS471*$U471/365*'TOX and EXPO INPUTS'!$E$33/'TOX and EXPO INPUTS'!$E$34),"0.00E+00"))</f>
        <v>#DIV/0!</v>
      </c>
      <c r="CB471" s="37" t="e">
        <f>VALUE(TEXT((AT471*$U471/365*'TOX and EXPO INPUTS'!$E$33/'TOX and EXPO INPUTS'!$E$34),"0.00E+00"))</f>
        <v>#DIV/0!</v>
      </c>
      <c r="CC471" s="37" t="e">
        <f>VALUE(TEXT((AU471*$U471/365*'TOX and EXPO INPUTS'!$E$33/'TOX and EXPO INPUTS'!$E$34),"0.00E+00"))</f>
        <v>#DIV/0!</v>
      </c>
      <c r="CD471" s="58" t="e">
        <f>VALUE(TEXT((BR471*'TOX and EXPO INPUTS'!$F$23),"0.00E+00"))</f>
        <v>#DIV/0!</v>
      </c>
      <c r="CE471" s="57" t="e">
        <f>VALUE(TEXT((BS471*'TOX and EXPO INPUTS'!$F$23),"0.00E+00"))</f>
        <v>#DIV/0!</v>
      </c>
      <c r="CF471" s="57" t="e">
        <f>VALUE(TEXT((BT471*'TOX and EXPO INPUTS'!$F$23),"0.00E+00"))</f>
        <v>#DIV/0!</v>
      </c>
      <c r="CG471" s="57" t="e">
        <f>VALUE(TEXT((BU471*'TOX and EXPO INPUTS'!$F$23),"0.00E+00"))</f>
        <v>#DIV/0!</v>
      </c>
      <c r="CH471" s="57" t="e">
        <f>VALUE(TEXT((BV471*'TOX and EXPO INPUTS'!$F$23),"0.00E+00"))</f>
        <v>#DIV/0!</v>
      </c>
      <c r="CI471" s="57" t="e">
        <f>VALUE(TEXT((BW471*'TOX and EXPO INPUTS'!$F$23),"0.00E+00"))</f>
        <v>#DIV/0!</v>
      </c>
      <c r="CJ471" s="58" t="e">
        <f>VALUE(TEXT((BX471*'TOX and EXPO INPUTS'!$F$23),"0.00E+00"))</f>
        <v>#DIV/0!</v>
      </c>
      <c r="CK471" s="57" t="e">
        <f>VALUE(TEXT((BY471*'TOX and EXPO INPUTS'!$F$23),"0.00E+00"))</f>
        <v>#DIV/0!</v>
      </c>
      <c r="CL471" s="57" t="e">
        <f>VALUE(TEXT((BZ471*'TOX and EXPO INPUTS'!$F$23),"0.00E+00"))</f>
        <v>#DIV/0!</v>
      </c>
      <c r="CM471" s="57" t="e">
        <f>VALUE(TEXT((CA471*'TOX and EXPO INPUTS'!$F$23),"0.00E+00"))</f>
        <v>#DIV/0!</v>
      </c>
      <c r="CN471" s="57" t="e">
        <f>VALUE(TEXT((CB471*'TOX and EXPO INPUTS'!$F$23),"0.00E+00"))</f>
        <v>#DIV/0!</v>
      </c>
      <c r="CO471" s="57" t="e">
        <f>VALUE(TEXT((CC471*'TOX and EXPO INPUTS'!$F$23),"0.00E+00"))</f>
        <v>#DIV/0!</v>
      </c>
      <c r="CP471" s="38" t="s">
        <v>106</v>
      </c>
      <c r="CQ471" s="34" t="s">
        <v>107</v>
      </c>
      <c r="CR471" s="34" t="s">
        <v>108</v>
      </c>
      <c r="CS471" s="39" t="s">
        <v>109</v>
      </c>
    </row>
    <row r="472" spans="1:97" ht="48" customHeight="1" x14ac:dyDescent="0.25">
      <c r="A472" s="34" t="s">
        <v>98</v>
      </c>
      <c r="B472" s="34" t="s">
        <v>99</v>
      </c>
      <c r="C472" s="34" t="s">
        <v>113</v>
      </c>
      <c r="D472" s="34" t="s">
        <v>442</v>
      </c>
      <c r="E472" s="39" t="s">
        <v>102</v>
      </c>
      <c r="F472" s="40" t="s">
        <v>159</v>
      </c>
      <c r="G472" s="43"/>
      <c r="H472" s="36" t="s">
        <v>104</v>
      </c>
      <c r="I472" s="67"/>
      <c r="J472" s="36" t="s">
        <v>105</v>
      </c>
      <c r="K472" s="100">
        <f>VLOOKUP(F472,'Amount Seed Planted_variables'!$A$3:$I$74,2,0)</f>
        <v>400000</v>
      </c>
      <c r="L472" s="100">
        <f>VLOOKUP(F472,'Amount Seed Planted_variables'!$A$3:$I$74,3,0)</f>
        <v>500000</v>
      </c>
      <c r="M472" s="36">
        <f t="shared" si="218"/>
        <v>0</v>
      </c>
      <c r="N472" s="35">
        <f t="shared" si="219"/>
        <v>0</v>
      </c>
      <c r="O472" s="101">
        <v>3000</v>
      </c>
      <c r="P472" s="93">
        <f>VLOOKUP(F472,'Amount Seed Planted_variables'!$A$3:$I$74,4,0)</f>
        <v>157000</v>
      </c>
      <c r="Q472" s="93">
        <f>VLOOKUP(F472,'Amount Seed Planted_variables'!$A$3:$I$74,7,0)</f>
        <v>80</v>
      </c>
      <c r="R472" s="93">
        <f>VLOOKUP(F472,'Amount Seed Planted_variables'!$A$3:$I$74,8,0)</f>
        <v>12560000</v>
      </c>
      <c r="S472" s="87" t="str">
        <f t="shared" si="215"/>
        <v>NA</v>
      </c>
      <c r="T472" s="35">
        <v>10</v>
      </c>
      <c r="U472" s="35">
        <v>30</v>
      </c>
      <c r="V472" s="41">
        <v>3994</v>
      </c>
      <c r="W472" s="35">
        <v>797</v>
      </c>
      <c r="X472" s="35">
        <v>530</v>
      </c>
      <c r="Y472" s="41">
        <v>66</v>
      </c>
      <c r="Z472" s="35">
        <f t="shared" si="214"/>
        <v>6.6000000000000005</v>
      </c>
      <c r="AA472" s="42">
        <f t="shared" si="220"/>
        <v>0</v>
      </c>
      <c r="AB472" s="37">
        <f t="shared" si="221"/>
        <v>0</v>
      </c>
      <c r="AC472" s="37">
        <f t="shared" si="222"/>
        <v>0</v>
      </c>
      <c r="AD472" s="42" t="e">
        <f>VALUE(TEXT(((AA472*'TOX and EXPO INPUTS'!$F$13)/'TOX and EXPO INPUTS'!$E$27),"0.00E+00"))</f>
        <v>#DIV/0!</v>
      </c>
      <c r="AE472" s="37" t="e">
        <f>VALUE(TEXT(((AB472*'TOX and EXPO INPUTS'!$F$13)/'TOX and EXPO INPUTS'!$E$27),"0.00E+00"))</f>
        <v>#DIV/0!</v>
      </c>
      <c r="AF472" s="37" t="e">
        <f>VALUE(TEXT(((AC472*'TOX and EXPO INPUTS'!$F$13)/'TOX and EXPO INPUTS'!$E$27),"0.00E+00"))</f>
        <v>#DIV/0!</v>
      </c>
      <c r="AG472" s="42" t="e">
        <f>IF($E472="ST",VALUE(TEXT(('TOX and EXPO INPUTS'!$F$7/AD472),"0.0E+00")),IF($E472="IT",VALUE(TEXT(('TOX and EXPO INPUTS'!$F$10/AD472),"0.0E+00"))))</f>
        <v>#DIV/0!</v>
      </c>
      <c r="AH472" s="37" t="e">
        <f>IF($E472="ST",VALUE(TEXT(('TOX and EXPO INPUTS'!$F$7/AE472),"0.0E+00")),IF($E472="IT",VALUE(TEXT(('TOX and EXPO INPUTS'!$F$10/AE472),"0.0E+00"))))</f>
        <v>#DIV/0!</v>
      </c>
      <c r="AI472" s="37" t="e">
        <f>IF($E472="ST",VALUE(TEXT(('TOX and EXPO INPUTS'!$F$7/AF472),"0.0E+00")),IF($E472="IT",VALUE(TEXT(('TOX and EXPO INPUTS'!$F$10/AF472),"0.0E+00"))))</f>
        <v>#DIV/0!</v>
      </c>
      <c r="AJ472" s="42">
        <f t="shared" si="216"/>
        <v>0</v>
      </c>
      <c r="AK472" s="37">
        <f t="shared" si="217"/>
        <v>0</v>
      </c>
      <c r="AL472" s="42" t="e">
        <f>VALUE(TEXT(((AJ472*'TOX and EXPO INPUTS'!$F$21)/'TOX and EXPO INPUTS'!$E$29),"0.00E+00"))</f>
        <v>#DIV/0!</v>
      </c>
      <c r="AM472" s="37" t="e">
        <f>VALUE(TEXT(((AK472*'TOX and EXPO INPUTS'!$F$21)/'TOX and EXPO INPUTS'!$E$29),"0.00E+00"))</f>
        <v>#DIV/0!</v>
      </c>
      <c r="AN472" s="42" t="e">
        <f>IF($E472="ST",VALUE(TEXT(('TOX and EXPO INPUTS'!$F$15/AL472),"0.0E+00")),IF($E472="IT",VALUE(TEXT(('TOX and EXPO INPUTS'!$F$18/AL472),"0.0E+00"))))</f>
        <v>#DIV/0!</v>
      </c>
      <c r="AO472" s="37" t="e">
        <f>IF($E472="ST",VALUE(TEXT(('TOX and EXPO INPUTS'!$F$15/AM472),"0.0E+00")),IF($E472="IT",VALUE(TEXT(('TOX and EXPO INPUTS'!$F$18/AM472),"0.0E+00"))))</f>
        <v>#DIV/0!</v>
      </c>
      <c r="AP472" s="42" t="e">
        <f t="shared" si="202"/>
        <v>#DIV/0!</v>
      </c>
      <c r="AQ472" s="37" t="e">
        <f t="shared" si="203"/>
        <v>#DIV/0!</v>
      </c>
      <c r="AR472" s="37" t="e">
        <f t="shared" si="204"/>
        <v>#DIV/0!</v>
      </c>
      <c r="AS472" s="37" t="e">
        <f t="shared" si="205"/>
        <v>#DIV/0!</v>
      </c>
      <c r="AT472" s="37" t="e">
        <f t="shared" si="206"/>
        <v>#DIV/0!</v>
      </c>
      <c r="AU472" s="37" t="e">
        <f t="shared" si="207"/>
        <v>#DIV/0!</v>
      </c>
      <c r="AV472" s="42" t="e">
        <f t="shared" si="208"/>
        <v>#DIV/0!</v>
      </c>
      <c r="AW472" s="37" t="e">
        <f t="shared" si="209"/>
        <v>#DIV/0!</v>
      </c>
      <c r="AX472" s="37" t="e">
        <f t="shared" si="210"/>
        <v>#DIV/0!</v>
      </c>
      <c r="AY472" s="37" t="e">
        <f t="shared" si="211"/>
        <v>#DIV/0!</v>
      </c>
      <c r="AZ472" s="37" t="e">
        <f t="shared" si="212"/>
        <v>#DIV/0!</v>
      </c>
      <c r="BA472" s="37" t="e">
        <f t="shared" si="213"/>
        <v>#DIV/0!</v>
      </c>
      <c r="BB472" s="42" t="e">
        <f>IF($E472="ST",VALUE(TEXT((1/(('TOX and EXPO INPUTS'!$F$9/AG472)+('TOX and EXPO INPUTS'!$F$17/AN472))),"0.0E+00")),IF($E472="IT",VALUE(TEXT((1/(('TOX and EXPO INPUTS'!$F$12/AG472)+('TOX and EXPO INPUTS'!$F$20/AN472))),"0.0E+00"))))</f>
        <v>#DIV/0!</v>
      </c>
      <c r="BC472" s="37" t="e">
        <f>IF($E472="ST",VALUE(TEXT((1/(('TOX and EXPO INPUTS'!$F$9/AH472)+('TOX and EXPO INPUTS'!$F$17/AN472))),"0.0E+00")),IF($E472="IT",VALUE(TEXT((1/(('TOX and EXPO INPUTS'!$F$12/AH472)+('TOX and EXPO INPUTS'!$F$20/AN472))),"0.0E+00"))))</f>
        <v>#DIV/0!</v>
      </c>
      <c r="BD472" s="37" t="e">
        <f>IF($E472="ST",VALUE(TEXT((1/(('TOX and EXPO INPUTS'!$F$9/AI472)+('TOX and EXPO INPUTS'!$F$17/AN472))),"0.0E+00")),IF($E472="IT",VALUE(TEXT((1/(('TOX and EXPO INPUTS'!$F$12/AI472)+('TOX and EXPO INPUTS'!$F$20/AN472))),"0.0E+00"))))</f>
        <v>#DIV/0!</v>
      </c>
      <c r="BE472" s="37" t="e">
        <f>IF($E472="ST",VALUE(TEXT((1/(('TOX and EXPO INPUTS'!$F$9/AG472)+('TOX and EXPO INPUTS'!$F$17/AO472))),"0.0E+00")),IF($E472="IT",VALUE(TEXT((1/(('TOX and EXPO INPUTS'!$F$12/AG472)+('TOX and EXPO INPUTS'!$F$20/AO472))),"0.0E+00"))))</f>
        <v>#DIV/0!</v>
      </c>
      <c r="BF472" s="37" t="e">
        <f>IF($E472="ST",VALUE(TEXT((1/(('TOX and EXPO INPUTS'!$F$9/AH472)+('TOX and EXPO INPUTS'!$F$17/AO472))),"0.0E+00")),IF($E472="IT",VALUE(TEXT((1/(('TOX and EXPO INPUTS'!$F$12/AH472)+('TOX and EXPO INPUTS'!$F$20/AO472))),"0.0E+00"))))</f>
        <v>#DIV/0!</v>
      </c>
      <c r="BG472" s="37" t="e">
        <f>IF($E472="ST",VALUE(TEXT((1/(('TOX and EXPO INPUTS'!$F$9/AI472)+('TOX and EXPO INPUTS'!$F$17/AO472))),"0.0E+00")),IF($E472="IT",VALUE(TEXT((1/(('TOX and EXPO INPUTS'!$F$12/AI472)+('TOX and EXPO INPUTS'!$F$20/AO472))),"0.0E+00"))))</f>
        <v>#DIV/0!</v>
      </c>
      <c r="BH472" s="42" t="e">
        <f>VALUE(TEXT((AD472*$T472/365*'TOX and EXPO INPUTS'!$E$33/'TOX and EXPO INPUTS'!$E$34),"0.00E+00"))</f>
        <v>#DIV/0!</v>
      </c>
      <c r="BI472" s="37" t="e">
        <f>VALUE(TEXT((AE472*$T472/365*'TOX and EXPO INPUTS'!$E$33/'TOX and EXPO INPUTS'!$E$34),"0.00E+00"))</f>
        <v>#DIV/0!</v>
      </c>
      <c r="BJ472" s="37" t="e">
        <f>VALUE(TEXT((AF472*$T472/365*'TOX and EXPO INPUTS'!$E$33/'TOX and EXPO INPUTS'!$E$34),"0.00E+00"))</f>
        <v>#DIV/0!</v>
      </c>
      <c r="BK472" s="42" t="e">
        <f>VALUE(TEXT((AD472*$U472/365*'TOX and EXPO INPUTS'!$E$33/'TOX and EXPO INPUTS'!$E$34),"0.00E+00"))</f>
        <v>#DIV/0!</v>
      </c>
      <c r="BL472" s="37" t="e">
        <f>VALUE(TEXT((AE472*$U472/365*'TOX and EXPO INPUTS'!$E$33/'TOX and EXPO INPUTS'!$E$34),"0.00E+00"))</f>
        <v>#DIV/0!</v>
      </c>
      <c r="BM472" s="37" t="e">
        <f>VALUE(TEXT((AF472*$U472/365*'TOX and EXPO INPUTS'!$E$33/'TOX and EXPO INPUTS'!$E$34),"0.00E+00"))</f>
        <v>#DIV/0!</v>
      </c>
      <c r="BN472" s="42" t="e">
        <f>VALUE(TEXT((AL472*$T472/365*'TOX and EXPO INPUTS'!$E$33/'TOX and EXPO INPUTS'!$E$34),"0.00E+00"))</f>
        <v>#DIV/0!</v>
      </c>
      <c r="BO472" s="37" t="e">
        <f>VALUE(TEXT((AM472*$T472/365*'TOX and EXPO INPUTS'!$E$33/'TOX and EXPO INPUTS'!$E$34),"0.00E+00"))</f>
        <v>#DIV/0!</v>
      </c>
      <c r="BP472" s="42" t="e">
        <f>VALUE(TEXT((AL472*$U472/365*'TOX and EXPO INPUTS'!$E$33/'TOX and EXPO INPUTS'!$E$34),"0.00E+00"))</f>
        <v>#DIV/0!</v>
      </c>
      <c r="BQ472" s="37" t="e">
        <f>VALUE(TEXT((AM472*$U472/365*'TOX and EXPO INPUTS'!$E$33/'TOX and EXPO INPUTS'!$E$34),"0.00E+00"))</f>
        <v>#DIV/0!</v>
      </c>
      <c r="BR472" s="42" t="e">
        <f>VALUE(TEXT((AP472*$T472/365*'TOX and EXPO INPUTS'!$E$33/'TOX and EXPO INPUTS'!$E$34),"0.00E+00"))</f>
        <v>#DIV/0!</v>
      </c>
      <c r="BS472" s="37" t="e">
        <f>VALUE(TEXT((AQ472*$T472/365*'TOX and EXPO INPUTS'!$E$33/'TOX and EXPO INPUTS'!$E$34),"0.00E+00"))</f>
        <v>#DIV/0!</v>
      </c>
      <c r="BT472" s="37" t="e">
        <f>VALUE(TEXT((AR472*$T472/365*'TOX and EXPO INPUTS'!$E$33/'TOX and EXPO INPUTS'!$E$34),"0.00E+00"))</f>
        <v>#DIV/0!</v>
      </c>
      <c r="BU472" s="37" t="e">
        <f>VALUE(TEXT((AS472*$T472/365*'TOX and EXPO INPUTS'!$E$33/'TOX and EXPO INPUTS'!$E$34),"0.00E+00"))</f>
        <v>#DIV/0!</v>
      </c>
      <c r="BV472" s="37" t="e">
        <f>VALUE(TEXT((AT472*$T472/365*'TOX and EXPO INPUTS'!$E$33/'TOX and EXPO INPUTS'!$E$34),"0.00E+00"))</f>
        <v>#DIV/0!</v>
      </c>
      <c r="BW472" s="37" t="e">
        <f>VALUE(TEXT((AU472*$T472/365*'TOX and EXPO INPUTS'!$E$33/'TOX and EXPO INPUTS'!$E$34),"0.00E+00"))</f>
        <v>#DIV/0!</v>
      </c>
      <c r="BX472" s="42" t="e">
        <f>VALUE(TEXT((AP472*$U472/365*'TOX and EXPO INPUTS'!$E$33/'TOX and EXPO INPUTS'!$E$34),"0.00E+00"))</f>
        <v>#DIV/0!</v>
      </c>
      <c r="BY472" s="37" t="e">
        <f>VALUE(TEXT((AQ472*$U472/365*'TOX and EXPO INPUTS'!$E$33/'TOX and EXPO INPUTS'!$E$34),"0.00E+00"))</f>
        <v>#DIV/0!</v>
      </c>
      <c r="BZ472" s="37" t="e">
        <f>VALUE(TEXT((AR472*$U472/365*'TOX and EXPO INPUTS'!$E$33/'TOX and EXPO INPUTS'!$E$34),"0.00E+00"))</f>
        <v>#DIV/0!</v>
      </c>
      <c r="CA472" s="37" t="e">
        <f>VALUE(TEXT((AS472*$U472/365*'TOX and EXPO INPUTS'!$E$33/'TOX and EXPO INPUTS'!$E$34),"0.00E+00"))</f>
        <v>#DIV/0!</v>
      </c>
      <c r="CB472" s="37" t="e">
        <f>VALUE(TEXT((AT472*$U472/365*'TOX and EXPO INPUTS'!$E$33/'TOX and EXPO INPUTS'!$E$34),"0.00E+00"))</f>
        <v>#DIV/0!</v>
      </c>
      <c r="CC472" s="37" t="e">
        <f>VALUE(TEXT((AU472*$U472/365*'TOX and EXPO INPUTS'!$E$33/'TOX and EXPO INPUTS'!$E$34),"0.00E+00"))</f>
        <v>#DIV/0!</v>
      </c>
      <c r="CD472" s="58" t="e">
        <f>VALUE(TEXT((BR472*'TOX and EXPO INPUTS'!$F$23),"0.00E+00"))</f>
        <v>#DIV/0!</v>
      </c>
      <c r="CE472" s="57" t="e">
        <f>VALUE(TEXT((BS472*'TOX and EXPO INPUTS'!$F$23),"0.00E+00"))</f>
        <v>#DIV/0!</v>
      </c>
      <c r="CF472" s="57" t="e">
        <f>VALUE(TEXT((BT472*'TOX and EXPO INPUTS'!$F$23),"0.00E+00"))</f>
        <v>#DIV/0!</v>
      </c>
      <c r="CG472" s="57" t="e">
        <f>VALUE(TEXT((BU472*'TOX and EXPO INPUTS'!$F$23),"0.00E+00"))</f>
        <v>#DIV/0!</v>
      </c>
      <c r="CH472" s="57" t="e">
        <f>VALUE(TEXT((BV472*'TOX and EXPO INPUTS'!$F$23),"0.00E+00"))</f>
        <v>#DIV/0!</v>
      </c>
      <c r="CI472" s="57" t="e">
        <f>VALUE(TEXT((BW472*'TOX and EXPO INPUTS'!$F$23),"0.00E+00"))</f>
        <v>#DIV/0!</v>
      </c>
      <c r="CJ472" s="58" t="e">
        <f>VALUE(TEXT((BX472*'TOX and EXPO INPUTS'!$F$23),"0.00E+00"))</f>
        <v>#DIV/0!</v>
      </c>
      <c r="CK472" s="57" t="e">
        <f>VALUE(TEXT((BY472*'TOX and EXPO INPUTS'!$F$23),"0.00E+00"))</f>
        <v>#DIV/0!</v>
      </c>
      <c r="CL472" s="57" t="e">
        <f>VALUE(TEXT((BZ472*'TOX and EXPO INPUTS'!$F$23),"0.00E+00"))</f>
        <v>#DIV/0!</v>
      </c>
      <c r="CM472" s="57" t="e">
        <f>VALUE(TEXT((CA472*'TOX and EXPO INPUTS'!$F$23),"0.00E+00"))</f>
        <v>#DIV/0!</v>
      </c>
      <c r="CN472" s="57" t="e">
        <f>VALUE(TEXT((CB472*'TOX and EXPO INPUTS'!$F$23),"0.00E+00"))</f>
        <v>#DIV/0!</v>
      </c>
      <c r="CO472" s="57" t="e">
        <f>VALUE(TEXT((CC472*'TOX and EXPO INPUTS'!$F$23),"0.00E+00"))</f>
        <v>#DIV/0!</v>
      </c>
      <c r="CP472" s="38" t="s">
        <v>106</v>
      </c>
      <c r="CQ472" s="34" t="s">
        <v>107</v>
      </c>
      <c r="CR472" s="34" t="s">
        <v>108</v>
      </c>
      <c r="CS472" s="39" t="s">
        <v>109</v>
      </c>
    </row>
    <row r="473" spans="1:97" ht="48" customHeight="1" x14ac:dyDescent="0.25">
      <c r="A473" s="34" t="s">
        <v>98</v>
      </c>
      <c r="B473" s="34" t="s">
        <v>99</v>
      </c>
      <c r="C473" s="34" t="s">
        <v>113</v>
      </c>
      <c r="D473" s="34" t="s">
        <v>101</v>
      </c>
      <c r="E473" s="39" t="s">
        <v>112</v>
      </c>
      <c r="F473" s="40" t="s">
        <v>159</v>
      </c>
      <c r="G473" s="43"/>
      <c r="H473" s="36" t="s">
        <v>104</v>
      </c>
      <c r="I473" s="67"/>
      <c r="J473" s="36" t="s">
        <v>105</v>
      </c>
      <c r="K473" s="100">
        <f>VLOOKUP(F473,'Amount Seed Planted_variables'!$A$3:$I$74,2,0)</f>
        <v>400000</v>
      </c>
      <c r="L473" s="100">
        <f>VLOOKUP(F473,'Amount Seed Planted_variables'!$A$3:$I$74,3,0)</f>
        <v>500000</v>
      </c>
      <c r="M473" s="36">
        <f t="shared" si="218"/>
        <v>0</v>
      </c>
      <c r="N473" s="35">
        <f t="shared" si="219"/>
        <v>0</v>
      </c>
      <c r="O473" s="101">
        <v>3000</v>
      </c>
      <c r="P473" s="93">
        <f>VLOOKUP(F473,'Amount Seed Planted_variables'!$A$3:$I$74,4,0)</f>
        <v>157000</v>
      </c>
      <c r="Q473" s="93">
        <f>VLOOKUP(F473,'Amount Seed Planted_variables'!$A$3:$I$74,7,0)</f>
        <v>80</v>
      </c>
      <c r="R473" s="93">
        <f>VLOOKUP(F473,'Amount Seed Planted_variables'!$A$3:$I$74,8,0)</f>
        <v>12560000</v>
      </c>
      <c r="S473" s="87" t="str">
        <f t="shared" si="215"/>
        <v>NA</v>
      </c>
      <c r="T473" s="35">
        <v>10</v>
      </c>
      <c r="U473" s="35">
        <v>30</v>
      </c>
      <c r="V473" s="41">
        <v>349</v>
      </c>
      <c r="W473" s="35">
        <v>51.2</v>
      </c>
      <c r="X473" s="35">
        <v>42.2</v>
      </c>
      <c r="Y473" s="41">
        <v>1.2</v>
      </c>
      <c r="Z473" s="35">
        <f t="shared" si="214"/>
        <v>0.12</v>
      </c>
      <c r="AA473" s="42">
        <f t="shared" si="220"/>
        <v>0</v>
      </c>
      <c r="AB473" s="37">
        <f t="shared" si="221"/>
        <v>0</v>
      </c>
      <c r="AC473" s="37">
        <f t="shared" si="222"/>
        <v>0</v>
      </c>
      <c r="AD473" s="42" t="e">
        <f>VALUE(TEXT(((AA473*'TOX and EXPO INPUTS'!$F$13)/'TOX and EXPO INPUTS'!$E$27),"0.00E+00"))</f>
        <v>#DIV/0!</v>
      </c>
      <c r="AE473" s="37" t="e">
        <f>VALUE(TEXT(((AB473*'TOX and EXPO INPUTS'!$F$13)/'TOX and EXPO INPUTS'!$E$27),"0.00E+00"))</f>
        <v>#DIV/0!</v>
      </c>
      <c r="AF473" s="37" t="e">
        <f>VALUE(TEXT(((AC473*'TOX and EXPO INPUTS'!$F$13)/'TOX and EXPO INPUTS'!$E$27),"0.00E+00"))</f>
        <v>#DIV/0!</v>
      </c>
      <c r="AG473" s="42" t="e">
        <f>IF($E473="ST",VALUE(TEXT(('TOX and EXPO INPUTS'!$F$7/AD473),"0.0E+00")),IF($E473="IT",VALUE(TEXT(('TOX and EXPO INPUTS'!$F$10/AD473),"0.0E+00"))))</f>
        <v>#DIV/0!</v>
      </c>
      <c r="AH473" s="37" t="e">
        <f>IF($E473="ST",VALUE(TEXT(('TOX and EXPO INPUTS'!$F$7/AE473),"0.0E+00")),IF($E473="IT",VALUE(TEXT(('TOX and EXPO INPUTS'!$F$10/AE473),"0.0E+00"))))</f>
        <v>#DIV/0!</v>
      </c>
      <c r="AI473" s="37" t="e">
        <f>IF($E473="ST",VALUE(TEXT(('TOX and EXPO INPUTS'!$F$7/AF473),"0.0E+00")),IF($E473="IT",VALUE(TEXT(('TOX and EXPO INPUTS'!$F$10/AF473),"0.0E+00"))))</f>
        <v>#DIV/0!</v>
      </c>
      <c r="AJ473" s="42">
        <f t="shared" si="216"/>
        <v>0</v>
      </c>
      <c r="AK473" s="37">
        <f t="shared" si="217"/>
        <v>0</v>
      </c>
      <c r="AL473" s="42" t="e">
        <f>VALUE(TEXT(((AJ473*'TOX and EXPO INPUTS'!$F$21)/'TOX and EXPO INPUTS'!$E$29),"0.00E+00"))</f>
        <v>#DIV/0!</v>
      </c>
      <c r="AM473" s="37" t="e">
        <f>VALUE(TEXT(((AK473*'TOX and EXPO INPUTS'!$F$21)/'TOX and EXPO INPUTS'!$E$29),"0.00E+00"))</f>
        <v>#DIV/0!</v>
      </c>
      <c r="AN473" s="42" t="e">
        <f>IF($E473="ST",VALUE(TEXT(('TOX and EXPO INPUTS'!$F$15/AL473),"0.0E+00")),IF($E473="IT",VALUE(TEXT(('TOX and EXPO INPUTS'!$F$18/AL473),"0.0E+00"))))</f>
        <v>#DIV/0!</v>
      </c>
      <c r="AO473" s="37" t="e">
        <f>IF($E473="ST",VALUE(TEXT(('TOX and EXPO INPUTS'!$F$15/AM473),"0.0E+00")),IF($E473="IT",VALUE(TEXT(('TOX and EXPO INPUTS'!$F$18/AM473),"0.0E+00"))))</f>
        <v>#DIV/0!</v>
      </c>
      <c r="AP473" s="42" t="e">
        <f t="shared" si="202"/>
        <v>#DIV/0!</v>
      </c>
      <c r="AQ473" s="37" t="e">
        <f t="shared" si="203"/>
        <v>#DIV/0!</v>
      </c>
      <c r="AR473" s="37" t="e">
        <f t="shared" si="204"/>
        <v>#DIV/0!</v>
      </c>
      <c r="AS473" s="37" t="e">
        <f t="shared" si="205"/>
        <v>#DIV/0!</v>
      </c>
      <c r="AT473" s="37" t="e">
        <f t="shared" si="206"/>
        <v>#DIV/0!</v>
      </c>
      <c r="AU473" s="37" t="e">
        <f t="shared" si="207"/>
        <v>#DIV/0!</v>
      </c>
      <c r="AV473" s="42" t="e">
        <f t="shared" si="208"/>
        <v>#DIV/0!</v>
      </c>
      <c r="AW473" s="37" t="e">
        <f t="shared" si="209"/>
        <v>#DIV/0!</v>
      </c>
      <c r="AX473" s="37" t="e">
        <f t="shared" si="210"/>
        <v>#DIV/0!</v>
      </c>
      <c r="AY473" s="37" t="e">
        <f t="shared" si="211"/>
        <v>#DIV/0!</v>
      </c>
      <c r="AZ473" s="37" t="e">
        <f t="shared" si="212"/>
        <v>#DIV/0!</v>
      </c>
      <c r="BA473" s="37" t="e">
        <f t="shared" si="213"/>
        <v>#DIV/0!</v>
      </c>
      <c r="BB473" s="42" t="e">
        <f>IF($E473="ST",VALUE(TEXT((1/(('TOX and EXPO INPUTS'!$F$9/AG473)+('TOX and EXPO INPUTS'!$F$17/AN473))),"0.0E+00")),IF($E473="IT",VALUE(TEXT((1/(('TOX and EXPO INPUTS'!$F$12/AG473)+('TOX and EXPO INPUTS'!$F$20/AN473))),"0.0E+00"))))</f>
        <v>#DIV/0!</v>
      </c>
      <c r="BC473" s="37" t="e">
        <f>IF($E473="ST",VALUE(TEXT((1/(('TOX and EXPO INPUTS'!$F$9/AH473)+('TOX and EXPO INPUTS'!$F$17/AN473))),"0.0E+00")),IF($E473="IT",VALUE(TEXT((1/(('TOX and EXPO INPUTS'!$F$12/AH473)+('TOX and EXPO INPUTS'!$F$20/AN473))),"0.0E+00"))))</f>
        <v>#DIV/0!</v>
      </c>
      <c r="BD473" s="37" t="e">
        <f>IF($E473="ST",VALUE(TEXT((1/(('TOX and EXPO INPUTS'!$F$9/AI473)+('TOX and EXPO INPUTS'!$F$17/AN473))),"0.0E+00")),IF($E473="IT",VALUE(TEXT((1/(('TOX and EXPO INPUTS'!$F$12/AI473)+('TOX and EXPO INPUTS'!$F$20/AN473))),"0.0E+00"))))</f>
        <v>#DIV/0!</v>
      </c>
      <c r="BE473" s="37" t="e">
        <f>IF($E473="ST",VALUE(TEXT((1/(('TOX and EXPO INPUTS'!$F$9/AG473)+('TOX and EXPO INPUTS'!$F$17/AO473))),"0.0E+00")),IF($E473="IT",VALUE(TEXT((1/(('TOX and EXPO INPUTS'!$F$12/AG473)+('TOX and EXPO INPUTS'!$F$20/AO473))),"0.0E+00"))))</f>
        <v>#DIV/0!</v>
      </c>
      <c r="BF473" s="37" t="e">
        <f>IF($E473="ST",VALUE(TEXT((1/(('TOX and EXPO INPUTS'!$F$9/AH473)+('TOX and EXPO INPUTS'!$F$17/AO473))),"0.0E+00")),IF($E473="IT",VALUE(TEXT((1/(('TOX and EXPO INPUTS'!$F$12/AH473)+('TOX and EXPO INPUTS'!$F$20/AO473))),"0.0E+00"))))</f>
        <v>#DIV/0!</v>
      </c>
      <c r="BG473" s="37" t="e">
        <f>IF($E473="ST",VALUE(TEXT((1/(('TOX and EXPO INPUTS'!$F$9/AI473)+('TOX and EXPO INPUTS'!$F$17/AO473))),"0.0E+00")),IF($E473="IT",VALUE(TEXT((1/(('TOX and EXPO INPUTS'!$F$12/AI473)+('TOX and EXPO INPUTS'!$F$20/AO473))),"0.0E+00"))))</f>
        <v>#DIV/0!</v>
      </c>
      <c r="BH473" s="42" t="e">
        <f>VALUE(TEXT((AD473*$T473/365*'TOX and EXPO INPUTS'!$E$33/'TOX and EXPO INPUTS'!$E$34),"0.00E+00"))</f>
        <v>#DIV/0!</v>
      </c>
      <c r="BI473" s="37" t="e">
        <f>VALUE(TEXT((AE473*$T473/365*'TOX and EXPO INPUTS'!$E$33/'TOX and EXPO INPUTS'!$E$34),"0.00E+00"))</f>
        <v>#DIV/0!</v>
      </c>
      <c r="BJ473" s="37" t="e">
        <f>VALUE(TEXT((AF473*$T473/365*'TOX and EXPO INPUTS'!$E$33/'TOX and EXPO INPUTS'!$E$34),"0.00E+00"))</f>
        <v>#DIV/0!</v>
      </c>
      <c r="BK473" s="42" t="e">
        <f>VALUE(TEXT((AD473*$U473/365*'TOX and EXPO INPUTS'!$E$33/'TOX and EXPO INPUTS'!$E$34),"0.00E+00"))</f>
        <v>#DIV/0!</v>
      </c>
      <c r="BL473" s="37" t="e">
        <f>VALUE(TEXT((AE473*$U473/365*'TOX and EXPO INPUTS'!$E$33/'TOX and EXPO INPUTS'!$E$34),"0.00E+00"))</f>
        <v>#DIV/0!</v>
      </c>
      <c r="BM473" s="37" t="e">
        <f>VALUE(TEXT((AF473*$U473/365*'TOX and EXPO INPUTS'!$E$33/'TOX and EXPO INPUTS'!$E$34),"0.00E+00"))</f>
        <v>#DIV/0!</v>
      </c>
      <c r="BN473" s="42" t="e">
        <f>VALUE(TEXT((AL473*$T473/365*'TOX and EXPO INPUTS'!$E$33/'TOX and EXPO INPUTS'!$E$34),"0.00E+00"))</f>
        <v>#DIV/0!</v>
      </c>
      <c r="BO473" s="37" t="e">
        <f>VALUE(TEXT((AM473*$T473/365*'TOX and EXPO INPUTS'!$E$33/'TOX and EXPO INPUTS'!$E$34),"0.00E+00"))</f>
        <v>#DIV/0!</v>
      </c>
      <c r="BP473" s="42" t="e">
        <f>VALUE(TEXT((AL473*$U473/365*'TOX and EXPO INPUTS'!$E$33/'TOX and EXPO INPUTS'!$E$34),"0.00E+00"))</f>
        <v>#DIV/0!</v>
      </c>
      <c r="BQ473" s="37" t="e">
        <f>VALUE(TEXT((AM473*$U473/365*'TOX and EXPO INPUTS'!$E$33/'TOX and EXPO INPUTS'!$E$34),"0.00E+00"))</f>
        <v>#DIV/0!</v>
      </c>
      <c r="BR473" s="42" t="e">
        <f>VALUE(TEXT((AP473*$T473/365*'TOX and EXPO INPUTS'!$E$33/'TOX and EXPO INPUTS'!$E$34),"0.00E+00"))</f>
        <v>#DIV/0!</v>
      </c>
      <c r="BS473" s="37" t="e">
        <f>VALUE(TEXT((AQ473*$T473/365*'TOX and EXPO INPUTS'!$E$33/'TOX and EXPO INPUTS'!$E$34),"0.00E+00"))</f>
        <v>#DIV/0!</v>
      </c>
      <c r="BT473" s="37" t="e">
        <f>VALUE(TEXT((AR473*$T473/365*'TOX and EXPO INPUTS'!$E$33/'TOX and EXPO INPUTS'!$E$34),"0.00E+00"))</f>
        <v>#DIV/0!</v>
      </c>
      <c r="BU473" s="37" t="e">
        <f>VALUE(TEXT((AS473*$T473/365*'TOX and EXPO INPUTS'!$E$33/'TOX and EXPO INPUTS'!$E$34),"0.00E+00"))</f>
        <v>#DIV/0!</v>
      </c>
      <c r="BV473" s="37" t="e">
        <f>VALUE(TEXT((AT473*$T473/365*'TOX and EXPO INPUTS'!$E$33/'TOX and EXPO INPUTS'!$E$34),"0.00E+00"))</f>
        <v>#DIV/0!</v>
      </c>
      <c r="BW473" s="37" t="e">
        <f>VALUE(TEXT((AU473*$T473/365*'TOX and EXPO INPUTS'!$E$33/'TOX and EXPO INPUTS'!$E$34),"0.00E+00"))</f>
        <v>#DIV/0!</v>
      </c>
      <c r="BX473" s="42" t="e">
        <f>VALUE(TEXT((AP473*$U473/365*'TOX and EXPO INPUTS'!$E$33/'TOX and EXPO INPUTS'!$E$34),"0.00E+00"))</f>
        <v>#DIV/0!</v>
      </c>
      <c r="BY473" s="37" t="e">
        <f>VALUE(TEXT((AQ473*$U473/365*'TOX and EXPO INPUTS'!$E$33/'TOX and EXPO INPUTS'!$E$34),"0.00E+00"))</f>
        <v>#DIV/0!</v>
      </c>
      <c r="BZ473" s="37" t="e">
        <f>VALUE(TEXT((AR473*$U473/365*'TOX and EXPO INPUTS'!$E$33/'TOX and EXPO INPUTS'!$E$34),"0.00E+00"))</f>
        <v>#DIV/0!</v>
      </c>
      <c r="CA473" s="37" t="e">
        <f>VALUE(TEXT((AS473*$U473/365*'TOX and EXPO INPUTS'!$E$33/'TOX and EXPO INPUTS'!$E$34),"0.00E+00"))</f>
        <v>#DIV/0!</v>
      </c>
      <c r="CB473" s="37" t="e">
        <f>VALUE(TEXT((AT473*$U473/365*'TOX and EXPO INPUTS'!$E$33/'TOX and EXPO INPUTS'!$E$34),"0.00E+00"))</f>
        <v>#DIV/0!</v>
      </c>
      <c r="CC473" s="37" t="e">
        <f>VALUE(TEXT((AU473*$U473/365*'TOX and EXPO INPUTS'!$E$33/'TOX and EXPO INPUTS'!$E$34),"0.00E+00"))</f>
        <v>#DIV/0!</v>
      </c>
      <c r="CD473" s="58" t="e">
        <f>VALUE(TEXT((BR473*'TOX and EXPO INPUTS'!$F$23),"0.00E+00"))</f>
        <v>#DIV/0!</v>
      </c>
      <c r="CE473" s="57" t="e">
        <f>VALUE(TEXT((BS473*'TOX and EXPO INPUTS'!$F$23),"0.00E+00"))</f>
        <v>#DIV/0!</v>
      </c>
      <c r="CF473" s="57" t="e">
        <f>VALUE(TEXT((BT473*'TOX and EXPO INPUTS'!$F$23),"0.00E+00"))</f>
        <v>#DIV/0!</v>
      </c>
      <c r="CG473" s="57" t="e">
        <f>VALUE(TEXT((BU473*'TOX and EXPO INPUTS'!$F$23),"0.00E+00"))</f>
        <v>#DIV/0!</v>
      </c>
      <c r="CH473" s="57" t="e">
        <f>VALUE(TEXT((BV473*'TOX and EXPO INPUTS'!$F$23),"0.00E+00"))</f>
        <v>#DIV/0!</v>
      </c>
      <c r="CI473" s="57" t="e">
        <f>VALUE(TEXT((BW473*'TOX and EXPO INPUTS'!$F$23),"0.00E+00"))</f>
        <v>#DIV/0!</v>
      </c>
      <c r="CJ473" s="58" t="e">
        <f>VALUE(TEXT((BX473*'TOX and EXPO INPUTS'!$F$23),"0.00E+00"))</f>
        <v>#DIV/0!</v>
      </c>
      <c r="CK473" s="57" t="e">
        <f>VALUE(TEXT((BY473*'TOX and EXPO INPUTS'!$F$23),"0.00E+00"))</f>
        <v>#DIV/0!</v>
      </c>
      <c r="CL473" s="57" t="e">
        <f>VALUE(TEXT((BZ473*'TOX and EXPO INPUTS'!$F$23),"0.00E+00"))</f>
        <v>#DIV/0!</v>
      </c>
      <c r="CM473" s="57" t="e">
        <f>VALUE(TEXT((CA473*'TOX and EXPO INPUTS'!$F$23),"0.00E+00"))</f>
        <v>#DIV/0!</v>
      </c>
      <c r="CN473" s="57" t="e">
        <f>VALUE(TEXT((CB473*'TOX and EXPO INPUTS'!$F$23),"0.00E+00"))</f>
        <v>#DIV/0!</v>
      </c>
      <c r="CO473" s="57" t="e">
        <f>VALUE(TEXT((CC473*'TOX and EXPO INPUTS'!$F$23),"0.00E+00"))</f>
        <v>#DIV/0!</v>
      </c>
      <c r="CP473" s="38" t="s">
        <v>106</v>
      </c>
      <c r="CQ473" s="34" t="s">
        <v>107</v>
      </c>
      <c r="CR473" s="34" t="s">
        <v>108</v>
      </c>
      <c r="CS473" s="39" t="s">
        <v>109</v>
      </c>
    </row>
    <row r="474" spans="1:97" ht="48" customHeight="1" x14ac:dyDescent="0.25">
      <c r="A474" s="34" t="s">
        <v>98</v>
      </c>
      <c r="B474" s="34" t="s">
        <v>99</v>
      </c>
      <c r="C474" s="34" t="s">
        <v>113</v>
      </c>
      <c r="D474" s="34" t="s">
        <v>110</v>
      </c>
      <c r="E474" s="39" t="s">
        <v>112</v>
      </c>
      <c r="F474" s="40" t="s">
        <v>159</v>
      </c>
      <c r="G474" s="43"/>
      <c r="H474" s="36" t="s">
        <v>104</v>
      </c>
      <c r="I474" s="67"/>
      <c r="J474" s="36" t="s">
        <v>105</v>
      </c>
      <c r="K474" s="100">
        <f>VLOOKUP(F474,'Amount Seed Planted_variables'!$A$3:$I$74,2,0)</f>
        <v>400000</v>
      </c>
      <c r="L474" s="100">
        <f>VLOOKUP(F474,'Amount Seed Planted_variables'!$A$3:$I$74,3,0)</f>
        <v>500000</v>
      </c>
      <c r="M474" s="36">
        <f t="shared" si="218"/>
        <v>0</v>
      </c>
      <c r="N474" s="35">
        <f t="shared" si="219"/>
        <v>0</v>
      </c>
      <c r="O474" s="101">
        <v>3000</v>
      </c>
      <c r="P474" s="93">
        <f>VLOOKUP(F474,'Amount Seed Planted_variables'!$A$3:$I$74,4,0)</f>
        <v>157000</v>
      </c>
      <c r="Q474" s="93">
        <f>VLOOKUP(F474,'Amount Seed Planted_variables'!$A$3:$I$74,7,0)</f>
        <v>80</v>
      </c>
      <c r="R474" s="93">
        <f>VLOOKUP(F474,'Amount Seed Planted_variables'!$A$3:$I$74,8,0)</f>
        <v>12560000</v>
      </c>
      <c r="S474" s="87" t="str">
        <f t="shared" si="215"/>
        <v>NA</v>
      </c>
      <c r="T474" s="35">
        <v>10</v>
      </c>
      <c r="U474" s="35">
        <v>30</v>
      </c>
      <c r="V474" s="41">
        <v>68</v>
      </c>
      <c r="W474" s="35">
        <v>16.899999999999999</v>
      </c>
      <c r="X474" s="35">
        <v>13.1</v>
      </c>
      <c r="Y474" s="41">
        <v>3.6</v>
      </c>
      <c r="Z474" s="35">
        <f t="shared" si="214"/>
        <v>0.36000000000000004</v>
      </c>
      <c r="AA474" s="42">
        <f t="shared" si="220"/>
        <v>0</v>
      </c>
      <c r="AB474" s="37">
        <f t="shared" si="221"/>
        <v>0</v>
      </c>
      <c r="AC474" s="37">
        <f t="shared" si="222"/>
        <v>0</v>
      </c>
      <c r="AD474" s="42" t="e">
        <f>VALUE(TEXT(((AA474*'TOX and EXPO INPUTS'!$F$13)/'TOX and EXPO INPUTS'!$E$27),"0.00E+00"))</f>
        <v>#DIV/0!</v>
      </c>
      <c r="AE474" s="37" t="e">
        <f>VALUE(TEXT(((AB474*'TOX and EXPO INPUTS'!$F$13)/'TOX and EXPO INPUTS'!$E$27),"0.00E+00"))</f>
        <v>#DIV/0!</v>
      </c>
      <c r="AF474" s="37" t="e">
        <f>VALUE(TEXT(((AC474*'TOX and EXPO INPUTS'!$F$13)/'TOX and EXPO INPUTS'!$E$27),"0.00E+00"))</f>
        <v>#DIV/0!</v>
      </c>
      <c r="AG474" s="42" t="e">
        <f>IF($E474="ST",VALUE(TEXT(('TOX and EXPO INPUTS'!$F$7/AD474),"0.0E+00")),IF($E474="IT",VALUE(TEXT(('TOX and EXPO INPUTS'!$F$10/AD474),"0.0E+00"))))</f>
        <v>#DIV/0!</v>
      </c>
      <c r="AH474" s="37" t="e">
        <f>IF($E474="ST",VALUE(TEXT(('TOX and EXPO INPUTS'!$F$7/AE474),"0.0E+00")),IF($E474="IT",VALUE(TEXT(('TOX and EXPO INPUTS'!$F$10/AE474),"0.0E+00"))))</f>
        <v>#DIV/0!</v>
      </c>
      <c r="AI474" s="37" t="e">
        <f>IF($E474="ST",VALUE(TEXT(('TOX and EXPO INPUTS'!$F$7/AF474),"0.0E+00")),IF($E474="IT",VALUE(TEXT(('TOX and EXPO INPUTS'!$F$10/AF474),"0.0E+00"))))</f>
        <v>#DIV/0!</v>
      </c>
      <c r="AJ474" s="42">
        <f t="shared" si="216"/>
        <v>0</v>
      </c>
      <c r="AK474" s="37">
        <f t="shared" si="217"/>
        <v>0</v>
      </c>
      <c r="AL474" s="42" t="e">
        <f>VALUE(TEXT(((AJ474*'TOX and EXPO INPUTS'!$F$21)/'TOX and EXPO INPUTS'!$E$29),"0.00E+00"))</f>
        <v>#DIV/0!</v>
      </c>
      <c r="AM474" s="37" t="e">
        <f>VALUE(TEXT(((AK474*'TOX and EXPO INPUTS'!$F$21)/'TOX and EXPO INPUTS'!$E$29),"0.00E+00"))</f>
        <v>#DIV/0!</v>
      </c>
      <c r="AN474" s="42" t="e">
        <f>IF($E474="ST",VALUE(TEXT(('TOX and EXPO INPUTS'!$F$15/AL474),"0.0E+00")),IF($E474="IT",VALUE(TEXT(('TOX and EXPO INPUTS'!$F$18/AL474),"0.0E+00"))))</f>
        <v>#DIV/0!</v>
      </c>
      <c r="AO474" s="37" t="e">
        <f>IF($E474="ST",VALUE(TEXT(('TOX and EXPO INPUTS'!$F$15/AM474),"0.0E+00")),IF($E474="IT",VALUE(TEXT(('TOX and EXPO INPUTS'!$F$18/AM474),"0.0E+00"))))</f>
        <v>#DIV/0!</v>
      </c>
      <c r="AP474" s="42" t="e">
        <f t="shared" si="202"/>
        <v>#DIV/0!</v>
      </c>
      <c r="AQ474" s="37" t="e">
        <f t="shared" si="203"/>
        <v>#DIV/0!</v>
      </c>
      <c r="AR474" s="37" t="e">
        <f t="shared" si="204"/>
        <v>#DIV/0!</v>
      </c>
      <c r="AS474" s="37" t="e">
        <f t="shared" si="205"/>
        <v>#DIV/0!</v>
      </c>
      <c r="AT474" s="37" t="e">
        <f t="shared" si="206"/>
        <v>#DIV/0!</v>
      </c>
      <c r="AU474" s="37" t="e">
        <f t="shared" si="207"/>
        <v>#DIV/0!</v>
      </c>
      <c r="AV474" s="42" t="e">
        <f t="shared" si="208"/>
        <v>#DIV/0!</v>
      </c>
      <c r="AW474" s="37" t="e">
        <f t="shared" si="209"/>
        <v>#DIV/0!</v>
      </c>
      <c r="AX474" s="37" t="e">
        <f t="shared" si="210"/>
        <v>#DIV/0!</v>
      </c>
      <c r="AY474" s="37" t="e">
        <f t="shared" si="211"/>
        <v>#DIV/0!</v>
      </c>
      <c r="AZ474" s="37" t="e">
        <f t="shared" si="212"/>
        <v>#DIV/0!</v>
      </c>
      <c r="BA474" s="37" t="e">
        <f t="shared" si="213"/>
        <v>#DIV/0!</v>
      </c>
      <c r="BB474" s="42" t="e">
        <f>IF($E474="ST",VALUE(TEXT((1/(('TOX and EXPO INPUTS'!$F$9/AG474)+('TOX and EXPO INPUTS'!$F$17/AN474))),"0.0E+00")),IF($E474="IT",VALUE(TEXT((1/(('TOX and EXPO INPUTS'!$F$12/AG474)+('TOX and EXPO INPUTS'!$F$20/AN474))),"0.0E+00"))))</f>
        <v>#DIV/0!</v>
      </c>
      <c r="BC474" s="37" t="e">
        <f>IF($E474="ST",VALUE(TEXT((1/(('TOX and EXPO INPUTS'!$F$9/AH474)+('TOX and EXPO INPUTS'!$F$17/AN474))),"0.0E+00")),IF($E474="IT",VALUE(TEXT((1/(('TOX and EXPO INPUTS'!$F$12/AH474)+('TOX and EXPO INPUTS'!$F$20/AN474))),"0.0E+00"))))</f>
        <v>#DIV/0!</v>
      </c>
      <c r="BD474" s="37" t="e">
        <f>IF($E474="ST",VALUE(TEXT((1/(('TOX and EXPO INPUTS'!$F$9/AI474)+('TOX and EXPO INPUTS'!$F$17/AN474))),"0.0E+00")),IF($E474="IT",VALUE(TEXT((1/(('TOX and EXPO INPUTS'!$F$12/AI474)+('TOX and EXPO INPUTS'!$F$20/AN474))),"0.0E+00"))))</f>
        <v>#DIV/0!</v>
      </c>
      <c r="BE474" s="37" t="e">
        <f>IF($E474="ST",VALUE(TEXT((1/(('TOX and EXPO INPUTS'!$F$9/AG474)+('TOX and EXPO INPUTS'!$F$17/AO474))),"0.0E+00")),IF($E474="IT",VALUE(TEXT((1/(('TOX and EXPO INPUTS'!$F$12/AG474)+('TOX and EXPO INPUTS'!$F$20/AO474))),"0.0E+00"))))</f>
        <v>#DIV/0!</v>
      </c>
      <c r="BF474" s="37" t="e">
        <f>IF($E474="ST",VALUE(TEXT((1/(('TOX and EXPO INPUTS'!$F$9/AH474)+('TOX and EXPO INPUTS'!$F$17/AO474))),"0.0E+00")),IF($E474="IT",VALUE(TEXT((1/(('TOX and EXPO INPUTS'!$F$12/AH474)+('TOX and EXPO INPUTS'!$F$20/AO474))),"0.0E+00"))))</f>
        <v>#DIV/0!</v>
      </c>
      <c r="BG474" s="37" t="e">
        <f>IF($E474="ST",VALUE(TEXT((1/(('TOX and EXPO INPUTS'!$F$9/AI474)+('TOX and EXPO INPUTS'!$F$17/AO474))),"0.0E+00")),IF($E474="IT",VALUE(TEXT((1/(('TOX and EXPO INPUTS'!$F$12/AI474)+('TOX and EXPO INPUTS'!$F$20/AO474))),"0.0E+00"))))</f>
        <v>#DIV/0!</v>
      </c>
      <c r="BH474" s="42" t="e">
        <f>VALUE(TEXT((AD474*$T474/365*'TOX and EXPO INPUTS'!$E$33/'TOX and EXPO INPUTS'!$E$34),"0.00E+00"))</f>
        <v>#DIV/0!</v>
      </c>
      <c r="BI474" s="37" t="e">
        <f>VALUE(TEXT((AE474*$T474/365*'TOX and EXPO INPUTS'!$E$33/'TOX and EXPO INPUTS'!$E$34),"0.00E+00"))</f>
        <v>#DIV/0!</v>
      </c>
      <c r="BJ474" s="37" t="e">
        <f>VALUE(TEXT((AF474*$T474/365*'TOX and EXPO INPUTS'!$E$33/'TOX and EXPO INPUTS'!$E$34),"0.00E+00"))</f>
        <v>#DIV/0!</v>
      </c>
      <c r="BK474" s="42" t="e">
        <f>VALUE(TEXT((AD474*$U474/365*'TOX and EXPO INPUTS'!$E$33/'TOX and EXPO INPUTS'!$E$34),"0.00E+00"))</f>
        <v>#DIV/0!</v>
      </c>
      <c r="BL474" s="37" t="e">
        <f>VALUE(TEXT((AE474*$U474/365*'TOX and EXPO INPUTS'!$E$33/'TOX and EXPO INPUTS'!$E$34),"0.00E+00"))</f>
        <v>#DIV/0!</v>
      </c>
      <c r="BM474" s="37" t="e">
        <f>VALUE(TEXT((AF474*$U474/365*'TOX and EXPO INPUTS'!$E$33/'TOX and EXPO INPUTS'!$E$34),"0.00E+00"))</f>
        <v>#DIV/0!</v>
      </c>
      <c r="BN474" s="42" t="e">
        <f>VALUE(TEXT((AL474*$T474/365*'TOX and EXPO INPUTS'!$E$33/'TOX and EXPO INPUTS'!$E$34),"0.00E+00"))</f>
        <v>#DIV/0!</v>
      </c>
      <c r="BO474" s="37" t="e">
        <f>VALUE(TEXT((AM474*$T474/365*'TOX and EXPO INPUTS'!$E$33/'TOX and EXPO INPUTS'!$E$34),"0.00E+00"))</f>
        <v>#DIV/0!</v>
      </c>
      <c r="BP474" s="42" t="e">
        <f>VALUE(TEXT((AL474*$U474/365*'TOX and EXPO INPUTS'!$E$33/'TOX and EXPO INPUTS'!$E$34),"0.00E+00"))</f>
        <v>#DIV/0!</v>
      </c>
      <c r="BQ474" s="37" t="e">
        <f>VALUE(TEXT((AM474*$U474/365*'TOX and EXPO INPUTS'!$E$33/'TOX and EXPO INPUTS'!$E$34),"0.00E+00"))</f>
        <v>#DIV/0!</v>
      </c>
      <c r="BR474" s="42" t="e">
        <f>VALUE(TEXT((AP474*$T474/365*'TOX and EXPO INPUTS'!$E$33/'TOX and EXPO INPUTS'!$E$34),"0.00E+00"))</f>
        <v>#DIV/0!</v>
      </c>
      <c r="BS474" s="37" t="e">
        <f>VALUE(TEXT((AQ474*$T474/365*'TOX and EXPO INPUTS'!$E$33/'TOX and EXPO INPUTS'!$E$34),"0.00E+00"))</f>
        <v>#DIV/0!</v>
      </c>
      <c r="BT474" s="37" t="e">
        <f>VALUE(TEXT((AR474*$T474/365*'TOX and EXPO INPUTS'!$E$33/'TOX and EXPO INPUTS'!$E$34),"0.00E+00"))</f>
        <v>#DIV/0!</v>
      </c>
      <c r="BU474" s="37" t="e">
        <f>VALUE(TEXT((AS474*$T474/365*'TOX and EXPO INPUTS'!$E$33/'TOX and EXPO INPUTS'!$E$34),"0.00E+00"))</f>
        <v>#DIV/0!</v>
      </c>
      <c r="BV474" s="37" t="e">
        <f>VALUE(TEXT((AT474*$T474/365*'TOX and EXPO INPUTS'!$E$33/'TOX and EXPO INPUTS'!$E$34),"0.00E+00"))</f>
        <v>#DIV/0!</v>
      </c>
      <c r="BW474" s="37" t="e">
        <f>VALUE(TEXT((AU474*$T474/365*'TOX and EXPO INPUTS'!$E$33/'TOX and EXPO INPUTS'!$E$34),"0.00E+00"))</f>
        <v>#DIV/0!</v>
      </c>
      <c r="BX474" s="42" t="e">
        <f>VALUE(TEXT((AP474*$U474/365*'TOX and EXPO INPUTS'!$E$33/'TOX and EXPO INPUTS'!$E$34),"0.00E+00"))</f>
        <v>#DIV/0!</v>
      </c>
      <c r="BY474" s="37" t="e">
        <f>VALUE(TEXT((AQ474*$U474/365*'TOX and EXPO INPUTS'!$E$33/'TOX and EXPO INPUTS'!$E$34),"0.00E+00"))</f>
        <v>#DIV/0!</v>
      </c>
      <c r="BZ474" s="37" t="e">
        <f>VALUE(TEXT((AR474*$U474/365*'TOX and EXPO INPUTS'!$E$33/'TOX and EXPO INPUTS'!$E$34),"0.00E+00"))</f>
        <v>#DIV/0!</v>
      </c>
      <c r="CA474" s="37" t="e">
        <f>VALUE(TEXT((AS474*$U474/365*'TOX and EXPO INPUTS'!$E$33/'TOX and EXPO INPUTS'!$E$34),"0.00E+00"))</f>
        <v>#DIV/0!</v>
      </c>
      <c r="CB474" s="37" t="e">
        <f>VALUE(TEXT((AT474*$U474/365*'TOX and EXPO INPUTS'!$E$33/'TOX and EXPO INPUTS'!$E$34),"0.00E+00"))</f>
        <v>#DIV/0!</v>
      </c>
      <c r="CC474" s="37" t="e">
        <f>VALUE(TEXT((AU474*$U474/365*'TOX and EXPO INPUTS'!$E$33/'TOX and EXPO INPUTS'!$E$34),"0.00E+00"))</f>
        <v>#DIV/0!</v>
      </c>
      <c r="CD474" s="58" t="e">
        <f>VALUE(TEXT((BR474*'TOX and EXPO INPUTS'!$F$23),"0.00E+00"))</f>
        <v>#DIV/0!</v>
      </c>
      <c r="CE474" s="57" t="e">
        <f>VALUE(TEXT((BS474*'TOX and EXPO INPUTS'!$F$23),"0.00E+00"))</f>
        <v>#DIV/0!</v>
      </c>
      <c r="CF474" s="57" t="e">
        <f>VALUE(TEXT((BT474*'TOX and EXPO INPUTS'!$F$23),"0.00E+00"))</f>
        <v>#DIV/0!</v>
      </c>
      <c r="CG474" s="57" t="e">
        <f>VALUE(TEXT((BU474*'TOX and EXPO INPUTS'!$F$23),"0.00E+00"))</f>
        <v>#DIV/0!</v>
      </c>
      <c r="CH474" s="57" t="e">
        <f>VALUE(TEXT((BV474*'TOX and EXPO INPUTS'!$F$23),"0.00E+00"))</f>
        <v>#DIV/0!</v>
      </c>
      <c r="CI474" s="57" t="e">
        <f>VALUE(TEXT((BW474*'TOX and EXPO INPUTS'!$F$23),"0.00E+00"))</f>
        <v>#DIV/0!</v>
      </c>
      <c r="CJ474" s="58" t="e">
        <f>VALUE(TEXT((BX474*'TOX and EXPO INPUTS'!$F$23),"0.00E+00"))</f>
        <v>#DIV/0!</v>
      </c>
      <c r="CK474" s="57" t="e">
        <f>VALUE(TEXT((BY474*'TOX and EXPO INPUTS'!$F$23),"0.00E+00"))</f>
        <v>#DIV/0!</v>
      </c>
      <c r="CL474" s="57" t="e">
        <f>VALUE(TEXT((BZ474*'TOX and EXPO INPUTS'!$F$23),"0.00E+00"))</f>
        <v>#DIV/0!</v>
      </c>
      <c r="CM474" s="57" t="e">
        <f>VALUE(TEXT((CA474*'TOX and EXPO INPUTS'!$F$23),"0.00E+00"))</f>
        <v>#DIV/0!</v>
      </c>
      <c r="CN474" s="57" t="e">
        <f>VALUE(TEXT((CB474*'TOX and EXPO INPUTS'!$F$23),"0.00E+00"))</f>
        <v>#DIV/0!</v>
      </c>
      <c r="CO474" s="57" t="e">
        <f>VALUE(TEXT((CC474*'TOX and EXPO INPUTS'!$F$23),"0.00E+00"))</f>
        <v>#DIV/0!</v>
      </c>
      <c r="CP474" s="38" t="s">
        <v>106</v>
      </c>
      <c r="CQ474" s="34" t="s">
        <v>107</v>
      </c>
      <c r="CR474" s="34" t="s">
        <v>108</v>
      </c>
      <c r="CS474" s="39" t="s">
        <v>109</v>
      </c>
    </row>
    <row r="475" spans="1:97" ht="48" customHeight="1" x14ac:dyDescent="0.25">
      <c r="A475" s="34" t="s">
        <v>98</v>
      </c>
      <c r="B475" s="34" t="s">
        <v>99</v>
      </c>
      <c r="C475" s="34" t="s">
        <v>113</v>
      </c>
      <c r="D475" s="34" t="s">
        <v>111</v>
      </c>
      <c r="E475" s="39" t="s">
        <v>112</v>
      </c>
      <c r="F475" s="40" t="s">
        <v>159</v>
      </c>
      <c r="G475" s="43"/>
      <c r="H475" s="36" t="s">
        <v>104</v>
      </c>
      <c r="I475" s="67"/>
      <c r="J475" s="36" t="s">
        <v>105</v>
      </c>
      <c r="K475" s="100">
        <f>VLOOKUP(F475,'Amount Seed Planted_variables'!$A$3:$I$74,2,0)</f>
        <v>400000</v>
      </c>
      <c r="L475" s="100">
        <f>VLOOKUP(F475,'Amount Seed Planted_variables'!$A$3:$I$74,3,0)</f>
        <v>500000</v>
      </c>
      <c r="M475" s="36">
        <f t="shared" si="218"/>
        <v>0</v>
      </c>
      <c r="N475" s="35">
        <f t="shared" si="219"/>
        <v>0</v>
      </c>
      <c r="O475" s="101">
        <v>3000</v>
      </c>
      <c r="P475" s="93">
        <f>VLOOKUP(F475,'Amount Seed Planted_variables'!$A$3:$I$74,4,0)</f>
        <v>157000</v>
      </c>
      <c r="Q475" s="93">
        <f>VLOOKUP(F475,'Amount Seed Planted_variables'!$A$3:$I$74,7,0)</f>
        <v>80</v>
      </c>
      <c r="R475" s="93">
        <f>VLOOKUP(F475,'Amount Seed Planted_variables'!$A$3:$I$74,8,0)</f>
        <v>12560000</v>
      </c>
      <c r="S475" s="87">
        <f t="shared" si="215"/>
        <v>2.5</v>
      </c>
      <c r="T475" s="35">
        <v>10</v>
      </c>
      <c r="U475" s="35">
        <v>30</v>
      </c>
      <c r="V475" s="41">
        <v>138210600</v>
      </c>
      <c r="W475" s="35">
        <v>23262800</v>
      </c>
      <c r="X475" s="35">
        <v>21238200</v>
      </c>
      <c r="Y475" s="41">
        <v>106100</v>
      </c>
      <c r="Z475" s="35">
        <f t="shared" si="214"/>
        <v>10610</v>
      </c>
      <c r="AA475" s="42">
        <f t="shared" si="220"/>
        <v>0</v>
      </c>
      <c r="AB475" s="37">
        <f t="shared" si="221"/>
        <v>0</v>
      </c>
      <c r="AC475" s="37">
        <f t="shared" si="222"/>
        <v>0</v>
      </c>
      <c r="AD475" s="42" t="e">
        <f>VALUE(TEXT(((AA475*'TOX and EXPO INPUTS'!$F$13)/'TOX and EXPO INPUTS'!$E$27),"0.00E+00"))</f>
        <v>#DIV/0!</v>
      </c>
      <c r="AE475" s="37" t="e">
        <f>VALUE(TEXT(((AB475*'TOX and EXPO INPUTS'!$F$13)/'TOX and EXPO INPUTS'!$E$27),"0.00E+00"))</f>
        <v>#DIV/0!</v>
      </c>
      <c r="AF475" s="37" t="e">
        <f>VALUE(TEXT(((AC475*'TOX and EXPO INPUTS'!$F$13)/'TOX and EXPO INPUTS'!$E$27),"0.00E+00"))</f>
        <v>#DIV/0!</v>
      </c>
      <c r="AG475" s="42" t="e">
        <f>IF($E475="ST",VALUE(TEXT(('TOX and EXPO INPUTS'!$F$7/AD475),"0.0E+00")),IF($E475="IT",VALUE(TEXT(('TOX and EXPO INPUTS'!$F$10/AD475),"0.0E+00"))))</f>
        <v>#DIV/0!</v>
      </c>
      <c r="AH475" s="37" t="e">
        <f>IF($E475="ST",VALUE(TEXT(('TOX and EXPO INPUTS'!$F$7/AE475),"0.0E+00")),IF($E475="IT",VALUE(TEXT(('TOX and EXPO INPUTS'!$F$10/AE475),"0.0E+00"))))</f>
        <v>#DIV/0!</v>
      </c>
      <c r="AI475" s="37" t="e">
        <f>IF($E475="ST",VALUE(TEXT(('TOX and EXPO INPUTS'!$F$7/AF475),"0.0E+00")),IF($E475="IT",VALUE(TEXT(('TOX and EXPO INPUTS'!$F$10/AF475),"0.0E+00"))))</f>
        <v>#DIV/0!</v>
      </c>
      <c r="AJ475" s="42">
        <f t="shared" si="216"/>
        <v>0</v>
      </c>
      <c r="AK475" s="37">
        <f t="shared" si="217"/>
        <v>0</v>
      </c>
      <c r="AL475" s="42" t="e">
        <f>VALUE(TEXT(((AJ475*'TOX and EXPO INPUTS'!$F$21)/'TOX and EXPO INPUTS'!$E$29),"0.00E+00"))</f>
        <v>#DIV/0!</v>
      </c>
      <c r="AM475" s="37" t="e">
        <f>VALUE(TEXT(((AK475*'TOX and EXPO INPUTS'!$F$21)/'TOX and EXPO INPUTS'!$E$29),"0.00E+00"))</f>
        <v>#DIV/0!</v>
      </c>
      <c r="AN475" s="42" t="e">
        <f>IF($E475="ST",VALUE(TEXT(('TOX and EXPO INPUTS'!$F$15/AL475),"0.0E+00")),IF($E475="IT",VALUE(TEXT(('TOX and EXPO INPUTS'!$F$18/AL475),"0.0E+00"))))</f>
        <v>#DIV/0!</v>
      </c>
      <c r="AO475" s="37" t="e">
        <f>IF($E475="ST",VALUE(TEXT(('TOX and EXPO INPUTS'!$F$15/AM475),"0.0E+00")),IF($E475="IT",VALUE(TEXT(('TOX and EXPO INPUTS'!$F$18/AM475),"0.0E+00"))))</f>
        <v>#DIV/0!</v>
      </c>
      <c r="AP475" s="42" t="e">
        <f t="shared" si="202"/>
        <v>#DIV/0!</v>
      </c>
      <c r="AQ475" s="37" t="e">
        <f t="shared" si="203"/>
        <v>#DIV/0!</v>
      </c>
      <c r="AR475" s="37" t="e">
        <f t="shared" si="204"/>
        <v>#DIV/0!</v>
      </c>
      <c r="AS475" s="37" t="e">
        <f t="shared" si="205"/>
        <v>#DIV/0!</v>
      </c>
      <c r="AT475" s="37" t="e">
        <f t="shared" si="206"/>
        <v>#DIV/0!</v>
      </c>
      <c r="AU475" s="37" t="e">
        <f t="shared" si="207"/>
        <v>#DIV/0!</v>
      </c>
      <c r="AV475" s="42" t="e">
        <f t="shared" si="208"/>
        <v>#DIV/0!</v>
      </c>
      <c r="AW475" s="37" t="e">
        <f t="shared" si="209"/>
        <v>#DIV/0!</v>
      </c>
      <c r="AX475" s="37" t="e">
        <f t="shared" si="210"/>
        <v>#DIV/0!</v>
      </c>
      <c r="AY475" s="37" t="e">
        <f t="shared" si="211"/>
        <v>#DIV/0!</v>
      </c>
      <c r="AZ475" s="37" t="e">
        <f t="shared" si="212"/>
        <v>#DIV/0!</v>
      </c>
      <c r="BA475" s="37" t="e">
        <f t="shared" si="213"/>
        <v>#DIV/0!</v>
      </c>
      <c r="BB475" s="42" t="e">
        <f>IF($E475="ST",VALUE(TEXT((1/(('TOX and EXPO INPUTS'!$F$9/AG475)+('TOX and EXPO INPUTS'!$F$17/AN475))),"0.0E+00")),IF($E475="IT",VALUE(TEXT((1/(('TOX and EXPO INPUTS'!$F$12/AG475)+('TOX and EXPO INPUTS'!$F$20/AN475))),"0.0E+00"))))</f>
        <v>#DIV/0!</v>
      </c>
      <c r="BC475" s="37" t="e">
        <f>IF($E475="ST",VALUE(TEXT((1/(('TOX and EXPO INPUTS'!$F$9/AH475)+('TOX and EXPO INPUTS'!$F$17/AN475))),"0.0E+00")),IF($E475="IT",VALUE(TEXT((1/(('TOX and EXPO INPUTS'!$F$12/AH475)+('TOX and EXPO INPUTS'!$F$20/AN475))),"0.0E+00"))))</f>
        <v>#DIV/0!</v>
      </c>
      <c r="BD475" s="37" t="e">
        <f>IF($E475="ST",VALUE(TEXT((1/(('TOX and EXPO INPUTS'!$F$9/AI475)+('TOX and EXPO INPUTS'!$F$17/AN475))),"0.0E+00")),IF($E475="IT",VALUE(TEXT((1/(('TOX and EXPO INPUTS'!$F$12/AI475)+('TOX and EXPO INPUTS'!$F$20/AN475))),"0.0E+00"))))</f>
        <v>#DIV/0!</v>
      </c>
      <c r="BE475" s="37" t="e">
        <f>IF($E475="ST",VALUE(TEXT((1/(('TOX and EXPO INPUTS'!$F$9/AG475)+('TOX and EXPO INPUTS'!$F$17/AO475))),"0.0E+00")),IF($E475="IT",VALUE(TEXT((1/(('TOX and EXPO INPUTS'!$F$12/AG475)+('TOX and EXPO INPUTS'!$F$20/AO475))),"0.0E+00"))))</f>
        <v>#DIV/0!</v>
      </c>
      <c r="BF475" s="37" t="e">
        <f>IF($E475="ST",VALUE(TEXT((1/(('TOX and EXPO INPUTS'!$F$9/AH475)+('TOX and EXPO INPUTS'!$F$17/AO475))),"0.0E+00")),IF($E475="IT",VALUE(TEXT((1/(('TOX and EXPO INPUTS'!$F$12/AH475)+('TOX and EXPO INPUTS'!$F$20/AO475))),"0.0E+00"))))</f>
        <v>#DIV/0!</v>
      </c>
      <c r="BG475" s="37" t="e">
        <f>IF($E475="ST",VALUE(TEXT((1/(('TOX and EXPO INPUTS'!$F$9/AI475)+('TOX and EXPO INPUTS'!$F$17/AO475))),"0.0E+00")),IF($E475="IT",VALUE(TEXT((1/(('TOX and EXPO INPUTS'!$F$12/AI475)+('TOX and EXPO INPUTS'!$F$20/AO475))),"0.0E+00"))))</f>
        <v>#DIV/0!</v>
      </c>
      <c r="BH475" s="42" t="e">
        <f>VALUE(TEXT((AD475*$T475/365*'TOX and EXPO INPUTS'!$E$33/'TOX and EXPO INPUTS'!$E$34),"0.00E+00"))</f>
        <v>#DIV/0!</v>
      </c>
      <c r="BI475" s="37" t="e">
        <f>VALUE(TEXT((AE475*$T475/365*'TOX and EXPO INPUTS'!$E$33/'TOX and EXPO INPUTS'!$E$34),"0.00E+00"))</f>
        <v>#DIV/0!</v>
      </c>
      <c r="BJ475" s="37" t="e">
        <f>VALUE(TEXT((AF475*$T475/365*'TOX and EXPO INPUTS'!$E$33/'TOX and EXPO INPUTS'!$E$34),"0.00E+00"))</f>
        <v>#DIV/0!</v>
      </c>
      <c r="BK475" s="42" t="e">
        <f>VALUE(TEXT((AD475*$U475/365*'TOX and EXPO INPUTS'!$E$33/'TOX and EXPO INPUTS'!$E$34),"0.00E+00"))</f>
        <v>#DIV/0!</v>
      </c>
      <c r="BL475" s="37" t="e">
        <f>VALUE(TEXT((AE475*$U475/365*'TOX and EXPO INPUTS'!$E$33/'TOX and EXPO INPUTS'!$E$34),"0.00E+00"))</f>
        <v>#DIV/0!</v>
      </c>
      <c r="BM475" s="37" t="e">
        <f>VALUE(TEXT((AF475*$U475/365*'TOX and EXPO INPUTS'!$E$33/'TOX and EXPO INPUTS'!$E$34),"0.00E+00"))</f>
        <v>#DIV/0!</v>
      </c>
      <c r="BN475" s="42" t="e">
        <f>VALUE(TEXT((AL475*$T475/365*'TOX and EXPO INPUTS'!$E$33/'TOX and EXPO INPUTS'!$E$34),"0.00E+00"))</f>
        <v>#DIV/0!</v>
      </c>
      <c r="BO475" s="37" t="e">
        <f>VALUE(TEXT((AM475*$T475/365*'TOX and EXPO INPUTS'!$E$33/'TOX and EXPO INPUTS'!$E$34),"0.00E+00"))</f>
        <v>#DIV/0!</v>
      </c>
      <c r="BP475" s="42" t="e">
        <f>VALUE(TEXT((AL475*$U475/365*'TOX and EXPO INPUTS'!$E$33/'TOX and EXPO INPUTS'!$E$34),"0.00E+00"))</f>
        <v>#DIV/0!</v>
      </c>
      <c r="BQ475" s="37" t="e">
        <f>VALUE(TEXT((AM475*$U475/365*'TOX and EXPO INPUTS'!$E$33/'TOX and EXPO INPUTS'!$E$34),"0.00E+00"))</f>
        <v>#DIV/0!</v>
      </c>
      <c r="BR475" s="42" t="e">
        <f>VALUE(TEXT((AP475*$T475/365*'TOX and EXPO INPUTS'!$E$33/'TOX and EXPO INPUTS'!$E$34),"0.00E+00"))</f>
        <v>#DIV/0!</v>
      </c>
      <c r="BS475" s="37" t="e">
        <f>VALUE(TEXT((AQ475*$T475/365*'TOX and EXPO INPUTS'!$E$33/'TOX and EXPO INPUTS'!$E$34),"0.00E+00"))</f>
        <v>#DIV/0!</v>
      </c>
      <c r="BT475" s="37" t="e">
        <f>VALUE(TEXT((AR475*$T475/365*'TOX and EXPO INPUTS'!$E$33/'TOX and EXPO INPUTS'!$E$34),"0.00E+00"))</f>
        <v>#DIV/0!</v>
      </c>
      <c r="BU475" s="37" t="e">
        <f>VALUE(TEXT((AS475*$T475/365*'TOX and EXPO INPUTS'!$E$33/'TOX and EXPO INPUTS'!$E$34),"0.00E+00"))</f>
        <v>#DIV/0!</v>
      </c>
      <c r="BV475" s="37" t="e">
        <f>VALUE(TEXT((AT475*$T475/365*'TOX and EXPO INPUTS'!$E$33/'TOX and EXPO INPUTS'!$E$34),"0.00E+00"))</f>
        <v>#DIV/0!</v>
      </c>
      <c r="BW475" s="37" t="e">
        <f>VALUE(TEXT((AU475*$T475/365*'TOX and EXPO INPUTS'!$E$33/'TOX and EXPO INPUTS'!$E$34),"0.00E+00"))</f>
        <v>#DIV/0!</v>
      </c>
      <c r="BX475" s="42" t="e">
        <f>VALUE(TEXT((AP475*$U475/365*'TOX and EXPO INPUTS'!$E$33/'TOX and EXPO INPUTS'!$E$34),"0.00E+00"))</f>
        <v>#DIV/0!</v>
      </c>
      <c r="BY475" s="37" t="e">
        <f>VALUE(TEXT((AQ475*$U475/365*'TOX and EXPO INPUTS'!$E$33/'TOX and EXPO INPUTS'!$E$34),"0.00E+00"))</f>
        <v>#DIV/0!</v>
      </c>
      <c r="BZ475" s="37" t="e">
        <f>VALUE(TEXT((AR475*$U475/365*'TOX and EXPO INPUTS'!$E$33/'TOX and EXPO INPUTS'!$E$34),"0.00E+00"))</f>
        <v>#DIV/0!</v>
      </c>
      <c r="CA475" s="37" t="e">
        <f>VALUE(TEXT((AS475*$U475/365*'TOX and EXPO INPUTS'!$E$33/'TOX and EXPO INPUTS'!$E$34),"0.00E+00"))</f>
        <v>#DIV/0!</v>
      </c>
      <c r="CB475" s="37" t="e">
        <f>VALUE(TEXT((AT475*$U475/365*'TOX and EXPO INPUTS'!$E$33/'TOX and EXPO INPUTS'!$E$34),"0.00E+00"))</f>
        <v>#DIV/0!</v>
      </c>
      <c r="CC475" s="37" t="e">
        <f>VALUE(TEXT((AU475*$U475/365*'TOX and EXPO INPUTS'!$E$33/'TOX and EXPO INPUTS'!$E$34),"0.00E+00"))</f>
        <v>#DIV/0!</v>
      </c>
      <c r="CD475" s="58" t="e">
        <f>VALUE(TEXT((BR475*'TOX and EXPO INPUTS'!$F$23),"0.00E+00"))</f>
        <v>#DIV/0!</v>
      </c>
      <c r="CE475" s="57" t="e">
        <f>VALUE(TEXT((BS475*'TOX and EXPO INPUTS'!$F$23),"0.00E+00"))</f>
        <v>#DIV/0!</v>
      </c>
      <c r="CF475" s="57" t="e">
        <f>VALUE(TEXT((BT475*'TOX and EXPO INPUTS'!$F$23),"0.00E+00"))</f>
        <v>#DIV/0!</v>
      </c>
      <c r="CG475" s="57" t="e">
        <f>VALUE(TEXT((BU475*'TOX and EXPO INPUTS'!$F$23),"0.00E+00"))</f>
        <v>#DIV/0!</v>
      </c>
      <c r="CH475" s="57" t="e">
        <f>VALUE(TEXT((BV475*'TOX and EXPO INPUTS'!$F$23),"0.00E+00"))</f>
        <v>#DIV/0!</v>
      </c>
      <c r="CI475" s="57" t="e">
        <f>VALUE(TEXT((BW475*'TOX and EXPO INPUTS'!$F$23),"0.00E+00"))</f>
        <v>#DIV/0!</v>
      </c>
      <c r="CJ475" s="58" t="e">
        <f>VALUE(TEXT((BX475*'TOX and EXPO INPUTS'!$F$23),"0.00E+00"))</f>
        <v>#DIV/0!</v>
      </c>
      <c r="CK475" s="57" t="e">
        <f>VALUE(TEXT((BY475*'TOX and EXPO INPUTS'!$F$23),"0.00E+00"))</f>
        <v>#DIV/0!</v>
      </c>
      <c r="CL475" s="57" t="e">
        <f>VALUE(TEXT((BZ475*'TOX and EXPO INPUTS'!$F$23),"0.00E+00"))</f>
        <v>#DIV/0!</v>
      </c>
      <c r="CM475" s="57" t="e">
        <f>VALUE(TEXT((CA475*'TOX and EXPO INPUTS'!$F$23),"0.00E+00"))</f>
        <v>#DIV/0!</v>
      </c>
      <c r="CN475" s="57" t="e">
        <f>VALUE(TEXT((CB475*'TOX and EXPO INPUTS'!$F$23),"0.00E+00"))</f>
        <v>#DIV/0!</v>
      </c>
      <c r="CO475" s="57" t="e">
        <f>VALUE(TEXT((CC475*'TOX and EXPO INPUTS'!$F$23),"0.00E+00"))</f>
        <v>#DIV/0!</v>
      </c>
      <c r="CP475" s="38" t="s">
        <v>106</v>
      </c>
      <c r="CQ475" s="34" t="s">
        <v>107</v>
      </c>
      <c r="CR475" s="34" t="s">
        <v>108</v>
      </c>
      <c r="CS475" s="39" t="s">
        <v>109</v>
      </c>
    </row>
    <row r="476" spans="1:97" ht="48" customHeight="1" x14ac:dyDescent="0.25">
      <c r="A476" s="34" t="s">
        <v>98</v>
      </c>
      <c r="B476" s="34" t="s">
        <v>99</v>
      </c>
      <c r="C476" s="34" t="s">
        <v>113</v>
      </c>
      <c r="D476" s="34" t="s">
        <v>442</v>
      </c>
      <c r="E476" s="39" t="s">
        <v>112</v>
      </c>
      <c r="F476" s="40" t="s">
        <v>159</v>
      </c>
      <c r="G476" s="43"/>
      <c r="H476" s="36" t="s">
        <v>104</v>
      </c>
      <c r="I476" s="67"/>
      <c r="J476" s="36" t="s">
        <v>105</v>
      </c>
      <c r="K476" s="100">
        <f>VLOOKUP(F476,'Amount Seed Planted_variables'!$A$3:$I$74,2,0)</f>
        <v>400000</v>
      </c>
      <c r="L476" s="100">
        <f>VLOOKUP(F476,'Amount Seed Planted_variables'!$A$3:$I$74,3,0)</f>
        <v>500000</v>
      </c>
      <c r="M476" s="36">
        <f t="shared" si="218"/>
        <v>0</v>
      </c>
      <c r="N476" s="35">
        <f t="shared" si="219"/>
        <v>0</v>
      </c>
      <c r="O476" s="101">
        <v>3000</v>
      </c>
      <c r="P476" s="93">
        <f>VLOOKUP(F476,'Amount Seed Planted_variables'!$A$3:$I$74,4,0)</f>
        <v>157000</v>
      </c>
      <c r="Q476" s="93">
        <f>VLOOKUP(F476,'Amount Seed Planted_variables'!$A$3:$I$74,7,0)</f>
        <v>80</v>
      </c>
      <c r="R476" s="93">
        <f>VLOOKUP(F476,'Amount Seed Planted_variables'!$A$3:$I$74,8,0)</f>
        <v>12560000</v>
      </c>
      <c r="S476" s="87" t="str">
        <f t="shared" si="215"/>
        <v>NA</v>
      </c>
      <c r="T476" s="35">
        <v>10</v>
      </c>
      <c r="U476" s="35">
        <v>30</v>
      </c>
      <c r="V476" s="41">
        <v>3994</v>
      </c>
      <c r="W476" s="35">
        <v>797</v>
      </c>
      <c r="X476" s="35">
        <v>530</v>
      </c>
      <c r="Y476" s="41">
        <v>66</v>
      </c>
      <c r="Z476" s="35">
        <f t="shared" si="214"/>
        <v>6.6000000000000005</v>
      </c>
      <c r="AA476" s="42">
        <f t="shared" si="220"/>
        <v>0</v>
      </c>
      <c r="AB476" s="37">
        <f t="shared" si="221"/>
        <v>0</v>
      </c>
      <c r="AC476" s="37">
        <f t="shared" si="222"/>
        <v>0</v>
      </c>
      <c r="AD476" s="42" t="e">
        <f>VALUE(TEXT(((AA476*'TOX and EXPO INPUTS'!$F$13)/'TOX and EXPO INPUTS'!$E$27),"0.00E+00"))</f>
        <v>#DIV/0!</v>
      </c>
      <c r="AE476" s="37" t="e">
        <f>VALUE(TEXT(((AB476*'TOX and EXPO INPUTS'!$F$13)/'TOX and EXPO INPUTS'!$E$27),"0.00E+00"))</f>
        <v>#DIV/0!</v>
      </c>
      <c r="AF476" s="37" t="e">
        <f>VALUE(TEXT(((AC476*'TOX and EXPO INPUTS'!$F$13)/'TOX and EXPO INPUTS'!$E$27),"0.00E+00"))</f>
        <v>#DIV/0!</v>
      </c>
      <c r="AG476" s="42" t="e">
        <f>IF($E476="ST",VALUE(TEXT(('TOX and EXPO INPUTS'!$F$7/AD476),"0.0E+00")),IF($E476="IT",VALUE(TEXT(('TOX and EXPO INPUTS'!$F$10/AD476),"0.0E+00"))))</f>
        <v>#DIV/0!</v>
      </c>
      <c r="AH476" s="37" t="e">
        <f>IF($E476="ST",VALUE(TEXT(('TOX and EXPO INPUTS'!$F$7/AE476),"0.0E+00")),IF($E476="IT",VALUE(TEXT(('TOX and EXPO INPUTS'!$F$10/AE476),"0.0E+00"))))</f>
        <v>#DIV/0!</v>
      </c>
      <c r="AI476" s="37" t="e">
        <f>IF($E476="ST",VALUE(TEXT(('TOX and EXPO INPUTS'!$F$7/AF476),"0.0E+00")),IF($E476="IT",VALUE(TEXT(('TOX and EXPO INPUTS'!$F$10/AF476),"0.0E+00"))))</f>
        <v>#DIV/0!</v>
      </c>
      <c r="AJ476" s="42">
        <f t="shared" si="216"/>
        <v>0</v>
      </c>
      <c r="AK476" s="37">
        <f t="shared" si="217"/>
        <v>0</v>
      </c>
      <c r="AL476" s="42" t="e">
        <f>VALUE(TEXT(((AJ476*'TOX and EXPO INPUTS'!$F$21)/'TOX and EXPO INPUTS'!$E$29),"0.00E+00"))</f>
        <v>#DIV/0!</v>
      </c>
      <c r="AM476" s="37" t="e">
        <f>VALUE(TEXT(((AK476*'TOX and EXPO INPUTS'!$F$21)/'TOX and EXPO INPUTS'!$E$29),"0.00E+00"))</f>
        <v>#DIV/0!</v>
      </c>
      <c r="AN476" s="42" t="e">
        <f>IF($E476="ST",VALUE(TEXT(('TOX and EXPO INPUTS'!$F$15/AL476),"0.0E+00")),IF($E476="IT",VALUE(TEXT(('TOX and EXPO INPUTS'!$F$18/AL476),"0.0E+00"))))</f>
        <v>#DIV/0!</v>
      </c>
      <c r="AO476" s="37" t="e">
        <f>IF($E476="ST",VALUE(TEXT(('TOX and EXPO INPUTS'!$F$15/AM476),"0.0E+00")),IF($E476="IT",VALUE(TEXT(('TOX and EXPO INPUTS'!$F$18/AM476),"0.0E+00"))))</f>
        <v>#DIV/0!</v>
      </c>
      <c r="AP476" s="42" t="e">
        <f t="shared" si="202"/>
        <v>#DIV/0!</v>
      </c>
      <c r="AQ476" s="37" t="e">
        <f t="shared" si="203"/>
        <v>#DIV/0!</v>
      </c>
      <c r="AR476" s="37" t="e">
        <f t="shared" si="204"/>
        <v>#DIV/0!</v>
      </c>
      <c r="AS476" s="37" t="e">
        <f t="shared" si="205"/>
        <v>#DIV/0!</v>
      </c>
      <c r="AT476" s="37" t="e">
        <f t="shared" si="206"/>
        <v>#DIV/0!</v>
      </c>
      <c r="AU476" s="37" t="e">
        <f t="shared" si="207"/>
        <v>#DIV/0!</v>
      </c>
      <c r="AV476" s="42" t="e">
        <f t="shared" si="208"/>
        <v>#DIV/0!</v>
      </c>
      <c r="AW476" s="37" t="e">
        <f t="shared" si="209"/>
        <v>#DIV/0!</v>
      </c>
      <c r="AX476" s="37" t="e">
        <f t="shared" si="210"/>
        <v>#DIV/0!</v>
      </c>
      <c r="AY476" s="37" t="e">
        <f t="shared" si="211"/>
        <v>#DIV/0!</v>
      </c>
      <c r="AZ476" s="37" t="e">
        <f t="shared" si="212"/>
        <v>#DIV/0!</v>
      </c>
      <c r="BA476" s="37" t="e">
        <f t="shared" si="213"/>
        <v>#DIV/0!</v>
      </c>
      <c r="BB476" s="42" t="e">
        <f>IF($E476="ST",VALUE(TEXT((1/(('TOX and EXPO INPUTS'!$F$9/AG476)+('TOX and EXPO INPUTS'!$F$17/AN476))),"0.0E+00")),IF($E476="IT",VALUE(TEXT((1/(('TOX and EXPO INPUTS'!$F$12/AG476)+('TOX and EXPO INPUTS'!$F$20/AN476))),"0.0E+00"))))</f>
        <v>#DIV/0!</v>
      </c>
      <c r="BC476" s="37" t="e">
        <f>IF($E476="ST",VALUE(TEXT((1/(('TOX and EXPO INPUTS'!$F$9/AH476)+('TOX and EXPO INPUTS'!$F$17/AN476))),"0.0E+00")),IF($E476="IT",VALUE(TEXT((1/(('TOX and EXPO INPUTS'!$F$12/AH476)+('TOX and EXPO INPUTS'!$F$20/AN476))),"0.0E+00"))))</f>
        <v>#DIV/0!</v>
      </c>
      <c r="BD476" s="37" t="e">
        <f>IF($E476="ST",VALUE(TEXT((1/(('TOX and EXPO INPUTS'!$F$9/AI476)+('TOX and EXPO INPUTS'!$F$17/AN476))),"0.0E+00")),IF($E476="IT",VALUE(TEXT((1/(('TOX and EXPO INPUTS'!$F$12/AI476)+('TOX and EXPO INPUTS'!$F$20/AN476))),"0.0E+00"))))</f>
        <v>#DIV/0!</v>
      </c>
      <c r="BE476" s="37" t="e">
        <f>IF($E476="ST",VALUE(TEXT((1/(('TOX and EXPO INPUTS'!$F$9/AG476)+('TOX and EXPO INPUTS'!$F$17/AO476))),"0.0E+00")),IF($E476="IT",VALUE(TEXT((1/(('TOX and EXPO INPUTS'!$F$12/AG476)+('TOX and EXPO INPUTS'!$F$20/AO476))),"0.0E+00"))))</f>
        <v>#DIV/0!</v>
      </c>
      <c r="BF476" s="37" t="e">
        <f>IF($E476="ST",VALUE(TEXT((1/(('TOX and EXPO INPUTS'!$F$9/AH476)+('TOX and EXPO INPUTS'!$F$17/AO476))),"0.0E+00")),IF($E476="IT",VALUE(TEXT((1/(('TOX and EXPO INPUTS'!$F$12/AH476)+('TOX and EXPO INPUTS'!$F$20/AO476))),"0.0E+00"))))</f>
        <v>#DIV/0!</v>
      </c>
      <c r="BG476" s="37" t="e">
        <f>IF($E476="ST",VALUE(TEXT((1/(('TOX and EXPO INPUTS'!$F$9/AI476)+('TOX and EXPO INPUTS'!$F$17/AO476))),"0.0E+00")),IF($E476="IT",VALUE(TEXT((1/(('TOX and EXPO INPUTS'!$F$12/AI476)+('TOX and EXPO INPUTS'!$F$20/AO476))),"0.0E+00"))))</f>
        <v>#DIV/0!</v>
      </c>
      <c r="BH476" s="42" t="e">
        <f>VALUE(TEXT((AD476*$T476/365*'TOX and EXPO INPUTS'!$E$33/'TOX and EXPO INPUTS'!$E$34),"0.00E+00"))</f>
        <v>#DIV/0!</v>
      </c>
      <c r="BI476" s="37" t="e">
        <f>VALUE(TEXT((AE476*$T476/365*'TOX and EXPO INPUTS'!$E$33/'TOX and EXPO INPUTS'!$E$34),"0.00E+00"))</f>
        <v>#DIV/0!</v>
      </c>
      <c r="BJ476" s="37" t="e">
        <f>VALUE(TEXT((AF476*$T476/365*'TOX and EXPO INPUTS'!$E$33/'TOX and EXPO INPUTS'!$E$34),"0.00E+00"))</f>
        <v>#DIV/0!</v>
      </c>
      <c r="BK476" s="42" t="e">
        <f>VALUE(TEXT((AD476*$U476/365*'TOX and EXPO INPUTS'!$E$33/'TOX and EXPO INPUTS'!$E$34),"0.00E+00"))</f>
        <v>#DIV/0!</v>
      </c>
      <c r="BL476" s="37" t="e">
        <f>VALUE(TEXT((AE476*$U476/365*'TOX and EXPO INPUTS'!$E$33/'TOX and EXPO INPUTS'!$E$34),"0.00E+00"))</f>
        <v>#DIV/0!</v>
      </c>
      <c r="BM476" s="37" t="e">
        <f>VALUE(TEXT((AF476*$U476/365*'TOX and EXPO INPUTS'!$E$33/'TOX and EXPO INPUTS'!$E$34),"0.00E+00"))</f>
        <v>#DIV/0!</v>
      </c>
      <c r="BN476" s="42" t="e">
        <f>VALUE(TEXT((AL476*$T476/365*'TOX and EXPO INPUTS'!$E$33/'TOX and EXPO INPUTS'!$E$34),"0.00E+00"))</f>
        <v>#DIV/0!</v>
      </c>
      <c r="BO476" s="37" t="e">
        <f>VALUE(TEXT((AM476*$T476/365*'TOX and EXPO INPUTS'!$E$33/'TOX and EXPO INPUTS'!$E$34),"0.00E+00"))</f>
        <v>#DIV/0!</v>
      </c>
      <c r="BP476" s="42" t="e">
        <f>VALUE(TEXT((AL476*$U476/365*'TOX and EXPO INPUTS'!$E$33/'TOX and EXPO INPUTS'!$E$34),"0.00E+00"))</f>
        <v>#DIV/0!</v>
      </c>
      <c r="BQ476" s="37" t="e">
        <f>VALUE(TEXT((AM476*$U476/365*'TOX and EXPO INPUTS'!$E$33/'TOX and EXPO INPUTS'!$E$34),"0.00E+00"))</f>
        <v>#DIV/0!</v>
      </c>
      <c r="BR476" s="42" t="e">
        <f>VALUE(TEXT((AP476*$T476/365*'TOX and EXPO INPUTS'!$E$33/'TOX and EXPO INPUTS'!$E$34),"0.00E+00"))</f>
        <v>#DIV/0!</v>
      </c>
      <c r="BS476" s="37" t="e">
        <f>VALUE(TEXT((AQ476*$T476/365*'TOX and EXPO INPUTS'!$E$33/'TOX and EXPO INPUTS'!$E$34),"0.00E+00"))</f>
        <v>#DIV/0!</v>
      </c>
      <c r="BT476" s="37" t="e">
        <f>VALUE(TEXT((AR476*$T476/365*'TOX and EXPO INPUTS'!$E$33/'TOX and EXPO INPUTS'!$E$34),"0.00E+00"))</f>
        <v>#DIV/0!</v>
      </c>
      <c r="BU476" s="37" t="e">
        <f>VALUE(TEXT((AS476*$T476/365*'TOX and EXPO INPUTS'!$E$33/'TOX and EXPO INPUTS'!$E$34),"0.00E+00"))</f>
        <v>#DIV/0!</v>
      </c>
      <c r="BV476" s="37" t="e">
        <f>VALUE(TEXT((AT476*$T476/365*'TOX and EXPO INPUTS'!$E$33/'TOX and EXPO INPUTS'!$E$34),"0.00E+00"))</f>
        <v>#DIV/0!</v>
      </c>
      <c r="BW476" s="37" t="e">
        <f>VALUE(TEXT((AU476*$T476/365*'TOX and EXPO INPUTS'!$E$33/'TOX and EXPO INPUTS'!$E$34),"0.00E+00"))</f>
        <v>#DIV/0!</v>
      </c>
      <c r="BX476" s="42" t="e">
        <f>VALUE(TEXT((AP476*$U476/365*'TOX and EXPO INPUTS'!$E$33/'TOX and EXPO INPUTS'!$E$34),"0.00E+00"))</f>
        <v>#DIV/0!</v>
      </c>
      <c r="BY476" s="37" t="e">
        <f>VALUE(TEXT((AQ476*$U476/365*'TOX and EXPO INPUTS'!$E$33/'TOX and EXPO INPUTS'!$E$34),"0.00E+00"))</f>
        <v>#DIV/0!</v>
      </c>
      <c r="BZ476" s="37" t="e">
        <f>VALUE(TEXT((AR476*$U476/365*'TOX and EXPO INPUTS'!$E$33/'TOX and EXPO INPUTS'!$E$34),"0.00E+00"))</f>
        <v>#DIV/0!</v>
      </c>
      <c r="CA476" s="37" t="e">
        <f>VALUE(TEXT((AS476*$U476/365*'TOX and EXPO INPUTS'!$E$33/'TOX and EXPO INPUTS'!$E$34),"0.00E+00"))</f>
        <v>#DIV/0!</v>
      </c>
      <c r="CB476" s="37" t="e">
        <f>VALUE(TEXT((AT476*$U476/365*'TOX and EXPO INPUTS'!$E$33/'TOX and EXPO INPUTS'!$E$34),"0.00E+00"))</f>
        <v>#DIV/0!</v>
      </c>
      <c r="CC476" s="37" t="e">
        <f>VALUE(TEXT((AU476*$U476/365*'TOX and EXPO INPUTS'!$E$33/'TOX and EXPO INPUTS'!$E$34),"0.00E+00"))</f>
        <v>#DIV/0!</v>
      </c>
      <c r="CD476" s="58" t="e">
        <f>VALUE(TEXT((BR476*'TOX and EXPO INPUTS'!$F$23),"0.00E+00"))</f>
        <v>#DIV/0!</v>
      </c>
      <c r="CE476" s="57" t="e">
        <f>VALUE(TEXT((BS476*'TOX and EXPO INPUTS'!$F$23),"0.00E+00"))</f>
        <v>#DIV/0!</v>
      </c>
      <c r="CF476" s="57" t="e">
        <f>VALUE(TEXT((BT476*'TOX and EXPO INPUTS'!$F$23),"0.00E+00"))</f>
        <v>#DIV/0!</v>
      </c>
      <c r="CG476" s="57" t="e">
        <f>VALUE(TEXT((BU476*'TOX and EXPO INPUTS'!$F$23),"0.00E+00"))</f>
        <v>#DIV/0!</v>
      </c>
      <c r="CH476" s="57" t="e">
        <f>VALUE(TEXT((BV476*'TOX and EXPO INPUTS'!$F$23),"0.00E+00"))</f>
        <v>#DIV/0!</v>
      </c>
      <c r="CI476" s="57" t="e">
        <f>VALUE(TEXT((BW476*'TOX and EXPO INPUTS'!$F$23),"0.00E+00"))</f>
        <v>#DIV/0!</v>
      </c>
      <c r="CJ476" s="58" t="e">
        <f>VALUE(TEXT((BX476*'TOX and EXPO INPUTS'!$F$23),"0.00E+00"))</f>
        <v>#DIV/0!</v>
      </c>
      <c r="CK476" s="57" t="e">
        <f>VALUE(TEXT((BY476*'TOX and EXPO INPUTS'!$F$23),"0.00E+00"))</f>
        <v>#DIV/0!</v>
      </c>
      <c r="CL476" s="57" t="e">
        <f>VALUE(TEXT((BZ476*'TOX and EXPO INPUTS'!$F$23),"0.00E+00"))</f>
        <v>#DIV/0!</v>
      </c>
      <c r="CM476" s="57" t="e">
        <f>VALUE(TEXT((CA476*'TOX and EXPO INPUTS'!$F$23),"0.00E+00"))</f>
        <v>#DIV/0!</v>
      </c>
      <c r="CN476" s="57" t="e">
        <f>VALUE(TEXT((CB476*'TOX and EXPO INPUTS'!$F$23),"0.00E+00"))</f>
        <v>#DIV/0!</v>
      </c>
      <c r="CO476" s="57" t="e">
        <f>VALUE(TEXT((CC476*'TOX and EXPO INPUTS'!$F$23),"0.00E+00"))</f>
        <v>#DIV/0!</v>
      </c>
      <c r="CP476" s="38" t="s">
        <v>106</v>
      </c>
      <c r="CQ476" s="34" t="s">
        <v>107</v>
      </c>
      <c r="CR476" s="34" t="s">
        <v>108</v>
      </c>
      <c r="CS476" s="39" t="s">
        <v>109</v>
      </c>
    </row>
    <row r="477" spans="1:97" ht="48" customHeight="1" x14ac:dyDescent="0.25">
      <c r="A477" s="34" t="s">
        <v>98</v>
      </c>
      <c r="B477" s="34" t="s">
        <v>99</v>
      </c>
      <c r="C477" s="34" t="s">
        <v>115</v>
      </c>
      <c r="D477" s="34" t="s">
        <v>101</v>
      </c>
      <c r="E477" s="39" t="s">
        <v>102</v>
      </c>
      <c r="F477" s="40" t="s">
        <v>159</v>
      </c>
      <c r="G477" s="43"/>
      <c r="H477" s="36" t="s">
        <v>104</v>
      </c>
      <c r="I477" s="67"/>
      <c r="J477" s="36" t="s">
        <v>105</v>
      </c>
      <c r="K477" s="100">
        <f>VLOOKUP(F477,'Amount Seed Planted_variables'!$A$3:$I$74,2,0)</f>
        <v>400000</v>
      </c>
      <c r="L477" s="100">
        <f>VLOOKUP(F477,'Amount Seed Planted_variables'!$A$3:$I$74,3,0)</f>
        <v>500000</v>
      </c>
      <c r="M477" s="36">
        <f t="shared" si="218"/>
        <v>0</v>
      </c>
      <c r="N477" s="35">
        <f t="shared" si="219"/>
        <v>0</v>
      </c>
      <c r="O477" s="101">
        <v>225</v>
      </c>
      <c r="P477" s="93">
        <f>VLOOKUP(F477,'Amount Seed Planted_variables'!$A$3:$I$74,4,0)</f>
        <v>157000</v>
      </c>
      <c r="Q477" s="93">
        <f>VLOOKUP(F477,'Amount Seed Planted_variables'!$A$3:$I$74,7,0)</f>
        <v>80</v>
      </c>
      <c r="R477" s="93">
        <f>VLOOKUP(F477,'Amount Seed Planted_variables'!$A$3:$I$74,8,0)</f>
        <v>12560000</v>
      </c>
      <c r="S477" s="87" t="str">
        <f t="shared" si="215"/>
        <v>NA</v>
      </c>
      <c r="T477" s="35">
        <v>10</v>
      </c>
      <c r="U477" s="35">
        <v>30</v>
      </c>
      <c r="V477" s="41">
        <v>349</v>
      </c>
      <c r="W477" s="35">
        <v>51.2</v>
      </c>
      <c r="X477" s="35">
        <v>42.2</v>
      </c>
      <c r="Y477" s="41">
        <v>1.2</v>
      </c>
      <c r="Z477" s="35">
        <f t="shared" si="214"/>
        <v>0.12</v>
      </c>
      <c r="AA477" s="42">
        <f t="shared" si="220"/>
        <v>0</v>
      </c>
      <c r="AB477" s="37">
        <f t="shared" si="221"/>
        <v>0</v>
      </c>
      <c r="AC477" s="37">
        <f t="shared" si="222"/>
        <v>0</v>
      </c>
      <c r="AD477" s="42" t="e">
        <f>VALUE(TEXT(((AA477*'TOX and EXPO INPUTS'!$F$13)/'TOX and EXPO INPUTS'!$E$27),"0.00E+00"))</f>
        <v>#DIV/0!</v>
      </c>
      <c r="AE477" s="37" t="e">
        <f>VALUE(TEXT(((AB477*'TOX and EXPO INPUTS'!$F$13)/'TOX and EXPO INPUTS'!$E$27),"0.00E+00"))</f>
        <v>#DIV/0!</v>
      </c>
      <c r="AF477" s="37" t="e">
        <f>VALUE(TEXT(((AC477*'TOX and EXPO INPUTS'!$F$13)/'TOX and EXPO INPUTS'!$E$27),"0.00E+00"))</f>
        <v>#DIV/0!</v>
      </c>
      <c r="AG477" s="42" t="e">
        <f>IF($E477="ST",VALUE(TEXT(('TOX and EXPO INPUTS'!$F$7/AD477),"0.0E+00")),IF($E477="IT",VALUE(TEXT(('TOX and EXPO INPUTS'!$F$10/AD477),"0.0E+00"))))</f>
        <v>#DIV/0!</v>
      </c>
      <c r="AH477" s="37" t="e">
        <f>IF($E477="ST",VALUE(TEXT(('TOX and EXPO INPUTS'!$F$7/AE477),"0.0E+00")),IF($E477="IT",VALUE(TEXT(('TOX and EXPO INPUTS'!$F$10/AE477),"0.0E+00"))))</f>
        <v>#DIV/0!</v>
      </c>
      <c r="AI477" s="37" t="e">
        <f>IF($E477="ST",VALUE(TEXT(('TOX and EXPO INPUTS'!$F$7/AF477),"0.0E+00")),IF($E477="IT",VALUE(TEXT(('TOX and EXPO INPUTS'!$F$10/AF477),"0.0E+00"))))</f>
        <v>#DIV/0!</v>
      </c>
      <c r="AJ477" s="42">
        <f t="shared" si="216"/>
        <v>0</v>
      </c>
      <c r="AK477" s="37">
        <f t="shared" si="217"/>
        <v>0</v>
      </c>
      <c r="AL477" s="42" t="e">
        <f>VALUE(TEXT(((AJ477*'TOX and EXPO INPUTS'!$F$21)/'TOX and EXPO INPUTS'!$E$29),"0.00E+00"))</f>
        <v>#DIV/0!</v>
      </c>
      <c r="AM477" s="37" t="e">
        <f>VALUE(TEXT(((AK477*'TOX and EXPO INPUTS'!$F$21)/'TOX and EXPO INPUTS'!$E$29),"0.00E+00"))</f>
        <v>#DIV/0!</v>
      </c>
      <c r="AN477" s="42" t="e">
        <f>IF($E477="ST",VALUE(TEXT(('TOX and EXPO INPUTS'!$F$15/AL477),"0.0E+00")),IF($E477="IT",VALUE(TEXT(('TOX and EXPO INPUTS'!$F$18/AL477),"0.0E+00"))))</f>
        <v>#DIV/0!</v>
      </c>
      <c r="AO477" s="37" t="e">
        <f>IF($E477="ST",VALUE(TEXT(('TOX and EXPO INPUTS'!$F$15/AM477),"0.0E+00")),IF($E477="IT",VALUE(TEXT(('TOX and EXPO INPUTS'!$F$18/AM477),"0.0E+00"))))</f>
        <v>#DIV/0!</v>
      </c>
      <c r="AP477" s="42" t="e">
        <f t="shared" si="202"/>
        <v>#DIV/0!</v>
      </c>
      <c r="AQ477" s="37" t="e">
        <f t="shared" si="203"/>
        <v>#DIV/0!</v>
      </c>
      <c r="AR477" s="37" t="e">
        <f t="shared" si="204"/>
        <v>#DIV/0!</v>
      </c>
      <c r="AS477" s="37" t="e">
        <f t="shared" si="205"/>
        <v>#DIV/0!</v>
      </c>
      <c r="AT477" s="37" t="e">
        <f t="shared" si="206"/>
        <v>#DIV/0!</v>
      </c>
      <c r="AU477" s="37" t="e">
        <f t="shared" si="207"/>
        <v>#DIV/0!</v>
      </c>
      <c r="AV477" s="42" t="e">
        <f t="shared" si="208"/>
        <v>#DIV/0!</v>
      </c>
      <c r="AW477" s="37" t="e">
        <f t="shared" si="209"/>
        <v>#DIV/0!</v>
      </c>
      <c r="AX477" s="37" t="e">
        <f t="shared" si="210"/>
        <v>#DIV/0!</v>
      </c>
      <c r="AY477" s="37" t="e">
        <f t="shared" si="211"/>
        <v>#DIV/0!</v>
      </c>
      <c r="AZ477" s="37" t="e">
        <f t="shared" si="212"/>
        <v>#DIV/0!</v>
      </c>
      <c r="BA477" s="37" t="e">
        <f t="shared" si="213"/>
        <v>#DIV/0!</v>
      </c>
      <c r="BB477" s="42" t="e">
        <f>IF($E477="ST",VALUE(TEXT((1/(('TOX and EXPO INPUTS'!$F$9/AG477)+('TOX and EXPO INPUTS'!$F$17/AN477))),"0.0E+00")),IF($E477="IT",VALUE(TEXT((1/(('TOX and EXPO INPUTS'!$F$12/AG477)+('TOX and EXPO INPUTS'!$F$20/AN477))),"0.0E+00"))))</f>
        <v>#DIV/0!</v>
      </c>
      <c r="BC477" s="37" t="e">
        <f>IF($E477="ST",VALUE(TEXT((1/(('TOX and EXPO INPUTS'!$F$9/AH477)+('TOX and EXPO INPUTS'!$F$17/AN477))),"0.0E+00")),IF($E477="IT",VALUE(TEXT((1/(('TOX and EXPO INPUTS'!$F$12/AH477)+('TOX and EXPO INPUTS'!$F$20/AN477))),"0.0E+00"))))</f>
        <v>#DIV/0!</v>
      </c>
      <c r="BD477" s="37" t="e">
        <f>IF($E477="ST",VALUE(TEXT((1/(('TOX and EXPO INPUTS'!$F$9/AI477)+('TOX and EXPO INPUTS'!$F$17/AN477))),"0.0E+00")),IF($E477="IT",VALUE(TEXT((1/(('TOX and EXPO INPUTS'!$F$12/AI477)+('TOX and EXPO INPUTS'!$F$20/AN477))),"0.0E+00"))))</f>
        <v>#DIV/0!</v>
      </c>
      <c r="BE477" s="37" t="e">
        <f>IF($E477="ST",VALUE(TEXT((1/(('TOX and EXPO INPUTS'!$F$9/AG477)+('TOX and EXPO INPUTS'!$F$17/AO477))),"0.0E+00")),IF($E477="IT",VALUE(TEXT((1/(('TOX and EXPO INPUTS'!$F$12/AG477)+('TOX and EXPO INPUTS'!$F$20/AO477))),"0.0E+00"))))</f>
        <v>#DIV/0!</v>
      </c>
      <c r="BF477" s="37" t="e">
        <f>IF($E477="ST",VALUE(TEXT((1/(('TOX and EXPO INPUTS'!$F$9/AH477)+('TOX and EXPO INPUTS'!$F$17/AO477))),"0.0E+00")),IF($E477="IT",VALUE(TEXT((1/(('TOX and EXPO INPUTS'!$F$12/AH477)+('TOX and EXPO INPUTS'!$F$20/AO477))),"0.0E+00"))))</f>
        <v>#DIV/0!</v>
      </c>
      <c r="BG477" s="37" t="e">
        <f>IF($E477="ST",VALUE(TEXT((1/(('TOX and EXPO INPUTS'!$F$9/AI477)+('TOX and EXPO INPUTS'!$F$17/AO477))),"0.0E+00")),IF($E477="IT",VALUE(TEXT((1/(('TOX and EXPO INPUTS'!$F$12/AI477)+('TOX and EXPO INPUTS'!$F$20/AO477))),"0.0E+00"))))</f>
        <v>#DIV/0!</v>
      </c>
      <c r="BH477" s="42" t="e">
        <f>VALUE(TEXT((AD477*$T477/365*'TOX and EXPO INPUTS'!$E$33/'TOX and EXPO INPUTS'!$E$34),"0.00E+00"))</f>
        <v>#DIV/0!</v>
      </c>
      <c r="BI477" s="37" t="e">
        <f>VALUE(TEXT((AE477*$T477/365*'TOX and EXPO INPUTS'!$E$33/'TOX and EXPO INPUTS'!$E$34),"0.00E+00"))</f>
        <v>#DIV/0!</v>
      </c>
      <c r="BJ477" s="37" t="e">
        <f>VALUE(TEXT((AF477*$T477/365*'TOX and EXPO INPUTS'!$E$33/'TOX and EXPO INPUTS'!$E$34),"0.00E+00"))</f>
        <v>#DIV/0!</v>
      </c>
      <c r="BK477" s="42" t="e">
        <f>VALUE(TEXT((AD477*$U477/365*'TOX and EXPO INPUTS'!$E$33/'TOX and EXPO INPUTS'!$E$34),"0.00E+00"))</f>
        <v>#DIV/0!</v>
      </c>
      <c r="BL477" s="37" t="e">
        <f>VALUE(TEXT((AE477*$U477/365*'TOX and EXPO INPUTS'!$E$33/'TOX and EXPO INPUTS'!$E$34),"0.00E+00"))</f>
        <v>#DIV/0!</v>
      </c>
      <c r="BM477" s="37" t="e">
        <f>VALUE(TEXT((AF477*$U477/365*'TOX and EXPO INPUTS'!$E$33/'TOX and EXPO INPUTS'!$E$34),"0.00E+00"))</f>
        <v>#DIV/0!</v>
      </c>
      <c r="BN477" s="42" t="e">
        <f>VALUE(TEXT((AL477*$T477/365*'TOX and EXPO INPUTS'!$E$33/'TOX and EXPO INPUTS'!$E$34),"0.00E+00"))</f>
        <v>#DIV/0!</v>
      </c>
      <c r="BO477" s="37" t="e">
        <f>VALUE(TEXT((AM477*$T477/365*'TOX and EXPO INPUTS'!$E$33/'TOX and EXPO INPUTS'!$E$34),"0.00E+00"))</f>
        <v>#DIV/0!</v>
      </c>
      <c r="BP477" s="42" t="e">
        <f>VALUE(TEXT((AL477*$U477/365*'TOX and EXPO INPUTS'!$E$33/'TOX and EXPO INPUTS'!$E$34),"0.00E+00"))</f>
        <v>#DIV/0!</v>
      </c>
      <c r="BQ477" s="37" t="e">
        <f>VALUE(TEXT((AM477*$U477/365*'TOX and EXPO INPUTS'!$E$33/'TOX and EXPO INPUTS'!$E$34),"0.00E+00"))</f>
        <v>#DIV/0!</v>
      </c>
      <c r="BR477" s="42" t="e">
        <f>VALUE(TEXT((AP477*$T477/365*'TOX and EXPO INPUTS'!$E$33/'TOX and EXPO INPUTS'!$E$34),"0.00E+00"))</f>
        <v>#DIV/0!</v>
      </c>
      <c r="BS477" s="37" t="e">
        <f>VALUE(TEXT((AQ477*$T477/365*'TOX and EXPO INPUTS'!$E$33/'TOX and EXPO INPUTS'!$E$34),"0.00E+00"))</f>
        <v>#DIV/0!</v>
      </c>
      <c r="BT477" s="37" t="e">
        <f>VALUE(TEXT((AR477*$T477/365*'TOX and EXPO INPUTS'!$E$33/'TOX and EXPO INPUTS'!$E$34),"0.00E+00"))</f>
        <v>#DIV/0!</v>
      </c>
      <c r="BU477" s="37" t="e">
        <f>VALUE(TEXT((AS477*$T477/365*'TOX and EXPO INPUTS'!$E$33/'TOX and EXPO INPUTS'!$E$34),"0.00E+00"))</f>
        <v>#DIV/0!</v>
      </c>
      <c r="BV477" s="37" t="e">
        <f>VALUE(TEXT((AT477*$T477/365*'TOX and EXPO INPUTS'!$E$33/'TOX and EXPO INPUTS'!$E$34),"0.00E+00"))</f>
        <v>#DIV/0!</v>
      </c>
      <c r="BW477" s="37" t="e">
        <f>VALUE(TEXT((AU477*$T477/365*'TOX and EXPO INPUTS'!$E$33/'TOX and EXPO INPUTS'!$E$34),"0.00E+00"))</f>
        <v>#DIV/0!</v>
      </c>
      <c r="BX477" s="42" t="e">
        <f>VALUE(TEXT((AP477*$U477/365*'TOX and EXPO INPUTS'!$E$33/'TOX and EXPO INPUTS'!$E$34),"0.00E+00"))</f>
        <v>#DIV/0!</v>
      </c>
      <c r="BY477" s="37" t="e">
        <f>VALUE(TEXT((AQ477*$U477/365*'TOX and EXPO INPUTS'!$E$33/'TOX and EXPO INPUTS'!$E$34),"0.00E+00"))</f>
        <v>#DIV/0!</v>
      </c>
      <c r="BZ477" s="37" t="e">
        <f>VALUE(TEXT((AR477*$U477/365*'TOX and EXPO INPUTS'!$E$33/'TOX and EXPO INPUTS'!$E$34),"0.00E+00"))</f>
        <v>#DIV/0!</v>
      </c>
      <c r="CA477" s="37" t="e">
        <f>VALUE(TEXT((AS477*$U477/365*'TOX and EXPO INPUTS'!$E$33/'TOX and EXPO INPUTS'!$E$34),"0.00E+00"))</f>
        <v>#DIV/0!</v>
      </c>
      <c r="CB477" s="37" t="e">
        <f>VALUE(TEXT((AT477*$U477/365*'TOX and EXPO INPUTS'!$E$33/'TOX and EXPO INPUTS'!$E$34),"0.00E+00"))</f>
        <v>#DIV/0!</v>
      </c>
      <c r="CC477" s="37" t="e">
        <f>VALUE(TEXT((AU477*$U477/365*'TOX and EXPO INPUTS'!$E$33/'TOX and EXPO INPUTS'!$E$34),"0.00E+00"))</f>
        <v>#DIV/0!</v>
      </c>
      <c r="CD477" s="58" t="e">
        <f>VALUE(TEXT((BR477*'TOX and EXPO INPUTS'!$F$23),"0.00E+00"))</f>
        <v>#DIV/0!</v>
      </c>
      <c r="CE477" s="57" t="e">
        <f>VALUE(TEXT((BS477*'TOX and EXPO INPUTS'!$F$23),"0.00E+00"))</f>
        <v>#DIV/0!</v>
      </c>
      <c r="CF477" s="57" t="e">
        <f>VALUE(TEXT((BT477*'TOX and EXPO INPUTS'!$F$23),"0.00E+00"))</f>
        <v>#DIV/0!</v>
      </c>
      <c r="CG477" s="57" t="e">
        <f>VALUE(TEXT((BU477*'TOX and EXPO INPUTS'!$F$23),"0.00E+00"))</f>
        <v>#DIV/0!</v>
      </c>
      <c r="CH477" s="57" t="e">
        <f>VALUE(TEXT((BV477*'TOX and EXPO INPUTS'!$F$23),"0.00E+00"))</f>
        <v>#DIV/0!</v>
      </c>
      <c r="CI477" s="57" t="e">
        <f>VALUE(TEXT((BW477*'TOX and EXPO INPUTS'!$F$23),"0.00E+00"))</f>
        <v>#DIV/0!</v>
      </c>
      <c r="CJ477" s="58" t="e">
        <f>VALUE(TEXT((BX477*'TOX and EXPO INPUTS'!$F$23),"0.00E+00"))</f>
        <v>#DIV/0!</v>
      </c>
      <c r="CK477" s="57" t="e">
        <f>VALUE(TEXT((BY477*'TOX and EXPO INPUTS'!$F$23),"0.00E+00"))</f>
        <v>#DIV/0!</v>
      </c>
      <c r="CL477" s="57" t="e">
        <f>VALUE(TEXT((BZ477*'TOX and EXPO INPUTS'!$F$23),"0.00E+00"))</f>
        <v>#DIV/0!</v>
      </c>
      <c r="CM477" s="57" t="e">
        <f>VALUE(TEXT((CA477*'TOX and EXPO INPUTS'!$F$23),"0.00E+00"))</f>
        <v>#DIV/0!</v>
      </c>
      <c r="CN477" s="57" t="e">
        <f>VALUE(TEXT((CB477*'TOX and EXPO INPUTS'!$F$23),"0.00E+00"))</f>
        <v>#DIV/0!</v>
      </c>
      <c r="CO477" s="57" t="e">
        <f>VALUE(TEXT((CC477*'TOX and EXPO INPUTS'!$F$23),"0.00E+00"))</f>
        <v>#DIV/0!</v>
      </c>
      <c r="CP477" s="38" t="s">
        <v>106</v>
      </c>
      <c r="CQ477" s="34" t="s">
        <v>107</v>
      </c>
      <c r="CR477" s="34" t="s">
        <v>108</v>
      </c>
      <c r="CS477" s="39" t="s">
        <v>109</v>
      </c>
    </row>
    <row r="478" spans="1:97" ht="48" customHeight="1" x14ac:dyDescent="0.25">
      <c r="A478" s="34" t="s">
        <v>98</v>
      </c>
      <c r="B478" s="34" t="s">
        <v>99</v>
      </c>
      <c r="C478" s="34" t="s">
        <v>115</v>
      </c>
      <c r="D478" s="34" t="s">
        <v>110</v>
      </c>
      <c r="E478" s="39" t="s">
        <v>102</v>
      </c>
      <c r="F478" s="40" t="s">
        <v>159</v>
      </c>
      <c r="G478" s="43"/>
      <c r="H478" s="36" t="s">
        <v>104</v>
      </c>
      <c r="I478" s="67"/>
      <c r="J478" s="36" t="s">
        <v>105</v>
      </c>
      <c r="K478" s="100">
        <f>VLOOKUP(F478,'Amount Seed Planted_variables'!$A$3:$I$74,2,0)</f>
        <v>400000</v>
      </c>
      <c r="L478" s="100">
        <f>VLOOKUP(F478,'Amount Seed Planted_variables'!$A$3:$I$74,3,0)</f>
        <v>500000</v>
      </c>
      <c r="M478" s="36">
        <f t="shared" si="218"/>
        <v>0</v>
      </c>
      <c r="N478" s="35">
        <f t="shared" si="219"/>
        <v>0</v>
      </c>
      <c r="O478" s="101">
        <v>225</v>
      </c>
      <c r="P478" s="93">
        <f>VLOOKUP(F478,'Amount Seed Planted_variables'!$A$3:$I$74,4,0)</f>
        <v>157000</v>
      </c>
      <c r="Q478" s="93">
        <f>VLOOKUP(F478,'Amount Seed Planted_variables'!$A$3:$I$74,7,0)</f>
        <v>80</v>
      </c>
      <c r="R478" s="93">
        <f>VLOOKUP(F478,'Amount Seed Planted_variables'!$A$3:$I$74,8,0)</f>
        <v>12560000</v>
      </c>
      <c r="S478" s="87" t="str">
        <f t="shared" si="215"/>
        <v>NA</v>
      </c>
      <c r="T478" s="35">
        <v>10</v>
      </c>
      <c r="U478" s="35">
        <v>30</v>
      </c>
      <c r="V478" s="41">
        <v>68</v>
      </c>
      <c r="W478" s="35">
        <v>16.899999999999999</v>
      </c>
      <c r="X478" s="35">
        <v>13.1</v>
      </c>
      <c r="Y478" s="41">
        <v>3.6</v>
      </c>
      <c r="Z478" s="35">
        <f t="shared" si="214"/>
        <v>0.36000000000000004</v>
      </c>
      <c r="AA478" s="42">
        <f t="shared" si="220"/>
        <v>0</v>
      </c>
      <c r="AB478" s="37">
        <f t="shared" si="221"/>
        <v>0</v>
      </c>
      <c r="AC478" s="37">
        <f t="shared" si="222"/>
        <v>0</v>
      </c>
      <c r="AD478" s="42" t="e">
        <f>VALUE(TEXT(((AA478*'TOX and EXPO INPUTS'!$F$13)/'TOX and EXPO INPUTS'!$E$27),"0.00E+00"))</f>
        <v>#DIV/0!</v>
      </c>
      <c r="AE478" s="37" t="e">
        <f>VALUE(TEXT(((AB478*'TOX and EXPO INPUTS'!$F$13)/'TOX and EXPO INPUTS'!$E$27),"0.00E+00"))</f>
        <v>#DIV/0!</v>
      </c>
      <c r="AF478" s="37" t="e">
        <f>VALUE(TEXT(((AC478*'TOX and EXPO INPUTS'!$F$13)/'TOX and EXPO INPUTS'!$E$27),"0.00E+00"))</f>
        <v>#DIV/0!</v>
      </c>
      <c r="AG478" s="42" t="e">
        <f>IF($E478="ST",VALUE(TEXT(('TOX and EXPO INPUTS'!$F$7/AD478),"0.0E+00")),IF($E478="IT",VALUE(TEXT(('TOX and EXPO INPUTS'!$F$10/AD478),"0.0E+00"))))</f>
        <v>#DIV/0!</v>
      </c>
      <c r="AH478" s="37" t="e">
        <f>IF($E478="ST",VALUE(TEXT(('TOX and EXPO INPUTS'!$F$7/AE478),"0.0E+00")),IF($E478="IT",VALUE(TEXT(('TOX and EXPO INPUTS'!$F$10/AE478),"0.0E+00"))))</f>
        <v>#DIV/0!</v>
      </c>
      <c r="AI478" s="37" t="e">
        <f>IF($E478="ST",VALUE(TEXT(('TOX and EXPO INPUTS'!$F$7/AF478),"0.0E+00")),IF($E478="IT",VALUE(TEXT(('TOX and EXPO INPUTS'!$F$10/AF478),"0.0E+00"))))</f>
        <v>#DIV/0!</v>
      </c>
      <c r="AJ478" s="42">
        <f t="shared" si="216"/>
        <v>0</v>
      </c>
      <c r="AK478" s="37">
        <f t="shared" si="217"/>
        <v>0</v>
      </c>
      <c r="AL478" s="42" t="e">
        <f>VALUE(TEXT(((AJ478*'TOX and EXPO INPUTS'!$F$21)/'TOX and EXPO INPUTS'!$E$29),"0.00E+00"))</f>
        <v>#DIV/0!</v>
      </c>
      <c r="AM478" s="37" t="e">
        <f>VALUE(TEXT(((AK478*'TOX and EXPO INPUTS'!$F$21)/'TOX and EXPO INPUTS'!$E$29),"0.00E+00"))</f>
        <v>#DIV/0!</v>
      </c>
      <c r="AN478" s="42" t="e">
        <f>IF($E478="ST",VALUE(TEXT(('TOX and EXPO INPUTS'!$F$15/AL478),"0.0E+00")),IF($E478="IT",VALUE(TEXT(('TOX and EXPO INPUTS'!$F$18/AL478),"0.0E+00"))))</f>
        <v>#DIV/0!</v>
      </c>
      <c r="AO478" s="37" t="e">
        <f>IF($E478="ST",VALUE(TEXT(('TOX and EXPO INPUTS'!$F$15/AM478),"0.0E+00")),IF($E478="IT",VALUE(TEXT(('TOX and EXPO INPUTS'!$F$18/AM478),"0.0E+00"))))</f>
        <v>#DIV/0!</v>
      </c>
      <c r="AP478" s="42" t="e">
        <f t="shared" si="202"/>
        <v>#DIV/0!</v>
      </c>
      <c r="AQ478" s="37" t="e">
        <f t="shared" si="203"/>
        <v>#DIV/0!</v>
      </c>
      <c r="AR478" s="37" t="e">
        <f t="shared" si="204"/>
        <v>#DIV/0!</v>
      </c>
      <c r="AS478" s="37" t="e">
        <f t="shared" si="205"/>
        <v>#DIV/0!</v>
      </c>
      <c r="AT478" s="37" t="e">
        <f t="shared" si="206"/>
        <v>#DIV/0!</v>
      </c>
      <c r="AU478" s="37" t="e">
        <f t="shared" si="207"/>
        <v>#DIV/0!</v>
      </c>
      <c r="AV478" s="42" t="e">
        <f t="shared" si="208"/>
        <v>#DIV/0!</v>
      </c>
      <c r="AW478" s="37" t="e">
        <f t="shared" si="209"/>
        <v>#DIV/0!</v>
      </c>
      <c r="AX478" s="37" t="e">
        <f t="shared" si="210"/>
        <v>#DIV/0!</v>
      </c>
      <c r="AY478" s="37" t="e">
        <f t="shared" si="211"/>
        <v>#DIV/0!</v>
      </c>
      <c r="AZ478" s="37" t="e">
        <f t="shared" si="212"/>
        <v>#DIV/0!</v>
      </c>
      <c r="BA478" s="37" t="e">
        <f t="shared" si="213"/>
        <v>#DIV/0!</v>
      </c>
      <c r="BB478" s="42" t="e">
        <f>IF($E478="ST",VALUE(TEXT((1/(('TOX and EXPO INPUTS'!$F$9/AG478)+('TOX and EXPO INPUTS'!$F$17/AN478))),"0.0E+00")),IF($E478="IT",VALUE(TEXT((1/(('TOX and EXPO INPUTS'!$F$12/AG478)+('TOX and EXPO INPUTS'!$F$20/AN478))),"0.0E+00"))))</f>
        <v>#DIV/0!</v>
      </c>
      <c r="BC478" s="37" t="e">
        <f>IF($E478="ST",VALUE(TEXT((1/(('TOX and EXPO INPUTS'!$F$9/AH478)+('TOX and EXPO INPUTS'!$F$17/AN478))),"0.0E+00")),IF($E478="IT",VALUE(TEXT((1/(('TOX and EXPO INPUTS'!$F$12/AH478)+('TOX and EXPO INPUTS'!$F$20/AN478))),"0.0E+00"))))</f>
        <v>#DIV/0!</v>
      </c>
      <c r="BD478" s="37" t="e">
        <f>IF($E478="ST",VALUE(TEXT((1/(('TOX and EXPO INPUTS'!$F$9/AI478)+('TOX and EXPO INPUTS'!$F$17/AN478))),"0.0E+00")),IF($E478="IT",VALUE(TEXT((1/(('TOX and EXPO INPUTS'!$F$12/AI478)+('TOX and EXPO INPUTS'!$F$20/AN478))),"0.0E+00"))))</f>
        <v>#DIV/0!</v>
      </c>
      <c r="BE478" s="37" t="e">
        <f>IF($E478="ST",VALUE(TEXT((1/(('TOX and EXPO INPUTS'!$F$9/AG478)+('TOX and EXPO INPUTS'!$F$17/AO478))),"0.0E+00")),IF($E478="IT",VALUE(TEXT((1/(('TOX and EXPO INPUTS'!$F$12/AG478)+('TOX and EXPO INPUTS'!$F$20/AO478))),"0.0E+00"))))</f>
        <v>#DIV/0!</v>
      </c>
      <c r="BF478" s="37" t="e">
        <f>IF($E478="ST",VALUE(TEXT((1/(('TOX and EXPO INPUTS'!$F$9/AH478)+('TOX and EXPO INPUTS'!$F$17/AO478))),"0.0E+00")),IF($E478="IT",VALUE(TEXT((1/(('TOX and EXPO INPUTS'!$F$12/AH478)+('TOX and EXPO INPUTS'!$F$20/AO478))),"0.0E+00"))))</f>
        <v>#DIV/0!</v>
      </c>
      <c r="BG478" s="37" t="e">
        <f>IF($E478="ST",VALUE(TEXT((1/(('TOX and EXPO INPUTS'!$F$9/AI478)+('TOX and EXPO INPUTS'!$F$17/AO478))),"0.0E+00")),IF($E478="IT",VALUE(TEXT((1/(('TOX and EXPO INPUTS'!$F$12/AI478)+('TOX and EXPO INPUTS'!$F$20/AO478))),"0.0E+00"))))</f>
        <v>#DIV/0!</v>
      </c>
      <c r="BH478" s="42" t="e">
        <f>VALUE(TEXT((AD478*$T478/365*'TOX and EXPO INPUTS'!$E$33/'TOX and EXPO INPUTS'!$E$34),"0.00E+00"))</f>
        <v>#DIV/0!</v>
      </c>
      <c r="BI478" s="37" t="e">
        <f>VALUE(TEXT((AE478*$T478/365*'TOX and EXPO INPUTS'!$E$33/'TOX and EXPO INPUTS'!$E$34),"0.00E+00"))</f>
        <v>#DIV/0!</v>
      </c>
      <c r="BJ478" s="37" t="e">
        <f>VALUE(TEXT((AF478*$T478/365*'TOX and EXPO INPUTS'!$E$33/'TOX and EXPO INPUTS'!$E$34),"0.00E+00"))</f>
        <v>#DIV/0!</v>
      </c>
      <c r="BK478" s="42" t="e">
        <f>VALUE(TEXT((AD478*$U478/365*'TOX and EXPO INPUTS'!$E$33/'TOX and EXPO INPUTS'!$E$34),"0.00E+00"))</f>
        <v>#DIV/0!</v>
      </c>
      <c r="BL478" s="37" t="e">
        <f>VALUE(TEXT((AE478*$U478/365*'TOX and EXPO INPUTS'!$E$33/'TOX and EXPO INPUTS'!$E$34),"0.00E+00"))</f>
        <v>#DIV/0!</v>
      </c>
      <c r="BM478" s="37" t="e">
        <f>VALUE(TEXT((AF478*$U478/365*'TOX and EXPO INPUTS'!$E$33/'TOX and EXPO INPUTS'!$E$34),"0.00E+00"))</f>
        <v>#DIV/0!</v>
      </c>
      <c r="BN478" s="42" t="e">
        <f>VALUE(TEXT((AL478*$T478/365*'TOX and EXPO INPUTS'!$E$33/'TOX and EXPO INPUTS'!$E$34),"0.00E+00"))</f>
        <v>#DIV/0!</v>
      </c>
      <c r="BO478" s="37" t="e">
        <f>VALUE(TEXT((AM478*$T478/365*'TOX and EXPO INPUTS'!$E$33/'TOX and EXPO INPUTS'!$E$34),"0.00E+00"))</f>
        <v>#DIV/0!</v>
      </c>
      <c r="BP478" s="42" t="e">
        <f>VALUE(TEXT((AL478*$U478/365*'TOX and EXPO INPUTS'!$E$33/'TOX and EXPO INPUTS'!$E$34),"0.00E+00"))</f>
        <v>#DIV/0!</v>
      </c>
      <c r="BQ478" s="37" t="e">
        <f>VALUE(TEXT((AM478*$U478/365*'TOX and EXPO INPUTS'!$E$33/'TOX and EXPO INPUTS'!$E$34),"0.00E+00"))</f>
        <v>#DIV/0!</v>
      </c>
      <c r="BR478" s="42" t="e">
        <f>VALUE(TEXT((AP478*$T478/365*'TOX and EXPO INPUTS'!$E$33/'TOX and EXPO INPUTS'!$E$34),"0.00E+00"))</f>
        <v>#DIV/0!</v>
      </c>
      <c r="BS478" s="37" t="e">
        <f>VALUE(TEXT((AQ478*$T478/365*'TOX and EXPO INPUTS'!$E$33/'TOX and EXPO INPUTS'!$E$34),"0.00E+00"))</f>
        <v>#DIV/0!</v>
      </c>
      <c r="BT478" s="37" t="e">
        <f>VALUE(TEXT((AR478*$T478/365*'TOX and EXPO INPUTS'!$E$33/'TOX and EXPO INPUTS'!$E$34),"0.00E+00"))</f>
        <v>#DIV/0!</v>
      </c>
      <c r="BU478" s="37" t="e">
        <f>VALUE(TEXT((AS478*$T478/365*'TOX and EXPO INPUTS'!$E$33/'TOX and EXPO INPUTS'!$E$34),"0.00E+00"))</f>
        <v>#DIV/0!</v>
      </c>
      <c r="BV478" s="37" t="e">
        <f>VALUE(TEXT((AT478*$T478/365*'TOX and EXPO INPUTS'!$E$33/'TOX and EXPO INPUTS'!$E$34),"0.00E+00"))</f>
        <v>#DIV/0!</v>
      </c>
      <c r="BW478" s="37" t="e">
        <f>VALUE(TEXT((AU478*$T478/365*'TOX and EXPO INPUTS'!$E$33/'TOX and EXPO INPUTS'!$E$34),"0.00E+00"))</f>
        <v>#DIV/0!</v>
      </c>
      <c r="BX478" s="42" t="e">
        <f>VALUE(TEXT((AP478*$U478/365*'TOX and EXPO INPUTS'!$E$33/'TOX and EXPO INPUTS'!$E$34),"0.00E+00"))</f>
        <v>#DIV/0!</v>
      </c>
      <c r="BY478" s="37" t="e">
        <f>VALUE(TEXT((AQ478*$U478/365*'TOX and EXPO INPUTS'!$E$33/'TOX and EXPO INPUTS'!$E$34),"0.00E+00"))</f>
        <v>#DIV/0!</v>
      </c>
      <c r="BZ478" s="37" t="e">
        <f>VALUE(TEXT((AR478*$U478/365*'TOX and EXPO INPUTS'!$E$33/'TOX and EXPO INPUTS'!$E$34),"0.00E+00"))</f>
        <v>#DIV/0!</v>
      </c>
      <c r="CA478" s="37" t="e">
        <f>VALUE(TEXT((AS478*$U478/365*'TOX and EXPO INPUTS'!$E$33/'TOX and EXPO INPUTS'!$E$34),"0.00E+00"))</f>
        <v>#DIV/0!</v>
      </c>
      <c r="CB478" s="37" t="e">
        <f>VALUE(TEXT((AT478*$U478/365*'TOX and EXPO INPUTS'!$E$33/'TOX and EXPO INPUTS'!$E$34),"0.00E+00"))</f>
        <v>#DIV/0!</v>
      </c>
      <c r="CC478" s="37" t="e">
        <f>VALUE(TEXT((AU478*$U478/365*'TOX and EXPO INPUTS'!$E$33/'TOX and EXPO INPUTS'!$E$34),"0.00E+00"))</f>
        <v>#DIV/0!</v>
      </c>
      <c r="CD478" s="58" t="e">
        <f>VALUE(TEXT((BR478*'TOX and EXPO INPUTS'!$F$23),"0.00E+00"))</f>
        <v>#DIV/0!</v>
      </c>
      <c r="CE478" s="57" t="e">
        <f>VALUE(TEXT((BS478*'TOX and EXPO INPUTS'!$F$23),"0.00E+00"))</f>
        <v>#DIV/0!</v>
      </c>
      <c r="CF478" s="57" t="e">
        <f>VALUE(TEXT((BT478*'TOX and EXPO INPUTS'!$F$23),"0.00E+00"))</f>
        <v>#DIV/0!</v>
      </c>
      <c r="CG478" s="57" t="e">
        <f>VALUE(TEXT((BU478*'TOX and EXPO INPUTS'!$F$23),"0.00E+00"))</f>
        <v>#DIV/0!</v>
      </c>
      <c r="CH478" s="57" t="e">
        <f>VALUE(TEXT((BV478*'TOX and EXPO INPUTS'!$F$23),"0.00E+00"))</f>
        <v>#DIV/0!</v>
      </c>
      <c r="CI478" s="57" t="e">
        <f>VALUE(TEXT((BW478*'TOX and EXPO INPUTS'!$F$23),"0.00E+00"))</f>
        <v>#DIV/0!</v>
      </c>
      <c r="CJ478" s="58" t="e">
        <f>VALUE(TEXT((BX478*'TOX and EXPO INPUTS'!$F$23),"0.00E+00"))</f>
        <v>#DIV/0!</v>
      </c>
      <c r="CK478" s="57" t="e">
        <f>VALUE(TEXT((BY478*'TOX and EXPO INPUTS'!$F$23),"0.00E+00"))</f>
        <v>#DIV/0!</v>
      </c>
      <c r="CL478" s="57" t="e">
        <f>VALUE(TEXT((BZ478*'TOX and EXPO INPUTS'!$F$23),"0.00E+00"))</f>
        <v>#DIV/0!</v>
      </c>
      <c r="CM478" s="57" t="e">
        <f>VALUE(TEXT((CA478*'TOX and EXPO INPUTS'!$F$23),"0.00E+00"))</f>
        <v>#DIV/0!</v>
      </c>
      <c r="CN478" s="57" t="e">
        <f>VALUE(TEXT((CB478*'TOX and EXPO INPUTS'!$F$23),"0.00E+00"))</f>
        <v>#DIV/0!</v>
      </c>
      <c r="CO478" s="57" t="e">
        <f>VALUE(TEXT((CC478*'TOX and EXPO INPUTS'!$F$23),"0.00E+00"))</f>
        <v>#DIV/0!</v>
      </c>
      <c r="CP478" s="38" t="s">
        <v>106</v>
      </c>
      <c r="CQ478" s="34" t="s">
        <v>107</v>
      </c>
      <c r="CR478" s="34" t="s">
        <v>108</v>
      </c>
      <c r="CS478" s="39" t="s">
        <v>109</v>
      </c>
    </row>
    <row r="479" spans="1:97" ht="48" customHeight="1" x14ac:dyDescent="0.25">
      <c r="A479" s="34" t="s">
        <v>98</v>
      </c>
      <c r="B479" s="34" t="s">
        <v>99</v>
      </c>
      <c r="C479" s="34" t="s">
        <v>115</v>
      </c>
      <c r="D479" s="34" t="s">
        <v>111</v>
      </c>
      <c r="E479" s="39" t="s">
        <v>102</v>
      </c>
      <c r="F479" s="40" t="s">
        <v>159</v>
      </c>
      <c r="G479" s="43"/>
      <c r="H479" s="36" t="s">
        <v>104</v>
      </c>
      <c r="I479" s="67"/>
      <c r="J479" s="36" t="s">
        <v>105</v>
      </c>
      <c r="K479" s="100">
        <f>VLOOKUP(F479,'Amount Seed Planted_variables'!$A$3:$I$74,2,0)</f>
        <v>400000</v>
      </c>
      <c r="L479" s="100">
        <f>VLOOKUP(F479,'Amount Seed Planted_variables'!$A$3:$I$74,3,0)</f>
        <v>500000</v>
      </c>
      <c r="M479" s="36">
        <f t="shared" si="218"/>
        <v>0</v>
      </c>
      <c r="N479" s="35">
        <f t="shared" si="219"/>
        <v>0</v>
      </c>
      <c r="O479" s="101">
        <v>225</v>
      </c>
      <c r="P479" s="93">
        <f>VLOOKUP(F479,'Amount Seed Planted_variables'!$A$3:$I$74,4,0)</f>
        <v>157000</v>
      </c>
      <c r="Q479" s="93">
        <f>VLOOKUP(F479,'Amount Seed Planted_variables'!$A$3:$I$74,7,0)</f>
        <v>80</v>
      </c>
      <c r="R479" s="93">
        <f>VLOOKUP(F479,'Amount Seed Planted_variables'!$A$3:$I$74,8,0)</f>
        <v>12560000</v>
      </c>
      <c r="S479" s="87">
        <f t="shared" si="215"/>
        <v>2.5</v>
      </c>
      <c r="T479" s="35">
        <v>10</v>
      </c>
      <c r="U479" s="35">
        <v>30</v>
      </c>
      <c r="V479" s="41">
        <v>138210600</v>
      </c>
      <c r="W479" s="35">
        <v>23262800</v>
      </c>
      <c r="X479" s="35">
        <v>21238200</v>
      </c>
      <c r="Y479" s="41">
        <v>106100</v>
      </c>
      <c r="Z479" s="35">
        <f t="shared" si="214"/>
        <v>10610</v>
      </c>
      <c r="AA479" s="42">
        <f t="shared" si="220"/>
        <v>0</v>
      </c>
      <c r="AB479" s="37">
        <f t="shared" si="221"/>
        <v>0</v>
      </c>
      <c r="AC479" s="37">
        <f t="shared" si="222"/>
        <v>0</v>
      </c>
      <c r="AD479" s="42" t="e">
        <f>VALUE(TEXT(((AA479*'TOX and EXPO INPUTS'!$F$13)/'TOX and EXPO INPUTS'!$E$27),"0.00E+00"))</f>
        <v>#DIV/0!</v>
      </c>
      <c r="AE479" s="37" t="e">
        <f>VALUE(TEXT(((AB479*'TOX and EXPO INPUTS'!$F$13)/'TOX and EXPO INPUTS'!$E$27),"0.00E+00"))</f>
        <v>#DIV/0!</v>
      </c>
      <c r="AF479" s="37" t="e">
        <f>VALUE(TEXT(((AC479*'TOX and EXPO INPUTS'!$F$13)/'TOX and EXPO INPUTS'!$E$27),"0.00E+00"))</f>
        <v>#DIV/0!</v>
      </c>
      <c r="AG479" s="42" t="e">
        <f>IF($E479="ST",VALUE(TEXT(('TOX and EXPO INPUTS'!$F$7/AD479),"0.0E+00")),IF($E479="IT",VALUE(TEXT(('TOX and EXPO INPUTS'!$F$10/AD479),"0.0E+00"))))</f>
        <v>#DIV/0!</v>
      </c>
      <c r="AH479" s="37" t="e">
        <f>IF($E479="ST",VALUE(TEXT(('TOX and EXPO INPUTS'!$F$7/AE479),"0.0E+00")),IF($E479="IT",VALUE(TEXT(('TOX and EXPO INPUTS'!$F$10/AE479),"0.0E+00"))))</f>
        <v>#DIV/0!</v>
      </c>
      <c r="AI479" s="37" t="e">
        <f>IF($E479="ST",VALUE(TEXT(('TOX and EXPO INPUTS'!$F$7/AF479),"0.0E+00")),IF($E479="IT",VALUE(TEXT(('TOX and EXPO INPUTS'!$F$10/AF479),"0.0E+00"))))</f>
        <v>#DIV/0!</v>
      </c>
      <c r="AJ479" s="42">
        <f t="shared" si="216"/>
        <v>0</v>
      </c>
      <c r="AK479" s="37">
        <f t="shared" si="217"/>
        <v>0</v>
      </c>
      <c r="AL479" s="42" t="e">
        <f>VALUE(TEXT(((AJ479*'TOX and EXPO INPUTS'!$F$21)/'TOX and EXPO INPUTS'!$E$29),"0.00E+00"))</f>
        <v>#DIV/0!</v>
      </c>
      <c r="AM479" s="37" t="e">
        <f>VALUE(TEXT(((AK479*'TOX and EXPO INPUTS'!$F$21)/'TOX and EXPO INPUTS'!$E$29),"0.00E+00"))</f>
        <v>#DIV/0!</v>
      </c>
      <c r="AN479" s="42" t="e">
        <f>IF($E479="ST",VALUE(TEXT(('TOX and EXPO INPUTS'!$F$15/AL479),"0.0E+00")),IF($E479="IT",VALUE(TEXT(('TOX and EXPO INPUTS'!$F$18/AL479),"0.0E+00"))))</f>
        <v>#DIV/0!</v>
      </c>
      <c r="AO479" s="37" t="e">
        <f>IF($E479="ST",VALUE(TEXT(('TOX and EXPO INPUTS'!$F$15/AM479),"0.0E+00")),IF($E479="IT",VALUE(TEXT(('TOX and EXPO INPUTS'!$F$18/AM479),"0.0E+00"))))</f>
        <v>#DIV/0!</v>
      </c>
      <c r="AP479" s="42" t="e">
        <f t="shared" si="202"/>
        <v>#DIV/0!</v>
      </c>
      <c r="AQ479" s="37" t="e">
        <f t="shared" si="203"/>
        <v>#DIV/0!</v>
      </c>
      <c r="AR479" s="37" t="e">
        <f t="shared" si="204"/>
        <v>#DIV/0!</v>
      </c>
      <c r="AS479" s="37" t="e">
        <f t="shared" si="205"/>
        <v>#DIV/0!</v>
      </c>
      <c r="AT479" s="37" t="e">
        <f t="shared" si="206"/>
        <v>#DIV/0!</v>
      </c>
      <c r="AU479" s="37" t="e">
        <f t="shared" si="207"/>
        <v>#DIV/0!</v>
      </c>
      <c r="AV479" s="42" t="e">
        <f t="shared" si="208"/>
        <v>#DIV/0!</v>
      </c>
      <c r="AW479" s="37" t="e">
        <f t="shared" si="209"/>
        <v>#DIV/0!</v>
      </c>
      <c r="AX479" s="37" t="e">
        <f t="shared" si="210"/>
        <v>#DIV/0!</v>
      </c>
      <c r="AY479" s="37" t="e">
        <f t="shared" si="211"/>
        <v>#DIV/0!</v>
      </c>
      <c r="AZ479" s="37" t="e">
        <f t="shared" si="212"/>
        <v>#DIV/0!</v>
      </c>
      <c r="BA479" s="37" t="e">
        <f t="shared" si="213"/>
        <v>#DIV/0!</v>
      </c>
      <c r="BB479" s="42" t="e">
        <f>IF($E479="ST",VALUE(TEXT((1/(('TOX and EXPO INPUTS'!$F$9/AG479)+('TOX and EXPO INPUTS'!$F$17/AN479))),"0.0E+00")),IF($E479="IT",VALUE(TEXT((1/(('TOX and EXPO INPUTS'!$F$12/AG479)+('TOX and EXPO INPUTS'!$F$20/AN479))),"0.0E+00"))))</f>
        <v>#DIV/0!</v>
      </c>
      <c r="BC479" s="37" t="e">
        <f>IF($E479="ST",VALUE(TEXT((1/(('TOX and EXPO INPUTS'!$F$9/AH479)+('TOX and EXPO INPUTS'!$F$17/AN479))),"0.0E+00")),IF($E479="IT",VALUE(TEXT((1/(('TOX and EXPO INPUTS'!$F$12/AH479)+('TOX and EXPO INPUTS'!$F$20/AN479))),"0.0E+00"))))</f>
        <v>#DIV/0!</v>
      </c>
      <c r="BD479" s="37" t="e">
        <f>IF($E479="ST",VALUE(TEXT((1/(('TOX and EXPO INPUTS'!$F$9/AI479)+('TOX and EXPO INPUTS'!$F$17/AN479))),"0.0E+00")),IF($E479="IT",VALUE(TEXT((1/(('TOX and EXPO INPUTS'!$F$12/AI479)+('TOX and EXPO INPUTS'!$F$20/AN479))),"0.0E+00"))))</f>
        <v>#DIV/0!</v>
      </c>
      <c r="BE479" s="37" t="e">
        <f>IF($E479="ST",VALUE(TEXT((1/(('TOX and EXPO INPUTS'!$F$9/AG479)+('TOX and EXPO INPUTS'!$F$17/AO479))),"0.0E+00")),IF($E479="IT",VALUE(TEXT((1/(('TOX and EXPO INPUTS'!$F$12/AG479)+('TOX and EXPO INPUTS'!$F$20/AO479))),"0.0E+00"))))</f>
        <v>#DIV/0!</v>
      </c>
      <c r="BF479" s="37" t="e">
        <f>IF($E479="ST",VALUE(TEXT((1/(('TOX and EXPO INPUTS'!$F$9/AH479)+('TOX and EXPO INPUTS'!$F$17/AO479))),"0.0E+00")),IF($E479="IT",VALUE(TEXT((1/(('TOX and EXPO INPUTS'!$F$12/AH479)+('TOX and EXPO INPUTS'!$F$20/AO479))),"0.0E+00"))))</f>
        <v>#DIV/0!</v>
      </c>
      <c r="BG479" s="37" t="e">
        <f>IF($E479="ST",VALUE(TEXT((1/(('TOX and EXPO INPUTS'!$F$9/AI479)+('TOX and EXPO INPUTS'!$F$17/AO479))),"0.0E+00")),IF($E479="IT",VALUE(TEXT((1/(('TOX and EXPO INPUTS'!$F$12/AI479)+('TOX and EXPO INPUTS'!$F$20/AO479))),"0.0E+00"))))</f>
        <v>#DIV/0!</v>
      </c>
      <c r="BH479" s="42" t="e">
        <f>VALUE(TEXT((AD479*$T479/365*'TOX and EXPO INPUTS'!$E$33/'TOX and EXPO INPUTS'!$E$34),"0.00E+00"))</f>
        <v>#DIV/0!</v>
      </c>
      <c r="BI479" s="37" t="e">
        <f>VALUE(TEXT((AE479*$T479/365*'TOX and EXPO INPUTS'!$E$33/'TOX and EXPO INPUTS'!$E$34),"0.00E+00"))</f>
        <v>#DIV/0!</v>
      </c>
      <c r="BJ479" s="37" t="e">
        <f>VALUE(TEXT((AF479*$T479/365*'TOX and EXPO INPUTS'!$E$33/'TOX and EXPO INPUTS'!$E$34),"0.00E+00"))</f>
        <v>#DIV/0!</v>
      </c>
      <c r="BK479" s="42" t="e">
        <f>VALUE(TEXT((AD479*$U479/365*'TOX and EXPO INPUTS'!$E$33/'TOX and EXPO INPUTS'!$E$34),"0.00E+00"))</f>
        <v>#DIV/0!</v>
      </c>
      <c r="BL479" s="37" t="e">
        <f>VALUE(TEXT((AE479*$U479/365*'TOX and EXPO INPUTS'!$E$33/'TOX and EXPO INPUTS'!$E$34),"0.00E+00"))</f>
        <v>#DIV/0!</v>
      </c>
      <c r="BM479" s="37" t="e">
        <f>VALUE(TEXT((AF479*$U479/365*'TOX and EXPO INPUTS'!$E$33/'TOX and EXPO INPUTS'!$E$34),"0.00E+00"))</f>
        <v>#DIV/0!</v>
      </c>
      <c r="BN479" s="42" t="e">
        <f>VALUE(TEXT((AL479*$T479/365*'TOX and EXPO INPUTS'!$E$33/'TOX and EXPO INPUTS'!$E$34),"0.00E+00"))</f>
        <v>#DIV/0!</v>
      </c>
      <c r="BO479" s="37" t="e">
        <f>VALUE(TEXT((AM479*$T479/365*'TOX and EXPO INPUTS'!$E$33/'TOX and EXPO INPUTS'!$E$34),"0.00E+00"))</f>
        <v>#DIV/0!</v>
      </c>
      <c r="BP479" s="42" t="e">
        <f>VALUE(TEXT((AL479*$U479/365*'TOX and EXPO INPUTS'!$E$33/'TOX and EXPO INPUTS'!$E$34),"0.00E+00"))</f>
        <v>#DIV/0!</v>
      </c>
      <c r="BQ479" s="37" t="e">
        <f>VALUE(TEXT((AM479*$U479/365*'TOX and EXPO INPUTS'!$E$33/'TOX and EXPO INPUTS'!$E$34),"0.00E+00"))</f>
        <v>#DIV/0!</v>
      </c>
      <c r="BR479" s="42" t="e">
        <f>VALUE(TEXT((AP479*$T479/365*'TOX and EXPO INPUTS'!$E$33/'TOX and EXPO INPUTS'!$E$34),"0.00E+00"))</f>
        <v>#DIV/0!</v>
      </c>
      <c r="BS479" s="37" t="e">
        <f>VALUE(TEXT((AQ479*$T479/365*'TOX and EXPO INPUTS'!$E$33/'TOX and EXPO INPUTS'!$E$34),"0.00E+00"))</f>
        <v>#DIV/0!</v>
      </c>
      <c r="BT479" s="37" t="e">
        <f>VALUE(TEXT((AR479*$T479/365*'TOX and EXPO INPUTS'!$E$33/'TOX and EXPO INPUTS'!$E$34),"0.00E+00"))</f>
        <v>#DIV/0!</v>
      </c>
      <c r="BU479" s="37" t="e">
        <f>VALUE(TEXT((AS479*$T479/365*'TOX and EXPO INPUTS'!$E$33/'TOX and EXPO INPUTS'!$E$34),"0.00E+00"))</f>
        <v>#DIV/0!</v>
      </c>
      <c r="BV479" s="37" t="e">
        <f>VALUE(TEXT((AT479*$T479/365*'TOX and EXPO INPUTS'!$E$33/'TOX and EXPO INPUTS'!$E$34),"0.00E+00"))</f>
        <v>#DIV/0!</v>
      </c>
      <c r="BW479" s="37" t="e">
        <f>VALUE(TEXT((AU479*$T479/365*'TOX and EXPO INPUTS'!$E$33/'TOX and EXPO INPUTS'!$E$34),"0.00E+00"))</f>
        <v>#DIV/0!</v>
      </c>
      <c r="BX479" s="42" t="e">
        <f>VALUE(TEXT((AP479*$U479/365*'TOX and EXPO INPUTS'!$E$33/'TOX and EXPO INPUTS'!$E$34),"0.00E+00"))</f>
        <v>#DIV/0!</v>
      </c>
      <c r="BY479" s="37" t="e">
        <f>VALUE(TEXT((AQ479*$U479/365*'TOX and EXPO INPUTS'!$E$33/'TOX and EXPO INPUTS'!$E$34),"0.00E+00"))</f>
        <v>#DIV/0!</v>
      </c>
      <c r="BZ479" s="37" t="e">
        <f>VALUE(TEXT((AR479*$U479/365*'TOX and EXPO INPUTS'!$E$33/'TOX and EXPO INPUTS'!$E$34),"0.00E+00"))</f>
        <v>#DIV/0!</v>
      </c>
      <c r="CA479" s="37" t="e">
        <f>VALUE(TEXT((AS479*$U479/365*'TOX and EXPO INPUTS'!$E$33/'TOX and EXPO INPUTS'!$E$34),"0.00E+00"))</f>
        <v>#DIV/0!</v>
      </c>
      <c r="CB479" s="37" t="e">
        <f>VALUE(TEXT((AT479*$U479/365*'TOX and EXPO INPUTS'!$E$33/'TOX and EXPO INPUTS'!$E$34),"0.00E+00"))</f>
        <v>#DIV/0!</v>
      </c>
      <c r="CC479" s="37" t="e">
        <f>VALUE(TEXT((AU479*$U479/365*'TOX and EXPO INPUTS'!$E$33/'TOX and EXPO INPUTS'!$E$34),"0.00E+00"))</f>
        <v>#DIV/0!</v>
      </c>
      <c r="CD479" s="58" t="e">
        <f>VALUE(TEXT((BR479*'TOX and EXPO INPUTS'!$F$23),"0.00E+00"))</f>
        <v>#DIV/0!</v>
      </c>
      <c r="CE479" s="57" t="e">
        <f>VALUE(TEXT((BS479*'TOX and EXPO INPUTS'!$F$23),"0.00E+00"))</f>
        <v>#DIV/0!</v>
      </c>
      <c r="CF479" s="57" t="e">
        <f>VALUE(TEXT((BT479*'TOX and EXPO INPUTS'!$F$23),"0.00E+00"))</f>
        <v>#DIV/0!</v>
      </c>
      <c r="CG479" s="57" t="e">
        <f>VALUE(TEXT((BU479*'TOX and EXPO INPUTS'!$F$23),"0.00E+00"))</f>
        <v>#DIV/0!</v>
      </c>
      <c r="CH479" s="57" t="e">
        <f>VALUE(TEXT((BV479*'TOX and EXPO INPUTS'!$F$23),"0.00E+00"))</f>
        <v>#DIV/0!</v>
      </c>
      <c r="CI479" s="57" t="e">
        <f>VALUE(TEXT((BW479*'TOX and EXPO INPUTS'!$F$23),"0.00E+00"))</f>
        <v>#DIV/0!</v>
      </c>
      <c r="CJ479" s="58" t="e">
        <f>VALUE(TEXT((BX479*'TOX and EXPO INPUTS'!$F$23),"0.00E+00"))</f>
        <v>#DIV/0!</v>
      </c>
      <c r="CK479" s="57" t="e">
        <f>VALUE(TEXT((BY479*'TOX and EXPO INPUTS'!$F$23),"0.00E+00"))</f>
        <v>#DIV/0!</v>
      </c>
      <c r="CL479" s="57" t="e">
        <f>VALUE(TEXT((BZ479*'TOX and EXPO INPUTS'!$F$23),"0.00E+00"))</f>
        <v>#DIV/0!</v>
      </c>
      <c r="CM479" s="57" t="e">
        <f>VALUE(TEXT((CA479*'TOX and EXPO INPUTS'!$F$23),"0.00E+00"))</f>
        <v>#DIV/0!</v>
      </c>
      <c r="CN479" s="57" t="e">
        <f>VALUE(TEXT((CB479*'TOX and EXPO INPUTS'!$F$23),"0.00E+00"))</f>
        <v>#DIV/0!</v>
      </c>
      <c r="CO479" s="57" t="e">
        <f>VALUE(TEXT((CC479*'TOX and EXPO INPUTS'!$F$23),"0.00E+00"))</f>
        <v>#DIV/0!</v>
      </c>
      <c r="CP479" s="38" t="s">
        <v>106</v>
      </c>
      <c r="CQ479" s="34" t="s">
        <v>107</v>
      </c>
      <c r="CR479" s="34" t="s">
        <v>108</v>
      </c>
      <c r="CS479" s="39" t="s">
        <v>109</v>
      </c>
    </row>
    <row r="480" spans="1:97" ht="48" customHeight="1" x14ac:dyDescent="0.25">
      <c r="A480" s="34" t="s">
        <v>98</v>
      </c>
      <c r="B480" s="34" t="s">
        <v>99</v>
      </c>
      <c r="C480" s="34" t="s">
        <v>115</v>
      </c>
      <c r="D480" s="34" t="s">
        <v>442</v>
      </c>
      <c r="E480" s="39" t="s">
        <v>102</v>
      </c>
      <c r="F480" s="40" t="s">
        <v>159</v>
      </c>
      <c r="G480" s="43"/>
      <c r="H480" s="36" t="s">
        <v>104</v>
      </c>
      <c r="I480" s="67"/>
      <c r="J480" s="36" t="s">
        <v>105</v>
      </c>
      <c r="K480" s="100">
        <f>VLOOKUP(F480,'Amount Seed Planted_variables'!$A$3:$I$74,2,0)</f>
        <v>400000</v>
      </c>
      <c r="L480" s="100">
        <f>VLOOKUP(F480,'Amount Seed Planted_variables'!$A$3:$I$74,3,0)</f>
        <v>500000</v>
      </c>
      <c r="M480" s="36">
        <f t="shared" si="218"/>
        <v>0</v>
      </c>
      <c r="N480" s="35">
        <f t="shared" si="219"/>
        <v>0</v>
      </c>
      <c r="O480" s="101">
        <v>225</v>
      </c>
      <c r="P480" s="93">
        <f>VLOOKUP(F480,'Amount Seed Planted_variables'!$A$3:$I$74,4,0)</f>
        <v>157000</v>
      </c>
      <c r="Q480" s="93">
        <f>VLOOKUP(F480,'Amount Seed Planted_variables'!$A$3:$I$74,7,0)</f>
        <v>80</v>
      </c>
      <c r="R480" s="93">
        <f>VLOOKUP(F480,'Amount Seed Planted_variables'!$A$3:$I$74,8,0)</f>
        <v>12560000</v>
      </c>
      <c r="S480" s="87" t="str">
        <f t="shared" si="215"/>
        <v>NA</v>
      </c>
      <c r="T480" s="35">
        <v>10</v>
      </c>
      <c r="U480" s="35">
        <v>30</v>
      </c>
      <c r="V480" s="41">
        <v>3994</v>
      </c>
      <c r="W480" s="35">
        <v>797</v>
      </c>
      <c r="X480" s="35">
        <v>530</v>
      </c>
      <c r="Y480" s="41">
        <v>66</v>
      </c>
      <c r="Z480" s="35">
        <f t="shared" si="214"/>
        <v>6.6000000000000005</v>
      </c>
      <c r="AA480" s="42">
        <f t="shared" si="220"/>
        <v>0</v>
      </c>
      <c r="AB480" s="37">
        <f t="shared" si="221"/>
        <v>0</v>
      </c>
      <c r="AC480" s="37">
        <f t="shared" si="222"/>
        <v>0</v>
      </c>
      <c r="AD480" s="42" t="e">
        <f>VALUE(TEXT(((AA480*'TOX and EXPO INPUTS'!$F$13)/'TOX and EXPO INPUTS'!$E$27),"0.00E+00"))</f>
        <v>#DIV/0!</v>
      </c>
      <c r="AE480" s="37" t="e">
        <f>VALUE(TEXT(((AB480*'TOX and EXPO INPUTS'!$F$13)/'TOX and EXPO INPUTS'!$E$27),"0.00E+00"))</f>
        <v>#DIV/0!</v>
      </c>
      <c r="AF480" s="37" t="e">
        <f>VALUE(TEXT(((AC480*'TOX and EXPO INPUTS'!$F$13)/'TOX and EXPO INPUTS'!$E$27),"0.00E+00"))</f>
        <v>#DIV/0!</v>
      </c>
      <c r="AG480" s="42" t="e">
        <f>IF($E480="ST",VALUE(TEXT(('TOX and EXPO INPUTS'!$F$7/AD480),"0.0E+00")),IF($E480="IT",VALUE(TEXT(('TOX and EXPO INPUTS'!$F$10/AD480),"0.0E+00"))))</f>
        <v>#DIV/0!</v>
      </c>
      <c r="AH480" s="37" t="e">
        <f>IF($E480="ST",VALUE(TEXT(('TOX and EXPO INPUTS'!$F$7/AE480),"0.0E+00")),IF($E480="IT",VALUE(TEXT(('TOX and EXPO INPUTS'!$F$10/AE480),"0.0E+00"))))</f>
        <v>#DIV/0!</v>
      </c>
      <c r="AI480" s="37" t="e">
        <f>IF($E480="ST",VALUE(TEXT(('TOX and EXPO INPUTS'!$F$7/AF480),"0.0E+00")),IF($E480="IT",VALUE(TEXT(('TOX and EXPO INPUTS'!$F$10/AF480),"0.0E+00"))))</f>
        <v>#DIV/0!</v>
      </c>
      <c r="AJ480" s="42">
        <f t="shared" si="216"/>
        <v>0</v>
      </c>
      <c r="AK480" s="37">
        <f t="shared" si="217"/>
        <v>0</v>
      </c>
      <c r="AL480" s="42" t="e">
        <f>VALUE(TEXT(((AJ480*'TOX and EXPO INPUTS'!$F$21)/'TOX and EXPO INPUTS'!$E$29),"0.00E+00"))</f>
        <v>#DIV/0!</v>
      </c>
      <c r="AM480" s="37" t="e">
        <f>VALUE(TEXT(((AK480*'TOX and EXPO INPUTS'!$F$21)/'TOX and EXPO INPUTS'!$E$29),"0.00E+00"))</f>
        <v>#DIV/0!</v>
      </c>
      <c r="AN480" s="42" t="e">
        <f>IF($E480="ST",VALUE(TEXT(('TOX and EXPO INPUTS'!$F$15/AL480),"0.0E+00")),IF($E480="IT",VALUE(TEXT(('TOX and EXPO INPUTS'!$F$18/AL480),"0.0E+00"))))</f>
        <v>#DIV/0!</v>
      </c>
      <c r="AO480" s="37" t="e">
        <f>IF($E480="ST",VALUE(TEXT(('TOX and EXPO INPUTS'!$F$15/AM480),"0.0E+00")),IF($E480="IT",VALUE(TEXT(('TOX and EXPO INPUTS'!$F$18/AM480),"0.0E+00"))))</f>
        <v>#DIV/0!</v>
      </c>
      <c r="AP480" s="42" t="e">
        <f t="shared" si="202"/>
        <v>#DIV/0!</v>
      </c>
      <c r="AQ480" s="37" t="e">
        <f t="shared" si="203"/>
        <v>#DIV/0!</v>
      </c>
      <c r="AR480" s="37" t="e">
        <f t="shared" si="204"/>
        <v>#DIV/0!</v>
      </c>
      <c r="AS480" s="37" t="e">
        <f t="shared" si="205"/>
        <v>#DIV/0!</v>
      </c>
      <c r="AT480" s="37" t="e">
        <f t="shared" si="206"/>
        <v>#DIV/0!</v>
      </c>
      <c r="AU480" s="37" t="e">
        <f t="shared" si="207"/>
        <v>#DIV/0!</v>
      </c>
      <c r="AV480" s="42" t="e">
        <f t="shared" si="208"/>
        <v>#DIV/0!</v>
      </c>
      <c r="AW480" s="37" t="e">
        <f t="shared" si="209"/>
        <v>#DIV/0!</v>
      </c>
      <c r="AX480" s="37" t="e">
        <f t="shared" si="210"/>
        <v>#DIV/0!</v>
      </c>
      <c r="AY480" s="37" t="e">
        <f t="shared" si="211"/>
        <v>#DIV/0!</v>
      </c>
      <c r="AZ480" s="37" t="e">
        <f t="shared" si="212"/>
        <v>#DIV/0!</v>
      </c>
      <c r="BA480" s="37" t="e">
        <f t="shared" si="213"/>
        <v>#DIV/0!</v>
      </c>
      <c r="BB480" s="42" t="e">
        <f>IF($E480="ST",VALUE(TEXT((1/(('TOX and EXPO INPUTS'!$F$9/AG480)+('TOX and EXPO INPUTS'!$F$17/AN480))),"0.0E+00")),IF($E480="IT",VALUE(TEXT((1/(('TOX and EXPO INPUTS'!$F$12/AG480)+('TOX and EXPO INPUTS'!$F$20/AN480))),"0.0E+00"))))</f>
        <v>#DIV/0!</v>
      </c>
      <c r="BC480" s="37" t="e">
        <f>IF($E480="ST",VALUE(TEXT((1/(('TOX and EXPO INPUTS'!$F$9/AH480)+('TOX and EXPO INPUTS'!$F$17/AN480))),"0.0E+00")),IF($E480="IT",VALUE(TEXT((1/(('TOX and EXPO INPUTS'!$F$12/AH480)+('TOX and EXPO INPUTS'!$F$20/AN480))),"0.0E+00"))))</f>
        <v>#DIV/0!</v>
      </c>
      <c r="BD480" s="37" t="e">
        <f>IF($E480="ST",VALUE(TEXT((1/(('TOX and EXPO INPUTS'!$F$9/AI480)+('TOX and EXPO INPUTS'!$F$17/AN480))),"0.0E+00")),IF($E480="IT",VALUE(TEXT((1/(('TOX and EXPO INPUTS'!$F$12/AI480)+('TOX and EXPO INPUTS'!$F$20/AN480))),"0.0E+00"))))</f>
        <v>#DIV/0!</v>
      </c>
      <c r="BE480" s="37" t="e">
        <f>IF($E480="ST",VALUE(TEXT((1/(('TOX and EXPO INPUTS'!$F$9/AG480)+('TOX and EXPO INPUTS'!$F$17/AO480))),"0.0E+00")),IF($E480="IT",VALUE(TEXT((1/(('TOX and EXPO INPUTS'!$F$12/AG480)+('TOX and EXPO INPUTS'!$F$20/AO480))),"0.0E+00"))))</f>
        <v>#DIV/0!</v>
      </c>
      <c r="BF480" s="37" t="e">
        <f>IF($E480="ST",VALUE(TEXT((1/(('TOX and EXPO INPUTS'!$F$9/AH480)+('TOX and EXPO INPUTS'!$F$17/AO480))),"0.0E+00")),IF($E480="IT",VALUE(TEXT((1/(('TOX and EXPO INPUTS'!$F$12/AH480)+('TOX and EXPO INPUTS'!$F$20/AO480))),"0.0E+00"))))</f>
        <v>#DIV/0!</v>
      </c>
      <c r="BG480" s="37" t="e">
        <f>IF($E480="ST",VALUE(TEXT((1/(('TOX and EXPO INPUTS'!$F$9/AI480)+('TOX and EXPO INPUTS'!$F$17/AO480))),"0.0E+00")),IF($E480="IT",VALUE(TEXT((1/(('TOX and EXPO INPUTS'!$F$12/AI480)+('TOX and EXPO INPUTS'!$F$20/AO480))),"0.0E+00"))))</f>
        <v>#DIV/0!</v>
      </c>
      <c r="BH480" s="42" t="e">
        <f>VALUE(TEXT((AD480*$T480/365*'TOX and EXPO INPUTS'!$E$33/'TOX and EXPO INPUTS'!$E$34),"0.00E+00"))</f>
        <v>#DIV/0!</v>
      </c>
      <c r="BI480" s="37" t="e">
        <f>VALUE(TEXT((AE480*$T480/365*'TOX and EXPO INPUTS'!$E$33/'TOX and EXPO INPUTS'!$E$34),"0.00E+00"))</f>
        <v>#DIV/0!</v>
      </c>
      <c r="BJ480" s="37" t="e">
        <f>VALUE(TEXT((AF480*$T480/365*'TOX and EXPO INPUTS'!$E$33/'TOX and EXPO INPUTS'!$E$34),"0.00E+00"))</f>
        <v>#DIV/0!</v>
      </c>
      <c r="BK480" s="42" t="e">
        <f>VALUE(TEXT((AD480*$U480/365*'TOX and EXPO INPUTS'!$E$33/'TOX and EXPO INPUTS'!$E$34),"0.00E+00"))</f>
        <v>#DIV/0!</v>
      </c>
      <c r="BL480" s="37" t="e">
        <f>VALUE(TEXT((AE480*$U480/365*'TOX and EXPO INPUTS'!$E$33/'TOX and EXPO INPUTS'!$E$34),"0.00E+00"))</f>
        <v>#DIV/0!</v>
      </c>
      <c r="BM480" s="37" t="e">
        <f>VALUE(TEXT((AF480*$U480/365*'TOX and EXPO INPUTS'!$E$33/'TOX and EXPO INPUTS'!$E$34),"0.00E+00"))</f>
        <v>#DIV/0!</v>
      </c>
      <c r="BN480" s="42" t="e">
        <f>VALUE(TEXT((AL480*$T480/365*'TOX and EXPO INPUTS'!$E$33/'TOX and EXPO INPUTS'!$E$34),"0.00E+00"))</f>
        <v>#DIV/0!</v>
      </c>
      <c r="BO480" s="37" t="e">
        <f>VALUE(TEXT((AM480*$T480/365*'TOX and EXPO INPUTS'!$E$33/'TOX and EXPO INPUTS'!$E$34),"0.00E+00"))</f>
        <v>#DIV/0!</v>
      </c>
      <c r="BP480" s="42" t="e">
        <f>VALUE(TEXT((AL480*$U480/365*'TOX and EXPO INPUTS'!$E$33/'TOX and EXPO INPUTS'!$E$34),"0.00E+00"))</f>
        <v>#DIV/0!</v>
      </c>
      <c r="BQ480" s="37" t="e">
        <f>VALUE(TEXT((AM480*$U480/365*'TOX and EXPO INPUTS'!$E$33/'TOX and EXPO INPUTS'!$E$34),"0.00E+00"))</f>
        <v>#DIV/0!</v>
      </c>
      <c r="BR480" s="42" t="e">
        <f>VALUE(TEXT((AP480*$T480/365*'TOX and EXPO INPUTS'!$E$33/'TOX and EXPO INPUTS'!$E$34),"0.00E+00"))</f>
        <v>#DIV/0!</v>
      </c>
      <c r="BS480" s="37" t="e">
        <f>VALUE(TEXT((AQ480*$T480/365*'TOX and EXPO INPUTS'!$E$33/'TOX and EXPO INPUTS'!$E$34),"0.00E+00"))</f>
        <v>#DIV/0!</v>
      </c>
      <c r="BT480" s="37" t="e">
        <f>VALUE(TEXT((AR480*$T480/365*'TOX and EXPO INPUTS'!$E$33/'TOX and EXPO INPUTS'!$E$34),"0.00E+00"))</f>
        <v>#DIV/0!</v>
      </c>
      <c r="BU480" s="37" t="e">
        <f>VALUE(TEXT((AS480*$T480/365*'TOX and EXPO INPUTS'!$E$33/'TOX and EXPO INPUTS'!$E$34),"0.00E+00"))</f>
        <v>#DIV/0!</v>
      </c>
      <c r="BV480" s="37" t="e">
        <f>VALUE(TEXT((AT480*$T480/365*'TOX and EXPO INPUTS'!$E$33/'TOX and EXPO INPUTS'!$E$34),"0.00E+00"))</f>
        <v>#DIV/0!</v>
      </c>
      <c r="BW480" s="37" t="e">
        <f>VALUE(TEXT((AU480*$T480/365*'TOX and EXPO INPUTS'!$E$33/'TOX and EXPO INPUTS'!$E$34),"0.00E+00"))</f>
        <v>#DIV/0!</v>
      </c>
      <c r="BX480" s="42" t="e">
        <f>VALUE(TEXT((AP480*$U480/365*'TOX and EXPO INPUTS'!$E$33/'TOX and EXPO INPUTS'!$E$34),"0.00E+00"))</f>
        <v>#DIV/0!</v>
      </c>
      <c r="BY480" s="37" t="e">
        <f>VALUE(TEXT((AQ480*$U480/365*'TOX and EXPO INPUTS'!$E$33/'TOX and EXPO INPUTS'!$E$34),"0.00E+00"))</f>
        <v>#DIV/0!</v>
      </c>
      <c r="BZ480" s="37" t="e">
        <f>VALUE(TEXT((AR480*$U480/365*'TOX and EXPO INPUTS'!$E$33/'TOX and EXPO INPUTS'!$E$34),"0.00E+00"))</f>
        <v>#DIV/0!</v>
      </c>
      <c r="CA480" s="37" t="e">
        <f>VALUE(TEXT((AS480*$U480/365*'TOX and EXPO INPUTS'!$E$33/'TOX and EXPO INPUTS'!$E$34),"0.00E+00"))</f>
        <v>#DIV/0!</v>
      </c>
      <c r="CB480" s="37" t="e">
        <f>VALUE(TEXT((AT480*$U480/365*'TOX and EXPO INPUTS'!$E$33/'TOX and EXPO INPUTS'!$E$34),"0.00E+00"))</f>
        <v>#DIV/0!</v>
      </c>
      <c r="CC480" s="37" t="e">
        <f>VALUE(TEXT((AU480*$U480/365*'TOX and EXPO INPUTS'!$E$33/'TOX and EXPO INPUTS'!$E$34),"0.00E+00"))</f>
        <v>#DIV/0!</v>
      </c>
      <c r="CD480" s="58" t="e">
        <f>VALUE(TEXT((BR480*'TOX and EXPO INPUTS'!$F$23),"0.00E+00"))</f>
        <v>#DIV/0!</v>
      </c>
      <c r="CE480" s="57" t="e">
        <f>VALUE(TEXT((BS480*'TOX and EXPO INPUTS'!$F$23),"0.00E+00"))</f>
        <v>#DIV/0!</v>
      </c>
      <c r="CF480" s="57" t="e">
        <f>VALUE(TEXT((BT480*'TOX and EXPO INPUTS'!$F$23),"0.00E+00"))</f>
        <v>#DIV/0!</v>
      </c>
      <c r="CG480" s="57" t="e">
        <f>VALUE(TEXT((BU480*'TOX and EXPO INPUTS'!$F$23),"0.00E+00"))</f>
        <v>#DIV/0!</v>
      </c>
      <c r="CH480" s="57" t="e">
        <f>VALUE(TEXT((BV480*'TOX and EXPO INPUTS'!$F$23),"0.00E+00"))</f>
        <v>#DIV/0!</v>
      </c>
      <c r="CI480" s="57" t="e">
        <f>VALUE(TEXT((BW480*'TOX and EXPO INPUTS'!$F$23),"0.00E+00"))</f>
        <v>#DIV/0!</v>
      </c>
      <c r="CJ480" s="58" t="e">
        <f>VALUE(TEXT((BX480*'TOX and EXPO INPUTS'!$F$23),"0.00E+00"))</f>
        <v>#DIV/0!</v>
      </c>
      <c r="CK480" s="57" t="e">
        <f>VALUE(TEXT((BY480*'TOX and EXPO INPUTS'!$F$23),"0.00E+00"))</f>
        <v>#DIV/0!</v>
      </c>
      <c r="CL480" s="57" t="e">
        <f>VALUE(TEXT((BZ480*'TOX and EXPO INPUTS'!$F$23),"0.00E+00"))</f>
        <v>#DIV/0!</v>
      </c>
      <c r="CM480" s="57" t="e">
        <f>VALUE(TEXT((CA480*'TOX and EXPO INPUTS'!$F$23),"0.00E+00"))</f>
        <v>#DIV/0!</v>
      </c>
      <c r="CN480" s="57" t="e">
        <f>VALUE(TEXT((CB480*'TOX and EXPO INPUTS'!$F$23),"0.00E+00"))</f>
        <v>#DIV/0!</v>
      </c>
      <c r="CO480" s="57" t="e">
        <f>VALUE(TEXT((CC480*'TOX and EXPO INPUTS'!$F$23),"0.00E+00"))</f>
        <v>#DIV/0!</v>
      </c>
      <c r="CP480" s="38" t="s">
        <v>106</v>
      </c>
      <c r="CQ480" s="34" t="s">
        <v>107</v>
      </c>
      <c r="CR480" s="34" t="s">
        <v>108</v>
      </c>
      <c r="CS480" s="39" t="s">
        <v>109</v>
      </c>
    </row>
    <row r="481" spans="1:97" ht="48" customHeight="1" x14ac:dyDescent="0.25">
      <c r="A481" s="34" t="s">
        <v>98</v>
      </c>
      <c r="B481" s="34" t="s">
        <v>99</v>
      </c>
      <c r="C481" s="34" t="s">
        <v>115</v>
      </c>
      <c r="D481" s="34" t="s">
        <v>101</v>
      </c>
      <c r="E481" s="39" t="s">
        <v>112</v>
      </c>
      <c r="F481" s="40" t="s">
        <v>159</v>
      </c>
      <c r="G481" s="43"/>
      <c r="H481" s="36" t="s">
        <v>104</v>
      </c>
      <c r="I481" s="67"/>
      <c r="J481" s="36" t="s">
        <v>105</v>
      </c>
      <c r="K481" s="100">
        <f>VLOOKUP(F481,'Amount Seed Planted_variables'!$A$3:$I$74,2,0)</f>
        <v>400000</v>
      </c>
      <c r="L481" s="100">
        <f>VLOOKUP(F481,'Amount Seed Planted_variables'!$A$3:$I$74,3,0)</f>
        <v>500000</v>
      </c>
      <c r="M481" s="36">
        <f t="shared" si="218"/>
        <v>0</v>
      </c>
      <c r="N481" s="35">
        <f t="shared" si="219"/>
        <v>0</v>
      </c>
      <c r="O481" s="101">
        <v>225</v>
      </c>
      <c r="P481" s="93">
        <f>VLOOKUP(F481,'Amount Seed Planted_variables'!$A$3:$I$74,4,0)</f>
        <v>157000</v>
      </c>
      <c r="Q481" s="93">
        <f>VLOOKUP(F481,'Amount Seed Planted_variables'!$A$3:$I$74,7,0)</f>
        <v>80</v>
      </c>
      <c r="R481" s="93">
        <f>VLOOKUP(F481,'Amount Seed Planted_variables'!$A$3:$I$74,8,0)</f>
        <v>12560000</v>
      </c>
      <c r="S481" s="87" t="str">
        <f t="shared" si="215"/>
        <v>NA</v>
      </c>
      <c r="T481" s="35">
        <v>10</v>
      </c>
      <c r="U481" s="35">
        <v>30</v>
      </c>
      <c r="V481" s="41">
        <v>349</v>
      </c>
      <c r="W481" s="35">
        <v>51.2</v>
      </c>
      <c r="X481" s="35">
        <v>42.2</v>
      </c>
      <c r="Y481" s="41">
        <v>1.2</v>
      </c>
      <c r="Z481" s="35">
        <f t="shared" si="214"/>
        <v>0.12</v>
      </c>
      <c r="AA481" s="42">
        <f t="shared" si="220"/>
        <v>0</v>
      </c>
      <c r="AB481" s="37">
        <f t="shared" si="221"/>
        <v>0</v>
      </c>
      <c r="AC481" s="37">
        <f t="shared" si="222"/>
        <v>0</v>
      </c>
      <c r="AD481" s="42" t="e">
        <f>VALUE(TEXT(((AA481*'TOX and EXPO INPUTS'!$F$13)/'TOX and EXPO INPUTS'!$E$27),"0.00E+00"))</f>
        <v>#DIV/0!</v>
      </c>
      <c r="AE481" s="37" t="e">
        <f>VALUE(TEXT(((AB481*'TOX and EXPO INPUTS'!$F$13)/'TOX and EXPO INPUTS'!$E$27),"0.00E+00"))</f>
        <v>#DIV/0!</v>
      </c>
      <c r="AF481" s="37" t="e">
        <f>VALUE(TEXT(((AC481*'TOX and EXPO INPUTS'!$F$13)/'TOX and EXPO INPUTS'!$E$27),"0.00E+00"))</f>
        <v>#DIV/0!</v>
      </c>
      <c r="AG481" s="42" t="e">
        <f>IF($E481="ST",VALUE(TEXT(('TOX and EXPO INPUTS'!$F$7/AD481),"0.0E+00")),IF($E481="IT",VALUE(TEXT(('TOX and EXPO INPUTS'!$F$10/AD481),"0.0E+00"))))</f>
        <v>#DIV/0!</v>
      </c>
      <c r="AH481" s="37" t="e">
        <f>IF($E481="ST",VALUE(TEXT(('TOX and EXPO INPUTS'!$F$7/AE481),"0.0E+00")),IF($E481="IT",VALUE(TEXT(('TOX and EXPO INPUTS'!$F$10/AE481),"0.0E+00"))))</f>
        <v>#DIV/0!</v>
      </c>
      <c r="AI481" s="37" t="e">
        <f>IF($E481="ST",VALUE(TEXT(('TOX and EXPO INPUTS'!$F$7/AF481),"0.0E+00")),IF($E481="IT",VALUE(TEXT(('TOX and EXPO INPUTS'!$F$10/AF481),"0.0E+00"))))</f>
        <v>#DIV/0!</v>
      </c>
      <c r="AJ481" s="42">
        <f t="shared" si="216"/>
        <v>0</v>
      </c>
      <c r="AK481" s="37">
        <f t="shared" si="217"/>
        <v>0</v>
      </c>
      <c r="AL481" s="42" t="e">
        <f>VALUE(TEXT(((AJ481*'TOX and EXPO INPUTS'!$F$21)/'TOX and EXPO INPUTS'!$E$29),"0.00E+00"))</f>
        <v>#DIV/0!</v>
      </c>
      <c r="AM481" s="37" t="e">
        <f>VALUE(TEXT(((AK481*'TOX and EXPO INPUTS'!$F$21)/'TOX and EXPO INPUTS'!$E$29),"0.00E+00"))</f>
        <v>#DIV/0!</v>
      </c>
      <c r="AN481" s="42" t="e">
        <f>IF($E481="ST",VALUE(TEXT(('TOX and EXPO INPUTS'!$F$15/AL481),"0.0E+00")),IF($E481="IT",VALUE(TEXT(('TOX and EXPO INPUTS'!$F$18/AL481),"0.0E+00"))))</f>
        <v>#DIV/0!</v>
      </c>
      <c r="AO481" s="37" t="e">
        <f>IF($E481="ST",VALUE(TEXT(('TOX and EXPO INPUTS'!$F$15/AM481),"0.0E+00")),IF($E481="IT",VALUE(TEXT(('TOX and EXPO INPUTS'!$F$18/AM481),"0.0E+00"))))</f>
        <v>#DIV/0!</v>
      </c>
      <c r="AP481" s="42" t="e">
        <f t="shared" si="202"/>
        <v>#DIV/0!</v>
      </c>
      <c r="AQ481" s="37" t="e">
        <f t="shared" si="203"/>
        <v>#DIV/0!</v>
      </c>
      <c r="AR481" s="37" t="e">
        <f t="shared" si="204"/>
        <v>#DIV/0!</v>
      </c>
      <c r="AS481" s="37" t="e">
        <f t="shared" si="205"/>
        <v>#DIV/0!</v>
      </c>
      <c r="AT481" s="37" t="e">
        <f t="shared" si="206"/>
        <v>#DIV/0!</v>
      </c>
      <c r="AU481" s="37" t="e">
        <f t="shared" si="207"/>
        <v>#DIV/0!</v>
      </c>
      <c r="AV481" s="42" t="e">
        <f t="shared" si="208"/>
        <v>#DIV/0!</v>
      </c>
      <c r="AW481" s="37" t="e">
        <f t="shared" si="209"/>
        <v>#DIV/0!</v>
      </c>
      <c r="AX481" s="37" t="e">
        <f t="shared" si="210"/>
        <v>#DIV/0!</v>
      </c>
      <c r="AY481" s="37" t="e">
        <f t="shared" si="211"/>
        <v>#DIV/0!</v>
      </c>
      <c r="AZ481" s="37" t="e">
        <f t="shared" si="212"/>
        <v>#DIV/0!</v>
      </c>
      <c r="BA481" s="37" t="e">
        <f t="shared" si="213"/>
        <v>#DIV/0!</v>
      </c>
      <c r="BB481" s="42" t="e">
        <f>IF($E481="ST",VALUE(TEXT((1/(('TOX and EXPO INPUTS'!$F$9/AG481)+('TOX and EXPO INPUTS'!$F$17/AN481))),"0.0E+00")),IF($E481="IT",VALUE(TEXT((1/(('TOX and EXPO INPUTS'!$F$12/AG481)+('TOX and EXPO INPUTS'!$F$20/AN481))),"0.0E+00"))))</f>
        <v>#DIV/0!</v>
      </c>
      <c r="BC481" s="37" t="e">
        <f>IF($E481="ST",VALUE(TEXT((1/(('TOX and EXPO INPUTS'!$F$9/AH481)+('TOX and EXPO INPUTS'!$F$17/AN481))),"0.0E+00")),IF($E481="IT",VALUE(TEXT((1/(('TOX and EXPO INPUTS'!$F$12/AH481)+('TOX and EXPO INPUTS'!$F$20/AN481))),"0.0E+00"))))</f>
        <v>#DIV/0!</v>
      </c>
      <c r="BD481" s="37" t="e">
        <f>IF($E481="ST",VALUE(TEXT((1/(('TOX and EXPO INPUTS'!$F$9/AI481)+('TOX and EXPO INPUTS'!$F$17/AN481))),"0.0E+00")),IF($E481="IT",VALUE(TEXT((1/(('TOX and EXPO INPUTS'!$F$12/AI481)+('TOX and EXPO INPUTS'!$F$20/AN481))),"0.0E+00"))))</f>
        <v>#DIV/0!</v>
      </c>
      <c r="BE481" s="37" t="e">
        <f>IF($E481="ST",VALUE(TEXT((1/(('TOX and EXPO INPUTS'!$F$9/AG481)+('TOX and EXPO INPUTS'!$F$17/AO481))),"0.0E+00")),IF($E481="IT",VALUE(TEXT((1/(('TOX and EXPO INPUTS'!$F$12/AG481)+('TOX and EXPO INPUTS'!$F$20/AO481))),"0.0E+00"))))</f>
        <v>#DIV/0!</v>
      </c>
      <c r="BF481" s="37" t="e">
        <f>IF($E481="ST",VALUE(TEXT((1/(('TOX and EXPO INPUTS'!$F$9/AH481)+('TOX and EXPO INPUTS'!$F$17/AO481))),"0.0E+00")),IF($E481="IT",VALUE(TEXT((1/(('TOX and EXPO INPUTS'!$F$12/AH481)+('TOX and EXPO INPUTS'!$F$20/AO481))),"0.0E+00"))))</f>
        <v>#DIV/0!</v>
      </c>
      <c r="BG481" s="37" t="e">
        <f>IF($E481="ST",VALUE(TEXT((1/(('TOX and EXPO INPUTS'!$F$9/AI481)+('TOX and EXPO INPUTS'!$F$17/AO481))),"0.0E+00")),IF($E481="IT",VALUE(TEXT((1/(('TOX and EXPO INPUTS'!$F$12/AI481)+('TOX and EXPO INPUTS'!$F$20/AO481))),"0.0E+00"))))</f>
        <v>#DIV/0!</v>
      </c>
      <c r="BH481" s="42" t="e">
        <f>VALUE(TEXT((AD481*$T481/365*'TOX and EXPO INPUTS'!$E$33/'TOX and EXPO INPUTS'!$E$34),"0.00E+00"))</f>
        <v>#DIV/0!</v>
      </c>
      <c r="BI481" s="37" t="e">
        <f>VALUE(TEXT((AE481*$T481/365*'TOX and EXPO INPUTS'!$E$33/'TOX and EXPO INPUTS'!$E$34),"0.00E+00"))</f>
        <v>#DIV/0!</v>
      </c>
      <c r="BJ481" s="37" t="e">
        <f>VALUE(TEXT((AF481*$T481/365*'TOX and EXPO INPUTS'!$E$33/'TOX and EXPO INPUTS'!$E$34),"0.00E+00"))</f>
        <v>#DIV/0!</v>
      </c>
      <c r="BK481" s="42" t="e">
        <f>VALUE(TEXT((AD481*$U481/365*'TOX and EXPO INPUTS'!$E$33/'TOX and EXPO INPUTS'!$E$34),"0.00E+00"))</f>
        <v>#DIV/0!</v>
      </c>
      <c r="BL481" s="37" t="e">
        <f>VALUE(TEXT((AE481*$U481/365*'TOX and EXPO INPUTS'!$E$33/'TOX and EXPO INPUTS'!$E$34),"0.00E+00"))</f>
        <v>#DIV/0!</v>
      </c>
      <c r="BM481" s="37" t="e">
        <f>VALUE(TEXT((AF481*$U481/365*'TOX and EXPO INPUTS'!$E$33/'TOX and EXPO INPUTS'!$E$34),"0.00E+00"))</f>
        <v>#DIV/0!</v>
      </c>
      <c r="BN481" s="42" t="e">
        <f>VALUE(TEXT((AL481*$T481/365*'TOX and EXPO INPUTS'!$E$33/'TOX and EXPO INPUTS'!$E$34),"0.00E+00"))</f>
        <v>#DIV/0!</v>
      </c>
      <c r="BO481" s="37" t="e">
        <f>VALUE(TEXT((AM481*$T481/365*'TOX and EXPO INPUTS'!$E$33/'TOX and EXPO INPUTS'!$E$34),"0.00E+00"))</f>
        <v>#DIV/0!</v>
      </c>
      <c r="BP481" s="42" t="e">
        <f>VALUE(TEXT((AL481*$U481/365*'TOX and EXPO INPUTS'!$E$33/'TOX and EXPO INPUTS'!$E$34),"0.00E+00"))</f>
        <v>#DIV/0!</v>
      </c>
      <c r="BQ481" s="37" t="e">
        <f>VALUE(TEXT((AM481*$U481/365*'TOX and EXPO INPUTS'!$E$33/'TOX and EXPO INPUTS'!$E$34),"0.00E+00"))</f>
        <v>#DIV/0!</v>
      </c>
      <c r="BR481" s="42" t="e">
        <f>VALUE(TEXT((AP481*$T481/365*'TOX and EXPO INPUTS'!$E$33/'TOX and EXPO INPUTS'!$E$34),"0.00E+00"))</f>
        <v>#DIV/0!</v>
      </c>
      <c r="BS481" s="37" t="e">
        <f>VALUE(TEXT((AQ481*$T481/365*'TOX and EXPO INPUTS'!$E$33/'TOX and EXPO INPUTS'!$E$34),"0.00E+00"))</f>
        <v>#DIV/0!</v>
      </c>
      <c r="BT481" s="37" t="e">
        <f>VALUE(TEXT((AR481*$T481/365*'TOX and EXPO INPUTS'!$E$33/'TOX and EXPO INPUTS'!$E$34),"0.00E+00"))</f>
        <v>#DIV/0!</v>
      </c>
      <c r="BU481" s="37" t="e">
        <f>VALUE(TEXT((AS481*$T481/365*'TOX and EXPO INPUTS'!$E$33/'TOX and EXPO INPUTS'!$E$34),"0.00E+00"))</f>
        <v>#DIV/0!</v>
      </c>
      <c r="BV481" s="37" t="e">
        <f>VALUE(TEXT((AT481*$T481/365*'TOX and EXPO INPUTS'!$E$33/'TOX and EXPO INPUTS'!$E$34),"0.00E+00"))</f>
        <v>#DIV/0!</v>
      </c>
      <c r="BW481" s="37" t="e">
        <f>VALUE(TEXT((AU481*$T481/365*'TOX and EXPO INPUTS'!$E$33/'TOX and EXPO INPUTS'!$E$34),"0.00E+00"))</f>
        <v>#DIV/0!</v>
      </c>
      <c r="BX481" s="42" t="e">
        <f>VALUE(TEXT((AP481*$U481/365*'TOX and EXPO INPUTS'!$E$33/'TOX and EXPO INPUTS'!$E$34),"0.00E+00"))</f>
        <v>#DIV/0!</v>
      </c>
      <c r="BY481" s="37" t="e">
        <f>VALUE(TEXT((AQ481*$U481/365*'TOX and EXPO INPUTS'!$E$33/'TOX and EXPO INPUTS'!$E$34),"0.00E+00"))</f>
        <v>#DIV/0!</v>
      </c>
      <c r="BZ481" s="37" t="e">
        <f>VALUE(TEXT((AR481*$U481/365*'TOX and EXPO INPUTS'!$E$33/'TOX and EXPO INPUTS'!$E$34),"0.00E+00"))</f>
        <v>#DIV/0!</v>
      </c>
      <c r="CA481" s="37" t="e">
        <f>VALUE(TEXT((AS481*$U481/365*'TOX and EXPO INPUTS'!$E$33/'TOX and EXPO INPUTS'!$E$34),"0.00E+00"))</f>
        <v>#DIV/0!</v>
      </c>
      <c r="CB481" s="37" t="e">
        <f>VALUE(TEXT((AT481*$U481/365*'TOX and EXPO INPUTS'!$E$33/'TOX and EXPO INPUTS'!$E$34),"0.00E+00"))</f>
        <v>#DIV/0!</v>
      </c>
      <c r="CC481" s="37" t="e">
        <f>VALUE(TEXT((AU481*$U481/365*'TOX and EXPO INPUTS'!$E$33/'TOX and EXPO INPUTS'!$E$34),"0.00E+00"))</f>
        <v>#DIV/0!</v>
      </c>
      <c r="CD481" s="58" t="e">
        <f>VALUE(TEXT((BR481*'TOX and EXPO INPUTS'!$F$23),"0.00E+00"))</f>
        <v>#DIV/0!</v>
      </c>
      <c r="CE481" s="57" t="e">
        <f>VALUE(TEXT((BS481*'TOX and EXPO INPUTS'!$F$23),"0.00E+00"))</f>
        <v>#DIV/0!</v>
      </c>
      <c r="CF481" s="57" t="e">
        <f>VALUE(TEXT((BT481*'TOX and EXPO INPUTS'!$F$23),"0.00E+00"))</f>
        <v>#DIV/0!</v>
      </c>
      <c r="CG481" s="57" t="e">
        <f>VALUE(TEXT((BU481*'TOX and EXPO INPUTS'!$F$23),"0.00E+00"))</f>
        <v>#DIV/0!</v>
      </c>
      <c r="CH481" s="57" t="e">
        <f>VALUE(TEXT((BV481*'TOX and EXPO INPUTS'!$F$23),"0.00E+00"))</f>
        <v>#DIV/0!</v>
      </c>
      <c r="CI481" s="57" t="e">
        <f>VALUE(TEXT((BW481*'TOX and EXPO INPUTS'!$F$23),"0.00E+00"))</f>
        <v>#DIV/0!</v>
      </c>
      <c r="CJ481" s="58" t="e">
        <f>VALUE(TEXT((BX481*'TOX and EXPO INPUTS'!$F$23),"0.00E+00"))</f>
        <v>#DIV/0!</v>
      </c>
      <c r="CK481" s="57" t="e">
        <f>VALUE(TEXT((BY481*'TOX and EXPO INPUTS'!$F$23),"0.00E+00"))</f>
        <v>#DIV/0!</v>
      </c>
      <c r="CL481" s="57" t="e">
        <f>VALUE(TEXT((BZ481*'TOX and EXPO INPUTS'!$F$23),"0.00E+00"))</f>
        <v>#DIV/0!</v>
      </c>
      <c r="CM481" s="57" t="e">
        <f>VALUE(TEXT((CA481*'TOX and EXPO INPUTS'!$F$23),"0.00E+00"))</f>
        <v>#DIV/0!</v>
      </c>
      <c r="CN481" s="57" t="e">
        <f>VALUE(TEXT((CB481*'TOX and EXPO INPUTS'!$F$23),"0.00E+00"))</f>
        <v>#DIV/0!</v>
      </c>
      <c r="CO481" s="57" t="e">
        <f>VALUE(TEXT((CC481*'TOX and EXPO INPUTS'!$F$23),"0.00E+00"))</f>
        <v>#DIV/0!</v>
      </c>
      <c r="CP481" s="38" t="s">
        <v>106</v>
      </c>
      <c r="CQ481" s="34" t="s">
        <v>107</v>
      </c>
      <c r="CR481" s="34" t="s">
        <v>108</v>
      </c>
      <c r="CS481" s="39" t="s">
        <v>109</v>
      </c>
    </row>
    <row r="482" spans="1:97" ht="48" customHeight="1" x14ac:dyDescent="0.25">
      <c r="A482" s="34" t="s">
        <v>98</v>
      </c>
      <c r="B482" s="34" t="s">
        <v>99</v>
      </c>
      <c r="C482" s="34" t="s">
        <v>115</v>
      </c>
      <c r="D482" s="34" t="s">
        <v>110</v>
      </c>
      <c r="E482" s="39" t="s">
        <v>112</v>
      </c>
      <c r="F482" s="40" t="s">
        <v>159</v>
      </c>
      <c r="G482" s="43"/>
      <c r="H482" s="36" t="s">
        <v>104</v>
      </c>
      <c r="I482" s="67"/>
      <c r="J482" s="36" t="s">
        <v>105</v>
      </c>
      <c r="K482" s="100">
        <f>VLOOKUP(F482,'Amount Seed Planted_variables'!$A$3:$I$74,2,0)</f>
        <v>400000</v>
      </c>
      <c r="L482" s="100">
        <f>VLOOKUP(F482,'Amount Seed Planted_variables'!$A$3:$I$74,3,0)</f>
        <v>500000</v>
      </c>
      <c r="M482" s="36">
        <f t="shared" si="218"/>
        <v>0</v>
      </c>
      <c r="N482" s="35">
        <f t="shared" si="219"/>
        <v>0</v>
      </c>
      <c r="O482" s="101">
        <v>225</v>
      </c>
      <c r="P482" s="93">
        <f>VLOOKUP(F482,'Amount Seed Planted_variables'!$A$3:$I$74,4,0)</f>
        <v>157000</v>
      </c>
      <c r="Q482" s="93">
        <f>VLOOKUP(F482,'Amount Seed Planted_variables'!$A$3:$I$74,7,0)</f>
        <v>80</v>
      </c>
      <c r="R482" s="93">
        <f>VLOOKUP(F482,'Amount Seed Planted_variables'!$A$3:$I$74,8,0)</f>
        <v>12560000</v>
      </c>
      <c r="S482" s="87" t="str">
        <f t="shared" si="215"/>
        <v>NA</v>
      </c>
      <c r="T482" s="35">
        <v>10</v>
      </c>
      <c r="U482" s="35">
        <v>30</v>
      </c>
      <c r="V482" s="41">
        <v>68</v>
      </c>
      <c r="W482" s="35">
        <v>16.899999999999999</v>
      </c>
      <c r="X482" s="35">
        <v>13.1</v>
      </c>
      <c r="Y482" s="41">
        <v>3.6</v>
      </c>
      <c r="Z482" s="35">
        <f t="shared" si="214"/>
        <v>0.36000000000000004</v>
      </c>
      <c r="AA482" s="42">
        <f t="shared" si="220"/>
        <v>0</v>
      </c>
      <c r="AB482" s="37">
        <f t="shared" si="221"/>
        <v>0</v>
      </c>
      <c r="AC482" s="37">
        <f t="shared" si="222"/>
        <v>0</v>
      </c>
      <c r="AD482" s="42" t="e">
        <f>VALUE(TEXT(((AA482*'TOX and EXPO INPUTS'!$F$13)/'TOX and EXPO INPUTS'!$E$27),"0.00E+00"))</f>
        <v>#DIV/0!</v>
      </c>
      <c r="AE482" s="37" t="e">
        <f>VALUE(TEXT(((AB482*'TOX and EXPO INPUTS'!$F$13)/'TOX and EXPO INPUTS'!$E$27),"0.00E+00"))</f>
        <v>#DIV/0!</v>
      </c>
      <c r="AF482" s="37" t="e">
        <f>VALUE(TEXT(((AC482*'TOX and EXPO INPUTS'!$F$13)/'TOX and EXPO INPUTS'!$E$27),"0.00E+00"))</f>
        <v>#DIV/0!</v>
      </c>
      <c r="AG482" s="42" t="e">
        <f>IF($E482="ST",VALUE(TEXT(('TOX and EXPO INPUTS'!$F$7/AD482),"0.0E+00")),IF($E482="IT",VALUE(TEXT(('TOX and EXPO INPUTS'!$F$10/AD482),"0.0E+00"))))</f>
        <v>#DIV/0!</v>
      </c>
      <c r="AH482" s="37" t="e">
        <f>IF($E482="ST",VALUE(TEXT(('TOX and EXPO INPUTS'!$F$7/AE482),"0.0E+00")),IF($E482="IT",VALUE(TEXT(('TOX and EXPO INPUTS'!$F$10/AE482),"0.0E+00"))))</f>
        <v>#DIV/0!</v>
      </c>
      <c r="AI482" s="37" t="e">
        <f>IF($E482="ST",VALUE(TEXT(('TOX and EXPO INPUTS'!$F$7/AF482),"0.0E+00")),IF($E482="IT",VALUE(TEXT(('TOX and EXPO INPUTS'!$F$10/AF482),"0.0E+00"))))</f>
        <v>#DIV/0!</v>
      </c>
      <c r="AJ482" s="42">
        <f t="shared" si="216"/>
        <v>0</v>
      </c>
      <c r="AK482" s="37">
        <f t="shared" si="217"/>
        <v>0</v>
      </c>
      <c r="AL482" s="42" t="e">
        <f>VALUE(TEXT(((AJ482*'TOX and EXPO INPUTS'!$F$21)/'TOX and EXPO INPUTS'!$E$29),"0.00E+00"))</f>
        <v>#DIV/0!</v>
      </c>
      <c r="AM482" s="37" t="e">
        <f>VALUE(TEXT(((AK482*'TOX and EXPO INPUTS'!$F$21)/'TOX and EXPO INPUTS'!$E$29),"0.00E+00"))</f>
        <v>#DIV/0!</v>
      </c>
      <c r="AN482" s="42" t="e">
        <f>IF($E482="ST",VALUE(TEXT(('TOX and EXPO INPUTS'!$F$15/AL482),"0.0E+00")),IF($E482="IT",VALUE(TEXT(('TOX and EXPO INPUTS'!$F$18/AL482),"0.0E+00"))))</f>
        <v>#DIV/0!</v>
      </c>
      <c r="AO482" s="37" t="e">
        <f>IF($E482="ST",VALUE(TEXT(('TOX and EXPO INPUTS'!$F$15/AM482),"0.0E+00")),IF($E482="IT",VALUE(TEXT(('TOX and EXPO INPUTS'!$F$18/AM482),"0.0E+00"))))</f>
        <v>#DIV/0!</v>
      </c>
      <c r="AP482" s="42" t="e">
        <f t="shared" si="202"/>
        <v>#DIV/0!</v>
      </c>
      <c r="AQ482" s="37" t="e">
        <f t="shared" si="203"/>
        <v>#DIV/0!</v>
      </c>
      <c r="AR482" s="37" t="e">
        <f t="shared" si="204"/>
        <v>#DIV/0!</v>
      </c>
      <c r="AS482" s="37" t="e">
        <f t="shared" si="205"/>
        <v>#DIV/0!</v>
      </c>
      <c r="AT482" s="37" t="e">
        <f t="shared" si="206"/>
        <v>#DIV/0!</v>
      </c>
      <c r="AU482" s="37" t="e">
        <f t="shared" si="207"/>
        <v>#DIV/0!</v>
      </c>
      <c r="AV482" s="42" t="e">
        <f t="shared" si="208"/>
        <v>#DIV/0!</v>
      </c>
      <c r="AW482" s="37" t="e">
        <f t="shared" si="209"/>
        <v>#DIV/0!</v>
      </c>
      <c r="AX482" s="37" t="e">
        <f t="shared" si="210"/>
        <v>#DIV/0!</v>
      </c>
      <c r="AY482" s="37" t="e">
        <f t="shared" si="211"/>
        <v>#DIV/0!</v>
      </c>
      <c r="AZ482" s="37" t="e">
        <f t="shared" si="212"/>
        <v>#DIV/0!</v>
      </c>
      <c r="BA482" s="37" t="e">
        <f t="shared" si="213"/>
        <v>#DIV/0!</v>
      </c>
      <c r="BB482" s="42" t="e">
        <f>IF($E482="ST",VALUE(TEXT((1/(('TOX and EXPO INPUTS'!$F$9/AG482)+('TOX and EXPO INPUTS'!$F$17/AN482))),"0.0E+00")),IF($E482="IT",VALUE(TEXT((1/(('TOX and EXPO INPUTS'!$F$12/AG482)+('TOX and EXPO INPUTS'!$F$20/AN482))),"0.0E+00"))))</f>
        <v>#DIV/0!</v>
      </c>
      <c r="BC482" s="37" t="e">
        <f>IF($E482="ST",VALUE(TEXT((1/(('TOX and EXPO INPUTS'!$F$9/AH482)+('TOX and EXPO INPUTS'!$F$17/AN482))),"0.0E+00")),IF($E482="IT",VALUE(TEXT((1/(('TOX and EXPO INPUTS'!$F$12/AH482)+('TOX and EXPO INPUTS'!$F$20/AN482))),"0.0E+00"))))</f>
        <v>#DIV/0!</v>
      </c>
      <c r="BD482" s="37" t="e">
        <f>IF($E482="ST",VALUE(TEXT((1/(('TOX and EXPO INPUTS'!$F$9/AI482)+('TOX and EXPO INPUTS'!$F$17/AN482))),"0.0E+00")),IF($E482="IT",VALUE(TEXT((1/(('TOX and EXPO INPUTS'!$F$12/AI482)+('TOX and EXPO INPUTS'!$F$20/AN482))),"0.0E+00"))))</f>
        <v>#DIV/0!</v>
      </c>
      <c r="BE482" s="37" t="e">
        <f>IF($E482="ST",VALUE(TEXT((1/(('TOX and EXPO INPUTS'!$F$9/AG482)+('TOX and EXPO INPUTS'!$F$17/AO482))),"0.0E+00")),IF($E482="IT",VALUE(TEXT((1/(('TOX and EXPO INPUTS'!$F$12/AG482)+('TOX and EXPO INPUTS'!$F$20/AO482))),"0.0E+00"))))</f>
        <v>#DIV/0!</v>
      </c>
      <c r="BF482" s="37" t="e">
        <f>IF($E482="ST",VALUE(TEXT((1/(('TOX and EXPO INPUTS'!$F$9/AH482)+('TOX and EXPO INPUTS'!$F$17/AO482))),"0.0E+00")),IF($E482="IT",VALUE(TEXT((1/(('TOX and EXPO INPUTS'!$F$12/AH482)+('TOX and EXPO INPUTS'!$F$20/AO482))),"0.0E+00"))))</f>
        <v>#DIV/0!</v>
      </c>
      <c r="BG482" s="37" t="e">
        <f>IF($E482="ST",VALUE(TEXT((1/(('TOX and EXPO INPUTS'!$F$9/AI482)+('TOX and EXPO INPUTS'!$F$17/AO482))),"0.0E+00")),IF($E482="IT",VALUE(TEXT((1/(('TOX and EXPO INPUTS'!$F$12/AI482)+('TOX and EXPO INPUTS'!$F$20/AO482))),"0.0E+00"))))</f>
        <v>#DIV/0!</v>
      </c>
      <c r="BH482" s="42" t="e">
        <f>VALUE(TEXT((AD482*$T482/365*'TOX and EXPO INPUTS'!$E$33/'TOX and EXPO INPUTS'!$E$34),"0.00E+00"))</f>
        <v>#DIV/0!</v>
      </c>
      <c r="BI482" s="37" t="e">
        <f>VALUE(TEXT((AE482*$T482/365*'TOX and EXPO INPUTS'!$E$33/'TOX and EXPO INPUTS'!$E$34),"0.00E+00"))</f>
        <v>#DIV/0!</v>
      </c>
      <c r="BJ482" s="37" t="e">
        <f>VALUE(TEXT((AF482*$T482/365*'TOX and EXPO INPUTS'!$E$33/'TOX and EXPO INPUTS'!$E$34),"0.00E+00"))</f>
        <v>#DIV/0!</v>
      </c>
      <c r="BK482" s="42" t="e">
        <f>VALUE(TEXT((AD482*$U482/365*'TOX and EXPO INPUTS'!$E$33/'TOX and EXPO INPUTS'!$E$34),"0.00E+00"))</f>
        <v>#DIV/0!</v>
      </c>
      <c r="BL482" s="37" t="e">
        <f>VALUE(TEXT((AE482*$U482/365*'TOX and EXPO INPUTS'!$E$33/'TOX and EXPO INPUTS'!$E$34),"0.00E+00"))</f>
        <v>#DIV/0!</v>
      </c>
      <c r="BM482" s="37" t="e">
        <f>VALUE(TEXT((AF482*$U482/365*'TOX and EXPO INPUTS'!$E$33/'TOX and EXPO INPUTS'!$E$34),"0.00E+00"))</f>
        <v>#DIV/0!</v>
      </c>
      <c r="BN482" s="42" t="e">
        <f>VALUE(TEXT((AL482*$T482/365*'TOX and EXPO INPUTS'!$E$33/'TOX and EXPO INPUTS'!$E$34),"0.00E+00"))</f>
        <v>#DIV/0!</v>
      </c>
      <c r="BO482" s="37" t="e">
        <f>VALUE(TEXT((AM482*$T482/365*'TOX and EXPO INPUTS'!$E$33/'TOX and EXPO INPUTS'!$E$34),"0.00E+00"))</f>
        <v>#DIV/0!</v>
      </c>
      <c r="BP482" s="42" t="e">
        <f>VALUE(TEXT((AL482*$U482/365*'TOX and EXPO INPUTS'!$E$33/'TOX and EXPO INPUTS'!$E$34),"0.00E+00"))</f>
        <v>#DIV/0!</v>
      </c>
      <c r="BQ482" s="37" t="e">
        <f>VALUE(TEXT((AM482*$U482/365*'TOX and EXPO INPUTS'!$E$33/'TOX and EXPO INPUTS'!$E$34),"0.00E+00"))</f>
        <v>#DIV/0!</v>
      </c>
      <c r="BR482" s="42" t="e">
        <f>VALUE(TEXT((AP482*$T482/365*'TOX and EXPO INPUTS'!$E$33/'TOX and EXPO INPUTS'!$E$34),"0.00E+00"))</f>
        <v>#DIV/0!</v>
      </c>
      <c r="BS482" s="37" t="e">
        <f>VALUE(TEXT((AQ482*$T482/365*'TOX and EXPO INPUTS'!$E$33/'TOX and EXPO INPUTS'!$E$34),"0.00E+00"))</f>
        <v>#DIV/0!</v>
      </c>
      <c r="BT482" s="37" t="e">
        <f>VALUE(TEXT((AR482*$T482/365*'TOX and EXPO INPUTS'!$E$33/'TOX and EXPO INPUTS'!$E$34),"0.00E+00"))</f>
        <v>#DIV/0!</v>
      </c>
      <c r="BU482" s="37" t="e">
        <f>VALUE(TEXT((AS482*$T482/365*'TOX and EXPO INPUTS'!$E$33/'TOX and EXPO INPUTS'!$E$34),"0.00E+00"))</f>
        <v>#DIV/0!</v>
      </c>
      <c r="BV482" s="37" t="e">
        <f>VALUE(TEXT((AT482*$T482/365*'TOX and EXPO INPUTS'!$E$33/'TOX and EXPO INPUTS'!$E$34),"0.00E+00"))</f>
        <v>#DIV/0!</v>
      </c>
      <c r="BW482" s="37" t="e">
        <f>VALUE(TEXT((AU482*$T482/365*'TOX and EXPO INPUTS'!$E$33/'TOX and EXPO INPUTS'!$E$34),"0.00E+00"))</f>
        <v>#DIV/0!</v>
      </c>
      <c r="BX482" s="42" t="e">
        <f>VALUE(TEXT((AP482*$U482/365*'TOX and EXPO INPUTS'!$E$33/'TOX and EXPO INPUTS'!$E$34),"0.00E+00"))</f>
        <v>#DIV/0!</v>
      </c>
      <c r="BY482" s="37" t="e">
        <f>VALUE(TEXT((AQ482*$U482/365*'TOX and EXPO INPUTS'!$E$33/'TOX and EXPO INPUTS'!$E$34),"0.00E+00"))</f>
        <v>#DIV/0!</v>
      </c>
      <c r="BZ482" s="37" t="e">
        <f>VALUE(TEXT((AR482*$U482/365*'TOX and EXPO INPUTS'!$E$33/'TOX and EXPO INPUTS'!$E$34),"0.00E+00"))</f>
        <v>#DIV/0!</v>
      </c>
      <c r="CA482" s="37" t="e">
        <f>VALUE(TEXT((AS482*$U482/365*'TOX and EXPO INPUTS'!$E$33/'TOX and EXPO INPUTS'!$E$34),"0.00E+00"))</f>
        <v>#DIV/0!</v>
      </c>
      <c r="CB482" s="37" t="e">
        <f>VALUE(TEXT((AT482*$U482/365*'TOX and EXPO INPUTS'!$E$33/'TOX and EXPO INPUTS'!$E$34),"0.00E+00"))</f>
        <v>#DIV/0!</v>
      </c>
      <c r="CC482" s="37" t="e">
        <f>VALUE(TEXT((AU482*$U482/365*'TOX and EXPO INPUTS'!$E$33/'TOX and EXPO INPUTS'!$E$34),"0.00E+00"))</f>
        <v>#DIV/0!</v>
      </c>
      <c r="CD482" s="58" t="e">
        <f>VALUE(TEXT((BR482*'TOX and EXPO INPUTS'!$F$23),"0.00E+00"))</f>
        <v>#DIV/0!</v>
      </c>
      <c r="CE482" s="57" t="e">
        <f>VALUE(TEXT((BS482*'TOX and EXPO INPUTS'!$F$23),"0.00E+00"))</f>
        <v>#DIV/0!</v>
      </c>
      <c r="CF482" s="57" t="e">
        <f>VALUE(TEXT((BT482*'TOX and EXPO INPUTS'!$F$23),"0.00E+00"))</f>
        <v>#DIV/0!</v>
      </c>
      <c r="CG482" s="57" t="e">
        <f>VALUE(TEXT((BU482*'TOX and EXPO INPUTS'!$F$23),"0.00E+00"))</f>
        <v>#DIV/0!</v>
      </c>
      <c r="CH482" s="57" t="e">
        <f>VALUE(TEXT((BV482*'TOX and EXPO INPUTS'!$F$23),"0.00E+00"))</f>
        <v>#DIV/0!</v>
      </c>
      <c r="CI482" s="57" t="e">
        <f>VALUE(TEXT((BW482*'TOX and EXPO INPUTS'!$F$23),"0.00E+00"))</f>
        <v>#DIV/0!</v>
      </c>
      <c r="CJ482" s="58" t="e">
        <f>VALUE(TEXT((BX482*'TOX and EXPO INPUTS'!$F$23),"0.00E+00"))</f>
        <v>#DIV/0!</v>
      </c>
      <c r="CK482" s="57" t="e">
        <f>VALUE(TEXT((BY482*'TOX and EXPO INPUTS'!$F$23),"0.00E+00"))</f>
        <v>#DIV/0!</v>
      </c>
      <c r="CL482" s="57" t="e">
        <f>VALUE(TEXT((BZ482*'TOX and EXPO INPUTS'!$F$23),"0.00E+00"))</f>
        <v>#DIV/0!</v>
      </c>
      <c r="CM482" s="57" t="e">
        <f>VALUE(TEXT((CA482*'TOX and EXPO INPUTS'!$F$23),"0.00E+00"))</f>
        <v>#DIV/0!</v>
      </c>
      <c r="CN482" s="57" t="e">
        <f>VALUE(TEXT((CB482*'TOX and EXPO INPUTS'!$F$23),"0.00E+00"))</f>
        <v>#DIV/0!</v>
      </c>
      <c r="CO482" s="57" t="e">
        <f>VALUE(TEXT((CC482*'TOX and EXPO INPUTS'!$F$23),"0.00E+00"))</f>
        <v>#DIV/0!</v>
      </c>
      <c r="CP482" s="38" t="s">
        <v>106</v>
      </c>
      <c r="CQ482" s="34" t="s">
        <v>107</v>
      </c>
      <c r="CR482" s="34" t="s">
        <v>108</v>
      </c>
      <c r="CS482" s="39" t="s">
        <v>109</v>
      </c>
    </row>
    <row r="483" spans="1:97" ht="48" customHeight="1" x14ac:dyDescent="0.25">
      <c r="A483" s="34" t="s">
        <v>98</v>
      </c>
      <c r="B483" s="34" t="s">
        <v>99</v>
      </c>
      <c r="C483" s="34" t="s">
        <v>115</v>
      </c>
      <c r="D483" s="34" t="s">
        <v>111</v>
      </c>
      <c r="E483" s="39" t="s">
        <v>112</v>
      </c>
      <c r="F483" s="40" t="s">
        <v>159</v>
      </c>
      <c r="G483" s="43"/>
      <c r="H483" s="36" t="s">
        <v>104</v>
      </c>
      <c r="I483" s="67"/>
      <c r="J483" s="36" t="s">
        <v>105</v>
      </c>
      <c r="K483" s="100">
        <f>VLOOKUP(F483,'Amount Seed Planted_variables'!$A$3:$I$74,2,0)</f>
        <v>400000</v>
      </c>
      <c r="L483" s="100">
        <f>VLOOKUP(F483,'Amount Seed Planted_variables'!$A$3:$I$74,3,0)</f>
        <v>500000</v>
      </c>
      <c r="M483" s="36">
        <f t="shared" si="218"/>
        <v>0</v>
      </c>
      <c r="N483" s="35">
        <f t="shared" si="219"/>
        <v>0</v>
      </c>
      <c r="O483" s="101">
        <v>225</v>
      </c>
      <c r="P483" s="93">
        <f>VLOOKUP(F483,'Amount Seed Planted_variables'!$A$3:$I$74,4,0)</f>
        <v>157000</v>
      </c>
      <c r="Q483" s="93">
        <f>VLOOKUP(F483,'Amount Seed Planted_variables'!$A$3:$I$74,7,0)</f>
        <v>80</v>
      </c>
      <c r="R483" s="93">
        <f>VLOOKUP(F483,'Amount Seed Planted_variables'!$A$3:$I$74,8,0)</f>
        <v>12560000</v>
      </c>
      <c r="S483" s="87">
        <f t="shared" si="215"/>
        <v>2.5</v>
      </c>
      <c r="T483" s="35">
        <v>10</v>
      </c>
      <c r="U483" s="35">
        <v>30</v>
      </c>
      <c r="V483" s="41">
        <v>138210600</v>
      </c>
      <c r="W483" s="35">
        <v>23262800</v>
      </c>
      <c r="X483" s="35">
        <v>21238200</v>
      </c>
      <c r="Y483" s="41">
        <v>106100</v>
      </c>
      <c r="Z483" s="35">
        <f t="shared" si="214"/>
        <v>10610</v>
      </c>
      <c r="AA483" s="42">
        <f t="shared" si="220"/>
        <v>0</v>
      </c>
      <c r="AB483" s="37">
        <f t="shared" si="221"/>
        <v>0</v>
      </c>
      <c r="AC483" s="37">
        <f t="shared" si="222"/>
        <v>0</v>
      </c>
      <c r="AD483" s="42" t="e">
        <f>VALUE(TEXT(((AA483*'TOX and EXPO INPUTS'!$F$13)/'TOX and EXPO INPUTS'!$E$27),"0.00E+00"))</f>
        <v>#DIV/0!</v>
      </c>
      <c r="AE483" s="37" t="e">
        <f>VALUE(TEXT(((AB483*'TOX and EXPO INPUTS'!$F$13)/'TOX and EXPO INPUTS'!$E$27),"0.00E+00"))</f>
        <v>#DIV/0!</v>
      </c>
      <c r="AF483" s="37" t="e">
        <f>VALUE(TEXT(((AC483*'TOX and EXPO INPUTS'!$F$13)/'TOX and EXPO INPUTS'!$E$27),"0.00E+00"))</f>
        <v>#DIV/0!</v>
      </c>
      <c r="AG483" s="42" t="e">
        <f>IF($E483="ST",VALUE(TEXT(('TOX and EXPO INPUTS'!$F$7/AD483),"0.0E+00")),IF($E483="IT",VALUE(TEXT(('TOX and EXPO INPUTS'!$F$10/AD483),"0.0E+00"))))</f>
        <v>#DIV/0!</v>
      </c>
      <c r="AH483" s="37" t="e">
        <f>IF($E483="ST",VALUE(TEXT(('TOX and EXPO INPUTS'!$F$7/AE483),"0.0E+00")),IF($E483="IT",VALUE(TEXT(('TOX and EXPO INPUTS'!$F$10/AE483),"0.0E+00"))))</f>
        <v>#DIV/0!</v>
      </c>
      <c r="AI483" s="37" t="e">
        <f>IF($E483="ST",VALUE(TEXT(('TOX and EXPO INPUTS'!$F$7/AF483),"0.0E+00")),IF($E483="IT",VALUE(TEXT(('TOX and EXPO INPUTS'!$F$10/AF483),"0.0E+00"))))</f>
        <v>#DIV/0!</v>
      </c>
      <c r="AJ483" s="42">
        <f t="shared" si="216"/>
        <v>0</v>
      </c>
      <c r="AK483" s="37">
        <f t="shared" si="217"/>
        <v>0</v>
      </c>
      <c r="AL483" s="42" t="e">
        <f>VALUE(TEXT(((AJ483*'TOX and EXPO INPUTS'!$F$21)/'TOX and EXPO INPUTS'!$E$29),"0.00E+00"))</f>
        <v>#DIV/0!</v>
      </c>
      <c r="AM483" s="37" t="e">
        <f>VALUE(TEXT(((AK483*'TOX and EXPO INPUTS'!$F$21)/'TOX and EXPO INPUTS'!$E$29),"0.00E+00"))</f>
        <v>#DIV/0!</v>
      </c>
      <c r="AN483" s="42" t="e">
        <f>IF($E483="ST",VALUE(TEXT(('TOX and EXPO INPUTS'!$F$15/AL483),"0.0E+00")),IF($E483="IT",VALUE(TEXT(('TOX and EXPO INPUTS'!$F$18/AL483),"0.0E+00"))))</f>
        <v>#DIV/0!</v>
      </c>
      <c r="AO483" s="37" t="e">
        <f>IF($E483="ST",VALUE(TEXT(('TOX and EXPO INPUTS'!$F$15/AM483),"0.0E+00")),IF($E483="IT",VALUE(TEXT(('TOX and EXPO INPUTS'!$F$18/AM483),"0.0E+00"))))</f>
        <v>#DIV/0!</v>
      </c>
      <c r="AP483" s="42" t="e">
        <f t="shared" si="202"/>
        <v>#DIV/0!</v>
      </c>
      <c r="AQ483" s="37" t="e">
        <f t="shared" si="203"/>
        <v>#DIV/0!</v>
      </c>
      <c r="AR483" s="37" t="e">
        <f t="shared" si="204"/>
        <v>#DIV/0!</v>
      </c>
      <c r="AS483" s="37" t="e">
        <f t="shared" si="205"/>
        <v>#DIV/0!</v>
      </c>
      <c r="AT483" s="37" t="e">
        <f t="shared" si="206"/>
        <v>#DIV/0!</v>
      </c>
      <c r="AU483" s="37" t="e">
        <f t="shared" si="207"/>
        <v>#DIV/0!</v>
      </c>
      <c r="AV483" s="42" t="e">
        <f t="shared" si="208"/>
        <v>#DIV/0!</v>
      </c>
      <c r="AW483" s="37" t="e">
        <f t="shared" si="209"/>
        <v>#DIV/0!</v>
      </c>
      <c r="AX483" s="37" t="e">
        <f t="shared" si="210"/>
        <v>#DIV/0!</v>
      </c>
      <c r="AY483" s="37" t="e">
        <f t="shared" si="211"/>
        <v>#DIV/0!</v>
      </c>
      <c r="AZ483" s="37" t="e">
        <f t="shared" si="212"/>
        <v>#DIV/0!</v>
      </c>
      <c r="BA483" s="37" t="e">
        <f t="shared" si="213"/>
        <v>#DIV/0!</v>
      </c>
      <c r="BB483" s="42" t="e">
        <f>IF($E483="ST",VALUE(TEXT((1/(('TOX and EXPO INPUTS'!$F$9/AG483)+('TOX and EXPO INPUTS'!$F$17/AN483))),"0.0E+00")),IF($E483="IT",VALUE(TEXT((1/(('TOX and EXPO INPUTS'!$F$12/AG483)+('TOX and EXPO INPUTS'!$F$20/AN483))),"0.0E+00"))))</f>
        <v>#DIV/0!</v>
      </c>
      <c r="BC483" s="37" t="e">
        <f>IF($E483="ST",VALUE(TEXT((1/(('TOX and EXPO INPUTS'!$F$9/AH483)+('TOX and EXPO INPUTS'!$F$17/AN483))),"0.0E+00")),IF($E483="IT",VALUE(TEXT((1/(('TOX and EXPO INPUTS'!$F$12/AH483)+('TOX and EXPO INPUTS'!$F$20/AN483))),"0.0E+00"))))</f>
        <v>#DIV/0!</v>
      </c>
      <c r="BD483" s="37" t="e">
        <f>IF($E483="ST",VALUE(TEXT((1/(('TOX and EXPO INPUTS'!$F$9/AI483)+('TOX and EXPO INPUTS'!$F$17/AN483))),"0.0E+00")),IF($E483="IT",VALUE(TEXT((1/(('TOX and EXPO INPUTS'!$F$12/AI483)+('TOX and EXPO INPUTS'!$F$20/AN483))),"0.0E+00"))))</f>
        <v>#DIV/0!</v>
      </c>
      <c r="BE483" s="37" t="e">
        <f>IF($E483="ST",VALUE(TEXT((1/(('TOX and EXPO INPUTS'!$F$9/AG483)+('TOX and EXPO INPUTS'!$F$17/AO483))),"0.0E+00")),IF($E483="IT",VALUE(TEXT((1/(('TOX and EXPO INPUTS'!$F$12/AG483)+('TOX and EXPO INPUTS'!$F$20/AO483))),"0.0E+00"))))</f>
        <v>#DIV/0!</v>
      </c>
      <c r="BF483" s="37" t="e">
        <f>IF($E483="ST",VALUE(TEXT((1/(('TOX and EXPO INPUTS'!$F$9/AH483)+('TOX and EXPO INPUTS'!$F$17/AO483))),"0.0E+00")),IF($E483="IT",VALUE(TEXT((1/(('TOX and EXPO INPUTS'!$F$12/AH483)+('TOX and EXPO INPUTS'!$F$20/AO483))),"0.0E+00"))))</f>
        <v>#DIV/0!</v>
      </c>
      <c r="BG483" s="37" t="e">
        <f>IF($E483="ST",VALUE(TEXT((1/(('TOX and EXPO INPUTS'!$F$9/AI483)+('TOX and EXPO INPUTS'!$F$17/AO483))),"0.0E+00")),IF($E483="IT",VALUE(TEXT((1/(('TOX and EXPO INPUTS'!$F$12/AI483)+('TOX and EXPO INPUTS'!$F$20/AO483))),"0.0E+00"))))</f>
        <v>#DIV/0!</v>
      </c>
      <c r="BH483" s="42" t="e">
        <f>VALUE(TEXT((AD483*$T483/365*'TOX and EXPO INPUTS'!$E$33/'TOX and EXPO INPUTS'!$E$34),"0.00E+00"))</f>
        <v>#DIV/0!</v>
      </c>
      <c r="BI483" s="37" t="e">
        <f>VALUE(TEXT((AE483*$T483/365*'TOX and EXPO INPUTS'!$E$33/'TOX and EXPO INPUTS'!$E$34),"0.00E+00"))</f>
        <v>#DIV/0!</v>
      </c>
      <c r="BJ483" s="37" t="e">
        <f>VALUE(TEXT((AF483*$T483/365*'TOX and EXPO INPUTS'!$E$33/'TOX and EXPO INPUTS'!$E$34),"0.00E+00"))</f>
        <v>#DIV/0!</v>
      </c>
      <c r="BK483" s="42" t="e">
        <f>VALUE(TEXT((AD483*$U483/365*'TOX and EXPO INPUTS'!$E$33/'TOX and EXPO INPUTS'!$E$34),"0.00E+00"))</f>
        <v>#DIV/0!</v>
      </c>
      <c r="BL483" s="37" t="e">
        <f>VALUE(TEXT((AE483*$U483/365*'TOX and EXPO INPUTS'!$E$33/'TOX and EXPO INPUTS'!$E$34),"0.00E+00"))</f>
        <v>#DIV/0!</v>
      </c>
      <c r="BM483" s="37" t="e">
        <f>VALUE(TEXT((AF483*$U483/365*'TOX and EXPO INPUTS'!$E$33/'TOX and EXPO INPUTS'!$E$34),"0.00E+00"))</f>
        <v>#DIV/0!</v>
      </c>
      <c r="BN483" s="42" t="e">
        <f>VALUE(TEXT((AL483*$T483/365*'TOX and EXPO INPUTS'!$E$33/'TOX and EXPO INPUTS'!$E$34),"0.00E+00"))</f>
        <v>#DIV/0!</v>
      </c>
      <c r="BO483" s="37" t="e">
        <f>VALUE(TEXT((AM483*$T483/365*'TOX and EXPO INPUTS'!$E$33/'TOX and EXPO INPUTS'!$E$34),"0.00E+00"))</f>
        <v>#DIV/0!</v>
      </c>
      <c r="BP483" s="42" t="e">
        <f>VALUE(TEXT((AL483*$U483/365*'TOX and EXPO INPUTS'!$E$33/'TOX and EXPO INPUTS'!$E$34),"0.00E+00"))</f>
        <v>#DIV/0!</v>
      </c>
      <c r="BQ483" s="37" t="e">
        <f>VALUE(TEXT((AM483*$U483/365*'TOX and EXPO INPUTS'!$E$33/'TOX and EXPO INPUTS'!$E$34),"0.00E+00"))</f>
        <v>#DIV/0!</v>
      </c>
      <c r="BR483" s="42" t="e">
        <f>VALUE(TEXT((AP483*$T483/365*'TOX and EXPO INPUTS'!$E$33/'TOX and EXPO INPUTS'!$E$34),"0.00E+00"))</f>
        <v>#DIV/0!</v>
      </c>
      <c r="BS483" s="37" t="e">
        <f>VALUE(TEXT((AQ483*$T483/365*'TOX and EXPO INPUTS'!$E$33/'TOX and EXPO INPUTS'!$E$34),"0.00E+00"))</f>
        <v>#DIV/0!</v>
      </c>
      <c r="BT483" s="37" t="e">
        <f>VALUE(TEXT((AR483*$T483/365*'TOX and EXPO INPUTS'!$E$33/'TOX and EXPO INPUTS'!$E$34),"0.00E+00"))</f>
        <v>#DIV/0!</v>
      </c>
      <c r="BU483" s="37" t="e">
        <f>VALUE(TEXT((AS483*$T483/365*'TOX and EXPO INPUTS'!$E$33/'TOX and EXPO INPUTS'!$E$34),"0.00E+00"))</f>
        <v>#DIV/0!</v>
      </c>
      <c r="BV483" s="37" t="e">
        <f>VALUE(TEXT((AT483*$T483/365*'TOX and EXPO INPUTS'!$E$33/'TOX and EXPO INPUTS'!$E$34),"0.00E+00"))</f>
        <v>#DIV/0!</v>
      </c>
      <c r="BW483" s="37" t="e">
        <f>VALUE(TEXT((AU483*$T483/365*'TOX and EXPO INPUTS'!$E$33/'TOX and EXPO INPUTS'!$E$34),"0.00E+00"))</f>
        <v>#DIV/0!</v>
      </c>
      <c r="BX483" s="42" t="e">
        <f>VALUE(TEXT((AP483*$U483/365*'TOX and EXPO INPUTS'!$E$33/'TOX and EXPO INPUTS'!$E$34),"0.00E+00"))</f>
        <v>#DIV/0!</v>
      </c>
      <c r="BY483" s="37" t="e">
        <f>VALUE(TEXT((AQ483*$U483/365*'TOX and EXPO INPUTS'!$E$33/'TOX and EXPO INPUTS'!$E$34),"0.00E+00"))</f>
        <v>#DIV/0!</v>
      </c>
      <c r="BZ483" s="37" t="e">
        <f>VALUE(TEXT((AR483*$U483/365*'TOX and EXPO INPUTS'!$E$33/'TOX and EXPO INPUTS'!$E$34),"0.00E+00"))</f>
        <v>#DIV/0!</v>
      </c>
      <c r="CA483" s="37" t="e">
        <f>VALUE(TEXT((AS483*$U483/365*'TOX and EXPO INPUTS'!$E$33/'TOX and EXPO INPUTS'!$E$34),"0.00E+00"))</f>
        <v>#DIV/0!</v>
      </c>
      <c r="CB483" s="37" t="e">
        <f>VALUE(TEXT((AT483*$U483/365*'TOX and EXPO INPUTS'!$E$33/'TOX and EXPO INPUTS'!$E$34),"0.00E+00"))</f>
        <v>#DIV/0!</v>
      </c>
      <c r="CC483" s="37" t="e">
        <f>VALUE(TEXT((AU483*$U483/365*'TOX and EXPO INPUTS'!$E$33/'TOX and EXPO INPUTS'!$E$34),"0.00E+00"))</f>
        <v>#DIV/0!</v>
      </c>
      <c r="CD483" s="58" t="e">
        <f>VALUE(TEXT((BR483*'TOX and EXPO INPUTS'!$F$23),"0.00E+00"))</f>
        <v>#DIV/0!</v>
      </c>
      <c r="CE483" s="57" t="e">
        <f>VALUE(TEXT((BS483*'TOX and EXPO INPUTS'!$F$23),"0.00E+00"))</f>
        <v>#DIV/0!</v>
      </c>
      <c r="CF483" s="57" t="e">
        <f>VALUE(TEXT((BT483*'TOX and EXPO INPUTS'!$F$23),"0.00E+00"))</f>
        <v>#DIV/0!</v>
      </c>
      <c r="CG483" s="57" t="e">
        <f>VALUE(TEXT((BU483*'TOX and EXPO INPUTS'!$F$23),"0.00E+00"))</f>
        <v>#DIV/0!</v>
      </c>
      <c r="CH483" s="57" t="e">
        <f>VALUE(TEXT((BV483*'TOX and EXPO INPUTS'!$F$23),"0.00E+00"))</f>
        <v>#DIV/0!</v>
      </c>
      <c r="CI483" s="57" t="e">
        <f>VALUE(TEXT((BW483*'TOX and EXPO INPUTS'!$F$23),"0.00E+00"))</f>
        <v>#DIV/0!</v>
      </c>
      <c r="CJ483" s="58" t="e">
        <f>VALUE(TEXT((BX483*'TOX and EXPO INPUTS'!$F$23),"0.00E+00"))</f>
        <v>#DIV/0!</v>
      </c>
      <c r="CK483" s="57" t="e">
        <f>VALUE(TEXT((BY483*'TOX and EXPO INPUTS'!$F$23),"0.00E+00"))</f>
        <v>#DIV/0!</v>
      </c>
      <c r="CL483" s="57" t="e">
        <f>VALUE(TEXT((BZ483*'TOX and EXPO INPUTS'!$F$23),"0.00E+00"))</f>
        <v>#DIV/0!</v>
      </c>
      <c r="CM483" s="57" t="e">
        <f>VALUE(TEXT((CA483*'TOX and EXPO INPUTS'!$F$23),"0.00E+00"))</f>
        <v>#DIV/0!</v>
      </c>
      <c r="CN483" s="57" t="e">
        <f>VALUE(TEXT((CB483*'TOX and EXPO INPUTS'!$F$23),"0.00E+00"))</f>
        <v>#DIV/0!</v>
      </c>
      <c r="CO483" s="57" t="e">
        <f>VALUE(TEXT((CC483*'TOX and EXPO INPUTS'!$F$23),"0.00E+00"))</f>
        <v>#DIV/0!</v>
      </c>
      <c r="CP483" s="38" t="s">
        <v>106</v>
      </c>
      <c r="CQ483" s="34" t="s">
        <v>107</v>
      </c>
      <c r="CR483" s="34" t="s">
        <v>108</v>
      </c>
      <c r="CS483" s="39" t="s">
        <v>109</v>
      </c>
    </row>
    <row r="484" spans="1:97" ht="48" customHeight="1" x14ac:dyDescent="0.25">
      <c r="A484" s="34" t="s">
        <v>98</v>
      </c>
      <c r="B484" s="34" t="s">
        <v>99</v>
      </c>
      <c r="C484" s="34" t="s">
        <v>115</v>
      </c>
      <c r="D484" s="34" t="s">
        <v>442</v>
      </c>
      <c r="E484" s="39" t="s">
        <v>112</v>
      </c>
      <c r="F484" s="40" t="s">
        <v>159</v>
      </c>
      <c r="G484" s="43"/>
      <c r="H484" s="36" t="s">
        <v>104</v>
      </c>
      <c r="I484" s="67"/>
      <c r="J484" s="36" t="s">
        <v>105</v>
      </c>
      <c r="K484" s="100">
        <f>VLOOKUP(F484,'Amount Seed Planted_variables'!$A$3:$I$74,2,0)</f>
        <v>400000</v>
      </c>
      <c r="L484" s="100">
        <f>VLOOKUP(F484,'Amount Seed Planted_variables'!$A$3:$I$74,3,0)</f>
        <v>500000</v>
      </c>
      <c r="M484" s="36">
        <f t="shared" si="218"/>
        <v>0</v>
      </c>
      <c r="N484" s="35">
        <f t="shared" si="219"/>
        <v>0</v>
      </c>
      <c r="O484" s="101">
        <v>225</v>
      </c>
      <c r="P484" s="93">
        <f>VLOOKUP(F484,'Amount Seed Planted_variables'!$A$3:$I$74,4,0)</f>
        <v>157000</v>
      </c>
      <c r="Q484" s="93">
        <f>VLOOKUP(F484,'Amount Seed Planted_variables'!$A$3:$I$74,7,0)</f>
        <v>80</v>
      </c>
      <c r="R484" s="93">
        <f>VLOOKUP(F484,'Amount Seed Planted_variables'!$A$3:$I$74,8,0)</f>
        <v>12560000</v>
      </c>
      <c r="S484" s="87" t="str">
        <f t="shared" si="215"/>
        <v>NA</v>
      </c>
      <c r="T484" s="35">
        <v>10</v>
      </c>
      <c r="U484" s="35">
        <v>30</v>
      </c>
      <c r="V484" s="41">
        <v>3994</v>
      </c>
      <c r="W484" s="35">
        <v>797</v>
      </c>
      <c r="X484" s="35">
        <v>530</v>
      </c>
      <c r="Y484" s="41">
        <v>66</v>
      </c>
      <c r="Z484" s="35">
        <f t="shared" si="214"/>
        <v>6.6000000000000005</v>
      </c>
      <c r="AA484" s="42">
        <f t="shared" si="220"/>
        <v>0</v>
      </c>
      <c r="AB484" s="37">
        <f t="shared" si="221"/>
        <v>0</v>
      </c>
      <c r="AC484" s="37">
        <f t="shared" si="222"/>
        <v>0</v>
      </c>
      <c r="AD484" s="42" t="e">
        <f>VALUE(TEXT(((AA484*'TOX and EXPO INPUTS'!$F$13)/'TOX and EXPO INPUTS'!$E$27),"0.00E+00"))</f>
        <v>#DIV/0!</v>
      </c>
      <c r="AE484" s="37" t="e">
        <f>VALUE(TEXT(((AB484*'TOX and EXPO INPUTS'!$F$13)/'TOX and EXPO INPUTS'!$E$27),"0.00E+00"))</f>
        <v>#DIV/0!</v>
      </c>
      <c r="AF484" s="37" t="e">
        <f>VALUE(TEXT(((AC484*'TOX and EXPO INPUTS'!$F$13)/'TOX and EXPO INPUTS'!$E$27),"0.00E+00"))</f>
        <v>#DIV/0!</v>
      </c>
      <c r="AG484" s="42" t="e">
        <f>IF($E484="ST",VALUE(TEXT(('TOX and EXPO INPUTS'!$F$7/AD484),"0.0E+00")),IF($E484="IT",VALUE(TEXT(('TOX and EXPO INPUTS'!$F$10/AD484),"0.0E+00"))))</f>
        <v>#DIV/0!</v>
      </c>
      <c r="AH484" s="37" t="e">
        <f>IF($E484="ST",VALUE(TEXT(('TOX and EXPO INPUTS'!$F$7/AE484),"0.0E+00")),IF($E484="IT",VALUE(TEXT(('TOX and EXPO INPUTS'!$F$10/AE484),"0.0E+00"))))</f>
        <v>#DIV/0!</v>
      </c>
      <c r="AI484" s="37" t="e">
        <f>IF($E484="ST",VALUE(TEXT(('TOX and EXPO INPUTS'!$F$7/AF484),"0.0E+00")),IF($E484="IT",VALUE(TEXT(('TOX and EXPO INPUTS'!$F$10/AF484),"0.0E+00"))))</f>
        <v>#DIV/0!</v>
      </c>
      <c r="AJ484" s="42">
        <f t="shared" si="216"/>
        <v>0</v>
      </c>
      <c r="AK484" s="37">
        <f t="shared" si="217"/>
        <v>0</v>
      </c>
      <c r="AL484" s="42" t="e">
        <f>VALUE(TEXT(((AJ484*'TOX and EXPO INPUTS'!$F$21)/'TOX and EXPO INPUTS'!$E$29),"0.00E+00"))</f>
        <v>#DIV/0!</v>
      </c>
      <c r="AM484" s="37" t="e">
        <f>VALUE(TEXT(((AK484*'TOX and EXPO INPUTS'!$F$21)/'TOX and EXPO INPUTS'!$E$29),"0.00E+00"))</f>
        <v>#DIV/0!</v>
      </c>
      <c r="AN484" s="42" t="e">
        <f>IF($E484="ST",VALUE(TEXT(('TOX and EXPO INPUTS'!$F$15/AL484),"0.0E+00")),IF($E484="IT",VALUE(TEXT(('TOX and EXPO INPUTS'!$F$18/AL484),"0.0E+00"))))</f>
        <v>#DIV/0!</v>
      </c>
      <c r="AO484" s="37" t="e">
        <f>IF($E484="ST",VALUE(TEXT(('TOX and EXPO INPUTS'!$F$15/AM484),"0.0E+00")),IF($E484="IT",VALUE(TEXT(('TOX and EXPO INPUTS'!$F$18/AM484),"0.0E+00"))))</f>
        <v>#DIV/0!</v>
      </c>
      <c r="AP484" s="42" t="e">
        <f t="shared" si="202"/>
        <v>#DIV/0!</v>
      </c>
      <c r="AQ484" s="37" t="e">
        <f t="shared" si="203"/>
        <v>#DIV/0!</v>
      </c>
      <c r="AR484" s="37" t="e">
        <f t="shared" si="204"/>
        <v>#DIV/0!</v>
      </c>
      <c r="AS484" s="37" t="e">
        <f t="shared" si="205"/>
        <v>#DIV/0!</v>
      </c>
      <c r="AT484" s="37" t="e">
        <f t="shared" si="206"/>
        <v>#DIV/0!</v>
      </c>
      <c r="AU484" s="37" t="e">
        <f t="shared" si="207"/>
        <v>#DIV/0!</v>
      </c>
      <c r="AV484" s="42" t="e">
        <f t="shared" si="208"/>
        <v>#DIV/0!</v>
      </c>
      <c r="AW484" s="37" t="e">
        <f t="shared" si="209"/>
        <v>#DIV/0!</v>
      </c>
      <c r="AX484" s="37" t="e">
        <f t="shared" si="210"/>
        <v>#DIV/0!</v>
      </c>
      <c r="AY484" s="37" t="e">
        <f t="shared" si="211"/>
        <v>#DIV/0!</v>
      </c>
      <c r="AZ484" s="37" t="e">
        <f t="shared" si="212"/>
        <v>#DIV/0!</v>
      </c>
      <c r="BA484" s="37" t="e">
        <f t="shared" si="213"/>
        <v>#DIV/0!</v>
      </c>
      <c r="BB484" s="42" t="e">
        <f>IF($E484="ST",VALUE(TEXT((1/(('TOX and EXPO INPUTS'!$F$9/AG484)+('TOX and EXPO INPUTS'!$F$17/AN484))),"0.0E+00")),IF($E484="IT",VALUE(TEXT((1/(('TOX and EXPO INPUTS'!$F$12/AG484)+('TOX and EXPO INPUTS'!$F$20/AN484))),"0.0E+00"))))</f>
        <v>#DIV/0!</v>
      </c>
      <c r="BC484" s="37" t="e">
        <f>IF($E484="ST",VALUE(TEXT((1/(('TOX and EXPO INPUTS'!$F$9/AH484)+('TOX and EXPO INPUTS'!$F$17/AN484))),"0.0E+00")),IF($E484="IT",VALUE(TEXT((1/(('TOX and EXPO INPUTS'!$F$12/AH484)+('TOX and EXPO INPUTS'!$F$20/AN484))),"0.0E+00"))))</f>
        <v>#DIV/0!</v>
      </c>
      <c r="BD484" s="37" t="e">
        <f>IF($E484="ST",VALUE(TEXT((1/(('TOX and EXPO INPUTS'!$F$9/AI484)+('TOX and EXPO INPUTS'!$F$17/AN484))),"0.0E+00")),IF($E484="IT",VALUE(TEXT((1/(('TOX and EXPO INPUTS'!$F$12/AI484)+('TOX and EXPO INPUTS'!$F$20/AN484))),"0.0E+00"))))</f>
        <v>#DIV/0!</v>
      </c>
      <c r="BE484" s="37" t="e">
        <f>IF($E484="ST",VALUE(TEXT((1/(('TOX and EXPO INPUTS'!$F$9/AG484)+('TOX and EXPO INPUTS'!$F$17/AO484))),"0.0E+00")),IF($E484="IT",VALUE(TEXT((1/(('TOX and EXPO INPUTS'!$F$12/AG484)+('TOX and EXPO INPUTS'!$F$20/AO484))),"0.0E+00"))))</f>
        <v>#DIV/0!</v>
      </c>
      <c r="BF484" s="37" t="e">
        <f>IF($E484="ST",VALUE(TEXT((1/(('TOX and EXPO INPUTS'!$F$9/AH484)+('TOX and EXPO INPUTS'!$F$17/AO484))),"0.0E+00")),IF($E484="IT",VALUE(TEXT((1/(('TOX and EXPO INPUTS'!$F$12/AH484)+('TOX and EXPO INPUTS'!$F$20/AO484))),"0.0E+00"))))</f>
        <v>#DIV/0!</v>
      </c>
      <c r="BG484" s="37" t="e">
        <f>IF($E484="ST",VALUE(TEXT((1/(('TOX and EXPO INPUTS'!$F$9/AI484)+('TOX and EXPO INPUTS'!$F$17/AO484))),"0.0E+00")),IF($E484="IT",VALUE(TEXT((1/(('TOX and EXPO INPUTS'!$F$12/AI484)+('TOX and EXPO INPUTS'!$F$20/AO484))),"0.0E+00"))))</f>
        <v>#DIV/0!</v>
      </c>
      <c r="BH484" s="42" t="e">
        <f>VALUE(TEXT((AD484*$T484/365*'TOX and EXPO INPUTS'!$E$33/'TOX and EXPO INPUTS'!$E$34),"0.00E+00"))</f>
        <v>#DIV/0!</v>
      </c>
      <c r="BI484" s="37" t="e">
        <f>VALUE(TEXT((AE484*$T484/365*'TOX and EXPO INPUTS'!$E$33/'TOX and EXPO INPUTS'!$E$34),"0.00E+00"))</f>
        <v>#DIV/0!</v>
      </c>
      <c r="BJ484" s="37" t="e">
        <f>VALUE(TEXT((AF484*$T484/365*'TOX and EXPO INPUTS'!$E$33/'TOX and EXPO INPUTS'!$E$34),"0.00E+00"))</f>
        <v>#DIV/0!</v>
      </c>
      <c r="BK484" s="42" t="e">
        <f>VALUE(TEXT((AD484*$U484/365*'TOX and EXPO INPUTS'!$E$33/'TOX and EXPO INPUTS'!$E$34),"0.00E+00"))</f>
        <v>#DIV/0!</v>
      </c>
      <c r="BL484" s="37" t="e">
        <f>VALUE(TEXT((AE484*$U484/365*'TOX and EXPO INPUTS'!$E$33/'TOX and EXPO INPUTS'!$E$34),"0.00E+00"))</f>
        <v>#DIV/0!</v>
      </c>
      <c r="BM484" s="37" t="e">
        <f>VALUE(TEXT((AF484*$U484/365*'TOX and EXPO INPUTS'!$E$33/'TOX and EXPO INPUTS'!$E$34),"0.00E+00"))</f>
        <v>#DIV/0!</v>
      </c>
      <c r="BN484" s="42" t="e">
        <f>VALUE(TEXT((AL484*$T484/365*'TOX and EXPO INPUTS'!$E$33/'TOX and EXPO INPUTS'!$E$34),"0.00E+00"))</f>
        <v>#DIV/0!</v>
      </c>
      <c r="BO484" s="37" t="e">
        <f>VALUE(TEXT((AM484*$T484/365*'TOX and EXPO INPUTS'!$E$33/'TOX and EXPO INPUTS'!$E$34),"0.00E+00"))</f>
        <v>#DIV/0!</v>
      </c>
      <c r="BP484" s="42" t="e">
        <f>VALUE(TEXT((AL484*$U484/365*'TOX and EXPO INPUTS'!$E$33/'TOX and EXPO INPUTS'!$E$34),"0.00E+00"))</f>
        <v>#DIV/0!</v>
      </c>
      <c r="BQ484" s="37" t="e">
        <f>VALUE(TEXT((AM484*$U484/365*'TOX and EXPO INPUTS'!$E$33/'TOX and EXPO INPUTS'!$E$34),"0.00E+00"))</f>
        <v>#DIV/0!</v>
      </c>
      <c r="BR484" s="42" t="e">
        <f>VALUE(TEXT((AP484*$T484/365*'TOX and EXPO INPUTS'!$E$33/'TOX and EXPO INPUTS'!$E$34),"0.00E+00"))</f>
        <v>#DIV/0!</v>
      </c>
      <c r="BS484" s="37" t="e">
        <f>VALUE(TEXT((AQ484*$T484/365*'TOX and EXPO INPUTS'!$E$33/'TOX and EXPO INPUTS'!$E$34),"0.00E+00"))</f>
        <v>#DIV/0!</v>
      </c>
      <c r="BT484" s="37" t="e">
        <f>VALUE(TEXT((AR484*$T484/365*'TOX and EXPO INPUTS'!$E$33/'TOX and EXPO INPUTS'!$E$34),"0.00E+00"))</f>
        <v>#DIV/0!</v>
      </c>
      <c r="BU484" s="37" t="e">
        <f>VALUE(TEXT((AS484*$T484/365*'TOX and EXPO INPUTS'!$E$33/'TOX and EXPO INPUTS'!$E$34),"0.00E+00"))</f>
        <v>#DIV/0!</v>
      </c>
      <c r="BV484" s="37" t="e">
        <f>VALUE(TEXT((AT484*$T484/365*'TOX and EXPO INPUTS'!$E$33/'TOX and EXPO INPUTS'!$E$34),"0.00E+00"))</f>
        <v>#DIV/0!</v>
      </c>
      <c r="BW484" s="37" t="e">
        <f>VALUE(TEXT((AU484*$T484/365*'TOX and EXPO INPUTS'!$E$33/'TOX and EXPO INPUTS'!$E$34),"0.00E+00"))</f>
        <v>#DIV/0!</v>
      </c>
      <c r="BX484" s="42" t="e">
        <f>VALUE(TEXT((AP484*$U484/365*'TOX and EXPO INPUTS'!$E$33/'TOX and EXPO INPUTS'!$E$34),"0.00E+00"))</f>
        <v>#DIV/0!</v>
      </c>
      <c r="BY484" s="37" t="e">
        <f>VALUE(TEXT((AQ484*$U484/365*'TOX and EXPO INPUTS'!$E$33/'TOX and EXPO INPUTS'!$E$34),"0.00E+00"))</f>
        <v>#DIV/0!</v>
      </c>
      <c r="BZ484" s="37" t="e">
        <f>VALUE(TEXT((AR484*$U484/365*'TOX and EXPO INPUTS'!$E$33/'TOX and EXPO INPUTS'!$E$34),"0.00E+00"))</f>
        <v>#DIV/0!</v>
      </c>
      <c r="CA484" s="37" t="e">
        <f>VALUE(TEXT((AS484*$U484/365*'TOX and EXPO INPUTS'!$E$33/'TOX and EXPO INPUTS'!$E$34),"0.00E+00"))</f>
        <v>#DIV/0!</v>
      </c>
      <c r="CB484" s="37" t="e">
        <f>VALUE(TEXT((AT484*$U484/365*'TOX and EXPO INPUTS'!$E$33/'TOX and EXPO INPUTS'!$E$34),"0.00E+00"))</f>
        <v>#DIV/0!</v>
      </c>
      <c r="CC484" s="37" t="e">
        <f>VALUE(TEXT((AU484*$U484/365*'TOX and EXPO INPUTS'!$E$33/'TOX and EXPO INPUTS'!$E$34),"0.00E+00"))</f>
        <v>#DIV/0!</v>
      </c>
      <c r="CD484" s="58" t="e">
        <f>VALUE(TEXT((BR484*'TOX and EXPO INPUTS'!$F$23),"0.00E+00"))</f>
        <v>#DIV/0!</v>
      </c>
      <c r="CE484" s="57" t="e">
        <f>VALUE(TEXT((BS484*'TOX and EXPO INPUTS'!$F$23),"0.00E+00"))</f>
        <v>#DIV/0!</v>
      </c>
      <c r="CF484" s="57" t="e">
        <f>VALUE(TEXT((BT484*'TOX and EXPO INPUTS'!$F$23),"0.00E+00"))</f>
        <v>#DIV/0!</v>
      </c>
      <c r="CG484" s="57" t="e">
        <f>VALUE(TEXT((BU484*'TOX and EXPO INPUTS'!$F$23),"0.00E+00"))</f>
        <v>#DIV/0!</v>
      </c>
      <c r="CH484" s="57" t="e">
        <f>VALUE(TEXT((BV484*'TOX and EXPO INPUTS'!$F$23),"0.00E+00"))</f>
        <v>#DIV/0!</v>
      </c>
      <c r="CI484" s="57" t="e">
        <f>VALUE(TEXT((BW484*'TOX and EXPO INPUTS'!$F$23),"0.00E+00"))</f>
        <v>#DIV/0!</v>
      </c>
      <c r="CJ484" s="58" t="e">
        <f>VALUE(TEXT((BX484*'TOX and EXPO INPUTS'!$F$23),"0.00E+00"))</f>
        <v>#DIV/0!</v>
      </c>
      <c r="CK484" s="57" t="e">
        <f>VALUE(TEXT((BY484*'TOX and EXPO INPUTS'!$F$23),"0.00E+00"))</f>
        <v>#DIV/0!</v>
      </c>
      <c r="CL484" s="57" t="e">
        <f>VALUE(TEXT((BZ484*'TOX and EXPO INPUTS'!$F$23),"0.00E+00"))</f>
        <v>#DIV/0!</v>
      </c>
      <c r="CM484" s="57" t="e">
        <f>VALUE(TEXT((CA484*'TOX and EXPO INPUTS'!$F$23),"0.00E+00"))</f>
        <v>#DIV/0!</v>
      </c>
      <c r="CN484" s="57" t="e">
        <f>VALUE(TEXT((CB484*'TOX and EXPO INPUTS'!$F$23),"0.00E+00"))</f>
        <v>#DIV/0!</v>
      </c>
      <c r="CO484" s="57" t="e">
        <f>VALUE(TEXT((CC484*'TOX and EXPO INPUTS'!$F$23),"0.00E+00"))</f>
        <v>#DIV/0!</v>
      </c>
      <c r="CP484" s="38" t="s">
        <v>106</v>
      </c>
      <c r="CQ484" s="34" t="s">
        <v>107</v>
      </c>
      <c r="CR484" s="34" t="s">
        <v>108</v>
      </c>
      <c r="CS484" s="39" t="s">
        <v>109</v>
      </c>
    </row>
    <row r="485" spans="1:97" ht="48" customHeight="1" x14ac:dyDescent="0.25">
      <c r="A485" s="34" t="s">
        <v>98</v>
      </c>
      <c r="B485" s="34" t="s">
        <v>99</v>
      </c>
      <c r="C485" s="34" t="s">
        <v>100</v>
      </c>
      <c r="D485" s="34" t="s">
        <v>101</v>
      </c>
      <c r="E485" s="39" t="s">
        <v>102</v>
      </c>
      <c r="F485" s="40" t="s">
        <v>160</v>
      </c>
      <c r="G485" s="43"/>
      <c r="H485" s="36" t="s">
        <v>104</v>
      </c>
      <c r="I485" s="67"/>
      <c r="J485" s="36" t="s">
        <v>105</v>
      </c>
      <c r="K485" s="100">
        <f>VLOOKUP(F485,'Amount Seed Planted_variables'!$A$3:$I$74,2,0)</f>
        <v>155000</v>
      </c>
      <c r="L485" s="100">
        <f>VLOOKUP(F485,'Amount Seed Planted_variables'!$A$3:$I$74,3,0)</f>
        <v>193750</v>
      </c>
      <c r="M485" s="36">
        <f t="shared" si="218"/>
        <v>0</v>
      </c>
      <c r="N485" s="35">
        <f t="shared" si="219"/>
        <v>0</v>
      </c>
      <c r="O485" s="101">
        <v>360000</v>
      </c>
      <c r="P485" s="93">
        <f>VLOOKUP(F485,'Amount Seed Planted_variables'!$A$3:$I$74,4,0)</f>
        <v>3875000</v>
      </c>
      <c r="Q485" s="93">
        <f>VLOOKUP(F485,'Amount Seed Planted_variables'!$A$3:$I$74,7,0)</f>
        <v>80</v>
      </c>
      <c r="R485" s="93">
        <f>VLOOKUP(F485,'Amount Seed Planted_variables'!$A$3:$I$74,8,0)</f>
        <v>310000000</v>
      </c>
      <c r="S485" s="87" t="str">
        <f t="shared" si="215"/>
        <v>NA</v>
      </c>
      <c r="T485" s="35">
        <v>10</v>
      </c>
      <c r="U485" s="35">
        <v>30</v>
      </c>
      <c r="V485" s="41">
        <v>349</v>
      </c>
      <c r="W485" s="35">
        <v>51.2</v>
      </c>
      <c r="X485" s="35">
        <v>42.2</v>
      </c>
      <c r="Y485" s="41">
        <v>1.2</v>
      </c>
      <c r="Z485" s="35">
        <f>Y485*0.1</f>
        <v>0.12</v>
      </c>
      <c r="AA485" s="42">
        <f t="shared" si="220"/>
        <v>0</v>
      </c>
      <c r="AB485" s="37">
        <f t="shared" si="221"/>
        <v>0</v>
      </c>
      <c r="AC485" s="37">
        <f t="shared" si="222"/>
        <v>0</v>
      </c>
      <c r="AD485" s="42" t="e">
        <f>VALUE(TEXT(((AA485*'TOX and EXPO INPUTS'!$F$13)/'TOX and EXPO INPUTS'!$E$27),"0.00E+00"))</f>
        <v>#DIV/0!</v>
      </c>
      <c r="AE485" s="37" t="e">
        <f>VALUE(TEXT(((AB485*'TOX and EXPO INPUTS'!$F$13)/'TOX and EXPO INPUTS'!$E$27),"0.00E+00"))</f>
        <v>#DIV/0!</v>
      </c>
      <c r="AF485" s="37" t="e">
        <f>VALUE(TEXT(((AC485*'TOX and EXPO INPUTS'!$F$13)/'TOX and EXPO INPUTS'!$E$27),"0.00E+00"))</f>
        <v>#DIV/0!</v>
      </c>
      <c r="AG485" s="42" t="e">
        <f>IF($E485="ST",VALUE(TEXT(('TOX and EXPO INPUTS'!$F$7/AD485),"0.0E+00")),IF($E485="IT",VALUE(TEXT(('TOX and EXPO INPUTS'!$F$10/AD485),"0.0E+00"))))</f>
        <v>#DIV/0!</v>
      </c>
      <c r="AH485" s="37" t="e">
        <f>IF($E485="ST",VALUE(TEXT(('TOX and EXPO INPUTS'!$F$7/AE485),"0.0E+00")),IF($E485="IT",VALUE(TEXT(('TOX and EXPO INPUTS'!$F$10/AE485),"0.0E+00"))))</f>
        <v>#DIV/0!</v>
      </c>
      <c r="AI485" s="37" t="e">
        <f>IF($E485="ST",VALUE(TEXT(('TOX and EXPO INPUTS'!$F$7/AF485),"0.0E+00")),IF($E485="IT",VALUE(TEXT(('TOX and EXPO INPUTS'!$F$10/AF485),"0.0E+00"))))</f>
        <v>#DIV/0!</v>
      </c>
      <c r="AJ485" s="42">
        <f t="shared" si="216"/>
        <v>0</v>
      </c>
      <c r="AK485" s="37">
        <f t="shared" si="217"/>
        <v>0</v>
      </c>
      <c r="AL485" s="42" t="e">
        <f>VALUE(TEXT(((AJ485*'TOX and EXPO INPUTS'!$F$21)/'TOX and EXPO INPUTS'!$E$29),"0.00E+00"))</f>
        <v>#DIV/0!</v>
      </c>
      <c r="AM485" s="37" t="e">
        <f>VALUE(TEXT(((AK485*'TOX and EXPO INPUTS'!$F$21)/'TOX and EXPO INPUTS'!$E$29),"0.00E+00"))</f>
        <v>#DIV/0!</v>
      </c>
      <c r="AN485" s="42" t="e">
        <f>IF($E485="ST",VALUE(TEXT(('TOX and EXPO INPUTS'!$F$15/AL485),"0.0E+00")),IF($E485="IT",VALUE(TEXT(('TOX and EXPO INPUTS'!$F$18/AL485),"0.0E+00"))))</f>
        <v>#DIV/0!</v>
      </c>
      <c r="AO485" s="37" t="e">
        <f>IF($E485="ST",VALUE(TEXT(('TOX and EXPO INPUTS'!$F$15/AM485),"0.0E+00")),IF($E485="IT",VALUE(TEXT(('TOX and EXPO INPUTS'!$F$18/AM485),"0.0E+00"))))</f>
        <v>#DIV/0!</v>
      </c>
      <c r="AP485" s="42" t="e">
        <f>VALUE(TEXT((AD485+AL485),"0.00E+00"))</f>
        <v>#DIV/0!</v>
      </c>
      <c r="AQ485" s="37" t="e">
        <f>VALUE(TEXT((AE485+AL485),"0.00E+00"))</f>
        <v>#DIV/0!</v>
      </c>
      <c r="AR485" s="37" t="e">
        <f>VALUE(TEXT((AF485+AL485),"0.00E+00"))</f>
        <v>#DIV/0!</v>
      </c>
      <c r="AS485" s="37" t="e">
        <f>VALUE(TEXT((AD485+AM485),"0.00E+00"))</f>
        <v>#DIV/0!</v>
      </c>
      <c r="AT485" s="37" t="e">
        <f>VALUE(TEXT((AE485+AM485),"0.00E+00"))</f>
        <v>#DIV/0!</v>
      </c>
      <c r="AU485" s="37" t="e">
        <f>VALUE(TEXT((AF485+AM485),"0.00E+00"))</f>
        <v>#DIV/0!</v>
      </c>
      <c r="AV485" s="42" t="e">
        <f>VALUE(TEXT(1/((1/AG485)+(1/AN485)),"0.0E+00"))</f>
        <v>#DIV/0!</v>
      </c>
      <c r="AW485" s="37" t="e">
        <f>VALUE(TEXT(1/((1/AH485)+(1/AN485)),"0.0E+00"))</f>
        <v>#DIV/0!</v>
      </c>
      <c r="AX485" s="37" t="e">
        <f>VALUE(TEXT(1/((1/AI485)+(1/AN485)),"0.0E+00"))</f>
        <v>#DIV/0!</v>
      </c>
      <c r="AY485" s="37" t="e">
        <f>VALUE(TEXT(1/((1/AG485)+(1/AO485)),"0.0E+00"))</f>
        <v>#DIV/0!</v>
      </c>
      <c r="AZ485" s="37" t="e">
        <f>VALUE(TEXT(1/((1/AH485)+(1/AO485)),"0.0E+00"))</f>
        <v>#DIV/0!</v>
      </c>
      <c r="BA485" s="37" t="e">
        <f>VALUE(TEXT(1/((1/AI485)+(1/AO485)),"0.0E+00"))</f>
        <v>#DIV/0!</v>
      </c>
      <c r="BB485" s="42" t="e">
        <f>IF($E485="ST",VALUE(TEXT((1/(('TOX and EXPO INPUTS'!$F$9/AG485)+('TOX and EXPO INPUTS'!$F$17/AN485))),"0.0E+00")),IF($E485="IT",VALUE(TEXT((1/(('TOX and EXPO INPUTS'!$F$12/AG485)+('TOX and EXPO INPUTS'!$F$20/AN485))),"0.0E+00"))))</f>
        <v>#DIV/0!</v>
      </c>
      <c r="BC485" s="37" t="e">
        <f>IF($E485="ST",VALUE(TEXT((1/(('TOX and EXPO INPUTS'!$F$9/AH485)+('TOX and EXPO INPUTS'!$F$17/AN485))),"0.0E+00")),IF($E485="IT",VALUE(TEXT((1/(('TOX and EXPO INPUTS'!$F$12/AH485)+('TOX and EXPO INPUTS'!$F$20/AN485))),"0.0E+00"))))</f>
        <v>#DIV/0!</v>
      </c>
      <c r="BD485" s="37" t="e">
        <f>IF($E485="ST",VALUE(TEXT((1/(('TOX and EXPO INPUTS'!$F$9/AI485)+('TOX and EXPO INPUTS'!$F$17/AN485))),"0.0E+00")),IF($E485="IT",VALUE(TEXT((1/(('TOX and EXPO INPUTS'!$F$12/AI485)+('TOX and EXPO INPUTS'!$F$20/AN485))),"0.0E+00"))))</f>
        <v>#DIV/0!</v>
      </c>
      <c r="BE485" s="37" t="e">
        <f>IF($E485="ST",VALUE(TEXT((1/(('TOX and EXPO INPUTS'!$F$9/AG485)+('TOX and EXPO INPUTS'!$F$17/AO485))),"0.0E+00")),IF($E485="IT",VALUE(TEXT((1/(('TOX and EXPO INPUTS'!$F$12/AG485)+('TOX and EXPO INPUTS'!$F$20/AO485))),"0.0E+00"))))</f>
        <v>#DIV/0!</v>
      </c>
      <c r="BF485" s="37" t="e">
        <f>IF($E485="ST",VALUE(TEXT((1/(('TOX and EXPO INPUTS'!$F$9/AH485)+('TOX and EXPO INPUTS'!$F$17/AO485))),"0.0E+00")),IF($E485="IT",VALUE(TEXT((1/(('TOX and EXPO INPUTS'!$F$12/AH485)+('TOX and EXPO INPUTS'!$F$20/AO485))),"0.0E+00"))))</f>
        <v>#DIV/0!</v>
      </c>
      <c r="BG485" s="37" t="e">
        <f>IF($E485="ST",VALUE(TEXT((1/(('TOX and EXPO INPUTS'!$F$9/AI485)+('TOX and EXPO INPUTS'!$F$17/AO485))),"0.0E+00")),IF($E485="IT",VALUE(TEXT((1/(('TOX and EXPO INPUTS'!$F$12/AI485)+('TOX and EXPO INPUTS'!$F$20/AO485))),"0.0E+00"))))</f>
        <v>#DIV/0!</v>
      </c>
      <c r="BH485" s="42" t="e">
        <f>VALUE(TEXT((AD485*$T485/365*'TOX and EXPO INPUTS'!$E$33/'TOX and EXPO INPUTS'!$E$34),"0.00E+00"))</f>
        <v>#DIV/0!</v>
      </c>
      <c r="BI485" s="37" t="e">
        <f>VALUE(TEXT((AE485*$T485/365*'TOX and EXPO INPUTS'!$E$33/'TOX and EXPO INPUTS'!$E$34),"0.00E+00"))</f>
        <v>#DIV/0!</v>
      </c>
      <c r="BJ485" s="37" t="e">
        <f>VALUE(TEXT((AF485*$T485/365*'TOX and EXPO INPUTS'!$E$33/'TOX and EXPO INPUTS'!$E$34),"0.00E+00"))</f>
        <v>#DIV/0!</v>
      </c>
      <c r="BK485" s="42" t="e">
        <f>VALUE(TEXT((AD485*$U485/365*'TOX and EXPO INPUTS'!$E$33/'TOX and EXPO INPUTS'!$E$34),"0.00E+00"))</f>
        <v>#DIV/0!</v>
      </c>
      <c r="BL485" s="37" t="e">
        <f>VALUE(TEXT((AE485*$U485/365*'TOX and EXPO INPUTS'!$E$33/'TOX and EXPO INPUTS'!$E$34),"0.00E+00"))</f>
        <v>#DIV/0!</v>
      </c>
      <c r="BM485" s="37" t="e">
        <f>VALUE(TEXT((AF485*$U485/365*'TOX and EXPO INPUTS'!$E$33/'TOX and EXPO INPUTS'!$E$34),"0.00E+00"))</f>
        <v>#DIV/0!</v>
      </c>
      <c r="BN485" s="42" t="e">
        <f>VALUE(TEXT((AL485*$T485/365*'TOX and EXPO INPUTS'!$E$33/'TOX and EXPO INPUTS'!$E$34),"0.00E+00"))</f>
        <v>#DIV/0!</v>
      </c>
      <c r="BO485" s="37" t="e">
        <f>VALUE(TEXT((AM485*$T485/365*'TOX and EXPO INPUTS'!$E$33/'TOX and EXPO INPUTS'!$E$34),"0.00E+00"))</f>
        <v>#DIV/0!</v>
      </c>
      <c r="BP485" s="42" t="e">
        <f>VALUE(TEXT((AL485*$U485/365*'TOX and EXPO INPUTS'!$E$33/'TOX and EXPO INPUTS'!$E$34),"0.00E+00"))</f>
        <v>#DIV/0!</v>
      </c>
      <c r="BQ485" s="37" t="e">
        <f>VALUE(TEXT((AM485*$U485/365*'TOX and EXPO INPUTS'!$E$33/'TOX and EXPO INPUTS'!$E$34),"0.00E+00"))</f>
        <v>#DIV/0!</v>
      </c>
      <c r="BR485" s="42" t="e">
        <f>VALUE(TEXT((AP485*$T485/365*'TOX and EXPO INPUTS'!$E$33/'TOX and EXPO INPUTS'!$E$34),"0.00E+00"))</f>
        <v>#DIV/0!</v>
      </c>
      <c r="BS485" s="37" t="e">
        <f>VALUE(TEXT((AQ485*$T485/365*'TOX and EXPO INPUTS'!$E$33/'TOX and EXPO INPUTS'!$E$34),"0.00E+00"))</f>
        <v>#DIV/0!</v>
      </c>
      <c r="BT485" s="37" t="e">
        <f>VALUE(TEXT((AR485*$T485/365*'TOX and EXPO INPUTS'!$E$33/'TOX and EXPO INPUTS'!$E$34),"0.00E+00"))</f>
        <v>#DIV/0!</v>
      </c>
      <c r="BU485" s="37" t="e">
        <f>VALUE(TEXT((AS485*$T485/365*'TOX and EXPO INPUTS'!$E$33/'TOX and EXPO INPUTS'!$E$34),"0.00E+00"))</f>
        <v>#DIV/0!</v>
      </c>
      <c r="BV485" s="37" t="e">
        <f>VALUE(TEXT((AT485*$T485/365*'TOX and EXPO INPUTS'!$E$33/'TOX and EXPO INPUTS'!$E$34),"0.00E+00"))</f>
        <v>#DIV/0!</v>
      </c>
      <c r="BW485" s="37" t="e">
        <f>VALUE(TEXT((AU485*$T485/365*'TOX and EXPO INPUTS'!$E$33/'TOX and EXPO INPUTS'!$E$34),"0.00E+00"))</f>
        <v>#DIV/0!</v>
      </c>
      <c r="BX485" s="42" t="e">
        <f>VALUE(TEXT((AP485*$U485/365*'TOX and EXPO INPUTS'!$E$33/'TOX and EXPO INPUTS'!$E$34),"0.00E+00"))</f>
        <v>#DIV/0!</v>
      </c>
      <c r="BY485" s="37" t="e">
        <f>VALUE(TEXT((AQ485*$U485/365*'TOX and EXPO INPUTS'!$E$33/'TOX and EXPO INPUTS'!$E$34),"0.00E+00"))</f>
        <v>#DIV/0!</v>
      </c>
      <c r="BZ485" s="37" t="e">
        <f>VALUE(TEXT((AR485*$U485/365*'TOX and EXPO INPUTS'!$E$33/'TOX and EXPO INPUTS'!$E$34),"0.00E+00"))</f>
        <v>#DIV/0!</v>
      </c>
      <c r="CA485" s="37" t="e">
        <f>VALUE(TEXT((AS485*$U485/365*'TOX and EXPO INPUTS'!$E$33/'TOX and EXPO INPUTS'!$E$34),"0.00E+00"))</f>
        <v>#DIV/0!</v>
      </c>
      <c r="CB485" s="37" t="e">
        <f>VALUE(TEXT((AT485*$U485/365*'TOX and EXPO INPUTS'!$E$33/'TOX and EXPO INPUTS'!$E$34),"0.00E+00"))</f>
        <v>#DIV/0!</v>
      </c>
      <c r="CC485" s="37" t="e">
        <f>VALUE(TEXT((AU485*$U485/365*'TOX and EXPO INPUTS'!$E$33/'TOX and EXPO INPUTS'!$E$34),"0.00E+00"))</f>
        <v>#DIV/0!</v>
      </c>
      <c r="CD485" s="58" t="e">
        <f>VALUE(TEXT((BR485*'TOX and EXPO INPUTS'!$F$23),"0.00E+00"))</f>
        <v>#DIV/0!</v>
      </c>
      <c r="CE485" s="57" t="e">
        <f>VALUE(TEXT((BS485*'TOX and EXPO INPUTS'!$F$23),"0.00E+00"))</f>
        <v>#DIV/0!</v>
      </c>
      <c r="CF485" s="57" t="e">
        <f>VALUE(TEXT((BT485*'TOX and EXPO INPUTS'!$F$23),"0.00E+00"))</f>
        <v>#DIV/0!</v>
      </c>
      <c r="CG485" s="57" t="e">
        <f>VALUE(TEXT((BU485*'TOX and EXPO INPUTS'!$F$23),"0.00E+00"))</f>
        <v>#DIV/0!</v>
      </c>
      <c r="CH485" s="57" t="e">
        <f>VALUE(TEXT((BV485*'TOX and EXPO INPUTS'!$F$23),"0.00E+00"))</f>
        <v>#DIV/0!</v>
      </c>
      <c r="CI485" s="57" t="e">
        <f>VALUE(TEXT((BW485*'TOX and EXPO INPUTS'!$F$23),"0.00E+00"))</f>
        <v>#DIV/0!</v>
      </c>
      <c r="CJ485" s="58" t="e">
        <f>VALUE(TEXT((BX485*'TOX and EXPO INPUTS'!$F$23),"0.00E+00"))</f>
        <v>#DIV/0!</v>
      </c>
      <c r="CK485" s="57" t="e">
        <f>VALUE(TEXT((BY485*'TOX and EXPO INPUTS'!$F$23),"0.00E+00"))</f>
        <v>#DIV/0!</v>
      </c>
      <c r="CL485" s="57" t="e">
        <f>VALUE(TEXT((BZ485*'TOX and EXPO INPUTS'!$F$23),"0.00E+00"))</f>
        <v>#DIV/0!</v>
      </c>
      <c r="CM485" s="57" t="e">
        <f>VALUE(TEXT((CA485*'TOX and EXPO INPUTS'!$F$23),"0.00E+00"))</f>
        <v>#DIV/0!</v>
      </c>
      <c r="CN485" s="57" t="e">
        <f>VALUE(TEXT((CB485*'TOX and EXPO INPUTS'!$F$23),"0.00E+00"))</f>
        <v>#DIV/0!</v>
      </c>
      <c r="CO485" s="57" t="e">
        <f>VALUE(TEXT((CC485*'TOX and EXPO INPUTS'!$F$23),"0.00E+00"))</f>
        <v>#DIV/0!</v>
      </c>
      <c r="CP485" s="38" t="s">
        <v>106</v>
      </c>
      <c r="CQ485" s="34" t="s">
        <v>107</v>
      </c>
      <c r="CR485" s="34" t="s">
        <v>108</v>
      </c>
      <c r="CS485" s="39" t="s">
        <v>109</v>
      </c>
    </row>
    <row r="486" spans="1:97" ht="48" customHeight="1" x14ac:dyDescent="0.25">
      <c r="A486" s="34" t="s">
        <v>98</v>
      </c>
      <c r="B486" s="34" t="s">
        <v>99</v>
      </c>
      <c r="C486" s="34" t="s">
        <v>100</v>
      </c>
      <c r="D486" s="34" t="s">
        <v>110</v>
      </c>
      <c r="E486" s="39" t="s">
        <v>102</v>
      </c>
      <c r="F486" s="40" t="s">
        <v>160</v>
      </c>
      <c r="G486" s="43"/>
      <c r="H486" s="36" t="s">
        <v>104</v>
      </c>
      <c r="I486" s="67"/>
      <c r="J486" s="36" t="s">
        <v>105</v>
      </c>
      <c r="K486" s="100">
        <f>VLOOKUP(F486,'Amount Seed Planted_variables'!$A$3:$I$74,2,0)</f>
        <v>155000</v>
      </c>
      <c r="L486" s="100">
        <f>VLOOKUP(F486,'Amount Seed Planted_variables'!$A$3:$I$74,3,0)</f>
        <v>193750</v>
      </c>
      <c r="M486" s="36">
        <f t="shared" si="218"/>
        <v>0</v>
      </c>
      <c r="N486" s="35">
        <f t="shared" si="219"/>
        <v>0</v>
      </c>
      <c r="O486" s="101">
        <v>360000</v>
      </c>
      <c r="P486" s="93">
        <f>VLOOKUP(F486,'Amount Seed Planted_variables'!$A$3:$I$74,4,0)</f>
        <v>3875000</v>
      </c>
      <c r="Q486" s="93">
        <f>VLOOKUP(F486,'Amount Seed Planted_variables'!$A$3:$I$74,7,0)</f>
        <v>80</v>
      </c>
      <c r="R486" s="93">
        <f>VLOOKUP(F486,'Amount Seed Planted_variables'!$A$3:$I$74,8,0)</f>
        <v>310000000</v>
      </c>
      <c r="S486" s="87" t="str">
        <f t="shared" si="215"/>
        <v>NA</v>
      </c>
      <c r="T486" s="35">
        <v>10</v>
      </c>
      <c r="U486" s="35">
        <v>30</v>
      </c>
      <c r="V486" s="41">
        <v>68</v>
      </c>
      <c r="W486" s="35">
        <v>16.899999999999999</v>
      </c>
      <c r="X486" s="35">
        <v>13.1</v>
      </c>
      <c r="Y486" s="41">
        <v>3.6</v>
      </c>
      <c r="Z486" s="35">
        <f>Y486*0.1</f>
        <v>0.36000000000000004</v>
      </c>
      <c r="AA486" s="42">
        <f t="shared" si="220"/>
        <v>0</v>
      </c>
      <c r="AB486" s="37">
        <f t="shared" si="221"/>
        <v>0</v>
      </c>
      <c r="AC486" s="37">
        <f t="shared" si="222"/>
        <v>0</v>
      </c>
      <c r="AD486" s="42" t="e">
        <f>VALUE(TEXT(((AA486*'TOX and EXPO INPUTS'!$F$13)/'TOX and EXPO INPUTS'!$E$27),"0.00E+00"))</f>
        <v>#DIV/0!</v>
      </c>
      <c r="AE486" s="37" t="e">
        <f>VALUE(TEXT(((AB486*'TOX and EXPO INPUTS'!$F$13)/'TOX and EXPO INPUTS'!$E$27),"0.00E+00"))</f>
        <v>#DIV/0!</v>
      </c>
      <c r="AF486" s="37" t="e">
        <f>VALUE(TEXT(((AC486*'TOX and EXPO INPUTS'!$F$13)/'TOX and EXPO INPUTS'!$E$27),"0.00E+00"))</f>
        <v>#DIV/0!</v>
      </c>
      <c r="AG486" s="42" t="e">
        <f>IF($E486="ST",VALUE(TEXT(('TOX and EXPO INPUTS'!$F$7/AD486),"0.0E+00")),IF($E486="IT",VALUE(TEXT(('TOX and EXPO INPUTS'!$F$10/AD486),"0.0E+00"))))</f>
        <v>#DIV/0!</v>
      </c>
      <c r="AH486" s="37" t="e">
        <f>IF($E486="ST",VALUE(TEXT(('TOX and EXPO INPUTS'!$F$7/AE486),"0.0E+00")),IF($E486="IT",VALUE(TEXT(('TOX and EXPO INPUTS'!$F$10/AE486),"0.0E+00"))))</f>
        <v>#DIV/0!</v>
      </c>
      <c r="AI486" s="37" t="e">
        <f>IF($E486="ST",VALUE(TEXT(('TOX and EXPO INPUTS'!$F$7/AF486),"0.0E+00")),IF($E486="IT",VALUE(TEXT(('TOX and EXPO INPUTS'!$F$10/AF486),"0.0E+00"))))</f>
        <v>#DIV/0!</v>
      </c>
      <c r="AJ486" s="42">
        <f t="shared" si="216"/>
        <v>0</v>
      </c>
      <c r="AK486" s="37">
        <f t="shared" si="217"/>
        <v>0</v>
      </c>
      <c r="AL486" s="42" t="e">
        <f>VALUE(TEXT(((AJ486*'TOX and EXPO INPUTS'!$F$21)/'TOX and EXPO INPUTS'!$E$29),"0.00E+00"))</f>
        <v>#DIV/0!</v>
      </c>
      <c r="AM486" s="37" t="e">
        <f>VALUE(TEXT(((AK486*'TOX and EXPO INPUTS'!$F$21)/'TOX and EXPO INPUTS'!$E$29),"0.00E+00"))</f>
        <v>#DIV/0!</v>
      </c>
      <c r="AN486" s="42" t="e">
        <f>IF($E486="ST",VALUE(TEXT(('TOX and EXPO INPUTS'!$F$15/AL486),"0.0E+00")),IF($E486="IT",VALUE(TEXT(('TOX and EXPO INPUTS'!$F$18/AL486),"0.0E+00"))))</f>
        <v>#DIV/0!</v>
      </c>
      <c r="AO486" s="37" t="e">
        <f>IF($E486="ST",VALUE(TEXT(('TOX and EXPO INPUTS'!$F$15/AM486),"0.0E+00")),IF($E486="IT",VALUE(TEXT(('TOX and EXPO INPUTS'!$F$18/AM486),"0.0E+00"))))</f>
        <v>#DIV/0!</v>
      </c>
      <c r="AP486" s="42" t="e">
        <f>VALUE(TEXT((AD486+AL486),"0.00E+00"))</f>
        <v>#DIV/0!</v>
      </c>
      <c r="AQ486" s="37" t="e">
        <f>VALUE(TEXT((AE486+AL486),"0.00E+00"))</f>
        <v>#DIV/0!</v>
      </c>
      <c r="AR486" s="37" t="e">
        <f>VALUE(TEXT((AF486+AL486),"0.00E+00"))</f>
        <v>#DIV/0!</v>
      </c>
      <c r="AS486" s="37" t="e">
        <f>VALUE(TEXT((AD486+AM486),"0.00E+00"))</f>
        <v>#DIV/0!</v>
      </c>
      <c r="AT486" s="37" t="e">
        <f>VALUE(TEXT((AE486+AM486),"0.00E+00"))</f>
        <v>#DIV/0!</v>
      </c>
      <c r="AU486" s="37" t="e">
        <f>VALUE(TEXT((AF486+AM486),"0.00E+00"))</f>
        <v>#DIV/0!</v>
      </c>
      <c r="AV486" s="42" t="e">
        <f>VALUE(TEXT(1/((1/AG486)+(1/AN486)),"0.0E+00"))</f>
        <v>#DIV/0!</v>
      </c>
      <c r="AW486" s="37" t="e">
        <f>VALUE(TEXT(1/((1/AH486)+(1/AN486)),"0.0E+00"))</f>
        <v>#DIV/0!</v>
      </c>
      <c r="AX486" s="37" t="e">
        <f>VALUE(TEXT(1/((1/AI486)+(1/AN486)),"0.0E+00"))</f>
        <v>#DIV/0!</v>
      </c>
      <c r="AY486" s="37" t="e">
        <f>VALUE(TEXT(1/((1/AG486)+(1/AO486)),"0.0E+00"))</f>
        <v>#DIV/0!</v>
      </c>
      <c r="AZ486" s="37" t="e">
        <f>VALUE(TEXT(1/((1/AH486)+(1/AO486)),"0.0E+00"))</f>
        <v>#DIV/0!</v>
      </c>
      <c r="BA486" s="37" t="e">
        <f>VALUE(TEXT(1/((1/AI486)+(1/AO486)),"0.0E+00"))</f>
        <v>#DIV/0!</v>
      </c>
      <c r="BB486" s="42" t="e">
        <f>IF($E486="ST",VALUE(TEXT((1/(('TOX and EXPO INPUTS'!$F$9/AG486)+('TOX and EXPO INPUTS'!$F$17/AN486))),"0.0E+00")),IF($E486="IT",VALUE(TEXT((1/(('TOX and EXPO INPUTS'!$F$12/AG486)+('TOX and EXPO INPUTS'!$F$20/AN486))),"0.0E+00"))))</f>
        <v>#DIV/0!</v>
      </c>
      <c r="BC486" s="37" t="e">
        <f>IF($E486="ST",VALUE(TEXT((1/(('TOX and EXPO INPUTS'!$F$9/AH486)+('TOX and EXPO INPUTS'!$F$17/AN486))),"0.0E+00")),IF($E486="IT",VALUE(TEXT((1/(('TOX and EXPO INPUTS'!$F$12/AH486)+('TOX and EXPO INPUTS'!$F$20/AN486))),"0.0E+00"))))</f>
        <v>#DIV/0!</v>
      </c>
      <c r="BD486" s="37" t="e">
        <f>IF($E486="ST",VALUE(TEXT((1/(('TOX and EXPO INPUTS'!$F$9/AI486)+('TOX and EXPO INPUTS'!$F$17/AN486))),"0.0E+00")),IF($E486="IT",VALUE(TEXT((1/(('TOX and EXPO INPUTS'!$F$12/AI486)+('TOX and EXPO INPUTS'!$F$20/AN486))),"0.0E+00"))))</f>
        <v>#DIV/0!</v>
      </c>
      <c r="BE486" s="37" t="e">
        <f>IF($E486="ST",VALUE(TEXT((1/(('TOX and EXPO INPUTS'!$F$9/AG486)+('TOX and EXPO INPUTS'!$F$17/AO486))),"0.0E+00")),IF($E486="IT",VALUE(TEXT((1/(('TOX and EXPO INPUTS'!$F$12/AG486)+('TOX and EXPO INPUTS'!$F$20/AO486))),"0.0E+00"))))</f>
        <v>#DIV/0!</v>
      </c>
      <c r="BF486" s="37" t="e">
        <f>IF($E486="ST",VALUE(TEXT((1/(('TOX and EXPO INPUTS'!$F$9/AH486)+('TOX and EXPO INPUTS'!$F$17/AO486))),"0.0E+00")),IF($E486="IT",VALUE(TEXT((1/(('TOX and EXPO INPUTS'!$F$12/AH486)+('TOX and EXPO INPUTS'!$F$20/AO486))),"0.0E+00"))))</f>
        <v>#DIV/0!</v>
      </c>
      <c r="BG486" s="37" t="e">
        <f>IF($E486="ST",VALUE(TEXT((1/(('TOX and EXPO INPUTS'!$F$9/AI486)+('TOX and EXPO INPUTS'!$F$17/AO486))),"0.0E+00")),IF($E486="IT",VALUE(TEXT((1/(('TOX and EXPO INPUTS'!$F$12/AI486)+('TOX and EXPO INPUTS'!$F$20/AO486))),"0.0E+00"))))</f>
        <v>#DIV/0!</v>
      </c>
      <c r="BH486" s="42" t="e">
        <f>VALUE(TEXT((AD486*$T486/365*'TOX and EXPO INPUTS'!$E$33/'TOX and EXPO INPUTS'!$E$34),"0.00E+00"))</f>
        <v>#DIV/0!</v>
      </c>
      <c r="BI486" s="37" t="e">
        <f>VALUE(TEXT((AE486*$T486/365*'TOX and EXPO INPUTS'!$E$33/'TOX and EXPO INPUTS'!$E$34),"0.00E+00"))</f>
        <v>#DIV/0!</v>
      </c>
      <c r="BJ486" s="37" t="e">
        <f>VALUE(TEXT((AF486*$T486/365*'TOX and EXPO INPUTS'!$E$33/'TOX and EXPO INPUTS'!$E$34),"0.00E+00"))</f>
        <v>#DIV/0!</v>
      </c>
      <c r="BK486" s="42" t="e">
        <f>VALUE(TEXT((AD486*$U486/365*'TOX and EXPO INPUTS'!$E$33/'TOX and EXPO INPUTS'!$E$34),"0.00E+00"))</f>
        <v>#DIV/0!</v>
      </c>
      <c r="BL486" s="37" t="e">
        <f>VALUE(TEXT((AE486*$U486/365*'TOX and EXPO INPUTS'!$E$33/'TOX and EXPO INPUTS'!$E$34),"0.00E+00"))</f>
        <v>#DIV/0!</v>
      </c>
      <c r="BM486" s="37" t="e">
        <f>VALUE(TEXT((AF486*$U486/365*'TOX and EXPO INPUTS'!$E$33/'TOX and EXPO INPUTS'!$E$34),"0.00E+00"))</f>
        <v>#DIV/0!</v>
      </c>
      <c r="BN486" s="42" t="e">
        <f>VALUE(TEXT((AL486*$T486/365*'TOX and EXPO INPUTS'!$E$33/'TOX and EXPO INPUTS'!$E$34),"0.00E+00"))</f>
        <v>#DIV/0!</v>
      </c>
      <c r="BO486" s="37" t="e">
        <f>VALUE(TEXT((AM486*$T486/365*'TOX and EXPO INPUTS'!$E$33/'TOX and EXPO INPUTS'!$E$34),"0.00E+00"))</f>
        <v>#DIV/0!</v>
      </c>
      <c r="BP486" s="42" t="e">
        <f>VALUE(TEXT((AL486*$U486/365*'TOX and EXPO INPUTS'!$E$33/'TOX and EXPO INPUTS'!$E$34),"0.00E+00"))</f>
        <v>#DIV/0!</v>
      </c>
      <c r="BQ486" s="37" t="e">
        <f>VALUE(TEXT((AM486*$U486/365*'TOX and EXPO INPUTS'!$E$33/'TOX and EXPO INPUTS'!$E$34),"0.00E+00"))</f>
        <v>#DIV/0!</v>
      </c>
      <c r="BR486" s="42" t="e">
        <f>VALUE(TEXT((AP486*$T486/365*'TOX and EXPO INPUTS'!$E$33/'TOX and EXPO INPUTS'!$E$34),"0.00E+00"))</f>
        <v>#DIV/0!</v>
      </c>
      <c r="BS486" s="37" t="e">
        <f>VALUE(TEXT((AQ486*$T486/365*'TOX and EXPO INPUTS'!$E$33/'TOX and EXPO INPUTS'!$E$34),"0.00E+00"))</f>
        <v>#DIV/0!</v>
      </c>
      <c r="BT486" s="37" t="e">
        <f>VALUE(TEXT((AR486*$T486/365*'TOX and EXPO INPUTS'!$E$33/'TOX and EXPO INPUTS'!$E$34),"0.00E+00"))</f>
        <v>#DIV/0!</v>
      </c>
      <c r="BU486" s="37" t="e">
        <f>VALUE(TEXT((AS486*$T486/365*'TOX and EXPO INPUTS'!$E$33/'TOX and EXPO INPUTS'!$E$34),"0.00E+00"))</f>
        <v>#DIV/0!</v>
      </c>
      <c r="BV486" s="37" t="e">
        <f>VALUE(TEXT((AT486*$T486/365*'TOX and EXPO INPUTS'!$E$33/'TOX and EXPO INPUTS'!$E$34),"0.00E+00"))</f>
        <v>#DIV/0!</v>
      </c>
      <c r="BW486" s="37" t="e">
        <f>VALUE(TEXT((AU486*$T486/365*'TOX and EXPO INPUTS'!$E$33/'TOX and EXPO INPUTS'!$E$34),"0.00E+00"))</f>
        <v>#DIV/0!</v>
      </c>
      <c r="BX486" s="42" t="e">
        <f>VALUE(TEXT((AP486*$U486/365*'TOX and EXPO INPUTS'!$E$33/'TOX and EXPO INPUTS'!$E$34),"0.00E+00"))</f>
        <v>#DIV/0!</v>
      </c>
      <c r="BY486" s="37" t="e">
        <f>VALUE(TEXT((AQ486*$U486/365*'TOX and EXPO INPUTS'!$E$33/'TOX and EXPO INPUTS'!$E$34),"0.00E+00"))</f>
        <v>#DIV/0!</v>
      </c>
      <c r="BZ486" s="37" t="e">
        <f>VALUE(TEXT((AR486*$U486/365*'TOX and EXPO INPUTS'!$E$33/'TOX and EXPO INPUTS'!$E$34),"0.00E+00"))</f>
        <v>#DIV/0!</v>
      </c>
      <c r="CA486" s="37" t="e">
        <f>VALUE(TEXT((AS486*$U486/365*'TOX and EXPO INPUTS'!$E$33/'TOX and EXPO INPUTS'!$E$34),"0.00E+00"))</f>
        <v>#DIV/0!</v>
      </c>
      <c r="CB486" s="37" t="e">
        <f>VALUE(TEXT((AT486*$U486/365*'TOX and EXPO INPUTS'!$E$33/'TOX and EXPO INPUTS'!$E$34),"0.00E+00"))</f>
        <v>#DIV/0!</v>
      </c>
      <c r="CC486" s="37" t="e">
        <f>VALUE(TEXT((AU486*$U486/365*'TOX and EXPO INPUTS'!$E$33/'TOX and EXPO INPUTS'!$E$34),"0.00E+00"))</f>
        <v>#DIV/0!</v>
      </c>
      <c r="CD486" s="58" t="e">
        <f>VALUE(TEXT((BR486*'TOX and EXPO INPUTS'!$F$23),"0.00E+00"))</f>
        <v>#DIV/0!</v>
      </c>
      <c r="CE486" s="57" t="e">
        <f>VALUE(TEXT((BS486*'TOX and EXPO INPUTS'!$F$23),"0.00E+00"))</f>
        <v>#DIV/0!</v>
      </c>
      <c r="CF486" s="57" t="e">
        <f>VALUE(TEXT((BT486*'TOX and EXPO INPUTS'!$F$23),"0.00E+00"))</f>
        <v>#DIV/0!</v>
      </c>
      <c r="CG486" s="57" t="e">
        <f>VALUE(TEXT((BU486*'TOX and EXPO INPUTS'!$F$23),"0.00E+00"))</f>
        <v>#DIV/0!</v>
      </c>
      <c r="CH486" s="57" t="e">
        <f>VALUE(TEXT((BV486*'TOX and EXPO INPUTS'!$F$23),"0.00E+00"))</f>
        <v>#DIV/0!</v>
      </c>
      <c r="CI486" s="57" t="e">
        <f>VALUE(TEXT((BW486*'TOX and EXPO INPUTS'!$F$23),"0.00E+00"))</f>
        <v>#DIV/0!</v>
      </c>
      <c r="CJ486" s="58" t="e">
        <f>VALUE(TEXT((BX486*'TOX and EXPO INPUTS'!$F$23),"0.00E+00"))</f>
        <v>#DIV/0!</v>
      </c>
      <c r="CK486" s="57" t="e">
        <f>VALUE(TEXT((BY486*'TOX and EXPO INPUTS'!$F$23),"0.00E+00"))</f>
        <v>#DIV/0!</v>
      </c>
      <c r="CL486" s="57" t="e">
        <f>VALUE(TEXT((BZ486*'TOX and EXPO INPUTS'!$F$23),"0.00E+00"))</f>
        <v>#DIV/0!</v>
      </c>
      <c r="CM486" s="57" t="e">
        <f>VALUE(TEXT((CA486*'TOX and EXPO INPUTS'!$F$23),"0.00E+00"))</f>
        <v>#DIV/0!</v>
      </c>
      <c r="CN486" s="57" t="e">
        <f>VALUE(TEXT((CB486*'TOX and EXPO INPUTS'!$F$23),"0.00E+00"))</f>
        <v>#DIV/0!</v>
      </c>
      <c r="CO486" s="57" t="e">
        <f>VALUE(TEXT((CC486*'TOX and EXPO INPUTS'!$F$23),"0.00E+00"))</f>
        <v>#DIV/0!</v>
      </c>
      <c r="CP486" s="38" t="s">
        <v>106</v>
      </c>
      <c r="CQ486" s="34" t="s">
        <v>107</v>
      </c>
      <c r="CR486" s="34" t="s">
        <v>108</v>
      </c>
      <c r="CS486" s="39" t="s">
        <v>109</v>
      </c>
    </row>
    <row r="487" spans="1:97" ht="48" customHeight="1" x14ac:dyDescent="0.25">
      <c r="A487" s="34" t="s">
        <v>98</v>
      </c>
      <c r="B487" s="34" t="s">
        <v>99</v>
      </c>
      <c r="C487" s="34" t="s">
        <v>100</v>
      </c>
      <c r="D487" s="34" t="s">
        <v>111</v>
      </c>
      <c r="E487" s="39" t="s">
        <v>102</v>
      </c>
      <c r="F487" s="40" t="s">
        <v>160</v>
      </c>
      <c r="G487" s="43"/>
      <c r="H487" s="36" t="s">
        <v>104</v>
      </c>
      <c r="I487" s="67"/>
      <c r="J487" s="36" t="s">
        <v>105</v>
      </c>
      <c r="K487" s="100">
        <f>VLOOKUP(F487,'Amount Seed Planted_variables'!$A$3:$I$74,2,0)</f>
        <v>155000</v>
      </c>
      <c r="L487" s="100">
        <f>VLOOKUP(F487,'Amount Seed Planted_variables'!$A$3:$I$74,3,0)</f>
        <v>193750</v>
      </c>
      <c r="M487" s="36">
        <f t="shared" si="218"/>
        <v>0</v>
      </c>
      <c r="N487" s="35">
        <f t="shared" si="219"/>
        <v>0</v>
      </c>
      <c r="O487" s="101">
        <v>360000</v>
      </c>
      <c r="P487" s="93">
        <f>VLOOKUP(F487,'Amount Seed Planted_variables'!$A$3:$I$74,4,0)</f>
        <v>3875000</v>
      </c>
      <c r="Q487" s="93">
        <f>VLOOKUP(F487,'Amount Seed Planted_variables'!$A$3:$I$74,7,0)</f>
        <v>80</v>
      </c>
      <c r="R487" s="93">
        <f>VLOOKUP(F487,'Amount Seed Planted_variables'!$A$3:$I$74,8,0)</f>
        <v>310000000</v>
      </c>
      <c r="S487" s="87">
        <f t="shared" si="215"/>
        <v>2.5</v>
      </c>
      <c r="T487" s="35">
        <v>10</v>
      </c>
      <c r="U487" s="35">
        <v>30</v>
      </c>
      <c r="V487" s="41">
        <v>138210600</v>
      </c>
      <c r="W487" s="35">
        <v>23262800</v>
      </c>
      <c r="X487" s="35">
        <v>21238200</v>
      </c>
      <c r="Y487" s="41">
        <v>106100</v>
      </c>
      <c r="Z487" s="35">
        <f t="shared" si="214"/>
        <v>10610</v>
      </c>
      <c r="AA487" s="42">
        <f t="shared" si="220"/>
        <v>0</v>
      </c>
      <c r="AB487" s="37">
        <f t="shared" si="221"/>
        <v>0</v>
      </c>
      <c r="AC487" s="37">
        <f t="shared" si="222"/>
        <v>0</v>
      </c>
      <c r="AD487" s="42" t="e">
        <f>VALUE(TEXT(((AA487*'TOX and EXPO INPUTS'!$F$13)/'TOX and EXPO INPUTS'!$E$27),"0.00E+00"))</f>
        <v>#DIV/0!</v>
      </c>
      <c r="AE487" s="37" t="e">
        <f>VALUE(TEXT(((AB487*'TOX and EXPO INPUTS'!$F$13)/'TOX and EXPO INPUTS'!$E$27),"0.00E+00"))</f>
        <v>#DIV/0!</v>
      </c>
      <c r="AF487" s="37" t="e">
        <f>VALUE(TEXT(((AC487*'TOX and EXPO INPUTS'!$F$13)/'TOX and EXPO INPUTS'!$E$27),"0.00E+00"))</f>
        <v>#DIV/0!</v>
      </c>
      <c r="AG487" s="42" t="e">
        <f>IF($E487="ST",VALUE(TEXT(('TOX and EXPO INPUTS'!$F$7/AD487),"0.0E+00")),IF($E487="IT",VALUE(TEXT(('TOX and EXPO INPUTS'!$F$10/AD487),"0.0E+00"))))</f>
        <v>#DIV/0!</v>
      </c>
      <c r="AH487" s="37" t="e">
        <f>IF($E487="ST",VALUE(TEXT(('TOX and EXPO INPUTS'!$F$7/AE487),"0.0E+00")),IF($E487="IT",VALUE(TEXT(('TOX and EXPO INPUTS'!$F$10/AE487),"0.0E+00"))))</f>
        <v>#DIV/0!</v>
      </c>
      <c r="AI487" s="37" t="e">
        <f>IF($E487="ST",VALUE(TEXT(('TOX and EXPO INPUTS'!$F$7/AF487),"0.0E+00")),IF($E487="IT",VALUE(TEXT(('TOX and EXPO INPUTS'!$F$10/AF487),"0.0E+00"))))</f>
        <v>#DIV/0!</v>
      </c>
      <c r="AJ487" s="42">
        <f t="shared" si="216"/>
        <v>0</v>
      </c>
      <c r="AK487" s="37">
        <f t="shared" si="217"/>
        <v>0</v>
      </c>
      <c r="AL487" s="42" t="e">
        <f>VALUE(TEXT(((AJ487*'TOX and EXPO INPUTS'!$F$21)/'TOX and EXPO INPUTS'!$E$29),"0.00E+00"))</f>
        <v>#DIV/0!</v>
      </c>
      <c r="AM487" s="37" t="e">
        <f>VALUE(TEXT(((AK487*'TOX and EXPO INPUTS'!$F$21)/'TOX and EXPO INPUTS'!$E$29),"0.00E+00"))</f>
        <v>#DIV/0!</v>
      </c>
      <c r="AN487" s="42" t="e">
        <f>IF($E487="ST",VALUE(TEXT(('TOX and EXPO INPUTS'!$F$15/AL487),"0.0E+00")),IF($E487="IT",VALUE(TEXT(('TOX and EXPO INPUTS'!$F$18/AL487),"0.0E+00"))))</f>
        <v>#DIV/0!</v>
      </c>
      <c r="AO487" s="37" t="e">
        <f>IF($E487="ST",VALUE(TEXT(('TOX and EXPO INPUTS'!$F$15/AM487),"0.0E+00")),IF($E487="IT",VALUE(TEXT(('TOX and EXPO INPUTS'!$F$18/AM487),"0.0E+00"))))</f>
        <v>#DIV/0!</v>
      </c>
      <c r="AP487" s="42" t="e">
        <f t="shared" si="202"/>
        <v>#DIV/0!</v>
      </c>
      <c r="AQ487" s="37" t="e">
        <f t="shared" si="203"/>
        <v>#DIV/0!</v>
      </c>
      <c r="AR487" s="37" t="e">
        <f t="shared" si="204"/>
        <v>#DIV/0!</v>
      </c>
      <c r="AS487" s="37" t="e">
        <f t="shared" si="205"/>
        <v>#DIV/0!</v>
      </c>
      <c r="AT487" s="37" t="e">
        <f t="shared" si="206"/>
        <v>#DIV/0!</v>
      </c>
      <c r="AU487" s="37" t="e">
        <f t="shared" si="207"/>
        <v>#DIV/0!</v>
      </c>
      <c r="AV487" s="42" t="e">
        <f t="shared" si="208"/>
        <v>#DIV/0!</v>
      </c>
      <c r="AW487" s="37" t="e">
        <f t="shared" si="209"/>
        <v>#DIV/0!</v>
      </c>
      <c r="AX487" s="37" t="e">
        <f t="shared" si="210"/>
        <v>#DIV/0!</v>
      </c>
      <c r="AY487" s="37" t="e">
        <f t="shared" si="211"/>
        <v>#DIV/0!</v>
      </c>
      <c r="AZ487" s="37" t="e">
        <f t="shared" si="212"/>
        <v>#DIV/0!</v>
      </c>
      <c r="BA487" s="37" t="e">
        <f t="shared" si="213"/>
        <v>#DIV/0!</v>
      </c>
      <c r="BB487" s="42" t="e">
        <f>IF($E487="ST",VALUE(TEXT((1/(('TOX and EXPO INPUTS'!$F$9/AG487)+('TOX and EXPO INPUTS'!$F$17/AN487))),"0.0E+00")),IF($E487="IT",VALUE(TEXT((1/(('TOX and EXPO INPUTS'!$F$12/AG487)+('TOX and EXPO INPUTS'!$F$20/AN487))),"0.0E+00"))))</f>
        <v>#DIV/0!</v>
      </c>
      <c r="BC487" s="37" t="e">
        <f>IF($E487="ST",VALUE(TEXT((1/(('TOX and EXPO INPUTS'!$F$9/AH487)+('TOX and EXPO INPUTS'!$F$17/AN487))),"0.0E+00")),IF($E487="IT",VALUE(TEXT((1/(('TOX and EXPO INPUTS'!$F$12/AH487)+('TOX and EXPO INPUTS'!$F$20/AN487))),"0.0E+00"))))</f>
        <v>#DIV/0!</v>
      </c>
      <c r="BD487" s="37" t="e">
        <f>IF($E487="ST",VALUE(TEXT((1/(('TOX and EXPO INPUTS'!$F$9/AI487)+('TOX and EXPO INPUTS'!$F$17/AN487))),"0.0E+00")),IF($E487="IT",VALUE(TEXT((1/(('TOX and EXPO INPUTS'!$F$12/AI487)+('TOX and EXPO INPUTS'!$F$20/AN487))),"0.0E+00"))))</f>
        <v>#DIV/0!</v>
      </c>
      <c r="BE487" s="37" t="e">
        <f>IF($E487="ST",VALUE(TEXT((1/(('TOX and EXPO INPUTS'!$F$9/AG487)+('TOX and EXPO INPUTS'!$F$17/AO487))),"0.0E+00")),IF($E487="IT",VALUE(TEXT((1/(('TOX and EXPO INPUTS'!$F$12/AG487)+('TOX and EXPO INPUTS'!$F$20/AO487))),"0.0E+00"))))</f>
        <v>#DIV/0!</v>
      </c>
      <c r="BF487" s="37" t="e">
        <f>IF($E487="ST",VALUE(TEXT((1/(('TOX and EXPO INPUTS'!$F$9/AH487)+('TOX and EXPO INPUTS'!$F$17/AO487))),"0.0E+00")),IF($E487="IT",VALUE(TEXT((1/(('TOX and EXPO INPUTS'!$F$12/AH487)+('TOX and EXPO INPUTS'!$F$20/AO487))),"0.0E+00"))))</f>
        <v>#DIV/0!</v>
      </c>
      <c r="BG487" s="37" t="e">
        <f>IF($E487="ST",VALUE(TEXT((1/(('TOX and EXPO INPUTS'!$F$9/AI487)+('TOX and EXPO INPUTS'!$F$17/AO487))),"0.0E+00")),IF($E487="IT",VALUE(TEXT((1/(('TOX and EXPO INPUTS'!$F$12/AI487)+('TOX and EXPO INPUTS'!$F$20/AO487))),"0.0E+00"))))</f>
        <v>#DIV/0!</v>
      </c>
      <c r="BH487" s="42" t="e">
        <f>VALUE(TEXT((AD487*$T487/365*'TOX and EXPO INPUTS'!$E$33/'TOX and EXPO INPUTS'!$E$34),"0.00E+00"))</f>
        <v>#DIV/0!</v>
      </c>
      <c r="BI487" s="37" t="e">
        <f>VALUE(TEXT((AE487*$T487/365*'TOX and EXPO INPUTS'!$E$33/'TOX and EXPO INPUTS'!$E$34),"0.00E+00"))</f>
        <v>#DIV/0!</v>
      </c>
      <c r="BJ487" s="37" t="e">
        <f>VALUE(TEXT((AF487*$T487/365*'TOX and EXPO INPUTS'!$E$33/'TOX and EXPO INPUTS'!$E$34),"0.00E+00"))</f>
        <v>#DIV/0!</v>
      </c>
      <c r="BK487" s="42" t="e">
        <f>VALUE(TEXT((AD487*$U487/365*'TOX and EXPO INPUTS'!$E$33/'TOX and EXPO INPUTS'!$E$34),"0.00E+00"))</f>
        <v>#DIV/0!</v>
      </c>
      <c r="BL487" s="37" t="e">
        <f>VALUE(TEXT((AE487*$U487/365*'TOX and EXPO INPUTS'!$E$33/'TOX and EXPO INPUTS'!$E$34),"0.00E+00"))</f>
        <v>#DIV/0!</v>
      </c>
      <c r="BM487" s="37" t="e">
        <f>VALUE(TEXT((AF487*$U487/365*'TOX and EXPO INPUTS'!$E$33/'TOX and EXPO INPUTS'!$E$34),"0.00E+00"))</f>
        <v>#DIV/0!</v>
      </c>
      <c r="BN487" s="42" t="e">
        <f>VALUE(TEXT((AL487*$T487/365*'TOX and EXPO INPUTS'!$E$33/'TOX and EXPO INPUTS'!$E$34),"0.00E+00"))</f>
        <v>#DIV/0!</v>
      </c>
      <c r="BO487" s="37" t="e">
        <f>VALUE(TEXT((AM487*$T487/365*'TOX and EXPO INPUTS'!$E$33/'TOX and EXPO INPUTS'!$E$34),"0.00E+00"))</f>
        <v>#DIV/0!</v>
      </c>
      <c r="BP487" s="42" t="e">
        <f>VALUE(TEXT((AL487*$U487/365*'TOX and EXPO INPUTS'!$E$33/'TOX and EXPO INPUTS'!$E$34),"0.00E+00"))</f>
        <v>#DIV/0!</v>
      </c>
      <c r="BQ487" s="37" t="e">
        <f>VALUE(TEXT((AM487*$U487/365*'TOX and EXPO INPUTS'!$E$33/'TOX and EXPO INPUTS'!$E$34),"0.00E+00"))</f>
        <v>#DIV/0!</v>
      </c>
      <c r="BR487" s="42" t="e">
        <f>VALUE(TEXT((AP487*$T487/365*'TOX and EXPO INPUTS'!$E$33/'TOX and EXPO INPUTS'!$E$34),"0.00E+00"))</f>
        <v>#DIV/0!</v>
      </c>
      <c r="BS487" s="37" t="e">
        <f>VALUE(TEXT((AQ487*$T487/365*'TOX and EXPO INPUTS'!$E$33/'TOX and EXPO INPUTS'!$E$34),"0.00E+00"))</f>
        <v>#DIV/0!</v>
      </c>
      <c r="BT487" s="37" t="e">
        <f>VALUE(TEXT((AR487*$T487/365*'TOX and EXPO INPUTS'!$E$33/'TOX and EXPO INPUTS'!$E$34),"0.00E+00"))</f>
        <v>#DIV/0!</v>
      </c>
      <c r="BU487" s="37" t="e">
        <f>VALUE(TEXT((AS487*$T487/365*'TOX and EXPO INPUTS'!$E$33/'TOX and EXPO INPUTS'!$E$34),"0.00E+00"))</f>
        <v>#DIV/0!</v>
      </c>
      <c r="BV487" s="37" t="e">
        <f>VALUE(TEXT((AT487*$T487/365*'TOX and EXPO INPUTS'!$E$33/'TOX and EXPO INPUTS'!$E$34),"0.00E+00"))</f>
        <v>#DIV/0!</v>
      </c>
      <c r="BW487" s="37" t="e">
        <f>VALUE(TEXT((AU487*$T487/365*'TOX and EXPO INPUTS'!$E$33/'TOX and EXPO INPUTS'!$E$34),"0.00E+00"))</f>
        <v>#DIV/0!</v>
      </c>
      <c r="BX487" s="42" t="e">
        <f>VALUE(TEXT((AP487*$U487/365*'TOX and EXPO INPUTS'!$E$33/'TOX and EXPO INPUTS'!$E$34),"0.00E+00"))</f>
        <v>#DIV/0!</v>
      </c>
      <c r="BY487" s="37" t="e">
        <f>VALUE(TEXT((AQ487*$U487/365*'TOX and EXPO INPUTS'!$E$33/'TOX and EXPO INPUTS'!$E$34),"0.00E+00"))</f>
        <v>#DIV/0!</v>
      </c>
      <c r="BZ487" s="37" t="e">
        <f>VALUE(TEXT((AR487*$U487/365*'TOX and EXPO INPUTS'!$E$33/'TOX and EXPO INPUTS'!$E$34),"0.00E+00"))</f>
        <v>#DIV/0!</v>
      </c>
      <c r="CA487" s="37" t="e">
        <f>VALUE(TEXT((AS487*$U487/365*'TOX and EXPO INPUTS'!$E$33/'TOX and EXPO INPUTS'!$E$34),"0.00E+00"))</f>
        <v>#DIV/0!</v>
      </c>
      <c r="CB487" s="37" t="e">
        <f>VALUE(TEXT((AT487*$U487/365*'TOX and EXPO INPUTS'!$E$33/'TOX and EXPO INPUTS'!$E$34),"0.00E+00"))</f>
        <v>#DIV/0!</v>
      </c>
      <c r="CC487" s="37" t="e">
        <f>VALUE(TEXT((AU487*$U487/365*'TOX and EXPO INPUTS'!$E$33/'TOX and EXPO INPUTS'!$E$34),"0.00E+00"))</f>
        <v>#DIV/0!</v>
      </c>
      <c r="CD487" s="58" t="e">
        <f>VALUE(TEXT((BR487*'TOX and EXPO INPUTS'!$F$23),"0.00E+00"))</f>
        <v>#DIV/0!</v>
      </c>
      <c r="CE487" s="57" t="e">
        <f>VALUE(TEXT((BS487*'TOX and EXPO INPUTS'!$F$23),"0.00E+00"))</f>
        <v>#DIV/0!</v>
      </c>
      <c r="CF487" s="57" t="e">
        <f>VALUE(TEXT((BT487*'TOX and EXPO INPUTS'!$F$23),"0.00E+00"))</f>
        <v>#DIV/0!</v>
      </c>
      <c r="CG487" s="57" t="e">
        <f>VALUE(TEXT((BU487*'TOX and EXPO INPUTS'!$F$23),"0.00E+00"))</f>
        <v>#DIV/0!</v>
      </c>
      <c r="CH487" s="57" t="e">
        <f>VALUE(TEXT((BV487*'TOX and EXPO INPUTS'!$F$23),"0.00E+00"))</f>
        <v>#DIV/0!</v>
      </c>
      <c r="CI487" s="57" t="e">
        <f>VALUE(TEXT((BW487*'TOX and EXPO INPUTS'!$F$23),"0.00E+00"))</f>
        <v>#DIV/0!</v>
      </c>
      <c r="CJ487" s="58" t="e">
        <f>VALUE(TEXT((BX487*'TOX and EXPO INPUTS'!$F$23),"0.00E+00"))</f>
        <v>#DIV/0!</v>
      </c>
      <c r="CK487" s="57" t="e">
        <f>VALUE(TEXT((BY487*'TOX and EXPO INPUTS'!$F$23),"0.00E+00"))</f>
        <v>#DIV/0!</v>
      </c>
      <c r="CL487" s="57" t="e">
        <f>VALUE(TEXT((BZ487*'TOX and EXPO INPUTS'!$F$23),"0.00E+00"))</f>
        <v>#DIV/0!</v>
      </c>
      <c r="CM487" s="57" t="e">
        <f>VALUE(TEXT((CA487*'TOX and EXPO INPUTS'!$F$23),"0.00E+00"))</f>
        <v>#DIV/0!</v>
      </c>
      <c r="CN487" s="57" t="e">
        <f>VALUE(TEXT((CB487*'TOX and EXPO INPUTS'!$F$23),"0.00E+00"))</f>
        <v>#DIV/0!</v>
      </c>
      <c r="CO487" s="57" t="e">
        <f>VALUE(TEXT((CC487*'TOX and EXPO INPUTS'!$F$23),"0.00E+00"))</f>
        <v>#DIV/0!</v>
      </c>
      <c r="CP487" s="38" t="s">
        <v>106</v>
      </c>
      <c r="CQ487" s="34" t="s">
        <v>107</v>
      </c>
      <c r="CR487" s="34" t="s">
        <v>108</v>
      </c>
      <c r="CS487" s="39" t="s">
        <v>109</v>
      </c>
    </row>
    <row r="488" spans="1:97" ht="48" customHeight="1" x14ac:dyDescent="0.25">
      <c r="A488" s="34" t="s">
        <v>98</v>
      </c>
      <c r="B488" s="34" t="s">
        <v>99</v>
      </c>
      <c r="C488" s="34" t="s">
        <v>100</v>
      </c>
      <c r="D488" s="34" t="s">
        <v>442</v>
      </c>
      <c r="E488" s="39" t="s">
        <v>102</v>
      </c>
      <c r="F488" s="40" t="s">
        <v>160</v>
      </c>
      <c r="G488" s="43"/>
      <c r="H488" s="36" t="s">
        <v>104</v>
      </c>
      <c r="I488" s="67"/>
      <c r="J488" s="36" t="s">
        <v>105</v>
      </c>
      <c r="K488" s="100">
        <f>VLOOKUP(F488,'Amount Seed Planted_variables'!$A$3:$I$74,2,0)</f>
        <v>155000</v>
      </c>
      <c r="L488" s="100">
        <f>VLOOKUP(F488,'Amount Seed Planted_variables'!$A$3:$I$74,3,0)</f>
        <v>193750</v>
      </c>
      <c r="M488" s="36">
        <f t="shared" si="218"/>
        <v>0</v>
      </c>
      <c r="N488" s="35">
        <f t="shared" si="219"/>
        <v>0</v>
      </c>
      <c r="O488" s="101">
        <v>360000</v>
      </c>
      <c r="P488" s="93">
        <f>VLOOKUP(F488,'Amount Seed Planted_variables'!$A$3:$I$74,4,0)</f>
        <v>3875000</v>
      </c>
      <c r="Q488" s="93">
        <f>VLOOKUP(F488,'Amount Seed Planted_variables'!$A$3:$I$74,7,0)</f>
        <v>80</v>
      </c>
      <c r="R488" s="93">
        <f>VLOOKUP(F488,'Amount Seed Planted_variables'!$A$3:$I$74,8,0)</f>
        <v>310000000</v>
      </c>
      <c r="S488" s="87" t="str">
        <f t="shared" si="215"/>
        <v>NA</v>
      </c>
      <c r="T488" s="35">
        <v>10</v>
      </c>
      <c r="U488" s="35">
        <v>30</v>
      </c>
      <c r="V488" s="41">
        <v>3994</v>
      </c>
      <c r="W488" s="35">
        <v>797</v>
      </c>
      <c r="X488" s="35">
        <v>530</v>
      </c>
      <c r="Y488" s="41">
        <v>66</v>
      </c>
      <c r="Z488" s="35">
        <f t="shared" si="214"/>
        <v>6.6000000000000005</v>
      </c>
      <c r="AA488" s="42">
        <f t="shared" si="220"/>
        <v>0</v>
      </c>
      <c r="AB488" s="37">
        <f t="shared" si="221"/>
        <v>0</v>
      </c>
      <c r="AC488" s="37">
        <f t="shared" si="222"/>
        <v>0</v>
      </c>
      <c r="AD488" s="42" t="e">
        <f>VALUE(TEXT(((AA488*'TOX and EXPO INPUTS'!$F$13)/'TOX and EXPO INPUTS'!$E$27),"0.00E+00"))</f>
        <v>#DIV/0!</v>
      </c>
      <c r="AE488" s="37" t="e">
        <f>VALUE(TEXT(((AB488*'TOX and EXPO INPUTS'!$F$13)/'TOX and EXPO INPUTS'!$E$27),"0.00E+00"))</f>
        <v>#DIV/0!</v>
      </c>
      <c r="AF488" s="37" t="e">
        <f>VALUE(TEXT(((AC488*'TOX and EXPO INPUTS'!$F$13)/'TOX and EXPO INPUTS'!$E$27),"0.00E+00"))</f>
        <v>#DIV/0!</v>
      </c>
      <c r="AG488" s="42" t="e">
        <f>IF($E488="ST",VALUE(TEXT(('TOX and EXPO INPUTS'!$F$7/AD488),"0.0E+00")),IF($E488="IT",VALUE(TEXT(('TOX and EXPO INPUTS'!$F$10/AD488),"0.0E+00"))))</f>
        <v>#DIV/0!</v>
      </c>
      <c r="AH488" s="37" t="e">
        <f>IF($E488="ST",VALUE(TEXT(('TOX and EXPO INPUTS'!$F$7/AE488),"0.0E+00")),IF($E488="IT",VALUE(TEXT(('TOX and EXPO INPUTS'!$F$10/AE488),"0.0E+00"))))</f>
        <v>#DIV/0!</v>
      </c>
      <c r="AI488" s="37" t="e">
        <f>IF($E488="ST",VALUE(TEXT(('TOX and EXPO INPUTS'!$F$7/AF488),"0.0E+00")),IF($E488="IT",VALUE(TEXT(('TOX and EXPO INPUTS'!$F$10/AF488),"0.0E+00"))))</f>
        <v>#DIV/0!</v>
      </c>
      <c r="AJ488" s="42">
        <f t="shared" si="216"/>
        <v>0</v>
      </c>
      <c r="AK488" s="37">
        <f t="shared" si="217"/>
        <v>0</v>
      </c>
      <c r="AL488" s="42" t="e">
        <f>VALUE(TEXT(((AJ488*'TOX and EXPO INPUTS'!$F$21)/'TOX and EXPO INPUTS'!$E$29),"0.00E+00"))</f>
        <v>#DIV/0!</v>
      </c>
      <c r="AM488" s="37" t="e">
        <f>VALUE(TEXT(((AK488*'TOX and EXPO INPUTS'!$F$21)/'TOX and EXPO INPUTS'!$E$29),"0.00E+00"))</f>
        <v>#DIV/0!</v>
      </c>
      <c r="AN488" s="42" t="e">
        <f>IF($E488="ST",VALUE(TEXT(('TOX and EXPO INPUTS'!$F$15/AL488),"0.0E+00")),IF($E488="IT",VALUE(TEXT(('TOX and EXPO INPUTS'!$F$18/AL488),"0.0E+00"))))</f>
        <v>#DIV/0!</v>
      </c>
      <c r="AO488" s="37" t="e">
        <f>IF($E488="ST",VALUE(TEXT(('TOX and EXPO INPUTS'!$F$15/AM488),"0.0E+00")),IF($E488="IT",VALUE(TEXT(('TOX and EXPO INPUTS'!$F$18/AM488),"0.0E+00"))))</f>
        <v>#DIV/0!</v>
      </c>
      <c r="AP488" s="42" t="e">
        <f t="shared" ref="AP488:AP508" si="223">VALUE(TEXT((AD488+AL488),"0.00E+00"))</f>
        <v>#DIV/0!</v>
      </c>
      <c r="AQ488" s="37" t="e">
        <f t="shared" ref="AQ488:AQ508" si="224">VALUE(TEXT((AE488+AL488),"0.00E+00"))</f>
        <v>#DIV/0!</v>
      </c>
      <c r="AR488" s="37" t="e">
        <f t="shared" ref="AR488:AR508" si="225">VALUE(TEXT((AF488+AL488),"0.00E+00"))</f>
        <v>#DIV/0!</v>
      </c>
      <c r="AS488" s="37" t="e">
        <f t="shared" ref="AS488:AS508" si="226">VALUE(TEXT((AD488+AM488),"0.00E+00"))</f>
        <v>#DIV/0!</v>
      </c>
      <c r="AT488" s="37" t="e">
        <f t="shared" ref="AT488:AT508" si="227">VALUE(TEXT((AE488+AM488),"0.00E+00"))</f>
        <v>#DIV/0!</v>
      </c>
      <c r="AU488" s="37" t="e">
        <f t="shared" ref="AU488:AU508" si="228">VALUE(TEXT((AF488+AM488),"0.00E+00"))</f>
        <v>#DIV/0!</v>
      </c>
      <c r="AV488" s="42" t="e">
        <f t="shared" ref="AV488:AV508" si="229">VALUE(TEXT(1/((1/AG488)+(1/AN488)),"0.0E+00"))</f>
        <v>#DIV/0!</v>
      </c>
      <c r="AW488" s="37" t="e">
        <f t="shared" ref="AW488:AW508" si="230">VALUE(TEXT(1/((1/AH488)+(1/AN488)),"0.0E+00"))</f>
        <v>#DIV/0!</v>
      </c>
      <c r="AX488" s="37" t="e">
        <f t="shared" ref="AX488:AX508" si="231">VALUE(TEXT(1/((1/AI488)+(1/AN488)),"0.0E+00"))</f>
        <v>#DIV/0!</v>
      </c>
      <c r="AY488" s="37" t="e">
        <f t="shared" ref="AY488:AY508" si="232">VALUE(TEXT(1/((1/AG488)+(1/AO488)),"0.0E+00"))</f>
        <v>#DIV/0!</v>
      </c>
      <c r="AZ488" s="37" t="e">
        <f t="shared" ref="AZ488:AZ508" si="233">VALUE(TEXT(1/((1/AH488)+(1/AO488)),"0.0E+00"))</f>
        <v>#DIV/0!</v>
      </c>
      <c r="BA488" s="37" t="e">
        <f t="shared" ref="BA488:BA508" si="234">VALUE(TEXT(1/((1/AI488)+(1/AO488)),"0.0E+00"))</f>
        <v>#DIV/0!</v>
      </c>
      <c r="BB488" s="42" t="e">
        <f>IF($E488="ST",VALUE(TEXT((1/(('TOX and EXPO INPUTS'!$F$9/AG488)+('TOX and EXPO INPUTS'!$F$17/AN488))),"0.0E+00")),IF($E488="IT",VALUE(TEXT((1/(('TOX and EXPO INPUTS'!$F$12/AG488)+('TOX and EXPO INPUTS'!$F$20/AN488))),"0.0E+00"))))</f>
        <v>#DIV/0!</v>
      </c>
      <c r="BC488" s="37" t="e">
        <f>IF($E488="ST",VALUE(TEXT((1/(('TOX and EXPO INPUTS'!$F$9/AH488)+('TOX and EXPO INPUTS'!$F$17/AN488))),"0.0E+00")),IF($E488="IT",VALUE(TEXT((1/(('TOX and EXPO INPUTS'!$F$12/AH488)+('TOX and EXPO INPUTS'!$F$20/AN488))),"0.0E+00"))))</f>
        <v>#DIV/0!</v>
      </c>
      <c r="BD488" s="37" t="e">
        <f>IF($E488="ST",VALUE(TEXT((1/(('TOX and EXPO INPUTS'!$F$9/AI488)+('TOX and EXPO INPUTS'!$F$17/AN488))),"0.0E+00")),IF($E488="IT",VALUE(TEXT((1/(('TOX and EXPO INPUTS'!$F$12/AI488)+('TOX and EXPO INPUTS'!$F$20/AN488))),"0.0E+00"))))</f>
        <v>#DIV/0!</v>
      </c>
      <c r="BE488" s="37" t="e">
        <f>IF($E488="ST",VALUE(TEXT((1/(('TOX and EXPO INPUTS'!$F$9/AG488)+('TOX and EXPO INPUTS'!$F$17/AO488))),"0.0E+00")),IF($E488="IT",VALUE(TEXT((1/(('TOX and EXPO INPUTS'!$F$12/AG488)+('TOX and EXPO INPUTS'!$F$20/AO488))),"0.0E+00"))))</f>
        <v>#DIV/0!</v>
      </c>
      <c r="BF488" s="37" t="e">
        <f>IF($E488="ST",VALUE(TEXT((1/(('TOX and EXPO INPUTS'!$F$9/AH488)+('TOX and EXPO INPUTS'!$F$17/AO488))),"0.0E+00")),IF($E488="IT",VALUE(TEXT((1/(('TOX and EXPO INPUTS'!$F$12/AH488)+('TOX and EXPO INPUTS'!$F$20/AO488))),"0.0E+00"))))</f>
        <v>#DIV/0!</v>
      </c>
      <c r="BG488" s="37" t="e">
        <f>IF($E488="ST",VALUE(TEXT((1/(('TOX and EXPO INPUTS'!$F$9/AI488)+('TOX and EXPO INPUTS'!$F$17/AO488))),"0.0E+00")),IF($E488="IT",VALUE(TEXT((1/(('TOX and EXPO INPUTS'!$F$12/AI488)+('TOX and EXPO INPUTS'!$F$20/AO488))),"0.0E+00"))))</f>
        <v>#DIV/0!</v>
      </c>
      <c r="BH488" s="42" t="e">
        <f>VALUE(TEXT((AD488*$T488/365*'TOX and EXPO INPUTS'!$E$33/'TOX and EXPO INPUTS'!$E$34),"0.00E+00"))</f>
        <v>#DIV/0!</v>
      </c>
      <c r="BI488" s="37" t="e">
        <f>VALUE(TEXT((AE488*$T488/365*'TOX and EXPO INPUTS'!$E$33/'TOX and EXPO INPUTS'!$E$34),"0.00E+00"))</f>
        <v>#DIV/0!</v>
      </c>
      <c r="BJ488" s="37" t="e">
        <f>VALUE(TEXT((AF488*$T488/365*'TOX and EXPO INPUTS'!$E$33/'TOX and EXPO INPUTS'!$E$34),"0.00E+00"))</f>
        <v>#DIV/0!</v>
      </c>
      <c r="BK488" s="42" t="e">
        <f>VALUE(TEXT((AD488*$U488/365*'TOX and EXPO INPUTS'!$E$33/'TOX and EXPO INPUTS'!$E$34),"0.00E+00"))</f>
        <v>#DIV/0!</v>
      </c>
      <c r="BL488" s="37" t="e">
        <f>VALUE(TEXT((AE488*$U488/365*'TOX and EXPO INPUTS'!$E$33/'TOX and EXPO INPUTS'!$E$34),"0.00E+00"))</f>
        <v>#DIV/0!</v>
      </c>
      <c r="BM488" s="37" t="e">
        <f>VALUE(TEXT((AF488*$U488/365*'TOX and EXPO INPUTS'!$E$33/'TOX and EXPO INPUTS'!$E$34),"0.00E+00"))</f>
        <v>#DIV/0!</v>
      </c>
      <c r="BN488" s="42" t="e">
        <f>VALUE(TEXT((AL488*$T488/365*'TOX and EXPO INPUTS'!$E$33/'TOX and EXPO INPUTS'!$E$34),"0.00E+00"))</f>
        <v>#DIV/0!</v>
      </c>
      <c r="BO488" s="37" t="e">
        <f>VALUE(TEXT((AM488*$T488/365*'TOX and EXPO INPUTS'!$E$33/'TOX and EXPO INPUTS'!$E$34),"0.00E+00"))</f>
        <v>#DIV/0!</v>
      </c>
      <c r="BP488" s="42" t="e">
        <f>VALUE(TEXT((AL488*$U488/365*'TOX and EXPO INPUTS'!$E$33/'TOX and EXPO INPUTS'!$E$34),"0.00E+00"))</f>
        <v>#DIV/0!</v>
      </c>
      <c r="BQ488" s="37" t="e">
        <f>VALUE(TEXT((AM488*$U488/365*'TOX and EXPO INPUTS'!$E$33/'TOX and EXPO INPUTS'!$E$34),"0.00E+00"))</f>
        <v>#DIV/0!</v>
      </c>
      <c r="BR488" s="42" t="e">
        <f>VALUE(TEXT((AP488*$T488/365*'TOX and EXPO INPUTS'!$E$33/'TOX and EXPO INPUTS'!$E$34),"0.00E+00"))</f>
        <v>#DIV/0!</v>
      </c>
      <c r="BS488" s="37" t="e">
        <f>VALUE(TEXT((AQ488*$T488/365*'TOX and EXPO INPUTS'!$E$33/'TOX and EXPO INPUTS'!$E$34),"0.00E+00"))</f>
        <v>#DIV/0!</v>
      </c>
      <c r="BT488" s="37" t="e">
        <f>VALUE(TEXT((AR488*$T488/365*'TOX and EXPO INPUTS'!$E$33/'TOX and EXPO INPUTS'!$E$34),"0.00E+00"))</f>
        <v>#DIV/0!</v>
      </c>
      <c r="BU488" s="37" t="e">
        <f>VALUE(TEXT((AS488*$T488/365*'TOX and EXPO INPUTS'!$E$33/'TOX and EXPO INPUTS'!$E$34),"0.00E+00"))</f>
        <v>#DIV/0!</v>
      </c>
      <c r="BV488" s="37" t="e">
        <f>VALUE(TEXT((AT488*$T488/365*'TOX and EXPO INPUTS'!$E$33/'TOX and EXPO INPUTS'!$E$34),"0.00E+00"))</f>
        <v>#DIV/0!</v>
      </c>
      <c r="BW488" s="37" t="e">
        <f>VALUE(TEXT((AU488*$T488/365*'TOX and EXPO INPUTS'!$E$33/'TOX and EXPO INPUTS'!$E$34),"0.00E+00"))</f>
        <v>#DIV/0!</v>
      </c>
      <c r="BX488" s="42" t="e">
        <f>VALUE(TEXT((AP488*$U488/365*'TOX and EXPO INPUTS'!$E$33/'TOX and EXPO INPUTS'!$E$34),"0.00E+00"))</f>
        <v>#DIV/0!</v>
      </c>
      <c r="BY488" s="37" t="e">
        <f>VALUE(TEXT((AQ488*$U488/365*'TOX and EXPO INPUTS'!$E$33/'TOX and EXPO INPUTS'!$E$34),"0.00E+00"))</f>
        <v>#DIV/0!</v>
      </c>
      <c r="BZ488" s="37" t="e">
        <f>VALUE(TEXT((AR488*$U488/365*'TOX and EXPO INPUTS'!$E$33/'TOX and EXPO INPUTS'!$E$34),"0.00E+00"))</f>
        <v>#DIV/0!</v>
      </c>
      <c r="CA488" s="37" t="e">
        <f>VALUE(TEXT((AS488*$U488/365*'TOX and EXPO INPUTS'!$E$33/'TOX and EXPO INPUTS'!$E$34),"0.00E+00"))</f>
        <v>#DIV/0!</v>
      </c>
      <c r="CB488" s="37" t="e">
        <f>VALUE(TEXT((AT488*$U488/365*'TOX and EXPO INPUTS'!$E$33/'TOX and EXPO INPUTS'!$E$34),"0.00E+00"))</f>
        <v>#DIV/0!</v>
      </c>
      <c r="CC488" s="37" t="e">
        <f>VALUE(TEXT((AU488*$U488/365*'TOX and EXPO INPUTS'!$E$33/'TOX and EXPO INPUTS'!$E$34),"0.00E+00"))</f>
        <v>#DIV/0!</v>
      </c>
      <c r="CD488" s="58" t="e">
        <f>VALUE(TEXT((BR488*'TOX and EXPO INPUTS'!$F$23),"0.00E+00"))</f>
        <v>#DIV/0!</v>
      </c>
      <c r="CE488" s="57" t="e">
        <f>VALUE(TEXT((BS488*'TOX and EXPO INPUTS'!$F$23),"0.00E+00"))</f>
        <v>#DIV/0!</v>
      </c>
      <c r="CF488" s="57" t="e">
        <f>VALUE(TEXT((BT488*'TOX and EXPO INPUTS'!$F$23),"0.00E+00"))</f>
        <v>#DIV/0!</v>
      </c>
      <c r="CG488" s="57" t="e">
        <f>VALUE(TEXT((BU488*'TOX and EXPO INPUTS'!$F$23),"0.00E+00"))</f>
        <v>#DIV/0!</v>
      </c>
      <c r="CH488" s="57" t="e">
        <f>VALUE(TEXT((BV488*'TOX and EXPO INPUTS'!$F$23),"0.00E+00"))</f>
        <v>#DIV/0!</v>
      </c>
      <c r="CI488" s="57" t="e">
        <f>VALUE(TEXT((BW488*'TOX and EXPO INPUTS'!$F$23),"0.00E+00"))</f>
        <v>#DIV/0!</v>
      </c>
      <c r="CJ488" s="58" t="e">
        <f>VALUE(TEXT((BX488*'TOX and EXPO INPUTS'!$F$23),"0.00E+00"))</f>
        <v>#DIV/0!</v>
      </c>
      <c r="CK488" s="57" t="e">
        <f>VALUE(TEXT((BY488*'TOX and EXPO INPUTS'!$F$23),"0.00E+00"))</f>
        <v>#DIV/0!</v>
      </c>
      <c r="CL488" s="57" t="e">
        <f>VALUE(TEXT((BZ488*'TOX and EXPO INPUTS'!$F$23),"0.00E+00"))</f>
        <v>#DIV/0!</v>
      </c>
      <c r="CM488" s="57" t="e">
        <f>VALUE(TEXT((CA488*'TOX and EXPO INPUTS'!$F$23),"0.00E+00"))</f>
        <v>#DIV/0!</v>
      </c>
      <c r="CN488" s="57" t="e">
        <f>VALUE(TEXT((CB488*'TOX and EXPO INPUTS'!$F$23),"0.00E+00"))</f>
        <v>#DIV/0!</v>
      </c>
      <c r="CO488" s="57" t="e">
        <f>VALUE(TEXT((CC488*'TOX and EXPO INPUTS'!$F$23),"0.00E+00"))</f>
        <v>#DIV/0!</v>
      </c>
      <c r="CP488" s="38" t="s">
        <v>106</v>
      </c>
      <c r="CQ488" s="34" t="s">
        <v>107</v>
      </c>
      <c r="CR488" s="34" t="s">
        <v>108</v>
      </c>
      <c r="CS488" s="39" t="s">
        <v>109</v>
      </c>
    </row>
    <row r="489" spans="1:97" ht="48" customHeight="1" x14ac:dyDescent="0.25">
      <c r="A489" s="34" t="s">
        <v>98</v>
      </c>
      <c r="B489" s="34" t="s">
        <v>99</v>
      </c>
      <c r="C489" s="34" t="s">
        <v>100</v>
      </c>
      <c r="D489" s="34" t="s">
        <v>101</v>
      </c>
      <c r="E489" s="39" t="s">
        <v>112</v>
      </c>
      <c r="F489" s="40" t="s">
        <v>160</v>
      </c>
      <c r="G489" s="43"/>
      <c r="H489" s="36" t="s">
        <v>104</v>
      </c>
      <c r="I489" s="67"/>
      <c r="J489" s="36" t="s">
        <v>105</v>
      </c>
      <c r="K489" s="100">
        <f>VLOOKUP(F489,'Amount Seed Planted_variables'!$A$3:$I$74,2,0)</f>
        <v>155000</v>
      </c>
      <c r="L489" s="100">
        <f>VLOOKUP(F489,'Amount Seed Planted_variables'!$A$3:$I$74,3,0)</f>
        <v>193750</v>
      </c>
      <c r="M489" s="36">
        <f t="shared" si="218"/>
        <v>0</v>
      </c>
      <c r="N489" s="35">
        <f t="shared" si="219"/>
        <v>0</v>
      </c>
      <c r="O489" s="101">
        <v>360000</v>
      </c>
      <c r="P489" s="93">
        <f>VLOOKUP(F489,'Amount Seed Planted_variables'!$A$3:$I$74,4,0)</f>
        <v>3875000</v>
      </c>
      <c r="Q489" s="93">
        <f>VLOOKUP(F489,'Amount Seed Planted_variables'!$A$3:$I$74,7,0)</f>
        <v>80</v>
      </c>
      <c r="R489" s="93">
        <f>VLOOKUP(F489,'Amount Seed Planted_variables'!$A$3:$I$74,8,0)</f>
        <v>310000000</v>
      </c>
      <c r="S489" s="87" t="str">
        <f t="shared" si="215"/>
        <v>NA</v>
      </c>
      <c r="T489" s="35">
        <v>10</v>
      </c>
      <c r="U489" s="35">
        <v>30</v>
      </c>
      <c r="V489" s="41">
        <v>349</v>
      </c>
      <c r="W489" s="35">
        <v>51.2</v>
      </c>
      <c r="X489" s="35">
        <v>42.2</v>
      </c>
      <c r="Y489" s="41">
        <v>1.2</v>
      </c>
      <c r="Z489" s="35">
        <f t="shared" ref="Z489:Z509" si="235">Y489*0.1</f>
        <v>0.12</v>
      </c>
      <c r="AA489" s="42">
        <f t="shared" si="220"/>
        <v>0</v>
      </c>
      <c r="AB489" s="37">
        <f t="shared" si="221"/>
        <v>0</v>
      </c>
      <c r="AC489" s="37">
        <f t="shared" si="222"/>
        <v>0</v>
      </c>
      <c r="AD489" s="42" t="e">
        <f>VALUE(TEXT(((AA489*'TOX and EXPO INPUTS'!$F$13)/'TOX and EXPO INPUTS'!$E$27),"0.00E+00"))</f>
        <v>#DIV/0!</v>
      </c>
      <c r="AE489" s="37" t="e">
        <f>VALUE(TEXT(((AB489*'TOX and EXPO INPUTS'!$F$13)/'TOX and EXPO INPUTS'!$E$27),"0.00E+00"))</f>
        <v>#DIV/0!</v>
      </c>
      <c r="AF489" s="37" t="e">
        <f>VALUE(TEXT(((AC489*'TOX and EXPO INPUTS'!$F$13)/'TOX and EXPO INPUTS'!$E$27),"0.00E+00"))</f>
        <v>#DIV/0!</v>
      </c>
      <c r="AG489" s="42" t="e">
        <f>IF($E489="ST",VALUE(TEXT(('TOX and EXPO INPUTS'!$F$7/AD489),"0.0E+00")),IF($E489="IT",VALUE(TEXT(('TOX and EXPO INPUTS'!$F$10/AD489),"0.0E+00"))))</f>
        <v>#DIV/0!</v>
      </c>
      <c r="AH489" s="37" t="e">
        <f>IF($E489="ST",VALUE(TEXT(('TOX and EXPO INPUTS'!$F$7/AE489),"0.0E+00")),IF($E489="IT",VALUE(TEXT(('TOX and EXPO INPUTS'!$F$10/AE489),"0.0E+00"))))</f>
        <v>#DIV/0!</v>
      </c>
      <c r="AI489" s="37" t="e">
        <f>IF($E489="ST",VALUE(TEXT(('TOX and EXPO INPUTS'!$F$7/AF489),"0.0E+00")),IF($E489="IT",VALUE(TEXT(('TOX and EXPO INPUTS'!$F$10/AF489),"0.0E+00"))))</f>
        <v>#DIV/0!</v>
      </c>
      <c r="AJ489" s="42">
        <f t="shared" si="216"/>
        <v>0</v>
      </c>
      <c r="AK489" s="37">
        <f t="shared" si="217"/>
        <v>0</v>
      </c>
      <c r="AL489" s="42" t="e">
        <f>VALUE(TEXT(((AJ489*'TOX and EXPO INPUTS'!$F$21)/'TOX and EXPO INPUTS'!$E$29),"0.00E+00"))</f>
        <v>#DIV/0!</v>
      </c>
      <c r="AM489" s="37" t="e">
        <f>VALUE(TEXT(((AK489*'TOX and EXPO INPUTS'!$F$21)/'TOX and EXPO INPUTS'!$E$29),"0.00E+00"))</f>
        <v>#DIV/0!</v>
      </c>
      <c r="AN489" s="42" t="e">
        <f>IF($E489="ST",VALUE(TEXT(('TOX and EXPO INPUTS'!$F$15/AL489),"0.0E+00")),IF($E489="IT",VALUE(TEXT(('TOX and EXPO INPUTS'!$F$18/AL489),"0.0E+00"))))</f>
        <v>#DIV/0!</v>
      </c>
      <c r="AO489" s="37" t="e">
        <f>IF($E489="ST",VALUE(TEXT(('TOX and EXPO INPUTS'!$F$15/AM489),"0.0E+00")),IF($E489="IT",VALUE(TEXT(('TOX and EXPO INPUTS'!$F$18/AM489),"0.0E+00"))))</f>
        <v>#DIV/0!</v>
      </c>
      <c r="AP489" s="42" t="e">
        <f t="shared" si="223"/>
        <v>#DIV/0!</v>
      </c>
      <c r="AQ489" s="37" t="e">
        <f t="shared" si="224"/>
        <v>#DIV/0!</v>
      </c>
      <c r="AR489" s="37" t="e">
        <f t="shared" si="225"/>
        <v>#DIV/0!</v>
      </c>
      <c r="AS489" s="37" t="e">
        <f t="shared" si="226"/>
        <v>#DIV/0!</v>
      </c>
      <c r="AT489" s="37" t="e">
        <f t="shared" si="227"/>
        <v>#DIV/0!</v>
      </c>
      <c r="AU489" s="37" t="e">
        <f t="shared" si="228"/>
        <v>#DIV/0!</v>
      </c>
      <c r="AV489" s="42" t="e">
        <f t="shared" si="229"/>
        <v>#DIV/0!</v>
      </c>
      <c r="AW489" s="37" t="e">
        <f t="shared" si="230"/>
        <v>#DIV/0!</v>
      </c>
      <c r="AX489" s="37" t="e">
        <f t="shared" si="231"/>
        <v>#DIV/0!</v>
      </c>
      <c r="AY489" s="37" t="e">
        <f t="shared" si="232"/>
        <v>#DIV/0!</v>
      </c>
      <c r="AZ489" s="37" t="e">
        <f t="shared" si="233"/>
        <v>#DIV/0!</v>
      </c>
      <c r="BA489" s="37" t="e">
        <f t="shared" si="234"/>
        <v>#DIV/0!</v>
      </c>
      <c r="BB489" s="42" t="e">
        <f>IF($E489="ST",VALUE(TEXT((1/(('TOX and EXPO INPUTS'!$F$9/AG489)+('TOX and EXPO INPUTS'!$F$17/AN489))),"0.0E+00")),IF($E489="IT",VALUE(TEXT((1/(('TOX and EXPO INPUTS'!$F$12/AG489)+('TOX and EXPO INPUTS'!$F$20/AN489))),"0.0E+00"))))</f>
        <v>#DIV/0!</v>
      </c>
      <c r="BC489" s="37" t="e">
        <f>IF($E489="ST",VALUE(TEXT((1/(('TOX and EXPO INPUTS'!$F$9/AH489)+('TOX and EXPO INPUTS'!$F$17/AN489))),"0.0E+00")),IF($E489="IT",VALUE(TEXT((1/(('TOX and EXPO INPUTS'!$F$12/AH489)+('TOX and EXPO INPUTS'!$F$20/AN489))),"0.0E+00"))))</f>
        <v>#DIV/0!</v>
      </c>
      <c r="BD489" s="37" t="e">
        <f>IF($E489="ST",VALUE(TEXT((1/(('TOX and EXPO INPUTS'!$F$9/AI489)+('TOX and EXPO INPUTS'!$F$17/AN489))),"0.0E+00")),IF($E489="IT",VALUE(TEXT((1/(('TOX and EXPO INPUTS'!$F$12/AI489)+('TOX and EXPO INPUTS'!$F$20/AN489))),"0.0E+00"))))</f>
        <v>#DIV/0!</v>
      </c>
      <c r="BE489" s="37" t="e">
        <f>IF($E489="ST",VALUE(TEXT((1/(('TOX and EXPO INPUTS'!$F$9/AG489)+('TOX and EXPO INPUTS'!$F$17/AO489))),"0.0E+00")),IF($E489="IT",VALUE(TEXT((1/(('TOX and EXPO INPUTS'!$F$12/AG489)+('TOX and EXPO INPUTS'!$F$20/AO489))),"0.0E+00"))))</f>
        <v>#DIV/0!</v>
      </c>
      <c r="BF489" s="37" t="e">
        <f>IF($E489="ST",VALUE(TEXT((1/(('TOX and EXPO INPUTS'!$F$9/AH489)+('TOX and EXPO INPUTS'!$F$17/AO489))),"0.0E+00")),IF($E489="IT",VALUE(TEXT((1/(('TOX and EXPO INPUTS'!$F$12/AH489)+('TOX and EXPO INPUTS'!$F$20/AO489))),"0.0E+00"))))</f>
        <v>#DIV/0!</v>
      </c>
      <c r="BG489" s="37" t="e">
        <f>IF($E489="ST",VALUE(TEXT((1/(('TOX and EXPO INPUTS'!$F$9/AI489)+('TOX and EXPO INPUTS'!$F$17/AO489))),"0.0E+00")),IF($E489="IT",VALUE(TEXT((1/(('TOX and EXPO INPUTS'!$F$12/AI489)+('TOX and EXPO INPUTS'!$F$20/AO489))),"0.0E+00"))))</f>
        <v>#DIV/0!</v>
      </c>
      <c r="BH489" s="42" t="e">
        <f>VALUE(TEXT((AD489*$T489/365*'TOX and EXPO INPUTS'!$E$33/'TOX and EXPO INPUTS'!$E$34),"0.00E+00"))</f>
        <v>#DIV/0!</v>
      </c>
      <c r="BI489" s="37" t="e">
        <f>VALUE(TEXT((AE489*$T489/365*'TOX and EXPO INPUTS'!$E$33/'TOX and EXPO INPUTS'!$E$34),"0.00E+00"))</f>
        <v>#DIV/0!</v>
      </c>
      <c r="BJ489" s="37" t="e">
        <f>VALUE(TEXT((AF489*$T489/365*'TOX and EXPO INPUTS'!$E$33/'TOX and EXPO INPUTS'!$E$34),"0.00E+00"))</f>
        <v>#DIV/0!</v>
      </c>
      <c r="BK489" s="42" t="e">
        <f>VALUE(TEXT((AD489*$U489/365*'TOX and EXPO INPUTS'!$E$33/'TOX and EXPO INPUTS'!$E$34),"0.00E+00"))</f>
        <v>#DIV/0!</v>
      </c>
      <c r="BL489" s="37" t="e">
        <f>VALUE(TEXT((AE489*$U489/365*'TOX and EXPO INPUTS'!$E$33/'TOX and EXPO INPUTS'!$E$34),"0.00E+00"))</f>
        <v>#DIV/0!</v>
      </c>
      <c r="BM489" s="37" t="e">
        <f>VALUE(TEXT((AF489*$U489/365*'TOX and EXPO INPUTS'!$E$33/'TOX and EXPO INPUTS'!$E$34),"0.00E+00"))</f>
        <v>#DIV/0!</v>
      </c>
      <c r="BN489" s="42" t="e">
        <f>VALUE(TEXT((AL489*$T489/365*'TOX and EXPO INPUTS'!$E$33/'TOX and EXPO INPUTS'!$E$34),"0.00E+00"))</f>
        <v>#DIV/0!</v>
      </c>
      <c r="BO489" s="37" t="e">
        <f>VALUE(TEXT((AM489*$T489/365*'TOX and EXPO INPUTS'!$E$33/'TOX and EXPO INPUTS'!$E$34),"0.00E+00"))</f>
        <v>#DIV/0!</v>
      </c>
      <c r="BP489" s="42" t="e">
        <f>VALUE(TEXT((AL489*$U489/365*'TOX and EXPO INPUTS'!$E$33/'TOX and EXPO INPUTS'!$E$34),"0.00E+00"))</f>
        <v>#DIV/0!</v>
      </c>
      <c r="BQ489" s="37" t="e">
        <f>VALUE(TEXT((AM489*$U489/365*'TOX and EXPO INPUTS'!$E$33/'TOX and EXPO INPUTS'!$E$34),"0.00E+00"))</f>
        <v>#DIV/0!</v>
      </c>
      <c r="BR489" s="42" t="e">
        <f>VALUE(TEXT((AP489*$T489/365*'TOX and EXPO INPUTS'!$E$33/'TOX and EXPO INPUTS'!$E$34),"0.00E+00"))</f>
        <v>#DIV/0!</v>
      </c>
      <c r="BS489" s="37" t="e">
        <f>VALUE(TEXT((AQ489*$T489/365*'TOX and EXPO INPUTS'!$E$33/'TOX and EXPO INPUTS'!$E$34),"0.00E+00"))</f>
        <v>#DIV/0!</v>
      </c>
      <c r="BT489" s="37" t="e">
        <f>VALUE(TEXT((AR489*$T489/365*'TOX and EXPO INPUTS'!$E$33/'TOX and EXPO INPUTS'!$E$34),"0.00E+00"))</f>
        <v>#DIV/0!</v>
      </c>
      <c r="BU489" s="37" t="e">
        <f>VALUE(TEXT((AS489*$T489/365*'TOX and EXPO INPUTS'!$E$33/'TOX and EXPO INPUTS'!$E$34),"0.00E+00"))</f>
        <v>#DIV/0!</v>
      </c>
      <c r="BV489" s="37" t="e">
        <f>VALUE(TEXT((AT489*$T489/365*'TOX and EXPO INPUTS'!$E$33/'TOX and EXPO INPUTS'!$E$34),"0.00E+00"))</f>
        <v>#DIV/0!</v>
      </c>
      <c r="BW489" s="37" t="e">
        <f>VALUE(TEXT((AU489*$T489/365*'TOX and EXPO INPUTS'!$E$33/'TOX and EXPO INPUTS'!$E$34),"0.00E+00"))</f>
        <v>#DIV/0!</v>
      </c>
      <c r="BX489" s="42" t="e">
        <f>VALUE(TEXT((AP489*$U489/365*'TOX and EXPO INPUTS'!$E$33/'TOX and EXPO INPUTS'!$E$34),"0.00E+00"))</f>
        <v>#DIV/0!</v>
      </c>
      <c r="BY489" s="37" t="e">
        <f>VALUE(TEXT((AQ489*$U489/365*'TOX and EXPO INPUTS'!$E$33/'TOX and EXPO INPUTS'!$E$34),"0.00E+00"))</f>
        <v>#DIV/0!</v>
      </c>
      <c r="BZ489" s="37" t="e">
        <f>VALUE(TEXT((AR489*$U489/365*'TOX and EXPO INPUTS'!$E$33/'TOX and EXPO INPUTS'!$E$34),"0.00E+00"))</f>
        <v>#DIV/0!</v>
      </c>
      <c r="CA489" s="37" t="e">
        <f>VALUE(TEXT((AS489*$U489/365*'TOX and EXPO INPUTS'!$E$33/'TOX and EXPO INPUTS'!$E$34),"0.00E+00"))</f>
        <v>#DIV/0!</v>
      </c>
      <c r="CB489" s="37" t="e">
        <f>VALUE(TEXT((AT489*$U489/365*'TOX and EXPO INPUTS'!$E$33/'TOX and EXPO INPUTS'!$E$34),"0.00E+00"))</f>
        <v>#DIV/0!</v>
      </c>
      <c r="CC489" s="37" t="e">
        <f>VALUE(TEXT((AU489*$U489/365*'TOX and EXPO INPUTS'!$E$33/'TOX and EXPO INPUTS'!$E$34),"0.00E+00"))</f>
        <v>#DIV/0!</v>
      </c>
      <c r="CD489" s="58" t="e">
        <f>VALUE(TEXT((BR489*'TOX and EXPO INPUTS'!$F$23),"0.00E+00"))</f>
        <v>#DIV/0!</v>
      </c>
      <c r="CE489" s="57" t="e">
        <f>VALUE(TEXT((BS489*'TOX and EXPO INPUTS'!$F$23),"0.00E+00"))</f>
        <v>#DIV/0!</v>
      </c>
      <c r="CF489" s="57" t="e">
        <f>VALUE(TEXT((BT489*'TOX and EXPO INPUTS'!$F$23),"0.00E+00"))</f>
        <v>#DIV/0!</v>
      </c>
      <c r="CG489" s="57" t="e">
        <f>VALUE(TEXT((BU489*'TOX and EXPO INPUTS'!$F$23),"0.00E+00"))</f>
        <v>#DIV/0!</v>
      </c>
      <c r="CH489" s="57" t="e">
        <f>VALUE(TEXT((BV489*'TOX and EXPO INPUTS'!$F$23),"0.00E+00"))</f>
        <v>#DIV/0!</v>
      </c>
      <c r="CI489" s="57" t="e">
        <f>VALUE(TEXT((BW489*'TOX and EXPO INPUTS'!$F$23),"0.00E+00"))</f>
        <v>#DIV/0!</v>
      </c>
      <c r="CJ489" s="58" t="e">
        <f>VALUE(TEXT((BX489*'TOX and EXPO INPUTS'!$F$23),"0.00E+00"))</f>
        <v>#DIV/0!</v>
      </c>
      <c r="CK489" s="57" t="e">
        <f>VALUE(TEXT((BY489*'TOX and EXPO INPUTS'!$F$23),"0.00E+00"))</f>
        <v>#DIV/0!</v>
      </c>
      <c r="CL489" s="57" t="e">
        <f>VALUE(TEXT((BZ489*'TOX and EXPO INPUTS'!$F$23),"0.00E+00"))</f>
        <v>#DIV/0!</v>
      </c>
      <c r="CM489" s="57" t="e">
        <f>VALUE(TEXT((CA489*'TOX and EXPO INPUTS'!$F$23),"0.00E+00"))</f>
        <v>#DIV/0!</v>
      </c>
      <c r="CN489" s="57" t="e">
        <f>VALUE(TEXT((CB489*'TOX and EXPO INPUTS'!$F$23),"0.00E+00"))</f>
        <v>#DIV/0!</v>
      </c>
      <c r="CO489" s="57" t="e">
        <f>VALUE(TEXT((CC489*'TOX and EXPO INPUTS'!$F$23),"0.00E+00"))</f>
        <v>#DIV/0!</v>
      </c>
      <c r="CP489" s="38" t="s">
        <v>106</v>
      </c>
      <c r="CQ489" s="34" t="s">
        <v>107</v>
      </c>
      <c r="CR489" s="34" t="s">
        <v>108</v>
      </c>
      <c r="CS489" s="39" t="s">
        <v>109</v>
      </c>
    </row>
    <row r="490" spans="1:97" ht="48" customHeight="1" x14ac:dyDescent="0.25">
      <c r="A490" s="34" t="s">
        <v>98</v>
      </c>
      <c r="B490" s="34" t="s">
        <v>99</v>
      </c>
      <c r="C490" s="34" t="s">
        <v>100</v>
      </c>
      <c r="D490" s="34" t="s">
        <v>110</v>
      </c>
      <c r="E490" s="39" t="s">
        <v>112</v>
      </c>
      <c r="F490" s="40" t="s">
        <v>160</v>
      </c>
      <c r="G490" s="43"/>
      <c r="H490" s="36" t="s">
        <v>104</v>
      </c>
      <c r="I490" s="67"/>
      <c r="J490" s="36" t="s">
        <v>105</v>
      </c>
      <c r="K490" s="100">
        <f>VLOOKUP(F490,'Amount Seed Planted_variables'!$A$3:$I$74,2,0)</f>
        <v>155000</v>
      </c>
      <c r="L490" s="100">
        <f>VLOOKUP(F490,'Amount Seed Planted_variables'!$A$3:$I$74,3,0)</f>
        <v>193750</v>
      </c>
      <c r="M490" s="36">
        <f t="shared" si="218"/>
        <v>0</v>
      </c>
      <c r="N490" s="35">
        <f t="shared" si="219"/>
        <v>0</v>
      </c>
      <c r="O490" s="101">
        <v>360000</v>
      </c>
      <c r="P490" s="93">
        <f>VLOOKUP(F490,'Amount Seed Planted_variables'!$A$3:$I$74,4,0)</f>
        <v>3875000</v>
      </c>
      <c r="Q490" s="93">
        <f>VLOOKUP(F490,'Amount Seed Planted_variables'!$A$3:$I$74,7,0)</f>
        <v>80</v>
      </c>
      <c r="R490" s="93">
        <f>VLOOKUP(F490,'Amount Seed Planted_variables'!$A$3:$I$74,8,0)</f>
        <v>310000000</v>
      </c>
      <c r="S490" s="87" t="str">
        <f t="shared" si="215"/>
        <v>NA</v>
      </c>
      <c r="T490" s="35">
        <v>10</v>
      </c>
      <c r="U490" s="35">
        <v>30</v>
      </c>
      <c r="V490" s="41">
        <v>68</v>
      </c>
      <c r="W490" s="35">
        <v>16.899999999999999</v>
      </c>
      <c r="X490" s="35">
        <v>13.1</v>
      </c>
      <c r="Y490" s="41">
        <v>3.6</v>
      </c>
      <c r="Z490" s="35">
        <f t="shared" si="235"/>
        <v>0.36000000000000004</v>
      </c>
      <c r="AA490" s="42">
        <f t="shared" si="220"/>
        <v>0</v>
      </c>
      <c r="AB490" s="37">
        <f t="shared" si="221"/>
        <v>0</v>
      </c>
      <c r="AC490" s="37">
        <f t="shared" si="222"/>
        <v>0</v>
      </c>
      <c r="AD490" s="42" t="e">
        <f>VALUE(TEXT(((AA490*'TOX and EXPO INPUTS'!$F$13)/'TOX and EXPO INPUTS'!$E$27),"0.00E+00"))</f>
        <v>#DIV/0!</v>
      </c>
      <c r="AE490" s="37" t="e">
        <f>VALUE(TEXT(((AB490*'TOX and EXPO INPUTS'!$F$13)/'TOX and EXPO INPUTS'!$E$27),"0.00E+00"))</f>
        <v>#DIV/0!</v>
      </c>
      <c r="AF490" s="37" t="e">
        <f>VALUE(TEXT(((AC490*'TOX and EXPO INPUTS'!$F$13)/'TOX and EXPO INPUTS'!$E$27),"0.00E+00"))</f>
        <v>#DIV/0!</v>
      </c>
      <c r="AG490" s="42" t="e">
        <f>IF($E490="ST",VALUE(TEXT(('TOX and EXPO INPUTS'!$F$7/AD490),"0.0E+00")),IF($E490="IT",VALUE(TEXT(('TOX and EXPO INPUTS'!$F$10/AD490),"0.0E+00"))))</f>
        <v>#DIV/0!</v>
      </c>
      <c r="AH490" s="37" t="e">
        <f>IF($E490="ST",VALUE(TEXT(('TOX and EXPO INPUTS'!$F$7/AE490),"0.0E+00")),IF($E490="IT",VALUE(TEXT(('TOX and EXPO INPUTS'!$F$10/AE490),"0.0E+00"))))</f>
        <v>#DIV/0!</v>
      </c>
      <c r="AI490" s="37" t="e">
        <f>IF($E490="ST",VALUE(TEXT(('TOX and EXPO INPUTS'!$F$7/AF490),"0.0E+00")),IF($E490="IT",VALUE(TEXT(('TOX and EXPO INPUTS'!$F$10/AF490),"0.0E+00"))))</f>
        <v>#DIV/0!</v>
      </c>
      <c r="AJ490" s="42">
        <f t="shared" si="216"/>
        <v>0</v>
      </c>
      <c r="AK490" s="37">
        <f t="shared" si="217"/>
        <v>0</v>
      </c>
      <c r="AL490" s="42" t="e">
        <f>VALUE(TEXT(((AJ490*'TOX and EXPO INPUTS'!$F$21)/'TOX and EXPO INPUTS'!$E$29),"0.00E+00"))</f>
        <v>#DIV/0!</v>
      </c>
      <c r="AM490" s="37" t="e">
        <f>VALUE(TEXT(((AK490*'TOX and EXPO INPUTS'!$F$21)/'TOX and EXPO INPUTS'!$E$29),"0.00E+00"))</f>
        <v>#DIV/0!</v>
      </c>
      <c r="AN490" s="42" t="e">
        <f>IF($E490="ST",VALUE(TEXT(('TOX and EXPO INPUTS'!$F$15/AL490),"0.0E+00")),IF($E490="IT",VALUE(TEXT(('TOX and EXPO INPUTS'!$F$18/AL490),"0.0E+00"))))</f>
        <v>#DIV/0!</v>
      </c>
      <c r="AO490" s="37" t="e">
        <f>IF($E490="ST",VALUE(TEXT(('TOX and EXPO INPUTS'!$F$15/AM490),"0.0E+00")),IF($E490="IT",VALUE(TEXT(('TOX and EXPO INPUTS'!$F$18/AM490),"0.0E+00"))))</f>
        <v>#DIV/0!</v>
      </c>
      <c r="AP490" s="42" t="e">
        <f t="shared" si="223"/>
        <v>#DIV/0!</v>
      </c>
      <c r="AQ490" s="37" t="e">
        <f t="shared" si="224"/>
        <v>#DIV/0!</v>
      </c>
      <c r="AR490" s="37" t="e">
        <f t="shared" si="225"/>
        <v>#DIV/0!</v>
      </c>
      <c r="AS490" s="37" t="e">
        <f t="shared" si="226"/>
        <v>#DIV/0!</v>
      </c>
      <c r="AT490" s="37" t="e">
        <f t="shared" si="227"/>
        <v>#DIV/0!</v>
      </c>
      <c r="AU490" s="37" t="e">
        <f t="shared" si="228"/>
        <v>#DIV/0!</v>
      </c>
      <c r="AV490" s="42" t="e">
        <f t="shared" si="229"/>
        <v>#DIV/0!</v>
      </c>
      <c r="AW490" s="37" t="e">
        <f t="shared" si="230"/>
        <v>#DIV/0!</v>
      </c>
      <c r="AX490" s="37" t="e">
        <f t="shared" si="231"/>
        <v>#DIV/0!</v>
      </c>
      <c r="AY490" s="37" t="e">
        <f t="shared" si="232"/>
        <v>#DIV/0!</v>
      </c>
      <c r="AZ490" s="37" t="e">
        <f t="shared" si="233"/>
        <v>#DIV/0!</v>
      </c>
      <c r="BA490" s="37" t="e">
        <f t="shared" si="234"/>
        <v>#DIV/0!</v>
      </c>
      <c r="BB490" s="42" t="e">
        <f>IF($E490="ST",VALUE(TEXT((1/(('TOX and EXPO INPUTS'!$F$9/AG490)+('TOX and EXPO INPUTS'!$F$17/AN490))),"0.0E+00")),IF($E490="IT",VALUE(TEXT((1/(('TOX and EXPO INPUTS'!$F$12/AG490)+('TOX and EXPO INPUTS'!$F$20/AN490))),"0.0E+00"))))</f>
        <v>#DIV/0!</v>
      </c>
      <c r="BC490" s="37" t="e">
        <f>IF($E490="ST",VALUE(TEXT((1/(('TOX and EXPO INPUTS'!$F$9/AH490)+('TOX and EXPO INPUTS'!$F$17/AN490))),"0.0E+00")),IF($E490="IT",VALUE(TEXT((1/(('TOX and EXPO INPUTS'!$F$12/AH490)+('TOX and EXPO INPUTS'!$F$20/AN490))),"0.0E+00"))))</f>
        <v>#DIV/0!</v>
      </c>
      <c r="BD490" s="37" t="e">
        <f>IF($E490="ST",VALUE(TEXT((1/(('TOX and EXPO INPUTS'!$F$9/AI490)+('TOX and EXPO INPUTS'!$F$17/AN490))),"0.0E+00")),IF($E490="IT",VALUE(TEXT((1/(('TOX and EXPO INPUTS'!$F$12/AI490)+('TOX and EXPO INPUTS'!$F$20/AN490))),"0.0E+00"))))</f>
        <v>#DIV/0!</v>
      </c>
      <c r="BE490" s="37" t="e">
        <f>IF($E490="ST",VALUE(TEXT((1/(('TOX and EXPO INPUTS'!$F$9/AG490)+('TOX and EXPO INPUTS'!$F$17/AO490))),"0.0E+00")),IF($E490="IT",VALUE(TEXT((1/(('TOX and EXPO INPUTS'!$F$12/AG490)+('TOX and EXPO INPUTS'!$F$20/AO490))),"0.0E+00"))))</f>
        <v>#DIV/0!</v>
      </c>
      <c r="BF490" s="37" t="e">
        <f>IF($E490="ST",VALUE(TEXT((1/(('TOX and EXPO INPUTS'!$F$9/AH490)+('TOX and EXPO INPUTS'!$F$17/AO490))),"0.0E+00")),IF($E490="IT",VALUE(TEXT((1/(('TOX and EXPO INPUTS'!$F$12/AH490)+('TOX and EXPO INPUTS'!$F$20/AO490))),"0.0E+00"))))</f>
        <v>#DIV/0!</v>
      </c>
      <c r="BG490" s="37" t="e">
        <f>IF($E490="ST",VALUE(TEXT((1/(('TOX and EXPO INPUTS'!$F$9/AI490)+('TOX and EXPO INPUTS'!$F$17/AO490))),"0.0E+00")),IF($E490="IT",VALUE(TEXT((1/(('TOX and EXPO INPUTS'!$F$12/AI490)+('TOX and EXPO INPUTS'!$F$20/AO490))),"0.0E+00"))))</f>
        <v>#DIV/0!</v>
      </c>
      <c r="BH490" s="42" t="e">
        <f>VALUE(TEXT((AD490*$T490/365*'TOX and EXPO INPUTS'!$E$33/'TOX and EXPO INPUTS'!$E$34),"0.00E+00"))</f>
        <v>#DIV/0!</v>
      </c>
      <c r="BI490" s="37" t="e">
        <f>VALUE(TEXT((AE490*$T490/365*'TOX and EXPO INPUTS'!$E$33/'TOX and EXPO INPUTS'!$E$34),"0.00E+00"))</f>
        <v>#DIV/0!</v>
      </c>
      <c r="BJ490" s="37" t="e">
        <f>VALUE(TEXT((AF490*$T490/365*'TOX and EXPO INPUTS'!$E$33/'TOX and EXPO INPUTS'!$E$34),"0.00E+00"))</f>
        <v>#DIV/0!</v>
      </c>
      <c r="BK490" s="42" t="e">
        <f>VALUE(TEXT((AD490*$U490/365*'TOX and EXPO INPUTS'!$E$33/'TOX and EXPO INPUTS'!$E$34),"0.00E+00"))</f>
        <v>#DIV/0!</v>
      </c>
      <c r="BL490" s="37" t="e">
        <f>VALUE(TEXT((AE490*$U490/365*'TOX and EXPO INPUTS'!$E$33/'TOX and EXPO INPUTS'!$E$34),"0.00E+00"))</f>
        <v>#DIV/0!</v>
      </c>
      <c r="BM490" s="37" t="e">
        <f>VALUE(TEXT((AF490*$U490/365*'TOX and EXPO INPUTS'!$E$33/'TOX and EXPO INPUTS'!$E$34),"0.00E+00"))</f>
        <v>#DIV/0!</v>
      </c>
      <c r="BN490" s="42" t="e">
        <f>VALUE(TEXT((AL490*$T490/365*'TOX and EXPO INPUTS'!$E$33/'TOX and EXPO INPUTS'!$E$34),"0.00E+00"))</f>
        <v>#DIV/0!</v>
      </c>
      <c r="BO490" s="37" t="e">
        <f>VALUE(TEXT((AM490*$T490/365*'TOX and EXPO INPUTS'!$E$33/'TOX and EXPO INPUTS'!$E$34),"0.00E+00"))</f>
        <v>#DIV/0!</v>
      </c>
      <c r="BP490" s="42" t="e">
        <f>VALUE(TEXT((AL490*$U490/365*'TOX and EXPO INPUTS'!$E$33/'TOX and EXPO INPUTS'!$E$34),"0.00E+00"))</f>
        <v>#DIV/0!</v>
      </c>
      <c r="BQ490" s="37" t="e">
        <f>VALUE(TEXT((AM490*$U490/365*'TOX and EXPO INPUTS'!$E$33/'TOX and EXPO INPUTS'!$E$34),"0.00E+00"))</f>
        <v>#DIV/0!</v>
      </c>
      <c r="BR490" s="42" t="e">
        <f>VALUE(TEXT((AP490*$T490/365*'TOX and EXPO INPUTS'!$E$33/'TOX and EXPO INPUTS'!$E$34),"0.00E+00"))</f>
        <v>#DIV/0!</v>
      </c>
      <c r="BS490" s="37" t="e">
        <f>VALUE(TEXT((AQ490*$T490/365*'TOX and EXPO INPUTS'!$E$33/'TOX and EXPO INPUTS'!$E$34),"0.00E+00"))</f>
        <v>#DIV/0!</v>
      </c>
      <c r="BT490" s="37" t="e">
        <f>VALUE(TEXT((AR490*$T490/365*'TOX and EXPO INPUTS'!$E$33/'TOX and EXPO INPUTS'!$E$34),"0.00E+00"))</f>
        <v>#DIV/0!</v>
      </c>
      <c r="BU490" s="37" t="e">
        <f>VALUE(TEXT((AS490*$T490/365*'TOX and EXPO INPUTS'!$E$33/'TOX and EXPO INPUTS'!$E$34),"0.00E+00"))</f>
        <v>#DIV/0!</v>
      </c>
      <c r="BV490" s="37" t="e">
        <f>VALUE(TEXT((AT490*$T490/365*'TOX and EXPO INPUTS'!$E$33/'TOX and EXPO INPUTS'!$E$34),"0.00E+00"))</f>
        <v>#DIV/0!</v>
      </c>
      <c r="BW490" s="37" t="e">
        <f>VALUE(TEXT((AU490*$T490/365*'TOX and EXPO INPUTS'!$E$33/'TOX and EXPO INPUTS'!$E$34),"0.00E+00"))</f>
        <v>#DIV/0!</v>
      </c>
      <c r="BX490" s="42" t="e">
        <f>VALUE(TEXT((AP490*$U490/365*'TOX and EXPO INPUTS'!$E$33/'TOX and EXPO INPUTS'!$E$34),"0.00E+00"))</f>
        <v>#DIV/0!</v>
      </c>
      <c r="BY490" s="37" t="e">
        <f>VALUE(TEXT((AQ490*$U490/365*'TOX and EXPO INPUTS'!$E$33/'TOX and EXPO INPUTS'!$E$34),"0.00E+00"))</f>
        <v>#DIV/0!</v>
      </c>
      <c r="BZ490" s="37" t="e">
        <f>VALUE(TEXT((AR490*$U490/365*'TOX and EXPO INPUTS'!$E$33/'TOX and EXPO INPUTS'!$E$34),"0.00E+00"))</f>
        <v>#DIV/0!</v>
      </c>
      <c r="CA490" s="37" t="e">
        <f>VALUE(TEXT((AS490*$U490/365*'TOX and EXPO INPUTS'!$E$33/'TOX and EXPO INPUTS'!$E$34),"0.00E+00"))</f>
        <v>#DIV/0!</v>
      </c>
      <c r="CB490" s="37" t="e">
        <f>VALUE(TEXT((AT490*$U490/365*'TOX and EXPO INPUTS'!$E$33/'TOX and EXPO INPUTS'!$E$34),"0.00E+00"))</f>
        <v>#DIV/0!</v>
      </c>
      <c r="CC490" s="37" t="e">
        <f>VALUE(TEXT((AU490*$U490/365*'TOX and EXPO INPUTS'!$E$33/'TOX and EXPO INPUTS'!$E$34),"0.00E+00"))</f>
        <v>#DIV/0!</v>
      </c>
      <c r="CD490" s="58" t="e">
        <f>VALUE(TEXT((BR490*'TOX and EXPO INPUTS'!$F$23),"0.00E+00"))</f>
        <v>#DIV/0!</v>
      </c>
      <c r="CE490" s="57" t="e">
        <f>VALUE(TEXT((BS490*'TOX and EXPO INPUTS'!$F$23),"0.00E+00"))</f>
        <v>#DIV/0!</v>
      </c>
      <c r="CF490" s="57" t="e">
        <f>VALUE(TEXT((BT490*'TOX and EXPO INPUTS'!$F$23),"0.00E+00"))</f>
        <v>#DIV/0!</v>
      </c>
      <c r="CG490" s="57" t="e">
        <f>VALUE(TEXT((BU490*'TOX and EXPO INPUTS'!$F$23),"0.00E+00"))</f>
        <v>#DIV/0!</v>
      </c>
      <c r="CH490" s="57" t="e">
        <f>VALUE(TEXT((BV490*'TOX and EXPO INPUTS'!$F$23),"0.00E+00"))</f>
        <v>#DIV/0!</v>
      </c>
      <c r="CI490" s="57" t="e">
        <f>VALUE(TEXT((BW490*'TOX and EXPO INPUTS'!$F$23),"0.00E+00"))</f>
        <v>#DIV/0!</v>
      </c>
      <c r="CJ490" s="58" t="e">
        <f>VALUE(TEXT((BX490*'TOX and EXPO INPUTS'!$F$23),"0.00E+00"))</f>
        <v>#DIV/0!</v>
      </c>
      <c r="CK490" s="57" t="e">
        <f>VALUE(TEXT((BY490*'TOX and EXPO INPUTS'!$F$23),"0.00E+00"))</f>
        <v>#DIV/0!</v>
      </c>
      <c r="CL490" s="57" t="e">
        <f>VALUE(TEXT((BZ490*'TOX and EXPO INPUTS'!$F$23),"0.00E+00"))</f>
        <v>#DIV/0!</v>
      </c>
      <c r="CM490" s="57" t="e">
        <f>VALUE(TEXT((CA490*'TOX and EXPO INPUTS'!$F$23),"0.00E+00"))</f>
        <v>#DIV/0!</v>
      </c>
      <c r="CN490" s="57" t="e">
        <f>VALUE(TEXT((CB490*'TOX and EXPO INPUTS'!$F$23),"0.00E+00"))</f>
        <v>#DIV/0!</v>
      </c>
      <c r="CO490" s="57" t="e">
        <f>VALUE(TEXT((CC490*'TOX and EXPO INPUTS'!$F$23),"0.00E+00"))</f>
        <v>#DIV/0!</v>
      </c>
      <c r="CP490" s="38" t="s">
        <v>106</v>
      </c>
      <c r="CQ490" s="34" t="s">
        <v>107</v>
      </c>
      <c r="CR490" s="34" t="s">
        <v>108</v>
      </c>
      <c r="CS490" s="39" t="s">
        <v>109</v>
      </c>
    </row>
    <row r="491" spans="1:97" ht="48" customHeight="1" x14ac:dyDescent="0.25">
      <c r="A491" s="34" t="s">
        <v>98</v>
      </c>
      <c r="B491" s="34" t="s">
        <v>99</v>
      </c>
      <c r="C491" s="34" t="s">
        <v>100</v>
      </c>
      <c r="D491" s="34" t="s">
        <v>111</v>
      </c>
      <c r="E491" s="39" t="s">
        <v>112</v>
      </c>
      <c r="F491" s="40" t="s">
        <v>160</v>
      </c>
      <c r="G491" s="43"/>
      <c r="H491" s="36" t="s">
        <v>104</v>
      </c>
      <c r="I491" s="67"/>
      <c r="J491" s="36" t="s">
        <v>105</v>
      </c>
      <c r="K491" s="100">
        <f>VLOOKUP(F491,'Amount Seed Planted_variables'!$A$3:$I$74,2,0)</f>
        <v>155000</v>
      </c>
      <c r="L491" s="100">
        <f>VLOOKUP(F491,'Amount Seed Planted_variables'!$A$3:$I$74,3,0)</f>
        <v>193750</v>
      </c>
      <c r="M491" s="36">
        <f t="shared" si="218"/>
        <v>0</v>
      </c>
      <c r="N491" s="35">
        <f t="shared" si="219"/>
        <v>0</v>
      </c>
      <c r="O491" s="101">
        <v>360000</v>
      </c>
      <c r="P491" s="93">
        <f>VLOOKUP(F491,'Amount Seed Planted_variables'!$A$3:$I$74,4,0)</f>
        <v>3875000</v>
      </c>
      <c r="Q491" s="93">
        <f>VLOOKUP(F491,'Amount Seed Planted_variables'!$A$3:$I$74,7,0)</f>
        <v>80</v>
      </c>
      <c r="R491" s="93">
        <f>VLOOKUP(F491,'Amount Seed Planted_variables'!$A$3:$I$74,8,0)</f>
        <v>310000000</v>
      </c>
      <c r="S491" s="87">
        <f t="shared" si="215"/>
        <v>2.5</v>
      </c>
      <c r="T491" s="35">
        <v>10</v>
      </c>
      <c r="U491" s="35">
        <v>30</v>
      </c>
      <c r="V491" s="41">
        <v>138210600</v>
      </c>
      <c r="W491" s="35">
        <v>23262800</v>
      </c>
      <c r="X491" s="35">
        <v>21238200</v>
      </c>
      <c r="Y491" s="41">
        <v>106100</v>
      </c>
      <c r="Z491" s="35">
        <f t="shared" si="235"/>
        <v>10610</v>
      </c>
      <c r="AA491" s="42">
        <f t="shared" si="220"/>
        <v>0</v>
      </c>
      <c r="AB491" s="37">
        <f t="shared" si="221"/>
        <v>0</v>
      </c>
      <c r="AC491" s="37">
        <f t="shared" si="222"/>
        <v>0</v>
      </c>
      <c r="AD491" s="42" t="e">
        <f>VALUE(TEXT(((AA491*'TOX and EXPO INPUTS'!$F$13)/'TOX and EXPO INPUTS'!$E$27),"0.00E+00"))</f>
        <v>#DIV/0!</v>
      </c>
      <c r="AE491" s="37" t="e">
        <f>VALUE(TEXT(((AB491*'TOX and EXPO INPUTS'!$F$13)/'TOX and EXPO INPUTS'!$E$27),"0.00E+00"))</f>
        <v>#DIV/0!</v>
      </c>
      <c r="AF491" s="37" t="e">
        <f>VALUE(TEXT(((AC491*'TOX and EXPO INPUTS'!$F$13)/'TOX and EXPO INPUTS'!$E$27),"0.00E+00"))</f>
        <v>#DIV/0!</v>
      </c>
      <c r="AG491" s="42" t="e">
        <f>IF($E491="ST",VALUE(TEXT(('TOX and EXPO INPUTS'!$F$7/AD491),"0.0E+00")),IF($E491="IT",VALUE(TEXT(('TOX and EXPO INPUTS'!$F$10/AD491),"0.0E+00"))))</f>
        <v>#DIV/0!</v>
      </c>
      <c r="AH491" s="37" t="e">
        <f>IF($E491="ST",VALUE(TEXT(('TOX and EXPO INPUTS'!$F$7/AE491),"0.0E+00")),IF($E491="IT",VALUE(TEXT(('TOX and EXPO INPUTS'!$F$10/AE491),"0.0E+00"))))</f>
        <v>#DIV/0!</v>
      </c>
      <c r="AI491" s="37" t="e">
        <f>IF($E491="ST",VALUE(TEXT(('TOX and EXPO INPUTS'!$F$7/AF491),"0.0E+00")),IF($E491="IT",VALUE(TEXT(('TOX and EXPO INPUTS'!$F$10/AF491),"0.0E+00"))))</f>
        <v>#DIV/0!</v>
      </c>
      <c r="AJ491" s="42">
        <f t="shared" si="216"/>
        <v>0</v>
      </c>
      <c r="AK491" s="37">
        <f t="shared" si="217"/>
        <v>0</v>
      </c>
      <c r="AL491" s="42" t="e">
        <f>VALUE(TEXT(((AJ491*'TOX and EXPO INPUTS'!$F$21)/'TOX and EXPO INPUTS'!$E$29),"0.00E+00"))</f>
        <v>#DIV/0!</v>
      </c>
      <c r="AM491" s="37" t="e">
        <f>VALUE(TEXT(((AK491*'TOX and EXPO INPUTS'!$F$21)/'TOX and EXPO INPUTS'!$E$29),"0.00E+00"))</f>
        <v>#DIV/0!</v>
      </c>
      <c r="AN491" s="42" t="e">
        <f>IF($E491="ST",VALUE(TEXT(('TOX and EXPO INPUTS'!$F$15/AL491),"0.0E+00")),IF($E491="IT",VALUE(TEXT(('TOX and EXPO INPUTS'!$F$18/AL491),"0.0E+00"))))</f>
        <v>#DIV/0!</v>
      </c>
      <c r="AO491" s="37" t="e">
        <f>IF($E491="ST",VALUE(TEXT(('TOX and EXPO INPUTS'!$F$15/AM491),"0.0E+00")),IF($E491="IT",VALUE(TEXT(('TOX and EXPO INPUTS'!$F$18/AM491),"0.0E+00"))))</f>
        <v>#DIV/0!</v>
      </c>
      <c r="AP491" s="42" t="e">
        <f t="shared" si="223"/>
        <v>#DIV/0!</v>
      </c>
      <c r="AQ491" s="37" t="e">
        <f t="shared" si="224"/>
        <v>#DIV/0!</v>
      </c>
      <c r="AR491" s="37" t="e">
        <f t="shared" si="225"/>
        <v>#DIV/0!</v>
      </c>
      <c r="AS491" s="37" t="e">
        <f t="shared" si="226"/>
        <v>#DIV/0!</v>
      </c>
      <c r="AT491" s="37" t="e">
        <f t="shared" si="227"/>
        <v>#DIV/0!</v>
      </c>
      <c r="AU491" s="37" t="e">
        <f t="shared" si="228"/>
        <v>#DIV/0!</v>
      </c>
      <c r="AV491" s="42" t="e">
        <f t="shared" si="229"/>
        <v>#DIV/0!</v>
      </c>
      <c r="AW491" s="37" t="e">
        <f t="shared" si="230"/>
        <v>#DIV/0!</v>
      </c>
      <c r="AX491" s="37" t="e">
        <f t="shared" si="231"/>
        <v>#DIV/0!</v>
      </c>
      <c r="AY491" s="37" t="e">
        <f t="shared" si="232"/>
        <v>#DIV/0!</v>
      </c>
      <c r="AZ491" s="37" t="e">
        <f t="shared" si="233"/>
        <v>#DIV/0!</v>
      </c>
      <c r="BA491" s="37" t="e">
        <f t="shared" si="234"/>
        <v>#DIV/0!</v>
      </c>
      <c r="BB491" s="42" t="e">
        <f>IF($E491="ST",VALUE(TEXT((1/(('TOX and EXPO INPUTS'!$F$9/AG491)+('TOX and EXPO INPUTS'!$F$17/AN491))),"0.0E+00")),IF($E491="IT",VALUE(TEXT((1/(('TOX and EXPO INPUTS'!$F$12/AG491)+('TOX and EXPO INPUTS'!$F$20/AN491))),"0.0E+00"))))</f>
        <v>#DIV/0!</v>
      </c>
      <c r="BC491" s="37" t="e">
        <f>IF($E491="ST",VALUE(TEXT((1/(('TOX and EXPO INPUTS'!$F$9/AH491)+('TOX and EXPO INPUTS'!$F$17/AN491))),"0.0E+00")),IF($E491="IT",VALUE(TEXT((1/(('TOX and EXPO INPUTS'!$F$12/AH491)+('TOX and EXPO INPUTS'!$F$20/AN491))),"0.0E+00"))))</f>
        <v>#DIV/0!</v>
      </c>
      <c r="BD491" s="37" t="e">
        <f>IF($E491="ST",VALUE(TEXT((1/(('TOX and EXPO INPUTS'!$F$9/AI491)+('TOX and EXPO INPUTS'!$F$17/AN491))),"0.0E+00")),IF($E491="IT",VALUE(TEXT((1/(('TOX and EXPO INPUTS'!$F$12/AI491)+('TOX and EXPO INPUTS'!$F$20/AN491))),"0.0E+00"))))</f>
        <v>#DIV/0!</v>
      </c>
      <c r="BE491" s="37" t="e">
        <f>IF($E491="ST",VALUE(TEXT((1/(('TOX and EXPO INPUTS'!$F$9/AG491)+('TOX and EXPO INPUTS'!$F$17/AO491))),"0.0E+00")),IF($E491="IT",VALUE(TEXT((1/(('TOX and EXPO INPUTS'!$F$12/AG491)+('TOX and EXPO INPUTS'!$F$20/AO491))),"0.0E+00"))))</f>
        <v>#DIV/0!</v>
      </c>
      <c r="BF491" s="37" t="e">
        <f>IF($E491="ST",VALUE(TEXT((1/(('TOX and EXPO INPUTS'!$F$9/AH491)+('TOX and EXPO INPUTS'!$F$17/AO491))),"0.0E+00")),IF($E491="IT",VALUE(TEXT((1/(('TOX and EXPO INPUTS'!$F$12/AH491)+('TOX and EXPO INPUTS'!$F$20/AO491))),"0.0E+00"))))</f>
        <v>#DIV/0!</v>
      </c>
      <c r="BG491" s="37" t="e">
        <f>IF($E491="ST",VALUE(TEXT((1/(('TOX and EXPO INPUTS'!$F$9/AI491)+('TOX and EXPO INPUTS'!$F$17/AO491))),"0.0E+00")),IF($E491="IT",VALUE(TEXT((1/(('TOX and EXPO INPUTS'!$F$12/AI491)+('TOX and EXPO INPUTS'!$F$20/AO491))),"0.0E+00"))))</f>
        <v>#DIV/0!</v>
      </c>
      <c r="BH491" s="42" t="e">
        <f>VALUE(TEXT((AD491*$T491/365*'TOX and EXPO INPUTS'!$E$33/'TOX and EXPO INPUTS'!$E$34),"0.00E+00"))</f>
        <v>#DIV/0!</v>
      </c>
      <c r="BI491" s="37" t="e">
        <f>VALUE(TEXT((AE491*$T491/365*'TOX and EXPO INPUTS'!$E$33/'TOX and EXPO INPUTS'!$E$34),"0.00E+00"))</f>
        <v>#DIV/0!</v>
      </c>
      <c r="BJ491" s="37" t="e">
        <f>VALUE(TEXT((AF491*$T491/365*'TOX and EXPO INPUTS'!$E$33/'TOX and EXPO INPUTS'!$E$34),"0.00E+00"))</f>
        <v>#DIV/0!</v>
      </c>
      <c r="BK491" s="42" t="e">
        <f>VALUE(TEXT((AD491*$U491/365*'TOX and EXPO INPUTS'!$E$33/'TOX and EXPO INPUTS'!$E$34),"0.00E+00"))</f>
        <v>#DIV/0!</v>
      </c>
      <c r="BL491" s="37" t="e">
        <f>VALUE(TEXT((AE491*$U491/365*'TOX and EXPO INPUTS'!$E$33/'TOX and EXPO INPUTS'!$E$34),"0.00E+00"))</f>
        <v>#DIV/0!</v>
      </c>
      <c r="BM491" s="37" t="e">
        <f>VALUE(TEXT((AF491*$U491/365*'TOX and EXPO INPUTS'!$E$33/'TOX and EXPO INPUTS'!$E$34),"0.00E+00"))</f>
        <v>#DIV/0!</v>
      </c>
      <c r="BN491" s="42" t="e">
        <f>VALUE(TEXT((AL491*$T491/365*'TOX and EXPO INPUTS'!$E$33/'TOX and EXPO INPUTS'!$E$34),"0.00E+00"))</f>
        <v>#DIV/0!</v>
      </c>
      <c r="BO491" s="37" t="e">
        <f>VALUE(TEXT((AM491*$T491/365*'TOX and EXPO INPUTS'!$E$33/'TOX and EXPO INPUTS'!$E$34),"0.00E+00"))</f>
        <v>#DIV/0!</v>
      </c>
      <c r="BP491" s="42" t="e">
        <f>VALUE(TEXT((AL491*$U491/365*'TOX and EXPO INPUTS'!$E$33/'TOX and EXPO INPUTS'!$E$34),"0.00E+00"))</f>
        <v>#DIV/0!</v>
      </c>
      <c r="BQ491" s="37" t="e">
        <f>VALUE(TEXT((AM491*$U491/365*'TOX and EXPO INPUTS'!$E$33/'TOX and EXPO INPUTS'!$E$34),"0.00E+00"))</f>
        <v>#DIV/0!</v>
      </c>
      <c r="BR491" s="42" t="e">
        <f>VALUE(TEXT((AP491*$T491/365*'TOX and EXPO INPUTS'!$E$33/'TOX and EXPO INPUTS'!$E$34),"0.00E+00"))</f>
        <v>#DIV/0!</v>
      </c>
      <c r="BS491" s="37" t="e">
        <f>VALUE(TEXT((AQ491*$T491/365*'TOX and EXPO INPUTS'!$E$33/'TOX and EXPO INPUTS'!$E$34),"0.00E+00"))</f>
        <v>#DIV/0!</v>
      </c>
      <c r="BT491" s="37" t="e">
        <f>VALUE(TEXT((AR491*$T491/365*'TOX and EXPO INPUTS'!$E$33/'TOX and EXPO INPUTS'!$E$34),"0.00E+00"))</f>
        <v>#DIV/0!</v>
      </c>
      <c r="BU491" s="37" t="e">
        <f>VALUE(TEXT((AS491*$T491/365*'TOX and EXPO INPUTS'!$E$33/'TOX and EXPO INPUTS'!$E$34),"0.00E+00"))</f>
        <v>#DIV/0!</v>
      </c>
      <c r="BV491" s="37" t="e">
        <f>VALUE(TEXT((AT491*$T491/365*'TOX and EXPO INPUTS'!$E$33/'TOX and EXPO INPUTS'!$E$34),"0.00E+00"))</f>
        <v>#DIV/0!</v>
      </c>
      <c r="BW491" s="37" t="e">
        <f>VALUE(TEXT((AU491*$T491/365*'TOX and EXPO INPUTS'!$E$33/'TOX and EXPO INPUTS'!$E$34),"0.00E+00"))</f>
        <v>#DIV/0!</v>
      </c>
      <c r="BX491" s="42" t="e">
        <f>VALUE(TEXT((AP491*$U491/365*'TOX and EXPO INPUTS'!$E$33/'TOX and EXPO INPUTS'!$E$34),"0.00E+00"))</f>
        <v>#DIV/0!</v>
      </c>
      <c r="BY491" s="37" t="e">
        <f>VALUE(TEXT((AQ491*$U491/365*'TOX and EXPO INPUTS'!$E$33/'TOX and EXPO INPUTS'!$E$34),"0.00E+00"))</f>
        <v>#DIV/0!</v>
      </c>
      <c r="BZ491" s="37" t="e">
        <f>VALUE(TEXT((AR491*$U491/365*'TOX and EXPO INPUTS'!$E$33/'TOX and EXPO INPUTS'!$E$34),"0.00E+00"))</f>
        <v>#DIV/0!</v>
      </c>
      <c r="CA491" s="37" t="e">
        <f>VALUE(TEXT((AS491*$U491/365*'TOX and EXPO INPUTS'!$E$33/'TOX and EXPO INPUTS'!$E$34),"0.00E+00"))</f>
        <v>#DIV/0!</v>
      </c>
      <c r="CB491" s="37" t="e">
        <f>VALUE(TEXT((AT491*$U491/365*'TOX and EXPO INPUTS'!$E$33/'TOX and EXPO INPUTS'!$E$34),"0.00E+00"))</f>
        <v>#DIV/0!</v>
      </c>
      <c r="CC491" s="37" t="e">
        <f>VALUE(TEXT((AU491*$U491/365*'TOX and EXPO INPUTS'!$E$33/'TOX and EXPO INPUTS'!$E$34),"0.00E+00"))</f>
        <v>#DIV/0!</v>
      </c>
      <c r="CD491" s="58" t="e">
        <f>VALUE(TEXT((BR491*'TOX and EXPO INPUTS'!$F$23),"0.00E+00"))</f>
        <v>#DIV/0!</v>
      </c>
      <c r="CE491" s="57" t="e">
        <f>VALUE(TEXT((BS491*'TOX and EXPO INPUTS'!$F$23),"0.00E+00"))</f>
        <v>#DIV/0!</v>
      </c>
      <c r="CF491" s="57" t="e">
        <f>VALUE(TEXT((BT491*'TOX and EXPO INPUTS'!$F$23),"0.00E+00"))</f>
        <v>#DIV/0!</v>
      </c>
      <c r="CG491" s="57" t="e">
        <f>VALUE(TEXT((BU491*'TOX and EXPO INPUTS'!$F$23),"0.00E+00"))</f>
        <v>#DIV/0!</v>
      </c>
      <c r="CH491" s="57" t="e">
        <f>VALUE(TEXT((BV491*'TOX and EXPO INPUTS'!$F$23),"0.00E+00"))</f>
        <v>#DIV/0!</v>
      </c>
      <c r="CI491" s="57" t="e">
        <f>VALUE(TEXT((BW491*'TOX and EXPO INPUTS'!$F$23),"0.00E+00"))</f>
        <v>#DIV/0!</v>
      </c>
      <c r="CJ491" s="58" t="e">
        <f>VALUE(TEXT((BX491*'TOX and EXPO INPUTS'!$F$23),"0.00E+00"))</f>
        <v>#DIV/0!</v>
      </c>
      <c r="CK491" s="57" t="e">
        <f>VALUE(TEXT((BY491*'TOX and EXPO INPUTS'!$F$23),"0.00E+00"))</f>
        <v>#DIV/0!</v>
      </c>
      <c r="CL491" s="57" t="e">
        <f>VALUE(TEXT((BZ491*'TOX and EXPO INPUTS'!$F$23),"0.00E+00"))</f>
        <v>#DIV/0!</v>
      </c>
      <c r="CM491" s="57" t="e">
        <f>VALUE(TEXT((CA491*'TOX and EXPO INPUTS'!$F$23),"0.00E+00"))</f>
        <v>#DIV/0!</v>
      </c>
      <c r="CN491" s="57" t="e">
        <f>VALUE(TEXT((CB491*'TOX and EXPO INPUTS'!$F$23),"0.00E+00"))</f>
        <v>#DIV/0!</v>
      </c>
      <c r="CO491" s="57" t="e">
        <f>VALUE(TEXT((CC491*'TOX and EXPO INPUTS'!$F$23),"0.00E+00"))</f>
        <v>#DIV/0!</v>
      </c>
      <c r="CP491" s="38" t="s">
        <v>106</v>
      </c>
      <c r="CQ491" s="34" t="s">
        <v>107</v>
      </c>
      <c r="CR491" s="34" t="s">
        <v>108</v>
      </c>
      <c r="CS491" s="39" t="s">
        <v>109</v>
      </c>
    </row>
    <row r="492" spans="1:97" ht="48" customHeight="1" x14ac:dyDescent="0.25">
      <c r="A492" s="34" t="s">
        <v>98</v>
      </c>
      <c r="B492" s="34" t="s">
        <v>99</v>
      </c>
      <c r="C492" s="34" t="s">
        <v>100</v>
      </c>
      <c r="D492" s="34" t="s">
        <v>442</v>
      </c>
      <c r="E492" s="39" t="s">
        <v>112</v>
      </c>
      <c r="F492" s="40" t="s">
        <v>160</v>
      </c>
      <c r="G492" s="43"/>
      <c r="H492" s="36" t="s">
        <v>104</v>
      </c>
      <c r="I492" s="67"/>
      <c r="J492" s="36" t="s">
        <v>105</v>
      </c>
      <c r="K492" s="100">
        <f>VLOOKUP(F492,'Amount Seed Planted_variables'!$A$3:$I$74,2,0)</f>
        <v>155000</v>
      </c>
      <c r="L492" s="100">
        <f>VLOOKUP(F492,'Amount Seed Planted_variables'!$A$3:$I$74,3,0)</f>
        <v>193750</v>
      </c>
      <c r="M492" s="36">
        <f t="shared" si="218"/>
        <v>0</v>
      </c>
      <c r="N492" s="35">
        <f t="shared" si="219"/>
        <v>0</v>
      </c>
      <c r="O492" s="101">
        <v>360000</v>
      </c>
      <c r="P492" s="93">
        <f>VLOOKUP(F492,'Amount Seed Planted_variables'!$A$3:$I$74,4,0)</f>
        <v>3875000</v>
      </c>
      <c r="Q492" s="93">
        <f>VLOOKUP(F492,'Amount Seed Planted_variables'!$A$3:$I$74,7,0)</f>
        <v>80</v>
      </c>
      <c r="R492" s="93">
        <f>VLOOKUP(F492,'Amount Seed Planted_variables'!$A$3:$I$74,8,0)</f>
        <v>310000000</v>
      </c>
      <c r="S492" s="87" t="str">
        <f t="shared" si="215"/>
        <v>NA</v>
      </c>
      <c r="T492" s="35">
        <v>10</v>
      </c>
      <c r="U492" s="35">
        <v>30</v>
      </c>
      <c r="V492" s="41">
        <v>3994</v>
      </c>
      <c r="W492" s="35">
        <v>797</v>
      </c>
      <c r="X492" s="35">
        <v>530</v>
      </c>
      <c r="Y492" s="41">
        <v>66</v>
      </c>
      <c r="Z492" s="35">
        <f t="shared" si="235"/>
        <v>6.6000000000000005</v>
      </c>
      <c r="AA492" s="42">
        <f t="shared" si="220"/>
        <v>0</v>
      </c>
      <c r="AB492" s="37">
        <f t="shared" si="221"/>
        <v>0</v>
      </c>
      <c r="AC492" s="37">
        <f t="shared" si="222"/>
        <v>0</v>
      </c>
      <c r="AD492" s="42" t="e">
        <f>VALUE(TEXT(((AA492*'TOX and EXPO INPUTS'!$F$13)/'TOX and EXPO INPUTS'!$E$27),"0.00E+00"))</f>
        <v>#DIV/0!</v>
      </c>
      <c r="AE492" s="37" t="e">
        <f>VALUE(TEXT(((AB492*'TOX and EXPO INPUTS'!$F$13)/'TOX and EXPO INPUTS'!$E$27),"0.00E+00"))</f>
        <v>#DIV/0!</v>
      </c>
      <c r="AF492" s="37" t="e">
        <f>VALUE(TEXT(((AC492*'TOX and EXPO INPUTS'!$F$13)/'TOX and EXPO INPUTS'!$E$27),"0.00E+00"))</f>
        <v>#DIV/0!</v>
      </c>
      <c r="AG492" s="42" t="e">
        <f>IF($E492="ST",VALUE(TEXT(('TOX and EXPO INPUTS'!$F$7/AD492),"0.0E+00")),IF($E492="IT",VALUE(TEXT(('TOX and EXPO INPUTS'!$F$10/AD492),"0.0E+00"))))</f>
        <v>#DIV/0!</v>
      </c>
      <c r="AH492" s="37" t="e">
        <f>IF($E492="ST",VALUE(TEXT(('TOX and EXPO INPUTS'!$F$7/AE492),"0.0E+00")),IF($E492="IT",VALUE(TEXT(('TOX and EXPO INPUTS'!$F$10/AE492),"0.0E+00"))))</f>
        <v>#DIV/0!</v>
      </c>
      <c r="AI492" s="37" t="e">
        <f>IF($E492="ST",VALUE(TEXT(('TOX and EXPO INPUTS'!$F$7/AF492),"0.0E+00")),IF($E492="IT",VALUE(TEXT(('TOX and EXPO INPUTS'!$F$10/AF492),"0.0E+00"))))</f>
        <v>#DIV/0!</v>
      </c>
      <c r="AJ492" s="42">
        <f t="shared" si="216"/>
        <v>0</v>
      </c>
      <c r="AK492" s="37">
        <f t="shared" si="217"/>
        <v>0</v>
      </c>
      <c r="AL492" s="42" t="e">
        <f>VALUE(TEXT(((AJ492*'TOX and EXPO INPUTS'!$F$21)/'TOX and EXPO INPUTS'!$E$29),"0.00E+00"))</f>
        <v>#DIV/0!</v>
      </c>
      <c r="AM492" s="37" t="e">
        <f>VALUE(TEXT(((AK492*'TOX and EXPO INPUTS'!$F$21)/'TOX and EXPO INPUTS'!$E$29),"0.00E+00"))</f>
        <v>#DIV/0!</v>
      </c>
      <c r="AN492" s="42" t="e">
        <f>IF($E492="ST",VALUE(TEXT(('TOX and EXPO INPUTS'!$F$15/AL492),"0.0E+00")),IF($E492="IT",VALUE(TEXT(('TOX and EXPO INPUTS'!$F$18/AL492),"0.0E+00"))))</f>
        <v>#DIV/0!</v>
      </c>
      <c r="AO492" s="37" t="e">
        <f>IF($E492="ST",VALUE(TEXT(('TOX and EXPO INPUTS'!$F$15/AM492),"0.0E+00")),IF($E492="IT",VALUE(TEXT(('TOX and EXPO INPUTS'!$F$18/AM492),"0.0E+00"))))</f>
        <v>#DIV/0!</v>
      </c>
      <c r="AP492" s="42" t="e">
        <f t="shared" si="223"/>
        <v>#DIV/0!</v>
      </c>
      <c r="AQ492" s="37" t="e">
        <f t="shared" si="224"/>
        <v>#DIV/0!</v>
      </c>
      <c r="AR492" s="37" t="e">
        <f t="shared" si="225"/>
        <v>#DIV/0!</v>
      </c>
      <c r="AS492" s="37" t="e">
        <f t="shared" si="226"/>
        <v>#DIV/0!</v>
      </c>
      <c r="AT492" s="37" t="e">
        <f t="shared" si="227"/>
        <v>#DIV/0!</v>
      </c>
      <c r="AU492" s="37" t="e">
        <f t="shared" si="228"/>
        <v>#DIV/0!</v>
      </c>
      <c r="AV492" s="42" t="e">
        <f t="shared" si="229"/>
        <v>#DIV/0!</v>
      </c>
      <c r="AW492" s="37" t="e">
        <f t="shared" si="230"/>
        <v>#DIV/0!</v>
      </c>
      <c r="AX492" s="37" t="e">
        <f t="shared" si="231"/>
        <v>#DIV/0!</v>
      </c>
      <c r="AY492" s="37" t="e">
        <f t="shared" si="232"/>
        <v>#DIV/0!</v>
      </c>
      <c r="AZ492" s="37" t="e">
        <f t="shared" si="233"/>
        <v>#DIV/0!</v>
      </c>
      <c r="BA492" s="37" t="e">
        <f t="shared" si="234"/>
        <v>#DIV/0!</v>
      </c>
      <c r="BB492" s="42" t="e">
        <f>IF($E492="ST",VALUE(TEXT((1/(('TOX and EXPO INPUTS'!$F$9/AG492)+('TOX and EXPO INPUTS'!$F$17/AN492))),"0.0E+00")),IF($E492="IT",VALUE(TEXT((1/(('TOX and EXPO INPUTS'!$F$12/AG492)+('TOX and EXPO INPUTS'!$F$20/AN492))),"0.0E+00"))))</f>
        <v>#DIV/0!</v>
      </c>
      <c r="BC492" s="37" t="e">
        <f>IF($E492="ST",VALUE(TEXT((1/(('TOX and EXPO INPUTS'!$F$9/AH492)+('TOX and EXPO INPUTS'!$F$17/AN492))),"0.0E+00")),IF($E492="IT",VALUE(TEXT((1/(('TOX and EXPO INPUTS'!$F$12/AH492)+('TOX and EXPO INPUTS'!$F$20/AN492))),"0.0E+00"))))</f>
        <v>#DIV/0!</v>
      </c>
      <c r="BD492" s="37" t="e">
        <f>IF($E492="ST",VALUE(TEXT((1/(('TOX and EXPO INPUTS'!$F$9/AI492)+('TOX and EXPO INPUTS'!$F$17/AN492))),"0.0E+00")),IF($E492="IT",VALUE(TEXT((1/(('TOX and EXPO INPUTS'!$F$12/AI492)+('TOX and EXPO INPUTS'!$F$20/AN492))),"0.0E+00"))))</f>
        <v>#DIV/0!</v>
      </c>
      <c r="BE492" s="37" t="e">
        <f>IF($E492="ST",VALUE(TEXT((1/(('TOX and EXPO INPUTS'!$F$9/AG492)+('TOX and EXPO INPUTS'!$F$17/AO492))),"0.0E+00")),IF($E492="IT",VALUE(TEXT((1/(('TOX and EXPO INPUTS'!$F$12/AG492)+('TOX and EXPO INPUTS'!$F$20/AO492))),"0.0E+00"))))</f>
        <v>#DIV/0!</v>
      </c>
      <c r="BF492" s="37" t="e">
        <f>IF($E492="ST",VALUE(TEXT((1/(('TOX and EXPO INPUTS'!$F$9/AH492)+('TOX and EXPO INPUTS'!$F$17/AO492))),"0.0E+00")),IF($E492="IT",VALUE(TEXT((1/(('TOX and EXPO INPUTS'!$F$12/AH492)+('TOX and EXPO INPUTS'!$F$20/AO492))),"0.0E+00"))))</f>
        <v>#DIV/0!</v>
      </c>
      <c r="BG492" s="37" t="e">
        <f>IF($E492="ST",VALUE(TEXT((1/(('TOX and EXPO INPUTS'!$F$9/AI492)+('TOX and EXPO INPUTS'!$F$17/AO492))),"0.0E+00")),IF($E492="IT",VALUE(TEXT((1/(('TOX and EXPO INPUTS'!$F$12/AI492)+('TOX and EXPO INPUTS'!$F$20/AO492))),"0.0E+00"))))</f>
        <v>#DIV/0!</v>
      </c>
      <c r="BH492" s="42" t="e">
        <f>VALUE(TEXT((AD492*$T492/365*'TOX and EXPO INPUTS'!$E$33/'TOX and EXPO INPUTS'!$E$34),"0.00E+00"))</f>
        <v>#DIV/0!</v>
      </c>
      <c r="BI492" s="37" t="e">
        <f>VALUE(TEXT((AE492*$T492/365*'TOX and EXPO INPUTS'!$E$33/'TOX and EXPO INPUTS'!$E$34),"0.00E+00"))</f>
        <v>#DIV/0!</v>
      </c>
      <c r="BJ492" s="37" t="e">
        <f>VALUE(TEXT((AF492*$T492/365*'TOX and EXPO INPUTS'!$E$33/'TOX and EXPO INPUTS'!$E$34),"0.00E+00"))</f>
        <v>#DIV/0!</v>
      </c>
      <c r="BK492" s="42" t="e">
        <f>VALUE(TEXT((AD492*$U492/365*'TOX and EXPO INPUTS'!$E$33/'TOX and EXPO INPUTS'!$E$34),"0.00E+00"))</f>
        <v>#DIV/0!</v>
      </c>
      <c r="BL492" s="37" t="e">
        <f>VALUE(TEXT((AE492*$U492/365*'TOX and EXPO INPUTS'!$E$33/'TOX and EXPO INPUTS'!$E$34),"0.00E+00"))</f>
        <v>#DIV/0!</v>
      </c>
      <c r="BM492" s="37" t="e">
        <f>VALUE(TEXT((AF492*$U492/365*'TOX and EXPO INPUTS'!$E$33/'TOX and EXPO INPUTS'!$E$34),"0.00E+00"))</f>
        <v>#DIV/0!</v>
      </c>
      <c r="BN492" s="42" t="e">
        <f>VALUE(TEXT((AL492*$T492/365*'TOX and EXPO INPUTS'!$E$33/'TOX and EXPO INPUTS'!$E$34),"0.00E+00"))</f>
        <v>#DIV/0!</v>
      </c>
      <c r="BO492" s="37" t="e">
        <f>VALUE(TEXT((AM492*$T492/365*'TOX and EXPO INPUTS'!$E$33/'TOX and EXPO INPUTS'!$E$34),"0.00E+00"))</f>
        <v>#DIV/0!</v>
      </c>
      <c r="BP492" s="42" t="e">
        <f>VALUE(TEXT((AL492*$U492/365*'TOX and EXPO INPUTS'!$E$33/'TOX and EXPO INPUTS'!$E$34),"0.00E+00"))</f>
        <v>#DIV/0!</v>
      </c>
      <c r="BQ492" s="37" t="e">
        <f>VALUE(TEXT((AM492*$U492/365*'TOX and EXPO INPUTS'!$E$33/'TOX and EXPO INPUTS'!$E$34),"0.00E+00"))</f>
        <v>#DIV/0!</v>
      </c>
      <c r="BR492" s="42" t="e">
        <f>VALUE(TEXT((AP492*$T492/365*'TOX and EXPO INPUTS'!$E$33/'TOX and EXPO INPUTS'!$E$34),"0.00E+00"))</f>
        <v>#DIV/0!</v>
      </c>
      <c r="BS492" s="37" t="e">
        <f>VALUE(TEXT((AQ492*$T492/365*'TOX and EXPO INPUTS'!$E$33/'TOX and EXPO INPUTS'!$E$34),"0.00E+00"))</f>
        <v>#DIV/0!</v>
      </c>
      <c r="BT492" s="37" t="e">
        <f>VALUE(TEXT((AR492*$T492/365*'TOX and EXPO INPUTS'!$E$33/'TOX and EXPO INPUTS'!$E$34),"0.00E+00"))</f>
        <v>#DIV/0!</v>
      </c>
      <c r="BU492" s="37" t="e">
        <f>VALUE(TEXT((AS492*$T492/365*'TOX and EXPO INPUTS'!$E$33/'TOX and EXPO INPUTS'!$E$34),"0.00E+00"))</f>
        <v>#DIV/0!</v>
      </c>
      <c r="BV492" s="37" t="e">
        <f>VALUE(TEXT((AT492*$T492/365*'TOX and EXPO INPUTS'!$E$33/'TOX and EXPO INPUTS'!$E$34),"0.00E+00"))</f>
        <v>#DIV/0!</v>
      </c>
      <c r="BW492" s="37" t="e">
        <f>VALUE(TEXT((AU492*$T492/365*'TOX and EXPO INPUTS'!$E$33/'TOX and EXPO INPUTS'!$E$34),"0.00E+00"))</f>
        <v>#DIV/0!</v>
      </c>
      <c r="BX492" s="42" t="e">
        <f>VALUE(TEXT((AP492*$U492/365*'TOX and EXPO INPUTS'!$E$33/'TOX and EXPO INPUTS'!$E$34),"0.00E+00"))</f>
        <v>#DIV/0!</v>
      </c>
      <c r="BY492" s="37" t="e">
        <f>VALUE(TEXT((AQ492*$U492/365*'TOX and EXPO INPUTS'!$E$33/'TOX and EXPO INPUTS'!$E$34),"0.00E+00"))</f>
        <v>#DIV/0!</v>
      </c>
      <c r="BZ492" s="37" t="e">
        <f>VALUE(TEXT((AR492*$U492/365*'TOX and EXPO INPUTS'!$E$33/'TOX and EXPO INPUTS'!$E$34),"0.00E+00"))</f>
        <v>#DIV/0!</v>
      </c>
      <c r="CA492" s="37" t="e">
        <f>VALUE(TEXT((AS492*$U492/365*'TOX and EXPO INPUTS'!$E$33/'TOX and EXPO INPUTS'!$E$34),"0.00E+00"))</f>
        <v>#DIV/0!</v>
      </c>
      <c r="CB492" s="37" t="e">
        <f>VALUE(TEXT((AT492*$U492/365*'TOX and EXPO INPUTS'!$E$33/'TOX and EXPO INPUTS'!$E$34),"0.00E+00"))</f>
        <v>#DIV/0!</v>
      </c>
      <c r="CC492" s="37" t="e">
        <f>VALUE(TEXT((AU492*$U492/365*'TOX and EXPO INPUTS'!$E$33/'TOX and EXPO INPUTS'!$E$34),"0.00E+00"))</f>
        <v>#DIV/0!</v>
      </c>
      <c r="CD492" s="58" t="e">
        <f>VALUE(TEXT((BR492*'TOX and EXPO INPUTS'!$F$23),"0.00E+00"))</f>
        <v>#DIV/0!</v>
      </c>
      <c r="CE492" s="57" t="e">
        <f>VALUE(TEXT((BS492*'TOX and EXPO INPUTS'!$F$23),"0.00E+00"))</f>
        <v>#DIV/0!</v>
      </c>
      <c r="CF492" s="57" t="e">
        <f>VALUE(TEXT((BT492*'TOX and EXPO INPUTS'!$F$23),"0.00E+00"))</f>
        <v>#DIV/0!</v>
      </c>
      <c r="CG492" s="57" t="e">
        <f>VALUE(TEXT((BU492*'TOX and EXPO INPUTS'!$F$23),"0.00E+00"))</f>
        <v>#DIV/0!</v>
      </c>
      <c r="CH492" s="57" t="e">
        <f>VALUE(TEXT((BV492*'TOX and EXPO INPUTS'!$F$23),"0.00E+00"))</f>
        <v>#DIV/0!</v>
      </c>
      <c r="CI492" s="57" t="e">
        <f>VALUE(TEXT((BW492*'TOX and EXPO INPUTS'!$F$23),"0.00E+00"))</f>
        <v>#DIV/0!</v>
      </c>
      <c r="CJ492" s="58" t="e">
        <f>VALUE(TEXT((BX492*'TOX and EXPO INPUTS'!$F$23),"0.00E+00"))</f>
        <v>#DIV/0!</v>
      </c>
      <c r="CK492" s="57" t="e">
        <f>VALUE(TEXT((BY492*'TOX and EXPO INPUTS'!$F$23),"0.00E+00"))</f>
        <v>#DIV/0!</v>
      </c>
      <c r="CL492" s="57" t="e">
        <f>VALUE(TEXT((BZ492*'TOX and EXPO INPUTS'!$F$23),"0.00E+00"))</f>
        <v>#DIV/0!</v>
      </c>
      <c r="CM492" s="57" t="e">
        <f>VALUE(TEXT((CA492*'TOX and EXPO INPUTS'!$F$23),"0.00E+00"))</f>
        <v>#DIV/0!</v>
      </c>
      <c r="CN492" s="57" t="e">
        <f>VALUE(TEXT((CB492*'TOX and EXPO INPUTS'!$F$23),"0.00E+00"))</f>
        <v>#DIV/0!</v>
      </c>
      <c r="CO492" s="57" t="e">
        <f>VALUE(TEXT((CC492*'TOX and EXPO INPUTS'!$F$23),"0.00E+00"))</f>
        <v>#DIV/0!</v>
      </c>
      <c r="CP492" s="38" t="s">
        <v>106</v>
      </c>
      <c r="CQ492" s="34" t="s">
        <v>107</v>
      </c>
      <c r="CR492" s="34" t="s">
        <v>108</v>
      </c>
      <c r="CS492" s="39" t="s">
        <v>109</v>
      </c>
    </row>
    <row r="493" spans="1:97" ht="48" customHeight="1" x14ac:dyDescent="0.25">
      <c r="A493" s="34" t="s">
        <v>98</v>
      </c>
      <c r="B493" s="34" t="s">
        <v>99</v>
      </c>
      <c r="C493" s="34" t="s">
        <v>100</v>
      </c>
      <c r="D493" s="34" t="s">
        <v>101</v>
      </c>
      <c r="E493" s="39" t="s">
        <v>102</v>
      </c>
      <c r="F493" s="40" t="s">
        <v>161</v>
      </c>
      <c r="G493" s="43"/>
      <c r="H493" s="36" t="s">
        <v>104</v>
      </c>
      <c r="I493" s="67"/>
      <c r="J493" s="36" t="s">
        <v>105</v>
      </c>
      <c r="K493" s="100">
        <f>VLOOKUP(F493,'Amount Seed Planted_variables'!$A$3:$I$74,2,0)</f>
        <v>85000</v>
      </c>
      <c r="L493" s="100">
        <f>VLOOKUP(F493,'Amount Seed Planted_variables'!$A$3:$I$74,3,0)</f>
        <v>340000</v>
      </c>
      <c r="M493" s="36">
        <f t="shared" si="218"/>
        <v>0</v>
      </c>
      <c r="N493" s="35">
        <f t="shared" si="219"/>
        <v>0</v>
      </c>
      <c r="O493" s="101">
        <v>360000</v>
      </c>
      <c r="P493" s="93">
        <f>VLOOKUP(F493,'Amount Seed Planted_variables'!$A$3:$I$74,4,0)</f>
        <v>1700000</v>
      </c>
      <c r="Q493" s="93">
        <f>VLOOKUP(F493,'Amount Seed Planted_variables'!$A$3:$I$74,7,0)</f>
        <v>80</v>
      </c>
      <c r="R493" s="93">
        <f>VLOOKUP(F493,'Amount Seed Planted_variables'!$A$3:$I$74,8,0)</f>
        <v>136000000</v>
      </c>
      <c r="S493" s="87" t="str">
        <f t="shared" si="215"/>
        <v>NA</v>
      </c>
      <c r="T493" s="35">
        <v>10</v>
      </c>
      <c r="U493" s="35">
        <v>30</v>
      </c>
      <c r="V493" s="41">
        <v>349</v>
      </c>
      <c r="W493" s="35">
        <v>51.2</v>
      </c>
      <c r="X493" s="35">
        <v>42.2</v>
      </c>
      <c r="Y493" s="41">
        <v>1.2</v>
      </c>
      <c r="Z493" s="35">
        <f>Y493*0.1</f>
        <v>0.12</v>
      </c>
      <c r="AA493" s="42">
        <f t="shared" si="220"/>
        <v>0</v>
      </c>
      <c r="AB493" s="37">
        <f t="shared" si="221"/>
        <v>0</v>
      </c>
      <c r="AC493" s="37">
        <f t="shared" si="222"/>
        <v>0</v>
      </c>
      <c r="AD493" s="42" t="e">
        <f>VALUE(TEXT(((AA493*'TOX and EXPO INPUTS'!$F$13)/'TOX and EXPO INPUTS'!$E$27),"0.00E+00"))</f>
        <v>#DIV/0!</v>
      </c>
      <c r="AE493" s="37" t="e">
        <f>VALUE(TEXT(((AB493*'TOX and EXPO INPUTS'!$F$13)/'TOX and EXPO INPUTS'!$E$27),"0.00E+00"))</f>
        <v>#DIV/0!</v>
      </c>
      <c r="AF493" s="37" t="e">
        <f>VALUE(TEXT(((AC493*'TOX and EXPO INPUTS'!$F$13)/'TOX and EXPO INPUTS'!$E$27),"0.00E+00"))</f>
        <v>#DIV/0!</v>
      </c>
      <c r="AG493" s="42" t="e">
        <f>IF($E493="ST",VALUE(TEXT(('TOX and EXPO INPUTS'!$F$7/AD493),"0.0E+00")),IF($E493="IT",VALUE(TEXT(('TOX and EXPO INPUTS'!$F$10/AD493),"0.0E+00"))))</f>
        <v>#DIV/0!</v>
      </c>
      <c r="AH493" s="37" t="e">
        <f>IF($E493="ST",VALUE(TEXT(('TOX and EXPO INPUTS'!$F$7/AE493),"0.0E+00")),IF($E493="IT",VALUE(TEXT(('TOX and EXPO INPUTS'!$F$10/AE493),"0.0E+00"))))</f>
        <v>#DIV/0!</v>
      </c>
      <c r="AI493" s="37" t="e">
        <f>IF($E493="ST",VALUE(TEXT(('TOX and EXPO INPUTS'!$F$7/AF493),"0.0E+00")),IF($E493="IT",VALUE(TEXT(('TOX and EXPO INPUTS'!$F$10/AF493),"0.0E+00"))))</f>
        <v>#DIV/0!</v>
      </c>
      <c r="AJ493" s="42">
        <f t="shared" si="216"/>
        <v>0</v>
      </c>
      <c r="AK493" s="37">
        <f t="shared" si="217"/>
        <v>0</v>
      </c>
      <c r="AL493" s="42" t="e">
        <f>VALUE(TEXT(((AJ493*'TOX and EXPO INPUTS'!$F$21)/'TOX and EXPO INPUTS'!$E$29),"0.00E+00"))</f>
        <v>#DIV/0!</v>
      </c>
      <c r="AM493" s="37" t="e">
        <f>VALUE(TEXT(((AK493*'TOX and EXPO INPUTS'!$F$21)/'TOX and EXPO INPUTS'!$E$29),"0.00E+00"))</f>
        <v>#DIV/0!</v>
      </c>
      <c r="AN493" s="42" t="e">
        <f>IF($E493="ST",VALUE(TEXT(('TOX and EXPO INPUTS'!$F$15/AL493),"0.0E+00")),IF($E493="IT",VALUE(TEXT(('TOX and EXPO INPUTS'!$F$18/AL493),"0.0E+00"))))</f>
        <v>#DIV/0!</v>
      </c>
      <c r="AO493" s="37" t="e">
        <f>IF($E493="ST",VALUE(TEXT(('TOX and EXPO INPUTS'!$F$15/AM493),"0.0E+00")),IF($E493="IT",VALUE(TEXT(('TOX and EXPO INPUTS'!$F$18/AM493),"0.0E+00"))))</f>
        <v>#DIV/0!</v>
      </c>
      <c r="AP493" s="42" t="e">
        <f>VALUE(TEXT((AD493+AL493),"0.00E+00"))</f>
        <v>#DIV/0!</v>
      </c>
      <c r="AQ493" s="37" t="e">
        <f>VALUE(TEXT((AE493+AL493),"0.00E+00"))</f>
        <v>#DIV/0!</v>
      </c>
      <c r="AR493" s="37" t="e">
        <f>VALUE(TEXT((AF493+AL493),"0.00E+00"))</f>
        <v>#DIV/0!</v>
      </c>
      <c r="AS493" s="37" t="e">
        <f>VALUE(TEXT((AD493+AM493),"0.00E+00"))</f>
        <v>#DIV/0!</v>
      </c>
      <c r="AT493" s="37" t="e">
        <f>VALUE(TEXT((AE493+AM493),"0.00E+00"))</f>
        <v>#DIV/0!</v>
      </c>
      <c r="AU493" s="37" t="e">
        <f>VALUE(TEXT((AF493+AM493),"0.00E+00"))</f>
        <v>#DIV/0!</v>
      </c>
      <c r="AV493" s="42" t="e">
        <f>VALUE(TEXT(1/((1/AG493)+(1/AN493)),"0.0E+00"))</f>
        <v>#DIV/0!</v>
      </c>
      <c r="AW493" s="37" t="e">
        <f>VALUE(TEXT(1/((1/AH493)+(1/AN493)),"0.0E+00"))</f>
        <v>#DIV/0!</v>
      </c>
      <c r="AX493" s="37" t="e">
        <f>VALUE(TEXT(1/((1/AI493)+(1/AN493)),"0.0E+00"))</f>
        <v>#DIV/0!</v>
      </c>
      <c r="AY493" s="37" t="e">
        <f>VALUE(TEXT(1/((1/AG493)+(1/AO493)),"0.0E+00"))</f>
        <v>#DIV/0!</v>
      </c>
      <c r="AZ493" s="37" t="e">
        <f>VALUE(TEXT(1/((1/AH493)+(1/AO493)),"0.0E+00"))</f>
        <v>#DIV/0!</v>
      </c>
      <c r="BA493" s="37" t="e">
        <f>VALUE(TEXT(1/((1/AI493)+(1/AO493)),"0.0E+00"))</f>
        <v>#DIV/0!</v>
      </c>
      <c r="BB493" s="42" t="e">
        <f>IF($E493="ST",VALUE(TEXT((1/(('TOX and EXPO INPUTS'!$F$9/AG493)+('TOX and EXPO INPUTS'!$F$17/AN493))),"0.0E+00")),IF($E493="IT",VALUE(TEXT((1/(('TOX and EXPO INPUTS'!$F$12/AG493)+('TOX and EXPO INPUTS'!$F$20/AN493))),"0.0E+00"))))</f>
        <v>#DIV/0!</v>
      </c>
      <c r="BC493" s="37" t="e">
        <f>IF($E493="ST",VALUE(TEXT((1/(('TOX and EXPO INPUTS'!$F$9/AH493)+('TOX and EXPO INPUTS'!$F$17/AN493))),"0.0E+00")),IF($E493="IT",VALUE(TEXT((1/(('TOX and EXPO INPUTS'!$F$12/AH493)+('TOX and EXPO INPUTS'!$F$20/AN493))),"0.0E+00"))))</f>
        <v>#DIV/0!</v>
      </c>
      <c r="BD493" s="37" t="e">
        <f>IF($E493="ST",VALUE(TEXT((1/(('TOX and EXPO INPUTS'!$F$9/AI493)+('TOX and EXPO INPUTS'!$F$17/AN493))),"0.0E+00")),IF($E493="IT",VALUE(TEXT((1/(('TOX and EXPO INPUTS'!$F$12/AI493)+('TOX and EXPO INPUTS'!$F$20/AN493))),"0.0E+00"))))</f>
        <v>#DIV/0!</v>
      </c>
      <c r="BE493" s="37" t="e">
        <f>IF($E493="ST",VALUE(TEXT((1/(('TOX and EXPO INPUTS'!$F$9/AG493)+('TOX and EXPO INPUTS'!$F$17/AO493))),"0.0E+00")),IF($E493="IT",VALUE(TEXT((1/(('TOX and EXPO INPUTS'!$F$12/AG493)+('TOX and EXPO INPUTS'!$F$20/AO493))),"0.0E+00"))))</f>
        <v>#DIV/0!</v>
      </c>
      <c r="BF493" s="37" t="e">
        <f>IF($E493="ST",VALUE(TEXT((1/(('TOX and EXPO INPUTS'!$F$9/AH493)+('TOX and EXPO INPUTS'!$F$17/AO493))),"0.0E+00")),IF($E493="IT",VALUE(TEXT((1/(('TOX and EXPO INPUTS'!$F$12/AH493)+('TOX and EXPO INPUTS'!$F$20/AO493))),"0.0E+00"))))</f>
        <v>#DIV/0!</v>
      </c>
      <c r="BG493" s="37" t="e">
        <f>IF($E493="ST",VALUE(TEXT((1/(('TOX and EXPO INPUTS'!$F$9/AI493)+('TOX and EXPO INPUTS'!$F$17/AO493))),"0.0E+00")),IF($E493="IT",VALUE(TEXT((1/(('TOX and EXPO INPUTS'!$F$12/AI493)+('TOX and EXPO INPUTS'!$F$20/AO493))),"0.0E+00"))))</f>
        <v>#DIV/0!</v>
      </c>
      <c r="BH493" s="42" t="e">
        <f>VALUE(TEXT((AD493*$T493/365*'TOX and EXPO INPUTS'!$E$33/'TOX and EXPO INPUTS'!$E$34),"0.00E+00"))</f>
        <v>#DIV/0!</v>
      </c>
      <c r="BI493" s="37" t="e">
        <f>VALUE(TEXT((AE493*$T493/365*'TOX and EXPO INPUTS'!$E$33/'TOX and EXPO INPUTS'!$E$34),"0.00E+00"))</f>
        <v>#DIV/0!</v>
      </c>
      <c r="BJ493" s="37" t="e">
        <f>VALUE(TEXT((AF493*$T493/365*'TOX and EXPO INPUTS'!$E$33/'TOX and EXPO INPUTS'!$E$34),"0.00E+00"))</f>
        <v>#DIV/0!</v>
      </c>
      <c r="BK493" s="42" t="e">
        <f>VALUE(TEXT((AD493*$U493/365*'TOX and EXPO INPUTS'!$E$33/'TOX and EXPO INPUTS'!$E$34),"0.00E+00"))</f>
        <v>#DIV/0!</v>
      </c>
      <c r="BL493" s="37" t="e">
        <f>VALUE(TEXT((AE493*$U493/365*'TOX and EXPO INPUTS'!$E$33/'TOX and EXPO INPUTS'!$E$34),"0.00E+00"))</f>
        <v>#DIV/0!</v>
      </c>
      <c r="BM493" s="37" t="e">
        <f>VALUE(TEXT((AF493*$U493/365*'TOX and EXPO INPUTS'!$E$33/'TOX and EXPO INPUTS'!$E$34),"0.00E+00"))</f>
        <v>#DIV/0!</v>
      </c>
      <c r="BN493" s="42" t="e">
        <f>VALUE(TEXT((AL493*$T493/365*'TOX and EXPO INPUTS'!$E$33/'TOX and EXPO INPUTS'!$E$34),"0.00E+00"))</f>
        <v>#DIV/0!</v>
      </c>
      <c r="BO493" s="37" t="e">
        <f>VALUE(TEXT((AM493*$T493/365*'TOX and EXPO INPUTS'!$E$33/'TOX and EXPO INPUTS'!$E$34),"0.00E+00"))</f>
        <v>#DIV/0!</v>
      </c>
      <c r="BP493" s="42" t="e">
        <f>VALUE(TEXT((AL493*$U493/365*'TOX and EXPO INPUTS'!$E$33/'TOX and EXPO INPUTS'!$E$34),"0.00E+00"))</f>
        <v>#DIV/0!</v>
      </c>
      <c r="BQ493" s="37" t="e">
        <f>VALUE(TEXT((AM493*$U493/365*'TOX and EXPO INPUTS'!$E$33/'TOX and EXPO INPUTS'!$E$34),"0.00E+00"))</f>
        <v>#DIV/0!</v>
      </c>
      <c r="BR493" s="42" t="e">
        <f>VALUE(TEXT((AP493*$T493/365*'TOX and EXPO INPUTS'!$E$33/'TOX and EXPO INPUTS'!$E$34),"0.00E+00"))</f>
        <v>#DIV/0!</v>
      </c>
      <c r="BS493" s="37" t="e">
        <f>VALUE(TEXT((AQ493*$T493/365*'TOX and EXPO INPUTS'!$E$33/'TOX and EXPO INPUTS'!$E$34),"0.00E+00"))</f>
        <v>#DIV/0!</v>
      </c>
      <c r="BT493" s="37" t="e">
        <f>VALUE(TEXT((AR493*$T493/365*'TOX and EXPO INPUTS'!$E$33/'TOX and EXPO INPUTS'!$E$34),"0.00E+00"))</f>
        <v>#DIV/0!</v>
      </c>
      <c r="BU493" s="37" t="e">
        <f>VALUE(TEXT((AS493*$T493/365*'TOX and EXPO INPUTS'!$E$33/'TOX and EXPO INPUTS'!$E$34),"0.00E+00"))</f>
        <v>#DIV/0!</v>
      </c>
      <c r="BV493" s="37" t="e">
        <f>VALUE(TEXT((AT493*$T493/365*'TOX and EXPO INPUTS'!$E$33/'TOX and EXPO INPUTS'!$E$34),"0.00E+00"))</f>
        <v>#DIV/0!</v>
      </c>
      <c r="BW493" s="37" t="e">
        <f>VALUE(TEXT((AU493*$T493/365*'TOX and EXPO INPUTS'!$E$33/'TOX and EXPO INPUTS'!$E$34),"0.00E+00"))</f>
        <v>#DIV/0!</v>
      </c>
      <c r="BX493" s="42" t="e">
        <f>VALUE(TEXT((AP493*$U493/365*'TOX and EXPO INPUTS'!$E$33/'TOX and EXPO INPUTS'!$E$34),"0.00E+00"))</f>
        <v>#DIV/0!</v>
      </c>
      <c r="BY493" s="37" t="e">
        <f>VALUE(TEXT((AQ493*$U493/365*'TOX and EXPO INPUTS'!$E$33/'TOX and EXPO INPUTS'!$E$34),"0.00E+00"))</f>
        <v>#DIV/0!</v>
      </c>
      <c r="BZ493" s="37" t="e">
        <f>VALUE(TEXT((AR493*$U493/365*'TOX and EXPO INPUTS'!$E$33/'TOX and EXPO INPUTS'!$E$34),"0.00E+00"))</f>
        <v>#DIV/0!</v>
      </c>
      <c r="CA493" s="37" t="e">
        <f>VALUE(TEXT((AS493*$U493/365*'TOX and EXPO INPUTS'!$E$33/'TOX and EXPO INPUTS'!$E$34),"0.00E+00"))</f>
        <v>#DIV/0!</v>
      </c>
      <c r="CB493" s="37" t="e">
        <f>VALUE(TEXT((AT493*$U493/365*'TOX and EXPO INPUTS'!$E$33/'TOX and EXPO INPUTS'!$E$34),"0.00E+00"))</f>
        <v>#DIV/0!</v>
      </c>
      <c r="CC493" s="37" t="e">
        <f>VALUE(TEXT((AU493*$U493/365*'TOX and EXPO INPUTS'!$E$33/'TOX and EXPO INPUTS'!$E$34),"0.00E+00"))</f>
        <v>#DIV/0!</v>
      </c>
      <c r="CD493" s="58" t="e">
        <f>VALUE(TEXT((BR493*'TOX and EXPO INPUTS'!$F$23),"0.00E+00"))</f>
        <v>#DIV/0!</v>
      </c>
      <c r="CE493" s="57" t="e">
        <f>VALUE(TEXT((BS493*'TOX and EXPO INPUTS'!$F$23),"0.00E+00"))</f>
        <v>#DIV/0!</v>
      </c>
      <c r="CF493" s="57" t="e">
        <f>VALUE(TEXT((BT493*'TOX and EXPO INPUTS'!$F$23),"0.00E+00"))</f>
        <v>#DIV/0!</v>
      </c>
      <c r="CG493" s="57" t="e">
        <f>VALUE(TEXT((BU493*'TOX and EXPO INPUTS'!$F$23),"0.00E+00"))</f>
        <v>#DIV/0!</v>
      </c>
      <c r="CH493" s="57" t="e">
        <f>VALUE(TEXT((BV493*'TOX and EXPO INPUTS'!$F$23),"0.00E+00"))</f>
        <v>#DIV/0!</v>
      </c>
      <c r="CI493" s="57" t="e">
        <f>VALUE(TEXT((BW493*'TOX and EXPO INPUTS'!$F$23),"0.00E+00"))</f>
        <v>#DIV/0!</v>
      </c>
      <c r="CJ493" s="58" t="e">
        <f>VALUE(TEXT((BX493*'TOX and EXPO INPUTS'!$F$23),"0.00E+00"))</f>
        <v>#DIV/0!</v>
      </c>
      <c r="CK493" s="57" t="e">
        <f>VALUE(TEXT((BY493*'TOX and EXPO INPUTS'!$F$23),"0.00E+00"))</f>
        <v>#DIV/0!</v>
      </c>
      <c r="CL493" s="57" t="e">
        <f>VALUE(TEXT((BZ493*'TOX and EXPO INPUTS'!$F$23),"0.00E+00"))</f>
        <v>#DIV/0!</v>
      </c>
      <c r="CM493" s="57" t="e">
        <f>VALUE(TEXT((CA493*'TOX and EXPO INPUTS'!$F$23),"0.00E+00"))</f>
        <v>#DIV/0!</v>
      </c>
      <c r="CN493" s="57" t="e">
        <f>VALUE(TEXT((CB493*'TOX and EXPO INPUTS'!$F$23),"0.00E+00"))</f>
        <v>#DIV/0!</v>
      </c>
      <c r="CO493" s="57" t="e">
        <f>VALUE(TEXT((CC493*'TOX and EXPO INPUTS'!$F$23),"0.00E+00"))</f>
        <v>#DIV/0!</v>
      </c>
      <c r="CP493" s="38" t="s">
        <v>106</v>
      </c>
      <c r="CQ493" s="34" t="s">
        <v>107</v>
      </c>
      <c r="CR493" s="34" t="s">
        <v>108</v>
      </c>
      <c r="CS493" s="39" t="s">
        <v>109</v>
      </c>
    </row>
    <row r="494" spans="1:97" ht="48" customHeight="1" x14ac:dyDescent="0.25">
      <c r="A494" s="34" t="s">
        <v>98</v>
      </c>
      <c r="B494" s="34" t="s">
        <v>99</v>
      </c>
      <c r="C494" s="34" t="s">
        <v>100</v>
      </c>
      <c r="D494" s="34" t="s">
        <v>110</v>
      </c>
      <c r="E494" s="39" t="s">
        <v>102</v>
      </c>
      <c r="F494" s="40" t="s">
        <v>161</v>
      </c>
      <c r="G494" s="43"/>
      <c r="H494" s="36" t="s">
        <v>104</v>
      </c>
      <c r="I494" s="67"/>
      <c r="J494" s="36" t="s">
        <v>105</v>
      </c>
      <c r="K494" s="100">
        <f>VLOOKUP(F494,'Amount Seed Planted_variables'!$A$3:$I$74,2,0)</f>
        <v>85000</v>
      </c>
      <c r="L494" s="100">
        <f>VLOOKUP(F494,'Amount Seed Planted_variables'!$A$3:$I$74,3,0)</f>
        <v>340000</v>
      </c>
      <c r="M494" s="36">
        <f t="shared" si="218"/>
        <v>0</v>
      </c>
      <c r="N494" s="35">
        <f t="shared" si="219"/>
        <v>0</v>
      </c>
      <c r="O494" s="101">
        <v>360000</v>
      </c>
      <c r="P494" s="93">
        <f>VLOOKUP(F494,'Amount Seed Planted_variables'!$A$3:$I$74,4,0)</f>
        <v>1700000</v>
      </c>
      <c r="Q494" s="93">
        <f>VLOOKUP(F494,'Amount Seed Planted_variables'!$A$3:$I$74,7,0)</f>
        <v>80</v>
      </c>
      <c r="R494" s="93">
        <f>VLOOKUP(F494,'Amount Seed Planted_variables'!$A$3:$I$74,8,0)</f>
        <v>136000000</v>
      </c>
      <c r="S494" s="87" t="str">
        <f t="shared" si="215"/>
        <v>NA</v>
      </c>
      <c r="T494" s="35">
        <v>10</v>
      </c>
      <c r="U494" s="35">
        <v>30</v>
      </c>
      <c r="V494" s="41">
        <v>68</v>
      </c>
      <c r="W494" s="35">
        <v>16.899999999999999</v>
      </c>
      <c r="X494" s="35">
        <v>13.1</v>
      </c>
      <c r="Y494" s="41">
        <v>3.6</v>
      </c>
      <c r="Z494" s="35">
        <f>Y494*0.1</f>
        <v>0.36000000000000004</v>
      </c>
      <c r="AA494" s="42">
        <f t="shared" si="220"/>
        <v>0</v>
      </c>
      <c r="AB494" s="37">
        <f t="shared" si="221"/>
        <v>0</v>
      </c>
      <c r="AC494" s="37">
        <f t="shared" si="222"/>
        <v>0</v>
      </c>
      <c r="AD494" s="42" t="e">
        <f>VALUE(TEXT(((AA494*'TOX and EXPO INPUTS'!$F$13)/'TOX and EXPO INPUTS'!$E$27),"0.00E+00"))</f>
        <v>#DIV/0!</v>
      </c>
      <c r="AE494" s="37" t="e">
        <f>VALUE(TEXT(((AB494*'TOX and EXPO INPUTS'!$F$13)/'TOX and EXPO INPUTS'!$E$27),"0.00E+00"))</f>
        <v>#DIV/0!</v>
      </c>
      <c r="AF494" s="37" t="e">
        <f>VALUE(TEXT(((AC494*'TOX and EXPO INPUTS'!$F$13)/'TOX and EXPO INPUTS'!$E$27),"0.00E+00"))</f>
        <v>#DIV/0!</v>
      </c>
      <c r="AG494" s="42" t="e">
        <f>IF($E494="ST",VALUE(TEXT(('TOX and EXPO INPUTS'!$F$7/AD494),"0.0E+00")),IF($E494="IT",VALUE(TEXT(('TOX and EXPO INPUTS'!$F$10/AD494),"0.0E+00"))))</f>
        <v>#DIV/0!</v>
      </c>
      <c r="AH494" s="37" t="e">
        <f>IF($E494="ST",VALUE(TEXT(('TOX and EXPO INPUTS'!$F$7/AE494),"0.0E+00")),IF($E494="IT",VALUE(TEXT(('TOX and EXPO INPUTS'!$F$10/AE494),"0.0E+00"))))</f>
        <v>#DIV/0!</v>
      </c>
      <c r="AI494" s="37" t="e">
        <f>IF($E494="ST",VALUE(TEXT(('TOX and EXPO INPUTS'!$F$7/AF494),"0.0E+00")),IF($E494="IT",VALUE(TEXT(('TOX and EXPO INPUTS'!$F$10/AF494),"0.0E+00"))))</f>
        <v>#DIV/0!</v>
      </c>
      <c r="AJ494" s="42">
        <f t="shared" si="216"/>
        <v>0</v>
      </c>
      <c r="AK494" s="37">
        <f t="shared" si="217"/>
        <v>0</v>
      </c>
      <c r="AL494" s="42" t="e">
        <f>VALUE(TEXT(((AJ494*'TOX and EXPO INPUTS'!$F$21)/'TOX and EXPO INPUTS'!$E$29),"0.00E+00"))</f>
        <v>#DIV/0!</v>
      </c>
      <c r="AM494" s="37" t="e">
        <f>VALUE(TEXT(((AK494*'TOX and EXPO INPUTS'!$F$21)/'TOX and EXPO INPUTS'!$E$29),"0.00E+00"))</f>
        <v>#DIV/0!</v>
      </c>
      <c r="AN494" s="42" t="e">
        <f>IF($E494="ST",VALUE(TEXT(('TOX and EXPO INPUTS'!$F$15/AL494),"0.0E+00")),IF($E494="IT",VALUE(TEXT(('TOX and EXPO INPUTS'!$F$18/AL494),"0.0E+00"))))</f>
        <v>#DIV/0!</v>
      </c>
      <c r="AO494" s="37" t="e">
        <f>IF($E494="ST",VALUE(TEXT(('TOX and EXPO INPUTS'!$F$15/AM494),"0.0E+00")),IF($E494="IT",VALUE(TEXT(('TOX and EXPO INPUTS'!$F$18/AM494),"0.0E+00"))))</f>
        <v>#DIV/0!</v>
      </c>
      <c r="AP494" s="42" t="e">
        <f>VALUE(TEXT((AD494+AL494),"0.00E+00"))</f>
        <v>#DIV/0!</v>
      </c>
      <c r="AQ494" s="37" t="e">
        <f>VALUE(TEXT((AE494+AL494),"0.00E+00"))</f>
        <v>#DIV/0!</v>
      </c>
      <c r="AR494" s="37" t="e">
        <f>VALUE(TEXT((AF494+AL494),"0.00E+00"))</f>
        <v>#DIV/0!</v>
      </c>
      <c r="AS494" s="37" t="e">
        <f>VALUE(TEXT((AD494+AM494),"0.00E+00"))</f>
        <v>#DIV/0!</v>
      </c>
      <c r="AT494" s="37" t="e">
        <f>VALUE(TEXT((AE494+AM494),"0.00E+00"))</f>
        <v>#DIV/0!</v>
      </c>
      <c r="AU494" s="37" t="e">
        <f>VALUE(TEXT((AF494+AM494),"0.00E+00"))</f>
        <v>#DIV/0!</v>
      </c>
      <c r="AV494" s="42" t="e">
        <f>VALUE(TEXT(1/((1/AG494)+(1/AN494)),"0.0E+00"))</f>
        <v>#DIV/0!</v>
      </c>
      <c r="AW494" s="37" t="e">
        <f>VALUE(TEXT(1/((1/AH494)+(1/AN494)),"0.0E+00"))</f>
        <v>#DIV/0!</v>
      </c>
      <c r="AX494" s="37" t="e">
        <f>VALUE(TEXT(1/((1/AI494)+(1/AN494)),"0.0E+00"))</f>
        <v>#DIV/0!</v>
      </c>
      <c r="AY494" s="37" t="e">
        <f>VALUE(TEXT(1/((1/AG494)+(1/AO494)),"0.0E+00"))</f>
        <v>#DIV/0!</v>
      </c>
      <c r="AZ494" s="37" t="e">
        <f>VALUE(TEXT(1/((1/AH494)+(1/AO494)),"0.0E+00"))</f>
        <v>#DIV/0!</v>
      </c>
      <c r="BA494" s="37" t="e">
        <f>VALUE(TEXT(1/((1/AI494)+(1/AO494)),"0.0E+00"))</f>
        <v>#DIV/0!</v>
      </c>
      <c r="BB494" s="42" t="e">
        <f>IF($E494="ST",VALUE(TEXT((1/(('TOX and EXPO INPUTS'!$F$9/AG494)+('TOX and EXPO INPUTS'!$F$17/AN494))),"0.0E+00")),IF($E494="IT",VALUE(TEXT((1/(('TOX and EXPO INPUTS'!$F$12/AG494)+('TOX and EXPO INPUTS'!$F$20/AN494))),"0.0E+00"))))</f>
        <v>#DIV/0!</v>
      </c>
      <c r="BC494" s="37" t="e">
        <f>IF($E494="ST",VALUE(TEXT((1/(('TOX and EXPO INPUTS'!$F$9/AH494)+('TOX and EXPO INPUTS'!$F$17/AN494))),"0.0E+00")),IF($E494="IT",VALUE(TEXT((1/(('TOX and EXPO INPUTS'!$F$12/AH494)+('TOX and EXPO INPUTS'!$F$20/AN494))),"0.0E+00"))))</f>
        <v>#DIV/0!</v>
      </c>
      <c r="BD494" s="37" t="e">
        <f>IF($E494="ST",VALUE(TEXT((1/(('TOX and EXPO INPUTS'!$F$9/AI494)+('TOX and EXPO INPUTS'!$F$17/AN494))),"0.0E+00")),IF($E494="IT",VALUE(TEXT((1/(('TOX and EXPO INPUTS'!$F$12/AI494)+('TOX and EXPO INPUTS'!$F$20/AN494))),"0.0E+00"))))</f>
        <v>#DIV/0!</v>
      </c>
      <c r="BE494" s="37" t="e">
        <f>IF($E494="ST",VALUE(TEXT((1/(('TOX and EXPO INPUTS'!$F$9/AG494)+('TOX and EXPO INPUTS'!$F$17/AO494))),"0.0E+00")),IF($E494="IT",VALUE(TEXT((1/(('TOX and EXPO INPUTS'!$F$12/AG494)+('TOX and EXPO INPUTS'!$F$20/AO494))),"0.0E+00"))))</f>
        <v>#DIV/0!</v>
      </c>
      <c r="BF494" s="37" t="e">
        <f>IF($E494="ST",VALUE(TEXT((1/(('TOX and EXPO INPUTS'!$F$9/AH494)+('TOX and EXPO INPUTS'!$F$17/AO494))),"0.0E+00")),IF($E494="IT",VALUE(TEXT((1/(('TOX and EXPO INPUTS'!$F$12/AH494)+('TOX and EXPO INPUTS'!$F$20/AO494))),"0.0E+00"))))</f>
        <v>#DIV/0!</v>
      </c>
      <c r="BG494" s="37" t="e">
        <f>IF($E494="ST",VALUE(TEXT((1/(('TOX and EXPO INPUTS'!$F$9/AI494)+('TOX and EXPO INPUTS'!$F$17/AO494))),"0.0E+00")),IF($E494="IT",VALUE(TEXT((1/(('TOX and EXPO INPUTS'!$F$12/AI494)+('TOX and EXPO INPUTS'!$F$20/AO494))),"0.0E+00"))))</f>
        <v>#DIV/0!</v>
      </c>
      <c r="BH494" s="42" t="e">
        <f>VALUE(TEXT((AD494*$T494/365*'TOX and EXPO INPUTS'!$E$33/'TOX and EXPO INPUTS'!$E$34),"0.00E+00"))</f>
        <v>#DIV/0!</v>
      </c>
      <c r="BI494" s="37" t="e">
        <f>VALUE(TEXT((AE494*$T494/365*'TOX and EXPO INPUTS'!$E$33/'TOX and EXPO INPUTS'!$E$34),"0.00E+00"))</f>
        <v>#DIV/0!</v>
      </c>
      <c r="BJ494" s="37" t="e">
        <f>VALUE(TEXT((AF494*$T494/365*'TOX and EXPO INPUTS'!$E$33/'TOX and EXPO INPUTS'!$E$34),"0.00E+00"))</f>
        <v>#DIV/0!</v>
      </c>
      <c r="BK494" s="42" t="e">
        <f>VALUE(TEXT((AD494*$U494/365*'TOX and EXPO INPUTS'!$E$33/'TOX and EXPO INPUTS'!$E$34),"0.00E+00"))</f>
        <v>#DIV/0!</v>
      </c>
      <c r="BL494" s="37" t="e">
        <f>VALUE(TEXT((AE494*$U494/365*'TOX and EXPO INPUTS'!$E$33/'TOX and EXPO INPUTS'!$E$34),"0.00E+00"))</f>
        <v>#DIV/0!</v>
      </c>
      <c r="BM494" s="37" t="e">
        <f>VALUE(TEXT((AF494*$U494/365*'TOX and EXPO INPUTS'!$E$33/'TOX and EXPO INPUTS'!$E$34),"0.00E+00"))</f>
        <v>#DIV/0!</v>
      </c>
      <c r="BN494" s="42" t="e">
        <f>VALUE(TEXT((AL494*$T494/365*'TOX and EXPO INPUTS'!$E$33/'TOX and EXPO INPUTS'!$E$34),"0.00E+00"))</f>
        <v>#DIV/0!</v>
      </c>
      <c r="BO494" s="37" t="e">
        <f>VALUE(TEXT((AM494*$T494/365*'TOX and EXPO INPUTS'!$E$33/'TOX and EXPO INPUTS'!$E$34),"0.00E+00"))</f>
        <v>#DIV/0!</v>
      </c>
      <c r="BP494" s="42" t="e">
        <f>VALUE(TEXT((AL494*$U494/365*'TOX and EXPO INPUTS'!$E$33/'TOX and EXPO INPUTS'!$E$34),"0.00E+00"))</f>
        <v>#DIV/0!</v>
      </c>
      <c r="BQ494" s="37" t="e">
        <f>VALUE(TEXT((AM494*$U494/365*'TOX and EXPO INPUTS'!$E$33/'TOX and EXPO INPUTS'!$E$34),"0.00E+00"))</f>
        <v>#DIV/0!</v>
      </c>
      <c r="BR494" s="42" t="e">
        <f>VALUE(TEXT((AP494*$T494/365*'TOX and EXPO INPUTS'!$E$33/'TOX and EXPO INPUTS'!$E$34),"0.00E+00"))</f>
        <v>#DIV/0!</v>
      </c>
      <c r="BS494" s="37" t="e">
        <f>VALUE(TEXT((AQ494*$T494/365*'TOX and EXPO INPUTS'!$E$33/'TOX and EXPO INPUTS'!$E$34),"0.00E+00"))</f>
        <v>#DIV/0!</v>
      </c>
      <c r="BT494" s="37" t="e">
        <f>VALUE(TEXT((AR494*$T494/365*'TOX and EXPO INPUTS'!$E$33/'TOX and EXPO INPUTS'!$E$34),"0.00E+00"))</f>
        <v>#DIV/0!</v>
      </c>
      <c r="BU494" s="37" t="e">
        <f>VALUE(TEXT((AS494*$T494/365*'TOX and EXPO INPUTS'!$E$33/'TOX and EXPO INPUTS'!$E$34),"0.00E+00"))</f>
        <v>#DIV/0!</v>
      </c>
      <c r="BV494" s="37" t="e">
        <f>VALUE(TEXT((AT494*$T494/365*'TOX and EXPO INPUTS'!$E$33/'TOX and EXPO INPUTS'!$E$34),"0.00E+00"))</f>
        <v>#DIV/0!</v>
      </c>
      <c r="BW494" s="37" t="e">
        <f>VALUE(TEXT((AU494*$T494/365*'TOX and EXPO INPUTS'!$E$33/'TOX and EXPO INPUTS'!$E$34),"0.00E+00"))</f>
        <v>#DIV/0!</v>
      </c>
      <c r="BX494" s="42" t="e">
        <f>VALUE(TEXT((AP494*$U494/365*'TOX and EXPO INPUTS'!$E$33/'TOX and EXPO INPUTS'!$E$34),"0.00E+00"))</f>
        <v>#DIV/0!</v>
      </c>
      <c r="BY494" s="37" t="e">
        <f>VALUE(TEXT((AQ494*$U494/365*'TOX and EXPO INPUTS'!$E$33/'TOX and EXPO INPUTS'!$E$34),"0.00E+00"))</f>
        <v>#DIV/0!</v>
      </c>
      <c r="BZ494" s="37" t="e">
        <f>VALUE(TEXT((AR494*$U494/365*'TOX and EXPO INPUTS'!$E$33/'TOX and EXPO INPUTS'!$E$34),"0.00E+00"))</f>
        <v>#DIV/0!</v>
      </c>
      <c r="CA494" s="37" t="e">
        <f>VALUE(TEXT((AS494*$U494/365*'TOX and EXPO INPUTS'!$E$33/'TOX and EXPO INPUTS'!$E$34),"0.00E+00"))</f>
        <v>#DIV/0!</v>
      </c>
      <c r="CB494" s="37" t="e">
        <f>VALUE(TEXT((AT494*$U494/365*'TOX and EXPO INPUTS'!$E$33/'TOX and EXPO INPUTS'!$E$34),"0.00E+00"))</f>
        <v>#DIV/0!</v>
      </c>
      <c r="CC494" s="37" t="e">
        <f>VALUE(TEXT((AU494*$U494/365*'TOX and EXPO INPUTS'!$E$33/'TOX and EXPO INPUTS'!$E$34),"0.00E+00"))</f>
        <v>#DIV/0!</v>
      </c>
      <c r="CD494" s="58" t="e">
        <f>VALUE(TEXT((BR494*'TOX and EXPO INPUTS'!$F$23),"0.00E+00"))</f>
        <v>#DIV/0!</v>
      </c>
      <c r="CE494" s="57" t="e">
        <f>VALUE(TEXT((BS494*'TOX and EXPO INPUTS'!$F$23),"0.00E+00"))</f>
        <v>#DIV/0!</v>
      </c>
      <c r="CF494" s="57" t="e">
        <f>VALUE(TEXT((BT494*'TOX and EXPO INPUTS'!$F$23),"0.00E+00"))</f>
        <v>#DIV/0!</v>
      </c>
      <c r="CG494" s="57" t="e">
        <f>VALUE(TEXT((BU494*'TOX and EXPO INPUTS'!$F$23),"0.00E+00"))</f>
        <v>#DIV/0!</v>
      </c>
      <c r="CH494" s="57" t="e">
        <f>VALUE(TEXT((BV494*'TOX and EXPO INPUTS'!$F$23),"0.00E+00"))</f>
        <v>#DIV/0!</v>
      </c>
      <c r="CI494" s="57" t="e">
        <f>VALUE(TEXT((BW494*'TOX and EXPO INPUTS'!$F$23),"0.00E+00"))</f>
        <v>#DIV/0!</v>
      </c>
      <c r="CJ494" s="58" t="e">
        <f>VALUE(TEXT((BX494*'TOX and EXPO INPUTS'!$F$23),"0.00E+00"))</f>
        <v>#DIV/0!</v>
      </c>
      <c r="CK494" s="57" t="e">
        <f>VALUE(TEXT((BY494*'TOX and EXPO INPUTS'!$F$23),"0.00E+00"))</f>
        <v>#DIV/0!</v>
      </c>
      <c r="CL494" s="57" t="e">
        <f>VALUE(TEXT((BZ494*'TOX and EXPO INPUTS'!$F$23),"0.00E+00"))</f>
        <v>#DIV/0!</v>
      </c>
      <c r="CM494" s="57" t="e">
        <f>VALUE(TEXT((CA494*'TOX and EXPO INPUTS'!$F$23),"0.00E+00"))</f>
        <v>#DIV/0!</v>
      </c>
      <c r="CN494" s="57" t="e">
        <f>VALUE(TEXT((CB494*'TOX and EXPO INPUTS'!$F$23),"0.00E+00"))</f>
        <v>#DIV/0!</v>
      </c>
      <c r="CO494" s="57" t="e">
        <f>VALUE(TEXT((CC494*'TOX and EXPO INPUTS'!$F$23),"0.00E+00"))</f>
        <v>#DIV/0!</v>
      </c>
      <c r="CP494" s="38" t="s">
        <v>106</v>
      </c>
      <c r="CQ494" s="34" t="s">
        <v>107</v>
      </c>
      <c r="CR494" s="34" t="s">
        <v>108</v>
      </c>
      <c r="CS494" s="39" t="s">
        <v>109</v>
      </c>
    </row>
    <row r="495" spans="1:97" ht="48" customHeight="1" x14ac:dyDescent="0.25">
      <c r="A495" s="34" t="s">
        <v>98</v>
      </c>
      <c r="B495" s="34" t="s">
        <v>99</v>
      </c>
      <c r="C495" s="34" t="s">
        <v>100</v>
      </c>
      <c r="D495" s="34" t="s">
        <v>111</v>
      </c>
      <c r="E495" s="39" t="s">
        <v>102</v>
      </c>
      <c r="F495" s="40" t="s">
        <v>161</v>
      </c>
      <c r="G495" s="43"/>
      <c r="H495" s="36" t="s">
        <v>104</v>
      </c>
      <c r="I495" s="67"/>
      <c r="J495" s="36" t="s">
        <v>105</v>
      </c>
      <c r="K495" s="100">
        <f>VLOOKUP(F495,'Amount Seed Planted_variables'!$A$3:$I$74,2,0)</f>
        <v>85000</v>
      </c>
      <c r="L495" s="100">
        <f>VLOOKUP(F495,'Amount Seed Planted_variables'!$A$3:$I$74,3,0)</f>
        <v>340000</v>
      </c>
      <c r="M495" s="36">
        <f t="shared" si="218"/>
        <v>0</v>
      </c>
      <c r="N495" s="35">
        <f t="shared" si="219"/>
        <v>0</v>
      </c>
      <c r="O495" s="101">
        <v>360000</v>
      </c>
      <c r="P495" s="93">
        <f>VLOOKUP(F495,'Amount Seed Planted_variables'!$A$3:$I$74,4,0)</f>
        <v>1700000</v>
      </c>
      <c r="Q495" s="93">
        <f>VLOOKUP(F495,'Amount Seed Planted_variables'!$A$3:$I$74,7,0)</f>
        <v>80</v>
      </c>
      <c r="R495" s="93">
        <f>VLOOKUP(F495,'Amount Seed Planted_variables'!$A$3:$I$74,8,0)</f>
        <v>136000000</v>
      </c>
      <c r="S495" s="87">
        <f t="shared" si="215"/>
        <v>2.5</v>
      </c>
      <c r="T495" s="35">
        <v>10</v>
      </c>
      <c r="U495" s="35">
        <v>30</v>
      </c>
      <c r="V495" s="41">
        <v>138210600</v>
      </c>
      <c r="W495" s="35">
        <v>23262800</v>
      </c>
      <c r="X495" s="35">
        <v>21238200</v>
      </c>
      <c r="Y495" s="41">
        <v>106100</v>
      </c>
      <c r="Z495" s="35">
        <f t="shared" si="235"/>
        <v>10610</v>
      </c>
      <c r="AA495" s="42">
        <f t="shared" si="220"/>
        <v>0</v>
      </c>
      <c r="AB495" s="37">
        <f t="shared" si="221"/>
        <v>0</v>
      </c>
      <c r="AC495" s="37">
        <f t="shared" si="222"/>
        <v>0</v>
      </c>
      <c r="AD495" s="42" t="e">
        <f>VALUE(TEXT(((AA495*'TOX and EXPO INPUTS'!$F$13)/'TOX and EXPO INPUTS'!$E$27),"0.00E+00"))</f>
        <v>#DIV/0!</v>
      </c>
      <c r="AE495" s="37" t="e">
        <f>VALUE(TEXT(((AB495*'TOX and EXPO INPUTS'!$F$13)/'TOX and EXPO INPUTS'!$E$27),"0.00E+00"))</f>
        <v>#DIV/0!</v>
      </c>
      <c r="AF495" s="37" t="e">
        <f>VALUE(TEXT(((AC495*'TOX and EXPO INPUTS'!$F$13)/'TOX and EXPO INPUTS'!$E$27),"0.00E+00"))</f>
        <v>#DIV/0!</v>
      </c>
      <c r="AG495" s="42" t="e">
        <f>IF($E495="ST",VALUE(TEXT(('TOX and EXPO INPUTS'!$F$7/AD495),"0.0E+00")),IF($E495="IT",VALUE(TEXT(('TOX and EXPO INPUTS'!$F$10/AD495),"0.0E+00"))))</f>
        <v>#DIV/0!</v>
      </c>
      <c r="AH495" s="37" t="e">
        <f>IF($E495="ST",VALUE(TEXT(('TOX and EXPO INPUTS'!$F$7/AE495),"0.0E+00")),IF($E495="IT",VALUE(TEXT(('TOX and EXPO INPUTS'!$F$10/AE495),"0.0E+00"))))</f>
        <v>#DIV/0!</v>
      </c>
      <c r="AI495" s="37" t="e">
        <f>IF($E495="ST",VALUE(TEXT(('TOX and EXPO INPUTS'!$F$7/AF495),"0.0E+00")),IF($E495="IT",VALUE(TEXT(('TOX and EXPO INPUTS'!$F$10/AF495),"0.0E+00"))))</f>
        <v>#DIV/0!</v>
      </c>
      <c r="AJ495" s="42">
        <f t="shared" si="216"/>
        <v>0</v>
      </c>
      <c r="AK495" s="37">
        <f t="shared" si="217"/>
        <v>0</v>
      </c>
      <c r="AL495" s="42" t="e">
        <f>VALUE(TEXT(((AJ495*'TOX and EXPO INPUTS'!$F$21)/'TOX and EXPO INPUTS'!$E$29),"0.00E+00"))</f>
        <v>#DIV/0!</v>
      </c>
      <c r="AM495" s="37" t="e">
        <f>VALUE(TEXT(((AK495*'TOX and EXPO INPUTS'!$F$21)/'TOX and EXPO INPUTS'!$E$29),"0.00E+00"))</f>
        <v>#DIV/0!</v>
      </c>
      <c r="AN495" s="42" t="e">
        <f>IF($E495="ST",VALUE(TEXT(('TOX and EXPO INPUTS'!$F$15/AL495),"0.0E+00")),IF($E495="IT",VALUE(TEXT(('TOX and EXPO INPUTS'!$F$18/AL495),"0.0E+00"))))</f>
        <v>#DIV/0!</v>
      </c>
      <c r="AO495" s="37" t="e">
        <f>IF($E495="ST",VALUE(TEXT(('TOX and EXPO INPUTS'!$F$15/AM495),"0.0E+00")),IF($E495="IT",VALUE(TEXT(('TOX and EXPO INPUTS'!$F$18/AM495),"0.0E+00"))))</f>
        <v>#DIV/0!</v>
      </c>
      <c r="AP495" s="42" t="e">
        <f t="shared" si="223"/>
        <v>#DIV/0!</v>
      </c>
      <c r="AQ495" s="37" t="e">
        <f t="shared" si="224"/>
        <v>#DIV/0!</v>
      </c>
      <c r="AR495" s="37" t="e">
        <f t="shared" si="225"/>
        <v>#DIV/0!</v>
      </c>
      <c r="AS495" s="37" t="e">
        <f t="shared" si="226"/>
        <v>#DIV/0!</v>
      </c>
      <c r="AT495" s="37" t="e">
        <f t="shared" si="227"/>
        <v>#DIV/0!</v>
      </c>
      <c r="AU495" s="37" t="e">
        <f t="shared" si="228"/>
        <v>#DIV/0!</v>
      </c>
      <c r="AV495" s="42" t="e">
        <f t="shared" si="229"/>
        <v>#DIV/0!</v>
      </c>
      <c r="AW495" s="37" t="e">
        <f t="shared" si="230"/>
        <v>#DIV/0!</v>
      </c>
      <c r="AX495" s="37" t="e">
        <f t="shared" si="231"/>
        <v>#DIV/0!</v>
      </c>
      <c r="AY495" s="37" t="e">
        <f t="shared" si="232"/>
        <v>#DIV/0!</v>
      </c>
      <c r="AZ495" s="37" t="e">
        <f t="shared" si="233"/>
        <v>#DIV/0!</v>
      </c>
      <c r="BA495" s="37" t="e">
        <f t="shared" si="234"/>
        <v>#DIV/0!</v>
      </c>
      <c r="BB495" s="42" t="e">
        <f>IF($E495="ST",VALUE(TEXT((1/(('TOX and EXPO INPUTS'!$F$9/AG495)+('TOX and EXPO INPUTS'!$F$17/AN495))),"0.0E+00")),IF($E495="IT",VALUE(TEXT((1/(('TOX and EXPO INPUTS'!$F$12/AG495)+('TOX and EXPO INPUTS'!$F$20/AN495))),"0.0E+00"))))</f>
        <v>#DIV/0!</v>
      </c>
      <c r="BC495" s="37" t="e">
        <f>IF($E495="ST",VALUE(TEXT((1/(('TOX and EXPO INPUTS'!$F$9/AH495)+('TOX and EXPO INPUTS'!$F$17/AN495))),"0.0E+00")),IF($E495="IT",VALUE(TEXT((1/(('TOX and EXPO INPUTS'!$F$12/AH495)+('TOX and EXPO INPUTS'!$F$20/AN495))),"0.0E+00"))))</f>
        <v>#DIV/0!</v>
      </c>
      <c r="BD495" s="37" t="e">
        <f>IF($E495="ST",VALUE(TEXT((1/(('TOX and EXPO INPUTS'!$F$9/AI495)+('TOX and EXPO INPUTS'!$F$17/AN495))),"0.0E+00")),IF($E495="IT",VALUE(TEXT((1/(('TOX and EXPO INPUTS'!$F$12/AI495)+('TOX and EXPO INPUTS'!$F$20/AN495))),"0.0E+00"))))</f>
        <v>#DIV/0!</v>
      </c>
      <c r="BE495" s="37" t="e">
        <f>IF($E495="ST",VALUE(TEXT((1/(('TOX and EXPO INPUTS'!$F$9/AG495)+('TOX and EXPO INPUTS'!$F$17/AO495))),"0.0E+00")),IF($E495="IT",VALUE(TEXT((1/(('TOX and EXPO INPUTS'!$F$12/AG495)+('TOX and EXPO INPUTS'!$F$20/AO495))),"0.0E+00"))))</f>
        <v>#DIV/0!</v>
      </c>
      <c r="BF495" s="37" t="e">
        <f>IF($E495="ST",VALUE(TEXT((1/(('TOX and EXPO INPUTS'!$F$9/AH495)+('TOX and EXPO INPUTS'!$F$17/AO495))),"0.0E+00")),IF($E495="IT",VALUE(TEXT((1/(('TOX and EXPO INPUTS'!$F$12/AH495)+('TOX and EXPO INPUTS'!$F$20/AO495))),"0.0E+00"))))</f>
        <v>#DIV/0!</v>
      </c>
      <c r="BG495" s="37" t="e">
        <f>IF($E495="ST",VALUE(TEXT((1/(('TOX and EXPO INPUTS'!$F$9/AI495)+('TOX and EXPO INPUTS'!$F$17/AO495))),"0.0E+00")),IF($E495="IT",VALUE(TEXT((1/(('TOX and EXPO INPUTS'!$F$12/AI495)+('TOX and EXPO INPUTS'!$F$20/AO495))),"0.0E+00"))))</f>
        <v>#DIV/0!</v>
      </c>
      <c r="BH495" s="42" t="e">
        <f>VALUE(TEXT((AD495*$T495/365*'TOX and EXPO INPUTS'!$E$33/'TOX and EXPO INPUTS'!$E$34),"0.00E+00"))</f>
        <v>#DIV/0!</v>
      </c>
      <c r="BI495" s="37" t="e">
        <f>VALUE(TEXT((AE495*$T495/365*'TOX and EXPO INPUTS'!$E$33/'TOX and EXPO INPUTS'!$E$34),"0.00E+00"))</f>
        <v>#DIV/0!</v>
      </c>
      <c r="BJ495" s="37" t="e">
        <f>VALUE(TEXT((AF495*$T495/365*'TOX and EXPO INPUTS'!$E$33/'TOX and EXPO INPUTS'!$E$34),"0.00E+00"))</f>
        <v>#DIV/0!</v>
      </c>
      <c r="BK495" s="42" t="e">
        <f>VALUE(TEXT((AD495*$U495/365*'TOX and EXPO INPUTS'!$E$33/'TOX and EXPO INPUTS'!$E$34),"0.00E+00"))</f>
        <v>#DIV/0!</v>
      </c>
      <c r="BL495" s="37" t="e">
        <f>VALUE(TEXT((AE495*$U495/365*'TOX and EXPO INPUTS'!$E$33/'TOX and EXPO INPUTS'!$E$34),"0.00E+00"))</f>
        <v>#DIV/0!</v>
      </c>
      <c r="BM495" s="37" t="e">
        <f>VALUE(TEXT((AF495*$U495/365*'TOX and EXPO INPUTS'!$E$33/'TOX and EXPO INPUTS'!$E$34),"0.00E+00"))</f>
        <v>#DIV/0!</v>
      </c>
      <c r="BN495" s="42" t="e">
        <f>VALUE(TEXT((AL495*$T495/365*'TOX and EXPO INPUTS'!$E$33/'TOX and EXPO INPUTS'!$E$34),"0.00E+00"))</f>
        <v>#DIV/0!</v>
      </c>
      <c r="BO495" s="37" t="e">
        <f>VALUE(TEXT((AM495*$T495/365*'TOX and EXPO INPUTS'!$E$33/'TOX and EXPO INPUTS'!$E$34),"0.00E+00"))</f>
        <v>#DIV/0!</v>
      </c>
      <c r="BP495" s="42" t="e">
        <f>VALUE(TEXT((AL495*$U495/365*'TOX and EXPO INPUTS'!$E$33/'TOX and EXPO INPUTS'!$E$34),"0.00E+00"))</f>
        <v>#DIV/0!</v>
      </c>
      <c r="BQ495" s="37" t="e">
        <f>VALUE(TEXT((AM495*$U495/365*'TOX and EXPO INPUTS'!$E$33/'TOX and EXPO INPUTS'!$E$34),"0.00E+00"))</f>
        <v>#DIV/0!</v>
      </c>
      <c r="BR495" s="42" t="e">
        <f>VALUE(TEXT((AP495*$T495/365*'TOX and EXPO INPUTS'!$E$33/'TOX and EXPO INPUTS'!$E$34),"0.00E+00"))</f>
        <v>#DIV/0!</v>
      </c>
      <c r="BS495" s="37" t="e">
        <f>VALUE(TEXT((AQ495*$T495/365*'TOX and EXPO INPUTS'!$E$33/'TOX and EXPO INPUTS'!$E$34),"0.00E+00"))</f>
        <v>#DIV/0!</v>
      </c>
      <c r="BT495" s="37" t="e">
        <f>VALUE(TEXT((AR495*$T495/365*'TOX and EXPO INPUTS'!$E$33/'TOX and EXPO INPUTS'!$E$34),"0.00E+00"))</f>
        <v>#DIV/0!</v>
      </c>
      <c r="BU495" s="37" t="e">
        <f>VALUE(TEXT((AS495*$T495/365*'TOX and EXPO INPUTS'!$E$33/'TOX and EXPO INPUTS'!$E$34),"0.00E+00"))</f>
        <v>#DIV/0!</v>
      </c>
      <c r="BV495" s="37" t="e">
        <f>VALUE(TEXT((AT495*$T495/365*'TOX and EXPO INPUTS'!$E$33/'TOX and EXPO INPUTS'!$E$34),"0.00E+00"))</f>
        <v>#DIV/0!</v>
      </c>
      <c r="BW495" s="37" t="e">
        <f>VALUE(TEXT((AU495*$T495/365*'TOX and EXPO INPUTS'!$E$33/'TOX and EXPO INPUTS'!$E$34),"0.00E+00"))</f>
        <v>#DIV/0!</v>
      </c>
      <c r="BX495" s="42" t="e">
        <f>VALUE(TEXT((AP495*$U495/365*'TOX and EXPO INPUTS'!$E$33/'TOX and EXPO INPUTS'!$E$34),"0.00E+00"))</f>
        <v>#DIV/0!</v>
      </c>
      <c r="BY495" s="37" t="e">
        <f>VALUE(TEXT((AQ495*$U495/365*'TOX and EXPO INPUTS'!$E$33/'TOX and EXPO INPUTS'!$E$34),"0.00E+00"))</f>
        <v>#DIV/0!</v>
      </c>
      <c r="BZ495" s="37" t="e">
        <f>VALUE(TEXT((AR495*$U495/365*'TOX and EXPO INPUTS'!$E$33/'TOX and EXPO INPUTS'!$E$34),"0.00E+00"))</f>
        <v>#DIV/0!</v>
      </c>
      <c r="CA495" s="37" t="e">
        <f>VALUE(TEXT((AS495*$U495/365*'TOX and EXPO INPUTS'!$E$33/'TOX and EXPO INPUTS'!$E$34),"0.00E+00"))</f>
        <v>#DIV/0!</v>
      </c>
      <c r="CB495" s="37" t="e">
        <f>VALUE(TEXT((AT495*$U495/365*'TOX and EXPO INPUTS'!$E$33/'TOX and EXPO INPUTS'!$E$34),"0.00E+00"))</f>
        <v>#DIV/0!</v>
      </c>
      <c r="CC495" s="37" t="e">
        <f>VALUE(TEXT((AU495*$U495/365*'TOX and EXPO INPUTS'!$E$33/'TOX and EXPO INPUTS'!$E$34),"0.00E+00"))</f>
        <v>#DIV/0!</v>
      </c>
      <c r="CD495" s="58" t="e">
        <f>VALUE(TEXT((BR495*'TOX and EXPO INPUTS'!$F$23),"0.00E+00"))</f>
        <v>#DIV/0!</v>
      </c>
      <c r="CE495" s="57" t="e">
        <f>VALUE(TEXT((BS495*'TOX and EXPO INPUTS'!$F$23),"0.00E+00"))</f>
        <v>#DIV/0!</v>
      </c>
      <c r="CF495" s="57" t="e">
        <f>VALUE(TEXT((BT495*'TOX and EXPO INPUTS'!$F$23),"0.00E+00"))</f>
        <v>#DIV/0!</v>
      </c>
      <c r="CG495" s="57" t="e">
        <f>VALUE(TEXT((BU495*'TOX and EXPO INPUTS'!$F$23),"0.00E+00"))</f>
        <v>#DIV/0!</v>
      </c>
      <c r="CH495" s="57" t="e">
        <f>VALUE(TEXT((BV495*'TOX and EXPO INPUTS'!$F$23),"0.00E+00"))</f>
        <v>#DIV/0!</v>
      </c>
      <c r="CI495" s="57" t="e">
        <f>VALUE(TEXT((BW495*'TOX and EXPO INPUTS'!$F$23),"0.00E+00"))</f>
        <v>#DIV/0!</v>
      </c>
      <c r="CJ495" s="58" t="e">
        <f>VALUE(TEXT((BX495*'TOX and EXPO INPUTS'!$F$23),"0.00E+00"))</f>
        <v>#DIV/0!</v>
      </c>
      <c r="CK495" s="57" t="e">
        <f>VALUE(TEXT((BY495*'TOX and EXPO INPUTS'!$F$23),"0.00E+00"))</f>
        <v>#DIV/0!</v>
      </c>
      <c r="CL495" s="57" t="e">
        <f>VALUE(TEXT((BZ495*'TOX and EXPO INPUTS'!$F$23),"0.00E+00"))</f>
        <v>#DIV/0!</v>
      </c>
      <c r="CM495" s="57" t="e">
        <f>VALUE(TEXT((CA495*'TOX and EXPO INPUTS'!$F$23),"0.00E+00"))</f>
        <v>#DIV/0!</v>
      </c>
      <c r="CN495" s="57" t="e">
        <f>VALUE(TEXT((CB495*'TOX and EXPO INPUTS'!$F$23),"0.00E+00"))</f>
        <v>#DIV/0!</v>
      </c>
      <c r="CO495" s="57" t="e">
        <f>VALUE(TEXT((CC495*'TOX and EXPO INPUTS'!$F$23),"0.00E+00"))</f>
        <v>#DIV/0!</v>
      </c>
      <c r="CP495" s="38" t="s">
        <v>106</v>
      </c>
      <c r="CQ495" s="34" t="s">
        <v>107</v>
      </c>
      <c r="CR495" s="34" t="s">
        <v>108</v>
      </c>
      <c r="CS495" s="39" t="s">
        <v>109</v>
      </c>
    </row>
    <row r="496" spans="1:97" ht="48" customHeight="1" x14ac:dyDescent="0.25">
      <c r="A496" s="34" t="s">
        <v>98</v>
      </c>
      <c r="B496" s="34" t="s">
        <v>99</v>
      </c>
      <c r="C496" s="34" t="s">
        <v>100</v>
      </c>
      <c r="D496" s="34" t="s">
        <v>442</v>
      </c>
      <c r="E496" s="39" t="s">
        <v>102</v>
      </c>
      <c r="F496" s="40" t="s">
        <v>161</v>
      </c>
      <c r="G496" s="43"/>
      <c r="H496" s="36" t="s">
        <v>104</v>
      </c>
      <c r="I496" s="67"/>
      <c r="J496" s="36" t="s">
        <v>105</v>
      </c>
      <c r="K496" s="100">
        <f>VLOOKUP(F496,'Amount Seed Planted_variables'!$A$3:$I$74,2,0)</f>
        <v>85000</v>
      </c>
      <c r="L496" s="100">
        <f>VLOOKUP(F496,'Amount Seed Planted_variables'!$A$3:$I$74,3,0)</f>
        <v>340000</v>
      </c>
      <c r="M496" s="36">
        <f t="shared" si="218"/>
        <v>0</v>
      </c>
      <c r="N496" s="35">
        <f t="shared" si="219"/>
        <v>0</v>
      </c>
      <c r="O496" s="101">
        <v>360000</v>
      </c>
      <c r="P496" s="93">
        <f>VLOOKUP(F496,'Amount Seed Planted_variables'!$A$3:$I$74,4,0)</f>
        <v>1700000</v>
      </c>
      <c r="Q496" s="93">
        <f>VLOOKUP(F496,'Amount Seed Planted_variables'!$A$3:$I$74,7,0)</f>
        <v>80</v>
      </c>
      <c r="R496" s="93">
        <f>VLOOKUP(F496,'Amount Seed Planted_variables'!$A$3:$I$74,8,0)</f>
        <v>136000000</v>
      </c>
      <c r="S496" s="87" t="str">
        <f t="shared" si="215"/>
        <v>NA</v>
      </c>
      <c r="T496" s="35">
        <v>10</v>
      </c>
      <c r="U496" s="35">
        <v>30</v>
      </c>
      <c r="V496" s="41">
        <v>3994</v>
      </c>
      <c r="W496" s="35">
        <v>797</v>
      </c>
      <c r="X496" s="35">
        <v>530</v>
      </c>
      <c r="Y496" s="41">
        <v>66</v>
      </c>
      <c r="Z496" s="35">
        <f t="shared" si="235"/>
        <v>6.6000000000000005</v>
      </c>
      <c r="AA496" s="42">
        <f t="shared" si="220"/>
        <v>0</v>
      </c>
      <c r="AB496" s="37">
        <f t="shared" si="221"/>
        <v>0</v>
      </c>
      <c r="AC496" s="37">
        <f t="shared" si="222"/>
        <v>0</v>
      </c>
      <c r="AD496" s="42" t="e">
        <f>VALUE(TEXT(((AA496*'TOX and EXPO INPUTS'!$F$13)/'TOX and EXPO INPUTS'!$E$27),"0.00E+00"))</f>
        <v>#DIV/0!</v>
      </c>
      <c r="AE496" s="37" t="e">
        <f>VALUE(TEXT(((AB496*'TOX and EXPO INPUTS'!$F$13)/'TOX and EXPO INPUTS'!$E$27),"0.00E+00"))</f>
        <v>#DIV/0!</v>
      </c>
      <c r="AF496" s="37" t="e">
        <f>VALUE(TEXT(((AC496*'TOX and EXPO INPUTS'!$F$13)/'TOX and EXPO INPUTS'!$E$27),"0.00E+00"))</f>
        <v>#DIV/0!</v>
      </c>
      <c r="AG496" s="42" t="e">
        <f>IF($E496="ST",VALUE(TEXT(('TOX and EXPO INPUTS'!$F$7/AD496),"0.0E+00")),IF($E496="IT",VALUE(TEXT(('TOX and EXPO INPUTS'!$F$10/AD496),"0.0E+00"))))</f>
        <v>#DIV/0!</v>
      </c>
      <c r="AH496" s="37" t="e">
        <f>IF($E496="ST",VALUE(TEXT(('TOX and EXPO INPUTS'!$F$7/AE496),"0.0E+00")),IF($E496="IT",VALUE(TEXT(('TOX and EXPO INPUTS'!$F$10/AE496),"0.0E+00"))))</f>
        <v>#DIV/0!</v>
      </c>
      <c r="AI496" s="37" t="e">
        <f>IF($E496="ST",VALUE(TEXT(('TOX and EXPO INPUTS'!$F$7/AF496),"0.0E+00")),IF($E496="IT",VALUE(TEXT(('TOX and EXPO INPUTS'!$F$10/AF496),"0.0E+00"))))</f>
        <v>#DIV/0!</v>
      </c>
      <c r="AJ496" s="42">
        <f t="shared" si="216"/>
        <v>0</v>
      </c>
      <c r="AK496" s="37">
        <f t="shared" si="217"/>
        <v>0</v>
      </c>
      <c r="AL496" s="42" t="e">
        <f>VALUE(TEXT(((AJ496*'TOX and EXPO INPUTS'!$F$21)/'TOX and EXPO INPUTS'!$E$29),"0.00E+00"))</f>
        <v>#DIV/0!</v>
      </c>
      <c r="AM496" s="37" t="e">
        <f>VALUE(TEXT(((AK496*'TOX and EXPO INPUTS'!$F$21)/'TOX and EXPO INPUTS'!$E$29),"0.00E+00"))</f>
        <v>#DIV/0!</v>
      </c>
      <c r="AN496" s="42" t="e">
        <f>IF($E496="ST",VALUE(TEXT(('TOX and EXPO INPUTS'!$F$15/AL496),"0.0E+00")),IF($E496="IT",VALUE(TEXT(('TOX and EXPO INPUTS'!$F$18/AL496),"0.0E+00"))))</f>
        <v>#DIV/0!</v>
      </c>
      <c r="AO496" s="37" t="e">
        <f>IF($E496="ST",VALUE(TEXT(('TOX and EXPO INPUTS'!$F$15/AM496),"0.0E+00")),IF($E496="IT",VALUE(TEXT(('TOX and EXPO INPUTS'!$F$18/AM496),"0.0E+00"))))</f>
        <v>#DIV/0!</v>
      </c>
      <c r="AP496" s="42" t="e">
        <f t="shared" si="223"/>
        <v>#DIV/0!</v>
      </c>
      <c r="AQ496" s="37" t="e">
        <f t="shared" si="224"/>
        <v>#DIV/0!</v>
      </c>
      <c r="AR496" s="37" t="e">
        <f t="shared" si="225"/>
        <v>#DIV/0!</v>
      </c>
      <c r="AS496" s="37" t="e">
        <f t="shared" si="226"/>
        <v>#DIV/0!</v>
      </c>
      <c r="AT496" s="37" t="e">
        <f t="shared" si="227"/>
        <v>#DIV/0!</v>
      </c>
      <c r="AU496" s="37" t="e">
        <f t="shared" si="228"/>
        <v>#DIV/0!</v>
      </c>
      <c r="AV496" s="42" t="e">
        <f t="shared" si="229"/>
        <v>#DIV/0!</v>
      </c>
      <c r="AW496" s="37" t="e">
        <f t="shared" si="230"/>
        <v>#DIV/0!</v>
      </c>
      <c r="AX496" s="37" t="e">
        <f t="shared" si="231"/>
        <v>#DIV/0!</v>
      </c>
      <c r="AY496" s="37" t="e">
        <f t="shared" si="232"/>
        <v>#DIV/0!</v>
      </c>
      <c r="AZ496" s="37" t="e">
        <f t="shared" si="233"/>
        <v>#DIV/0!</v>
      </c>
      <c r="BA496" s="37" t="e">
        <f t="shared" si="234"/>
        <v>#DIV/0!</v>
      </c>
      <c r="BB496" s="42" t="e">
        <f>IF($E496="ST",VALUE(TEXT((1/(('TOX and EXPO INPUTS'!$F$9/AG496)+('TOX and EXPO INPUTS'!$F$17/AN496))),"0.0E+00")),IF($E496="IT",VALUE(TEXT((1/(('TOX and EXPO INPUTS'!$F$12/AG496)+('TOX and EXPO INPUTS'!$F$20/AN496))),"0.0E+00"))))</f>
        <v>#DIV/0!</v>
      </c>
      <c r="BC496" s="37" t="e">
        <f>IF($E496="ST",VALUE(TEXT((1/(('TOX and EXPO INPUTS'!$F$9/AH496)+('TOX and EXPO INPUTS'!$F$17/AN496))),"0.0E+00")),IF($E496="IT",VALUE(TEXT((1/(('TOX and EXPO INPUTS'!$F$12/AH496)+('TOX and EXPO INPUTS'!$F$20/AN496))),"0.0E+00"))))</f>
        <v>#DIV/0!</v>
      </c>
      <c r="BD496" s="37" t="e">
        <f>IF($E496="ST",VALUE(TEXT((1/(('TOX and EXPO INPUTS'!$F$9/AI496)+('TOX and EXPO INPUTS'!$F$17/AN496))),"0.0E+00")),IF($E496="IT",VALUE(TEXT((1/(('TOX and EXPO INPUTS'!$F$12/AI496)+('TOX and EXPO INPUTS'!$F$20/AN496))),"0.0E+00"))))</f>
        <v>#DIV/0!</v>
      </c>
      <c r="BE496" s="37" t="e">
        <f>IF($E496="ST",VALUE(TEXT((1/(('TOX and EXPO INPUTS'!$F$9/AG496)+('TOX and EXPO INPUTS'!$F$17/AO496))),"0.0E+00")),IF($E496="IT",VALUE(TEXT((1/(('TOX and EXPO INPUTS'!$F$12/AG496)+('TOX and EXPO INPUTS'!$F$20/AO496))),"0.0E+00"))))</f>
        <v>#DIV/0!</v>
      </c>
      <c r="BF496" s="37" t="e">
        <f>IF($E496="ST",VALUE(TEXT((1/(('TOX and EXPO INPUTS'!$F$9/AH496)+('TOX and EXPO INPUTS'!$F$17/AO496))),"0.0E+00")),IF($E496="IT",VALUE(TEXT((1/(('TOX and EXPO INPUTS'!$F$12/AH496)+('TOX and EXPO INPUTS'!$F$20/AO496))),"0.0E+00"))))</f>
        <v>#DIV/0!</v>
      </c>
      <c r="BG496" s="37" t="e">
        <f>IF($E496="ST",VALUE(TEXT((1/(('TOX and EXPO INPUTS'!$F$9/AI496)+('TOX and EXPO INPUTS'!$F$17/AO496))),"0.0E+00")),IF($E496="IT",VALUE(TEXT((1/(('TOX and EXPO INPUTS'!$F$12/AI496)+('TOX and EXPO INPUTS'!$F$20/AO496))),"0.0E+00"))))</f>
        <v>#DIV/0!</v>
      </c>
      <c r="BH496" s="42" t="e">
        <f>VALUE(TEXT((AD496*$T496/365*'TOX and EXPO INPUTS'!$E$33/'TOX and EXPO INPUTS'!$E$34),"0.00E+00"))</f>
        <v>#DIV/0!</v>
      </c>
      <c r="BI496" s="37" t="e">
        <f>VALUE(TEXT((AE496*$T496/365*'TOX and EXPO INPUTS'!$E$33/'TOX and EXPO INPUTS'!$E$34),"0.00E+00"))</f>
        <v>#DIV/0!</v>
      </c>
      <c r="BJ496" s="37" t="e">
        <f>VALUE(TEXT((AF496*$T496/365*'TOX and EXPO INPUTS'!$E$33/'TOX and EXPO INPUTS'!$E$34),"0.00E+00"))</f>
        <v>#DIV/0!</v>
      </c>
      <c r="BK496" s="42" t="e">
        <f>VALUE(TEXT((AD496*$U496/365*'TOX and EXPO INPUTS'!$E$33/'TOX and EXPO INPUTS'!$E$34),"0.00E+00"))</f>
        <v>#DIV/0!</v>
      </c>
      <c r="BL496" s="37" t="e">
        <f>VALUE(TEXT((AE496*$U496/365*'TOX and EXPO INPUTS'!$E$33/'TOX and EXPO INPUTS'!$E$34),"0.00E+00"))</f>
        <v>#DIV/0!</v>
      </c>
      <c r="BM496" s="37" t="e">
        <f>VALUE(TEXT((AF496*$U496/365*'TOX and EXPO INPUTS'!$E$33/'TOX and EXPO INPUTS'!$E$34),"0.00E+00"))</f>
        <v>#DIV/0!</v>
      </c>
      <c r="BN496" s="42" t="e">
        <f>VALUE(TEXT((AL496*$T496/365*'TOX and EXPO INPUTS'!$E$33/'TOX and EXPO INPUTS'!$E$34),"0.00E+00"))</f>
        <v>#DIV/0!</v>
      </c>
      <c r="BO496" s="37" t="e">
        <f>VALUE(TEXT((AM496*$T496/365*'TOX and EXPO INPUTS'!$E$33/'TOX and EXPO INPUTS'!$E$34),"0.00E+00"))</f>
        <v>#DIV/0!</v>
      </c>
      <c r="BP496" s="42" t="e">
        <f>VALUE(TEXT((AL496*$U496/365*'TOX and EXPO INPUTS'!$E$33/'TOX and EXPO INPUTS'!$E$34),"0.00E+00"))</f>
        <v>#DIV/0!</v>
      </c>
      <c r="BQ496" s="37" t="e">
        <f>VALUE(TEXT((AM496*$U496/365*'TOX and EXPO INPUTS'!$E$33/'TOX and EXPO INPUTS'!$E$34),"0.00E+00"))</f>
        <v>#DIV/0!</v>
      </c>
      <c r="BR496" s="42" t="e">
        <f>VALUE(TEXT((AP496*$T496/365*'TOX and EXPO INPUTS'!$E$33/'TOX and EXPO INPUTS'!$E$34),"0.00E+00"))</f>
        <v>#DIV/0!</v>
      </c>
      <c r="BS496" s="37" t="e">
        <f>VALUE(TEXT((AQ496*$T496/365*'TOX and EXPO INPUTS'!$E$33/'TOX and EXPO INPUTS'!$E$34),"0.00E+00"))</f>
        <v>#DIV/0!</v>
      </c>
      <c r="BT496" s="37" t="e">
        <f>VALUE(TEXT((AR496*$T496/365*'TOX and EXPO INPUTS'!$E$33/'TOX and EXPO INPUTS'!$E$34),"0.00E+00"))</f>
        <v>#DIV/0!</v>
      </c>
      <c r="BU496" s="37" t="e">
        <f>VALUE(TEXT((AS496*$T496/365*'TOX and EXPO INPUTS'!$E$33/'TOX and EXPO INPUTS'!$E$34),"0.00E+00"))</f>
        <v>#DIV/0!</v>
      </c>
      <c r="BV496" s="37" t="e">
        <f>VALUE(TEXT((AT496*$T496/365*'TOX and EXPO INPUTS'!$E$33/'TOX and EXPO INPUTS'!$E$34),"0.00E+00"))</f>
        <v>#DIV/0!</v>
      </c>
      <c r="BW496" s="37" t="e">
        <f>VALUE(TEXT((AU496*$T496/365*'TOX and EXPO INPUTS'!$E$33/'TOX and EXPO INPUTS'!$E$34),"0.00E+00"))</f>
        <v>#DIV/0!</v>
      </c>
      <c r="BX496" s="42" t="e">
        <f>VALUE(TEXT((AP496*$U496/365*'TOX and EXPO INPUTS'!$E$33/'TOX and EXPO INPUTS'!$E$34),"0.00E+00"))</f>
        <v>#DIV/0!</v>
      </c>
      <c r="BY496" s="37" t="e">
        <f>VALUE(TEXT((AQ496*$U496/365*'TOX and EXPO INPUTS'!$E$33/'TOX and EXPO INPUTS'!$E$34),"0.00E+00"))</f>
        <v>#DIV/0!</v>
      </c>
      <c r="BZ496" s="37" t="e">
        <f>VALUE(TEXT((AR496*$U496/365*'TOX and EXPO INPUTS'!$E$33/'TOX and EXPO INPUTS'!$E$34),"0.00E+00"))</f>
        <v>#DIV/0!</v>
      </c>
      <c r="CA496" s="37" t="e">
        <f>VALUE(TEXT((AS496*$U496/365*'TOX and EXPO INPUTS'!$E$33/'TOX and EXPO INPUTS'!$E$34),"0.00E+00"))</f>
        <v>#DIV/0!</v>
      </c>
      <c r="CB496" s="37" t="e">
        <f>VALUE(TEXT((AT496*$U496/365*'TOX and EXPO INPUTS'!$E$33/'TOX and EXPO INPUTS'!$E$34),"0.00E+00"))</f>
        <v>#DIV/0!</v>
      </c>
      <c r="CC496" s="37" t="e">
        <f>VALUE(TEXT((AU496*$U496/365*'TOX and EXPO INPUTS'!$E$33/'TOX and EXPO INPUTS'!$E$34),"0.00E+00"))</f>
        <v>#DIV/0!</v>
      </c>
      <c r="CD496" s="58" t="e">
        <f>VALUE(TEXT((BR496*'TOX and EXPO INPUTS'!$F$23),"0.00E+00"))</f>
        <v>#DIV/0!</v>
      </c>
      <c r="CE496" s="57" t="e">
        <f>VALUE(TEXT((BS496*'TOX and EXPO INPUTS'!$F$23),"0.00E+00"))</f>
        <v>#DIV/0!</v>
      </c>
      <c r="CF496" s="57" t="e">
        <f>VALUE(TEXT((BT496*'TOX and EXPO INPUTS'!$F$23),"0.00E+00"))</f>
        <v>#DIV/0!</v>
      </c>
      <c r="CG496" s="57" t="e">
        <f>VALUE(TEXT((BU496*'TOX and EXPO INPUTS'!$F$23),"0.00E+00"))</f>
        <v>#DIV/0!</v>
      </c>
      <c r="CH496" s="57" t="e">
        <f>VALUE(TEXT((BV496*'TOX and EXPO INPUTS'!$F$23),"0.00E+00"))</f>
        <v>#DIV/0!</v>
      </c>
      <c r="CI496" s="57" t="e">
        <f>VALUE(TEXT((BW496*'TOX and EXPO INPUTS'!$F$23),"0.00E+00"))</f>
        <v>#DIV/0!</v>
      </c>
      <c r="CJ496" s="58" t="e">
        <f>VALUE(TEXT((BX496*'TOX and EXPO INPUTS'!$F$23),"0.00E+00"))</f>
        <v>#DIV/0!</v>
      </c>
      <c r="CK496" s="57" t="e">
        <f>VALUE(TEXT((BY496*'TOX and EXPO INPUTS'!$F$23),"0.00E+00"))</f>
        <v>#DIV/0!</v>
      </c>
      <c r="CL496" s="57" t="e">
        <f>VALUE(TEXT((BZ496*'TOX and EXPO INPUTS'!$F$23),"0.00E+00"))</f>
        <v>#DIV/0!</v>
      </c>
      <c r="CM496" s="57" t="e">
        <f>VALUE(TEXT((CA496*'TOX and EXPO INPUTS'!$F$23),"0.00E+00"))</f>
        <v>#DIV/0!</v>
      </c>
      <c r="CN496" s="57" t="e">
        <f>VALUE(TEXT((CB496*'TOX and EXPO INPUTS'!$F$23),"0.00E+00"))</f>
        <v>#DIV/0!</v>
      </c>
      <c r="CO496" s="57" t="e">
        <f>VALUE(TEXT((CC496*'TOX and EXPO INPUTS'!$F$23),"0.00E+00"))</f>
        <v>#DIV/0!</v>
      </c>
      <c r="CP496" s="38" t="s">
        <v>106</v>
      </c>
      <c r="CQ496" s="34" t="s">
        <v>107</v>
      </c>
      <c r="CR496" s="34" t="s">
        <v>108</v>
      </c>
      <c r="CS496" s="39" t="s">
        <v>109</v>
      </c>
    </row>
    <row r="497" spans="1:97" ht="48" customHeight="1" x14ac:dyDescent="0.25">
      <c r="A497" s="34" t="s">
        <v>98</v>
      </c>
      <c r="B497" s="34" t="s">
        <v>99</v>
      </c>
      <c r="C497" s="34" t="s">
        <v>100</v>
      </c>
      <c r="D497" s="34" t="s">
        <v>101</v>
      </c>
      <c r="E497" s="39" t="s">
        <v>112</v>
      </c>
      <c r="F497" s="40" t="s">
        <v>161</v>
      </c>
      <c r="G497" s="43"/>
      <c r="H497" s="36" t="s">
        <v>104</v>
      </c>
      <c r="I497" s="67"/>
      <c r="J497" s="36" t="s">
        <v>105</v>
      </c>
      <c r="K497" s="100">
        <f>VLOOKUP(F497,'Amount Seed Planted_variables'!$A$3:$I$74,2,0)</f>
        <v>85000</v>
      </c>
      <c r="L497" s="100">
        <f>VLOOKUP(F497,'Amount Seed Planted_variables'!$A$3:$I$74,3,0)</f>
        <v>340000</v>
      </c>
      <c r="M497" s="36">
        <f t="shared" si="218"/>
        <v>0</v>
      </c>
      <c r="N497" s="35">
        <f t="shared" si="219"/>
        <v>0</v>
      </c>
      <c r="O497" s="101">
        <v>360000</v>
      </c>
      <c r="P497" s="93">
        <f>VLOOKUP(F497,'Amount Seed Planted_variables'!$A$3:$I$74,4,0)</f>
        <v>1700000</v>
      </c>
      <c r="Q497" s="93">
        <f>VLOOKUP(F497,'Amount Seed Planted_variables'!$A$3:$I$74,7,0)</f>
        <v>80</v>
      </c>
      <c r="R497" s="93">
        <f>VLOOKUP(F497,'Amount Seed Planted_variables'!$A$3:$I$74,8,0)</f>
        <v>136000000</v>
      </c>
      <c r="S497" s="87" t="str">
        <f t="shared" si="215"/>
        <v>NA</v>
      </c>
      <c r="T497" s="35">
        <v>10</v>
      </c>
      <c r="U497" s="35">
        <v>30</v>
      </c>
      <c r="V497" s="41">
        <v>349</v>
      </c>
      <c r="W497" s="35">
        <v>51.2</v>
      </c>
      <c r="X497" s="35">
        <v>42.2</v>
      </c>
      <c r="Y497" s="41">
        <v>1.2</v>
      </c>
      <c r="Z497" s="35">
        <f t="shared" si="235"/>
        <v>0.12</v>
      </c>
      <c r="AA497" s="42">
        <f t="shared" si="220"/>
        <v>0</v>
      </c>
      <c r="AB497" s="37">
        <f t="shared" si="221"/>
        <v>0</v>
      </c>
      <c r="AC497" s="37">
        <f t="shared" si="222"/>
        <v>0</v>
      </c>
      <c r="AD497" s="42" t="e">
        <f>VALUE(TEXT(((AA497*'TOX and EXPO INPUTS'!$F$13)/'TOX and EXPO INPUTS'!$E$27),"0.00E+00"))</f>
        <v>#DIV/0!</v>
      </c>
      <c r="AE497" s="37" t="e">
        <f>VALUE(TEXT(((AB497*'TOX and EXPO INPUTS'!$F$13)/'TOX and EXPO INPUTS'!$E$27),"0.00E+00"))</f>
        <v>#DIV/0!</v>
      </c>
      <c r="AF497" s="37" t="e">
        <f>VALUE(TEXT(((AC497*'TOX and EXPO INPUTS'!$F$13)/'TOX and EXPO INPUTS'!$E$27),"0.00E+00"))</f>
        <v>#DIV/0!</v>
      </c>
      <c r="AG497" s="42" t="e">
        <f>IF($E497="ST",VALUE(TEXT(('TOX and EXPO INPUTS'!$F$7/AD497),"0.0E+00")),IF($E497="IT",VALUE(TEXT(('TOX and EXPO INPUTS'!$F$10/AD497),"0.0E+00"))))</f>
        <v>#DIV/0!</v>
      </c>
      <c r="AH497" s="37" t="e">
        <f>IF($E497="ST",VALUE(TEXT(('TOX and EXPO INPUTS'!$F$7/AE497),"0.0E+00")),IF($E497="IT",VALUE(TEXT(('TOX and EXPO INPUTS'!$F$10/AE497),"0.0E+00"))))</f>
        <v>#DIV/0!</v>
      </c>
      <c r="AI497" s="37" t="e">
        <f>IF($E497="ST",VALUE(TEXT(('TOX and EXPO INPUTS'!$F$7/AF497),"0.0E+00")),IF($E497="IT",VALUE(TEXT(('TOX and EXPO INPUTS'!$F$10/AF497),"0.0E+00"))))</f>
        <v>#DIV/0!</v>
      </c>
      <c r="AJ497" s="42">
        <f t="shared" si="216"/>
        <v>0</v>
      </c>
      <c r="AK497" s="37">
        <f t="shared" si="217"/>
        <v>0</v>
      </c>
      <c r="AL497" s="42" t="e">
        <f>VALUE(TEXT(((AJ497*'TOX and EXPO INPUTS'!$F$21)/'TOX and EXPO INPUTS'!$E$29),"0.00E+00"))</f>
        <v>#DIV/0!</v>
      </c>
      <c r="AM497" s="37" t="e">
        <f>VALUE(TEXT(((AK497*'TOX and EXPO INPUTS'!$F$21)/'TOX and EXPO INPUTS'!$E$29),"0.00E+00"))</f>
        <v>#DIV/0!</v>
      </c>
      <c r="AN497" s="42" t="e">
        <f>IF($E497="ST",VALUE(TEXT(('TOX and EXPO INPUTS'!$F$15/AL497),"0.0E+00")),IF($E497="IT",VALUE(TEXT(('TOX and EXPO INPUTS'!$F$18/AL497),"0.0E+00"))))</f>
        <v>#DIV/0!</v>
      </c>
      <c r="AO497" s="37" t="e">
        <f>IF($E497="ST",VALUE(TEXT(('TOX and EXPO INPUTS'!$F$15/AM497),"0.0E+00")),IF($E497="IT",VALUE(TEXT(('TOX and EXPO INPUTS'!$F$18/AM497),"0.0E+00"))))</f>
        <v>#DIV/0!</v>
      </c>
      <c r="AP497" s="42" t="e">
        <f t="shared" si="223"/>
        <v>#DIV/0!</v>
      </c>
      <c r="AQ497" s="37" t="e">
        <f t="shared" si="224"/>
        <v>#DIV/0!</v>
      </c>
      <c r="AR497" s="37" t="e">
        <f t="shared" si="225"/>
        <v>#DIV/0!</v>
      </c>
      <c r="AS497" s="37" t="e">
        <f t="shared" si="226"/>
        <v>#DIV/0!</v>
      </c>
      <c r="AT497" s="37" t="e">
        <f t="shared" si="227"/>
        <v>#DIV/0!</v>
      </c>
      <c r="AU497" s="37" t="e">
        <f t="shared" si="228"/>
        <v>#DIV/0!</v>
      </c>
      <c r="AV497" s="42" t="e">
        <f t="shared" si="229"/>
        <v>#DIV/0!</v>
      </c>
      <c r="AW497" s="37" t="e">
        <f t="shared" si="230"/>
        <v>#DIV/0!</v>
      </c>
      <c r="AX497" s="37" t="e">
        <f t="shared" si="231"/>
        <v>#DIV/0!</v>
      </c>
      <c r="AY497" s="37" t="e">
        <f t="shared" si="232"/>
        <v>#DIV/0!</v>
      </c>
      <c r="AZ497" s="37" t="e">
        <f t="shared" si="233"/>
        <v>#DIV/0!</v>
      </c>
      <c r="BA497" s="37" t="e">
        <f t="shared" si="234"/>
        <v>#DIV/0!</v>
      </c>
      <c r="BB497" s="42" t="e">
        <f>IF($E497="ST",VALUE(TEXT((1/(('TOX and EXPO INPUTS'!$F$9/AG497)+('TOX and EXPO INPUTS'!$F$17/AN497))),"0.0E+00")),IF($E497="IT",VALUE(TEXT((1/(('TOX and EXPO INPUTS'!$F$12/AG497)+('TOX and EXPO INPUTS'!$F$20/AN497))),"0.0E+00"))))</f>
        <v>#DIV/0!</v>
      </c>
      <c r="BC497" s="37" t="e">
        <f>IF($E497="ST",VALUE(TEXT((1/(('TOX and EXPO INPUTS'!$F$9/AH497)+('TOX and EXPO INPUTS'!$F$17/AN497))),"0.0E+00")),IF($E497="IT",VALUE(TEXT((1/(('TOX and EXPO INPUTS'!$F$12/AH497)+('TOX and EXPO INPUTS'!$F$20/AN497))),"0.0E+00"))))</f>
        <v>#DIV/0!</v>
      </c>
      <c r="BD497" s="37" t="e">
        <f>IF($E497="ST",VALUE(TEXT((1/(('TOX and EXPO INPUTS'!$F$9/AI497)+('TOX and EXPO INPUTS'!$F$17/AN497))),"0.0E+00")),IF($E497="IT",VALUE(TEXT((1/(('TOX and EXPO INPUTS'!$F$12/AI497)+('TOX and EXPO INPUTS'!$F$20/AN497))),"0.0E+00"))))</f>
        <v>#DIV/0!</v>
      </c>
      <c r="BE497" s="37" t="e">
        <f>IF($E497="ST",VALUE(TEXT((1/(('TOX and EXPO INPUTS'!$F$9/AG497)+('TOX and EXPO INPUTS'!$F$17/AO497))),"0.0E+00")),IF($E497="IT",VALUE(TEXT((1/(('TOX and EXPO INPUTS'!$F$12/AG497)+('TOX and EXPO INPUTS'!$F$20/AO497))),"0.0E+00"))))</f>
        <v>#DIV/0!</v>
      </c>
      <c r="BF497" s="37" t="e">
        <f>IF($E497="ST",VALUE(TEXT((1/(('TOX and EXPO INPUTS'!$F$9/AH497)+('TOX and EXPO INPUTS'!$F$17/AO497))),"0.0E+00")),IF($E497="IT",VALUE(TEXT((1/(('TOX and EXPO INPUTS'!$F$12/AH497)+('TOX and EXPO INPUTS'!$F$20/AO497))),"0.0E+00"))))</f>
        <v>#DIV/0!</v>
      </c>
      <c r="BG497" s="37" t="e">
        <f>IF($E497="ST",VALUE(TEXT((1/(('TOX and EXPO INPUTS'!$F$9/AI497)+('TOX and EXPO INPUTS'!$F$17/AO497))),"0.0E+00")),IF($E497="IT",VALUE(TEXT((1/(('TOX and EXPO INPUTS'!$F$12/AI497)+('TOX and EXPO INPUTS'!$F$20/AO497))),"0.0E+00"))))</f>
        <v>#DIV/0!</v>
      </c>
      <c r="BH497" s="42" t="e">
        <f>VALUE(TEXT((AD497*$T497/365*'TOX and EXPO INPUTS'!$E$33/'TOX and EXPO INPUTS'!$E$34),"0.00E+00"))</f>
        <v>#DIV/0!</v>
      </c>
      <c r="BI497" s="37" t="e">
        <f>VALUE(TEXT((AE497*$T497/365*'TOX and EXPO INPUTS'!$E$33/'TOX and EXPO INPUTS'!$E$34),"0.00E+00"))</f>
        <v>#DIV/0!</v>
      </c>
      <c r="BJ497" s="37" t="e">
        <f>VALUE(TEXT((AF497*$T497/365*'TOX and EXPO INPUTS'!$E$33/'TOX and EXPO INPUTS'!$E$34),"0.00E+00"))</f>
        <v>#DIV/0!</v>
      </c>
      <c r="BK497" s="42" t="e">
        <f>VALUE(TEXT((AD497*$U497/365*'TOX and EXPO INPUTS'!$E$33/'TOX and EXPO INPUTS'!$E$34),"0.00E+00"))</f>
        <v>#DIV/0!</v>
      </c>
      <c r="BL497" s="37" t="e">
        <f>VALUE(TEXT((AE497*$U497/365*'TOX and EXPO INPUTS'!$E$33/'TOX and EXPO INPUTS'!$E$34),"0.00E+00"))</f>
        <v>#DIV/0!</v>
      </c>
      <c r="BM497" s="37" t="e">
        <f>VALUE(TEXT((AF497*$U497/365*'TOX and EXPO INPUTS'!$E$33/'TOX and EXPO INPUTS'!$E$34),"0.00E+00"))</f>
        <v>#DIV/0!</v>
      </c>
      <c r="BN497" s="42" t="e">
        <f>VALUE(TEXT((AL497*$T497/365*'TOX and EXPO INPUTS'!$E$33/'TOX and EXPO INPUTS'!$E$34),"0.00E+00"))</f>
        <v>#DIV/0!</v>
      </c>
      <c r="BO497" s="37" t="e">
        <f>VALUE(TEXT((AM497*$T497/365*'TOX and EXPO INPUTS'!$E$33/'TOX and EXPO INPUTS'!$E$34),"0.00E+00"))</f>
        <v>#DIV/0!</v>
      </c>
      <c r="BP497" s="42" t="e">
        <f>VALUE(TEXT((AL497*$U497/365*'TOX and EXPO INPUTS'!$E$33/'TOX and EXPO INPUTS'!$E$34),"0.00E+00"))</f>
        <v>#DIV/0!</v>
      </c>
      <c r="BQ497" s="37" t="e">
        <f>VALUE(TEXT((AM497*$U497/365*'TOX and EXPO INPUTS'!$E$33/'TOX and EXPO INPUTS'!$E$34),"0.00E+00"))</f>
        <v>#DIV/0!</v>
      </c>
      <c r="BR497" s="42" t="e">
        <f>VALUE(TEXT((AP497*$T497/365*'TOX and EXPO INPUTS'!$E$33/'TOX and EXPO INPUTS'!$E$34),"0.00E+00"))</f>
        <v>#DIV/0!</v>
      </c>
      <c r="BS497" s="37" t="e">
        <f>VALUE(TEXT((AQ497*$T497/365*'TOX and EXPO INPUTS'!$E$33/'TOX and EXPO INPUTS'!$E$34),"0.00E+00"))</f>
        <v>#DIV/0!</v>
      </c>
      <c r="BT497" s="37" t="e">
        <f>VALUE(TEXT((AR497*$T497/365*'TOX and EXPO INPUTS'!$E$33/'TOX and EXPO INPUTS'!$E$34),"0.00E+00"))</f>
        <v>#DIV/0!</v>
      </c>
      <c r="BU497" s="37" t="e">
        <f>VALUE(TEXT((AS497*$T497/365*'TOX and EXPO INPUTS'!$E$33/'TOX and EXPO INPUTS'!$E$34),"0.00E+00"))</f>
        <v>#DIV/0!</v>
      </c>
      <c r="BV497" s="37" t="e">
        <f>VALUE(TEXT((AT497*$T497/365*'TOX and EXPO INPUTS'!$E$33/'TOX and EXPO INPUTS'!$E$34),"0.00E+00"))</f>
        <v>#DIV/0!</v>
      </c>
      <c r="BW497" s="37" t="e">
        <f>VALUE(TEXT((AU497*$T497/365*'TOX and EXPO INPUTS'!$E$33/'TOX and EXPO INPUTS'!$E$34),"0.00E+00"))</f>
        <v>#DIV/0!</v>
      </c>
      <c r="BX497" s="42" t="e">
        <f>VALUE(TEXT((AP497*$U497/365*'TOX and EXPO INPUTS'!$E$33/'TOX and EXPO INPUTS'!$E$34),"0.00E+00"))</f>
        <v>#DIV/0!</v>
      </c>
      <c r="BY497" s="37" t="e">
        <f>VALUE(TEXT((AQ497*$U497/365*'TOX and EXPO INPUTS'!$E$33/'TOX and EXPO INPUTS'!$E$34),"0.00E+00"))</f>
        <v>#DIV/0!</v>
      </c>
      <c r="BZ497" s="37" t="e">
        <f>VALUE(TEXT((AR497*$U497/365*'TOX and EXPO INPUTS'!$E$33/'TOX and EXPO INPUTS'!$E$34),"0.00E+00"))</f>
        <v>#DIV/0!</v>
      </c>
      <c r="CA497" s="37" t="e">
        <f>VALUE(TEXT((AS497*$U497/365*'TOX and EXPO INPUTS'!$E$33/'TOX and EXPO INPUTS'!$E$34),"0.00E+00"))</f>
        <v>#DIV/0!</v>
      </c>
      <c r="CB497" s="37" t="e">
        <f>VALUE(TEXT((AT497*$U497/365*'TOX and EXPO INPUTS'!$E$33/'TOX and EXPO INPUTS'!$E$34),"0.00E+00"))</f>
        <v>#DIV/0!</v>
      </c>
      <c r="CC497" s="37" t="e">
        <f>VALUE(TEXT((AU497*$U497/365*'TOX and EXPO INPUTS'!$E$33/'TOX and EXPO INPUTS'!$E$34),"0.00E+00"))</f>
        <v>#DIV/0!</v>
      </c>
      <c r="CD497" s="58" t="e">
        <f>VALUE(TEXT((BR497*'TOX and EXPO INPUTS'!$F$23),"0.00E+00"))</f>
        <v>#DIV/0!</v>
      </c>
      <c r="CE497" s="57" t="e">
        <f>VALUE(TEXT((BS497*'TOX and EXPO INPUTS'!$F$23),"0.00E+00"))</f>
        <v>#DIV/0!</v>
      </c>
      <c r="CF497" s="57" t="e">
        <f>VALUE(TEXT((BT497*'TOX and EXPO INPUTS'!$F$23),"0.00E+00"))</f>
        <v>#DIV/0!</v>
      </c>
      <c r="CG497" s="57" t="e">
        <f>VALUE(TEXT((BU497*'TOX and EXPO INPUTS'!$F$23),"0.00E+00"))</f>
        <v>#DIV/0!</v>
      </c>
      <c r="CH497" s="57" t="e">
        <f>VALUE(TEXT((BV497*'TOX and EXPO INPUTS'!$F$23),"0.00E+00"))</f>
        <v>#DIV/0!</v>
      </c>
      <c r="CI497" s="57" t="e">
        <f>VALUE(TEXT((BW497*'TOX and EXPO INPUTS'!$F$23),"0.00E+00"))</f>
        <v>#DIV/0!</v>
      </c>
      <c r="CJ497" s="58" t="e">
        <f>VALUE(TEXT((BX497*'TOX and EXPO INPUTS'!$F$23),"0.00E+00"))</f>
        <v>#DIV/0!</v>
      </c>
      <c r="CK497" s="57" t="e">
        <f>VALUE(TEXT((BY497*'TOX and EXPO INPUTS'!$F$23),"0.00E+00"))</f>
        <v>#DIV/0!</v>
      </c>
      <c r="CL497" s="57" t="e">
        <f>VALUE(TEXT((BZ497*'TOX and EXPO INPUTS'!$F$23),"0.00E+00"))</f>
        <v>#DIV/0!</v>
      </c>
      <c r="CM497" s="57" t="e">
        <f>VALUE(TEXT((CA497*'TOX and EXPO INPUTS'!$F$23),"0.00E+00"))</f>
        <v>#DIV/0!</v>
      </c>
      <c r="CN497" s="57" t="e">
        <f>VALUE(TEXT((CB497*'TOX and EXPO INPUTS'!$F$23),"0.00E+00"))</f>
        <v>#DIV/0!</v>
      </c>
      <c r="CO497" s="57" t="e">
        <f>VALUE(TEXT((CC497*'TOX and EXPO INPUTS'!$F$23),"0.00E+00"))</f>
        <v>#DIV/0!</v>
      </c>
      <c r="CP497" s="38" t="s">
        <v>106</v>
      </c>
      <c r="CQ497" s="34" t="s">
        <v>107</v>
      </c>
      <c r="CR497" s="34" t="s">
        <v>108</v>
      </c>
      <c r="CS497" s="39" t="s">
        <v>109</v>
      </c>
    </row>
    <row r="498" spans="1:97" ht="48" customHeight="1" x14ac:dyDescent="0.25">
      <c r="A498" s="34" t="s">
        <v>98</v>
      </c>
      <c r="B498" s="34" t="s">
        <v>99</v>
      </c>
      <c r="C498" s="34" t="s">
        <v>100</v>
      </c>
      <c r="D498" s="34" t="s">
        <v>110</v>
      </c>
      <c r="E498" s="39" t="s">
        <v>112</v>
      </c>
      <c r="F498" s="40" t="s">
        <v>161</v>
      </c>
      <c r="G498" s="43"/>
      <c r="H498" s="36" t="s">
        <v>104</v>
      </c>
      <c r="I498" s="67"/>
      <c r="J498" s="36" t="s">
        <v>105</v>
      </c>
      <c r="K498" s="100">
        <f>VLOOKUP(F498,'Amount Seed Planted_variables'!$A$3:$I$74,2,0)</f>
        <v>85000</v>
      </c>
      <c r="L498" s="100">
        <f>VLOOKUP(F498,'Amount Seed Planted_variables'!$A$3:$I$74,3,0)</f>
        <v>340000</v>
      </c>
      <c r="M498" s="36">
        <f t="shared" si="218"/>
        <v>0</v>
      </c>
      <c r="N498" s="35">
        <f t="shared" si="219"/>
        <v>0</v>
      </c>
      <c r="O498" s="101">
        <v>360000</v>
      </c>
      <c r="P498" s="93">
        <f>VLOOKUP(F498,'Amount Seed Planted_variables'!$A$3:$I$74,4,0)</f>
        <v>1700000</v>
      </c>
      <c r="Q498" s="93">
        <f>VLOOKUP(F498,'Amount Seed Planted_variables'!$A$3:$I$74,7,0)</f>
        <v>80</v>
      </c>
      <c r="R498" s="93">
        <f>VLOOKUP(F498,'Amount Seed Planted_variables'!$A$3:$I$74,8,0)</f>
        <v>136000000</v>
      </c>
      <c r="S498" s="87" t="str">
        <f t="shared" si="215"/>
        <v>NA</v>
      </c>
      <c r="T498" s="35">
        <v>10</v>
      </c>
      <c r="U498" s="35">
        <v>30</v>
      </c>
      <c r="V498" s="41">
        <v>68</v>
      </c>
      <c r="W498" s="35">
        <v>16.899999999999999</v>
      </c>
      <c r="X498" s="35">
        <v>13.1</v>
      </c>
      <c r="Y498" s="41">
        <v>3.6</v>
      </c>
      <c r="Z498" s="35">
        <f t="shared" si="235"/>
        <v>0.36000000000000004</v>
      </c>
      <c r="AA498" s="42">
        <f t="shared" si="220"/>
        <v>0</v>
      </c>
      <c r="AB498" s="37">
        <f t="shared" si="221"/>
        <v>0</v>
      </c>
      <c r="AC498" s="37">
        <f t="shared" si="222"/>
        <v>0</v>
      </c>
      <c r="AD498" s="42" t="e">
        <f>VALUE(TEXT(((AA498*'TOX and EXPO INPUTS'!$F$13)/'TOX and EXPO INPUTS'!$E$27),"0.00E+00"))</f>
        <v>#DIV/0!</v>
      </c>
      <c r="AE498" s="37" t="e">
        <f>VALUE(TEXT(((AB498*'TOX and EXPO INPUTS'!$F$13)/'TOX and EXPO INPUTS'!$E$27),"0.00E+00"))</f>
        <v>#DIV/0!</v>
      </c>
      <c r="AF498" s="37" t="e">
        <f>VALUE(TEXT(((AC498*'TOX and EXPO INPUTS'!$F$13)/'TOX and EXPO INPUTS'!$E$27),"0.00E+00"))</f>
        <v>#DIV/0!</v>
      </c>
      <c r="AG498" s="42" t="e">
        <f>IF($E498="ST",VALUE(TEXT(('TOX and EXPO INPUTS'!$F$7/AD498),"0.0E+00")),IF($E498="IT",VALUE(TEXT(('TOX and EXPO INPUTS'!$F$10/AD498),"0.0E+00"))))</f>
        <v>#DIV/0!</v>
      </c>
      <c r="AH498" s="37" t="e">
        <f>IF($E498="ST",VALUE(TEXT(('TOX and EXPO INPUTS'!$F$7/AE498),"0.0E+00")),IF($E498="IT",VALUE(TEXT(('TOX and EXPO INPUTS'!$F$10/AE498),"0.0E+00"))))</f>
        <v>#DIV/0!</v>
      </c>
      <c r="AI498" s="37" t="e">
        <f>IF($E498="ST",VALUE(TEXT(('TOX and EXPO INPUTS'!$F$7/AF498),"0.0E+00")),IF($E498="IT",VALUE(TEXT(('TOX and EXPO INPUTS'!$F$10/AF498),"0.0E+00"))))</f>
        <v>#DIV/0!</v>
      </c>
      <c r="AJ498" s="42">
        <f t="shared" si="216"/>
        <v>0</v>
      </c>
      <c r="AK498" s="37">
        <f t="shared" si="217"/>
        <v>0</v>
      </c>
      <c r="AL498" s="42" t="e">
        <f>VALUE(TEXT(((AJ498*'TOX and EXPO INPUTS'!$F$21)/'TOX and EXPO INPUTS'!$E$29),"0.00E+00"))</f>
        <v>#DIV/0!</v>
      </c>
      <c r="AM498" s="37" t="e">
        <f>VALUE(TEXT(((AK498*'TOX and EXPO INPUTS'!$F$21)/'TOX and EXPO INPUTS'!$E$29),"0.00E+00"))</f>
        <v>#DIV/0!</v>
      </c>
      <c r="AN498" s="42" t="e">
        <f>IF($E498="ST",VALUE(TEXT(('TOX and EXPO INPUTS'!$F$15/AL498),"0.0E+00")),IF($E498="IT",VALUE(TEXT(('TOX and EXPO INPUTS'!$F$18/AL498),"0.0E+00"))))</f>
        <v>#DIV/0!</v>
      </c>
      <c r="AO498" s="37" t="e">
        <f>IF($E498="ST",VALUE(TEXT(('TOX and EXPO INPUTS'!$F$15/AM498),"0.0E+00")),IF($E498="IT",VALUE(TEXT(('TOX and EXPO INPUTS'!$F$18/AM498),"0.0E+00"))))</f>
        <v>#DIV/0!</v>
      </c>
      <c r="AP498" s="42" t="e">
        <f t="shared" si="223"/>
        <v>#DIV/0!</v>
      </c>
      <c r="AQ498" s="37" t="e">
        <f t="shared" si="224"/>
        <v>#DIV/0!</v>
      </c>
      <c r="AR498" s="37" t="e">
        <f t="shared" si="225"/>
        <v>#DIV/0!</v>
      </c>
      <c r="AS498" s="37" t="e">
        <f t="shared" si="226"/>
        <v>#DIV/0!</v>
      </c>
      <c r="AT498" s="37" t="e">
        <f t="shared" si="227"/>
        <v>#DIV/0!</v>
      </c>
      <c r="AU498" s="37" t="e">
        <f t="shared" si="228"/>
        <v>#DIV/0!</v>
      </c>
      <c r="AV498" s="42" t="e">
        <f t="shared" si="229"/>
        <v>#DIV/0!</v>
      </c>
      <c r="AW498" s="37" t="e">
        <f t="shared" si="230"/>
        <v>#DIV/0!</v>
      </c>
      <c r="AX498" s="37" t="e">
        <f t="shared" si="231"/>
        <v>#DIV/0!</v>
      </c>
      <c r="AY498" s="37" t="e">
        <f t="shared" si="232"/>
        <v>#DIV/0!</v>
      </c>
      <c r="AZ498" s="37" t="e">
        <f t="shared" si="233"/>
        <v>#DIV/0!</v>
      </c>
      <c r="BA498" s="37" t="e">
        <f t="shared" si="234"/>
        <v>#DIV/0!</v>
      </c>
      <c r="BB498" s="42" t="e">
        <f>IF($E498="ST",VALUE(TEXT((1/(('TOX and EXPO INPUTS'!$F$9/AG498)+('TOX and EXPO INPUTS'!$F$17/AN498))),"0.0E+00")),IF($E498="IT",VALUE(TEXT((1/(('TOX and EXPO INPUTS'!$F$12/AG498)+('TOX and EXPO INPUTS'!$F$20/AN498))),"0.0E+00"))))</f>
        <v>#DIV/0!</v>
      </c>
      <c r="BC498" s="37" t="e">
        <f>IF($E498="ST",VALUE(TEXT((1/(('TOX and EXPO INPUTS'!$F$9/AH498)+('TOX and EXPO INPUTS'!$F$17/AN498))),"0.0E+00")),IF($E498="IT",VALUE(TEXT((1/(('TOX and EXPO INPUTS'!$F$12/AH498)+('TOX and EXPO INPUTS'!$F$20/AN498))),"0.0E+00"))))</f>
        <v>#DIV/0!</v>
      </c>
      <c r="BD498" s="37" t="e">
        <f>IF($E498="ST",VALUE(TEXT((1/(('TOX and EXPO INPUTS'!$F$9/AI498)+('TOX and EXPO INPUTS'!$F$17/AN498))),"0.0E+00")),IF($E498="IT",VALUE(TEXT((1/(('TOX and EXPO INPUTS'!$F$12/AI498)+('TOX and EXPO INPUTS'!$F$20/AN498))),"0.0E+00"))))</f>
        <v>#DIV/0!</v>
      </c>
      <c r="BE498" s="37" t="e">
        <f>IF($E498="ST",VALUE(TEXT((1/(('TOX and EXPO INPUTS'!$F$9/AG498)+('TOX and EXPO INPUTS'!$F$17/AO498))),"0.0E+00")),IF($E498="IT",VALUE(TEXT((1/(('TOX and EXPO INPUTS'!$F$12/AG498)+('TOX and EXPO INPUTS'!$F$20/AO498))),"0.0E+00"))))</f>
        <v>#DIV/0!</v>
      </c>
      <c r="BF498" s="37" t="e">
        <f>IF($E498="ST",VALUE(TEXT((1/(('TOX and EXPO INPUTS'!$F$9/AH498)+('TOX and EXPO INPUTS'!$F$17/AO498))),"0.0E+00")),IF($E498="IT",VALUE(TEXT((1/(('TOX and EXPO INPUTS'!$F$12/AH498)+('TOX and EXPO INPUTS'!$F$20/AO498))),"0.0E+00"))))</f>
        <v>#DIV/0!</v>
      </c>
      <c r="BG498" s="37" t="e">
        <f>IF($E498="ST",VALUE(TEXT((1/(('TOX and EXPO INPUTS'!$F$9/AI498)+('TOX and EXPO INPUTS'!$F$17/AO498))),"0.0E+00")),IF($E498="IT",VALUE(TEXT((1/(('TOX and EXPO INPUTS'!$F$12/AI498)+('TOX and EXPO INPUTS'!$F$20/AO498))),"0.0E+00"))))</f>
        <v>#DIV/0!</v>
      </c>
      <c r="BH498" s="42" t="e">
        <f>VALUE(TEXT((AD498*$T498/365*'TOX and EXPO INPUTS'!$E$33/'TOX and EXPO INPUTS'!$E$34),"0.00E+00"))</f>
        <v>#DIV/0!</v>
      </c>
      <c r="BI498" s="37" t="e">
        <f>VALUE(TEXT((AE498*$T498/365*'TOX and EXPO INPUTS'!$E$33/'TOX and EXPO INPUTS'!$E$34),"0.00E+00"))</f>
        <v>#DIV/0!</v>
      </c>
      <c r="BJ498" s="37" t="e">
        <f>VALUE(TEXT((AF498*$T498/365*'TOX and EXPO INPUTS'!$E$33/'TOX and EXPO INPUTS'!$E$34),"0.00E+00"))</f>
        <v>#DIV/0!</v>
      </c>
      <c r="BK498" s="42" t="e">
        <f>VALUE(TEXT((AD498*$U498/365*'TOX and EXPO INPUTS'!$E$33/'TOX and EXPO INPUTS'!$E$34),"0.00E+00"))</f>
        <v>#DIV/0!</v>
      </c>
      <c r="BL498" s="37" t="e">
        <f>VALUE(TEXT((AE498*$U498/365*'TOX and EXPO INPUTS'!$E$33/'TOX and EXPO INPUTS'!$E$34),"0.00E+00"))</f>
        <v>#DIV/0!</v>
      </c>
      <c r="BM498" s="37" t="e">
        <f>VALUE(TEXT((AF498*$U498/365*'TOX and EXPO INPUTS'!$E$33/'TOX and EXPO INPUTS'!$E$34),"0.00E+00"))</f>
        <v>#DIV/0!</v>
      </c>
      <c r="BN498" s="42" t="e">
        <f>VALUE(TEXT((AL498*$T498/365*'TOX and EXPO INPUTS'!$E$33/'TOX and EXPO INPUTS'!$E$34),"0.00E+00"))</f>
        <v>#DIV/0!</v>
      </c>
      <c r="BO498" s="37" t="e">
        <f>VALUE(TEXT((AM498*$T498/365*'TOX and EXPO INPUTS'!$E$33/'TOX and EXPO INPUTS'!$E$34),"0.00E+00"))</f>
        <v>#DIV/0!</v>
      </c>
      <c r="BP498" s="42" t="e">
        <f>VALUE(TEXT((AL498*$U498/365*'TOX and EXPO INPUTS'!$E$33/'TOX and EXPO INPUTS'!$E$34),"0.00E+00"))</f>
        <v>#DIV/0!</v>
      </c>
      <c r="BQ498" s="37" t="e">
        <f>VALUE(TEXT((AM498*$U498/365*'TOX and EXPO INPUTS'!$E$33/'TOX and EXPO INPUTS'!$E$34),"0.00E+00"))</f>
        <v>#DIV/0!</v>
      </c>
      <c r="BR498" s="42" t="e">
        <f>VALUE(TEXT((AP498*$T498/365*'TOX and EXPO INPUTS'!$E$33/'TOX and EXPO INPUTS'!$E$34),"0.00E+00"))</f>
        <v>#DIV/0!</v>
      </c>
      <c r="BS498" s="37" t="e">
        <f>VALUE(TEXT((AQ498*$T498/365*'TOX and EXPO INPUTS'!$E$33/'TOX and EXPO INPUTS'!$E$34),"0.00E+00"))</f>
        <v>#DIV/0!</v>
      </c>
      <c r="BT498" s="37" t="e">
        <f>VALUE(TEXT((AR498*$T498/365*'TOX and EXPO INPUTS'!$E$33/'TOX and EXPO INPUTS'!$E$34),"0.00E+00"))</f>
        <v>#DIV/0!</v>
      </c>
      <c r="BU498" s="37" t="e">
        <f>VALUE(TEXT((AS498*$T498/365*'TOX and EXPO INPUTS'!$E$33/'TOX and EXPO INPUTS'!$E$34),"0.00E+00"))</f>
        <v>#DIV/0!</v>
      </c>
      <c r="BV498" s="37" t="e">
        <f>VALUE(TEXT((AT498*$T498/365*'TOX and EXPO INPUTS'!$E$33/'TOX and EXPO INPUTS'!$E$34),"0.00E+00"))</f>
        <v>#DIV/0!</v>
      </c>
      <c r="BW498" s="37" t="e">
        <f>VALUE(TEXT((AU498*$T498/365*'TOX and EXPO INPUTS'!$E$33/'TOX and EXPO INPUTS'!$E$34),"0.00E+00"))</f>
        <v>#DIV/0!</v>
      </c>
      <c r="BX498" s="42" t="e">
        <f>VALUE(TEXT((AP498*$U498/365*'TOX and EXPO INPUTS'!$E$33/'TOX and EXPO INPUTS'!$E$34),"0.00E+00"))</f>
        <v>#DIV/0!</v>
      </c>
      <c r="BY498" s="37" t="e">
        <f>VALUE(TEXT((AQ498*$U498/365*'TOX and EXPO INPUTS'!$E$33/'TOX and EXPO INPUTS'!$E$34),"0.00E+00"))</f>
        <v>#DIV/0!</v>
      </c>
      <c r="BZ498" s="37" t="e">
        <f>VALUE(TEXT((AR498*$U498/365*'TOX and EXPO INPUTS'!$E$33/'TOX and EXPO INPUTS'!$E$34),"0.00E+00"))</f>
        <v>#DIV/0!</v>
      </c>
      <c r="CA498" s="37" t="e">
        <f>VALUE(TEXT((AS498*$U498/365*'TOX and EXPO INPUTS'!$E$33/'TOX and EXPO INPUTS'!$E$34),"0.00E+00"))</f>
        <v>#DIV/0!</v>
      </c>
      <c r="CB498" s="37" t="e">
        <f>VALUE(TEXT((AT498*$U498/365*'TOX and EXPO INPUTS'!$E$33/'TOX and EXPO INPUTS'!$E$34),"0.00E+00"))</f>
        <v>#DIV/0!</v>
      </c>
      <c r="CC498" s="37" t="e">
        <f>VALUE(TEXT((AU498*$U498/365*'TOX and EXPO INPUTS'!$E$33/'TOX and EXPO INPUTS'!$E$34),"0.00E+00"))</f>
        <v>#DIV/0!</v>
      </c>
      <c r="CD498" s="58" t="e">
        <f>VALUE(TEXT((BR498*'TOX and EXPO INPUTS'!$F$23),"0.00E+00"))</f>
        <v>#DIV/0!</v>
      </c>
      <c r="CE498" s="57" t="e">
        <f>VALUE(TEXT((BS498*'TOX and EXPO INPUTS'!$F$23),"0.00E+00"))</f>
        <v>#DIV/0!</v>
      </c>
      <c r="CF498" s="57" t="e">
        <f>VALUE(TEXT((BT498*'TOX and EXPO INPUTS'!$F$23),"0.00E+00"))</f>
        <v>#DIV/0!</v>
      </c>
      <c r="CG498" s="57" t="e">
        <f>VALUE(TEXT((BU498*'TOX and EXPO INPUTS'!$F$23),"0.00E+00"))</f>
        <v>#DIV/0!</v>
      </c>
      <c r="CH498" s="57" t="e">
        <f>VALUE(TEXT((BV498*'TOX and EXPO INPUTS'!$F$23),"0.00E+00"))</f>
        <v>#DIV/0!</v>
      </c>
      <c r="CI498" s="57" t="e">
        <f>VALUE(TEXT((BW498*'TOX and EXPO INPUTS'!$F$23),"0.00E+00"))</f>
        <v>#DIV/0!</v>
      </c>
      <c r="CJ498" s="58" t="e">
        <f>VALUE(TEXT((BX498*'TOX and EXPO INPUTS'!$F$23),"0.00E+00"))</f>
        <v>#DIV/0!</v>
      </c>
      <c r="CK498" s="57" t="e">
        <f>VALUE(TEXT((BY498*'TOX and EXPO INPUTS'!$F$23),"0.00E+00"))</f>
        <v>#DIV/0!</v>
      </c>
      <c r="CL498" s="57" t="e">
        <f>VALUE(TEXT((BZ498*'TOX and EXPO INPUTS'!$F$23),"0.00E+00"))</f>
        <v>#DIV/0!</v>
      </c>
      <c r="CM498" s="57" t="e">
        <f>VALUE(TEXT((CA498*'TOX and EXPO INPUTS'!$F$23),"0.00E+00"))</f>
        <v>#DIV/0!</v>
      </c>
      <c r="CN498" s="57" t="e">
        <f>VALUE(TEXT((CB498*'TOX and EXPO INPUTS'!$F$23),"0.00E+00"))</f>
        <v>#DIV/0!</v>
      </c>
      <c r="CO498" s="57" t="e">
        <f>VALUE(TEXT((CC498*'TOX and EXPO INPUTS'!$F$23),"0.00E+00"))</f>
        <v>#DIV/0!</v>
      </c>
      <c r="CP498" s="38" t="s">
        <v>106</v>
      </c>
      <c r="CQ498" s="34" t="s">
        <v>107</v>
      </c>
      <c r="CR498" s="34" t="s">
        <v>108</v>
      </c>
      <c r="CS498" s="39" t="s">
        <v>109</v>
      </c>
    </row>
    <row r="499" spans="1:97" ht="48" customHeight="1" x14ac:dyDescent="0.25">
      <c r="A499" s="34" t="s">
        <v>98</v>
      </c>
      <c r="B499" s="34" t="s">
        <v>99</v>
      </c>
      <c r="C499" s="34" t="s">
        <v>100</v>
      </c>
      <c r="D499" s="34" t="s">
        <v>111</v>
      </c>
      <c r="E499" s="39" t="s">
        <v>112</v>
      </c>
      <c r="F499" s="40" t="s">
        <v>161</v>
      </c>
      <c r="G499" s="43"/>
      <c r="H499" s="36" t="s">
        <v>104</v>
      </c>
      <c r="I499" s="67"/>
      <c r="J499" s="36" t="s">
        <v>105</v>
      </c>
      <c r="K499" s="100">
        <f>VLOOKUP(F499,'Amount Seed Planted_variables'!$A$3:$I$74,2,0)</f>
        <v>85000</v>
      </c>
      <c r="L499" s="100">
        <f>VLOOKUP(F499,'Amount Seed Planted_variables'!$A$3:$I$74,3,0)</f>
        <v>340000</v>
      </c>
      <c r="M499" s="36">
        <f t="shared" si="218"/>
        <v>0</v>
      </c>
      <c r="N499" s="35">
        <f t="shared" si="219"/>
        <v>0</v>
      </c>
      <c r="O499" s="101">
        <v>360000</v>
      </c>
      <c r="P499" s="93">
        <f>VLOOKUP(F499,'Amount Seed Planted_variables'!$A$3:$I$74,4,0)</f>
        <v>1700000</v>
      </c>
      <c r="Q499" s="93">
        <f>VLOOKUP(F499,'Amount Seed Planted_variables'!$A$3:$I$74,7,0)</f>
        <v>80</v>
      </c>
      <c r="R499" s="93">
        <f>VLOOKUP(F499,'Amount Seed Planted_variables'!$A$3:$I$74,8,0)</f>
        <v>136000000</v>
      </c>
      <c r="S499" s="87">
        <f t="shared" si="215"/>
        <v>2.5</v>
      </c>
      <c r="T499" s="35">
        <v>10</v>
      </c>
      <c r="U499" s="35">
        <v>30</v>
      </c>
      <c r="V499" s="41">
        <v>138210600</v>
      </c>
      <c r="W499" s="35">
        <v>23262800</v>
      </c>
      <c r="X499" s="35">
        <v>21238200</v>
      </c>
      <c r="Y499" s="41">
        <v>106100</v>
      </c>
      <c r="Z499" s="35">
        <f t="shared" si="235"/>
        <v>10610</v>
      </c>
      <c r="AA499" s="42">
        <f t="shared" si="220"/>
        <v>0</v>
      </c>
      <c r="AB499" s="37">
        <f t="shared" si="221"/>
        <v>0</v>
      </c>
      <c r="AC499" s="37">
        <f t="shared" si="222"/>
        <v>0</v>
      </c>
      <c r="AD499" s="42" t="e">
        <f>VALUE(TEXT(((AA499*'TOX and EXPO INPUTS'!$F$13)/'TOX and EXPO INPUTS'!$E$27),"0.00E+00"))</f>
        <v>#DIV/0!</v>
      </c>
      <c r="AE499" s="37" t="e">
        <f>VALUE(TEXT(((AB499*'TOX and EXPO INPUTS'!$F$13)/'TOX and EXPO INPUTS'!$E$27),"0.00E+00"))</f>
        <v>#DIV/0!</v>
      </c>
      <c r="AF499" s="37" t="e">
        <f>VALUE(TEXT(((AC499*'TOX and EXPO INPUTS'!$F$13)/'TOX and EXPO INPUTS'!$E$27),"0.00E+00"))</f>
        <v>#DIV/0!</v>
      </c>
      <c r="AG499" s="42" t="e">
        <f>IF($E499="ST",VALUE(TEXT(('TOX and EXPO INPUTS'!$F$7/AD499),"0.0E+00")),IF($E499="IT",VALUE(TEXT(('TOX and EXPO INPUTS'!$F$10/AD499),"0.0E+00"))))</f>
        <v>#DIV/0!</v>
      </c>
      <c r="AH499" s="37" t="e">
        <f>IF($E499="ST",VALUE(TEXT(('TOX and EXPO INPUTS'!$F$7/AE499),"0.0E+00")),IF($E499="IT",VALUE(TEXT(('TOX and EXPO INPUTS'!$F$10/AE499),"0.0E+00"))))</f>
        <v>#DIV/0!</v>
      </c>
      <c r="AI499" s="37" t="e">
        <f>IF($E499="ST",VALUE(TEXT(('TOX and EXPO INPUTS'!$F$7/AF499),"0.0E+00")),IF($E499="IT",VALUE(TEXT(('TOX and EXPO INPUTS'!$F$10/AF499),"0.0E+00"))))</f>
        <v>#DIV/0!</v>
      </c>
      <c r="AJ499" s="42">
        <f t="shared" si="216"/>
        <v>0</v>
      </c>
      <c r="AK499" s="37">
        <f t="shared" si="217"/>
        <v>0</v>
      </c>
      <c r="AL499" s="42" t="e">
        <f>VALUE(TEXT(((AJ499*'TOX and EXPO INPUTS'!$F$21)/'TOX and EXPO INPUTS'!$E$29),"0.00E+00"))</f>
        <v>#DIV/0!</v>
      </c>
      <c r="AM499" s="37" t="e">
        <f>VALUE(TEXT(((AK499*'TOX and EXPO INPUTS'!$F$21)/'TOX and EXPO INPUTS'!$E$29),"0.00E+00"))</f>
        <v>#DIV/0!</v>
      </c>
      <c r="AN499" s="42" t="e">
        <f>IF($E499="ST",VALUE(TEXT(('TOX and EXPO INPUTS'!$F$15/AL499),"0.0E+00")),IF($E499="IT",VALUE(TEXT(('TOX and EXPO INPUTS'!$F$18/AL499),"0.0E+00"))))</f>
        <v>#DIV/0!</v>
      </c>
      <c r="AO499" s="37" t="e">
        <f>IF($E499="ST",VALUE(TEXT(('TOX and EXPO INPUTS'!$F$15/AM499),"0.0E+00")),IF($E499="IT",VALUE(TEXT(('TOX and EXPO INPUTS'!$F$18/AM499),"0.0E+00"))))</f>
        <v>#DIV/0!</v>
      </c>
      <c r="AP499" s="42" t="e">
        <f t="shared" si="223"/>
        <v>#DIV/0!</v>
      </c>
      <c r="AQ499" s="37" t="e">
        <f t="shared" si="224"/>
        <v>#DIV/0!</v>
      </c>
      <c r="AR499" s="37" t="e">
        <f t="shared" si="225"/>
        <v>#DIV/0!</v>
      </c>
      <c r="AS499" s="37" t="e">
        <f t="shared" si="226"/>
        <v>#DIV/0!</v>
      </c>
      <c r="AT499" s="37" t="e">
        <f t="shared" si="227"/>
        <v>#DIV/0!</v>
      </c>
      <c r="AU499" s="37" t="e">
        <f t="shared" si="228"/>
        <v>#DIV/0!</v>
      </c>
      <c r="AV499" s="42" t="e">
        <f t="shared" si="229"/>
        <v>#DIV/0!</v>
      </c>
      <c r="AW499" s="37" t="e">
        <f t="shared" si="230"/>
        <v>#DIV/0!</v>
      </c>
      <c r="AX499" s="37" t="e">
        <f t="shared" si="231"/>
        <v>#DIV/0!</v>
      </c>
      <c r="AY499" s="37" t="e">
        <f t="shared" si="232"/>
        <v>#DIV/0!</v>
      </c>
      <c r="AZ499" s="37" t="e">
        <f t="shared" si="233"/>
        <v>#DIV/0!</v>
      </c>
      <c r="BA499" s="37" t="e">
        <f t="shared" si="234"/>
        <v>#DIV/0!</v>
      </c>
      <c r="BB499" s="42" t="e">
        <f>IF($E499="ST",VALUE(TEXT((1/(('TOX and EXPO INPUTS'!$F$9/AG499)+('TOX and EXPO INPUTS'!$F$17/AN499))),"0.0E+00")),IF($E499="IT",VALUE(TEXT((1/(('TOX and EXPO INPUTS'!$F$12/AG499)+('TOX and EXPO INPUTS'!$F$20/AN499))),"0.0E+00"))))</f>
        <v>#DIV/0!</v>
      </c>
      <c r="BC499" s="37" t="e">
        <f>IF($E499="ST",VALUE(TEXT((1/(('TOX and EXPO INPUTS'!$F$9/AH499)+('TOX and EXPO INPUTS'!$F$17/AN499))),"0.0E+00")),IF($E499="IT",VALUE(TEXT((1/(('TOX and EXPO INPUTS'!$F$12/AH499)+('TOX and EXPO INPUTS'!$F$20/AN499))),"0.0E+00"))))</f>
        <v>#DIV/0!</v>
      </c>
      <c r="BD499" s="37" t="e">
        <f>IF($E499="ST",VALUE(TEXT((1/(('TOX and EXPO INPUTS'!$F$9/AI499)+('TOX and EXPO INPUTS'!$F$17/AN499))),"0.0E+00")),IF($E499="IT",VALUE(TEXT((1/(('TOX and EXPO INPUTS'!$F$12/AI499)+('TOX and EXPO INPUTS'!$F$20/AN499))),"0.0E+00"))))</f>
        <v>#DIV/0!</v>
      </c>
      <c r="BE499" s="37" t="e">
        <f>IF($E499="ST",VALUE(TEXT((1/(('TOX and EXPO INPUTS'!$F$9/AG499)+('TOX and EXPO INPUTS'!$F$17/AO499))),"0.0E+00")),IF($E499="IT",VALUE(TEXT((1/(('TOX and EXPO INPUTS'!$F$12/AG499)+('TOX and EXPO INPUTS'!$F$20/AO499))),"0.0E+00"))))</f>
        <v>#DIV/0!</v>
      </c>
      <c r="BF499" s="37" t="e">
        <f>IF($E499="ST",VALUE(TEXT((1/(('TOX and EXPO INPUTS'!$F$9/AH499)+('TOX and EXPO INPUTS'!$F$17/AO499))),"0.0E+00")),IF($E499="IT",VALUE(TEXT((1/(('TOX and EXPO INPUTS'!$F$12/AH499)+('TOX and EXPO INPUTS'!$F$20/AO499))),"0.0E+00"))))</f>
        <v>#DIV/0!</v>
      </c>
      <c r="BG499" s="37" t="e">
        <f>IF($E499="ST",VALUE(TEXT((1/(('TOX and EXPO INPUTS'!$F$9/AI499)+('TOX and EXPO INPUTS'!$F$17/AO499))),"0.0E+00")),IF($E499="IT",VALUE(TEXT((1/(('TOX and EXPO INPUTS'!$F$12/AI499)+('TOX and EXPO INPUTS'!$F$20/AO499))),"0.0E+00"))))</f>
        <v>#DIV/0!</v>
      </c>
      <c r="BH499" s="42" t="e">
        <f>VALUE(TEXT((AD499*$T499/365*'TOX and EXPO INPUTS'!$E$33/'TOX and EXPO INPUTS'!$E$34),"0.00E+00"))</f>
        <v>#DIV/0!</v>
      </c>
      <c r="BI499" s="37" t="e">
        <f>VALUE(TEXT((AE499*$T499/365*'TOX and EXPO INPUTS'!$E$33/'TOX and EXPO INPUTS'!$E$34),"0.00E+00"))</f>
        <v>#DIV/0!</v>
      </c>
      <c r="BJ499" s="37" t="e">
        <f>VALUE(TEXT((AF499*$T499/365*'TOX and EXPO INPUTS'!$E$33/'TOX and EXPO INPUTS'!$E$34),"0.00E+00"))</f>
        <v>#DIV/0!</v>
      </c>
      <c r="BK499" s="42" t="e">
        <f>VALUE(TEXT((AD499*$U499/365*'TOX and EXPO INPUTS'!$E$33/'TOX and EXPO INPUTS'!$E$34),"0.00E+00"))</f>
        <v>#DIV/0!</v>
      </c>
      <c r="BL499" s="37" t="e">
        <f>VALUE(TEXT((AE499*$U499/365*'TOX and EXPO INPUTS'!$E$33/'TOX and EXPO INPUTS'!$E$34),"0.00E+00"))</f>
        <v>#DIV/0!</v>
      </c>
      <c r="BM499" s="37" t="e">
        <f>VALUE(TEXT((AF499*$U499/365*'TOX and EXPO INPUTS'!$E$33/'TOX and EXPO INPUTS'!$E$34),"0.00E+00"))</f>
        <v>#DIV/0!</v>
      </c>
      <c r="BN499" s="42" t="e">
        <f>VALUE(TEXT((AL499*$T499/365*'TOX and EXPO INPUTS'!$E$33/'TOX and EXPO INPUTS'!$E$34),"0.00E+00"))</f>
        <v>#DIV/0!</v>
      </c>
      <c r="BO499" s="37" t="e">
        <f>VALUE(TEXT((AM499*$T499/365*'TOX and EXPO INPUTS'!$E$33/'TOX and EXPO INPUTS'!$E$34),"0.00E+00"))</f>
        <v>#DIV/0!</v>
      </c>
      <c r="BP499" s="42" t="e">
        <f>VALUE(TEXT((AL499*$U499/365*'TOX and EXPO INPUTS'!$E$33/'TOX and EXPO INPUTS'!$E$34),"0.00E+00"))</f>
        <v>#DIV/0!</v>
      </c>
      <c r="BQ499" s="37" t="e">
        <f>VALUE(TEXT((AM499*$U499/365*'TOX and EXPO INPUTS'!$E$33/'TOX and EXPO INPUTS'!$E$34),"0.00E+00"))</f>
        <v>#DIV/0!</v>
      </c>
      <c r="BR499" s="42" t="e">
        <f>VALUE(TEXT((AP499*$T499/365*'TOX and EXPO INPUTS'!$E$33/'TOX and EXPO INPUTS'!$E$34),"0.00E+00"))</f>
        <v>#DIV/0!</v>
      </c>
      <c r="BS499" s="37" t="e">
        <f>VALUE(TEXT((AQ499*$T499/365*'TOX and EXPO INPUTS'!$E$33/'TOX and EXPO INPUTS'!$E$34),"0.00E+00"))</f>
        <v>#DIV/0!</v>
      </c>
      <c r="BT499" s="37" t="e">
        <f>VALUE(TEXT((AR499*$T499/365*'TOX and EXPO INPUTS'!$E$33/'TOX and EXPO INPUTS'!$E$34),"0.00E+00"))</f>
        <v>#DIV/0!</v>
      </c>
      <c r="BU499" s="37" t="e">
        <f>VALUE(TEXT((AS499*$T499/365*'TOX and EXPO INPUTS'!$E$33/'TOX and EXPO INPUTS'!$E$34),"0.00E+00"))</f>
        <v>#DIV/0!</v>
      </c>
      <c r="BV499" s="37" t="e">
        <f>VALUE(TEXT((AT499*$T499/365*'TOX and EXPO INPUTS'!$E$33/'TOX and EXPO INPUTS'!$E$34),"0.00E+00"))</f>
        <v>#DIV/0!</v>
      </c>
      <c r="BW499" s="37" t="e">
        <f>VALUE(TEXT((AU499*$T499/365*'TOX and EXPO INPUTS'!$E$33/'TOX and EXPO INPUTS'!$E$34),"0.00E+00"))</f>
        <v>#DIV/0!</v>
      </c>
      <c r="BX499" s="42" t="e">
        <f>VALUE(TEXT((AP499*$U499/365*'TOX and EXPO INPUTS'!$E$33/'TOX and EXPO INPUTS'!$E$34),"0.00E+00"))</f>
        <v>#DIV/0!</v>
      </c>
      <c r="BY499" s="37" t="e">
        <f>VALUE(TEXT((AQ499*$U499/365*'TOX and EXPO INPUTS'!$E$33/'TOX and EXPO INPUTS'!$E$34),"0.00E+00"))</f>
        <v>#DIV/0!</v>
      </c>
      <c r="BZ499" s="37" t="e">
        <f>VALUE(TEXT((AR499*$U499/365*'TOX and EXPO INPUTS'!$E$33/'TOX and EXPO INPUTS'!$E$34),"0.00E+00"))</f>
        <v>#DIV/0!</v>
      </c>
      <c r="CA499" s="37" t="e">
        <f>VALUE(TEXT((AS499*$U499/365*'TOX and EXPO INPUTS'!$E$33/'TOX and EXPO INPUTS'!$E$34),"0.00E+00"))</f>
        <v>#DIV/0!</v>
      </c>
      <c r="CB499" s="37" t="e">
        <f>VALUE(TEXT((AT499*$U499/365*'TOX and EXPO INPUTS'!$E$33/'TOX and EXPO INPUTS'!$E$34),"0.00E+00"))</f>
        <v>#DIV/0!</v>
      </c>
      <c r="CC499" s="37" t="e">
        <f>VALUE(TEXT((AU499*$U499/365*'TOX and EXPO INPUTS'!$E$33/'TOX and EXPO INPUTS'!$E$34),"0.00E+00"))</f>
        <v>#DIV/0!</v>
      </c>
      <c r="CD499" s="58" t="e">
        <f>VALUE(TEXT((BR499*'TOX and EXPO INPUTS'!$F$23),"0.00E+00"))</f>
        <v>#DIV/0!</v>
      </c>
      <c r="CE499" s="57" t="e">
        <f>VALUE(TEXT((BS499*'TOX and EXPO INPUTS'!$F$23),"0.00E+00"))</f>
        <v>#DIV/0!</v>
      </c>
      <c r="CF499" s="57" t="e">
        <f>VALUE(TEXT((BT499*'TOX and EXPO INPUTS'!$F$23),"0.00E+00"))</f>
        <v>#DIV/0!</v>
      </c>
      <c r="CG499" s="57" t="e">
        <f>VALUE(TEXT((BU499*'TOX and EXPO INPUTS'!$F$23),"0.00E+00"))</f>
        <v>#DIV/0!</v>
      </c>
      <c r="CH499" s="57" t="e">
        <f>VALUE(TEXT((BV499*'TOX and EXPO INPUTS'!$F$23),"0.00E+00"))</f>
        <v>#DIV/0!</v>
      </c>
      <c r="CI499" s="57" t="e">
        <f>VALUE(TEXT((BW499*'TOX and EXPO INPUTS'!$F$23),"0.00E+00"))</f>
        <v>#DIV/0!</v>
      </c>
      <c r="CJ499" s="58" t="e">
        <f>VALUE(TEXT((BX499*'TOX and EXPO INPUTS'!$F$23),"0.00E+00"))</f>
        <v>#DIV/0!</v>
      </c>
      <c r="CK499" s="57" t="e">
        <f>VALUE(TEXT((BY499*'TOX and EXPO INPUTS'!$F$23),"0.00E+00"))</f>
        <v>#DIV/0!</v>
      </c>
      <c r="CL499" s="57" t="e">
        <f>VALUE(TEXT((BZ499*'TOX and EXPO INPUTS'!$F$23),"0.00E+00"))</f>
        <v>#DIV/0!</v>
      </c>
      <c r="CM499" s="57" t="e">
        <f>VALUE(TEXT((CA499*'TOX and EXPO INPUTS'!$F$23),"0.00E+00"))</f>
        <v>#DIV/0!</v>
      </c>
      <c r="CN499" s="57" t="e">
        <f>VALUE(TEXT((CB499*'TOX and EXPO INPUTS'!$F$23),"0.00E+00"))</f>
        <v>#DIV/0!</v>
      </c>
      <c r="CO499" s="57" t="e">
        <f>VALUE(TEXT((CC499*'TOX and EXPO INPUTS'!$F$23),"0.00E+00"))</f>
        <v>#DIV/0!</v>
      </c>
      <c r="CP499" s="38" t="s">
        <v>106</v>
      </c>
      <c r="CQ499" s="34" t="s">
        <v>107</v>
      </c>
      <c r="CR499" s="34" t="s">
        <v>108</v>
      </c>
      <c r="CS499" s="39" t="s">
        <v>109</v>
      </c>
    </row>
    <row r="500" spans="1:97" ht="48" customHeight="1" x14ac:dyDescent="0.25">
      <c r="A500" s="34" t="s">
        <v>98</v>
      </c>
      <c r="B500" s="34" t="s">
        <v>99</v>
      </c>
      <c r="C500" s="34" t="s">
        <v>100</v>
      </c>
      <c r="D500" s="34" t="s">
        <v>442</v>
      </c>
      <c r="E500" s="39" t="s">
        <v>112</v>
      </c>
      <c r="F500" s="40" t="s">
        <v>161</v>
      </c>
      <c r="G500" s="43"/>
      <c r="H500" s="36" t="s">
        <v>104</v>
      </c>
      <c r="I500" s="67"/>
      <c r="J500" s="36" t="s">
        <v>105</v>
      </c>
      <c r="K500" s="100">
        <f>VLOOKUP(F500,'Amount Seed Planted_variables'!$A$3:$I$74,2,0)</f>
        <v>85000</v>
      </c>
      <c r="L500" s="100">
        <f>VLOOKUP(F500,'Amount Seed Planted_variables'!$A$3:$I$74,3,0)</f>
        <v>340000</v>
      </c>
      <c r="M500" s="36">
        <f t="shared" si="218"/>
        <v>0</v>
      </c>
      <c r="N500" s="35">
        <f t="shared" si="219"/>
        <v>0</v>
      </c>
      <c r="O500" s="101">
        <v>360000</v>
      </c>
      <c r="P500" s="93">
        <f>VLOOKUP(F500,'Amount Seed Planted_variables'!$A$3:$I$74,4,0)</f>
        <v>1700000</v>
      </c>
      <c r="Q500" s="93">
        <f>VLOOKUP(F500,'Amount Seed Planted_variables'!$A$3:$I$74,7,0)</f>
        <v>80</v>
      </c>
      <c r="R500" s="93">
        <f>VLOOKUP(F500,'Amount Seed Planted_variables'!$A$3:$I$74,8,0)</f>
        <v>136000000</v>
      </c>
      <c r="S500" s="87" t="str">
        <f t="shared" si="215"/>
        <v>NA</v>
      </c>
      <c r="T500" s="35">
        <v>10</v>
      </c>
      <c r="U500" s="35">
        <v>30</v>
      </c>
      <c r="V500" s="41">
        <v>3994</v>
      </c>
      <c r="W500" s="35">
        <v>797</v>
      </c>
      <c r="X500" s="35">
        <v>530</v>
      </c>
      <c r="Y500" s="41">
        <v>66</v>
      </c>
      <c r="Z500" s="35">
        <f t="shared" si="235"/>
        <v>6.6000000000000005</v>
      </c>
      <c r="AA500" s="42">
        <f t="shared" si="220"/>
        <v>0</v>
      </c>
      <c r="AB500" s="37">
        <f t="shared" si="221"/>
        <v>0</v>
      </c>
      <c r="AC500" s="37">
        <f t="shared" si="222"/>
        <v>0</v>
      </c>
      <c r="AD500" s="42" t="e">
        <f>VALUE(TEXT(((AA500*'TOX and EXPO INPUTS'!$F$13)/'TOX and EXPO INPUTS'!$E$27),"0.00E+00"))</f>
        <v>#DIV/0!</v>
      </c>
      <c r="AE500" s="37" t="e">
        <f>VALUE(TEXT(((AB500*'TOX and EXPO INPUTS'!$F$13)/'TOX and EXPO INPUTS'!$E$27),"0.00E+00"))</f>
        <v>#DIV/0!</v>
      </c>
      <c r="AF500" s="37" t="e">
        <f>VALUE(TEXT(((AC500*'TOX and EXPO INPUTS'!$F$13)/'TOX and EXPO INPUTS'!$E$27),"0.00E+00"))</f>
        <v>#DIV/0!</v>
      </c>
      <c r="AG500" s="42" t="e">
        <f>IF($E500="ST",VALUE(TEXT(('TOX and EXPO INPUTS'!$F$7/AD500),"0.0E+00")),IF($E500="IT",VALUE(TEXT(('TOX and EXPO INPUTS'!$F$10/AD500),"0.0E+00"))))</f>
        <v>#DIV/0!</v>
      </c>
      <c r="AH500" s="37" t="e">
        <f>IF($E500="ST",VALUE(TEXT(('TOX and EXPO INPUTS'!$F$7/AE500),"0.0E+00")),IF($E500="IT",VALUE(TEXT(('TOX and EXPO INPUTS'!$F$10/AE500),"0.0E+00"))))</f>
        <v>#DIV/0!</v>
      </c>
      <c r="AI500" s="37" t="e">
        <f>IF($E500="ST",VALUE(TEXT(('TOX and EXPO INPUTS'!$F$7/AF500),"0.0E+00")),IF($E500="IT",VALUE(TEXT(('TOX and EXPO INPUTS'!$F$10/AF500),"0.0E+00"))))</f>
        <v>#DIV/0!</v>
      </c>
      <c r="AJ500" s="42">
        <f t="shared" si="216"/>
        <v>0</v>
      </c>
      <c r="AK500" s="37">
        <f t="shared" si="217"/>
        <v>0</v>
      </c>
      <c r="AL500" s="42" t="e">
        <f>VALUE(TEXT(((AJ500*'TOX and EXPO INPUTS'!$F$21)/'TOX and EXPO INPUTS'!$E$29),"0.00E+00"))</f>
        <v>#DIV/0!</v>
      </c>
      <c r="AM500" s="37" t="e">
        <f>VALUE(TEXT(((AK500*'TOX and EXPO INPUTS'!$F$21)/'TOX and EXPO INPUTS'!$E$29),"0.00E+00"))</f>
        <v>#DIV/0!</v>
      </c>
      <c r="AN500" s="42" t="e">
        <f>IF($E500="ST",VALUE(TEXT(('TOX and EXPO INPUTS'!$F$15/AL500),"0.0E+00")),IF($E500="IT",VALUE(TEXT(('TOX and EXPO INPUTS'!$F$18/AL500),"0.0E+00"))))</f>
        <v>#DIV/0!</v>
      </c>
      <c r="AO500" s="37" t="e">
        <f>IF($E500="ST",VALUE(TEXT(('TOX and EXPO INPUTS'!$F$15/AM500),"0.0E+00")),IF($E500="IT",VALUE(TEXT(('TOX and EXPO INPUTS'!$F$18/AM500),"0.0E+00"))))</f>
        <v>#DIV/0!</v>
      </c>
      <c r="AP500" s="42" t="e">
        <f t="shared" si="223"/>
        <v>#DIV/0!</v>
      </c>
      <c r="AQ500" s="37" t="e">
        <f t="shared" si="224"/>
        <v>#DIV/0!</v>
      </c>
      <c r="AR500" s="37" t="e">
        <f t="shared" si="225"/>
        <v>#DIV/0!</v>
      </c>
      <c r="AS500" s="37" t="e">
        <f t="shared" si="226"/>
        <v>#DIV/0!</v>
      </c>
      <c r="AT500" s="37" t="e">
        <f t="shared" si="227"/>
        <v>#DIV/0!</v>
      </c>
      <c r="AU500" s="37" t="e">
        <f t="shared" si="228"/>
        <v>#DIV/0!</v>
      </c>
      <c r="AV500" s="42" t="e">
        <f t="shared" si="229"/>
        <v>#DIV/0!</v>
      </c>
      <c r="AW500" s="37" t="e">
        <f t="shared" si="230"/>
        <v>#DIV/0!</v>
      </c>
      <c r="AX500" s="37" t="e">
        <f t="shared" si="231"/>
        <v>#DIV/0!</v>
      </c>
      <c r="AY500" s="37" t="e">
        <f t="shared" si="232"/>
        <v>#DIV/0!</v>
      </c>
      <c r="AZ500" s="37" t="e">
        <f t="shared" si="233"/>
        <v>#DIV/0!</v>
      </c>
      <c r="BA500" s="37" t="e">
        <f t="shared" si="234"/>
        <v>#DIV/0!</v>
      </c>
      <c r="BB500" s="42" t="e">
        <f>IF($E500="ST",VALUE(TEXT((1/(('TOX and EXPO INPUTS'!$F$9/AG500)+('TOX and EXPO INPUTS'!$F$17/AN500))),"0.0E+00")),IF($E500="IT",VALUE(TEXT((1/(('TOX and EXPO INPUTS'!$F$12/AG500)+('TOX and EXPO INPUTS'!$F$20/AN500))),"0.0E+00"))))</f>
        <v>#DIV/0!</v>
      </c>
      <c r="BC500" s="37" t="e">
        <f>IF($E500="ST",VALUE(TEXT((1/(('TOX and EXPO INPUTS'!$F$9/AH500)+('TOX and EXPO INPUTS'!$F$17/AN500))),"0.0E+00")),IF($E500="IT",VALUE(TEXT((1/(('TOX and EXPO INPUTS'!$F$12/AH500)+('TOX and EXPO INPUTS'!$F$20/AN500))),"0.0E+00"))))</f>
        <v>#DIV/0!</v>
      </c>
      <c r="BD500" s="37" t="e">
        <f>IF($E500="ST",VALUE(TEXT((1/(('TOX and EXPO INPUTS'!$F$9/AI500)+('TOX and EXPO INPUTS'!$F$17/AN500))),"0.0E+00")),IF($E500="IT",VALUE(TEXT((1/(('TOX and EXPO INPUTS'!$F$12/AI500)+('TOX and EXPO INPUTS'!$F$20/AN500))),"0.0E+00"))))</f>
        <v>#DIV/0!</v>
      </c>
      <c r="BE500" s="37" t="e">
        <f>IF($E500="ST",VALUE(TEXT((1/(('TOX and EXPO INPUTS'!$F$9/AG500)+('TOX and EXPO INPUTS'!$F$17/AO500))),"0.0E+00")),IF($E500="IT",VALUE(TEXT((1/(('TOX and EXPO INPUTS'!$F$12/AG500)+('TOX and EXPO INPUTS'!$F$20/AO500))),"0.0E+00"))))</f>
        <v>#DIV/0!</v>
      </c>
      <c r="BF500" s="37" t="e">
        <f>IF($E500="ST",VALUE(TEXT((1/(('TOX and EXPO INPUTS'!$F$9/AH500)+('TOX and EXPO INPUTS'!$F$17/AO500))),"0.0E+00")),IF($E500="IT",VALUE(TEXT((1/(('TOX and EXPO INPUTS'!$F$12/AH500)+('TOX and EXPO INPUTS'!$F$20/AO500))),"0.0E+00"))))</f>
        <v>#DIV/0!</v>
      </c>
      <c r="BG500" s="37" t="e">
        <f>IF($E500="ST",VALUE(TEXT((1/(('TOX and EXPO INPUTS'!$F$9/AI500)+('TOX and EXPO INPUTS'!$F$17/AO500))),"0.0E+00")),IF($E500="IT",VALUE(TEXT((1/(('TOX and EXPO INPUTS'!$F$12/AI500)+('TOX and EXPO INPUTS'!$F$20/AO500))),"0.0E+00"))))</f>
        <v>#DIV/0!</v>
      </c>
      <c r="BH500" s="42" t="e">
        <f>VALUE(TEXT((AD500*$T500/365*'TOX and EXPO INPUTS'!$E$33/'TOX and EXPO INPUTS'!$E$34),"0.00E+00"))</f>
        <v>#DIV/0!</v>
      </c>
      <c r="BI500" s="37" t="e">
        <f>VALUE(TEXT((AE500*$T500/365*'TOX and EXPO INPUTS'!$E$33/'TOX and EXPO INPUTS'!$E$34),"0.00E+00"))</f>
        <v>#DIV/0!</v>
      </c>
      <c r="BJ500" s="37" t="e">
        <f>VALUE(TEXT((AF500*$T500/365*'TOX and EXPO INPUTS'!$E$33/'TOX and EXPO INPUTS'!$E$34),"0.00E+00"))</f>
        <v>#DIV/0!</v>
      </c>
      <c r="BK500" s="42" t="e">
        <f>VALUE(TEXT((AD500*$U500/365*'TOX and EXPO INPUTS'!$E$33/'TOX and EXPO INPUTS'!$E$34),"0.00E+00"))</f>
        <v>#DIV/0!</v>
      </c>
      <c r="BL500" s="37" t="e">
        <f>VALUE(TEXT((AE500*$U500/365*'TOX and EXPO INPUTS'!$E$33/'TOX and EXPO INPUTS'!$E$34),"0.00E+00"))</f>
        <v>#DIV/0!</v>
      </c>
      <c r="BM500" s="37" t="e">
        <f>VALUE(TEXT((AF500*$U500/365*'TOX and EXPO INPUTS'!$E$33/'TOX and EXPO INPUTS'!$E$34),"0.00E+00"))</f>
        <v>#DIV/0!</v>
      </c>
      <c r="BN500" s="42" t="e">
        <f>VALUE(TEXT((AL500*$T500/365*'TOX and EXPO INPUTS'!$E$33/'TOX and EXPO INPUTS'!$E$34),"0.00E+00"))</f>
        <v>#DIV/0!</v>
      </c>
      <c r="BO500" s="37" t="e">
        <f>VALUE(TEXT((AM500*$T500/365*'TOX and EXPO INPUTS'!$E$33/'TOX and EXPO INPUTS'!$E$34),"0.00E+00"))</f>
        <v>#DIV/0!</v>
      </c>
      <c r="BP500" s="42" t="e">
        <f>VALUE(TEXT((AL500*$U500/365*'TOX and EXPO INPUTS'!$E$33/'TOX and EXPO INPUTS'!$E$34),"0.00E+00"))</f>
        <v>#DIV/0!</v>
      </c>
      <c r="BQ500" s="37" t="e">
        <f>VALUE(TEXT((AM500*$U500/365*'TOX and EXPO INPUTS'!$E$33/'TOX and EXPO INPUTS'!$E$34),"0.00E+00"))</f>
        <v>#DIV/0!</v>
      </c>
      <c r="BR500" s="42" t="e">
        <f>VALUE(TEXT((AP500*$T500/365*'TOX and EXPO INPUTS'!$E$33/'TOX and EXPO INPUTS'!$E$34),"0.00E+00"))</f>
        <v>#DIV/0!</v>
      </c>
      <c r="BS500" s="37" t="e">
        <f>VALUE(TEXT((AQ500*$T500/365*'TOX and EXPO INPUTS'!$E$33/'TOX and EXPO INPUTS'!$E$34),"0.00E+00"))</f>
        <v>#DIV/0!</v>
      </c>
      <c r="BT500" s="37" t="e">
        <f>VALUE(TEXT((AR500*$T500/365*'TOX and EXPO INPUTS'!$E$33/'TOX and EXPO INPUTS'!$E$34),"0.00E+00"))</f>
        <v>#DIV/0!</v>
      </c>
      <c r="BU500" s="37" t="e">
        <f>VALUE(TEXT((AS500*$T500/365*'TOX and EXPO INPUTS'!$E$33/'TOX and EXPO INPUTS'!$E$34),"0.00E+00"))</f>
        <v>#DIV/0!</v>
      </c>
      <c r="BV500" s="37" t="e">
        <f>VALUE(TEXT((AT500*$T500/365*'TOX and EXPO INPUTS'!$E$33/'TOX and EXPO INPUTS'!$E$34),"0.00E+00"))</f>
        <v>#DIV/0!</v>
      </c>
      <c r="BW500" s="37" t="e">
        <f>VALUE(TEXT((AU500*$T500/365*'TOX and EXPO INPUTS'!$E$33/'TOX and EXPO INPUTS'!$E$34),"0.00E+00"))</f>
        <v>#DIV/0!</v>
      </c>
      <c r="BX500" s="42" t="e">
        <f>VALUE(TEXT((AP500*$U500/365*'TOX and EXPO INPUTS'!$E$33/'TOX and EXPO INPUTS'!$E$34),"0.00E+00"))</f>
        <v>#DIV/0!</v>
      </c>
      <c r="BY500" s="37" t="e">
        <f>VALUE(TEXT((AQ500*$U500/365*'TOX and EXPO INPUTS'!$E$33/'TOX and EXPO INPUTS'!$E$34),"0.00E+00"))</f>
        <v>#DIV/0!</v>
      </c>
      <c r="BZ500" s="37" t="e">
        <f>VALUE(TEXT((AR500*$U500/365*'TOX and EXPO INPUTS'!$E$33/'TOX and EXPO INPUTS'!$E$34),"0.00E+00"))</f>
        <v>#DIV/0!</v>
      </c>
      <c r="CA500" s="37" t="e">
        <f>VALUE(TEXT((AS500*$U500/365*'TOX and EXPO INPUTS'!$E$33/'TOX and EXPO INPUTS'!$E$34),"0.00E+00"))</f>
        <v>#DIV/0!</v>
      </c>
      <c r="CB500" s="37" t="e">
        <f>VALUE(TEXT((AT500*$U500/365*'TOX and EXPO INPUTS'!$E$33/'TOX and EXPO INPUTS'!$E$34),"0.00E+00"))</f>
        <v>#DIV/0!</v>
      </c>
      <c r="CC500" s="37" t="e">
        <f>VALUE(TEXT((AU500*$U500/365*'TOX and EXPO INPUTS'!$E$33/'TOX and EXPO INPUTS'!$E$34),"0.00E+00"))</f>
        <v>#DIV/0!</v>
      </c>
      <c r="CD500" s="58" t="e">
        <f>VALUE(TEXT((BR500*'TOX and EXPO INPUTS'!$F$23),"0.00E+00"))</f>
        <v>#DIV/0!</v>
      </c>
      <c r="CE500" s="57" t="e">
        <f>VALUE(TEXT((BS500*'TOX and EXPO INPUTS'!$F$23),"0.00E+00"))</f>
        <v>#DIV/0!</v>
      </c>
      <c r="CF500" s="57" t="e">
        <f>VALUE(TEXT((BT500*'TOX and EXPO INPUTS'!$F$23),"0.00E+00"))</f>
        <v>#DIV/0!</v>
      </c>
      <c r="CG500" s="57" t="e">
        <f>VALUE(TEXT((BU500*'TOX and EXPO INPUTS'!$F$23),"0.00E+00"))</f>
        <v>#DIV/0!</v>
      </c>
      <c r="CH500" s="57" t="e">
        <f>VALUE(TEXT((BV500*'TOX and EXPO INPUTS'!$F$23),"0.00E+00"))</f>
        <v>#DIV/0!</v>
      </c>
      <c r="CI500" s="57" t="e">
        <f>VALUE(TEXT((BW500*'TOX and EXPO INPUTS'!$F$23),"0.00E+00"))</f>
        <v>#DIV/0!</v>
      </c>
      <c r="CJ500" s="58" t="e">
        <f>VALUE(TEXT((BX500*'TOX and EXPO INPUTS'!$F$23),"0.00E+00"))</f>
        <v>#DIV/0!</v>
      </c>
      <c r="CK500" s="57" t="e">
        <f>VALUE(TEXT((BY500*'TOX and EXPO INPUTS'!$F$23),"0.00E+00"))</f>
        <v>#DIV/0!</v>
      </c>
      <c r="CL500" s="57" t="e">
        <f>VALUE(TEXT((BZ500*'TOX and EXPO INPUTS'!$F$23),"0.00E+00"))</f>
        <v>#DIV/0!</v>
      </c>
      <c r="CM500" s="57" t="e">
        <f>VALUE(TEXT((CA500*'TOX and EXPO INPUTS'!$F$23),"0.00E+00"))</f>
        <v>#DIV/0!</v>
      </c>
      <c r="CN500" s="57" t="e">
        <f>VALUE(TEXT((CB500*'TOX and EXPO INPUTS'!$F$23),"0.00E+00"))</f>
        <v>#DIV/0!</v>
      </c>
      <c r="CO500" s="57" t="e">
        <f>VALUE(TEXT((CC500*'TOX and EXPO INPUTS'!$F$23),"0.00E+00"))</f>
        <v>#DIV/0!</v>
      </c>
      <c r="CP500" s="38" t="s">
        <v>106</v>
      </c>
      <c r="CQ500" s="34" t="s">
        <v>107</v>
      </c>
      <c r="CR500" s="34" t="s">
        <v>108</v>
      </c>
      <c r="CS500" s="39" t="s">
        <v>109</v>
      </c>
    </row>
    <row r="501" spans="1:97" ht="48" customHeight="1" x14ac:dyDescent="0.25">
      <c r="A501" s="34" t="s">
        <v>98</v>
      </c>
      <c r="B501" s="34" t="s">
        <v>99</v>
      </c>
      <c r="C501" s="34" t="s">
        <v>100</v>
      </c>
      <c r="D501" s="34" t="s">
        <v>101</v>
      </c>
      <c r="E501" s="39" t="s">
        <v>102</v>
      </c>
      <c r="F501" s="40" t="s">
        <v>162</v>
      </c>
      <c r="G501" s="43"/>
      <c r="H501" s="36" t="s">
        <v>104</v>
      </c>
      <c r="I501" s="67"/>
      <c r="J501" s="36" t="s">
        <v>105</v>
      </c>
      <c r="K501" s="100">
        <f>VLOOKUP(F501,'Amount Seed Planted_variables'!$A$3:$I$74,2,0)</f>
        <v>46667</v>
      </c>
      <c r="L501" s="100">
        <f>VLOOKUP(F501,'Amount Seed Planted_variables'!$A$3:$I$74,3,0)</f>
        <v>70000</v>
      </c>
      <c r="M501" s="36">
        <f t="shared" si="218"/>
        <v>0</v>
      </c>
      <c r="N501" s="35">
        <f t="shared" si="219"/>
        <v>0</v>
      </c>
      <c r="O501" s="101">
        <v>360000</v>
      </c>
      <c r="P501" s="93">
        <f>VLOOKUP(F501,'Amount Seed Planted_variables'!$A$3:$I$74,4,0)</f>
        <v>1400000</v>
      </c>
      <c r="Q501" s="93">
        <f>VLOOKUP(F501,'Amount Seed Planted_variables'!$A$3:$I$74,7,0)</f>
        <v>80</v>
      </c>
      <c r="R501" s="93">
        <f>VLOOKUP(F501,'Amount Seed Planted_variables'!$A$3:$I$74,8,0)</f>
        <v>112000000</v>
      </c>
      <c r="S501" s="87" t="str">
        <f t="shared" si="215"/>
        <v>NA</v>
      </c>
      <c r="T501" s="35">
        <v>10</v>
      </c>
      <c r="U501" s="35">
        <v>30</v>
      </c>
      <c r="V501" s="41">
        <v>349</v>
      </c>
      <c r="W501" s="35">
        <v>51.2</v>
      </c>
      <c r="X501" s="35">
        <v>42.2</v>
      </c>
      <c r="Y501" s="41">
        <v>1.2</v>
      </c>
      <c r="Z501" s="35">
        <f>Y501*0.1</f>
        <v>0.12</v>
      </c>
      <c r="AA501" s="42">
        <f t="shared" si="220"/>
        <v>0</v>
      </c>
      <c r="AB501" s="37">
        <f t="shared" si="221"/>
        <v>0</v>
      </c>
      <c r="AC501" s="37">
        <f t="shared" si="222"/>
        <v>0</v>
      </c>
      <c r="AD501" s="42" t="e">
        <f>VALUE(TEXT(((AA501*'TOX and EXPO INPUTS'!$F$13)/'TOX and EXPO INPUTS'!$E$27),"0.00E+00"))</f>
        <v>#DIV/0!</v>
      </c>
      <c r="AE501" s="37" t="e">
        <f>VALUE(TEXT(((AB501*'TOX and EXPO INPUTS'!$F$13)/'TOX and EXPO INPUTS'!$E$27),"0.00E+00"))</f>
        <v>#DIV/0!</v>
      </c>
      <c r="AF501" s="37" t="e">
        <f>VALUE(TEXT(((AC501*'TOX and EXPO INPUTS'!$F$13)/'TOX and EXPO INPUTS'!$E$27),"0.00E+00"))</f>
        <v>#DIV/0!</v>
      </c>
      <c r="AG501" s="42" t="e">
        <f>IF($E501="ST",VALUE(TEXT(('TOX and EXPO INPUTS'!$F$7/AD501),"0.0E+00")),IF($E501="IT",VALUE(TEXT(('TOX and EXPO INPUTS'!$F$10/AD501),"0.0E+00"))))</f>
        <v>#DIV/0!</v>
      </c>
      <c r="AH501" s="37" t="e">
        <f>IF($E501="ST",VALUE(TEXT(('TOX and EXPO INPUTS'!$F$7/AE501),"0.0E+00")),IF($E501="IT",VALUE(TEXT(('TOX and EXPO INPUTS'!$F$10/AE501),"0.0E+00"))))</f>
        <v>#DIV/0!</v>
      </c>
      <c r="AI501" s="37" t="e">
        <f>IF($E501="ST",VALUE(TEXT(('TOX and EXPO INPUTS'!$F$7/AF501),"0.0E+00")),IF($E501="IT",VALUE(TEXT(('TOX and EXPO INPUTS'!$F$10/AF501),"0.0E+00"))))</f>
        <v>#DIV/0!</v>
      </c>
      <c r="AJ501" s="42">
        <f t="shared" si="216"/>
        <v>0</v>
      </c>
      <c r="AK501" s="37">
        <f t="shared" si="217"/>
        <v>0</v>
      </c>
      <c r="AL501" s="42" t="e">
        <f>VALUE(TEXT(((AJ501*'TOX and EXPO INPUTS'!$F$21)/'TOX and EXPO INPUTS'!$E$29),"0.00E+00"))</f>
        <v>#DIV/0!</v>
      </c>
      <c r="AM501" s="37" t="e">
        <f>VALUE(TEXT(((AK501*'TOX and EXPO INPUTS'!$F$21)/'TOX and EXPO INPUTS'!$E$29),"0.00E+00"))</f>
        <v>#DIV/0!</v>
      </c>
      <c r="AN501" s="42" t="e">
        <f>IF($E501="ST",VALUE(TEXT(('TOX and EXPO INPUTS'!$F$15/AL501),"0.0E+00")),IF($E501="IT",VALUE(TEXT(('TOX and EXPO INPUTS'!$F$18/AL501),"0.0E+00"))))</f>
        <v>#DIV/0!</v>
      </c>
      <c r="AO501" s="37" t="e">
        <f>IF($E501="ST",VALUE(TEXT(('TOX and EXPO INPUTS'!$F$15/AM501),"0.0E+00")),IF($E501="IT",VALUE(TEXT(('TOX and EXPO INPUTS'!$F$18/AM501),"0.0E+00"))))</f>
        <v>#DIV/0!</v>
      </c>
      <c r="AP501" s="42" t="e">
        <f>VALUE(TEXT((AD501+AL501),"0.00E+00"))</f>
        <v>#DIV/0!</v>
      </c>
      <c r="AQ501" s="37" t="e">
        <f>VALUE(TEXT((AE501+AL501),"0.00E+00"))</f>
        <v>#DIV/0!</v>
      </c>
      <c r="AR501" s="37" t="e">
        <f>VALUE(TEXT((AF501+AL501),"0.00E+00"))</f>
        <v>#DIV/0!</v>
      </c>
      <c r="AS501" s="37" t="e">
        <f>VALUE(TEXT((AD501+AM501),"0.00E+00"))</f>
        <v>#DIV/0!</v>
      </c>
      <c r="AT501" s="37" t="e">
        <f>VALUE(TEXT((AE501+AM501),"0.00E+00"))</f>
        <v>#DIV/0!</v>
      </c>
      <c r="AU501" s="37" t="e">
        <f>VALUE(TEXT((AF501+AM501),"0.00E+00"))</f>
        <v>#DIV/0!</v>
      </c>
      <c r="AV501" s="42" t="e">
        <f>VALUE(TEXT(1/((1/AG501)+(1/AN501)),"0.0E+00"))</f>
        <v>#DIV/0!</v>
      </c>
      <c r="AW501" s="37" t="e">
        <f>VALUE(TEXT(1/((1/AH501)+(1/AN501)),"0.0E+00"))</f>
        <v>#DIV/0!</v>
      </c>
      <c r="AX501" s="37" t="e">
        <f>VALUE(TEXT(1/((1/AI501)+(1/AN501)),"0.0E+00"))</f>
        <v>#DIV/0!</v>
      </c>
      <c r="AY501" s="37" t="e">
        <f>VALUE(TEXT(1/((1/AG501)+(1/AO501)),"0.0E+00"))</f>
        <v>#DIV/0!</v>
      </c>
      <c r="AZ501" s="37" t="e">
        <f>VALUE(TEXT(1/((1/AH501)+(1/AO501)),"0.0E+00"))</f>
        <v>#DIV/0!</v>
      </c>
      <c r="BA501" s="37" t="e">
        <f>VALUE(TEXT(1/((1/AI501)+(1/AO501)),"0.0E+00"))</f>
        <v>#DIV/0!</v>
      </c>
      <c r="BB501" s="42" t="e">
        <f>IF($E501="ST",VALUE(TEXT((1/(('TOX and EXPO INPUTS'!$F$9/AG501)+('TOX and EXPO INPUTS'!$F$17/AN501))),"0.0E+00")),IF($E501="IT",VALUE(TEXT((1/(('TOX and EXPO INPUTS'!$F$12/AG501)+('TOX and EXPO INPUTS'!$F$20/AN501))),"0.0E+00"))))</f>
        <v>#DIV/0!</v>
      </c>
      <c r="BC501" s="37" t="e">
        <f>IF($E501="ST",VALUE(TEXT((1/(('TOX and EXPO INPUTS'!$F$9/AH501)+('TOX and EXPO INPUTS'!$F$17/AN501))),"0.0E+00")),IF($E501="IT",VALUE(TEXT((1/(('TOX and EXPO INPUTS'!$F$12/AH501)+('TOX and EXPO INPUTS'!$F$20/AN501))),"0.0E+00"))))</f>
        <v>#DIV/0!</v>
      </c>
      <c r="BD501" s="37" t="e">
        <f>IF($E501="ST",VALUE(TEXT((1/(('TOX and EXPO INPUTS'!$F$9/AI501)+('TOX and EXPO INPUTS'!$F$17/AN501))),"0.0E+00")),IF($E501="IT",VALUE(TEXT((1/(('TOX and EXPO INPUTS'!$F$12/AI501)+('TOX and EXPO INPUTS'!$F$20/AN501))),"0.0E+00"))))</f>
        <v>#DIV/0!</v>
      </c>
      <c r="BE501" s="37" t="e">
        <f>IF($E501="ST",VALUE(TEXT((1/(('TOX and EXPO INPUTS'!$F$9/AG501)+('TOX and EXPO INPUTS'!$F$17/AO501))),"0.0E+00")),IF($E501="IT",VALUE(TEXT((1/(('TOX and EXPO INPUTS'!$F$12/AG501)+('TOX and EXPO INPUTS'!$F$20/AO501))),"0.0E+00"))))</f>
        <v>#DIV/0!</v>
      </c>
      <c r="BF501" s="37" t="e">
        <f>IF($E501="ST",VALUE(TEXT((1/(('TOX and EXPO INPUTS'!$F$9/AH501)+('TOX and EXPO INPUTS'!$F$17/AO501))),"0.0E+00")),IF($E501="IT",VALUE(TEXT((1/(('TOX and EXPO INPUTS'!$F$12/AH501)+('TOX and EXPO INPUTS'!$F$20/AO501))),"0.0E+00"))))</f>
        <v>#DIV/0!</v>
      </c>
      <c r="BG501" s="37" t="e">
        <f>IF($E501="ST",VALUE(TEXT((1/(('TOX and EXPO INPUTS'!$F$9/AI501)+('TOX and EXPO INPUTS'!$F$17/AO501))),"0.0E+00")),IF($E501="IT",VALUE(TEXT((1/(('TOX and EXPO INPUTS'!$F$12/AI501)+('TOX and EXPO INPUTS'!$F$20/AO501))),"0.0E+00"))))</f>
        <v>#DIV/0!</v>
      </c>
      <c r="BH501" s="42" t="e">
        <f>VALUE(TEXT((AD501*$T501/365*'TOX and EXPO INPUTS'!$E$33/'TOX and EXPO INPUTS'!$E$34),"0.00E+00"))</f>
        <v>#DIV/0!</v>
      </c>
      <c r="BI501" s="37" t="e">
        <f>VALUE(TEXT((AE501*$T501/365*'TOX and EXPO INPUTS'!$E$33/'TOX and EXPO INPUTS'!$E$34),"0.00E+00"))</f>
        <v>#DIV/0!</v>
      </c>
      <c r="BJ501" s="37" t="e">
        <f>VALUE(TEXT((AF501*$T501/365*'TOX and EXPO INPUTS'!$E$33/'TOX and EXPO INPUTS'!$E$34),"0.00E+00"))</f>
        <v>#DIV/0!</v>
      </c>
      <c r="BK501" s="42" t="e">
        <f>VALUE(TEXT((AD501*$U501/365*'TOX and EXPO INPUTS'!$E$33/'TOX and EXPO INPUTS'!$E$34),"0.00E+00"))</f>
        <v>#DIV/0!</v>
      </c>
      <c r="BL501" s="37" t="e">
        <f>VALUE(TEXT((AE501*$U501/365*'TOX and EXPO INPUTS'!$E$33/'TOX and EXPO INPUTS'!$E$34),"0.00E+00"))</f>
        <v>#DIV/0!</v>
      </c>
      <c r="BM501" s="37" t="e">
        <f>VALUE(TEXT((AF501*$U501/365*'TOX and EXPO INPUTS'!$E$33/'TOX and EXPO INPUTS'!$E$34),"0.00E+00"))</f>
        <v>#DIV/0!</v>
      </c>
      <c r="BN501" s="42" t="e">
        <f>VALUE(TEXT((AL501*$T501/365*'TOX and EXPO INPUTS'!$E$33/'TOX and EXPO INPUTS'!$E$34),"0.00E+00"))</f>
        <v>#DIV/0!</v>
      </c>
      <c r="BO501" s="37" t="e">
        <f>VALUE(TEXT((AM501*$T501/365*'TOX and EXPO INPUTS'!$E$33/'TOX and EXPO INPUTS'!$E$34),"0.00E+00"))</f>
        <v>#DIV/0!</v>
      </c>
      <c r="BP501" s="42" t="e">
        <f>VALUE(TEXT((AL501*$U501/365*'TOX and EXPO INPUTS'!$E$33/'TOX and EXPO INPUTS'!$E$34),"0.00E+00"))</f>
        <v>#DIV/0!</v>
      </c>
      <c r="BQ501" s="37" t="e">
        <f>VALUE(TEXT((AM501*$U501/365*'TOX and EXPO INPUTS'!$E$33/'TOX and EXPO INPUTS'!$E$34),"0.00E+00"))</f>
        <v>#DIV/0!</v>
      </c>
      <c r="BR501" s="42" t="e">
        <f>VALUE(TEXT((AP501*$T501/365*'TOX and EXPO INPUTS'!$E$33/'TOX and EXPO INPUTS'!$E$34),"0.00E+00"))</f>
        <v>#DIV/0!</v>
      </c>
      <c r="BS501" s="37" t="e">
        <f>VALUE(TEXT((AQ501*$T501/365*'TOX and EXPO INPUTS'!$E$33/'TOX and EXPO INPUTS'!$E$34),"0.00E+00"))</f>
        <v>#DIV/0!</v>
      </c>
      <c r="BT501" s="37" t="e">
        <f>VALUE(TEXT((AR501*$T501/365*'TOX and EXPO INPUTS'!$E$33/'TOX and EXPO INPUTS'!$E$34),"0.00E+00"))</f>
        <v>#DIV/0!</v>
      </c>
      <c r="BU501" s="37" t="e">
        <f>VALUE(TEXT((AS501*$T501/365*'TOX and EXPO INPUTS'!$E$33/'TOX and EXPO INPUTS'!$E$34),"0.00E+00"))</f>
        <v>#DIV/0!</v>
      </c>
      <c r="BV501" s="37" t="e">
        <f>VALUE(TEXT((AT501*$T501/365*'TOX and EXPO INPUTS'!$E$33/'TOX and EXPO INPUTS'!$E$34),"0.00E+00"))</f>
        <v>#DIV/0!</v>
      </c>
      <c r="BW501" s="37" t="e">
        <f>VALUE(TEXT((AU501*$T501/365*'TOX and EXPO INPUTS'!$E$33/'TOX and EXPO INPUTS'!$E$34),"0.00E+00"))</f>
        <v>#DIV/0!</v>
      </c>
      <c r="BX501" s="42" t="e">
        <f>VALUE(TEXT((AP501*$U501/365*'TOX and EXPO INPUTS'!$E$33/'TOX and EXPO INPUTS'!$E$34),"0.00E+00"))</f>
        <v>#DIV/0!</v>
      </c>
      <c r="BY501" s="37" t="e">
        <f>VALUE(TEXT((AQ501*$U501/365*'TOX and EXPO INPUTS'!$E$33/'TOX and EXPO INPUTS'!$E$34),"0.00E+00"))</f>
        <v>#DIV/0!</v>
      </c>
      <c r="BZ501" s="37" t="e">
        <f>VALUE(TEXT((AR501*$U501/365*'TOX and EXPO INPUTS'!$E$33/'TOX and EXPO INPUTS'!$E$34),"0.00E+00"))</f>
        <v>#DIV/0!</v>
      </c>
      <c r="CA501" s="37" t="e">
        <f>VALUE(TEXT((AS501*$U501/365*'TOX and EXPO INPUTS'!$E$33/'TOX and EXPO INPUTS'!$E$34),"0.00E+00"))</f>
        <v>#DIV/0!</v>
      </c>
      <c r="CB501" s="37" t="e">
        <f>VALUE(TEXT((AT501*$U501/365*'TOX and EXPO INPUTS'!$E$33/'TOX and EXPO INPUTS'!$E$34),"0.00E+00"))</f>
        <v>#DIV/0!</v>
      </c>
      <c r="CC501" s="37" t="e">
        <f>VALUE(TEXT((AU501*$U501/365*'TOX and EXPO INPUTS'!$E$33/'TOX and EXPO INPUTS'!$E$34),"0.00E+00"))</f>
        <v>#DIV/0!</v>
      </c>
      <c r="CD501" s="58" t="e">
        <f>VALUE(TEXT((BR501*'TOX and EXPO INPUTS'!$F$23),"0.00E+00"))</f>
        <v>#DIV/0!</v>
      </c>
      <c r="CE501" s="57" t="e">
        <f>VALUE(TEXT((BS501*'TOX and EXPO INPUTS'!$F$23),"0.00E+00"))</f>
        <v>#DIV/0!</v>
      </c>
      <c r="CF501" s="57" t="e">
        <f>VALUE(TEXT((BT501*'TOX and EXPO INPUTS'!$F$23),"0.00E+00"))</f>
        <v>#DIV/0!</v>
      </c>
      <c r="CG501" s="57" t="e">
        <f>VALUE(TEXT((BU501*'TOX and EXPO INPUTS'!$F$23),"0.00E+00"))</f>
        <v>#DIV/0!</v>
      </c>
      <c r="CH501" s="57" t="e">
        <f>VALUE(TEXT((BV501*'TOX and EXPO INPUTS'!$F$23),"0.00E+00"))</f>
        <v>#DIV/0!</v>
      </c>
      <c r="CI501" s="57" t="e">
        <f>VALUE(TEXT((BW501*'TOX and EXPO INPUTS'!$F$23),"0.00E+00"))</f>
        <v>#DIV/0!</v>
      </c>
      <c r="CJ501" s="58" t="e">
        <f>VALUE(TEXT((BX501*'TOX and EXPO INPUTS'!$F$23),"0.00E+00"))</f>
        <v>#DIV/0!</v>
      </c>
      <c r="CK501" s="57" t="e">
        <f>VALUE(TEXT((BY501*'TOX and EXPO INPUTS'!$F$23),"0.00E+00"))</f>
        <v>#DIV/0!</v>
      </c>
      <c r="CL501" s="57" t="e">
        <f>VALUE(TEXT((BZ501*'TOX and EXPO INPUTS'!$F$23),"0.00E+00"))</f>
        <v>#DIV/0!</v>
      </c>
      <c r="CM501" s="57" t="e">
        <f>VALUE(TEXT((CA501*'TOX and EXPO INPUTS'!$F$23),"0.00E+00"))</f>
        <v>#DIV/0!</v>
      </c>
      <c r="CN501" s="57" t="e">
        <f>VALUE(TEXT((CB501*'TOX and EXPO INPUTS'!$F$23),"0.00E+00"))</f>
        <v>#DIV/0!</v>
      </c>
      <c r="CO501" s="57" t="e">
        <f>VALUE(TEXT((CC501*'TOX and EXPO INPUTS'!$F$23),"0.00E+00"))</f>
        <v>#DIV/0!</v>
      </c>
      <c r="CP501" s="38" t="s">
        <v>106</v>
      </c>
      <c r="CQ501" s="34" t="s">
        <v>107</v>
      </c>
      <c r="CR501" s="34" t="s">
        <v>108</v>
      </c>
      <c r="CS501" s="39" t="s">
        <v>109</v>
      </c>
    </row>
    <row r="502" spans="1:97" ht="48" customHeight="1" x14ac:dyDescent="0.25">
      <c r="A502" s="34" t="s">
        <v>98</v>
      </c>
      <c r="B502" s="34" t="s">
        <v>99</v>
      </c>
      <c r="C502" s="34" t="s">
        <v>100</v>
      </c>
      <c r="D502" s="34" t="s">
        <v>110</v>
      </c>
      <c r="E502" s="39" t="s">
        <v>102</v>
      </c>
      <c r="F502" s="40" t="s">
        <v>162</v>
      </c>
      <c r="G502" s="43"/>
      <c r="H502" s="36" t="s">
        <v>104</v>
      </c>
      <c r="I502" s="67"/>
      <c r="J502" s="36" t="s">
        <v>105</v>
      </c>
      <c r="K502" s="100">
        <f>VLOOKUP(F502,'Amount Seed Planted_variables'!$A$3:$I$74,2,0)</f>
        <v>46667</v>
      </c>
      <c r="L502" s="100">
        <f>VLOOKUP(F502,'Amount Seed Planted_variables'!$A$3:$I$74,3,0)</f>
        <v>70000</v>
      </c>
      <c r="M502" s="36">
        <f t="shared" si="218"/>
        <v>0</v>
      </c>
      <c r="N502" s="35">
        <f t="shared" si="219"/>
        <v>0</v>
      </c>
      <c r="O502" s="101">
        <v>360000</v>
      </c>
      <c r="P502" s="93">
        <f>VLOOKUP(F502,'Amount Seed Planted_variables'!$A$3:$I$74,4,0)</f>
        <v>1400000</v>
      </c>
      <c r="Q502" s="93">
        <f>VLOOKUP(F502,'Amount Seed Planted_variables'!$A$3:$I$74,7,0)</f>
        <v>80</v>
      </c>
      <c r="R502" s="93">
        <f>VLOOKUP(F502,'Amount Seed Planted_variables'!$A$3:$I$74,8,0)</f>
        <v>112000000</v>
      </c>
      <c r="S502" s="87" t="str">
        <f t="shared" si="215"/>
        <v>NA</v>
      </c>
      <c r="T502" s="35">
        <v>10</v>
      </c>
      <c r="U502" s="35">
        <v>30</v>
      </c>
      <c r="V502" s="41">
        <v>68</v>
      </c>
      <c r="W502" s="35">
        <v>16.899999999999999</v>
      </c>
      <c r="X502" s="35">
        <v>13.1</v>
      </c>
      <c r="Y502" s="41">
        <v>3.6</v>
      </c>
      <c r="Z502" s="35">
        <f>Y502*0.1</f>
        <v>0.36000000000000004</v>
      </c>
      <c r="AA502" s="42">
        <f t="shared" si="220"/>
        <v>0</v>
      </c>
      <c r="AB502" s="37">
        <f t="shared" si="221"/>
        <v>0</v>
      </c>
      <c r="AC502" s="37">
        <f t="shared" si="222"/>
        <v>0</v>
      </c>
      <c r="AD502" s="42" t="e">
        <f>VALUE(TEXT(((AA502*'TOX and EXPO INPUTS'!$F$13)/'TOX and EXPO INPUTS'!$E$27),"0.00E+00"))</f>
        <v>#DIV/0!</v>
      </c>
      <c r="AE502" s="37" t="e">
        <f>VALUE(TEXT(((AB502*'TOX and EXPO INPUTS'!$F$13)/'TOX and EXPO INPUTS'!$E$27),"0.00E+00"))</f>
        <v>#DIV/0!</v>
      </c>
      <c r="AF502" s="37" t="e">
        <f>VALUE(TEXT(((AC502*'TOX and EXPO INPUTS'!$F$13)/'TOX and EXPO INPUTS'!$E$27),"0.00E+00"))</f>
        <v>#DIV/0!</v>
      </c>
      <c r="AG502" s="42" t="e">
        <f>IF($E502="ST",VALUE(TEXT(('TOX and EXPO INPUTS'!$F$7/AD502),"0.0E+00")),IF($E502="IT",VALUE(TEXT(('TOX and EXPO INPUTS'!$F$10/AD502),"0.0E+00"))))</f>
        <v>#DIV/0!</v>
      </c>
      <c r="AH502" s="37" t="e">
        <f>IF($E502="ST",VALUE(TEXT(('TOX and EXPO INPUTS'!$F$7/AE502),"0.0E+00")),IF($E502="IT",VALUE(TEXT(('TOX and EXPO INPUTS'!$F$10/AE502),"0.0E+00"))))</f>
        <v>#DIV/0!</v>
      </c>
      <c r="AI502" s="37" t="e">
        <f>IF($E502="ST",VALUE(TEXT(('TOX and EXPO INPUTS'!$F$7/AF502),"0.0E+00")),IF($E502="IT",VALUE(TEXT(('TOX and EXPO INPUTS'!$F$10/AF502),"0.0E+00"))))</f>
        <v>#DIV/0!</v>
      </c>
      <c r="AJ502" s="42">
        <f t="shared" si="216"/>
        <v>0</v>
      </c>
      <c r="AK502" s="37">
        <f t="shared" si="217"/>
        <v>0</v>
      </c>
      <c r="AL502" s="42" t="e">
        <f>VALUE(TEXT(((AJ502*'TOX and EXPO INPUTS'!$F$21)/'TOX and EXPO INPUTS'!$E$29),"0.00E+00"))</f>
        <v>#DIV/0!</v>
      </c>
      <c r="AM502" s="37" t="e">
        <f>VALUE(TEXT(((AK502*'TOX and EXPO INPUTS'!$F$21)/'TOX and EXPO INPUTS'!$E$29),"0.00E+00"))</f>
        <v>#DIV/0!</v>
      </c>
      <c r="AN502" s="42" t="e">
        <f>IF($E502="ST",VALUE(TEXT(('TOX and EXPO INPUTS'!$F$15/AL502),"0.0E+00")),IF($E502="IT",VALUE(TEXT(('TOX and EXPO INPUTS'!$F$18/AL502),"0.0E+00"))))</f>
        <v>#DIV/0!</v>
      </c>
      <c r="AO502" s="37" t="e">
        <f>IF($E502="ST",VALUE(TEXT(('TOX and EXPO INPUTS'!$F$15/AM502),"0.0E+00")),IF($E502="IT",VALUE(TEXT(('TOX and EXPO INPUTS'!$F$18/AM502),"0.0E+00"))))</f>
        <v>#DIV/0!</v>
      </c>
      <c r="AP502" s="42" t="e">
        <f>VALUE(TEXT((AD502+AL502),"0.00E+00"))</f>
        <v>#DIV/0!</v>
      </c>
      <c r="AQ502" s="37" t="e">
        <f>VALUE(TEXT((AE502+AL502),"0.00E+00"))</f>
        <v>#DIV/0!</v>
      </c>
      <c r="AR502" s="37" t="e">
        <f>VALUE(TEXT((AF502+AL502),"0.00E+00"))</f>
        <v>#DIV/0!</v>
      </c>
      <c r="AS502" s="37" t="e">
        <f>VALUE(TEXT((AD502+AM502),"0.00E+00"))</f>
        <v>#DIV/0!</v>
      </c>
      <c r="AT502" s="37" t="e">
        <f>VALUE(TEXT((AE502+AM502),"0.00E+00"))</f>
        <v>#DIV/0!</v>
      </c>
      <c r="AU502" s="37" t="e">
        <f>VALUE(TEXT((AF502+AM502),"0.00E+00"))</f>
        <v>#DIV/0!</v>
      </c>
      <c r="AV502" s="42" t="e">
        <f>VALUE(TEXT(1/((1/AG502)+(1/AN502)),"0.0E+00"))</f>
        <v>#DIV/0!</v>
      </c>
      <c r="AW502" s="37" t="e">
        <f>VALUE(TEXT(1/((1/AH502)+(1/AN502)),"0.0E+00"))</f>
        <v>#DIV/0!</v>
      </c>
      <c r="AX502" s="37" t="e">
        <f>VALUE(TEXT(1/((1/AI502)+(1/AN502)),"0.0E+00"))</f>
        <v>#DIV/0!</v>
      </c>
      <c r="AY502" s="37" t="e">
        <f>VALUE(TEXT(1/((1/AG502)+(1/AO502)),"0.0E+00"))</f>
        <v>#DIV/0!</v>
      </c>
      <c r="AZ502" s="37" t="e">
        <f>VALUE(TEXT(1/((1/AH502)+(1/AO502)),"0.0E+00"))</f>
        <v>#DIV/0!</v>
      </c>
      <c r="BA502" s="37" t="e">
        <f>VALUE(TEXT(1/((1/AI502)+(1/AO502)),"0.0E+00"))</f>
        <v>#DIV/0!</v>
      </c>
      <c r="BB502" s="42" t="e">
        <f>IF($E502="ST",VALUE(TEXT((1/(('TOX and EXPO INPUTS'!$F$9/AG502)+('TOX and EXPO INPUTS'!$F$17/AN502))),"0.0E+00")),IF($E502="IT",VALUE(TEXT((1/(('TOX and EXPO INPUTS'!$F$12/AG502)+('TOX and EXPO INPUTS'!$F$20/AN502))),"0.0E+00"))))</f>
        <v>#DIV/0!</v>
      </c>
      <c r="BC502" s="37" t="e">
        <f>IF($E502="ST",VALUE(TEXT((1/(('TOX and EXPO INPUTS'!$F$9/AH502)+('TOX and EXPO INPUTS'!$F$17/AN502))),"0.0E+00")),IF($E502="IT",VALUE(TEXT((1/(('TOX and EXPO INPUTS'!$F$12/AH502)+('TOX and EXPO INPUTS'!$F$20/AN502))),"0.0E+00"))))</f>
        <v>#DIV/0!</v>
      </c>
      <c r="BD502" s="37" t="e">
        <f>IF($E502="ST",VALUE(TEXT((1/(('TOX and EXPO INPUTS'!$F$9/AI502)+('TOX and EXPO INPUTS'!$F$17/AN502))),"0.0E+00")),IF($E502="IT",VALUE(TEXT((1/(('TOX and EXPO INPUTS'!$F$12/AI502)+('TOX and EXPO INPUTS'!$F$20/AN502))),"0.0E+00"))))</f>
        <v>#DIV/0!</v>
      </c>
      <c r="BE502" s="37" t="e">
        <f>IF($E502="ST",VALUE(TEXT((1/(('TOX and EXPO INPUTS'!$F$9/AG502)+('TOX and EXPO INPUTS'!$F$17/AO502))),"0.0E+00")),IF($E502="IT",VALUE(TEXT((1/(('TOX and EXPO INPUTS'!$F$12/AG502)+('TOX and EXPO INPUTS'!$F$20/AO502))),"0.0E+00"))))</f>
        <v>#DIV/0!</v>
      </c>
      <c r="BF502" s="37" t="e">
        <f>IF($E502="ST",VALUE(TEXT((1/(('TOX and EXPO INPUTS'!$F$9/AH502)+('TOX and EXPO INPUTS'!$F$17/AO502))),"0.0E+00")),IF($E502="IT",VALUE(TEXT((1/(('TOX and EXPO INPUTS'!$F$12/AH502)+('TOX and EXPO INPUTS'!$F$20/AO502))),"0.0E+00"))))</f>
        <v>#DIV/0!</v>
      </c>
      <c r="BG502" s="37" t="e">
        <f>IF($E502="ST",VALUE(TEXT((1/(('TOX and EXPO INPUTS'!$F$9/AI502)+('TOX and EXPO INPUTS'!$F$17/AO502))),"0.0E+00")),IF($E502="IT",VALUE(TEXT((1/(('TOX and EXPO INPUTS'!$F$12/AI502)+('TOX and EXPO INPUTS'!$F$20/AO502))),"0.0E+00"))))</f>
        <v>#DIV/0!</v>
      </c>
      <c r="BH502" s="42" t="e">
        <f>VALUE(TEXT((AD502*$T502/365*'TOX and EXPO INPUTS'!$E$33/'TOX and EXPO INPUTS'!$E$34),"0.00E+00"))</f>
        <v>#DIV/0!</v>
      </c>
      <c r="BI502" s="37" t="e">
        <f>VALUE(TEXT((AE502*$T502/365*'TOX and EXPO INPUTS'!$E$33/'TOX and EXPO INPUTS'!$E$34),"0.00E+00"))</f>
        <v>#DIV/0!</v>
      </c>
      <c r="BJ502" s="37" t="e">
        <f>VALUE(TEXT((AF502*$T502/365*'TOX and EXPO INPUTS'!$E$33/'TOX and EXPO INPUTS'!$E$34),"0.00E+00"))</f>
        <v>#DIV/0!</v>
      </c>
      <c r="BK502" s="42" t="e">
        <f>VALUE(TEXT((AD502*$U502/365*'TOX and EXPO INPUTS'!$E$33/'TOX and EXPO INPUTS'!$E$34),"0.00E+00"))</f>
        <v>#DIV/0!</v>
      </c>
      <c r="BL502" s="37" t="e">
        <f>VALUE(TEXT((AE502*$U502/365*'TOX and EXPO INPUTS'!$E$33/'TOX and EXPO INPUTS'!$E$34),"0.00E+00"))</f>
        <v>#DIV/0!</v>
      </c>
      <c r="BM502" s="37" t="e">
        <f>VALUE(TEXT((AF502*$U502/365*'TOX and EXPO INPUTS'!$E$33/'TOX and EXPO INPUTS'!$E$34),"0.00E+00"))</f>
        <v>#DIV/0!</v>
      </c>
      <c r="BN502" s="42" t="e">
        <f>VALUE(TEXT((AL502*$T502/365*'TOX and EXPO INPUTS'!$E$33/'TOX and EXPO INPUTS'!$E$34),"0.00E+00"))</f>
        <v>#DIV/0!</v>
      </c>
      <c r="BO502" s="37" t="e">
        <f>VALUE(TEXT((AM502*$T502/365*'TOX and EXPO INPUTS'!$E$33/'TOX and EXPO INPUTS'!$E$34),"0.00E+00"))</f>
        <v>#DIV/0!</v>
      </c>
      <c r="BP502" s="42" t="e">
        <f>VALUE(TEXT((AL502*$U502/365*'TOX and EXPO INPUTS'!$E$33/'TOX and EXPO INPUTS'!$E$34),"0.00E+00"))</f>
        <v>#DIV/0!</v>
      </c>
      <c r="BQ502" s="37" t="e">
        <f>VALUE(TEXT((AM502*$U502/365*'TOX and EXPO INPUTS'!$E$33/'TOX and EXPO INPUTS'!$E$34),"0.00E+00"))</f>
        <v>#DIV/0!</v>
      </c>
      <c r="BR502" s="42" t="e">
        <f>VALUE(TEXT((AP502*$T502/365*'TOX and EXPO INPUTS'!$E$33/'TOX and EXPO INPUTS'!$E$34),"0.00E+00"))</f>
        <v>#DIV/0!</v>
      </c>
      <c r="BS502" s="37" t="e">
        <f>VALUE(TEXT((AQ502*$T502/365*'TOX and EXPO INPUTS'!$E$33/'TOX and EXPO INPUTS'!$E$34),"0.00E+00"))</f>
        <v>#DIV/0!</v>
      </c>
      <c r="BT502" s="37" t="e">
        <f>VALUE(TEXT((AR502*$T502/365*'TOX and EXPO INPUTS'!$E$33/'TOX and EXPO INPUTS'!$E$34),"0.00E+00"))</f>
        <v>#DIV/0!</v>
      </c>
      <c r="BU502" s="37" t="e">
        <f>VALUE(TEXT((AS502*$T502/365*'TOX and EXPO INPUTS'!$E$33/'TOX and EXPO INPUTS'!$E$34),"0.00E+00"))</f>
        <v>#DIV/0!</v>
      </c>
      <c r="BV502" s="37" t="e">
        <f>VALUE(TEXT((AT502*$T502/365*'TOX and EXPO INPUTS'!$E$33/'TOX and EXPO INPUTS'!$E$34),"0.00E+00"))</f>
        <v>#DIV/0!</v>
      </c>
      <c r="BW502" s="37" t="e">
        <f>VALUE(TEXT((AU502*$T502/365*'TOX and EXPO INPUTS'!$E$33/'TOX and EXPO INPUTS'!$E$34),"0.00E+00"))</f>
        <v>#DIV/0!</v>
      </c>
      <c r="BX502" s="42" t="e">
        <f>VALUE(TEXT((AP502*$U502/365*'TOX and EXPO INPUTS'!$E$33/'TOX and EXPO INPUTS'!$E$34),"0.00E+00"))</f>
        <v>#DIV/0!</v>
      </c>
      <c r="BY502" s="37" t="e">
        <f>VALUE(TEXT((AQ502*$U502/365*'TOX and EXPO INPUTS'!$E$33/'TOX and EXPO INPUTS'!$E$34),"0.00E+00"))</f>
        <v>#DIV/0!</v>
      </c>
      <c r="BZ502" s="37" t="e">
        <f>VALUE(TEXT((AR502*$U502/365*'TOX and EXPO INPUTS'!$E$33/'TOX and EXPO INPUTS'!$E$34),"0.00E+00"))</f>
        <v>#DIV/0!</v>
      </c>
      <c r="CA502" s="37" t="e">
        <f>VALUE(TEXT((AS502*$U502/365*'TOX and EXPO INPUTS'!$E$33/'TOX and EXPO INPUTS'!$E$34),"0.00E+00"))</f>
        <v>#DIV/0!</v>
      </c>
      <c r="CB502" s="37" t="e">
        <f>VALUE(TEXT((AT502*$U502/365*'TOX and EXPO INPUTS'!$E$33/'TOX and EXPO INPUTS'!$E$34),"0.00E+00"))</f>
        <v>#DIV/0!</v>
      </c>
      <c r="CC502" s="37" t="e">
        <f>VALUE(TEXT((AU502*$U502/365*'TOX and EXPO INPUTS'!$E$33/'TOX and EXPO INPUTS'!$E$34),"0.00E+00"))</f>
        <v>#DIV/0!</v>
      </c>
      <c r="CD502" s="58" t="e">
        <f>VALUE(TEXT((BR502*'TOX and EXPO INPUTS'!$F$23),"0.00E+00"))</f>
        <v>#DIV/0!</v>
      </c>
      <c r="CE502" s="57" t="e">
        <f>VALUE(TEXT((BS502*'TOX and EXPO INPUTS'!$F$23),"0.00E+00"))</f>
        <v>#DIV/0!</v>
      </c>
      <c r="CF502" s="57" t="e">
        <f>VALUE(TEXT((BT502*'TOX and EXPO INPUTS'!$F$23),"0.00E+00"))</f>
        <v>#DIV/0!</v>
      </c>
      <c r="CG502" s="57" t="e">
        <f>VALUE(TEXT((BU502*'TOX and EXPO INPUTS'!$F$23),"0.00E+00"))</f>
        <v>#DIV/0!</v>
      </c>
      <c r="CH502" s="57" t="e">
        <f>VALUE(TEXT((BV502*'TOX and EXPO INPUTS'!$F$23),"0.00E+00"))</f>
        <v>#DIV/0!</v>
      </c>
      <c r="CI502" s="57" t="e">
        <f>VALUE(TEXT((BW502*'TOX and EXPO INPUTS'!$F$23),"0.00E+00"))</f>
        <v>#DIV/0!</v>
      </c>
      <c r="CJ502" s="58" t="e">
        <f>VALUE(TEXT((BX502*'TOX and EXPO INPUTS'!$F$23),"0.00E+00"))</f>
        <v>#DIV/0!</v>
      </c>
      <c r="CK502" s="57" t="e">
        <f>VALUE(TEXT((BY502*'TOX and EXPO INPUTS'!$F$23),"0.00E+00"))</f>
        <v>#DIV/0!</v>
      </c>
      <c r="CL502" s="57" t="e">
        <f>VALUE(TEXT((BZ502*'TOX and EXPO INPUTS'!$F$23),"0.00E+00"))</f>
        <v>#DIV/0!</v>
      </c>
      <c r="CM502" s="57" t="e">
        <f>VALUE(TEXT((CA502*'TOX and EXPO INPUTS'!$F$23),"0.00E+00"))</f>
        <v>#DIV/0!</v>
      </c>
      <c r="CN502" s="57" t="e">
        <f>VALUE(TEXT((CB502*'TOX and EXPO INPUTS'!$F$23),"0.00E+00"))</f>
        <v>#DIV/0!</v>
      </c>
      <c r="CO502" s="57" t="e">
        <f>VALUE(TEXT((CC502*'TOX and EXPO INPUTS'!$F$23),"0.00E+00"))</f>
        <v>#DIV/0!</v>
      </c>
      <c r="CP502" s="38" t="s">
        <v>106</v>
      </c>
      <c r="CQ502" s="34" t="s">
        <v>107</v>
      </c>
      <c r="CR502" s="34" t="s">
        <v>108</v>
      </c>
      <c r="CS502" s="39" t="s">
        <v>109</v>
      </c>
    </row>
    <row r="503" spans="1:97" ht="48" customHeight="1" x14ac:dyDescent="0.25">
      <c r="A503" s="34" t="s">
        <v>98</v>
      </c>
      <c r="B503" s="34" t="s">
        <v>99</v>
      </c>
      <c r="C503" s="34" t="s">
        <v>100</v>
      </c>
      <c r="D503" s="34" t="s">
        <v>111</v>
      </c>
      <c r="E503" s="39" t="s">
        <v>102</v>
      </c>
      <c r="F503" s="40" t="s">
        <v>162</v>
      </c>
      <c r="G503" s="43"/>
      <c r="H503" s="36" t="s">
        <v>104</v>
      </c>
      <c r="I503" s="67"/>
      <c r="J503" s="36" t="s">
        <v>105</v>
      </c>
      <c r="K503" s="100">
        <f>VLOOKUP(F503,'Amount Seed Planted_variables'!$A$3:$I$74,2,0)</f>
        <v>46667</v>
      </c>
      <c r="L503" s="100">
        <f>VLOOKUP(F503,'Amount Seed Planted_variables'!$A$3:$I$74,3,0)</f>
        <v>70000</v>
      </c>
      <c r="M503" s="36">
        <f t="shared" si="218"/>
        <v>0</v>
      </c>
      <c r="N503" s="35">
        <f t="shared" si="219"/>
        <v>0</v>
      </c>
      <c r="O503" s="101">
        <v>360000</v>
      </c>
      <c r="P503" s="93">
        <f>VLOOKUP(F503,'Amount Seed Planted_variables'!$A$3:$I$74,4,0)</f>
        <v>1400000</v>
      </c>
      <c r="Q503" s="93">
        <f>VLOOKUP(F503,'Amount Seed Planted_variables'!$A$3:$I$74,7,0)</f>
        <v>80</v>
      </c>
      <c r="R503" s="93">
        <f>VLOOKUP(F503,'Amount Seed Planted_variables'!$A$3:$I$74,8,0)</f>
        <v>112000000</v>
      </c>
      <c r="S503" s="87">
        <f t="shared" si="215"/>
        <v>2.5</v>
      </c>
      <c r="T503" s="35">
        <v>10</v>
      </c>
      <c r="U503" s="35">
        <v>30</v>
      </c>
      <c r="V503" s="41">
        <v>138210600</v>
      </c>
      <c r="W503" s="35">
        <v>23262800</v>
      </c>
      <c r="X503" s="35">
        <v>21238200</v>
      </c>
      <c r="Y503" s="41">
        <v>106100</v>
      </c>
      <c r="Z503" s="35">
        <f t="shared" si="235"/>
        <v>10610</v>
      </c>
      <c r="AA503" s="42">
        <f t="shared" si="220"/>
        <v>0</v>
      </c>
      <c r="AB503" s="37">
        <f t="shared" si="221"/>
        <v>0</v>
      </c>
      <c r="AC503" s="37">
        <f t="shared" si="222"/>
        <v>0</v>
      </c>
      <c r="AD503" s="42" t="e">
        <f>VALUE(TEXT(((AA503*'TOX and EXPO INPUTS'!$F$13)/'TOX and EXPO INPUTS'!$E$27),"0.00E+00"))</f>
        <v>#DIV/0!</v>
      </c>
      <c r="AE503" s="37" t="e">
        <f>VALUE(TEXT(((AB503*'TOX and EXPO INPUTS'!$F$13)/'TOX and EXPO INPUTS'!$E$27),"0.00E+00"))</f>
        <v>#DIV/0!</v>
      </c>
      <c r="AF503" s="37" t="e">
        <f>VALUE(TEXT(((AC503*'TOX and EXPO INPUTS'!$F$13)/'TOX and EXPO INPUTS'!$E$27),"0.00E+00"))</f>
        <v>#DIV/0!</v>
      </c>
      <c r="AG503" s="42" t="e">
        <f>IF($E503="ST",VALUE(TEXT(('TOX and EXPO INPUTS'!$F$7/AD503),"0.0E+00")),IF($E503="IT",VALUE(TEXT(('TOX and EXPO INPUTS'!$F$10/AD503),"0.0E+00"))))</f>
        <v>#DIV/0!</v>
      </c>
      <c r="AH503" s="37" t="e">
        <f>IF($E503="ST",VALUE(TEXT(('TOX and EXPO INPUTS'!$F$7/AE503),"0.0E+00")),IF($E503="IT",VALUE(TEXT(('TOX and EXPO INPUTS'!$F$10/AE503),"0.0E+00"))))</f>
        <v>#DIV/0!</v>
      </c>
      <c r="AI503" s="37" t="e">
        <f>IF($E503="ST",VALUE(TEXT(('TOX and EXPO INPUTS'!$F$7/AF503),"0.0E+00")),IF($E503="IT",VALUE(TEXT(('TOX and EXPO INPUTS'!$F$10/AF503),"0.0E+00"))))</f>
        <v>#DIV/0!</v>
      </c>
      <c r="AJ503" s="42">
        <f t="shared" si="216"/>
        <v>0</v>
      </c>
      <c r="AK503" s="37">
        <f t="shared" si="217"/>
        <v>0</v>
      </c>
      <c r="AL503" s="42" t="e">
        <f>VALUE(TEXT(((AJ503*'TOX and EXPO INPUTS'!$F$21)/'TOX and EXPO INPUTS'!$E$29),"0.00E+00"))</f>
        <v>#DIV/0!</v>
      </c>
      <c r="AM503" s="37" t="e">
        <f>VALUE(TEXT(((AK503*'TOX and EXPO INPUTS'!$F$21)/'TOX and EXPO INPUTS'!$E$29),"0.00E+00"))</f>
        <v>#DIV/0!</v>
      </c>
      <c r="AN503" s="42" t="e">
        <f>IF($E503="ST",VALUE(TEXT(('TOX and EXPO INPUTS'!$F$15/AL503),"0.0E+00")),IF($E503="IT",VALUE(TEXT(('TOX and EXPO INPUTS'!$F$18/AL503),"0.0E+00"))))</f>
        <v>#DIV/0!</v>
      </c>
      <c r="AO503" s="37" t="e">
        <f>IF($E503="ST",VALUE(TEXT(('TOX and EXPO INPUTS'!$F$15/AM503),"0.0E+00")),IF($E503="IT",VALUE(TEXT(('TOX and EXPO INPUTS'!$F$18/AM503),"0.0E+00"))))</f>
        <v>#DIV/0!</v>
      </c>
      <c r="AP503" s="42" t="e">
        <f t="shared" si="223"/>
        <v>#DIV/0!</v>
      </c>
      <c r="AQ503" s="37" t="e">
        <f t="shared" si="224"/>
        <v>#DIV/0!</v>
      </c>
      <c r="AR503" s="37" t="e">
        <f t="shared" si="225"/>
        <v>#DIV/0!</v>
      </c>
      <c r="AS503" s="37" t="e">
        <f t="shared" si="226"/>
        <v>#DIV/0!</v>
      </c>
      <c r="AT503" s="37" t="e">
        <f t="shared" si="227"/>
        <v>#DIV/0!</v>
      </c>
      <c r="AU503" s="37" t="e">
        <f t="shared" si="228"/>
        <v>#DIV/0!</v>
      </c>
      <c r="AV503" s="42" t="e">
        <f t="shared" si="229"/>
        <v>#DIV/0!</v>
      </c>
      <c r="AW503" s="37" t="e">
        <f t="shared" si="230"/>
        <v>#DIV/0!</v>
      </c>
      <c r="AX503" s="37" t="e">
        <f t="shared" si="231"/>
        <v>#DIV/0!</v>
      </c>
      <c r="AY503" s="37" t="e">
        <f t="shared" si="232"/>
        <v>#DIV/0!</v>
      </c>
      <c r="AZ503" s="37" t="e">
        <f t="shared" si="233"/>
        <v>#DIV/0!</v>
      </c>
      <c r="BA503" s="37" t="e">
        <f t="shared" si="234"/>
        <v>#DIV/0!</v>
      </c>
      <c r="BB503" s="42" t="e">
        <f>IF($E503="ST",VALUE(TEXT((1/(('TOX and EXPO INPUTS'!$F$9/AG503)+('TOX and EXPO INPUTS'!$F$17/AN503))),"0.0E+00")),IF($E503="IT",VALUE(TEXT((1/(('TOX and EXPO INPUTS'!$F$12/AG503)+('TOX and EXPO INPUTS'!$F$20/AN503))),"0.0E+00"))))</f>
        <v>#DIV/0!</v>
      </c>
      <c r="BC503" s="37" t="e">
        <f>IF($E503="ST",VALUE(TEXT((1/(('TOX and EXPO INPUTS'!$F$9/AH503)+('TOX and EXPO INPUTS'!$F$17/AN503))),"0.0E+00")),IF($E503="IT",VALUE(TEXT((1/(('TOX and EXPO INPUTS'!$F$12/AH503)+('TOX and EXPO INPUTS'!$F$20/AN503))),"0.0E+00"))))</f>
        <v>#DIV/0!</v>
      </c>
      <c r="BD503" s="37" t="e">
        <f>IF($E503="ST",VALUE(TEXT((1/(('TOX and EXPO INPUTS'!$F$9/AI503)+('TOX and EXPO INPUTS'!$F$17/AN503))),"0.0E+00")),IF($E503="IT",VALUE(TEXT((1/(('TOX and EXPO INPUTS'!$F$12/AI503)+('TOX and EXPO INPUTS'!$F$20/AN503))),"0.0E+00"))))</f>
        <v>#DIV/0!</v>
      </c>
      <c r="BE503" s="37" t="e">
        <f>IF($E503="ST",VALUE(TEXT((1/(('TOX and EXPO INPUTS'!$F$9/AG503)+('TOX and EXPO INPUTS'!$F$17/AO503))),"0.0E+00")),IF($E503="IT",VALUE(TEXT((1/(('TOX and EXPO INPUTS'!$F$12/AG503)+('TOX and EXPO INPUTS'!$F$20/AO503))),"0.0E+00"))))</f>
        <v>#DIV/0!</v>
      </c>
      <c r="BF503" s="37" t="e">
        <f>IF($E503="ST",VALUE(TEXT((1/(('TOX and EXPO INPUTS'!$F$9/AH503)+('TOX and EXPO INPUTS'!$F$17/AO503))),"0.0E+00")),IF($E503="IT",VALUE(TEXT((1/(('TOX and EXPO INPUTS'!$F$12/AH503)+('TOX and EXPO INPUTS'!$F$20/AO503))),"0.0E+00"))))</f>
        <v>#DIV/0!</v>
      </c>
      <c r="BG503" s="37" t="e">
        <f>IF($E503="ST",VALUE(TEXT((1/(('TOX and EXPO INPUTS'!$F$9/AI503)+('TOX and EXPO INPUTS'!$F$17/AO503))),"0.0E+00")),IF($E503="IT",VALUE(TEXT((1/(('TOX and EXPO INPUTS'!$F$12/AI503)+('TOX and EXPO INPUTS'!$F$20/AO503))),"0.0E+00"))))</f>
        <v>#DIV/0!</v>
      </c>
      <c r="BH503" s="42" t="e">
        <f>VALUE(TEXT((AD503*$T503/365*'TOX and EXPO INPUTS'!$E$33/'TOX and EXPO INPUTS'!$E$34),"0.00E+00"))</f>
        <v>#DIV/0!</v>
      </c>
      <c r="BI503" s="37" t="e">
        <f>VALUE(TEXT((AE503*$T503/365*'TOX and EXPO INPUTS'!$E$33/'TOX and EXPO INPUTS'!$E$34),"0.00E+00"))</f>
        <v>#DIV/0!</v>
      </c>
      <c r="BJ503" s="37" t="e">
        <f>VALUE(TEXT((AF503*$T503/365*'TOX and EXPO INPUTS'!$E$33/'TOX and EXPO INPUTS'!$E$34),"0.00E+00"))</f>
        <v>#DIV/0!</v>
      </c>
      <c r="BK503" s="42" t="e">
        <f>VALUE(TEXT((AD503*$U503/365*'TOX and EXPO INPUTS'!$E$33/'TOX and EXPO INPUTS'!$E$34),"0.00E+00"))</f>
        <v>#DIV/0!</v>
      </c>
      <c r="BL503" s="37" t="e">
        <f>VALUE(TEXT((AE503*$U503/365*'TOX and EXPO INPUTS'!$E$33/'TOX and EXPO INPUTS'!$E$34),"0.00E+00"))</f>
        <v>#DIV/0!</v>
      </c>
      <c r="BM503" s="37" t="e">
        <f>VALUE(TEXT((AF503*$U503/365*'TOX and EXPO INPUTS'!$E$33/'TOX and EXPO INPUTS'!$E$34),"0.00E+00"))</f>
        <v>#DIV/0!</v>
      </c>
      <c r="BN503" s="42" t="e">
        <f>VALUE(TEXT((AL503*$T503/365*'TOX and EXPO INPUTS'!$E$33/'TOX and EXPO INPUTS'!$E$34),"0.00E+00"))</f>
        <v>#DIV/0!</v>
      </c>
      <c r="BO503" s="37" t="e">
        <f>VALUE(TEXT((AM503*$T503/365*'TOX and EXPO INPUTS'!$E$33/'TOX and EXPO INPUTS'!$E$34),"0.00E+00"))</f>
        <v>#DIV/0!</v>
      </c>
      <c r="BP503" s="42" t="e">
        <f>VALUE(TEXT((AL503*$U503/365*'TOX and EXPO INPUTS'!$E$33/'TOX and EXPO INPUTS'!$E$34),"0.00E+00"))</f>
        <v>#DIV/0!</v>
      </c>
      <c r="BQ503" s="37" t="e">
        <f>VALUE(TEXT((AM503*$U503/365*'TOX and EXPO INPUTS'!$E$33/'TOX and EXPO INPUTS'!$E$34),"0.00E+00"))</f>
        <v>#DIV/0!</v>
      </c>
      <c r="BR503" s="42" t="e">
        <f>VALUE(TEXT((AP503*$T503/365*'TOX and EXPO INPUTS'!$E$33/'TOX and EXPO INPUTS'!$E$34),"0.00E+00"))</f>
        <v>#DIV/0!</v>
      </c>
      <c r="BS503" s="37" t="e">
        <f>VALUE(TEXT((AQ503*$T503/365*'TOX and EXPO INPUTS'!$E$33/'TOX and EXPO INPUTS'!$E$34),"0.00E+00"))</f>
        <v>#DIV/0!</v>
      </c>
      <c r="BT503" s="37" t="e">
        <f>VALUE(TEXT((AR503*$T503/365*'TOX and EXPO INPUTS'!$E$33/'TOX and EXPO INPUTS'!$E$34),"0.00E+00"))</f>
        <v>#DIV/0!</v>
      </c>
      <c r="BU503" s="37" t="e">
        <f>VALUE(TEXT((AS503*$T503/365*'TOX and EXPO INPUTS'!$E$33/'TOX and EXPO INPUTS'!$E$34),"0.00E+00"))</f>
        <v>#DIV/0!</v>
      </c>
      <c r="BV503" s="37" t="e">
        <f>VALUE(TEXT((AT503*$T503/365*'TOX and EXPO INPUTS'!$E$33/'TOX and EXPO INPUTS'!$E$34),"0.00E+00"))</f>
        <v>#DIV/0!</v>
      </c>
      <c r="BW503" s="37" t="e">
        <f>VALUE(TEXT((AU503*$T503/365*'TOX and EXPO INPUTS'!$E$33/'TOX and EXPO INPUTS'!$E$34),"0.00E+00"))</f>
        <v>#DIV/0!</v>
      </c>
      <c r="BX503" s="42" t="e">
        <f>VALUE(TEXT((AP503*$U503/365*'TOX and EXPO INPUTS'!$E$33/'TOX and EXPO INPUTS'!$E$34),"0.00E+00"))</f>
        <v>#DIV/0!</v>
      </c>
      <c r="BY503" s="37" t="e">
        <f>VALUE(TEXT((AQ503*$U503/365*'TOX and EXPO INPUTS'!$E$33/'TOX and EXPO INPUTS'!$E$34),"0.00E+00"))</f>
        <v>#DIV/0!</v>
      </c>
      <c r="BZ503" s="37" t="e">
        <f>VALUE(TEXT((AR503*$U503/365*'TOX and EXPO INPUTS'!$E$33/'TOX and EXPO INPUTS'!$E$34),"0.00E+00"))</f>
        <v>#DIV/0!</v>
      </c>
      <c r="CA503" s="37" t="e">
        <f>VALUE(TEXT((AS503*$U503/365*'TOX and EXPO INPUTS'!$E$33/'TOX and EXPO INPUTS'!$E$34),"0.00E+00"))</f>
        <v>#DIV/0!</v>
      </c>
      <c r="CB503" s="37" t="e">
        <f>VALUE(TEXT((AT503*$U503/365*'TOX and EXPO INPUTS'!$E$33/'TOX and EXPO INPUTS'!$E$34),"0.00E+00"))</f>
        <v>#DIV/0!</v>
      </c>
      <c r="CC503" s="37" t="e">
        <f>VALUE(TEXT((AU503*$U503/365*'TOX and EXPO INPUTS'!$E$33/'TOX and EXPO INPUTS'!$E$34),"0.00E+00"))</f>
        <v>#DIV/0!</v>
      </c>
      <c r="CD503" s="58" t="e">
        <f>VALUE(TEXT((BR503*'TOX and EXPO INPUTS'!$F$23),"0.00E+00"))</f>
        <v>#DIV/0!</v>
      </c>
      <c r="CE503" s="57" t="e">
        <f>VALUE(TEXT((BS503*'TOX and EXPO INPUTS'!$F$23),"0.00E+00"))</f>
        <v>#DIV/0!</v>
      </c>
      <c r="CF503" s="57" t="e">
        <f>VALUE(TEXT((BT503*'TOX and EXPO INPUTS'!$F$23),"0.00E+00"))</f>
        <v>#DIV/0!</v>
      </c>
      <c r="CG503" s="57" t="e">
        <f>VALUE(TEXT((BU503*'TOX and EXPO INPUTS'!$F$23),"0.00E+00"))</f>
        <v>#DIV/0!</v>
      </c>
      <c r="CH503" s="57" t="e">
        <f>VALUE(TEXT((BV503*'TOX and EXPO INPUTS'!$F$23),"0.00E+00"))</f>
        <v>#DIV/0!</v>
      </c>
      <c r="CI503" s="57" t="e">
        <f>VALUE(TEXT((BW503*'TOX and EXPO INPUTS'!$F$23),"0.00E+00"))</f>
        <v>#DIV/0!</v>
      </c>
      <c r="CJ503" s="58" t="e">
        <f>VALUE(TEXT((BX503*'TOX and EXPO INPUTS'!$F$23),"0.00E+00"))</f>
        <v>#DIV/0!</v>
      </c>
      <c r="CK503" s="57" t="e">
        <f>VALUE(TEXT((BY503*'TOX and EXPO INPUTS'!$F$23),"0.00E+00"))</f>
        <v>#DIV/0!</v>
      </c>
      <c r="CL503" s="57" t="e">
        <f>VALUE(TEXT((BZ503*'TOX and EXPO INPUTS'!$F$23),"0.00E+00"))</f>
        <v>#DIV/0!</v>
      </c>
      <c r="CM503" s="57" t="e">
        <f>VALUE(TEXT((CA503*'TOX and EXPO INPUTS'!$F$23),"0.00E+00"))</f>
        <v>#DIV/0!</v>
      </c>
      <c r="CN503" s="57" t="e">
        <f>VALUE(TEXT((CB503*'TOX and EXPO INPUTS'!$F$23),"0.00E+00"))</f>
        <v>#DIV/0!</v>
      </c>
      <c r="CO503" s="57" t="e">
        <f>VALUE(TEXT((CC503*'TOX and EXPO INPUTS'!$F$23),"0.00E+00"))</f>
        <v>#DIV/0!</v>
      </c>
      <c r="CP503" s="38" t="s">
        <v>106</v>
      </c>
      <c r="CQ503" s="34" t="s">
        <v>107</v>
      </c>
      <c r="CR503" s="34" t="s">
        <v>108</v>
      </c>
      <c r="CS503" s="39" t="s">
        <v>109</v>
      </c>
    </row>
    <row r="504" spans="1:97" ht="48" customHeight="1" x14ac:dyDescent="0.25">
      <c r="A504" s="34" t="s">
        <v>98</v>
      </c>
      <c r="B504" s="34" t="s">
        <v>99</v>
      </c>
      <c r="C504" s="34" t="s">
        <v>100</v>
      </c>
      <c r="D504" s="34" t="s">
        <v>442</v>
      </c>
      <c r="E504" s="39" t="s">
        <v>102</v>
      </c>
      <c r="F504" s="40" t="s">
        <v>162</v>
      </c>
      <c r="G504" s="43"/>
      <c r="H504" s="36" t="s">
        <v>104</v>
      </c>
      <c r="I504" s="67"/>
      <c r="J504" s="36" t="s">
        <v>105</v>
      </c>
      <c r="K504" s="100">
        <f>VLOOKUP(F504,'Amount Seed Planted_variables'!$A$3:$I$74,2,0)</f>
        <v>46667</v>
      </c>
      <c r="L504" s="100">
        <f>VLOOKUP(F504,'Amount Seed Planted_variables'!$A$3:$I$74,3,0)</f>
        <v>70000</v>
      </c>
      <c r="M504" s="36">
        <f t="shared" si="218"/>
        <v>0</v>
      </c>
      <c r="N504" s="35">
        <f t="shared" si="219"/>
        <v>0</v>
      </c>
      <c r="O504" s="101">
        <v>360000</v>
      </c>
      <c r="P504" s="93">
        <f>VLOOKUP(F504,'Amount Seed Planted_variables'!$A$3:$I$74,4,0)</f>
        <v>1400000</v>
      </c>
      <c r="Q504" s="93">
        <f>VLOOKUP(F504,'Amount Seed Planted_variables'!$A$3:$I$74,7,0)</f>
        <v>80</v>
      </c>
      <c r="R504" s="93">
        <f>VLOOKUP(F504,'Amount Seed Planted_variables'!$A$3:$I$74,8,0)</f>
        <v>112000000</v>
      </c>
      <c r="S504" s="87" t="str">
        <f t="shared" si="215"/>
        <v>NA</v>
      </c>
      <c r="T504" s="35">
        <v>10</v>
      </c>
      <c r="U504" s="35">
        <v>30</v>
      </c>
      <c r="V504" s="41">
        <v>3994</v>
      </c>
      <c r="W504" s="35">
        <v>797</v>
      </c>
      <c r="X504" s="35">
        <v>530</v>
      </c>
      <c r="Y504" s="41">
        <v>66</v>
      </c>
      <c r="Z504" s="35">
        <f t="shared" si="235"/>
        <v>6.6000000000000005</v>
      </c>
      <c r="AA504" s="42">
        <f t="shared" si="220"/>
        <v>0</v>
      </c>
      <c r="AB504" s="37">
        <f t="shared" si="221"/>
        <v>0</v>
      </c>
      <c r="AC504" s="37">
        <f t="shared" si="222"/>
        <v>0</v>
      </c>
      <c r="AD504" s="42" t="e">
        <f>VALUE(TEXT(((AA504*'TOX and EXPO INPUTS'!$F$13)/'TOX and EXPO INPUTS'!$E$27),"0.00E+00"))</f>
        <v>#DIV/0!</v>
      </c>
      <c r="AE504" s="37" t="e">
        <f>VALUE(TEXT(((AB504*'TOX and EXPO INPUTS'!$F$13)/'TOX and EXPO INPUTS'!$E$27),"0.00E+00"))</f>
        <v>#DIV/0!</v>
      </c>
      <c r="AF504" s="37" t="e">
        <f>VALUE(TEXT(((AC504*'TOX and EXPO INPUTS'!$F$13)/'TOX and EXPO INPUTS'!$E$27),"0.00E+00"))</f>
        <v>#DIV/0!</v>
      </c>
      <c r="AG504" s="42" t="e">
        <f>IF($E504="ST",VALUE(TEXT(('TOX and EXPO INPUTS'!$F$7/AD504),"0.0E+00")),IF($E504="IT",VALUE(TEXT(('TOX and EXPO INPUTS'!$F$10/AD504),"0.0E+00"))))</f>
        <v>#DIV/0!</v>
      </c>
      <c r="AH504" s="37" t="e">
        <f>IF($E504="ST",VALUE(TEXT(('TOX and EXPO INPUTS'!$F$7/AE504),"0.0E+00")),IF($E504="IT",VALUE(TEXT(('TOX and EXPO INPUTS'!$F$10/AE504),"0.0E+00"))))</f>
        <v>#DIV/0!</v>
      </c>
      <c r="AI504" s="37" t="e">
        <f>IF($E504="ST",VALUE(TEXT(('TOX and EXPO INPUTS'!$F$7/AF504),"0.0E+00")),IF($E504="IT",VALUE(TEXT(('TOX and EXPO INPUTS'!$F$10/AF504),"0.0E+00"))))</f>
        <v>#DIV/0!</v>
      </c>
      <c r="AJ504" s="42">
        <f t="shared" si="216"/>
        <v>0</v>
      </c>
      <c r="AK504" s="37">
        <f t="shared" si="217"/>
        <v>0</v>
      </c>
      <c r="AL504" s="42" t="e">
        <f>VALUE(TEXT(((AJ504*'TOX and EXPO INPUTS'!$F$21)/'TOX and EXPO INPUTS'!$E$29),"0.00E+00"))</f>
        <v>#DIV/0!</v>
      </c>
      <c r="AM504" s="37" t="e">
        <f>VALUE(TEXT(((AK504*'TOX and EXPO INPUTS'!$F$21)/'TOX and EXPO INPUTS'!$E$29),"0.00E+00"))</f>
        <v>#DIV/0!</v>
      </c>
      <c r="AN504" s="42" t="e">
        <f>IF($E504="ST",VALUE(TEXT(('TOX and EXPO INPUTS'!$F$15/AL504),"0.0E+00")),IF($E504="IT",VALUE(TEXT(('TOX and EXPO INPUTS'!$F$18/AL504),"0.0E+00"))))</f>
        <v>#DIV/0!</v>
      </c>
      <c r="AO504" s="37" t="e">
        <f>IF($E504="ST",VALUE(TEXT(('TOX and EXPO INPUTS'!$F$15/AM504),"0.0E+00")),IF($E504="IT",VALUE(TEXT(('TOX and EXPO INPUTS'!$F$18/AM504),"0.0E+00"))))</f>
        <v>#DIV/0!</v>
      </c>
      <c r="AP504" s="42" t="e">
        <f t="shared" si="223"/>
        <v>#DIV/0!</v>
      </c>
      <c r="AQ504" s="37" t="e">
        <f t="shared" si="224"/>
        <v>#DIV/0!</v>
      </c>
      <c r="AR504" s="37" t="e">
        <f t="shared" si="225"/>
        <v>#DIV/0!</v>
      </c>
      <c r="AS504" s="37" t="e">
        <f t="shared" si="226"/>
        <v>#DIV/0!</v>
      </c>
      <c r="AT504" s="37" t="e">
        <f t="shared" si="227"/>
        <v>#DIV/0!</v>
      </c>
      <c r="AU504" s="37" t="e">
        <f t="shared" si="228"/>
        <v>#DIV/0!</v>
      </c>
      <c r="AV504" s="42" t="e">
        <f t="shared" si="229"/>
        <v>#DIV/0!</v>
      </c>
      <c r="AW504" s="37" t="e">
        <f t="shared" si="230"/>
        <v>#DIV/0!</v>
      </c>
      <c r="AX504" s="37" t="e">
        <f t="shared" si="231"/>
        <v>#DIV/0!</v>
      </c>
      <c r="AY504" s="37" t="e">
        <f t="shared" si="232"/>
        <v>#DIV/0!</v>
      </c>
      <c r="AZ504" s="37" t="e">
        <f t="shared" si="233"/>
        <v>#DIV/0!</v>
      </c>
      <c r="BA504" s="37" t="e">
        <f t="shared" si="234"/>
        <v>#DIV/0!</v>
      </c>
      <c r="BB504" s="42" t="e">
        <f>IF($E504="ST",VALUE(TEXT((1/(('TOX and EXPO INPUTS'!$F$9/AG504)+('TOX and EXPO INPUTS'!$F$17/AN504))),"0.0E+00")),IF($E504="IT",VALUE(TEXT((1/(('TOX and EXPO INPUTS'!$F$12/AG504)+('TOX and EXPO INPUTS'!$F$20/AN504))),"0.0E+00"))))</f>
        <v>#DIV/0!</v>
      </c>
      <c r="BC504" s="37" t="e">
        <f>IF($E504="ST",VALUE(TEXT((1/(('TOX and EXPO INPUTS'!$F$9/AH504)+('TOX and EXPO INPUTS'!$F$17/AN504))),"0.0E+00")),IF($E504="IT",VALUE(TEXT((1/(('TOX and EXPO INPUTS'!$F$12/AH504)+('TOX and EXPO INPUTS'!$F$20/AN504))),"0.0E+00"))))</f>
        <v>#DIV/0!</v>
      </c>
      <c r="BD504" s="37" t="e">
        <f>IF($E504="ST",VALUE(TEXT((1/(('TOX and EXPO INPUTS'!$F$9/AI504)+('TOX and EXPO INPUTS'!$F$17/AN504))),"0.0E+00")),IF($E504="IT",VALUE(TEXT((1/(('TOX and EXPO INPUTS'!$F$12/AI504)+('TOX and EXPO INPUTS'!$F$20/AN504))),"0.0E+00"))))</f>
        <v>#DIV/0!</v>
      </c>
      <c r="BE504" s="37" t="e">
        <f>IF($E504="ST",VALUE(TEXT((1/(('TOX and EXPO INPUTS'!$F$9/AG504)+('TOX and EXPO INPUTS'!$F$17/AO504))),"0.0E+00")),IF($E504="IT",VALUE(TEXT((1/(('TOX and EXPO INPUTS'!$F$12/AG504)+('TOX and EXPO INPUTS'!$F$20/AO504))),"0.0E+00"))))</f>
        <v>#DIV/0!</v>
      </c>
      <c r="BF504" s="37" t="e">
        <f>IF($E504="ST",VALUE(TEXT((1/(('TOX and EXPO INPUTS'!$F$9/AH504)+('TOX and EXPO INPUTS'!$F$17/AO504))),"0.0E+00")),IF($E504="IT",VALUE(TEXT((1/(('TOX and EXPO INPUTS'!$F$12/AH504)+('TOX and EXPO INPUTS'!$F$20/AO504))),"0.0E+00"))))</f>
        <v>#DIV/0!</v>
      </c>
      <c r="BG504" s="37" t="e">
        <f>IF($E504="ST",VALUE(TEXT((1/(('TOX and EXPO INPUTS'!$F$9/AI504)+('TOX and EXPO INPUTS'!$F$17/AO504))),"0.0E+00")),IF($E504="IT",VALUE(TEXT((1/(('TOX and EXPO INPUTS'!$F$12/AI504)+('TOX and EXPO INPUTS'!$F$20/AO504))),"0.0E+00"))))</f>
        <v>#DIV/0!</v>
      </c>
      <c r="BH504" s="42" t="e">
        <f>VALUE(TEXT((AD504*$T504/365*'TOX and EXPO INPUTS'!$E$33/'TOX and EXPO INPUTS'!$E$34),"0.00E+00"))</f>
        <v>#DIV/0!</v>
      </c>
      <c r="BI504" s="37" t="e">
        <f>VALUE(TEXT((AE504*$T504/365*'TOX and EXPO INPUTS'!$E$33/'TOX and EXPO INPUTS'!$E$34),"0.00E+00"))</f>
        <v>#DIV/0!</v>
      </c>
      <c r="BJ504" s="37" t="e">
        <f>VALUE(TEXT((AF504*$T504/365*'TOX and EXPO INPUTS'!$E$33/'TOX and EXPO INPUTS'!$E$34),"0.00E+00"))</f>
        <v>#DIV/0!</v>
      </c>
      <c r="BK504" s="42" t="e">
        <f>VALUE(TEXT((AD504*$U504/365*'TOX and EXPO INPUTS'!$E$33/'TOX and EXPO INPUTS'!$E$34),"0.00E+00"))</f>
        <v>#DIV/0!</v>
      </c>
      <c r="BL504" s="37" t="e">
        <f>VALUE(TEXT((AE504*$U504/365*'TOX and EXPO INPUTS'!$E$33/'TOX and EXPO INPUTS'!$E$34),"0.00E+00"))</f>
        <v>#DIV/0!</v>
      </c>
      <c r="BM504" s="37" t="e">
        <f>VALUE(TEXT((AF504*$U504/365*'TOX and EXPO INPUTS'!$E$33/'TOX and EXPO INPUTS'!$E$34),"0.00E+00"))</f>
        <v>#DIV/0!</v>
      </c>
      <c r="BN504" s="42" t="e">
        <f>VALUE(TEXT((AL504*$T504/365*'TOX and EXPO INPUTS'!$E$33/'TOX and EXPO INPUTS'!$E$34),"0.00E+00"))</f>
        <v>#DIV/0!</v>
      </c>
      <c r="BO504" s="37" t="e">
        <f>VALUE(TEXT((AM504*$T504/365*'TOX and EXPO INPUTS'!$E$33/'TOX and EXPO INPUTS'!$E$34),"0.00E+00"))</f>
        <v>#DIV/0!</v>
      </c>
      <c r="BP504" s="42" t="e">
        <f>VALUE(TEXT((AL504*$U504/365*'TOX and EXPO INPUTS'!$E$33/'TOX and EXPO INPUTS'!$E$34),"0.00E+00"))</f>
        <v>#DIV/0!</v>
      </c>
      <c r="BQ504" s="37" t="e">
        <f>VALUE(TEXT((AM504*$U504/365*'TOX and EXPO INPUTS'!$E$33/'TOX and EXPO INPUTS'!$E$34),"0.00E+00"))</f>
        <v>#DIV/0!</v>
      </c>
      <c r="BR504" s="42" t="e">
        <f>VALUE(TEXT((AP504*$T504/365*'TOX and EXPO INPUTS'!$E$33/'TOX and EXPO INPUTS'!$E$34),"0.00E+00"))</f>
        <v>#DIV/0!</v>
      </c>
      <c r="BS504" s="37" t="e">
        <f>VALUE(TEXT((AQ504*$T504/365*'TOX and EXPO INPUTS'!$E$33/'TOX and EXPO INPUTS'!$E$34),"0.00E+00"))</f>
        <v>#DIV/0!</v>
      </c>
      <c r="BT504" s="37" t="e">
        <f>VALUE(TEXT((AR504*$T504/365*'TOX and EXPO INPUTS'!$E$33/'TOX and EXPO INPUTS'!$E$34),"0.00E+00"))</f>
        <v>#DIV/0!</v>
      </c>
      <c r="BU504" s="37" t="e">
        <f>VALUE(TEXT((AS504*$T504/365*'TOX and EXPO INPUTS'!$E$33/'TOX and EXPO INPUTS'!$E$34),"0.00E+00"))</f>
        <v>#DIV/0!</v>
      </c>
      <c r="BV504" s="37" t="e">
        <f>VALUE(TEXT((AT504*$T504/365*'TOX and EXPO INPUTS'!$E$33/'TOX and EXPO INPUTS'!$E$34),"0.00E+00"))</f>
        <v>#DIV/0!</v>
      </c>
      <c r="BW504" s="37" t="e">
        <f>VALUE(TEXT((AU504*$T504/365*'TOX and EXPO INPUTS'!$E$33/'TOX and EXPO INPUTS'!$E$34),"0.00E+00"))</f>
        <v>#DIV/0!</v>
      </c>
      <c r="BX504" s="42" t="e">
        <f>VALUE(TEXT((AP504*$U504/365*'TOX and EXPO INPUTS'!$E$33/'TOX and EXPO INPUTS'!$E$34),"0.00E+00"))</f>
        <v>#DIV/0!</v>
      </c>
      <c r="BY504" s="37" t="e">
        <f>VALUE(TEXT((AQ504*$U504/365*'TOX and EXPO INPUTS'!$E$33/'TOX and EXPO INPUTS'!$E$34),"0.00E+00"))</f>
        <v>#DIV/0!</v>
      </c>
      <c r="BZ504" s="37" t="e">
        <f>VALUE(TEXT((AR504*$U504/365*'TOX and EXPO INPUTS'!$E$33/'TOX and EXPO INPUTS'!$E$34),"0.00E+00"))</f>
        <v>#DIV/0!</v>
      </c>
      <c r="CA504" s="37" t="e">
        <f>VALUE(TEXT((AS504*$U504/365*'TOX and EXPO INPUTS'!$E$33/'TOX and EXPO INPUTS'!$E$34),"0.00E+00"))</f>
        <v>#DIV/0!</v>
      </c>
      <c r="CB504" s="37" t="e">
        <f>VALUE(TEXT((AT504*$U504/365*'TOX and EXPO INPUTS'!$E$33/'TOX and EXPO INPUTS'!$E$34),"0.00E+00"))</f>
        <v>#DIV/0!</v>
      </c>
      <c r="CC504" s="37" t="e">
        <f>VALUE(TEXT((AU504*$U504/365*'TOX and EXPO INPUTS'!$E$33/'TOX and EXPO INPUTS'!$E$34),"0.00E+00"))</f>
        <v>#DIV/0!</v>
      </c>
      <c r="CD504" s="58" t="e">
        <f>VALUE(TEXT((BR504*'TOX and EXPO INPUTS'!$F$23),"0.00E+00"))</f>
        <v>#DIV/0!</v>
      </c>
      <c r="CE504" s="57" t="e">
        <f>VALUE(TEXT((BS504*'TOX and EXPO INPUTS'!$F$23),"0.00E+00"))</f>
        <v>#DIV/0!</v>
      </c>
      <c r="CF504" s="57" t="e">
        <f>VALUE(TEXT((BT504*'TOX and EXPO INPUTS'!$F$23),"0.00E+00"))</f>
        <v>#DIV/0!</v>
      </c>
      <c r="CG504" s="57" t="e">
        <f>VALUE(TEXT((BU504*'TOX and EXPO INPUTS'!$F$23),"0.00E+00"))</f>
        <v>#DIV/0!</v>
      </c>
      <c r="CH504" s="57" t="e">
        <f>VALUE(TEXT((BV504*'TOX and EXPO INPUTS'!$F$23),"0.00E+00"))</f>
        <v>#DIV/0!</v>
      </c>
      <c r="CI504" s="57" t="e">
        <f>VALUE(TEXT((BW504*'TOX and EXPO INPUTS'!$F$23),"0.00E+00"))</f>
        <v>#DIV/0!</v>
      </c>
      <c r="CJ504" s="58" t="e">
        <f>VALUE(TEXT((BX504*'TOX and EXPO INPUTS'!$F$23),"0.00E+00"))</f>
        <v>#DIV/0!</v>
      </c>
      <c r="CK504" s="57" t="e">
        <f>VALUE(TEXT((BY504*'TOX and EXPO INPUTS'!$F$23),"0.00E+00"))</f>
        <v>#DIV/0!</v>
      </c>
      <c r="CL504" s="57" t="e">
        <f>VALUE(TEXT((BZ504*'TOX and EXPO INPUTS'!$F$23),"0.00E+00"))</f>
        <v>#DIV/0!</v>
      </c>
      <c r="CM504" s="57" t="e">
        <f>VALUE(TEXT((CA504*'TOX and EXPO INPUTS'!$F$23),"0.00E+00"))</f>
        <v>#DIV/0!</v>
      </c>
      <c r="CN504" s="57" t="e">
        <f>VALUE(TEXT((CB504*'TOX and EXPO INPUTS'!$F$23),"0.00E+00"))</f>
        <v>#DIV/0!</v>
      </c>
      <c r="CO504" s="57" t="e">
        <f>VALUE(TEXT((CC504*'TOX and EXPO INPUTS'!$F$23),"0.00E+00"))</f>
        <v>#DIV/0!</v>
      </c>
      <c r="CP504" s="38" t="s">
        <v>106</v>
      </c>
      <c r="CQ504" s="34" t="s">
        <v>107</v>
      </c>
      <c r="CR504" s="34" t="s">
        <v>108</v>
      </c>
      <c r="CS504" s="39" t="s">
        <v>109</v>
      </c>
    </row>
    <row r="505" spans="1:97" ht="48" customHeight="1" x14ac:dyDescent="0.25">
      <c r="A505" s="34" t="s">
        <v>98</v>
      </c>
      <c r="B505" s="34" t="s">
        <v>99</v>
      </c>
      <c r="C505" s="34" t="s">
        <v>100</v>
      </c>
      <c r="D505" s="34" t="s">
        <v>101</v>
      </c>
      <c r="E505" s="39" t="s">
        <v>112</v>
      </c>
      <c r="F505" s="40" t="s">
        <v>162</v>
      </c>
      <c r="G505" s="43"/>
      <c r="H505" s="36" t="s">
        <v>104</v>
      </c>
      <c r="I505" s="67"/>
      <c r="J505" s="36" t="s">
        <v>105</v>
      </c>
      <c r="K505" s="100">
        <f>VLOOKUP(F505,'Amount Seed Planted_variables'!$A$3:$I$74,2,0)</f>
        <v>46667</v>
      </c>
      <c r="L505" s="100">
        <f>VLOOKUP(F505,'Amount Seed Planted_variables'!$A$3:$I$74,3,0)</f>
        <v>70000</v>
      </c>
      <c r="M505" s="36">
        <f t="shared" si="218"/>
        <v>0</v>
      </c>
      <c r="N505" s="35">
        <f t="shared" si="219"/>
        <v>0</v>
      </c>
      <c r="O505" s="101">
        <v>360000</v>
      </c>
      <c r="P505" s="93">
        <f>VLOOKUP(F505,'Amount Seed Planted_variables'!$A$3:$I$74,4,0)</f>
        <v>1400000</v>
      </c>
      <c r="Q505" s="93">
        <f>VLOOKUP(F505,'Amount Seed Planted_variables'!$A$3:$I$74,7,0)</f>
        <v>80</v>
      </c>
      <c r="R505" s="93">
        <f>VLOOKUP(F505,'Amount Seed Planted_variables'!$A$3:$I$74,8,0)</f>
        <v>112000000</v>
      </c>
      <c r="S505" s="87" t="str">
        <f t="shared" si="215"/>
        <v>NA</v>
      </c>
      <c r="T505" s="35">
        <v>10</v>
      </c>
      <c r="U505" s="35">
        <v>30</v>
      </c>
      <c r="V505" s="41">
        <v>349</v>
      </c>
      <c r="W505" s="35">
        <v>51.2</v>
      </c>
      <c r="X505" s="35">
        <v>42.2</v>
      </c>
      <c r="Y505" s="41">
        <v>1.2</v>
      </c>
      <c r="Z505" s="35">
        <f t="shared" si="235"/>
        <v>0.12</v>
      </c>
      <c r="AA505" s="42">
        <f t="shared" si="220"/>
        <v>0</v>
      </c>
      <c r="AB505" s="37">
        <f t="shared" si="221"/>
        <v>0</v>
      </c>
      <c r="AC505" s="37">
        <f t="shared" si="222"/>
        <v>0</v>
      </c>
      <c r="AD505" s="42" t="e">
        <f>VALUE(TEXT(((AA505*'TOX and EXPO INPUTS'!$F$13)/'TOX and EXPO INPUTS'!$E$27),"0.00E+00"))</f>
        <v>#DIV/0!</v>
      </c>
      <c r="AE505" s="37" t="e">
        <f>VALUE(TEXT(((AB505*'TOX and EXPO INPUTS'!$F$13)/'TOX and EXPO INPUTS'!$E$27),"0.00E+00"))</f>
        <v>#DIV/0!</v>
      </c>
      <c r="AF505" s="37" t="e">
        <f>VALUE(TEXT(((AC505*'TOX and EXPO INPUTS'!$F$13)/'TOX and EXPO INPUTS'!$E$27),"0.00E+00"))</f>
        <v>#DIV/0!</v>
      </c>
      <c r="AG505" s="42" t="e">
        <f>IF($E505="ST",VALUE(TEXT(('TOX and EXPO INPUTS'!$F$7/AD505),"0.0E+00")),IF($E505="IT",VALUE(TEXT(('TOX and EXPO INPUTS'!$F$10/AD505),"0.0E+00"))))</f>
        <v>#DIV/0!</v>
      </c>
      <c r="AH505" s="37" t="e">
        <f>IF($E505="ST",VALUE(TEXT(('TOX and EXPO INPUTS'!$F$7/AE505),"0.0E+00")),IF($E505="IT",VALUE(TEXT(('TOX and EXPO INPUTS'!$F$10/AE505),"0.0E+00"))))</f>
        <v>#DIV/0!</v>
      </c>
      <c r="AI505" s="37" t="e">
        <f>IF($E505="ST",VALUE(TEXT(('TOX and EXPO INPUTS'!$F$7/AF505),"0.0E+00")),IF($E505="IT",VALUE(TEXT(('TOX and EXPO INPUTS'!$F$10/AF505),"0.0E+00"))))</f>
        <v>#DIV/0!</v>
      </c>
      <c r="AJ505" s="42">
        <f t="shared" si="216"/>
        <v>0</v>
      </c>
      <c r="AK505" s="37">
        <f t="shared" si="217"/>
        <v>0</v>
      </c>
      <c r="AL505" s="42" t="e">
        <f>VALUE(TEXT(((AJ505*'TOX and EXPO INPUTS'!$F$21)/'TOX and EXPO INPUTS'!$E$29),"0.00E+00"))</f>
        <v>#DIV/0!</v>
      </c>
      <c r="AM505" s="37" t="e">
        <f>VALUE(TEXT(((AK505*'TOX and EXPO INPUTS'!$F$21)/'TOX and EXPO INPUTS'!$E$29),"0.00E+00"))</f>
        <v>#DIV/0!</v>
      </c>
      <c r="AN505" s="42" t="e">
        <f>IF($E505="ST",VALUE(TEXT(('TOX and EXPO INPUTS'!$F$15/AL505),"0.0E+00")),IF($E505="IT",VALUE(TEXT(('TOX and EXPO INPUTS'!$F$18/AL505),"0.0E+00"))))</f>
        <v>#DIV/0!</v>
      </c>
      <c r="AO505" s="37" t="e">
        <f>IF($E505="ST",VALUE(TEXT(('TOX and EXPO INPUTS'!$F$15/AM505),"0.0E+00")),IF($E505="IT",VALUE(TEXT(('TOX and EXPO INPUTS'!$F$18/AM505),"0.0E+00"))))</f>
        <v>#DIV/0!</v>
      </c>
      <c r="AP505" s="42" t="e">
        <f t="shared" si="223"/>
        <v>#DIV/0!</v>
      </c>
      <c r="AQ505" s="37" t="e">
        <f t="shared" si="224"/>
        <v>#DIV/0!</v>
      </c>
      <c r="AR505" s="37" t="e">
        <f t="shared" si="225"/>
        <v>#DIV/0!</v>
      </c>
      <c r="AS505" s="37" t="e">
        <f t="shared" si="226"/>
        <v>#DIV/0!</v>
      </c>
      <c r="AT505" s="37" t="e">
        <f t="shared" si="227"/>
        <v>#DIV/0!</v>
      </c>
      <c r="AU505" s="37" t="e">
        <f t="shared" si="228"/>
        <v>#DIV/0!</v>
      </c>
      <c r="AV505" s="42" t="e">
        <f t="shared" si="229"/>
        <v>#DIV/0!</v>
      </c>
      <c r="AW505" s="37" t="e">
        <f t="shared" si="230"/>
        <v>#DIV/0!</v>
      </c>
      <c r="AX505" s="37" t="e">
        <f t="shared" si="231"/>
        <v>#DIV/0!</v>
      </c>
      <c r="AY505" s="37" t="e">
        <f t="shared" si="232"/>
        <v>#DIV/0!</v>
      </c>
      <c r="AZ505" s="37" t="e">
        <f t="shared" si="233"/>
        <v>#DIV/0!</v>
      </c>
      <c r="BA505" s="37" t="e">
        <f t="shared" si="234"/>
        <v>#DIV/0!</v>
      </c>
      <c r="BB505" s="42" t="e">
        <f>IF($E505="ST",VALUE(TEXT((1/(('TOX and EXPO INPUTS'!$F$9/AG505)+('TOX and EXPO INPUTS'!$F$17/AN505))),"0.0E+00")),IF($E505="IT",VALUE(TEXT((1/(('TOX and EXPO INPUTS'!$F$12/AG505)+('TOX and EXPO INPUTS'!$F$20/AN505))),"0.0E+00"))))</f>
        <v>#DIV/0!</v>
      </c>
      <c r="BC505" s="37" t="e">
        <f>IF($E505="ST",VALUE(TEXT((1/(('TOX and EXPO INPUTS'!$F$9/AH505)+('TOX and EXPO INPUTS'!$F$17/AN505))),"0.0E+00")),IF($E505="IT",VALUE(TEXT((1/(('TOX and EXPO INPUTS'!$F$12/AH505)+('TOX and EXPO INPUTS'!$F$20/AN505))),"0.0E+00"))))</f>
        <v>#DIV/0!</v>
      </c>
      <c r="BD505" s="37" t="e">
        <f>IF($E505="ST",VALUE(TEXT((1/(('TOX and EXPO INPUTS'!$F$9/AI505)+('TOX and EXPO INPUTS'!$F$17/AN505))),"0.0E+00")),IF($E505="IT",VALUE(TEXT((1/(('TOX and EXPO INPUTS'!$F$12/AI505)+('TOX and EXPO INPUTS'!$F$20/AN505))),"0.0E+00"))))</f>
        <v>#DIV/0!</v>
      </c>
      <c r="BE505" s="37" t="e">
        <f>IF($E505="ST",VALUE(TEXT((1/(('TOX and EXPO INPUTS'!$F$9/AG505)+('TOX and EXPO INPUTS'!$F$17/AO505))),"0.0E+00")),IF($E505="IT",VALUE(TEXT((1/(('TOX and EXPO INPUTS'!$F$12/AG505)+('TOX and EXPO INPUTS'!$F$20/AO505))),"0.0E+00"))))</f>
        <v>#DIV/0!</v>
      </c>
      <c r="BF505" s="37" t="e">
        <f>IF($E505="ST",VALUE(TEXT((1/(('TOX and EXPO INPUTS'!$F$9/AH505)+('TOX and EXPO INPUTS'!$F$17/AO505))),"0.0E+00")),IF($E505="IT",VALUE(TEXT((1/(('TOX and EXPO INPUTS'!$F$12/AH505)+('TOX and EXPO INPUTS'!$F$20/AO505))),"0.0E+00"))))</f>
        <v>#DIV/0!</v>
      </c>
      <c r="BG505" s="37" t="e">
        <f>IF($E505="ST",VALUE(TEXT((1/(('TOX and EXPO INPUTS'!$F$9/AI505)+('TOX and EXPO INPUTS'!$F$17/AO505))),"0.0E+00")),IF($E505="IT",VALUE(TEXT((1/(('TOX and EXPO INPUTS'!$F$12/AI505)+('TOX and EXPO INPUTS'!$F$20/AO505))),"0.0E+00"))))</f>
        <v>#DIV/0!</v>
      </c>
      <c r="BH505" s="42" t="e">
        <f>VALUE(TEXT((AD505*$T505/365*'TOX and EXPO INPUTS'!$E$33/'TOX and EXPO INPUTS'!$E$34),"0.00E+00"))</f>
        <v>#DIV/0!</v>
      </c>
      <c r="BI505" s="37" t="e">
        <f>VALUE(TEXT((AE505*$T505/365*'TOX and EXPO INPUTS'!$E$33/'TOX and EXPO INPUTS'!$E$34),"0.00E+00"))</f>
        <v>#DIV/0!</v>
      </c>
      <c r="BJ505" s="37" t="e">
        <f>VALUE(TEXT((AF505*$T505/365*'TOX and EXPO INPUTS'!$E$33/'TOX and EXPO INPUTS'!$E$34),"0.00E+00"))</f>
        <v>#DIV/0!</v>
      </c>
      <c r="BK505" s="42" t="e">
        <f>VALUE(TEXT((AD505*$U505/365*'TOX and EXPO INPUTS'!$E$33/'TOX and EXPO INPUTS'!$E$34),"0.00E+00"))</f>
        <v>#DIV/0!</v>
      </c>
      <c r="BL505" s="37" t="e">
        <f>VALUE(TEXT((AE505*$U505/365*'TOX and EXPO INPUTS'!$E$33/'TOX and EXPO INPUTS'!$E$34),"0.00E+00"))</f>
        <v>#DIV/0!</v>
      </c>
      <c r="BM505" s="37" t="e">
        <f>VALUE(TEXT((AF505*$U505/365*'TOX and EXPO INPUTS'!$E$33/'TOX and EXPO INPUTS'!$E$34),"0.00E+00"))</f>
        <v>#DIV/0!</v>
      </c>
      <c r="BN505" s="42" t="e">
        <f>VALUE(TEXT((AL505*$T505/365*'TOX and EXPO INPUTS'!$E$33/'TOX and EXPO INPUTS'!$E$34),"0.00E+00"))</f>
        <v>#DIV/0!</v>
      </c>
      <c r="BO505" s="37" t="e">
        <f>VALUE(TEXT((AM505*$T505/365*'TOX and EXPO INPUTS'!$E$33/'TOX and EXPO INPUTS'!$E$34),"0.00E+00"))</f>
        <v>#DIV/0!</v>
      </c>
      <c r="BP505" s="42" t="e">
        <f>VALUE(TEXT((AL505*$U505/365*'TOX and EXPO INPUTS'!$E$33/'TOX and EXPO INPUTS'!$E$34),"0.00E+00"))</f>
        <v>#DIV/0!</v>
      </c>
      <c r="BQ505" s="37" t="e">
        <f>VALUE(TEXT((AM505*$U505/365*'TOX and EXPO INPUTS'!$E$33/'TOX and EXPO INPUTS'!$E$34),"0.00E+00"))</f>
        <v>#DIV/0!</v>
      </c>
      <c r="BR505" s="42" t="e">
        <f>VALUE(TEXT((AP505*$T505/365*'TOX and EXPO INPUTS'!$E$33/'TOX and EXPO INPUTS'!$E$34),"0.00E+00"))</f>
        <v>#DIV/0!</v>
      </c>
      <c r="BS505" s="37" t="e">
        <f>VALUE(TEXT((AQ505*$T505/365*'TOX and EXPO INPUTS'!$E$33/'TOX and EXPO INPUTS'!$E$34),"0.00E+00"))</f>
        <v>#DIV/0!</v>
      </c>
      <c r="BT505" s="37" t="e">
        <f>VALUE(TEXT((AR505*$T505/365*'TOX and EXPO INPUTS'!$E$33/'TOX and EXPO INPUTS'!$E$34),"0.00E+00"))</f>
        <v>#DIV/0!</v>
      </c>
      <c r="BU505" s="37" t="e">
        <f>VALUE(TEXT((AS505*$T505/365*'TOX and EXPO INPUTS'!$E$33/'TOX and EXPO INPUTS'!$E$34),"0.00E+00"))</f>
        <v>#DIV/0!</v>
      </c>
      <c r="BV505" s="37" t="e">
        <f>VALUE(TEXT((AT505*$T505/365*'TOX and EXPO INPUTS'!$E$33/'TOX and EXPO INPUTS'!$E$34),"0.00E+00"))</f>
        <v>#DIV/0!</v>
      </c>
      <c r="BW505" s="37" t="e">
        <f>VALUE(TEXT((AU505*$T505/365*'TOX and EXPO INPUTS'!$E$33/'TOX and EXPO INPUTS'!$E$34),"0.00E+00"))</f>
        <v>#DIV/0!</v>
      </c>
      <c r="BX505" s="42" t="e">
        <f>VALUE(TEXT((AP505*$U505/365*'TOX and EXPO INPUTS'!$E$33/'TOX and EXPO INPUTS'!$E$34),"0.00E+00"))</f>
        <v>#DIV/0!</v>
      </c>
      <c r="BY505" s="37" t="e">
        <f>VALUE(TEXT((AQ505*$U505/365*'TOX and EXPO INPUTS'!$E$33/'TOX and EXPO INPUTS'!$E$34),"0.00E+00"))</f>
        <v>#DIV/0!</v>
      </c>
      <c r="BZ505" s="37" t="e">
        <f>VALUE(TEXT((AR505*$U505/365*'TOX and EXPO INPUTS'!$E$33/'TOX and EXPO INPUTS'!$E$34),"0.00E+00"))</f>
        <v>#DIV/0!</v>
      </c>
      <c r="CA505" s="37" t="e">
        <f>VALUE(TEXT((AS505*$U505/365*'TOX and EXPO INPUTS'!$E$33/'TOX and EXPO INPUTS'!$E$34),"0.00E+00"))</f>
        <v>#DIV/0!</v>
      </c>
      <c r="CB505" s="37" t="e">
        <f>VALUE(TEXT((AT505*$U505/365*'TOX and EXPO INPUTS'!$E$33/'TOX and EXPO INPUTS'!$E$34),"0.00E+00"))</f>
        <v>#DIV/0!</v>
      </c>
      <c r="CC505" s="37" t="e">
        <f>VALUE(TEXT((AU505*$U505/365*'TOX and EXPO INPUTS'!$E$33/'TOX and EXPO INPUTS'!$E$34),"0.00E+00"))</f>
        <v>#DIV/0!</v>
      </c>
      <c r="CD505" s="58" t="e">
        <f>VALUE(TEXT((BR505*'TOX and EXPO INPUTS'!$F$23),"0.00E+00"))</f>
        <v>#DIV/0!</v>
      </c>
      <c r="CE505" s="57" t="e">
        <f>VALUE(TEXT((BS505*'TOX and EXPO INPUTS'!$F$23),"0.00E+00"))</f>
        <v>#DIV/0!</v>
      </c>
      <c r="CF505" s="57" t="e">
        <f>VALUE(TEXT((BT505*'TOX and EXPO INPUTS'!$F$23),"0.00E+00"))</f>
        <v>#DIV/0!</v>
      </c>
      <c r="CG505" s="57" t="e">
        <f>VALUE(TEXT((BU505*'TOX and EXPO INPUTS'!$F$23),"0.00E+00"))</f>
        <v>#DIV/0!</v>
      </c>
      <c r="CH505" s="57" t="e">
        <f>VALUE(TEXT((BV505*'TOX and EXPO INPUTS'!$F$23),"0.00E+00"))</f>
        <v>#DIV/0!</v>
      </c>
      <c r="CI505" s="57" t="e">
        <f>VALUE(TEXT((BW505*'TOX and EXPO INPUTS'!$F$23),"0.00E+00"))</f>
        <v>#DIV/0!</v>
      </c>
      <c r="CJ505" s="58" t="e">
        <f>VALUE(TEXT((BX505*'TOX and EXPO INPUTS'!$F$23),"0.00E+00"))</f>
        <v>#DIV/0!</v>
      </c>
      <c r="CK505" s="57" t="e">
        <f>VALUE(TEXT((BY505*'TOX and EXPO INPUTS'!$F$23),"0.00E+00"))</f>
        <v>#DIV/0!</v>
      </c>
      <c r="CL505" s="57" t="e">
        <f>VALUE(TEXT((BZ505*'TOX and EXPO INPUTS'!$F$23),"0.00E+00"))</f>
        <v>#DIV/0!</v>
      </c>
      <c r="CM505" s="57" t="e">
        <f>VALUE(TEXT((CA505*'TOX and EXPO INPUTS'!$F$23),"0.00E+00"))</f>
        <v>#DIV/0!</v>
      </c>
      <c r="CN505" s="57" t="e">
        <f>VALUE(TEXT((CB505*'TOX and EXPO INPUTS'!$F$23),"0.00E+00"))</f>
        <v>#DIV/0!</v>
      </c>
      <c r="CO505" s="57" t="e">
        <f>VALUE(TEXT((CC505*'TOX and EXPO INPUTS'!$F$23),"0.00E+00"))</f>
        <v>#DIV/0!</v>
      </c>
      <c r="CP505" s="38" t="s">
        <v>106</v>
      </c>
      <c r="CQ505" s="34" t="s">
        <v>107</v>
      </c>
      <c r="CR505" s="34" t="s">
        <v>108</v>
      </c>
      <c r="CS505" s="39" t="s">
        <v>109</v>
      </c>
    </row>
    <row r="506" spans="1:97" ht="48" customHeight="1" x14ac:dyDescent="0.25">
      <c r="A506" s="34" t="s">
        <v>98</v>
      </c>
      <c r="B506" s="34" t="s">
        <v>99</v>
      </c>
      <c r="C506" s="34" t="s">
        <v>100</v>
      </c>
      <c r="D506" s="34" t="s">
        <v>110</v>
      </c>
      <c r="E506" s="39" t="s">
        <v>112</v>
      </c>
      <c r="F506" s="40" t="s">
        <v>162</v>
      </c>
      <c r="G506" s="43"/>
      <c r="H506" s="36" t="s">
        <v>104</v>
      </c>
      <c r="I506" s="67"/>
      <c r="J506" s="36" t="s">
        <v>105</v>
      </c>
      <c r="K506" s="100">
        <f>VLOOKUP(F506,'Amount Seed Planted_variables'!$A$3:$I$74,2,0)</f>
        <v>46667</v>
      </c>
      <c r="L506" s="100">
        <f>VLOOKUP(F506,'Amount Seed Planted_variables'!$A$3:$I$74,3,0)</f>
        <v>70000</v>
      </c>
      <c r="M506" s="36">
        <f t="shared" si="218"/>
        <v>0</v>
      </c>
      <c r="N506" s="35">
        <f t="shared" si="219"/>
        <v>0</v>
      </c>
      <c r="O506" s="101">
        <v>360000</v>
      </c>
      <c r="P506" s="93">
        <f>VLOOKUP(F506,'Amount Seed Planted_variables'!$A$3:$I$74,4,0)</f>
        <v>1400000</v>
      </c>
      <c r="Q506" s="93">
        <f>VLOOKUP(F506,'Amount Seed Planted_variables'!$A$3:$I$74,7,0)</f>
        <v>80</v>
      </c>
      <c r="R506" s="93">
        <f>VLOOKUP(F506,'Amount Seed Planted_variables'!$A$3:$I$74,8,0)</f>
        <v>112000000</v>
      </c>
      <c r="S506" s="87" t="str">
        <f t="shared" si="215"/>
        <v>NA</v>
      </c>
      <c r="T506" s="35">
        <v>10</v>
      </c>
      <c r="U506" s="35">
        <v>30</v>
      </c>
      <c r="V506" s="41">
        <v>68</v>
      </c>
      <c r="W506" s="35">
        <v>16.899999999999999</v>
      </c>
      <c r="X506" s="35">
        <v>13.1</v>
      </c>
      <c r="Y506" s="41">
        <v>3.6</v>
      </c>
      <c r="Z506" s="35">
        <f t="shared" si="235"/>
        <v>0.36000000000000004</v>
      </c>
      <c r="AA506" s="42">
        <f t="shared" si="220"/>
        <v>0</v>
      </c>
      <c r="AB506" s="37">
        <f t="shared" si="221"/>
        <v>0</v>
      </c>
      <c r="AC506" s="37">
        <f t="shared" si="222"/>
        <v>0</v>
      </c>
      <c r="AD506" s="42" t="e">
        <f>VALUE(TEXT(((AA506*'TOX and EXPO INPUTS'!$F$13)/'TOX and EXPO INPUTS'!$E$27),"0.00E+00"))</f>
        <v>#DIV/0!</v>
      </c>
      <c r="AE506" s="37" t="e">
        <f>VALUE(TEXT(((AB506*'TOX and EXPO INPUTS'!$F$13)/'TOX and EXPO INPUTS'!$E$27),"0.00E+00"))</f>
        <v>#DIV/0!</v>
      </c>
      <c r="AF506" s="37" t="e">
        <f>VALUE(TEXT(((AC506*'TOX and EXPO INPUTS'!$F$13)/'TOX and EXPO INPUTS'!$E$27),"0.00E+00"))</f>
        <v>#DIV/0!</v>
      </c>
      <c r="AG506" s="42" t="e">
        <f>IF($E506="ST",VALUE(TEXT(('TOX and EXPO INPUTS'!$F$7/AD506),"0.0E+00")),IF($E506="IT",VALUE(TEXT(('TOX and EXPO INPUTS'!$F$10/AD506),"0.0E+00"))))</f>
        <v>#DIV/0!</v>
      </c>
      <c r="AH506" s="37" t="e">
        <f>IF($E506="ST",VALUE(TEXT(('TOX and EXPO INPUTS'!$F$7/AE506),"0.0E+00")),IF($E506="IT",VALUE(TEXT(('TOX and EXPO INPUTS'!$F$10/AE506),"0.0E+00"))))</f>
        <v>#DIV/0!</v>
      </c>
      <c r="AI506" s="37" t="e">
        <f>IF($E506="ST",VALUE(TEXT(('TOX and EXPO INPUTS'!$F$7/AF506),"0.0E+00")),IF($E506="IT",VALUE(TEXT(('TOX and EXPO INPUTS'!$F$10/AF506),"0.0E+00"))))</f>
        <v>#DIV/0!</v>
      </c>
      <c r="AJ506" s="42">
        <f t="shared" si="216"/>
        <v>0</v>
      </c>
      <c r="AK506" s="37">
        <f t="shared" si="217"/>
        <v>0</v>
      </c>
      <c r="AL506" s="42" t="e">
        <f>VALUE(TEXT(((AJ506*'TOX and EXPO INPUTS'!$F$21)/'TOX and EXPO INPUTS'!$E$29),"0.00E+00"))</f>
        <v>#DIV/0!</v>
      </c>
      <c r="AM506" s="37" t="e">
        <f>VALUE(TEXT(((AK506*'TOX and EXPO INPUTS'!$F$21)/'TOX and EXPO INPUTS'!$E$29),"0.00E+00"))</f>
        <v>#DIV/0!</v>
      </c>
      <c r="AN506" s="42" t="e">
        <f>IF($E506="ST",VALUE(TEXT(('TOX and EXPO INPUTS'!$F$15/AL506),"0.0E+00")),IF($E506="IT",VALUE(TEXT(('TOX and EXPO INPUTS'!$F$18/AL506),"0.0E+00"))))</f>
        <v>#DIV/0!</v>
      </c>
      <c r="AO506" s="37" t="e">
        <f>IF($E506="ST",VALUE(TEXT(('TOX and EXPO INPUTS'!$F$15/AM506),"0.0E+00")),IF($E506="IT",VALUE(TEXT(('TOX and EXPO INPUTS'!$F$18/AM506),"0.0E+00"))))</f>
        <v>#DIV/0!</v>
      </c>
      <c r="AP506" s="42" t="e">
        <f t="shared" si="223"/>
        <v>#DIV/0!</v>
      </c>
      <c r="AQ506" s="37" t="e">
        <f t="shared" si="224"/>
        <v>#DIV/0!</v>
      </c>
      <c r="AR506" s="37" t="e">
        <f t="shared" si="225"/>
        <v>#DIV/0!</v>
      </c>
      <c r="AS506" s="37" t="e">
        <f t="shared" si="226"/>
        <v>#DIV/0!</v>
      </c>
      <c r="AT506" s="37" t="e">
        <f t="shared" si="227"/>
        <v>#DIV/0!</v>
      </c>
      <c r="AU506" s="37" t="e">
        <f t="shared" si="228"/>
        <v>#DIV/0!</v>
      </c>
      <c r="AV506" s="42" t="e">
        <f t="shared" si="229"/>
        <v>#DIV/0!</v>
      </c>
      <c r="AW506" s="37" t="e">
        <f t="shared" si="230"/>
        <v>#DIV/0!</v>
      </c>
      <c r="AX506" s="37" t="e">
        <f t="shared" si="231"/>
        <v>#DIV/0!</v>
      </c>
      <c r="AY506" s="37" t="e">
        <f t="shared" si="232"/>
        <v>#DIV/0!</v>
      </c>
      <c r="AZ506" s="37" t="e">
        <f t="shared" si="233"/>
        <v>#DIV/0!</v>
      </c>
      <c r="BA506" s="37" t="e">
        <f t="shared" si="234"/>
        <v>#DIV/0!</v>
      </c>
      <c r="BB506" s="42" t="e">
        <f>IF($E506="ST",VALUE(TEXT((1/(('TOX and EXPO INPUTS'!$F$9/AG506)+('TOX and EXPO INPUTS'!$F$17/AN506))),"0.0E+00")),IF($E506="IT",VALUE(TEXT((1/(('TOX and EXPO INPUTS'!$F$12/AG506)+('TOX and EXPO INPUTS'!$F$20/AN506))),"0.0E+00"))))</f>
        <v>#DIV/0!</v>
      </c>
      <c r="BC506" s="37" t="e">
        <f>IF($E506="ST",VALUE(TEXT((1/(('TOX and EXPO INPUTS'!$F$9/AH506)+('TOX and EXPO INPUTS'!$F$17/AN506))),"0.0E+00")),IF($E506="IT",VALUE(TEXT((1/(('TOX and EXPO INPUTS'!$F$12/AH506)+('TOX and EXPO INPUTS'!$F$20/AN506))),"0.0E+00"))))</f>
        <v>#DIV/0!</v>
      </c>
      <c r="BD506" s="37" t="e">
        <f>IF($E506="ST",VALUE(TEXT((1/(('TOX and EXPO INPUTS'!$F$9/AI506)+('TOX and EXPO INPUTS'!$F$17/AN506))),"0.0E+00")),IF($E506="IT",VALUE(TEXT((1/(('TOX and EXPO INPUTS'!$F$12/AI506)+('TOX and EXPO INPUTS'!$F$20/AN506))),"0.0E+00"))))</f>
        <v>#DIV/0!</v>
      </c>
      <c r="BE506" s="37" t="e">
        <f>IF($E506="ST",VALUE(TEXT((1/(('TOX and EXPO INPUTS'!$F$9/AG506)+('TOX and EXPO INPUTS'!$F$17/AO506))),"0.0E+00")),IF($E506="IT",VALUE(TEXT((1/(('TOX and EXPO INPUTS'!$F$12/AG506)+('TOX and EXPO INPUTS'!$F$20/AO506))),"0.0E+00"))))</f>
        <v>#DIV/0!</v>
      </c>
      <c r="BF506" s="37" t="e">
        <f>IF($E506="ST",VALUE(TEXT((1/(('TOX and EXPO INPUTS'!$F$9/AH506)+('TOX and EXPO INPUTS'!$F$17/AO506))),"0.0E+00")),IF($E506="IT",VALUE(TEXT((1/(('TOX and EXPO INPUTS'!$F$12/AH506)+('TOX and EXPO INPUTS'!$F$20/AO506))),"0.0E+00"))))</f>
        <v>#DIV/0!</v>
      </c>
      <c r="BG506" s="37" t="e">
        <f>IF($E506="ST",VALUE(TEXT((1/(('TOX and EXPO INPUTS'!$F$9/AI506)+('TOX and EXPO INPUTS'!$F$17/AO506))),"0.0E+00")),IF($E506="IT",VALUE(TEXT((1/(('TOX and EXPO INPUTS'!$F$12/AI506)+('TOX and EXPO INPUTS'!$F$20/AO506))),"0.0E+00"))))</f>
        <v>#DIV/0!</v>
      </c>
      <c r="BH506" s="42" t="e">
        <f>VALUE(TEXT((AD506*$T506/365*'TOX and EXPO INPUTS'!$E$33/'TOX and EXPO INPUTS'!$E$34),"0.00E+00"))</f>
        <v>#DIV/0!</v>
      </c>
      <c r="BI506" s="37" t="e">
        <f>VALUE(TEXT((AE506*$T506/365*'TOX and EXPO INPUTS'!$E$33/'TOX and EXPO INPUTS'!$E$34),"0.00E+00"))</f>
        <v>#DIV/0!</v>
      </c>
      <c r="BJ506" s="37" t="e">
        <f>VALUE(TEXT((AF506*$T506/365*'TOX and EXPO INPUTS'!$E$33/'TOX and EXPO INPUTS'!$E$34),"0.00E+00"))</f>
        <v>#DIV/0!</v>
      </c>
      <c r="BK506" s="42" t="e">
        <f>VALUE(TEXT((AD506*$U506/365*'TOX and EXPO INPUTS'!$E$33/'TOX and EXPO INPUTS'!$E$34),"0.00E+00"))</f>
        <v>#DIV/0!</v>
      </c>
      <c r="BL506" s="37" t="e">
        <f>VALUE(TEXT((AE506*$U506/365*'TOX and EXPO INPUTS'!$E$33/'TOX and EXPO INPUTS'!$E$34),"0.00E+00"))</f>
        <v>#DIV/0!</v>
      </c>
      <c r="BM506" s="37" t="e">
        <f>VALUE(TEXT((AF506*$U506/365*'TOX and EXPO INPUTS'!$E$33/'TOX and EXPO INPUTS'!$E$34),"0.00E+00"))</f>
        <v>#DIV/0!</v>
      </c>
      <c r="BN506" s="42" t="e">
        <f>VALUE(TEXT((AL506*$T506/365*'TOX and EXPO INPUTS'!$E$33/'TOX and EXPO INPUTS'!$E$34),"0.00E+00"))</f>
        <v>#DIV/0!</v>
      </c>
      <c r="BO506" s="37" t="e">
        <f>VALUE(TEXT((AM506*$T506/365*'TOX and EXPO INPUTS'!$E$33/'TOX and EXPO INPUTS'!$E$34),"0.00E+00"))</f>
        <v>#DIV/0!</v>
      </c>
      <c r="BP506" s="42" t="e">
        <f>VALUE(TEXT((AL506*$U506/365*'TOX and EXPO INPUTS'!$E$33/'TOX and EXPO INPUTS'!$E$34),"0.00E+00"))</f>
        <v>#DIV/0!</v>
      </c>
      <c r="BQ506" s="37" t="e">
        <f>VALUE(TEXT((AM506*$U506/365*'TOX and EXPO INPUTS'!$E$33/'TOX and EXPO INPUTS'!$E$34),"0.00E+00"))</f>
        <v>#DIV/0!</v>
      </c>
      <c r="BR506" s="42" t="e">
        <f>VALUE(TEXT((AP506*$T506/365*'TOX and EXPO INPUTS'!$E$33/'TOX and EXPO INPUTS'!$E$34),"0.00E+00"))</f>
        <v>#DIV/0!</v>
      </c>
      <c r="BS506" s="37" t="e">
        <f>VALUE(TEXT((AQ506*$T506/365*'TOX and EXPO INPUTS'!$E$33/'TOX and EXPO INPUTS'!$E$34),"0.00E+00"))</f>
        <v>#DIV/0!</v>
      </c>
      <c r="BT506" s="37" t="e">
        <f>VALUE(TEXT((AR506*$T506/365*'TOX and EXPO INPUTS'!$E$33/'TOX and EXPO INPUTS'!$E$34),"0.00E+00"))</f>
        <v>#DIV/0!</v>
      </c>
      <c r="BU506" s="37" t="e">
        <f>VALUE(TEXT((AS506*$T506/365*'TOX and EXPO INPUTS'!$E$33/'TOX and EXPO INPUTS'!$E$34),"0.00E+00"))</f>
        <v>#DIV/0!</v>
      </c>
      <c r="BV506" s="37" t="e">
        <f>VALUE(TEXT((AT506*$T506/365*'TOX and EXPO INPUTS'!$E$33/'TOX and EXPO INPUTS'!$E$34),"0.00E+00"))</f>
        <v>#DIV/0!</v>
      </c>
      <c r="BW506" s="37" t="e">
        <f>VALUE(TEXT((AU506*$T506/365*'TOX and EXPO INPUTS'!$E$33/'TOX and EXPO INPUTS'!$E$34),"0.00E+00"))</f>
        <v>#DIV/0!</v>
      </c>
      <c r="BX506" s="42" t="e">
        <f>VALUE(TEXT((AP506*$U506/365*'TOX and EXPO INPUTS'!$E$33/'TOX and EXPO INPUTS'!$E$34),"0.00E+00"))</f>
        <v>#DIV/0!</v>
      </c>
      <c r="BY506" s="37" t="e">
        <f>VALUE(TEXT((AQ506*$U506/365*'TOX and EXPO INPUTS'!$E$33/'TOX and EXPO INPUTS'!$E$34),"0.00E+00"))</f>
        <v>#DIV/0!</v>
      </c>
      <c r="BZ506" s="37" t="e">
        <f>VALUE(TEXT((AR506*$U506/365*'TOX and EXPO INPUTS'!$E$33/'TOX and EXPO INPUTS'!$E$34),"0.00E+00"))</f>
        <v>#DIV/0!</v>
      </c>
      <c r="CA506" s="37" t="e">
        <f>VALUE(TEXT((AS506*$U506/365*'TOX and EXPO INPUTS'!$E$33/'TOX and EXPO INPUTS'!$E$34),"0.00E+00"))</f>
        <v>#DIV/0!</v>
      </c>
      <c r="CB506" s="37" t="e">
        <f>VALUE(TEXT((AT506*$U506/365*'TOX and EXPO INPUTS'!$E$33/'TOX and EXPO INPUTS'!$E$34),"0.00E+00"))</f>
        <v>#DIV/0!</v>
      </c>
      <c r="CC506" s="37" t="e">
        <f>VALUE(TEXT((AU506*$U506/365*'TOX and EXPO INPUTS'!$E$33/'TOX and EXPO INPUTS'!$E$34),"0.00E+00"))</f>
        <v>#DIV/0!</v>
      </c>
      <c r="CD506" s="58" t="e">
        <f>VALUE(TEXT((BR506*'TOX and EXPO INPUTS'!$F$23),"0.00E+00"))</f>
        <v>#DIV/0!</v>
      </c>
      <c r="CE506" s="57" t="e">
        <f>VALUE(TEXT((BS506*'TOX and EXPO INPUTS'!$F$23),"0.00E+00"))</f>
        <v>#DIV/0!</v>
      </c>
      <c r="CF506" s="57" t="e">
        <f>VALUE(TEXT((BT506*'TOX and EXPO INPUTS'!$F$23),"0.00E+00"))</f>
        <v>#DIV/0!</v>
      </c>
      <c r="CG506" s="57" t="e">
        <f>VALUE(TEXT((BU506*'TOX and EXPO INPUTS'!$F$23),"0.00E+00"))</f>
        <v>#DIV/0!</v>
      </c>
      <c r="CH506" s="57" t="e">
        <f>VALUE(TEXT((BV506*'TOX and EXPO INPUTS'!$F$23),"0.00E+00"))</f>
        <v>#DIV/0!</v>
      </c>
      <c r="CI506" s="57" t="e">
        <f>VALUE(TEXT((BW506*'TOX and EXPO INPUTS'!$F$23),"0.00E+00"))</f>
        <v>#DIV/0!</v>
      </c>
      <c r="CJ506" s="58" t="e">
        <f>VALUE(TEXT((BX506*'TOX and EXPO INPUTS'!$F$23),"0.00E+00"))</f>
        <v>#DIV/0!</v>
      </c>
      <c r="CK506" s="57" t="e">
        <f>VALUE(TEXT((BY506*'TOX and EXPO INPUTS'!$F$23),"0.00E+00"))</f>
        <v>#DIV/0!</v>
      </c>
      <c r="CL506" s="57" t="e">
        <f>VALUE(TEXT((BZ506*'TOX and EXPO INPUTS'!$F$23),"0.00E+00"))</f>
        <v>#DIV/0!</v>
      </c>
      <c r="CM506" s="57" t="e">
        <f>VALUE(TEXT((CA506*'TOX and EXPO INPUTS'!$F$23),"0.00E+00"))</f>
        <v>#DIV/0!</v>
      </c>
      <c r="CN506" s="57" t="e">
        <f>VALUE(TEXT((CB506*'TOX and EXPO INPUTS'!$F$23),"0.00E+00"))</f>
        <v>#DIV/0!</v>
      </c>
      <c r="CO506" s="57" t="e">
        <f>VALUE(TEXT((CC506*'TOX and EXPO INPUTS'!$F$23),"0.00E+00"))</f>
        <v>#DIV/0!</v>
      </c>
      <c r="CP506" s="38" t="s">
        <v>106</v>
      </c>
      <c r="CQ506" s="34" t="s">
        <v>107</v>
      </c>
      <c r="CR506" s="34" t="s">
        <v>108</v>
      </c>
      <c r="CS506" s="39" t="s">
        <v>109</v>
      </c>
    </row>
    <row r="507" spans="1:97" ht="48" customHeight="1" x14ac:dyDescent="0.25">
      <c r="A507" s="34" t="s">
        <v>98</v>
      </c>
      <c r="B507" s="34" t="s">
        <v>99</v>
      </c>
      <c r="C507" s="34" t="s">
        <v>100</v>
      </c>
      <c r="D507" s="34" t="s">
        <v>111</v>
      </c>
      <c r="E507" s="39" t="s">
        <v>112</v>
      </c>
      <c r="F507" s="40" t="s">
        <v>162</v>
      </c>
      <c r="G507" s="43"/>
      <c r="H507" s="36" t="s">
        <v>104</v>
      </c>
      <c r="I507" s="67"/>
      <c r="J507" s="36" t="s">
        <v>105</v>
      </c>
      <c r="K507" s="100">
        <f>VLOOKUP(F507,'Amount Seed Planted_variables'!$A$3:$I$74,2,0)</f>
        <v>46667</v>
      </c>
      <c r="L507" s="100">
        <f>VLOOKUP(F507,'Amount Seed Planted_variables'!$A$3:$I$74,3,0)</f>
        <v>70000</v>
      </c>
      <c r="M507" s="36">
        <f t="shared" si="218"/>
        <v>0</v>
      </c>
      <c r="N507" s="35">
        <f t="shared" si="219"/>
        <v>0</v>
      </c>
      <c r="O507" s="101">
        <v>360000</v>
      </c>
      <c r="P507" s="93">
        <f>VLOOKUP(F507,'Amount Seed Planted_variables'!$A$3:$I$74,4,0)</f>
        <v>1400000</v>
      </c>
      <c r="Q507" s="93">
        <f>VLOOKUP(F507,'Amount Seed Planted_variables'!$A$3:$I$74,7,0)</f>
        <v>80</v>
      </c>
      <c r="R507" s="93">
        <f>VLOOKUP(F507,'Amount Seed Planted_variables'!$A$3:$I$74,8,0)</f>
        <v>112000000</v>
      </c>
      <c r="S507" s="87">
        <f t="shared" si="215"/>
        <v>2.5</v>
      </c>
      <c r="T507" s="35">
        <v>10</v>
      </c>
      <c r="U507" s="35">
        <v>30</v>
      </c>
      <c r="V507" s="41">
        <v>138210600</v>
      </c>
      <c r="W507" s="35">
        <v>23262800</v>
      </c>
      <c r="X507" s="35">
        <v>21238200</v>
      </c>
      <c r="Y507" s="41">
        <v>106100</v>
      </c>
      <c r="Z507" s="35">
        <f t="shared" si="235"/>
        <v>10610</v>
      </c>
      <c r="AA507" s="42">
        <f t="shared" si="220"/>
        <v>0</v>
      </c>
      <c r="AB507" s="37">
        <f t="shared" si="221"/>
        <v>0</v>
      </c>
      <c r="AC507" s="37">
        <f t="shared" si="222"/>
        <v>0</v>
      </c>
      <c r="AD507" s="42" t="e">
        <f>VALUE(TEXT(((AA507*'TOX and EXPO INPUTS'!$F$13)/'TOX and EXPO INPUTS'!$E$27),"0.00E+00"))</f>
        <v>#DIV/0!</v>
      </c>
      <c r="AE507" s="37" t="e">
        <f>VALUE(TEXT(((AB507*'TOX and EXPO INPUTS'!$F$13)/'TOX and EXPO INPUTS'!$E$27),"0.00E+00"))</f>
        <v>#DIV/0!</v>
      </c>
      <c r="AF507" s="37" t="e">
        <f>VALUE(TEXT(((AC507*'TOX and EXPO INPUTS'!$F$13)/'TOX and EXPO INPUTS'!$E$27),"0.00E+00"))</f>
        <v>#DIV/0!</v>
      </c>
      <c r="AG507" s="42" t="e">
        <f>IF($E507="ST",VALUE(TEXT(('TOX and EXPO INPUTS'!$F$7/AD507),"0.0E+00")),IF($E507="IT",VALUE(TEXT(('TOX and EXPO INPUTS'!$F$10/AD507),"0.0E+00"))))</f>
        <v>#DIV/0!</v>
      </c>
      <c r="AH507" s="37" t="e">
        <f>IF($E507="ST",VALUE(TEXT(('TOX and EXPO INPUTS'!$F$7/AE507),"0.0E+00")),IF($E507="IT",VALUE(TEXT(('TOX and EXPO INPUTS'!$F$10/AE507),"0.0E+00"))))</f>
        <v>#DIV/0!</v>
      </c>
      <c r="AI507" s="37" t="e">
        <f>IF($E507="ST",VALUE(TEXT(('TOX and EXPO INPUTS'!$F$7/AF507),"0.0E+00")),IF($E507="IT",VALUE(TEXT(('TOX and EXPO INPUTS'!$F$10/AF507),"0.0E+00"))))</f>
        <v>#DIV/0!</v>
      </c>
      <c r="AJ507" s="42">
        <f t="shared" si="216"/>
        <v>0</v>
      </c>
      <c r="AK507" s="37">
        <f t="shared" si="217"/>
        <v>0</v>
      </c>
      <c r="AL507" s="42" t="e">
        <f>VALUE(TEXT(((AJ507*'TOX and EXPO INPUTS'!$F$21)/'TOX and EXPO INPUTS'!$E$29),"0.00E+00"))</f>
        <v>#DIV/0!</v>
      </c>
      <c r="AM507" s="37" t="e">
        <f>VALUE(TEXT(((AK507*'TOX and EXPO INPUTS'!$F$21)/'TOX and EXPO INPUTS'!$E$29),"0.00E+00"))</f>
        <v>#DIV/0!</v>
      </c>
      <c r="AN507" s="42" t="e">
        <f>IF($E507="ST",VALUE(TEXT(('TOX and EXPO INPUTS'!$F$15/AL507),"0.0E+00")),IF($E507="IT",VALUE(TEXT(('TOX and EXPO INPUTS'!$F$18/AL507),"0.0E+00"))))</f>
        <v>#DIV/0!</v>
      </c>
      <c r="AO507" s="37" t="e">
        <f>IF($E507="ST",VALUE(TEXT(('TOX and EXPO INPUTS'!$F$15/AM507),"0.0E+00")),IF($E507="IT",VALUE(TEXT(('TOX and EXPO INPUTS'!$F$18/AM507),"0.0E+00"))))</f>
        <v>#DIV/0!</v>
      </c>
      <c r="AP507" s="42" t="e">
        <f t="shared" si="223"/>
        <v>#DIV/0!</v>
      </c>
      <c r="AQ507" s="37" t="e">
        <f t="shared" si="224"/>
        <v>#DIV/0!</v>
      </c>
      <c r="AR507" s="37" t="e">
        <f t="shared" si="225"/>
        <v>#DIV/0!</v>
      </c>
      <c r="AS507" s="37" t="e">
        <f t="shared" si="226"/>
        <v>#DIV/0!</v>
      </c>
      <c r="AT507" s="37" t="e">
        <f t="shared" si="227"/>
        <v>#DIV/0!</v>
      </c>
      <c r="AU507" s="37" t="e">
        <f t="shared" si="228"/>
        <v>#DIV/0!</v>
      </c>
      <c r="AV507" s="42" t="e">
        <f t="shared" si="229"/>
        <v>#DIV/0!</v>
      </c>
      <c r="AW507" s="37" t="e">
        <f t="shared" si="230"/>
        <v>#DIV/0!</v>
      </c>
      <c r="AX507" s="37" t="e">
        <f t="shared" si="231"/>
        <v>#DIV/0!</v>
      </c>
      <c r="AY507" s="37" t="e">
        <f t="shared" si="232"/>
        <v>#DIV/0!</v>
      </c>
      <c r="AZ507" s="37" t="e">
        <f t="shared" si="233"/>
        <v>#DIV/0!</v>
      </c>
      <c r="BA507" s="37" t="e">
        <f t="shared" si="234"/>
        <v>#DIV/0!</v>
      </c>
      <c r="BB507" s="42" t="e">
        <f>IF($E507="ST",VALUE(TEXT((1/(('TOX and EXPO INPUTS'!$F$9/AG507)+('TOX and EXPO INPUTS'!$F$17/AN507))),"0.0E+00")),IF($E507="IT",VALUE(TEXT((1/(('TOX and EXPO INPUTS'!$F$12/AG507)+('TOX and EXPO INPUTS'!$F$20/AN507))),"0.0E+00"))))</f>
        <v>#DIV/0!</v>
      </c>
      <c r="BC507" s="37" t="e">
        <f>IF($E507="ST",VALUE(TEXT((1/(('TOX and EXPO INPUTS'!$F$9/AH507)+('TOX and EXPO INPUTS'!$F$17/AN507))),"0.0E+00")),IF($E507="IT",VALUE(TEXT((1/(('TOX and EXPO INPUTS'!$F$12/AH507)+('TOX and EXPO INPUTS'!$F$20/AN507))),"0.0E+00"))))</f>
        <v>#DIV/0!</v>
      </c>
      <c r="BD507" s="37" t="e">
        <f>IF($E507="ST",VALUE(TEXT((1/(('TOX and EXPO INPUTS'!$F$9/AI507)+('TOX and EXPO INPUTS'!$F$17/AN507))),"0.0E+00")),IF($E507="IT",VALUE(TEXT((1/(('TOX and EXPO INPUTS'!$F$12/AI507)+('TOX and EXPO INPUTS'!$F$20/AN507))),"0.0E+00"))))</f>
        <v>#DIV/0!</v>
      </c>
      <c r="BE507" s="37" t="e">
        <f>IF($E507="ST",VALUE(TEXT((1/(('TOX and EXPO INPUTS'!$F$9/AG507)+('TOX and EXPO INPUTS'!$F$17/AO507))),"0.0E+00")),IF($E507="IT",VALUE(TEXT((1/(('TOX and EXPO INPUTS'!$F$12/AG507)+('TOX and EXPO INPUTS'!$F$20/AO507))),"0.0E+00"))))</f>
        <v>#DIV/0!</v>
      </c>
      <c r="BF507" s="37" t="e">
        <f>IF($E507="ST",VALUE(TEXT((1/(('TOX and EXPO INPUTS'!$F$9/AH507)+('TOX and EXPO INPUTS'!$F$17/AO507))),"0.0E+00")),IF($E507="IT",VALUE(TEXT((1/(('TOX and EXPO INPUTS'!$F$12/AH507)+('TOX and EXPO INPUTS'!$F$20/AO507))),"0.0E+00"))))</f>
        <v>#DIV/0!</v>
      </c>
      <c r="BG507" s="37" t="e">
        <f>IF($E507="ST",VALUE(TEXT((1/(('TOX and EXPO INPUTS'!$F$9/AI507)+('TOX and EXPO INPUTS'!$F$17/AO507))),"0.0E+00")),IF($E507="IT",VALUE(TEXT((1/(('TOX and EXPO INPUTS'!$F$12/AI507)+('TOX and EXPO INPUTS'!$F$20/AO507))),"0.0E+00"))))</f>
        <v>#DIV/0!</v>
      </c>
      <c r="BH507" s="42" t="e">
        <f>VALUE(TEXT((AD507*$T507/365*'TOX and EXPO INPUTS'!$E$33/'TOX and EXPO INPUTS'!$E$34),"0.00E+00"))</f>
        <v>#DIV/0!</v>
      </c>
      <c r="BI507" s="37" t="e">
        <f>VALUE(TEXT((AE507*$T507/365*'TOX and EXPO INPUTS'!$E$33/'TOX and EXPO INPUTS'!$E$34),"0.00E+00"))</f>
        <v>#DIV/0!</v>
      </c>
      <c r="BJ507" s="37" t="e">
        <f>VALUE(TEXT((AF507*$T507/365*'TOX and EXPO INPUTS'!$E$33/'TOX and EXPO INPUTS'!$E$34),"0.00E+00"))</f>
        <v>#DIV/0!</v>
      </c>
      <c r="BK507" s="42" t="e">
        <f>VALUE(TEXT((AD507*$U507/365*'TOX and EXPO INPUTS'!$E$33/'TOX and EXPO INPUTS'!$E$34),"0.00E+00"))</f>
        <v>#DIV/0!</v>
      </c>
      <c r="BL507" s="37" t="e">
        <f>VALUE(TEXT((AE507*$U507/365*'TOX and EXPO INPUTS'!$E$33/'TOX and EXPO INPUTS'!$E$34),"0.00E+00"))</f>
        <v>#DIV/0!</v>
      </c>
      <c r="BM507" s="37" t="e">
        <f>VALUE(TEXT((AF507*$U507/365*'TOX and EXPO INPUTS'!$E$33/'TOX and EXPO INPUTS'!$E$34),"0.00E+00"))</f>
        <v>#DIV/0!</v>
      </c>
      <c r="BN507" s="42" t="e">
        <f>VALUE(TEXT((AL507*$T507/365*'TOX and EXPO INPUTS'!$E$33/'TOX and EXPO INPUTS'!$E$34),"0.00E+00"))</f>
        <v>#DIV/0!</v>
      </c>
      <c r="BO507" s="37" t="e">
        <f>VALUE(TEXT((AM507*$T507/365*'TOX and EXPO INPUTS'!$E$33/'TOX and EXPO INPUTS'!$E$34),"0.00E+00"))</f>
        <v>#DIV/0!</v>
      </c>
      <c r="BP507" s="42" t="e">
        <f>VALUE(TEXT((AL507*$U507/365*'TOX and EXPO INPUTS'!$E$33/'TOX and EXPO INPUTS'!$E$34),"0.00E+00"))</f>
        <v>#DIV/0!</v>
      </c>
      <c r="BQ507" s="37" t="e">
        <f>VALUE(TEXT((AM507*$U507/365*'TOX and EXPO INPUTS'!$E$33/'TOX and EXPO INPUTS'!$E$34),"0.00E+00"))</f>
        <v>#DIV/0!</v>
      </c>
      <c r="BR507" s="42" t="e">
        <f>VALUE(TEXT((AP507*$T507/365*'TOX and EXPO INPUTS'!$E$33/'TOX and EXPO INPUTS'!$E$34),"0.00E+00"))</f>
        <v>#DIV/0!</v>
      </c>
      <c r="BS507" s="37" t="e">
        <f>VALUE(TEXT((AQ507*$T507/365*'TOX and EXPO INPUTS'!$E$33/'TOX and EXPO INPUTS'!$E$34),"0.00E+00"))</f>
        <v>#DIV/0!</v>
      </c>
      <c r="BT507" s="37" t="e">
        <f>VALUE(TEXT((AR507*$T507/365*'TOX and EXPO INPUTS'!$E$33/'TOX and EXPO INPUTS'!$E$34),"0.00E+00"))</f>
        <v>#DIV/0!</v>
      </c>
      <c r="BU507" s="37" t="e">
        <f>VALUE(TEXT((AS507*$T507/365*'TOX and EXPO INPUTS'!$E$33/'TOX and EXPO INPUTS'!$E$34),"0.00E+00"))</f>
        <v>#DIV/0!</v>
      </c>
      <c r="BV507" s="37" t="e">
        <f>VALUE(TEXT((AT507*$T507/365*'TOX and EXPO INPUTS'!$E$33/'TOX and EXPO INPUTS'!$E$34),"0.00E+00"))</f>
        <v>#DIV/0!</v>
      </c>
      <c r="BW507" s="37" t="e">
        <f>VALUE(TEXT((AU507*$T507/365*'TOX and EXPO INPUTS'!$E$33/'TOX and EXPO INPUTS'!$E$34),"0.00E+00"))</f>
        <v>#DIV/0!</v>
      </c>
      <c r="BX507" s="42" t="e">
        <f>VALUE(TEXT((AP507*$U507/365*'TOX and EXPO INPUTS'!$E$33/'TOX and EXPO INPUTS'!$E$34),"0.00E+00"))</f>
        <v>#DIV/0!</v>
      </c>
      <c r="BY507" s="37" t="e">
        <f>VALUE(TEXT((AQ507*$U507/365*'TOX and EXPO INPUTS'!$E$33/'TOX and EXPO INPUTS'!$E$34),"0.00E+00"))</f>
        <v>#DIV/0!</v>
      </c>
      <c r="BZ507" s="37" t="e">
        <f>VALUE(TEXT((AR507*$U507/365*'TOX and EXPO INPUTS'!$E$33/'TOX and EXPO INPUTS'!$E$34),"0.00E+00"))</f>
        <v>#DIV/0!</v>
      </c>
      <c r="CA507" s="37" t="e">
        <f>VALUE(TEXT((AS507*$U507/365*'TOX and EXPO INPUTS'!$E$33/'TOX and EXPO INPUTS'!$E$34),"0.00E+00"))</f>
        <v>#DIV/0!</v>
      </c>
      <c r="CB507" s="37" t="e">
        <f>VALUE(TEXT((AT507*$U507/365*'TOX and EXPO INPUTS'!$E$33/'TOX and EXPO INPUTS'!$E$34),"0.00E+00"))</f>
        <v>#DIV/0!</v>
      </c>
      <c r="CC507" s="37" t="e">
        <f>VALUE(TEXT((AU507*$U507/365*'TOX and EXPO INPUTS'!$E$33/'TOX and EXPO INPUTS'!$E$34),"0.00E+00"))</f>
        <v>#DIV/0!</v>
      </c>
      <c r="CD507" s="58" t="e">
        <f>VALUE(TEXT((BR507*'TOX and EXPO INPUTS'!$F$23),"0.00E+00"))</f>
        <v>#DIV/0!</v>
      </c>
      <c r="CE507" s="57" t="e">
        <f>VALUE(TEXT((BS507*'TOX and EXPO INPUTS'!$F$23),"0.00E+00"))</f>
        <v>#DIV/0!</v>
      </c>
      <c r="CF507" s="57" t="e">
        <f>VALUE(TEXT((BT507*'TOX and EXPO INPUTS'!$F$23),"0.00E+00"))</f>
        <v>#DIV/0!</v>
      </c>
      <c r="CG507" s="57" t="e">
        <f>VALUE(TEXT((BU507*'TOX and EXPO INPUTS'!$F$23),"0.00E+00"))</f>
        <v>#DIV/0!</v>
      </c>
      <c r="CH507" s="57" t="e">
        <f>VALUE(TEXT((BV507*'TOX and EXPO INPUTS'!$F$23),"0.00E+00"))</f>
        <v>#DIV/0!</v>
      </c>
      <c r="CI507" s="57" t="e">
        <f>VALUE(TEXT((BW507*'TOX and EXPO INPUTS'!$F$23),"0.00E+00"))</f>
        <v>#DIV/0!</v>
      </c>
      <c r="CJ507" s="58" t="e">
        <f>VALUE(TEXT((BX507*'TOX and EXPO INPUTS'!$F$23),"0.00E+00"))</f>
        <v>#DIV/0!</v>
      </c>
      <c r="CK507" s="57" t="e">
        <f>VALUE(TEXT((BY507*'TOX and EXPO INPUTS'!$F$23),"0.00E+00"))</f>
        <v>#DIV/0!</v>
      </c>
      <c r="CL507" s="57" t="e">
        <f>VALUE(TEXT((BZ507*'TOX and EXPO INPUTS'!$F$23),"0.00E+00"))</f>
        <v>#DIV/0!</v>
      </c>
      <c r="CM507" s="57" t="e">
        <f>VALUE(TEXT((CA507*'TOX and EXPO INPUTS'!$F$23),"0.00E+00"))</f>
        <v>#DIV/0!</v>
      </c>
      <c r="CN507" s="57" t="e">
        <f>VALUE(TEXT((CB507*'TOX and EXPO INPUTS'!$F$23),"0.00E+00"))</f>
        <v>#DIV/0!</v>
      </c>
      <c r="CO507" s="57" t="e">
        <f>VALUE(TEXT((CC507*'TOX and EXPO INPUTS'!$F$23),"0.00E+00"))</f>
        <v>#DIV/0!</v>
      </c>
      <c r="CP507" s="38" t="s">
        <v>106</v>
      </c>
      <c r="CQ507" s="34" t="s">
        <v>107</v>
      </c>
      <c r="CR507" s="34" t="s">
        <v>108</v>
      </c>
      <c r="CS507" s="39" t="s">
        <v>109</v>
      </c>
    </row>
    <row r="508" spans="1:97" ht="48" customHeight="1" x14ac:dyDescent="0.25">
      <c r="A508" s="34" t="s">
        <v>98</v>
      </c>
      <c r="B508" s="34" t="s">
        <v>99</v>
      </c>
      <c r="C508" s="34" t="s">
        <v>100</v>
      </c>
      <c r="D508" s="34" t="s">
        <v>442</v>
      </c>
      <c r="E508" s="39" t="s">
        <v>112</v>
      </c>
      <c r="F508" s="40" t="s">
        <v>162</v>
      </c>
      <c r="G508" s="43"/>
      <c r="H508" s="36" t="s">
        <v>104</v>
      </c>
      <c r="I508" s="67"/>
      <c r="J508" s="36" t="s">
        <v>105</v>
      </c>
      <c r="K508" s="100">
        <f>VLOOKUP(F508,'Amount Seed Planted_variables'!$A$3:$I$74,2,0)</f>
        <v>46667</v>
      </c>
      <c r="L508" s="100">
        <f>VLOOKUP(F508,'Amount Seed Planted_variables'!$A$3:$I$74,3,0)</f>
        <v>70000</v>
      </c>
      <c r="M508" s="36">
        <f t="shared" si="218"/>
        <v>0</v>
      </c>
      <c r="N508" s="35">
        <f t="shared" si="219"/>
        <v>0</v>
      </c>
      <c r="O508" s="101">
        <v>360000</v>
      </c>
      <c r="P508" s="93">
        <f>VLOOKUP(F508,'Amount Seed Planted_variables'!$A$3:$I$74,4,0)</f>
        <v>1400000</v>
      </c>
      <c r="Q508" s="93">
        <f>VLOOKUP(F508,'Amount Seed Planted_variables'!$A$3:$I$74,7,0)</f>
        <v>80</v>
      </c>
      <c r="R508" s="93">
        <f>VLOOKUP(F508,'Amount Seed Planted_variables'!$A$3:$I$74,8,0)</f>
        <v>112000000</v>
      </c>
      <c r="S508" s="87" t="str">
        <f t="shared" si="215"/>
        <v>NA</v>
      </c>
      <c r="T508" s="35">
        <v>10</v>
      </c>
      <c r="U508" s="35">
        <v>30</v>
      </c>
      <c r="V508" s="41">
        <v>3994</v>
      </c>
      <c r="W508" s="35">
        <v>797</v>
      </c>
      <c r="X508" s="35">
        <v>530</v>
      </c>
      <c r="Y508" s="41">
        <v>66</v>
      </c>
      <c r="Z508" s="35">
        <f t="shared" si="235"/>
        <v>6.6000000000000005</v>
      </c>
      <c r="AA508" s="42">
        <f t="shared" si="220"/>
        <v>0</v>
      </c>
      <c r="AB508" s="37">
        <f t="shared" si="221"/>
        <v>0</v>
      </c>
      <c r="AC508" s="37">
        <f t="shared" si="222"/>
        <v>0</v>
      </c>
      <c r="AD508" s="42" t="e">
        <f>VALUE(TEXT(((AA508*'TOX and EXPO INPUTS'!$F$13)/'TOX and EXPO INPUTS'!$E$27),"0.00E+00"))</f>
        <v>#DIV/0!</v>
      </c>
      <c r="AE508" s="37" t="e">
        <f>VALUE(TEXT(((AB508*'TOX and EXPO INPUTS'!$F$13)/'TOX and EXPO INPUTS'!$E$27),"0.00E+00"))</f>
        <v>#DIV/0!</v>
      </c>
      <c r="AF508" s="37" t="e">
        <f>VALUE(TEXT(((AC508*'TOX and EXPO INPUTS'!$F$13)/'TOX and EXPO INPUTS'!$E$27),"0.00E+00"))</f>
        <v>#DIV/0!</v>
      </c>
      <c r="AG508" s="42" t="e">
        <f>IF($E508="ST",VALUE(TEXT(('TOX and EXPO INPUTS'!$F$7/AD508),"0.0E+00")),IF($E508="IT",VALUE(TEXT(('TOX and EXPO INPUTS'!$F$10/AD508),"0.0E+00"))))</f>
        <v>#DIV/0!</v>
      </c>
      <c r="AH508" s="37" t="e">
        <f>IF($E508="ST",VALUE(TEXT(('TOX and EXPO INPUTS'!$F$7/AE508),"0.0E+00")),IF($E508="IT",VALUE(TEXT(('TOX and EXPO INPUTS'!$F$10/AE508),"0.0E+00"))))</f>
        <v>#DIV/0!</v>
      </c>
      <c r="AI508" s="37" t="e">
        <f>IF($E508="ST",VALUE(TEXT(('TOX and EXPO INPUTS'!$F$7/AF508),"0.0E+00")),IF($E508="IT",VALUE(TEXT(('TOX and EXPO INPUTS'!$F$10/AF508),"0.0E+00"))))</f>
        <v>#DIV/0!</v>
      </c>
      <c r="AJ508" s="42">
        <f t="shared" si="216"/>
        <v>0</v>
      </c>
      <c r="AK508" s="37">
        <f t="shared" si="217"/>
        <v>0</v>
      </c>
      <c r="AL508" s="42" t="e">
        <f>VALUE(TEXT(((AJ508*'TOX and EXPO INPUTS'!$F$21)/'TOX and EXPO INPUTS'!$E$29),"0.00E+00"))</f>
        <v>#DIV/0!</v>
      </c>
      <c r="AM508" s="37" t="e">
        <f>VALUE(TEXT(((AK508*'TOX and EXPO INPUTS'!$F$21)/'TOX and EXPO INPUTS'!$E$29),"0.00E+00"))</f>
        <v>#DIV/0!</v>
      </c>
      <c r="AN508" s="42" t="e">
        <f>IF($E508="ST",VALUE(TEXT(('TOX and EXPO INPUTS'!$F$15/AL508),"0.0E+00")),IF($E508="IT",VALUE(TEXT(('TOX and EXPO INPUTS'!$F$18/AL508),"0.0E+00"))))</f>
        <v>#DIV/0!</v>
      </c>
      <c r="AO508" s="37" t="e">
        <f>IF($E508="ST",VALUE(TEXT(('TOX and EXPO INPUTS'!$F$15/AM508),"0.0E+00")),IF($E508="IT",VALUE(TEXT(('TOX and EXPO INPUTS'!$F$18/AM508),"0.0E+00"))))</f>
        <v>#DIV/0!</v>
      </c>
      <c r="AP508" s="42" t="e">
        <f t="shared" si="223"/>
        <v>#DIV/0!</v>
      </c>
      <c r="AQ508" s="37" t="e">
        <f t="shared" si="224"/>
        <v>#DIV/0!</v>
      </c>
      <c r="AR508" s="37" t="e">
        <f t="shared" si="225"/>
        <v>#DIV/0!</v>
      </c>
      <c r="AS508" s="37" t="e">
        <f t="shared" si="226"/>
        <v>#DIV/0!</v>
      </c>
      <c r="AT508" s="37" t="e">
        <f t="shared" si="227"/>
        <v>#DIV/0!</v>
      </c>
      <c r="AU508" s="37" t="e">
        <f t="shared" si="228"/>
        <v>#DIV/0!</v>
      </c>
      <c r="AV508" s="42" t="e">
        <f t="shared" si="229"/>
        <v>#DIV/0!</v>
      </c>
      <c r="AW508" s="37" t="e">
        <f t="shared" si="230"/>
        <v>#DIV/0!</v>
      </c>
      <c r="AX508" s="37" t="e">
        <f t="shared" si="231"/>
        <v>#DIV/0!</v>
      </c>
      <c r="AY508" s="37" t="e">
        <f t="shared" si="232"/>
        <v>#DIV/0!</v>
      </c>
      <c r="AZ508" s="37" t="e">
        <f t="shared" si="233"/>
        <v>#DIV/0!</v>
      </c>
      <c r="BA508" s="37" t="e">
        <f t="shared" si="234"/>
        <v>#DIV/0!</v>
      </c>
      <c r="BB508" s="42" t="e">
        <f>IF($E508="ST",VALUE(TEXT((1/(('TOX and EXPO INPUTS'!$F$9/AG508)+('TOX and EXPO INPUTS'!$F$17/AN508))),"0.0E+00")),IF($E508="IT",VALUE(TEXT((1/(('TOX and EXPO INPUTS'!$F$12/AG508)+('TOX and EXPO INPUTS'!$F$20/AN508))),"0.0E+00"))))</f>
        <v>#DIV/0!</v>
      </c>
      <c r="BC508" s="37" t="e">
        <f>IF($E508="ST",VALUE(TEXT((1/(('TOX and EXPO INPUTS'!$F$9/AH508)+('TOX and EXPO INPUTS'!$F$17/AN508))),"0.0E+00")),IF($E508="IT",VALUE(TEXT((1/(('TOX and EXPO INPUTS'!$F$12/AH508)+('TOX and EXPO INPUTS'!$F$20/AN508))),"0.0E+00"))))</f>
        <v>#DIV/0!</v>
      </c>
      <c r="BD508" s="37" t="e">
        <f>IF($E508="ST",VALUE(TEXT((1/(('TOX and EXPO INPUTS'!$F$9/AI508)+('TOX and EXPO INPUTS'!$F$17/AN508))),"0.0E+00")),IF($E508="IT",VALUE(TEXT((1/(('TOX and EXPO INPUTS'!$F$12/AI508)+('TOX and EXPO INPUTS'!$F$20/AN508))),"0.0E+00"))))</f>
        <v>#DIV/0!</v>
      </c>
      <c r="BE508" s="37" t="e">
        <f>IF($E508="ST",VALUE(TEXT((1/(('TOX and EXPO INPUTS'!$F$9/AG508)+('TOX and EXPO INPUTS'!$F$17/AO508))),"0.0E+00")),IF($E508="IT",VALUE(TEXT((1/(('TOX and EXPO INPUTS'!$F$12/AG508)+('TOX and EXPO INPUTS'!$F$20/AO508))),"0.0E+00"))))</f>
        <v>#DIV/0!</v>
      </c>
      <c r="BF508" s="37" t="e">
        <f>IF($E508="ST",VALUE(TEXT((1/(('TOX and EXPO INPUTS'!$F$9/AH508)+('TOX and EXPO INPUTS'!$F$17/AO508))),"0.0E+00")),IF($E508="IT",VALUE(TEXT((1/(('TOX and EXPO INPUTS'!$F$12/AH508)+('TOX and EXPO INPUTS'!$F$20/AO508))),"0.0E+00"))))</f>
        <v>#DIV/0!</v>
      </c>
      <c r="BG508" s="37" t="e">
        <f>IF($E508="ST",VALUE(TEXT((1/(('TOX and EXPO INPUTS'!$F$9/AI508)+('TOX and EXPO INPUTS'!$F$17/AO508))),"0.0E+00")),IF($E508="IT",VALUE(TEXT((1/(('TOX and EXPO INPUTS'!$F$12/AI508)+('TOX and EXPO INPUTS'!$F$20/AO508))),"0.0E+00"))))</f>
        <v>#DIV/0!</v>
      </c>
      <c r="BH508" s="42" t="e">
        <f>VALUE(TEXT((AD508*$T508/365*'TOX and EXPO INPUTS'!$E$33/'TOX and EXPO INPUTS'!$E$34),"0.00E+00"))</f>
        <v>#DIV/0!</v>
      </c>
      <c r="BI508" s="37" t="e">
        <f>VALUE(TEXT((AE508*$T508/365*'TOX and EXPO INPUTS'!$E$33/'TOX and EXPO INPUTS'!$E$34),"0.00E+00"))</f>
        <v>#DIV/0!</v>
      </c>
      <c r="BJ508" s="37" t="e">
        <f>VALUE(TEXT((AF508*$T508/365*'TOX and EXPO INPUTS'!$E$33/'TOX and EXPO INPUTS'!$E$34),"0.00E+00"))</f>
        <v>#DIV/0!</v>
      </c>
      <c r="BK508" s="42" t="e">
        <f>VALUE(TEXT((AD508*$U508/365*'TOX and EXPO INPUTS'!$E$33/'TOX and EXPO INPUTS'!$E$34),"0.00E+00"))</f>
        <v>#DIV/0!</v>
      </c>
      <c r="BL508" s="37" t="e">
        <f>VALUE(TEXT((AE508*$U508/365*'TOX and EXPO INPUTS'!$E$33/'TOX and EXPO INPUTS'!$E$34),"0.00E+00"))</f>
        <v>#DIV/0!</v>
      </c>
      <c r="BM508" s="37" t="e">
        <f>VALUE(TEXT((AF508*$U508/365*'TOX and EXPO INPUTS'!$E$33/'TOX and EXPO INPUTS'!$E$34),"0.00E+00"))</f>
        <v>#DIV/0!</v>
      </c>
      <c r="BN508" s="42" t="e">
        <f>VALUE(TEXT((AL508*$T508/365*'TOX and EXPO INPUTS'!$E$33/'TOX and EXPO INPUTS'!$E$34),"0.00E+00"))</f>
        <v>#DIV/0!</v>
      </c>
      <c r="BO508" s="37" t="e">
        <f>VALUE(TEXT((AM508*$T508/365*'TOX and EXPO INPUTS'!$E$33/'TOX and EXPO INPUTS'!$E$34),"0.00E+00"))</f>
        <v>#DIV/0!</v>
      </c>
      <c r="BP508" s="42" t="e">
        <f>VALUE(TEXT((AL508*$U508/365*'TOX and EXPO INPUTS'!$E$33/'TOX and EXPO INPUTS'!$E$34),"0.00E+00"))</f>
        <v>#DIV/0!</v>
      </c>
      <c r="BQ508" s="37" t="e">
        <f>VALUE(TEXT((AM508*$U508/365*'TOX and EXPO INPUTS'!$E$33/'TOX and EXPO INPUTS'!$E$34),"0.00E+00"))</f>
        <v>#DIV/0!</v>
      </c>
      <c r="BR508" s="42" t="e">
        <f>VALUE(TEXT((AP508*$T508/365*'TOX and EXPO INPUTS'!$E$33/'TOX and EXPO INPUTS'!$E$34),"0.00E+00"))</f>
        <v>#DIV/0!</v>
      </c>
      <c r="BS508" s="37" t="e">
        <f>VALUE(TEXT((AQ508*$T508/365*'TOX and EXPO INPUTS'!$E$33/'TOX and EXPO INPUTS'!$E$34),"0.00E+00"))</f>
        <v>#DIV/0!</v>
      </c>
      <c r="BT508" s="37" t="e">
        <f>VALUE(TEXT((AR508*$T508/365*'TOX and EXPO INPUTS'!$E$33/'TOX and EXPO INPUTS'!$E$34),"0.00E+00"))</f>
        <v>#DIV/0!</v>
      </c>
      <c r="BU508" s="37" t="e">
        <f>VALUE(TEXT((AS508*$T508/365*'TOX and EXPO INPUTS'!$E$33/'TOX and EXPO INPUTS'!$E$34),"0.00E+00"))</f>
        <v>#DIV/0!</v>
      </c>
      <c r="BV508" s="37" t="e">
        <f>VALUE(TEXT((AT508*$T508/365*'TOX and EXPO INPUTS'!$E$33/'TOX and EXPO INPUTS'!$E$34),"0.00E+00"))</f>
        <v>#DIV/0!</v>
      </c>
      <c r="BW508" s="37" t="e">
        <f>VALUE(TEXT((AU508*$T508/365*'TOX and EXPO INPUTS'!$E$33/'TOX and EXPO INPUTS'!$E$34),"0.00E+00"))</f>
        <v>#DIV/0!</v>
      </c>
      <c r="BX508" s="42" t="e">
        <f>VALUE(TEXT((AP508*$U508/365*'TOX and EXPO INPUTS'!$E$33/'TOX and EXPO INPUTS'!$E$34),"0.00E+00"))</f>
        <v>#DIV/0!</v>
      </c>
      <c r="BY508" s="37" t="e">
        <f>VALUE(TEXT((AQ508*$U508/365*'TOX and EXPO INPUTS'!$E$33/'TOX and EXPO INPUTS'!$E$34),"0.00E+00"))</f>
        <v>#DIV/0!</v>
      </c>
      <c r="BZ508" s="37" t="e">
        <f>VALUE(TEXT((AR508*$U508/365*'TOX and EXPO INPUTS'!$E$33/'TOX and EXPO INPUTS'!$E$34),"0.00E+00"))</f>
        <v>#DIV/0!</v>
      </c>
      <c r="CA508" s="37" t="e">
        <f>VALUE(TEXT((AS508*$U508/365*'TOX and EXPO INPUTS'!$E$33/'TOX and EXPO INPUTS'!$E$34),"0.00E+00"))</f>
        <v>#DIV/0!</v>
      </c>
      <c r="CB508" s="37" t="e">
        <f>VALUE(TEXT((AT508*$U508/365*'TOX and EXPO INPUTS'!$E$33/'TOX and EXPO INPUTS'!$E$34),"0.00E+00"))</f>
        <v>#DIV/0!</v>
      </c>
      <c r="CC508" s="37" t="e">
        <f>VALUE(TEXT((AU508*$U508/365*'TOX and EXPO INPUTS'!$E$33/'TOX and EXPO INPUTS'!$E$34),"0.00E+00"))</f>
        <v>#DIV/0!</v>
      </c>
      <c r="CD508" s="58" t="e">
        <f>VALUE(TEXT((BR508*'TOX and EXPO INPUTS'!$F$23),"0.00E+00"))</f>
        <v>#DIV/0!</v>
      </c>
      <c r="CE508" s="57" t="e">
        <f>VALUE(TEXT((BS508*'TOX and EXPO INPUTS'!$F$23),"0.00E+00"))</f>
        <v>#DIV/0!</v>
      </c>
      <c r="CF508" s="57" t="e">
        <f>VALUE(TEXT((BT508*'TOX and EXPO INPUTS'!$F$23),"0.00E+00"))</f>
        <v>#DIV/0!</v>
      </c>
      <c r="CG508" s="57" t="e">
        <f>VALUE(TEXT((BU508*'TOX and EXPO INPUTS'!$F$23),"0.00E+00"))</f>
        <v>#DIV/0!</v>
      </c>
      <c r="CH508" s="57" t="e">
        <f>VALUE(TEXT((BV508*'TOX and EXPO INPUTS'!$F$23),"0.00E+00"))</f>
        <v>#DIV/0!</v>
      </c>
      <c r="CI508" s="57" t="e">
        <f>VALUE(TEXT((BW508*'TOX and EXPO INPUTS'!$F$23),"0.00E+00"))</f>
        <v>#DIV/0!</v>
      </c>
      <c r="CJ508" s="58" t="e">
        <f>VALUE(TEXT((BX508*'TOX and EXPO INPUTS'!$F$23),"0.00E+00"))</f>
        <v>#DIV/0!</v>
      </c>
      <c r="CK508" s="57" t="e">
        <f>VALUE(TEXT((BY508*'TOX and EXPO INPUTS'!$F$23),"0.00E+00"))</f>
        <v>#DIV/0!</v>
      </c>
      <c r="CL508" s="57" t="e">
        <f>VALUE(TEXT((BZ508*'TOX and EXPO INPUTS'!$F$23),"0.00E+00"))</f>
        <v>#DIV/0!</v>
      </c>
      <c r="CM508" s="57" t="e">
        <f>VALUE(TEXT((CA508*'TOX and EXPO INPUTS'!$F$23),"0.00E+00"))</f>
        <v>#DIV/0!</v>
      </c>
      <c r="CN508" s="57" t="e">
        <f>VALUE(TEXT((CB508*'TOX and EXPO INPUTS'!$F$23),"0.00E+00"))</f>
        <v>#DIV/0!</v>
      </c>
      <c r="CO508" s="57" t="e">
        <f>VALUE(TEXT((CC508*'TOX and EXPO INPUTS'!$F$23),"0.00E+00"))</f>
        <v>#DIV/0!</v>
      </c>
      <c r="CP508" s="38" t="s">
        <v>106</v>
      </c>
      <c r="CQ508" s="34" t="s">
        <v>107</v>
      </c>
      <c r="CR508" s="34" t="s">
        <v>108</v>
      </c>
      <c r="CS508" s="39" t="s">
        <v>109</v>
      </c>
    </row>
    <row r="509" spans="1:97" ht="48" customHeight="1" x14ac:dyDescent="0.25">
      <c r="A509" s="34" t="s">
        <v>98</v>
      </c>
      <c r="B509" s="34" t="s">
        <v>99</v>
      </c>
      <c r="C509" s="34" t="s">
        <v>100</v>
      </c>
      <c r="D509" s="34" t="s">
        <v>101</v>
      </c>
      <c r="E509" s="39" t="s">
        <v>102</v>
      </c>
      <c r="F509" s="40" t="s">
        <v>163</v>
      </c>
      <c r="G509" s="43"/>
      <c r="H509" s="36" t="s">
        <v>104</v>
      </c>
      <c r="I509" s="67"/>
      <c r="J509" s="36" t="s">
        <v>105</v>
      </c>
      <c r="K509" s="100">
        <f>VLOOKUP(F509,'Amount Seed Planted_variables'!$A$3:$I$74,2,0)</f>
        <v>6670464</v>
      </c>
      <c r="L509" s="100">
        <f>VLOOKUP(F509,'Amount Seed Planted_variables'!$A$3:$I$74,3,0)</f>
        <v>6670464</v>
      </c>
      <c r="M509" s="36">
        <f t="shared" si="218"/>
        <v>0</v>
      </c>
      <c r="N509" s="35">
        <f t="shared" si="219"/>
        <v>0</v>
      </c>
      <c r="O509" s="101">
        <v>125000</v>
      </c>
      <c r="P509" s="93">
        <f>VLOOKUP(F509,'Amount Seed Planted_variables'!$A$3:$I$74,4,0)</f>
        <v>78408</v>
      </c>
      <c r="Q509" s="93">
        <f>VLOOKUP(F509,'Amount Seed Planted_variables'!$A$3:$I$74,7,0)</f>
        <v>200</v>
      </c>
      <c r="R509" s="93">
        <f>VLOOKUP(F509,'Amount Seed Planted_variables'!$A$3:$I$74,8,0)</f>
        <v>15681600</v>
      </c>
      <c r="S509" s="87" t="str">
        <f t="shared" si="215"/>
        <v>NA</v>
      </c>
      <c r="T509" s="35">
        <v>10</v>
      </c>
      <c r="U509" s="35">
        <v>30</v>
      </c>
      <c r="V509" s="41">
        <v>349</v>
      </c>
      <c r="W509" s="35">
        <v>51.2</v>
      </c>
      <c r="X509" s="35">
        <v>42.2</v>
      </c>
      <c r="Y509" s="41">
        <v>1.2</v>
      </c>
      <c r="Z509" s="35">
        <f t="shared" si="235"/>
        <v>0.12</v>
      </c>
      <c r="AA509" s="42">
        <f t="shared" si="220"/>
        <v>0</v>
      </c>
      <c r="AB509" s="37">
        <f t="shared" si="221"/>
        <v>0</v>
      </c>
      <c r="AC509" s="37">
        <f t="shared" si="222"/>
        <v>0</v>
      </c>
      <c r="AD509" s="42" t="e">
        <f>VALUE(TEXT(((AA509*'TOX and EXPO INPUTS'!$F$13)/'TOX and EXPO INPUTS'!$E$27),"0.00E+00"))</f>
        <v>#DIV/0!</v>
      </c>
      <c r="AE509" s="37" t="e">
        <f>VALUE(TEXT(((AB509*'TOX and EXPO INPUTS'!$F$13)/'TOX and EXPO INPUTS'!$E$27),"0.00E+00"))</f>
        <v>#DIV/0!</v>
      </c>
      <c r="AF509" s="37" t="e">
        <f>VALUE(TEXT(((AC509*'TOX and EXPO INPUTS'!$F$13)/'TOX and EXPO INPUTS'!$E$27),"0.00E+00"))</f>
        <v>#DIV/0!</v>
      </c>
      <c r="AG509" s="42" t="e">
        <f>IF($E509="ST",VALUE(TEXT(('TOX and EXPO INPUTS'!$F$7/AD509),"0.0E+00")),IF($E509="IT",VALUE(TEXT(('TOX and EXPO INPUTS'!$F$10/AD509),"0.0E+00"))))</f>
        <v>#DIV/0!</v>
      </c>
      <c r="AH509" s="37" t="e">
        <f>IF($E509="ST",VALUE(TEXT(('TOX and EXPO INPUTS'!$F$7/AE509),"0.0E+00")),IF($E509="IT",VALUE(TEXT(('TOX and EXPO INPUTS'!$F$10/AE509),"0.0E+00"))))</f>
        <v>#DIV/0!</v>
      </c>
      <c r="AI509" s="37" t="e">
        <f>IF($E509="ST",VALUE(TEXT(('TOX and EXPO INPUTS'!$F$7/AF509),"0.0E+00")),IF($E509="IT",VALUE(TEXT(('TOX and EXPO INPUTS'!$F$10/AF509),"0.0E+00"))))</f>
        <v>#DIV/0!</v>
      </c>
      <c r="AJ509" s="42">
        <f t="shared" si="216"/>
        <v>0</v>
      </c>
      <c r="AK509" s="37">
        <f t="shared" si="217"/>
        <v>0</v>
      </c>
      <c r="AL509" s="42" t="e">
        <f>VALUE(TEXT(((AJ509*'TOX and EXPO INPUTS'!$F$21)/'TOX and EXPO INPUTS'!$E$29),"0.00E+00"))</f>
        <v>#DIV/0!</v>
      </c>
      <c r="AM509" s="37" t="e">
        <f>VALUE(TEXT(((AK509*'TOX and EXPO INPUTS'!$F$21)/'TOX and EXPO INPUTS'!$E$29),"0.00E+00"))</f>
        <v>#DIV/0!</v>
      </c>
      <c r="AN509" s="42" t="e">
        <f>IF($E509="ST",VALUE(TEXT(('TOX and EXPO INPUTS'!$F$15/AL509),"0.0E+00")),IF($E509="IT",VALUE(TEXT(('TOX and EXPO INPUTS'!$F$18/AL509),"0.0E+00"))))</f>
        <v>#DIV/0!</v>
      </c>
      <c r="AO509" s="37" t="e">
        <f>IF($E509="ST",VALUE(TEXT(('TOX and EXPO INPUTS'!$F$15/AM509),"0.0E+00")),IF($E509="IT",VALUE(TEXT(('TOX and EXPO INPUTS'!$F$18/AM509),"0.0E+00"))))</f>
        <v>#DIV/0!</v>
      </c>
      <c r="AP509" s="42" t="e">
        <f t="shared" ref="AP509:AP582" si="236">VALUE(TEXT((AD509+AL509),"0.00E+00"))</f>
        <v>#DIV/0!</v>
      </c>
      <c r="AQ509" s="37" t="e">
        <f t="shared" ref="AQ509:AQ582" si="237">VALUE(TEXT((AE509+AL509),"0.00E+00"))</f>
        <v>#DIV/0!</v>
      </c>
      <c r="AR509" s="37" t="e">
        <f t="shared" ref="AR509:AR582" si="238">VALUE(TEXT((AF509+AL509),"0.00E+00"))</f>
        <v>#DIV/0!</v>
      </c>
      <c r="AS509" s="37" t="e">
        <f t="shared" ref="AS509:AS582" si="239">VALUE(TEXT((AD509+AM509),"0.00E+00"))</f>
        <v>#DIV/0!</v>
      </c>
      <c r="AT509" s="37" t="e">
        <f t="shared" ref="AT509:AT582" si="240">VALUE(TEXT((AE509+AM509),"0.00E+00"))</f>
        <v>#DIV/0!</v>
      </c>
      <c r="AU509" s="37" t="e">
        <f t="shared" ref="AU509:AU582" si="241">VALUE(TEXT((AF509+AM509),"0.00E+00"))</f>
        <v>#DIV/0!</v>
      </c>
      <c r="AV509" s="42" t="e">
        <f t="shared" ref="AV509:AV582" si="242">VALUE(TEXT(1/((1/AG509)+(1/AN509)),"0.0E+00"))</f>
        <v>#DIV/0!</v>
      </c>
      <c r="AW509" s="37" t="e">
        <f t="shared" ref="AW509:AW582" si="243">VALUE(TEXT(1/((1/AH509)+(1/AN509)),"0.0E+00"))</f>
        <v>#DIV/0!</v>
      </c>
      <c r="AX509" s="37" t="e">
        <f t="shared" ref="AX509:AX582" si="244">VALUE(TEXT(1/((1/AI509)+(1/AN509)),"0.0E+00"))</f>
        <v>#DIV/0!</v>
      </c>
      <c r="AY509" s="37" t="e">
        <f t="shared" ref="AY509:AY582" si="245">VALUE(TEXT(1/((1/AG509)+(1/AO509)),"0.0E+00"))</f>
        <v>#DIV/0!</v>
      </c>
      <c r="AZ509" s="37" t="e">
        <f t="shared" ref="AZ509:AZ582" si="246">VALUE(TEXT(1/((1/AH509)+(1/AO509)),"0.0E+00"))</f>
        <v>#DIV/0!</v>
      </c>
      <c r="BA509" s="37" t="e">
        <f t="shared" ref="BA509:BA582" si="247">VALUE(TEXT(1/((1/AI509)+(1/AO509)),"0.0E+00"))</f>
        <v>#DIV/0!</v>
      </c>
      <c r="BB509" s="42" t="e">
        <f>IF($E509="ST",VALUE(TEXT((1/(('TOX and EXPO INPUTS'!$F$9/AG509)+('TOX and EXPO INPUTS'!$F$17/AN509))),"0.0E+00")),IF($E509="IT",VALUE(TEXT((1/(('TOX and EXPO INPUTS'!$F$12/AG509)+('TOX and EXPO INPUTS'!$F$20/AN509))),"0.0E+00"))))</f>
        <v>#DIV/0!</v>
      </c>
      <c r="BC509" s="37" t="e">
        <f>IF($E509="ST",VALUE(TEXT((1/(('TOX and EXPO INPUTS'!$F$9/AH509)+('TOX and EXPO INPUTS'!$F$17/AN509))),"0.0E+00")),IF($E509="IT",VALUE(TEXT((1/(('TOX and EXPO INPUTS'!$F$12/AH509)+('TOX and EXPO INPUTS'!$F$20/AN509))),"0.0E+00"))))</f>
        <v>#DIV/0!</v>
      </c>
      <c r="BD509" s="37" t="e">
        <f>IF($E509="ST",VALUE(TEXT((1/(('TOX and EXPO INPUTS'!$F$9/AI509)+('TOX and EXPO INPUTS'!$F$17/AN509))),"0.0E+00")),IF($E509="IT",VALUE(TEXT((1/(('TOX and EXPO INPUTS'!$F$12/AI509)+('TOX and EXPO INPUTS'!$F$20/AN509))),"0.0E+00"))))</f>
        <v>#DIV/0!</v>
      </c>
      <c r="BE509" s="37" t="e">
        <f>IF($E509="ST",VALUE(TEXT((1/(('TOX and EXPO INPUTS'!$F$9/AG509)+('TOX and EXPO INPUTS'!$F$17/AO509))),"0.0E+00")),IF($E509="IT",VALUE(TEXT((1/(('TOX and EXPO INPUTS'!$F$12/AG509)+('TOX and EXPO INPUTS'!$F$20/AO509))),"0.0E+00"))))</f>
        <v>#DIV/0!</v>
      </c>
      <c r="BF509" s="37" t="e">
        <f>IF($E509="ST",VALUE(TEXT((1/(('TOX and EXPO INPUTS'!$F$9/AH509)+('TOX and EXPO INPUTS'!$F$17/AO509))),"0.0E+00")),IF($E509="IT",VALUE(TEXT((1/(('TOX and EXPO INPUTS'!$F$12/AH509)+('TOX and EXPO INPUTS'!$F$20/AO509))),"0.0E+00"))))</f>
        <v>#DIV/0!</v>
      </c>
      <c r="BG509" s="37" t="e">
        <f>IF($E509="ST",VALUE(TEXT((1/(('TOX and EXPO INPUTS'!$F$9/AI509)+('TOX and EXPO INPUTS'!$F$17/AO509))),"0.0E+00")),IF($E509="IT",VALUE(TEXT((1/(('TOX and EXPO INPUTS'!$F$12/AI509)+('TOX and EXPO INPUTS'!$F$20/AO509))),"0.0E+00"))))</f>
        <v>#DIV/0!</v>
      </c>
      <c r="BH509" s="42" t="e">
        <f>VALUE(TEXT((AD509*$T509/365*'TOX and EXPO INPUTS'!$E$33/'TOX and EXPO INPUTS'!$E$34),"0.00E+00"))</f>
        <v>#DIV/0!</v>
      </c>
      <c r="BI509" s="37" t="e">
        <f>VALUE(TEXT((AE509*$T509/365*'TOX and EXPO INPUTS'!$E$33/'TOX and EXPO INPUTS'!$E$34),"0.00E+00"))</f>
        <v>#DIV/0!</v>
      </c>
      <c r="BJ509" s="37" t="e">
        <f>VALUE(TEXT((AF509*$T509/365*'TOX and EXPO INPUTS'!$E$33/'TOX and EXPO INPUTS'!$E$34),"0.00E+00"))</f>
        <v>#DIV/0!</v>
      </c>
      <c r="BK509" s="42" t="e">
        <f>VALUE(TEXT((AD509*$U509/365*'TOX and EXPO INPUTS'!$E$33/'TOX and EXPO INPUTS'!$E$34),"0.00E+00"))</f>
        <v>#DIV/0!</v>
      </c>
      <c r="BL509" s="37" t="e">
        <f>VALUE(TEXT((AE509*$U509/365*'TOX and EXPO INPUTS'!$E$33/'TOX and EXPO INPUTS'!$E$34),"0.00E+00"))</f>
        <v>#DIV/0!</v>
      </c>
      <c r="BM509" s="37" t="e">
        <f>VALUE(TEXT((AF509*$U509/365*'TOX and EXPO INPUTS'!$E$33/'TOX and EXPO INPUTS'!$E$34),"0.00E+00"))</f>
        <v>#DIV/0!</v>
      </c>
      <c r="BN509" s="42" t="e">
        <f>VALUE(TEXT((AL509*$T509/365*'TOX and EXPO INPUTS'!$E$33/'TOX and EXPO INPUTS'!$E$34),"0.00E+00"))</f>
        <v>#DIV/0!</v>
      </c>
      <c r="BO509" s="37" t="e">
        <f>VALUE(TEXT((AM509*$T509/365*'TOX and EXPO INPUTS'!$E$33/'TOX and EXPO INPUTS'!$E$34),"0.00E+00"))</f>
        <v>#DIV/0!</v>
      </c>
      <c r="BP509" s="42" t="e">
        <f>VALUE(TEXT((AL509*$U509/365*'TOX and EXPO INPUTS'!$E$33/'TOX and EXPO INPUTS'!$E$34),"0.00E+00"))</f>
        <v>#DIV/0!</v>
      </c>
      <c r="BQ509" s="37" t="e">
        <f>VALUE(TEXT((AM509*$U509/365*'TOX and EXPO INPUTS'!$E$33/'TOX and EXPO INPUTS'!$E$34),"0.00E+00"))</f>
        <v>#DIV/0!</v>
      </c>
      <c r="BR509" s="42" t="e">
        <f>VALUE(TEXT((AP509*$T509/365*'TOX and EXPO INPUTS'!$E$33/'TOX and EXPO INPUTS'!$E$34),"0.00E+00"))</f>
        <v>#DIV/0!</v>
      </c>
      <c r="BS509" s="37" t="e">
        <f>VALUE(TEXT((AQ509*$T509/365*'TOX and EXPO INPUTS'!$E$33/'TOX and EXPO INPUTS'!$E$34),"0.00E+00"))</f>
        <v>#DIV/0!</v>
      </c>
      <c r="BT509" s="37" t="e">
        <f>VALUE(TEXT((AR509*$T509/365*'TOX and EXPO INPUTS'!$E$33/'TOX and EXPO INPUTS'!$E$34),"0.00E+00"))</f>
        <v>#DIV/0!</v>
      </c>
      <c r="BU509" s="37" t="e">
        <f>VALUE(TEXT((AS509*$T509/365*'TOX and EXPO INPUTS'!$E$33/'TOX and EXPO INPUTS'!$E$34),"0.00E+00"))</f>
        <v>#DIV/0!</v>
      </c>
      <c r="BV509" s="37" t="e">
        <f>VALUE(TEXT((AT509*$T509/365*'TOX and EXPO INPUTS'!$E$33/'TOX and EXPO INPUTS'!$E$34),"0.00E+00"))</f>
        <v>#DIV/0!</v>
      </c>
      <c r="BW509" s="37" t="e">
        <f>VALUE(TEXT((AU509*$T509/365*'TOX and EXPO INPUTS'!$E$33/'TOX and EXPO INPUTS'!$E$34),"0.00E+00"))</f>
        <v>#DIV/0!</v>
      </c>
      <c r="BX509" s="42" t="e">
        <f>VALUE(TEXT((AP509*$U509/365*'TOX and EXPO INPUTS'!$E$33/'TOX and EXPO INPUTS'!$E$34),"0.00E+00"))</f>
        <v>#DIV/0!</v>
      </c>
      <c r="BY509" s="37" t="e">
        <f>VALUE(TEXT((AQ509*$U509/365*'TOX and EXPO INPUTS'!$E$33/'TOX and EXPO INPUTS'!$E$34),"0.00E+00"))</f>
        <v>#DIV/0!</v>
      </c>
      <c r="BZ509" s="37" t="e">
        <f>VALUE(TEXT((AR509*$U509/365*'TOX and EXPO INPUTS'!$E$33/'TOX and EXPO INPUTS'!$E$34),"0.00E+00"))</f>
        <v>#DIV/0!</v>
      </c>
      <c r="CA509" s="37" t="e">
        <f>VALUE(TEXT((AS509*$U509/365*'TOX and EXPO INPUTS'!$E$33/'TOX and EXPO INPUTS'!$E$34),"0.00E+00"))</f>
        <v>#DIV/0!</v>
      </c>
      <c r="CB509" s="37" t="e">
        <f>VALUE(TEXT((AT509*$U509/365*'TOX and EXPO INPUTS'!$E$33/'TOX and EXPO INPUTS'!$E$34),"0.00E+00"))</f>
        <v>#DIV/0!</v>
      </c>
      <c r="CC509" s="37" t="e">
        <f>VALUE(TEXT((AU509*$U509/365*'TOX and EXPO INPUTS'!$E$33/'TOX and EXPO INPUTS'!$E$34),"0.00E+00"))</f>
        <v>#DIV/0!</v>
      </c>
      <c r="CD509" s="58" t="e">
        <f>VALUE(TEXT((BR509*'TOX and EXPO INPUTS'!$F$23),"0.00E+00"))</f>
        <v>#DIV/0!</v>
      </c>
      <c r="CE509" s="57" t="e">
        <f>VALUE(TEXT((BS509*'TOX and EXPO INPUTS'!$F$23),"0.00E+00"))</f>
        <v>#DIV/0!</v>
      </c>
      <c r="CF509" s="57" t="e">
        <f>VALUE(TEXT((BT509*'TOX and EXPO INPUTS'!$F$23),"0.00E+00"))</f>
        <v>#DIV/0!</v>
      </c>
      <c r="CG509" s="57" t="e">
        <f>VALUE(TEXT((BU509*'TOX and EXPO INPUTS'!$F$23),"0.00E+00"))</f>
        <v>#DIV/0!</v>
      </c>
      <c r="CH509" s="57" t="e">
        <f>VALUE(TEXT((BV509*'TOX and EXPO INPUTS'!$F$23),"0.00E+00"))</f>
        <v>#DIV/0!</v>
      </c>
      <c r="CI509" s="57" t="e">
        <f>VALUE(TEXT((BW509*'TOX and EXPO INPUTS'!$F$23),"0.00E+00"))</f>
        <v>#DIV/0!</v>
      </c>
      <c r="CJ509" s="58" t="e">
        <f>VALUE(TEXT((BX509*'TOX and EXPO INPUTS'!$F$23),"0.00E+00"))</f>
        <v>#DIV/0!</v>
      </c>
      <c r="CK509" s="57" t="e">
        <f>VALUE(TEXT((BY509*'TOX and EXPO INPUTS'!$F$23),"0.00E+00"))</f>
        <v>#DIV/0!</v>
      </c>
      <c r="CL509" s="57" t="e">
        <f>VALUE(TEXT((BZ509*'TOX and EXPO INPUTS'!$F$23),"0.00E+00"))</f>
        <v>#DIV/0!</v>
      </c>
      <c r="CM509" s="57" t="e">
        <f>VALUE(TEXT((CA509*'TOX and EXPO INPUTS'!$F$23),"0.00E+00"))</f>
        <v>#DIV/0!</v>
      </c>
      <c r="CN509" s="57" t="e">
        <f>VALUE(TEXT((CB509*'TOX and EXPO INPUTS'!$F$23),"0.00E+00"))</f>
        <v>#DIV/0!</v>
      </c>
      <c r="CO509" s="57" t="e">
        <f>VALUE(TEXT((CC509*'TOX and EXPO INPUTS'!$F$23),"0.00E+00"))</f>
        <v>#DIV/0!</v>
      </c>
      <c r="CP509" s="38" t="s">
        <v>106</v>
      </c>
      <c r="CQ509" s="34" t="s">
        <v>107</v>
      </c>
      <c r="CR509" s="34" t="s">
        <v>108</v>
      </c>
      <c r="CS509" s="39" t="s">
        <v>109</v>
      </c>
    </row>
    <row r="510" spans="1:97" ht="48" customHeight="1" x14ac:dyDescent="0.25">
      <c r="A510" s="34" t="s">
        <v>98</v>
      </c>
      <c r="B510" s="34" t="s">
        <v>99</v>
      </c>
      <c r="C510" s="34" t="s">
        <v>100</v>
      </c>
      <c r="D510" s="34" t="s">
        <v>110</v>
      </c>
      <c r="E510" s="39" t="s">
        <v>102</v>
      </c>
      <c r="F510" s="40" t="s">
        <v>163</v>
      </c>
      <c r="G510" s="43"/>
      <c r="H510" s="36" t="s">
        <v>104</v>
      </c>
      <c r="I510" s="67"/>
      <c r="J510" s="36" t="s">
        <v>105</v>
      </c>
      <c r="K510" s="100">
        <f>VLOOKUP(F510,'Amount Seed Planted_variables'!$A$3:$I$74,2,0)</f>
        <v>6670464</v>
      </c>
      <c r="L510" s="100">
        <f>VLOOKUP(F510,'Amount Seed Planted_variables'!$A$3:$I$74,3,0)</f>
        <v>6670464</v>
      </c>
      <c r="M510" s="36">
        <f t="shared" si="218"/>
        <v>0</v>
      </c>
      <c r="N510" s="35">
        <f t="shared" si="219"/>
        <v>0</v>
      </c>
      <c r="O510" s="101">
        <v>125000</v>
      </c>
      <c r="P510" s="93">
        <f>VLOOKUP(F510,'Amount Seed Planted_variables'!$A$3:$I$74,4,0)</f>
        <v>78408</v>
      </c>
      <c r="Q510" s="93">
        <f>VLOOKUP(F510,'Amount Seed Planted_variables'!$A$3:$I$74,7,0)</f>
        <v>200</v>
      </c>
      <c r="R510" s="93">
        <f>VLOOKUP(F510,'Amount Seed Planted_variables'!$A$3:$I$74,8,0)</f>
        <v>15681600</v>
      </c>
      <c r="S510" s="87" t="str">
        <f t="shared" si="215"/>
        <v>NA</v>
      </c>
      <c r="T510" s="35">
        <v>10</v>
      </c>
      <c r="U510" s="35">
        <v>30</v>
      </c>
      <c r="V510" s="41">
        <v>68</v>
      </c>
      <c r="W510" s="35">
        <v>16.899999999999999</v>
      </c>
      <c r="X510" s="35">
        <v>13.1</v>
      </c>
      <c r="Y510" s="41">
        <v>3.6</v>
      </c>
      <c r="Z510" s="35">
        <f t="shared" ref="Z510:Z582" si="248">Y510*0.1</f>
        <v>0.36000000000000004</v>
      </c>
      <c r="AA510" s="42">
        <f t="shared" si="220"/>
        <v>0</v>
      </c>
      <c r="AB510" s="37">
        <f t="shared" si="221"/>
        <v>0</v>
      </c>
      <c r="AC510" s="37">
        <f t="shared" si="222"/>
        <v>0</v>
      </c>
      <c r="AD510" s="42" t="e">
        <f>VALUE(TEXT(((AA510*'TOX and EXPO INPUTS'!$F$13)/'TOX and EXPO INPUTS'!$E$27),"0.00E+00"))</f>
        <v>#DIV/0!</v>
      </c>
      <c r="AE510" s="37" t="e">
        <f>VALUE(TEXT(((AB510*'TOX and EXPO INPUTS'!$F$13)/'TOX and EXPO INPUTS'!$E$27),"0.00E+00"))</f>
        <v>#DIV/0!</v>
      </c>
      <c r="AF510" s="37" t="e">
        <f>VALUE(TEXT(((AC510*'TOX and EXPO INPUTS'!$F$13)/'TOX and EXPO INPUTS'!$E$27),"0.00E+00"))</f>
        <v>#DIV/0!</v>
      </c>
      <c r="AG510" s="42" t="e">
        <f>IF($E510="ST",VALUE(TEXT(('TOX and EXPO INPUTS'!$F$7/AD510),"0.0E+00")),IF($E510="IT",VALUE(TEXT(('TOX and EXPO INPUTS'!$F$10/AD510),"0.0E+00"))))</f>
        <v>#DIV/0!</v>
      </c>
      <c r="AH510" s="37" t="e">
        <f>IF($E510="ST",VALUE(TEXT(('TOX and EXPO INPUTS'!$F$7/AE510),"0.0E+00")),IF($E510="IT",VALUE(TEXT(('TOX and EXPO INPUTS'!$F$10/AE510),"0.0E+00"))))</f>
        <v>#DIV/0!</v>
      </c>
      <c r="AI510" s="37" t="e">
        <f>IF($E510="ST",VALUE(TEXT(('TOX and EXPO INPUTS'!$F$7/AF510),"0.0E+00")),IF($E510="IT",VALUE(TEXT(('TOX and EXPO INPUTS'!$F$10/AF510),"0.0E+00"))))</f>
        <v>#DIV/0!</v>
      </c>
      <c r="AJ510" s="42">
        <f t="shared" si="216"/>
        <v>0</v>
      </c>
      <c r="AK510" s="37">
        <f t="shared" si="217"/>
        <v>0</v>
      </c>
      <c r="AL510" s="42" t="e">
        <f>VALUE(TEXT(((AJ510*'TOX and EXPO INPUTS'!$F$21)/'TOX and EXPO INPUTS'!$E$29),"0.00E+00"))</f>
        <v>#DIV/0!</v>
      </c>
      <c r="AM510" s="37" t="e">
        <f>VALUE(TEXT(((AK510*'TOX and EXPO INPUTS'!$F$21)/'TOX and EXPO INPUTS'!$E$29),"0.00E+00"))</f>
        <v>#DIV/0!</v>
      </c>
      <c r="AN510" s="42" t="e">
        <f>IF($E510="ST",VALUE(TEXT(('TOX and EXPO INPUTS'!$F$15/AL510),"0.0E+00")),IF($E510="IT",VALUE(TEXT(('TOX and EXPO INPUTS'!$F$18/AL510),"0.0E+00"))))</f>
        <v>#DIV/0!</v>
      </c>
      <c r="AO510" s="37" t="e">
        <f>IF($E510="ST",VALUE(TEXT(('TOX and EXPO INPUTS'!$F$15/AM510),"0.0E+00")),IF($E510="IT",VALUE(TEXT(('TOX and EXPO INPUTS'!$F$18/AM510),"0.0E+00"))))</f>
        <v>#DIV/0!</v>
      </c>
      <c r="AP510" s="42" t="e">
        <f t="shared" si="236"/>
        <v>#DIV/0!</v>
      </c>
      <c r="AQ510" s="37" t="e">
        <f t="shared" si="237"/>
        <v>#DIV/0!</v>
      </c>
      <c r="AR510" s="37" t="e">
        <f t="shared" si="238"/>
        <v>#DIV/0!</v>
      </c>
      <c r="AS510" s="37" t="e">
        <f t="shared" si="239"/>
        <v>#DIV/0!</v>
      </c>
      <c r="AT510" s="37" t="e">
        <f t="shared" si="240"/>
        <v>#DIV/0!</v>
      </c>
      <c r="AU510" s="37" t="e">
        <f t="shared" si="241"/>
        <v>#DIV/0!</v>
      </c>
      <c r="AV510" s="42" t="e">
        <f t="shared" si="242"/>
        <v>#DIV/0!</v>
      </c>
      <c r="AW510" s="37" t="e">
        <f t="shared" si="243"/>
        <v>#DIV/0!</v>
      </c>
      <c r="AX510" s="37" t="e">
        <f t="shared" si="244"/>
        <v>#DIV/0!</v>
      </c>
      <c r="AY510" s="37" t="e">
        <f t="shared" si="245"/>
        <v>#DIV/0!</v>
      </c>
      <c r="AZ510" s="37" t="e">
        <f t="shared" si="246"/>
        <v>#DIV/0!</v>
      </c>
      <c r="BA510" s="37" t="e">
        <f t="shared" si="247"/>
        <v>#DIV/0!</v>
      </c>
      <c r="BB510" s="42" t="e">
        <f>IF($E510="ST",VALUE(TEXT((1/(('TOX and EXPO INPUTS'!$F$9/AG510)+('TOX and EXPO INPUTS'!$F$17/AN510))),"0.0E+00")),IF($E510="IT",VALUE(TEXT((1/(('TOX and EXPO INPUTS'!$F$12/AG510)+('TOX and EXPO INPUTS'!$F$20/AN510))),"0.0E+00"))))</f>
        <v>#DIV/0!</v>
      </c>
      <c r="BC510" s="37" t="e">
        <f>IF($E510="ST",VALUE(TEXT((1/(('TOX and EXPO INPUTS'!$F$9/AH510)+('TOX and EXPO INPUTS'!$F$17/AN510))),"0.0E+00")),IF($E510="IT",VALUE(TEXT((1/(('TOX and EXPO INPUTS'!$F$12/AH510)+('TOX and EXPO INPUTS'!$F$20/AN510))),"0.0E+00"))))</f>
        <v>#DIV/0!</v>
      </c>
      <c r="BD510" s="37" t="e">
        <f>IF($E510="ST",VALUE(TEXT((1/(('TOX and EXPO INPUTS'!$F$9/AI510)+('TOX and EXPO INPUTS'!$F$17/AN510))),"0.0E+00")),IF($E510="IT",VALUE(TEXT((1/(('TOX and EXPO INPUTS'!$F$12/AI510)+('TOX and EXPO INPUTS'!$F$20/AN510))),"0.0E+00"))))</f>
        <v>#DIV/0!</v>
      </c>
      <c r="BE510" s="37" t="e">
        <f>IF($E510="ST",VALUE(TEXT((1/(('TOX and EXPO INPUTS'!$F$9/AG510)+('TOX and EXPO INPUTS'!$F$17/AO510))),"0.0E+00")),IF($E510="IT",VALUE(TEXT((1/(('TOX and EXPO INPUTS'!$F$12/AG510)+('TOX and EXPO INPUTS'!$F$20/AO510))),"0.0E+00"))))</f>
        <v>#DIV/0!</v>
      </c>
      <c r="BF510" s="37" t="e">
        <f>IF($E510="ST",VALUE(TEXT((1/(('TOX and EXPO INPUTS'!$F$9/AH510)+('TOX and EXPO INPUTS'!$F$17/AO510))),"0.0E+00")),IF($E510="IT",VALUE(TEXT((1/(('TOX and EXPO INPUTS'!$F$12/AH510)+('TOX and EXPO INPUTS'!$F$20/AO510))),"0.0E+00"))))</f>
        <v>#DIV/0!</v>
      </c>
      <c r="BG510" s="37" t="e">
        <f>IF($E510="ST",VALUE(TEXT((1/(('TOX and EXPO INPUTS'!$F$9/AI510)+('TOX and EXPO INPUTS'!$F$17/AO510))),"0.0E+00")),IF($E510="IT",VALUE(TEXT((1/(('TOX and EXPO INPUTS'!$F$12/AI510)+('TOX and EXPO INPUTS'!$F$20/AO510))),"0.0E+00"))))</f>
        <v>#DIV/0!</v>
      </c>
      <c r="BH510" s="42" t="e">
        <f>VALUE(TEXT((AD510*$T510/365*'TOX and EXPO INPUTS'!$E$33/'TOX and EXPO INPUTS'!$E$34),"0.00E+00"))</f>
        <v>#DIV/0!</v>
      </c>
      <c r="BI510" s="37" t="e">
        <f>VALUE(TEXT((AE510*$T510/365*'TOX and EXPO INPUTS'!$E$33/'TOX and EXPO INPUTS'!$E$34),"0.00E+00"))</f>
        <v>#DIV/0!</v>
      </c>
      <c r="BJ510" s="37" t="e">
        <f>VALUE(TEXT((AF510*$T510/365*'TOX and EXPO INPUTS'!$E$33/'TOX and EXPO INPUTS'!$E$34),"0.00E+00"))</f>
        <v>#DIV/0!</v>
      </c>
      <c r="BK510" s="42" t="e">
        <f>VALUE(TEXT((AD510*$U510/365*'TOX and EXPO INPUTS'!$E$33/'TOX and EXPO INPUTS'!$E$34),"0.00E+00"))</f>
        <v>#DIV/0!</v>
      </c>
      <c r="BL510" s="37" t="e">
        <f>VALUE(TEXT((AE510*$U510/365*'TOX and EXPO INPUTS'!$E$33/'TOX and EXPO INPUTS'!$E$34),"0.00E+00"))</f>
        <v>#DIV/0!</v>
      </c>
      <c r="BM510" s="37" t="e">
        <f>VALUE(TEXT((AF510*$U510/365*'TOX and EXPO INPUTS'!$E$33/'TOX and EXPO INPUTS'!$E$34),"0.00E+00"))</f>
        <v>#DIV/0!</v>
      </c>
      <c r="BN510" s="42" t="e">
        <f>VALUE(TEXT((AL510*$T510/365*'TOX and EXPO INPUTS'!$E$33/'TOX and EXPO INPUTS'!$E$34),"0.00E+00"))</f>
        <v>#DIV/0!</v>
      </c>
      <c r="BO510" s="37" t="e">
        <f>VALUE(TEXT((AM510*$T510/365*'TOX and EXPO INPUTS'!$E$33/'TOX and EXPO INPUTS'!$E$34),"0.00E+00"))</f>
        <v>#DIV/0!</v>
      </c>
      <c r="BP510" s="42" t="e">
        <f>VALUE(TEXT((AL510*$U510/365*'TOX and EXPO INPUTS'!$E$33/'TOX and EXPO INPUTS'!$E$34),"0.00E+00"))</f>
        <v>#DIV/0!</v>
      </c>
      <c r="BQ510" s="37" t="e">
        <f>VALUE(TEXT((AM510*$U510/365*'TOX and EXPO INPUTS'!$E$33/'TOX and EXPO INPUTS'!$E$34),"0.00E+00"))</f>
        <v>#DIV/0!</v>
      </c>
      <c r="BR510" s="42" t="e">
        <f>VALUE(TEXT((AP510*$T510/365*'TOX and EXPO INPUTS'!$E$33/'TOX and EXPO INPUTS'!$E$34),"0.00E+00"))</f>
        <v>#DIV/0!</v>
      </c>
      <c r="BS510" s="37" t="e">
        <f>VALUE(TEXT((AQ510*$T510/365*'TOX and EXPO INPUTS'!$E$33/'TOX and EXPO INPUTS'!$E$34),"0.00E+00"))</f>
        <v>#DIV/0!</v>
      </c>
      <c r="BT510" s="37" t="e">
        <f>VALUE(TEXT((AR510*$T510/365*'TOX and EXPO INPUTS'!$E$33/'TOX and EXPO INPUTS'!$E$34),"0.00E+00"))</f>
        <v>#DIV/0!</v>
      </c>
      <c r="BU510" s="37" t="e">
        <f>VALUE(TEXT((AS510*$T510/365*'TOX and EXPO INPUTS'!$E$33/'TOX and EXPO INPUTS'!$E$34),"0.00E+00"))</f>
        <v>#DIV/0!</v>
      </c>
      <c r="BV510" s="37" t="e">
        <f>VALUE(TEXT((AT510*$T510/365*'TOX and EXPO INPUTS'!$E$33/'TOX and EXPO INPUTS'!$E$34),"0.00E+00"))</f>
        <v>#DIV/0!</v>
      </c>
      <c r="BW510" s="37" t="e">
        <f>VALUE(TEXT((AU510*$T510/365*'TOX and EXPO INPUTS'!$E$33/'TOX and EXPO INPUTS'!$E$34),"0.00E+00"))</f>
        <v>#DIV/0!</v>
      </c>
      <c r="BX510" s="42" t="e">
        <f>VALUE(TEXT((AP510*$U510/365*'TOX and EXPO INPUTS'!$E$33/'TOX and EXPO INPUTS'!$E$34),"0.00E+00"))</f>
        <v>#DIV/0!</v>
      </c>
      <c r="BY510" s="37" t="e">
        <f>VALUE(TEXT((AQ510*$U510/365*'TOX and EXPO INPUTS'!$E$33/'TOX and EXPO INPUTS'!$E$34),"0.00E+00"))</f>
        <v>#DIV/0!</v>
      </c>
      <c r="BZ510" s="37" t="e">
        <f>VALUE(TEXT((AR510*$U510/365*'TOX and EXPO INPUTS'!$E$33/'TOX and EXPO INPUTS'!$E$34),"0.00E+00"))</f>
        <v>#DIV/0!</v>
      </c>
      <c r="CA510" s="37" t="e">
        <f>VALUE(TEXT((AS510*$U510/365*'TOX and EXPO INPUTS'!$E$33/'TOX and EXPO INPUTS'!$E$34),"0.00E+00"))</f>
        <v>#DIV/0!</v>
      </c>
      <c r="CB510" s="37" t="e">
        <f>VALUE(TEXT((AT510*$U510/365*'TOX and EXPO INPUTS'!$E$33/'TOX and EXPO INPUTS'!$E$34),"0.00E+00"))</f>
        <v>#DIV/0!</v>
      </c>
      <c r="CC510" s="37" t="e">
        <f>VALUE(TEXT((AU510*$U510/365*'TOX and EXPO INPUTS'!$E$33/'TOX and EXPO INPUTS'!$E$34),"0.00E+00"))</f>
        <v>#DIV/0!</v>
      </c>
      <c r="CD510" s="58" t="e">
        <f>VALUE(TEXT((BR510*'TOX and EXPO INPUTS'!$F$23),"0.00E+00"))</f>
        <v>#DIV/0!</v>
      </c>
      <c r="CE510" s="57" t="e">
        <f>VALUE(TEXT((BS510*'TOX and EXPO INPUTS'!$F$23),"0.00E+00"))</f>
        <v>#DIV/0!</v>
      </c>
      <c r="CF510" s="57" t="e">
        <f>VALUE(TEXT((BT510*'TOX and EXPO INPUTS'!$F$23),"0.00E+00"))</f>
        <v>#DIV/0!</v>
      </c>
      <c r="CG510" s="57" t="e">
        <f>VALUE(TEXT((BU510*'TOX and EXPO INPUTS'!$F$23),"0.00E+00"))</f>
        <v>#DIV/0!</v>
      </c>
      <c r="CH510" s="57" t="e">
        <f>VALUE(TEXT((BV510*'TOX and EXPO INPUTS'!$F$23),"0.00E+00"))</f>
        <v>#DIV/0!</v>
      </c>
      <c r="CI510" s="57" t="e">
        <f>VALUE(TEXT((BW510*'TOX and EXPO INPUTS'!$F$23),"0.00E+00"))</f>
        <v>#DIV/0!</v>
      </c>
      <c r="CJ510" s="58" t="e">
        <f>VALUE(TEXT((BX510*'TOX and EXPO INPUTS'!$F$23),"0.00E+00"))</f>
        <v>#DIV/0!</v>
      </c>
      <c r="CK510" s="57" t="e">
        <f>VALUE(TEXT((BY510*'TOX and EXPO INPUTS'!$F$23),"0.00E+00"))</f>
        <v>#DIV/0!</v>
      </c>
      <c r="CL510" s="57" t="e">
        <f>VALUE(TEXT((BZ510*'TOX and EXPO INPUTS'!$F$23),"0.00E+00"))</f>
        <v>#DIV/0!</v>
      </c>
      <c r="CM510" s="57" t="e">
        <f>VALUE(TEXT((CA510*'TOX and EXPO INPUTS'!$F$23),"0.00E+00"))</f>
        <v>#DIV/0!</v>
      </c>
      <c r="CN510" s="57" t="e">
        <f>VALUE(TEXT((CB510*'TOX and EXPO INPUTS'!$F$23),"0.00E+00"))</f>
        <v>#DIV/0!</v>
      </c>
      <c r="CO510" s="57" t="e">
        <f>VALUE(TEXT((CC510*'TOX and EXPO INPUTS'!$F$23),"0.00E+00"))</f>
        <v>#DIV/0!</v>
      </c>
      <c r="CP510" s="38" t="s">
        <v>106</v>
      </c>
      <c r="CQ510" s="34" t="s">
        <v>107</v>
      </c>
      <c r="CR510" s="34" t="s">
        <v>108</v>
      </c>
      <c r="CS510" s="39" t="s">
        <v>109</v>
      </c>
    </row>
    <row r="511" spans="1:97" ht="48" customHeight="1" x14ac:dyDescent="0.25">
      <c r="A511" s="34" t="s">
        <v>98</v>
      </c>
      <c r="B511" s="34" t="s">
        <v>99</v>
      </c>
      <c r="C511" s="34" t="s">
        <v>100</v>
      </c>
      <c r="D511" s="34" t="s">
        <v>111</v>
      </c>
      <c r="E511" s="39" t="s">
        <v>102</v>
      </c>
      <c r="F511" s="40" t="s">
        <v>163</v>
      </c>
      <c r="G511" s="43"/>
      <c r="H511" s="36" t="s">
        <v>104</v>
      </c>
      <c r="I511" s="67"/>
      <c r="J511" s="36" t="s">
        <v>105</v>
      </c>
      <c r="K511" s="100">
        <f>VLOOKUP(F511,'Amount Seed Planted_variables'!$A$3:$I$74,2,0)</f>
        <v>6670464</v>
      </c>
      <c r="L511" s="100">
        <f>VLOOKUP(F511,'Amount Seed Planted_variables'!$A$3:$I$74,3,0)</f>
        <v>6670464</v>
      </c>
      <c r="M511" s="36">
        <f t="shared" si="218"/>
        <v>0</v>
      </c>
      <c r="N511" s="35">
        <f t="shared" si="219"/>
        <v>0</v>
      </c>
      <c r="O511" s="101">
        <v>125000</v>
      </c>
      <c r="P511" s="93">
        <f>VLOOKUP(F511,'Amount Seed Planted_variables'!$A$3:$I$74,4,0)</f>
        <v>78408</v>
      </c>
      <c r="Q511" s="93">
        <f>VLOOKUP(F511,'Amount Seed Planted_variables'!$A$3:$I$74,7,0)</f>
        <v>200</v>
      </c>
      <c r="R511" s="93">
        <f>VLOOKUP(F511,'Amount Seed Planted_variables'!$A$3:$I$74,8,0)</f>
        <v>15681600</v>
      </c>
      <c r="S511" s="87">
        <f t="shared" si="215"/>
        <v>2.5</v>
      </c>
      <c r="T511" s="35">
        <v>10</v>
      </c>
      <c r="U511" s="35">
        <v>30</v>
      </c>
      <c r="V511" s="41">
        <v>138210600</v>
      </c>
      <c r="W511" s="35">
        <v>23262800</v>
      </c>
      <c r="X511" s="35">
        <v>21238200</v>
      </c>
      <c r="Y511" s="41">
        <v>106100</v>
      </c>
      <c r="Z511" s="35">
        <f t="shared" si="248"/>
        <v>10610</v>
      </c>
      <c r="AA511" s="42">
        <f t="shared" si="220"/>
        <v>0</v>
      </c>
      <c r="AB511" s="37">
        <f t="shared" si="221"/>
        <v>0</v>
      </c>
      <c r="AC511" s="37">
        <f t="shared" si="222"/>
        <v>0</v>
      </c>
      <c r="AD511" s="42" t="e">
        <f>VALUE(TEXT(((AA511*'TOX and EXPO INPUTS'!$F$13)/'TOX and EXPO INPUTS'!$E$27),"0.00E+00"))</f>
        <v>#DIV/0!</v>
      </c>
      <c r="AE511" s="37" t="e">
        <f>VALUE(TEXT(((AB511*'TOX and EXPO INPUTS'!$F$13)/'TOX and EXPO INPUTS'!$E$27),"0.00E+00"))</f>
        <v>#DIV/0!</v>
      </c>
      <c r="AF511" s="37" t="e">
        <f>VALUE(TEXT(((AC511*'TOX and EXPO INPUTS'!$F$13)/'TOX and EXPO INPUTS'!$E$27),"0.00E+00"))</f>
        <v>#DIV/0!</v>
      </c>
      <c r="AG511" s="42" t="e">
        <f>IF($E511="ST",VALUE(TEXT(('TOX and EXPO INPUTS'!$F$7/AD511),"0.0E+00")),IF($E511="IT",VALUE(TEXT(('TOX and EXPO INPUTS'!$F$10/AD511),"0.0E+00"))))</f>
        <v>#DIV/0!</v>
      </c>
      <c r="AH511" s="37" t="e">
        <f>IF($E511="ST",VALUE(TEXT(('TOX and EXPO INPUTS'!$F$7/AE511),"0.0E+00")),IF($E511="IT",VALUE(TEXT(('TOX and EXPO INPUTS'!$F$10/AE511),"0.0E+00"))))</f>
        <v>#DIV/0!</v>
      </c>
      <c r="AI511" s="37" t="e">
        <f>IF($E511="ST",VALUE(TEXT(('TOX and EXPO INPUTS'!$F$7/AF511),"0.0E+00")),IF($E511="IT",VALUE(TEXT(('TOX and EXPO INPUTS'!$F$10/AF511),"0.0E+00"))))</f>
        <v>#DIV/0!</v>
      </c>
      <c r="AJ511" s="42">
        <f t="shared" si="216"/>
        <v>0</v>
      </c>
      <c r="AK511" s="37">
        <f t="shared" si="217"/>
        <v>0</v>
      </c>
      <c r="AL511" s="42" t="e">
        <f>VALUE(TEXT(((AJ511*'TOX and EXPO INPUTS'!$F$21)/'TOX and EXPO INPUTS'!$E$29),"0.00E+00"))</f>
        <v>#DIV/0!</v>
      </c>
      <c r="AM511" s="37" t="e">
        <f>VALUE(TEXT(((AK511*'TOX and EXPO INPUTS'!$F$21)/'TOX and EXPO INPUTS'!$E$29),"0.00E+00"))</f>
        <v>#DIV/0!</v>
      </c>
      <c r="AN511" s="42" t="e">
        <f>IF($E511="ST",VALUE(TEXT(('TOX and EXPO INPUTS'!$F$15/AL511),"0.0E+00")),IF($E511="IT",VALUE(TEXT(('TOX and EXPO INPUTS'!$F$18/AL511),"0.0E+00"))))</f>
        <v>#DIV/0!</v>
      </c>
      <c r="AO511" s="37" t="e">
        <f>IF($E511="ST",VALUE(TEXT(('TOX and EXPO INPUTS'!$F$15/AM511),"0.0E+00")),IF($E511="IT",VALUE(TEXT(('TOX and EXPO INPUTS'!$F$18/AM511),"0.0E+00"))))</f>
        <v>#DIV/0!</v>
      </c>
      <c r="AP511" s="42" t="e">
        <f t="shared" si="236"/>
        <v>#DIV/0!</v>
      </c>
      <c r="AQ511" s="37" t="e">
        <f t="shared" si="237"/>
        <v>#DIV/0!</v>
      </c>
      <c r="AR511" s="37" t="e">
        <f t="shared" si="238"/>
        <v>#DIV/0!</v>
      </c>
      <c r="AS511" s="37" t="e">
        <f t="shared" si="239"/>
        <v>#DIV/0!</v>
      </c>
      <c r="AT511" s="37" t="e">
        <f t="shared" si="240"/>
        <v>#DIV/0!</v>
      </c>
      <c r="AU511" s="37" t="e">
        <f t="shared" si="241"/>
        <v>#DIV/0!</v>
      </c>
      <c r="AV511" s="42" t="e">
        <f t="shared" si="242"/>
        <v>#DIV/0!</v>
      </c>
      <c r="AW511" s="37" t="e">
        <f t="shared" si="243"/>
        <v>#DIV/0!</v>
      </c>
      <c r="AX511" s="37" t="e">
        <f t="shared" si="244"/>
        <v>#DIV/0!</v>
      </c>
      <c r="AY511" s="37" t="e">
        <f t="shared" si="245"/>
        <v>#DIV/0!</v>
      </c>
      <c r="AZ511" s="37" t="e">
        <f t="shared" si="246"/>
        <v>#DIV/0!</v>
      </c>
      <c r="BA511" s="37" t="e">
        <f t="shared" si="247"/>
        <v>#DIV/0!</v>
      </c>
      <c r="BB511" s="42" t="e">
        <f>IF($E511="ST",VALUE(TEXT((1/(('TOX and EXPO INPUTS'!$F$9/AG511)+('TOX and EXPO INPUTS'!$F$17/AN511))),"0.0E+00")),IF($E511="IT",VALUE(TEXT((1/(('TOX and EXPO INPUTS'!$F$12/AG511)+('TOX and EXPO INPUTS'!$F$20/AN511))),"0.0E+00"))))</f>
        <v>#DIV/0!</v>
      </c>
      <c r="BC511" s="37" t="e">
        <f>IF($E511="ST",VALUE(TEXT((1/(('TOX and EXPO INPUTS'!$F$9/AH511)+('TOX and EXPO INPUTS'!$F$17/AN511))),"0.0E+00")),IF($E511="IT",VALUE(TEXT((1/(('TOX and EXPO INPUTS'!$F$12/AH511)+('TOX and EXPO INPUTS'!$F$20/AN511))),"0.0E+00"))))</f>
        <v>#DIV/0!</v>
      </c>
      <c r="BD511" s="37" t="e">
        <f>IF($E511="ST",VALUE(TEXT((1/(('TOX and EXPO INPUTS'!$F$9/AI511)+('TOX and EXPO INPUTS'!$F$17/AN511))),"0.0E+00")),IF($E511="IT",VALUE(TEXT((1/(('TOX and EXPO INPUTS'!$F$12/AI511)+('TOX and EXPO INPUTS'!$F$20/AN511))),"0.0E+00"))))</f>
        <v>#DIV/0!</v>
      </c>
      <c r="BE511" s="37" t="e">
        <f>IF($E511="ST",VALUE(TEXT((1/(('TOX and EXPO INPUTS'!$F$9/AG511)+('TOX and EXPO INPUTS'!$F$17/AO511))),"0.0E+00")),IF($E511="IT",VALUE(TEXT((1/(('TOX and EXPO INPUTS'!$F$12/AG511)+('TOX and EXPO INPUTS'!$F$20/AO511))),"0.0E+00"))))</f>
        <v>#DIV/0!</v>
      </c>
      <c r="BF511" s="37" t="e">
        <f>IF($E511="ST",VALUE(TEXT((1/(('TOX and EXPO INPUTS'!$F$9/AH511)+('TOX and EXPO INPUTS'!$F$17/AO511))),"0.0E+00")),IF($E511="IT",VALUE(TEXT((1/(('TOX and EXPO INPUTS'!$F$12/AH511)+('TOX and EXPO INPUTS'!$F$20/AO511))),"0.0E+00"))))</f>
        <v>#DIV/0!</v>
      </c>
      <c r="BG511" s="37" t="e">
        <f>IF($E511="ST",VALUE(TEXT((1/(('TOX and EXPO INPUTS'!$F$9/AI511)+('TOX and EXPO INPUTS'!$F$17/AO511))),"0.0E+00")),IF($E511="IT",VALUE(TEXT((1/(('TOX and EXPO INPUTS'!$F$12/AI511)+('TOX and EXPO INPUTS'!$F$20/AO511))),"0.0E+00"))))</f>
        <v>#DIV/0!</v>
      </c>
      <c r="BH511" s="42" t="e">
        <f>VALUE(TEXT((AD511*$T511/365*'TOX and EXPO INPUTS'!$E$33/'TOX and EXPO INPUTS'!$E$34),"0.00E+00"))</f>
        <v>#DIV/0!</v>
      </c>
      <c r="BI511" s="37" t="e">
        <f>VALUE(TEXT((AE511*$T511/365*'TOX and EXPO INPUTS'!$E$33/'TOX and EXPO INPUTS'!$E$34),"0.00E+00"))</f>
        <v>#DIV/0!</v>
      </c>
      <c r="BJ511" s="37" t="e">
        <f>VALUE(TEXT((AF511*$T511/365*'TOX and EXPO INPUTS'!$E$33/'TOX and EXPO INPUTS'!$E$34),"0.00E+00"))</f>
        <v>#DIV/0!</v>
      </c>
      <c r="BK511" s="42" t="e">
        <f>VALUE(TEXT((AD511*$U511/365*'TOX and EXPO INPUTS'!$E$33/'TOX and EXPO INPUTS'!$E$34),"0.00E+00"))</f>
        <v>#DIV/0!</v>
      </c>
      <c r="BL511" s="37" t="e">
        <f>VALUE(TEXT((AE511*$U511/365*'TOX and EXPO INPUTS'!$E$33/'TOX and EXPO INPUTS'!$E$34),"0.00E+00"))</f>
        <v>#DIV/0!</v>
      </c>
      <c r="BM511" s="37" t="e">
        <f>VALUE(TEXT((AF511*$U511/365*'TOX and EXPO INPUTS'!$E$33/'TOX and EXPO INPUTS'!$E$34),"0.00E+00"))</f>
        <v>#DIV/0!</v>
      </c>
      <c r="BN511" s="42" t="e">
        <f>VALUE(TEXT((AL511*$T511/365*'TOX and EXPO INPUTS'!$E$33/'TOX and EXPO INPUTS'!$E$34),"0.00E+00"))</f>
        <v>#DIV/0!</v>
      </c>
      <c r="BO511" s="37" t="e">
        <f>VALUE(TEXT((AM511*$T511/365*'TOX and EXPO INPUTS'!$E$33/'TOX and EXPO INPUTS'!$E$34),"0.00E+00"))</f>
        <v>#DIV/0!</v>
      </c>
      <c r="BP511" s="42" t="e">
        <f>VALUE(TEXT((AL511*$U511/365*'TOX and EXPO INPUTS'!$E$33/'TOX and EXPO INPUTS'!$E$34),"0.00E+00"))</f>
        <v>#DIV/0!</v>
      </c>
      <c r="BQ511" s="37" t="e">
        <f>VALUE(TEXT((AM511*$U511/365*'TOX and EXPO INPUTS'!$E$33/'TOX and EXPO INPUTS'!$E$34),"0.00E+00"))</f>
        <v>#DIV/0!</v>
      </c>
      <c r="BR511" s="42" t="e">
        <f>VALUE(TEXT((AP511*$T511/365*'TOX and EXPO INPUTS'!$E$33/'TOX and EXPO INPUTS'!$E$34),"0.00E+00"))</f>
        <v>#DIV/0!</v>
      </c>
      <c r="BS511" s="37" t="e">
        <f>VALUE(TEXT((AQ511*$T511/365*'TOX and EXPO INPUTS'!$E$33/'TOX and EXPO INPUTS'!$E$34),"0.00E+00"))</f>
        <v>#DIV/0!</v>
      </c>
      <c r="BT511" s="37" t="e">
        <f>VALUE(TEXT((AR511*$T511/365*'TOX and EXPO INPUTS'!$E$33/'TOX and EXPO INPUTS'!$E$34),"0.00E+00"))</f>
        <v>#DIV/0!</v>
      </c>
      <c r="BU511" s="37" t="e">
        <f>VALUE(TEXT((AS511*$T511/365*'TOX and EXPO INPUTS'!$E$33/'TOX and EXPO INPUTS'!$E$34),"0.00E+00"))</f>
        <v>#DIV/0!</v>
      </c>
      <c r="BV511" s="37" t="e">
        <f>VALUE(TEXT((AT511*$T511/365*'TOX and EXPO INPUTS'!$E$33/'TOX and EXPO INPUTS'!$E$34),"0.00E+00"))</f>
        <v>#DIV/0!</v>
      </c>
      <c r="BW511" s="37" t="e">
        <f>VALUE(TEXT((AU511*$T511/365*'TOX and EXPO INPUTS'!$E$33/'TOX and EXPO INPUTS'!$E$34),"0.00E+00"))</f>
        <v>#DIV/0!</v>
      </c>
      <c r="BX511" s="42" t="e">
        <f>VALUE(TEXT((AP511*$U511/365*'TOX and EXPO INPUTS'!$E$33/'TOX and EXPO INPUTS'!$E$34),"0.00E+00"))</f>
        <v>#DIV/0!</v>
      </c>
      <c r="BY511" s="37" t="e">
        <f>VALUE(TEXT((AQ511*$U511/365*'TOX and EXPO INPUTS'!$E$33/'TOX and EXPO INPUTS'!$E$34),"0.00E+00"))</f>
        <v>#DIV/0!</v>
      </c>
      <c r="BZ511" s="37" t="e">
        <f>VALUE(TEXT((AR511*$U511/365*'TOX and EXPO INPUTS'!$E$33/'TOX and EXPO INPUTS'!$E$34),"0.00E+00"))</f>
        <v>#DIV/0!</v>
      </c>
      <c r="CA511" s="37" t="e">
        <f>VALUE(TEXT((AS511*$U511/365*'TOX and EXPO INPUTS'!$E$33/'TOX and EXPO INPUTS'!$E$34),"0.00E+00"))</f>
        <v>#DIV/0!</v>
      </c>
      <c r="CB511" s="37" t="e">
        <f>VALUE(TEXT((AT511*$U511/365*'TOX and EXPO INPUTS'!$E$33/'TOX and EXPO INPUTS'!$E$34),"0.00E+00"))</f>
        <v>#DIV/0!</v>
      </c>
      <c r="CC511" s="37" t="e">
        <f>VALUE(TEXT((AU511*$U511/365*'TOX and EXPO INPUTS'!$E$33/'TOX and EXPO INPUTS'!$E$34),"0.00E+00"))</f>
        <v>#DIV/0!</v>
      </c>
      <c r="CD511" s="58" t="e">
        <f>VALUE(TEXT((BR511*'TOX and EXPO INPUTS'!$F$23),"0.00E+00"))</f>
        <v>#DIV/0!</v>
      </c>
      <c r="CE511" s="57" t="e">
        <f>VALUE(TEXT((BS511*'TOX and EXPO INPUTS'!$F$23),"0.00E+00"))</f>
        <v>#DIV/0!</v>
      </c>
      <c r="CF511" s="57" t="e">
        <f>VALUE(TEXT((BT511*'TOX and EXPO INPUTS'!$F$23),"0.00E+00"))</f>
        <v>#DIV/0!</v>
      </c>
      <c r="CG511" s="57" t="e">
        <f>VALUE(TEXT((BU511*'TOX and EXPO INPUTS'!$F$23),"0.00E+00"))</f>
        <v>#DIV/0!</v>
      </c>
      <c r="CH511" s="57" t="e">
        <f>VALUE(TEXT((BV511*'TOX and EXPO INPUTS'!$F$23),"0.00E+00"))</f>
        <v>#DIV/0!</v>
      </c>
      <c r="CI511" s="57" t="e">
        <f>VALUE(TEXT((BW511*'TOX and EXPO INPUTS'!$F$23),"0.00E+00"))</f>
        <v>#DIV/0!</v>
      </c>
      <c r="CJ511" s="58" t="e">
        <f>VALUE(TEXT((BX511*'TOX and EXPO INPUTS'!$F$23),"0.00E+00"))</f>
        <v>#DIV/0!</v>
      </c>
      <c r="CK511" s="57" t="e">
        <f>VALUE(TEXT((BY511*'TOX and EXPO INPUTS'!$F$23),"0.00E+00"))</f>
        <v>#DIV/0!</v>
      </c>
      <c r="CL511" s="57" t="e">
        <f>VALUE(TEXT((BZ511*'TOX and EXPO INPUTS'!$F$23),"0.00E+00"))</f>
        <v>#DIV/0!</v>
      </c>
      <c r="CM511" s="57" t="e">
        <f>VALUE(TEXT((CA511*'TOX and EXPO INPUTS'!$F$23),"0.00E+00"))</f>
        <v>#DIV/0!</v>
      </c>
      <c r="CN511" s="57" t="e">
        <f>VALUE(TEXT((CB511*'TOX and EXPO INPUTS'!$F$23),"0.00E+00"))</f>
        <v>#DIV/0!</v>
      </c>
      <c r="CO511" s="57" t="e">
        <f>VALUE(TEXT((CC511*'TOX and EXPO INPUTS'!$F$23),"0.00E+00"))</f>
        <v>#DIV/0!</v>
      </c>
      <c r="CP511" s="38" t="s">
        <v>106</v>
      </c>
      <c r="CQ511" s="34" t="s">
        <v>107</v>
      </c>
      <c r="CR511" s="34" t="s">
        <v>108</v>
      </c>
      <c r="CS511" s="39" t="s">
        <v>109</v>
      </c>
    </row>
    <row r="512" spans="1:97" ht="48" customHeight="1" x14ac:dyDescent="0.25">
      <c r="A512" s="34" t="s">
        <v>98</v>
      </c>
      <c r="B512" s="34" t="s">
        <v>99</v>
      </c>
      <c r="C512" s="34" t="s">
        <v>100</v>
      </c>
      <c r="D512" s="34" t="s">
        <v>442</v>
      </c>
      <c r="E512" s="39" t="s">
        <v>102</v>
      </c>
      <c r="F512" s="40" t="s">
        <v>163</v>
      </c>
      <c r="G512" s="43"/>
      <c r="H512" s="36" t="s">
        <v>104</v>
      </c>
      <c r="I512" s="67"/>
      <c r="J512" s="36" t="s">
        <v>105</v>
      </c>
      <c r="K512" s="100">
        <f>VLOOKUP(F512,'Amount Seed Planted_variables'!$A$3:$I$74,2,0)</f>
        <v>6670464</v>
      </c>
      <c r="L512" s="100">
        <f>VLOOKUP(F512,'Amount Seed Planted_variables'!$A$3:$I$74,3,0)</f>
        <v>6670464</v>
      </c>
      <c r="M512" s="36">
        <f t="shared" si="218"/>
        <v>0</v>
      </c>
      <c r="N512" s="35">
        <f t="shared" si="219"/>
        <v>0</v>
      </c>
      <c r="O512" s="101">
        <v>125000</v>
      </c>
      <c r="P512" s="93">
        <f>VLOOKUP(F512,'Amount Seed Planted_variables'!$A$3:$I$74,4,0)</f>
        <v>78408</v>
      </c>
      <c r="Q512" s="93">
        <f>VLOOKUP(F512,'Amount Seed Planted_variables'!$A$3:$I$74,7,0)</f>
        <v>200</v>
      </c>
      <c r="R512" s="93">
        <f>VLOOKUP(F512,'Amount Seed Planted_variables'!$A$3:$I$74,8,0)</f>
        <v>15681600</v>
      </c>
      <c r="S512" s="87" t="str">
        <f t="shared" si="215"/>
        <v>NA</v>
      </c>
      <c r="T512" s="35">
        <v>10</v>
      </c>
      <c r="U512" s="35">
        <v>30</v>
      </c>
      <c r="V512" s="41">
        <v>3994</v>
      </c>
      <c r="W512" s="35">
        <v>797</v>
      </c>
      <c r="X512" s="35">
        <v>530</v>
      </c>
      <c r="Y512" s="41">
        <v>66</v>
      </c>
      <c r="Z512" s="35">
        <f t="shared" si="248"/>
        <v>6.6000000000000005</v>
      </c>
      <c r="AA512" s="42">
        <f t="shared" si="220"/>
        <v>0</v>
      </c>
      <c r="AB512" s="37">
        <f t="shared" si="221"/>
        <v>0</v>
      </c>
      <c r="AC512" s="37">
        <f t="shared" si="222"/>
        <v>0</v>
      </c>
      <c r="AD512" s="42" t="e">
        <f>VALUE(TEXT(((AA512*'TOX and EXPO INPUTS'!$F$13)/'TOX and EXPO INPUTS'!$E$27),"0.00E+00"))</f>
        <v>#DIV/0!</v>
      </c>
      <c r="AE512" s="37" t="e">
        <f>VALUE(TEXT(((AB512*'TOX and EXPO INPUTS'!$F$13)/'TOX and EXPO INPUTS'!$E$27),"0.00E+00"))</f>
        <v>#DIV/0!</v>
      </c>
      <c r="AF512" s="37" t="e">
        <f>VALUE(TEXT(((AC512*'TOX and EXPO INPUTS'!$F$13)/'TOX and EXPO INPUTS'!$E$27),"0.00E+00"))</f>
        <v>#DIV/0!</v>
      </c>
      <c r="AG512" s="42" t="e">
        <f>IF($E512="ST",VALUE(TEXT(('TOX and EXPO INPUTS'!$F$7/AD512),"0.0E+00")),IF($E512="IT",VALUE(TEXT(('TOX and EXPO INPUTS'!$F$10/AD512),"0.0E+00"))))</f>
        <v>#DIV/0!</v>
      </c>
      <c r="AH512" s="37" t="e">
        <f>IF($E512="ST",VALUE(TEXT(('TOX and EXPO INPUTS'!$F$7/AE512),"0.0E+00")),IF($E512="IT",VALUE(TEXT(('TOX and EXPO INPUTS'!$F$10/AE512),"0.0E+00"))))</f>
        <v>#DIV/0!</v>
      </c>
      <c r="AI512" s="37" t="e">
        <f>IF($E512="ST",VALUE(TEXT(('TOX and EXPO INPUTS'!$F$7/AF512),"0.0E+00")),IF($E512="IT",VALUE(TEXT(('TOX and EXPO INPUTS'!$F$10/AF512),"0.0E+00"))))</f>
        <v>#DIV/0!</v>
      </c>
      <c r="AJ512" s="42">
        <f t="shared" si="216"/>
        <v>0</v>
      </c>
      <c r="AK512" s="37">
        <f t="shared" si="217"/>
        <v>0</v>
      </c>
      <c r="AL512" s="42" t="e">
        <f>VALUE(TEXT(((AJ512*'TOX and EXPO INPUTS'!$F$21)/'TOX and EXPO INPUTS'!$E$29),"0.00E+00"))</f>
        <v>#DIV/0!</v>
      </c>
      <c r="AM512" s="37" t="e">
        <f>VALUE(TEXT(((AK512*'TOX and EXPO INPUTS'!$F$21)/'TOX and EXPO INPUTS'!$E$29),"0.00E+00"))</f>
        <v>#DIV/0!</v>
      </c>
      <c r="AN512" s="42" t="e">
        <f>IF($E512="ST",VALUE(TEXT(('TOX and EXPO INPUTS'!$F$15/AL512),"0.0E+00")),IF($E512="IT",VALUE(TEXT(('TOX and EXPO INPUTS'!$F$18/AL512),"0.0E+00"))))</f>
        <v>#DIV/0!</v>
      </c>
      <c r="AO512" s="37" t="e">
        <f>IF($E512="ST",VALUE(TEXT(('TOX and EXPO INPUTS'!$F$15/AM512),"0.0E+00")),IF($E512="IT",VALUE(TEXT(('TOX and EXPO INPUTS'!$F$18/AM512),"0.0E+00"))))</f>
        <v>#DIV/0!</v>
      </c>
      <c r="AP512" s="42" t="e">
        <f t="shared" si="236"/>
        <v>#DIV/0!</v>
      </c>
      <c r="AQ512" s="37" t="e">
        <f t="shared" si="237"/>
        <v>#DIV/0!</v>
      </c>
      <c r="AR512" s="37" t="e">
        <f t="shared" si="238"/>
        <v>#DIV/0!</v>
      </c>
      <c r="AS512" s="37" t="e">
        <f t="shared" si="239"/>
        <v>#DIV/0!</v>
      </c>
      <c r="AT512" s="37" t="e">
        <f t="shared" si="240"/>
        <v>#DIV/0!</v>
      </c>
      <c r="AU512" s="37" t="e">
        <f t="shared" si="241"/>
        <v>#DIV/0!</v>
      </c>
      <c r="AV512" s="42" t="e">
        <f t="shared" si="242"/>
        <v>#DIV/0!</v>
      </c>
      <c r="AW512" s="37" t="e">
        <f t="shared" si="243"/>
        <v>#DIV/0!</v>
      </c>
      <c r="AX512" s="37" t="e">
        <f t="shared" si="244"/>
        <v>#DIV/0!</v>
      </c>
      <c r="AY512" s="37" t="e">
        <f t="shared" si="245"/>
        <v>#DIV/0!</v>
      </c>
      <c r="AZ512" s="37" t="e">
        <f t="shared" si="246"/>
        <v>#DIV/0!</v>
      </c>
      <c r="BA512" s="37" t="e">
        <f t="shared" si="247"/>
        <v>#DIV/0!</v>
      </c>
      <c r="BB512" s="42" t="e">
        <f>IF($E512="ST",VALUE(TEXT((1/(('TOX and EXPO INPUTS'!$F$9/AG512)+('TOX and EXPO INPUTS'!$F$17/AN512))),"0.0E+00")),IF($E512="IT",VALUE(TEXT((1/(('TOX and EXPO INPUTS'!$F$12/AG512)+('TOX and EXPO INPUTS'!$F$20/AN512))),"0.0E+00"))))</f>
        <v>#DIV/0!</v>
      </c>
      <c r="BC512" s="37" t="e">
        <f>IF($E512="ST",VALUE(TEXT((1/(('TOX and EXPO INPUTS'!$F$9/AH512)+('TOX and EXPO INPUTS'!$F$17/AN512))),"0.0E+00")),IF($E512="IT",VALUE(TEXT((1/(('TOX and EXPO INPUTS'!$F$12/AH512)+('TOX and EXPO INPUTS'!$F$20/AN512))),"0.0E+00"))))</f>
        <v>#DIV/0!</v>
      </c>
      <c r="BD512" s="37" t="e">
        <f>IF($E512="ST",VALUE(TEXT((1/(('TOX and EXPO INPUTS'!$F$9/AI512)+('TOX and EXPO INPUTS'!$F$17/AN512))),"0.0E+00")),IF($E512="IT",VALUE(TEXT((1/(('TOX and EXPO INPUTS'!$F$12/AI512)+('TOX and EXPO INPUTS'!$F$20/AN512))),"0.0E+00"))))</f>
        <v>#DIV/0!</v>
      </c>
      <c r="BE512" s="37" t="e">
        <f>IF($E512="ST",VALUE(TEXT((1/(('TOX and EXPO INPUTS'!$F$9/AG512)+('TOX and EXPO INPUTS'!$F$17/AO512))),"0.0E+00")),IF($E512="IT",VALUE(TEXT((1/(('TOX and EXPO INPUTS'!$F$12/AG512)+('TOX and EXPO INPUTS'!$F$20/AO512))),"0.0E+00"))))</f>
        <v>#DIV/0!</v>
      </c>
      <c r="BF512" s="37" t="e">
        <f>IF($E512="ST",VALUE(TEXT((1/(('TOX and EXPO INPUTS'!$F$9/AH512)+('TOX and EXPO INPUTS'!$F$17/AO512))),"0.0E+00")),IF($E512="IT",VALUE(TEXT((1/(('TOX and EXPO INPUTS'!$F$12/AH512)+('TOX and EXPO INPUTS'!$F$20/AO512))),"0.0E+00"))))</f>
        <v>#DIV/0!</v>
      </c>
      <c r="BG512" s="37" t="e">
        <f>IF($E512="ST",VALUE(TEXT((1/(('TOX and EXPO INPUTS'!$F$9/AI512)+('TOX and EXPO INPUTS'!$F$17/AO512))),"0.0E+00")),IF($E512="IT",VALUE(TEXT((1/(('TOX and EXPO INPUTS'!$F$12/AI512)+('TOX and EXPO INPUTS'!$F$20/AO512))),"0.0E+00"))))</f>
        <v>#DIV/0!</v>
      </c>
      <c r="BH512" s="42" t="e">
        <f>VALUE(TEXT((AD512*$T512/365*'TOX and EXPO INPUTS'!$E$33/'TOX and EXPO INPUTS'!$E$34),"0.00E+00"))</f>
        <v>#DIV/0!</v>
      </c>
      <c r="BI512" s="37" t="e">
        <f>VALUE(TEXT((AE512*$T512/365*'TOX and EXPO INPUTS'!$E$33/'TOX and EXPO INPUTS'!$E$34),"0.00E+00"))</f>
        <v>#DIV/0!</v>
      </c>
      <c r="BJ512" s="37" t="e">
        <f>VALUE(TEXT((AF512*$T512/365*'TOX and EXPO INPUTS'!$E$33/'TOX and EXPO INPUTS'!$E$34),"0.00E+00"))</f>
        <v>#DIV/0!</v>
      </c>
      <c r="BK512" s="42" t="e">
        <f>VALUE(TEXT((AD512*$U512/365*'TOX and EXPO INPUTS'!$E$33/'TOX and EXPO INPUTS'!$E$34),"0.00E+00"))</f>
        <v>#DIV/0!</v>
      </c>
      <c r="BL512" s="37" t="e">
        <f>VALUE(TEXT((AE512*$U512/365*'TOX and EXPO INPUTS'!$E$33/'TOX and EXPO INPUTS'!$E$34),"0.00E+00"))</f>
        <v>#DIV/0!</v>
      </c>
      <c r="BM512" s="37" t="e">
        <f>VALUE(TEXT((AF512*$U512/365*'TOX and EXPO INPUTS'!$E$33/'TOX and EXPO INPUTS'!$E$34),"0.00E+00"))</f>
        <v>#DIV/0!</v>
      </c>
      <c r="BN512" s="42" t="e">
        <f>VALUE(TEXT((AL512*$T512/365*'TOX and EXPO INPUTS'!$E$33/'TOX and EXPO INPUTS'!$E$34),"0.00E+00"))</f>
        <v>#DIV/0!</v>
      </c>
      <c r="BO512" s="37" t="e">
        <f>VALUE(TEXT((AM512*$T512/365*'TOX and EXPO INPUTS'!$E$33/'TOX and EXPO INPUTS'!$E$34),"0.00E+00"))</f>
        <v>#DIV/0!</v>
      </c>
      <c r="BP512" s="42" t="e">
        <f>VALUE(TEXT((AL512*$U512/365*'TOX and EXPO INPUTS'!$E$33/'TOX and EXPO INPUTS'!$E$34),"0.00E+00"))</f>
        <v>#DIV/0!</v>
      </c>
      <c r="BQ512" s="37" t="e">
        <f>VALUE(TEXT((AM512*$U512/365*'TOX and EXPO INPUTS'!$E$33/'TOX and EXPO INPUTS'!$E$34),"0.00E+00"))</f>
        <v>#DIV/0!</v>
      </c>
      <c r="BR512" s="42" t="e">
        <f>VALUE(TEXT((AP512*$T512/365*'TOX and EXPO INPUTS'!$E$33/'TOX and EXPO INPUTS'!$E$34),"0.00E+00"))</f>
        <v>#DIV/0!</v>
      </c>
      <c r="BS512" s="37" t="e">
        <f>VALUE(TEXT((AQ512*$T512/365*'TOX and EXPO INPUTS'!$E$33/'TOX and EXPO INPUTS'!$E$34),"0.00E+00"))</f>
        <v>#DIV/0!</v>
      </c>
      <c r="BT512" s="37" t="e">
        <f>VALUE(TEXT((AR512*$T512/365*'TOX and EXPO INPUTS'!$E$33/'TOX and EXPO INPUTS'!$E$34),"0.00E+00"))</f>
        <v>#DIV/0!</v>
      </c>
      <c r="BU512" s="37" t="e">
        <f>VALUE(TEXT((AS512*$T512/365*'TOX and EXPO INPUTS'!$E$33/'TOX and EXPO INPUTS'!$E$34),"0.00E+00"))</f>
        <v>#DIV/0!</v>
      </c>
      <c r="BV512" s="37" t="e">
        <f>VALUE(TEXT((AT512*$T512/365*'TOX and EXPO INPUTS'!$E$33/'TOX and EXPO INPUTS'!$E$34),"0.00E+00"))</f>
        <v>#DIV/0!</v>
      </c>
      <c r="BW512" s="37" t="e">
        <f>VALUE(TEXT((AU512*$T512/365*'TOX and EXPO INPUTS'!$E$33/'TOX and EXPO INPUTS'!$E$34),"0.00E+00"))</f>
        <v>#DIV/0!</v>
      </c>
      <c r="BX512" s="42" t="e">
        <f>VALUE(TEXT((AP512*$U512/365*'TOX and EXPO INPUTS'!$E$33/'TOX and EXPO INPUTS'!$E$34),"0.00E+00"))</f>
        <v>#DIV/0!</v>
      </c>
      <c r="BY512" s="37" t="e">
        <f>VALUE(TEXT((AQ512*$U512/365*'TOX and EXPO INPUTS'!$E$33/'TOX and EXPO INPUTS'!$E$34),"0.00E+00"))</f>
        <v>#DIV/0!</v>
      </c>
      <c r="BZ512" s="37" t="e">
        <f>VALUE(TEXT((AR512*$U512/365*'TOX and EXPO INPUTS'!$E$33/'TOX and EXPO INPUTS'!$E$34),"0.00E+00"))</f>
        <v>#DIV/0!</v>
      </c>
      <c r="CA512" s="37" t="e">
        <f>VALUE(TEXT((AS512*$U512/365*'TOX and EXPO INPUTS'!$E$33/'TOX and EXPO INPUTS'!$E$34),"0.00E+00"))</f>
        <v>#DIV/0!</v>
      </c>
      <c r="CB512" s="37" t="e">
        <f>VALUE(TEXT((AT512*$U512/365*'TOX and EXPO INPUTS'!$E$33/'TOX and EXPO INPUTS'!$E$34),"0.00E+00"))</f>
        <v>#DIV/0!</v>
      </c>
      <c r="CC512" s="37" t="e">
        <f>VALUE(TEXT((AU512*$U512/365*'TOX and EXPO INPUTS'!$E$33/'TOX and EXPO INPUTS'!$E$34),"0.00E+00"))</f>
        <v>#DIV/0!</v>
      </c>
      <c r="CD512" s="58" t="e">
        <f>VALUE(TEXT((BR512*'TOX and EXPO INPUTS'!$F$23),"0.00E+00"))</f>
        <v>#DIV/0!</v>
      </c>
      <c r="CE512" s="57" t="e">
        <f>VALUE(TEXT((BS512*'TOX and EXPO INPUTS'!$F$23),"0.00E+00"))</f>
        <v>#DIV/0!</v>
      </c>
      <c r="CF512" s="57" t="e">
        <f>VALUE(TEXT((BT512*'TOX and EXPO INPUTS'!$F$23),"0.00E+00"))</f>
        <v>#DIV/0!</v>
      </c>
      <c r="CG512" s="57" t="e">
        <f>VALUE(TEXT((BU512*'TOX and EXPO INPUTS'!$F$23),"0.00E+00"))</f>
        <v>#DIV/0!</v>
      </c>
      <c r="CH512" s="57" t="e">
        <f>VALUE(TEXT((BV512*'TOX and EXPO INPUTS'!$F$23),"0.00E+00"))</f>
        <v>#DIV/0!</v>
      </c>
      <c r="CI512" s="57" t="e">
        <f>VALUE(TEXT((BW512*'TOX and EXPO INPUTS'!$F$23),"0.00E+00"))</f>
        <v>#DIV/0!</v>
      </c>
      <c r="CJ512" s="58" t="e">
        <f>VALUE(TEXT((BX512*'TOX and EXPO INPUTS'!$F$23),"0.00E+00"))</f>
        <v>#DIV/0!</v>
      </c>
      <c r="CK512" s="57" t="e">
        <f>VALUE(TEXT((BY512*'TOX and EXPO INPUTS'!$F$23),"0.00E+00"))</f>
        <v>#DIV/0!</v>
      </c>
      <c r="CL512" s="57" t="e">
        <f>VALUE(TEXT((BZ512*'TOX and EXPO INPUTS'!$F$23),"0.00E+00"))</f>
        <v>#DIV/0!</v>
      </c>
      <c r="CM512" s="57" t="e">
        <f>VALUE(TEXT((CA512*'TOX and EXPO INPUTS'!$F$23),"0.00E+00"))</f>
        <v>#DIV/0!</v>
      </c>
      <c r="CN512" s="57" t="e">
        <f>VALUE(TEXT((CB512*'TOX and EXPO INPUTS'!$F$23),"0.00E+00"))</f>
        <v>#DIV/0!</v>
      </c>
      <c r="CO512" s="57" t="e">
        <f>VALUE(TEXT((CC512*'TOX and EXPO INPUTS'!$F$23),"0.00E+00"))</f>
        <v>#DIV/0!</v>
      </c>
      <c r="CP512" s="38" t="s">
        <v>106</v>
      </c>
      <c r="CQ512" s="34" t="s">
        <v>107</v>
      </c>
      <c r="CR512" s="34" t="s">
        <v>108</v>
      </c>
      <c r="CS512" s="39" t="s">
        <v>109</v>
      </c>
    </row>
    <row r="513" spans="1:97" ht="48" customHeight="1" x14ac:dyDescent="0.25">
      <c r="A513" s="34" t="s">
        <v>98</v>
      </c>
      <c r="B513" s="34" t="s">
        <v>99</v>
      </c>
      <c r="C513" s="34" t="s">
        <v>100</v>
      </c>
      <c r="D513" s="34" t="s">
        <v>101</v>
      </c>
      <c r="E513" s="39" t="s">
        <v>112</v>
      </c>
      <c r="F513" s="40" t="s">
        <v>163</v>
      </c>
      <c r="G513" s="43"/>
      <c r="H513" s="36" t="s">
        <v>104</v>
      </c>
      <c r="I513" s="67"/>
      <c r="J513" s="36" t="s">
        <v>105</v>
      </c>
      <c r="K513" s="100">
        <f>VLOOKUP(F513,'Amount Seed Planted_variables'!$A$3:$I$74,2,0)</f>
        <v>6670464</v>
      </c>
      <c r="L513" s="100">
        <f>VLOOKUP(F513,'Amount Seed Planted_variables'!$A$3:$I$74,3,0)</f>
        <v>6670464</v>
      </c>
      <c r="M513" s="36">
        <f t="shared" si="218"/>
        <v>0</v>
      </c>
      <c r="N513" s="35">
        <f t="shared" si="219"/>
        <v>0</v>
      </c>
      <c r="O513" s="101">
        <v>125000</v>
      </c>
      <c r="P513" s="93">
        <f>VLOOKUP(F513,'Amount Seed Planted_variables'!$A$3:$I$74,4,0)</f>
        <v>78408</v>
      </c>
      <c r="Q513" s="93">
        <f>VLOOKUP(F513,'Amount Seed Planted_variables'!$A$3:$I$74,7,0)</f>
        <v>200</v>
      </c>
      <c r="R513" s="93">
        <f>VLOOKUP(F513,'Amount Seed Planted_variables'!$A$3:$I$74,8,0)</f>
        <v>15681600</v>
      </c>
      <c r="S513" s="87" t="str">
        <f t="shared" si="215"/>
        <v>NA</v>
      </c>
      <c r="T513" s="35">
        <v>10</v>
      </c>
      <c r="U513" s="35">
        <v>30</v>
      </c>
      <c r="V513" s="41">
        <v>349</v>
      </c>
      <c r="W513" s="35">
        <v>51.2</v>
      </c>
      <c r="X513" s="35">
        <v>42.2</v>
      </c>
      <c r="Y513" s="41">
        <v>1.2</v>
      </c>
      <c r="Z513" s="35">
        <f t="shared" si="248"/>
        <v>0.12</v>
      </c>
      <c r="AA513" s="42">
        <f t="shared" si="220"/>
        <v>0</v>
      </c>
      <c r="AB513" s="37">
        <f t="shared" si="221"/>
        <v>0</v>
      </c>
      <c r="AC513" s="37">
        <f t="shared" si="222"/>
        <v>0</v>
      </c>
      <c r="AD513" s="42" t="e">
        <f>VALUE(TEXT(((AA513*'TOX and EXPO INPUTS'!$F$13)/'TOX and EXPO INPUTS'!$E$27),"0.00E+00"))</f>
        <v>#DIV/0!</v>
      </c>
      <c r="AE513" s="37" t="e">
        <f>VALUE(TEXT(((AB513*'TOX and EXPO INPUTS'!$F$13)/'TOX and EXPO INPUTS'!$E$27),"0.00E+00"))</f>
        <v>#DIV/0!</v>
      </c>
      <c r="AF513" s="37" t="e">
        <f>VALUE(TEXT(((AC513*'TOX and EXPO INPUTS'!$F$13)/'TOX and EXPO INPUTS'!$E$27),"0.00E+00"))</f>
        <v>#DIV/0!</v>
      </c>
      <c r="AG513" s="42" t="e">
        <f>IF($E513="ST",VALUE(TEXT(('TOX and EXPO INPUTS'!$F$7/AD513),"0.0E+00")),IF($E513="IT",VALUE(TEXT(('TOX and EXPO INPUTS'!$F$10/AD513),"0.0E+00"))))</f>
        <v>#DIV/0!</v>
      </c>
      <c r="AH513" s="37" t="e">
        <f>IF($E513="ST",VALUE(TEXT(('TOX and EXPO INPUTS'!$F$7/AE513),"0.0E+00")),IF($E513="IT",VALUE(TEXT(('TOX and EXPO INPUTS'!$F$10/AE513),"0.0E+00"))))</f>
        <v>#DIV/0!</v>
      </c>
      <c r="AI513" s="37" t="e">
        <f>IF($E513="ST",VALUE(TEXT(('TOX and EXPO INPUTS'!$F$7/AF513),"0.0E+00")),IF($E513="IT",VALUE(TEXT(('TOX and EXPO INPUTS'!$F$10/AF513),"0.0E+00"))))</f>
        <v>#DIV/0!</v>
      </c>
      <c r="AJ513" s="42">
        <f t="shared" si="216"/>
        <v>0</v>
      </c>
      <c r="AK513" s="37">
        <f t="shared" si="217"/>
        <v>0</v>
      </c>
      <c r="AL513" s="42" t="e">
        <f>VALUE(TEXT(((AJ513*'TOX and EXPO INPUTS'!$F$21)/'TOX and EXPO INPUTS'!$E$29),"0.00E+00"))</f>
        <v>#DIV/0!</v>
      </c>
      <c r="AM513" s="37" t="e">
        <f>VALUE(TEXT(((AK513*'TOX and EXPO INPUTS'!$F$21)/'TOX and EXPO INPUTS'!$E$29),"0.00E+00"))</f>
        <v>#DIV/0!</v>
      </c>
      <c r="AN513" s="42" t="e">
        <f>IF($E513="ST",VALUE(TEXT(('TOX and EXPO INPUTS'!$F$15/AL513),"0.0E+00")),IF($E513="IT",VALUE(TEXT(('TOX and EXPO INPUTS'!$F$18/AL513),"0.0E+00"))))</f>
        <v>#DIV/0!</v>
      </c>
      <c r="AO513" s="37" t="e">
        <f>IF($E513="ST",VALUE(TEXT(('TOX and EXPO INPUTS'!$F$15/AM513),"0.0E+00")),IF($E513="IT",VALUE(TEXT(('TOX and EXPO INPUTS'!$F$18/AM513),"0.0E+00"))))</f>
        <v>#DIV/0!</v>
      </c>
      <c r="AP513" s="42" t="e">
        <f t="shared" si="236"/>
        <v>#DIV/0!</v>
      </c>
      <c r="AQ513" s="37" t="e">
        <f t="shared" si="237"/>
        <v>#DIV/0!</v>
      </c>
      <c r="AR513" s="37" t="e">
        <f t="shared" si="238"/>
        <v>#DIV/0!</v>
      </c>
      <c r="AS513" s="37" t="e">
        <f t="shared" si="239"/>
        <v>#DIV/0!</v>
      </c>
      <c r="AT513" s="37" t="e">
        <f t="shared" si="240"/>
        <v>#DIV/0!</v>
      </c>
      <c r="AU513" s="37" t="e">
        <f t="shared" si="241"/>
        <v>#DIV/0!</v>
      </c>
      <c r="AV513" s="42" t="e">
        <f t="shared" si="242"/>
        <v>#DIV/0!</v>
      </c>
      <c r="AW513" s="37" t="e">
        <f t="shared" si="243"/>
        <v>#DIV/0!</v>
      </c>
      <c r="AX513" s="37" t="e">
        <f t="shared" si="244"/>
        <v>#DIV/0!</v>
      </c>
      <c r="AY513" s="37" t="e">
        <f t="shared" si="245"/>
        <v>#DIV/0!</v>
      </c>
      <c r="AZ513" s="37" t="e">
        <f t="shared" si="246"/>
        <v>#DIV/0!</v>
      </c>
      <c r="BA513" s="37" t="e">
        <f t="shared" si="247"/>
        <v>#DIV/0!</v>
      </c>
      <c r="BB513" s="42" t="e">
        <f>IF($E513="ST",VALUE(TEXT((1/(('TOX and EXPO INPUTS'!$F$9/AG513)+('TOX and EXPO INPUTS'!$F$17/AN513))),"0.0E+00")),IF($E513="IT",VALUE(TEXT((1/(('TOX and EXPO INPUTS'!$F$12/AG513)+('TOX and EXPO INPUTS'!$F$20/AN513))),"0.0E+00"))))</f>
        <v>#DIV/0!</v>
      </c>
      <c r="BC513" s="37" t="e">
        <f>IF($E513="ST",VALUE(TEXT((1/(('TOX and EXPO INPUTS'!$F$9/AH513)+('TOX and EXPO INPUTS'!$F$17/AN513))),"0.0E+00")),IF($E513="IT",VALUE(TEXT((1/(('TOX and EXPO INPUTS'!$F$12/AH513)+('TOX and EXPO INPUTS'!$F$20/AN513))),"0.0E+00"))))</f>
        <v>#DIV/0!</v>
      </c>
      <c r="BD513" s="37" t="e">
        <f>IF($E513="ST",VALUE(TEXT((1/(('TOX and EXPO INPUTS'!$F$9/AI513)+('TOX and EXPO INPUTS'!$F$17/AN513))),"0.0E+00")),IF($E513="IT",VALUE(TEXT((1/(('TOX and EXPO INPUTS'!$F$12/AI513)+('TOX and EXPO INPUTS'!$F$20/AN513))),"0.0E+00"))))</f>
        <v>#DIV/0!</v>
      </c>
      <c r="BE513" s="37" t="e">
        <f>IF($E513="ST",VALUE(TEXT((1/(('TOX and EXPO INPUTS'!$F$9/AG513)+('TOX and EXPO INPUTS'!$F$17/AO513))),"0.0E+00")),IF($E513="IT",VALUE(TEXT((1/(('TOX and EXPO INPUTS'!$F$12/AG513)+('TOX and EXPO INPUTS'!$F$20/AO513))),"0.0E+00"))))</f>
        <v>#DIV/0!</v>
      </c>
      <c r="BF513" s="37" t="e">
        <f>IF($E513="ST",VALUE(TEXT((1/(('TOX and EXPO INPUTS'!$F$9/AH513)+('TOX and EXPO INPUTS'!$F$17/AO513))),"0.0E+00")),IF($E513="IT",VALUE(TEXT((1/(('TOX and EXPO INPUTS'!$F$12/AH513)+('TOX and EXPO INPUTS'!$F$20/AO513))),"0.0E+00"))))</f>
        <v>#DIV/0!</v>
      </c>
      <c r="BG513" s="37" t="e">
        <f>IF($E513="ST",VALUE(TEXT((1/(('TOX and EXPO INPUTS'!$F$9/AI513)+('TOX and EXPO INPUTS'!$F$17/AO513))),"0.0E+00")),IF($E513="IT",VALUE(TEXT((1/(('TOX and EXPO INPUTS'!$F$12/AI513)+('TOX and EXPO INPUTS'!$F$20/AO513))),"0.0E+00"))))</f>
        <v>#DIV/0!</v>
      </c>
      <c r="BH513" s="42" t="e">
        <f>VALUE(TEXT((AD513*$T513/365*'TOX and EXPO INPUTS'!$E$33/'TOX and EXPO INPUTS'!$E$34),"0.00E+00"))</f>
        <v>#DIV/0!</v>
      </c>
      <c r="BI513" s="37" t="e">
        <f>VALUE(TEXT((AE513*$T513/365*'TOX and EXPO INPUTS'!$E$33/'TOX and EXPO INPUTS'!$E$34),"0.00E+00"))</f>
        <v>#DIV/0!</v>
      </c>
      <c r="BJ513" s="37" t="e">
        <f>VALUE(TEXT((AF513*$T513/365*'TOX and EXPO INPUTS'!$E$33/'TOX and EXPO INPUTS'!$E$34),"0.00E+00"))</f>
        <v>#DIV/0!</v>
      </c>
      <c r="BK513" s="42" t="e">
        <f>VALUE(TEXT((AD513*$U513/365*'TOX and EXPO INPUTS'!$E$33/'TOX and EXPO INPUTS'!$E$34),"0.00E+00"))</f>
        <v>#DIV/0!</v>
      </c>
      <c r="BL513" s="37" t="e">
        <f>VALUE(TEXT((AE513*$U513/365*'TOX and EXPO INPUTS'!$E$33/'TOX and EXPO INPUTS'!$E$34),"0.00E+00"))</f>
        <v>#DIV/0!</v>
      </c>
      <c r="BM513" s="37" t="e">
        <f>VALUE(TEXT((AF513*$U513/365*'TOX and EXPO INPUTS'!$E$33/'TOX and EXPO INPUTS'!$E$34),"0.00E+00"))</f>
        <v>#DIV/0!</v>
      </c>
      <c r="BN513" s="42" t="e">
        <f>VALUE(TEXT((AL513*$T513/365*'TOX and EXPO INPUTS'!$E$33/'TOX and EXPO INPUTS'!$E$34),"0.00E+00"))</f>
        <v>#DIV/0!</v>
      </c>
      <c r="BO513" s="37" t="e">
        <f>VALUE(TEXT((AM513*$T513/365*'TOX and EXPO INPUTS'!$E$33/'TOX and EXPO INPUTS'!$E$34),"0.00E+00"))</f>
        <v>#DIV/0!</v>
      </c>
      <c r="BP513" s="42" t="e">
        <f>VALUE(TEXT((AL513*$U513/365*'TOX and EXPO INPUTS'!$E$33/'TOX and EXPO INPUTS'!$E$34),"0.00E+00"))</f>
        <v>#DIV/0!</v>
      </c>
      <c r="BQ513" s="37" t="e">
        <f>VALUE(TEXT((AM513*$U513/365*'TOX and EXPO INPUTS'!$E$33/'TOX and EXPO INPUTS'!$E$34),"0.00E+00"))</f>
        <v>#DIV/0!</v>
      </c>
      <c r="BR513" s="42" t="e">
        <f>VALUE(TEXT((AP513*$T513/365*'TOX and EXPO INPUTS'!$E$33/'TOX and EXPO INPUTS'!$E$34),"0.00E+00"))</f>
        <v>#DIV/0!</v>
      </c>
      <c r="BS513" s="37" t="e">
        <f>VALUE(TEXT((AQ513*$T513/365*'TOX and EXPO INPUTS'!$E$33/'TOX and EXPO INPUTS'!$E$34),"0.00E+00"))</f>
        <v>#DIV/0!</v>
      </c>
      <c r="BT513" s="37" t="e">
        <f>VALUE(TEXT((AR513*$T513/365*'TOX and EXPO INPUTS'!$E$33/'TOX and EXPO INPUTS'!$E$34),"0.00E+00"))</f>
        <v>#DIV/0!</v>
      </c>
      <c r="BU513" s="37" t="e">
        <f>VALUE(TEXT((AS513*$T513/365*'TOX and EXPO INPUTS'!$E$33/'TOX and EXPO INPUTS'!$E$34),"0.00E+00"))</f>
        <v>#DIV/0!</v>
      </c>
      <c r="BV513" s="37" t="e">
        <f>VALUE(TEXT((AT513*$T513/365*'TOX and EXPO INPUTS'!$E$33/'TOX and EXPO INPUTS'!$E$34),"0.00E+00"))</f>
        <v>#DIV/0!</v>
      </c>
      <c r="BW513" s="37" t="e">
        <f>VALUE(TEXT((AU513*$T513/365*'TOX and EXPO INPUTS'!$E$33/'TOX and EXPO INPUTS'!$E$34),"0.00E+00"))</f>
        <v>#DIV/0!</v>
      </c>
      <c r="BX513" s="42" t="e">
        <f>VALUE(TEXT((AP513*$U513/365*'TOX and EXPO INPUTS'!$E$33/'TOX and EXPO INPUTS'!$E$34),"0.00E+00"))</f>
        <v>#DIV/0!</v>
      </c>
      <c r="BY513" s="37" t="e">
        <f>VALUE(TEXT((AQ513*$U513/365*'TOX and EXPO INPUTS'!$E$33/'TOX and EXPO INPUTS'!$E$34),"0.00E+00"))</f>
        <v>#DIV/0!</v>
      </c>
      <c r="BZ513" s="37" t="e">
        <f>VALUE(TEXT((AR513*$U513/365*'TOX and EXPO INPUTS'!$E$33/'TOX and EXPO INPUTS'!$E$34),"0.00E+00"))</f>
        <v>#DIV/0!</v>
      </c>
      <c r="CA513" s="37" t="e">
        <f>VALUE(TEXT((AS513*$U513/365*'TOX and EXPO INPUTS'!$E$33/'TOX and EXPO INPUTS'!$E$34),"0.00E+00"))</f>
        <v>#DIV/0!</v>
      </c>
      <c r="CB513" s="37" t="e">
        <f>VALUE(TEXT((AT513*$U513/365*'TOX and EXPO INPUTS'!$E$33/'TOX and EXPO INPUTS'!$E$34),"0.00E+00"))</f>
        <v>#DIV/0!</v>
      </c>
      <c r="CC513" s="37" t="e">
        <f>VALUE(TEXT((AU513*$U513/365*'TOX and EXPO INPUTS'!$E$33/'TOX and EXPO INPUTS'!$E$34),"0.00E+00"))</f>
        <v>#DIV/0!</v>
      </c>
      <c r="CD513" s="58" t="e">
        <f>VALUE(TEXT((BR513*'TOX and EXPO INPUTS'!$F$23),"0.00E+00"))</f>
        <v>#DIV/0!</v>
      </c>
      <c r="CE513" s="57" t="e">
        <f>VALUE(TEXT((BS513*'TOX and EXPO INPUTS'!$F$23),"0.00E+00"))</f>
        <v>#DIV/0!</v>
      </c>
      <c r="CF513" s="57" t="e">
        <f>VALUE(TEXT((BT513*'TOX and EXPO INPUTS'!$F$23),"0.00E+00"))</f>
        <v>#DIV/0!</v>
      </c>
      <c r="CG513" s="57" t="e">
        <f>VALUE(TEXT((BU513*'TOX and EXPO INPUTS'!$F$23),"0.00E+00"))</f>
        <v>#DIV/0!</v>
      </c>
      <c r="CH513" s="57" t="e">
        <f>VALUE(TEXT((BV513*'TOX and EXPO INPUTS'!$F$23),"0.00E+00"))</f>
        <v>#DIV/0!</v>
      </c>
      <c r="CI513" s="57" t="e">
        <f>VALUE(TEXT((BW513*'TOX and EXPO INPUTS'!$F$23),"0.00E+00"))</f>
        <v>#DIV/0!</v>
      </c>
      <c r="CJ513" s="58" t="e">
        <f>VALUE(TEXT((BX513*'TOX and EXPO INPUTS'!$F$23),"0.00E+00"))</f>
        <v>#DIV/0!</v>
      </c>
      <c r="CK513" s="57" t="e">
        <f>VALUE(TEXT((BY513*'TOX and EXPO INPUTS'!$F$23),"0.00E+00"))</f>
        <v>#DIV/0!</v>
      </c>
      <c r="CL513" s="57" t="e">
        <f>VALUE(TEXT((BZ513*'TOX and EXPO INPUTS'!$F$23),"0.00E+00"))</f>
        <v>#DIV/0!</v>
      </c>
      <c r="CM513" s="57" t="e">
        <f>VALUE(TEXT((CA513*'TOX and EXPO INPUTS'!$F$23),"0.00E+00"))</f>
        <v>#DIV/0!</v>
      </c>
      <c r="CN513" s="57" t="e">
        <f>VALUE(TEXT((CB513*'TOX and EXPO INPUTS'!$F$23),"0.00E+00"))</f>
        <v>#DIV/0!</v>
      </c>
      <c r="CO513" s="57" t="e">
        <f>VALUE(TEXT((CC513*'TOX and EXPO INPUTS'!$F$23),"0.00E+00"))</f>
        <v>#DIV/0!</v>
      </c>
      <c r="CP513" s="38" t="s">
        <v>106</v>
      </c>
      <c r="CQ513" s="34" t="s">
        <v>107</v>
      </c>
      <c r="CR513" s="34" t="s">
        <v>108</v>
      </c>
      <c r="CS513" s="39" t="s">
        <v>109</v>
      </c>
    </row>
    <row r="514" spans="1:97" ht="48" customHeight="1" x14ac:dyDescent="0.25">
      <c r="A514" s="34" t="s">
        <v>98</v>
      </c>
      <c r="B514" s="34" t="s">
        <v>99</v>
      </c>
      <c r="C514" s="34" t="s">
        <v>100</v>
      </c>
      <c r="D514" s="34" t="s">
        <v>110</v>
      </c>
      <c r="E514" s="39" t="s">
        <v>112</v>
      </c>
      <c r="F514" s="40" t="s">
        <v>163</v>
      </c>
      <c r="G514" s="43"/>
      <c r="H514" s="36" t="s">
        <v>104</v>
      </c>
      <c r="I514" s="67"/>
      <c r="J514" s="36" t="s">
        <v>105</v>
      </c>
      <c r="K514" s="100">
        <f>VLOOKUP(F514,'Amount Seed Planted_variables'!$A$3:$I$74,2,0)</f>
        <v>6670464</v>
      </c>
      <c r="L514" s="100">
        <f>VLOOKUP(F514,'Amount Seed Planted_variables'!$A$3:$I$74,3,0)</f>
        <v>6670464</v>
      </c>
      <c r="M514" s="36">
        <f t="shared" si="218"/>
        <v>0</v>
      </c>
      <c r="N514" s="35">
        <f t="shared" si="219"/>
        <v>0</v>
      </c>
      <c r="O514" s="101">
        <v>125000</v>
      </c>
      <c r="P514" s="93">
        <f>VLOOKUP(F514,'Amount Seed Planted_variables'!$A$3:$I$74,4,0)</f>
        <v>78408</v>
      </c>
      <c r="Q514" s="93">
        <f>VLOOKUP(F514,'Amount Seed Planted_variables'!$A$3:$I$74,7,0)</f>
        <v>200</v>
      </c>
      <c r="R514" s="93">
        <f>VLOOKUP(F514,'Amount Seed Planted_variables'!$A$3:$I$74,8,0)</f>
        <v>15681600</v>
      </c>
      <c r="S514" s="87" t="str">
        <f t="shared" si="215"/>
        <v>NA</v>
      </c>
      <c r="T514" s="35">
        <v>10</v>
      </c>
      <c r="U514" s="35">
        <v>30</v>
      </c>
      <c r="V514" s="41">
        <v>68</v>
      </c>
      <c r="W514" s="35">
        <v>16.899999999999999</v>
      </c>
      <c r="X514" s="35">
        <v>13.1</v>
      </c>
      <c r="Y514" s="41">
        <v>3.6</v>
      </c>
      <c r="Z514" s="35">
        <f t="shared" si="248"/>
        <v>0.36000000000000004</v>
      </c>
      <c r="AA514" s="42">
        <f t="shared" si="220"/>
        <v>0</v>
      </c>
      <c r="AB514" s="37">
        <f t="shared" si="221"/>
        <v>0</v>
      </c>
      <c r="AC514" s="37">
        <f t="shared" si="222"/>
        <v>0</v>
      </c>
      <c r="AD514" s="42" t="e">
        <f>VALUE(TEXT(((AA514*'TOX and EXPO INPUTS'!$F$13)/'TOX and EXPO INPUTS'!$E$27),"0.00E+00"))</f>
        <v>#DIV/0!</v>
      </c>
      <c r="AE514" s="37" t="e">
        <f>VALUE(TEXT(((AB514*'TOX and EXPO INPUTS'!$F$13)/'TOX and EXPO INPUTS'!$E$27),"0.00E+00"))</f>
        <v>#DIV/0!</v>
      </c>
      <c r="AF514" s="37" t="e">
        <f>VALUE(TEXT(((AC514*'TOX and EXPO INPUTS'!$F$13)/'TOX and EXPO INPUTS'!$E$27),"0.00E+00"))</f>
        <v>#DIV/0!</v>
      </c>
      <c r="AG514" s="42" t="e">
        <f>IF($E514="ST",VALUE(TEXT(('TOX and EXPO INPUTS'!$F$7/AD514),"0.0E+00")),IF($E514="IT",VALUE(TEXT(('TOX and EXPO INPUTS'!$F$10/AD514),"0.0E+00"))))</f>
        <v>#DIV/0!</v>
      </c>
      <c r="AH514" s="37" t="e">
        <f>IF($E514="ST",VALUE(TEXT(('TOX and EXPO INPUTS'!$F$7/AE514),"0.0E+00")),IF($E514="IT",VALUE(TEXT(('TOX and EXPO INPUTS'!$F$10/AE514),"0.0E+00"))))</f>
        <v>#DIV/0!</v>
      </c>
      <c r="AI514" s="37" t="e">
        <f>IF($E514="ST",VALUE(TEXT(('TOX and EXPO INPUTS'!$F$7/AF514),"0.0E+00")),IF($E514="IT",VALUE(TEXT(('TOX and EXPO INPUTS'!$F$10/AF514),"0.0E+00"))))</f>
        <v>#DIV/0!</v>
      </c>
      <c r="AJ514" s="42">
        <f t="shared" si="216"/>
        <v>0</v>
      </c>
      <c r="AK514" s="37">
        <f t="shared" si="217"/>
        <v>0</v>
      </c>
      <c r="AL514" s="42" t="e">
        <f>VALUE(TEXT(((AJ514*'TOX and EXPO INPUTS'!$F$21)/'TOX and EXPO INPUTS'!$E$29),"0.00E+00"))</f>
        <v>#DIV/0!</v>
      </c>
      <c r="AM514" s="37" t="e">
        <f>VALUE(TEXT(((AK514*'TOX and EXPO INPUTS'!$F$21)/'TOX and EXPO INPUTS'!$E$29),"0.00E+00"))</f>
        <v>#DIV/0!</v>
      </c>
      <c r="AN514" s="42" t="e">
        <f>IF($E514="ST",VALUE(TEXT(('TOX and EXPO INPUTS'!$F$15/AL514),"0.0E+00")),IF($E514="IT",VALUE(TEXT(('TOX and EXPO INPUTS'!$F$18/AL514),"0.0E+00"))))</f>
        <v>#DIV/0!</v>
      </c>
      <c r="AO514" s="37" t="e">
        <f>IF($E514="ST",VALUE(TEXT(('TOX and EXPO INPUTS'!$F$15/AM514),"0.0E+00")),IF($E514="IT",VALUE(TEXT(('TOX and EXPO INPUTS'!$F$18/AM514),"0.0E+00"))))</f>
        <v>#DIV/0!</v>
      </c>
      <c r="AP514" s="42" t="e">
        <f t="shared" si="236"/>
        <v>#DIV/0!</v>
      </c>
      <c r="AQ514" s="37" t="e">
        <f t="shared" si="237"/>
        <v>#DIV/0!</v>
      </c>
      <c r="AR514" s="37" t="e">
        <f t="shared" si="238"/>
        <v>#DIV/0!</v>
      </c>
      <c r="AS514" s="37" t="e">
        <f t="shared" si="239"/>
        <v>#DIV/0!</v>
      </c>
      <c r="AT514" s="37" t="e">
        <f t="shared" si="240"/>
        <v>#DIV/0!</v>
      </c>
      <c r="AU514" s="37" t="e">
        <f t="shared" si="241"/>
        <v>#DIV/0!</v>
      </c>
      <c r="AV514" s="42" t="e">
        <f t="shared" si="242"/>
        <v>#DIV/0!</v>
      </c>
      <c r="AW514" s="37" t="e">
        <f t="shared" si="243"/>
        <v>#DIV/0!</v>
      </c>
      <c r="AX514" s="37" t="e">
        <f t="shared" si="244"/>
        <v>#DIV/0!</v>
      </c>
      <c r="AY514" s="37" t="e">
        <f t="shared" si="245"/>
        <v>#DIV/0!</v>
      </c>
      <c r="AZ514" s="37" t="e">
        <f t="shared" si="246"/>
        <v>#DIV/0!</v>
      </c>
      <c r="BA514" s="37" t="e">
        <f t="shared" si="247"/>
        <v>#DIV/0!</v>
      </c>
      <c r="BB514" s="42" t="e">
        <f>IF($E514="ST",VALUE(TEXT((1/(('TOX and EXPO INPUTS'!$F$9/AG514)+('TOX and EXPO INPUTS'!$F$17/AN514))),"0.0E+00")),IF($E514="IT",VALUE(TEXT((1/(('TOX and EXPO INPUTS'!$F$12/AG514)+('TOX and EXPO INPUTS'!$F$20/AN514))),"0.0E+00"))))</f>
        <v>#DIV/0!</v>
      </c>
      <c r="BC514" s="37" t="e">
        <f>IF($E514="ST",VALUE(TEXT((1/(('TOX and EXPO INPUTS'!$F$9/AH514)+('TOX and EXPO INPUTS'!$F$17/AN514))),"0.0E+00")),IF($E514="IT",VALUE(TEXT((1/(('TOX and EXPO INPUTS'!$F$12/AH514)+('TOX and EXPO INPUTS'!$F$20/AN514))),"0.0E+00"))))</f>
        <v>#DIV/0!</v>
      </c>
      <c r="BD514" s="37" t="e">
        <f>IF($E514="ST",VALUE(TEXT((1/(('TOX and EXPO INPUTS'!$F$9/AI514)+('TOX and EXPO INPUTS'!$F$17/AN514))),"0.0E+00")),IF($E514="IT",VALUE(TEXT((1/(('TOX and EXPO INPUTS'!$F$12/AI514)+('TOX and EXPO INPUTS'!$F$20/AN514))),"0.0E+00"))))</f>
        <v>#DIV/0!</v>
      </c>
      <c r="BE514" s="37" t="e">
        <f>IF($E514="ST",VALUE(TEXT((1/(('TOX and EXPO INPUTS'!$F$9/AG514)+('TOX and EXPO INPUTS'!$F$17/AO514))),"0.0E+00")),IF($E514="IT",VALUE(TEXT((1/(('TOX and EXPO INPUTS'!$F$12/AG514)+('TOX and EXPO INPUTS'!$F$20/AO514))),"0.0E+00"))))</f>
        <v>#DIV/0!</v>
      </c>
      <c r="BF514" s="37" t="e">
        <f>IF($E514="ST",VALUE(TEXT((1/(('TOX and EXPO INPUTS'!$F$9/AH514)+('TOX and EXPO INPUTS'!$F$17/AO514))),"0.0E+00")),IF($E514="IT",VALUE(TEXT((1/(('TOX and EXPO INPUTS'!$F$12/AH514)+('TOX and EXPO INPUTS'!$F$20/AO514))),"0.0E+00"))))</f>
        <v>#DIV/0!</v>
      </c>
      <c r="BG514" s="37" t="e">
        <f>IF($E514="ST",VALUE(TEXT((1/(('TOX and EXPO INPUTS'!$F$9/AI514)+('TOX and EXPO INPUTS'!$F$17/AO514))),"0.0E+00")),IF($E514="IT",VALUE(TEXT((1/(('TOX and EXPO INPUTS'!$F$12/AI514)+('TOX and EXPO INPUTS'!$F$20/AO514))),"0.0E+00"))))</f>
        <v>#DIV/0!</v>
      </c>
      <c r="BH514" s="42" t="e">
        <f>VALUE(TEXT((AD514*$T514/365*'TOX and EXPO INPUTS'!$E$33/'TOX and EXPO INPUTS'!$E$34),"0.00E+00"))</f>
        <v>#DIV/0!</v>
      </c>
      <c r="BI514" s="37" t="e">
        <f>VALUE(TEXT((AE514*$T514/365*'TOX and EXPO INPUTS'!$E$33/'TOX and EXPO INPUTS'!$E$34),"0.00E+00"))</f>
        <v>#DIV/0!</v>
      </c>
      <c r="BJ514" s="37" t="e">
        <f>VALUE(TEXT((AF514*$T514/365*'TOX and EXPO INPUTS'!$E$33/'TOX and EXPO INPUTS'!$E$34),"0.00E+00"))</f>
        <v>#DIV/0!</v>
      </c>
      <c r="BK514" s="42" t="e">
        <f>VALUE(TEXT((AD514*$U514/365*'TOX and EXPO INPUTS'!$E$33/'TOX and EXPO INPUTS'!$E$34),"0.00E+00"))</f>
        <v>#DIV/0!</v>
      </c>
      <c r="BL514" s="37" t="e">
        <f>VALUE(TEXT((AE514*$U514/365*'TOX and EXPO INPUTS'!$E$33/'TOX and EXPO INPUTS'!$E$34),"0.00E+00"))</f>
        <v>#DIV/0!</v>
      </c>
      <c r="BM514" s="37" t="e">
        <f>VALUE(TEXT((AF514*$U514/365*'TOX and EXPO INPUTS'!$E$33/'TOX and EXPO INPUTS'!$E$34),"0.00E+00"))</f>
        <v>#DIV/0!</v>
      </c>
      <c r="BN514" s="42" t="e">
        <f>VALUE(TEXT((AL514*$T514/365*'TOX and EXPO INPUTS'!$E$33/'TOX and EXPO INPUTS'!$E$34),"0.00E+00"))</f>
        <v>#DIV/0!</v>
      </c>
      <c r="BO514" s="37" t="e">
        <f>VALUE(TEXT((AM514*$T514/365*'TOX and EXPO INPUTS'!$E$33/'TOX and EXPO INPUTS'!$E$34),"0.00E+00"))</f>
        <v>#DIV/0!</v>
      </c>
      <c r="BP514" s="42" t="e">
        <f>VALUE(TEXT((AL514*$U514/365*'TOX and EXPO INPUTS'!$E$33/'TOX and EXPO INPUTS'!$E$34),"0.00E+00"))</f>
        <v>#DIV/0!</v>
      </c>
      <c r="BQ514" s="37" t="e">
        <f>VALUE(TEXT((AM514*$U514/365*'TOX and EXPO INPUTS'!$E$33/'TOX and EXPO INPUTS'!$E$34),"0.00E+00"))</f>
        <v>#DIV/0!</v>
      </c>
      <c r="BR514" s="42" t="e">
        <f>VALUE(TEXT((AP514*$T514/365*'TOX and EXPO INPUTS'!$E$33/'TOX and EXPO INPUTS'!$E$34),"0.00E+00"))</f>
        <v>#DIV/0!</v>
      </c>
      <c r="BS514" s="37" t="e">
        <f>VALUE(TEXT((AQ514*$T514/365*'TOX and EXPO INPUTS'!$E$33/'TOX and EXPO INPUTS'!$E$34),"0.00E+00"))</f>
        <v>#DIV/0!</v>
      </c>
      <c r="BT514" s="37" t="e">
        <f>VALUE(TEXT((AR514*$T514/365*'TOX and EXPO INPUTS'!$E$33/'TOX and EXPO INPUTS'!$E$34),"0.00E+00"))</f>
        <v>#DIV/0!</v>
      </c>
      <c r="BU514" s="37" t="e">
        <f>VALUE(TEXT((AS514*$T514/365*'TOX and EXPO INPUTS'!$E$33/'TOX and EXPO INPUTS'!$E$34),"0.00E+00"))</f>
        <v>#DIV/0!</v>
      </c>
      <c r="BV514" s="37" t="e">
        <f>VALUE(TEXT((AT514*$T514/365*'TOX and EXPO INPUTS'!$E$33/'TOX and EXPO INPUTS'!$E$34),"0.00E+00"))</f>
        <v>#DIV/0!</v>
      </c>
      <c r="BW514" s="37" t="e">
        <f>VALUE(TEXT((AU514*$T514/365*'TOX and EXPO INPUTS'!$E$33/'TOX and EXPO INPUTS'!$E$34),"0.00E+00"))</f>
        <v>#DIV/0!</v>
      </c>
      <c r="BX514" s="42" t="e">
        <f>VALUE(TEXT((AP514*$U514/365*'TOX and EXPO INPUTS'!$E$33/'TOX and EXPO INPUTS'!$E$34),"0.00E+00"))</f>
        <v>#DIV/0!</v>
      </c>
      <c r="BY514" s="37" t="e">
        <f>VALUE(TEXT((AQ514*$U514/365*'TOX and EXPO INPUTS'!$E$33/'TOX and EXPO INPUTS'!$E$34),"0.00E+00"))</f>
        <v>#DIV/0!</v>
      </c>
      <c r="BZ514" s="37" t="e">
        <f>VALUE(TEXT((AR514*$U514/365*'TOX and EXPO INPUTS'!$E$33/'TOX and EXPO INPUTS'!$E$34),"0.00E+00"))</f>
        <v>#DIV/0!</v>
      </c>
      <c r="CA514" s="37" t="e">
        <f>VALUE(TEXT((AS514*$U514/365*'TOX and EXPO INPUTS'!$E$33/'TOX and EXPO INPUTS'!$E$34),"0.00E+00"))</f>
        <v>#DIV/0!</v>
      </c>
      <c r="CB514" s="37" t="e">
        <f>VALUE(TEXT((AT514*$U514/365*'TOX and EXPO INPUTS'!$E$33/'TOX and EXPO INPUTS'!$E$34),"0.00E+00"))</f>
        <v>#DIV/0!</v>
      </c>
      <c r="CC514" s="37" t="e">
        <f>VALUE(TEXT((AU514*$U514/365*'TOX and EXPO INPUTS'!$E$33/'TOX and EXPO INPUTS'!$E$34),"0.00E+00"))</f>
        <v>#DIV/0!</v>
      </c>
      <c r="CD514" s="58" t="e">
        <f>VALUE(TEXT((BR514*'TOX and EXPO INPUTS'!$F$23),"0.00E+00"))</f>
        <v>#DIV/0!</v>
      </c>
      <c r="CE514" s="57" t="e">
        <f>VALUE(TEXT((BS514*'TOX and EXPO INPUTS'!$F$23),"0.00E+00"))</f>
        <v>#DIV/0!</v>
      </c>
      <c r="CF514" s="57" t="e">
        <f>VALUE(TEXT((BT514*'TOX and EXPO INPUTS'!$F$23),"0.00E+00"))</f>
        <v>#DIV/0!</v>
      </c>
      <c r="CG514" s="57" t="e">
        <f>VALUE(TEXT((BU514*'TOX and EXPO INPUTS'!$F$23),"0.00E+00"))</f>
        <v>#DIV/0!</v>
      </c>
      <c r="CH514" s="57" t="e">
        <f>VALUE(TEXT((BV514*'TOX and EXPO INPUTS'!$F$23),"0.00E+00"))</f>
        <v>#DIV/0!</v>
      </c>
      <c r="CI514" s="57" t="e">
        <f>VALUE(TEXT((BW514*'TOX and EXPO INPUTS'!$F$23),"0.00E+00"))</f>
        <v>#DIV/0!</v>
      </c>
      <c r="CJ514" s="58" t="e">
        <f>VALUE(TEXT((BX514*'TOX and EXPO INPUTS'!$F$23),"0.00E+00"))</f>
        <v>#DIV/0!</v>
      </c>
      <c r="CK514" s="57" t="e">
        <f>VALUE(TEXT((BY514*'TOX and EXPO INPUTS'!$F$23),"0.00E+00"))</f>
        <v>#DIV/0!</v>
      </c>
      <c r="CL514" s="57" t="e">
        <f>VALUE(TEXT((BZ514*'TOX and EXPO INPUTS'!$F$23),"0.00E+00"))</f>
        <v>#DIV/0!</v>
      </c>
      <c r="CM514" s="57" t="e">
        <f>VALUE(TEXT((CA514*'TOX and EXPO INPUTS'!$F$23),"0.00E+00"))</f>
        <v>#DIV/0!</v>
      </c>
      <c r="CN514" s="57" t="e">
        <f>VALUE(TEXT((CB514*'TOX and EXPO INPUTS'!$F$23),"0.00E+00"))</f>
        <v>#DIV/0!</v>
      </c>
      <c r="CO514" s="57" t="e">
        <f>VALUE(TEXT((CC514*'TOX and EXPO INPUTS'!$F$23),"0.00E+00"))</f>
        <v>#DIV/0!</v>
      </c>
      <c r="CP514" s="38" t="s">
        <v>106</v>
      </c>
      <c r="CQ514" s="34" t="s">
        <v>107</v>
      </c>
      <c r="CR514" s="34" t="s">
        <v>108</v>
      </c>
      <c r="CS514" s="39" t="s">
        <v>109</v>
      </c>
    </row>
    <row r="515" spans="1:97" ht="48" customHeight="1" x14ac:dyDescent="0.25">
      <c r="A515" s="34" t="s">
        <v>98</v>
      </c>
      <c r="B515" s="34" t="s">
        <v>99</v>
      </c>
      <c r="C515" s="34" t="s">
        <v>100</v>
      </c>
      <c r="D515" s="34" t="s">
        <v>111</v>
      </c>
      <c r="E515" s="39" t="s">
        <v>112</v>
      </c>
      <c r="F515" s="40" t="s">
        <v>163</v>
      </c>
      <c r="G515" s="43"/>
      <c r="H515" s="36" t="s">
        <v>104</v>
      </c>
      <c r="I515" s="67"/>
      <c r="J515" s="36" t="s">
        <v>105</v>
      </c>
      <c r="K515" s="100">
        <f>VLOOKUP(F515,'Amount Seed Planted_variables'!$A$3:$I$74,2,0)</f>
        <v>6670464</v>
      </c>
      <c r="L515" s="100">
        <f>VLOOKUP(F515,'Amount Seed Planted_variables'!$A$3:$I$74,3,0)</f>
        <v>6670464</v>
      </c>
      <c r="M515" s="36">
        <f t="shared" si="218"/>
        <v>0</v>
      </c>
      <c r="N515" s="35">
        <f t="shared" si="219"/>
        <v>0</v>
      </c>
      <c r="O515" s="101">
        <v>125000</v>
      </c>
      <c r="P515" s="93">
        <f>VLOOKUP(F515,'Amount Seed Planted_variables'!$A$3:$I$74,4,0)</f>
        <v>78408</v>
      </c>
      <c r="Q515" s="93">
        <f>VLOOKUP(F515,'Amount Seed Planted_variables'!$A$3:$I$74,7,0)</f>
        <v>200</v>
      </c>
      <c r="R515" s="93">
        <f>VLOOKUP(F515,'Amount Seed Planted_variables'!$A$3:$I$74,8,0)</f>
        <v>15681600</v>
      </c>
      <c r="S515" s="87">
        <f t="shared" si="215"/>
        <v>2.5</v>
      </c>
      <c r="T515" s="35">
        <v>10</v>
      </c>
      <c r="U515" s="35">
        <v>30</v>
      </c>
      <c r="V515" s="41">
        <v>138210600</v>
      </c>
      <c r="W515" s="35">
        <v>23262800</v>
      </c>
      <c r="X515" s="35">
        <v>21238200</v>
      </c>
      <c r="Y515" s="41">
        <v>106100</v>
      </c>
      <c r="Z515" s="35">
        <f t="shared" si="248"/>
        <v>10610</v>
      </c>
      <c r="AA515" s="42">
        <f t="shared" si="220"/>
        <v>0</v>
      </c>
      <c r="AB515" s="37">
        <f t="shared" si="221"/>
        <v>0</v>
      </c>
      <c r="AC515" s="37">
        <f t="shared" si="222"/>
        <v>0</v>
      </c>
      <c r="AD515" s="42" t="e">
        <f>VALUE(TEXT(((AA515*'TOX and EXPO INPUTS'!$F$13)/'TOX and EXPO INPUTS'!$E$27),"0.00E+00"))</f>
        <v>#DIV/0!</v>
      </c>
      <c r="AE515" s="37" t="e">
        <f>VALUE(TEXT(((AB515*'TOX and EXPO INPUTS'!$F$13)/'TOX and EXPO INPUTS'!$E$27),"0.00E+00"))</f>
        <v>#DIV/0!</v>
      </c>
      <c r="AF515" s="37" t="e">
        <f>VALUE(TEXT(((AC515*'TOX and EXPO INPUTS'!$F$13)/'TOX and EXPO INPUTS'!$E$27),"0.00E+00"))</f>
        <v>#DIV/0!</v>
      </c>
      <c r="AG515" s="42" t="e">
        <f>IF($E515="ST",VALUE(TEXT(('TOX and EXPO INPUTS'!$F$7/AD515),"0.0E+00")),IF($E515="IT",VALUE(TEXT(('TOX and EXPO INPUTS'!$F$10/AD515),"0.0E+00"))))</f>
        <v>#DIV/0!</v>
      </c>
      <c r="AH515" s="37" t="e">
        <f>IF($E515="ST",VALUE(TEXT(('TOX and EXPO INPUTS'!$F$7/AE515),"0.0E+00")),IF($E515="IT",VALUE(TEXT(('TOX and EXPO INPUTS'!$F$10/AE515),"0.0E+00"))))</f>
        <v>#DIV/0!</v>
      </c>
      <c r="AI515" s="37" t="e">
        <f>IF($E515="ST",VALUE(TEXT(('TOX and EXPO INPUTS'!$F$7/AF515),"0.0E+00")),IF($E515="IT",VALUE(TEXT(('TOX and EXPO INPUTS'!$F$10/AF515),"0.0E+00"))))</f>
        <v>#DIV/0!</v>
      </c>
      <c r="AJ515" s="42">
        <f t="shared" si="216"/>
        <v>0</v>
      </c>
      <c r="AK515" s="37">
        <f t="shared" si="217"/>
        <v>0</v>
      </c>
      <c r="AL515" s="42" t="e">
        <f>VALUE(TEXT(((AJ515*'TOX and EXPO INPUTS'!$F$21)/'TOX and EXPO INPUTS'!$E$29),"0.00E+00"))</f>
        <v>#DIV/0!</v>
      </c>
      <c r="AM515" s="37" t="e">
        <f>VALUE(TEXT(((AK515*'TOX and EXPO INPUTS'!$F$21)/'TOX and EXPO INPUTS'!$E$29),"0.00E+00"))</f>
        <v>#DIV/0!</v>
      </c>
      <c r="AN515" s="42" t="e">
        <f>IF($E515="ST",VALUE(TEXT(('TOX and EXPO INPUTS'!$F$15/AL515),"0.0E+00")),IF($E515="IT",VALUE(TEXT(('TOX and EXPO INPUTS'!$F$18/AL515),"0.0E+00"))))</f>
        <v>#DIV/0!</v>
      </c>
      <c r="AO515" s="37" t="e">
        <f>IF($E515="ST",VALUE(TEXT(('TOX and EXPO INPUTS'!$F$15/AM515),"0.0E+00")),IF($E515="IT",VALUE(TEXT(('TOX and EXPO INPUTS'!$F$18/AM515),"0.0E+00"))))</f>
        <v>#DIV/0!</v>
      </c>
      <c r="AP515" s="42" t="e">
        <f t="shared" si="236"/>
        <v>#DIV/0!</v>
      </c>
      <c r="AQ515" s="37" t="e">
        <f t="shared" si="237"/>
        <v>#DIV/0!</v>
      </c>
      <c r="AR515" s="37" t="e">
        <f t="shared" si="238"/>
        <v>#DIV/0!</v>
      </c>
      <c r="AS515" s="37" t="e">
        <f t="shared" si="239"/>
        <v>#DIV/0!</v>
      </c>
      <c r="AT515" s="37" t="e">
        <f t="shared" si="240"/>
        <v>#DIV/0!</v>
      </c>
      <c r="AU515" s="37" t="e">
        <f t="shared" si="241"/>
        <v>#DIV/0!</v>
      </c>
      <c r="AV515" s="42" t="e">
        <f t="shared" si="242"/>
        <v>#DIV/0!</v>
      </c>
      <c r="AW515" s="37" t="e">
        <f t="shared" si="243"/>
        <v>#DIV/0!</v>
      </c>
      <c r="AX515" s="37" t="e">
        <f t="shared" si="244"/>
        <v>#DIV/0!</v>
      </c>
      <c r="AY515" s="37" t="e">
        <f t="shared" si="245"/>
        <v>#DIV/0!</v>
      </c>
      <c r="AZ515" s="37" t="e">
        <f t="shared" si="246"/>
        <v>#DIV/0!</v>
      </c>
      <c r="BA515" s="37" t="e">
        <f t="shared" si="247"/>
        <v>#DIV/0!</v>
      </c>
      <c r="BB515" s="42" t="e">
        <f>IF($E515="ST",VALUE(TEXT((1/(('TOX and EXPO INPUTS'!$F$9/AG515)+('TOX and EXPO INPUTS'!$F$17/AN515))),"0.0E+00")),IF($E515="IT",VALUE(TEXT((1/(('TOX and EXPO INPUTS'!$F$12/AG515)+('TOX and EXPO INPUTS'!$F$20/AN515))),"0.0E+00"))))</f>
        <v>#DIV/0!</v>
      </c>
      <c r="BC515" s="37" t="e">
        <f>IF($E515="ST",VALUE(TEXT((1/(('TOX and EXPO INPUTS'!$F$9/AH515)+('TOX and EXPO INPUTS'!$F$17/AN515))),"0.0E+00")),IF($E515="IT",VALUE(TEXT((1/(('TOX and EXPO INPUTS'!$F$12/AH515)+('TOX and EXPO INPUTS'!$F$20/AN515))),"0.0E+00"))))</f>
        <v>#DIV/0!</v>
      </c>
      <c r="BD515" s="37" t="e">
        <f>IF($E515="ST",VALUE(TEXT((1/(('TOX and EXPO INPUTS'!$F$9/AI515)+('TOX and EXPO INPUTS'!$F$17/AN515))),"0.0E+00")),IF($E515="IT",VALUE(TEXT((1/(('TOX and EXPO INPUTS'!$F$12/AI515)+('TOX and EXPO INPUTS'!$F$20/AN515))),"0.0E+00"))))</f>
        <v>#DIV/0!</v>
      </c>
      <c r="BE515" s="37" t="e">
        <f>IF($E515="ST",VALUE(TEXT((1/(('TOX and EXPO INPUTS'!$F$9/AG515)+('TOX and EXPO INPUTS'!$F$17/AO515))),"0.0E+00")),IF($E515="IT",VALUE(TEXT((1/(('TOX and EXPO INPUTS'!$F$12/AG515)+('TOX and EXPO INPUTS'!$F$20/AO515))),"0.0E+00"))))</f>
        <v>#DIV/0!</v>
      </c>
      <c r="BF515" s="37" t="e">
        <f>IF($E515="ST",VALUE(TEXT((1/(('TOX and EXPO INPUTS'!$F$9/AH515)+('TOX and EXPO INPUTS'!$F$17/AO515))),"0.0E+00")),IF($E515="IT",VALUE(TEXT((1/(('TOX and EXPO INPUTS'!$F$12/AH515)+('TOX and EXPO INPUTS'!$F$20/AO515))),"0.0E+00"))))</f>
        <v>#DIV/0!</v>
      </c>
      <c r="BG515" s="37" t="e">
        <f>IF($E515="ST",VALUE(TEXT((1/(('TOX and EXPO INPUTS'!$F$9/AI515)+('TOX and EXPO INPUTS'!$F$17/AO515))),"0.0E+00")),IF($E515="IT",VALUE(TEXT((1/(('TOX and EXPO INPUTS'!$F$12/AI515)+('TOX and EXPO INPUTS'!$F$20/AO515))),"0.0E+00"))))</f>
        <v>#DIV/0!</v>
      </c>
      <c r="BH515" s="42" t="e">
        <f>VALUE(TEXT((AD515*$T515/365*'TOX and EXPO INPUTS'!$E$33/'TOX and EXPO INPUTS'!$E$34),"0.00E+00"))</f>
        <v>#DIV/0!</v>
      </c>
      <c r="BI515" s="37" t="e">
        <f>VALUE(TEXT((AE515*$T515/365*'TOX and EXPO INPUTS'!$E$33/'TOX and EXPO INPUTS'!$E$34),"0.00E+00"))</f>
        <v>#DIV/0!</v>
      </c>
      <c r="BJ515" s="37" t="e">
        <f>VALUE(TEXT((AF515*$T515/365*'TOX and EXPO INPUTS'!$E$33/'TOX and EXPO INPUTS'!$E$34),"0.00E+00"))</f>
        <v>#DIV/0!</v>
      </c>
      <c r="BK515" s="42" t="e">
        <f>VALUE(TEXT((AD515*$U515/365*'TOX and EXPO INPUTS'!$E$33/'TOX and EXPO INPUTS'!$E$34),"0.00E+00"))</f>
        <v>#DIV/0!</v>
      </c>
      <c r="BL515" s="37" t="e">
        <f>VALUE(TEXT((AE515*$U515/365*'TOX and EXPO INPUTS'!$E$33/'TOX and EXPO INPUTS'!$E$34),"0.00E+00"))</f>
        <v>#DIV/0!</v>
      </c>
      <c r="BM515" s="37" t="e">
        <f>VALUE(TEXT((AF515*$U515/365*'TOX and EXPO INPUTS'!$E$33/'TOX and EXPO INPUTS'!$E$34),"0.00E+00"))</f>
        <v>#DIV/0!</v>
      </c>
      <c r="BN515" s="42" t="e">
        <f>VALUE(TEXT((AL515*$T515/365*'TOX and EXPO INPUTS'!$E$33/'TOX and EXPO INPUTS'!$E$34),"0.00E+00"))</f>
        <v>#DIV/0!</v>
      </c>
      <c r="BO515" s="37" t="e">
        <f>VALUE(TEXT((AM515*$T515/365*'TOX and EXPO INPUTS'!$E$33/'TOX and EXPO INPUTS'!$E$34),"0.00E+00"))</f>
        <v>#DIV/0!</v>
      </c>
      <c r="BP515" s="42" t="e">
        <f>VALUE(TEXT((AL515*$U515/365*'TOX and EXPO INPUTS'!$E$33/'TOX and EXPO INPUTS'!$E$34),"0.00E+00"))</f>
        <v>#DIV/0!</v>
      </c>
      <c r="BQ515" s="37" t="e">
        <f>VALUE(TEXT((AM515*$U515/365*'TOX and EXPO INPUTS'!$E$33/'TOX and EXPO INPUTS'!$E$34),"0.00E+00"))</f>
        <v>#DIV/0!</v>
      </c>
      <c r="BR515" s="42" t="e">
        <f>VALUE(TEXT((AP515*$T515/365*'TOX and EXPO INPUTS'!$E$33/'TOX and EXPO INPUTS'!$E$34),"0.00E+00"))</f>
        <v>#DIV/0!</v>
      </c>
      <c r="BS515" s="37" t="e">
        <f>VALUE(TEXT((AQ515*$T515/365*'TOX and EXPO INPUTS'!$E$33/'TOX and EXPO INPUTS'!$E$34),"0.00E+00"))</f>
        <v>#DIV/0!</v>
      </c>
      <c r="BT515" s="37" t="e">
        <f>VALUE(TEXT((AR515*$T515/365*'TOX and EXPO INPUTS'!$E$33/'TOX and EXPO INPUTS'!$E$34),"0.00E+00"))</f>
        <v>#DIV/0!</v>
      </c>
      <c r="BU515" s="37" t="e">
        <f>VALUE(TEXT((AS515*$T515/365*'TOX and EXPO INPUTS'!$E$33/'TOX and EXPO INPUTS'!$E$34),"0.00E+00"))</f>
        <v>#DIV/0!</v>
      </c>
      <c r="BV515" s="37" t="e">
        <f>VALUE(TEXT((AT515*$T515/365*'TOX and EXPO INPUTS'!$E$33/'TOX and EXPO INPUTS'!$E$34),"0.00E+00"))</f>
        <v>#DIV/0!</v>
      </c>
      <c r="BW515" s="37" t="e">
        <f>VALUE(TEXT((AU515*$T515/365*'TOX and EXPO INPUTS'!$E$33/'TOX and EXPO INPUTS'!$E$34),"0.00E+00"))</f>
        <v>#DIV/0!</v>
      </c>
      <c r="BX515" s="42" t="e">
        <f>VALUE(TEXT((AP515*$U515/365*'TOX and EXPO INPUTS'!$E$33/'TOX and EXPO INPUTS'!$E$34),"0.00E+00"))</f>
        <v>#DIV/0!</v>
      </c>
      <c r="BY515" s="37" t="e">
        <f>VALUE(TEXT((AQ515*$U515/365*'TOX and EXPO INPUTS'!$E$33/'TOX and EXPO INPUTS'!$E$34),"0.00E+00"))</f>
        <v>#DIV/0!</v>
      </c>
      <c r="BZ515" s="37" t="e">
        <f>VALUE(TEXT((AR515*$U515/365*'TOX and EXPO INPUTS'!$E$33/'TOX and EXPO INPUTS'!$E$34),"0.00E+00"))</f>
        <v>#DIV/0!</v>
      </c>
      <c r="CA515" s="37" t="e">
        <f>VALUE(TEXT((AS515*$U515/365*'TOX and EXPO INPUTS'!$E$33/'TOX and EXPO INPUTS'!$E$34),"0.00E+00"))</f>
        <v>#DIV/0!</v>
      </c>
      <c r="CB515" s="37" t="e">
        <f>VALUE(TEXT((AT515*$U515/365*'TOX and EXPO INPUTS'!$E$33/'TOX and EXPO INPUTS'!$E$34),"0.00E+00"))</f>
        <v>#DIV/0!</v>
      </c>
      <c r="CC515" s="37" t="e">
        <f>VALUE(TEXT((AU515*$U515/365*'TOX and EXPO INPUTS'!$E$33/'TOX and EXPO INPUTS'!$E$34),"0.00E+00"))</f>
        <v>#DIV/0!</v>
      </c>
      <c r="CD515" s="58" t="e">
        <f>VALUE(TEXT((BR515*'TOX and EXPO INPUTS'!$F$23),"0.00E+00"))</f>
        <v>#DIV/0!</v>
      </c>
      <c r="CE515" s="57" t="e">
        <f>VALUE(TEXT((BS515*'TOX and EXPO INPUTS'!$F$23),"0.00E+00"))</f>
        <v>#DIV/0!</v>
      </c>
      <c r="CF515" s="57" t="e">
        <f>VALUE(TEXT((BT515*'TOX and EXPO INPUTS'!$F$23),"0.00E+00"))</f>
        <v>#DIV/0!</v>
      </c>
      <c r="CG515" s="57" t="e">
        <f>VALUE(TEXT((BU515*'TOX and EXPO INPUTS'!$F$23),"0.00E+00"))</f>
        <v>#DIV/0!</v>
      </c>
      <c r="CH515" s="57" t="e">
        <f>VALUE(TEXT((BV515*'TOX and EXPO INPUTS'!$F$23),"0.00E+00"))</f>
        <v>#DIV/0!</v>
      </c>
      <c r="CI515" s="57" t="e">
        <f>VALUE(TEXT((BW515*'TOX and EXPO INPUTS'!$F$23),"0.00E+00"))</f>
        <v>#DIV/0!</v>
      </c>
      <c r="CJ515" s="58" t="e">
        <f>VALUE(TEXT((BX515*'TOX and EXPO INPUTS'!$F$23),"0.00E+00"))</f>
        <v>#DIV/0!</v>
      </c>
      <c r="CK515" s="57" t="e">
        <f>VALUE(TEXT((BY515*'TOX and EXPO INPUTS'!$F$23),"0.00E+00"))</f>
        <v>#DIV/0!</v>
      </c>
      <c r="CL515" s="57" t="e">
        <f>VALUE(TEXT((BZ515*'TOX and EXPO INPUTS'!$F$23),"0.00E+00"))</f>
        <v>#DIV/0!</v>
      </c>
      <c r="CM515" s="57" t="e">
        <f>VALUE(TEXT((CA515*'TOX and EXPO INPUTS'!$F$23),"0.00E+00"))</f>
        <v>#DIV/0!</v>
      </c>
      <c r="CN515" s="57" t="e">
        <f>VALUE(TEXT((CB515*'TOX and EXPO INPUTS'!$F$23),"0.00E+00"))</f>
        <v>#DIV/0!</v>
      </c>
      <c r="CO515" s="57" t="e">
        <f>VALUE(TEXT((CC515*'TOX and EXPO INPUTS'!$F$23),"0.00E+00"))</f>
        <v>#DIV/0!</v>
      </c>
      <c r="CP515" s="38" t="s">
        <v>106</v>
      </c>
      <c r="CQ515" s="34" t="s">
        <v>107</v>
      </c>
      <c r="CR515" s="34" t="s">
        <v>108</v>
      </c>
      <c r="CS515" s="39" t="s">
        <v>109</v>
      </c>
    </row>
    <row r="516" spans="1:97" ht="48" customHeight="1" x14ac:dyDescent="0.25">
      <c r="A516" s="34" t="s">
        <v>98</v>
      </c>
      <c r="B516" s="34" t="s">
        <v>99</v>
      </c>
      <c r="C516" s="34" t="s">
        <v>100</v>
      </c>
      <c r="D516" s="34" t="s">
        <v>442</v>
      </c>
      <c r="E516" s="39" t="s">
        <v>112</v>
      </c>
      <c r="F516" s="40" t="s">
        <v>163</v>
      </c>
      <c r="G516" s="43"/>
      <c r="H516" s="36" t="s">
        <v>104</v>
      </c>
      <c r="I516" s="67"/>
      <c r="J516" s="36" t="s">
        <v>105</v>
      </c>
      <c r="K516" s="100">
        <f>VLOOKUP(F516,'Amount Seed Planted_variables'!$A$3:$I$74,2,0)</f>
        <v>6670464</v>
      </c>
      <c r="L516" s="100">
        <f>VLOOKUP(F516,'Amount Seed Planted_variables'!$A$3:$I$74,3,0)</f>
        <v>6670464</v>
      </c>
      <c r="M516" s="36">
        <f t="shared" si="218"/>
        <v>0</v>
      </c>
      <c r="N516" s="35">
        <f t="shared" si="219"/>
        <v>0</v>
      </c>
      <c r="O516" s="101">
        <v>125000</v>
      </c>
      <c r="P516" s="93">
        <f>VLOOKUP(F516,'Amount Seed Planted_variables'!$A$3:$I$74,4,0)</f>
        <v>78408</v>
      </c>
      <c r="Q516" s="93">
        <f>VLOOKUP(F516,'Amount Seed Planted_variables'!$A$3:$I$74,7,0)</f>
        <v>200</v>
      </c>
      <c r="R516" s="93">
        <f>VLOOKUP(F516,'Amount Seed Planted_variables'!$A$3:$I$74,8,0)</f>
        <v>15681600</v>
      </c>
      <c r="S516" s="87" t="str">
        <f t="shared" si="215"/>
        <v>NA</v>
      </c>
      <c r="T516" s="35">
        <v>10</v>
      </c>
      <c r="U516" s="35">
        <v>30</v>
      </c>
      <c r="V516" s="41">
        <v>3994</v>
      </c>
      <c r="W516" s="35">
        <v>797</v>
      </c>
      <c r="X516" s="35">
        <v>530</v>
      </c>
      <c r="Y516" s="41">
        <v>66</v>
      </c>
      <c r="Z516" s="35">
        <f t="shared" si="248"/>
        <v>6.6000000000000005</v>
      </c>
      <c r="AA516" s="42">
        <f t="shared" si="220"/>
        <v>0</v>
      </c>
      <c r="AB516" s="37">
        <f t="shared" si="221"/>
        <v>0</v>
      </c>
      <c r="AC516" s="37">
        <f t="shared" si="222"/>
        <v>0</v>
      </c>
      <c r="AD516" s="42" t="e">
        <f>VALUE(TEXT(((AA516*'TOX and EXPO INPUTS'!$F$13)/'TOX and EXPO INPUTS'!$E$27),"0.00E+00"))</f>
        <v>#DIV/0!</v>
      </c>
      <c r="AE516" s="37" t="e">
        <f>VALUE(TEXT(((AB516*'TOX and EXPO INPUTS'!$F$13)/'TOX and EXPO INPUTS'!$E$27),"0.00E+00"))</f>
        <v>#DIV/0!</v>
      </c>
      <c r="AF516" s="37" t="e">
        <f>VALUE(TEXT(((AC516*'TOX and EXPO INPUTS'!$F$13)/'TOX and EXPO INPUTS'!$E$27),"0.00E+00"))</f>
        <v>#DIV/0!</v>
      </c>
      <c r="AG516" s="42" t="e">
        <f>IF($E516="ST",VALUE(TEXT(('TOX and EXPO INPUTS'!$F$7/AD516),"0.0E+00")),IF($E516="IT",VALUE(TEXT(('TOX and EXPO INPUTS'!$F$10/AD516),"0.0E+00"))))</f>
        <v>#DIV/0!</v>
      </c>
      <c r="AH516" s="37" t="e">
        <f>IF($E516="ST",VALUE(TEXT(('TOX and EXPO INPUTS'!$F$7/AE516),"0.0E+00")),IF($E516="IT",VALUE(TEXT(('TOX and EXPO INPUTS'!$F$10/AE516),"0.0E+00"))))</f>
        <v>#DIV/0!</v>
      </c>
      <c r="AI516" s="37" t="e">
        <f>IF($E516="ST",VALUE(TEXT(('TOX and EXPO INPUTS'!$F$7/AF516),"0.0E+00")),IF($E516="IT",VALUE(TEXT(('TOX and EXPO INPUTS'!$F$10/AF516),"0.0E+00"))))</f>
        <v>#DIV/0!</v>
      </c>
      <c r="AJ516" s="42">
        <f t="shared" si="216"/>
        <v>0</v>
      </c>
      <c r="AK516" s="37">
        <f t="shared" si="217"/>
        <v>0</v>
      </c>
      <c r="AL516" s="42" t="e">
        <f>VALUE(TEXT(((AJ516*'TOX and EXPO INPUTS'!$F$21)/'TOX and EXPO INPUTS'!$E$29),"0.00E+00"))</f>
        <v>#DIV/0!</v>
      </c>
      <c r="AM516" s="37" t="e">
        <f>VALUE(TEXT(((AK516*'TOX and EXPO INPUTS'!$F$21)/'TOX and EXPO INPUTS'!$E$29),"0.00E+00"))</f>
        <v>#DIV/0!</v>
      </c>
      <c r="AN516" s="42" t="e">
        <f>IF($E516="ST",VALUE(TEXT(('TOX and EXPO INPUTS'!$F$15/AL516),"0.0E+00")),IF($E516="IT",VALUE(TEXT(('TOX and EXPO INPUTS'!$F$18/AL516),"0.0E+00"))))</f>
        <v>#DIV/0!</v>
      </c>
      <c r="AO516" s="37" t="e">
        <f>IF($E516="ST",VALUE(TEXT(('TOX and EXPO INPUTS'!$F$15/AM516),"0.0E+00")),IF($E516="IT",VALUE(TEXT(('TOX and EXPO INPUTS'!$F$18/AM516),"0.0E+00"))))</f>
        <v>#DIV/0!</v>
      </c>
      <c r="AP516" s="42" t="e">
        <f t="shared" si="236"/>
        <v>#DIV/0!</v>
      </c>
      <c r="AQ516" s="37" t="e">
        <f t="shared" si="237"/>
        <v>#DIV/0!</v>
      </c>
      <c r="AR516" s="37" t="e">
        <f t="shared" si="238"/>
        <v>#DIV/0!</v>
      </c>
      <c r="AS516" s="37" t="e">
        <f t="shared" si="239"/>
        <v>#DIV/0!</v>
      </c>
      <c r="AT516" s="37" t="e">
        <f t="shared" si="240"/>
        <v>#DIV/0!</v>
      </c>
      <c r="AU516" s="37" t="e">
        <f t="shared" si="241"/>
        <v>#DIV/0!</v>
      </c>
      <c r="AV516" s="42" t="e">
        <f t="shared" si="242"/>
        <v>#DIV/0!</v>
      </c>
      <c r="AW516" s="37" t="e">
        <f t="shared" si="243"/>
        <v>#DIV/0!</v>
      </c>
      <c r="AX516" s="37" t="e">
        <f t="shared" si="244"/>
        <v>#DIV/0!</v>
      </c>
      <c r="AY516" s="37" t="e">
        <f t="shared" si="245"/>
        <v>#DIV/0!</v>
      </c>
      <c r="AZ516" s="37" t="e">
        <f t="shared" si="246"/>
        <v>#DIV/0!</v>
      </c>
      <c r="BA516" s="37" t="e">
        <f t="shared" si="247"/>
        <v>#DIV/0!</v>
      </c>
      <c r="BB516" s="42" t="e">
        <f>IF($E516="ST",VALUE(TEXT((1/(('TOX and EXPO INPUTS'!$F$9/AG516)+('TOX and EXPO INPUTS'!$F$17/AN516))),"0.0E+00")),IF($E516="IT",VALUE(TEXT((1/(('TOX and EXPO INPUTS'!$F$12/AG516)+('TOX and EXPO INPUTS'!$F$20/AN516))),"0.0E+00"))))</f>
        <v>#DIV/0!</v>
      </c>
      <c r="BC516" s="37" t="e">
        <f>IF($E516="ST",VALUE(TEXT((1/(('TOX and EXPO INPUTS'!$F$9/AH516)+('TOX and EXPO INPUTS'!$F$17/AN516))),"0.0E+00")),IF($E516="IT",VALUE(TEXT((1/(('TOX and EXPO INPUTS'!$F$12/AH516)+('TOX and EXPO INPUTS'!$F$20/AN516))),"0.0E+00"))))</f>
        <v>#DIV/0!</v>
      </c>
      <c r="BD516" s="37" t="e">
        <f>IF($E516="ST",VALUE(TEXT((1/(('TOX and EXPO INPUTS'!$F$9/AI516)+('TOX and EXPO INPUTS'!$F$17/AN516))),"0.0E+00")),IF($E516="IT",VALUE(TEXT((1/(('TOX and EXPO INPUTS'!$F$12/AI516)+('TOX and EXPO INPUTS'!$F$20/AN516))),"0.0E+00"))))</f>
        <v>#DIV/0!</v>
      </c>
      <c r="BE516" s="37" t="e">
        <f>IF($E516="ST",VALUE(TEXT((1/(('TOX and EXPO INPUTS'!$F$9/AG516)+('TOX and EXPO INPUTS'!$F$17/AO516))),"0.0E+00")),IF($E516="IT",VALUE(TEXT((1/(('TOX and EXPO INPUTS'!$F$12/AG516)+('TOX and EXPO INPUTS'!$F$20/AO516))),"0.0E+00"))))</f>
        <v>#DIV/0!</v>
      </c>
      <c r="BF516" s="37" t="e">
        <f>IF($E516="ST",VALUE(TEXT((1/(('TOX and EXPO INPUTS'!$F$9/AH516)+('TOX and EXPO INPUTS'!$F$17/AO516))),"0.0E+00")),IF($E516="IT",VALUE(TEXT((1/(('TOX and EXPO INPUTS'!$F$12/AH516)+('TOX and EXPO INPUTS'!$F$20/AO516))),"0.0E+00"))))</f>
        <v>#DIV/0!</v>
      </c>
      <c r="BG516" s="37" t="e">
        <f>IF($E516="ST",VALUE(TEXT((1/(('TOX and EXPO INPUTS'!$F$9/AI516)+('TOX and EXPO INPUTS'!$F$17/AO516))),"0.0E+00")),IF($E516="IT",VALUE(TEXT((1/(('TOX and EXPO INPUTS'!$F$12/AI516)+('TOX and EXPO INPUTS'!$F$20/AO516))),"0.0E+00"))))</f>
        <v>#DIV/0!</v>
      </c>
      <c r="BH516" s="42" t="e">
        <f>VALUE(TEXT((AD516*$T516/365*'TOX and EXPO INPUTS'!$E$33/'TOX and EXPO INPUTS'!$E$34),"0.00E+00"))</f>
        <v>#DIV/0!</v>
      </c>
      <c r="BI516" s="37" t="e">
        <f>VALUE(TEXT((AE516*$T516/365*'TOX and EXPO INPUTS'!$E$33/'TOX and EXPO INPUTS'!$E$34),"0.00E+00"))</f>
        <v>#DIV/0!</v>
      </c>
      <c r="BJ516" s="37" t="e">
        <f>VALUE(TEXT((AF516*$T516/365*'TOX and EXPO INPUTS'!$E$33/'TOX and EXPO INPUTS'!$E$34),"0.00E+00"))</f>
        <v>#DIV/0!</v>
      </c>
      <c r="BK516" s="42" t="e">
        <f>VALUE(TEXT((AD516*$U516/365*'TOX and EXPO INPUTS'!$E$33/'TOX and EXPO INPUTS'!$E$34),"0.00E+00"))</f>
        <v>#DIV/0!</v>
      </c>
      <c r="BL516" s="37" t="e">
        <f>VALUE(TEXT((AE516*$U516/365*'TOX and EXPO INPUTS'!$E$33/'TOX and EXPO INPUTS'!$E$34),"0.00E+00"))</f>
        <v>#DIV/0!</v>
      </c>
      <c r="BM516" s="37" t="e">
        <f>VALUE(TEXT((AF516*$U516/365*'TOX and EXPO INPUTS'!$E$33/'TOX and EXPO INPUTS'!$E$34),"0.00E+00"))</f>
        <v>#DIV/0!</v>
      </c>
      <c r="BN516" s="42" t="e">
        <f>VALUE(TEXT((AL516*$T516/365*'TOX and EXPO INPUTS'!$E$33/'TOX and EXPO INPUTS'!$E$34),"0.00E+00"))</f>
        <v>#DIV/0!</v>
      </c>
      <c r="BO516" s="37" t="e">
        <f>VALUE(TEXT((AM516*$T516/365*'TOX and EXPO INPUTS'!$E$33/'TOX and EXPO INPUTS'!$E$34),"0.00E+00"))</f>
        <v>#DIV/0!</v>
      </c>
      <c r="BP516" s="42" t="e">
        <f>VALUE(TEXT((AL516*$U516/365*'TOX and EXPO INPUTS'!$E$33/'TOX and EXPO INPUTS'!$E$34),"0.00E+00"))</f>
        <v>#DIV/0!</v>
      </c>
      <c r="BQ516" s="37" t="e">
        <f>VALUE(TEXT((AM516*$U516/365*'TOX and EXPO INPUTS'!$E$33/'TOX and EXPO INPUTS'!$E$34),"0.00E+00"))</f>
        <v>#DIV/0!</v>
      </c>
      <c r="BR516" s="42" t="e">
        <f>VALUE(TEXT((AP516*$T516/365*'TOX and EXPO INPUTS'!$E$33/'TOX and EXPO INPUTS'!$E$34),"0.00E+00"))</f>
        <v>#DIV/0!</v>
      </c>
      <c r="BS516" s="37" t="e">
        <f>VALUE(TEXT((AQ516*$T516/365*'TOX and EXPO INPUTS'!$E$33/'TOX and EXPO INPUTS'!$E$34),"0.00E+00"))</f>
        <v>#DIV/0!</v>
      </c>
      <c r="BT516" s="37" t="e">
        <f>VALUE(TEXT((AR516*$T516/365*'TOX and EXPO INPUTS'!$E$33/'TOX and EXPO INPUTS'!$E$34),"0.00E+00"))</f>
        <v>#DIV/0!</v>
      </c>
      <c r="BU516" s="37" t="e">
        <f>VALUE(TEXT((AS516*$T516/365*'TOX and EXPO INPUTS'!$E$33/'TOX and EXPO INPUTS'!$E$34),"0.00E+00"))</f>
        <v>#DIV/0!</v>
      </c>
      <c r="BV516" s="37" t="e">
        <f>VALUE(TEXT((AT516*$T516/365*'TOX and EXPO INPUTS'!$E$33/'TOX and EXPO INPUTS'!$E$34),"0.00E+00"))</f>
        <v>#DIV/0!</v>
      </c>
      <c r="BW516" s="37" t="e">
        <f>VALUE(TEXT((AU516*$T516/365*'TOX and EXPO INPUTS'!$E$33/'TOX and EXPO INPUTS'!$E$34),"0.00E+00"))</f>
        <v>#DIV/0!</v>
      </c>
      <c r="BX516" s="42" t="e">
        <f>VALUE(TEXT((AP516*$U516/365*'TOX and EXPO INPUTS'!$E$33/'TOX and EXPO INPUTS'!$E$34),"0.00E+00"))</f>
        <v>#DIV/0!</v>
      </c>
      <c r="BY516" s="37" t="e">
        <f>VALUE(TEXT((AQ516*$U516/365*'TOX and EXPO INPUTS'!$E$33/'TOX and EXPO INPUTS'!$E$34),"0.00E+00"))</f>
        <v>#DIV/0!</v>
      </c>
      <c r="BZ516" s="37" t="e">
        <f>VALUE(TEXT((AR516*$U516/365*'TOX and EXPO INPUTS'!$E$33/'TOX and EXPO INPUTS'!$E$34),"0.00E+00"))</f>
        <v>#DIV/0!</v>
      </c>
      <c r="CA516" s="37" t="e">
        <f>VALUE(TEXT((AS516*$U516/365*'TOX and EXPO INPUTS'!$E$33/'TOX and EXPO INPUTS'!$E$34),"0.00E+00"))</f>
        <v>#DIV/0!</v>
      </c>
      <c r="CB516" s="37" t="e">
        <f>VALUE(TEXT((AT516*$U516/365*'TOX and EXPO INPUTS'!$E$33/'TOX and EXPO INPUTS'!$E$34),"0.00E+00"))</f>
        <v>#DIV/0!</v>
      </c>
      <c r="CC516" s="37" t="e">
        <f>VALUE(TEXT((AU516*$U516/365*'TOX and EXPO INPUTS'!$E$33/'TOX and EXPO INPUTS'!$E$34),"0.00E+00"))</f>
        <v>#DIV/0!</v>
      </c>
      <c r="CD516" s="58" t="e">
        <f>VALUE(TEXT((BR516*'TOX and EXPO INPUTS'!$F$23),"0.00E+00"))</f>
        <v>#DIV/0!</v>
      </c>
      <c r="CE516" s="57" t="e">
        <f>VALUE(TEXT((BS516*'TOX and EXPO INPUTS'!$F$23),"0.00E+00"))</f>
        <v>#DIV/0!</v>
      </c>
      <c r="CF516" s="57" t="e">
        <f>VALUE(TEXT((BT516*'TOX and EXPO INPUTS'!$F$23),"0.00E+00"))</f>
        <v>#DIV/0!</v>
      </c>
      <c r="CG516" s="57" t="e">
        <f>VALUE(TEXT((BU516*'TOX and EXPO INPUTS'!$F$23),"0.00E+00"))</f>
        <v>#DIV/0!</v>
      </c>
      <c r="CH516" s="57" t="e">
        <f>VALUE(TEXT((BV516*'TOX and EXPO INPUTS'!$F$23),"0.00E+00"))</f>
        <v>#DIV/0!</v>
      </c>
      <c r="CI516" s="57" t="e">
        <f>VALUE(TEXT((BW516*'TOX and EXPO INPUTS'!$F$23),"0.00E+00"))</f>
        <v>#DIV/0!</v>
      </c>
      <c r="CJ516" s="58" t="e">
        <f>VALUE(TEXT((BX516*'TOX and EXPO INPUTS'!$F$23),"0.00E+00"))</f>
        <v>#DIV/0!</v>
      </c>
      <c r="CK516" s="57" t="e">
        <f>VALUE(TEXT((BY516*'TOX and EXPO INPUTS'!$F$23),"0.00E+00"))</f>
        <v>#DIV/0!</v>
      </c>
      <c r="CL516" s="57" t="e">
        <f>VALUE(TEXT((BZ516*'TOX and EXPO INPUTS'!$F$23),"0.00E+00"))</f>
        <v>#DIV/0!</v>
      </c>
      <c r="CM516" s="57" t="e">
        <f>VALUE(TEXT((CA516*'TOX and EXPO INPUTS'!$F$23),"0.00E+00"))</f>
        <v>#DIV/0!</v>
      </c>
      <c r="CN516" s="57" t="e">
        <f>VALUE(TEXT((CB516*'TOX and EXPO INPUTS'!$F$23),"0.00E+00"))</f>
        <v>#DIV/0!</v>
      </c>
      <c r="CO516" s="57" t="e">
        <f>VALUE(TEXT((CC516*'TOX and EXPO INPUTS'!$F$23),"0.00E+00"))</f>
        <v>#DIV/0!</v>
      </c>
      <c r="CP516" s="38" t="s">
        <v>106</v>
      </c>
      <c r="CQ516" s="34" t="s">
        <v>107</v>
      </c>
      <c r="CR516" s="34" t="s">
        <v>108</v>
      </c>
      <c r="CS516" s="39" t="s">
        <v>109</v>
      </c>
    </row>
    <row r="517" spans="1:97" ht="48" customHeight="1" x14ac:dyDescent="0.25">
      <c r="A517" s="34" t="s">
        <v>98</v>
      </c>
      <c r="B517" s="34" t="s">
        <v>99</v>
      </c>
      <c r="C517" s="34" t="s">
        <v>113</v>
      </c>
      <c r="D517" s="34" t="s">
        <v>101</v>
      </c>
      <c r="E517" s="39" t="s">
        <v>102</v>
      </c>
      <c r="F517" s="40" t="s">
        <v>164</v>
      </c>
      <c r="G517" s="43"/>
      <c r="H517" s="36" t="s">
        <v>104</v>
      </c>
      <c r="I517" s="67"/>
      <c r="J517" s="36" t="s">
        <v>105</v>
      </c>
      <c r="K517" s="100">
        <f>VLOOKUP(F517,'Amount Seed Planted_variables'!$A$3:$I$74,2,0)</f>
        <v>16000</v>
      </c>
      <c r="L517" s="100">
        <f>VLOOKUP(F517,'Amount Seed Planted_variables'!$A$3:$I$74,3,0)</f>
        <v>20800</v>
      </c>
      <c r="M517" s="36">
        <f t="shared" si="218"/>
        <v>0</v>
      </c>
      <c r="N517" s="35">
        <f t="shared" si="219"/>
        <v>0</v>
      </c>
      <c r="O517" s="101">
        <v>3000</v>
      </c>
      <c r="P517" s="93">
        <f>VLOOKUP(F517,'Amount Seed Planted_variables'!$A$3:$I$74,4,0)</f>
        <v>38848</v>
      </c>
      <c r="Q517" s="93">
        <f>VLOOKUP(F517,'Amount Seed Planted_variables'!$A$3:$I$74,7,0)</f>
        <v>80</v>
      </c>
      <c r="R517" s="93">
        <f>VLOOKUP(F517,'Amount Seed Planted_variables'!$A$3:$I$74,8,0)</f>
        <v>3107840</v>
      </c>
      <c r="S517" s="87" t="str">
        <f t="shared" ref="S517:S580" si="249">IF(D517="Cleaning",2.5,"NA")</f>
        <v>NA</v>
      </c>
      <c r="T517" s="35">
        <v>10</v>
      </c>
      <c r="U517" s="35">
        <v>30</v>
      </c>
      <c r="V517" s="41">
        <v>349</v>
      </c>
      <c r="W517" s="35">
        <v>51.2</v>
      </c>
      <c r="X517" s="35">
        <v>42.2</v>
      </c>
      <c r="Y517" s="41">
        <v>1.2</v>
      </c>
      <c r="Z517" s="35">
        <f>Y517*0.1</f>
        <v>0.12</v>
      </c>
      <c r="AA517" s="42">
        <f t="shared" si="220"/>
        <v>0</v>
      </c>
      <c r="AB517" s="37">
        <f t="shared" si="221"/>
        <v>0</v>
      </c>
      <c r="AC517" s="37">
        <f t="shared" si="222"/>
        <v>0</v>
      </c>
      <c r="AD517" s="42" t="e">
        <f>VALUE(TEXT(((AA517*'TOX and EXPO INPUTS'!$F$13)/'TOX and EXPO INPUTS'!$E$27),"0.00E+00"))</f>
        <v>#DIV/0!</v>
      </c>
      <c r="AE517" s="37" t="e">
        <f>VALUE(TEXT(((AB517*'TOX and EXPO INPUTS'!$F$13)/'TOX and EXPO INPUTS'!$E$27),"0.00E+00"))</f>
        <v>#DIV/0!</v>
      </c>
      <c r="AF517" s="37" t="e">
        <f>VALUE(TEXT(((AC517*'TOX and EXPO INPUTS'!$F$13)/'TOX and EXPO INPUTS'!$E$27),"0.00E+00"))</f>
        <v>#DIV/0!</v>
      </c>
      <c r="AG517" s="42" t="e">
        <f>IF($E517="ST",VALUE(TEXT(('TOX and EXPO INPUTS'!$F$7/AD517),"0.0E+00")),IF($E517="IT",VALUE(TEXT(('TOX and EXPO INPUTS'!$F$10/AD517),"0.0E+00"))))</f>
        <v>#DIV/0!</v>
      </c>
      <c r="AH517" s="37" t="e">
        <f>IF($E517="ST",VALUE(TEXT(('TOX and EXPO INPUTS'!$F$7/AE517),"0.0E+00")),IF($E517="IT",VALUE(TEXT(('TOX and EXPO INPUTS'!$F$10/AE517),"0.0E+00"))))</f>
        <v>#DIV/0!</v>
      </c>
      <c r="AI517" s="37" t="e">
        <f>IF($E517="ST",VALUE(TEXT(('TOX and EXPO INPUTS'!$F$7/AF517),"0.0E+00")),IF($E517="IT",VALUE(TEXT(('TOX and EXPO INPUTS'!$F$10/AF517),"0.0E+00"))))</f>
        <v>#DIV/0!</v>
      </c>
      <c r="AJ517" s="42">
        <f t="shared" ref="AJ517:AJ580" si="250">IF($A517="On-farm",VALUE(TEXT(((Y517/1000)*$M517*$R517),"0.00E+00")),IF($D517="Treating",VALUE(TEXT(((Y517/1000)*$N517*$O517),"0.00E+00")),IF($D517="Packaging",VALUE(TEXT(((Y517/1000)*$N517*$O517),"0.00E+00")),IF($D517="Cleaning",VALUE(TEXT(((Y517/1000)*$N517*$S517),"0.00E+00")),IF($D517="Loading/Planting",VALUE(TEXT(((Y517/1000)*$M517*$R517),"0.00E+00")))))))</f>
        <v>0</v>
      </c>
      <c r="AK517" s="37">
        <f t="shared" ref="AK517:AK580" si="251">IF($A517="On-farm",VALUE(TEXT(((Z517/1000)*$M517*$R517),"0.00E+00")),IF($D517="Treating",VALUE(TEXT(((Z517/1000)*$N517*$O517),"0.00E+00")),IF($D517="Packaging",VALUE(TEXT(((Z517/1000)*$N517*$O517),"0.00E+00")),IF($D517="Cleaning",VALUE(TEXT(((Z517/1000)*$N517*$S517),"0.00E+00")),IF($D517="Loading/Planting",VALUE(TEXT(((Z517/1000)*$M517*$R517),"0.00E+00")))))))</f>
        <v>0</v>
      </c>
      <c r="AL517" s="42" t="e">
        <f>VALUE(TEXT(((AJ517*'TOX and EXPO INPUTS'!$F$21)/'TOX and EXPO INPUTS'!$E$29),"0.00E+00"))</f>
        <v>#DIV/0!</v>
      </c>
      <c r="AM517" s="37" t="e">
        <f>VALUE(TEXT(((AK517*'TOX and EXPO INPUTS'!$F$21)/'TOX and EXPO INPUTS'!$E$29),"0.00E+00"))</f>
        <v>#DIV/0!</v>
      </c>
      <c r="AN517" s="42" t="e">
        <f>IF($E517="ST",VALUE(TEXT(('TOX and EXPO INPUTS'!$F$15/AL517),"0.0E+00")),IF($E517="IT",VALUE(TEXT(('TOX and EXPO INPUTS'!$F$18/AL517),"0.0E+00"))))</f>
        <v>#DIV/0!</v>
      </c>
      <c r="AO517" s="37" t="e">
        <f>IF($E517="ST",VALUE(TEXT(('TOX and EXPO INPUTS'!$F$15/AM517),"0.0E+00")),IF($E517="IT",VALUE(TEXT(('TOX and EXPO INPUTS'!$F$18/AM517),"0.0E+00"))))</f>
        <v>#DIV/0!</v>
      </c>
      <c r="AP517" s="42" t="e">
        <f>VALUE(TEXT((AD517+AL517),"0.00E+00"))</f>
        <v>#DIV/0!</v>
      </c>
      <c r="AQ517" s="37" t="e">
        <f>VALUE(TEXT((AE517+AL517),"0.00E+00"))</f>
        <v>#DIV/0!</v>
      </c>
      <c r="AR517" s="37" t="e">
        <f>VALUE(TEXT((AF517+AL517),"0.00E+00"))</f>
        <v>#DIV/0!</v>
      </c>
      <c r="AS517" s="37" t="e">
        <f>VALUE(TEXT((AD517+AM517),"0.00E+00"))</f>
        <v>#DIV/0!</v>
      </c>
      <c r="AT517" s="37" t="e">
        <f>VALUE(TEXT((AE517+AM517),"0.00E+00"))</f>
        <v>#DIV/0!</v>
      </c>
      <c r="AU517" s="37" t="e">
        <f>VALUE(TEXT((AF517+AM517),"0.00E+00"))</f>
        <v>#DIV/0!</v>
      </c>
      <c r="AV517" s="42" t="e">
        <f>VALUE(TEXT(1/((1/AG517)+(1/AN517)),"0.0E+00"))</f>
        <v>#DIV/0!</v>
      </c>
      <c r="AW517" s="37" t="e">
        <f>VALUE(TEXT(1/((1/AH517)+(1/AN517)),"0.0E+00"))</f>
        <v>#DIV/0!</v>
      </c>
      <c r="AX517" s="37" t="e">
        <f>VALUE(TEXT(1/((1/AI517)+(1/AN517)),"0.0E+00"))</f>
        <v>#DIV/0!</v>
      </c>
      <c r="AY517" s="37" t="e">
        <f>VALUE(TEXT(1/((1/AG517)+(1/AO517)),"0.0E+00"))</f>
        <v>#DIV/0!</v>
      </c>
      <c r="AZ517" s="37" t="e">
        <f>VALUE(TEXT(1/((1/AH517)+(1/AO517)),"0.0E+00"))</f>
        <v>#DIV/0!</v>
      </c>
      <c r="BA517" s="37" t="e">
        <f>VALUE(TEXT(1/((1/AI517)+(1/AO517)),"0.0E+00"))</f>
        <v>#DIV/0!</v>
      </c>
      <c r="BB517" s="42" t="e">
        <f>IF($E517="ST",VALUE(TEXT((1/(('TOX and EXPO INPUTS'!$F$9/AG517)+('TOX and EXPO INPUTS'!$F$17/AN517))),"0.0E+00")),IF($E517="IT",VALUE(TEXT((1/(('TOX and EXPO INPUTS'!$F$12/AG517)+('TOX and EXPO INPUTS'!$F$20/AN517))),"0.0E+00"))))</f>
        <v>#DIV/0!</v>
      </c>
      <c r="BC517" s="37" t="e">
        <f>IF($E517="ST",VALUE(TEXT((1/(('TOX and EXPO INPUTS'!$F$9/AH517)+('TOX and EXPO INPUTS'!$F$17/AN517))),"0.0E+00")),IF($E517="IT",VALUE(TEXT((1/(('TOX and EXPO INPUTS'!$F$12/AH517)+('TOX and EXPO INPUTS'!$F$20/AN517))),"0.0E+00"))))</f>
        <v>#DIV/0!</v>
      </c>
      <c r="BD517" s="37" t="e">
        <f>IF($E517="ST",VALUE(TEXT((1/(('TOX and EXPO INPUTS'!$F$9/AI517)+('TOX and EXPO INPUTS'!$F$17/AN517))),"0.0E+00")),IF($E517="IT",VALUE(TEXT((1/(('TOX and EXPO INPUTS'!$F$12/AI517)+('TOX and EXPO INPUTS'!$F$20/AN517))),"0.0E+00"))))</f>
        <v>#DIV/0!</v>
      </c>
      <c r="BE517" s="37" t="e">
        <f>IF($E517="ST",VALUE(TEXT((1/(('TOX and EXPO INPUTS'!$F$9/AG517)+('TOX and EXPO INPUTS'!$F$17/AO517))),"0.0E+00")),IF($E517="IT",VALUE(TEXT((1/(('TOX and EXPO INPUTS'!$F$12/AG517)+('TOX and EXPO INPUTS'!$F$20/AO517))),"0.0E+00"))))</f>
        <v>#DIV/0!</v>
      </c>
      <c r="BF517" s="37" t="e">
        <f>IF($E517="ST",VALUE(TEXT((1/(('TOX and EXPO INPUTS'!$F$9/AH517)+('TOX and EXPO INPUTS'!$F$17/AO517))),"0.0E+00")),IF($E517="IT",VALUE(TEXT((1/(('TOX and EXPO INPUTS'!$F$12/AH517)+('TOX and EXPO INPUTS'!$F$20/AO517))),"0.0E+00"))))</f>
        <v>#DIV/0!</v>
      </c>
      <c r="BG517" s="37" t="e">
        <f>IF($E517="ST",VALUE(TEXT((1/(('TOX and EXPO INPUTS'!$F$9/AI517)+('TOX and EXPO INPUTS'!$F$17/AO517))),"0.0E+00")),IF($E517="IT",VALUE(TEXT((1/(('TOX and EXPO INPUTS'!$F$12/AI517)+('TOX and EXPO INPUTS'!$F$20/AO517))),"0.0E+00"))))</f>
        <v>#DIV/0!</v>
      </c>
      <c r="BH517" s="42" t="e">
        <f>VALUE(TEXT((AD517*$T517/365*'TOX and EXPO INPUTS'!$E$33/'TOX and EXPO INPUTS'!$E$34),"0.00E+00"))</f>
        <v>#DIV/0!</v>
      </c>
      <c r="BI517" s="37" t="e">
        <f>VALUE(TEXT((AE517*$T517/365*'TOX and EXPO INPUTS'!$E$33/'TOX and EXPO INPUTS'!$E$34),"0.00E+00"))</f>
        <v>#DIV/0!</v>
      </c>
      <c r="BJ517" s="37" t="e">
        <f>VALUE(TEXT((AF517*$T517/365*'TOX and EXPO INPUTS'!$E$33/'TOX and EXPO INPUTS'!$E$34),"0.00E+00"))</f>
        <v>#DIV/0!</v>
      </c>
      <c r="BK517" s="42" t="e">
        <f>VALUE(TEXT((AD517*$U517/365*'TOX and EXPO INPUTS'!$E$33/'TOX and EXPO INPUTS'!$E$34),"0.00E+00"))</f>
        <v>#DIV/0!</v>
      </c>
      <c r="BL517" s="37" t="e">
        <f>VALUE(TEXT((AE517*$U517/365*'TOX and EXPO INPUTS'!$E$33/'TOX and EXPO INPUTS'!$E$34),"0.00E+00"))</f>
        <v>#DIV/0!</v>
      </c>
      <c r="BM517" s="37" t="e">
        <f>VALUE(TEXT((AF517*$U517/365*'TOX and EXPO INPUTS'!$E$33/'TOX and EXPO INPUTS'!$E$34),"0.00E+00"))</f>
        <v>#DIV/0!</v>
      </c>
      <c r="BN517" s="42" t="e">
        <f>VALUE(TEXT((AL517*$T517/365*'TOX and EXPO INPUTS'!$E$33/'TOX and EXPO INPUTS'!$E$34),"0.00E+00"))</f>
        <v>#DIV/0!</v>
      </c>
      <c r="BO517" s="37" t="e">
        <f>VALUE(TEXT((AM517*$T517/365*'TOX and EXPO INPUTS'!$E$33/'TOX and EXPO INPUTS'!$E$34),"0.00E+00"))</f>
        <v>#DIV/0!</v>
      </c>
      <c r="BP517" s="42" t="e">
        <f>VALUE(TEXT((AL517*$U517/365*'TOX and EXPO INPUTS'!$E$33/'TOX and EXPO INPUTS'!$E$34),"0.00E+00"))</f>
        <v>#DIV/0!</v>
      </c>
      <c r="BQ517" s="37" t="e">
        <f>VALUE(TEXT((AM517*$U517/365*'TOX and EXPO INPUTS'!$E$33/'TOX and EXPO INPUTS'!$E$34),"0.00E+00"))</f>
        <v>#DIV/0!</v>
      </c>
      <c r="BR517" s="42" t="e">
        <f>VALUE(TEXT((AP517*$T517/365*'TOX and EXPO INPUTS'!$E$33/'TOX and EXPO INPUTS'!$E$34),"0.00E+00"))</f>
        <v>#DIV/0!</v>
      </c>
      <c r="BS517" s="37" t="e">
        <f>VALUE(TEXT((AQ517*$T517/365*'TOX and EXPO INPUTS'!$E$33/'TOX and EXPO INPUTS'!$E$34),"0.00E+00"))</f>
        <v>#DIV/0!</v>
      </c>
      <c r="BT517" s="37" t="e">
        <f>VALUE(TEXT((AR517*$T517/365*'TOX and EXPO INPUTS'!$E$33/'TOX and EXPO INPUTS'!$E$34),"0.00E+00"))</f>
        <v>#DIV/0!</v>
      </c>
      <c r="BU517" s="37" t="e">
        <f>VALUE(TEXT((AS517*$T517/365*'TOX and EXPO INPUTS'!$E$33/'TOX and EXPO INPUTS'!$E$34),"0.00E+00"))</f>
        <v>#DIV/0!</v>
      </c>
      <c r="BV517" s="37" t="e">
        <f>VALUE(TEXT((AT517*$T517/365*'TOX and EXPO INPUTS'!$E$33/'TOX and EXPO INPUTS'!$E$34),"0.00E+00"))</f>
        <v>#DIV/0!</v>
      </c>
      <c r="BW517" s="37" t="e">
        <f>VALUE(TEXT((AU517*$T517/365*'TOX and EXPO INPUTS'!$E$33/'TOX and EXPO INPUTS'!$E$34),"0.00E+00"))</f>
        <v>#DIV/0!</v>
      </c>
      <c r="BX517" s="42" t="e">
        <f>VALUE(TEXT((AP517*$U517/365*'TOX and EXPO INPUTS'!$E$33/'TOX and EXPO INPUTS'!$E$34),"0.00E+00"))</f>
        <v>#DIV/0!</v>
      </c>
      <c r="BY517" s="37" t="e">
        <f>VALUE(TEXT((AQ517*$U517/365*'TOX and EXPO INPUTS'!$E$33/'TOX and EXPO INPUTS'!$E$34),"0.00E+00"))</f>
        <v>#DIV/0!</v>
      </c>
      <c r="BZ517" s="37" t="e">
        <f>VALUE(TEXT((AR517*$U517/365*'TOX and EXPO INPUTS'!$E$33/'TOX and EXPO INPUTS'!$E$34),"0.00E+00"))</f>
        <v>#DIV/0!</v>
      </c>
      <c r="CA517" s="37" t="e">
        <f>VALUE(TEXT((AS517*$U517/365*'TOX and EXPO INPUTS'!$E$33/'TOX and EXPO INPUTS'!$E$34),"0.00E+00"))</f>
        <v>#DIV/0!</v>
      </c>
      <c r="CB517" s="37" t="e">
        <f>VALUE(TEXT((AT517*$U517/365*'TOX and EXPO INPUTS'!$E$33/'TOX and EXPO INPUTS'!$E$34),"0.00E+00"))</f>
        <v>#DIV/0!</v>
      </c>
      <c r="CC517" s="37" t="e">
        <f>VALUE(TEXT((AU517*$U517/365*'TOX and EXPO INPUTS'!$E$33/'TOX and EXPO INPUTS'!$E$34),"0.00E+00"))</f>
        <v>#DIV/0!</v>
      </c>
      <c r="CD517" s="58" t="e">
        <f>VALUE(TEXT((BR517*'TOX and EXPO INPUTS'!$F$23),"0.00E+00"))</f>
        <v>#DIV/0!</v>
      </c>
      <c r="CE517" s="57" t="e">
        <f>VALUE(TEXT((BS517*'TOX and EXPO INPUTS'!$F$23),"0.00E+00"))</f>
        <v>#DIV/0!</v>
      </c>
      <c r="CF517" s="57" t="e">
        <f>VALUE(TEXT((BT517*'TOX and EXPO INPUTS'!$F$23),"0.00E+00"))</f>
        <v>#DIV/0!</v>
      </c>
      <c r="CG517" s="57" t="e">
        <f>VALUE(TEXT((BU517*'TOX and EXPO INPUTS'!$F$23),"0.00E+00"))</f>
        <v>#DIV/0!</v>
      </c>
      <c r="CH517" s="57" t="e">
        <f>VALUE(TEXT((BV517*'TOX and EXPO INPUTS'!$F$23),"0.00E+00"))</f>
        <v>#DIV/0!</v>
      </c>
      <c r="CI517" s="57" t="e">
        <f>VALUE(TEXT((BW517*'TOX and EXPO INPUTS'!$F$23),"0.00E+00"))</f>
        <v>#DIV/0!</v>
      </c>
      <c r="CJ517" s="58" t="e">
        <f>VALUE(TEXT((BX517*'TOX and EXPO INPUTS'!$F$23),"0.00E+00"))</f>
        <v>#DIV/0!</v>
      </c>
      <c r="CK517" s="57" t="e">
        <f>VALUE(TEXT((BY517*'TOX and EXPO INPUTS'!$F$23),"0.00E+00"))</f>
        <v>#DIV/0!</v>
      </c>
      <c r="CL517" s="57" t="e">
        <f>VALUE(TEXT((BZ517*'TOX and EXPO INPUTS'!$F$23),"0.00E+00"))</f>
        <v>#DIV/0!</v>
      </c>
      <c r="CM517" s="57" t="e">
        <f>VALUE(TEXT((CA517*'TOX and EXPO INPUTS'!$F$23),"0.00E+00"))</f>
        <v>#DIV/0!</v>
      </c>
      <c r="CN517" s="57" t="e">
        <f>VALUE(TEXT((CB517*'TOX and EXPO INPUTS'!$F$23),"0.00E+00"))</f>
        <v>#DIV/0!</v>
      </c>
      <c r="CO517" s="57" t="e">
        <f>VALUE(TEXT((CC517*'TOX and EXPO INPUTS'!$F$23),"0.00E+00"))</f>
        <v>#DIV/0!</v>
      </c>
      <c r="CP517" s="38" t="s">
        <v>106</v>
      </c>
      <c r="CQ517" s="34" t="s">
        <v>107</v>
      </c>
      <c r="CR517" s="34" t="s">
        <v>108</v>
      </c>
      <c r="CS517" s="39" t="s">
        <v>109</v>
      </c>
    </row>
    <row r="518" spans="1:97" ht="48" customHeight="1" x14ac:dyDescent="0.25">
      <c r="A518" s="34" t="s">
        <v>98</v>
      </c>
      <c r="B518" s="34" t="s">
        <v>99</v>
      </c>
      <c r="C518" s="34" t="s">
        <v>113</v>
      </c>
      <c r="D518" s="34" t="s">
        <v>110</v>
      </c>
      <c r="E518" s="39" t="s">
        <v>102</v>
      </c>
      <c r="F518" s="40" t="s">
        <v>164</v>
      </c>
      <c r="G518" s="43"/>
      <c r="H518" s="36" t="s">
        <v>104</v>
      </c>
      <c r="I518" s="67"/>
      <c r="J518" s="36" t="s">
        <v>105</v>
      </c>
      <c r="K518" s="100">
        <f>VLOOKUP(F518,'Amount Seed Planted_variables'!$A$3:$I$74,2,0)</f>
        <v>16000</v>
      </c>
      <c r="L518" s="100">
        <f>VLOOKUP(F518,'Amount Seed Planted_variables'!$A$3:$I$74,3,0)</f>
        <v>20800</v>
      </c>
      <c r="M518" s="36">
        <f t="shared" ref="M518:M581" si="252">IF(G518="",(I518/K518),(G518/454000))</f>
        <v>0</v>
      </c>
      <c r="N518" s="35">
        <f t="shared" ref="N518:N581" si="253">IF(I518="",(G518/454000*L518),I518)</f>
        <v>0</v>
      </c>
      <c r="O518" s="101">
        <v>3000</v>
      </c>
      <c r="P518" s="93">
        <f>VLOOKUP(F518,'Amount Seed Planted_variables'!$A$3:$I$74,4,0)</f>
        <v>38848</v>
      </c>
      <c r="Q518" s="93">
        <f>VLOOKUP(F518,'Amount Seed Planted_variables'!$A$3:$I$74,7,0)</f>
        <v>80</v>
      </c>
      <c r="R518" s="93">
        <f>VLOOKUP(F518,'Amount Seed Planted_variables'!$A$3:$I$74,8,0)</f>
        <v>3107840</v>
      </c>
      <c r="S518" s="87" t="str">
        <f t="shared" si="249"/>
        <v>NA</v>
      </c>
      <c r="T518" s="35">
        <v>10</v>
      </c>
      <c r="U518" s="35">
        <v>30</v>
      </c>
      <c r="V518" s="41">
        <v>68</v>
      </c>
      <c r="W518" s="35">
        <v>16.899999999999999</v>
      </c>
      <c r="X518" s="35">
        <v>13.1</v>
      </c>
      <c r="Y518" s="41">
        <v>3.6</v>
      </c>
      <c r="Z518" s="35">
        <f>Y518*0.1</f>
        <v>0.36000000000000004</v>
      </c>
      <c r="AA518" s="42">
        <f t="shared" si="220"/>
        <v>0</v>
      </c>
      <c r="AB518" s="37">
        <f t="shared" si="221"/>
        <v>0</v>
      </c>
      <c r="AC518" s="37">
        <f t="shared" si="222"/>
        <v>0</v>
      </c>
      <c r="AD518" s="42" t="e">
        <f>VALUE(TEXT(((AA518*'TOX and EXPO INPUTS'!$F$13)/'TOX and EXPO INPUTS'!$E$27),"0.00E+00"))</f>
        <v>#DIV/0!</v>
      </c>
      <c r="AE518" s="37" t="e">
        <f>VALUE(TEXT(((AB518*'TOX and EXPO INPUTS'!$F$13)/'TOX and EXPO INPUTS'!$E$27),"0.00E+00"))</f>
        <v>#DIV/0!</v>
      </c>
      <c r="AF518" s="37" t="e">
        <f>VALUE(TEXT(((AC518*'TOX and EXPO INPUTS'!$F$13)/'TOX and EXPO INPUTS'!$E$27),"0.00E+00"))</f>
        <v>#DIV/0!</v>
      </c>
      <c r="AG518" s="42" t="e">
        <f>IF($E518="ST",VALUE(TEXT(('TOX and EXPO INPUTS'!$F$7/AD518),"0.0E+00")),IF($E518="IT",VALUE(TEXT(('TOX and EXPO INPUTS'!$F$10/AD518),"0.0E+00"))))</f>
        <v>#DIV/0!</v>
      </c>
      <c r="AH518" s="37" t="e">
        <f>IF($E518="ST",VALUE(TEXT(('TOX and EXPO INPUTS'!$F$7/AE518),"0.0E+00")),IF($E518="IT",VALUE(TEXT(('TOX and EXPO INPUTS'!$F$10/AE518),"0.0E+00"))))</f>
        <v>#DIV/0!</v>
      </c>
      <c r="AI518" s="37" t="e">
        <f>IF($E518="ST",VALUE(TEXT(('TOX and EXPO INPUTS'!$F$7/AF518),"0.0E+00")),IF($E518="IT",VALUE(TEXT(('TOX and EXPO INPUTS'!$F$10/AF518),"0.0E+00"))))</f>
        <v>#DIV/0!</v>
      </c>
      <c r="AJ518" s="42">
        <f t="shared" si="250"/>
        <v>0</v>
      </c>
      <c r="AK518" s="37">
        <f t="shared" si="251"/>
        <v>0</v>
      </c>
      <c r="AL518" s="42" t="e">
        <f>VALUE(TEXT(((AJ518*'TOX and EXPO INPUTS'!$F$21)/'TOX and EXPO INPUTS'!$E$29),"0.00E+00"))</f>
        <v>#DIV/0!</v>
      </c>
      <c r="AM518" s="37" t="e">
        <f>VALUE(TEXT(((AK518*'TOX and EXPO INPUTS'!$F$21)/'TOX and EXPO INPUTS'!$E$29),"0.00E+00"))</f>
        <v>#DIV/0!</v>
      </c>
      <c r="AN518" s="42" t="e">
        <f>IF($E518="ST",VALUE(TEXT(('TOX and EXPO INPUTS'!$F$15/AL518),"0.0E+00")),IF($E518="IT",VALUE(TEXT(('TOX and EXPO INPUTS'!$F$18/AL518),"0.0E+00"))))</f>
        <v>#DIV/0!</v>
      </c>
      <c r="AO518" s="37" t="e">
        <f>IF($E518="ST",VALUE(TEXT(('TOX and EXPO INPUTS'!$F$15/AM518),"0.0E+00")),IF($E518="IT",VALUE(TEXT(('TOX and EXPO INPUTS'!$F$18/AM518),"0.0E+00"))))</f>
        <v>#DIV/0!</v>
      </c>
      <c r="AP518" s="42" t="e">
        <f>VALUE(TEXT((AD518+AL518),"0.00E+00"))</f>
        <v>#DIV/0!</v>
      </c>
      <c r="AQ518" s="37" t="e">
        <f>VALUE(TEXT((AE518+AL518),"0.00E+00"))</f>
        <v>#DIV/0!</v>
      </c>
      <c r="AR518" s="37" t="e">
        <f>VALUE(TEXT((AF518+AL518),"0.00E+00"))</f>
        <v>#DIV/0!</v>
      </c>
      <c r="AS518" s="37" t="e">
        <f>VALUE(TEXT((AD518+AM518),"0.00E+00"))</f>
        <v>#DIV/0!</v>
      </c>
      <c r="AT518" s="37" t="e">
        <f>VALUE(TEXT((AE518+AM518),"0.00E+00"))</f>
        <v>#DIV/0!</v>
      </c>
      <c r="AU518" s="37" t="e">
        <f>VALUE(TEXT((AF518+AM518),"0.00E+00"))</f>
        <v>#DIV/0!</v>
      </c>
      <c r="AV518" s="42" t="e">
        <f>VALUE(TEXT(1/((1/AG518)+(1/AN518)),"0.0E+00"))</f>
        <v>#DIV/0!</v>
      </c>
      <c r="AW518" s="37" t="e">
        <f>VALUE(TEXT(1/((1/AH518)+(1/AN518)),"0.0E+00"))</f>
        <v>#DIV/0!</v>
      </c>
      <c r="AX518" s="37" t="e">
        <f>VALUE(TEXT(1/((1/AI518)+(1/AN518)),"0.0E+00"))</f>
        <v>#DIV/0!</v>
      </c>
      <c r="AY518" s="37" t="e">
        <f>VALUE(TEXT(1/((1/AG518)+(1/AO518)),"0.0E+00"))</f>
        <v>#DIV/0!</v>
      </c>
      <c r="AZ518" s="37" t="e">
        <f>VALUE(TEXT(1/((1/AH518)+(1/AO518)),"0.0E+00"))</f>
        <v>#DIV/0!</v>
      </c>
      <c r="BA518" s="37" t="e">
        <f>VALUE(TEXT(1/((1/AI518)+(1/AO518)),"0.0E+00"))</f>
        <v>#DIV/0!</v>
      </c>
      <c r="BB518" s="42" t="e">
        <f>IF($E518="ST",VALUE(TEXT((1/(('TOX and EXPO INPUTS'!$F$9/AG518)+('TOX and EXPO INPUTS'!$F$17/AN518))),"0.0E+00")),IF($E518="IT",VALUE(TEXT((1/(('TOX and EXPO INPUTS'!$F$12/AG518)+('TOX and EXPO INPUTS'!$F$20/AN518))),"0.0E+00"))))</f>
        <v>#DIV/0!</v>
      </c>
      <c r="BC518" s="37" t="e">
        <f>IF($E518="ST",VALUE(TEXT((1/(('TOX and EXPO INPUTS'!$F$9/AH518)+('TOX and EXPO INPUTS'!$F$17/AN518))),"0.0E+00")),IF($E518="IT",VALUE(TEXT((1/(('TOX and EXPO INPUTS'!$F$12/AH518)+('TOX and EXPO INPUTS'!$F$20/AN518))),"0.0E+00"))))</f>
        <v>#DIV/0!</v>
      </c>
      <c r="BD518" s="37" t="e">
        <f>IF($E518="ST",VALUE(TEXT((1/(('TOX and EXPO INPUTS'!$F$9/AI518)+('TOX and EXPO INPUTS'!$F$17/AN518))),"0.0E+00")),IF($E518="IT",VALUE(TEXT((1/(('TOX and EXPO INPUTS'!$F$12/AI518)+('TOX and EXPO INPUTS'!$F$20/AN518))),"0.0E+00"))))</f>
        <v>#DIV/0!</v>
      </c>
      <c r="BE518" s="37" t="e">
        <f>IF($E518="ST",VALUE(TEXT((1/(('TOX and EXPO INPUTS'!$F$9/AG518)+('TOX and EXPO INPUTS'!$F$17/AO518))),"0.0E+00")),IF($E518="IT",VALUE(TEXT((1/(('TOX and EXPO INPUTS'!$F$12/AG518)+('TOX and EXPO INPUTS'!$F$20/AO518))),"0.0E+00"))))</f>
        <v>#DIV/0!</v>
      </c>
      <c r="BF518" s="37" t="e">
        <f>IF($E518="ST",VALUE(TEXT((1/(('TOX and EXPO INPUTS'!$F$9/AH518)+('TOX and EXPO INPUTS'!$F$17/AO518))),"0.0E+00")),IF($E518="IT",VALUE(TEXT((1/(('TOX and EXPO INPUTS'!$F$12/AH518)+('TOX and EXPO INPUTS'!$F$20/AO518))),"0.0E+00"))))</f>
        <v>#DIV/0!</v>
      </c>
      <c r="BG518" s="37" t="e">
        <f>IF($E518="ST",VALUE(TEXT((1/(('TOX and EXPO INPUTS'!$F$9/AI518)+('TOX and EXPO INPUTS'!$F$17/AO518))),"0.0E+00")),IF($E518="IT",VALUE(TEXT((1/(('TOX and EXPO INPUTS'!$F$12/AI518)+('TOX and EXPO INPUTS'!$F$20/AO518))),"0.0E+00"))))</f>
        <v>#DIV/0!</v>
      </c>
      <c r="BH518" s="42" t="e">
        <f>VALUE(TEXT((AD518*$T518/365*'TOX and EXPO INPUTS'!$E$33/'TOX and EXPO INPUTS'!$E$34),"0.00E+00"))</f>
        <v>#DIV/0!</v>
      </c>
      <c r="BI518" s="37" t="e">
        <f>VALUE(TEXT((AE518*$T518/365*'TOX and EXPO INPUTS'!$E$33/'TOX and EXPO INPUTS'!$E$34),"0.00E+00"))</f>
        <v>#DIV/0!</v>
      </c>
      <c r="BJ518" s="37" t="e">
        <f>VALUE(TEXT((AF518*$T518/365*'TOX and EXPO INPUTS'!$E$33/'TOX and EXPO INPUTS'!$E$34),"0.00E+00"))</f>
        <v>#DIV/0!</v>
      </c>
      <c r="BK518" s="42" t="e">
        <f>VALUE(TEXT((AD518*$U518/365*'TOX and EXPO INPUTS'!$E$33/'TOX and EXPO INPUTS'!$E$34),"0.00E+00"))</f>
        <v>#DIV/0!</v>
      </c>
      <c r="BL518" s="37" t="e">
        <f>VALUE(TEXT((AE518*$U518/365*'TOX and EXPO INPUTS'!$E$33/'TOX and EXPO INPUTS'!$E$34),"0.00E+00"))</f>
        <v>#DIV/0!</v>
      </c>
      <c r="BM518" s="37" t="e">
        <f>VALUE(TEXT((AF518*$U518/365*'TOX and EXPO INPUTS'!$E$33/'TOX and EXPO INPUTS'!$E$34),"0.00E+00"))</f>
        <v>#DIV/0!</v>
      </c>
      <c r="BN518" s="42" t="e">
        <f>VALUE(TEXT((AL518*$T518/365*'TOX and EXPO INPUTS'!$E$33/'TOX and EXPO INPUTS'!$E$34),"0.00E+00"))</f>
        <v>#DIV/0!</v>
      </c>
      <c r="BO518" s="37" t="e">
        <f>VALUE(TEXT((AM518*$T518/365*'TOX and EXPO INPUTS'!$E$33/'TOX and EXPO INPUTS'!$E$34),"0.00E+00"))</f>
        <v>#DIV/0!</v>
      </c>
      <c r="BP518" s="42" t="e">
        <f>VALUE(TEXT((AL518*$U518/365*'TOX and EXPO INPUTS'!$E$33/'TOX and EXPO INPUTS'!$E$34),"0.00E+00"))</f>
        <v>#DIV/0!</v>
      </c>
      <c r="BQ518" s="37" t="e">
        <f>VALUE(TEXT((AM518*$U518/365*'TOX and EXPO INPUTS'!$E$33/'TOX and EXPO INPUTS'!$E$34),"0.00E+00"))</f>
        <v>#DIV/0!</v>
      </c>
      <c r="BR518" s="42" t="e">
        <f>VALUE(TEXT((AP518*$T518/365*'TOX and EXPO INPUTS'!$E$33/'TOX and EXPO INPUTS'!$E$34),"0.00E+00"))</f>
        <v>#DIV/0!</v>
      </c>
      <c r="BS518" s="37" t="e">
        <f>VALUE(TEXT((AQ518*$T518/365*'TOX and EXPO INPUTS'!$E$33/'TOX and EXPO INPUTS'!$E$34),"0.00E+00"))</f>
        <v>#DIV/0!</v>
      </c>
      <c r="BT518" s="37" t="e">
        <f>VALUE(TEXT((AR518*$T518/365*'TOX and EXPO INPUTS'!$E$33/'TOX and EXPO INPUTS'!$E$34),"0.00E+00"))</f>
        <v>#DIV/0!</v>
      </c>
      <c r="BU518" s="37" t="e">
        <f>VALUE(TEXT((AS518*$T518/365*'TOX and EXPO INPUTS'!$E$33/'TOX and EXPO INPUTS'!$E$34),"0.00E+00"))</f>
        <v>#DIV/0!</v>
      </c>
      <c r="BV518" s="37" t="e">
        <f>VALUE(TEXT((AT518*$T518/365*'TOX and EXPO INPUTS'!$E$33/'TOX and EXPO INPUTS'!$E$34),"0.00E+00"))</f>
        <v>#DIV/0!</v>
      </c>
      <c r="BW518" s="37" t="e">
        <f>VALUE(TEXT((AU518*$T518/365*'TOX and EXPO INPUTS'!$E$33/'TOX and EXPO INPUTS'!$E$34),"0.00E+00"))</f>
        <v>#DIV/0!</v>
      </c>
      <c r="BX518" s="42" t="e">
        <f>VALUE(TEXT((AP518*$U518/365*'TOX and EXPO INPUTS'!$E$33/'TOX and EXPO INPUTS'!$E$34),"0.00E+00"))</f>
        <v>#DIV/0!</v>
      </c>
      <c r="BY518" s="37" t="e">
        <f>VALUE(TEXT((AQ518*$U518/365*'TOX and EXPO INPUTS'!$E$33/'TOX and EXPO INPUTS'!$E$34),"0.00E+00"))</f>
        <v>#DIV/0!</v>
      </c>
      <c r="BZ518" s="37" t="e">
        <f>VALUE(TEXT((AR518*$U518/365*'TOX and EXPO INPUTS'!$E$33/'TOX and EXPO INPUTS'!$E$34),"0.00E+00"))</f>
        <v>#DIV/0!</v>
      </c>
      <c r="CA518" s="37" t="e">
        <f>VALUE(TEXT((AS518*$U518/365*'TOX and EXPO INPUTS'!$E$33/'TOX and EXPO INPUTS'!$E$34),"0.00E+00"))</f>
        <v>#DIV/0!</v>
      </c>
      <c r="CB518" s="37" t="e">
        <f>VALUE(TEXT((AT518*$U518/365*'TOX and EXPO INPUTS'!$E$33/'TOX and EXPO INPUTS'!$E$34),"0.00E+00"))</f>
        <v>#DIV/0!</v>
      </c>
      <c r="CC518" s="37" t="e">
        <f>VALUE(TEXT((AU518*$U518/365*'TOX and EXPO INPUTS'!$E$33/'TOX and EXPO INPUTS'!$E$34),"0.00E+00"))</f>
        <v>#DIV/0!</v>
      </c>
      <c r="CD518" s="58" t="e">
        <f>VALUE(TEXT((BR518*'TOX and EXPO INPUTS'!$F$23),"0.00E+00"))</f>
        <v>#DIV/0!</v>
      </c>
      <c r="CE518" s="57" t="e">
        <f>VALUE(TEXT((BS518*'TOX and EXPO INPUTS'!$F$23),"0.00E+00"))</f>
        <v>#DIV/0!</v>
      </c>
      <c r="CF518" s="57" t="e">
        <f>VALUE(TEXT((BT518*'TOX and EXPO INPUTS'!$F$23),"0.00E+00"))</f>
        <v>#DIV/0!</v>
      </c>
      <c r="CG518" s="57" t="e">
        <f>VALUE(TEXT((BU518*'TOX and EXPO INPUTS'!$F$23),"0.00E+00"))</f>
        <v>#DIV/0!</v>
      </c>
      <c r="CH518" s="57" t="e">
        <f>VALUE(TEXT((BV518*'TOX and EXPO INPUTS'!$F$23),"0.00E+00"))</f>
        <v>#DIV/0!</v>
      </c>
      <c r="CI518" s="57" t="e">
        <f>VALUE(TEXT((BW518*'TOX and EXPO INPUTS'!$F$23),"0.00E+00"))</f>
        <v>#DIV/0!</v>
      </c>
      <c r="CJ518" s="58" t="e">
        <f>VALUE(TEXT((BX518*'TOX and EXPO INPUTS'!$F$23),"0.00E+00"))</f>
        <v>#DIV/0!</v>
      </c>
      <c r="CK518" s="57" t="e">
        <f>VALUE(TEXT((BY518*'TOX and EXPO INPUTS'!$F$23),"0.00E+00"))</f>
        <v>#DIV/0!</v>
      </c>
      <c r="CL518" s="57" t="e">
        <f>VALUE(TEXT((BZ518*'TOX and EXPO INPUTS'!$F$23),"0.00E+00"))</f>
        <v>#DIV/0!</v>
      </c>
      <c r="CM518" s="57" t="e">
        <f>VALUE(TEXT((CA518*'TOX and EXPO INPUTS'!$F$23),"0.00E+00"))</f>
        <v>#DIV/0!</v>
      </c>
      <c r="CN518" s="57" t="e">
        <f>VALUE(TEXT((CB518*'TOX and EXPO INPUTS'!$F$23),"0.00E+00"))</f>
        <v>#DIV/0!</v>
      </c>
      <c r="CO518" s="57" t="e">
        <f>VALUE(TEXT((CC518*'TOX and EXPO INPUTS'!$F$23),"0.00E+00"))</f>
        <v>#DIV/0!</v>
      </c>
      <c r="CP518" s="38" t="s">
        <v>106</v>
      </c>
      <c r="CQ518" s="34" t="s">
        <v>107</v>
      </c>
      <c r="CR518" s="34" t="s">
        <v>108</v>
      </c>
      <c r="CS518" s="39" t="s">
        <v>109</v>
      </c>
    </row>
    <row r="519" spans="1:97" ht="48" customHeight="1" x14ac:dyDescent="0.25">
      <c r="A519" s="34" t="s">
        <v>98</v>
      </c>
      <c r="B519" s="34" t="s">
        <v>99</v>
      </c>
      <c r="C519" s="34" t="s">
        <v>113</v>
      </c>
      <c r="D519" s="34" t="s">
        <v>111</v>
      </c>
      <c r="E519" s="39" t="s">
        <v>102</v>
      </c>
      <c r="F519" s="40" t="s">
        <v>164</v>
      </c>
      <c r="G519" s="43"/>
      <c r="H519" s="36" t="s">
        <v>104</v>
      </c>
      <c r="I519" s="67"/>
      <c r="J519" s="36" t="s">
        <v>105</v>
      </c>
      <c r="K519" s="100">
        <f>VLOOKUP(F519,'Amount Seed Planted_variables'!$A$3:$I$74,2,0)</f>
        <v>16000</v>
      </c>
      <c r="L519" s="100">
        <f>VLOOKUP(F519,'Amount Seed Planted_variables'!$A$3:$I$74,3,0)</f>
        <v>20800</v>
      </c>
      <c r="M519" s="36">
        <f t="shared" si="252"/>
        <v>0</v>
      </c>
      <c r="N519" s="35">
        <f t="shared" si="253"/>
        <v>0</v>
      </c>
      <c r="O519" s="101">
        <v>3000</v>
      </c>
      <c r="P519" s="93">
        <f>VLOOKUP(F519,'Amount Seed Planted_variables'!$A$3:$I$74,4,0)</f>
        <v>38848</v>
      </c>
      <c r="Q519" s="93">
        <f>VLOOKUP(F519,'Amount Seed Planted_variables'!$A$3:$I$74,7,0)</f>
        <v>80</v>
      </c>
      <c r="R519" s="93">
        <f>VLOOKUP(F519,'Amount Seed Planted_variables'!$A$3:$I$74,8,0)</f>
        <v>3107840</v>
      </c>
      <c r="S519" s="87">
        <f t="shared" si="249"/>
        <v>2.5</v>
      </c>
      <c r="T519" s="35">
        <v>10</v>
      </c>
      <c r="U519" s="35">
        <v>30</v>
      </c>
      <c r="V519" s="41">
        <v>138210600</v>
      </c>
      <c r="W519" s="35">
        <v>23262800</v>
      </c>
      <c r="X519" s="35">
        <v>21238200</v>
      </c>
      <c r="Y519" s="41">
        <v>106100</v>
      </c>
      <c r="Z519" s="35">
        <f t="shared" si="248"/>
        <v>10610</v>
      </c>
      <c r="AA519" s="42">
        <f t="shared" si="220"/>
        <v>0</v>
      </c>
      <c r="AB519" s="37">
        <f t="shared" si="221"/>
        <v>0</v>
      </c>
      <c r="AC519" s="37">
        <f t="shared" si="222"/>
        <v>0</v>
      </c>
      <c r="AD519" s="42" t="e">
        <f>VALUE(TEXT(((AA519*'TOX and EXPO INPUTS'!$F$13)/'TOX and EXPO INPUTS'!$E$27),"0.00E+00"))</f>
        <v>#DIV/0!</v>
      </c>
      <c r="AE519" s="37" t="e">
        <f>VALUE(TEXT(((AB519*'TOX and EXPO INPUTS'!$F$13)/'TOX and EXPO INPUTS'!$E$27),"0.00E+00"))</f>
        <v>#DIV/0!</v>
      </c>
      <c r="AF519" s="37" t="e">
        <f>VALUE(TEXT(((AC519*'TOX and EXPO INPUTS'!$F$13)/'TOX and EXPO INPUTS'!$E$27),"0.00E+00"))</f>
        <v>#DIV/0!</v>
      </c>
      <c r="AG519" s="42" t="e">
        <f>IF($E519="ST",VALUE(TEXT(('TOX and EXPO INPUTS'!$F$7/AD519),"0.0E+00")),IF($E519="IT",VALUE(TEXT(('TOX and EXPO INPUTS'!$F$10/AD519),"0.0E+00"))))</f>
        <v>#DIV/0!</v>
      </c>
      <c r="AH519" s="37" t="e">
        <f>IF($E519="ST",VALUE(TEXT(('TOX and EXPO INPUTS'!$F$7/AE519),"0.0E+00")),IF($E519="IT",VALUE(TEXT(('TOX and EXPO INPUTS'!$F$10/AE519),"0.0E+00"))))</f>
        <v>#DIV/0!</v>
      </c>
      <c r="AI519" s="37" t="e">
        <f>IF($E519="ST",VALUE(TEXT(('TOX and EXPO INPUTS'!$F$7/AF519),"0.0E+00")),IF($E519="IT",VALUE(TEXT(('TOX and EXPO INPUTS'!$F$10/AF519),"0.0E+00"))))</f>
        <v>#DIV/0!</v>
      </c>
      <c r="AJ519" s="42">
        <f t="shared" si="250"/>
        <v>0</v>
      </c>
      <c r="AK519" s="37">
        <f t="shared" si="251"/>
        <v>0</v>
      </c>
      <c r="AL519" s="42" t="e">
        <f>VALUE(TEXT(((AJ519*'TOX and EXPO INPUTS'!$F$21)/'TOX and EXPO INPUTS'!$E$29),"0.00E+00"))</f>
        <v>#DIV/0!</v>
      </c>
      <c r="AM519" s="37" t="e">
        <f>VALUE(TEXT(((AK519*'TOX and EXPO INPUTS'!$F$21)/'TOX and EXPO INPUTS'!$E$29),"0.00E+00"))</f>
        <v>#DIV/0!</v>
      </c>
      <c r="AN519" s="42" t="e">
        <f>IF($E519="ST",VALUE(TEXT(('TOX and EXPO INPUTS'!$F$15/AL519),"0.0E+00")),IF($E519="IT",VALUE(TEXT(('TOX and EXPO INPUTS'!$F$18/AL519),"0.0E+00"))))</f>
        <v>#DIV/0!</v>
      </c>
      <c r="AO519" s="37" t="e">
        <f>IF($E519="ST",VALUE(TEXT(('TOX and EXPO INPUTS'!$F$15/AM519),"0.0E+00")),IF($E519="IT",VALUE(TEXT(('TOX and EXPO INPUTS'!$F$18/AM519),"0.0E+00"))))</f>
        <v>#DIV/0!</v>
      </c>
      <c r="AP519" s="42" t="e">
        <f t="shared" si="236"/>
        <v>#DIV/0!</v>
      </c>
      <c r="AQ519" s="37" t="e">
        <f t="shared" si="237"/>
        <v>#DIV/0!</v>
      </c>
      <c r="AR519" s="37" t="e">
        <f t="shared" si="238"/>
        <v>#DIV/0!</v>
      </c>
      <c r="AS519" s="37" t="e">
        <f t="shared" si="239"/>
        <v>#DIV/0!</v>
      </c>
      <c r="AT519" s="37" t="e">
        <f t="shared" si="240"/>
        <v>#DIV/0!</v>
      </c>
      <c r="AU519" s="37" t="e">
        <f t="shared" si="241"/>
        <v>#DIV/0!</v>
      </c>
      <c r="AV519" s="42" t="e">
        <f t="shared" si="242"/>
        <v>#DIV/0!</v>
      </c>
      <c r="AW519" s="37" t="e">
        <f t="shared" si="243"/>
        <v>#DIV/0!</v>
      </c>
      <c r="AX519" s="37" t="e">
        <f t="shared" si="244"/>
        <v>#DIV/0!</v>
      </c>
      <c r="AY519" s="37" t="e">
        <f t="shared" si="245"/>
        <v>#DIV/0!</v>
      </c>
      <c r="AZ519" s="37" t="e">
        <f t="shared" si="246"/>
        <v>#DIV/0!</v>
      </c>
      <c r="BA519" s="37" t="e">
        <f t="shared" si="247"/>
        <v>#DIV/0!</v>
      </c>
      <c r="BB519" s="42" t="e">
        <f>IF($E519="ST",VALUE(TEXT((1/(('TOX and EXPO INPUTS'!$F$9/AG519)+('TOX and EXPO INPUTS'!$F$17/AN519))),"0.0E+00")),IF($E519="IT",VALUE(TEXT((1/(('TOX and EXPO INPUTS'!$F$12/AG519)+('TOX and EXPO INPUTS'!$F$20/AN519))),"0.0E+00"))))</f>
        <v>#DIV/0!</v>
      </c>
      <c r="BC519" s="37" t="e">
        <f>IF($E519="ST",VALUE(TEXT((1/(('TOX and EXPO INPUTS'!$F$9/AH519)+('TOX and EXPO INPUTS'!$F$17/AN519))),"0.0E+00")),IF($E519="IT",VALUE(TEXT((1/(('TOX and EXPO INPUTS'!$F$12/AH519)+('TOX and EXPO INPUTS'!$F$20/AN519))),"0.0E+00"))))</f>
        <v>#DIV/0!</v>
      </c>
      <c r="BD519" s="37" t="e">
        <f>IF($E519="ST",VALUE(TEXT((1/(('TOX and EXPO INPUTS'!$F$9/AI519)+('TOX and EXPO INPUTS'!$F$17/AN519))),"0.0E+00")),IF($E519="IT",VALUE(TEXT((1/(('TOX and EXPO INPUTS'!$F$12/AI519)+('TOX and EXPO INPUTS'!$F$20/AN519))),"0.0E+00"))))</f>
        <v>#DIV/0!</v>
      </c>
      <c r="BE519" s="37" t="e">
        <f>IF($E519="ST",VALUE(TEXT((1/(('TOX and EXPO INPUTS'!$F$9/AG519)+('TOX and EXPO INPUTS'!$F$17/AO519))),"0.0E+00")),IF($E519="IT",VALUE(TEXT((1/(('TOX and EXPO INPUTS'!$F$12/AG519)+('TOX and EXPO INPUTS'!$F$20/AO519))),"0.0E+00"))))</f>
        <v>#DIV/0!</v>
      </c>
      <c r="BF519" s="37" t="e">
        <f>IF($E519="ST",VALUE(TEXT((1/(('TOX and EXPO INPUTS'!$F$9/AH519)+('TOX and EXPO INPUTS'!$F$17/AO519))),"0.0E+00")),IF($E519="IT",VALUE(TEXT((1/(('TOX and EXPO INPUTS'!$F$12/AH519)+('TOX and EXPO INPUTS'!$F$20/AO519))),"0.0E+00"))))</f>
        <v>#DIV/0!</v>
      </c>
      <c r="BG519" s="37" t="e">
        <f>IF($E519="ST",VALUE(TEXT((1/(('TOX and EXPO INPUTS'!$F$9/AI519)+('TOX and EXPO INPUTS'!$F$17/AO519))),"0.0E+00")),IF($E519="IT",VALUE(TEXT((1/(('TOX and EXPO INPUTS'!$F$12/AI519)+('TOX and EXPO INPUTS'!$F$20/AO519))),"0.0E+00"))))</f>
        <v>#DIV/0!</v>
      </c>
      <c r="BH519" s="42" t="e">
        <f>VALUE(TEXT((AD519*$T519/365*'TOX and EXPO INPUTS'!$E$33/'TOX and EXPO INPUTS'!$E$34),"0.00E+00"))</f>
        <v>#DIV/0!</v>
      </c>
      <c r="BI519" s="37" t="e">
        <f>VALUE(TEXT((AE519*$T519/365*'TOX and EXPO INPUTS'!$E$33/'TOX and EXPO INPUTS'!$E$34),"0.00E+00"))</f>
        <v>#DIV/0!</v>
      </c>
      <c r="BJ519" s="37" t="e">
        <f>VALUE(TEXT((AF519*$T519/365*'TOX and EXPO INPUTS'!$E$33/'TOX and EXPO INPUTS'!$E$34),"0.00E+00"))</f>
        <v>#DIV/0!</v>
      </c>
      <c r="BK519" s="42" t="e">
        <f>VALUE(TEXT((AD519*$U519/365*'TOX and EXPO INPUTS'!$E$33/'TOX and EXPO INPUTS'!$E$34),"0.00E+00"))</f>
        <v>#DIV/0!</v>
      </c>
      <c r="BL519" s="37" t="e">
        <f>VALUE(TEXT((AE519*$U519/365*'TOX and EXPO INPUTS'!$E$33/'TOX and EXPO INPUTS'!$E$34),"0.00E+00"))</f>
        <v>#DIV/0!</v>
      </c>
      <c r="BM519" s="37" t="e">
        <f>VALUE(TEXT((AF519*$U519/365*'TOX and EXPO INPUTS'!$E$33/'TOX and EXPO INPUTS'!$E$34),"0.00E+00"))</f>
        <v>#DIV/0!</v>
      </c>
      <c r="BN519" s="42" t="e">
        <f>VALUE(TEXT((AL519*$T519/365*'TOX and EXPO INPUTS'!$E$33/'TOX and EXPO INPUTS'!$E$34),"0.00E+00"))</f>
        <v>#DIV/0!</v>
      </c>
      <c r="BO519" s="37" t="e">
        <f>VALUE(TEXT((AM519*$T519/365*'TOX and EXPO INPUTS'!$E$33/'TOX and EXPO INPUTS'!$E$34),"0.00E+00"))</f>
        <v>#DIV/0!</v>
      </c>
      <c r="BP519" s="42" t="e">
        <f>VALUE(TEXT((AL519*$U519/365*'TOX and EXPO INPUTS'!$E$33/'TOX and EXPO INPUTS'!$E$34),"0.00E+00"))</f>
        <v>#DIV/0!</v>
      </c>
      <c r="BQ519" s="37" t="e">
        <f>VALUE(TEXT((AM519*$U519/365*'TOX and EXPO INPUTS'!$E$33/'TOX and EXPO INPUTS'!$E$34),"0.00E+00"))</f>
        <v>#DIV/0!</v>
      </c>
      <c r="BR519" s="42" t="e">
        <f>VALUE(TEXT((AP519*$T519/365*'TOX and EXPO INPUTS'!$E$33/'TOX and EXPO INPUTS'!$E$34),"0.00E+00"))</f>
        <v>#DIV/0!</v>
      </c>
      <c r="BS519" s="37" t="e">
        <f>VALUE(TEXT((AQ519*$T519/365*'TOX and EXPO INPUTS'!$E$33/'TOX and EXPO INPUTS'!$E$34),"0.00E+00"))</f>
        <v>#DIV/0!</v>
      </c>
      <c r="BT519" s="37" t="e">
        <f>VALUE(TEXT((AR519*$T519/365*'TOX and EXPO INPUTS'!$E$33/'TOX and EXPO INPUTS'!$E$34),"0.00E+00"))</f>
        <v>#DIV/0!</v>
      </c>
      <c r="BU519" s="37" t="e">
        <f>VALUE(TEXT((AS519*$T519/365*'TOX and EXPO INPUTS'!$E$33/'TOX and EXPO INPUTS'!$E$34),"0.00E+00"))</f>
        <v>#DIV/0!</v>
      </c>
      <c r="BV519" s="37" t="e">
        <f>VALUE(TEXT((AT519*$T519/365*'TOX and EXPO INPUTS'!$E$33/'TOX and EXPO INPUTS'!$E$34),"0.00E+00"))</f>
        <v>#DIV/0!</v>
      </c>
      <c r="BW519" s="37" t="e">
        <f>VALUE(TEXT((AU519*$T519/365*'TOX and EXPO INPUTS'!$E$33/'TOX and EXPO INPUTS'!$E$34),"0.00E+00"))</f>
        <v>#DIV/0!</v>
      </c>
      <c r="BX519" s="42" t="e">
        <f>VALUE(TEXT((AP519*$U519/365*'TOX and EXPO INPUTS'!$E$33/'TOX and EXPO INPUTS'!$E$34),"0.00E+00"))</f>
        <v>#DIV/0!</v>
      </c>
      <c r="BY519" s="37" t="e">
        <f>VALUE(TEXT((AQ519*$U519/365*'TOX and EXPO INPUTS'!$E$33/'TOX and EXPO INPUTS'!$E$34),"0.00E+00"))</f>
        <v>#DIV/0!</v>
      </c>
      <c r="BZ519" s="37" t="e">
        <f>VALUE(TEXT((AR519*$U519/365*'TOX and EXPO INPUTS'!$E$33/'TOX and EXPO INPUTS'!$E$34),"0.00E+00"))</f>
        <v>#DIV/0!</v>
      </c>
      <c r="CA519" s="37" t="e">
        <f>VALUE(TEXT((AS519*$U519/365*'TOX and EXPO INPUTS'!$E$33/'TOX and EXPO INPUTS'!$E$34),"0.00E+00"))</f>
        <v>#DIV/0!</v>
      </c>
      <c r="CB519" s="37" t="e">
        <f>VALUE(TEXT((AT519*$U519/365*'TOX and EXPO INPUTS'!$E$33/'TOX and EXPO INPUTS'!$E$34),"0.00E+00"))</f>
        <v>#DIV/0!</v>
      </c>
      <c r="CC519" s="37" t="e">
        <f>VALUE(TEXT((AU519*$U519/365*'TOX and EXPO INPUTS'!$E$33/'TOX and EXPO INPUTS'!$E$34),"0.00E+00"))</f>
        <v>#DIV/0!</v>
      </c>
      <c r="CD519" s="58" t="e">
        <f>VALUE(TEXT((BR519*'TOX and EXPO INPUTS'!$F$23),"0.00E+00"))</f>
        <v>#DIV/0!</v>
      </c>
      <c r="CE519" s="57" t="e">
        <f>VALUE(TEXT((BS519*'TOX and EXPO INPUTS'!$F$23),"0.00E+00"))</f>
        <v>#DIV/0!</v>
      </c>
      <c r="CF519" s="57" t="e">
        <f>VALUE(TEXT((BT519*'TOX and EXPO INPUTS'!$F$23),"0.00E+00"))</f>
        <v>#DIV/0!</v>
      </c>
      <c r="CG519" s="57" t="e">
        <f>VALUE(TEXT((BU519*'TOX and EXPO INPUTS'!$F$23),"0.00E+00"))</f>
        <v>#DIV/0!</v>
      </c>
      <c r="CH519" s="57" t="e">
        <f>VALUE(TEXT((BV519*'TOX and EXPO INPUTS'!$F$23),"0.00E+00"))</f>
        <v>#DIV/0!</v>
      </c>
      <c r="CI519" s="57" t="e">
        <f>VALUE(TEXT((BW519*'TOX and EXPO INPUTS'!$F$23),"0.00E+00"))</f>
        <v>#DIV/0!</v>
      </c>
      <c r="CJ519" s="58" t="e">
        <f>VALUE(TEXT((BX519*'TOX and EXPO INPUTS'!$F$23),"0.00E+00"))</f>
        <v>#DIV/0!</v>
      </c>
      <c r="CK519" s="57" t="e">
        <f>VALUE(TEXT((BY519*'TOX and EXPO INPUTS'!$F$23),"0.00E+00"))</f>
        <v>#DIV/0!</v>
      </c>
      <c r="CL519" s="57" t="e">
        <f>VALUE(TEXT((BZ519*'TOX and EXPO INPUTS'!$F$23),"0.00E+00"))</f>
        <v>#DIV/0!</v>
      </c>
      <c r="CM519" s="57" t="e">
        <f>VALUE(TEXT((CA519*'TOX and EXPO INPUTS'!$F$23),"0.00E+00"))</f>
        <v>#DIV/0!</v>
      </c>
      <c r="CN519" s="57" t="e">
        <f>VALUE(TEXT((CB519*'TOX and EXPO INPUTS'!$F$23),"0.00E+00"))</f>
        <v>#DIV/0!</v>
      </c>
      <c r="CO519" s="57" t="e">
        <f>VALUE(TEXT((CC519*'TOX and EXPO INPUTS'!$F$23),"0.00E+00"))</f>
        <v>#DIV/0!</v>
      </c>
      <c r="CP519" s="38" t="s">
        <v>106</v>
      </c>
      <c r="CQ519" s="34" t="s">
        <v>107</v>
      </c>
      <c r="CR519" s="34" t="s">
        <v>108</v>
      </c>
      <c r="CS519" s="39" t="s">
        <v>109</v>
      </c>
    </row>
    <row r="520" spans="1:97" ht="48" customHeight="1" x14ac:dyDescent="0.25">
      <c r="A520" s="34" t="s">
        <v>98</v>
      </c>
      <c r="B520" s="34" t="s">
        <v>99</v>
      </c>
      <c r="C520" s="34" t="s">
        <v>113</v>
      </c>
      <c r="D520" s="34" t="s">
        <v>442</v>
      </c>
      <c r="E520" s="39" t="s">
        <v>102</v>
      </c>
      <c r="F520" s="40" t="s">
        <v>164</v>
      </c>
      <c r="G520" s="43"/>
      <c r="H520" s="36" t="s">
        <v>104</v>
      </c>
      <c r="I520" s="67"/>
      <c r="J520" s="36" t="s">
        <v>105</v>
      </c>
      <c r="K520" s="100">
        <f>VLOOKUP(F520,'Amount Seed Planted_variables'!$A$3:$I$74,2,0)</f>
        <v>16000</v>
      </c>
      <c r="L520" s="100">
        <f>VLOOKUP(F520,'Amount Seed Planted_variables'!$A$3:$I$74,3,0)</f>
        <v>20800</v>
      </c>
      <c r="M520" s="36">
        <f t="shared" si="252"/>
        <v>0</v>
      </c>
      <c r="N520" s="35">
        <f t="shared" si="253"/>
        <v>0</v>
      </c>
      <c r="O520" s="101">
        <v>3000</v>
      </c>
      <c r="P520" s="93">
        <f>VLOOKUP(F520,'Amount Seed Planted_variables'!$A$3:$I$74,4,0)</f>
        <v>38848</v>
      </c>
      <c r="Q520" s="93">
        <f>VLOOKUP(F520,'Amount Seed Planted_variables'!$A$3:$I$74,7,0)</f>
        <v>80</v>
      </c>
      <c r="R520" s="93">
        <f>VLOOKUP(F520,'Amount Seed Planted_variables'!$A$3:$I$74,8,0)</f>
        <v>3107840</v>
      </c>
      <c r="S520" s="87" t="str">
        <f t="shared" si="249"/>
        <v>NA</v>
      </c>
      <c r="T520" s="35">
        <v>10</v>
      </c>
      <c r="U520" s="35">
        <v>30</v>
      </c>
      <c r="V520" s="41">
        <v>3994</v>
      </c>
      <c r="W520" s="35">
        <v>797</v>
      </c>
      <c r="X520" s="35">
        <v>530</v>
      </c>
      <c r="Y520" s="41">
        <v>66</v>
      </c>
      <c r="Z520" s="35">
        <f t="shared" si="248"/>
        <v>6.6000000000000005</v>
      </c>
      <c r="AA520" s="42">
        <f t="shared" si="220"/>
        <v>0</v>
      </c>
      <c r="AB520" s="37">
        <f t="shared" si="221"/>
        <v>0</v>
      </c>
      <c r="AC520" s="37">
        <f t="shared" si="222"/>
        <v>0</v>
      </c>
      <c r="AD520" s="42" t="e">
        <f>VALUE(TEXT(((AA520*'TOX and EXPO INPUTS'!$F$13)/'TOX and EXPO INPUTS'!$E$27),"0.00E+00"))</f>
        <v>#DIV/0!</v>
      </c>
      <c r="AE520" s="37" t="e">
        <f>VALUE(TEXT(((AB520*'TOX and EXPO INPUTS'!$F$13)/'TOX and EXPO INPUTS'!$E$27),"0.00E+00"))</f>
        <v>#DIV/0!</v>
      </c>
      <c r="AF520" s="37" t="e">
        <f>VALUE(TEXT(((AC520*'TOX and EXPO INPUTS'!$F$13)/'TOX and EXPO INPUTS'!$E$27),"0.00E+00"))</f>
        <v>#DIV/0!</v>
      </c>
      <c r="AG520" s="42" t="e">
        <f>IF($E520="ST",VALUE(TEXT(('TOX and EXPO INPUTS'!$F$7/AD520),"0.0E+00")),IF($E520="IT",VALUE(TEXT(('TOX and EXPO INPUTS'!$F$10/AD520),"0.0E+00"))))</f>
        <v>#DIV/0!</v>
      </c>
      <c r="AH520" s="37" t="e">
        <f>IF($E520="ST",VALUE(TEXT(('TOX and EXPO INPUTS'!$F$7/AE520),"0.0E+00")),IF($E520="IT",VALUE(TEXT(('TOX and EXPO INPUTS'!$F$10/AE520),"0.0E+00"))))</f>
        <v>#DIV/0!</v>
      </c>
      <c r="AI520" s="37" t="e">
        <f>IF($E520="ST",VALUE(TEXT(('TOX and EXPO INPUTS'!$F$7/AF520),"0.0E+00")),IF($E520="IT",VALUE(TEXT(('TOX and EXPO INPUTS'!$F$10/AF520),"0.0E+00"))))</f>
        <v>#DIV/0!</v>
      </c>
      <c r="AJ520" s="42">
        <f t="shared" si="250"/>
        <v>0</v>
      </c>
      <c r="AK520" s="37">
        <f t="shared" si="251"/>
        <v>0</v>
      </c>
      <c r="AL520" s="42" t="e">
        <f>VALUE(TEXT(((AJ520*'TOX and EXPO INPUTS'!$F$21)/'TOX and EXPO INPUTS'!$E$29),"0.00E+00"))</f>
        <v>#DIV/0!</v>
      </c>
      <c r="AM520" s="37" t="e">
        <f>VALUE(TEXT(((AK520*'TOX and EXPO INPUTS'!$F$21)/'TOX and EXPO INPUTS'!$E$29),"0.00E+00"))</f>
        <v>#DIV/0!</v>
      </c>
      <c r="AN520" s="42" t="e">
        <f>IF($E520="ST",VALUE(TEXT(('TOX and EXPO INPUTS'!$F$15/AL520),"0.0E+00")),IF($E520="IT",VALUE(TEXT(('TOX and EXPO INPUTS'!$F$18/AL520),"0.0E+00"))))</f>
        <v>#DIV/0!</v>
      </c>
      <c r="AO520" s="37" t="e">
        <f>IF($E520="ST",VALUE(TEXT(('TOX and EXPO INPUTS'!$F$15/AM520),"0.0E+00")),IF($E520="IT",VALUE(TEXT(('TOX and EXPO INPUTS'!$F$18/AM520),"0.0E+00"))))</f>
        <v>#DIV/0!</v>
      </c>
      <c r="AP520" s="42" t="e">
        <f t="shared" si="236"/>
        <v>#DIV/0!</v>
      </c>
      <c r="AQ520" s="37" t="e">
        <f t="shared" si="237"/>
        <v>#DIV/0!</v>
      </c>
      <c r="AR520" s="37" t="e">
        <f t="shared" si="238"/>
        <v>#DIV/0!</v>
      </c>
      <c r="AS520" s="37" t="e">
        <f t="shared" si="239"/>
        <v>#DIV/0!</v>
      </c>
      <c r="AT520" s="37" t="e">
        <f t="shared" si="240"/>
        <v>#DIV/0!</v>
      </c>
      <c r="AU520" s="37" t="e">
        <f t="shared" si="241"/>
        <v>#DIV/0!</v>
      </c>
      <c r="AV520" s="42" t="e">
        <f t="shared" si="242"/>
        <v>#DIV/0!</v>
      </c>
      <c r="AW520" s="37" t="e">
        <f t="shared" si="243"/>
        <v>#DIV/0!</v>
      </c>
      <c r="AX520" s="37" t="e">
        <f t="shared" si="244"/>
        <v>#DIV/0!</v>
      </c>
      <c r="AY520" s="37" t="e">
        <f t="shared" si="245"/>
        <v>#DIV/0!</v>
      </c>
      <c r="AZ520" s="37" t="e">
        <f t="shared" si="246"/>
        <v>#DIV/0!</v>
      </c>
      <c r="BA520" s="37" t="e">
        <f t="shared" si="247"/>
        <v>#DIV/0!</v>
      </c>
      <c r="BB520" s="42" t="e">
        <f>IF($E520="ST",VALUE(TEXT((1/(('TOX and EXPO INPUTS'!$F$9/AG520)+('TOX and EXPO INPUTS'!$F$17/AN520))),"0.0E+00")),IF($E520="IT",VALUE(TEXT((1/(('TOX and EXPO INPUTS'!$F$12/AG520)+('TOX and EXPO INPUTS'!$F$20/AN520))),"0.0E+00"))))</f>
        <v>#DIV/0!</v>
      </c>
      <c r="BC520" s="37" t="e">
        <f>IF($E520="ST",VALUE(TEXT((1/(('TOX and EXPO INPUTS'!$F$9/AH520)+('TOX and EXPO INPUTS'!$F$17/AN520))),"0.0E+00")),IF($E520="IT",VALUE(TEXT((1/(('TOX and EXPO INPUTS'!$F$12/AH520)+('TOX and EXPO INPUTS'!$F$20/AN520))),"0.0E+00"))))</f>
        <v>#DIV/0!</v>
      </c>
      <c r="BD520" s="37" t="e">
        <f>IF($E520="ST",VALUE(TEXT((1/(('TOX and EXPO INPUTS'!$F$9/AI520)+('TOX and EXPO INPUTS'!$F$17/AN520))),"0.0E+00")),IF($E520="IT",VALUE(TEXT((1/(('TOX and EXPO INPUTS'!$F$12/AI520)+('TOX and EXPO INPUTS'!$F$20/AN520))),"0.0E+00"))))</f>
        <v>#DIV/0!</v>
      </c>
      <c r="BE520" s="37" t="e">
        <f>IF($E520="ST",VALUE(TEXT((1/(('TOX and EXPO INPUTS'!$F$9/AG520)+('TOX and EXPO INPUTS'!$F$17/AO520))),"0.0E+00")),IF($E520="IT",VALUE(TEXT((1/(('TOX and EXPO INPUTS'!$F$12/AG520)+('TOX and EXPO INPUTS'!$F$20/AO520))),"0.0E+00"))))</f>
        <v>#DIV/0!</v>
      </c>
      <c r="BF520" s="37" t="e">
        <f>IF($E520="ST",VALUE(TEXT((1/(('TOX and EXPO INPUTS'!$F$9/AH520)+('TOX and EXPO INPUTS'!$F$17/AO520))),"0.0E+00")),IF($E520="IT",VALUE(TEXT((1/(('TOX and EXPO INPUTS'!$F$12/AH520)+('TOX and EXPO INPUTS'!$F$20/AO520))),"0.0E+00"))))</f>
        <v>#DIV/0!</v>
      </c>
      <c r="BG520" s="37" t="e">
        <f>IF($E520="ST",VALUE(TEXT((1/(('TOX and EXPO INPUTS'!$F$9/AI520)+('TOX and EXPO INPUTS'!$F$17/AO520))),"0.0E+00")),IF($E520="IT",VALUE(TEXT((1/(('TOX and EXPO INPUTS'!$F$12/AI520)+('TOX and EXPO INPUTS'!$F$20/AO520))),"0.0E+00"))))</f>
        <v>#DIV/0!</v>
      </c>
      <c r="BH520" s="42" t="e">
        <f>VALUE(TEXT((AD520*$T520/365*'TOX and EXPO INPUTS'!$E$33/'TOX and EXPO INPUTS'!$E$34),"0.00E+00"))</f>
        <v>#DIV/0!</v>
      </c>
      <c r="BI520" s="37" t="e">
        <f>VALUE(TEXT((AE520*$T520/365*'TOX and EXPO INPUTS'!$E$33/'TOX and EXPO INPUTS'!$E$34),"0.00E+00"))</f>
        <v>#DIV/0!</v>
      </c>
      <c r="BJ520" s="37" t="e">
        <f>VALUE(TEXT((AF520*$T520/365*'TOX and EXPO INPUTS'!$E$33/'TOX and EXPO INPUTS'!$E$34),"0.00E+00"))</f>
        <v>#DIV/0!</v>
      </c>
      <c r="BK520" s="42" t="e">
        <f>VALUE(TEXT((AD520*$U520/365*'TOX and EXPO INPUTS'!$E$33/'TOX and EXPO INPUTS'!$E$34),"0.00E+00"))</f>
        <v>#DIV/0!</v>
      </c>
      <c r="BL520" s="37" t="e">
        <f>VALUE(TEXT((AE520*$U520/365*'TOX and EXPO INPUTS'!$E$33/'TOX and EXPO INPUTS'!$E$34),"0.00E+00"))</f>
        <v>#DIV/0!</v>
      </c>
      <c r="BM520" s="37" t="e">
        <f>VALUE(TEXT((AF520*$U520/365*'TOX and EXPO INPUTS'!$E$33/'TOX and EXPO INPUTS'!$E$34),"0.00E+00"))</f>
        <v>#DIV/0!</v>
      </c>
      <c r="BN520" s="42" t="e">
        <f>VALUE(TEXT((AL520*$T520/365*'TOX and EXPO INPUTS'!$E$33/'TOX and EXPO INPUTS'!$E$34),"0.00E+00"))</f>
        <v>#DIV/0!</v>
      </c>
      <c r="BO520" s="37" t="e">
        <f>VALUE(TEXT((AM520*$T520/365*'TOX and EXPO INPUTS'!$E$33/'TOX and EXPO INPUTS'!$E$34),"0.00E+00"))</f>
        <v>#DIV/0!</v>
      </c>
      <c r="BP520" s="42" t="e">
        <f>VALUE(TEXT((AL520*$U520/365*'TOX and EXPO INPUTS'!$E$33/'TOX and EXPO INPUTS'!$E$34),"0.00E+00"))</f>
        <v>#DIV/0!</v>
      </c>
      <c r="BQ520" s="37" t="e">
        <f>VALUE(TEXT((AM520*$U520/365*'TOX and EXPO INPUTS'!$E$33/'TOX and EXPO INPUTS'!$E$34),"0.00E+00"))</f>
        <v>#DIV/0!</v>
      </c>
      <c r="BR520" s="42" t="e">
        <f>VALUE(TEXT((AP520*$T520/365*'TOX and EXPO INPUTS'!$E$33/'TOX and EXPO INPUTS'!$E$34),"0.00E+00"))</f>
        <v>#DIV/0!</v>
      </c>
      <c r="BS520" s="37" t="e">
        <f>VALUE(TEXT((AQ520*$T520/365*'TOX and EXPO INPUTS'!$E$33/'TOX and EXPO INPUTS'!$E$34),"0.00E+00"))</f>
        <v>#DIV/0!</v>
      </c>
      <c r="BT520" s="37" t="e">
        <f>VALUE(TEXT((AR520*$T520/365*'TOX and EXPO INPUTS'!$E$33/'TOX and EXPO INPUTS'!$E$34),"0.00E+00"))</f>
        <v>#DIV/0!</v>
      </c>
      <c r="BU520" s="37" t="e">
        <f>VALUE(TEXT((AS520*$T520/365*'TOX and EXPO INPUTS'!$E$33/'TOX and EXPO INPUTS'!$E$34),"0.00E+00"))</f>
        <v>#DIV/0!</v>
      </c>
      <c r="BV520" s="37" t="e">
        <f>VALUE(TEXT((AT520*$T520/365*'TOX and EXPO INPUTS'!$E$33/'TOX and EXPO INPUTS'!$E$34),"0.00E+00"))</f>
        <v>#DIV/0!</v>
      </c>
      <c r="BW520" s="37" t="e">
        <f>VALUE(TEXT((AU520*$T520/365*'TOX and EXPO INPUTS'!$E$33/'TOX and EXPO INPUTS'!$E$34),"0.00E+00"))</f>
        <v>#DIV/0!</v>
      </c>
      <c r="BX520" s="42" t="e">
        <f>VALUE(TEXT((AP520*$U520/365*'TOX and EXPO INPUTS'!$E$33/'TOX and EXPO INPUTS'!$E$34),"0.00E+00"))</f>
        <v>#DIV/0!</v>
      </c>
      <c r="BY520" s="37" t="e">
        <f>VALUE(TEXT((AQ520*$U520/365*'TOX and EXPO INPUTS'!$E$33/'TOX and EXPO INPUTS'!$E$34),"0.00E+00"))</f>
        <v>#DIV/0!</v>
      </c>
      <c r="BZ520" s="37" t="e">
        <f>VALUE(TEXT((AR520*$U520/365*'TOX and EXPO INPUTS'!$E$33/'TOX and EXPO INPUTS'!$E$34),"0.00E+00"))</f>
        <v>#DIV/0!</v>
      </c>
      <c r="CA520" s="37" t="e">
        <f>VALUE(TEXT((AS520*$U520/365*'TOX and EXPO INPUTS'!$E$33/'TOX and EXPO INPUTS'!$E$34),"0.00E+00"))</f>
        <v>#DIV/0!</v>
      </c>
      <c r="CB520" s="37" t="e">
        <f>VALUE(TEXT((AT520*$U520/365*'TOX and EXPO INPUTS'!$E$33/'TOX and EXPO INPUTS'!$E$34),"0.00E+00"))</f>
        <v>#DIV/0!</v>
      </c>
      <c r="CC520" s="37" t="e">
        <f>VALUE(TEXT((AU520*$U520/365*'TOX and EXPO INPUTS'!$E$33/'TOX and EXPO INPUTS'!$E$34),"0.00E+00"))</f>
        <v>#DIV/0!</v>
      </c>
      <c r="CD520" s="58" t="e">
        <f>VALUE(TEXT((BR520*'TOX and EXPO INPUTS'!$F$23),"0.00E+00"))</f>
        <v>#DIV/0!</v>
      </c>
      <c r="CE520" s="57" t="e">
        <f>VALUE(TEXT((BS520*'TOX and EXPO INPUTS'!$F$23),"0.00E+00"))</f>
        <v>#DIV/0!</v>
      </c>
      <c r="CF520" s="57" t="e">
        <f>VALUE(TEXT((BT520*'TOX and EXPO INPUTS'!$F$23),"0.00E+00"))</f>
        <v>#DIV/0!</v>
      </c>
      <c r="CG520" s="57" t="e">
        <f>VALUE(TEXT((BU520*'TOX and EXPO INPUTS'!$F$23),"0.00E+00"))</f>
        <v>#DIV/0!</v>
      </c>
      <c r="CH520" s="57" t="e">
        <f>VALUE(TEXT((BV520*'TOX and EXPO INPUTS'!$F$23),"0.00E+00"))</f>
        <v>#DIV/0!</v>
      </c>
      <c r="CI520" s="57" t="e">
        <f>VALUE(TEXT((BW520*'TOX and EXPO INPUTS'!$F$23),"0.00E+00"))</f>
        <v>#DIV/0!</v>
      </c>
      <c r="CJ520" s="58" t="e">
        <f>VALUE(TEXT((BX520*'TOX and EXPO INPUTS'!$F$23),"0.00E+00"))</f>
        <v>#DIV/0!</v>
      </c>
      <c r="CK520" s="57" t="e">
        <f>VALUE(TEXT((BY520*'TOX and EXPO INPUTS'!$F$23),"0.00E+00"))</f>
        <v>#DIV/0!</v>
      </c>
      <c r="CL520" s="57" t="e">
        <f>VALUE(TEXT((BZ520*'TOX and EXPO INPUTS'!$F$23),"0.00E+00"))</f>
        <v>#DIV/0!</v>
      </c>
      <c r="CM520" s="57" t="e">
        <f>VALUE(TEXT((CA520*'TOX and EXPO INPUTS'!$F$23),"0.00E+00"))</f>
        <v>#DIV/0!</v>
      </c>
      <c r="CN520" s="57" t="e">
        <f>VALUE(TEXT((CB520*'TOX and EXPO INPUTS'!$F$23),"0.00E+00"))</f>
        <v>#DIV/0!</v>
      </c>
      <c r="CO520" s="57" t="e">
        <f>VALUE(TEXT((CC520*'TOX and EXPO INPUTS'!$F$23),"0.00E+00"))</f>
        <v>#DIV/0!</v>
      </c>
      <c r="CP520" s="38" t="s">
        <v>106</v>
      </c>
      <c r="CQ520" s="34" t="s">
        <v>107</v>
      </c>
      <c r="CR520" s="34" t="s">
        <v>108</v>
      </c>
      <c r="CS520" s="39" t="s">
        <v>109</v>
      </c>
    </row>
    <row r="521" spans="1:97" ht="48" customHeight="1" x14ac:dyDescent="0.25">
      <c r="A521" s="34" t="s">
        <v>98</v>
      </c>
      <c r="B521" s="34" t="s">
        <v>99</v>
      </c>
      <c r="C521" s="34" t="s">
        <v>113</v>
      </c>
      <c r="D521" s="34" t="s">
        <v>101</v>
      </c>
      <c r="E521" s="39" t="s">
        <v>112</v>
      </c>
      <c r="F521" s="40" t="s">
        <v>164</v>
      </c>
      <c r="G521" s="43"/>
      <c r="H521" s="36" t="s">
        <v>104</v>
      </c>
      <c r="I521" s="67"/>
      <c r="J521" s="36" t="s">
        <v>105</v>
      </c>
      <c r="K521" s="100">
        <f>VLOOKUP(F521,'Amount Seed Planted_variables'!$A$3:$I$74,2,0)</f>
        <v>16000</v>
      </c>
      <c r="L521" s="100">
        <f>VLOOKUP(F521,'Amount Seed Planted_variables'!$A$3:$I$74,3,0)</f>
        <v>20800</v>
      </c>
      <c r="M521" s="36">
        <f t="shared" si="252"/>
        <v>0</v>
      </c>
      <c r="N521" s="35">
        <f t="shared" si="253"/>
        <v>0</v>
      </c>
      <c r="O521" s="101">
        <v>3000</v>
      </c>
      <c r="P521" s="93">
        <f>VLOOKUP(F521,'Amount Seed Planted_variables'!$A$3:$I$74,4,0)</f>
        <v>38848</v>
      </c>
      <c r="Q521" s="93">
        <f>VLOOKUP(F521,'Amount Seed Planted_variables'!$A$3:$I$74,7,0)</f>
        <v>80</v>
      </c>
      <c r="R521" s="93">
        <f>VLOOKUP(F521,'Amount Seed Planted_variables'!$A$3:$I$74,8,0)</f>
        <v>3107840</v>
      </c>
      <c r="S521" s="87" t="str">
        <f t="shared" si="249"/>
        <v>NA</v>
      </c>
      <c r="T521" s="35">
        <v>10</v>
      </c>
      <c r="U521" s="35">
        <v>30</v>
      </c>
      <c r="V521" s="41">
        <v>349</v>
      </c>
      <c r="W521" s="35">
        <v>51.2</v>
      </c>
      <c r="X521" s="35">
        <v>42.2</v>
      </c>
      <c r="Y521" s="41">
        <v>1.2</v>
      </c>
      <c r="Z521" s="35">
        <f t="shared" si="248"/>
        <v>0.12</v>
      </c>
      <c r="AA521" s="42">
        <f t="shared" ref="AA521:AA584" si="254">IF($A521="On-farm",VALUE(TEXT(((V521/1000)*$M521*$R521),"0.00E+00")),IF($D521="Treating",VALUE(TEXT(((V521/1000)*$N521*$O521),"0.00E+00")),IF($D521="Packaging",VALUE(TEXT(((V521/1000)*$N521*$O521),"0.00E+00")),IF($D521="Cleaning",VALUE(TEXT(((V521/1000)*$N521*$S521),"0.00E+00")),IF($D521="Loading/Planting",VALUE(TEXT(((V521/1000)*$M521*$R521),"0.00E+00")))))))</f>
        <v>0</v>
      </c>
      <c r="AB521" s="37">
        <f t="shared" ref="AB521:AB584" si="255">IF($A521="On-farm",VALUE(TEXT(((W521/1000)*$M521*$R521),"0.00E+00")),IF($D521="Treating",VALUE(TEXT(((W521/1000)*$N521*$O521),"0.00E+00")),IF($D521="Packaging",VALUE(TEXT(((W521/1000)*$N521*$O521),"0.00E+00")),IF($D521="Cleaning",VALUE(TEXT(((W521/1000)*$N521*$S521),"0.00E+00")),IF($D521="Loading/Planting",VALUE(TEXT(((W521/1000)*$M521*$R521),"0.00E+00")))))))</f>
        <v>0</v>
      </c>
      <c r="AC521" s="37">
        <f t="shared" ref="AC521:AC584" si="256">IF($A521="On-farm",VALUE(TEXT(((X521/1000)*$M521*$R521),"0.00E+00")),IF($D521="Treating",VALUE(TEXT(((X521/1000)*$N521*$O521),"0.00E+00")),IF($D521="Packaging",VALUE(TEXT(((X521/1000)*$N521*$O521),"0.00E+00")),IF($D521="Cleaning",VALUE(TEXT(((X521/1000)*$N521*$S521),"0.00E+00")),IF($D521="Loading/Planting",VALUE(TEXT(((X521/1000)*$M521*$R521),"0.00E+00")))))))</f>
        <v>0</v>
      </c>
      <c r="AD521" s="42" t="e">
        <f>VALUE(TEXT(((AA521*'TOX and EXPO INPUTS'!$F$13)/'TOX and EXPO INPUTS'!$E$27),"0.00E+00"))</f>
        <v>#DIV/0!</v>
      </c>
      <c r="AE521" s="37" t="e">
        <f>VALUE(TEXT(((AB521*'TOX and EXPO INPUTS'!$F$13)/'TOX and EXPO INPUTS'!$E$27),"0.00E+00"))</f>
        <v>#DIV/0!</v>
      </c>
      <c r="AF521" s="37" t="e">
        <f>VALUE(TEXT(((AC521*'TOX and EXPO INPUTS'!$F$13)/'TOX and EXPO INPUTS'!$E$27),"0.00E+00"))</f>
        <v>#DIV/0!</v>
      </c>
      <c r="AG521" s="42" t="e">
        <f>IF($E521="ST",VALUE(TEXT(('TOX and EXPO INPUTS'!$F$7/AD521),"0.0E+00")),IF($E521="IT",VALUE(TEXT(('TOX and EXPO INPUTS'!$F$10/AD521),"0.0E+00"))))</f>
        <v>#DIV/0!</v>
      </c>
      <c r="AH521" s="37" t="e">
        <f>IF($E521="ST",VALUE(TEXT(('TOX and EXPO INPUTS'!$F$7/AE521),"0.0E+00")),IF($E521="IT",VALUE(TEXT(('TOX and EXPO INPUTS'!$F$10/AE521),"0.0E+00"))))</f>
        <v>#DIV/0!</v>
      </c>
      <c r="AI521" s="37" t="e">
        <f>IF($E521="ST",VALUE(TEXT(('TOX and EXPO INPUTS'!$F$7/AF521),"0.0E+00")),IF($E521="IT",VALUE(TEXT(('TOX and EXPO INPUTS'!$F$10/AF521),"0.0E+00"))))</f>
        <v>#DIV/0!</v>
      </c>
      <c r="AJ521" s="42">
        <f t="shared" si="250"/>
        <v>0</v>
      </c>
      <c r="AK521" s="37">
        <f t="shared" si="251"/>
        <v>0</v>
      </c>
      <c r="AL521" s="42" t="e">
        <f>VALUE(TEXT(((AJ521*'TOX and EXPO INPUTS'!$F$21)/'TOX and EXPO INPUTS'!$E$29),"0.00E+00"))</f>
        <v>#DIV/0!</v>
      </c>
      <c r="AM521" s="37" t="e">
        <f>VALUE(TEXT(((AK521*'TOX and EXPO INPUTS'!$F$21)/'TOX and EXPO INPUTS'!$E$29),"0.00E+00"))</f>
        <v>#DIV/0!</v>
      </c>
      <c r="AN521" s="42" t="e">
        <f>IF($E521="ST",VALUE(TEXT(('TOX and EXPO INPUTS'!$F$15/AL521),"0.0E+00")),IF($E521="IT",VALUE(TEXT(('TOX and EXPO INPUTS'!$F$18/AL521),"0.0E+00"))))</f>
        <v>#DIV/0!</v>
      </c>
      <c r="AO521" s="37" t="e">
        <f>IF($E521="ST",VALUE(TEXT(('TOX and EXPO INPUTS'!$F$15/AM521),"0.0E+00")),IF($E521="IT",VALUE(TEXT(('TOX and EXPO INPUTS'!$F$18/AM521),"0.0E+00"))))</f>
        <v>#DIV/0!</v>
      </c>
      <c r="AP521" s="42" t="e">
        <f t="shared" si="236"/>
        <v>#DIV/0!</v>
      </c>
      <c r="AQ521" s="37" t="e">
        <f t="shared" si="237"/>
        <v>#DIV/0!</v>
      </c>
      <c r="AR521" s="37" t="e">
        <f t="shared" si="238"/>
        <v>#DIV/0!</v>
      </c>
      <c r="AS521" s="37" t="e">
        <f t="shared" si="239"/>
        <v>#DIV/0!</v>
      </c>
      <c r="AT521" s="37" t="e">
        <f t="shared" si="240"/>
        <v>#DIV/0!</v>
      </c>
      <c r="AU521" s="37" t="e">
        <f t="shared" si="241"/>
        <v>#DIV/0!</v>
      </c>
      <c r="AV521" s="42" t="e">
        <f t="shared" si="242"/>
        <v>#DIV/0!</v>
      </c>
      <c r="AW521" s="37" t="e">
        <f t="shared" si="243"/>
        <v>#DIV/0!</v>
      </c>
      <c r="AX521" s="37" t="e">
        <f t="shared" si="244"/>
        <v>#DIV/0!</v>
      </c>
      <c r="AY521" s="37" t="e">
        <f t="shared" si="245"/>
        <v>#DIV/0!</v>
      </c>
      <c r="AZ521" s="37" t="e">
        <f t="shared" si="246"/>
        <v>#DIV/0!</v>
      </c>
      <c r="BA521" s="37" t="e">
        <f t="shared" si="247"/>
        <v>#DIV/0!</v>
      </c>
      <c r="BB521" s="42" t="e">
        <f>IF($E521="ST",VALUE(TEXT((1/(('TOX and EXPO INPUTS'!$F$9/AG521)+('TOX and EXPO INPUTS'!$F$17/AN521))),"0.0E+00")),IF($E521="IT",VALUE(TEXT((1/(('TOX and EXPO INPUTS'!$F$12/AG521)+('TOX and EXPO INPUTS'!$F$20/AN521))),"0.0E+00"))))</f>
        <v>#DIV/0!</v>
      </c>
      <c r="BC521" s="37" t="e">
        <f>IF($E521="ST",VALUE(TEXT((1/(('TOX and EXPO INPUTS'!$F$9/AH521)+('TOX and EXPO INPUTS'!$F$17/AN521))),"0.0E+00")),IF($E521="IT",VALUE(TEXT((1/(('TOX and EXPO INPUTS'!$F$12/AH521)+('TOX and EXPO INPUTS'!$F$20/AN521))),"0.0E+00"))))</f>
        <v>#DIV/0!</v>
      </c>
      <c r="BD521" s="37" t="e">
        <f>IF($E521="ST",VALUE(TEXT((1/(('TOX and EXPO INPUTS'!$F$9/AI521)+('TOX and EXPO INPUTS'!$F$17/AN521))),"0.0E+00")),IF($E521="IT",VALUE(TEXT((1/(('TOX and EXPO INPUTS'!$F$12/AI521)+('TOX and EXPO INPUTS'!$F$20/AN521))),"0.0E+00"))))</f>
        <v>#DIV/0!</v>
      </c>
      <c r="BE521" s="37" t="e">
        <f>IF($E521="ST",VALUE(TEXT((1/(('TOX and EXPO INPUTS'!$F$9/AG521)+('TOX and EXPO INPUTS'!$F$17/AO521))),"0.0E+00")),IF($E521="IT",VALUE(TEXT((1/(('TOX and EXPO INPUTS'!$F$12/AG521)+('TOX and EXPO INPUTS'!$F$20/AO521))),"0.0E+00"))))</f>
        <v>#DIV/0!</v>
      </c>
      <c r="BF521" s="37" t="e">
        <f>IF($E521="ST",VALUE(TEXT((1/(('TOX and EXPO INPUTS'!$F$9/AH521)+('TOX and EXPO INPUTS'!$F$17/AO521))),"0.0E+00")),IF($E521="IT",VALUE(TEXT((1/(('TOX and EXPO INPUTS'!$F$12/AH521)+('TOX and EXPO INPUTS'!$F$20/AO521))),"0.0E+00"))))</f>
        <v>#DIV/0!</v>
      </c>
      <c r="BG521" s="37" t="e">
        <f>IF($E521="ST",VALUE(TEXT((1/(('TOX and EXPO INPUTS'!$F$9/AI521)+('TOX and EXPO INPUTS'!$F$17/AO521))),"0.0E+00")),IF($E521="IT",VALUE(TEXT((1/(('TOX and EXPO INPUTS'!$F$12/AI521)+('TOX and EXPO INPUTS'!$F$20/AO521))),"0.0E+00"))))</f>
        <v>#DIV/0!</v>
      </c>
      <c r="BH521" s="42" t="e">
        <f>VALUE(TEXT((AD521*$T521/365*'TOX and EXPO INPUTS'!$E$33/'TOX and EXPO INPUTS'!$E$34),"0.00E+00"))</f>
        <v>#DIV/0!</v>
      </c>
      <c r="BI521" s="37" t="e">
        <f>VALUE(TEXT((AE521*$T521/365*'TOX and EXPO INPUTS'!$E$33/'TOX and EXPO INPUTS'!$E$34),"0.00E+00"))</f>
        <v>#DIV/0!</v>
      </c>
      <c r="BJ521" s="37" t="e">
        <f>VALUE(TEXT((AF521*$T521/365*'TOX and EXPO INPUTS'!$E$33/'TOX and EXPO INPUTS'!$E$34),"0.00E+00"))</f>
        <v>#DIV/0!</v>
      </c>
      <c r="BK521" s="42" t="e">
        <f>VALUE(TEXT((AD521*$U521/365*'TOX and EXPO INPUTS'!$E$33/'TOX and EXPO INPUTS'!$E$34),"0.00E+00"))</f>
        <v>#DIV/0!</v>
      </c>
      <c r="BL521" s="37" t="e">
        <f>VALUE(TEXT((AE521*$U521/365*'TOX and EXPO INPUTS'!$E$33/'TOX and EXPO INPUTS'!$E$34),"0.00E+00"))</f>
        <v>#DIV/0!</v>
      </c>
      <c r="BM521" s="37" t="e">
        <f>VALUE(TEXT((AF521*$U521/365*'TOX and EXPO INPUTS'!$E$33/'TOX and EXPO INPUTS'!$E$34),"0.00E+00"))</f>
        <v>#DIV/0!</v>
      </c>
      <c r="BN521" s="42" t="e">
        <f>VALUE(TEXT((AL521*$T521/365*'TOX and EXPO INPUTS'!$E$33/'TOX and EXPO INPUTS'!$E$34),"0.00E+00"))</f>
        <v>#DIV/0!</v>
      </c>
      <c r="BO521" s="37" t="e">
        <f>VALUE(TEXT((AM521*$T521/365*'TOX and EXPO INPUTS'!$E$33/'TOX and EXPO INPUTS'!$E$34),"0.00E+00"))</f>
        <v>#DIV/0!</v>
      </c>
      <c r="BP521" s="42" t="e">
        <f>VALUE(TEXT((AL521*$U521/365*'TOX and EXPO INPUTS'!$E$33/'TOX and EXPO INPUTS'!$E$34),"0.00E+00"))</f>
        <v>#DIV/0!</v>
      </c>
      <c r="BQ521" s="37" t="e">
        <f>VALUE(TEXT((AM521*$U521/365*'TOX and EXPO INPUTS'!$E$33/'TOX and EXPO INPUTS'!$E$34),"0.00E+00"))</f>
        <v>#DIV/0!</v>
      </c>
      <c r="BR521" s="42" t="e">
        <f>VALUE(TEXT((AP521*$T521/365*'TOX and EXPO INPUTS'!$E$33/'TOX and EXPO INPUTS'!$E$34),"0.00E+00"))</f>
        <v>#DIV/0!</v>
      </c>
      <c r="BS521" s="37" t="e">
        <f>VALUE(TEXT((AQ521*$T521/365*'TOX and EXPO INPUTS'!$E$33/'TOX and EXPO INPUTS'!$E$34),"0.00E+00"))</f>
        <v>#DIV/0!</v>
      </c>
      <c r="BT521" s="37" t="e">
        <f>VALUE(TEXT((AR521*$T521/365*'TOX and EXPO INPUTS'!$E$33/'TOX and EXPO INPUTS'!$E$34),"0.00E+00"))</f>
        <v>#DIV/0!</v>
      </c>
      <c r="BU521" s="37" t="e">
        <f>VALUE(TEXT((AS521*$T521/365*'TOX and EXPO INPUTS'!$E$33/'TOX and EXPO INPUTS'!$E$34),"0.00E+00"))</f>
        <v>#DIV/0!</v>
      </c>
      <c r="BV521" s="37" t="e">
        <f>VALUE(TEXT((AT521*$T521/365*'TOX and EXPO INPUTS'!$E$33/'TOX and EXPO INPUTS'!$E$34),"0.00E+00"))</f>
        <v>#DIV/0!</v>
      </c>
      <c r="BW521" s="37" t="e">
        <f>VALUE(TEXT((AU521*$T521/365*'TOX and EXPO INPUTS'!$E$33/'TOX and EXPO INPUTS'!$E$34),"0.00E+00"))</f>
        <v>#DIV/0!</v>
      </c>
      <c r="BX521" s="42" t="e">
        <f>VALUE(TEXT((AP521*$U521/365*'TOX and EXPO INPUTS'!$E$33/'TOX and EXPO INPUTS'!$E$34),"0.00E+00"))</f>
        <v>#DIV/0!</v>
      </c>
      <c r="BY521" s="37" t="e">
        <f>VALUE(TEXT((AQ521*$U521/365*'TOX and EXPO INPUTS'!$E$33/'TOX and EXPO INPUTS'!$E$34),"0.00E+00"))</f>
        <v>#DIV/0!</v>
      </c>
      <c r="BZ521" s="37" t="e">
        <f>VALUE(TEXT((AR521*$U521/365*'TOX and EXPO INPUTS'!$E$33/'TOX and EXPO INPUTS'!$E$34),"0.00E+00"))</f>
        <v>#DIV/0!</v>
      </c>
      <c r="CA521" s="37" t="e">
        <f>VALUE(TEXT((AS521*$U521/365*'TOX and EXPO INPUTS'!$E$33/'TOX and EXPO INPUTS'!$E$34),"0.00E+00"))</f>
        <v>#DIV/0!</v>
      </c>
      <c r="CB521" s="37" t="e">
        <f>VALUE(TEXT((AT521*$U521/365*'TOX and EXPO INPUTS'!$E$33/'TOX and EXPO INPUTS'!$E$34),"0.00E+00"))</f>
        <v>#DIV/0!</v>
      </c>
      <c r="CC521" s="37" t="e">
        <f>VALUE(TEXT((AU521*$U521/365*'TOX and EXPO INPUTS'!$E$33/'TOX and EXPO INPUTS'!$E$34),"0.00E+00"))</f>
        <v>#DIV/0!</v>
      </c>
      <c r="CD521" s="58" t="e">
        <f>VALUE(TEXT((BR521*'TOX and EXPO INPUTS'!$F$23),"0.00E+00"))</f>
        <v>#DIV/0!</v>
      </c>
      <c r="CE521" s="57" t="e">
        <f>VALUE(TEXT((BS521*'TOX and EXPO INPUTS'!$F$23),"0.00E+00"))</f>
        <v>#DIV/0!</v>
      </c>
      <c r="CF521" s="57" t="e">
        <f>VALUE(TEXT((BT521*'TOX and EXPO INPUTS'!$F$23),"0.00E+00"))</f>
        <v>#DIV/0!</v>
      </c>
      <c r="CG521" s="57" t="e">
        <f>VALUE(TEXT((BU521*'TOX and EXPO INPUTS'!$F$23),"0.00E+00"))</f>
        <v>#DIV/0!</v>
      </c>
      <c r="CH521" s="57" t="e">
        <f>VALUE(TEXT((BV521*'TOX and EXPO INPUTS'!$F$23),"0.00E+00"))</f>
        <v>#DIV/0!</v>
      </c>
      <c r="CI521" s="57" t="e">
        <f>VALUE(TEXT((BW521*'TOX and EXPO INPUTS'!$F$23),"0.00E+00"))</f>
        <v>#DIV/0!</v>
      </c>
      <c r="CJ521" s="58" t="e">
        <f>VALUE(TEXT((BX521*'TOX and EXPO INPUTS'!$F$23),"0.00E+00"))</f>
        <v>#DIV/0!</v>
      </c>
      <c r="CK521" s="57" t="e">
        <f>VALUE(TEXT((BY521*'TOX and EXPO INPUTS'!$F$23),"0.00E+00"))</f>
        <v>#DIV/0!</v>
      </c>
      <c r="CL521" s="57" t="e">
        <f>VALUE(TEXT((BZ521*'TOX and EXPO INPUTS'!$F$23),"0.00E+00"))</f>
        <v>#DIV/0!</v>
      </c>
      <c r="CM521" s="57" t="e">
        <f>VALUE(TEXT((CA521*'TOX and EXPO INPUTS'!$F$23),"0.00E+00"))</f>
        <v>#DIV/0!</v>
      </c>
      <c r="CN521" s="57" t="e">
        <f>VALUE(TEXT((CB521*'TOX and EXPO INPUTS'!$F$23),"0.00E+00"))</f>
        <v>#DIV/0!</v>
      </c>
      <c r="CO521" s="57" t="e">
        <f>VALUE(TEXT((CC521*'TOX and EXPO INPUTS'!$F$23),"0.00E+00"))</f>
        <v>#DIV/0!</v>
      </c>
      <c r="CP521" s="38" t="s">
        <v>106</v>
      </c>
      <c r="CQ521" s="34" t="s">
        <v>107</v>
      </c>
      <c r="CR521" s="34" t="s">
        <v>108</v>
      </c>
      <c r="CS521" s="39" t="s">
        <v>109</v>
      </c>
    </row>
    <row r="522" spans="1:97" ht="48" customHeight="1" x14ac:dyDescent="0.25">
      <c r="A522" s="34" t="s">
        <v>98</v>
      </c>
      <c r="B522" s="34" t="s">
        <v>99</v>
      </c>
      <c r="C522" s="34" t="s">
        <v>113</v>
      </c>
      <c r="D522" s="34" t="s">
        <v>110</v>
      </c>
      <c r="E522" s="39" t="s">
        <v>112</v>
      </c>
      <c r="F522" s="40" t="s">
        <v>164</v>
      </c>
      <c r="G522" s="43"/>
      <c r="H522" s="36" t="s">
        <v>104</v>
      </c>
      <c r="I522" s="67"/>
      <c r="J522" s="36" t="s">
        <v>105</v>
      </c>
      <c r="K522" s="100">
        <f>VLOOKUP(F522,'Amount Seed Planted_variables'!$A$3:$I$74,2,0)</f>
        <v>16000</v>
      </c>
      <c r="L522" s="100">
        <f>VLOOKUP(F522,'Amount Seed Planted_variables'!$A$3:$I$74,3,0)</f>
        <v>20800</v>
      </c>
      <c r="M522" s="36">
        <f t="shared" si="252"/>
        <v>0</v>
      </c>
      <c r="N522" s="35">
        <f t="shared" si="253"/>
        <v>0</v>
      </c>
      <c r="O522" s="101">
        <v>3000</v>
      </c>
      <c r="P522" s="93">
        <f>VLOOKUP(F522,'Amount Seed Planted_variables'!$A$3:$I$74,4,0)</f>
        <v>38848</v>
      </c>
      <c r="Q522" s="93">
        <f>VLOOKUP(F522,'Amount Seed Planted_variables'!$A$3:$I$74,7,0)</f>
        <v>80</v>
      </c>
      <c r="R522" s="93">
        <f>VLOOKUP(F522,'Amount Seed Planted_variables'!$A$3:$I$74,8,0)</f>
        <v>3107840</v>
      </c>
      <c r="S522" s="87" t="str">
        <f t="shared" si="249"/>
        <v>NA</v>
      </c>
      <c r="T522" s="35">
        <v>10</v>
      </c>
      <c r="U522" s="35">
        <v>30</v>
      </c>
      <c r="V522" s="41">
        <v>68</v>
      </c>
      <c r="W522" s="35">
        <v>16.899999999999999</v>
      </c>
      <c r="X522" s="35">
        <v>13.1</v>
      </c>
      <c r="Y522" s="41">
        <v>3.6</v>
      </c>
      <c r="Z522" s="35">
        <f t="shared" si="248"/>
        <v>0.36000000000000004</v>
      </c>
      <c r="AA522" s="42">
        <f t="shared" si="254"/>
        <v>0</v>
      </c>
      <c r="AB522" s="37">
        <f t="shared" si="255"/>
        <v>0</v>
      </c>
      <c r="AC522" s="37">
        <f t="shared" si="256"/>
        <v>0</v>
      </c>
      <c r="AD522" s="42" t="e">
        <f>VALUE(TEXT(((AA522*'TOX and EXPO INPUTS'!$F$13)/'TOX and EXPO INPUTS'!$E$27),"0.00E+00"))</f>
        <v>#DIV/0!</v>
      </c>
      <c r="AE522" s="37" t="e">
        <f>VALUE(TEXT(((AB522*'TOX and EXPO INPUTS'!$F$13)/'TOX and EXPO INPUTS'!$E$27),"0.00E+00"))</f>
        <v>#DIV/0!</v>
      </c>
      <c r="AF522" s="37" t="e">
        <f>VALUE(TEXT(((AC522*'TOX and EXPO INPUTS'!$F$13)/'TOX and EXPO INPUTS'!$E$27),"0.00E+00"))</f>
        <v>#DIV/0!</v>
      </c>
      <c r="AG522" s="42" t="e">
        <f>IF($E522="ST",VALUE(TEXT(('TOX and EXPO INPUTS'!$F$7/AD522),"0.0E+00")),IF($E522="IT",VALUE(TEXT(('TOX and EXPO INPUTS'!$F$10/AD522),"0.0E+00"))))</f>
        <v>#DIV/0!</v>
      </c>
      <c r="AH522" s="37" t="e">
        <f>IF($E522="ST",VALUE(TEXT(('TOX and EXPO INPUTS'!$F$7/AE522),"0.0E+00")),IF($E522="IT",VALUE(TEXT(('TOX and EXPO INPUTS'!$F$10/AE522),"0.0E+00"))))</f>
        <v>#DIV/0!</v>
      </c>
      <c r="AI522" s="37" t="e">
        <f>IF($E522="ST",VALUE(TEXT(('TOX and EXPO INPUTS'!$F$7/AF522),"0.0E+00")),IF($E522="IT",VALUE(TEXT(('TOX and EXPO INPUTS'!$F$10/AF522),"0.0E+00"))))</f>
        <v>#DIV/0!</v>
      </c>
      <c r="AJ522" s="42">
        <f t="shared" si="250"/>
        <v>0</v>
      </c>
      <c r="AK522" s="37">
        <f t="shared" si="251"/>
        <v>0</v>
      </c>
      <c r="AL522" s="42" t="e">
        <f>VALUE(TEXT(((AJ522*'TOX and EXPO INPUTS'!$F$21)/'TOX and EXPO INPUTS'!$E$29),"0.00E+00"))</f>
        <v>#DIV/0!</v>
      </c>
      <c r="AM522" s="37" t="e">
        <f>VALUE(TEXT(((AK522*'TOX and EXPO INPUTS'!$F$21)/'TOX and EXPO INPUTS'!$E$29),"0.00E+00"))</f>
        <v>#DIV/0!</v>
      </c>
      <c r="AN522" s="42" t="e">
        <f>IF($E522="ST",VALUE(TEXT(('TOX and EXPO INPUTS'!$F$15/AL522),"0.0E+00")),IF($E522="IT",VALUE(TEXT(('TOX and EXPO INPUTS'!$F$18/AL522),"0.0E+00"))))</f>
        <v>#DIV/0!</v>
      </c>
      <c r="AO522" s="37" t="e">
        <f>IF($E522="ST",VALUE(TEXT(('TOX and EXPO INPUTS'!$F$15/AM522),"0.0E+00")),IF($E522="IT",VALUE(TEXT(('TOX and EXPO INPUTS'!$F$18/AM522),"0.0E+00"))))</f>
        <v>#DIV/0!</v>
      </c>
      <c r="AP522" s="42" t="e">
        <f t="shared" si="236"/>
        <v>#DIV/0!</v>
      </c>
      <c r="AQ522" s="37" t="e">
        <f t="shared" si="237"/>
        <v>#DIV/0!</v>
      </c>
      <c r="AR522" s="37" t="e">
        <f t="shared" si="238"/>
        <v>#DIV/0!</v>
      </c>
      <c r="AS522" s="37" t="e">
        <f t="shared" si="239"/>
        <v>#DIV/0!</v>
      </c>
      <c r="AT522" s="37" t="e">
        <f t="shared" si="240"/>
        <v>#DIV/0!</v>
      </c>
      <c r="AU522" s="37" t="e">
        <f t="shared" si="241"/>
        <v>#DIV/0!</v>
      </c>
      <c r="AV522" s="42" t="e">
        <f t="shared" si="242"/>
        <v>#DIV/0!</v>
      </c>
      <c r="AW522" s="37" t="e">
        <f t="shared" si="243"/>
        <v>#DIV/0!</v>
      </c>
      <c r="AX522" s="37" t="e">
        <f t="shared" si="244"/>
        <v>#DIV/0!</v>
      </c>
      <c r="AY522" s="37" t="e">
        <f t="shared" si="245"/>
        <v>#DIV/0!</v>
      </c>
      <c r="AZ522" s="37" t="e">
        <f t="shared" si="246"/>
        <v>#DIV/0!</v>
      </c>
      <c r="BA522" s="37" t="e">
        <f t="shared" si="247"/>
        <v>#DIV/0!</v>
      </c>
      <c r="BB522" s="42" t="e">
        <f>IF($E522="ST",VALUE(TEXT((1/(('TOX and EXPO INPUTS'!$F$9/AG522)+('TOX and EXPO INPUTS'!$F$17/AN522))),"0.0E+00")),IF($E522="IT",VALUE(TEXT((1/(('TOX and EXPO INPUTS'!$F$12/AG522)+('TOX and EXPO INPUTS'!$F$20/AN522))),"0.0E+00"))))</f>
        <v>#DIV/0!</v>
      </c>
      <c r="BC522" s="37" t="e">
        <f>IF($E522="ST",VALUE(TEXT((1/(('TOX and EXPO INPUTS'!$F$9/AH522)+('TOX and EXPO INPUTS'!$F$17/AN522))),"0.0E+00")),IF($E522="IT",VALUE(TEXT((1/(('TOX and EXPO INPUTS'!$F$12/AH522)+('TOX and EXPO INPUTS'!$F$20/AN522))),"0.0E+00"))))</f>
        <v>#DIV/0!</v>
      </c>
      <c r="BD522" s="37" t="e">
        <f>IF($E522="ST",VALUE(TEXT((1/(('TOX and EXPO INPUTS'!$F$9/AI522)+('TOX and EXPO INPUTS'!$F$17/AN522))),"0.0E+00")),IF($E522="IT",VALUE(TEXT((1/(('TOX and EXPO INPUTS'!$F$12/AI522)+('TOX and EXPO INPUTS'!$F$20/AN522))),"0.0E+00"))))</f>
        <v>#DIV/0!</v>
      </c>
      <c r="BE522" s="37" t="e">
        <f>IF($E522="ST",VALUE(TEXT((1/(('TOX and EXPO INPUTS'!$F$9/AG522)+('TOX and EXPO INPUTS'!$F$17/AO522))),"0.0E+00")),IF($E522="IT",VALUE(TEXT((1/(('TOX and EXPO INPUTS'!$F$12/AG522)+('TOX and EXPO INPUTS'!$F$20/AO522))),"0.0E+00"))))</f>
        <v>#DIV/0!</v>
      </c>
      <c r="BF522" s="37" t="e">
        <f>IF($E522="ST",VALUE(TEXT((1/(('TOX and EXPO INPUTS'!$F$9/AH522)+('TOX and EXPO INPUTS'!$F$17/AO522))),"0.0E+00")),IF($E522="IT",VALUE(TEXT((1/(('TOX and EXPO INPUTS'!$F$12/AH522)+('TOX and EXPO INPUTS'!$F$20/AO522))),"0.0E+00"))))</f>
        <v>#DIV/0!</v>
      </c>
      <c r="BG522" s="37" t="e">
        <f>IF($E522="ST",VALUE(TEXT((1/(('TOX and EXPO INPUTS'!$F$9/AI522)+('TOX and EXPO INPUTS'!$F$17/AO522))),"0.0E+00")),IF($E522="IT",VALUE(TEXT((1/(('TOX and EXPO INPUTS'!$F$12/AI522)+('TOX and EXPO INPUTS'!$F$20/AO522))),"0.0E+00"))))</f>
        <v>#DIV/0!</v>
      </c>
      <c r="BH522" s="42" t="e">
        <f>VALUE(TEXT((AD522*$T522/365*'TOX and EXPO INPUTS'!$E$33/'TOX and EXPO INPUTS'!$E$34),"0.00E+00"))</f>
        <v>#DIV/0!</v>
      </c>
      <c r="BI522" s="37" t="e">
        <f>VALUE(TEXT((AE522*$T522/365*'TOX and EXPO INPUTS'!$E$33/'TOX and EXPO INPUTS'!$E$34),"0.00E+00"))</f>
        <v>#DIV/0!</v>
      </c>
      <c r="BJ522" s="37" t="e">
        <f>VALUE(TEXT((AF522*$T522/365*'TOX and EXPO INPUTS'!$E$33/'TOX and EXPO INPUTS'!$E$34),"0.00E+00"))</f>
        <v>#DIV/0!</v>
      </c>
      <c r="BK522" s="42" t="e">
        <f>VALUE(TEXT((AD522*$U522/365*'TOX and EXPO INPUTS'!$E$33/'TOX and EXPO INPUTS'!$E$34),"0.00E+00"))</f>
        <v>#DIV/0!</v>
      </c>
      <c r="BL522" s="37" t="e">
        <f>VALUE(TEXT((AE522*$U522/365*'TOX and EXPO INPUTS'!$E$33/'TOX and EXPO INPUTS'!$E$34),"0.00E+00"))</f>
        <v>#DIV/0!</v>
      </c>
      <c r="BM522" s="37" t="e">
        <f>VALUE(TEXT((AF522*$U522/365*'TOX and EXPO INPUTS'!$E$33/'TOX and EXPO INPUTS'!$E$34),"0.00E+00"))</f>
        <v>#DIV/0!</v>
      </c>
      <c r="BN522" s="42" t="e">
        <f>VALUE(TEXT((AL522*$T522/365*'TOX and EXPO INPUTS'!$E$33/'TOX and EXPO INPUTS'!$E$34),"0.00E+00"))</f>
        <v>#DIV/0!</v>
      </c>
      <c r="BO522" s="37" t="e">
        <f>VALUE(TEXT((AM522*$T522/365*'TOX and EXPO INPUTS'!$E$33/'TOX and EXPO INPUTS'!$E$34),"0.00E+00"))</f>
        <v>#DIV/0!</v>
      </c>
      <c r="BP522" s="42" t="e">
        <f>VALUE(TEXT((AL522*$U522/365*'TOX and EXPO INPUTS'!$E$33/'TOX and EXPO INPUTS'!$E$34),"0.00E+00"))</f>
        <v>#DIV/0!</v>
      </c>
      <c r="BQ522" s="37" t="e">
        <f>VALUE(TEXT((AM522*$U522/365*'TOX and EXPO INPUTS'!$E$33/'TOX and EXPO INPUTS'!$E$34),"0.00E+00"))</f>
        <v>#DIV/0!</v>
      </c>
      <c r="BR522" s="42" t="e">
        <f>VALUE(TEXT((AP522*$T522/365*'TOX and EXPO INPUTS'!$E$33/'TOX and EXPO INPUTS'!$E$34),"0.00E+00"))</f>
        <v>#DIV/0!</v>
      </c>
      <c r="BS522" s="37" t="e">
        <f>VALUE(TEXT((AQ522*$T522/365*'TOX and EXPO INPUTS'!$E$33/'TOX and EXPO INPUTS'!$E$34),"0.00E+00"))</f>
        <v>#DIV/0!</v>
      </c>
      <c r="BT522" s="37" t="e">
        <f>VALUE(TEXT((AR522*$T522/365*'TOX and EXPO INPUTS'!$E$33/'TOX and EXPO INPUTS'!$E$34),"0.00E+00"))</f>
        <v>#DIV/0!</v>
      </c>
      <c r="BU522" s="37" t="e">
        <f>VALUE(TEXT((AS522*$T522/365*'TOX and EXPO INPUTS'!$E$33/'TOX and EXPO INPUTS'!$E$34),"0.00E+00"))</f>
        <v>#DIV/0!</v>
      </c>
      <c r="BV522" s="37" t="e">
        <f>VALUE(TEXT((AT522*$T522/365*'TOX and EXPO INPUTS'!$E$33/'TOX and EXPO INPUTS'!$E$34),"0.00E+00"))</f>
        <v>#DIV/0!</v>
      </c>
      <c r="BW522" s="37" t="e">
        <f>VALUE(TEXT((AU522*$T522/365*'TOX and EXPO INPUTS'!$E$33/'TOX and EXPO INPUTS'!$E$34),"0.00E+00"))</f>
        <v>#DIV/0!</v>
      </c>
      <c r="BX522" s="42" t="e">
        <f>VALUE(TEXT((AP522*$U522/365*'TOX and EXPO INPUTS'!$E$33/'TOX and EXPO INPUTS'!$E$34),"0.00E+00"))</f>
        <v>#DIV/0!</v>
      </c>
      <c r="BY522" s="37" t="e">
        <f>VALUE(TEXT((AQ522*$U522/365*'TOX and EXPO INPUTS'!$E$33/'TOX and EXPO INPUTS'!$E$34),"0.00E+00"))</f>
        <v>#DIV/0!</v>
      </c>
      <c r="BZ522" s="37" t="e">
        <f>VALUE(TEXT((AR522*$U522/365*'TOX and EXPO INPUTS'!$E$33/'TOX and EXPO INPUTS'!$E$34),"0.00E+00"))</f>
        <v>#DIV/0!</v>
      </c>
      <c r="CA522" s="37" t="e">
        <f>VALUE(TEXT((AS522*$U522/365*'TOX and EXPO INPUTS'!$E$33/'TOX and EXPO INPUTS'!$E$34),"0.00E+00"))</f>
        <v>#DIV/0!</v>
      </c>
      <c r="CB522" s="37" t="e">
        <f>VALUE(TEXT((AT522*$U522/365*'TOX and EXPO INPUTS'!$E$33/'TOX and EXPO INPUTS'!$E$34),"0.00E+00"))</f>
        <v>#DIV/0!</v>
      </c>
      <c r="CC522" s="37" t="e">
        <f>VALUE(TEXT((AU522*$U522/365*'TOX and EXPO INPUTS'!$E$33/'TOX and EXPO INPUTS'!$E$34),"0.00E+00"))</f>
        <v>#DIV/0!</v>
      </c>
      <c r="CD522" s="58" t="e">
        <f>VALUE(TEXT((BR522*'TOX and EXPO INPUTS'!$F$23),"0.00E+00"))</f>
        <v>#DIV/0!</v>
      </c>
      <c r="CE522" s="57" t="e">
        <f>VALUE(TEXT((BS522*'TOX and EXPO INPUTS'!$F$23),"0.00E+00"))</f>
        <v>#DIV/0!</v>
      </c>
      <c r="CF522" s="57" t="e">
        <f>VALUE(TEXT((BT522*'TOX and EXPO INPUTS'!$F$23),"0.00E+00"))</f>
        <v>#DIV/0!</v>
      </c>
      <c r="CG522" s="57" t="e">
        <f>VALUE(TEXT((BU522*'TOX and EXPO INPUTS'!$F$23),"0.00E+00"))</f>
        <v>#DIV/0!</v>
      </c>
      <c r="CH522" s="57" t="e">
        <f>VALUE(TEXT((BV522*'TOX and EXPO INPUTS'!$F$23),"0.00E+00"))</f>
        <v>#DIV/0!</v>
      </c>
      <c r="CI522" s="57" t="e">
        <f>VALUE(TEXT((BW522*'TOX and EXPO INPUTS'!$F$23),"0.00E+00"))</f>
        <v>#DIV/0!</v>
      </c>
      <c r="CJ522" s="58" t="e">
        <f>VALUE(TEXT((BX522*'TOX and EXPO INPUTS'!$F$23),"0.00E+00"))</f>
        <v>#DIV/0!</v>
      </c>
      <c r="CK522" s="57" t="e">
        <f>VALUE(TEXT((BY522*'TOX and EXPO INPUTS'!$F$23),"0.00E+00"))</f>
        <v>#DIV/0!</v>
      </c>
      <c r="CL522" s="57" t="e">
        <f>VALUE(TEXT((BZ522*'TOX and EXPO INPUTS'!$F$23),"0.00E+00"))</f>
        <v>#DIV/0!</v>
      </c>
      <c r="CM522" s="57" t="e">
        <f>VALUE(TEXT((CA522*'TOX and EXPO INPUTS'!$F$23),"0.00E+00"))</f>
        <v>#DIV/0!</v>
      </c>
      <c r="CN522" s="57" t="e">
        <f>VALUE(TEXT((CB522*'TOX and EXPO INPUTS'!$F$23),"0.00E+00"))</f>
        <v>#DIV/0!</v>
      </c>
      <c r="CO522" s="57" t="e">
        <f>VALUE(TEXT((CC522*'TOX and EXPO INPUTS'!$F$23),"0.00E+00"))</f>
        <v>#DIV/0!</v>
      </c>
      <c r="CP522" s="38" t="s">
        <v>106</v>
      </c>
      <c r="CQ522" s="34" t="s">
        <v>107</v>
      </c>
      <c r="CR522" s="34" t="s">
        <v>108</v>
      </c>
      <c r="CS522" s="39" t="s">
        <v>109</v>
      </c>
    </row>
    <row r="523" spans="1:97" ht="48" customHeight="1" x14ac:dyDescent="0.25">
      <c r="A523" s="34" t="s">
        <v>98</v>
      </c>
      <c r="B523" s="34" t="s">
        <v>99</v>
      </c>
      <c r="C523" s="34" t="s">
        <v>113</v>
      </c>
      <c r="D523" s="34" t="s">
        <v>111</v>
      </c>
      <c r="E523" s="39" t="s">
        <v>112</v>
      </c>
      <c r="F523" s="40" t="s">
        <v>164</v>
      </c>
      <c r="G523" s="43"/>
      <c r="H523" s="36" t="s">
        <v>104</v>
      </c>
      <c r="I523" s="67"/>
      <c r="J523" s="36" t="s">
        <v>105</v>
      </c>
      <c r="K523" s="100">
        <f>VLOOKUP(F523,'Amount Seed Planted_variables'!$A$3:$I$74,2,0)</f>
        <v>16000</v>
      </c>
      <c r="L523" s="100">
        <f>VLOOKUP(F523,'Amount Seed Planted_variables'!$A$3:$I$74,3,0)</f>
        <v>20800</v>
      </c>
      <c r="M523" s="36">
        <f t="shared" si="252"/>
        <v>0</v>
      </c>
      <c r="N523" s="35">
        <f t="shared" si="253"/>
        <v>0</v>
      </c>
      <c r="O523" s="101">
        <v>3000</v>
      </c>
      <c r="P523" s="93">
        <f>VLOOKUP(F523,'Amount Seed Planted_variables'!$A$3:$I$74,4,0)</f>
        <v>38848</v>
      </c>
      <c r="Q523" s="93">
        <f>VLOOKUP(F523,'Amount Seed Planted_variables'!$A$3:$I$74,7,0)</f>
        <v>80</v>
      </c>
      <c r="R523" s="93">
        <f>VLOOKUP(F523,'Amount Seed Planted_variables'!$A$3:$I$74,8,0)</f>
        <v>3107840</v>
      </c>
      <c r="S523" s="87">
        <f t="shared" si="249"/>
        <v>2.5</v>
      </c>
      <c r="T523" s="35">
        <v>10</v>
      </c>
      <c r="U523" s="35">
        <v>30</v>
      </c>
      <c r="V523" s="41">
        <v>138210600</v>
      </c>
      <c r="W523" s="35">
        <v>23262800</v>
      </c>
      <c r="X523" s="35">
        <v>21238200</v>
      </c>
      <c r="Y523" s="41">
        <v>106100</v>
      </c>
      <c r="Z523" s="35">
        <f t="shared" si="248"/>
        <v>10610</v>
      </c>
      <c r="AA523" s="42">
        <f t="shared" si="254"/>
        <v>0</v>
      </c>
      <c r="AB523" s="37">
        <f t="shared" si="255"/>
        <v>0</v>
      </c>
      <c r="AC523" s="37">
        <f t="shared" si="256"/>
        <v>0</v>
      </c>
      <c r="AD523" s="42" t="e">
        <f>VALUE(TEXT(((AA523*'TOX and EXPO INPUTS'!$F$13)/'TOX and EXPO INPUTS'!$E$27),"0.00E+00"))</f>
        <v>#DIV/0!</v>
      </c>
      <c r="AE523" s="37" t="e">
        <f>VALUE(TEXT(((AB523*'TOX and EXPO INPUTS'!$F$13)/'TOX and EXPO INPUTS'!$E$27),"0.00E+00"))</f>
        <v>#DIV/0!</v>
      </c>
      <c r="AF523" s="37" t="e">
        <f>VALUE(TEXT(((AC523*'TOX and EXPO INPUTS'!$F$13)/'TOX and EXPO INPUTS'!$E$27),"0.00E+00"))</f>
        <v>#DIV/0!</v>
      </c>
      <c r="AG523" s="42" t="e">
        <f>IF($E523="ST",VALUE(TEXT(('TOX and EXPO INPUTS'!$F$7/AD523),"0.0E+00")),IF($E523="IT",VALUE(TEXT(('TOX and EXPO INPUTS'!$F$10/AD523),"0.0E+00"))))</f>
        <v>#DIV/0!</v>
      </c>
      <c r="AH523" s="37" t="e">
        <f>IF($E523="ST",VALUE(TEXT(('TOX and EXPO INPUTS'!$F$7/AE523),"0.0E+00")),IF($E523="IT",VALUE(TEXT(('TOX and EXPO INPUTS'!$F$10/AE523),"0.0E+00"))))</f>
        <v>#DIV/0!</v>
      </c>
      <c r="AI523" s="37" t="e">
        <f>IF($E523="ST",VALUE(TEXT(('TOX and EXPO INPUTS'!$F$7/AF523),"0.0E+00")),IF($E523="IT",VALUE(TEXT(('TOX and EXPO INPUTS'!$F$10/AF523),"0.0E+00"))))</f>
        <v>#DIV/0!</v>
      </c>
      <c r="AJ523" s="42">
        <f t="shared" si="250"/>
        <v>0</v>
      </c>
      <c r="AK523" s="37">
        <f t="shared" si="251"/>
        <v>0</v>
      </c>
      <c r="AL523" s="42" t="e">
        <f>VALUE(TEXT(((AJ523*'TOX and EXPO INPUTS'!$F$21)/'TOX and EXPO INPUTS'!$E$29),"0.00E+00"))</f>
        <v>#DIV/0!</v>
      </c>
      <c r="AM523" s="37" t="e">
        <f>VALUE(TEXT(((AK523*'TOX and EXPO INPUTS'!$F$21)/'TOX and EXPO INPUTS'!$E$29),"0.00E+00"))</f>
        <v>#DIV/0!</v>
      </c>
      <c r="AN523" s="42" t="e">
        <f>IF($E523="ST",VALUE(TEXT(('TOX and EXPO INPUTS'!$F$15/AL523),"0.0E+00")),IF($E523="IT",VALUE(TEXT(('TOX and EXPO INPUTS'!$F$18/AL523),"0.0E+00"))))</f>
        <v>#DIV/0!</v>
      </c>
      <c r="AO523" s="37" t="e">
        <f>IF($E523="ST",VALUE(TEXT(('TOX and EXPO INPUTS'!$F$15/AM523),"0.0E+00")),IF($E523="IT",VALUE(TEXT(('TOX and EXPO INPUTS'!$F$18/AM523),"0.0E+00"))))</f>
        <v>#DIV/0!</v>
      </c>
      <c r="AP523" s="42" t="e">
        <f t="shared" si="236"/>
        <v>#DIV/0!</v>
      </c>
      <c r="AQ523" s="37" t="e">
        <f t="shared" si="237"/>
        <v>#DIV/0!</v>
      </c>
      <c r="AR523" s="37" t="e">
        <f t="shared" si="238"/>
        <v>#DIV/0!</v>
      </c>
      <c r="AS523" s="37" t="e">
        <f t="shared" si="239"/>
        <v>#DIV/0!</v>
      </c>
      <c r="AT523" s="37" t="e">
        <f t="shared" si="240"/>
        <v>#DIV/0!</v>
      </c>
      <c r="AU523" s="37" t="e">
        <f t="shared" si="241"/>
        <v>#DIV/0!</v>
      </c>
      <c r="AV523" s="42" t="e">
        <f t="shared" si="242"/>
        <v>#DIV/0!</v>
      </c>
      <c r="AW523" s="37" t="e">
        <f t="shared" si="243"/>
        <v>#DIV/0!</v>
      </c>
      <c r="AX523" s="37" t="e">
        <f t="shared" si="244"/>
        <v>#DIV/0!</v>
      </c>
      <c r="AY523" s="37" t="e">
        <f t="shared" si="245"/>
        <v>#DIV/0!</v>
      </c>
      <c r="AZ523" s="37" t="e">
        <f t="shared" si="246"/>
        <v>#DIV/0!</v>
      </c>
      <c r="BA523" s="37" t="e">
        <f t="shared" si="247"/>
        <v>#DIV/0!</v>
      </c>
      <c r="BB523" s="42" t="e">
        <f>IF($E523="ST",VALUE(TEXT((1/(('TOX and EXPO INPUTS'!$F$9/AG523)+('TOX and EXPO INPUTS'!$F$17/AN523))),"0.0E+00")),IF($E523="IT",VALUE(TEXT((1/(('TOX and EXPO INPUTS'!$F$12/AG523)+('TOX and EXPO INPUTS'!$F$20/AN523))),"0.0E+00"))))</f>
        <v>#DIV/0!</v>
      </c>
      <c r="BC523" s="37" t="e">
        <f>IF($E523="ST",VALUE(TEXT((1/(('TOX and EXPO INPUTS'!$F$9/AH523)+('TOX and EXPO INPUTS'!$F$17/AN523))),"0.0E+00")),IF($E523="IT",VALUE(TEXT((1/(('TOX and EXPO INPUTS'!$F$12/AH523)+('TOX and EXPO INPUTS'!$F$20/AN523))),"0.0E+00"))))</f>
        <v>#DIV/0!</v>
      </c>
      <c r="BD523" s="37" t="e">
        <f>IF($E523="ST",VALUE(TEXT((1/(('TOX and EXPO INPUTS'!$F$9/AI523)+('TOX and EXPO INPUTS'!$F$17/AN523))),"0.0E+00")),IF($E523="IT",VALUE(TEXT((1/(('TOX and EXPO INPUTS'!$F$12/AI523)+('TOX and EXPO INPUTS'!$F$20/AN523))),"0.0E+00"))))</f>
        <v>#DIV/0!</v>
      </c>
      <c r="BE523" s="37" t="e">
        <f>IF($E523="ST",VALUE(TEXT((1/(('TOX and EXPO INPUTS'!$F$9/AG523)+('TOX and EXPO INPUTS'!$F$17/AO523))),"0.0E+00")),IF($E523="IT",VALUE(TEXT((1/(('TOX and EXPO INPUTS'!$F$12/AG523)+('TOX and EXPO INPUTS'!$F$20/AO523))),"0.0E+00"))))</f>
        <v>#DIV/0!</v>
      </c>
      <c r="BF523" s="37" t="e">
        <f>IF($E523="ST",VALUE(TEXT((1/(('TOX and EXPO INPUTS'!$F$9/AH523)+('TOX and EXPO INPUTS'!$F$17/AO523))),"0.0E+00")),IF($E523="IT",VALUE(TEXT((1/(('TOX and EXPO INPUTS'!$F$12/AH523)+('TOX and EXPO INPUTS'!$F$20/AO523))),"0.0E+00"))))</f>
        <v>#DIV/0!</v>
      </c>
      <c r="BG523" s="37" t="e">
        <f>IF($E523="ST",VALUE(TEXT((1/(('TOX and EXPO INPUTS'!$F$9/AI523)+('TOX and EXPO INPUTS'!$F$17/AO523))),"0.0E+00")),IF($E523="IT",VALUE(TEXT((1/(('TOX and EXPO INPUTS'!$F$12/AI523)+('TOX and EXPO INPUTS'!$F$20/AO523))),"0.0E+00"))))</f>
        <v>#DIV/0!</v>
      </c>
      <c r="BH523" s="42" t="e">
        <f>VALUE(TEXT((AD523*$T523/365*'TOX and EXPO INPUTS'!$E$33/'TOX and EXPO INPUTS'!$E$34),"0.00E+00"))</f>
        <v>#DIV/0!</v>
      </c>
      <c r="BI523" s="37" t="e">
        <f>VALUE(TEXT((AE523*$T523/365*'TOX and EXPO INPUTS'!$E$33/'TOX and EXPO INPUTS'!$E$34),"0.00E+00"))</f>
        <v>#DIV/0!</v>
      </c>
      <c r="BJ523" s="37" t="e">
        <f>VALUE(TEXT((AF523*$T523/365*'TOX and EXPO INPUTS'!$E$33/'TOX and EXPO INPUTS'!$E$34),"0.00E+00"))</f>
        <v>#DIV/0!</v>
      </c>
      <c r="BK523" s="42" t="e">
        <f>VALUE(TEXT((AD523*$U523/365*'TOX and EXPO INPUTS'!$E$33/'TOX and EXPO INPUTS'!$E$34),"0.00E+00"))</f>
        <v>#DIV/0!</v>
      </c>
      <c r="BL523" s="37" t="e">
        <f>VALUE(TEXT((AE523*$U523/365*'TOX and EXPO INPUTS'!$E$33/'TOX and EXPO INPUTS'!$E$34),"0.00E+00"))</f>
        <v>#DIV/0!</v>
      </c>
      <c r="BM523" s="37" t="e">
        <f>VALUE(TEXT((AF523*$U523/365*'TOX and EXPO INPUTS'!$E$33/'TOX and EXPO INPUTS'!$E$34),"0.00E+00"))</f>
        <v>#DIV/0!</v>
      </c>
      <c r="BN523" s="42" t="e">
        <f>VALUE(TEXT((AL523*$T523/365*'TOX and EXPO INPUTS'!$E$33/'TOX and EXPO INPUTS'!$E$34),"0.00E+00"))</f>
        <v>#DIV/0!</v>
      </c>
      <c r="BO523" s="37" t="e">
        <f>VALUE(TEXT((AM523*$T523/365*'TOX and EXPO INPUTS'!$E$33/'TOX and EXPO INPUTS'!$E$34),"0.00E+00"))</f>
        <v>#DIV/0!</v>
      </c>
      <c r="BP523" s="42" t="e">
        <f>VALUE(TEXT((AL523*$U523/365*'TOX and EXPO INPUTS'!$E$33/'TOX and EXPO INPUTS'!$E$34),"0.00E+00"))</f>
        <v>#DIV/0!</v>
      </c>
      <c r="BQ523" s="37" t="e">
        <f>VALUE(TEXT((AM523*$U523/365*'TOX and EXPO INPUTS'!$E$33/'TOX and EXPO INPUTS'!$E$34),"0.00E+00"))</f>
        <v>#DIV/0!</v>
      </c>
      <c r="BR523" s="42" t="e">
        <f>VALUE(TEXT((AP523*$T523/365*'TOX and EXPO INPUTS'!$E$33/'TOX and EXPO INPUTS'!$E$34),"0.00E+00"))</f>
        <v>#DIV/0!</v>
      </c>
      <c r="BS523" s="37" t="e">
        <f>VALUE(TEXT((AQ523*$T523/365*'TOX and EXPO INPUTS'!$E$33/'TOX and EXPO INPUTS'!$E$34),"0.00E+00"))</f>
        <v>#DIV/0!</v>
      </c>
      <c r="BT523" s="37" t="e">
        <f>VALUE(TEXT((AR523*$T523/365*'TOX and EXPO INPUTS'!$E$33/'TOX and EXPO INPUTS'!$E$34),"0.00E+00"))</f>
        <v>#DIV/0!</v>
      </c>
      <c r="BU523" s="37" t="e">
        <f>VALUE(TEXT((AS523*$T523/365*'TOX and EXPO INPUTS'!$E$33/'TOX and EXPO INPUTS'!$E$34),"0.00E+00"))</f>
        <v>#DIV/0!</v>
      </c>
      <c r="BV523" s="37" t="e">
        <f>VALUE(TEXT((AT523*$T523/365*'TOX and EXPO INPUTS'!$E$33/'TOX and EXPO INPUTS'!$E$34),"0.00E+00"))</f>
        <v>#DIV/0!</v>
      </c>
      <c r="BW523" s="37" t="e">
        <f>VALUE(TEXT((AU523*$T523/365*'TOX and EXPO INPUTS'!$E$33/'TOX and EXPO INPUTS'!$E$34),"0.00E+00"))</f>
        <v>#DIV/0!</v>
      </c>
      <c r="BX523" s="42" t="e">
        <f>VALUE(TEXT((AP523*$U523/365*'TOX and EXPO INPUTS'!$E$33/'TOX and EXPO INPUTS'!$E$34),"0.00E+00"))</f>
        <v>#DIV/0!</v>
      </c>
      <c r="BY523" s="37" t="e">
        <f>VALUE(TEXT((AQ523*$U523/365*'TOX and EXPO INPUTS'!$E$33/'TOX and EXPO INPUTS'!$E$34),"0.00E+00"))</f>
        <v>#DIV/0!</v>
      </c>
      <c r="BZ523" s="37" t="e">
        <f>VALUE(TEXT((AR523*$U523/365*'TOX and EXPO INPUTS'!$E$33/'TOX and EXPO INPUTS'!$E$34),"0.00E+00"))</f>
        <v>#DIV/0!</v>
      </c>
      <c r="CA523" s="37" t="e">
        <f>VALUE(TEXT((AS523*$U523/365*'TOX and EXPO INPUTS'!$E$33/'TOX and EXPO INPUTS'!$E$34),"0.00E+00"))</f>
        <v>#DIV/0!</v>
      </c>
      <c r="CB523" s="37" t="e">
        <f>VALUE(TEXT((AT523*$U523/365*'TOX and EXPO INPUTS'!$E$33/'TOX and EXPO INPUTS'!$E$34),"0.00E+00"))</f>
        <v>#DIV/0!</v>
      </c>
      <c r="CC523" s="37" t="e">
        <f>VALUE(TEXT((AU523*$U523/365*'TOX and EXPO INPUTS'!$E$33/'TOX and EXPO INPUTS'!$E$34),"0.00E+00"))</f>
        <v>#DIV/0!</v>
      </c>
      <c r="CD523" s="58" t="e">
        <f>VALUE(TEXT((BR523*'TOX and EXPO INPUTS'!$F$23),"0.00E+00"))</f>
        <v>#DIV/0!</v>
      </c>
      <c r="CE523" s="57" t="e">
        <f>VALUE(TEXT((BS523*'TOX and EXPO INPUTS'!$F$23),"0.00E+00"))</f>
        <v>#DIV/0!</v>
      </c>
      <c r="CF523" s="57" t="e">
        <f>VALUE(TEXT((BT523*'TOX and EXPO INPUTS'!$F$23),"0.00E+00"))</f>
        <v>#DIV/0!</v>
      </c>
      <c r="CG523" s="57" t="e">
        <f>VALUE(TEXT((BU523*'TOX and EXPO INPUTS'!$F$23),"0.00E+00"))</f>
        <v>#DIV/0!</v>
      </c>
      <c r="CH523" s="57" t="e">
        <f>VALUE(TEXT((BV523*'TOX and EXPO INPUTS'!$F$23),"0.00E+00"))</f>
        <v>#DIV/0!</v>
      </c>
      <c r="CI523" s="57" t="e">
        <f>VALUE(TEXT((BW523*'TOX and EXPO INPUTS'!$F$23),"0.00E+00"))</f>
        <v>#DIV/0!</v>
      </c>
      <c r="CJ523" s="58" t="e">
        <f>VALUE(TEXT((BX523*'TOX and EXPO INPUTS'!$F$23),"0.00E+00"))</f>
        <v>#DIV/0!</v>
      </c>
      <c r="CK523" s="57" t="e">
        <f>VALUE(TEXT((BY523*'TOX and EXPO INPUTS'!$F$23),"0.00E+00"))</f>
        <v>#DIV/0!</v>
      </c>
      <c r="CL523" s="57" t="e">
        <f>VALUE(TEXT((BZ523*'TOX and EXPO INPUTS'!$F$23),"0.00E+00"))</f>
        <v>#DIV/0!</v>
      </c>
      <c r="CM523" s="57" t="e">
        <f>VALUE(TEXT((CA523*'TOX and EXPO INPUTS'!$F$23),"0.00E+00"))</f>
        <v>#DIV/0!</v>
      </c>
      <c r="CN523" s="57" t="e">
        <f>VALUE(TEXT((CB523*'TOX and EXPO INPUTS'!$F$23),"0.00E+00"))</f>
        <v>#DIV/0!</v>
      </c>
      <c r="CO523" s="57" t="e">
        <f>VALUE(TEXT((CC523*'TOX and EXPO INPUTS'!$F$23),"0.00E+00"))</f>
        <v>#DIV/0!</v>
      </c>
      <c r="CP523" s="38" t="s">
        <v>106</v>
      </c>
      <c r="CQ523" s="34" t="s">
        <v>107</v>
      </c>
      <c r="CR523" s="34" t="s">
        <v>108</v>
      </c>
      <c r="CS523" s="39" t="s">
        <v>109</v>
      </c>
    </row>
    <row r="524" spans="1:97" ht="48" customHeight="1" x14ac:dyDescent="0.25">
      <c r="A524" s="34" t="s">
        <v>98</v>
      </c>
      <c r="B524" s="34" t="s">
        <v>99</v>
      </c>
      <c r="C524" s="34" t="s">
        <v>113</v>
      </c>
      <c r="D524" s="34" t="s">
        <v>442</v>
      </c>
      <c r="E524" s="39" t="s">
        <v>112</v>
      </c>
      <c r="F524" s="40" t="s">
        <v>164</v>
      </c>
      <c r="G524" s="43"/>
      <c r="H524" s="36" t="s">
        <v>104</v>
      </c>
      <c r="I524" s="67"/>
      <c r="J524" s="36" t="s">
        <v>105</v>
      </c>
      <c r="K524" s="100">
        <f>VLOOKUP(F524,'Amount Seed Planted_variables'!$A$3:$I$74,2,0)</f>
        <v>16000</v>
      </c>
      <c r="L524" s="100">
        <f>VLOOKUP(F524,'Amount Seed Planted_variables'!$A$3:$I$74,3,0)</f>
        <v>20800</v>
      </c>
      <c r="M524" s="36">
        <f t="shared" si="252"/>
        <v>0</v>
      </c>
      <c r="N524" s="35">
        <f t="shared" si="253"/>
        <v>0</v>
      </c>
      <c r="O524" s="101">
        <v>3000</v>
      </c>
      <c r="P524" s="93">
        <f>VLOOKUP(F524,'Amount Seed Planted_variables'!$A$3:$I$74,4,0)</f>
        <v>38848</v>
      </c>
      <c r="Q524" s="93">
        <f>VLOOKUP(F524,'Amount Seed Planted_variables'!$A$3:$I$74,7,0)</f>
        <v>80</v>
      </c>
      <c r="R524" s="93">
        <f>VLOOKUP(F524,'Amount Seed Planted_variables'!$A$3:$I$74,8,0)</f>
        <v>3107840</v>
      </c>
      <c r="S524" s="87" t="str">
        <f t="shared" si="249"/>
        <v>NA</v>
      </c>
      <c r="T524" s="35">
        <v>10</v>
      </c>
      <c r="U524" s="35">
        <v>30</v>
      </c>
      <c r="V524" s="41">
        <v>3994</v>
      </c>
      <c r="W524" s="35">
        <v>797</v>
      </c>
      <c r="X524" s="35">
        <v>530</v>
      </c>
      <c r="Y524" s="41">
        <v>66</v>
      </c>
      <c r="Z524" s="35">
        <f t="shared" si="248"/>
        <v>6.6000000000000005</v>
      </c>
      <c r="AA524" s="42">
        <f t="shared" si="254"/>
        <v>0</v>
      </c>
      <c r="AB524" s="37">
        <f t="shared" si="255"/>
        <v>0</v>
      </c>
      <c r="AC524" s="37">
        <f t="shared" si="256"/>
        <v>0</v>
      </c>
      <c r="AD524" s="42" t="e">
        <f>VALUE(TEXT(((AA524*'TOX and EXPO INPUTS'!$F$13)/'TOX and EXPO INPUTS'!$E$27),"0.00E+00"))</f>
        <v>#DIV/0!</v>
      </c>
      <c r="AE524" s="37" t="e">
        <f>VALUE(TEXT(((AB524*'TOX and EXPO INPUTS'!$F$13)/'TOX and EXPO INPUTS'!$E$27),"0.00E+00"))</f>
        <v>#DIV/0!</v>
      </c>
      <c r="AF524" s="37" t="e">
        <f>VALUE(TEXT(((AC524*'TOX and EXPO INPUTS'!$F$13)/'TOX and EXPO INPUTS'!$E$27),"0.00E+00"))</f>
        <v>#DIV/0!</v>
      </c>
      <c r="AG524" s="42" t="e">
        <f>IF($E524="ST",VALUE(TEXT(('TOX and EXPO INPUTS'!$F$7/AD524),"0.0E+00")),IF($E524="IT",VALUE(TEXT(('TOX and EXPO INPUTS'!$F$10/AD524),"0.0E+00"))))</f>
        <v>#DIV/0!</v>
      </c>
      <c r="AH524" s="37" t="e">
        <f>IF($E524="ST",VALUE(TEXT(('TOX and EXPO INPUTS'!$F$7/AE524),"0.0E+00")),IF($E524="IT",VALUE(TEXT(('TOX and EXPO INPUTS'!$F$10/AE524),"0.0E+00"))))</f>
        <v>#DIV/0!</v>
      </c>
      <c r="AI524" s="37" t="e">
        <f>IF($E524="ST",VALUE(TEXT(('TOX and EXPO INPUTS'!$F$7/AF524),"0.0E+00")),IF($E524="IT",VALUE(TEXT(('TOX and EXPO INPUTS'!$F$10/AF524),"0.0E+00"))))</f>
        <v>#DIV/0!</v>
      </c>
      <c r="AJ524" s="42">
        <f t="shared" si="250"/>
        <v>0</v>
      </c>
      <c r="AK524" s="37">
        <f t="shared" si="251"/>
        <v>0</v>
      </c>
      <c r="AL524" s="42" t="e">
        <f>VALUE(TEXT(((AJ524*'TOX and EXPO INPUTS'!$F$21)/'TOX and EXPO INPUTS'!$E$29),"0.00E+00"))</f>
        <v>#DIV/0!</v>
      </c>
      <c r="AM524" s="37" t="e">
        <f>VALUE(TEXT(((AK524*'TOX and EXPO INPUTS'!$F$21)/'TOX and EXPO INPUTS'!$E$29),"0.00E+00"))</f>
        <v>#DIV/0!</v>
      </c>
      <c r="AN524" s="42" t="e">
        <f>IF($E524="ST",VALUE(TEXT(('TOX and EXPO INPUTS'!$F$15/AL524),"0.0E+00")),IF($E524="IT",VALUE(TEXT(('TOX and EXPO INPUTS'!$F$18/AL524),"0.0E+00"))))</f>
        <v>#DIV/0!</v>
      </c>
      <c r="AO524" s="37" t="e">
        <f>IF($E524="ST",VALUE(TEXT(('TOX and EXPO INPUTS'!$F$15/AM524),"0.0E+00")),IF($E524="IT",VALUE(TEXT(('TOX and EXPO INPUTS'!$F$18/AM524),"0.0E+00"))))</f>
        <v>#DIV/0!</v>
      </c>
      <c r="AP524" s="42" t="e">
        <f t="shared" si="236"/>
        <v>#DIV/0!</v>
      </c>
      <c r="AQ524" s="37" t="e">
        <f t="shared" si="237"/>
        <v>#DIV/0!</v>
      </c>
      <c r="AR524" s="37" t="e">
        <f t="shared" si="238"/>
        <v>#DIV/0!</v>
      </c>
      <c r="AS524" s="37" t="e">
        <f t="shared" si="239"/>
        <v>#DIV/0!</v>
      </c>
      <c r="AT524" s="37" t="e">
        <f t="shared" si="240"/>
        <v>#DIV/0!</v>
      </c>
      <c r="AU524" s="37" t="e">
        <f t="shared" si="241"/>
        <v>#DIV/0!</v>
      </c>
      <c r="AV524" s="42" t="e">
        <f t="shared" si="242"/>
        <v>#DIV/0!</v>
      </c>
      <c r="AW524" s="37" t="e">
        <f t="shared" si="243"/>
        <v>#DIV/0!</v>
      </c>
      <c r="AX524" s="37" t="e">
        <f t="shared" si="244"/>
        <v>#DIV/0!</v>
      </c>
      <c r="AY524" s="37" t="e">
        <f t="shared" si="245"/>
        <v>#DIV/0!</v>
      </c>
      <c r="AZ524" s="37" t="e">
        <f t="shared" si="246"/>
        <v>#DIV/0!</v>
      </c>
      <c r="BA524" s="37" t="e">
        <f t="shared" si="247"/>
        <v>#DIV/0!</v>
      </c>
      <c r="BB524" s="42" t="e">
        <f>IF($E524="ST",VALUE(TEXT((1/(('TOX and EXPO INPUTS'!$F$9/AG524)+('TOX and EXPO INPUTS'!$F$17/AN524))),"0.0E+00")),IF($E524="IT",VALUE(TEXT((1/(('TOX and EXPO INPUTS'!$F$12/AG524)+('TOX and EXPO INPUTS'!$F$20/AN524))),"0.0E+00"))))</f>
        <v>#DIV/0!</v>
      </c>
      <c r="BC524" s="37" t="e">
        <f>IF($E524="ST",VALUE(TEXT((1/(('TOX and EXPO INPUTS'!$F$9/AH524)+('TOX and EXPO INPUTS'!$F$17/AN524))),"0.0E+00")),IF($E524="IT",VALUE(TEXT((1/(('TOX and EXPO INPUTS'!$F$12/AH524)+('TOX and EXPO INPUTS'!$F$20/AN524))),"0.0E+00"))))</f>
        <v>#DIV/0!</v>
      </c>
      <c r="BD524" s="37" t="e">
        <f>IF($E524="ST",VALUE(TEXT((1/(('TOX and EXPO INPUTS'!$F$9/AI524)+('TOX and EXPO INPUTS'!$F$17/AN524))),"0.0E+00")),IF($E524="IT",VALUE(TEXT((1/(('TOX and EXPO INPUTS'!$F$12/AI524)+('TOX and EXPO INPUTS'!$F$20/AN524))),"0.0E+00"))))</f>
        <v>#DIV/0!</v>
      </c>
      <c r="BE524" s="37" t="e">
        <f>IF($E524="ST",VALUE(TEXT((1/(('TOX and EXPO INPUTS'!$F$9/AG524)+('TOX and EXPO INPUTS'!$F$17/AO524))),"0.0E+00")),IF($E524="IT",VALUE(TEXT((1/(('TOX and EXPO INPUTS'!$F$12/AG524)+('TOX and EXPO INPUTS'!$F$20/AO524))),"0.0E+00"))))</f>
        <v>#DIV/0!</v>
      </c>
      <c r="BF524" s="37" t="e">
        <f>IF($E524="ST",VALUE(TEXT((1/(('TOX and EXPO INPUTS'!$F$9/AH524)+('TOX and EXPO INPUTS'!$F$17/AO524))),"0.0E+00")),IF($E524="IT",VALUE(TEXT((1/(('TOX and EXPO INPUTS'!$F$12/AH524)+('TOX and EXPO INPUTS'!$F$20/AO524))),"0.0E+00"))))</f>
        <v>#DIV/0!</v>
      </c>
      <c r="BG524" s="37" t="e">
        <f>IF($E524="ST",VALUE(TEXT((1/(('TOX and EXPO INPUTS'!$F$9/AI524)+('TOX and EXPO INPUTS'!$F$17/AO524))),"0.0E+00")),IF($E524="IT",VALUE(TEXT((1/(('TOX and EXPO INPUTS'!$F$12/AI524)+('TOX and EXPO INPUTS'!$F$20/AO524))),"0.0E+00"))))</f>
        <v>#DIV/0!</v>
      </c>
      <c r="BH524" s="42" t="e">
        <f>VALUE(TEXT((AD524*$T524/365*'TOX and EXPO INPUTS'!$E$33/'TOX and EXPO INPUTS'!$E$34),"0.00E+00"))</f>
        <v>#DIV/0!</v>
      </c>
      <c r="BI524" s="37" t="e">
        <f>VALUE(TEXT((AE524*$T524/365*'TOX and EXPO INPUTS'!$E$33/'TOX and EXPO INPUTS'!$E$34),"0.00E+00"))</f>
        <v>#DIV/0!</v>
      </c>
      <c r="BJ524" s="37" t="e">
        <f>VALUE(TEXT((AF524*$T524/365*'TOX and EXPO INPUTS'!$E$33/'TOX and EXPO INPUTS'!$E$34),"0.00E+00"))</f>
        <v>#DIV/0!</v>
      </c>
      <c r="BK524" s="42" t="e">
        <f>VALUE(TEXT((AD524*$U524/365*'TOX and EXPO INPUTS'!$E$33/'TOX and EXPO INPUTS'!$E$34),"0.00E+00"))</f>
        <v>#DIV/0!</v>
      </c>
      <c r="BL524" s="37" t="e">
        <f>VALUE(TEXT((AE524*$U524/365*'TOX and EXPO INPUTS'!$E$33/'TOX and EXPO INPUTS'!$E$34),"0.00E+00"))</f>
        <v>#DIV/0!</v>
      </c>
      <c r="BM524" s="37" t="e">
        <f>VALUE(TEXT((AF524*$U524/365*'TOX and EXPO INPUTS'!$E$33/'TOX and EXPO INPUTS'!$E$34),"0.00E+00"))</f>
        <v>#DIV/0!</v>
      </c>
      <c r="BN524" s="42" t="e">
        <f>VALUE(TEXT((AL524*$T524/365*'TOX and EXPO INPUTS'!$E$33/'TOX and EXPO INPUTS'!$E$34),"0.00E+00"))</f>
        <v>#DIV/0!</v>
      </c>
      <c r="BO524" s="37" t="e">
        <f>VALUE(TEXT((AM524*$T524/365*'TOX and EXPO INPUTS'!$E$33/'TOX and EXPO INPUTS'!$E$34),"0.00E+00"))</f>
        <v>#DIV/0!</v>
      </c>
      <c r="BP524" s="42" t="e">
        <f>VALUE(TEXT((AL524*$U524/365*'TOX and EXPO INPUTS'!$E$33/'TOX and EXPO INPUTS'!$E$34),"0.00E+00"))</f>
        <v>#DIV/0!</v>
      </c>
      <c r="BQ524" s="37" t="e">
        <f>VALUE(TEXT((AM524*$U524/365*'TOX and EXPO INPUTS'!$E$33/'TOX and EXPO INPUTS'!$E$34),"0.00E+00"))</f>
        <v>#DIV/0!</v>
      </c>
      <c r="BR524" s="42" t="e">
        <f>VALUE(TEXT((AP524*$T524/365*'TOX and EXPO INPUTS'!$E$33/'TOX and EXPO INPUTS'!$E$34),"0.00E+00"))</f>
        <v>#DIV/0!</v>
      </c>
      <c r="BS524" s="37" t="e">
        <f>VALUE(TEXT((AQ524*$T524/365*'TOX and EXPO INPUTS'!$E$33/'TOX and EXPO INPUTS'!$E$34),"0.00E+00"))</f>
        <v>#DIV/0!</v>
      </c>
      <c r="BT524" s="37" t="e">
        <f>VALUE(TEXT((AR524*$T524/365*'TOX and EXPO INPUTS'!$E$33/'TOX and EXPO INPUTS'!$E$34),"0.00E+00"))</f>
        <v>#DIV/0!</v>
      </c>
      <c r="BU524" s="37" t="e">
        <f>VALUE(TEXT((AS524*$T524/365*'TOX and EXPO INPUTS'!$E$33/'TOX and EXPO INPUTS'!$E$34),"0.00E+00"))</f>
        <v>#DIV/0!</v>
      </c>
      <c r="BV524" s="37" t="e">
        <f>VALUE(TEXT((AT524*$T524/365*'TOX and EXPO INPUTS'!$E$33/'TOX and EXPO INPUTS'!$E$34),"0.00E+00"))</f>
        <v>#DIV/0!</v>
      </c>
      <c r="BW524" s="37" t="e">
        <f>VALUE(TEXT((AU524*$T524/365*'TOX and EXPO INPUTS'!$E$33/'TOX and EXPO INPUTS'!$E$34),"0.00E+00"))</f>
        <v>#DIV/0!</v>
      </c>
      <c r="BX524" s="42" t="e">
        <f>VALUE(TEXT((AP524*$U524/365*'TOX and EXPO INPUTS'!$E$33/'TOX and EXPO INPUTS'!$E$34),"0.00E+00"))</f>
        <v>#DIV/0!</v>
      </c>
      <c r="BY524" s="37" t="e">
        <f>VALUE(TEXT((AQ524*$U524/365*'TOX and EXPO INPUTS'!$E$33/'TOX and EXPO INPUTS'!$E$34),"0.00E+00"))</f>
        <v>#DIV/0!</v>
      </c>
      <c r="BZ524" s="37" t="e">
        <f>VALUE(TEXT((AR524*$U524/365*'TOX and EXPO INPUTS'!$E$33/'TOX and EXPO INPUTS'!$E$34),"0.00E+00"))</f>
        <v>#DIV/0!</v>
      </c>
      <c r="CA524" s="37" t="e">
        <f>VALUE(TEXT((AS524*$U524/365*'TOX and EXPO INPUTS'!$E$33/'TOX and EXPO INPUTS'!$E$34),"0.00E+00"))</f>
        <v>#DIV/0!</v>
      </c>
      <c r="CB524" s="37" t="e">
        <f>VALUE(TEXT((AT524*$U524/365*'TOX and EXPO INPUTS'!$E$33/'TOX and EXPO INPUTS'!$E$34),"0.00E+00"))</f>
        <v>#DIV/0!</v>
      </c>
      <c r="CC524" s="37" t="e">
        <f>VALUE(TEXT((AU524*$U524/365*'TOX and EXPO INPUTS'!$E$33/'TOX and EXPO INPUTS'!$E$34),"0.00E+00"))</f>
        <v>#DIV/0!</v>
      </c>
      <c r="CD524" s="58" t="e">
        <f>VALUE(TEXT((BR524*'TOX and EXPO INPUTS'!$F$23),"0.00E+00"))</f>
        <v>#DIV/0!</v>
      </c>
      <c r="CE524" s="57" t="e">
        <f>VALUE(TEXT((BS524*'TOX and EXPO INPUTS'!$F$23),"0.00E+00"))</f>
        <v>#DIV/0!</v>
      </c>
      <c r="CF524" s="57" t="e">
        <f>VALUE(TEXT((BT524*'TOX and EXPO INPUTS'!$F$23),"0.00E+00"))</f>
        <v>#DIV/0!</v>
      </c>
      <c r="CG524" s="57" t="e">
        <f>VALUE(TEXT((BU524*'TOX and EXPO INPUTS'!$F$23),"0.00E+00"))</f>
        <v>#DIV/0!</v>
      </c>
      <c r="CH524" s="57" t="e">
        <f>VALUE(TEXT((BV524*'TOX and EXPO INPUTS'!$F$23),"0.00E+00"))</f>
        <v>#DIV/0!</v>
      </c>
      <c r="CI524" s="57" t="e">
        <f>VALUE(TEXT((BW524*'TOX and EXPO INPUTS'!$F$23),"0.00E+00"))</f>
        <v>#DIV/0!</v>
      </c>
      <c r="CJ524" s="58" t="e">
        <f>VALUE(TEXT((BX524*'TOX and EXPO INPUTS'!$F$23),"0.00E+00"))</f>
        <v>#DIV/0!</v>
      </c>
      <c r="CK524" s="57" t="e">
        <f>VALUE(TEXT((BY524*'TOX and EXPO INPUTS'!$F$23),"0.00E+00"))</f>
        <v>#DIV/0!</v>
      </c>
      <c r="CL524" s="57" t="e">
        <f>VALUE(TEXT((BZ524*'TOX and EXPO INPUTS'!$F$23),"0.00E+00"))</f>
        <v>#DIV/0!</v>
      </c>
      <c r="CM524" s="57" t="e">
        <f>VALUE(TEXT((CA524*'TOX and EXPO INPUTS'!$F$23),"0.00E+00"))</f>
        <v>#DIV/0!</v>
      </c>
      <c r="CN524" s="57" t="e">
        <f>VALUE(TEXT((CB524*'TOX and EXPO INPUTS'!$F$23),"0.00E+00"))</f>
        <v>#DIV/0!</v>
      </c>
      <c r="CO524" s="57" t="e">
        <f>VALUE(TEXT((CC524*'TOX and EXPO INPUTS'!$F$23),"0.00E+00"))</f>
        <v>#DIV/0!</v>
      </c>
      <c r="CP524" s="38" t="s">
        <v>106</v>
      </c>
      <c r="CQ524" s="34" t="s">
        <v>107</v>
      </c>
      <c r="CR524" s="34" t="s">
        <v>108</v>
      </c>
      <c r="CS524" s="39" t="s">
        <v>109</v>
      </c>
    </row>
    <row r="525" spans="1:97" ht="48" customHeight="1" x14ac:dyDescent="0.25">
      <c r="A525" s="34" t="s">
        <v>98</v>
      </c>
      <c r="B525" s="34" t="s">
        <v>99</v>
      </c>
      <c r="C525" s="34" t="s">
        <v>115</v>
      </c>
      <c r="D525" s="34" t="s">
        <v>101</v>
      </c>
      <c r="E525" s="39" t="s">
        <v>102</v>
      </c>
      <c r="F525" s="40" t="s">
        <v>164</v>
      </c>
      <c r="G525" s="43"/>
      <c r="H525" s="36" t="s">
        <v>104</v>
      </c>
      <c r="I525" s="67"/>
      <c r="J525" s="36" t="s">
        <v>105</v>
      </c>
      <c r="K525" s="100">
        <f>VLOOKUP(F525,'Amount Seed Planted_variables'!$A$3:$I$74,2,0)</f>
        <v>16000</v>
      </c>
      <c r="L525" s="100">
        <f>VLOOKUP(F525,'Amount Seed Planted_variables'!$A$3:$I$74,3,0)</f>
        <v>20800</v>
      </c>
      <c r="M525" s="36">
        <f t="shared" si="252"/>
        <v>0</v>
      </c>
      <c r="N525" s="35">
        <f t="shared" si="253"/>
        <v>0</v>
      </c>
      <c r="O525" s="101">
        <v>225</v>
      </c>
      <c r="P525" s="93">
        <f>VLOOKUP(F525,'Amount Seed Planted_variables'!$A$3:$I$74,4,0)</f>
        <v>38848</v>
      </c>
      <c r="Q525" s="93">
        <f>VLOOKUP(F525,'Amount Seed Planted_variables'!$A$3:$I$74,7,0)</f>
        <v>80</v>
      </c>
      <c r="R525" s="93">
        <f>VLOOKUP(F525,'Amount Seed Planted_variables'!$A$3:$I$74,8,0)</f>
        <v>3107840</v>
      </c>
      <c r="S525" s="87" t="str">
        <f t="shared" si="249"/>
        <v>NA</v>
      </c>
      <c r="T525" s="35">
        <v>10</v>
      </c>
      <c r="U525" s="35">
        <v>30</v>
      </c>
      <c r="V525" s="41">
        <v>349</v>
      </c>
      <c r="W525" s="35">
        <v>51.2</v>
      </c>
      <c r="X525" s="35">
        <v>42.2</v>
      </c>
      <c r="Y525" s="41">
        <v>1.2</v>
      </c>
      <c r="Z525" s="35">
        <f t="shared" si="248"/>
        <v>0.12</v>
      </c>
      <c r="AA525" s="42">
        <f t="shared" si="254"/>
        <v>0</v>
      </c>
      <c r="AB525" s="37">
        <f t="shared" si="255"/>
        <v>0</v>
      </c>
      <c r="AC525" s="37">
        <f t="shared" si="256"/>
        <v>0</v>
      </c>
      <c r="AD525" s="42" t="e">
        <f>VALUE(TEXT(((AA525*'TOX and EXPO INPUTS'!$F$13)/'TOX and EXPO INPUTS'!$E$27),"0.00E+00"))</f>
        <v>#DIV/0!</v>
      </c>
      <c r="AE525" s="37" t="e">
        <f>VALUE(TEXT(((AB525*'TOX and EXPO INPUTS'!$F$13)/'TOX and EXPO INPUTS'!$E$27),"0.00E+00"))</f>
        <v>#DIV/0!</v>
      </c>
      <c r="AF525" s="37" t="e">
        <f>VALUE(TEXT(((AC525*'TOX and EXPO INPUTS'!$F$13)/'TOX and EXPO INPUTS'!$E$27),"0.00E+00"))</f>
        <v>#DIV/0!</v>
      </c>
      <c r="AG525" s="42" t="e">
        <f>IF($E525="ST",VALUE(TEXT(('TOX and EXPO INPUTS'!$F$7/AD525),"0.0E+00")),IF($E525="IT",VALUE(TEXT(('TOX and EXPO INPUTS'!$F$10/AD525),"0.0E+00"))))</f>
        <v>#DIV/0!</v>
      </c>
      <c r="AH525" s="37" t="e">
        <f>IF($E525="ST",VALUE(TEXT(('TOX and EXPO INPUTS'!$F$7/AE525),"0.0E+00")),IF($E525="IT",VALUE(TEXT(('TOX and EXPO INPUTS'!$F$10/AE525),"0.0E+00"))))</f>
        <v>#DIV/0!</v>
      </c>
      <c r="AI525" s="37" t="e">
        <f>IF($E525="ST",VALUE(TEXT(('TOX and EXPO INPUTS'!$F$7/AF525),"0.0E+00")),IF($E525="IT",VALUE(TEXT(('TOX and EXPO INPUTS'!$F$10/AF525),"0.0E+00"))))</f>
        <v>#DIV/0!</v>
      </c>
      <c r="AJ525" s="42">
        <f t="shared" si="250"/>
        <v>0</v>
      </c>
      <c r="AK525" s="37">
        <f t="shared" si="251"/>
        <v>0</v>
      </c>
      <c r="AL525" s="42" t="e">
        <f>VALUE(TEXT(((AJ525*'TOX and EXPO INPUTS'!$F$21)/'TOX and EXPO INPUTS'!$E$29),"0.00E+00"))</f>
        <v>#DIV/0!</v>
      </c>
      <c r="AM525" s="37" t="e">
        <f>VALUE(TEXT(((AK525*'TOX and EXPO INPUTS'!$F$21)/'TOX and EXPO INPUTS'!$E$29),"0.00E+00"))</f>
        <v>#DIV/0!</v>
      </c>
      <c r="AN525" s="42" t="e">
        <f>IF($E525="ST",VALUE(TEXT(('TOX and EXPO INPUTS'!$F$15/AL525),"0.0E+00")),IF($E525="IT",VALUE(TEXT(('TOX and EXPO INPUTS'!$F$18/AL525),"0.0E+00"))))</f>
        <v>#DIV/0!</v>
      </c>
      <c r="AO525" s="37" t="e">
        <f>IF($E525="ST",VALUE(TEXT(('TOX and EXPO INPUTS'!$F$15/AM525),"0.0E+00")),IF($E525="IT",VALUE(TEXT(('TOX and EXPO INPUTS'!$F$18/AM525),"0.0E+00"))))</f>
        <v>#DIV/0!</v>
      </c>
      <c r="AP525" s="42" t="e">
        <f t="shared" si="236"/>
        <v>#DIV/0!</v>
      </c>
      <c r="AQ525" s="37" t="e">
        <f t="shared" si="237"/>
        <v>#DIV/0!</v>
      </c>
      <c r="AR525" s="37" t="e">
        <f t="shared" si="238"/>
        <v>#DIV/0!</v>
      </c>
      <c r="AS525" s="37" t="e">
        <f t="shared" si="239"/>
        <v>#DIV/0!</v>
      </c>
      <c r="AT525" s="37" t="e">
        <f t="shared" si="240"/>
        <v>#DIV/0!</v>
      </c>
      <c r="AU525" s="37" t="e">
        <f t="shared" si="241"/>
        <v>#DIV/0!</v>
      </c>
      <c r="AV525" s="42" t="e">
        <f t="shared" si="242"/>
        <v>#DIV/0!</v>
      </c>
      <c r="AW525" s="37" t="e">
        <f t="shared" si="243"/>
        <v>#DIV/0!</v>
      </c>
      <c r="AX525" s="37" t="e">
        <f t="shared" si="244"/>
        <v>#DIV/0!</v>
      </c>
      <c r="AY525" s="37" t="e">
        <f t="shared" si="245"/>
        <v>#DIV/0!</v>
      </c>
      <c r="AZ525" s="37" t="e">
        <f t="shared" si="246"/>
        <v>#DIV/0!</v>
      </c>
      <c r="BA525" s="37" t="e">
        <f t="shared" si="247"/>
        <v>#DIV/0!</v>
      </c>
      <c r="BB525" s="42" t="e">
        <f>IF($E525="ST",VALUE(TEXT((1/(('TOX and EXPO INPUTS'!$F$9/AG525)+('TOX and EXPO INPUTS'!$F$17/AN525))),"0.0E+00")),IF($E525="IT",VALUE(TEXT((1/(('TOX and EXPO INPUTS'!$F$12/AG525)+('TOX and EXPO INPUTS'!$F$20/AN525))),"0.0E+00"))))</f>
        <v>#DIV/0!</v>
      </c>
      <c r="BC525" s="37" t="e">
        <f>IF($E525="ST",VALUE(TEXT((1/(('TOX and EXPO INPUTS'!$F$9/AH525)+('TOX and EXPO INPUTS'!$F$17/AN525))),"0.0E+00")),IF($E525="IT",VALUE(TEXT((1/(('TOX and EXPO INPUTS'!$F$12/AH525)+('TOX and EXPO INPUTS'!$F$20/AN525))),"0.0E+00"))))</f>
        <v>#DIV/0!</v>
      </c>
      <c r="BD525" s="37" t="e">
        <f>IF($E525="ST",VALUE(TEXT((1/(('TOX and EXPO INPUTS'!$F$9/AI525)+('TOX and EXPO INPUTS'!$F$17/AN525))),"0.0E+00")),IF($E525="IT",VALUE(TEXT((1/(('TOX and EXPO INPUTS'!$F$12/AI525)+('TOX and EXPO INPUTS'!$F$20/AN525))),"0.0E+00"))))</f>
        <v>#DIV/0!</v>
      </c>
      <c r="BE525" s="37" t="e">
        <f>IF($E525="ST",VALUE(TEXT((1/(('TOX and EXPO INPUTS'!$F$9/AG525)+('TOX and EXPO INPUTS'!$F$17/AO525))),"0.0E+00")),IF($E525="IT",VALUE(TEXT((1/(('TOX and EXPO INPUTS'!$F$12/AG525)+('TOX and EXPO INPUTS'!$F$20/AO525))),"0.0E+00"))))</f>
        <v>#DIV/0!</v>
      </c>
      <c r="BF525" s="37" t="e">
        <f>IF($E525="ST",VALUE(TEXT((1/(('TOX and EXPO INPUTS'!$F$9/AH525)+('TOX and EXPO INPUTS'!$F$17/AO525))),"0.0E+00")),IF($E525="IT",VALUE(TEXT((1/(('TOX and EXPO INPUTS'!$F$12/AH525)+('TOX and EXPO INPUTS'!$F$20/AO525))),"0.0E+00"))))</f>
        <v>#DIV/0!</v>
      </c>
      <c r="BG525" s="37" t="e">
        <f>IF($E525="ST",VALUE(TEXT((1/(('TOX and EXPO INPUTS'!$F$9/AI525)+('TOX and EXPO INPUTS'!$F$17/AO525))),"0.0E+00")),IF($E525="IT",VALUE(TEXT((1/(('TOX and EXPO INPUTS'!$F$12/AI525)+('TOX and EXPO INPUTS'!$F$20/AO525))),"0.0E+00"))))</f>
        <v>#DIV/0!</v>
      </c>
      <c r="BH525" s="42" t="e">
        <f>VALUE(TEXT((AD525*$T525/365*'TOX and EXPO INPUTS'!$E$33/'TOX and EXPO INPUTS'!$E$34),"0.00E+00"))</f>
        <v>#DIV/0!</v>
      </c>
      <c r="BI525" s="37" t="e">
        <f>VALUE(TEXT((AE525*$T525/365*'TOX and EXPO INPUTS'!$E$33/'TOX and EXPO INPUTS'!$E$34),"0.00E+00"))</f>
        <v>#DIV/0!</v>
      </c>
      <c r="BJ525" s="37" t="e">
        <f>VALUE(TEXT((AF525*$T525/365*'TOX and EXPO INPUTS'!$E$33/'TOX and EXPO INPUTS'!$E$34),"0.00E+00"))</f>
        <v>#DIV/0!</v>
      </c>
      <c r="BK525" s="42" t="e">
        <f>VALUE(TEXT((AD525*$U525/365*'TOX and EXPO INPUTS'!$E$33/'TOX and EXPO INPUTS'!$E$34),"0.00E+00"))</f>
        <v>#DIV/0!</v>
      </c>
      <c r="BL525" s="37" t="e">
        <f>VALUE(TEXT((AE525*$U525/365*'TOX and EXPO INPUTS'!$E$33/'TOX and EXPO INPUTS'!$E$34),"0.00E+00"))</f>
        <v>#DIV/0!</v>
      </c>
      <c r="BM525" s="37" t="e">
        <f>VALUE(TEXT((AF525*$U525/365*'TOX and EXPO INPUTS'!$E$33/'TOX and EXPO INPUTS'!$E$34),"0.00E+00"))</f>
        <v>#DIV/0!</v>
      </c>
      <c r="BN525" s="42" t="e">
        <f>VALUE(TEXT((AL525*$T525/365*'TOX and EXPO INPUTS'!$E$33/'TOX and EXPO INPUTS'!$E$34),"0.00E+00"))</f>
        <v>#DIV/0!</v>
      </c>
      <c r="BO525" s="37" t="e">
        <f>VALUE(TEXT((AM525*$T525/365*'TOX and EXPO INPUTS'!$E$33/'TOX and EXPO INPUTS'!$E$34),"0.00E+00"))</f>
        <v>#DIV/0!</v>
      </c>
      <c r="BP525" s="42" t="e">
        <f>VALUE(TEXT((AL525*$U525/365*'TOX and EXPO INPUTS'!$E$33/'TOX and EXPO INPUTS'!$E$34),"0.00E+00"))</f>
        <v>#DIV/0!</v>
      </c>
      <c r="BQ525" s="37" t="e">
        <f>VALUE(TEXT((AM525*$U525/365*'TOX and EXPO INPUTS'!$E$33/'TOX and EXPO INPUTS'!$E$34),"0.00E+00"))</f>
        <v>#DIV/0!</v>
      </c>
      <c r="BR525" s="42" t="e">
        <f>VALUE(TEXT((AP525*$T525/365*'TOX and EXPO INPUTS'!$E$33/'TOX and EXPO INPUTS'!$E$34),"0.00E+00"))</f>
        <v>#DIV/0!</v>
      </c>
      <c r="BS525" s="37" t="e">
        <f>VALUE(TEXT((AQ525*$T525/365*'TOX and EXPO INPUTS'!$E$33/'TOX and EXPO INPUTS'!$E$34),"0.00E+00"))</f>
        <v>#DIV/0!</v>
      </c>
      <c r="BT525" s="37" t="e">
        <f>VALUE(TEXT((AR525*$T525/365*'TOX and EXPO INPUTS'!$E$33/'TOX and EXPO INPUTS'!$E$34),"0.00E+00"))</f>
        <v>#DIV/0!</v>
      </c>
      <c r="BU525" s="37" t="e">
        <f>VALUE(TEXT((AS525*$T525/365*'TOX and EXPO INPUTS'!$E$33/'TOX and EXPO INPUTS'!$E$34),"0.00E+00"))</f>
        <v>#DIV/0!</v>
      </c>
      <c r="BV525" s="37" t="e">
        <f>VALUE(TEXT((AT525*$T525/365*'TOX and EXPO INPUTS'!$E$33/'TOX and EXPO INPUTS'!$E$34),"0.00E+00"))</f>
        <v>#DIV/0!</v>
      </c>
      <c r="BW525" s="37" t="e">
        <f>VALUE(TEXT((AU525*$T525/365*'TOX and EXPO INPUTS'!$E$33/'TOX and EXPO INPUTS'!$E$34),"0.00E+00"))</f>
        <v>#DIV/0!</v>
      </c>
      <c r="BX525" s="42" t="e">
        <f>VALUE(TEXT((AP525*$U525/365*'TOX and EXPO INPUTS'!$E$33/'TOX and EXPO INPUTS'!$E$34),"0.00E+00"))</f>
        <v>#DIV/0!</v>
      </c>
      <c r="BY525" s="37" t="e">
        <f>VALUE(TEXT((AQ525*$U525/365*'TOX and EXPO INPUTS'!$E$33/'TOX and EXPO INPUTS'!$E$34),"0.00E+00"))</f>
        <v>#DIV/0!</v>
      </c>
      <c r="BZ525" s="37" t="e">
        <f>VALUE(TEXT((AR525*$U525/365*'TOX and EXPO INPUTS'!$E$33/'TOX and EXPO INPUTS'!$E$34),"0.00E+00"))</f>
        <v>#DIV/0!</v>
      </c>
      <c r="CA525" s="37" t="e">
        <f>VALUE(TEXT((AS525*$U525/365*'TOX and EXPO INPUTS'!$E$33/'TOX and EXPO INPUTS'!$E$34),"0.00E+00"))</f>
        <v>#DIV/0!</v>
      </c>
      <c r="CB525" s="37" t="e">
        <f>VALUE(TEXT((AT525*$U525/365*'TOX and EXPO INPUTS'!$E$33/'TOX and EXPO INPUTS'!$E$34),"0.00E+00"))</f>
        <v>#DIV/0!</v>
      </c>
      <c r="CC525" s="37" t="e">
        <f>VALUE(TEXT((AU525*$U525/365*'TOX and EXPO INPUTS'!$E$33/'TOX and EXPO INPUTS'!$E$34),"0.00E+00"))</f>
        <v>#DIV/0!</v>
      </c>
      <c r="CD525" s="58" t="e">
        <f>VALUE(TEXT((BR525*'TOX and EXPO INPUTS'!$F$23),"0.00E+00"))</f>
        <v>#DIV/0!</v>
      </c>
      <c r="CE525" s="57" t="e">
        <f>VALUE(TEXT((BS525*'TOX and EXPO INPUTS'!$F$23),"0.00E+00"))</f>
        <v>#DIV/0!</v>
      </c>
      <c r="CF525" s="57" t="e">
        <f>VALUE(TEXT((BT525*'TOX and EXPO INPUTS'!$F$23),"0.00E+00"))</f>
        <v>#DIV/0!</v>
      </c>
      <c r="CG525" s="57" t="e">
        <f>VALUE(TEXT((BU525*'TOX and EXPO INPUTS'!$F$23),"0.00E+00"))</f>
        <v>#DIV/0!</v>
      </c>
      <c r="CH525" s="57" t="e">
        <f>VALUE(TEXT((BV525*'TOX and EXPO INPUTS'!$F$23),"0.00E+00"))</f>
        <v>#DIV/0!</v>
      </c>
      <c r="CI525" s="57" t="e">
        <f>VALUE(TEXT((BW525*'TOX and EXPO INPUTS'!$F$23),"0.00E+00"))</f>
        <v>#DIV/0!</v>
      </c>
      <c r="CJ525" s="58" t="e">
        <f>VALUE(TEXT((BX525*'TOX and EXPO INPUTS'!$F$23),"0.00E+00"))</f>
        <v>#DIV/0!</v>
      </c>
      <c r="CK525" s="57" t="e">
        <f>VALUE(TEXT((BY525*'TOX and EXPO INPUTS'!$F$23),"0.00E+00"))</f>
        <v>#DIV/0!</v>
      </c>
      <c r="CL525" s="57" t="e">
        <f>VALUE(TEXT((BZ525*'TOX and EXPO INPUTS'!$F$23),"0.00E+00"))</f>
        <v>#DIV/0!</v>
      </c>
      <c r="CM525" s="57" t="e">
        <f>VALUE(TEXT((CA525*'TOX and EXPO INPUTS'!$F$23),"0.00E+00"))</f>
        <v>#DIV/0!</v>
      </c>
      <c r="CN525" s="57" t="e">
        <f>VALUE(TEXT((CB525*'TOX and EXPO INPUTS'!$F$23),"0.00E+00"))</f>
        <v>#DIV/0!</v>
      </c>
      <c r="CO525" s="57" t="e">
        <f>VALUE(TEXT((CC525*'TOX and EXPO INPUTS'!$F$23),"0.00E+00"))</f>
        <v>#DIV/0!</v>
      </c>
      <c r="CP525" s="38" t="s">
        <v>106</v>
      </c>
      <c r="CQ525" s="34" t="s">
        <v>107</v>
      </c>
      <c r="CR525" s="34" t="s">
        <v>108</v>
      </c>
      <c r="CS525" s="39" t="s">
        <v>109</v>
      </c>
    </row>
    <row r="526" spans="1:97" ht="48" customHeight="1" x14ac:dyDescent="0.25">
      <c r="A526" s="34" t="s">
        <v>98</v>
      </c>
      <c r="B526" s="34" t="s">
        <v>99</v>
      </c>
      <c r="C526" s="34" t="s">
        <v>115</v>
      </c>
      <c r="D526" s="34" t="s">
        <v>110</v>
      </c>
      <c r="E526" s="39" t="s">
        <v>102</v>
      </c>
      <c r="F526" s="40" t="s">
        <v>164</v>
      </c>
      <c r="G526" s="43"/>
      <c r="H526" s="36" t="s">
        <v>104</v>
      </c>
      <c r="I526" s="67"/>
      <c r="J526" s="36" t="s">
        <v>105</v>
      </c>
      <c r="K526" s="100">
        <f>VLOOKUP(F526,'Amount Seed Planted_variables'!$A$3:$I$74,2,0)</f>
        <v>16000</v>
      </c>
      <c r="L526" s="100">
        <f>VLOOKUP(F526,'Amount Seed Planted_variables'!$A$3:$I$74,3,0)</f>
        <v>20800</v>
      </c>
      <c r="M526" s="36">
        <f t="shared" si="252"/>
        <v>0</v>
      </c>
      <c r="N526" s="35">
        <f t="shared" si="253"/>
        <v>0</v>
      </c>
      <c r="O526" s="101">
        <v>225</v>
      </c>
      <c r="P526" s="93">
        <f>VLOOKUP(F526,'Amount Seed Planted_variables'!$A$3:$I$74,4,0)</f>
        <v>38848</v>
      </c>
      <c r="Q526" s="93">
        <f>VLOOKUP(F526,'Amount Seed Planted_variables'!$A$3:$I$74,7,0)</f>
        <v>80</v>
      </c>
      <c r="R526" s="93">
        <f>VLOOKUP(F526,'Amount Seed Planted_variables'!$A$3:$I$74,8,0)</f>
        <v>3107840</v>
      </c>
      <c r="S526" s="87" t="str">
        <f t="shared" si="249"/>
        <v>NA</v>
      </c>
      <c r="T526" s="35">
        <v>10</v>
      </c>
      <c r="U526" s="35">
        <v>30</v>
      </c>
      <c r="V526" s="41">
        <v>68</v>
      </c>
      <c r="W526" s="35">
        <v>16.899999999999999</v>
      </c>
      <c r="X526" s="35">
        <v>13.1</v>
      </c>
      <c r="Y526" s="41">
        <v>3.6</v>
      </c>
      <c r="Z526" s="35">
        <f t="shared" si="248"/>
        <v>0.36000000000000004</v>
      </c>
      <c r="AA526" s="42">
        <f t="shared" si="254"/>
        <v>0</v>
      </c>
      <c r="AB526" s="37">
        <f t="shared" si="255"/>
        <v>0</v>
      </c>
      <c r="AC526" s="37">
        <f t="shared" si="256"/>
        <v>0</v>
      </c>
      <c r="AD526" s="42" t="e">
        <f>VALUE(TEXT(((AA526*'TOX and EXPO INPUTS'!$F$13)/'TOX and EXPO INPUTS'!$E$27),"0.00E+00"))</f>
        <v>#DIV/0!</v>
      </c>
      <c r="AE526" s="37" t="e">
        <f>VALUE(TEXT(((AB526*'TOX and EXPO INPUTS'!$F$13)/'TOX and EXPO INPUTS'!$E$27),"0.00E+00"))</f>
        <v>#DIV/0!</v>
      </c>
      <c r="AF526" s="37" t="e">
        <f>VALUE(TEXT(((AC526*'TOX and EXPO INPUTS'!$F$13)/'TOX and EXPO INPUTS'!$E$27),"0.00E+00"))</f>
        <v>#DIV/0!</v>
      </c>
      <c r="AG526" s="42" t="e">
        <f>IF($E526="ST",VALUE(TEXT(('TOX and EXPO INPUTS'!$F$7/AD526),"0.0E+00")),IF($E526="IT",VALUE(TEXT(('TOX and EXPO INPUTS'!$F$10/AD526),"0.0E+00"))))</f>
        <v>#DIV/0!</v>
      </c>
      <c r="AH526" s="37" t="e">
        <f>IF($E526="ST",VALUE(TEXT(('TOX and EXPO INPUTS'!$F$7/AE526),"0.0E+00")),IF($E526="IT",VALUE(TEXT(('TOX and EXPO INPUTS'!$F$10/AE526),"0.0E+00"))))</f>
        <v>#DIV/0!</v>
      </c>
      <c r="AI526" s="37" t="e">
        <f>IF($E526="ST",VALUE(TEXT(('TOX and EXPO INPUTS'!$F$7/AF526),"0.0E+00")),IF($E526="IT",VALUE(TEXT(('TOX and EXPO INPUTS'!$F$10/AF526),"0.0E+00"))))</f>
        <v>#DIV/0!</v>
      </c>
      <c r="AJ526" s="42">
        <f t="shared" si="250"/>
        <v>0</v>
      </c>
      <c r="AK526" s="37">
        <f t="shared" si="251"/>
        <v>0</v>
      </c>
      <c r="AL526" s="42" t="e">
        <f>VALUE(TEXT(((AJ526*'TOX and EXPO INPUTS'!$F$21)/'TOX and EXPO INPUTS'!$E$29),"0.00E+00"))</f>
        <v>#DIV/0!</v>
      </c>
      <c r="AM526" s="37" t="e">
        <f>VALUE(TEXT(((AK526*'TOX and EXPO INPUTS'!$F$21)/'TOX and EXPO INPUTS'!$E$29),"0.00E+00"))</f>
        <v>#DIV/0!</v>
      </c>
      <c r="AN526" s="42" t="e">
        <f>IF($E526="ST",VALUE(TEXT(('TOX and EXPO INPUTS'!$F$15/AL526),"0.0E+00")),IF($E526="IT",VALUE(TEXT(('TOX and EXPO INPUTS'!$F$18/AL526),"0.0E+00"))))</f>
        <v>#DIV/0!</v>
      </c>
      <c r="AO526" s="37" t="e">
        <f>IF($E526="ST",VALUE(TEXT(('TOX and EXPO INPUTS'!$F$15/AM526),"0.0E+00")),IF($E526="IT",VALUE(TEXT(('TOX and EXPO INPUTS'!$F$18/AM526),"0.0E+00"))))</f>
        <v>#DIV/0!</v>
      </c>
      <c r="AP526" s="42" t="e">
        <f t="shared" si="236"/>
        <v>#DIV/0!</v>
      </c>
      <c r="AQ526" s="37" t="e">
        <f t="shared" si="237"/>
        <v>#DIV/0!</v>
      </c>
      <c r="AR526" s="37" t="e">
        <f t="shared" si="238"/>
        <v>#DIV/0!</v>
      </c>
      <c r="AS526" s="37" t="e">
        <f t="shared" si="239"/>
        <v>#DIV/0!</v>
      </c>
      <c r="AT526" s="37" t="e">
        <f t="shared" si="240"/>
        <v>#DIV/0!</v>
      </c>
      <c r="AU526" s="37" t="e">
        <f t="shared" si="241"/>
        <v>#DIV/0!</v>
      </c>
      <c r="AV526" s="42" t="e">
        <f t="shared" si="242"/>
        <v>#DIV/0!</v>
      </c>
      <c r="AW526" s="37" t="e">
        <f t="shared" si="243"/>
        <v>#DIV/0!</v>
      </c>
      <c r="AX526" s="37" t="e">
        <f t="shared" si="244"/>
        <v>#DIV/0!</v>
      </c>
      <c r="AY526" s="37" t="e">
        <f t="shared" si="245"/>
        <v>#DIV/0!</v>
      </c>
      <c r="AZ526" s="37" t="e">
        <f t="shared" si="246"/>
        <v>#DIV/0!</v>
      </c>
      <c r="BA526" s="37" t="e">
        <f t="shared" si="247"/>
        <v>#DIV/0!</v>
      </c>
      <c r="BB526" s="42" t="e">
        <f>IF($E526="ST",VALUE(TEXT((1/(('TOX and EXPO INPUTS'!$F$9/AG526)+('TOX and EXPO INPUTS'!$F$17/AN526))),"0.0E+00")),IF($E526="IT",VALUE(TEXT((1/(('TOX and EXPO INPUTS'!$F$12/AG526)+('TOX and EXPO INPUTS'!$F$20/AN526))),"0.0E+00"))))</f>
        <v>#DIV/0!</v>
      </c>
      <c r="BC526" s="37" t="e">
        <f>IF($E526="ST",VALUE(TEXT((1/(('TOX and EXPO INPUTS'!$F$9/AH526)+('TOX and EXPO INPUTS'!$F$17/AN526))),"0.0E+00")),IF($E526="IT",VALUE(TEXT((1/(('TOX and EXPO INPUTS'!$F$12/AH526)+('TOX and EXPO INPUTS'!$F$20/AN526))),"0.0E+00"))))</f>
        <v>#DIV/0!</v>
      </c>
      <c r="BD526" s="37" t="e">
        <f>IF($E526="ST",VALUE(TEXT((1/(('TOX and EXPO INPUTS'!$F$9/AI526)+('TOX and EXPO INPUTS'!$F$17/AN526))),"0.0E+00")),IF($E526="IT",VALUE(TEXT((1/(('TOX and EXPO INPUTS'!$F$12/AI526)+('TOX and EXPO INPUTS'!$F$20/AN526))),"0.0E+00"))))</f>
        <v>#DIV/0!</v>
      </c>
      <c r="BE526" s="37" t="e">
        <f>IF($E526="ST",VALUE(TEXT((1/(('TOX and EXPO INPUTS'!$F$9/AG526)+('TOX and EXPO INPUTS'!$F$17/AO526))),"0.0E+00")),IF($E526="IT",VALUE(TEXT((1/(('TOX and EXPO INPUTS'!$F$12/AG526)+('TOX and EXPO INPUTS'!$F$20/AO526))),"0.0E+00"))))</f>
        <v>#DIV/0!</v>
      </c>
      <c r="BF526" s="37" t="e">
        <f>IF($E526="ST",VALUE(TEXT((1/(('TOX and EXPO INPUTS'!$F$9/AH526)+('TOX and EXPO INPUTS'!$F$17/AO526))),"0.0E+00")),IF($E526="IT",VALUE(TEXT((1/(('TOX and EXPO INPUTS'!$F$12/AH526)+('TOX and EXPO INPUTS'!$F$20/AO526))),"0.0E+00"))))</f>
        <v>#DIV/0!</v>
      </c>
      <c r="BG526" s="37" t="e">
        <f>IF($E526="ST",VALUE(TEXT((1/(('TOX and EXPO INPUTS'!$F$9/AI526)+('TOX and EXPO INPUTS'!$F$17/AO526))),"0.0E+00")),IF($E526="IT",VALUE(TEXT((1/(('TOX and EXPO INPUTS'!$F$12/AI526)+('TOX and EXPO INPUTS'!$F$20/AO526))),"0.0E+00"))))</f>
        <v>#DIV/0!</v>
      </c>
      <c r="BH526" s="42" t="e">
        <f>VALUE(TEXT((AD526*$T526/365*'TOX and EXPO INPUTS'!$E$33/'TOX and EXPO INPUTS'!$E$34),"0.00E+00"))</f>
        <v>#DIV/0!</v>
      </c>
      <c r="BI526" s="37" t="e">
        <f>VALUE(TEXT((AE526*$T526/365*'TOX and EXPO INPUTS'!$E$33/'TOX and EXPO INPUTS'!$E$34),"0.00E+00"))</f>
        <v>#DIV/0!</v>
      </c>
      <c r="BJ526" s="37" t="e">
        <f>VALUE(TEXT((AF526*$T526/365*'TOX and EXPO INPUTS'!$E$33/'TOX and EXPO INPUTS'!$E$34),"0.00E+00"))</f>
        <v>#DIV/0!</v>
      </c>
      <c r="BK526" s="42" t="e">
        <f>VALUE(TEXT((AD526*$U526/365*'TOX and EXPO INPUTS'!$E$33/'TOX and EXPO INPUTS'!$E$34),"0.00E+00"))</f>
        <v>#DIV/0!</v>
      </c>
      <c r="BL526" s="37" t="e">
        <f>VALUE(TEXT((AE526*$U526/365*'TOX and EXPO INPUTS'!$E$33/'TOX and EXPO INPUTS'!$E$34),"0.00E+00"))</f>
        <v>#DIV/0!</v>
      </c>
      <c r="BM526" s="37" t="e">
        <f>VALUE(TEXT((AF526*$U526/365*'TOX and EXPO INPUTS'!$E$33/'TOX and EXPO INPUTS'!$E$34),"0.00E+00"))</f>
        <v>#DIV/0!</v>
      </c>
      <c r="BN526" s="42" t="e">
        <f>VALUE(TEXT((AL526*$T526/365*'TOX and EXPO INPUTS'!$E$33/'TOX and EXPO INPUTS'!$E$34),"0.00E+00"))</f>
        <v>#DIV/0!</v>
      </c>
      <c r="BO526" s="37" t="e">
        <f>VALUE(TEXT((AM526*$T526/365*'TOX and EXPO INPUTS'!$E$33/'TOX and EXPO INPUTS'!$E$34),"0.00E+00"))</f>
        <v>#DIV/0!</v>
      </c>
      <c r="BP526" s="42" t="e">
        <f>VALUE(TEXT((AL526*$U526/365*'TOX and EXPO INPUTS'!$E$33/'TOX and EXPO INPUTS'!$E$34),"0.00E+00"))</f>
        <v>#DIV/0!</v>
      </c>
      <c r="BQ526" s="37" t="e">
        <f>VALUE(TEXT((AM526*$U526/365*'TOX and EXPO INPUTS'!$E$33/'TOX and EXPO INPUTS'!$E$34),"0.00E+00"))</f>
        <v>#DIV/0!</v>
      </c>
      <c r="BR526" s="42" t="e">
        <f>VALUE(TEXT((AP526*$T526/365*'TOX and EXPO INPUTS'!$E$33/'TOX and EXPO INPUTS'!$E$34),"0.00E+00"))</f>
        <v>#DIV/0!</v>
      </c>
      <c r="BS526" s="37" t="e">
        <f>VALUE(TEXT((AQ526*$T526/365*'TOX and EXPO INPUTS'!$E$33/'TOX and EXPO INPUTS'!$E$34),"0.00E+00"))</f>
        <v>#DIV/0!</v>
      </c>
      <c r="BT526" s="37" t="e">
        <f>VALUE(TEXT((AR526*$T526/365*'TOX and EXPO INPUTS'!$E$33/'TOX and EXPO INPUTS'!$E$34),"0.00E+00"))</f>
        <v>#DIV/0!</v>
      </c>
      <c r="BU526" s="37" t="e">
        <f>VALUE(TEXT((AS526*$T526/365*'TOX and EXPO INPUTS'!$E$33/'TOX and EXPO INPUTS'!$E$34),"0.00E+00"))</f>
        <v>#DIV/0!</v>
      </c>
      <c r="BV526" s="37" t="e">
        <f>VALUE(TEXT((AT526*$T526/365*'TOX and EXPO INPUTS'!$E$33/'TOX and EXPO INPUTS'!$E$34),"0.00E+00"))</f>
        <v>#DIV/0!</v>
      </c>
      <c r="BW526" s="37" t="e">
        <f>VALUE(TEXT((AU526*$T526/365*'TOX and EXPO INPUTS'!$E$33/'TOX and EXPO INPUTS'!$E$34),"0.00E+00"))</f>
        <v>#DIV/0!</v>
      </c>
      <c r="BX526" s="42" t="e">
        <f>VALUE(TEXT((AP526*$U526/365*'TOX and EXPO INPUTS'!$E$33/'TOX and EXPO INPUTS'!$E$34),"0.00E+00"))</f>
        <v>#DIV/0!</v>
      </c>
      <c r="BY526" s="37" t="e">
        <f>VALUE(TEXT((AQ526*$U526/365*'TOX and EXPO INPUTS'!$E$33/'TOX and EXPO INPUTS'!$E$34),"0.00E+00"))</f>
        <v>#DIV/0!</v>
      </c>
      <c r="BZ526" s="37" t="e">
        <f>VALUE(TEXT((AR526*$U526/365*'TOX and EXPO INPUTS'!$E$33/'TOX and EXPO INPUTS'!$E$34),"0.00E+00"))</f>
        <v>#DIV/0!</v>
      </c>
      <c r="CA526" s="37" t="e">
        <f>VALUE(TEXT((AS526*$U526/365*'TOX and EXPO INPUTS'!$E$33/'TOX and EXPO INPUTS'!$E$34),"0.00E+00"))</f>
        <v>#DIV/0!</v>
      </c>
      <c r="CB526" s="37" t="e">
        <f>VALUE(TEXT((AT526*$U526/365*'TOX and EXPO INPUTS'!$E$33/'TOX and EXPO INPUTS'!$E$34),"0.00E+00"))</f>
        <v>#DIV/0!</v>
      </c>
      <c r="CC526" s="37" t="e">
        <f>VALUE(TEXT((AU526*$U526/365*'TOX and EXPO INPUTS'!$E$33/'TOX and EXPO INPUTS'!$E$34),"0.00E+00"))</f>
        <v>#DIV/0!</v>
      </c>
      <c r="CD526" s="58" t="e">
        <f>VALUE(TEXT((BR526*'TOX and EXPO INPUTS'!$F$23),"0.00E+00"))</f>
        <v>#DIV/0!</v>
      </c>
      <c r="CE526" s="57" t="e">
        <f>VALUE(TEXT((BS526*'TOX and EXPO INPUTS'!$F$23),"0.00E+00"))</f>
        <v>#DIV/0!</v>
      </c>
      <c r="CF526" s="57" t="e">
        <f>VALUE(TEXT((BT526*'TOX and EXPO INPUTS'!$F$23),"0.00E+00"))</f>
        <v>#DIV/0!</v>
      </c>
      <c r="CG526" s="57" t="e">
        <f>VALUE(TEXT((BU526*'TOX and EXPO INPUTS'!$F$23),"0.00E+00"))</f>
        <v>#DIV/0!</v>
      </c>
      <c r="CH526" s="57" t="e">
        <f>VALUE(TEXT((BV526*'TOX and EXPO INPUTS'!$F$23),"0.00E+00"))</f>
        <v>#DIV/0!</v>
      </c>
      <c r="CI526" s="57" t="e">
        <f>VALUE(TEXT((BW526*'TOX and EXPO INPUTS'!$F$23),"0.00E+00"))</f>
        <v>#DIV/0!</v>
      </c>
      <c r="CJ526" s="58" t="e">
        <f>VALUE(TEXT((BX526*'TOX and EXPO INPUTS'!$F$23),"0.00E+00"))</f>
        <v>#DIV/0!</v>
      </c>
      <c r="CK526" s="57" t="e">
        <f>VALUE(TEXT((BY526*'TOX and EXPO INPUTS'!$F$23),"0.00E+00"))</f>
        <v>#DIV/0!</v>
      </c>
      <c r="CL526" s="57" t="e">
        <f>VALUE(TEXT((BZ526*'TOX and EXPO INPUTS'!$F$23),"0.00E+00"))</f>
        <v>#DIV/0!</v>
      </c>
      <c r="CM526" s="57" t="e">
        <f>VALUE(TEXT((CA526*'TOX and EXPO INPUTS'!$F$23),"0.00E+00"))</f>
        <v>#DIV/0!</v>
      </c>
      <c r="CN526" s="57" t="e">
        <f>VALUE(TEXT((CB526*'TOX and EXPO INPUTS'!$F$23),"0.00E+00"))</f>
        <v>#DIV/0!</v>
      </c>
      <c r="CO526" s="57" t="e">
        <f>VALUE(TEXT((CC526*'TOX and EXPO INPUTS'!$F$23),"0.00E+00"))</f>
        <v>#DIV/0!</v>
      </c>
      <c r="CP526" s="38" t="s">
        <v>106</v>
      </c>
      <c r="CQ526" s="34" t="s">
        <v>107</v>
      </c>
      <c r="CR526" s="34" t="s">
        <v>108</v>
      </c>
      <c r="CS526" s="39" t="s">
        <v>109</v>
      </c>
    </row>
    <row r="527" spans="1:97" ht="48" customHeight="1" x14ac:dyDescent="0.25">
      <c r="A527" s="34" t="s">
        <v>98</v>
      </c>
      <c r="B527" s="34" t="s">
        <v>99</v>
      </c>
      <c r="C527" s="34" t="s">
        <v>115</v>
      </c>
      <c r="D527" s="34" t="s">
        <v>111</v>
      </c>
      <c r="E527" s="39" t="s">
        <v>102</v>
      </c>
      <c r="F527" s="40" t="s">
        <v>164</v>
      </c>
      <c r="G527" s="43"/>
      <c r="H527" s="36" t="s">
        <v>104</v>
      </c>
      <c r="I527" s="67"/>
      <c r="J527" s="36" t="s">
        <v>105</v>
      </c>
      <c r="K527" s="100">
        <f>VLOOKUP(F527,'Amount Seed Planted_variables'!$A$3:$I$74,2,0)</f>
        <v>16000</v>
      </c>
      <c r="L527" s="100">
        <f>VLOOKUP(F527,'Amount Seed Planted_variables'!$A$3:$I$74,3,0)</f>
        <v>20800</v>
      </c>
      <c r="M527" s="36">
        <f t="shared" si="252"/>
        <v>0</v>
      </c>
      <c r="N527" s="35">
        <f t="shared" si="253"/>
        <v>0</v>
      </c>
      <c r="O527" s="101">
        <v>225</v>
      </c>
      <c r="P527" s="93">
        <f>VLOOKUP(F527,'Amount Seed Planted_variables'!$A$3:$I$74,4,0)</f>
        <v>38848</v>
      </c>
      <c r="Q527" s="93">
        <f>VLOOKUP(F527,'Amount Seed Planted_variables'!$A$3:$I$74,7,0)</f>
        <v>80</v>
      </c>
      <c r="R527" s="93">
        <f>VLOOKUP(F527,'Amount Seed Planted_variables'!$A$3:$I$74,8,0)</f>
        <v>3107840</v>
      </c>
      <c r="S527" s="87">
        <f t="shared" si="249"/>
        <v>2.5</v>
      </c>
      <c r="T527" s="35">
        <v>10</v>
      </c>
      <c r="U527" s="35">
        <v>30</v>
      </c>
      <c r="V527" s="41">
        <v>138210600</v>
      </c>
      <c r="W527" s="35">
        <v>23262800</v>
      </c>
      <c r="X527" s="35">
        <v>21238200</v>
      </c>
      <c r="Y527" s="41">
        <v>106100</v>
      </c>
      <c r="Z527" s="35">
        <f t="shared" si="248"/>
        <v>10610</v>
      </c>
      <c r="AA527" s="42">
        <f t="shared" si="254"/>
        <v>0</v>
      </c>
      <c r="AB527" s="37">
        <f t="shared" si="255"/>
        <v>0</v>
      </c>
      <c r="AC527" s="37">
        <f t="shared" si="256"/>
        <v>0</v>
      </c>
      <c r="AD527" s="42" t="e">
        <f>VALUE(TEXT(((AA527*'TOX and EXPO INPUTS'!$F$13)/'TOX and EXPO INPUTS'!$E$27),"0.00E+00"))</f>
        <v>#DIV/0!</v>
      </c>
      <c r="AE527" s="37" t="e">
        <f>VALUE(TEXT(((AB527*'TOX and EXPO INPUTS'!$F$13)/'TOX and EXPO INPUTS'!$E$27),"0.00E+00"))</f>
        <v>#DIV/0!</v>
      </c>
      <c r="AF527" s="37" t="e">
        <f>VALUE(TEXT(((AC527*'TOX and EXPO INPUTS'!$F$13)/'TOX and EXPO INPUTS'!$E$27),"0.00E+00"))</f>
        <v>#DIV/0!</v>
      </c>
      <c r="AG527" s="42" t="e">
        <f>IF($E527="ST",VALUE(TEXT(('TOX and EXPO INPUTS'!$F$7/AD527),"0.0E+00")),IF($E527="IT",VALUE(TEXT(('TOX and EXPO INPUTS'!$F$10/AD527),"0.0E+00"))))</f>
        <v>#DIV/0!</v>
      </c>
      <c r="AH527" s="37" t="e">
        <f>IF($E527="ST",VALUE(TEXT(('TOX and EXPO INPUTS'!$F$7/AE527),"0.0E+00")),IF($E527="IT",VALUE(TEXT(('TOX and EXPO INPUTS'!$F$10/AE527),"0.0E+00"))))</f>
        <v>#DIV/0!</v>
      </c>
      <c r="AI527" s="37" t="e">
        <f>IF($E527="ST",VALUE(TEXT(('TOX and EXPO INPUTS'!$F$7/AF527),"0.0E+00")),IF($E527="IT",VALUE(TEXT(('TOX and EXPO INPUTS'!$F$10/AF527),"0.0E+00"))))</f>
        <v>#DIV/0!</v>
      </c>
      <c r="AJ527" s="42">
        <f t="shared" si="250"/>
        <v>0</v>
      </c>
      <c r="AK527" s="37">
        <f t="shared" si="251"/>
        <v>0</v>
      </c>
      <c r="AL527" s="42" t="e">
        <f>VALUE(TEXT(((AJ527*'TOX and EXPO INPUTS'!$F$21)/'TOX and EXPO INPUTS'!$E$29),"0.00E+00"))</f>
        <v>#DIV/0!</v>
      </c>
      <c r="AM527" s="37" t="e">
        <f>VALUE(TEXT(((AK527*'TOX and EXPO INPUTS'!$F$21)/'TOX and EXPO INPUTS'!$E$29),"0.00E+00"))</f>
        <v>#DIV/0!</v>
      </c>
      <c r="AN527" s="42" t="e">
        <f>IF($E527="ST",VALUE(TEXT(('TOX and EXPO INPUTS'!$F$15/AL527),"0.0E+00")),IF($E527="IT",VALUE(TEXT(('TOX and EXPO INPUTS'!$F$18/AL527),"0.0E+00"))))</f>
        <v>#DIV/0!</v>
      </c>
      <c r="AO527" s="37" t="e">
        <f>IF($E527="ST",VALUE(TEXT(('TOX and EXPO INPUTS'!$F$15/AM527),"0.0E+00")),IF($E527="IT",VALUE(TEXT(('TOX and EXPO INPUTS'!$F$18/AM527),"0.0E+00"))))</f>
        <v>#DIV/0!</v>
      </c>
      <c r="AP527" s="42" t="e">
        <f t="shared" si="236"/>
        <v>#DIV/0!</v>
      </c>
      <c r="AQ527" s="37" t="e">
        <f t="shared" si="237"/>
        <v>#DIV/0!</v>
      </c>
      <c r="AR527" s="37" t="e">
        <f t="shared" si="238"/>
        <v>#DIV/0!</v>
      </c>
      <c r="AS527" s="37" t="e">
        <f t="shared" si="239"/>
        <v>#DIV/0!</v>
      </c>
      <c r="AT527" s="37" t="e">
        <f t="shared" si="240"/>
        <v>#DIV/0!</v>
      </c>
      <c r="AU527" s="37" t="e">
        <f t="shared" si="241"/>
        <v>#DIV/0!</v>
      </c>
      <c r="AV527" s="42" t="e">
        <f t="shared" si="242"/>
        <v>#DIV/0!</v>
      </c>
      <c r="AW527" s="37" t="e">
        <f t="shared" si="243"/>
        <v>#DIV/0!</v>
      </c>
      <c r="AX527" s="37" t="e">
        <f t="shared" si="244"/>
        <v>#DIV/0!</v>
      </c>
      <c r="AY527" s="37" t="e">
        <f t="shared" si="245"/>
        <v>#DIV/0!</v>
      </c>
      <c r="AZ527" s="37" t="e">
        <f t="shared" si="246"/>
        <v>#DIV/0!</v>
      </c>
      <c r="BA527" s="37" t="e">
        <f t="shared" si="247"/>
        <v>#DIV/0!</v>
      </c>
      <c r="BB527" s="42" t="e">
        <f>IF($E527="ST",VALUE(TEXT((1/(('TOX and EXPO INPUTS'!$F$9/AG527)+('TOX and EXPO INPUTS'!$F$17/AN527))),"0.0E+00")),IF($E527="IT",VALUE(TEXT((1/(('TOX and EXPO INPUTS'!$F$12/AG527)+('TOX and EXPO INPUTS'!$F$20/AN527))),"0.0E+00"))))</f>
        <v>#DIV/0!</v>
      </c>
      <c r="BC527" s="37" t="e">
        <f>IF($E527="ST",VALUE(TEXT((1/(('TOX and EXPO INPUTS'!$F$9/AH527)+('TOX and EXPO INPUTS'!$F$17/AN527))),"0.0E+00")),IF($E527="IT",VALUE(TEXT((1/(('TOX and EXPO INPUTS'!$F$12/AH527)+('TOX and EXPO INPUTS'!$F$20/AN527))),"0.0E+00"))))</f>
        <v>#DIV/0!</v>
      </c>
      <c r="BD527" s="37" t="e">
        <f>IF($E527="ST",VALUE(TEXT((1/(('TOX and EXPO INPUTS'!$F$9/AI527)+('TOX and EXPO INPUTS'!$F$17/AN527))),"0.0E+00")),IF($E527="IT",VALUE(TEXT((1/(('TOX and EXPO INPUTS'!$F$12/AI527)+('TOX and EXPO INPUTS'!$F$20/AN527))),"0.0E+00"))))</f>
        <v>#DIV/0!</v>
      </c>
      <c r="BE527" s="37" t="e">
        <f>IF($E527="ST",VALUE(TEXT((1/(('TOX and EXPO INPUTS'!$F$9/AG527)+('TOX and EXPO INPUTS'!$F$17/AO527))),"0.0E+00")),IF($E527="IT",VALUE(TEXT((1/(('TOX and EXPO INPUTS'!$F$12/AG527)+('TOX and EXPO INPUTS'!$F$20/AO527))),"0.0E+00"))))</f>
        <v>#DIV/0!</v>
      </c>
      <c r="BF527" s="37" t="e">
        <f>IF($E527="ST",VALUE(TEXT((1/(('TOX and EXPO INPUTS'!$F$9/AH527)+('TOX and EXPO INPUTS'!$F$17/AO527))),"0.0E+00")),IF($E527="IT",VALUE(TEXT((1/(('TOX and EXPO INPUTS'!$F$12/AH527)+('TOX and EXPO INPUTS'!$F$20/AO527))),"0.0E+00"))))</f>
        <v>#DIV/0!</v>
      </c>
      <c r="BG527" s="37" t="e">
        <f>IF($E527="ST",VALUE(TEXT((1/(('TOX and EXPO INPUTS'!$F$9/AI527)+('TOX and EXPO INPUTS'!$F$17/AO527))),"0.0E+00")),IF($E527="IT",VALUE(TEXT((1/(('TOX and EXPO INPUTS'!$F$12/AI527)+('TOX and EXPO INPUTS'!$F$20/AO527))),"0.0E+00"))))</f>
        <v>#DIV/0!</v>
      </c>
      <c r="BH527" s="42" t="e">
        <f>VALUE(TEXT((AD527*$T527/365*'TOX and EXPO INPUTS'!$E$33/'TOX and EXPO INPUTS'!$E$34),"0.00E+00"))</f>
        <v>#DIV/0!</v>
      </c>
      <c r="BI527" s="37" t="e">
        <f>VALUE(TEXT((AE527*$T527/365*'TOX and EXPO INPUTS'!$E$33/'TOX and EXPO INPUTS'!$E$34),"0.00E+00"))</f>
        <v>#DIV/0!</v>
      </c>
      <c r="BJ527" s="37" t="e">
        <f>VALUE(TEXT((AF527*$T527/365*'TOX and EXPO INPUTS'!$E$33/'TOX and EXPO INPUTS'!$E$34),"0.00E+00"))</f>
        <v>#DIV/0!</v>
      </c>
      <c r="BK527" s="42" t="e">
        <f>VALUE(TEXT((AD527*$U527/365*'TOX and EXPO INPUTS'!$E$33/'TOX and EXPO INPUTS'!$E$34),"0.00E+00"))</f>
        <v>#DIV/0!</v>
      </c>
      <c r="BL527" s="37" t="e">
        <f>VALUE(TEXT((AE527*$U527/365*'TOX and EXPO INPUTS'!$E$33/'TOX and EXPO INPUTS'!$E$34),"0.00E+00"))</f>
        <v>#DIV/0!</v>
      </c>
      <c r="BM527" s="37" t="e">
        <f>VALUE(TEXT((AF527*$U527/365*'TOX and EXPO INPUTS'!$E$33/'TOX and EXPO INPUTS'!$E$34),"0.00E+00"))</f>
        <v>#DIV/0!</v>
      </c>
      <c r="BN527" s="42" t="e">
        <f>VALUE(TEXT((AL527*$T527/365*'TOX and EXPO INPUTS'!$E$33/'TOX and EXPO INPUTS'!$E$34),"0.00E+00"))</f>
        <v>#DIV/0!</v>
      </c>
      <c r="BO527" s="37" t="e">
        <f>VALUE(TEXT((AM527*$T527/365*'TOX and EXPO INPUTS'!$E$33/'TOX and EXPO INPUTS'!$E$34),"0.00E+00"))</f>
        <v>#DIV/0!</v>
      </c>
      <c r="BP527" s="42" t="e">
        <f>VALUE(TEXT((AL527*$U527/365*'TOX and EXPO INPUTS'!$E$33/'TOX and EXPO INPUTS'!$E$34),"0.00E+00"))</f>
        <v>#DIV/0!</v>
      </c>
      <c r="BQ527" s="37" t="e">
        <f>VALUE(TEXT((AM527*$U527/365*'TOX and EXPO INPUTS'!$E$33/'TOX and EXPO INPUTS'!$E$34),"0.00E+00"))</f>
        <v>#DIV/0!</v>
      </c>
      <c r="BR527" s="42" t="e">
        <f>VALUE(TEXT((AP527*$T527/365*'TOX and EXPO INPUTS'!$E$33/'TOX and EXPO INPUTS'!$E$34),"0.00E+00"))</f>
        <v>#DIV/0!</v>
      </c>
      <c r="BS527" s="37" t="e">
        <f>VALUE(TEXT((AQ527*$T527/365*'TOX and EXPO INPUTS'!$E$33/'TOX and EXPO INPUTS'!$E$34),"0.00E+00"))</f>
        <v>#DIV/0!</v>
      </c>
      <c r="BT527" s="37" t="e">
        <f>VALUE(TEXT((AR527*$T527/365*'TOX and EXPO INPUTS'!$E$33/'TOX and EXPO INPUTS'!$E$34),"0.00E+00"))</f>
        <v>#DIV/0!</v>
      </c>
      <c r="BU527" s="37" t="e">
        <f>VALUE(TEXT((AS527*$T527/365*'TOX and EXPO INPUTS'!$E$33/'TOX and EXPO INPUTS'!$E$34),"0.00E+00"))</f>
        <v>#DIV/0!</v>
      </c>
      <c r="BV527" s="37" t="e">
        <f>VALUE(TEXT((AT527*$T527/365*'TOX and EXPO INPUTS'!$E$33/'TOX and EXPO INPUTS'!$E$34),"0.00E+00"))</f>
        <v>#DIV/0!</v>
      </c>
      <c r="BW527" s="37" t="e">
        <f>VALUE(TEXT((AU527*$T527/365*'TOX and EXPO INPUTS'!$E$33/'TOX and EXPO INPUTS'!$E$34),"0.00E+00"))</f>
        <v>#DIV/0!</v>
      </c>
      <c r="BX527" s="42" t="e">
        <f>VALUE(TEXT((AP527*$U527/365*'TOX and EXPO INPUTS'!$E$33/'TOX and EXPO INPUTS'!$E$34),"0.00E+00"))</f>
        <v>#DIV/0!</v>
      </c>
      <c r="BY527" s="37" t="e">
        <f>VALUE(TEXT((AQ527*$U527/365*'TOX and EXPO INPUTS'!$E$33/'TOX and EXPO INPUTS'!$E$34),"0.00E+00"))</f>
        <v>#DIV/0!</v>
      </c>
      <c r="BZ527" s="37" t="e">
        <f>VALUE(TEXT((AR527*$U527/365*'TOX and EXPO INPUTS'!$E$33/'TOX and EXPO INPUTS'!$E$34),"0.00E+00"))</f>
        <v>#DIV/0!</v>
      </c>
      <c r="CA527" s="37" t="e">
        <f>VALUE(TEXT((AS527*$U527/365*'TOX and EXPO INPUTS'!$E$33/'TOX and EXPO INPUTS'!$E$34),"0.00E+00"))</f>
        <v>#DIV/0!</v>
      </c>
      <c r="CB527" s="37" t="e">
        <f>VALUE(TEXT((AT527*$U527/365*'TOX and EXPO INPUTS'!$E$33/'TOX and EXPO INPUTS'!$E$34),"0.00E+00"))</f>
        <v>#DIV/0!</v>
      </c>
      <c r="CC527" s="37" t="e">
        <f>VALUE(TEXT((AU527*$U527/365*'TOX and EXPO INPUTS'!$E$33/'TOX and EXPO INPUTS'!$E$34),"0.00E+00"))</f>
        <v>#DIV/0!</v>
      </c>
      <c r="CD527" s="58" t="e">
        <f>VALUE(TEXT((BR527*'TOX and EXPO INPUTS'!$F$23),"0.00E+00"))</f>
        <v>#DIV/0!</v>
      </c>
      <c r="CE527" s="57" t="e">
        <f>VALUE(TEXT((BS527*'TOX and EXPO INPUTS'!$F$23),"0.00E+00"))</f>
        <v>#DIV/0!</v>
      </c>
      <c r="CF527" s="57" t="e">
        <f>VALUE(TEXT((BT527*'TOX and EXPO INPUTS'!$F$23),"0.00E+00"))</f>
        <v>#DIV/0!</v>
      </c>
      <c r="CG527" s="57" t="e">
        <f>VALUE(TEXT((BU527*'TOX and EXPO INPUTS'!$F$23),"0.00E+00"))</f>
        <v>#DIV/0!</v>
      </c>
      <c r="CH527" s="57" t="e">
        <f>VALUE(TEXT((BV527*'TOX and EXPO INPUTS'!$F$23),"0.00E+00"))</f>
        <v>#DIV/0!</v>
      </c>
      <c r="CI527" s="57" t="e">
        <f>VALUE(TEXT((BW527*'TOX and EXPO INPUTS'!$F$23),"0.00E+00"))</f>
        <v>#DIV/0!</v>
      </c>
      <c r="CJ527" s="58" t="e">
        <f>VALUE(TEXT((BX527*'TOX and EXPO INPUTS'!$F$23),"0.00E+00"))</f>
        <v>#DIV/0!</v>
      </c>
      <c r="CK527" s="57" t="e">
        <f>VALUE(TEXT((BY527*'TOX and EXPO INPUTS'!$F$23),"0.00E+00"))</f>
        <v>#DIV/0!</v>
      </c>
      <c r="CL527" s="57" t="e">
        <f>VALUE(TEXT((BZ527*'TOX and EXPO INPUTS'!$F$23),"0.00E+00"))</f>
        <v>#DIV/0!</v>
      </c>
      <c r="CM527" s="57" t="e">
        <f>VALUE(TEXT((CA527*'TOX and EXPO INPUTS'!$F$23),"0.00E+00"))</f>
        <v>#DIV/0!</v>
      </c>
      <c r="CN527" s="57" t="e">
        <f>VALUE(TEXT((CB527*'TOX and EXPO INPUTS'!$F$23),"0.00E+00"))</f>
        <v>#DIV/0!</v>
      </c>
      <c r="CO527" s="57" t="e">
        <f>VALUE(TEXT((CC527*'TOX and EXPO INPUTS'!$F$23),"0.00E+00"))</f>
        <v>#DIV/0!</v>
      </c>
      <c r="CP527" s="38" t="s">
        <v>106</v>
      </c>
      <c r="CQ527" s="34" t="s">
        <v>107</v>
      </c>
      <c r="CR527" s="34" t="s">
        <v>108</v>
      </c>
      <c r="CS527" s="39" t="s">
        <v>109</v>
      </c>
    </row>
    <row r="528" spans="1:97" ht="48" customHeight="1" x14ac:dyDescent="0.25">
      <c r="A528" s="34" t="s">
        <v>98</v>
      </c>
      <c r="B528" s="34" t="s">
        <v>99</v>
      </c>
      <c r="C528" s="34" t="s">
        <v>115</v>
      </c>
      <c r="D528" s="34" t="s">
        <v>442</v>
      </c>
      <c r="E528" s="39" t="s">
        <v>102</v>
      </c>
      <c r="F528" s="40" t="s">
        <v>164</v>
      </c>
      <c r="G528" s="43"/>
      <c r="H528" s="36" t="s">
        <v>104</v>
      </c>
      <c r="I528" s="67"/>
      <c r="J528" s="36" t="s">
        <v>105</v>
      </c>
      <c r="K528" s="100">
        <f>VLOOKUP(F528,'Amount Seed Planted_variables'!$A$3:$I$74,2,0)</f>
        <v>16000</v>
      </c>
      <c r="L528" s="100">
        <f>VLOOKUP(F528,'Amount Seed Planted_variables'!$A$3:$I$74,3,0)</f>
        <v>20800</v>
      </c>
      <c r="M528" s="36">
        <f t="shared" si="252"/>
        <v>0</v>
      </c>
      <c r="N528" s="35">
        <f t="shared" si="253"/>
        <v>0</v>
      </c>
      <c r="O528" s="101">
        <v>225</v>
      </c>
      <c r="P528" s="93">
        <f>VLOOKUP(F528,'Amount Seed Planted_variables'!$A$3:$I$74,4,0)</f>
        <v>38848</v>
      </c>
      <c r="Q528" s="93">
        <f>VLOOKUP(F528,'Amount Seed Planted_variables'!$A$3:$I$74,7,0)</f>
        <v>80</v>
      </c>
      <c r="R528" s="93">
        <f>VLOOKUP(F528,'Amount Seed Planted_variables'!$A$3:$I$74,8,0)</f>
        <v>3107840</v>
      </c>
      <c r="S528" s="87" t="str">
        <f t="shared" si="249"/>
        <v>NA</v>
      </c>
      <c r="T528" s="35">
        <v>10</v>
      </c>
      <c r="U528" s="35">
        <v>30</v>
      </c>
      <c r="V528" s="41">
        <v>3994</v>
      </c>
      <c r="W528" s="35">
        <v>797</v>
      </c>
      <c r="X528" s="35">
        <v>530</v>
      </c>
      <c r="Y528" s="41">
        <v>66</v>
      </c>
      <c r="Z528" s="35">
        <f t="shared" si="248"/>
        <v>6.6000000000000005</v>
      </c>
      <c r="AA528" s="42">
        <f t="shared" si="254"/>
        <v>0</v>
      </c>
      <c r="AB528" s="37">
        <f t="shared" si="255"/>
        <v>0</v>
      </c>
      <c r="AC528" s="37">
        <f t="shared" si="256"/>
        <v>0</v>
      </c>
      <c r="AD528" s="42" t="e">
        <f>VALUE(TEXT(((AA528*'TOX and EXPO INPUTS'!$F$13)/'TOX and EXPO INPUTS'!$E$27),"0.00E+00"))</f>
        <v>#DIV/0!</v>
      </c>
      <c r="AE528" s="37" t="e">
        <f>VALUE(TEXT(((AB528*'TOX and EXPO INPUTS'!$F$13)/'TOX and EXPO INPUTS'!$E$27),"0.00E+00"))</f>
        <v>#DIV/0!</v>
      </c>
      <c r="AF528" s="37" t="e">
        <f>VALUE(TEXT(((AC528*'TOX and EXPO INPUTS'!$F$13)/'TOX and EXPO INPUTS'!$E$27),"0.00E+00"))</f>
        <v>#DIV/0!</v>
      </c>
      <c r="AG528" s="42" t="e">
        <f>IF($E528="ST",VALUE(TEXT(('TOX and EXPO INPUTS'!$F$7/AD528),"0.0E+00")),IF($E528="IT",VALUE(TEXT(('TOX and EXPO INPUTS'!$F$10/AD528),"0.0E+00"))))</f>
        <v>#DIV/0!</v>
      </c>
      <c r="AH528" s="37" t="e">
        <f>IF($E528="ST",VALUE(TEXT(('TOX and EXPO INPUTS'!$F$7/AE528),"0.0E+00")),IF($E528="IT",VALUE(TEXT(('TOX and EXPO INPUTS'!$F$10/AE528),"0.0E+00"))))</f>
        <v>#DIV/0!</v>
      </c>
      <c r="AI528" s="37" t="e">
        <f>IF($E528="ST",VALUE(TEXT(('TOX and EXPO INPUTS'!$F$7/AF528),"0.0E+00")),IF($E528="IT",VALUE(TEXT(('TOX and EXPO INPUTS'!$F$10/AF528),"0.0E+00"))))</f>
        <v>#DIV/0!</v>
      </c>
      <c r="AJ528" s="42">
        <f t="shared" si="250"/>
        <v>0</v>
      </c>
      <c r="AK528" s="37">
        <f t="shared" si="251"/>
        <v>0</v>
      </c>
      <c r="AL528" s="42" t="e">
        <f>VALUE(TEXT(((AJ528*'TOX and EXPO INPUTS'!$F$21)/'TOX and EXPO INPUTS'!$E$29),"0.00E+00"))</f>
        <v>#DIV/0!</v>
      </c>
      <c r="AM528" s="37" t="e">
        <f>VALUE(TEXT(((AK528*'TOX and EXPO INPUTS'!$F$21)/'TOX and EXPO INPUTS'!$E$29),"0.00E+00"))</f>
        <v>#DIV/0!</v>
      </c>
      <c r="AN528" s="42" t="e">
        <f>IF($E528="ST",VALUE(TEXT(('TOX and EXPO INPUTS'!$F$15/AL528),"0.0E+00")),IF($E528="IT",VALUE(TEXT(('TOX and EXPO INPUTS'!$F$18/AL528),"0.0E+00"))))</f>
        <v>#DIV/0!</v>
      </c>
      <c r="AO528" s="37" t="e">
        <f>IF($E528="ST",VALUE(TEXT(('TOX and EXPO INPUTS'!$F$15/AM528),"0.0E+00")),IF($E528="IT",VALUE(TEXT(('TOX and EXPO INPUTS'!$F$18/AM528),"0.0E+00"))))</f>
        <v>#DIV/0!</v>
      </c>
      <c r="AP528" s="42" t="e">
        <f t="shared" si="236"/>
        <v>#DIV/0!</v>
      </c>
      <c r="AQ528" s="37" t="e">
        <f t="shared" si="237"/>
        <v>#DIV/0!</v>
      </c>
      <c r="AR528" s="37" t="e">
        <f t="shared" si="238"/>
        <v>#DIV/0!</v>
      </c>
      <c r="AS528" s="37" t="e">
        <f t="shared" si="239"/>
        <v>#DIV/0!</v>
      </c>
      <c r="AT528" s="37" t="e">
        <f t="shared" si="240"/>
        <v>#DIV/0!</v>
      </c>
      <c r="AU528" s="37" t="e">
        <f t="shared" si="241"/>
        <v>#DIV/0!</v>
      </c>
      <c r="AV528" s="42" t="e">
        <f t="shared" si="242"/>
        <v>#DIV/0!</v>
      </c>
      <c r="AW528" s="37" t="e">
        <f t="shared" si="243"/>
        <v>#DIV/0!</v>
      </c>
      <c r="AX528" s="37" t="e">
        <f t="shared" si="244"/>
        <v>#DIV/0!</v>
      </c>
      <c r="AY528" s="37" t="e">
        <f t="shared" si="245"/>
        <v>#DIV/0!</v>
      </c>
      <c r="AZ528" s="37" t="e">
        <f t="shared" si="246"/>
        <v>#DIV/0!</v>
      </c>
      <c r="BA528" s="37" t="e">
        <f t="shared" si="247"/>
        <v>#DIV/0!</v>
      </c>
      <c r="BB528" s="42" t="e">
        <f>IF($E528="ST",VALUE(TEXT((1/(('TOX and EXPO INPUTS'!$F$9/AG528)+('TOX and EXPO INPUTS'!$F$17/AN528))),"0.0E+00")),IF($E528="IT",VALUE(TEXT((1/(('TOX and EXPO INPUTS'!$F$12/AG528)+('TOX and EXPO INPUTS'!$F$20/AN528))),"0.0E+00"))))</f>
        <v>#DIV/0!</v>
      </c>
      <c r="BC528" s="37" t="e">
        <f>IF($E528="ST",VALUE(TEXT((1/(('TOX and EXPO INPUTS'!$F$9/AH528)+('TOX and EXPO INPUTS'!$F$17/AN528))),"0.0E+00")),IF($E528="IT",VALUE(TEXT((1/(('TOX and EXPO INPUTS'!$F$12/AH528)+('TOX and EXPO INPUTS'!$F$20/AN528))),"0.0E+00"))))</f>
        <v>#DIV/0!</v>
      </c>
      <c r="BD528" s="37" t="e">
        <f>IF($E528="ST",VALUE(TEXT((1/(('TOX and EXPO INPUTS'!$F$9/AI528)+('TOX and EXPO INPUTS'!$F$17/AN528))),"0.0E+00")),IF($E528="IT",VALUE(TEXT((1/(('TOX and EXPO INPUTS'!$F$12/AI528)+('TOX and EXPO INPUTS'!$F$20/AN528))),"0.0E+00"))))</f>
        <v>#DIV/0!</v>
      </c>
      <c r="BE528" s="37" t="e">
        <f>IF($E528="ST",VALUE(TEXT((1/(('TOX and EXPO INPUTS'!$F$9/AG528)+('TOX and EXPO INPUTS'!$F$17/AO528))),"0.0E+00")),IF($E528="IT",VALUE(TEXT((1/(('TOX and EXPO INPUTS'!$F$12/AG528)+('TOX and EXPO INPUTS'!$F$20/AO528))),"0.0E+00"))))</f>
        <v>#DIV/0!</v>
      </c>
      <c r="BF528" s="37" t="e">
        <f>IF($E528="ST",VALUE(TEXT((1/(('TOX and EXPO INPUTS'!$F$9/AH528)+('TOX and EXPO INPUTS'!$F$17/AO528))),"0.0E+00")),IF($E528="IT",VALUE(TEXT((1/(('TOX and EXPO INPUTS'!$F$12/AH528)+('TOX and EXPO INPUTS'!$F$20/AO528))),"0.0E+00"))))</f>
        <v>#DIV/0!</v>
      </c>
      <c r="BG528" s="37" t="e">
        <f>IF($E528="ST",VALUE(TEXT((1/(('TOX and EXPO INPUTS'!$F$9/AI528)+('TOX and EXPO INPUTS'!$F$17/AO528))),"0.0E+00")),IF($E528="IT",VALUE(TEXT((1/(('TOX and EXPO INPUTS'!$F$12/AI528)+('TOX and EXPO INPUTS'!$F$20/AO528))),"0.0E+00"))))</f>
        <v>#DIV/0!</v>
      </c>
      <c r="BH528" s="42" t="e">
        <f>VALUE(TEXT((AD528*$T528/365*'TOX and EXPO INPUTS'!$E$33/'TOX and EXPO INPUTS'!$E$34),"0.00E+00"))</f>
        <v>#DIV/0!</v>
      </c>
      <c r="BI528" s="37" t="e">
        <f>VALUE(TEXT((AE528*$T528/365*'TOX and EXPO INPUTS'!$E$33/'TOX and EXPO INPUTS'!$E$34),"0.00E+00"))</f>
        <v>#DIV/0!</v>
      </c>
      <c r="BJ528" s="37" t="e">
        <f>VALUE(TEXT((AF528*$T528/365*'TOX and EXPO INPUTS'!$E$33/'TOX and EXPO INPUTS'!$E$34),"0.00E+00"))</f>
        <v>#DIV/0!</v>
      </c>
      <c r="BK528" s="42" t="e">
        <f>VALUE(TEXT((AD528*$U528/365*'TOX and EXPO INPUTS'!$E$33/'TOX and EXPO INPUTS'!$E$34),"0.00E+00"))</f>
        <v>#DIV/0!</v>
      </c>
      <c r="BL528" s="37" t="e">
        <f>VALUE(TEXT((AE528*$U528/365*'TOX and EXPO INPUTS'!$E$33/'TOX and EXPO INPUTS'!$E$34),"0.00E+00"))</f>
        <v>#DIV/0!</v>
      </c>
      <c r="BM528" s="37" t="e">
        <f>VALUE(TEXT((AF528*$U528/365*'TOX and EXPO INPUTS'!$E$33/'TOX and EXPO INPUTS'!$E$34),"0.00E+00"))</f>
        <v>#DIV/0!</v>
      </c>
      <c r="BN528" s="42" t="e">
        <f>VALUE(TEXT((AL528*$T528/365*'TOX and EXPO INPUTS'!$E$33/'TOX and EXPO INPUTS'!$E$34),"0.00E+00"))</f>
        <v>#DIV/0!</v>
      </c>
      <c r="BO528" s="37" t="e">
        <f>VALUE(TEXT((AM528*$T528/365*'TOX and EXPO INPUTS'!$E$33/'TOX and EXPO INPUTS'!$E$34),"0.00E+00"))</f>
        <v>#DIV/0!</v>
      </c>
      <c r="BP528" s="42" t="e">
        <f>VALUE(TEXT((AL528*$U528/365*'TOX and EXPO INPUTS'!$E$33/'TOX and EXPO INPUTS'!$E$34),"0.00E+00"))</f>
        <v>#DIV/0!</v>
      </c>
      <c r="BQ528" s="37" t="e">
        <f>VALUE(TEXT((AM528*$U528/365*'TOX and EXPO INPUTS'!$E$33/'TOX and EXPO INPUTS'!$E$34),"0.00E+00"))</f>
        <v>#DIV/0!</v>
      </c>
      <c r="BR528" s="42" t="e">
        <f>VALUE(TEXT((AP528*$T528/365*'TOX and EXPO INPUTS'!$E$33/'TOX and EXPO INPUTS'!$E$34),"0.00E+00"))</f>
        <v>#DIV/0!</v>
      </c>
      <c r="BS528" s="37" t="e">
        <f>VALUE(TEXT((AQ528*$T528/365*'TOX and EXPO INPUTS'!$E$33/'TOX and EXPO INPUTS'!$E$34),"0.00E+00"))</f>
        <v>#DIV/0!</v>
      </c>
      <c r="BT528" s="37" t="e">
        <f>VALUE(TEXT((AR528*$T528/365*'TOX and EXPO INPUTS'!$E$33/'TOX and EXPO INPUTS'!$E$34),"0.00E+00"))</f>
        <v>#DIV/0!</v>
      </c>
      <c r="BU528" s="37" t="e">
        <f>VALUE(TEXT((AS528*$T528/365*'TOX and EXPO INPUTS'!$E$33/'TOX and EXPO INPUTS'!$E$34),"0.00E+00"))</f>
        <v>#DIV/0!</v>
      </c>
      <c r="BV528" s="37" t="e">
        <f>VALUE(TEXT((AT528*$T528/365*'TOX and EXPO INPUTS'!$E$33/'TOX and EXPO INPUTS'!$E$34),"0.00E+00"))</f>
        <v>#DIV/0!</v>
      </c>
      <c r="BW528" s="37" t="e">
        <f>VALUE(TEXT((AU528*$T528/365*'TOX and EXPO INPUTS'!$E$33/'TOX and EXPO INPUTS'!$E$34),"0.00E+00"))</f>
        <v>#DIV/0!</v>
      </c>
      <c r="BX528" s="42" t="e">
        <f>VALUE(TEXT((AP528*$U528/365*'TOX and EXPO INPUTS'!$E$33/'TOX and EXPO INPUTS'!$E$34),"0.00E+00"))</f>
        <v>#DIV/0!</v>
      </c>
      <c r="BY528" s="37" t="e">
        <f>VALUE(TEXT((AQ528*$U528/365*'TOX and EXPO INPUTS'!$E$33/'TOX and EXPO INPUTS'!$E$34),"0.00E+00"))</f>
        <v>#DIV/0!</v>
      </c>
      <c r="BZ528" s="37" t="e">
        <f>VALUE(TEXT((AR528*$U528/365*'TOX and EXPO INPUTS'!$E$33/'TOX and EXPO INPUTS'!$E$34),"0.00E+00"))</f>
        <v>#DIV/0!</v>
      </c>
      <c r="CA528" s="37" t="e">
        <f>VALUE(TEXT((AS528*$U528/365*'TOX and EXPO INPUTS'!$E$33/'TOX and EXPO INPUTS'!$E$34),"0.00E+00"))</f>
        <v>#DIV/0!</v>
      </c>
      <c r="CB528" s="37" t="e">
        <f>VALUE(TEXT((AT528*$U528/365*'TOX and EXPO INPUTS'!$E$33/'TOX and EXPO INPUTS'!$E$34),"0.00E+00"))</f>
        <v>#DIV/0!</v>
      </c>
      <c r="CC528" s="37" t="e">
        <f>VALUE(TEXT((AU528*$U528/365*'TOX and EXPO INPUTS'!$E$33/'TOX and EXPO INPUTS'!$E$34),"0.00E+00"))</f>
        <v>#DIV/0!</v>
      </c>
      <c r="CD528" s="58" t="e">
        <f>VALUE(TEXT((BR528*'TOX and EXPO INPUTS'!$F$23),"0.00E+00"))</f>
        <v>#DIV/0!</v>
      </c>
      <c r="CE528" s="57" t="e">
        <f>VALUE(TEXT((BS528*'TOX and EXPO INPUTS'!$F$23),"0.00E+00"))</f>
        <v>#DIV/0!</v>
      </c>
      <c r="CF528" s="57" t="e">
        <f>VALUE(TEXT((BT528*'TOX and EXPO INPUTS'!$F$23),"0.00E+00"))</f>
        <v>#DIV/0!</v>
      </c>
      <c r="CG528" s="57" t="e">
        <f>VALUE(TEXT((BU528*'TOX and EXPO INPUTS'!$F$23),"0.00E+00"))</f>
        <v>#DIV/0!</v>
      </c>
      <c r="CH528" s="57" t="e">
        <f>VALUE(TEXT((BV528*'TOX and EXPO INPUTS'!$F$23),"0.00E+00"))</f>
        <v>#DIV/0!</v>
      </c>
      <c r="CI528" s="57" t="e">
        <f>VALUE(TEXT((BW528*'TOX and EXPO INPUTS'!$F$23),"0.00E+00"))</f>
        <v>#DIV/0!</v>
      </c>
      <c r="CJ528" s="58" t="e">
        <f>VALUE(TEXT((BX528*'TOX and EXPO INPUTS'!$F$23),"0.00E+00"))</f>
        <v>#DIV/0!</v>
      </c>
      <c r="CK528" s="57" t="e">
        <f>VALUE(TEXT((BY528*'TOX and EXPO INPUTS'!$F$23),"0.00E+00"))</f>
        <v>#DIV/0!</v>
      </c>
      <c r="CL528" s="57" t="e">
        <f>VALUE(TEXT((BZ528*'TOX and EXPO INPUTS'!$F$23),"0.00E+00"))</f>
        <v>#DIV/0!</v>
      </c>
      <c r="CM528" s="57" t="e">
        <f>VALUE(TEXT((CA528*'TOX and EXPO INPUTS'!$F$23),"0.00E+00"))</f>
        <v>#DIV/0!</v>
      </c>
      <c r="CN528" s="57" t="e">
        <f>VALUE(TEXT((CB528*'TOX and EXPO INPUTS'!$F$23),"0.00E+00"))</f>
        <v>#DIV/0!</v>
      </c>
      <c r="CO528" s="57" t="e">
        <f>VALUE(TEXT((CC528*'TOX and EXPO INPUTS'!$F$23),"0.00E+00"))</f>
        <v>#DIV/0!</v>
      </c>
      <c r="CP528" s="38" t="s">
        <v>106</v>
      </c>
      <c r="CQ528" s="34" t="s">
        <v>107</v>
      </c>
      <c r="CR528" s="34" t="s">
        <v>108</v>
      </c>
      <c r="CS528" s="39" t="s">
        <v>109</v>
      </c>
    </row>
    <row r="529" spans="1:97" ht="48" customHeight="1" x14ac:dyDescent="0.25">
      <c r="A529" s="34" t="s">
        <v>98</v>
      </c>
      <c r="B529" s="34" t="s">
        <v>99</v>
      </c>
      <c r="C529" s="34" t="s">
        <v>115</v>
      </c>
      <c r="D529" s="34" t="s">
        <v>101</v>
      </c>
      <c r="E529" s="39" t="s">
        <v>112</v>
      </c>
      <c r="F529" s="40" t="s">
        <v>164</v>
      </c>
      <c r="G529" s="43"/>
      <c r="H529" s="36" t="s">
        <v>104</v>
      </c>
      <c r="I529" s="67"/>
      <c r="J529" s="36" t="s">
        <v>105</v>
      </c>
      <c r="K529" s="100">
        <f>VLOOKUP(F529,'Amount Seed Planted_variables'!$A$3:$I$74,2,0)</f>
        <v>16000</v>
      </c>
      <c r="L529" s="100">
        <f>VLOOKUP(F529,'Amount Seed Planted_variables'!$A$3:$I$74,3,0)</f>
        <v>20800</v>
      </c>
      <c r="M529" s="36">
        <f t="shared" si="252"/>
        <v>0</v>
      </c>
      <c r="N529" s="35">
        <f t="shared" si="253"/>
        <v>0</v>
      </c>
      <c r="O529" s="101">
        <v>225</v>
      </c>
      <c r="P529" s="93">
        <f>VLOOKUP(F529,'Amount Seed Planted_variables'!$A$3:$I$74,4,0)</f>
        <v>38848</v>
      </c>
      <c r="Q529" s="93">
        <f>VLOOKUP(F529,'Amount Seed Planted_variables'!$A$3:$I$74,7,0)</f>
        <v>80</v>
      </c>
      <c r="R529" s="93">
        <f>VLOOKUP(F529,'Amount Seed Planted_variables'!$A$3:$I$74,8,0)</f>
        <v>3107840</v>
      </c>
      <c r="S529" s="87" t="str">
        <f t="shared" si="249"/>
        <v>NA</v>
      </c>
      <c r="T529" s="35">
        <v>10</v>
      </c>
      <c r="U529" s="35">
        <v>30</v>
      </c>
      <c r="V529" s="41">
        <v>349</v>
      </c>
      <c r="W529" s="35">
        <v>51.2</v>
      </c>
      <c r="X529" s="35">
        <v>42.2</v>
      </c>
      <c r="Y529" s="41">
        <v>1.2</v>
      </c>
      <c r="Z529" s="35">
        <f t="shared" si="248"/>
        <v>0.12</v>
      </c>
      <c r="AA529" s="42">
        <f t="shared" si="254"/>
        <v>0</v>
      </c>
      <c r="AB529" s="37">
        <f t="shared" si="255"/>
        <v>0</v>
      </c>
      <c r="AC529" s="37">
        <f t="shared" si="256"/>
        <v>0</v>
      </c>
      <c r="AD529" s="42" t="e">
        <f>VALUE(TEXT(((AA529*'TOX and EXPO INPUTS'!$F$13)/'TOX and EXPO INPUTS'!$E$27),"0.00E+00"))</f>
        <v>#DIV/0!</v>
      </c>
      <c r="AE529" s="37" t="e">
        <f>VALUE(TEXT(((AB529*'TOX and EXPO INPUTS'!$F$13)/'TOX and EXPO INPUTS'!$E$27),"0.00E+00"))</f>
        <v>#DIV/0!</v>
      </c>
      <c r="AF529" s="37" t="e">
        <f>VALUE(TEXT(((AC529*'TOX and EXPO INPUTS'!$F$13)/'TOX and EXPO INPUTS'!$E$27),"0.00E+00"))</f>
        <v>#DIV/0!</v>
      </c>
      <c r="AG529" s="42" t="e">
        <f>IF($E529="ST",VALUE(TEXT(('TOX and EXPO INPUTS'!$F$7/AD529),"0.0E+00")),IF($E529="IT",VALUE(TEXT(('TOX and EXPO INPUTS'!$F$10/AD529),"0.0E+00"))))</f>
        <v>#DIV/0!</v>
      </c>
      <c r="AH529" s="37" t="e">
        <f>IF($E529="ST",VALUE(TEXT(('TOX and EXPO INPUTS'!$F$7/AE529),"0.0E+00")),IF($E529="IT",VALUE(TEXT(('TOX and EXPO INPUTS'!$F$10/AE529),"0.0E+00"))))</f>
        <v>#DIV/0!</v>
      </c>
      <c r="AI529" s="37" t="e">
        <f>IF($E529="ST",VALUE(TEXT(('TOX and EXPO INPUTS'!$F$7/AF529),"0.0E+00")),IF($E529="IT",VALUE(TEXT(('TOX and EXPO INPUTS'!$F$10/AF529),"0.0E+00"))))</f>
        <v>#DIV/0!</v>
      </c>
      <c r="AJ529" s="42">
        <f t="shared" si="250"/>
        <v>0</v>
      </c>
      <c r="AK529" s="37">
        <f t="shared" si="251"/>
        <v>0</v>
      </c>
      <c r="AL529" s="42" t="e">
        <f>VALUE(TEXT(((AJ529*'TOX and EXPO INPUTS'!$F$21)/'TOX and EXPO INPUTS'!$E$29),"0.00E+00"))</f>
        <v>#DIV/0!</v>
      </c>
      <c r="AM529" s="37" t="e">
        <f>VALUE(TEXT(((AK529*'TOX and EXPO INPUTS'!$F$21)/'TOX and EXPO INPUTS'!$E$29),"0.00E+00"))</f>
        <v>#DIV/0!</v>
      </c>
      <c r="AN529" s="42" t="e">
        <f>IF($E529="ST",VALUE(TEXT(('TOX and EXPO INPUTS'!$F$15/AL529),"0.0E+00")),IF($E529="IT",VALUE(TEXT(('TOX and EXPO INPUTS'!$F$18/AL529),"0.0E+00"))))</f>
        <v>#DIV/0!</v>
      </c>
      <c r="AO529" s="37" t="e">
        <f>IF($E529="ST",VALUE(TEXT(('TOX and EXPO INPUTS'!$F$15/AM529),"0.0E+00")),IF($E529="IT",VALUE(TEXT(('TOX and EXPO INPUTS'!$F$18/AM529),"0.0E+00"))))</f>
        <v>#DIV/0!</v>
      </c>
      <c r="AP529" s="42" t="e">
        <f t="shared" si="236"/>
        <v>#DIV/0!</v>
      </c>
      <c r="AQ529" s="37" t="e">
        <f t="shared" si="237"/>
        <v>#DIV/0!</v>
      </c>
      <c r="AR529" s="37" t="e">
        <f t="shared" si="238"/>
        <v>#DIV/0!</v>
      </c>
      <c r="AS529" s="37" t="e">
        <f t="shared" si="239"/>
        <v>#DIV/0!</v>
      </c>
      <c r="AT529" s="37" t="e">
        <f t="shared" si="240"/>
        <v>#DIV/0!</v>
      </c>
      <c r="AU529" s="37" t="e">
        <f t="shared" si="241"/>
        <v>#DIV/0!</v>
      </c>
      <c r="AV529" s="42" t="e">
        <f t="shared" si="242"/>
        <v>#DIV/0!</v>
      </c>
      <c r="AW529" s="37" t="e">
        <f t="shared" si="243"/>
        <v>#DIV/0!</v>
      </c>
      <c r="AX529" s="37" t="e">
        <f t="shared" si="244"/>
        <v>#DIV/0!</v>
      </c>
      <c r="AY529" s="37" t="e">
        <f t="shared" si="245"/>
        <v>#DIV/0!</v>
      </c>
      <c r="AZ529" s="37" t="e">
        <f t="shared" si="246"/>
        <v>#DIV/0!</v>
      </c>
      <c r="BA529" s="37" t="e">
        <f t="shared" si="247"/>
        <v>#DIV/0!</v>
      </c>
      <c r="BB529" s="42" t="e">
        <f>IF($E529="ST",VALUE(TEXT((1/(('TOX and EXPO INPUTS'!$F$9/AG529)+('TOX and EXPO INPUTS'!$F$17/AN529))),"0.0E+00")),IF($E529="IT",VALUE(TEXT((1/(('TOX and EXPO INPUTS'!$F$12/AG529)+('TOX and EXPO INPUTS'!$F$20/AN529))),"0.0E+00"))))</f>
        <v>#DIV/0!</v>
      </c>
      <c r="BC529" s="37" t="e">
        <f>IF($E529="ST",VALUE(TEXT((1/(('TOX and EXPO INPUTS'!$F$9/AH529)+('TOX and EXPO INPUTS'!$F$17/AN529))),"0.0E+00")),IF($E529="IT",VALUE(TEXT((1/(('TOX and EXPO INPUTS'!$F$12/AH529)+('TOX and EXPO INPUTS'!$F$20/AN529))),"0.0E+00"))))</f>
        <v>#DIV/0!</v>
      </c>
      <c r="BD529" s="37" t="e">
        <f>IF($E529="ST",VALUE(TEXT((1/(('TOX and EXPO INPUTS'!$F$9/AI529)+('TOX and EXPO INPUTS'!$F$17/AN529))),"0.0E+00")),IF($E529="IT",VALUE(TEXT((1/(('TOX and EXPO INPUTS'!$F$12/AI529)+('TOX and EXPO INPUTS'!$F$20/AN529))),"0.0E+00"))))</f>
        <v>#DIV/0!</v>
      </c>
      <c r="BE529" s="37" t="e">
        <f>IF($E529="ST",VALUE(TEXT((1/(('TOX and EXPO INPUTS'!$F$9/AG529)+('TOX and EXPO INPUTS'!$F$17/AO529))),"0.0E+00")),IF($E529="IT",VALUE(TEXT((1/(('TOX and EXPO INPUTS'!$F$12/AG529)+('TOX and EXPO INPUTS'!$F$20/AO529))),"0.0E+00"))))</f>
        <v>#DIV/0!</v>
      </c>
      <c r="BF529" s="37" t="e">
        <f>IF($E529="ST",VALUE(TEXT((1/(('TOX and EXPO INPUTS'!$F$9/AH529)+('TOX and EXPO INPUTS'!$F$17/AO529))),"0.0E+00")),IF($E529="IT",VALUE(TEXT((1/(('TOX and EXPO INPUTS'!$F$12/AH529)+('TOX and EXPO INPUTS'!$F$20/AO529))),"0.0E+00"))))</f>
        <v>#DIV/0!</v>
      </c>
      <c r="BG529" s="37" t="e">
        <f>IF($E529="ST",VALUE(TEXT((1/(('TOX and EXPO INPUTS'!$F$9/AI529)+('TOX and EXPO INPUTS'!$F$17/AO529))),"0.0E+00")),IF($E529="IT",VALUE(TEXT((1/(('TOX and EXPO INPUTS'!$F$12/AI529)+('TOX and EXPO INPUTS'!$F$20/AO529))),"0.0E+00"))))</f>
        <v>#DIV/0!</v>
      </c>
      <c r="BH529" s="42" t="e">
        <f>VALUE(TEXT((AD529*$T529/365*'TOX and EXPO INPUTS'!$E$33/'TOX and EXPO INPUTS'!$E$34),"0.00E+00"))</f>
        <v>#DIV/0!</v>
      </c>
      <c r="BI529" s="37" t="e">
        <f>VALUE(TEXT((AE529*$T529/365*'TOX and EXPO INPUTS'!$E$33/'TOX and EXPO INPUTS'!$E$34),"0.00E+00"))</f>
        <v>#DIV/0!</v>
      </c>
      <c r="BJ529" s="37" t="e">
        <f>VALUE(TEXT((AF529*$T529/365*'TOX and EXPO INPUTS'!$E$33/'TOX and EXPO INPUTS'!$E$34),"0.00E+00"))</f>
        <v>#DIV/0!</v>
      </c>
      <c r="BK529" s="42" t="e">
        <f>VALUE(TEXT((AD529*$U529/365*'TOX and EXPO INPUTS'!$E$33/'TOX and EXPO INPUTS'!$E$34),"0.00E+00"))</f>
        <v>#DIV/0!</v>
      </c>
      <c r="BL529" s="37" t="e">
        <f>VALUE(TEXT((AE529*$U529/365*'TOX and EXPO INPUTS'!$E$33/'TOX and EXPO INPUTS'!$E$34),"0.00E+00"))</f>
        <v>#DIV/0!</v>
      </c>
      <c r="BM529" s="37" t="e">
        <f>VALUE(TEXT((AF529*$U529/365*'TOX and EXPO INPUTS'!$E$33/'TOX and EXPO INPUTS'!$E$34),"0.00E+00"))</f>
        <v>#DIV/0!</v>
      </c>
      <c r="BN529" s="42" t="e">
        <f>VALUE(TEXT((AL529*$T529/365*'TOX and EXPO INPUTS'!$E$33/'TOX and EXPO INPUTS'!$E$34),"0.00E+00"))</f>
        <v>#DIV/0!</v>
      </c>
      <c r="BO529" s="37" t="e">
        <f>VALUE(TEXT((AM529*$T529/365*'TOX and EXPO INPUTS'!$E$33/'TOX and EXPO INPUTS'!$E$34),"0.00E+00"))</f>
        <v>#DIV/0!</v>
      </c>
      <c r="BP529" s="42" t="e">
        <f>VALUE(TEXT((AL529*$U529/365*'TOX and EXPO INPUTS'!$E$33/'TOX and EXPO INPUTS'!$E$34),"0.00E+00"))</f>
        <v>#DIV/0!</v>
      </c>
      <c r="BQ529" s="37" t="e">
        <f>VALUE(TEXT((AM529*$U529/365*'TOX and EXPO INPUTS'!$E$33/'TOX and EXPO INPUTS'!$E$34),"0.00E+00"))</f>
        <v>#DIV/0!</v>
      </c>
      <c r="BR529" s="42" t="e">
        <f>VALUE(TEXT((AP529*$T529/365*'TOX and EXPO INPUTS'!$E$33/'TOX and EXPO INPUTS'!$E$34),"0.00E+00"))</f>
        <v>#DIV/0!</v>
      </c>
      <c r="BS529" s="37" t="e">
        <f>VALUE(TEXT((AQ529*$T529/365*'TOX and EXPO INPUTS'!$E$33/'TOX and EXPO INPUTS'!$E$34),"0.00E+00"))</f>
        <v>#DIV/0!</v>
      </c>
      <c r="BT529" s="37" t="e">
        <f>VALUE(TEXT((AR529*$T529/365*'TOX and EXPO INPUTS'!$E$33/'TOX and EXPO INPUTS'!$E$34),"0.00E+00"))</f>
        <v>#DIV/0!</v>
      </c>
      <c r="BU529" s="37" t="e">
        <f>VALUE(TEXT((AS529*$T529/365*'TOX and EXPO INPUTS'!$E$33/'TOX and EXPO INPUTS'!$E$34),"0.00E+00"))</f>
        <v>#DIV/0!</v>
      </c>
      <c r="BV529" s="37" t="e">
        <f>VALUE(TEXT((AT529*$T529/365*'TOX and EXPO INPUTS'!$E$33/'TOX and EXPO INPUTS'!$E$34),"0.00E+00"))</f>
        <v>#DIV/0!</v>
      </c>
      <c r="BW529" s="37" t="e">
        <f>VALUE(TEXT((AU529*$T529/365*'TOX and EXPO INPUTS'!$E$33/'TOX and EXPO INPUTS'!$E$34),"0.00E+00"))</f>
        <v>#DIV/0!</v>
      </c>
      <c r="BX529" s="42" t="e">
        <f>VALUE(TEXT((AP529*$U529/365*'TOX and EXPO INPUTS'!$E$33/'TOX and EXPO INPUTS'!$E$34),"0.00E+00"))</f>
        <v>#DIV/0!</v>
      </c>
      <c r="BY529" s="37" t="e">
        <f>VALUE(TEXT((AQ529*$U529/365*'TOX and EXPO INPUTS'!$E$33/'TOX and EXPO INPUTS'!$E$34),"0.00E+00"))</f>
        <v>#DIV/0!</v>
      </c>
      <c r="BZ529" s="37" t="e">
        <f>VALUE(TEXT((AR529*$U529/365*'TOX and EXPO INPUTS'!$E$33/'TOX and EXPO INPUTS'!$E$34),"0.00E+00"))</f>
        <v>#DIV/0!</v>
      </c>
      <c r="CA529" s="37" t="e">
        <f>VALUE(TEXT((AS529*$U529/365*'TOX and EXPO INPUTS'!$E$33/'TOX and EXPO INPUTS'!$E$34),"0.00E+00"))</f>
        <v>#DIV/0!</v>
      </c>
      <c r="CB529" s="37" t="e">
        <f>VALUE(TEXT((AT529*$U529/365*'TOX and EXPO INPUTS'!$E$33/'TOX and EXPO INPUTS'!$E$34),"0.00E+00"))</f>
        <v>#DIV/0!</v>
      </c>
      <c r="CC529" s="37" t="e">
        <f>VALUE(TEXT((AU529*$U529/365*'TOX and EXPO INPUTS'!$E$33/'TOX and EXPO INPUTS'!$E$34),"0.00E+00"))</f>
        <v>#DIV/0!</v>
      </c>
      <c r="CD529" s="58" t="e">
        <f>VALUE(TEXT((BR529*'TOX and EXPO INPUTS'!$F$23),"0.00E+00"))</f>
        <v>#DIV/0!</v>
      </c>
      <c r="CE529" s="57" t="e">
        <f>VALUE(TEXT((BS529*'TOX and EXPO INPUTS'!$F$23),"0.00E+00"))</f>
        <v>#DIV/0!</v>
      </c>
      <c r="CF529" s="57" t="e">
        <f>VALUE(TEXT((BT529*'TOX and EXPO INPUTS'!$F$23),"0.00E+00"))</f>
        <v>#DIV/0!</v>
      </c>
      <c r="CG529" s="57" t="e">
        <f>VALUE(TEXT((BU529*'TOX and EXPO INPUTS'!$F$23),"0.00E+00"))</f>
        <v>#DIV/0!</v>
      </c>
      <c r="CH529" s="57" t="e">
        <f>VALUE(TEXT((BV529*'TOX and EXPO INPUTS'!$F$23),"0.00E+00"))</f>
        <v>#DIV/0!</v>
      </c>
      <c r="CI529" s="57" t="e">
        <f>VALUE(TEXT((BW529*'TOX and EXPO INPUTS'!$F$23),"0.00E+00"))</f>
        <v>#DIV/0!</v>
      </c>
      <c r="CJ529" s="58" t="e">
        <f>VALUE(TEXT((BX529*'TOX and EXPO INPUTS'!$F$23),"0.00E+00"))</f>
        <v>#DIV/0!</v>
      </c>
      <c r="CK529" s="57" t="e">
        <f>VALUE(TEXT((BY529*'TOX and EXPO INPUTS'!$F$23),"0.00E+00"))</f>
        <v>#DIV/0!</v>
      </c>
      <c r="CL529" s="57" t="e">
        <f>VALUE(TEXT((BZ529*'TOX and EXPO INPUTS'!$F$23),"0.00E+00"))</f>
        <v>#DIV/0!</v>
      </c>
      <c r="CM529" s="57" t="e">
        <f>VALUE(TEXT((CA529*'TOX and EXPO INPUTS'!$F$23),"0.00E+00"))</f>
        <v>#DIV/0!</v>
      </c>
      <c r="CN529" s="57" t="e">
        <f>VALUE(TEXT((CB529*'TOX and EXPO INPUTS'!$F$23),"0.00E+00"))</f>
        <v>#DIV/0!</v>
      </c>
      <c r="CO529" s="57" t="e">
        <f>VALUE(TEXT((CC529*'TOX and EXPO INPUTS'!$F$23),"0.00E+00"))</f>
        <v>#DIV/0!</v>
      </c>
      <c r="CP529" s="38" t="s">
        <v>106</v>
      </c>
      <c r="CQ529" s="34" t="s">
        <v>107</v>
      </c>
      <c r="CR529" s="34" t="s">
        <v>108</v>
      </c>
      <c r="CS529" s="39" t="s">
        <v>109</v>
      </c>
    </row>
    <row r="530" spans="1:97" ht="48" customHeight="1" x14ac:dyDescent="0.25">
      <c r="A530" s="34" t="s">
        <v>98</v>
      </c>
      <c r="B530" s="34" t="s">
        <v>99</v>
      </c>
      <c r="C530" s="34" t="s">
        <v>115</v>
      </c>
      <c r="D530" s="34" t="s">
        <v>110</v>
      </c>
      <c r="E530" s="39" t="s">
        <v>112</v>
      </c>
      <c r="F530" s="40" t="s">
        <v>164</v>
      </c>
      <c r="G530" s="43"/>
      <c r="H530" s="36" t="s">
        <v>104</v>
      </c>
      <c r="I530" s="67"/>
      <c r="J530" s="36" t="s">
        <v>105</v>
      </c>
      <c r="K530" s="100">
        <f>VLOOKUP(F530,'Amount Seed Planted_variables'!$A$3:$I$74,2,0)</f>
        <v>16000</v>
      </c>
      <c r="L530" s="100">
        <f>VLOOKUP(F530,'Amount Seed Planted_variables'!$A$3:$I$74,3,0)</f>
        <v>20800</v>
      </c>
      <c r="M530" s="36">
        <f t="shared" si="252"/>
        <v>0</v>
      </c>
      <c r="N530" s="35">
        <f t="shared" si="253"/>
        <v>0</v>
      </c>
      <c r="O530" s="101">
        <v>225</v>
      </c>
      <c r="P530" s="93">
        <f>VLOOKUP(F530,'Amount Seed Planted_variables'!$A$3:$I$74,4,0)</f>
        <v>38848</v>
      </c>
      <c r="Q530" s="93">
        <f>VLOOKUP(F530,'Amount Seed Planted_variables'!$A$3:$I$74,7,0)</f>
        <v>80</v>
      </c>
      <c r="R530" s="93">
        <f>VLOOKUP(F530,'Amount Seed Planted_variables'!$A$3:$I$74,8,0)</f>
        <v>3107840</v>
      </c>
      <c r="S530" s="87" t="str">
        <f t="shared" si="249"/>
        <v>NA</v>
      </c>
      <c r="T530" s="35">
        <v>10</v>
      </c>
      <c r="U530" s="35">
        <v>30</v>
      </c>
      <c r="V530" s="41">
        <v>68</v>
      </c>
      <c r="W530" s="35">
        <v>16.899999999999999</v>
      </c>
      <c r="X530" s="35">
        <v>13.1</v>
      </c>
      <c r="Y530" s="41">
        <v>3.6</v>
      </c>
      <c r="Z530" s="35">
        <f t="shared" si="248"/>
        <v>0.36000000000000004</v>
      </c>
      <c r="AA530" s="42">
        <f t="shared" si="254"/>
        <v>0</v>
      </c>
      <c r="AB530" s="37">
        <f t="shared" si="255"/>
        <v>0</v>
      </c>
      <c r="AC530" s="37">
        <f t="shared" si="256"/>
        <v>0</v>
      </c>
      <c r="AD530" s="42" t="e">
        <f>VALUE(TEXT(((AA530*'TOX and EXPO INPUTS'!$F$13)/'TOX and EXPO INPUTS'!$E$27),"0.00E+00"))</f>
        <v>#DIV/0!</v>
      </c>
      <c r="AE530" s="37" t="e">
        <f>VALUE(TEXT(((AB530*'TOX and EXPO INPUTS'!$F$13)/'TOX and EXPO INPUTS'!$E$27),"0.00E+00"))</f>
        <v>#DIV/0!</v>
      </c>
      <c r="AF530" s="37" t="e">
        <f>VALUE(TEXT(((AC530*'TOX and EXPO INPUTS'!$F$13)/'TOX and EXPO INPUTS'!$E$27),"0.00E+00"))</f>
        <v>#DIV/0!</v>
      </c>
      <c r="AG530" s="42" t="e">
        <f>IF($E530="ST",VALUE(TEXT(('TOX and EXPO INPUTS'!$F$7/AD530),"0.0E+00")),IF($E530="IT",VALUE(TEXT(('TOX and EXPO INPUTS'!$F$10/AD530),"0.0E+00"))))</f>
        <v>#DIV/0!</v>
      </c>
      <c r="AH530" s="37" t="e">
        <f>IF($E530="ST",VALUE(TEXT(('TOX and EXPO INPUTS'!$F$7/AE530),"0.0E+00")),IF($E530="IT",VALUE(TEXT(('TOX and EXPO INPUTS'!$F$10/AE530),"0.0E+00"))))</f>
        <v>#DIV/0!</v>
      </c>
      <c r="AI530" s="37" t="e">
        <f>IF($E530="ST",VALUE(TEXT(('TOX and EXPO INPUTS'!$F$7/AF530),"0.0E+00")),IF($E530="IT",VALUE(TEXT(('TOX and EXPO INPUTS'!$F$10/AF530),"0.0E+00"))))</f>
        <v>#DIV/0!</v>
      </c>
      <c r="AJ530" s="42">
        <f t="shared" si="250"/>
        <v>0</v>
      </c>
      <c r="AK530" s="37">
        <f t="shared" si="251"/>
        <v>0</v>
      </c>
      <c r="AL530" s="42" t="e">
        <f>VALUE(TEXT(((AJ530*'TOX and EXPO INPUTS'!$F$21)/'TOX and EXPO INPUTS'!$E$29),"0.00E+00"))</f>
        <v>#DIV/0!</v>
      </c>
      <c r="AM530" s="37" t="e">
        <f>VALUE(TEXT(((AK530*'TOX and EXPO INPUTS'!$F$21)/'TOX and EXPO INPUTS'!$E$29),"0.00E+00"))</f>
        <v>#DIV/0!</v>
      </c>
      <c r="AN530" s="42" t="e">
        <f>IF($E530="ST",VALUE(TEXT(('TOX and EXPO INPUTS'!$F$15/AL530),"0.0E+00")),IF($E530="IT",VALUE(TEXT(('TOX and EXPO INPUTS'!$F$18/AL530),"0.0E+00"))))</f>
        <v>#DIV/0!</v>
      </c>
      <c r="AO530" s="37" t="e">
        <f>IF($E530="ST",VALUE(TEXT(('TOX and EXPO INPUTS'!$F$15/AM530),"0.0E+00")),IF($E530="IT",VALUE(TEXT(('TOX and EXPO INPUTS'!$F$18/AM530),"0.0E+00"))))</f>
        <v>#DIV/0!</v>
      </c>
      <c r="AP530" s="42" t="e">
        <f t="shared" si="236"/>
        <v>#DIV/0!</v>
      </c>
      <c r="AQ530" s="37" t="e">
        <f t="shared" si="237"/>
        <v>#DIV/0!</v>
      </c>
      <c r="AR530" s="37" t="e">
        <f t="shared" si="238"/>
        <v>#DIV/0!</v>
      </c>
      <c r="AS530" s="37" t="e">
        <f t="shared" si="239"/>
        <v>#DIV/0!</v>
      </c>
      <c r="AT530" s="37" t="e">
        <f t="shared" si="240"/>
        <v>#DIV/0!</v>
      </c>
      <c r="AU530" s="37" t="e">
        <f t="shared" si="241"/>
        <v>#DIV/0!</v>
      </c>
      <c r="AV530" s="42" t="e">
        <f t="shared" si="242"/>
        <v>#DIV/0!</v>
      </c>
      <c r="AW530" s="37" t="e">
        <f t="shared" si="243"/>
        <v>#DIV/0!</v>
      </c>
      <c r="AX530" s="37" t="e">
        <f t="shared" si="244"/>
        <v>#DIV/0!</v>
      </c>
      <c r="AY530" s="37" t="e">
        <f t="shared" si="245"/>
        <v>#DIV/0!</v>
      </c>
      <c r="AZ530" s="37" t="e">
        <f t="shared" si="246"/>
        <v>#DIV/0!</v>
      </c>
      <c r="BA530" s="37" t="e">
        <f t="shared" si="247"/>
        <v>#DIV/0!</v>
      </c>
      <c r="BB530" s="42" t="e">
        <f>IF($E530="ST",VALUE(TEXT((1/(('TOX and EXPO INPUTS'!$F$9/AG530)+('TOX and EXPO INPUTS'!$F$17/AN530))),"0.0E+00")),IF($E530="IT",VALUE(TEXT((1/(('TOX and EXPO INPUTS'!$F$12/AG530)+('TOX and EXPO INPUTS'!$F$20/AN530))),"0.0E+00"))))</f>
        <v>#DIV/0!</v>
      </c>
      <c r="BC530" s="37" t="e">
        <f>IF($E530="ST",VALUE(TEXT((1/(('TOX and EXPO INPUTS'!$F$9/AH530)+('TOX and EXPO INPUTS'!$F$17/AN530))),"0.0E+00")),IF($E530="IT",VALUE(TEXT((1/(('TOX and EXPO INPUTS'!$F$12/AH530)+('TOX and EXPO INPUTS'!$F$20/AN530))),"0.0E+00"))))</f>
        <v>#DIV/0!</v>
      </c>
      <c r="BD530" s="37" t="e">
        <f>IF($E530="ST",VALUE(TEXT((1/(('TOX and EXPO INPUTS'!$F$9/AI530)+('TOX and EXPO INPUTS'!$F$17/AN530))),"0.0E+00")),IF($E530="IT",VALUE(TEXT((1/(('TOX and EXPO INPUTS'!$F$12/AI530)+('TOX and EXPO INPUTS'!$F$20/AN530))),"0.0E+00"))))</f>
        <v>#DIV/0!</v>
      </c>
      <c r="BE530" s="37" t="e">
        <f>IF($E530="ST",VALUE(TEXT((1/(('TOX and EXPO INPUTS'!$F$9/AG530)+('TOX and EXPO INPUTS'!$F$17/AO530))),"0.0E+00")),IF($E530="IT",VALUE(TEXT((1/(('TOX and EXPO INPUTS'!$F$12/AG530)+('TOX and EXPO INPUTS'!$F$20/AO530))),"0.0E+00"))))</f>
        <v>#DIV/0!</v>
      </c>
      <c r="BF530" s="37" t="e">
        <f>IF($E530="ST",VALUE(TEXT((1/(('TOX and EXPO INPUTS'!$F$9/AH530)+('TOX and EXPO INPUTS'!$F$17/AO530))),"0.0E+00")),IF($E530="IT",VALUE(TEXT((1/(('TOX and EXPO INPUTS'!$F$12/AH530)+('TOX and EXPO INPUTS'!$F$20/AO530))),"0.0E+00"))))</f>
        <v>#DIV/0!</v>
      </c>
      <c r="BG530" s="37" t="e">
        <f>IF($E530="ST",VALUE(TEXT((1/(('TOX and EXPO INPUTS'!$F$9/AI530)+('TOX and EXPO INPUTS'!$F$17/AO530))),"0.0E+00")),IF($E530="IT",VALUE(TEXT((1/(('TOX and EXPO INPUTS'!$F$12/AI530)+('TOX and EXPO INPUTS'!$F$20/AO530))),"0.0E+00"))))</f>
        <v>#DIV/0!</v>
      </c>
      <c r="BH530" s="42" t="e">
        <f>VALUE(TEXT((AD530*$T530/365*'TOX and EXPO INPUTS'!$E$33/'TOX and EXPO INPUTS'!$E$34),"0.00E+00"))</f>
        <v>#DIV/0!</v>
      </c>
      <c r="BI530" s="37" t="e">
        <f>VALUE(TEXT((AE530*$T530/365*'TOX and EXPO INPUTS'!$E$33/'TOX and EXPO INPUTS'!$E$34),"0.00E+00"))</f>
        <v>#DIV/0!</v>
      </c>
      <c r="BJ530" s="37" t="e">
        <f>VALUE(TEXT((AF530*$T530/365*'TOX and EXPO INPUTS'!$E$33/'TOX and EXPO INPUTS'!$E$34),"0.00E+00"))</f>
        <v>#DIV/0!</v>
      </c>
      <c r="BK530" s="42" t="e">
        <f>VALUE(TEXT((AD530*$U530/365*'TOX and EXPO INPUTS'!$E$33/'TOX and EXPO INPUTS'!$E$34),"0.00E+00"))</f>
        <v>#DIV/0!</v>
      </c>
      <c r="BL530" s="37" t="e">
        <f>VALUE(TEXT((AE530*$U530/365*'TOX and EXPO INPUTS'!$E$33/'TOX and EXPO INPUTS'!$E$34),"0.00E+00"))</f>
        <v>#DIV/0!</v>
      </c>
      <c r="BM530" s="37" t="e">
        <f>VALUE(TEXT((AF530*$U530/365*'TOX and EXPO INPUTS'!$E$33/'TOX and EXPO INPUTS'!$E$34),"0.00E+00"))</f>
        <v>#DIV/0!</v>
      </c>
      <c r="BN530" s="42" t="e">
        <f>VALUE(TEXT((AL530*$T530/365*'TOX and EXPO INPUTS'!$E$33/'TOX and EXPO INPUTS'!$E$34),"0.00E+00"))</f>
        <v>#DIV/0!</v>
      </c>
      <c r="BO530" s="37" t="e">
        <f>VALUE(TEXT((AM530*$T530/365*'TOX and EXPO INPUTS'!$E$33/'TOX and EXPO INPUTS'!$E$34),"0.00E+00"))</f>
        <v>#DIV/0!</v>
      </c>
      <c r="BP530" s="42" t="e">
        <f>VALUE(TEXT((AL530*$U530/365*'TOX and EXPO INPUTS'!$E$33/'TOX and EXPO INPUTS'!$E$34),"0.00E+00"))</f>
        <v>#DIV/0!</v>
      </c>
      <c r="BQ530" s="37" t="e">
        <f>VALUE(TEXT((AM530*$U530/365*'TOX and EXPO INPUTS'!$E$33/'TOX and EXPO INPUTS'!$E$34),"0.00E+00"))</f>
        <v>#DIV/0!</v>
      </c>
      <c r="BR530" s="42" t="e">
        <f>VALUE(TEXT((AP530*$T530/365*'TOX and EXPO INPUTS'!$E$33/'TOX and EXPO INPUTS'!$E$34),"0.00E+00"))</f>
        <v>#DIV/0!</v>
      </c>
      <c r="BS530" s="37" t="e">
        <f>VALUE(TEXT((AQ530*$T530/365*'TOX and EXPO INPUTS'!$E$33/'TOX and EXPO INPUTS'!$E$34),"0.00E+00"))</f>
        <v>#DIV/0!</v>
      </c>
      <c r="BT530" s="37" t="e">
        <f>VALUE(TEXT((AR530*$T530/365*'TOX and EXPO INPUTS'!$E$33/'TOX and EXPO INPUTS'!$E$34),"0.00E+00"))</f>
        <v>#DIV/0!</v>
      </c>
      <c r="BU530" s="37" t="e">
        <f>VALUE(TEXT((AS530*$T530/365*'TOX and EXPO INPUTS'!$E$33/'TOX and EXPO INPUTS'!$E$34),"0.00E+00"))</f>
        <v>#DIV/0!</v>
      </c>
      <c r="BV530" s="37" t="e">
        <f>VALUE(TEXT((AT530*$T530/365*'TOX and EXPO INPUTS'!$E$33/'TOX and EXPO INPUTS'!$E$34),"0.00E+00"))</f>
        <v>#DIV/0!</v>
      </c>
      <c r="BW530" s="37" t="e">
        <f>VALUE(TEXT((AU530*$T530/365*'TOX and EXPO INPUTS'!$E$33/'TOX and EXPO INPUTS'!$E$34),"0.00E+00"))</f>
        <v>#DIV/0!</v>
      </c>
      <c r="BX530" s="42" t="e">
        <f>VALUE(TEXT((AP530*$U530/365*'TOX and EXPO INPUTS'!$E$33/'TOX and EXPO INPUTS'!$E$34),"0.00E+00"))</f>
        <v>#DIV/0!</v>
      </c>
      <c r="BY530" s="37" t="e">
        <f>VALUE(TEXT((AQ530*$U530/365*'TOX and EXPO INPUTS'!$E$33/'TOX and EXPO INPUTS'!$E$34),"0.00E+00"))</f>
        <v>#DIV/0!</v>
      </c>
      <c r="BZ530" s="37" t="e">
        <f>VALUE(TEXT((AR530*$U530/365*'TOX and EXPO INPUTS'!$E$33/'TOX and EXPO INPUTS'!$E$34),"0.00E+00"))</f>
        <v>#DIV/0!</v>
      </c>
      <c r="CA530" s="37" t="e">
        <f>VALUE(TEXT((AS530*$U530/365*'TOX and EXPO INPUTS'!$E$33/'TOX and EXPO INPUTS'!$E$34),"0.00E+00"))</f>
        <v>#DIV/0!</v>
      </c>
      <c r="CB530" s="37" t="e">
        <f>VALUE(TEXT((AT530*$U530/365*'TOX and EXPO INPUTS'!$E$33/'TOX and EXPO INPUTS'!$E$34),"0.00E+00"))</f>
        <v>#DIV/0!</v>
      </c>
      <c r="CC530" s="37" t="e">
        <f>VALUE(TEXT((AU530*$U530/365*'TOX and EXPO INPUTS'!$E$33/'TOX and EXPO INPUTS'!$E$34),"0.00E+00"))</f>
        <v>#DIV/0!</v>
      </c>
      <c r="CD530" s="58" t="e">
        <f>VALUE(TEXT((BR530*'TOX and EXPO INPUTS'!$F$23),"0.00E+00"))</f>
        <v>#DIV/0!</v>
      </c>
      <c r="CE530" s="57" t="e">
        <f>VALUE(TEXT((BS530*'TOX and EXPO INPUTS'!$F$23),"0.00E+00"))</f>
        <v>#DIV/0!</v>
      </c>
      <c r="CF530" s="57" t="e">
        <f>VALUE(TEXT((BT530*'TOX and EXPO INPUTS'!$F$23),"0.00E+00"))</f>
        <v>#DIV/0!</v>
      </c>
      <c r="CG530" s="57" t="e">
        <f>VALUE(TEXT((BU530*'TOX and EXPO INPUTS'!$F$23),"0.00E+00"))</f>
        <v>#DIV/0!</v>
      </c>
      <c r="CH530" s="57" t="e">
        <f>VALUE(TEXT((BV530*'TOX and EXPO INPUTS'!$F$23),"0.00E+00"))</f>
        <v>#DIV/0!</v>
      </c>
      <c r="CI530" s="57" t="e">
        <f>VALUE(TEXT((BW530*'TOX and EXPO INPUTS'!$F$23),"0.00E+00"))</f>
        <v>#DIV/0!</v>
      </c>
      <c r="CJ530" s="58" t="e">
        <f>VALUE(TEXT((BX530*'TOX and EXPO INPUTS'!$F$23),"0.00E+00"))</f>
        <v>#DIV/0!</v>
      </c>
      <c r="CK530" s="57" t="e">
        <f>VALUE(TEXT((BY530*'TOX and EXPO INPUTS'!$F$23),"0.00E+00"))</f>
        <v>#DIV/0!</v>
      </c>
      <c r="CL530" s="57" t="e">
        <f>VALUE(TEXT((BZ530*'TOX and EXPO INPUTS'!$F$23),"0.00E+00"))</f>
        <v>#DIV/0!</v>
      </c>
      <c r="CM530" s="57" t="e">
        <f>VALUE(TEXT((CA530*'TOX and EXPO INPUTS'!$F$23),"0.00E+00"))</f>
        <v>#DIV/0!</v>
      </c>
      <c r="CN530" s="57" t="e">
        <f>VALUE(TEXT((CB530*'TOX and EXPO INPUTS'!$F$23),"0.00E+00"))</f>
        <v>#DIV/0!</v>
      </c>
      <c r="CO530" s="57" t="e">
        <f>VALUE(TEXT((CC530*'TOX and EXPO INPUTS'!$F$23),"0.00E+00"))</f>
        <v>#DIV/0!</v>
      </c>
      <c r="CP530" s="38" t="s">
        <v>106</v>
      </c>
      <c r="CQ530" s="34" t="s">
        <v>107</v>
      </c>
      <c r="CR530" s="34" t="s">
        <v>108</v>
      </c>
      <c r="CS530" s="39" t="s">
        <v>109</v>
      </c>
    </row>
    <row r="531" spans="1:97" ht="48" customHeight="1" x14ac:dyDescent="0.25">
      <c r="A531" s="34" t="s">
        <v>98</v>
      </c>
      <c r="B531" s="34" t="s">
        <v>99</v>
      </c>
      <c r="C531" s="34" t="s">
        <v>115</v>
      </c>
      <c r="D531" s="34" t="s">
        <v>111</v>
      </c>
      <c r="E531" s="39" t="s">
        <v>112</v>
      </c>
      <c r="F531" s="40" t="s">
        <v>164</v>
      </c>
      <c r="G531" s="43"/>
      <c r="H531" s="36" t="s">
        <v>104</v>
      </c>
      <c r="I531" s="67"/>
      <c r="J531" s="36" t="s">
        <v>105</v>
      </c>
      <c r="K531" s="100">
        <f>VLOOKUP(F531,'Amount Seed Planted_variables'!$A$3:$I$74,2,0)</f>
        <v>16000</v>
      </c>
      <c r="L531" s="100">
        <f>VLOOKUP(F531,'Amount Seed Planted_variables'!$A$3:$I$74,3,0)</f>
        <v>20800</v>
      </c>
      <c r="M531" s="36">
        <f t="shared" si="252"/>
        <v>0</v>
      </c>
      <c r="N531" s="35">
        <f t="shared" si="253"/>
        <v>0</v>
      </c>
      <c r="O531" s="101">
        <v>225</v>
      </c>
      <c r="P531" s="93">
        <f>VLOOKUP(F531,'Amount Seed Planted_variables'!$A$3:$I$74,4,0)</f>
        <v>38848</v>
      </c>
      <c r="Q531" s="93">
        <f>VLOOKUP(F531,'Amount Seed Planted_variables'!$A$3:$I$74,7,0)</f>
        <v>80</v>
      </c>
      <c r="R531" s="93">
        <f>VLOOKUP(F531,'Amount Seed Planted_variables'!$A$3:$I$74,8,0)</f>
        <v>3107840</v>
      </c>
      <c r="S531" s="87">
        <f t="shared" si="249"/>
        <v>2.5</v>
      </c>
      <c r="T531" s="35">
        <v>10</v>
      </c>
      <c r="U531" s="35">
        <v>30</v>
      </c>
      <c r="V531" s="41">
        <v>138210600</v>
      </c>
      <c r="W531" s="35">
        <v>23262800</v>
      </c>
      <c r="X531" s="35">
        <v>21238200</v>
      </c>
      <c r="Y531" s="41">
        <v>106100</v>
      </c>
      <c r="Z531" s="35">
        <f t="shared" si="248"/>
        <v>10610</v>
      </c>
      <c r="AA531" s="42">
        <f t="shared" si="254"/>
        <v>0</v>
      </c>
      <c r="AB531" s="37">
        <f t="shared" si="255"/>
        <v>0</v>
      </c>
      <c r="AC531" s="37">
        <f t="shared" si="256"/>
        <v>0</v>
      </c>
      <c r="AD531" s="42" t="e">
        <f>VALUE(TEXT(((AA531*'TOX and EXPO INPUTS'!$F$13)/'TOX and EXPO INPUTS'!$E$27),"0.00E+00"))</f>
        <v>#DIV/0!</v>
      </c>
      <c r="AE531" s="37" t="e">
        <f>VALUE(TEXT(((AB531*'TOX and EXPO INPUTS'!$F$13)/'TOX and EXPO INPUTS'!$E$27),"0.00E+00"))</f>
        <v>#DIV/0!</v>
      </c>
      <c r="AF531" s="37" t="e">
        <f>VALUE(TEXT(((AC531*'TOX and EXPO INPUTS'!$F$13)/'TOX and EXPO INPUTS'!$E$27),"0.00E+00"))</f>
        <v>#DIV/0!</v>
      </c>
      <c r="AG531" s="42" t="e">
        <f>IF($E531="ST",VALUE(TEXT(('TOX and EXPO INPUTS'!$F$7/AD531),"0.0E+00")),IF($E531="IT",VALUE(TEXT(('TOX and EXPO INPUTS'!$F$10/AD531),"0.0E+00"))))</f>
        <v>#DIV/0!</v>
      </c>
      <c r="AH531" s="37" t="e">
        <f>IF($E531="ST",VALUE(TEXT(('TOX and EXPO INPUTS'!$F$7/AE531),"0.0E+00")),IF($E531="IT",VALUE(TEXT(('TOX and EXPO INPUTS'!$F$10/AE531),"0.0E+00"))))</f>
        <v>#DIV/0!</v>
      </c>
      <c r="AI531" s="37" t="e">
        <f>IF($E531="ST",VALUE(TEXT(('TOX and EXPO INPUTS'!$F$7/AF531),"0.0E+00")),IF($E531="IT",VALUE(TEXT(('TOX and EXPO INPUTS'!$F$10/AF531),"0.0E+00"))))</f>
        <v>#DIV/0!</v>
      </c>
      <c r="AJ531" s="42">
        <f t="shared" si="250"/>
        <v>0</v>
      </c>
      <c r="AK531" s="37">
        <f t="shared" si="251"/>
        <v>0</v>
      </c>
      <c r="AL531" s="42" t="e">
        <f>VALUE(TEXT(((AJ531*'TOX and EXPO INPUTS'!$F$21)/'TOX and EXPO INPUTS'!$E$29),"0.00E+00"))</f>
        <v>#DIV/0!</v>
      </c>
      <c r="AM531" s="37" t="e">
        <f>VALUE(TEXT(((AK531*'TOX and EXPO INPUTS'!$F$21)/'TOX and EXPO INPUTS'!$E$29),"0.00E+00"))</f>
        <v>#DIV/0!</v>
      </c>
      <c r="AN531" s="42" t="e">
        <f>IF($E531="ST",VALUE(TEXT(('TOX and EXPO INPUTS'!$F$15/AL531),"0.0E+00")),IF($E531="IT",VALUE(TEXT(('TOX and EXPO INPUTS'!$F$18/AL531),"0.0E+00"))))</f>
        <v>#DIV/0!</v>
      </c>
      <c r="AO531" s="37" t="e">
        <f>IF($E531="ST",VALUE(TEXT(('TOX and EXPO INPUTS'!$F$15/AM531),"0.0E+00")),IF($E531="IT",VALUE(TEXT(('TOX and EXPO INPUTS'!$F$18/AM531),"0.0E+00"))))</f>
        <v>#DIV/0!</v>
      </c>
      <c r="AP531" s="42" t="e">
        <f t="shared" si="236"/>
        <v>#DIV/0!</v>
      </c>
      <c r="AQ531" s="37" t="e">
        <f t="shared" si="237"/>
        <v>#DIV/0!</v>
      </c>
      <c r="AR531" s="37" t="e">
        <f t="shared" si="238"/>
        <v>#DIV/0!</v>
      </c>
      <c r="AS531" s="37" t="e">
        <f t="shared" si="239"/>
        <v>#DIV/0!</v>
      </c>
      <c r="AT531" s="37" t="e">
        <f t="shared" si="240"/>
        <v>#DIV/0!</v>
      </c>
      <c r="AU531" s="37" t="e">
        <f t="shared" si="241"/>
        <v>#DIV/0!</v>
      </c>
      <c r="AV531" s="42" t="e">
        <f t="shared" si="242"/>
        <v>#DIV/0!</v>
      </c>
      <c r="AW531" s="37" t="e">
        <f t="shared" si="243"/>
        <v>#DIV/0!</v>
      </c>
      <c r="AX531" s="37" t="e">
        <f t="shared" si="244"/>
        <v>#DIV/0!</v>
      </c>
      <c r="AY531" s="37" t="e">
        <f t="shared" si="245"/>
        <v>#DIV/0!</v>
      </c>
      <c r="AZ531" s="37" t="e">
        <f t="shared" si="246"/>
        <v>#DIV/0!</v>
      </c>
      <c r="BA531" s="37" t="e">
        <f t="shared" si="247"/>
        <v>#DIV/0!</v>
      </c>
      <c r="BB531" s="42" t="e">
        <f>IF($E531="ST",VALUE(TEXT((1/(('TOX and EXPO INPUTS'!$F$9/AG531)+('TOX and EXPO INPUTS'!$F$17/AN531))),"0.0E+00")),IF($E531="IT",VALUE(TEXT((1/(('TOX and EXPO INPUTS'!$F$12/AG531)+('TOX and EXPO INPUTS'!$F$20/AN531))),"0.0E+00"))))</f>
        <v>#DIV/0!</v>
      </c>
      <c r="BC531" s="37" t="e">
        <f>IF($E531="ST",VALUE(TEXT((1/(('TOX and EXPO INPUTS'!$F$9/AH531)+('TOX and EXPO INPUTS'!$F$17/AN531))),"0.0E+00")),IF($E531="IT",VALUE(TEXT((1/(('TOX and EXPO INPUTS'!$F$12/AH531)+('TOX and EXPO INPUTS'!$F$20/AN531))),"0.0E+00"))))</f>
        <v>#DIV/0!</v>
      </c>
      <c r="BD531" s="37" t="e">
        <f>IF($E531="ST",VALUE(TEXT((1/(('TOX and EXPO INPUTS'!$F$9/AI531)+('TOX and EXPO INPUTS'!$F$17/AN531))),"0.0E+00")),IF($E531="IT",VALUE(TEXT((1/(('TOX and EXPO INPUTS'!$F$12/AI531)+('TOX and EXPO INPUTS'!$F$20/AN531))),"0.0E+00"))))</f>
        <v>#DIV/0!</v>
      </c>
      <c r="BE531" s="37" t="e">
        <f>IF($E531="ST",VALUE(TEXT((1/(('TOX and EXPO INPUTS'!$F$9/AG531)+('TOX and EXPO INPUTS'!$F$17/AO531))),"0.0E+00")),IF($E531="IT",VALUE(TEXT((1/(('TOX and EXPO INPUTS'!$F$12/AG531)+('TOX and EXPO INPUTS'!$F$20/AO531))),"0.0E+00"))))</f>
        <v>#DIV/0!</v>
      </c>
      <c r="BF531" s="37" t="e">
        <f>IF($E531="ST",VALUE(TEXT((1/(('TOX and EXPO INPUTS'!$F$9/AH531)+('TOX and EXPO INPUTS'!$F$17/AO531))),"0.0E+00")),IF($E531="IT",VALUE(TEXT((1/(('TOX and EXPO INPUTS'!$F$12/AH531)+('TOX and EXPO INPUTS'!$F$20/AO531))),"0.0E+00"))))</f>
        <v>#DIV/0!</v>
      </c>
      <c r="BG531" s="37" t="e">
        <f>IF($E531="ST",VALUE(TEXT((1/(('TOX and EXPO INPUTS'!$F$9/AI531)+('TOX and EXPO INPUTS'!$F$17/AO531))),"0.0E+00")),IF($E531="IT",VALUE(TEXT((1/(('TOX and EXPO INPUTS'!$F$12/AI531)+('TOX and EXPO INPUTS'!$F$20/AO531))),"0.0E+00"))))</f>
        <v>#DIV/0!</v>
      </c>
      <c r="BH531" s="42" t="e">
        <f>VALUE(TEXT((AD531*$T531/365*'TOX and EXPO INPUTS'!$E$33/'TOX and EXPO INPUTS'!$E$34),"0.00E+00"))</f>
        <v>#DIV/0!</v>
      </c>
      <c r="BI531" s="37" t="e">
        <f>VALUE(TEXT((AE531*$T531/365*'TOX and EXPO INPUTS'!$E$33/'TOX and EXPO INPUTS'!$E$34),"0.00E+00"))</f>
        <v>#DIV/0!</v>
      </c>
      <c r="BJ531" s="37" t="e">
        <f>VALUE(TEXT((AF531*$T531/365*'TOX and EXPO INPUTS'!$E$33/'TOX and EXPO INPUTS'!$E$34),"0.00E+00"))</f>
        <v>#DIV/0!</v>
      </c>
      <c r="BK531" s="42" t="e">
        <f>VALUE(TEXT((AD531*$U531/365*'TOX and EXPO INPUTS'!$E$33/'TOX and EXPO INPUTS'!$E$34),"0.00E+00"))</f>
        <v>#DIV/0!</v>
      </c>
      <c r="BL531" s="37" t="e">
        <f>VALUE(TEXT((AE531*$U531/365*'TOX and EXPO INPUTS'!$E$33/'TOX and EXPO INPUTS'!$E$34),"0.00E+00"))</f>
        <v>#DIV/0!</v>
      </c>
      <c r="BM531" s="37" t="e">
        <f>VALUE(TEXT((AF531*$U531/365*'TOX and EXPO INPUTS'!$E$33/'TOX and EXPO INPUTS'!$E$34),"0.00E+00"))</f>
        <v>#DIV/0!</v>
      </c>
      <c r="BN531" s="42" t="e">
        <f>VALUE(TEXT((AL531*$T531/365*'TOX and EXPO INPUTS'!$E$33/'TOX and EXPO INPUTS'!$E$34),"0.00E+00"))</f>
        <v>#DIV/0!</v>
      </c>
      <c r="BO531" s="37" t="e">
        <f>VALUE(TEXT((AM531*$T531/365*'TOX and EXPO INPUTS'!$E$33/'TOX and EXPO INPUTS'!$E$34),"0.00E+00"))</f>
        <v>#DIV/0!</v>
      </c>
      <c r="BP531" s="42" t="e">
        <f>VALUE(TEXT((AL531*$U531/365*'TOX and EXPO INPUTS'!$E$33/'TOX and EXPO INPUTS'!$E$34),"0.00E+00"))</f>
        <v>#DIV/0!</v>
      </c>
      <c r="BQ531" s="37" t="e">
        <f>VALUE(TEXT((AM531*$U531/365*'TOX and EXPO INPUTS'!$E$33/'TOX and EXPO INPUTS'!$E$34),"0.00E+00"))</f>
        <v>#DIV/0!</v>
      </c>
      <c r="BR531" s="42" t="e">
        <f>VALUE(TEXT((AP531*$T531/365*'TOX and EXPO INPUTS'!$E$33/'TOX and EXPO INPUTS'!$E$34),"0.00E+00"))</f>
        <v>#DIV/0!</v>
      </c>
      <c r="BS531" s="37" t="e">
        <f>VALUE(TEXT((AQ531*$T531/365*'TOX and EXPO INPUTS'!$E$33/'TOX and EXPO INPUTS'!$E$34),"0.00E+00"))</f>
        <v>#DIV/0!</v>
      </c>
      <c r="BT531" s="37" t="e">
        <f>VALUE(TEXT((AR531*$T531/365*'TOX and EXPO INPUTS'!$E$33/'TOX and EXPO INPUTS'!$E$34),"0.00E+00"))</f>
        <v>#DIV/0!</v>
      </c>
      <c r="BU531" s="37" t="e">
        <f>VALUE(TEXT((AS531*$T531/365*'TOX and EXPO INPUTS'!$E$33/'TOX and EXPO INPUTS'!$E$34),"0.00E+00"))</f>
        <v>#DIV/0!</v>
      </c>
      <c r="BV531" s="37" t="e">
        <f>VALUE(TEXT((AT531*$T531/365*'TOX and EXPO INPUTS'!$E$33/'TOX and EXPO INPUTS'!$E$34),"0.00E+00"))</f>
        <v>#DIV/0!</v>
      </c>
      <c r="BW531" s="37" t="e">
        <f>VALUE(TEXT((AU531*$T531/365*'TOX and EXPO INPUTS'!$E$33/'TOX and EXPO INPUTS'!$E$34),"0.00E+00"))</f>
        <v>#DIV/0!</v>
      </c>
      <c r="BX531" s="42" t="e">
        <f>VALUE(TEXT((AP531*$U531/365*'TOX and EXPO INPUTS'!$E$33/'TOX and EXPO INPUTS'!$E$34),"0.00E+00"))</f>
        <v>#DIV/0!</v>
      </c>
      <c r="BY531" s="37" t="e">
        <f>VALUE(TEXT((AQ531*$U531/365*'TOX and EXPO INPUTS'!$E$33/'TOX and EXPO INPUTS'!$E$34),"0.00E+00"))</f>
        <v>#DIV/0!</v>
      </c>
      <c r="BZ531" s="37" t="e">
        <f>VALUE(TEXT((AR531*$U531/365*'TOX and EXPO INPUTS'!$E$33/'TOX and EXPO INPUTS'!$E$34),"0.00E+00"))</f>
        <v>#DIV/0!</v>
      </c>
      <c r="CA531" s="37" t="e">
        <f>VALUE(TEXT((AS531*$U531/365*'TOX and EXPO INPUTS'!$E$33/'TOX and EXPO INPUTS'!$E$34),"0.00E+00"))</f>
        <v>#DIV/0!</v>
      </c>
      <c r="CB531" s="37" t="e">
        <f>VALUE(TEXT((AT531*$U531/365*'TOX and EXPO INPUTS'!$E$33/'TOX and EXPO INPUTS'!$E$34),"0.00E+00"))</f>
        <v>#DIV/0!</v>
      </c>
      <c r="CC531" s="37" t="e">
        <f>VALUE(TEXT((AU531*$U531/365*'TOX and EXPO INPUTS'!$E$33/'TOX and EXPO INPUTS'!$E$34),"0.00E+00"))</f>
        <v>#DIV/0!</v>
      </c>
      <c r="CD531" s="58" t="e">
        <f>VALUE(TEXT((BR531*'TOX and EXPO INPUTS'!$F$23),"0.00E+00"))</f>
        <v>#DIV/0!</v>
      </c>
      <c r="CE531" s="57" t="e">
        <f>VALUE(TEXT((BS531*'TOX and EXPO INPUTS'!$F$23),"0.00E+00"))</f>
        <v>#DIV/0!</v>
      </c>
      <c r="CF531" s="57" t="e">
        <f>VALUE(TEXT((BT531*'TOX and EXPO INPUTS'!$F$23),"0.00E+00"))</f>
        <v>#DIV/0!</v>
      </c>
      <c r="CG531" s="57" t="e">
        <f>VALUE(TEXT((BU531*'TOX and EXPO INPUTS'!$F$23),"0.00E+00"))</f>
        <v>#DIV/0!</v>
      </c>
      <c r="CH531" s="57" t="e">
        <f>VALUE(TEXT((BV531*'TOX and EXPO INPUTS'!$F$23),"0.00E+00"))</f>
        <v>#DIV/0!</v>
      </c>
      <c r="CI531" s="57" t="e">
        <f>VALUE(TEXT((BW531*'TOX and EXPO INPUTS'!$F$23),"0.00E+00"))</f>
        <v>#DIV/0!</v>
      </c>
      <c r="CJ531" s="58" t="e">
        <f>VALUE(TEXT((BX531*'TOX and EXPO INPUTS'!$F$23),"0.00E+00"))</f>
        <v>#DIV/0!</v>
      </c>
      <c r="CK531" s="57" t="e">
        <f>VALUE(TEXT((BY531*'TOX and EXPO INPUTS'!$F$23),"0.00E+00"))</f>
        <v>#DIV/0!</v>
      </c>
      <c r="CL531" s="57" t="e">
        <f>VALUE(TEXT((BZ531*'TOX and EXPO INPUTS'!$F$23),"0.00E+00"))</f>
        <v>#DIV/0!</v>
      </c>
      <c r="CM531" s="57" t="e">
        <f>VALUE(TEXT((CA531*'TOX and EXPO INPUTS'!$F$23),"0.00E+00"))</f>
        <v>#DIV/0!</v>
      </c>
      <c r="CN531" s="57" t="e">
        <f>VALUE(TEXT((CB531*'TOX and EXPO INPUTS'!$F$23),"0.00E+00"))</f>
        <v>#DIV/0!</v>
      </c>
      <c r="CO531" s="57" t="e">
        <f>VALUE(TEXT((CC531*'TOX and EXPO INPUTS'!$F$23),"0.00E+00"))</f>
        <v>#DIV/0!</v>
      </c>
      <c r="CP531" s="38" t="s">
        <v>106</v>
      </c>
      <c r="CQ531" s="34" t="s">
        <v>107</v>
      </c>
      <c r="CR531" s="34" t="s">
        <v>108</v>
      </c>
      <c r="CS531" s="39" t="s">
        <v>109</v>
      </c>
    </row>
    <row r="532" spans="1:97" ht="48" customHeight="1" x14ac:dyDescent="0.25">
      <c r="A532" s="34" t="s">
        <v>98</v>
      </c>
      <c r="B532" s="34" t="s">
        <v>99</v>
      </c>
      <c r="C532" s="34" t="s">
        <v>115</v>
      </c>
      <c r="D532" s="34" t="s">
        <v>442</v>
      </c>
      <c r="E532" s="39" t="s">
        <v>112</v>
      </c>
      <c r="F532" s="40" t="s">
        <v>164</v>
      </c>
      <c r="G532" s="43"/>
      <c r="H532" s="36" t="s">
        <v>104</v>
      </c>
      <c r="I532" s="67"/>
      <c r="J532" s="36" t="s">
        <v>105</v>
      </c>
      <c r="K532" s="100">
        <f>VLOOKUP(F532,'Amount Seed Planted_variables'!$A$3:$I$74,2,0)</f>
        <v>16000</v>
      </c>
      <c r="L532" s="100">
        <f>VLOOKUP(F532,'Amount Seed Planted_variables'!$A$3:$I$74,3,0)</f>
        <v>20800</v>
      </c>
      <c r="M532" s="36">
        <f t="shared" si="252"/>
        <v>0</v>
      </c>
      <c r="N532" s="35">
        <f t="shared" si="253"/>
        <v>0</v>
      </c>
      <c r="O532" s="101">
        <v>225</v>
      </c>
      <c r="P532" s="93">
        <f>VLOOKUP(F532,'Amount Seed Planted_variables'!$A$3:$I$74,4,0)</f>
        <v>38848</v>
      </c>
      <c r="Q532" s="93">
        <f>VLOOKUP(F532,'Amount Seed Planted_variables'!$A$3:$I$74,7,0)</f>
        <v>80</v>
      </c>
      <c r="R532" s="93">
        <f>VLOOKUP(F532,'Amount Seed Planted_variables'!$A$3:$I$74,8,0)</f>
        <v>3107840</v>
      </c>
      <c r="S532" s="87" t="str">
        <f t="shared" si="249"/>
        <v>NA</v>
      </c>
      <c r="T532" s="35">
        <v>10</v>
      </c>
      <c r="U532" s="35">
        <v>30</v>
      </c>
      <c r="V532" s="41">
        <v>3994</v>
      </c>
      <c r="W532" s="35">
        <v>797</v>
      </c>
      <c r="X532" s="35">
        <v>530</v>
      </c>
      <c r="Y532" s="41">
        <v>66</v>
      </c>
      <c r="Z532" s="35">
        <f t="shared" si="248"/>
        <v>6.6000000000000005</v>
      </c>
      <c r="AA532" s="42">
        <f t="shared" si="254"/>
        <v>0</v>
      </c>
      <c r="AB532" s="37">
        <f t="shared" si="255"/>
        <v>0</v>
      </c>
      <c r="AC532" s="37">
        <f t="shared" si="256"/>
        <v>0</v>
      </c>
      <c r="AD532" s="42" t="e">
        <f>VALUE(TEXT(((AA532*'TOX and EXPO INPUTS'!$F$13)/'TOX and EXPO INPUTS'!$E$27),"0.00E+00"))</f>
        <v>#DIV/0!</v>
      </c>
      <c r="AE532" s="37" t="e">
        <f>VALUE(TEXT(((AB532*'TOX and EXPO INPUTS'!$F$13)/'TOX and EXPO INPUTS'!$E$27),"0.00E+00"))</f>
        <v>#DIV/0!</v>
      </c>
      <c r="AF532" s="37" t="e">
        <f>VALUE(TEXT(((AC532*'TOX and EXPO INPUTS'!$F$13)/'TOX and EXPO INPUTS'!$E$27),"0.00E+00"))</f>
        <v>#DIV/0!</v>
      </c>
      <c r="AG532" s="42" t="e">
        <f>IF($E532="ST",VALUE(TEXT(('TOX and EXPO INPUTS'!$F$7/AD532),"0.0E+00")),IF($E532="IT",VALUE(TEXT(('TOX and EXPO INPUTS'!$F$10/AD532),"0.0E+00"))))</f>
        <v>#DIV/0!</v>
      </c>
      <c r="AH532" s="37" t="e">
        <f>IF($E532="ST",VALUE(TEXT(('TOX and EXPO INPUTS'!$F$7/AE532),"0.0E+00")),IF($E532="IT",VALUE(TEXT(('TOX and EXPO INPUTS'!$F$10/AE532),"0.0E+00"))))</f>
        <v>#DIV/0!</v>
      </c>
      <c r="AI532" s="37" t="e">
        <f>IF($E532="ST",VALUE(TEXT(('TOX and EXPO INPUTS'!$F$7/AF532),"0.0E+00")),IF($E532="IT",VALUE(TEXT(('TOX and EXPO INPUTS'!$F$10/AF532),"0.0E+00"))))</f>
        <v>#DIV/0!</v>
      </c>
      <c r="AJ532" s="42">
        <f t="shared" si="250"/>
        <v>0</v>
      </c>
      <c r="AK532" s="37">
        <f t="shared" si="251"/>
        <v>0</v>
      </c>
      <c r="AL532" s="42" t="e">
        <f>VALUE(TEXT(((AJ532*'TOX and EXPO INPUTS'!$F$21)/'TOX and EXPO INPUTS'!$E$29),"0.00E+00"))</f>
        <v>#DIV/0!</v>
      </c>
      <c r="AM532" s="37" t="e">
        <f>VALUE(TEXT(((AK532*'TOX and EXPO INPUTS'!$F$21)/'TOX and EXPO INPUTS'!$E$29),"0.00E+00"))</f>
        <v>#DIV/0!</v>
      </c>
      <c r="AN532" s="42" t="e">
        <f>IF($E532="ST",VALUE(TEXT(('TOX and EXPO INPUTS'!$F$15/AL532),"0.0E+00")),IF($E532="IT",VALUE(TEXT(('TOX and EXPO INPUTS'!$F$18/AL532),"0.0E+00"))))</f>
        <v>#DIV/0!</v>
      </c>
      <c r="AO532" s="37" t="e">
        <f>IF($E532="ST",VALUE(TEXT(('TOX and EXPO INPUTS'!$F$15/AM532),"0.0E+00")),IF($E532="IT",VALUE(TEXT(('TOX and EXPO INPUTS'!$F$18/AM532),"0.0E+00"))))</f>
        <v>#DIV/0!</v>
      </c>
      <c r="AP532" s="42" t="e">
        <f t="shared" si="236"/>
        <v>#DIV/0!</v>
      </c>
      <c r="AQ532" s="37" t="e">
        <f t="shared" si="237"/>
        <v>#DIV/0!</v>
      </c>
      <c r="AR532" s="37" t="e">
        <f t="shared" si="238"/>
        <v>#DIV/0!</v>
      </c>
      <c r="AS532" s="37" t="e">
        <f t="shared" si="239"/>
        <v>#DIV/0!</v>
      </c>
      <c r="AT532" s="37" t="e">
        <f t="shared" si="240"/>
        <v>#DIV/0!</v>
      </c>
      <c r="AU532" s="37" t="e">
        <f t="shared" si="241"/>
        <v>#DIV/0!</v>
      </c>
      <c r="AV532" s="42" t="e">
        <f t="shared" si="242"/>
        <v>#DIV/0!</v>
      </c>
      <c r="AW532" s="37" t="e">
        <f t="shared" si="243"/>
        <v>#DIV/0!</v>
      </c>
      <c r="AX532" s="37" t="e">
        <f t="shared" si="244"/>
        <v>#DIV/0!</v>
      </c>
      <c r="AY532" s="37" t="e">
        <f t="shared" si="245"/>
        <v>#DIV/0!</v>
      </c>
      <c r="AZ532" s="37" t="e">
        <f t="shared" si="246"/>
        <v>#DIV/0!</v>
      </c>
      <c r="BA532" s="37" t="e">
        <f t="shared" si="247"/>
        <v>#DIV/0!</v>
      </c>
      <c r="BB532" s="42" t="e">
        <f>IF($E532="ST",VALUE(TEXT((1/(('TOX and EXPO INPUTS'!$F$9/AG532)+('TOX and EXPO INPUTS'!$F$17/AN532))),"0.0E+00")),IF($E532="IT",VALUE(TEXT((1/(('TOX and EXPO INPUTS'!$F$12/AG532)+('TOX and EXPO INPUTS'!$F$20/AN532))),"0.0E+00"))))</f>
        <v>#DIV/0!</v>
      </c>
      <c r="BC532" s="37" t="e">
        <f>IF($E532="ST",VALUE(TEXT((1/(('TOX and EXPO INPUTS'!$F$9/AH532)+('TOX and EXPO INPUTS'!$F$17/AN532))),"0.0E+00")),IF($E532="IT",VALUE(TEXT((1/(('TOX and EXPO INPUTS'!$F$12/AH532)+('TOX and EXPO INPUTS'!$F$20/AN532))),"0.0E+00"))))</f>
        <v>#DIV/0!</v>
      </c>
      <c r="BD532" s="37" t="e">
        <f>IF($E532="ST",VALUE(TEXT((1/(('TOX and EXPO INPUTS'!$F$9/AI532)+('TOX and EXPO INPUTS'!$F$17/AN532))),"0.0E+00")),IF($E532="IT",VALUE(TEXT((1/(('TOX and EXPO INPUTS'!$F$12/AI532)+('TOX and EXPO INPUTS'!$F$20/AN532))),"0.0E+00"))))</f>
        <v>#DIV/0!</v>
      </c>
      <c r="BE532" s="37" t="e">
        <f>IF($E532="ST",VALUE(TEXT((1/(('TOX and EXPO INPUTS'!$F$9/AG532)+('TOX and EXPO INPUTS'!$F$17/AO532))),"0.0E+00")),IF($E532="IT",VALUE(TEXT((1/(('TOX and EXPO INPUTS'!$F$12/AG532)+('TOX and EXPO INPUTS'!$F$20/AO532))),"0.0E+00"))))</f>
        <v>#DIV/0!</v>
      </c>
      <c r="BF532" s="37" t="e">
        <f>IF($E532="ST",VALUE(TEXT((1/(('TOX and EXPO INPUTS'!$F$9/AH532)+('TOX and EXPO INPUTS'!$F$17/AO532))),"0.0E+00")),IF($E532="IT",VALUE(TEXT((1/(('TOX and EXPO INPUTS'!$F$12/AH532)+('TOX and EXPO INPUTS'!$F$20/AO532))),"0.0E+00"))))</f>
        <v>#DIV/0!</v>
      </c>
      <c r="BG532" s="37" t="e">
        <f>IF($E532="ST",VALUE(TEXT((1/(('TOX and EXPO INPUTS'!$F$9/AI532)+('TOX and EXPO INPUTS'!$F$17/AO532))),"0.0E+00")),IF($E532="IT",VALUE(TEXT((1/(('TOX and EXPO INPUTS'!$F$12/AI532)+('TOX and EXPO INPUTS'!$F$20/AO532))),"0.0E+00"))))</f>
        <v>#DIV/0!</v>
      </c>
      <c r="BH532" s="42" t="e">
        <f>VALUE(TEXT((AD532*$T532/365*'TOX and EXPO INPUTS'!$E$33/'TOX and EXPO INPUTS'!$E$34),"0.00E+00"))</f>
        <v>#DIV/0!</v>
      </c>
      <c r="BI532" s="37" t="e">
        <f>VALUE(TEXT((AE532*$T532/365*'TOX and EXPO INPUTS'!$E$33/'TOX and EXPO INPUTS'!$E$34),"0.00E+00"))</f>
        <v>#DIV/0!</v>
      </c>
      <c r="BJ532" s="37" t="e">
        <f>VALUE(TEXT((AF532*$T532/365*'TOX and EXPO INPUTS'!$E$33/'TOX and EXPO INPUTS'!$E$34),"0.00E+00"))</f>
        <v>#DIV/0!</v>
      </c>
      <c r="BK532" s="42" t="e">
        <f>VALUE(TEXT((AD532*$U532/365*'TOX and EXPO INPUTS'!$E$33/'TOX and EXPO INPUTS'!$E$34),"0.00E+00"))</f>
        <v>#DIV/0!</v>
      </c>
      <c r="BL532" s="37" t="e">
        <f>VALUE(TEXT((AE532*$U532/365*'TOX and EXPO INPUTS'!$E$33/'TOX and EXPO INPUTS'!$E$34),"0.00E+00"))</f>
        <v>#DIV/0!</v>
      </c>
      <c r="BM532" s="37" t="e">
        <f>VALUE(TEXT((AF532*$U532/365*'TOX and EXPO INPUTS'!$E$33/'TOX and EXPO INPUTS'!$E$34),"0.00E+00"))</f>
        <v>#DIV/0!</v>
      </c>
      <c r="BN532" s="42" t="e">
        <f>VALUE(TEXT((AL532*$T532/365*'TOX and EXPO INPUTS'!$E$33/'TOX and EXPO INPUTS'!$E$34),"0.00E+00"))</f>
        <v>#DIV/0!</v>
      </c>
      <c r="BO532" s="37" t="e">
        <f>VALUE(TEXT((AM532*$T532/365*'TOX and EXPO INPUTS'!$E$33/'TOX and EXPO INPUTS'!$E$34),"0.00E+00"))</f>
        <v>#DIV/0!</v>
      </c>
      <c r="BP532" s="42" t="e">
        <f>VALUE(TEXT((AL532*$U532/365*'TOX and EXPO INPUTS'!$E$33/'TOX and EXPO INPUTS'!$E$34),"0.00E+00"))</f>
        <v>#DIV/0!</v>
      </c>
      <c r="BQ532" s="37" t="e">
        <f>VALUE(TEXT((AM532*$U532/365*'TOX and EXPO INPUTS'!$E$33/'TOX and EXPO INPUTS'!$E$34),"0.00E+00"))</f>
        <v>#DIV/0!</v>
      </c>
      <c r="BR532" s="42" t="e">
        <f>VALUE(TEXT((AP532*$T532/365*'TOX and EXPO INPUTS'!$E$33/'TOX and EXPO INPUTS'!$E$34),"0.00E+00"))</f>
        <v>#DIV/0!</v>
      </c>
      <c r="BS532" s="37" t="e">
        <f>VALUE(TEXT((AQ532*$T532/365*'TOX and EXPO INPUTS'!$E$33/'TOX and EXPO INPUTS'!$E$34),"0.00E+00"))</f>
        <v>#DIV/0!</v>
      </c>
      <c r="BT532" s="37" t="e">
        <f>VALUE(TEXT((AR532*$T532/365*'TOX and EXPO INPUTS'!$E$33/'TOX and EXPO INPUTS'!$E$34),"0.00E+00"))</f>
        <v>#DIV/0!</v>
      </c>
      <c r="BU532" s="37" t="e">
        <f>VALUE(TEXT((AS532*$T532/365*'TOX and EXPO INPUTS'!$E$33/'TOX and EXPO INPUTS'!$E$34),"0.00E+00"))</f>
        <v>#DIV/0!</v>
      </c>
      <c r="BV532" s="37" t="e">
        <f>VALUE(TEXT((AT532*$T532/365*'TOX and EXPO INPUTS'!$E$33/'TOX and EXPO INPUTS'!$E$34),"0.00E+00"))</f>
        <v>#DIV/0!</v>
      </c>
      <c r="BW532" s="37" t="e">
        <f>VALUE(TEXT((AU532*$T532/365*'TOX and EXPO INPUTS'!$E$33/'TOX and EXPO INPUTS'!$E$34),"0.00E+00"))</f>
        <v>#DIV/0!</v>
      </c>
      <c r="BX532" s="42" t="e">
        <f>VALUE(TEXT((AP532*$U532/365*'TOX and EXPO INPUTS'!$E$33/'TOX and EXPO INPUTS'!$E$34),"0.00E+00"))</f>
        <v>#DIV/0!</v>
      </c>
      <c r="BY532" s="37" t="e">
        <f>VALUE(TEXT((AQ532*$U532/365*'TOX and EXPO INPUTS'!$E$33/'TOX and EXPO INPUTS'!$E$34),"0.00E+00"))</f>
        <v>#DIV/0!</v>
      </c>
      <c r="BZ532" s="37" t="e">
        <f>VALUE(TEXT((AR532*$U532/365*'TOX and EXPO INPUTS'!$E$33/'TOX and EXPO INPUTS'!$E$34),"0.00E+00"))</f>
        <v>#DIV/0!</v>
      </c>
      <c r="CA532" s="37" t="e">
        <f>VALUE(TEXT((AS532*$U532/365*'TOX and EXPO INPUTS'!$E$33/'TOX and EXPO INPUTS'!$E$34),"0.00E+00"))</f>
        <v>#DIV/0!</v>
      </c>
      <c r="CB532" s="37" t="e">
        <f>VALUE(TEXT((AT532*$U532/365*'TOX and EXPO INPUTS'!$E$33/'TOX and EXPO INPUTS'!$E$34),"0.00E+00"))</f>
        <v>#DIV/0!</v>
      </c>
      <c r="CC532" s="37" t="e">
        <f>VALUE(TEXT((AU532*$U532/365*'TOX and EXPO INPUTS'!$E$33/'TOX and EXPO INPUTS'!$E$34),"0.00E+00"))</f>
        <v>#DIV/0!</v>
      </c>
      <c r="CD532" s="58" t="e">
        <f>VALUE(TEXT((BR532*'TOX and EXPO INPUTS'!$F$23),"0.00E+00"))</f>
        <v>#DIV/0!</v>
      </c>
      <c r="CE532" s="57" t="e">
        <f>VALUE(TEXT((BS532*'TOX and EXPO INPUTS'!$F$23),"0.00E+00"))</f>
        <v>#DIV/0!</v>
      </c>
      <c r="CF532" s="57" t="e">
        <f>VALUE(TEXT((BT532*'TOX and EXPO INPUTS'!$F$23),"0.00E+00"))</f>
        <v>#DIV/0!</v>
      </c>
      <c r="CG532" s="57" t="e">
        <f>VALUE(TEXT((BU532*'TOX and EXPO INPUTS'!$F$23),"0.00E+00"))</f>
        <v>#DIV/0!</v>
      </c>
      <c r="CH532" s="57" t="e">
        <f>VALUE(TEXT((BV532*'TOX and EXPO INPUTS'!$F$23),"0.00E+00"))</f>
        <v>#DIV/0!</v>
      </c>
      <c r="CI532" s="57" t="e">
        <f>VALUE(TEXT((BW532*'TOX and EXPO INPUTS'!$F$23),"0.00E+00"))</f>
        <v>#DIV/0!</v>
      </c>
      <c r="CJ532" s="58" t="e">
        <f>VALUE(TEXT((BX532*'TOX and EXPO INPUTS'!$F$23),"0.00E+00"))</f>
        <v>#DIV/0!</v>
      </c>
      <c r="CK532" s="57" t="e">
        <f>VALUE(TEXT((BY532*'TOX and EXPO INPUTS'!$F$23),"0.00E+00"))</f>
        <v>#DIV/0!</v>
      </c>
      <c r="CL532" s="57" t="e">
        <f>VALUE(TEXT((BZ532*'TOX and EXPO INPUTS'!$F$23),"0.00E+00"))</f>
        <v>#DIV/0!</v>
      </c>
      <c r="CM532" s="57" t="e">
        <f>VALUE(TEXT((CA532*'TOX and EXPO INPUTS'!$F$23),"0.00E+00"))</f>
        <v>#DIV/0!</v>
      </c>
      <c r="CN532" s="57" t="e">
        <f>VALUE(TEXT((CB532*'TOX and EXPO INPUTS'!$F$23),"0.00E+00"))</f>
        <v>#DIV/0!</v>
      </c>
      <c r="CO532" s="57" t="e">
        <f>VALUE(TEXT((CC532*'TOX and EXPO INPUTS'!$F$23),"0.00E+00"))</f>
        <v>#DIV/0!</v>
      </c>
      <c r="CP532" s="38" t="s">
        <v>106</v>
      </c>
      <c r="CQ532" s="34" t="s">
        <v>107</v>
      </c>
      <c r="CR532" s="34" t="s">
        <v>108</v>
      </c>
      <c r="CS532" s="39" t="s">
        <v>109</v>
      </c>
    </row>
    <row r="533" spans="1:97" ht="48" customHeight="1" x14ac:dyDescent="0.25">
      <c r="A533" s="34" t="s">
        <v>98</v>
      </c>
      <c r="B533" s="34" t="s">
        <v>99</v>
      </c>
      <c r="C533" s="34" t="s">
        <v>113</v>
      </c>
      <c r="D533" s="34" t="s">
        <v>101</v>
      </c>
      <c r="E533" s="39" t="s">
        <v>102</v>
      </c>
      <c r="F533" s="40" t="s">
        <v>165</v>
      </c>
      <c r="G533" s="43"/>
      <c r="H533" s="36" t="s">
        <v>104</v>
      </c>
      <c r="I533" s="67"/>
      <c r="J533" s="36" t="s">
        <v>105</v>
      </c>
      <c r="K533" s="100">
        <f>VLOOKUP(F533,'Amount Seed Planted_variables'!$A$3:$I$74,2,0)</f>
        <v>181000</v>
      </c>
      <c r="L533" s="100">
        <f>VLOOKUP(F533,'Amount Seed Planted_variables'!$A$3:$I$74,3,0)</f>
        <v>422333.33333333331</v>
      </c>
      <c r="M533" s="36">
        <f t="shared" si="252"/>
        <v>0</v>
      </c>
      <c r="N533" s="35">
        <f t="shared" si="253"/>
        <v>0</v>
      </c>
      <c r="O533" s="101">
        <v>3000</v>
      </c>
      <c r="P533" s="93">
        <f>VLOOKUP(F533,'Amount Seed Planted_variables'!$A$3:$I$74,4,0)</f>
        <v>1267000</v>
      </c>
      <c r="Q533" s="93">
        <f>VLOOKUP(F533,'Amount Seed Planted_variables'!$A$3:$I$74,7,0)</f>
        <v>80</v>
      </c>
      <c r="R533" s="93">
        <f>VLOOKUP(F533,'Amount Seed Planted_variables'!$A$3:$I$74,8,0)</f>
        <v>101360000</v>
      </c>
      <c r="S533" s="87" t="str">
        <f t="shared" si="249"/>
        <v>NA</v>
      </c>
      <c r="T533" s="35">
        <v>10</v>
      </c>
      <c r="U533" s="35">
        <v>30</v>
      </c>
      <c r="V533" s="41">
        <v>349</v>
      </c>
      <c r="W533" s="35">
        <v>51.2</v>
      </c>
      <c r="X533" s="35">
        <v>42.2</v>
      </c>
      <c r="Y533" s="41">
        <v>1.2</v>
      </c>
      <c r="Z533" s="35">
        <f t="shared" si="248"/>
        <v>0.12</v>
      </c>
      <c r="AA533" s="42">
        <f t="shared" si="254"/>
        <v>0</v>
      </c>
      <c r="AB533" s="37">
        <f t="shared" si="255"/>
        <v>0</v>
      </c>
      <c r="AC533" s="37">
        <f t="shared" si="256"/>
        <v>0</v>
      </c>
      <c r="AD533" s="42" t="e">
        <f>VALUE(TEXT(((AA533*'TOX and EXPO INPUTS'!$F$13)/'TOX and EXPO INPUTS'!$E$27),"0.00E+00"))</f>
        <v>#DIV/0!</v>
      </c>
      <c r="AE533" s="37" t="e">
        <f>VALUE(TEXT(((AB533*'TOX and EXPO INPUTS'!$F$13)/'TOX and EXPO INPUTS'!$E$27),"0.00E+00"))</f>
        <v>#DIV/0!</v>
      </c>
      <c r="AF533" s="37" t="e">
        <f>VALUE(TEXT(((AC533*'TOX and EXPO INPUTS'!$F$13)/'TOX and EXPO INPUTS'!$E$27),"0.00E+00"))</f>
        <v>#DIV/0!</v>
      </c>
      <c r="AG533" s="42" t="e">
        <f>IF($E533="ST",VALUE(TEXT(('TOX and EXPO INPUTS'!$F$7/AD533),"0.0E+00")),IF($E533="IT",VALUE(TEXT(('TOX and EXPO INPUTS'!$F$10/AD533),"0.0E+00"))))</f>
        <v>#DIV/0!</v>
      </c>
      <c r="AH533" s="37" t="e">
        <f>IF($E533="ST",VALUE(TEXT(('TOX and EXPO INPUTS'!$F$7/AE533),"0.0E+00")),IF($E533="IT",VALUE(TEXT(('TOX and EXPO INPUTS'!$F$10/AE533),"0.0E+00"))))</f>
        <v>#DIV/0!</v>
      </c>
      <c r="AI533" s="37" t="e">
        <f>IF($E533="ST",VALUE(TEXT(('TOX and EXPO INPUTS'!$F$7/AF533),"0.0E+00")),IF($E533="IT",VALUE(TEXT(('TOX and EXPO INPUTS'!$F$10/AF533),"0.0E+00"))))</f>
        <v>#DIV/0!</v>
      </c>
      <c r="AJ533" s="42">
        <f t="shared" si="250"/>
        <v>0</v>
      </c>
      <c r="AK533" s="37">
        <f t="shared" si="251"/>
        <v>0</v>
      </c>
      <c r="AL533" s="42" t="e">
        <f>VALUE(TEXT(((AJ533*'TOX and EXPO INPUTS'!$F$21)/'TOX and EXPO INPUTS'!$E$29),"0.00E+00"))</f>
        <v>#DIV/0!</v>
      </c>
      <c r="AM533" s="37" t="e">
        <f>VALUE(TEXT(((AK533*'TOX and EXPO INPUTS'!$F$21)/'TOX and EXPO INPUTS'!$E$29),"0.00E+00"))</f>
        <v>#DIV/0!</v>
      </c>
      <c r="AN533" s="42" t="e">
        <f>IF($E533="ST",VALUE(TEXT(('TOX and EXPO INPUTS'!$F$15/AL533),"0.0E+00")),IF($E533="IT",VALUE(TEXT(('TOX and EXPO INPUTS'!$F$18/AL533),"0.0E+00"))))</f>
        <v>#DIV/0!</v>
      </c>
      <c r="AO533" s="37" t="e">
        <f>IF($E533="ST",VALUE(TEXT(('TOX and EXPO INPUTS'!$F$15/AM533),"0.0E+00")),IF($E533="IT",VALUE(TEXT(('TOX and EXPO INPUTS'!$F$18/AM533),"0.0E+00"))))</f>
        <v>#DIV/0!</v>
      </c>
      <c r="AP533" s="42" t="e">
        <f t="shared" si="236"/>
        <v>#DIV/0!</v>
      </c>
      <c r="AQ533" s="37" t="e">
        <f t="shared" si="237"/>
        <v>#DIV/0!</v>
      </c>
      <c r="AR533" s="37" t="e">
        <f t="shared" si="238"/>
        <v>#DIV/0!</v>
      </c>
      <c r="AS533" s="37" t="e">
        <f t="shared" si="239"/>
        <v>#DIV/0!</v>
      </c>
      <c r="AT533" s="37" t="e">
        <f t="shared" si="240"/>
        <v>#DIV/0!</v>
      </c>
      <c r="AU533" s="37" t="e">
        <f t="shared" si="241"/>
        <v>#DIV/0!</v>
      </c>
      <c r="AV533" s="42" t="e">
        <f t="shared" si="242"/>
        <v>#DIV/0!</v>
      </c>
      <c r="AW533" s="37" t="e">
        <f t="shared" si="243"/>
        <v>#DIV/0!</v>
      </c>
      <c r="AX533" s="37" t="e">
        <f t="shared" si="244"/>
        <v>#DIV/0!</v>
      </c>
      <c r="AY533" s="37" t="e">
        <f t="shared" si="245"/>
        <v>#DIV/0!</v>
      </c>
      <c r="AZ533" s="37" t="e">
        <f t="shared" si="246"/>
        <v>#DIV/0!</v>
      </c>
      <c r="BA533" s="37" t="e">
        <f t="shared" si="247"/>
        <v>#DIV/0!</v>
      </c>
      <c r="BB533" s="42" t="e">
        <f>IF($E533="ST",VALUE(TEXT((1/(('TOX and EXPO INPUTS'!$F$9/AG533)+('TOX and EXPO INPUTS'!$F$17/AN533))),"0.0E+00")),IF($E533="IT",VALUE(TEXT((1/(('TOX and EXPO INPUTS'!$F$12/AG533)+('TOX and EXPO INPUTS'!$F$20/AN533))),"0.0E+00"))))</f>
        <v>#DIV/0!</v>
      </c>
      <c r="BC533" s="37" t="e">
        <f>IF($E533="ST",VALUE(TEXT((1/(('TOX and EXPO INPUTS'!$F$9/AH533)+('TOX and EXPO INPUTS'!$F$17/AN533))),"0.0E+00")),IF($E533="IT",VALUE(TEXT((1/(('TOX and EXPO INPUTS'!$F$12/AH533)+('TOX and EXPO INPUTS'!$F$20/AN533))),"0.0E+00"))))</f>
        <v>#DIV/0!</v>
      </c>
      <c r="BD533" s="37" t="e">
        <f>IF($E533="ST",VALUE(TEXT((1/(('TOX and EXPO INPUTS'!$F$9/AI533)+('TOX and EXPO INPUTS'!$F$17/AN533))),"0.0E+00")),IF($E533="IT",VALUE(TEXT((1/(('TOX and EXPO INPUTS'!$F$12/AI533)+('TOX and EXPO INPUTS'!$F$20/AN533))),"0.0E+00"))))</f>
        <v>#DIV/0!</v>
      </c>
      <c r="BE533" s="37" t="e">
        <f>IF($E533="ST",VALUE(TEXT((1/(('TOX and EXPO INPUTS'!$F$9/AG533)+('TOX and EXPO INPUTS'!$F$17/AO533))),"0.0E+00")),IF($E533="IT",VALUE(TEXT((1/(('TOX and EXPO INPUTS'!$F$12/AG533)+('TOX and EXPO INPUTS'!$F$20/AO533))),"0.0E+00"))))</f>
        <v>#DIV/0!</v>
      </c>
      <c r="BF533" s="37" t="e">
        <f>IF($E533="ST",VALUE(TEXT((1/(('TOX and EXPO INPUTS'!$F$9/AH533)+('TOX and EXPO INPUTS'!$F$17/AO533))),"0.0E+00")),IF($E533="IT",VALUE(TEXT((1/(('TOX and EXPO INPUTS'!$F$12/AH533)+('TOX and EXPO INPUTS'!$F$20/AO533))),"0.0E+00"))))</f>
        <v>#DIV/0!</v>
      </c>
      <c r="BG533" s="37" t="e">
        <f>IF($E533="ST",VALUE(TEXT((1/(('TOX and EXPO INPUTS'!$F$9/AI533)+('TOX and EXPO INPUTS'!$F$17/AO533))),"0.0E+00")),IF($E533="IT",VALUE(TEXT((1/(('TOX and EXPO INPUTS'!$F$12/AI533)+('TOX and EXPO INPUTS'!$F$20/AO533))),"0.0E+00"))))</f>
        <v>#DIV/0!</v>
      </c>
      <c r="BH533" s="42" t="e">
        <f>VALUE(TEXT((AD533*$T533/365*'TOX and EXPO INPUTS'!$E$33/'TOX and EXPO INPUTS'!$E$34),"0.00E+00"))</f>
        <v>#DIV/0!</v>
      </c>
      <c r="BI533" s="37" t="e">
        <f>VALUE(TEXT((AE533*$T533/365*'TOX and EXPO INPUTS'!$E$33/'TOX and EXPO INPUTS'!$E$34),"0.00E+00"))</f>
        <v>#DIV/0!</v>
      </c>
      <c r="BJ533" s="37" t="e">
        <f>VALUE(TEXT((AF533*$T533/365*'TOX and EXPO INPUTS'!$E$33/'TOX and EXPO INPUTS'!$E$34),"0.00E+00"))</f>
        <v>#DIV/0!</v>
      </c>
      <c r="BK533" s="42" t="e">
        <f>VALUE(TEXT((AD533*$U533/365*'TOX and EXPO INPUTS'!$E$33/'TOX and EXPO INPUTS'!$E$34),"0.00E+00"))</f>
        <v>#DIV/0!</v>
      </c>
      <c r="BL533" s="37" t="e">
        <f>VALUE(TEXT((AE533*$U533/365*'TOX and EXPO INPUTS'!$E$33/'TOX and EXPO INPUTS'!$E$34),"0.00E+00"))</f>
        <v>#DIV/0!</v>
      </c>
      <c r="BM533" s="37" t="e">
        <f>VALUE(TEXT((AF533*$U533/365*'TOX and EXPO INPUTS'!$E$33/'TOX and EXPO INPUTS'!$E$34),"0.00E+00"))</f>
        <v>#DIV/0!</v>
      </c>
      <c r="BN533" s="42" t="e">
        <f>VALUE(TEXT((AL533*$T533/365*'TOX and EXPO INPUTS'!$E$33/'TOX and EXPO INPUTS'!$E$34),"0.00E+00"))</f>
        <v>#DIV/0!</v>
      </c>
      <c r="BO533" s="37" t="e">
        <f>VALUE(TEXT((AM533*$T533/365*'TOX and EXPO INPUTS'!$E$33/'TOX and EXPO INPUTS'!$E$34),"0.00E+00"))</f>
        <v>#DIV/0!</v>
      </c>
      <c r="BP533" s="42" t="e">
        <f>VALUE(TEXT((AL533*$U533/365*'TOX and EXPO INPUTS'!$E$33/'TOX and EXPO INPUTS'!$E$34),"0.00E+00"))</f>
        <v>#DIV/0!</v>
      </c>
      <c r="BQ533" s="37" t="e">
        <f>VALUE(TEXT((AM533*$U533/365*'TOX and EXPO INPUTS'!$E$33/'TOX and EXPO INPUTS'!$E$34),"0.00E+00"))</f>
        <v>#DIV/0!</v>
      </c>
      <c r="BR533" s="42" t="e">
        <f>VALUE(TEXT((AP533*$T533/365*'TOX and EXPO INPUTS'!$E$33/'TOX and EXPO INPUTS'!$E$34),"0.00E+00"))</f>
        <v>#DIV/0!</v>
      </c>
      <c r="BS533" s="37" t="e">
        <f>VALUE(TEXT((AQ533*$T533/365*'TOX and EXPO INPUTS'!$E$33/'TOX and EXPO INPUTS'!$E$34),"0.00E+00"))</f>
        <v>#DIV/0!</v>
      </c>
      <c r="BT533" s="37" t="e">
        <f>VALUE(TEXT((AR533*$T533/365*'TOX and EXPO INPUTS'!$E$33/'TOX and EXPO INPUTS'!$E$34),"0.00E+00"))</f>
        <v>#DIV/0!</v>
      </c>
      <c r="BU533" s="37" t="e">
        <f>VALUE(TEXT((AS533*$T533/365*'TOX and EXPO INPUTS'!$E$33/'TOX and EXPO INPUTS'!$E$34),"0.00E+00"))</f>
        <v>#DIV/0!</v>
      </c>
      <c r="BV533" s="37" t="e">
        <f>VALUE(TEXT((AT533*$T533/365*'TOX and EXPO INPUTS'!$E$33/'TOX and EXPO INPUTS'!$E$34),"0.00E+00"))</f>
        <v>#DIV/0!</v>
      </c>
      <c r="BW533" s="37" t="e">
        <f>VALUE(TEXT((AU533*$T533/365*'TOX and EXPO INPUTS'!$E$33/'TOX and EXPO INPUTS'!$E$34),"0.00E+00"))</f>
        <v>#DIV/0!</v>
      </c>
      <c r="BX533" s="42" t="e">
        <f>VALUE(TEXT((AP533*$U533/365*'TOX and EXPO INPUTS'!$E$33/'TOX and EXPO INPUTS'!$E$34),"0.00E+00"))</f>
        <v>#DIV/0!</v>
      </c>
      <c r="BY533" s="37" t="e">
        <f>VALUE(TEXT((AQ533*$U533/365*'TOX and EXPO INPUTS'!$E$33/'TOX and EXPO INPUTS'!$E$34),"0.00E+00"))</f>
        <v>#DIV/0!</v>
      </c>
      <c r="BZ533" s="37" t="e">
        <f>VALUE(TEXT((AR533*$U533/365*'TOX and EXPO INPUTS'!$E$33/'TOX and EXPO INPUTS'!$E$34),"0.00E+00"))</f>
        <v>#DIV/0!</v>
      </c>
      <c r="CA533" s="37" t="e">
        <f>VALUE(TEXT((AS533*$U533/365*'TOX and EXPO INPUTS'!$E$33/'TOX and EXPO INPUTS'!$E$34),"0.00E+00"))</f>
        <v>#DIV/0!</v>
      </c>
      <c r="CB533" s="37" t="e">
        <f>VALUE(TEXT((AT533*$U533/365*'TOX and EXPO INPUTS'!$E$33/'TOX and EXPO INPUTS'!$E$34),"0.00E+00"))</f>
        <v>#DIV/0!</v>
      </c>
      <c r="CC533" s="37" t="e">
        <f>VALUE(TEXT((AU533*$U533/365*'TOX and EXPO INPUTS'!$E$33/'TOX and EXPO INPUTS'!$E$34),"0.00E+00"))</f>
        <v>#DIV/0!</v>
      </c>
      <c r="CD533" s="58" t="e">
        <f>VALUE(TEXT((BR533*'TOX and EXPO INPUTS'!$F$23),"0.00E+00"))</f>
        <v>#DIV/0!</v>
      </c>
      <c r="CE533" s="57" t="e">
        <f>VALUE(TEXT((BS533*'TOX and EXPO INPUTS'!$F$23),"0.00E+00"))</f>
        <v>#DIV/0!</v>
      </c>
      <c r="CF533" s="57" t="e">
        <f>VALUE(TEXT((BT533*'TOX and EXPO INPUTS'!$F$23),"0.00E+00"))</f>
        <v>#DIV/0!</v>
      </c>
      <c r="CG533" s="57" t="e">
        <f>VALUE(TEXT((BU533*'TOX and EXPO INPUTS'!$F$23),"0.00E+00"))</f>
        <v>#DIV/0!</v>
      </c>
      <c r="CH533" s="57" t="e">
        <f>VALUE(TEXT((BV533*'TOX and EXPO INPUTS'!$F$23),"0.00E+00"))</f>
        <v>#DIV/0!</v>
      </c>
      <c r="CI533" s="57" t="e">
        <f>VALUE(TEXT((BW533*'TOX and EXPO INPUTS'!$F$23),"0.00E+00"))</f>
        <v>#DIV/0!</v>
      </c>
      <c r="CJ533" s="58" t="e">
        <f>VALUE(TEXT((BX533*'TOX and EXPO INPUTS'!$F$23),"0.00E+00"))</f>
        <v>#DIV/0!</v>
      </c>
      <c r="CK533" s="57" t="e">
        <f>VALUE(TEXT((BY533*'TOX and EXPO INPUTS'!$F$23),"0.00E+00"))</f>
        <v>#DIV/0!</v>
      </c>
      <c r="CL533" s="57" t="e">
        <f>VALUE(TEXT((BZ533*'TOX and EXPO INPUTS'!$F$23),"0.00E+00"))</f>
        <v>#DIV/0!</v>
      </c>
      <c r="CM533" s="57" t="e">
        <f>VALUE(TEXT((CA533*'TOX and EXPO INPUTS'!$F$23),"0.00E+00"))</f>
        <v>#DIV/0!</v>
      </c>
      <c r="CN533" s="57" t="e">
        <f>VALUE(TEXT((CB533*'TOX and EXPO INPUTS'!$F$23),"0.00E+00"))</f>
        <v>#DIV/0!</v>
      </c>
      <c r="CO533" s="57" t="e">
        <f>VALUE(TEXT((CC533*'TOX and EXPO INPUTS'!$F$23),"0.00E+00"))</f>
        <v>#DIV/0!</v>
      </c>
      <c r="CP533" s="38" t="s">
        <v>106</v>
      </c>
      <c r="CQ533" s="34" t="s">
        <v>107</v>
      </c>
      <c r="CR533" s="34" t="s">
        <v>108</v>
      </c>
      <c r="CS533" s="39" t="s">
        <v>109</v>
      </c>
    </row>
    <row r="534" spans="1:97" ht="48" customHeight="1" x14ac:dyDescent="0.25">
      <c r="A534" s="34" t="s">
        <v>98</v>
      </c>
      <c r="B534" s="34" t="s">
        <v>99</v>
      </c>
      <c r="C534" s="34" t="s">
        <v>113</v>
      </c>
      <c r="D534" s="34" t="s">
        <v>110</v>
      </c>
      <c r="E534" s="39" t="s">
        <v>102</v>
      </c>
      <c r="F534" s="40" t="s">
        <v>165</v>
      </c>
      <c r="G534" s="43"/>
      <c r="H534" s="36" t="s">
        <v>104</v>
      </c>
      <c r="I534" s="67"/>
      <c r="J534" s="36" t="s">
        <v>105</v>
      </c>
      <c r="K534" s="100">
        <f>VLOOKUP(F534,'Amount Seed Planted_variables'!$A$3:$I$74,2,0)</f>
        <v>181000</v>
      </c>
      <c r="L534" s="100">
        <f>VLOOKUP(F534,'Amount Seed Planted_variables'!$A$3:$I$74,3,0)</f>
        <v>422333.33333333331</v>
      </c>
      <c r="M534" s="36">
        <f t="shared" si="252"/>
        <v>0</v>
      </c>
      <c r="N534" s="35">
        <f t="shared" si="253"/>
        <v>0</v>
      </c>
      <c r="O534" s="101">
        <v>3000</v>
      </c>
      <c r="P534" s="93">
        <f>VLOOKUP(F534,'Amount Seed Planted_variables'!$A$3:$I$74,4,0)</f>
        <v>1267000</v>
      </c>
      <c r="Q534" s="93">
        <f>VLOOKUP(F534,'Amount Seed Planted_variables'!$A$3:$I$74,7,0)</f>
        <v>80</v>
      </c>
      <c r="R534" s="93">
        <f>VLOOKUP(F534,'Amount Seed Planted_variables'!$A$3:$I$74,8,0)</f>
        <v>101360000</v>
      </c>
      <c r="S534" s="87" t="str">
        <f t="shared" si="249"/>
        <v>NA</v>
      </c>
      <c r="T534" s="35">
        <v>10</v>
      </c>
      <c r="U534" s="35">
        <v>30</v>
      </c>
      <c r="V534" s="41">
        <v>68</v>
      </c>
      <c r="W534" s="35">
        <v>16.899999999999999</v>
      </c>
      <c r="X534" s="35">
        <v>13.1</v>
      </c>
      <c r="Y534" s="41">
        <v>3.6</v>
      </c>
      <c r="Z534" s="35">
        <f t="shared" si="248"/>
        <v>0.36000000000000004</v>
      </c>
      <c r="AA534" s="42">
        <f t="shared" si="254"/>
        <v>0</v>
      </c>
      <c r="AB534" s="37">
        <f t="shared" si="255"/>
        <v>0</v>
      </c>
      <c r="AC534" s="37">
        <f t="shared" si="256"/>
        <v>0</v>
      </c>
      <c r="AD534" s="42" t="e">
        <f>VALUE(TEXT(((AA534*'TOX and EXPO INPUTS'!$F$13)/'TOX and EXPO INPUTS'!$E$27),"0.00E+00"))</f>
        <v>#DIV/0!</v>
      </c>
      <c r="AE534" s="37" t="e">
        <f>VALUE(TEXT(((AB534*'TOX and EXPO INPUTS'!$F$13)/'TOX and EXPO INPUTS'!$E$27),"0.00E+00"))</f>
        <v>#DIV/0!</v>
      </c>
      <c r="AF534" s="37" t="e">
        <f>VALUE(TEXT(((AC534*'TOX and EXPO INPUTS'!$F$13)/'TOX and EXPO INPUTS'!$E$27),"0.00E+00"))</f>
        <v>#DIV/0!</v>
      </c>
      <c r="AG534" s="42" t="e">
        <f>IF($E534="ST",VALUE(TEXT(('TOX and EXPO INPUTS'!$F$7/AD534),"0.0E+00")),IF($E534="IT",VALUE(TEXT(('TOX and EXPO INPUTS'!$F$10/AD534),"0.0E+00"))))</f>
        <v>#DIV/0!</v>
      </c>
      <c r="AH534" s="37" t="e">
        <f>IF($E534="ST",VALUE(TEXT(('TOX and EXPO INPUTS'!$F$7/AE534),"0.0E+00")),IF($E534="IT",VALUE(TEXT(('TOX and EXPO INPUTS'!$F$10/AE534),"0.0E+00"))))</f>
        <v>#DIV/0!</v>
      </c>
      <c r="AI534" s="37" t="e">
        <f>IF($E534="ST",VALUE(TEXT(('TOX and EXPO INPUTS'!$F$7/AF534),"0.0E+00")),IF($E534="IT",VALUE(TEXT(('TOX and EXPO INPUTS'!$F$10/AF534),"0.0E+00"))))</f>
        <v>#DIV/0!</v>
      </c>
      <c r="AJ534" s="42">
        <f t="shared" si="250"/>
        <v>0</v>
      </c>
      <c r="AK534" s="37">
        <f t="shared" si="251"/>
        <v>0</v>
      </c>
      <c r="AL534" s="42" t="e">
        <f>VALUE(TEXT(((AJ534*'TOX and EXPO INPUTS'!$F$21)/'TOX and EXPO INPUTS'!$E$29),"0.00E+00"))</f>
        <v>#DIV/0!</v>
      </c>
      <c r="AM534" s="37" t="e">
        <f>VALUE(TEXT(((AK534*'TOX and EXPO INPUTS'!$F$21)/'TOX and EXPO INPUTS'!$E$29),"0.00E+00"))</f>
        <v>#DIV/0!</v>
      </c>
      <c r="AN534" s="42" t="e">
        <f>IF($E534="ST",VALUE(TEXT(('TOX and EXPO INPUTS'!$F$15/AL534),"0.0E+00")),IF($E534="IT",VALUE(TEXT(('TOX and EXPO INPUTS'!$F$18/AL534),"0.0E+00"))))</f>
        <v>#DIV/0!</v>
      </c>
      <c r="AO534" s="37" t="e">
        <f>IF($E534="ST",VALUE(TEXT(('TOX and EXPO INPUTS'!$F$15/AM534),"0.0E+00")),IF($E534="IT",VALUE(TEXT(('TOX and EXPO INPUTS'!$F$18/AM534),"0.0E+00"))))</f>
        <v>#DIV/0!</v>
      </c>
      <c r="AP534" s="42" t="e">
        <f t="shared" si="236"/>
        <v>#DIV/0!</v>
      </c>
      <c r="AQ534" s="37" t="e">
        <f t="shared" si="237"/>
        <v>#DIV/0!</v>
      </c>
      <c r="AR534" s="37" t="e">
        <f t="shared" si="238"/>
        <v>#DIV/0!</v>
      </c>
      <c r="AS534" s="37" t="e">
        <f t="shared" si="239"/>
        <v>#DIV/0!</v>
      </c>
      <c r="AT534" s="37" t="e">
        <f t="shared" si="240"/>
        <v>#DIV/0!</v>
      </c>
      <c r="AU534" s="37" t="e">
        <f t="shared" si="241"/>
        <v>#DIV/0!</v>
      </c>
      <c r="AV534" s="42" t="e">
        <f t="shared" si="242"/>
        <v>#DIV/0!</v>
      </c>
      <c r="AW534" s="37" t="e">
        <f t="shared" si="243"/>
        <v>#DIV/0!</v>
      </c>
      <c r="AX534" s="37" t="e">
        <f t="shared" si="244"/>
        <v>#DIV/0!</v>
      </c>
      <c r="AY534" s="37" t="e">
        <f t="shared" si="245"/>
        <v>#DIV/0!</v>
      </c>
      <c r="AZ534" s="37" t="e">
        <f t="shared" si="246"/>
        <v>#DIV/0!</v>
      </c>
      <c r="BA534" s="37" t="e">
        <f t="shared" si="247"/>
        <v>#DIV/0!</v>
      </c>
      <c r="BB534" s="42" t="e">
        <f>IF($E534="ST",VALUE(TEXT((1/(('TOX and EXPO INPUTS'!$F$9/AG534)+('TOX and EXPO INPUTS'!$F$17/AN534))),"0.0E+00")),IF($E534="IT",VALUE(TEXT((1/(('TOX and EXPO INPUTS'!$F$12/AG534)+('TOX and EXPO INPUTS'!$F$20/AN534))),"0.0E+00"))))</f>
        <v>#DIV/0!</v>
      </c>
      <c r="BC534" s="37" t="e">
        <f>IF($E534="ST",VALUE(TEXT((1/(('TOX and EXPO INPUTS'!$F$9/AH534)+('TOX and EXPO INPUTS'!$F$17/AN534))),"0.0E+00")),IF($E534="IT",VALUE(TEXT((1/(('TOX and EXPO INPUTS'!$F$12/AH534)+('TOX and EXPO INPUTS'!$F$20/AN534))),"0.0E+00"))))</f>
        <v>#DIV/0!</v>
      </c>
      <c r="BD534" s="37" t="e">
        <f>IF($E534="ST",VALUE(TEXT((1/(('TOX and EXPO INPUTS'!$F$9/AI534)+('TOX and EXPO INPUTS'!$F$17/AN534))),"0.0E+00")),IF($E534="IT",VALUE(TEXT((1/(('TOX and EXPO INPUTS'!$F$12/AI534)+('TOX and EXPO INPUTS'!$F$20/AN534))),"0.0E+00"))))</f>
        <v>#DIV/0!</v>
      </c>
      <c r="BE534" s="37" t="e">
        <f>IF($E534="ST",VALUE(TEXT((1/(('TOX and EXPO INPUTS'!$F$9/AG534)+('TOX and EXPO INPUTS'!$F$17/AO534))),"0.0E+00")),IF($E534="IT",VALUE(TEXT((1/(('TOX and EXPO INPUTS'!$F$12/AG534)+('TOX and EXPO INPUTS'!$F$20/AO534))),"0.0E+00"))))</f>
        <v>#DIV/0!</v>
      </c>
      <c r="BF534" s="37" t="e">
        <f>IF($E534="ST",VALUE(TEXT((1/(('TOX and EXPO INPUTS'!$F$9/AH534)+('TOX and EXPO INPUTS'!$F$17/AO534))),"0.0E+00")),IF($E534="IT",VALUE(TEXT((1/(('TOX and EXPO INPUTS'!$F$12/AH534)+('TOX and EXPO INPUTS'!$F$20/AO534))),"0.0E+00"))))</f>
        <v>#DIV/0!</v>
      </c>
      <c r="BG534" s="37" t="e">
        <f>IF($E534="ST",VALUE(TEXT((1/(('TOX and EXPO INPUTS'!$F$9/AI534)+('TOX and EXPO INPUTS'!$F$17/AO534))),"0.0E+00")),IF($E534="IT",VALUE(TEXT((1/(('TOX and EXPO INPUTS'!$F$12/AI534)+('TOX and EXPO INPUTS'!$F$20/AO534))),"0.0E+00"))))</f>
        <v>#DIV/0!</v>
      </c>
      <c r="BH534" s="42" t="e">
        <f>VALUE(TEXT((AD534*$T534/365*'TOX and EXPO INPUTS'!$E$33/'TOX and EXPO INPUTS'!$E$34),"0.00E+00"))</f>
        <v>#DIV/0!</v>
      </c>
      <c r="BI534" s="37" t="e">
        <f>VALUE(TEXT((AE534*$T534/365*'TOX and EXPO INPUTS'!$E$33/'TOX and EXPO INPUTS'!$E$34),"0.00E+00"))</f>
        <v>#DIV/0!</v>
      </c>
      <c r="BJ534" s="37" t="e">
        <f>VALUE(TEXT((AF534*$T534/365*'TOX and EXPO INPUTS'!$E$33/'TOX and EXPO INPUTS'!$E$34),"0.00E+00"))</f>
        <v>#DIV/0!</v>
      </c>
      <c r="BK534" s="42" t="e">
        <f>VALUE(TEXT((AD534*$U534/365*'TOX and EXPO INPUTS'!$E$33/'TOX and EXPO INPUTS'!$E$34),"0.00E+00"))</f>
        <v>#DIV/0!</v>
      </c>
      <c r="BL534" s="37" t="e">
        <f>VALUE(TEXT((AE534*$U534/365*'TOX and EXPO INPUTS'!$E$33/'TOX and EXPO INPUTS'!$E$34),"0.00E+00"))</f>
        <v>#DIV/0!</v>
      </c>
      <c r="BM534" s="37" t="e">
        <f>VALUE(TEXT((AF534*$U534/365*'TOX and EXPO INPUTS'!$E$33/'TOX and EXPO INPUTS'!$E$34),"0.00E+00"))</f>
        <v>#DIV/0!</v>
      </c>
      <c r="BN534" s="42" t="e">
        <f>VALUE(TEXT((AL534*$T534/365*'TOX and EXPO INPUTS'!$E$33/'TOX and EXPO INPUTS'!$E$34),"0.00E+00"))</f>
        <v>#DIV/0!</v>
      </c>
      <c r="BO534" s="37" t="e">
        <f>VALUE(TEXT((AM534*$T534/365*'TOX and EXPO INPUTS'!$E$33/'TOX and EXPO INPUTS'!$E$34),"0.00E+00"))</f>
        <v>#DIV/0!</v>
      </c>
      <c r="BP534" s="42" t="e">
        <f>VALUE(TEXT((AL534*$U534/365*'TOX and EXPO INPUTS'!$E$33/'TOX and EXPO INPUTS'!$E$34),"0.00E+00"))</f>
        <v>#DIV/0!</v>
      </c>
      <c r="BQ534" s="37" t="e">
        <f>VALUE(TEXT((AM534*$U534/365*'TOX and EXPO INPUTS'!$E$33/'TOX and EXPO INPUTS'!$E$34),"0.00E+00"))</f>
        <v>#DIV/0!</v>
      </c>
      <c r="BR534" s="42" t="e">
        <f>VALUE(TEXT((AP534*$T534/365*'TOX and EXPO INPUTS'!$E$33/'TOX and EXPO INPUTS'!$E$34),"0.00E+00"))</f>
        <v>#DIV/0!</v>
      </c>
      <c r="BS534" s="37" t="e">
        <f>VALUE(TEXT((AQ534*$T534/365*'TOX and EXPO INPUTS'!$E$33/'TOX and EXPO INPUTS'!$E$34),"0.00E+00"))</f>
        <v>#DIV/0!</v>
      </c>
      <c r="BT534" s="37" t="e">
        <f>VALUE(TEXT((AR534*$T534/365*'TOX and EXPO INPUTS'!$E$33/'TOX and EXPO INPUTS'!$E$34),"0.00E+00"))</f>
        <v>#DIV/0!</v>
      </c>
      <c r="BU534" s="37" t="e">
        <f>VALUE(TEXT((AS534*$T534/365*'TOX and EXPO INPUTS'!$E$33/'TOX and EXPO INPUTS'!$E$34),"0.00E+00"))</f>
        <v>#DIV/0!</v>
      </c>
      <c r="BV534" s="37" t="e">
        <f>VALUE(TEXT((AT534*$T534/365*'TOX and EXPO INPUTS'!$E$33/'TOX and EXPO INPUTS'!$E$34),"0.00E+00"))</f>
        <v>#DIV/0!</v>
      </c>
      <c r="BW534" s="37" t="e">
        <f>VALUE(TEXT((AU534*$T534/365*'TOX and EXPO INPUTS'!$E$33/'TOX and EXPO INPUTS'!$E$34),"0.00E+00"))</f>
        <v>#DIV/0!</v>
      </c>
      <c r="BX534" s="42" t="e">
        <f>VALUE(TEXT((AP534*$U534/365*'TOX and EXPO INPUTS'!$E$33/'TOX and EXPO INPUTS'!$E$34),"0.00E+00"))</f>
        <v>#DIV/0!</v>
      </c>
      <c r="BY534" s="37" t="e">
        <f>VALUE(TEXT((AQ534*$U534/365*'TOX and EXPO INPUTS'!$E$33/'TOX and EXPO INPUTS'!$E$34),"0.00E+00"))</f>
        <v>#DIV/0!</v>
      </c>
      <c r="BZ534" s="37" t="e">
        <f>VALUE(TEXT((AR534*$U534/365*'TOX and EXPO INPUTS'!$E$33/'TOX and EXPO INPUTS'!$E$34),"0.00E+00"))</f>
        <v>#DIV/0!</v>
      </c>
      <c r="CA534" s="37" t="e">
        <f>VALUE(TEXT((AS534*$U534/365*'TOX and EXPO INPUTS'!$E$33/'TOX and EXPO INPUTS'!$E$34),"0.00E+00"))</f>
        <v>#DIV/0!</v>
      </c>
      <c r="CB534" s="37" t="e">
        <f>VALUE(TEXT((AT534*$U534/365*'TOX and EXPO INPUTS'!$E$33/'TOX and EXPO INPUTS'!$E$34),"0.00E+00"))</f>
        <v>#DIV/0!</v>
      </c>
      <c r="CC534" s="37" t="e">
        <f>VALUE(TEXT((AU534*$U534/365*'TOX and EXPO INPUTS'!$E$33/'TOX and EXPO INPUTS'!$E$34),"0.00E+00"))</f>
        <v>#DIV/0!</v>
      </c>
      <c r="CD534" s="58" t="e">
        <f>VALUE(TEXT((BR534*'TOX and EXPO INPUTS'!$F$23),"0.00E+00"))</f>
        <v>#DIV/0!</v>
      </c>
      <c r="CE534" s="57" t="e">
        <f>VALUE(TEXT((BS534*'TOX and EXPO INPUTS'!$F$23),"0.00E+00"))</f>
        <v>#DIV/0!</v>
      </c>
      <c r="CF534" s="57" t="e">
        <f>VALUE(TEXT((BT534*'TOX and EXPO INPUTS'!$F$23),"0.00E+00"))</f>
        <v>#DIV/0!</v>
      </c>
      <c r="CG534" s="57" t="e">
        <f>VALUE(TEXT((BU534*'TOX and EXPO INPUTS'!$F$23),"0.00E+00"))</f>
        <v>#DIV/0!</v>
      </c>
      <c r="CH534" s="57" t="e">
        <f>VALUE(TEXT((BV534*'TOX and EXPO INPUTS'!$F$23),"0.00E+00"))</f>
        <v>#DIV/0!</v>
      </c>
      <c r="CI534" s="57" t="e">
        <f>VALUE(TEXT((BW534*'TOX and EXPO INPUTS'!$F$23),"0.00E+00"))</f>
        <v>#DIV/0!</v>
      </c>
      <c r="CJ534" s="58" t="e">
        <f>VALUE(TEXT((BX534*'TOX and EXPO INPUTS'!$F$23),"0.00E+00"))</f>
        <v>#DIV/0!</v>
      </c>
      <c r="CK534" s="57" t="e">
        <f>VALUE(TEXT((BY534*'TOX and EXPO INPUTS'!$F$23),"0.00E+00"))</f>
        <v>#DIV/0!</v>
      </c>
      <c r="CL534" s="57" t="e">
        <f>VALUE(TEXT((BZ534*'TOX and EXPO INPUTS'!$F$23),"0.00E+00"))</f>
        <v>#DIV/0!</v>
      </c>
      <c r="CM534" s="57" t="e">
        <f>VALUE(TEXT((CA534*'TOX and EXPO INPUTS'!$F$23),"0.00E+00"))</f>
        <v>#DIV/0!</v>
      </c>
      <c r="CN534" s="57" t="e">
        <f>VALUE(TEXT((CB534*'TOX and EXPO INPUTS'!$F$23),"0.00E+00"))</f>
        <v>#DIV/0!</v>
      </c>
      <c r="CO534" s="57" t="e">
        <f>VALUE(TEXT((CC534*'TOX and EXPO INPUTS'!$F$23),"0.00E+00"))</f>
        <v>#DIV/0!</v>
      </c>
      <c r="CP534" s="38" t="s">
        <v>106</v>
      </c>
      <c r="CQ534" s="34" t="s">
        <v>107</v>
      </c>
      <c r="CR534" s="34" t="s">
        <v>108</v>
      </c>
      <c r="CS534" s="39" t="s">
        <v>109</v>
      </c>
    </row>
    <row r="535" spans="1:97" ht="48" customHeight="1" x14ac:dyDescent="0.25">
      <c r="A535" s="34" t="s">
        <v>98</v>
      </c>
      <c r="B535" s="34" t="s">
        <v>99</v>
      </c>
      <c r="C535" s="34" t="s">
        <v>113</v>
      </c>
      <c r="D535" s="34" t="s">
        <v>111</v>
      </c>
      <c r="E535" s="39" t="s">
        <v>102</v>
      </c>
      <c r="F535" s="40" t="s">
        <v>165</v>
      </c>
      <c r="G535" s="43"/>
      <c r="H535" s="36" t="s">
        <v>104</v>
      </c>
      <c r="I535" s="67"/>
      <c r="J535" s="36" t="s">
        <v>105</v>
      </c>
      <c r="K535" s="100">
        <f>VLOOKUP(F535,'Amount Seed Planted_variables'!$A$3:$I$74,2,0)</f>
        <v>181000</v>
      </c>
      <c r="L535" s="100">
        <f>VLOOKUP(F535,'Amount Seed Planted_variables'!$A$3:$I$74,3,0)</f>
        <v>422333.33333333331</v>
      </c>
      <c r="M535" s="36">
        <f t="shared" si="252"/>
        <v>0</v>
      </c>
      <c r="N535" s="35">
        <f t="shared" si="253"/>
        <v>0</v>
      </c>
      <c r="O535" s="101">
        <v>3000</v>
      </c>
      <c r="P535" s="93">
        <f>VLOOKUP(F535,'Amount Seed Planted_variables'!$A$3:$I$74,4,0)</f>
        <v>1267000</v>
      </c>
      <c r="Q535" s="93">
        <f>VLOOKUP(F535,'Amount Seed Planted_variables'!$A$3:$I$74,7,0)</f>
        <v>80</v>
      </c>
      <c r="R535" s="93">
        <f>VLOOKUP(F535,'Amount Seed Planted_variables'!$A$3:$I$74,8,0)</f>
        <v>101360000</v>
      </c>
      <c r="S535" s="87">
        <f t="shared" si="249"/>
        <v>2.5</v>
      </c>
      <c r="T535" s="35">
        <v>10</v>
      </c>
      <c r="U535" s="35">
        <v>30</v>
      </c>
      <c r="V535" s="41">
        <v>138210600</v>
      </c>
      <c r="W535" s="35">
        <v>23262800</v>
      </c>
      <c r="X535" s="35">
        <v>21238200</v>
      </c>
      <c r="Y535" s="41">
        <v>106100</v>
      </c>
      <c r="Z535" s="35">
        <f t="shared" si="248"/>
        <v>10610</v>
      </c>
      <c r="AA535" s="42">
        <f t="shared" si="254"/>
        <v>0</v>
      </c>
      <c r="AB535" s="37">
        <f t="shared" si="255"/>
        <v>0</v>
      </c>
      <c r="AC535" s="37">
        <f t="shared" si="256"/>
        <v>0</v>
      </c>
      <c r="AD535" s="42" t="e">
        <f>VALUE(TEXT(((AA535*'TOX and EXPO INPUTS'!$F$13)/'TOX and EXPO INPUTS'!$E$27),"0.00E+00"))</f>
        <v>#DIV/0!</v>
      </c>
      <c r="AE535" s="37" t="e">
        <f>VALUE(TEXT(((AB535*'TOX and EXPO INPUTS'!$F$13)/'TOX and EXPO INPUTS'!$E$27),"0.00E+00"))</f>
        <v>#DIV/0!</v>
      </c>
      <c r="AF535" s="37" t="e">
        <f>VALUE(TEXT(((AC535*'TOX and EXPO INPUTS'!$F$13)/'TOX and EXPO INPUTS'!$E$27),"0.00E+00"))</f>
        <v>#DIV/0!</v>
      </c>
      <c r="AG535" s="42" t="e">
        <f>IF($E535="ST",VALUE(TEXT(('TOX and EXPO INPUTS'!$F$7/AD535),"0.0E+00")),IF($E535="IT",VALUE(TEXT(('TOX and EXPO INPUTS'!$F$10/AD535),"0.0E+00"))))</f>
        <v>#DIV/0!</v>
      </c>
      <c r="AH535" s="37" t="e">
        <f>IF($E535="ST",VALUE(TEXT(('TOX and EXPO INPUTS'!$F$7/AE535),"0.0E+00")),IF($E535="IT",VALUE(TEXT(('TOX and EXPO INPUTS'!$F$10/AE535),"0.0E+00"))))</f>
        <v>#DIV/0!</v>
      </c>
      <c r="AI535" s="37" t="e">
        <f>IF($E535="ST",VALUE(TEXT(('TOX and EXPO INPUTS'!$F$7/AF535),"0.0E+00")),IF($E535="IT",VALUE(TEXT(('TOX and EXPO INPUTS'!$F$10/AF535),"0.0E+00"))))</f>
        <v>#DIV/0!</v>
      </c>
      <c r="AJ535" s="42">
        <f t="shared" si="250"/>
        <v>0</v>
      </c>
      <c r="AK535" s="37">
        <f t="shared" si="251"/>
        <v>0</v>
      </c>
      <c r="AL535" s="42" t="e">
        <f>VALUE(TEXT(((AJ535*'TOX and EXPO INPUTS'!$F$21)/'TOX and EXPO INPUTS'!$E$29),"0.00E+00"))</f>
        <v>#DIV/0!</v>
      </c>
      <c r="AM535" s="37" t="e">
        <f>VALUE(TEXT(((AK535*'TOX and EXPO INPUTS'!$F$21)/'TOX and EXPO INPUTS'!$E$29),"0.00E+00"))</f>
        <v>#DIV/0!</v>
      </c>
      <c r="AN535" s="42" t="e">
        <f>IF($E535="ST",VALUE(TEXT(('TOX and EXPO INPUTS'!$F$15/AL535),"0.0E+00")),IF($E535="IT",VALUE(TEXT(('TOX and EXPO INPUTS'!$F$18/AL535),"0.0E+00"))))</f>
        <v>#DIV/0!</v>
      </c>
      <c r="AO535" s="37" t="e">
        <f>IF($E535="ST",VALUE(TEXT(('TOX and EXPO INPUTS'!$F$15/AM535),"0.0E+00")),IF($E535="IT",VALUE(TEXT(('TOX and EXPO INPUTS'!$F$18/AM535),"0.0E+00"))))</f>
        <v>#DIV/0!</v>
      </c>
      <c r="AP535" s="42" t="e">
        <f t="shared" si="236"/>
        <v>#DIV/0!</v>
      </c>
      <c r="AQ535" s="37" t="e">
        <f t="shared" si="237"/>
        <v>#DIV/0!</v>
      </c>
      <c r="AR535" s="37" t="e">
        <f t="shared" si="238"/>
        <v>#DIV/0!</v>
      </c>
      <c r="AS535" s="37" t="e">
        <f t="shared" si="239"/>
        <v>#DIV/0!</v>
      </c>
      <c r="AT535" s="37" t="e">
        <f t="shared" si="240"/>
        <v>#DIV/0!</v>
      </c>
      <c r="AU535" s="37" t="e">
        <f t="shared" si="241"/>
        <v>#DIV/0!</v>
      </c>
      <c r="AV535" s="42" t="e">
        <f t="shared" si="242"/>
        <v>#DIV/0!</v>
      </c>
      <c r="AW535" s="37" t="e">
        <f t="shared" si="243"/>
        <v>#DIV/0!</v>
      </c>
      <c r="AX535" s="37" t="e">
        <f t="shared" si="244"/>
        <v>#DIV/0!</v>
      </c>
      <c r="AY535" s="37" t="e">
        <f t="shared" si="245"/>
        <v>#DIV/0!</v>
      </c>
      <c r="AZ535" s="37" t="e">
        <f t="shared" si="246"/>
        <v>#DIV/0!</v>
      </c>
      <c r="BA535" s="37" t="e">
        <f t="shared" si="247"/>
        <v>#DIV/0!</v>
      </c>
      <c r="BB535" s="42" t="e">
        <f>IF($E535="ST",VALUE(TEXT((1/(('TOX and EXPO INPUTS'!$F$9/AG535)+('TOX and EXPO INPUTS'!$F$17/AN535))),"0.0E+00")),IF($E535="IT",VALUE(TEXT((1/(('TOX and EXPO INPUTS'!$F$12/AG535)+('TOX and EXPO INPUTS'!$F$20/AN535))),"0.0E+00"))))</f>
        <v>#DIV/0!</v>
      </c>
      <c r="BC535" s="37" t="e">
        <f>IF($E535="ST",VALUE(TEXT((1/(('TOX and EXPO INPUTS'!$F$9/AH535)+('TOX and EXPO INPUTS'!$F$17/AN535))),"0.0E+00")),IF($E535="IT",VALUE(TEXT((1/(('TOX and EXPO INPUTS'!$F$12/AH535)+('TOX and EXPO INPUTS'!$F$20/AN535))),"0.0E+00"))))</f>
        <v>#DIV/0!</v>
      </c>
      <c r="BD535" s="37" t="e">
        <f>IF($E535="ST",VALUE(TEXT((1/(('TOX and EXPO INPUTS'!$F$9/AI535)+('TOX and EXPO INPUTS'!$F$17/AN535))),"0.0E+00")),IF($E535="IT",VALUE(TEXT((1/(('TOX and EXPO INPUTS'!$F$12/AI535)+('TOX and EXPO INPUTS'!$F$20/AN535))),"0.0E+00"))))</f>
        <v>#DIV/0!</v>
      </c>
      <c r="BE535" s="37" t="e">
        <f>IF($E535="ST",VALUE(TEXT((1/(('TOX and EXPO INPUTS'!$F$9/AG535)+('TOX and EXPO INPUTS'!$F$17/AO535))),"0.0E+00")),IF($E535="IT",VALUE(TEXT((1/(('TOX and EXPO INPUTS'!$F$12/AG535)+('TOX and EXPO INPUTS'!$F$20/AO535))),"0.0E+00"))))</f>
        <v>#DIV/0!</v>
      </c>
      <c r="BF535" s="37" t="e">
        <f>IF($E535="ST",VALUE(TEXT((1/(('TOX and EXPO INPUTS'!$F$9/AH535)+('TOX and EXPO INPUTS'!$F$17/AO535))),"0.0E+00")),IF($E535="IT",VALUE(TEXT((1/(('TOX and EXPO INPUTS'!$F$12/AH535)+('TOX and EXPO INPUTS'!$F$20/AO535))),"0.0E+00"))))</f>
        <v>#DIV/0!</v>
      </c>
      <c r="BG535" s="37" t="e">
        <f>IF($E535="ST",VALUE(TEXT((1/(('TOX and EXPO INPUTS'!$F$9/AI535)+('TOX and EXPO INPUTS'!$F$17/AO535))),"0.0E+00")),IF($E535="IT",VALUE(TEXT((1/(('TOX and EXPO INPUTS'!$F$12/AI535)+('TOX and EXPO INPUTS'!$F$20/AO535))),"0.0E+00"))))</f>
        <v>#DIV/0!</v>
      </c>
      <c r="BH535" s="42" t="e">
        <f>VALUE(TEXT((AD535*$T535/365*'TOX and EXPO INPUTS'!$E$33/'TOX and EXPO INPUTS'!$E$34),"0.00E+00"))</f>
        <v>#DIV/0!</v>
      </c>
      <c r="BI535" s="37" t="e">
        <f>VALUE(TEXT((AE535*$T535/365*'TOX and EXPO INPUTS'!$E$33/'TOX and EXPO INPUTS'!$E$34),"0.00E+00"))</f>
        <v>#DIV/0!</v>
      </c>
      <c r="BJ535" s="37" t="e">
        <f>VALUE(TEXT((AF535*$T535/365*'TOX and EXPO INPUTS'!$E$33/'TOX and EXPO INPUTS'!$E$34),"0.00E+00"))</f>
        <v>#DIV/0!</v>
      </c>
      <c r="BK535" s="42" t="e">
        <f>VALUE(TEXT((AD535*$U535/365*'TOX and EXPO INPUTS'!$E$33/'TOX and EXPO INPUTS'!$E$34),"0.00E+00"))</f>
        <v>#DIV/0!</v>
      </c>
      <c r="BL535" s="37" t="e">
        <f>VALUE(TEXT((AE535*$U535/365*'TOX and EXPO INPUTS'!$E$33/'TOX and EXPO INPUTS'!$E$34),"0.00E+00"))</f>
        <v>#DIV/0!</v>
      </c>
      <c r="BM535" s="37" t="e">
        <f>VALUE(TEXT((AF535*$U535/365*'TOX and EXPO INPUTS'!$E$33/'TOX and EXPO INPUTS'!$E$34),"0.00E+00"))</f>
        <v>#DIV/0!</v>
      </c>
      <c r="BN535" s="42" t="e">
        <f>VALUE(TEXT((AL535*$T535/365*'TOX and EXPO INPUTS'!$E$33/'TOX and EXPO INPUTS'!$E$34),"0.00E+00"))</f>
        <v>#DIV/0!</v>
      </c>
      <c r="BO535" s="37" t="e">
        <f>VALUE(TEXT((AM535*$T535/365*'TOX and EXPO INPUTS'!$E$33/'TOX and EXPO INPUTS'!$E$34),"0.00E+00"))</f>
        <v>#DIV/0!</v>
      </c>
      <c r="BP535" s="42" t="e">
        <f>VALUE(TEXT((AL535*$U535/365*'TOX and EXPO INPUTS'!$E$33/'TOX and EXPO INPUTS'!$E$34),"0.00E+00"))</f>
        <v>#DIV/0!</v>
      </c>
      <c r="BQ535" s="37" t="e">
        <f>VALUE(TEXT((AM535*$U535/365*'TOX and EXPO INPUTS'!$E$33/'TOX and EXPO INPUTS'!$E$34),"0.00E+00"))</f>
        <v>#DIV/0!</v>
      </c>
      <c r="BR535" s="42" t="e">
        <f>VALUE(TEXT((AP535*$T535/365*'TOX and EXPO INPUTS'!$E$33/'TOX and EXPO INPUTS'!$E$34),"0.00E+00"))</f>
        <v>#DIV/0!</v>
      </c>
      <c r="BS535" s="37" t="e">
        <f>VALUE(TEXT((AQ535*$T535/365*'TOX and EXPO INPUTS'!$E$33/'TOX and EXPO INPUTS'!$E$34),"0.00E+00"))</f>
        <v>#DIV/0!</v>
      </c>
      <c r="BT535" s="37" t="e">
        <f>VALUE(TEXT((AR535*$T535/365*'TOX and EXPO INPUTS'!$E$33/'TOX and EXPO INPUTS'!$E$34),"0.00E+00"))</f>
        <v>#DIV/0!</v>
      </c>
      <c r="BU535" s="37" t="e">
        <f>VALUE(TEXT((AS535*$T535/365*'TOX and EXPO INPUTS'!$E$33/'TOX and EXPO INPUTS'!$E$34),"0.00E+00"))</f>
        <v>#DIV/0!</v>
      </c>
      <c r="BV535" s="37" t="e">
        <f>VALUE(TEXT((AT535*$T535/365*'TOX and EXPO INPUTS'!$E$33/'TOX and EXPO INPUTS'!$E$34),"0.00E+00"))</f>
        <v>#DIV/0!</v>
      </c>
      <c r="BW535" s="37" t="e">
        <f>VALUE(TEXT((AU535*$T535/365*'TOX and EXPO INPUTS'!$E$33/'TOX and EXPO INPUTS'!$E$34),"0.00E+00"))</f>
        <v>#DIV/0!</v>
      </c>
      <c r="BX535" s="42" t="e">
        <f>VALUE(TEXT((AP535*$U535/365*'TOX and EXPO INPUTS'!$E$33/'TOX and EXPO INPUTS'!$E$34),"0.00E+00"))</f>
        <v>#DIV/0!</v>
      </c>
      <c r="BY535" s="37" t="e">
        <f>VALUE(TEXT((AQ535*$U535/365*'TOX and EXPO INPUTS'!$E$33/'TOX and EXPO INPUTS'!$E$34),"0.00E+00"))</f>
        <v>#DIV/0!</v>
      </c>
      <c r="BZ535" s="37" t="e">
        <f>VALUE(TEXT((AR535*$U535/365*'TOX and EXPO INPUTS'!$E$33/'TOX and EXPO INPUTS'!$E$34),"0.00E+00"))</f>
        <v>#DIV/0!</v>
      </c>
      <c r="CA535" s="37" t="e">
        <f>VALUE(TEXT((AS535*$U535/365*'TOX and EXPO INPUTS'!$E$33/'TOX and EXPO INPUTS'!$E$34),"0.00E+00"))</f>
        <v>#DIV/0!</v>
      </c>
      <c r="CB535" s="37" t="e">
        <f>VALUE(TEXT((AT535*$U535/365*'TOX and EXPO INPUTS'!$E$33/'TOX and EXPO INPUTS'!$E$34),"0.00E+00"))</f>
        <v>#DIV/0!</v>
      </c>
      <c r="CC535" s="37" t="e">
        <f>VALUE(TEXT((AU535*$U535/365*'TOX and EXPO INPUTS'!$E$33/'TOX and EXPO INPUTS'!$E$34),"0.00E+00"))</f>
        <v>#DIV/0!</v>
      </c>
      <c r="CD535" s="58" t="e">
        <f>VALUE(TEXT((BR535*'TOX and EXPO INPUTS'!$F$23),"0.00E+00"))</f>
        <v>#DIV/0!</v>
      </c>
      <c r="CE535" s="57" t="e">
        <f>VALUE(TEXT((BS535*'TOX and EXPO INPUTS'!$F$23),"0.00E+00"))</f>
        <v>#DIV/0!</v>
      </c>
      <c r="CF535" s="57" t="e">
        <f>VALUE(TEXT((BT535*'TOX and EXPO INPUTS'!$F$23),"0.00E+00"))</f>
        <v>#DIV/0!</v>
      </c>
      <c r="CG535" s="57" t="e">
        <f>VALUE(TEXT((BU535*'TOX and EXPO INPUTS'!$F$23),"0.00E+00"))</f>
        <v>#DIV/0!</v>
      </c>
      <c r="CH535" s="57" t="e">
        <f>VALUE(TEXT((BV535*'TOX and EXPO INPUTS'!$F$23),"0.00E+00"))</f>
        <v>#DIV/0!</v>
      </c>
      <c r="CI535" s="57" t="e">
        <f>VALUE(TEXT((BW535*'TOX and EXPO INPUTS'!$F$23),"0.00E+00"))</f>
        <v>#DIV/0!</v>
      </c>
      <c r="CJ535" s="58" t="e">
        <f>VALUE(TEXT((BX535*'TOX and EXPO INPUTS'!$F$23),"0.00E+00"))</f>
        <v>#DIV/0!</v>
      </c>
      <c r="CK535" s="57" t="e">
        <f>VALUE(TEXT((BY535*'TOX and EXPO INPUTS'!$F$23),"0.00E+00"))</f>
        <v>#DIV/0!</v>
      </c>
      <c r="CL535" s="57" t="e">
        <f>VALUE(TEXT((BZ535*'TOX and EXPO INPUTS'!$F$23),"0.00E+00"))</f>
        <v>#DIV/0!</v>
      </c>
      <c r="CM535" s="57" t="e">
        <f>VALUE(TEXT((CA535*'TOX and EXPO INPUTS'!$F$23),"0.00E+00"))</f>
        <v>#DIV/0!</v>
      </c>
      <c r="CN535" s="57" t="e">
        <f>VALUE(TEXT((CB535*'TOX and EXPO INPUTS'!$F$23),"0.00E+00"))</f>
        <v>#DIV/0!</v>
      </c>
      <c r="CO535" s="57" t="e">
        <f>VALUE(TEXT((CC535*'TOX and EXPO INPUTS'!$F$23),"0.00E+00"))</f>
        <v>#DIV/0!</v>
      </c>
      <c r="CP535" s="38" t="s">
        <v>106</v>
      </c>
      <c r="CQ535" s="34" t="s">
        <v>107</v>
      </c>
      <c r="CR535" s="34" t="s">
        <v>108</v>
      </c>
      <c r="CS535" s="39" t="s">
        <v>109</v>
      </c>
    </row>
    <row r="536" spans="1:97" ht="48" customHeight="1" x14ac:dyDescent="0.25">
      <c r="A536" s="34" t="s">
        <v>98</v>
      </c>
      <c r="B536" s="34" t="s">
        <v>99</v>
      </c>
      <c r="C536" s="34" t="s">
        <v>113</v>
      </c>
      <c r="D536" s="34" t="s">
        <v>442</v>
      </c>
      <c r="E536" s="39" t="s">
        <v>102</v>
      </c>
      <c r="F536" s="40" t="s">
        <v>165</v>
      </c>
      <c r="G536" s="43"/>
      <c r="H536" s="36" t="s">
        <v>104</v>
      </c>
      <c r="I536" s="67"/>
      <c r="J536" s="36" t="s">
        <v>105</v>
      </c>
      <c r="K536" s="100">
        <f>VLOOKUP(F536,'Amount Seed Planted_variables'!$A$3:$I$74,2,0)</f>
        <v>181000</v>
      </c>
      <c r="L536" s="100">
        <f>VLOOKUP(F536,'Amount Seed Planted_variables'!$A$3:$I$74,3,0)</f>
        <v>422333.33333333331</v>
      </c>
      <c r="M536" s="36">
        <f t="shared" si="252"/>
        <v>0</v>
      </c>
      <c r="N536" s="35">
        <f t="shared" si="253"/>
        <v>0</v>
      </c>
      <c r="O536" s="101">
        <v>3000</v>
      </c>
      <c r="P536" s="93">
        <f>VLOOKUP(F536,'Amount Seed Planted_variables'!$A$3:$I$74,4,0)</f>
        <v>1267000</v>
      </c>
      <c r="Q536" s="93">
        <f>VLOOKUP(F536,'Amount Seed Planted_variables'!$A$3:$I$74,7,0)</f>
        <v>80</v>
      </c>
      <c r="R536" s="93">
        <f>VLOOKUP(F536,'Amount Seed Planted_variables'!$A$3:$I$74,8,0)</f>
        <v>101360000</v>
      </c>
      <c r="S536" s="87" t="str">
        <f t="shared" si="249"/>
        <v>NA</v>
      </c>
      <c r="T536" s="35">
        <v>10</v>
      </c>
      <c r="U536" s="35">
        <v>30</v>
      </c>
      <c r="V536" s="41">
        <v>3994</v>
      </c>
      <c r="W536" s="35">
        <v>797</v>
      </c>
      <c r="X536" s="35">
        <v>530</v>
      </c>
      <c r="Y536" s="41">
        <v>66</v>
      </c>
      <c r="Z536" s="35">
        <f t="shared" si="248"/>
        <v>6.6000000000000005</v>
      </c>
      <c r="AA536" s="42">
        <f t="shared" si="254"/>
        <v>0</v>
      </c>
      <c r="AB536" s="37">
        <f t="shared" si="255"/>
        <v>0</v>
      </c>
      <c r="AC536" s="37">
        <f t="shared" si="256"/>
        <v>0</v>
      </c>
      <c r="AD536" s="42" t="e">
        <f>VALUE(TEXT(((AA536*'TOX and EXPO INPUTS'!$F$13)/'TOX and EXPO INPUTS'!$E$27),"0.00E+00"))</f>
        <v>#DIV/0!</v>
      </c>
      <c r="AE536" s="37" t="e">
        <f>VALUE(TEXT(((AB536*'TOX and EXPO INPUTS'!$F$13)/'TOX and EXPO INPUTS'!$E$27),"0.00E+00"))</f>
        <v>#DIV/0!</v>
      </c>
      <c r="AF536" s="37" t="e">
        <f>VALUE(TEXT(((AC536*'TOX and EXPO INPUTS'!$F$13)/'TOX and EXPO INPUTS'!$E$27),"0.00E+00"))</f>
        <v>#DIV/0!</v>
      </c>
      <c r="AG536" s="42" t="e">
        <f>IF($E536="ST",VALUE(TEXT(('TOX and EXPO INPUTS'!$F$7/AD536),"0.0E+00")),IF($E536="IT",VALUE(TEXT(('TOX and EXPO INPUTS'!$F$10/AD536),"0.0E+00"))))</f>
        <v>#DIV/0!</v>
      </c>
      <c r="AH536" s="37" t="e">
        <f>IF($E536="ST",VALUE(TEXT(('TOX and EXPO INPUTS'!$F$7/AE536),"0.0E+00")),IF($E536="IT",VALUE(TEXT(('TOX and EXPO INPUTS'!$F$10/AE536),"0.0E+00"))))</f>
        <v>#DIV/0!</v>
      </c>
      <c r="AI536" s="37" t="e">
        <f>IF($E536="ST",VALUE(TEXT(('TOX and EXPO INPUTS'!$F$7/AF536),"0.0E+00")),IF($E536="IT",VALUE(TEXT(('TOX and EXPO INPUTS'!$F$10/AF536),"0.0E+00"))))</f>
        <v>#DIV/0!</v>
      </c>
      <c r="AJ536" s="42">
        <f t="shared" si="250"/>
        <v>0</v>
      </c>
      <c r="AK536" s="37">
        <f t="shared" si="251"/>
        <v>0</v>
      </c>
      <c r="AL536" s="42" t="e">
        <f>VALUE(TEXT(((AJ536*'TOX and EXPO INPUTS'!$F$21)/'TOX and EXPO INPUTS'!$E$29),"0.00E+00"))</f>
        <v>#DIV/0!</v>
      </c>
      <c r="AM536" s="37" t="e">
        <f>VALUE(TEXT(((AK536*'TOX and EXPO INPUTS'!$F$21)/'TOX and EXPO INPUTS'!$E$29),"0.00E+00"))</f>
        <v>#DIV/0!</v>
      </c>
      <c r="AN536" s="42" t="e">
        <f>IF($E536="ST",VALUE(TEXT(('TOX and EXPO INPUTS'!$F$15/AL536),"0.0E+00")),IF($E536="IT",VALUE(TEXT(('TOX and EXPO INPUTS'!$F$18/AL536),"0.0E+00"))))</f>
        <v>#DIV/0!</v>
      </c>
      <c r="AO536" s="37" t="e">
        <f>IF($E536="ST",VALUE(TEXT(('TOX and EXPO INPUTS'!$F$15/AM536),"0.0E+00")),IF($E536="IT",VALUE(TEXT(('TOX and EXPO INPUTS'!$F$18/AM536),"0.0E+00"))))</f>
        <v>#DIV/0!</v>
      </c>
      <c r="AP536" s="42" t="e">
        <f t="shared" si="236"/>
        <v>#DIV/0!</v>
      </c>
      <c r="AQ536" s="37" t="e">
        <f t="shared" si="237"/>
        <v>#DIV/0!</v>
      </c>
      <c r="AR536" s="37" t="e">
        <f t="shared" si="238"/>
        <v>#DIV/0!</v>
      </c>
      <c r="AS536" s="37" t="e">
        <f t="shared" si="239"/>
        <v>#DIV/0!</v>
      </c>
      <c r="AT536" s="37" t="e">
        <f t="shared" si="240"/>
        <v>#DIV/0!</v>
      </c>
      <c r="AU536" s="37" t="e">
        <f t="shared" si="241"/>
        <v>#DIV/0!</v>
      </c>
      <c r="AV536" s="42" t="e">
        <f t="shared" si="242"/>
        <v>#DIV/0!</v>
      </c>
      <c r="AW536" s="37" t="e">
        <f t="shared" si="243"/>
        <v>#DIV/0!</v>
      </c>
      <c r="AX536" s="37" t="e">
        <f t="shared" si="244"/>
        <v>#DIV/0!</v>
      </c>
      <c r="AY536" s="37" t="e">
        <f t="shared" si="245"/>
        <v>#DIV/0!</v>
      </c>
      <c r="AZ536" s="37" t="e">
        <f t="shared" si="246"/>
        <v>#DIV/0!</v>
      </c>
      <c r="BA536" s="37" t="e">
        <f t="shared" si="247"/>
        <v>#DIV/0!</v>
      </c>
      <c r="BB536" s="42" t="e">
        <f>IF($E536="ST",VALUE(TEXT((1/(('TOX and EXPO INPUTS'!$F$9/AG536)+('TOX and EXPO INPUTS'!$F$17/AN536))),"0.0E+00")),IF($E536="IT",VALUE(TEXT((1/(('TOX and EXPO INPUTS'!$F$12/AG536)+('TOX and EXPO INPUTS'!$F$20/AN536))),"0.0E+00"))))</f>
        <v>#DIV/0!</v>
      </c>
      <c r="BC536" s="37" t="e">
        <f>IF($E536="ST",VALUE(TEXT((1/(('TOX and EXPO INPUTS'!$F$9/AH536)+('TOX and EXPO INPUTS'!$F$17/AN536))),"0.0E+00")),IF($E536="IT",VALUE(TEXT((1/(('TOX and EXPO INPUTS'!$F$12/AH536)+('TOX and EXPO INPUTS'!$F$20/AN536))),"0.0E+00"))))</f>
        <v>#DIV/0!</v>
      </c>
      <c r="BD536" s="37" t="e">
        <f>IF($E536="ST",VALUE(TEXT((1/(('TOX and EXPO INPUTS'!$F$9/AI536)+('TOX and EXPO INPUTS'!$F$17/AN536))),"0.0E+00")),IF($E536="IT",VALUE(TEXT((1/(('TOX and EXPO INPUTS'!$F$12/AI536)+('TOX and EXPO INPUTS'!$F$20/AN536))),"0.0E+00"))))</f>
        <v>#DIV/0!</v>
      </c>
      <c r="BE536" s="37" t="e">
        <f>IF($E536="ST",VALUE(TEXT((1/(('TOX and EXPO INPUTS'!$F$9/AG536)+('TOX and EXPO INPUTS'!$F$17/AO536))),"0.0E+00")),IF($E536="IT",VALUE(TEXT((1/(('TOX and EXPO INPUTS'!$F$12/AG536)+('TOX and EXPO INPUTS'!$F$20/AO536))),"0.0E+00"))))</f>
        <v>#DIV/0!</v>
      </c>
      <c r="BF536" s="37" t="e">
        <f>IF($E536="ST",VALUE(TEXT((1/(('TOX and EXPO INPUTS'!$F$9/AH536)+('TOX and EXPO INPUTS'!$F$17/AO536))),"0.0E+00")),IF($E536="IT",VALUE(TEXT((1/(('TOX and EXPO INPUTS'!$F$12/AH536)+('TOX and EXPO INPUTS'!$F$20/AO536))),"0.0E+00"))))</f>
        <v>#DIV/0!</v>
      </c>
      <c r="BG536" s="37" t="e">
        <f>IF($E536="ST",VALUE(TEXT((1/(('TOX and EXPO INPUTS'!$F$9/AI536)+('TOX and EXPO INPUTS'!$F$17/AO536))),"0.0E+00")),IF($E536="IT",VALUE(TEXT((1/(('TOX and EXPO INPUTS'!$F$12/AI536)+('TOX and EXPO INPUTS'!$F$20/AO536))),"0.0E+00"))))</f>
        <v>#DIV/0!</v>
      </c>
      <c r="BH536" s="42" t="e">
        <f>VALUE(TEXT((AD536*$T536/365*'TOX and EXPO INPUTS'!$E$33/'TOX and EXPO INPUTS'!$E$34),"0.00E+00"))</f>
        <v>#DIV/0!</v>
      </c>
      <c r="BI536" s="37" t="e">
        <f>VALUE(TEXT((AE536*$T536/365*'TOX and EXPO INPUTS'!$E$33/'TOX and EXPO INPUTS'!$E$34),"0.00E+00"))</f>
        <v>#DIV/0!</v>
      </c>
      <c r="BJ536" s="37" t="e">
        <f>VALUE(TEXT((AF536*$T536/365*'TOX and EXPO INPUTS'!$E$33/'TOX and EXPO INPUTS'!$E$34),"0.00E+00"))</f>
        <v>#DIV/0!</v>
      </c>
      <c r="BK536" s="42" t="e">
        <f>VALUE(TEXT((AD536*$U536/365*'TOX and EXPO INPUTS'!$E$33/'TOX and EXPO INPUTS'!$E$34),"0.00E+00"))</f>
        <v>#DIV/0!</v>
      </c>
      <c r="BL536" s="37" t="e">
        <f>VALUE(TEXT((AE536*$U536/365*'TOX and EXPO INPUTS'!$E$33/'TOX and EXPO INPUTS'!$E$34),"0.00E+00"))</f>
        <v>#DIV/0!</v>
      </c>
      <c r="BM536" s="37" t="e">
        <f>VALUE(TEXT((AF536*$U536/365*'TOX and EXPO INPUTS'!$E$33/'TOX and EXPO INPUTS'!$E$34),"0.00E+00"))</f>
        <v>#DIV/0!</v>
      </c>
      <c r="BN536" s="42" t="e">
        <f>VALUE(TEXT((AL536*$T536/365*'TOX and EXPO INPUTS'!$E$33/'TOX and EXPO INPUTS'!$E$34),"0.00E+00"))</f>
        <v>#DIV/0!</v>
      </c>
      <c r="BO536" s="37" t="e">
        <f>VALUE(TEXT((AM536*$T536/365*'TOX and EXPO INPUTS'!$E$33/'TOX and EXPO INPUTS'!$E$34),"0.00E+00"))</f>
        <v>#DIV/0!</v>
      </c>
      <c r="BP536" s="42" t="e">
        <f>VALUE(TEXT((AL536*$U536/365*'TOX and EXPO INPUTS'!$E$33/'TOX and EXPO INPUTS'!$E$34),"0.00E+00"))</f>
        <v>#DIV/0!</v>
      </c>
      <c r="BQ536" s="37" t="e">
        <f>VALUE(TEXT((AM536*$U536/365*'TOX and EXPO INPUTS'!$E$33/'TOX and EXPO INPUTS'!$E$34),"0.00E+00"))</f>
        <v>#DIV/0!</v>
      </c>
      <c r="BR536" s="42" t="e">
        <f>VALUE(TEXT((AP536*$T536/365*'TOX and EXPO INPUTS'!$E$33/'TOX and EXPO INPUTS'!$E$34),"0.00E+00"))</f>
        <v>#DIV/0!</v>
      </c>
      <c r="BS536" s="37" t="e">
        <f>VALUE(TEXT((AQ536*$T536/365*'TOX and EXPO INPUTS'!$E$33/'TOX and EXPO INPUTS'!$E$34),"0.00E+00"))</f>
        <v>#DIV/0!</v>
      </c>
      <c r="BT536" s="37" t="e">
        <f>VALUE(TEXT((AR536*$T536/365*'TOX and EXPO INPUTS'!$E$33/'TOX and EXPO INPUTS'!$E$34),"0.00E+00"))</f>
        <v>#DIV/0!</v>
      </c>
      <c r="BU536" s="37" t="e">
        <f>VALUE(TEXT((AS536*$T536/365*'TOX and EXPO INPUTS'!$E$33/'TOX and EXPO INPUTS'!$E$34),"0.00E+00"))</f>
        <v>#DIV/0!</v>
      </c>
      <c r="BV536" s="37" t="e">
        <f>VALUE(TEXT((AT536*$T536/365*'TOX and EXPO INPUTS'!$E$33/'TOX and EXPO INPUTS'!$E$34),"0.00E+00"))</f>
        <v>#DIV/0!</v>
      </c>
      <c r="BW536" s="37" t="e">
        <f>VALUE(TEXT((AU536*$T536/365*'TOX and EXPO INPUTS'!$E$33/'TOX and EXPO INPUTS'!$E$34),"0.00E+00"))</f>
        <v>#DIV/0!</v>
      </c>
      <c r="BX536" s="42" t="e">
        <f>VALUE(TEXT((AP536*$U536/365*'TOX and EXPO INPUTS'!$E$33/'TOX and EXPO INPUTS'!$E$34),"0.00E+00"))</f>
        <v>#DIV/0!</v>
      </c>
      <c r="BY536" s="37" t="e">
        <f>VALUE(TEXT((AQ536*$U536/365*'TOX and EXPO INPUTS'!$E$33/'TOX and EXPO INPUTS'!$E$34),"0.00E+00"))</f>
        <v>#DIV/0!</v>
      </c>
      <c r="BZ536" s="37" t="e">
        <f>VALUE(TEXT((AR536*$U536/365*'TOX and EXPO INPUTS'!$E$33/'TOX and EXPO INPUTS'!$E$34),"0.00E+00"))</f>
        <v>#DIV/0!</v>
      </c>
      <c r="CA536" s="37" t="e">
        <f>VALUE(TEXT((AS536*$U536/365*'TOX and EXPO INPUTS'!$E$33/'TOX and EXPO INPUTS'!$E$34),"0.00E+00"))</f>
        <v>#DIV/0!</v>
      </c>
      <c r="CB536" s="37" t="e">
        <f>VALUE(TEXT((AT536*$U536/365*'TOX and EXPO INPUTS'!$E$33/'TOX and EXPO INPUTS'!$E$34),"0.00E+00"))</f>
        <v>#DIV/0!</v>
      </c>
      <c r="CC536" s="37" t="e">
        <f>VALUE(TEXT((AU536*$U536/365*'TOX and EXPO INPUTS'!$E$33/'TOX and EXPO INPUTS'!$E$34),"0.00E+00"))</f>
        <v>#DIV/0!</v>
      </c>
      <c r="CD536" s="58" t="e">
        <f>VALUE(TEXT((BR536*'TOX and EXPO INPUTS'!$F$23),"0.00E+00"))</f>
        <v>#DIV/0!</v>
      </c>
      <c r="CE536" s="57" t="e">
        <f>VALUE(TEXT((BS536*'TOX and EXPO INPUTS'!$F$23),"0.00E+00"))</f>
        <v>#DIV/0!</v>
      </c>
      <c r="CF536" s="57" t="e">
        <f>VALUE(TEXT((BT536*'TOX and EXPO INPUTS'!$F$23),"0.00E+00"))</f>
        <v>#DIV/0!</v>
      </c>
      <c r="CG536" s="57" t="e">
        <f>VALUE(TEXT((BU536*'TOX and EXPO INPUTS'!$F$23),"0.00E+00"))</f>
        <v>#DIV/0!</v>
      </c>
      <c r="CH536" s="57" t="e">
        <f>VALUE(TEXT((BV536*'TOX and EXPO INPUTS'!$F$23),"0.00E+00"))</f>
        <v>#DIV/0!</v>
      </c>
      <c r="CI536" s="57" t="e">
        <f>VALUE(TEXT((BW536*'TOX and EXPO INPUTS'!$F$23),"0.00E+00"))</f>
        <v>#DIV/0!</v>
      </c>
      <c r="CJ536" s="58" t="e">
        <f>VALUE(TEXT((BX536*'TOX and EXPO INPUTS'!$F$23),"0.00E+00"))</f>
        <v>#DIV/0!</v>
      </c>
      <c r="CK536" s="57" t="e">
        <f>VALUE(TEXT((BY536*'TOX and EXPO INPUTS'!$F$23),"0.00E+00"))</f>
        <v>#DIV/0!</v>
      </c>
      <c r="CL536" s="57" t="e">
        <f>VALUE(TEXT((BZ536*'TOX and EXPO INPUTS'!$F$23),"0.00E+00"))</f>
        <v>#DIV/0!</v>
      </c>
      <c r="CM536" s="57" t="e">
        <f>VALUE(TEXT((CA536*'TOX and EXPO INPUTS'!$F$23),"0.00E+00"))</f>
        <v>#DIV/0!</v>
      </c>
      <c r="CN536" s="57" t="e">
        <f>VALUE(TEXT((CB536*'TOX and EXPO INPUTS'!$F$23),"0.00E+00"))</f>
        <v>#DIV/0!</v>
      </c>
      <c r="CO536" s="57" t="e">
        <f>VALUE(TEXT((CC536*'TOX and EXPO INPUTS'!$F$23),"0.00E+00"))</f>
        <v>#DIV/0!</v>
      </c>
      <c r="CP536" s="38" t="s">
        <v>106</v>
      </c>
      <c r="CQ536" s="34" t="s">
        <v>107</v>
      </c>
      <c r="CR536" s="34" t="s">
        <v>108</v>
      </c>
      <c r="CS536" s="39" t="s">
        <v>109</v>
      </c>
    </row>
    <row r="537" spans="1:97" ht="48" customHeight="1" x14ac:dyDescent="0.25">
      <c r="A537" s="34" t="s">
        <v>98</v>
      </c>
      <c r="B537" s="34" t="s">
        <v>99</v>
      </c>
      <c r="C537" s="34" t="s">
        <v>113</v>
      </c>
      <c r="D537" s="34" t="s">
        <v>101</v>
      </c>
      <c r="E537" s="39" t="s">
        <v>112</v>
      </c>
      <c r="F537" s="40" t="s">
        <v>165</v>
      </c>
      <c r="G537" s="43"/>
      <c r="H537" s="36" t="s">
        <v>104</v>
      </c>
      <c r="I537" s="67"/>
      <c r="J537" s="36" t="s">
        <v>105</v>
      </c>
      <c r="K537" s="100">
        <f>VLOOKUP(F537,'Amount Seed Planted_variables'!$A$3:$I$74,2,0)</f>
        <v>181000</v>
      </c>
      <c r="L537" s="100">
        <f>VLOOKUP(F537,'Amount Seed Planted_variables'!$A$3:$I$74,3,0)</f>
        <v>422333.33333333331</v>
      </c>
      <c r="M537" s="36">
        <f t="shared" si="252"/>
        <v>0</v>
      </c>
      <c r="N537" s="35">
        <f t="shared" si="253"/>
        <v>0</v>
      </c>
      <c r="O537" s="101">
        <v>3000</v>
      </c>
      <c r="P537" s="93">
        <f>VLOOKUP(F537,'Amount Seed Planted_variables'!$A$3:$I$74,4,0)</f>
        <v>1267000</v>
      </c>
      <c r="Q537" s="93">
        <f>VLOOKUP(F537,'Amount Seed Planted_variables'!$A$3:$I$74,7,0)</f>
        <v>80</v>
      </c>
      <c r="R537" s="93">
        <f>VLOOKUP(F537,'Amount Seed Planted_variables'!$A$3:$I$74,8,0)</f>
        <v>101360000</v>
      </c>
      <c r="S537" s="87" t="str">
        <f t="shared" si="249"/>
        <v>NA</v>
      </c>
      <c r="T537" s="35">
        <v>10</v>
      </c>
      <c r="U537" s="35">
        <v>30</v>
      </c>
      <c r="V537" s="41">
        <v>349</v>
      </c>
      <c r="W537" s="35">
        <v>51.2</v>
      </c>
      <c r="X537" s="35">
        <v>42.2</v>
      </c>
      <c r="Y537" s="41">
        <v>1.2</v>
      </c>
      <c r="Z537" s="35">
        <f t="shared" si="248"/>
        <v>0.12</v>
      </c>
      <c r="AA537" s="42">
        <f t="shared" si="254"/>
        <v>0</v>
      </c>
      <c r="AB537" s="37">
        <f t="shared" si="255"/>
        <v>0</v>
      </c>
      <c r="AC537" s="37">
        <f t="shared" si="256"/>
        <v>0</v>
      </c>
      <c r="AD537" s="42" t="e">
        <f>VALUE(TEXT(((AA537*'TOX and EXPO INPUTS'!$F$13)/'TOX and EXPO INPUTS'!$E$27),"0.00E+00"))</f>
        <v>#DIV/0!</v>
      </c>
      <c r="AE537" s="37" t="e">
        <f>VALUE(TEXT(((AB537*'TOX and EXPO INPUTS'!$F$13)/'TOX and EXPO INPUTS'!$E$27),"0.00E+00"))</f>
        <v>#DIV/0!</v>
      </c>
      <c r="AF537" s="37" t="e">
        <f>VALUE(TEXT(((AC537*'TOX and EXPO INPUTS'!$F$13)/'TOX and EXPO INPUTS'!$E$27),"0.00E+00"))</f>
        <v>#DIV/0!</v>
      </c>
      <c r="AG537" s="42" t="e">
        <f>IF($E537="ST",VALUE(TEXT(('TOX and EXPO INPUTS'!$F$7/AD537),"0.0E+00")),IF($E537="IT",VALUE(TEXT(('TOX and EXPO INPUTS'!$F$10/AD537),"0.0E+00"))))</f>
        <v>#DIV/0!</v>
      </c>
      <c r="AH537" s="37" t="e">
        <f>IF($E537="ST",VALUE(TEXT(('TOX and EXPO INPUTS'!$F$7/AE537),"0.0E+00")),IF($E537="IT",VALUE(TEXT(('TOX and EXPO INPUTS'!$F$10/AE537),"0.0E+00"))))</f>
        <v>#DIV/0!</v>
      </c>
      <c r="AI537" s="37" t="e">
        <f>IF($E537="ST",VALUE(TEXT(('TOX and EXPO INPUTS'!$F$7/AF537),"0.0E+00")),IF($E537="IT",VALUE(TEXT(('TOX and EXPO INPUTS'!$F$10/AF537),"0.0E+00"))))</f>
        <v>#DIV/0!</v>
      </c>
      <c r="AJ537" s="42">
        <f t="shared" si="250"/>
        <v>0</v>
      </c>
      <c r="AK537" s="37">
        <f t="shared" si="251"/>
        <v>0</v>
      </c>
      <c r="AL537" s="42" t="e">
        <f>VALUE(TEXT(((AJ537*'TOX and EXPO INPUTS'!$F$21)/'TOX and EXPO INPUTS'!$E$29),"0.00E+00"))</f>
        <v>#DIV/0!</v>
      </c>
      <c r="AM537" s="37" t="e">
        <f>VALUE(TEXT(((AK537*'TOX and EXPO INPUTS'!$F$21)/'TOX and EXPO INPUTS'!$E$29),"0.00E+00"))</f>
        <v>#DIV/0!</v>
      </c>
      <c r="AN537" s="42" t="e">
        <f>IF($E537="ST",VALUE(TEXT(('TOX and EXPO INPUTS'!$F$15/AL537),"0.0E+00")),IF($E537="IT",VALUE(TEXT(('TOX and EXPO INPUTS'!$F$18/AL537),"0.0E+00"))))</f>
        <v>#DIV/0!</v>
      </c>
      <c r="AO537" s="37" t="e">
        <f>IF($E537="ST",VALUE(TEXT(('TOX and EXPO INPUTS'!$F$15/AM537),"0.0E+00")),IF($E537="IT",VALUE(TEXT(('TOX and EXPO INPUTS'!$F$18/AM537),"0.0E+00"))))</f>
        <v>#DIV/0!</v>
      </c>
      <c r="AP537" s="42" t="e">
        <f t="shared" si="236"/>
        <v>#DIV/0!</v>
      </c>
      <c r="AQ537" s="37" t="e">
        <f t="shared" si="237"/>
        <v>#DIV/0!</v>
      </c>
      <c r="AR537" s="37" t="e">
        <f t="shared" si="238"/>
        <v>#DIV/0!</v>
      </c>
      <c r="AS537" s="37" t="e">
        <f t="shared" si="239"/>
        <v>#DIV/0!</v>
      </c>
      <c r="AT537" s="37" t="e">
        <f t="shared" si="240"/>
        <v>#DIV/0!</v>
      </c>
      <c r="AU537" s="37" t="e">
        <f t="shared" si="241"/>
        <v>#DIV/0!</v>
      </c>
      <c r="AV537" s="42" t="e">
        <f t="shared" si="242"/>
        <v>#DIV/0!</v>
      </c>
      <c r="AW537" s="37" t="e">
        <f t="shared" si="243"/>
        <v>#DIV/0!</v>
      </c>
      <c r="AX537" s="37" t="e">
        <f t="shared" si="244"/>
        <v>#DIV/0!</v>
      </c>
      <c r="AY537" s="37" t="e">
        <f t="shared" si="245"/>
        <v>#DIV/0!</v>
      </c>
      <c r="AZ537" s="37" t="e">
        <f t="shared" si="246"/>
        <v>#DIV/0!</v>
      </c>
      <c r="BA537" s="37" t="e">
        <f t="shared" si="247"/>
        <v>#DIV/0!</v>
      </c>
      <c r="BB537" s="42" t="e">
        <f>IF($E537="ST",VALUE(TEXT((1/(('TOX and EXPO INPUTS'!$F$9/AG537)+('TOX and EXPO INPUTS'!$F$17/AN537))),"0.0E+00")),IF($E537="IT",VALUE(TEXT((1/(('TOX and EXPO INPUTS'!$F$12/AG537)+('TOX and EXPO INPUTS'!$F$20/AN537))),"0.0E+00"))))</f>
        <v>#DIV/0!</v>
      </c>
      <c r="BC537" s="37" t="e">
        <f>IF($E537="ST",VALUE(TEXT((1/(('TOX and EXPO INPUTS'!$F$9/AH537)+('TOX and EXPO INPUTS'!$F$17/AN537))),"0.0E+00")),IF($E537="IT",VALUE(TEXT((1/(('TOX and EXPO INPUTS'!$F$12/AH537)+('TOX and EXPO INPUTS'!$F$20/AN537))),"0.0E+00"))))</f>
        <v>#DIV/0!</v>
      </c>
      <c r="BD537" s="37" t="e">
        <f>IF($E537="ST",VALUE(TEXT((1/(('TOX and EXPO INPUTS'!$F$9/AI537)+('TOX and EXPO INPUTS'!$F$17/AN537))),"0.0E+00")),IF($E537="IT",VALUE(TEXT((1/(('TOX and EXPO INPUTS'!$F$12/AI537)+('TOX and EXPO INPUTS'!$F$20/AN537))),"0.0E+00"))))</f>
        <v>#DIV/0!</v>
      </c>
      <c r="BE537" s="37" t="e">
        <f>IF($E537="ST",VALUE(TEXT((1/(('TOX and EXPO INPUTS'!$F$9/AG537)+('TOX and EXPO INPUTS'!$F$17/AO537))),"0.0E+00")),IF($E537="IT",VALUE(TEXT((1/(('TOX and EXPO INPUTS'!$F$12/AG537)+('TOX and EXPO INPUTS'!$F$20/AO537))),"0.0E+00"))))</f>
        <v>#DIV/0!</v>
      </c>
      <c r="BF537" s="37" t="e">
        <f>IF($E537="ST",VALUE(TEXT((1/(('TOX and EXPO INPUTS'!$F$9/AH537)+('TOX and EXPO INPUTS'!$F$17/AO537))),"0.0E+00")),IF($E537="IT",VALUE(TEXT((1/(('TOX and EXPO INPUTS'!$F$12/AH537)+('TOX and EXPO INPUTS'!$F$20/AO537))),"0.0E+00"))))</f>
        <v>#DIV/0!</v>
      </c>
      <c r="BG537" s="37" t="e">
        <f>IF($E537="ST",VALUE(TEXT((1/(('TOX and EXPO INPUTS'!$F$9/AI537)+('TOX and EXPO INPUTS'!$F$17/AO537))),"0.0E+00")),IF($E537="IT",VALUE(TEXT((1/(('TOX and EXPO INPUTS'!$F$12/AI537)+('TOX and EXPO INPUTS'!$F$20/AO537))),"0.0E+00"))))</f>
        <v>#DIV/0!</v>
      </c>
      <c r="BH537" s="42" t="e">
        <f>VALUE(TEXT((AD537*$T537/365*'TOX and EXPO INPUTS'!$E$33/'TOX and EXPO INPUTS'!$E$34),"0.00E+00"))</f>
        <v>#DIV/0!</v>
      </c>
      <c r="BI537" s="37" t="e">
        <f>VALUE(TEXT((AE537*$T537/365*'TOX and EXPO INPUTS'!$E$33/'TOX and EXPO INPUTS'!$E$34),"0.00E+00"))</f>
        <v>#DIV/0!</v>
      </c>
      <c r="BJ537" s="37" t="e">
        <f>VALUE(TEXT((AF537*$T537/365*'TOX and EXPO INPUTS'!$E$33/'TOX and EXPO INPUTS'!$E$34),"0.00E+00"))</f>
        <v>#DIV/0!</v>
      </c>
      <c r="BK537" s="42" t="e">
        <f>VALUE(TEXT((AD537*$U537/365*'TOX and EXPO INPUTS'!$E$33/'TOX and EXPO INPUTS'!$E$34),"0.00E+00"))</f>
        <v>#DIV/0!</v>
      </c>
      <c r="BL537" s="37" t="e">
        <f>VALUE(TEXT((AE537*$U537/365*'TOX and EXPO INPUTS'!$E$33/'TOX and EXPO INPUTS'!$E$34),"0.00E+00"))</f>
        <v>#DIV/0!</v>
      </c>
      <c r="BM537" s="37" t="e">
        <f>VALUE(TEXT((AF537*$U537/365*'TOX and EXPO INPUTS'!$E$33/'TOX and EXPO INPUTS'!$E$34),"0.00E+00"))</f>
        <v>#DIV/0!</v>
      </c>
      <c r="BN537" s="42" t="e">
        <f>VALUE(TEXT((AL537*$T537/365*'TOX and EXPO INPUTS'!$E$33/'TOX and EXPO INPUTS'!$E$34),"0.00E+00"))</f>
        <v>#DIV/0!</v>
      </c>
      <c r="BO537" s="37" t="e">
        <f>VALUE(TEXT((AM537*$T537/365*'TOX and EXPO INPUTS'!$E$33/'TOX and EXPO INPUTS'!$E$34),"0.00E+00"))</f>
        <v>#DIV/0!</v>
      </c>
      <c r="BP537" s="42" t="e">
        <f>VALUE(TEXT((AL537*$U537/365*'TOX and EXPO INPUTS'!$E$33/'TOX and EXPO INPUTS'!$E$34),"0.00E+00"))</f>
        <v>#DIV/0!</v>
      </c>
      <c r="BQ537" s="37" t="e">
        <f>VALUE(TEXT((AM537*$U537/365*'TOX and EXPO INPUTS'!$E$33/'TOX and EXPO INPUTS'!$E$34),"0.00E+00"))</f>
        <v>#DIV/0!</v>
      </c>
      <c r="BR537" s="42" t="e">
        <f>VALUE(TEXT((AP537*$T537/365*'TOX and EXPO INPUTS'!$E$33/'TOX and EXPO INPUTS'!$E$34),"0.00E+00"))</f>
        <v>#DIV/0!</v>
      </c>
      <c r="BS537" s="37" t="e">
        <f>VALUE(TEXT((AQ537*$T537/365*'TOX and EXPO INPUTS'!$E$33/'TOX and EXPO INPUTS'!$E$34),"0.00E+00"))</f>
        <v>#DIV/0!</v>
      </c>
      <c r="BT537" s="37" t="e">
        <f>VALUE(TEXT((AR537*$T537/365*'TOX and EXPO INPUTS'!$E$33/'TOX and EXPO INPUTS'!$E$34),"0.00E+00"))</f>
        <v>#DIV/0!</v>
      </c>
      <c r="BU537" s="37" t="e">
        <f>VALUE(TEXT((AS537*$T537/365*'TOX and EXPO INPUTS'!$E$33/'TOX and EXPO INPUTS'!$E$34),"0.00E+00"))</f>
        <v>#DIV/0!</v>
      </c>
      <c r="BV537" s="37" t="e">
        <f>VALUE(TEXT((AT537*$T537/365*'TOX and EXPO INPUTS'!$E$33/'TOX and EXPO INPUTS'!$E$34),"0.00E+00"))</f>
        <v>#DIV/0!</v>
      </c>
      <c r="BW537" s="37" t="e">
        <f>VALUE(TEXT((AU537*$T537/365*'TOX and EXPO INPUTS'!$E$33/'TOX and EXPO INPUTS'!$E$34),"0.00E+00"))</f>
        <v>#DIV/0!</v>
      </c>
      <c r="BX537" s="42" t="e">
        <f>VALUE(TEXT((AP537*$U537/365*'TOX and EXPO INPUTS'!$E$33/'TOX and EXPO INPUTS'!$E$34),"0.00E+00"))</f>
        <v>#DIV/0!</v>
      </c>
      <c r="BY537" s="37" t="e">
        <f>VALUE(TEXT((AQ537*$U537/365*'TOX and EXPO INPUTS'!$E$33/'TOX and EXPO INPUTS'!$E$34),"0.00E+00"))</f>
        <v>#DIV/0!</v>
      </c>
      <c r="BZ537" s="37" t="e">
        <f>VALUE(TEXT((AR537*$U537/365*'TOX and EXPO INPUTS'!$E$33/'TOX and EXPO INPUTS'!$E$34),"0.00E+00"))</f>
        <v>#DIV/0!</v>
      </c>
      <c r="CA537" s="37" t="e">
        <f>VALUE(TEXT((AS537*$U537/365*'TOX and EXPO INPUTS'!$E$33/'TOX and EXPO INPUTS'!$E$34),"0.00E+00"))</f>
        <v>#DIV/0!</v>
      </c>
      <c r="CB537" s="37" t="e">
        <f>VALUE(TEXT((AT537*$U537/365*'TOX and EXPO INPUTS'!$E$33/'TOX and EXPO INPUTS'!$E$34),"0.00E+00"))</f>
        <v>#DIV/0!</v>
      </c>
      <c r="CC537" s="37" t="e">
        <f>VALUE(TEXT((AU537*$U537/365*'TOX and EXPO INPUTS'!$E$33/'TOX and EXPO INPUTS'!$E$34),"0.00E+00"))</f>
        <v>#DIV/0!</v>
      </c>
      <c r="CD537" s="58" t="e">
        <f>VALUE(TEXT((BR537*'TOX and EXPO INPUTS'!$F$23),"0.00E+00"))</f>
        <v>#DIV/0!</v>
      </c>
      <c r="CE537" s="57" t="e">
        <f>VALUE(TEXT((BS537*'TOX and EXPO INPUTS'!$F$23),"0.00E+00"))</f>
        <v>#DIV/0!</v>
      </c>
      <c r="CF537" s="57" t="e">
        <f>VALUE(TEXT((BT537*'TOX and EXPO INPUTS'!$F$23),"0.00E+00"))</f>
        <v>#DIV/0!</v>
      </c>
      <c r="CG537" s="57" t="e">
        <f>VALUE(TEXT((BU537*'TOX and EXPO INPUTS'!$F$23),"0.00E+00"))</f>
        <v>#DIV/0!</v>
      </c>
      <c r="CH537" s="57" t="e">
        <f>VALUE(TEXT((BV537*'TOX and EXPO INPUTS'!$F$23),"0.00E+00"))</f>
        <v>#DIV/0!</v>
      </c>
      <c r="CI537" s="57" t="e">
        <f>VALUE(TEXT((BW537*'TOX and EXPO INPUTS'!$F$23),"0.00E+00"))</f>
        <v>#DIV/0!</v>
      </c>
      <c r="CJ537" s="58" t="e">
        <f>VALUE(TEXT((BX537*'TOX and EXPO INPUTS'!$F$23),"0.00E+00"))</f>
        <v>#DIV/0!</v>
      </c>
      <c r="CK537" s="57" t="e">
        <f>VALUE(TEXT((BY537*'TOX and EXPO INPUTS'!$F$23),"0.00E+00"))</f>
        <v>#DIV/0!</v>
      </c>
      <c r="CL537" s="57" t="e">
        <f>VALUE(TEXT((BZ537*'TOX and EXPO INPUTS'!$F$23),"0.00E+00"))</f>
        <v>#DIV/0!</v>
      </c>
      <c r="CM537" s="57" t="e">
        <f>VALUE(TEXT((CA537*'TOX and EXPO INPUTS'!$F$23),"0.00E+00"))</f>
        <v>#DIV/0!</v>
      </c>
      <c r="CN537" s="57" t="e">
        <f>VALUE(TEXT((CB537*'TOX and EXPO INPUTS'!$F$23),"0.00E+00"))</f>
        <v>#DIV/0!</v>
      </c>
      <c r="CO537" s="57" t="e">
        <f>VALUE(TEXT((CC537*'TOX and EXPO INPUTS'!$F$23),"0.00E+00"))</f>
        <v>#DIV/0!</v>
      </c>
      <c r="CP537" s="38" t="s">
        <v>106</v>
      </c>
      <c r="CQ537" s="34" t="s">
        <v>107</v>
      </c>
      <c r="CR537" s="34" t="s">
        <v>108</v>
      </c>
      <c r="CS537" s="39" t="s">
        <v>109</v>
      </c>
    </row>
    <row r="538" spans="1:97" ht="48" customHeight="1" x14ac:dyDescent="0.25">
      <c r="A538" s="34" t="s">
        <v>98</v>
      </c>
      <c r="B538" s="34" t="s">
        <v>99</v>
      </c>
      <c r="C538" s="34" t="s">
        <v>113</v>
      </c>
      <c r="D538" s="34" t="s">
        <v>110</v>
      </c>
      <c r="E538" s="39" t="s">
        <v>112</v>
      </c>
      <c r="F538" s="40" t="s">
        <v>165</v>
      </c>
      <c r="G538" s="43"/>
      <c r="H538" s="36" t="s">
        <v>104</v>
      </c>
      <c r="I538" s="67"/>
      <c r="J538" s="36" t="s">
        <v>105</v>
      </c>
      <c r="K538" s="100">
        <f>VLOOKUP(F538,'Amount Seed Planted_variables'!$A$3:$I$74,2,0)</f>
        <v>181000</v>
      </c>
      <c r="L538" s="100">
        <f>VLOOKUP(F538,'Amount Seed Planted_variables'!$A$3:$I$74,3,0)</f>
        <v>422333.33333333331</v>
      </c>
      <c r="M538" s="36">
        <f t="shared" si="252"/>
        <v>0</v>
      </c>
      <c r="N538" s="35">
        <f t="shared" si="253"/>
        <v>0</v>
      </c>
      <c r="O538" s="101">
        <v>3000</v>
      </c>
      <c r="P538" s="93">
        <f>VLOOKUP(F538,'Amount Seed Planted_variables'!$A$3:$I$74,4,0)</f>
        <v>1267000</v>
      </c>
      <c r="Q538" s="93">
        <f>VLOOKUP(F538,'Amount Seed Planted_variables'!$A$3:$I$74,7,0)</f>
        <v>80</v>
      </c>
      <c r="R538" s="93">
        <f>VLOOKUP(F538,'Amount Seed Planted_variables'!$A$3:$I$74,8,0)</f>
        <v>101360000</v>
      </c>
      <c r="S538" s="87" t="str">
        <f t="shared" si="249"/>
        <v>NA</v>
      </c>
      <c r="T538" s="35">
        <v>10</v>
      </c>
      <c r="U538" s="35">
        <v>30</v>
      </c>
      <c r="V538" s="41">
        <v>68</v>
      </c>
      <c r="W538" s="35">
        <v>16.899999999999999</v>
      </c>
      <c r="X538" s="35">
        <v>13.1</v>
      </c>
      <c r="Y538" s="41">
        <v>3.6</v>
      </c>
      <c r="Z538" s="35">
        <f t="shared" si="248"/>
        <v>0.36000000000000004</v>
      </c>
      <c r="AA538" s="42">
        <f t="shared" si="254"/>
        <v>0</v>
      </c>
      <c r="AB538" s="37">
        <f t="shared" si="255"/>
        <v>0</v>
      </c>
      <c r="AC538" s="37">
        <f t="shared" si="256"/>
        <v>0</v>
      </c>
      <c r="AD538" s="42" t="e">
        <f>VALUE(TEXT(((AA538*'TOX and EXPO INPUTS'!$F$13)/'TOX and EXPO INPUTS'!$E$27),"0.00E+00"))</f>
        <v>#DIV/0!</v>
      </c>
      <c r="AE538" s="37" t="e">
        <f>VALUE(TEXT(((AB538*'TOX and EXPO INPUTS'!$F$13)/'TOX and EXPO INPUTS'!$E$27),"0.00E+00"))</f>
        <v>#DIV/0!</v>
      </c>
      <c r="AF538" s="37" t="e">
        <f>VALUE(TEXT(((AC538*'TOX and EXPO INPUTS'!$F$13)/'TOX and EXPO INPUTS'!$E$27),"0.00E+00"))</f>
        <v>#DIV/0!</v>
      </c>
      <c r="AG538" s="42" t="e">
        <f>IF($E538="ST",VALUE(TEXT(('TOX and EXPO INPUTS'!$F$7/AD538),"0.0E+00")),IF($E538="IT",VALUE(TEXT(('TOX and EXPO INPUTS'!$F$10/AD538),"0.0E+00"))))</f>
        <v>#DIV/0!</v>
      </c>
      <c r="AH538" s="37" t="e">
        <f>IF($E538="ST",VALUE(TEXT(('TOX and EXPO INPUTS'!$F$7/AE538),"0.0E+00")),IF($E538="IT",VALUE(TEXT(('TOX and EXPO INPUTS'!$F$10/AE538),"0.0E+00"))))</f>
        <v>#DIV/0!</v>
      </c>
      <c r="AI538" s="37" t="e">
        <f>IF($E538="ST",VALUE(TEXT(('TOX and EXPO INPUTS'!$F$7/AF538),"0.0E+00")),IF($E538="IT",VALUE(TEXT(('TOX and EXPO INPUTS'!$F$10/AF538),"0.0E+00"))))</f>
        <v>#DIV/0!</v>
      </c>
      <c r="AJ538" s="42">
        <f t="shared" si="250"/>
        <v>0</v>
      </c>
      <c r="AK538" s="37">
        <f t="shared" si="251"/>
        <v>0</v>
      </c>
      <c r="AL538" s="42" t="e">
        <f>VALUE(TEXT(((AJ538*'TOX and EXPO INPUTS'!$F$21)/'TOX and EXPO INPUTS'!$E$29),"0.00E+00"))</f>
        <v>#DIV/0!</v>
      </c>
      <c r="AM538" s="37" t="e">
        <f>VALUE(TEXT(((AK538*'TOX and EXPO INPUTS'!$F$21)/'TOX and EXPO INPUTS'!$E$29),"0.00E+00"))</f>
        <v>#DIV/0!</v>
      </c>
      <c r="AN538" s="42" t="e">
        <f>IF($E538="ST",VALUE(TEXT(('TOX and EXPO INPUTS'!$F$15/AL538),"0.0E+00")),IF($E538="IT",VALUE(TEXT(('TOX and EXPO INPUTS'!$F$18/AL538),"0.0E+00"))))</f>
        <v>#DIV/0!</v>
      </c>
      <c r="AO538" s="37" t="e">
        <f>IF($E538="ST",VALUE(TEXT(('TOX and EXPO INPUTS'!$F$15/AM538),"0.0E+00")),IF($E538="IT",VALUE(TEXT(('TOX and EXPO INPUTS'!$F$18/AM538),"0.0E+00"))))</f>
        <v>#DIV/0!</v>
      </c>
      <c r="AP538" s="42" t="e">
        <f t="shared" si="236"/>
        <v>#DIV/0!</v>
      </c>
      <c r="AQ538" s="37" t="e">
        <f t="shared" si="237"/>
        <v>#DIV/0!</v>
      </c>
      <c r="AR538" s="37" t="e">
        <f t="shared" si="238"/>
        <v>#DIV/0!</v>
      </c>
      <c r="AS538" s="37" t="e">
        <f t="shared" si="239"/>
        <v>#DIV/0!</v>
      </c>
      <c r="AT538" s="37" t="e">
        <f t="shared" si="240"/>
        <v>#DIV/0!</v>
      </c>
      <c r="AU538" s="37" t="e">
        <f t="shared" si="241"/>
        <v>#DIV/0!</v>
      </c>
      <c r="AV538" s="42" t="e">
        <f t="shared" si="242"/>
        <v>#DIV/0!</v>
      </c>
      <c r="AW538" s="37" t="e">
        <f t="shared" si="243"/>
        <v>#DIV/0!</v>
      </c>
      <c r="AX538" s="37" t="e">
        <f t="shared" si="244"/>
        <v>#DIV/0!</v>
      </c>
      <c r="AY538" s="37" t="e">
        <f t="shared" si="245"/>
        <v>#DIV/0!</v>
      </c>
      <c r="AZ538" s="37" t="e">
        <f t="shared" si="246"/>
        <v>#DIV/0!</v>
      </c>
      <c r="BA538" s="37" t="e">
        <f t="shared" si="247"/>
        <v>#DIV/0!</v>
      </c>
      <c r="BB538" s="42" t="e">
        <f>IF($E538="ST",VALUE(TEXT((1/(('TOX and EXPO INPUTS'!$F$9/AG538)+('TOX and EXPO INPUTS'!$F$17/AN538))),"0.0E+00")),IF($E538="IT",VALUE(TEXT((1/(('TOX and EXPO INPUTS'!$F$12/AG538)+('TOX and EXPO INPUTS'!$F$20/AN538))),"0.0E+00"))))</f>
        <v>#DIV/0!</v>
      </c>
      <c r="BC538" s="37" t="e">
        <f>IF($E538="ST",VALUE(TEXT((1/(('TOX and EXPO INPUTS'!$F$9/AH538)+('TOX and EXPO INPUTS'!$F$17/AN538))),"0.0E+00")),IF($E538="IT",VALUE(TEXT((1/(('TOX and EXPO INPUTS'!$F$12/AH538)+('TOX and EXPO INPUTS'!$F$20/AN538))),"0.0E+00"))))</f>
        <v>#DIV/0!</v>
      </c>
      <c r="BD538" s="37" t="e">
        <f>IF($E538="ST",VALUE(TEXT((1/(('TOX and EXPO INPUTS'!$F$9/AI538)+('TOX and EXPO INPUTS'!$F$17/AN538))),"0.0E+00")),IF($E538="IT",VALUE(TEXT((1/(('TOX and EXPO INPUTS'!$F$12/AI538)+('TOX and EXPO INPUTS'!$F$20/AN538))),"0.0E+00"))))</f>
        <v>#DIV/0!</v>
      </c>
      <c r="BE538" s="37" t="e">
        <f>IF($E538="ST",VALUE(TEXT((1/(('TOX and EXPO INPUTS'!$F$9/AG538)+('TOX and EXPO INPUTS'!$F$17/AO538))),"0.0E+00")),IF($E538="IT",VALUE(TEXT((1/(('TOX and EXPO INPUTS'!$F$12/AG538)+('TOX and EXPO INPUTS'!$F$20/AO538))),"0.0E+00"))))</f>
        <v>#DIV/0!</v>
      </c>
      <c r="BF538" s="37" t="e">
        <f>IF($E538="ST",VALUE(TEXT((1/(('TOX and EXPO INPUTS'!$F$9/AH538)+('TOX and EXPO INPUTS'!$F$17/AO538))),"0.0E+00")),IF($E538="IT",VALUE(TEXT((1/(('TOX and EXPO INPUTS'!$F$12/AH538)+('TOX and EXPO INPUTS'!$F$20/AO538))),"0.0E+00"))))</f>
        <v>#DIV/0!</v>
      </c>
      <c r="BG538" s="37" t="e">
        <f>IF($E538="ST",VALUE(TEXT((1/(('TOX and EXPO INPUTS'!$F$9/AI538)+('TOX and EXPO INPUTS'!$F$17/AO538))),"0.0E+00")),IF($E538="IT",VALUE(TEXT((1/(('TOX and EXPO INPUTS'!$F$12/AI538)+('TOX and EXPO INPUTS'!$F$20/AO538))),"0.0E+00"))))</f>
        <v>#DIV/0!</v>
      </c>
      <c r="BH538" s="42" t="e">
        <f>VALUE(TEXT((AD538*$T538/365*'TOX and EXPO INPUTS'!$E$33/'TOX and EXPO INPUTS'!$E$34),"0.00E+00"))</f>
        <v>#DIV/0!</v>
      </c>
      <c r="BI538" s="37" t="e">
        <f>VALUE(TEXT((AE538*$T538/365*'TOX and EXPO INPUTS'!$E$33/'TOX and EXPO INPUTS'!$E$34),"0.00E+00"))</f>
        <v>#DIV/0!</v>
      </c>
      <c r="BJ538" s="37" t="e">
        <f>VALUE(TEXT((AF538*$T538/365*'TOX and EXPO INPUTS'!$E$33/'TOX and EXPO INPUTS'!$E$34),"0.00E+00"))</f>
        <v>#DIV/0!</v>
      </c>
      <c r="BK538" s="42" t="e">
        <f>VALUE(TEXT((AD538*$U538/365*'TOX and EXPO INPUTS'!$E$33/'TOX and EXPO INPUTS'!$E$34),"0.00E+00"))</f>
        <v>#DIV/0!</v>
      </c>
      <c r="BL538" s="37" t="e">
        <f>VALUE(TEXT((AE538*$U538/365*'TOX and EXPO INPUTS'!$E$33/'TOX and EXPO INPUTS'!$E$34),"0.00E+00"))</f>
        <v>#DIV/0!</v>
      </c>
      <c r="BM538" s="37" t="e">
        <f>VALUE(TEXT((AF538*$U538/365*'TOX and EXPO INPUTS'!$E$33/'TOX and EXPO INPUTS'!$E$34),"0.00E+00"))</f>
        <v>#DIV/0!</v>
      </c>
      <c r="BN538" s="42" t="e">
        <f>VALUE(TEXT((AL538*$T538/365*'TOX and EXPO INPUTS'!$E$33/'TOX and EXPO INPUTS'!$E$34),"0.00E+00"))</f>
        <v>#DIV/0!</v>
      </c>
      <c r="BO538" s="37" t="e">
        <f>VALUE(TEXT((AM538*$T538/365*'TOX and EXPO INPUTS'!$E$33/'TOX and EXPO INPUTS'!$E$34),"0.00E+00"))</f>
        <v>#DIV/0!</v>
      </c>
      <c r="BP538" s="42" t="e">
        <f>VALUE(TEXT((AL538*$U538/365*'TOX and EXPO INPUTS'!$E$33/'TOX and EXPO INPUTS'!$E$34),"0.00E+00"))</f>
        <v>#DIV/0!</v>
      </c>
      <c r="BQ538" s="37" t="e">
        <f>VALUE(TEXT((AM538*$U538/365*'TOX and EXPO INPUTS'!$E$33/'TOX and EXPO INPUTS'!$E$34),"0.00E+00"))</f>
        <v>#DIV/0!</v>
      </c>
      <c r="BR538" s="42" t="e">
        <f>VALUE(TEXT((AP538*$T538/365*'TOX and EXPO INPUTS'!$E$33/'TOX and EXPO INPUTS'!$E$34),"0.00E+00"))</f>
        <v>#DIV/0!</v>
      </c>
      <c r="BS538" s="37" t="e">
        <f>VALUE(TEXT((AQ538*$T538/365*'TOX and EXPO INPUTS'!$E$33/'TOX and EXPO INPUTS'!$E$34),"0.00E+00"))</f>
        <v>#DIV/0!</v>
      </c>
      <c r="BT538" s="37" t="e">
        <f>VALUE(TEXT((AR538*$T538/365*'TOX and EXPO INPUTS'!$E$33/'TOX and EXPO INPUTS'!$E$34),"0.00E+00"))</f>
        <v>#DIV/0!</v>
      </c>
      <c r="BU538" s="37" t="e">
        <f>VALUE(TEXT((AS538*$T538/365*'TOX and EXPO INPUTS'!$E$33/'TOX and EXPO INPUTS'!$E$34),"0.00E+00"))</f>
        <v>#DIV/0!</v>
      </c>
      <c r="BV538" s="37" t="e">
        <f>VALUE(TEXT((AT538*$T538/365*'TOX and EXPO INPUTS'!$E$33/'TOX and EXPO INPUTS'!$E$34),"0.00E+00"))</f>
        <v>#DIV/0!</v>
      </c>
      <c r="BW538" s="37" t="e">
        <f>VALUE(TEXT((AU538*$T538/365*'TOX and EXPO INPUTS'!$E$33/'TOX and EXPO INPUTS'!$E$34),"0.00E+00"))</f>
        <v>#DIV/0!</v>
      </c>
      <c r="BX538" s="42" t="e">
        <f>VALUE(TEXT((AP538*$U538/365*'TOX and EXPO INPUTS'!$E$33/'TOX and EXPO INPUTS'!$E$34),"0.00E+00"))</f>
        <v>#DIV/0!</v>
      </c>
      <c r="BY538" s="37" t="e">
        <f>VALUE(TEXT((AQ538*$U538/365*'TOX and EXPO INPUTS'!$E$33/'TOX and EXPO INPUTS'!$E$34),"0.00E+00"))</f>
        <v>#DIV/0!</v>
      </c>
      <c r="BZ538" s="37" t="e">
        <f>VALUE(TEXT((AR538*$U538/365*'TOX and EXPO INPUTS'!$E$33/'TOX and EXPO INPUTS'!$E$34),"0.00E+00"))</f>
        <v>#DIV/0!</v>
      </c>
      <c r="CA538" s="37" t="e">
        <f>VALUE(TEXT((AS538*$U538/365*'TOX and EXPO INPUTS'!$E$33/'TOX and EXPO INPUTS'!$E$34),"0.00E+00"))</f>
        <v>#DIV/0!</v>
      </c>
      <c r="CB538" s="37" t="e">
        <f>VALUE(TEXT((AT538*$U538/365*'TOX and EXPO INPUTS'!$E$33/'TOX and EXPO INPUTS'!$E$34),"0.00E+00"))</f>
        <v>#DIV/0!</v>
      </c>
      <c r="CC538" s="37" t="e">
        <f>VALUE(TEXT((AU538*$U538/365*'TOX and EXPO INPUTS'!$E$33/'TOX and EXPO INPUTS'!$E$34),"0.00E+00"))</f>
        <v>#DIV/0!</v>
      </c>
      <c r="CD538" s="58" t="e">
        <f>VALUE(TEXT((BR538*'TOX and EXPO INPUTS'!$F$23),"0.00E+00"))</f>
        <v>#DIV/0!</v>
      </c>
      <c r="CE538" s="57" t="e">
        <f>VALUE(TEXT((BS538*'TOX and EXPO INPUTS'!$F$23),"0.00E+00"))</f>
        <v>#DIV/0!</v>
      </c>
      <c r="CF538" s="57" t="e">
        <f>VALUE(TEXT((BT538*'TOX and EXPO INPUTS'!$F$23),"0.00E+00"))</f>
        <v>#DIV/0!</v>
      </c>
      <c r="CG538" s="57" t="e">
        <f>VALUE(TEXT((BU538*'TOX and EXPO INPUTS'!$F$23),"0.00E+00"))</f>
        <v>#DIV/0!</v>
      </c>
      <c r="CH538" s="57" t="e">
        <f>VALUE(TEXT((BV538*'TOX and EXPO INPUTS'!$F$23),"0.00E+00"))</f>
        <v>#DIV/0!</v>
      </c>
      <c r="CI538" s="57" t="e">
        <f>VALUE(TEXT((BW538*'TOX and EXPO INPUTS'!$F$23),"0.00E+00"))</f>
        <v>#DIV/0!</v>
      </c>
      <c r="CJ538" s="58" t="e">
        <f>VALUE(TEXT((BX538*'TOX and EXPO INPUTS'!$F$23),"0.00E+00"))</f>
        <v>#DIV/0!</v>
      </c>
      <c r="CK538" s="57" t="e">
        <f>VALUE(TEXT((BY538*'TOX and EXPO INPUTS'!$F$23),"0.00E+00"))</f>
        <v>#DIV/0!</v>
      </c>
      <c r="CL538" s="57" t="e">
        <f>VALUE(TEXT((BZ538*'TOX and EXPO INPUTS'!$F$23),"0.00E+00"))</f>
        <v>#DIV/0!</v>
      </c>
      <c r="CM538" s="57" t="e">
        <f>VALUE(TEXT((CA538*'TOX and EXPO INPUTS'!$F$23),"0.00E+00"))</f>
        <v>#DIV/0!</v>
      </c>
      <c r="CN538" s="57" t="e">
        <f>VALUE(TEXT((CB538*'TOX and EXPO INPUTS'!$F$23),"0.00E+00"))</f>
        <v>#DIV/0!</v>
      </c>
      <c r="CO538" s="57" t="e">
        <f>VALUE(TEXT((CC538*'TOX and EXPO INPUTS'!$F$23),"0.00E+00"))</f>
        <v>#DIV/0!</v>
      </c>
      <c r="CP538" s="38" t="s">
        <v>106</v>
      </c>
      <c r="CQ538" s="34" t="s">
        <v>107</v>
      </c>
      <c r="CR538" s="34" t="s">
        <v>108</v>
      </c>
      <c r="CS538" s="39" t="s">
        <v>109</v>
      </c>
    </row>
    <row r="539" spans="1:97" ht="48" customHeight="1" x14ac:dyDescent="0.25">
      <c r="A539" s="34" t="s">
        <v>98</v>
      </c>
      <c r="B539" s="34" t="s">
        <v>99</v>
      </c>
      <c r="C539" s="34" t="s">
        <v>113</v>
      </c>
      <c r="D539" s="34" t="s">
        <v>111</v>
      </c>
      <c r="E539" s="39" t="s">
        <v>112</v>
      </c>
      <c r="F539" s="40" t="s">
        <v>165</v>
      </c>
      <c r="G539" s="43"/>
      <c r="H539" s="36" t="s">
        <v>104</v>
      </c>
      <c r="I539" s="67"/>
      <c r="J539" s="36" t="s">
        <v>105</v>
      </c>
      <c r="K539" s="100">
        <f>VLOOKUP(F539,'Amount Seed Planted_variables'!$A$3:$I$74,2,0)</f>
        <v>181000</v>
      </c>
      <c r="L539" s="100">
        <f>VLOOKUP(F539,'Amount Seed Planted_variables'!$A$3:$I$74,3,0)</f>
        <v>422333.33333333331</v>
      </c>
      <c r="M539" s="36">
        <f t="shared" si="252"/>
        <v>0</v>
      </c>
      <c r="N539" s="35">
        <f t="shared" si="253"/>
        <v>0</v>
      </c>
      <c r="O539" s="101">
        <v>3000</v>
      </c>
      <c r="P539" s="93">
        <f>VLOOKUP(F539,'Amount Seed Planted_variables'!$A$3:$I$74,4,0)</f>
        <v>1267000</v>
      </c>
      <c r="Q539" s="93">
        <f>VLOOKUP(F539,'Amount Seed Planted_variables'!$A$3:$I$74,7,0)</f>
        <v>80</v>
      </c>
      <c r="R539" s="93">
        <f>VLOOKUP(F539,'Amount Seed Planted_variables'!$A$3:$I$74,8,0)</f>
        <v>101360000</v>
      </c>
      <c r="S539" s="87">
        <f t="shared" si="249"/>
        <v>2.5</v>
      </c>
      <c r="T539" s="35">
        <v>10</v>
      </c>
      <c r="U539" s="35">
        <v>30</v>
      </c>
      <c r="V539" s="41">
        <v>138210600</v>
      </c>
      <c r="W539" s="35">
        <v>23262800</v>
      </c>
      <c r="X539" s="35">
        <v>21238200</v>
      </c>
      <c r="Y539" s="41">
        <v>106100</v>
      </c>
      <c r="Z539" s="35">
        <f t="shared" si="248"/>
        <v>10610</v>
      </c>
      <c r="AA539" s="42">
        <f t="shared" si="254"/>
        <v>0</v>
      </c>
      <c r="AB539" s="37">
        <f t="shared" si="255"/>
        <v>0</v>
      </c>
      <c r="AC539" s="37">
        <f t="shared" si="256"/>
        <v>0</v>
      </c>
      <c r="AD539" s="42" t="e">
        <f>VALUE(TEXT(((AA539*'TOX and EXPO INPUTS'!$F$13)/'TOX and EXPO INPUTS'!$E$27),"0.00E+00"))</f>
        <v>#DIV/0!</v>
      </c>
      <c r="AE539" s="37" t="e">
        <f>VALUE(TEXT(((AB539*'TOX and EXPO INPUTS'!$F$13)/'TOX and EXPO INPUTS'!$E$27),"0.00E+00"))</f>
        <v>#DIV/0!</v>
      </c>
      <c r="AF539" s="37" t="e">
        <f>VALUE(TEXT(((AC539*'TOX and EXPO INPUTS'!$F$13)/'TOX and EXPO INPUTS'!$E$27),"0.00E+00"))</f>
        <v>#DIV/0!</v>
      </c>
      <c r="AG539" s="42" t="e">
        <f>IF($E539="ST",VALUE(TEXT(('TOX and EXPO INPUTS'!$F$7/AD539),"0.0E+00")),IF($E539="IT",VALUE(TEXT(('TOX and EXPO INPUTS'!$F$10/AD539),"0.0E+00"))))</f>
        <v>#DIV/0!</v>
      </c>
      <c r="AH539" s="37" t="e">
        <f>IF($E539="ST",VALUE(TEXT(('TOX and EXPO INPUTS'!$F$7/AE539),"0.0E+00")),IF($E539="IT",VALUE(TEXT(('TOX and EXPO INPUTS'!$F$10/AE539),"0.0E+00"))))</f>
        <v>#DIV/0!</v>
      </c>
      <c r="AI539" s="37" t="e">
        <f>IF($E539="ST",VALUE(TEXT(('TOX and EXPO INPUTS'!$F$7/AF539),"0.0E+00")),IF($E539="IT",VALUE(TEXT(('TOX and EXPO INPUTS'!$F$10/AF539),"0.0E+00"))))</f>
        <v>#DIV/0!</v>
      </c>
      <c r="AJ539" s="42">
        <f t="shared" si="250"/>
        <v>0</v>
      </c>
      <c r="AK539" s="37">
        <f t="shared" si="251"/>
        <v>0</v>
      </c>
      <c r="AL539" s="42" t="e">
        <f>VALUE(TEXT(((AJ539*'TOX and EXPO INPUTS'!$F$21)/'TOX and EXPO INPUTS'!$E$29),"0.00E+00"))</f>
        <v>#DIV/0!</v>
      </c>
      <c r="AM539" s="37" t="e">
        <f>VALUE(TEXT(((AK539*'TOX and EXPO INPUTS'!$F$21)/'TOX and EXPO INPUTS'!$E$29),"0.00E+00"))</f>
        <v>#DIV/0!</v>
      </c>
      <c r="AN539" s="42" t="e">
        <f>IF($E539="ST",VALUE(TEXT(('TOX and EXPO INPUTS'!$F$15/AL539),"0.0E+00")),IF($E539="IT",VALUE(TEXT(('TOX and EXPO INPUTS'!$F$18/AL539),"0.0E+00"))))</f>
        <v>#DIV/0!</v>
      </c>
      <c r="AO539" s="37" t="e">
        <f>IF($E539="ST",VALUE(TEXT(('TOX and EXPO INPUTS'!$F$15/AM539),"0.0E+00")),IF($E539="IT",VALUE(TEXT(('TOX and EXPO INPUTS'!$F$18/AM539),"0.0E+00"))))</f>
        <v>#DIV/0!</v>
      </c>
      <c r="AP539" s="42" t="e">
        <f t="shared" si="236"/>
        <v>#DIV/0!</v>
      </c>
      <c r="AQ539" s="37" t="e">
        <f t="shared" si="237"/>
        <v>#DIV/0!</v>
      </c>
      <c r="AR539" s="37" t="e">
        <f t="shared" si="238"/>
        <v>#DIV/0!</v>
      </c>
      <c r="AS539" s="37" t="e">
        <f t="shared" si="239"/>
        <v>#DIV/0!</v>
      </c>
      <c r="AT539" s="37" t="e">
        <f t="shared" si="240"/>
        <v>#DIV/0!</v>
      </c>
      <c r="AU539" s="37" t="e">
        <f t="shared" si="241"/>
        <v>#DIV/0!</v>
      </c>
      <c r="AV539" s="42" t="e">
        <f t="shared" si="242"/>
        <v>#DIV/0!</v>
      </c>
      <c r="AW539" s="37" t="e">
        <f t="shared" si="243"/>
        <v>#DIV/0!</v>
      </c>
      <c r="AX539" s="37" t="e">
        <f t="shared" si="244"/>
        <v>#DIV/0!</v>
      </c>
      <c r="AY539" s="37" t="e">
        <f t="shared" si="245"/>
        <v>#DIV/0!</v>
      </c>
      <c r="AZ539" s="37" t="e">
        <f t="shared" si="246"/>
        <v>#DIV/0!</v>
      </c>
      <c r="BA539" s="37" t="e">
        <f t="shared" si="247"/>
        <v>#DIV/0!</v>
      </c>
      <c r="BB539" s="42" t="e">
        <f>IF($E539="ST",VALUE(TEXT((1/(('TOX and EXPO INPUTS'!$F$9/AG539)+('TOX and EXPO INPUTS'!$F$17/AN539))),"0.0E+00")),IF($E539="IT",VALUE(TEXT((1/(('TOX and EXPO INPUTS'!$F$12/AG539)+('TOX and EXPO INPUTS'!$F$20/AN539))),"0.0E+00"))))</f>
        <v>#DIV/0!</v>
      </c>
      <c r="BC539" s="37" t="e">
        <f>IF($E539="ST",VALUE(TEXT((1/(('TOX and EXPO INPUTS'!$F$9/AH539)+('TOX and EXPO INPUTS'!$F$17/AN539))),"0.0E+00")),IF($E539="IT",VALUE(TEXT((1/(('TOX and EXPO INPUTS'!$F$12/AH539)+('TOX and EXPO INPUTS'!$F$20/AN539))),"0.0E+00"))))</f>
        <v>#DIV/0!</v>
      </c>
      <c r="BD539" s="37" t="e">
        <f>IF($E539="ST",VALUE(TEXT((1/(('TOX and EXPO INPUTS'!$F$9/AI539)+('TOX and EXPO INPUTS'!$F$17/AN539))),"0.0E+00")),IF($E539="IT",VALUE(TEXT((1/(('TOX and EXPO INPUTS'!$F$12/AI539)+('TOX and EXPO INPUTS'!$F$20/AN539))),"0.0E+00"))))</f>
        <v>#DIV/0!</v>
      </c>
      <c r="BE539" s="37" t="e">
        <f>IF($E539="ST",VALUE(TEXT((1/(('TOX and EXPO INPUTS'!$F$9/AG539)+('TOX and EXPO INPUTS'!$F$17/AO539))),"0.0E+00")),IF($E539="IT",VALUE(TEXT((1/(('TOX and EXPO INPUTS'!$F$12/AG539)+('TOX and EXPO INPUTS'!$F$20/AO539))),"0.0E+00"))))</f>
        <v>#DIV/0!</v>
      </c>
      <c r="BF539" s="37" t="e">
        <f>IF($E539="ST",VALUE(TEXT((1/(('TOX and EXPO INPUTS'!$F$9/AH539)+('TOX and EXPO INPUTS'!$F$17/AO539))),"0.0E+00")),IF($E539="IT",VALUE(TEXT((1/(('TOX and EXPO INPUTS'!$F$12/AH539)+('TOX and EXPO INPUTS'!$F$20/AO539))),"0.0E+00"))))</f>
        <v>#DIV/0!</v>
      </c>
      <c r="BG539" s="37" t="e">
        <f>IF($E539="ST",VALUE(TEXT((1/(('TOX and EXPO INPUTS'!$F$9/AI539)+('TOX and EXPO INPUTS'!$F$17/AO539))),"0.0E+00")),IF($E539="IT",VALUE(TEXT((1/(('TOX and EXPO INPUTS'!$F$12/AI539)+('TOX and EXPO INPUTS'!$F$20/AO539))),"0.0E+00"))))</f>
        <v>#DIV/0!</v>
      </c>
      <c r="BH539" s="42" t="e">
        <f>VALUE(TEXT((AD539*$T539/365*'TOX and EXPO INPUTS'!$E$33/'TOX and EXPO INPUTS'!$E$34),"0.00E+00"))</f>
        <v>#DIV/0!</v>
      </c>
      <c r="BI539" s="37" t="e">
        <f>VALUE(TEXT((AE539*$T539/365*'TOX and EXPO INPUTS'!$E$33/'TOX and EXPO INPUTS'!$E$34),"0.00E+00"))</f>
        <v>#DIV/0!</v>
      </c>
      <c r="BJ539" s="37" t="e">
        <f>VALUE(TEXT((AF539*$T539/365*'TOX and EXPO INPUTS'!$E$33/'TOX and EXPO INPUTS'!$E$34),"0.00E+00"))</f>
        <v>#DIV/0!</v>
      </c>
      <c r="BK539" s="42" t="e">
        <f>VALUE(TEXT((AD539*$U539/365*'TOX and EXPO INPUTS'!$E$33/'TOX and EXPO INPUTS'!$E$34),"0.00E+00"))</f>
        <v>#DIV/0!</v>
      </c>
      <c r="BL539" s="37" t="e">
        <f>VALUE(TEXT((AE539*$U539/365*'TOX and EXPO INPUTS'!$E$33/'TOX and EXPO INPUTS'!$E$34),"0.00E+00"))</f>
        <v>#DIV/0!</v>
      </c>
      <c r="BM539" s="37" t="e">
        <f>VALUE(TEXT((AF539*$U539/365*'TOX and EXPO INPUTS'!$E$33/'TOX and EXPO INPUTS'!$E$34),"0.00E+00"))</f>
        <v>#DIV/0!</v>
      </c>
      <c r="BN539" s="42" t="e">
        <f>VALUE(TEXT((AL539*$T539/365*'TOX and EXPO INPUTS'!$E$33/'TOX and EXPO INPUTS'!$E$34),"0.00E+00"))</f>
        <v>#DIV/0!</v>
      </c>
      <c r="BO539" s="37" t="e">
        <f>VALUE(TEXT((AM539*$T539/365*'TOX and EXPO INPUTS'!$E$33/'TOX and EXPO INPUTS'!$E$34),"0.00E+00"))</f>
        <v>#DIV/0!</v>
      </c>
      <c r="BP539" s="42" t="e">
        <f>VALUE(TEXT((AL539*$U539/365*'TOX and EXPO INPUTS'!$E$33/'TOX and EXPO INPUTS'!$E$34),"0.00E+00"))</f>
        <v>#DIV/0!</v>
      </c>
      <c r="BQ539" s="37" t="e">
        <f>VALUE(TEXT((AM539*$U539/365*'TOX and EXPO INPUTS'!$E$33/'TOX and EXPO INPUTS'!$E$34),"0.00E+00"))</f>
        <v>#DIV/0!</v>
      </c>
      <c r="BR539" s="42" t="e">
        <f>VALUE(TEXT((AP539*$T539/365*'TOX and EXPO INPUTS'!$E$33/'TOX and EXPO INPUTS'!$E$34),"0.00E+00"))</f>
        <v>#DIV/0!</v>
      </c>
      <c r="BS539" s="37" t="e">
        <f>VALUE(TEXT((AQ539*$T539/365*'TOX and EXPO INPUTS'!$E$33/'TOX and EXPO INPUTS'!$E$34),"0.00E+00"))</f>
        <v>#DIV/0!</v>
      </c>
      <c r="BT539" s="37" t="e">
        <f>VALUE(TEXT((AR539*$T539/365*'TOX and EXPO INPUTS'!$E$33/'TOX and EXPO INPUTS'!$E$34),"0.00E+00"))</f>
        <v>#DIV/0!</v>
      </c>
      <c r="BU539" s="37" t="e">
        <f>VALUE(TEXT((AS539*$T539/365*'TOX and EXPO INPUTS'!$E$33/'TOX and EXPO INPUTS'!$E$34),"0.00E+00"))</f>
        <v>#DIV/0!</v>
      </c>
      <c r="BV539" s="37" t="e">
        <f>VALUE(TEXT((AT539*$T539/365*'TOX and EXPO INPUTS'!$E$33/'TOX and EXPO INPUTS'!$E$34),"0.00E+00"))</f>
        <v>#DIV/0!</v>
      </c>
      <c r="BW539" s="37" t="e">
        <f>VALUE(TEXT((AU539*$T539/365*'TOX and EXPO INPUTS'!$E$33/'TOX and EXPO INPUTS'!$E$34),"0.00E+00"))</f>
        <v>#DIV/0!</v>
      </c>
      <c r="BX539" s="42" t="e">
        <f>VALUE(TEXT((AP539*$U539/365*'TOX and EXPO INPUTS'!$E$33/'TOX and EXPO INPUTS'!$E$34),"0.00E+00"))</f>
        <v>#DIV/0!</v>
      </c>
      <c r="BY539" s="37" t="e">
        <f>VALUE(TEXT((AQ539*$U539/365*'TOX and EXPO INPUTS'!$E$33/'TOX and EXPO INPUTS'!$E$34),"0.00E+00"))</f>
        <v>#DIV/0!</v>
      </c>
      <c r="BZ539" s="37" t="e">
        <f>VALUE(TEXT((AR539*$U539/365*'TOX and EXPO INPUTS'!$E$33/'TOX and EXPO INPUTS'!$E$34),"0.00E+00"))</f>
        <v>#DIV/0!</v>
      </c>
      <c r="CA539" s="37" t="e">
        <f>VALUE(TEXT((AS539*$U539/365*'TOX and EXPO INPUTS'!$E$33/'TOX and EXPO INPUTS'!$E$34),"0.00E+00"))</f>
        <v>#DIV/0!</v>
      </c>
      <c r="CB539" s="37" t="e">
        <f>VALUE(TEXT((AT539*$U539/365*'TOX and EXPO INPUTS'!$E$33/'TOX and EXPO INPUTS'!$E$34),"0.00E+00"))</f>
        <v>#DIV/0!</v>
      </c>
      <c r="CC539" s="37" t="e">
        <f>VALUE(TEXT((AU539*$U539/365*'TOX and EXPO INPUTS'!$E$33/'TOX and EXPO INPUTS'!$E$34),"0.00E+00"))</f>
        <v>#DIV/0!</v>
      </c>
      <c r="CD539" s="58" t="e">
        <f>VALUE(TEXT((BR539*'TOX and EXPO INPUTS'!$F$23),"0.00E+00"))</f>
        <v>#DIV/0!</v>
      </c>
      <c r="CE539" s="57" t="e">
        <f>VALUE(TEXT((BS539*'TOX and EXPO INPUTS'!$F$23),"0.00E+00"))</f>
        <v>#DIV/0!</v>
      </c>
      <c r="CF539" s="57" t="e">
        <f>VALUE(TEXT((BT539*'TOX and EXPO INPUTS'!$F$23),"0.00E+00"))</f>
        <v>#DIV/0!</v>
      </c>
      <c r="CG539" s="57" t="e">
        <f>VALUE(TEXT((BU539*'TOX and EXPO INPUTS'!$F$23),"0.00E+00"))</f>
        <v>#DIV/0!</v>
      </c>
      <c r="CH539" s="57" t="e">
        <f>VALUE(TEXT((BV539*'TOX and EXPO INPUTS'!$F$23),"0.00E+00"))</f>
        <v>#DIV/0!</v>
      </c>
      <c r="CI539" s="57" t="e">
        <f>VALUE(TEXT((BW539*'TOX and EXPO INPUTS'!$F$23),"0.00E+00"))</f>
        <v>#DIV/0!</v>
      </c>
      <c r="CJ539" s="58" t="e">
        <f>VALUE(TEXT((BX539*'TOX and EXPO INPUTS'!$F$23),"0.00E+00"))</f>
        <v>#DIV/0!</v>
      </c>
      <c r="CK539" s="57" t="e">
        <f>VALUE(TEXT((BY539*'TOX and EXPO INPUTS'!$F$23),"0.00E+00"))</f>
        <v>#DIV/0!</v>
      </c>
      <c r="CL539" s="57" t="e">
        <f>VALUE(TEXT((BZ539*'TOX and EXPO INPUTS'!$F$23),"0.00E+00"))</f>
        <v>#DIV/0!</v>
      </c>
      <c r="CM539" s="57" t="e">
        <f>VALUE(TEXT((CA539*'TOX and EXPO INPUTS'!$F$23),"0.00E+00"))</f>
        <v>#DIV/0!</v>
      </c>
      <c r="CN539" s="57" t="e">
        <f>VALUE(TEXT((CB539*'TOX and EXPO INPUTS'!$F$23),"0.00E+00"))</f>
        <v>#DIV/0!</v>
      </c>
      <c r="CO539" s="57" t="e">
        <f>VALUE(TEXT((CC539*'TOX and EXPO INPUTS'!$F$23),"0.00E+00"))</f>
        <v>#DIV/0!</v>
      </c>
      <c r="CP539" s="38" t="s">
        <v>106</v>
      </c>
      <c r="CQ539" s="34" t="s">
        <v>107</v>
      </c>
      <c r="CR539" s="34" t="s">
        <v>108</v>
      </c>
      <c r="CS539" s="39" t="s">
        <v>109</v>
      </c>
    </row>
    <row r="540" spans="1:97" ht="48" customHeight="1" x14ac:dyDescent="0.25">
      <c r="A540" s="34" t="s">
        <v>98</v>
      </c>
      <c r="B540" s="34" t="s">
        <v>99</v>
      </c>
      <c r="C540" s="34" t="s">
        <v>113</v>
      </c>
      <c r="D540" s="34" t="s">
        <v>442</v>
      </c>
      <c r="E540" s="39" t="s">
        <v>112</v>
      </c>
      <c r="F540" s="40" t="s">
        <v>165</v>
      </c>
      <c r="G540" s="43"/>
      <c r="H540" s="36" t="s">
        <v>104</v>
      </c>
      <c r="I540" s="67"/>
      <c r="J540" s="36" t="s">
        <v>105</v>
      </c>
      <c r="K540" s="100">
        <f>VLOOKUP(F540,'Amount Seed Planted_variables'!$A$3:$I$74,2,0)</f>
        <v>181000</v>
      </c>
      <c r="L540" s="100">
        <f>VLOOKUP(F540,'Amount Seed Planted_variables'!$A$3:$I$74,3,0)</f>
        <v>422333.33333333331</v>
      </c>
      <c r="M540" s="36">
        <f t="shared" si="252"/>
        <v>0</v>
      </c>
      <c r="N540" s="35">
        <f t="shared" si="253"/>
        <v>0</v>
      </c>
      <c r="O540" s="101">
        <v>3000</v>
      </c>
      <c r="P540" s="93">
        <f>VLOOKUP(F540,'Amount Seed Planted_variables'!$A$3:$I$74,4,0)</f>
        <v>1267000</v>
      </c>
      <c r="Q540" s="93">
        <f>VLOOKUP(F540,'Amount Seed Planted_variables'!$A$3:$I$74,7,0)</f>
        <v>80</v>
      </c>
      <c r="R540" s="93">
        <f>VLOOKUP(F540,'Amount Seed Planted_variables'!$A$3:$I$74,8,0)</f>
        <v>101360000</v>
      </c>
      <c r="S540" s="87" t="str">
        <f t="shared" si="249"/>
        <v>NA</v>
      </c>
      <c r="T540" s="35">
        <v>10</v>
      </c>
      <c r="U540" s="35">
        <v>30</v>
      </c>
      <c r="V540" s="41">
        <v>3994</v>
      </c>
      <c r="W540" s="35">
        <v>797</v>
      </c>
      <c r="X540" s="35">
        <v>530</v>
      </c>
      <c r="Y540" s="41">
        <v>66</v>
      </c>
      <c r="Z540" s="35">
        <f t="shared" si="248"/>
        <v>6.6000000000000005</v>
      </c>
      <c r="AA540" s="42">
        <f t="shared" si="254"/>
        <v>0</v>
      </c>
      <c r="AB540" s="37">
        <f t="shared" si="255"/>
        <v>0</v>
      </c>
      <c r="AC540" s="37">
        <f t="shared" si="256"/>
        <v>0</v>
      </c>
      <c r="AD540" s="42" t="e">
        <f>VALUE(TEXT(((AA540*'TOX and EXPO INPUTS'!$F$13)/'TOX and EXPO INPUTS'!$E$27),"0.00E+00"))</f>
        <v>#DIV/0!</v>
      </c>
      <c r="AE540" s="37" t="e">
        <f>VALUE(TEXT(((AB540*'TOX and EXPO INPUTS'!$F$13)/'TOX and EXPO INPUTS'!$E$27),"0.00E+00"))</f>
        <v>#DIV/0!</v>
      </c>
      <c r="AF540" s="37" t="e">
        <f>VALUE(TEXT(((AC540*'TOX and EXPO INPUTS'!$F$13)/'TOX and EXPO INPUTS'!$E$27),"0.00E+00"))</f>
        <v>#DIV/0!</v>
      </c>
      <c r="AG540" s="42" t="e">
        <f>IF($E540="ST",VALUE(TEXT(('TOX and EXPO INPUTS'!$F$7/AD540),"0.0E+00")),IF($E540="IT",VALUE(TEXT(('TOX and EXPO INPUTS'!$F$10/AD540),"0.0E+00"))))</f>
        <v>#DIV/0!</v>
      </c>
      <c r="AH540" s="37" t="e">
        <f>IF($E540="ST",VALUE(TEXT(('TOX and EXPO INPUTS'!$F$7/AE540),"0.0E+00")),IF($E540="IT",VALUE(TEXT(('TOX and EXPO INPUTS'!$F$10/AE540),"0.0E+00"))))</f>
        <v>#DIV/0!</v>
      </c>
      <c r="AI540" s="37" t="e">
        <f>IF($E540="ST",VALUE(TEXT(('TOX and EXPO INPUTS'!$F$7/AF540),"0.0E+00")),IF($E540="IT",VALUE(TEXT(('TOX and EXPO INPUTS'!$F$10/AF540),"0.0E+00"))))</f>
        <v>#DIV/0!</v>
      </c>
      <c r="AJ540" s="42">
        <f t="shared" si="250"/>
        <v>0</v>
      </c>
      <c r="AK540" s="37">
        <f t="shared" si="251"/>
        <v>0</v>
      </c>
      <c r="AL540" s="42" t="e">
        <f>VALUE(TEXT(((AJ540*'TOX and EXPO INPUTS'!$F$21)/'TOX and EXPO INPUTS'!$E$29),"0.00E+00"))</f>
        <v>#DIV/0!</v>
      </c>
      <c r="AM540" s="37" t="e">
        <f>VALUE(TEXT(((AK540*'TOX and EXPO INPUTS'!$F$21)/'TOX and EXPO INPUTS'!$E$29),"0.00E+00"))</f>
        <v>#DIV/0!</v>
      </c>
      <c r="AN540" s="42" t="e">
        <f>IF($E540="ST",VALUE(TEXT(('TOX and EXPO INPUTS'!$F$15/AL540),"0.0E+00")),IF($E540="IT",VALUE(TEXT(('TOX and EXPO INPUTS'!$F$18/AL540),"0.0E+00"))))</f>
        <v>#DIV/0!</v>
      </c>
      <c r="AO540" s="37" t="e">
        <f>IF($E540="ST",VALUE(TEXT(('TOX and EXPO INPUTS'!$F$15/AM540),"0.0E+00")),IF($E540="IT",VALUE(TEXT(('TOX and EXPO INPUTS'!$F$18/AM540),"0.0E+00"))))</f>
        <v>#DIV/0!</v>
      </c>
      <c r="AP540" s="42" t="e">
        <f t="shared" si="236"/>
        <v>#DIV/0!</v>
      </c>
      <c r="AQ540" s="37" t="e">
        <f t="shared" si="237"/>
        <v>#DIV/0!</v>
      </c>
      <c r="AR540" s="37" t="e">
        <f t="shared" si="238"/>
        <v>#DIV/0!</v>
      </c>
      <c r="AS540" s="37" t="e">
        <f t="shared" si="239"/>
        <v>#DIV/0!</v>
      </c>
      <c r="AT540" s="37" t="e">
        <f t="shared" si="240"/>
        <v>#DIV/0!</v>
      </c>
      <c r="AU540" s="37" t="e">
        <f t="shared" si="241"/>
        <v>#DIV/0!</v>
      </c>
      <c r="AV540" s="42" t="e">
        <f t="shared" si="242"/>
        <v>#DIV/0!</v>
      </c>
      <c r="AW540" s="37" t="e">
        <f t="shared" si="243"/>
        <v>#DIV/0!</v>
      </c>
      <c r="AX540" s="37" t="e">
        <f t="shared" si="244"/>
        <v>#DIV/0!</v>
      </c>
      <c r="AY540" s="37" t="e">
        <f t="shared" si="245"/>
        <v>#DIV/0!</v>
      </c>
      <c r="AZ540" s="37" t="e">
        <f t="shared" si="246"/>
        <v>#DIV/0!</v>
      </c>
      <c r="BA540" s="37" t="e">
        <f t="shared" si="247"/>
        <v>#DIV/0!</v>
      </c>
      <c r="BB540" s="42" t="e">
        <f>IF($E540="ST",VALUE(TEXT((1/(('TOX and EXPO INPUTS'!$F$9/AG540)+('TOX and EXPO INPUTS'!$F$17/AN540))),"0.0E+00")),IF($E540="IT",VALUE(TEXT((1/(('TOX and EXPO INPUTS'!$F$12/AG540)+('TOX and EXPO INPUTS'!$F$20/AN540))),"0.0E+00"))))</f>
        <v>#DIV/0!</v>
      </c>
      <c r="BC540" s="37" t="e">
        <f>IF($E540="ST",VALUE(TEXT((1/(('TOX and EXPO INPUTS'!$F$9/AH540)+('TOX and EXPO INPUTS'!$F$17/AN540))),"0.0E+00")),IF($E540="IT",VALUE(TEXT((1/(('TOX and EXPO INPUTS'!$F$12/AH540)+('TOX and EXPO INPUTS'!$F$20/AN540))),"0.0E+00"))))</f>
        <v>#DIV/0!</v>
      </c>
      <c r="BD540" s="37" t="e">
        <f>IF($E540="ST",VALUE(TEXT((1/(('TOX and EXPO INPUTS'!$F$9/AI540)+('TOX and EXPO INPUTS'!$F$17/AN540))),"0.0E+00")),IF($E540="IT",VALUE(TEXT((1/(('TOX and EXPO INPUTS'!$F$12/AI540)+('TOX and EXPO INPUTS'!$F$20/AN540))),"0.0E+00"))))</f>
        <v>#DIV/0!</v>
      </c>
      <c r="BE540" s="37" t="e">
        <f>IF($E540="ST",VALUE(TEXT((1/(('TOX and EXPO INPUTS'!$F$9/AG540)+('TOX and EXPO INPUTS'!$F$17/AO540))),"0.0E+00")),IF($E540="IT",VALUE(TEXT((1/(('TOX and EXPO INPUTS'!$F$12/AG540)+('TOX and EXPO INPUTS'!$F$20/AO540))),"0.0E+00"))))</f>
        <v>#DIV/0!</v>
      </c>
      <c r="BF540" s="37" t="e">
        <f>IF($E540="ST",VALUE(TEXT((1/(('TOX and EXPO INPUTS'!$F$9/AH540)+('TOX and EXPO INPUTS'!$F$17/AO540))),"0.0E+00")),IF($E540="IT",VALUE(TEXT((1/(('TOX and EXPO INPUTS'!$F$12/AH540)+('TOX and EXPO INPUTS'!$F$20/AO540))),"0.0E+00"))))</f>
        <v>#DIV/0!</v>
      </c>
      <c r="BG540" s="37" t="e">
        <f>IF($E540="ST",VALUE(TEXT((1/(('TOX and EXPO INPUTS'!$F$9/AI540)+('TOX and EXPO INPUTS'!$F$17/AO540))),"0.0E+00")),IF($E540="IT",VALUE(TEXT((1/(('TOX and EXPO INPUTS'!$F$12/AI540)+('TOX and EXPO INPUTS'!$F$20/AO540))),"0.0E+00"))))</f>
        <v>#DIV/0!</v>
      </c>
      <c r="BH540" s="42" t="e">
        <f>VALUE(TEXT((AD540*$T540/365*'TOX and EXPO INPUTS'!$E$33/'TOX and EXPO INPUTS'!$E$34),"0.00E+00"))</f>
        <v>#DIV/0!</v>
      </c>
      <c r="BI540" s="37" t="e">
        <f>VALUE(TEXT((AE540*$T540/365*'TOX and EXPO INPUTS'!$E$33/'TOX and EXPO INPUTS'!$E$34),"0.00E+00"))</f>
        <v>#DIV/0!</v>
      </c>
      <c r="BJ540" s="37" t="e">
        <f>VALUE(TEXT((AF540*$T540/365*'TOX and EXPO INPUTS'!$E$33/'TOX and EXPO INPUTS'!$E$34),"0.00E+00"))</f>
        <v>#DIV/0!</v>
      </c>
      <c r="BK540" s="42" t="e">
        <f>VALUE(TEXT((AD540*$U540/365*'TOX and EXPO INPUTS'!$E$33/'TOX and EXPO INPUTS'!$E$34),"0.00E+00"))</f>
        <v>#DIV/0!</v>
      </c>
      <c r="BL540" s="37" t="e">
        <f>VALUE(TEXT((AE540*$U540/365*'TOX and EXPO INPUTS'!$E$33/'TOX and EXPO INPUTS'!$E$34),"0.00E+00"))</f>
        <v>#DIV/0!</v>
      </c>
      <c r="BM540" s="37" t="e">
        <f>VALUE(TEXT((AF540*$U540/365*'TOX and EXPO INPUTS'!$E$33/'TOX and EXPO INPUTS'!$E$34),"0.00E+00"))</f>
        <v>#DIV/0!</v>
      </c>
      <c r="BN540" s="42" t="e">
        <f>VALUE(TEXT((AL540*$T540/365*'TOX and EXPO INPUTS'!$E$33/'TOX and EXPO INPUTS'!$E$34),"0.00E+00"))</f>
        <v>#DIV/0!</v>
      </c>
      <c r="BO540" s="37" t="e">
        <f>VALUE(TEXT((AM540*$T540/365*'TOX and EXPO INPUTS'!$E$33/'TOX and EXPO INPUTS'!$E$34),"0.00E+00"))</f>
        <v>#DIV/0!</v>
      </c>
      <c r="BP540" s="42" t="e">
        <f>VALUE(TEXT((AL540*$U540/365*'TOX and EXPO INPUTS'!$E$33/'TOX and EXPO INPUTS'!$E$34),"0.00E+00"))</f>
        <v>#DIV/0!</v>
      </c>
      <c r="BQ540" s="37" t="e">
        <f>VALUE(TEXT((AM540*$U540/365*'TOX and EXPO INPUTS'!$E$33/'TOX and EXPO INPUTS'!$E$34),"0.00E+00"))</f>
        <v>#DIV/0!</v>
      </c>
      <c r="BR540" s="42" t="e">
        <f>VALUE(TEXT((AP540*$T540/365*'TOX and EXPO INPUTS'!$E$33/'TOX and EXPO INPUTS'!$E$34),"0.00E+00"))</f>
        <v>#DIV/0!</v>
      </c>
      <c r="BS540" s="37" t="e">
        <f>VALUE(TEXT((AQ540*$T540/365*'TOX and EXPO INPUTS'!$E$33/'TOX and EXPO INPUTS'!$E$34),"0.00E+00"))</f>
        <v>#DIV/0!</v>
      </c>
      <c r="BT540" s="37" t="e">
        <f>VALUE(TEXT((AR540*$T540/365*'TOX and EXPO INPUTS'!$E$33/'TOX and EXPO INPUTS'!$E$34),"0.00E+00"))</f>
        <v>#DIV/0!</v>
      </c>
      <c r="BU540" s="37" t="e">
        <f>VALUE(TEXT((AS540*$T540/365*'TOX and EXPO INPUTS'!$E$33/'TOX and EXPO INPUTS'!$E$34),"0.00E+00"))</f>
        <v>#DIV/0!</v>
      </c>
      <c r="BV540" s="37" t="e">
        <f>VALUE(TEXT((AT540*$T540/365*'TOX and EXPO INPUTS'!$E$33/'TOX and EXPO INPUTS'!$E$34),"0.00E+00"))</f>
        <v>#DIV/0!</v>
      </c>
      <c r="BW540" s="37" t="e">
        <f>VALUE(TEXT((AU540*$T540/365*'TOX and EXPO INPUTS'!$E$33/'TOX and EXPO INPUTS'!$E$34),"0.00E+00"))</f>
        <v>#DIV/0!</v>
      </c>
      <c r="BX540" s="42" t="e">
        <f>VALUE(TEXT((AP540*$U540/365*'TOX and EXPO INPUTS'!$E$33/'TOX and EXPO INPUTS'!$E$34),"0.00E+00"))</f>
        <v>#DIV/0!</v>
      </c>
      <c r="BY540" s="37" t="e">
        <f>VALUE(TEXT((AQ540*$U540/365*'TOX and EXPO INPUTS'!$E$33/'TOX and EXPO INPUTS'!$E$34),"0.00E+00"))</f>
        <v>#DIV/0!</v>
      </c>
      <c r="BZ540" s="37" t="e">
        <f>VALUE(TEXT((AR540*$U540/365*'TOX and EXPO INPUTS'!$E$33/'TOX and EXPO INPUTS'!$E$34),"0.00E+00"))</f>
        <v>#DIV/0!</v>
      </c>
      <c r="CA540" s="37" t="e">
        <f>VALUE(TEXT((AS540*$U540/365*'TOX and EXPO INPUTS'!$E$33/'TOX and EXPO INPUTS'!$E$34),"0.00E+00"))</f>
        <v>#DIV/0!</v>
      </c>
      <c r="CB540" s="37" t="e">
        <f>VALUE(TEXT((AT540*$U540/365*'TOX and EXPO INPUTS'!$E$33/'TOX and EXPO INPUTS'!$E$34),"0.00E+00"))</f>
        <v>#DIV/0!</v>
      </c>
      <c r="CC540" s="37" t="e">
        <f>VALUE(TEXT((AU540*$U540/365*'TOX and EXPO INPUTS'!$E$33/'TOX and EXPO INPUTS'!$E$34),"0.00E+00"))</f>
        <v>#DIV/0!</v>
      </c>
      <c r="CD540" s="58" t="e">
        <f>VALUE(TEXT((BR540*'TOX and EXPO INPUTS'!$F$23),"0.00E+00"))</f>
        <v>#DIV/0!</v>
      </c>
      <c r="CE540" s="57" t="e">
        <f>VALUE(TEXT((BS540*'TOX and EXPO INPUTS'!$F$23),"0.00E+00"))</f>
        <v>#DIV/0!</v>
      </c>
      <c r="CF540" s="57" t="e">
        <f>VALUE(TEXT((BT540*'TOX and EXPO INPUTS'!$F$23),"0.00E+00"))</f>
        <v>#DIV/0!</v>
      </c>
      <c r="CG540" s="57" t="e">
        <f>VALUE(TEXT((BU540*'TOX and EXPO INPUTS'!$F$23),"0.00E+00"))</f>
        <v>#DIV/0!</v>
      </c>
      <c r="CH540" s="57" t="e">
        <f>VALUE(TEXT((BV540*'TOX and EXPO INPUTS'!$F$23),"0.00E+00"))</f>
        <v>#DIV/0!</v>
      </c>
      <c r="CI540" s="57" t="e">
        <f>VALUE(TEXT((BW540*'TOX and EXPO INPUTS'!$F$23),"0.00E+00"))</f>
        <v>#DIV/0!</v>
      </c>
      <c r="CJ540" s="58" t="e">
        <f>VALUE(TEXT((BX540*'TOX and EXPO INPUTS'!$F$23),"0.00E+00"))</f>
        <v>#DIV/0!</v>
      </c>
      <c r="CK540" s="57" t="e">
        <f>VALUE(TEXT((BY540*'TOX and EXPO INPUTS'!$F$23),"0.00E+00"))</f>
        <v>#DIV/0!</v>
      </c>
      <c r="CL540" s="57" t="e">
        <f>VALUE(TEXT((BZ540*'TOX and EXPO INPUTS'!$F$23),"0.00E+00"))</f>
        <v>#DIV/0!</v>
      </c>
      <c r="CM540" s="57" t="e">
        <f>VALUE(TEXT((CA540*'TOX and EXPO INPUTS'!$F$23),"0.00E+00"))</f>
        <v>#DIV/0!</v>
      </c>
      <c r="CN540" s="57" t="e">
        <f>VALUE(TEXT((CB540*'TOX and EXPO INPUTS'!$F$23),"0.00E+00"))</f>
        <v>#DIV/0!</v>
      </c>
      <c r="CO540" s="57" t="e">
        <f>VALUE(TEXT((CC540*'TOX and EXPO INPUTS'!$F$23),"0.00E+00"))</f>
        <v>#DIV/0!</v>
      </c>
      <c r="CP540" s="38" t="s">
        <v>106</v>
      </c>
      <c r="CQ540" s="34" t="s">
        <v>107</v>
      </c>
      <c r="CR540" s="34" t="s">
        <v>108</v>
      </c>
      <c r="CS540" s="39" t="s">
        <v>109</v>
      </c>
    </row>
    <row r="541" spans="1:97" ht="48" customHeight="1" x14ac:dyDescent="0.25">
      <c r="A541" s="34" t="s">
        <v>98</v>
      </c>
      <c r="B541" s="34" t="s">
        <v>99</v>
      </c>
      <c r="C541" s="34" t="s">
        <v>115</v>
      </c>
      <c r="D541" s="34" t="s">
        <v>101</v>
      </c>
      <c r="E541" s="39" t="s">
        <v>102</v>
      </c>
      <c r="F541" s="40" t="s">
        <v>165</v>
      </c>
      <c r="G541" s="43"/>
      <c r="H541" s="36" t="s">
        <v>104</v>
      </c>
      <c r="I541" s="67"/>
      <c r="J541" s="36" t="s">
        <v>105</v>
      </c>
      <c r="K541" s="100">
        <f>VLOOKUP(F541,'Amount Seed Planted_variables'!$A$3:$I$74,2,0)</f>
        <v>181000</v>
      </c>
      <c r="L541" s="100">
        <f>VLOOKUP(F541,'Amount Seed Planted_variables'!$A$3:$I$74,3,0)</f>
        <v>422333.33333333331</v>
      </c>
      <c r="M541" s="36">
        <f t="shared" si="252"/>
        <v>0</v>
      </c>
      <c r="N541" s="35">
        <f t="shared" si="253"/>
        <v>0</v>
      </c>
      <c r="O541" s="101">
        <v>225</v>
      </c>
      <c r="P541" s="93">
        <f>VLOOKUP(F541,'Amount Seed Planted_variables'!$A$3:$I$74,4,0)</f>
        <v>1267000</v>
      </c>
      <c r="Q541" s="93">
        <f>VLOOKUP(F541,'Amount Seed Planted_variables'!$A$3:$I$74,7,0)</f>
        <v>80</v>
      </c>
      <c r="R541" s="93">
        <f>VLOOKUP(F541,'Amount Seed Planted_variables'!$A$3:$I$74,8,0)</f>
        <v>101360000</v>
      </c>
      <c r="S541" s="87" t="str">
        <f t="shared" si="249"/>
        <v>NA</v>
      </c>
      <c r="T541" s="35">
        <v>10</v>
      </c>
      <c r="U541" s="35">
        <v>30</v>
      </c>
      <c r="V541" s="41">
        <v>349</v>
      </c>
      <c r="W541" s="35">
        <v>51.2</v>
      </c>
      <c r="X541" s="35">
        <v>42.2</v>
      </c>
      <c r="Y541" s="41">
        <v>1.2</v>
      </c>
      <c r="Z541" s="35">
        <f t="shared" si="248"/>
        <v>0.12</v>
      </c>
      <c r="AA541" s="42">
        <f t="shared" si="254"/>
        <v>0</v>
      </c>
      <c r="AB541" s="37">
        <f t="shared" si="255"/>
        <v>0</v>
      </c>
      <c r="AC541" s="37">
        <f t="shared" si="256"/>
        <v>0</v>
      </c>
      <c r="AD541" s="42" t="e">
        <f>VALUE(TEXT(((AA541*'TOX and EXPO INPUTS'!$F$13)/'TOX and EXPO INPUTS'!$E$27),"0.00E+00"))</f>
        <v>#DIV/0!</v>
      </c>
      <c r="AE541" s="37" t="e">
        <f>VALUE(TEXT(((AB541*'TOX and EXPO INPUTS'!$F$13)/'TOX and EXPO INPUTS'!$E$27),"0.00E+00"))</f>
        <v>#DIV/0!</v>
      </c>
      <c r="AF541" s="37" t="e">
        <f>VALUE(TEXT(((AC541*'TOX and EXPO INPUTS'!$F$13)/'TOX and EXPO INPUTS'!$E$27),"0.00E+00"))</f>
        <v>#DIV/0!</v>
      </c>
      <c r="AG541" s="42" t="e">
        <f>IF($E541="ST",VALUE(TEXT(('TOX and EXPO INPUTS'!$F$7/AD541),"0.0E+00")),IF($E541="IT",VALUE(TEXT(('TOX and EXPO INPUTS'!$F$10/AD541),"0.0E+00"))))</f>
        <v>#DIV/0!</v>
      </c>
      <c r="AH541" s="37" t="e">
        <f>IF($E541="ST",VALUE(TEXT(('TOX and EXPO INPUTS'!$F$7/AE541),"0.0E+00")),IF($E541="IT",VALUE(TEXT(('TOX and EXPO INPUTS'!$F$10/AE541),"0.0E+00"))))</f>
        <v>#DIV/0!</v>
      </c>
      <c r="AI541" s="37" t="e">
        <f>IF($E541="ST",VALUE(TEXT(('TOX and EXPO INPUTS'!$F$7/AF541),"0.0E+00")),IF($E541="IT",VALUE(TEXT(('TOX and EXPO INPUTS'!$F$10/AF541),"0.0E+00"))))</f>
        <v>#DIV/0!</v>
      </c>
      <c r="AJ541" s="42">
        <f t="shared" si="250"/>
        <v>0</v>
      </c>
      <c r="AK541" s="37">
        <f t="shared" si="251"/>
        <v>0</v>
      </c>
      <c r="AL541" s="42" t="e">
        <f>VALUE(TEXT(((AJ541*'TOX and EXPO INPUTS'!$F$21)/'TOX and EXPO INPUTS'!$E$29),"0.00E+00"))</f>
        <v>#DIV/0!</v>
      </c>
      <c r="AM541" s="37" t="e">
        <f>VALUE(TEXT(((AK541*'TOX and EXPO INPUTS'!$F$21)/'TOX and EXPO INPUTS'!$E$29),"0.00E+00"))</f>
        <v>#DIV/0!</v>
      </c>
      <c r="AN541" s="42" t="e">
        <f>IF($E541="ST",VALUE(TEXT(('TOX and EXPO INPUTS'!$F$15/AL541),"0.0E+00")),IF($E541="IT",VALUE(TEXT(('TOX and EXPO INPUTS'!$F$18/AL541),"0.0E+00"))))</f>
        <v>#DIV/0!</v>
      </c>
      <c r="AO541" s="37" t="e">
        <f>IF($E541="ST",VALUE(TEXT(('TOX and EXPO INPUTS'!$F$15/AM541),"0.0E+00")),IF($E541="IT",VALUE(TEXT(('TOX and EXPO INPUTS'!$F$18/AM541),"0.0E+00"))))</f>
        <v>#DIV/0!</v>
      </c>
      <c r="AP541" s="42" t="e">
        <f t="shared" si="236"/>
        <v>#DIV/0!</v>
      </c>
      <c r="AQ541" s="37" t="e">
        <f t="shared" si="237"/>
        <v>#DIV/0!</v>
      </c>
      <c r="AR541" s="37" t="e">
        <f t="shared" si="238"/>
        <v>#DIV/0!</v>
      </c>
      <c r="AS541" s="37" t="e">
        <f t="shared" si="239"/>
        <v>#DIV/0!</v>
      </c>
      <c r="AT541" s="37" t="e">
        <f t="shared" si="240"/>
        <v>#DIV/0!</v>
      </c>
      <c r="AU541" s="37" t="e">
        <f t="shared" si="241"/>
        <v>#DIV/0!</v>
      </c>
      <c r="AV541" s="42" t="e">
        <f t="shared" si="242"/>
        <v>#DIV/0!</v>
      </c>
      <c r="AW541" s="37" t="e">
        <f t="shared" si="243"/>
        <v>#DIV/0!</v>
      </c>
      <c r="AX541" s="37" t="e">
        <f t="shared" si="244"/>
        <v>#DIV/0!</v>
      </c>
      <c r="AY541" s="37" t="e">
        <f t="shared" si="245"/>
        <v>#DIV/0!</v>
      </c>
      <c r="AZ541" s="37" t="e">
        <f t="shared" si="246"/>
        <v>#DIV/0!</v>
      </c>
      <c r="BA541" s="37" t="e">
        <f t="shared" si="247"/>
        <v>#DIV/0!</v>
      </c>
      <c r="BB541" s="42" t="e">
        <f>IF($E541="ST",VALUE(TEXT((1/(('TOX and EXPO INPUTS'!$F$9/AG541)+('TOX and EXPO INPUTS'!$F$17/AN541))),"0.0E+00")),IF($E541="IT",VALUE(TEXT((1/(('TOX and EXPO INPUTS'!$F$12/AG541)+('TOX and EXPO INPUTS'!$F$20/AN541))),"0.0E+00"))))</f>
        <v>#DIV/0!</v>
      </c>
      <c r="BC541" s="37" t="e">
        <f>IF($E541="ST",VALUE(TEXT((1/(('TOX and EXPO INPUTS'!$F$9/AH541)+('TOX and EXPO INPUTS'!$F$17/AN541))),"0.0E+00")),IF($E541="IT",VALUE(TEXT((1/(('TOX and EXPO INPUTS'!$F$12/AH541)+('TOX and EXPO INPUTS'!$F$20/AN541))),"0.0E+00"))))</f>
        <v>#DIV/0!</v>
      </c>
      <c r="BD541" s="37" t="e">
        <f>IF($E541="ST",VALUE(TEXT((1/(('TOX and EXPO INPUTS'!$F$9/AI541)+('TOX and EXPO INPUTS'!$F$17/AN541))),"0.0E+00")),IF($E541="IT",VALUE(TEXT((1/(('TOX and EXPO INPUTS'!$F$12/AI541)+('TOX and EXPO INPUTS'!$F$20/AN541))),"0.0E+00"))))</f>
        <v>#DIV/0!</v>
      </c>
      <c r="BE541" s="37" t="e">
        <f>IF($E541="ST",VALUE(TEXT((1/(('TOX and EXPO INPUTS'!$F$9/AG541)+('TOX and EXPO INPUTS'!$F$17/AO541))),"0.0E+00")),IF($E541="IT",VALUE(TEXT((1/(('TOX and EXPO INPUTS'!$F$12/AG541)+('TOX and EXPO INPUTS'!$F$20/AO541))),"0.0E+00"))))</f>
        <v>#DIV/0!</v>
      </c>
      <c r="BF541" s="37" t="e">
        <f>IF($E541="ST",VALUE(TEXT((1/(('TOX and EXPO INPUTS'!$F$9/AH541)+('TOX and EXPO INPUTS'!$F$17/AO541))),"0.0E+00")),IF($E541="IT",VALUE(TEXT((1/(('TOX and EXPO INPUTS'!$F$12/AH541)+('TOX and EXPO INPUTS'!$F$20/AO541))),"0.0E+00"))))</f>
        <v>#DIV/0!</v>
      </c>
      <c r="BG541" s="37" t="e">
        <f>IF($E541="ST",VALUE(TEXT((1/(('TOX and EXPO INPUTS'!$F$9/AI541)+('TOX and EXPO INPUTS'!$F$17/AO541))),"0.0E+00")),IF($E541="IT",VALUE(TEXT((1/(('TOX and EXPO INPUTS'!$F$12/AI541)+('TOX and EXPO INPUTS'!$F$20/AO541))),"0.0E+00"))))</f>
        <v>#DIV/0!</v>
      </c>
      <c r="BH541" s="42" t="e">
        <f>VALUE(TEXT((AD541*$T541/365*'TOX and EXPO INPUTS'!$E$33/'TOX and EXPO INPUTS'!$E$34),"0.00E+00"))</f>
        <v>#DIV/0!</v>
      </c>
      <c r="BI541" s="37" t="e">
        <f>VALUE(TEXT((AE541*$T541/365*'TOX and EXPO INPUTS'!$E$33/'TOX and EXPO INPUTS'!$E$34),"0.00E+00"))</f>
        <v>#DIV/0!</v>
      </c>
      <c r="BJ541" s="37" t="e">
        <f>VALUE(TEXT((AF541*$T541/365*'TOX and EXPO INPUTS'!$E$33/'TOX and EXPO INPUTS'!$E$34),"0.00E+00"))</f>
        <v>#DIV/0!</v>
      </c>
      <c r="BK541" s="42" t="e">
        <f>VALUE(TEXT((AD541*$U541/365*'TOX and EXPO INPUTS'!$E$33/'TOX and EXPO INPUTS'!$E$34),"0.00E+00"))</f>
        <v>#DIV/0!</v>
      </c>
      <c r="BL541" s="37" t="e">
        <f>VALUE(TEXT((AE541*$U541/365*'TOX and EXPO INPUTS'!$E$33/'TOX and EXPO INPUTS'!$E$34),"0.00E+00"))</f>
        <v>#DIV/0!</v>
      </c>
      <c r="BM541" s="37" t="e">
        <f>VALUE(TEXT((AF541*$U541/365*'TOX and EXPO INPUTS'!$E$33/'TOX and EXPO INPUTS'!$E$34),"0.00E+00"))</f>
        <v>#DIV/0!</v>
      </c>
      <c r="BN541" s="42" t="e">
        <f>VALUE(TEXT((AL541*$T541/365*'TOX and EXPO INPUTS'!$E$33/'TOX and EXPO INPUTS'!$E$34),"0.00E+00"))</f>
        <v>#DIV/0!</v>
      </c>
      <c r="BO541" s="37" t="e">
        <f>VALUE(TEXT((AM541*$T541/365*'TOX and EXPO INPUTS'!$E$33/'TOX and EXPO INPUTS'!$E$34),"0.00E+00"))</f>
        <v>#DIV/0!</v>
      </c>
      <c r="BP541" s="42" t="e">
        <f>VALUE(TEXT((AL541*$U541/365*'TOX and EXPO INPUTS'!$E$33/'TOX and EXPO INPUTS'!$E$34),"0.00E+00"))</f>
        <v>#DIV/0!</v>
      </c>
      <c r="BQ541" s="37" t="e">
        <f>VALUE(TEXT((AM541*$U541/365*'TOX and EXPO INPUTS'!$E$33/'TOX and EXPO INPUTS'!$E$34),"0.00E+00"))</f>
        <v>#DIV/0!</v>
      </c>
      <c r="BR541" s="42" t="e">
        <f>VALUE(TEXT((AP541*$T541/365*'TOX and EXPO INPUTS'!$E$33/'TOX and EXPO INPUTS'!$E$34),"0.00E+00"))</f>
        <v>#DIV/0!</v>
      </c>
      <c r="BS541" s="37" t="e">
        <f>VALUE(TEXT((AQ541*$T541/365*'TOX and EXPO INPUTS'!$E$33/'TOX and EXPO INPUTS'!$E$34),"0.00E+00"))</f>
        <v>#DIV/0!</v>
      </c>
      <c r="BT541" s="37" t="e">
        <f>VALUE(TEXT((AR541*$T541/365*'TOX and EXPO INPUTS'!$E$33/'TOX and EXPO INPUTS'!$E$34),"0.00E+00"))</f>
        <v>#DIV/0!</v>
      </c>
      <c r="BU541" s="37" t="e">
        <f>VALUE(TEXT((AS541*$T541/365*'TOX and EXPO INPUTS'!$E$33/'TOX and EXPO INPUTS'!$E$34),"0.00E+00"))</f>
        <v>#DIV/0!</v>
      </c>
      <c r="BV541" s="37" t="e">
        <f>VALUE(TEXT((AT541*$T541/365*'TOX and EXPO INPUTS'!$E$33/'TOX and EXPO INPUTS'!$E$34),"0.00E+00"))</f>
        <v>#DIV/0!</v>
      </c>
      <c r="BW541" s="37" t="e">
        <f>VALUE(TEXT((AU541*$T541/365*'TOX and EXPO INPUTS'!$E$33/'TOX and EXPO INPUTS'!$E$34),"0.00E+00"))</f>
        <v>#DIV/0!</v>
      </c>
      <c r="BX541" s="42" t="e">
        <f>VALUE(TEXT((AP541*$U541/365*'TOX and EXPO INPUTS'!$E$33/'TOX and EXPO INPUTS'!$E$34),"0.00E+00"))</f>
        <v>#DIV/0!</v>
      </c>
      <c r="BY541" s="37" t="e">
        <f>VALUE(TEXT((AQ541*$U541/365*'TOX and EXPO INPUTS'!$E$33/'TOX and EXPO INPUTS'!$E$34),"0.00E+00"))</f>
        <v>#DIV/0!</v>
      </c>
      <c r="BZ541" s="37" t="e">
        <f>VALUE(TEXT((AR541*$U541/365*'TOX and EXPO INPUTS'!$E$33/'TOX and EXPO INPUTS'!$E$34),"0.00E+00"))</f>
        <v>#DIV/0!</v>
      </c>
      <c r="CA541" s="37" t="e">
        <f>VALUE(TEXT((AS541*$U541/365*'TOX and EXPO INPUTS'!$E$33/'TOX and EXPO INPUTS'!$E$34),"0.00E+00"))</f>
        <v>#DIV/0!</v>
      </c>
      <c r="CB541" s="37" t="e">
        <f>VALUE(TEXT((AT541*$U541/365*'TOX and EXPO INPUTS'!$E$33/'TOX and EXPO INPUTS'!$E$34),"0.00E+00"))</f>
        <v>#DIV/0!</v>
      </c>
      <c r="CC541" s="37" t="e">
        <f>VALUE(TEXT((AU541*$U541/365*'TOX and EXPO INPUTS'!$E$33/'TOX and EXPO INPUTS'!$E$34),"0.00E+00"))</f>
        <v>#DIV/0!</v>
      </c>
      <c r="CD541" s="58" t="e">
        <f>VALUE(TEXT((BR541*'TOX and EXPO INPUTS'!$F$23),"0.00E+00"))</f>
        <v>#DIV/0!</v>
      </c>
      <c r="CE541" s="57" t="e">
        <f>VALUE(TEXT((BS541*'TOX and EXPO INPUTS'!$F$23),"0.00E+00"))</f>
        <v>#DIV/0!</v>
      </c>
      <c r="CF541" s="57" t="e">
        <f>VALUE(TEXT((BT541*'TOX and EXPO INPUTS'!$F$23),"0.00E+00"))</f>
        <v>#DIV/0!</v>
      </c>
      <c r="CG541" s="57" t="e">
        <f>VALUE(TEXT((BU541*'TOX and EXPO INPUTS'!$F$23),"0.00E+00"))</f>
        <v>#DIV/0!</v>
      </c>
      <c r="CH541" s="57" t="e">
        <f>VALUE(TEXT((BV541*'TOX and EXPO INPUTS'!$F$23),"0.00E+00"))</f>
        <v>#DIV/0!</v>
      </c>
      <c r="CI541" s="57" t="e">
        <f>VALUE(TEXT((BW541*'TOX and EXPO INPUTS'!$F$23),"0.00E+00"))</f>
        <v>#DIV/0!</v>
      </c>
      <c r="CJ541" s="58" t="e">
        <f>VALUE(TEXT((BX541*'TOX and EXPO INPUTS'!$F$23),"0.00E+00"))</f>
        <v>#DIV/0!</v>
      </c>
      <c r="CK541" s="57" t="e">
        <f>VALUE(TEXT((BY541*'TOX and EXPO INPUTS'!$F$23),"0.00E+00"))</f>
        <v>#DIV/0!</v>
      </c>
      <c r="CL541" s="57" t="e">
        <f>VALUE(TEXT((BZ541*'TOX and EXPO INPUTS'!$F$23),"0.00E+00"))</f>
        <v>#DIV/0!</v>
      </c>
      <c r="CM541" s="57" t="e">
        <f>VALUE(TEXT((CA541*'TOX and EXPO INPUTS'!$F$23),"0.00E+00"))</f>
        <v>#DIV/0!</v>
      </c>
      <c r="CN541" s="57" t="e">
        <f>VALUE(TEXT((CB541*'TOX and EXPO INPUTS'!$F$23),"0.00E+00"))</f>
        <v>#DIV/0!</v>
      </c>
      <c r="CO541" s="57" t="e">
        <f>VALUE(TEXT((CC541*'TOX and EXPO INPUTS'!$F$23),"0.00E+00"))</f>
        <v>#DIV/0!</v>
      </c>
      <c r="CP541" s="38" t="s">
        <v>106</v>
      </c>
      <c r="CQ541" s="34" t="s">
        <v>107</v>
      </c>
      <c r="CR541" s="34" t="s">
        <v>108</v>
      </c>
      <c r="CS541" s="39" t="s">
        <v>109</v>
      </c>
    </row>
    <row r="542" spans="1:97" ht="48" customHeight="1" x14ac:dyDescent="0.25">
      <c r="A542" s="34" t="s">
        <v>98</v>
      </c>
      <c r="B542" s="34" t="s">
        <v>99</v>
      </c>
      <c r="C542" s="34" t="s">
        <v>115</v>
      </c>
      <c r="D542" s="34" t="s">
        <v>110</v>
      </c>
      <c r="E542" s="39" t="s">
        <v>102</v>
      </c>
      <c r="F542" s="40" t="s">
        <v>165</v>
      </c>
      <c r="G542" s="43"/>
      <c r="H542" s="36" t="s">
        <v>104</v>
      </c>
      <c r="I542" s="67"/>
      <c r="J542" s="36" t="s">
        <v>105</v>
      </c>
      <c r="K542" s="100">
        <f>VLOOKUP(F542,'Amount Seed Planted_variables'!$A$3:$I$74,2,0)</f>
        <v>181000</v>
      </c>
      <c r="L542" s="100">
        <f>VLOOKUP(F542,'Amount Seed Planted_variables'!$A$3:$I$74,3,0)</f>
        <v>422333.33333333331</v>
      </c>
      <c r="M542" s="36">
        <f t="shared" si="252"/>
        <v>0</v>
      </c>
      <c r="N542" s="35">
        <f t="shared" si="253"/>
        <v>0</v>
      </c>
      <c r="O542" s="101">
        <v>225</v>
      </c>
      <c r="P542" s="93">
        <f>VLOOKUP(F542,'Amount Seed Planted_variables'!$A$3:$I$74,4,0)</f>
        <v>1267000</v>
      </c>
      <c r="Q542" s="93">
        <f>VLOOKUP(F542,'Amount Seed Planted_variables'!$A$3:$I$74,7,0)</f>
        <v>80</v>
      </c>
      <c r="R542" s="93">
        <f>VLOOKUP(F542,'Amount Seed Planted_variables'!$A$3:$I$74,8,0)</f>
        <v>101360000</v>
      </c>
      <c r="S542" s="87" t="str">
        <f t="shared" si="249"/>
        <v>NA</v>
      </c>
      <c r="T542" s="35">
        <v>10</v>
      </c>
      <c r="U542" s="35">
        <v>30</v>
      </c>
      <c r="V542" s="41">
        <v>68</v>
      </c>
      <c r="W542" s="35">
        <v>16.899999999999999</v>
      </c>
      <c r="X542" s="35">
        <v>13.1</v>
      </c>
      <c r="Y542" s="41">
        <v>3.6</v>
      </c>
      <c r="Z542" s="35">
        <f t="shared" si="248"/>
        <v>0.36000000000000004</v>
      </c>
      <c r="AA542" s="42">
        <f t="shared" si="254"/>
        <v>0</v>
      </c>
      <c r="AB542" s="37">
        <f t="shared" si="255"/>
        <v>0</v>
      </c>
      <c r="AC542" s="37">
        <f t="shared" si="256"/>
        <v>0</v>
      </c>
      <c r="AD542" s="42" t="e">
        <f>VALUE(TEXT(((AA542*'TOX and EXPO INPUTS'!$F$13)/'TOX and EXPO INPUTS'!$E$27),"0.00E+00"))</f>
        <v>#DIV/0!</v>
      </c>
      <c r="AE542" s="37" t="e">
        <f>VALUE(TEXT(((AB542*'TOX and EXPO INPUTS'!$F$13)/'TOX and EXPO INPUTS'!$E$27),"0.00E+00"))</f>
        <v>#DIV/0!</v>
      </c>
      <c r="AF542" s="37" t="e">
        <f>VALUE(TEXT(((AC542*'TOX and EXPO INPUTS'!$F$13)/'TOX and EXPO INPUTS'!$E$27),"0.00E+00"))</f>
        <v>#DIV/0!</v>
      </c>
      <c r="AG542" s="42" t="e">
        <f>IF($E542="ST",VALUE(TEXT(('TOX and EXPO INPUTS'!$F$7/AD542),"0.0E+00")),IF($E542="IT",VALUE(TEXT(('TOX and EXPO INPUTS'!$F$10/AD542),"0.0E+00"))))</f>
        <v>#DIV/0!</v>
      </c>
      <c r="AH542" s="37" t="e">
        <f>IF($E542="ST",VALUE(TEXT(('TOX and EXPO INPUTS'!$F$7/AE542),"0.0E+00")),IF($E542="IT",VALUE(TEXT(('TOX and EXPO INPUTS'!$F$10/AE542),"0.0E+00"))))</f>
        <v>#DIV/0!</v>
      </c>
      <c r="AI542" s="37" t="e">
        <f>IF($E542="ST",VALUE(TEXT(('TOX and EXPO INPUTS'!$F$7/AF542),"0.0E+00")),IF($E542="IT",VALUE(TEXT(('TOX and EXPO INPUTS'!$F$10/AF542),"0.0E+00"))))</f>
        <v>#DIV/0!</v>
      </c>
      <c r="AJ542" s="42">
        <f t="shared" si="250"/>
        <v>0</v>
      </c>
      <c r="AK542" s="37">
        <f t="shared" si="251"/>
        <v>0</v>
      </c>
      <c r="AL542" s="42" t="e">
        <f>VALUE(TEXT(((AJ542*'TOX and EXPO INPUTS'!$F$21)/'TOX and EXPO INPUTS'!$E$29),"0.00E+00"))</f>
        <v>#DIV/0!</v>
      </c>
      <c r="AM542" s="37" t="e">
        <f>VALUE(TEXT(((AK542*'TOX and EXPO INPUTS'!$F$21)/'TOX and EXPO INPUTS'!$E$29),"0.00E+00"))</f>
        <v>#DIV/0!</v>
      </c>
      <c r="AN542" s="42" t="e">
        <f>IF($E542="ST",VALUE(TEXT(('TOX and EXPO INPUTS'!$F$15/AL542),"0.0E+00")),IF($E542="IT",VALUE(TEXT(('TOX and EXPO INPUTS'!$F$18/AL542),"0.0E+00"))))</f>
        <v>#DIV/0!</v>
      </c>
      <c r="AO542" s="37" t="e">
        <f>IF($E542="ST",VALUE(TEXT(('TOX and EXPO INPUTS'!$F$15/AM542),"0.0E+00")),IF($E542="IT",VALUE(TEXT(('TOX and EXPO INPUTS'!$F$18/AM542),"0.0E+00"))))</f>
        <v>#DIV/0!</v>
      </c>
      <c r="AP542" s="42" t="e">
        <f t="shared" si="236"/>
        <v>#DIV/0!</v>
      </c>
      <c r="AQ542" s="37" t="e">
        <f t="shared" si="237"/>
        <v>#DIV/0!</v>
      </c>
      <c r="AR542" s="37" t="e">
        <f t="shared" si="238"/>
        <v>#DIV/0!</v>
      </c>
      <c r="AS542" s="37" t="e">
        <f t="shared" si="239"/>
        <v>#DIV/0!</v>
      </c>
      <c r="AT542" s="37" t="e">
        <f t="shared" si="240"/>
        <v>#DIV/0!</v>
      </c>
      <c r="AU542" s="37" t="e">
        <f t="shared" si="241"/>
        <v>#DIV/0!</v>
      </c>
      <c r="AV542" s="42" t="e">
        <f t="shared" si="242"/>
        <v>#DIV/0!</v>
      </c>
      <c r="AW542" s="37" t="e">
        <f t="shared" si="243"/>
        <v>#DIV/0!</v>
      </c>
      <c r="AX542" s="37" t="e">
        <f t="shared" si="244"/>
        <v>#DIV/0!</v>
      </c>
      <c r="AY542" s="37" t="e">
        <f t="shared" si="245"/>
        <v>#DIV/0!</v>
      </c>
      <c r="AZ542" s="37" t="e">
        <f t="shared" si="246"/>
        <v>#DIV/0!</v>
      </c>
      <c r="BA542" s="37" t="e">
        <f t="shared" si="247"/>
        <v>#DIV/0!</v>
      </c>
      <c r="BB542" s="42" t="e">
        <f>IF($E542="ST",VALUE(TEXT((1/(('TOX and EXPO INPUTS'!$F$9/AG542)+('TOX and EXPO INPUTS'!$F$17/AN542))),"0.0E+00")),IF($E542="IT",VALUE(TEXT((1/(('TOX and EXPO INPUTS'!$F$12/AG542)+('TOX and EXPO INPUTS'!$F$20/AN542))),"0.0E+00"))))</f>
        <v>#DIV/0!</v>
      </c>
      <c r="BC542" s="37" t="e">
        <f>IF($E542="ST",VALUE(TEXT((1/(('TOX and EXPO INPUTS'!$F$9/AH542)+('TOX and EXPO INPUTS'!$F$17/AN542))),"0.0E+00")),IF($E542="IT",VALUE(TEXT((1/(('TOX and EXPO INPUTS'!$F$12/AH542)+('TOX and EXPO INPUTS'!$F$20/AN542))),"0.0E+00"))))</f>
        <v>#DIV/0!</v>
      </c>
      <c r="BD542" s="37" t="e">
        <f>IF($E542="ST",VALUE(TEXT((1/(('TOX and EXPO INPUTS'!$F$9/AI542)+('TOX and EXPO INPUTS'!$F$17/AN542))),"0.0E+00")),IF($E542="IT",VALUE(TEXT((1/(('TOX and EXPO INPUTS'!$F$12/AI542)+('TOX and EXPO INPUTS'!$F$20/AN542))),"0.0E+00"))))</f>
        <v>#DIV/0!</v>
      </c>
      <c r="BE542" s="37" t="e">
        <f>IF($E542="ST",VALUE(TEXT((1/(('TOX and EXPO INPUTS'!$F$9/AG542)+('TOX and EXPO INPUTS'!$F$17/AO542))),"0.0E+00")),IF($E542="IT",VALUE(TEXT((1/(('TOX and EXPO INPUTS'!$F$12/AG542)+('TOX and EXPO INPUTS'!$F$20/AO542))),"0.0E+00"))))</f>
        <v>#DIV/0!</v>
      </c>
      <c r="BF542" s="37" t="e">
        <f>IF($E542="ST",VALUE(TEXT((1/(('TOX and EXPO INPUTS'!$F$9/AH542)+('TOX and EXPO INPUTS'!$F$17/AO542))),"0.0E+00")),IF($E542="IT",VALUE(TEXT((1/(('TOX and EXPO INPUTS'!$F$12/AH542)+('TOX and EXPO INPUTS'!$F$20/AO542))),"0.0E+00"))))</f>
        <v>#DIV/0!</v>
      </c>
      <c r="BG542" s="37" t="e">
        <f>IF($E542="ST",VALUE(TEXT((1/(('TOX and EXPO INPUTS'!$F$9/AI542)+('TOX and EXPO INPUTS'!$F$17/AO542))),"0.0E+00")),IF($E542="IT",VALUE(TEXT((1/(('TOX and EXPO INPUTS'!$F$12/AI542)+('TOX and EXPO INPUTS'!$F$20/AO542))),"0.0E+00"))))</f>
        <v>#DIV/0!</v>
      </c>
      <c r="BH542" s="42" t="e">
        <f>VALUE(TEXT((AD542*$T542/365*'TOX and EXPO INPUTS'!$E$33/'TOX and EXPO INPUTS'!$E$34),"0.00E+00"))</f>
        <v>#DIV/0!</v>
      </c>
      <c r="BI542" s="37" t="e">
        <f>VALUE(TEXT((AE542*$T542/365*'TOX and EXPO INPUTS'!$E$33/'TOX and EXPO INPUTS'!$E$34),"0.00E+00"))</f>
        <v>#DIV/0!</v>
      </c>
      <c r="BJ542" s="37" t="e">
        <f>VALUE(TEXT((AF542*$T542/365*'TOX and EXPO INPUTS'!$E$33/'TOX and EXPO INPUTS'!$E$34),"0.00E+00"))</f>
        <v>#DIV/0!</v>
      </c>
      <c r="BK542" s="42" t="e">
        <f>VALUE(TEXT((AD542*$U542/365*'TOX and EXPO INPUTS'!$E$33/'TOX and EXPO INPUTS'!$E$34),"0.00E+00"))</f>
        <v>#DIV/0!</v>
      </c>
      <c r="BL542" s="37" t="e">
        <f>VALUE(TEXT((AE542*$U542/365*'TOX and EXPO INPUTS'!$E$33/'TOX and EXPO INPUTS'!$E$34),"0.00E+00"))</f>
        <v>#DIV/0!</v>
      </c>
      <c r="BM542" s="37" t="e">
        <f>VALUE(TEXT((AF542*$U542/365*'TOX and EXPO INPUTS'!$E$33/'TOX and EXPO INPUTS'!$E$34),"0.00E+00"))</f>
        <v>#DIV/0!</v>
      </c>
      <c r="BN542" s="42" t="e">
        <f>VALUE(TEXT((AL542*$T542/365*'TOX and EXPO INPUTS'!$E$33/'TOX and EXPO INPUTS'!$E$34),"0.00E+00"))</f>
        <v>#DIV/0!</v>
      </c>
      <c r="BO542" s="37" t="e">
        <f>VALUE(TEXT((AM542*$T542/365*'TOX and EXPO INPUTS'!$E$33/'TOX and EXPO INPUTS'!$E$34),"0.00E+00"))</f>
        <v>#DIV/0!</v>
      </c>
      <c r="BP542" s="42" t="e">
        <f>VALUE(TEXT((AL542*$U542/365*'TOX and EXPO INPUTS'!$E$33/'TOX and EXPO INPUTS'!$E$34),"0.00E+00"))</f>
        <v>#DIV/0!</v>
      </c>
      <c r="BQ542" s="37" t="e">
        <f>VALUE(TEXT((AM542*$U542/365*'TOX and EXPO INPUTS'!$E$33/'TOX and EXPO INPUTS'!$E$34),"0.00E+00"))</f>
        <v>#DIV/0!</v>
      </c>
      <c r="BR542" s="42" t="e">
        <f>VALUE(TEXT((AP542*$T542/365*'TOX and EXPO INPUTS'!$E$33/'TOX and EXPO INPUTS'!$E$34),"0.00E+00"))</f>
        <v>#DIV/0!</v>
      </c>
      <c r="BS542" s="37" t="e">
        <f>VALUE(TEXT((AQ542*$T542/365*'TOX and EXPO INPUTS'!$E$33/'TOX and EXPO INPUTS'!$E$34),"0.00E+00"))</f>
        <v>#DIV/0!</v>
      </c>
      <c r="BT542" s="37" t="e">
        <f>VALUE(TEXT((AR542*$T542/365*'TOX and EXPO INPUTS'!$E$33/'TOX and EXPO INPUTS'!$E$34),"0.00E+00"))</f>
        <v>#DIV/0!</v>
      </c>
      <c r="BU542" s="37" t="e">
        <f>VALUE(TEXT((AS542*$T542/365*'TOX and EXPO INPUTS'!$E$33/'TOX and EXPO INPUTS'!$E$34),"0.00E+00"))</f>
        <v>#DIV/0!</v>
      </c>
      <c r="BV542" s="37" t="e">
        <f>VALUE(TEXT((AT542*$T542/365*'TOX and EXPO INPUTS'!$E$33/'TOX and EXPO INPUTS'!$E$34),"0.00E+00"))</f>
        <v>#DIV/0!</v>
      </c>
      <c r="BW542" s="37" t="e">
        <f>VALUE(TEXT((AU542*$T542/365*'TOX and EXPO INPUTS'!$E$33/'TOX and EXPO INPUTS'!$E$34),"0.00E+00"))</f>
        <v>#DIV/0!</v>
      </c>
      <c r="BX542" s="42" t="e">
        <f>VALUE(TEXT((AP542*$U542/365*'TOX and EXPO INPUTS'!$E$33/'TOX and EXPO INPUTS'!$E$34),"0.00E+00"))</f>
        <v>#DIV/0!</v>
      </c>
      <c r="BY542" s="37" t="e">
        <f>VALUE(TEXT((AQ542*$U542/365*'TOX and EXPO INPUTS'!$E$33/'TOX and EXPO INPUTS'!$E$34),"0.00E+00"))</f>
        <v>#DIV/0!</v>
      </c>
      <c r="BZ542" s="37" t="e">
        <f>VALUE(TEXT((AR542*$U542/365*'TOX and EXPO INPUTS'!$E$33/'TOX and EXPO INPUTS'!$E$34),"0.00E+00"))</f>
        <v>#DIV/0!</v>
      </c>
      <c r="CA542" s="37" t="e">
        <f>VALUE(TEXT((AS542*$U542/365*'TOX and EXPO INPUTS'!$E$33/'TOX and EXPO INPUTS'!$E$34),"0.00E+00"))</f>
        <v>#DIV/0!</v>
      </c>
      <c r="CB542" s="37" t="e">
        <f>VALUE(TEXT((AT542*$U542/365*'TOX and EXPO INPUTS'!$E$33/'TOX and EXPO INPUTS'!$E$34),"0.00E+00"))</f>
        <v>#DIV/0!</v>
      </c>
      <c r="CC542" s="37" t="e">
        <f>VALUE(TEXT((AU542*$U542/365*'TOX and EXPO INPUTS'!$E$33/'TOX and EXPO INPUTS'!$E$34),"0.00E+00"))</f>
        <v>#DIV/0!</v>
      </c>
      <c r="CD542" s="58" t="e">
        <f>VALUE(TEXT((BR542*'TOX and EXPO INPUTS'!$F$23),"0.00E+00"))</f>
        <v>#DIV/0!</v>
      </c>
      <c r="CE542" s="57" t="e">
        <f>VALUE(TEXT((BS542*'TOX and EXPO INPUTS'!$F$23),"0.00E+00"))</f>
        <v>#DIV/0!</v>
      </c>
      <c r="CF542" s="57" t="e">
        <f>VALUE(TEXT((BT542*'TOX and EXPO INPUTS'!$F$23),"0.00E+00"))</f>
        <v>#DIV/0!</v>
      </c>
      <c r="CG542" s="57" t="e">
        <f>VALUE(TEXT((BU542*'TOX and EXPO INPUTS'!$F$23),"0.00E+00"))</f>
        <v>#DIV/0!</v>
      </c>
      <c r="CH542" s="57" t="e">
        <f>VALUE(TEXT((BV542*'TOX and EXPO INPUTS'!$F$23),"0.00E+00"))</f>
        <v>#DIV/0!</v>
      </c>
      <c r="CI542" s="57" t="e">
        <f>VALUE(TEXT((BW542*'TOX and EXPO INPUTS'!$F$23),"0.00E+00"))</f>
        <v>#DIV/0!</v>
      </c>
      <c r="CJ542" s="58" t="e">
        <f>VALUE(TEXT((BX542*'TOX and EXPO INPUTS'!$F$23),"0.00E+00"))</f>
        <v>#DIV/0!</v>
      </c>
      <c r="CK542" s="57" t="e">
        <f>VALUE(TEXT((BY542*'TOX and EXPO INPUTS'!$F$23),"0.00E+00"))</f>
        <v>#DIV/0!</v>
      </c>
      <c r="CL542" s="57" t="e">
        <f>VALUE(TEXT((BZ542*'TOX and EXPO INPUTS'!$F$23),"0.00E+00"))</f>
        <v>#DIV/0!</v>
      </c>
      <c r="CM542" s="57" t="e">
        <f>VALUE(TEXT((CA542*'TOX and EXPO INPUTS'!$F$23),"0.00E+00"))</f>
        <v>#DIV/0!</v>
      </c>
      <c r="CN542" s="57" t="e">
        <f>VALUE(TEXT((CB542*'TOX and EXPO INPUTS'!$F$23),"0.00E+00"))</f>
        <v>#DIV/0!</v>
      </c>
      <c r="CO542" s="57" t="e">
        <f>VALUE(TEXT((CC542*'TOX and EXPO INPUTS'!$F$23),"0.00E+00"))</f>
        <v>#DIV/0!</v>
      </c>
      <c r="CP542" s="38" t="s">
        <v>106</v>
      </c>
      <c r="CQ542" s="34" t="s">
        <v>107</v>
      </c>
      <c r="CR542" s="34" t="s">
        <v>108</v>
      </c>
      <c r="CS542" s="39" t="s">
        <v>109</v>
      </c>
    </row>
    <row r="543" spans="1:97" ht="48" customHeight="1" x14ac:dyDescent="0.25">
      <c r="A543" s="34" t="s">
        <v>98</v>
      </c>
      <c r="B543" s="34" t="s">
        <v>99</v>
      </c>
      <c r="C543" s="34" t="s">
        <v>115</v>
      </c>
      <c r="D543" s="34" t="s">
        <v>111</v>
      </c>
      <c r="E543" s="39" t="s">
        <v>102</v>
      </c>
      <c r="F543" s="40" t="s">
        <v>165</v>
      </c>
      <c r="G543" s="43"/>
      <c r="H543" s="36" t="s">
        <v>104</v>
      </c>
      <c r="I543" s="67"/>
      <c r="J543" s="36" t="s">
        <v>105</v>
      </c>
      <c r="K543" s="100">
        <f>VLOOKUP(F543,'Amount Seed Planted_variables'!$A$3:$I$74,2,0)</f>
        <v>181000</v>
      </c>
      <c r="L543" s="100">
        <f>VLOOKUP(F543,'Amount Seed Planted_variables'!$A$3:$I$74,3,0)</f>
        <v>422333.33333333331</v>
      </c>
      <c r="M543" s="36">
        <f t="shared" si="252"/>
        <v>0</v>
      </c>
      <c r="N543" s="35">
        <f t="shared" si="253"/>
        <v>0</v>
      </c>
      <c r="O543" s="101">
        <v>225</v>
      </c>
      <c r="P543" s="93">
        <f>VLOOKUP(F543,'Amount Seed Planted_variables'!$A$3:$I$74,4,0)</f>
        <v>1267000</v>
      </c>
      <c r="Q543" s="93">
        <f>VLOOKUP(F543,'Amount Seed Planted_variables'!$A$3:$I$74,7,0)</f>
        <v>80</v>
      </c>
      <c r="R543" s="93">
        <f>VLOOKUP(F543,'Amount Seed Planted_variables'!$A$3:$I$74,8,0)</f>
        <v>101360000</v>
      </c>
      <c r="S543" s="87">
        <f t="shared" si="249"/>
        <v>2.5</v>
      </c>
      <c r="T543" s="35">
        <v>10</v>
      </c>
      <c r="U543" s="35">
        <v>30</v>
      </c>
      <c r="V543" s="41">
        <v>138210600</v>
      </c>
      <c r="W543" s="35">
        <v>23262800</v>
      </c>
      <c r="X543" s="35">
        <v>21238200</v>
      </c>
      <c r="Y543" s="41">
        <v>106100</v>
      </c>
      <c r="Z543" s="35">
        <f t="shared" si="248"/>
        <v>10610</v>
      </c>
      <c r="AA543" s="42">
        <f t="shared" si="254"/>
        <v>0</v>
      </c>
      <c r="AB543" s="37">
        <f t="shared" si="255"/>
        <v>0</v>
      </c>
      <c r="AC543" s="37">
        <f t="shared" si="256"/>
        <v>0</v>
      </c>
      <c r="AD543" s="42" t="e">
        <f>VALUE(TEXT(((AA543*'TOX and EXPO INPUTS'!$F$13)/'TOX and EXPO INPUTS'!$E$27),"0.00E+00"))</f>
        <v>#DIV/0!</v>
      </c>
      <c r="AE543" s="37" t="e">
        <f>VALUE(TEXT(((AB543*'TOX and EXPO INPUTS'!$F$13)/'TOX and EXPO INPUTS'!$E$27),"0.00E+00"))</f>
        <v>#DIV/0!</v>
      </c>
      <c r="AF543" s="37" t="e">
        <f>VALUE(TEXT(((AC543*'TOX and EXPO INPUTS'!$F$13)/'TOX and EXPO INPUTS'!$E$27),"0.00E+00"))</f>
        <v>#DIV/0!</v>
      </c>
      <c r="AG543" s="42" t="e">
        <f>IF($E543="ST",VALUE(TEXT(('TOX and EXPO INPUTS'!$F$7/AD543),"0.0E+00")),IF($E543="IT",VALUE(TEXT(('TOX and EXPO INPUTS'!$F$10/AD543),"0.0E+00"))))</f>
        <v>#DIV/0!</v>
      </c>
      <c r="AH543" s="37" t="e">
        <f>IF($E543="ST",VALUE(TEXT(('TOX and EXPO INPUTS'!$F$7/AE543),"0.0E+00")),IF($E543="IT",VALUE(TEXT(('TOX and EXPO INPUTS'!$F$10/AE543),"0.0E+00"))))</f>
        <v>#DIV/0!</v>
      </c>
      <c r="AI543" s="37" t="e">
        <f>IF($E543="ST",VALUE(TEXT(('TOX and EXPO INPUTS'!$F$7/AF543),"0.0E+00")),IF($E543="IT",VALUE(TEXT(('TOX and EXPO INPUTS'!$F$10/AF543),"0.0E+00"))))</f>
        <v>#DIV/0!</v>
      </c>
      <c r="AJ543" s="42">
        <f t="shared" si="250"/>
        <v>0</v>
      </c>
      <c r="AK543" s="37">
        <f t="shared" si="251"/>
        <v>0</v>
      </c>
      <c r="AL543" s="42" t="e">
        <f>VALUE(TEXT(((AJ543*'TOX and EXPO INPUTS'!$F$21)/'TOX and EXPO INPUTS'!$E$29),"0.00E+00"))</f>
        <v>#DIV/0!</v>
      </c>
      <c r="AM543" s="37" t="e">
        <f>VALUE(TEXT(((AK543*'TOX and EXPO INPUTS'!$F$21)/'TOX and EXPO INPUTS'!$E$29),"0.00E+00"))</f>
        <v>#DIV/0!</v>
      </c>
      <c r="AN543" s="42" t="e">
        <f>IF($E543="ST",VALUE(TEXT(('TOX and EXPO INPUTS'!$F$15/AL543),"0.0E+00")),IF($E543="IT",VALUE(TEXT(('TOX and EXPO INPUTS'!$F$18/AL543),"0.0E+00"))))</f>
        <v>#DIV/0!</v>
      </c>
      <c r="AO543" s="37" t="e">
        <f>IF($E543="ST",VALUE(TEXT(('TOX and EXPO INPUTS'!$F$15/AM543),"0.0E+00")),IF($E543="IT",VALUE(TEXT(('TOX and EXPO INPUTS'!$F$18/AM543),"0.0E+00"))))</f>
        <v>#DIV/0!</v>
      </c>
      <c r="AP543" s="42" t="e">
        <f t="shared" si="236"/>
        <v>#DIV/0!</v>
      </c>
      <c r="AQ543" s="37" t="e">
        <f t="shared" si="237"/>
        <v>#DIV/0!</v>
      </c>
      <c r="AR543" s="37" t="e">
        <f t="shared" si="238"/>
        <v>#DIV/0!</v>
      </c>
      <c r="AS543" s="37" t="e">
        <f t="shared" si="239"/>
        <v>#DIV/0!</v>
      </c>
      <c r="AT543" s="37" t="e">
        <f t="shared" si="240"/>
        <v>#DIV/0!</v>
      </c>
      <c r="AU543" s="37" t="e">
        <f t="shared" si="241"/>
        <v>#DIV/0!</v>
      </c>
      <c r="AV543" s="42" t="e">
        <f t="shared" si="242"/>
        <v>#DIV/0!</v>
      </c>
      <c r="AW543" s="37" t="e">
        <f t="shared" si="243"/>
        <v>#DIV/0!</v>
      </c>
      <c r="AX543" s="37" t="e">
        <f t="shared" si="244"/>
        <v>#DIV/0!</v>
      </c>
      <c r="AY543" s="37" t="e">
        <f t="shared" si="245"/>
        <v>#DIV/0!</v>
      </c>
      <c r="AZ543" s="37" t="e">
        <f t="shared" si="246"/>
        <v>#DIV/0!</v>
      </c>
      <c r="BA543" s="37" t="e">
        <f t="shared" si="247"/>
        <v>#DIV/0!</v>
      </c>
      <c r="BB543" s="42" t="e">
        <f>IF($E543="ST",VALUE(TEXT((1/(('TOX and EXPO INPUTS'!$F$9/AG543)+('TOX and EXPO INPUTS'!$F$17/AN543))),"0.0E+00")),IF($E543="IT",VALUE(TEXT((1/(('TOX and EXPO INPUTS'!$F$12/AG543)+('TOX and EXPO INPUTS'!$F$20/AN543))),"0.0E+00"))))</f>
        <v>#DIV/0!</v>
      </c>
      <c r="BC543" s="37" t="e">
        <f>IF($E543="ST",VALUE(TEXT((1/(('TOX and EXPO INPUTS'!$F$9/AH543)+('TOX and EXPO INPUTS'!$F$17/AN543))),"0.0E+00")),IF($E543="IT",VALUE(TEXT((1/(('TOX and EXPO INPUTS'!$F$12/AH543)+('TOX and EXPO INPUTS'!$F$20/AN543))),"0.0E+00"))))</f>
        <v>#DIV/0!</v>
      </c>
      <c r="BD543" s="37" t="e">
        <f>IF($E543="ST",VALUE(TEXT((1/(('TOX and EXPO INPUTS'!$F$9/AI543)+('TOX and EXPO INPUTS'!$F$17/AN543))),"0.0E+00")),IF($E543="IT",VALUE(TEXT((1/(('TOX and EXPO INPUTS'!$F$12/AI543)+('TOX and EXPO INPUTS'!$F$20/AN543))),"0.0E+00"))))</f>
        <v>#DIV/0!</v>
      </c>
      <c r="BE543" s="37" t="e">
        <f>IF($E543="ST",VALUE(TEXT((1/(('TOX and EXPO INPUTS'!$F$9/AG543)+('TOX and EXPO INPUTS'!$F$17/AO543))),"0.0E+00")),IF($E543="IT",VALUE(TEXT((1/(('TOX and EXPO INPUTS'!$F$12/AG543)+('TOX and EXPO INPUTS'!$F$20/AO543))),"0.0E+00"))))</f>
        <v>#DIV/0!</v>
      </c>
      <c r="BF543" s="37" t="e">
        <f>IF($E543="ST",VALUE(TEXT((1/(('TOX and EXPO INPUTS'!$F$9/AH543)+('TOX and EXPO INPUTS'!$F$17/AO543))),"0.0E+00")),IF($E543="IT",VALUE(TEXT((1/(('TOX and EXPO INPUTS'!$F$12/AH543)+('TOX and EXPO INPUTS'!$F$20/AO543))),"0.0E+00"))))</f>
        <v>#DIV/0!</v>
      </c>
      <c r="BG543" s="37" t="e">
        <f>IF($E543="ST",VALUE(TEXT((1/(('TOX and EXPO INPUTS'!$F$9/AI543)+('TOX and EXPO INPUTS'!$F$17/AO543))),"0.0E+00")),IF($E543="IT",VALUE(TEXT((1/(('TOX and EXPO INPUTS'!$F$12/AI543)+('TOX and EXPO INPUTS'!$F$20/AO543))),"0.0E+00"))))</f>
        <v>#DIV/0!</v>
      </c>
      <c r="BH543" s="42" t="e">
        <f>VALUE(TEXT((AD543*$T543/365*'TOX and EXPO INPUTS'!$E$33/'TOX and EXPO INPUTS'!$E$34),"0.00E+00"))</f>
        <v>#DIV/0!</v>
      </c>
      <c r="BI543" s="37" t="e">
        <f>VALUE(TEXT((AE543*$T543/365*'TOX and EXPO INPUTS'!$E$33/'TOX and EXPO INPUTS'!$E$34),"0.00E+00"))</f>
        <v>#DIV/0!</v>
      </c>
      <c r="BJ543" s="37" t="e">
        <f>VALUE(TEXT((AF543*$T543/365*'TOX and EXPO INPUTS'!$E$33/'TOX and EXPO INPUTS'!$E$34),"0.00E+00"))</f>
        <v>#DIV/0!</v>
      </c>
      <c r="BK543" s="42" t="e">
        <f>VALUE(TEXT((AD543*$U543/365*'TOX and EXPO INPUTS'!$E$33/'TOX and EXPO INPUTS'!$E$34),"0.00E+00"))</f>
        <v>#DIV/0!</v>
      </c>
      <c r="BL543" s="37" t="e">
        <f>VALUE(TEXT((AE543*$U543/365*'TOX and EXPO INPUTS'!$E$33/'TOX and EXPO INPUTS'!$E$34),"0.00E+00"))</f>
        <v>#DIV/0!</v>
      </c>
      <c r="BM543" s="37" t="e">
        <f>VALUE(TEXT((AF543*$U543/365*'TOX and EXPO INPUTS'!$E$33/'TOX and EXPO INPUTS'!$E$34),"0.00E+00"))</f>
        <v>#DIV/0!</v>
      </c>
      <c r="BN543" s="42" t="e">
        <f>VALUE(TEXT((AL543*$T543/365*'TOX and EXPO INPUTS'!$E$33/'TOX and EXPO INPUTS'!$E$34),"0.00E+00"))</f>
        <v>#DIV/0!</v>
      </c>
      <c r="BO543" s="37" t="e">
        <f>VALUE(TEXT((AM543*$T543/365*'TOX and EXPO INPUTS'!$E$33/'TOX and EXPO INPUTS'!$E$34),"0.00E+00"))</f>
        <v>#DIV/0!</v>
      </c>
      <c r="BP543" s="42" t="e">
        <f>VALUE(TEXT((AL543*$U543/365*'TOX and EXPO INPUTS'!$E$33/'TOX and EXPO INPUTS'!$E$34),"0.00E+00"))</f>
        <v>#DIV/0!</v>
      </c>
      <c r="BQ543" s="37" t="e">
        <f>VALUE(TEXT((AM543*$U543/365*'TOX and EXPO INPUTS'!$E$33/'TOX and EXPO INPUTS'!$E$34),"0.00E+00"))</f>
        <v>#DIV/0!</v>
      </c>
      <c r="BR543" s="42" t="e">
        <f>VALUE(TEXT((AP543*$T543/365*'TOX and EXPO INPUTS'!$E$33/'TOX and EXPO INPUTS'!$E$34),"0.00E+00"))</f>
        <v>#DIV/0!</v>
      </c>
      <c r="BS543" s="37" t="e">
        <f>VALUE(TEXT((AQ543*$T543/365*'TOX and EXPO INPUTS'!$E$33/'TOX and EXPO INPUTS'!$E$34),"0.00E+00"))</f>
        <v>#DIV/0!</v>
      </c>
      <c r="BT543" s="37" t="e">
        <f>VALUE(TEXT((AR543*$T543/365*'TOX and EXPO INPUTS'!$E$33/'TOX and EXPO INPUTS'!$E$34),"0.00E+00"))</f>
        <v>#DIV/0!</v>
      </c>
      <c r="BU543" s="37" t="e">
        <f>VALUE(TEXT((AS543*$T543/365*'TOX and EXPO INPUTS'!$E$33/'TOX and EXPO INPUTS'!$E$34),"0.00E+00"))</f>
        <v>#DIV/0!</v>
      </c>
      <c r="BV543" s="37" t="e">
        <f>VALUE(TEXT((AT543*$T543/365*'TOX and EXPO INPUTS'!$E$33/'TOX and EXPO INPUTS'!$E$34),"0.00E+00"))</f>
        <v>#DIV/0!</v>
      </c>
      <c r="BW543" s="37" t="e">
        <f>VALUE(TEXT((AU543*$T543/365*'TOX and EXPO INPUTS'!$E$33/'TOX and EXPO INPUTS'!$E$34),"0.00E+00"))</f>
        <v>#DIV/0!</v>
      </c>
      <c r="BX543" s="42" t="e">
        <f>VALUE(TEXT((AP543*$U543/365*'TOX and EXPO INPUTS'!$E$33/'TOX and EXPO INPUTS'!$E$34),"0.00E+00"))</f>
        <v>#DIV/0!</v>
      </c>
      <c r="BY543" s="37" t="e">
        <f>VALUE(TEXT((AQ543*$U543/365*'TOX and EXPO INPUTS'!$E$33/'TOX and EXPO INPUTS'!$E$34),"0.00E+00"))</f>
        <v>#DIV/0!</v>
      </c>
      <c r="BZ543" s="37" t="e">
        <f>VALUE(TEXT((AR543*$U543/365*'TOX and EXPO INPUTS'!$E$33/'TOX and EXPO INPUTS'!$E$34),"0.00E+00"))</f>
        <v>#DIV/0!</v>
      </c>
      <c r="CA543" s="37" t="e">
        <f>VALUE(TEXT((AS543*$U543/365*'TOX and EXPO INPUTS'!$E$33/'TOX and EXPO INPUTS'!$E$34),"0.00E+00"))</f>
        <v>#DIV/0!</v>
      </c>
      <c r="CB543" s="37" t="e">
        <f>VALUE(TEXT((AT543*$U543/365*'TOX and EXPO INPUTS'!$E$33/'TOX and EXPO INPUTS'!$E$34),"0.00E+00"))</f>
        <v>#DIV/0!</v>
      </c>
      <c r="CC543" s="37" t="e">
        <f>VALUE(TEXT((AU543*$U543/365*'TOX and EXPO INPUTS'!$E$33/'TOX and EXPO INPUTS'!$E$34),"0.00E+00"))</f>
        <v>#DIV/0!</v>
      </c>
      <c r="CD543" s="58" t="e">
        <f>VALUE(TEXT((BR543*'TOX and EXPO INPUTS'!$F$23),"0.00E+00"))</f>
        <v>#DIV/0!</v>
      </c>
      <c r="CE543" s="57" t="e">
        <f>VALUE(TEXT((BS543*'TOX and EXPO INPUTS'!$F$23),"0.00E+00"))</f>
        <v>#DIV/0!</v>
      </c>
      <c r="CF543" s="57" t="e">
        <f>VALUE(TEXT((BT543*'TOX and EXPO INPUTS'!$F$23),"0.00E+00"))</f>
        <v>#DIV/0!</v>
      </c>
      <c r="CG543" s="57" t="e">
        <f>VALUE(TEXT((BU543*'TOX and EXPO INPUTS'!$F$23),"0.00E+00"))</f>
        <v>#DIV/0!</v>
      </c>
      <c r="CH543" s="57" t="e">
        <f>VALUE(TEXT((BV543*'TOX and EXPO INPUTS'!$F$23),"0.00E+00"))</f>
        <v>#DIV/0!</v>
      </c>
      <c r="CI543" s="57" t="e">
        <f>VALUE(TEXT((BW543*'TOX and EXPO INPUTS'!$F$23),"0.00E+00"))</f>
        <v>#DIV/0!</v>
      </c>
      <c r="CJ543" s="58" t="e">
        <f>VALUE(TEXT((BX543*'TOX and EXPO INPUTS'!$F$23),"0.00E+00"))</f>
        <v>#DIV/0!</v>
      </c>
      <c r="CK543" s="57" t="e">
        <f>VALUE(TEXT((BY543*'TOX and EXPO INPUTS'!$F$23),"0.00E+00"))</f>
        <v>#DIV/0!</v>
      </c>
      <c r="CL543" s="57" t="e">
        <f>VALUE(TEXT((BZ543*'TOX and EXPO INPUTS'!$F$23),"0.00E+00"))</f>
        <v>#DIV/0!</v>
      </c>
      <c r="CM543" s="57" t="e">
        <f>VALUE(TEXT((CA543*'TOX and EXPO INPUTS'!$F$23),"0.00E+00"))</f>
        <v>#DIV/0!</v>
      </c>
      <c r="CN543" s="57" t="e">
        <f>VALUE(TEXT((CB543*'TOX and EXPO INPUTS'!$F$23),"0.00E+00"))</f>
        <v>#DIV/0!</v>
      </c>
      <c r="CO543" s="57" t="e">
        <f>VALUE(TEXT((CC543*'TOX and EXPO INPUTS'!$F$23),"0.00E+00"))</f>
        <v>#DIV/0!</v>
      </c>
      <c r="CP543" s="38" t="s">
        <v>106</v>
      </c>
      <c r="CQ543" s="34" t="s">
        <v>107</v>
      </c>
      <c r="CR543" s="34" t="s">
        <v>108</v>
      </c>
      <c r="CS543" s="39" t="s">
        <v>109</v>
      </c>
    </row>
    <row r="544" spans="1:97" ht="48" customHeight="1" x14ac:dyDescent="0.25">
      <c r="A544" s="34" t="s">
        <v>98</v>
      </c>
      <c r="B544" s="34" t="s">
        <v>99</v>
      </c>
      <c r="C544" s="34" t="s">
        <v>115</v>
      </c>
      <c r="D544" s="34" t="s">
        <v>442</v>
      </c>
      <c r="E544" s="39" t="s">
        <v>102</v>
      </c>
      <c r="F544" s="40" t="s">
        <v>165</v>
      </c>
      <c r="G544" s="43"/>
      <c r="H544" s="36" t="s">
        <v>104</v>
      </c>
      <c r="I544" s="67"/>
      <c r="J544" s="36" t="s">
        <v>105</v>
      </c>
      <c r="K544" s="100">
        <f>VLOOKUP(F544,'Amount Seed Planted_variables'!$A$3:$I$74,2,0)</f>
        <v>181000</v>
      </c>
      <c r="L544" s="100">
        <f>VLOOKUP(F544,'Amount Seed Planted_variables'!$A$3:$I$74,3,0)</f>
        <v>422333.33333333331</v>
      </c>
      <c r="M544" s="36">
        <f t="shared" si="252"/>
        <v>0</v>
      </c>
      <c r="N544" s="35">
        <f t="shared" si="253"/>
        <v>0</v>
      </c>
      <c r="O544" s="101">
        <v>225</v>
      </c>
      <c r="P544" s="93">
        <f>VLOOKUP(F544,'Amount Seed Planted_variables'!$A$3:$I$74,4,0)</f>
        <v>1267000</v>
      </c>
      <c r="Q544" s="93">
        <f>VLOOKUP(F544,'Amount Seed Planted_variables'!$A$3:$I$74,7,0)</f>
        <v>80</v>
      </c>
      <c r="R544" s="93">
        <f>VLOOKUP(F544,'Amount Seed Planted_variables'!$A$3:$I$74,8,0)</f>
        <v>101360000</v>
      </c>
      <c r="S544" s="87" t="str">
        <f t="shared" si="249"/>
        <v>NA</v>
      </c>
      <c r="T544" s="35">
        <v>10</v>
      </c>
      <c r="U544" s="35">
        <v>30</v>
      </c>
      <c r="V544" s="41">
        <v>3994</v>
      </c>
      <c r="W544" s="35">
        <v>797</v>
      </c>
      <c r="X544" s="35">
        <v>530</v>
      </c>
      <c r="Y544" s="41">
        <v>66</v>
      </c>
      <c r="Z544" s="35">
        <f t="shared" si="248"/>
        <v>6.6000000000000005</v>
      </c>
      <c r="AA544" s="42">
        <f t="shared" si="254"/>
        <v>0</v>
      </c>
      <c r="AB544" s="37">
        <f t="shared" si="255"/>
        <v>0</v>
      </c>
      <c r="AC544" s="37">
        <f t="shared" si="256"/>
        <v>0</v>
      </c>
      <c r="AD544" s="42" t="e">
        <f>VALUE(TEXT(((AA544*'TOX and EXPO INPUTS'!$F$13)/'TOX and EXPO INPUTS'!$E$27),"0.00E+00"))</f>
        <v>#DIV/0!</v>
      </c>
      <c r="AE544" s="37" t="e">
        <f>VALUE(TEXT(((AB544*'TOX and EXPO INPUTS'!$F$13)/'TOX and EXPO INPUTS'!$E$27),"0.00E+00"))</f>
        <v>#DIV/0!</v>
      </c>
      <c r="AF544" s="37" t="e">
        <f>VALUE(TEXT(((AC544*'TOX and EXPO INPUTS'!$F$13)/'TOX and EXPO INPUTS'!$E$27),"0.00E+00"))</f>
        <v>#DIV/0!</v>
      </c>
      <c r="AG544" s="42" t="e">
        <f>IF($E544="ST",VALUE(TEXT(('TOX and EXPO INPUTS'!$F$7/AD544),"0.0E+00")),IF($E544="IT",VALUE(TEXT(('TOX and EXPO INPUTS'!$F$10/AD544),"0.0E+00"))))</f>
        <v>#DIV/0!</v>
      </c>
      <c r="AH544" s="37" t="e">
        <f>IF($E544="ST",VALUE(TEXT(('TOX and EXPO INPUTS'!$F$7/AE544),"0.0E+00")),IF($E544="IT",VALUE(TEXT(('TOX and EXPO INPUTS'!$F$10/AE544),"0.0E+00"))))</f>
        <v>#DIV/0!</v>
      </c>
      <c r="AI544" s="37" t="e">
        <f>IF($E544="ST",VALUE(TEXT(('TOX and EXPO INPUTS'!$F$7/AF544),"0.0E+00")),IF($E544="IT",VALUE(TEXT(('TOX and EXPO INPUTS'!$F$10/AF544),"0.0E+00"))))</f>
        <v>#DIV/0!</v>
      </c>
      <c r="AJ544" s="42">
        <f t="shared" si="250"/>
        <v>0</v>
      </c>
      <c r="AK544" s="37">
        <f t="shared" si="251"/>
        <v>0</v>
      </c>
      <c r="AL544" s="42" t="e">
        <f>VALUE(TEXT(((AJ544*'TOX and EXPO INPUTS'!$F$21)/'TOX and EXPO INPUTS'!$E$29),"0.00E+00"))</f>
        <v>#DIV/0!</v>
      </c>
      <c r="AM544" s="37" t="e">
        <f>VALUE(TEXT(((AK544*'TOX and EXPO INPUTS'!$F$21)/'TOX and EXPO INPUTS'!$E$29),"0.00E+00"))</f>
        <v>#DIV/0!</v>
      </c>
      <c r="AN544" s="42" t="e">
        <f>IF($E544="ST",VALUE(TEXT(('TOX and EXPO INPUTS'!$F$15/AL544),"0.0E+00")),IF($E544="IT",VALUE(TEXT(('TOX and EXPO INPUTS'!$F$18/AL544),"0.0E+00"))))</f>
        <v>#DIV/0!</v>
      </c>
      <c r="AO544" s="37" t="e">
        <f>IF($E544="ST",VALUE(TEXT(('TOX and EXPO INPUTS'!$F$15/AM544),"0.0E+00")),IF($E544="IT",VALUE(TEXT(('TOX and EXPO INPUTS'!$F$18/AM544),"0.0E+00"))))</f>
        <v>#DIV/0!</v>
      </c>
      <c r="AP544" s="42" t="e">
        <f t="shared" si="236"/>
        <v>#DIV/0!</v>
      </c>
      <c r="AQ544" s="37" t="e">
        <f t="shared" si="237"/>
        <v>#DIV/0!</v>
      </c>
      <c r="AR544" s="37" t="e">
        <f t="shared" si="238"/>
        <v>#DIV/0!</v>
      </c>
      <c r="AS544" s="37" t="e">
        <f t="shared" si="239"/>
        <v>#DIV/0!</v>
      </c>
      <c r="AT544" s="37" t="e">
        <f t="shared" si="240"/>
        <v>#DIV/0!</v>
      </c>
      <c r="AU544" s="37" t="e">
        <f t="shared" si="241"/>
        <v>#DIV/0!</v>
      </c>
      <c r="AV544" s="42" t="e">
        <f t="shared" si="242"/>
        <v>#DIV/0!</v>
      </c>
      <c r="AW544" s="37" t="e">
        <f t="shared" si="243"/>
        <v>#DIV/0!</v>
      </c>
      <c r="AX544" s="37" t="e">
        <f t="shared" si="244"/>
        <v>#DIV/0!</v>
      </c>
      <c r="AY544" s="37" t="e">
        <f t="shared" si="245"/>
        <v>#DIV/0!</v>
      </c>
      <c r="AZ544" s="37" t="e">
        <f t="shared" si="246"/>
        <v>#DIV/0!</v>
      </c>
      <c r="BA544" s="37" t="e">
        <f t="shared" si="247"/>
        <v>#DIV/0!</v>
      </c>
      <c r="BB544" s="42" t="e">
        <f>IF($E544="ST",VALUE(TEXT((1/(('TOX and EXPO INPUTS'!$F$9/AG544)+('TOX and EXPO INPUTS'!$F$17/AN544))),"0.0E+00")),IF($E544="IT",VALUE(TEXT((1/(('TOX and EXPO INPUTS'!$F$12/AG544)+('TOX and EXPO INPUTS'!$F$20/AN544))),"0.0E+00"))))</f>
        <v>#DIV/0!</v>
      </c>
      <c r="BC544" s="37" t="e">
        <f>IF($E544="ST",VALUE(TEXT((1/(('TOX and EXPO INPUTS'!$F$9/AH544)+('TOX and EXPO INPUTS'!$F$17/AN544))),"0.0E+00")),IF($E544="IT",VALUE(TEXT((1/(('TOX and EXPO INPUTS'!$F$12/AH544)+('TOX and EXPO INPUTS'!$F$20/AN544))),"0.0E+00"))))</f>
        <v>#DIV/0!</v>
      </c>
      <c r="BD544" s="37" t="e">
        <f>IF($E544="ST",VALUE(TEXT((1/(('TOX and EXPO INPUTS'!$F$9/AI544)+('TOX and EXPO INPUTS'!$F$17/AN544))),"0.0E+00")),IF($E544="IT",VALUE(TEXT((1/(('TOX and EXPO INPUTS'!$F$12/AI544)+('TOX and EXPO INPUTS'!$F$20/AN544))),"0.0E+00"))))</f>
        <v>#DIV/0!</v>
      </c>
      <c r="BE544" s="37" t="e">
        <f>IF($E544="ST",VALUE(TEXT((1/(('TOX and EXPO INPUTS'!$F$9/AG544)+('TOX and EXPO INPUTS'!$F$17/AO544))),"0.0E+00")),IF($E544="IT",VALUE(TEXT((1/(('TOX and EXPO INPUTS'!$F$12/AG544)+('TOX and EXPO INPUTS'!$F$20/AO544))),"0.0E+00"))))</f>
        <v>#DIV/0!</v>
      </c>
      <c r="BF544" s="37" t="e">
        <f>IF($E544="ST",VALUE(TEXT((1/(('TOX and EXPO INPUTS'!$F$9/AH544)+('TOX and EXPO INPUTS'!$F$17/AO544))),"0.0E+00")),IF($E544="IT",VALUE(TEXT((1/(('TOX and EXPO INPUTS'!$F$12/AH544)+('TOX and EXPO INPUTS'!$F$20/AO544))),"0.0E+00"))))</f>
        <v>#DIV/0!</v>
      </c>
      <c r="BG544" s="37" t="e">
        <f>IF($E544="ST",VALUE(TEXT((1/(('TOX and EXPO INPUTS'!$F$9/AI544)+('TOX and EXPO INPUTS'!$F$17/AO544))),"0.0E+00")),IF($E544="IT",VALUE(TEXT((1/(('TOX and EXPO INPUTS'!$F$12/AI544)+('TOX and EXPO INPUTS'!$F$20/AO544))),"0.0E+00"))))</f>
        <v>#DIV/0!</v>
      </c>
      <c r="BH544" s="42" t="e">
        <f>VALUE(TEXT((AD544*$T544/365*'TOX and EXPO INPUTS'!$E$33/'TOX and EXPO INPUTS'!$E$34),"0.00E+00"))</f>
        <v>#DIV/0!</v>
      </c>
      <c r="BI544" s="37" t="e">
        <f>VALUE(TEXT((AE544*$T544/365*'TOX and EXPO INPUTS'!$E$33/'TOX and EXPO INPUTS'!$E$34),"0.00E+00"))</f>
        <v>#DIV/0!</v>
      </c>
      <c r="BJ544" s="37" t="e">
        <f>VALUE(TEXT((AF544*$T544/365*'TOX and EXPO INPUTS'!$E$33/'TOX and EXPO INPUTS'!$E$34),"0.00E+00"))</f>
        <v>#DIV/0!</v>
      </c>
      <c r="BK544" s="42" t="e">
        <f>VALUE(TEXT((AD544*$U544/365*'TOX and EXPO INPUTS'!$E$33/'TOX and EXPO INPUTS'!$E$34),"0.00E+00"))</f>
        <v>#DIV/0!</v>
      </c>
      <c r="BL544" s="37" t="e">
        <f>VALUE(TEXT((AE544*$U544/365*'TOX and EXPO INPUTS'!$E$33/'TOX and EXPO INPUTS'!$E$34),"0.00E+00"))</f>
        <v>#DIV/0!</v>
      </c>
      <c r="BM544" s="37" t="e">
        <f>VALUE(TEXT((AF544*$U544/365*'TOX and EXPO INPUTS'!$E$33/'TOX and EXPO INPUTS'!$E$34),"0.00E+00"))</f>
        <v>#DIV/0!</v>
      </c>
      <c r="BN544" s="42" t="e">
        <f>VALUE(TEXT((AL544*$T544/365*'TOX and EXPO INPUTS'!$E$33/'TOX and EXPO INPUTS'!$E$34),"0.00E+00"))</f>
        <v>#DIV/0!</v>
      </c>
      <c r="BO544" s="37" t="e">
        <f>VALUE(TEXT((AM544*$T544/365*'TOX and EXPO INPUTS'!$E$33/'TOX and EXPO INPUTS'!$E$34),"0.00E+00"))</f>
        <v>#DIV/0!</v>
      </c>
      <c r="BP544" s="42" t="e">
        <f>VALUE(TEXT((AL544*$U544/365*'TOX and EXPO INPUTS'!$E$33/'TOX and EXPO INPUTS'!$E$34),"0.00E+00"))</f>
        <v>#DIV/0!</v>
      </c>
      <c r="BQ544" s="37" t="e">
        <f>VALUE(TEXT((AM544*$U544/365*'TOX and EXPO INPUTS'!$E$33/'TOX and EXPO INPUTS'!$E$34),"0.00E+00"))</f>
        <v>#DIV/0!</v>
      </c>
      <c r="BR544" s="42" t="e">
        <f>VALUE(TEXT((AP544*$T544/365*'TOX and EXPO INPUTS'!$E$33/'TOX and EXPO INPUTS'!$E$34),"0.00E+00"))</f>
        <v>#DIV/0!</v>
      </c>
      <c r="BS544" s="37" t="e">
        <f>VALUE(TEXT((AQ544*$T544/365*'TOX and EXPO INPUTS'!$E$33/'TOX and EXPO INPUTS'!$E$34),"0.00E+00"))</f>
        <v>#DIV/0!</v>
      </c>
      <c r="BT544" s="37" t="e">
        <f>VALUE(TEXT((AR544*$T544/365*'TOX and EXPO INPUTS'!$E$33/'TOX and EXPO INPUTS'!$E$34),"0.00E+00"))</f>
        <v>#DIV/0!</v>
      </c>
      <c r="BU544" s="37" t="e">
        <f>VALUE(TEXT((AS544*$T544/365*'TOX and EXPO INPUTS'!$E$33/'TOX and EXPO INPUTS'!$E$34),"0.00E+00"))</f>
        <v>#DIV/0!</v>
      </c>
      <c r="BV544" s="37" t="e">
        <f>VALUE(TEXT((AT544*$T544/365*'TOX and EXPO INPUTS'!$E$33/'TOX and EXPO INPUTS'!$E$34),"0.00E+00"))</f>
        <v>#DIV/0!</v>
      </c>
      <c r="BW544" s="37" t="e">
        <f>VALUE(TEXT((AU544*$T544/365*'TOX and EXPO INPUTS'!$E$33/'TOX and EXPO INPUTS'!$E$34),"0.00E+00"))</f>
        <v>#DIV/0!</v>
      </c>
      <c r="BX544" s="42" t="e">
        <f>VALUE(TEXT((AP544*$U544/365*'TOX and EXPO INPUTS'!$E$33/'TOX and EXPO INPUTS'!$E$34),"0.00E+00"))</f>
        <v>#DIV/0!</v>
      </c>
      <c r="BY544" s="37" t="e">
        <f>VALUE(TEXT((AQ544*$U544/365*'TOX and EXPO INPUTS'!$E$33/'TOX and EXPO INPUTS'!$E$34),"0.00E+00"))</f>
        <v>#DIV/0!</v>
      </c>
      <c r="BZ544" s="37" t="e">
        <f>VALUE(TEXT((AR544*$U544/365*'TOX and EXPO INPUTS'!$E$33/'TOX and EXPO INPUTS'!$E$34),"0.00E+00"))</f>
        <v>#DIV/0!</v>
      </c>
      <c r="CA544" s="37" t="e">
        <f>VALUE(TEXT((AS544*$U544/365*'TOX and EXPO INPUTS'!$E$33/'TOX and EXPO INPUTS'!$E$34),"0.00E+00"))</f>
        <v>#DIV/0!</v>
      </c>
      <c r="CB544" s="37" t="e">
        <f>VALUE(TEXT((AT544*$U544/365*'TOX and EXPO INPUTS'!$E$33/'TOX and EXPO INPUTS'!$E$34),"0.00E+00"))</f>
        <v>#DIV/0!</v>
      </c>
      <c r="CC544" s="37" t="e">
        <f>VALUE(TEXT((AU544*$U544/365*'TOX and EXPO INPUTS'!$E$33/'TOX and EXPO INPUTS'!$E$34),"0.00E+00"))</f>
        <v>#DIV/0!</v>
      </c>
      <c r="CD544" s="58" t="e">
        <f>VALUE(TEXT((BR544*'TOX and EXPO INPUTS'!$F$23),"0.00E+00"))</f>
        <v>#DIV/0!</v>
      </c>
      <c r="CE544" s="57" t="e">
        <f>VALUE(TEXT((BS544*'TOX and EXPO INPUTS'!$F$23),"0.00E+00"))</f>
        <v>#DIV/0!</v>
      </c>
      <c r="CF544" s="57" t="e">
        <f>VALUE(TEXT((BT544*'TOX and EXPO INPUTS'!$F$23),"0.00E+00"))</f>
        <v>#DIV/0!</v>
      </c>
      <c r="CG544" s="57" t="e">
        <f>VALUE(TEXT((BU544*'TOX and EXPO INPUTS'!$F$23),"0.00E+00"))</f>
        <v>#DIV/0!</v>
      </c>
      <c r="CH544" s="57" t="e">
        <f>VALUE(TEXT((BV544*'TOX and EXPO INPUTS'!$F$23),"0.00E+00"))</f>
        <v>#DIV/0!</v>
      </c>
      <c r="CI544" s="57" t="e">
        <f>VALUE(TEXT((BW544*'TOX and EXPO INPUTS'!$F$23),"0.00E+00"))</f>
        <v>#DIV/0!</v>
      </c>
      <c r="CJ544" s="58" t="e">
        <f>VALUE(TEXT((BX544*'TOX and EXPO INPUTS'!$F$23),"0.00E+00"))</f>
        <v>#DIV/0!</v>
      </c>
      <c r="CK544" s="57" t="e">
        <f>VALUE(TEXT((BY544*'TOX and EXPO INPUTS'!$F$23),"0.00E+00"))</f>
        <v>#DIV/0!</v>
      </c>
      <c r="CL544" s="57" t="e">
        <f>VALUE(TEXT((BZ544*'TOX and EXPO INPUTS'!$F$23),"0.00E+00"))</f>
        <v>#DIV/0!</v>
      </c>
      <c r="CM544" s="57" t="e">
        <f>VALUE(TEXT((CA544*'TOX and EXPO INPUTS'!$F$23),"0.00E+00"))</f>
        <v>#DIV/0!</v>
      </c>
      <c r="CN544" s="57" t="e">
        <f>VALUE(TEXT((CB544*'TOX and EXPO INPUTS'!$F$23),"0.00E+00"))</f>
        <v>#DIV/0!</v>
      </c>
      <c r="CO544" s="57" t="e">
        <f>VALUE(TEXT((CC544*'TOX and EXPO INPUTS'!$F$23),"0.00E+00"))</f>
        <v>#DIV/0!</v>
      </c>
      <c r="CP544" s="38" t="s">
        <v>106</v>
      </c>
      <c r="CQ544" s="34" t="s">
        <v>107</v>
      </c>
      <c r="CR544" s="34" t="s">
        <v>108</v>
      </c>
      <c r="CS544" s="39" t="s">
        <v>109</v>
      </c>
    </row>
    <row r="545" spans="1:97" ht="48" customHeight="1" x14ac:dyDescent="0.25">
      <c r="A545" s="34" t="s">
        <v>98</v>
      </c>
      <c r="B545" s="34" t="s">
        <v>99</v>
      </c>
      <c r="C545" s="34" t="s">
        <v>115</v>
      </c>
      <c r="D545" s="34" t="s">
        <v>101</v>
      </c>
      <c r="E545" s="39" t="s">
        <v>112</v>
      </c>
      <c r="F545" s="40" t="s">
        <v>165</v>
      </c>
      <c r="G545" s="43"/>
      <c r="H545" s="36" t="s">
        <v>104</v>
      </c>
      <c r="I545" s="67"/>
      <c r="J545" s="36" t="s">
        <v>105</v>
      </c>
      <c r="K545" s="100">
        <f>VLOOKUP(F545,'Amount Seed Planted_variables'!$A$3:$I$74,2,0)</f>
        <v>181000</v>
      </c>
      <c r="L545" s="100">
        <f>VLOOKUP(F545,'Amount Seed Planted_variables'!$A$3:$I$74,3,0)</f>
        <v>422333.33333333331</v>
      </c>
      <c r="M545" s="36">
        <f t="shared" si="252"/>
        <v>0</v>
      </c>
      <c r="N545" s="35">
        <f t="shared" si="253"/>
        <v>0</v>
      </c>
      <c r="O545" s="101">
        <v>225</v>
      </c>
      <c r="P545" s="93">
        <f>VLOOKUP(F545,'Amount Seed Planted_variables'!$A$3:$I$74,4,0)</f>
        <v>1267000</v>
      </c>
      <c r="Q545" s="93">
        <f>VLOOKUP(F545,'Amount Seed Planted_variables'!$A$3:$I$74,7,0)</f>
        <v>80</v>
      </c>
      <c r="R545" s="93">
        <f>VLOOKUP(F545,'Amount Seed Planted_variables'!$A$3:$I$74,8,0)</f>
        <v>101360000</v>
      </c>
      <c r="S545" s="87" t="str">
        <f t="shared" si="249"/>
        <v>NA</v>
      </c>
      <c r="T545" s="35">
        <v>10</v>
      </c>
      <c r="U545" s="35">
        <v>30</v>
      </c>
      <c r="V545" s="41">
        <v>349</v>
      </c>
      <c r="W545" s="35">
        <v>51.2</v>
      </c>
      <c r="X545" s="35">
        <v>42.2</v>
      </c>
      <c r="Y545" s="41">
        <v>1.2</v>
      </c>
      <c r="Z545" s="35">
        <f t="shared" si="248"/>
        <v>0.12</v>
      </c>
      <c r="AA545" s="42">
        <f t="shared" si="254"/>
        <v>0</v>
      </c>
      <c r="AB545" s="37">
        <f t="shared" si="255"/>
        <v>0</v>
      </c>
      <c r="AC545" s="37">
        <f t="shared" si="256"/>
        <v>0</v>
      </c>
      <c r="AD545" s="42" t="e">
        <f>VALUE(TEXT(((AA545*'TOX and EXPO INPUTS'!$F$13)/'TOX and EXPO INPUTS'!$E$27),"0.00E+00"))</f>
        <v>#DIV/0!</v>
      </c>
      <c r="AE545" s="37" t="e">
        <f>VALUE(TEXT(((AB545*'TOX and EXPO INPUTS'!$F$13)/'TOX and EXPO INPUTS'!$E$27),"0.00E+00"))</f>
        <v>#DIV/0!</v>
      </c>
      <c r="AF545" s="37" t="e">
        <f>VALUE(TEXT(((AC545*'TOX and EXPO INPUTS'!$F$13)/'TOX and EXPO INPUTS'!$E$27),"0.00E+00"))</f>
        <v>#DIV/0!</v>
      </c>
      <c r="AG545" s="42" t="e">
        <f>IF($E545="ST",VALUE(TEXT(('TOX and EXPO INPUTS'!$F$7/AD545),"0.0E+00")),IF($E545="IT",VALUE(TEXT(('TOX and EXPO INPUTS'!$F$10/AD545),"0.0E+00"))))</f>
        <v>#DIV/0!</v>
      </c>
      <c r="AH545" s="37" t="e">
        <f>IF($E545="ST",VALUE(TEXT(('TOX and EXPO INPUTS'!$F$7/AE545),"0.0E+00")),IF($E545="IT",VALUE(TEXT(('TOX and EXPO INPUTS'!$F$10/AE545),"0.0E+00"))))</f>
        <v>#DIV/0!</v>
      </c>
      <c r="AI545" s="37" t="e">
        <f>IF($E545="ST",VALUE(TEXT(('TOX and EXPO INPUTS'!$F$7/AF545),"0.0E+00")),IF($E545="IT",VALUE(TEXT(('TOX and EXPO INPUTS'!$F$10/AF545),"0.0E+00"))))</f>
        <v>#DIV/0!</v>
      </c>
      <c r="AJ545" s="42">
        <f t="shared" si="250"/>
        <v>0</v>
      </c>
      <c r="AK545" s="37">
        <f t="shared" si="251"/>
        <v>0</v>
      </c>
      <c r="AL545" s="42" t="e">
        <f>VALUE(TEXT(((AJ545*'TOX and EXPO INPUTS'!$F$21)/'TOX and EXPO INPUTS'!$E$29),"0.00E+00"))</f>
        <v>#DIV/0!</v>
      </c>
      <c r="AM545" s="37" t="e">
        <f>VALUE(TEXT(((AK545*'TOX and EXPO INPUTS'!$F$21)/'TOX and EXPO INPUTS'!$E$29),"0.00E+00"))</f>
        <v>#DIV/0!</v>
      </c>
      <c r="AN545" s="42" t="e">
        <f>IF($E545="ST",VALUE(TEXT(('TOX and EXPO INPUTS'!$F$15/AL545),"0.0E+00")),IF($E545="IT",VALUE(TEXT(('TOX and EXPO INPUTS'!$F$18/AL545),"0.0E+00"))))</f>
        <v>#DIV/0!</v>
      </c>
      <c r="AO545" s="37" t="e">
        <f>IF($E545="ST",VALUE(TEXT(('TOX and EXPO INPUTS'!$F$15/AM545),"0.0E+00")),IF($E545="IT",VALUE(TEXT(('TOX and EXPO INPUTS'!$F$18/AM545),"0.0E+00"))))</f>
        <v>#DIV/0!</v>
      </c>
      <c r="AP545" s="42" t="e">
        <f t="shared" si="236"/>
        <v>#DIV/0!</v>
      </c>
      <c r="AQ545" s="37" t="e">
        <f t="shared" si="237"/>
        <v>#DIV/0!</v>
      </c>
      <c r="AR545" s="37" t="e">
        <f t="shared" si="238"/>
        <v>#DIV/0!</v>
      </c>
      <c r="AS545" s="37" t="e">
        <f t="shared" si="239"/>
        <v>#DIV/0!</v>
      </c>
      <c r="AT545" s="37" t="e">
        <f t="shared" si="240"/>
        <v>#DIV/0!</v>
      </c>
      <c r="AU545" s="37" t="e">
        <f t="shared" si="241"/>
        <v>#DIV/0!</v>
      </c>
      <c r="AV545" s="42" t="e">
        <f t="shared" si="242"/>
        <v>#DIV/0!</v>
      </c>
      <c r="AW545" s="37" t="e">
        <f t="shared" si="243"/>
        <v>#DIV/0!</v>
      </c>
      <c r="AX545" s="37" t="e">
        <f t="shared" si="244"/>
        <v>#DIV/0!</v>
      </c>
      <c r="AY545" s="37" t="e">
        <f t="shared" si="245"/>
        <v>#DIV/0!</v>
      </c>
      <c r="AZ545" s="37" t="e">
        <f t="shared" si="246"/>
        <v>#DIV/0!</v>
      </c>
      <c r="BA545" s="37" t="e">
        <f t="shared" si="247"/>
        <v>#DIV/0!</v>
      </c>
      <c r="BB545" s="42" t="e">
        <f>IF($E545="ST",VALUE(TEXT((1/(('TOX and EXPO INPUTS'!$F$9/AG545)+('TOX and EXPO INPUTS'!$F$17/AN545))),"0.0E+00")),IF($E545="IT",VALUE(TEXT((1/(('TOX and EXPO INPUTS'!$F$12/AG545)+('TOX and EXPO INPUTS'!$F$20/AN545))),"0.0E+00"))))</f>
        <v>#DIV/0!</v>
      </c>
      <c r="BC545" s="37" t="e">
        <f>IF($E545="ST",VALUE(TEXT((1/(('TOX and EXPO INPUTS'!$F$9/AH545)+('TOX and EXPO INPUTS'!$F$17/AN545))),"0.0E+00")),IF($E545="IT",VALUE(TEXT((1/(('TOX and EXPO INPUTS'!$F$12/AH545)+('TOX and EXPO INPUTS'!$F$20/AN545))),"0.0E+00"))))</f>
        <v>#DIV/0!</v>
      </c>
      <c r="BD545" s="37" t="e">
        <f>IF($E545="ST",VALUE(TEXT((1/(('TOX and EXPO INPUTS'!$F$9/AI545)+('TOX and EXPO INPUTS'!$F$17/AN545))),"0.0E+00")),IF($E545="IT",VALUE(TEXT((1/(('TOX and EXPO INPUTS'!$F$12/AI545)+('TOX and EXPO INPUTS'!$F$20/AN545))),"0.0E+00"))))</f>
        <v>#DIV/0!</v>
      </c>
      <c r="BE545" s="37" t="e">
        <f>IF($E545="ST",VALUE(TEXT((1/(('TOX and EXPO INPUTS'!$F$9/AG545)+('TOX and EXPO INPUTS'!$F$17/AO545))),"0.0E+00")),IF($E545="IT",VALUE(TEXT((1/(('TOX and EXPO INPUTS'!$F$12/AG545)+('TOX and EXPO INPUTS'!$F$20/AO545))),"0.0E+00"))))</f>
        <v>#DIV/0!</v>
      </c>
      <c r="BF545" s="37" t="e">
        <f>IF($E545="ST",VALUE(TEXT((1/(('TOX and EXPO INPUTS'!$F$9/AH545)+('TOX and EXPO INPUTS'!$F$17/AO545))),"0.0E+00")),IF($E545="IT",VALUE(TEXT((1/(('TOX and EXPO INPUTS'!$F$12/AH545)+('TOX and EXPO INPUTS'!$F$20/AO545))),"0.0E+00"))))</f>
        <v>#DIV/0!</v>
      </c>
      <c r="BG545" s="37" t="e">
        <f>IF($E545="ST",VALUE(TEXT((1/(('TOX and EXPO INPUTS'!$F$9/AI545)+('TOX and EXPO INPUTS'!$F$17/AO545))),"0.0E+00")),IF($E545="IT",VALUE(TEXT((1/(('TOX and EXPO INPUTS'!$F$12/AI545)+('TOX and EXPO INPUTS'!$F$20/AO545))),"0.0E+00"))))</f>
        <v>#DIV/0!</v>
      </c>
      <c r="BH545" s="42" t="e">
        <f>VALUE(TEXT((AD545*$T545/365*'TOX and EXPO INPUTS'!$E$33/'TOX and EXPO INPUTS'!$E$34),"0.00E+00"))</f>
        <v>#DIV/0!</v>
      </c>
      <c r="BI545" s="37" t="e">
        <f>VALUE(TEXT((AE545*$T545/365*'TOX and EXPO INPUTS'!$E$33/'TOX and EXPO INPUTS'!$E$34),"0.00E+00"))</f>
        <v>#DIV/0!</v>
      </c>
      <c r="BJ545" s="37" t="e">
        <f>VALUE(TEXT((AF545*$T545/365*'TOX and EXPO INPUTS'!$E$33/'TOX and EXPO INPUTS'!$E$34),"0.00E+00"))</f>
        <v>#DIV/0!</v>
      </c>
      <c r="BK545" s="42" t="e">
        <f>VALUE(TEXT((AD545*$U545/365*'TOX and EXPO INPUTS'!$E$33/'TOX and EXPO INPUTS'!$E$34),"0.00E+00"))</f>
        <v>#DIV/0!</v>
      </c>
      <c r="BL545" s="37" t="e">
        <f>VALUE(TEXT((AE545*$U545/365*'TOX and EXPO INPUTS'!$E$33/'TOX and EXPO INPUTS'!$E$34),"0.00E+00"))</f>
        <v>#DIV/0!</v>
      </c>
      <c r="BM545" s="37" t="e">
        <f>VALUE(TEXT((AF545*$U545/365*'TOX and EXPO INPUTS'!$E$33/'TOX and EXPO INPUTS'!$E$34),"0.00E+00"))</f>
        <v>#DIV/0!</v>
      </c>
      <c r="BN545" s="42" t="e">
        <f>VALUE(TEXT((AL545*$T545/365*'TOX and EXPO INPUTS'!$E$33/'TOX and EXPO INPUTS'!$E$34),"0.00E+00"))</f>
        <v>#DIV/0!</v>
      </c>
      <c r="BO545" s="37" t="e">
        <f>VALUE(TEXT((AM545*$T545/365*'TOX and EXPO INPUTS'!$E$33/'TOX and EXPO INPUTS'!$E$34),"0.00E+00"))</f>
        <v>#DIV/0!</v>
      </c>
      <c r="BP545" s="42" t="e">
        <f>VALUE(TEXT((AL545*$U545/365*'TOX and EXPO INPUTS'!$E$33/'TOX and EXPO INPUTS'!$E$34),"0.00E+00"))</f>
        <v>#DIV/0!</v>
      </c>
      <c r="BQ545" s="37" t="e">
        <f>VALUE(TEXT((AM545*$U545/365*'TOX and EXPO INPUTS'!$E$33/'TOX and EXPO INPUTS'!$E$34),"0.00E+00"))</f>
        <v>#DIV/0!</v>
      </c>
      <c r="BR545" s="42" t="e">
        <f>VALUE(TEXT((AP545*$T545/365*'TOX and EXPO INPUTS'!$E$33/'TOX and EXPO INPUTS'!$E$34),"0.00E+00"))</f>
        <v>#DIV/0!</v>
      </c>
      <c r="BS545" s="37" t="e">
        <f>VALUE(TEXT((AQ545*$T545/365*'TOX and EXPO INPUTS'!$E$33/'TOX and EXPO INPUTS'!$E$34),"0.00E+00"))</f>
        <v>#DIV/0!</v>
      </c>
      <c r="BT545" s="37" t="e">
        <f>VALUE(TEXT((AR545*$T545/365*'TOX and EXPO INPUTS'!$E$33/'TOX and EXPO INPUTS'!$E$34),"0.00E+00"))</f>
        <v>#DIV/0!</v>
      </c>
      <c r="BU545" s="37" t="e">
        <f>VALUE(TEXT((AS545*$T545/365*'TOX and EXPO INPUTS'!$E$33/'TOX and EXPO INPUTS'!$E$34),"0.00E+00"))</f>
        <v>#DIV/0!</v>
      </c>
      <c r="BV545" s="37" t="e">
        <f>VALUE(TEXT((AT545*$T545/365*'TOX and EXPO INPUTS'!$E$33/'TOX and EXPO INPUTS'!$E$34),"0.00E+00"))</f>
        <v>#DIV/0!</v>
      </c>
      <c r="BW545" s="37" t="e">
        <f>VALUE(TEXT((AU545*$T545/365*'TOX and EXPO INPUTS'!$E$33/'TOX and EXPO INPUTS'!$E$34),"0.00E+00"))</f>
        <v>#DIV/0!</v>
      </c>
      <c r="BX545" s="42" t="e">
        <f>VALUE(TEXT((AP545*$U545/365*'TOX and EXPO INPUTS'!$E$33/'TOX and EXPO INPUTS'!$E$34),"0.00E+00"))</f>
        <v>#DIV/0!</v>
      </c>
      <c r="BY545" s="37" t="e">
        <f>VALUE(TEXT((AQ545*$U545/365*'TOX and EXPO INPUTS'!$E$33/'TOX and EXPO INPUTS'!$E$34),"0.00E+00"))</f>
        <v>#DIV/0!</v>
      </c>
      <c r="BZ545" s="37" t="e">
        <f>VALUE(TEXT((AR545*$U545/365*'TOX and EXPO INPUTS'!$E$33/'TOX and EXPO INPUTS'!$E$34),"0.00E+00"))</f>
        <v>#DIV/0!</v>
      </c>
      <c r="CA545" s="37" t="e">
        <f>VALUE(TEXT((AS545*$U545/365*'TOX and EXPO INPUTS'!$E$33/'TOX and EXPO INPUTS'!$E$34),"0.00E+00"))</f>
        <v>#DIV/0!</v>
      </c>
      <c r="CB545" s="37" t="e">
        <f>VALUE(TEXT((AT545*$U545/365*'TOX and EXPO INPUTS'!$E$33/'TOX and EXPO INPUTS'!$E$34),"0.00E+00"))</f>
        <v>#DIV/0!</v>
      </c>
      <c r="CC545" s="37" t="e">
        <f>VALUE(TEXT((AU545*$U545/365*'TOX and EXPO INPUTS'!$E$33/'TOX and EXPO INPUTS'!$E$34),"0.00E+00"))</f>
        <v>#DIV/0!</v>
      </c>
      <c r="CD545" s="58" t="e">
        <f>VALUE(TEXT((BR545*'TOX and EXPO INPUTS'!$F$23),"0.00E+00"))</f>
        <v>#DIV/0!</v>
      </c>
      <c r="CE545" s="57" t="e">
        <f>VALUE(TEXT((BS545*'TOX and EXPO INPUTS'!$F$23),"0.00E+00"))</f>
        <v>#DIV/0!</v>
      </c>
      <c r="CF545" s="57" t="e">
        <f>VALUE(TEXT((BT545*'TOX and EXPO INPUTS'!$F$23),"0.00E+00"))</f>
        <v>#DIV/0!</v>
      </c>
      <c r="CG545" s="57" t="e">
        <f>VALUE(TEXT((BU545*'TOX and EXPO INPUTS'!$F$23),"0.00E+00"))</f>
        <v>#DIV/0!</v>
      </c>
      <c r="CH545" s="57" t="e">
        <f>VALUE(TEXT((BV545*'TOX and EXPO INPUTS'!$F$23),"0.00E+00"))</f>
        <v>#DIV/0!</v>
      </c>
      <c r="CI545" s="57" t="e">
        <f>VALUE(TEXT((BW545*'TOX and EXPO INPUTS'!$F$23),"0.00E+00"))</f>
        <v>#DIV/0!</v>
      </c>
      <c r="CJ545" s="58" t="e">
        <f>VALUE(TEXT((BX545*'TOX and EXPO INPUTS'!$F$23),"0.00E+00"))</f>
        <v>#DIV/0!</v>
      </c>
      <c r="CK545" s="57" t="e">
        <f>VALUE(TEXT((BY545*'TOX and EXPO INPUTS'!$F$23),"0.00E+00"))</f>
        <v>#DIV/0!</v>
      </c>
      <c r="CL545" s="57" t="e">
        <f>VALUE(TEXT((BZ545*'TOX and EXPO INPUTS'!$F$23),"0.00E+00"))</f>
        <v>#DIV/0!</v>
      </c>
      <c r="CM545" s="57" t="e">
        <f>VALUE(TEXT((CA545*'TOX and EXPO INPUTS'!$F$23),"0.00E+00"))</f>
        <v>#DIV/0!</v>
      </c>
      <c r="CN545" s="57" t="e">
        <f>VALUE(TEXT((CB545*'TOX and EXPO INPUTS'!$F$23),"0.00E+00"))</f>
        <v>#DIV/0!</v>
      </c>
      <c r="CO545" s="57" t="e">
        <f>VALUE(TEXT((CC545*'TOX and EXPO INPUTS'!$F$23),"0.00E+00"))</f>
        <v>#DIV/0!</v>
      </c>
      <c r="CP545" s="38" t="s">
        <v>106</v>
      </c>
      <c r="CQ545" s="34" t="s">
        <v>107</v>
      </c>
      <c r="CR545" s="34" t="s">
        <v>108</v>
      </c>
      <c r="CS545" s="39" t="s">
        <v>109</v>
      </c>
    </row>
    <row r="546" spans="1:97" ht="48" customHeight="1" x14ac:dyDescent="0.25">
      <c r="A546" s="34" t="s">
        <v>98</v>
      </c>
      <c r="B546" s="34" t="s">
        <v>99</v>
      </c>
      <c r="C546" s="34" t="s">
        <v>115</v>
      </c>
      <c r="D546" s="34" t="s">
        <v>110</v>
      </c>
      <c r="E546" s="39" t="s">
        <v>112</v>
      </c>
      <c r="F546" s="40" t="s">
        <v>165</v>
      </c>
      <c r="G546" s="43"/>
      <c r="H546" s="36" t="s">
        <v>104</v>
      </c>
      <c r="I546" s="67"/>
      <c r="J546" s="36" t="s">
        <v>105</v>
      </c>
      <c r="K546" s="100">
        <f>VLOOKUP(F546,'Amount Seed Planted_variables'!$A$3:$I$74,2,0)</f>
        <v>181000</v>
      </c>
      <c r="L546" s="100">
        <f>VLOOKUP(F546,'Amount Seed Planted_variables'!$A$3:$I$74,3,0)</f>
        <v>422333.33333333331</v>
      </c>
      <c r="M546" s="36">
        <f t="shared" si="252"/>
        <v>0</v>
      </c>
      <c r="N546" s="35">
        <f t="shared" si="253"/>
        <v>0</v>
      </c>
      <c r="O546" s="101">
        <v>225</v>
      </c>
      <c r="P546" s="93">
        <f>VLOOKUP(F546,'Amount Seed Planted_variables'!$A$3:$I$74,4,0)</f>
        <v>1267000</v>
      </c>
      <c r="Q546" s="93">
        <f>VLOOKUP(F546,'Amount Seed Planted_variables'!$A$3:$I$74,7,0)</f>
        <v>80</v>
      </c>
      <c r="R546" s="93">
        <f>VLOOKUP(F546,'Amount Seed Planted_variables'!$A$3:$I$74,8,0)</f>
        <v>101360000</v>
      </c>
      <c r="S546" s="87" t="str">
        <f t="shared" si="249"/>
        <v>NA</v>
      </c>
      <c r="T546" s="35">
        <v>10</v>
      </c>
      <c r="U546" s="35">
        <v>30</v>
      </c>
      <c r="V546" s="41">
        <v>68</v>
      </c>
      <c r="W546" s="35">
        <v>16.899999999999999</v>
      </c>
      <c r="X546" s="35">
        <v>13.1</v>
      </c>
      <c r="Y546" s="41">
        <v>3.6</v>
      </c>
      <c r="Z546" s="35">
        <f t="shared" si="248"/>
        <v>0.36000000000000004</v>
      </c>
      <c r="AA546" s="42">
        <f t="shared" si="254"/>
        <v>0</v>
      </c>
      <c r="AB546" s="37">
        <f t="shared" si="255"/>
        <v>0</v>
      </c>
      <c r="AC546" s="37">
        <f t="shared" si="256"/>
        <v>0</v>
      </c>
      <c r="AD546" s="42" t="e">
        <f>VALUE(TEXT(((AA546*'TOX and EXPO INPUTS'!$F$13)/'TOX and EXPO INPUTS'!$E$27),"0.00E+00"))</f>
        <v>#DIV/0!</v>
      </c>
      <c r="AE546" s="37" t="e">
        <f>VALUE(TEXT(((AB546*'TOX and EXPO INPUTS'!$F$13)/'TOX and EXPO INPUTS'!$E$27),"0.00E+00"))</f>
        <v>#DIV/0!</v>
      </c>
      <c r="AF546" s="37" t="e">
        <f>VALUE(TEXT(((AC546*'TOX and EXPO INPUTS'!$F$13)/'TOX and EXPO INPUTS'!$E$27),"0.00E+00"))</f>
        <v>#DIV/0!</v>
      </c>
      <c r="AG546" s="42" t="e">
        <f>IF($E546="ST",VALUE(TEXT(('TOX and EXPO INPUTS'!$F$7/AD546),"0.0E+00")),IF($E546="IT",VALUE(TEXT(('TOX and EXPO INPUTS'!$F$10/AD546),"0.0E+00"))))</f>
        <v>#DIV/0!</v>
      </c>
      <c r="AH546" s="37" t="e">
        <f>IF($E546="ST",VALUE(TEXT(('TOX and EXPO INPUTS'!$F$7/AE546),"0.0E+00")),IF($E546="IT",VALUE(TEXT(('TOX and EXPO INPUTS'!$F$10/AE546),"0.0E+00"))))</f>
        <v>#DIV/0!</v>
      </c>
      <c r="AI546" s="37" t="e">
        <f>IF($E546="ST",VALUE(TEXT(('TOX and EXPO INPUTS'!$F$7/AF546),"0.0E+00")),IF($E546="IT",VALUE(TEXT(('TOX and EXPO INPUTS'!$F$10/AF546),"0.0E+00"))))</f>
        <v>#DIV/0!</v>
      </c>
      <c r="AJ546" s="42">
        <f t="shared" si="250"/>
        <v>0</v>
      </c>
      <c r="AK546" s="37">
        <f t="shared" si="251"/>
        <v>0</v>
      </c>
      <c r="AL546" s="42" t="e">
        <f>VALUE(TEXT(((AJ546*'TOX and EXPO INPUTS'!$F$21)/'TOX and EXPO INPUTS'!$E$29),"0.00E+00"))</f>
        <v>#DIV/0!</v>
      </c>
      <c r="AM546" s="37" t="e">
        <f>VALUE(TEXT(((AK546*'TOX and EXPO INPUTS'!$F$21)/'TOX and EXPO INPUTS'!$E$29),"0.00E+00"))</f>
        <v>#DIV/0!</v>
      </c>
      <c r="AN546" s="42" t="e">
        <f>IF($E546="ST",VALUE(TEXT(('TOX and EXPO INPUTS'!$F$15/AL546),"0.0E+00")),IF($E546="IT",VALUE(TEXT(('TOX and EXPO INPUTS'!$F$18/AL546),"0.0E+00"))))</f>
        <v>#DIV/0!</v>
      </c>
      <c r="AO546" s="37" t="e">
        <f>IF($E546="ST",VALUE(TEXT(('TOX and EXPO INPUTS'!$F$15/AM546),"0.0E+00")),IF($E546="IT",VALUE(TEXT(('TOX and EXPO INPUTS'!$F$18/AM546),"0.0E+00"))))</f>
        <v>#DIV/0!</v>
      </c>
      <c r="AP546" s="42" t="e">
        <f t="shared" si="236"/>
        <v>#DIV/0!</v>
      </c>
      <c r="AQ546" s="37" t="e">
        <f t="shared" si="237"/>
        <v>#DIV/0!</v>
      </c>
      <c r="AR546" s="37" t="e">
        <f t="shared" si="238"/>
        <v>#DIV/0!</v>
      </c>
      <c r="AS546" s="37" t="e">
        <f t="shared" si="239"/>
        <v>#DIV/0!</v>
      </c>
      <c r="AT546" s="37" t="e">
        <f t="shared" si="240"/>
        <v>#DIV/0!</v>
      </c>
      <c r="AU546" s="37" t="e">
        <f t="shared" si="241"/>
        <v>#DIV/0!</v>
      </c>
      <c r="AV546" s="42" t="e">
        <f t="shared" si="242"/>
        <v>#DIV/0!</v>
      </c>
      <c r="AW546" s="37" t="e">
        <f t="shared" si="243"/>
        <v>#DIV/0!</v>
      </c>
      <c r="AX546" s="37" t="e">
        <f t="shared" si="244"/>
        <v>#DIV/0!</v>
      </c>
      <c r="AY546" s="37" t="e">
        <f t="shared" si="245"/>
        <v>#DIV/0!</v>
      </c>
      <c r="AZ546" s="37" t="e">
        <f t="shared" si="246"/>
        <v>#DIV/0!</v>
      </c>
      <c r="BA546" s="37" t="e">
        <f t="shared" si="247"/>
        <v>#DIV/0!</v>
      </c>
      <c r="BB546" s="42" t="e">
        <f>IF($E546="ST",VALUE(TEXT((1/(('TOX and EXPO INPUTS'!$F$9/AG546)+('TOX and EXPO INPUTS'!$F$17/AN546))),"0.0E+00")),IF($E546="IT",VALUE(TEXT((1/(('TOX and EXPO INPUTS'!$F$12/AG546)+('TOX and EXPO INPUTS'!$F$20/AN546))),"0.0E+00"))))</f>
        <v>#DIV/0!</v>
      </c>
      <c r="BC546" s="37" t="e">
        <f>IF($E546="ST",VALUE(TEXT((1/(('TOX and EXPO INPUTS'!$F$9/AH546)+('TOX and EXPO INPUTS'!$F$17/AN546))),"0.0E+00")),IF($E546="IT",VALUE(TEXT((1/(('TOX and EXPO INPUTS'!$F$12/AH546)+('TOX and EXPO INPUTS'!$F$20/AN546))),"0.0E+00"))))</f>
        <v>#DIV/0!</v>
      </c>
      <c r="BD546" s="37" t="e">
        <f>IF($E546="ST",VALUE(TEXT((1/(('TOX and EXPO INPUTS'!$F$9/AI546)+('TOX and EXPO INPUTS'!$F$17/AN546))),"0.0E+00")),IF($E546="IT",VALUE(TEXT((1/(('TOX and EXPO INPUTS'!$F$12/AI546)+('TOX and EXPO INPUTS'!$F$20/AN546))),"0.0E+00"))))</f>
        <v>#DIV/0!</v>
      </c>
      <c r="BE546" s="37" t="e">
        <f>IF($E546="ST",VALUE(TEXT((1/(('TOX and EXPO INPUTS'!$F$9/AG546)+('TOX and EXPO INPUTS'!$F$17/AO546))),"0.0E+00")),IF($E546="IT",VALUE(TEXT((1/(('TOX and EXPO INPUTS'!$F$12/AG546)+('TOX and EXPO INPUTS'!$F$20/AO546))),"0.0E+00"))))</f>
        <v>#DIV/0!</v>
      </c>
      <c r="BF546" s="37" t="e">
        <f>IF($E546="ST",VALUE(TEXT((1/(('TOX and EXPO INPUTS'!$F$9/AH546)+('TOX and EXPO INPUTS'!$F$17/AO546))),"0.0E+00")),IF($E546="IT",VALUE(TEXT((1/(('TOX and EXPO INPUTS'!$F$12/AH546)+('TOX and EXPO INPUTS'!$F$20/AO546))),"0.0E+00"))))</f>
        <v>#DIV/0!</v>
      </c>
      <c r="BG546" s="37" t="e">
        <f>IF($E546="ST",VALUE(TEXT((1/(('TOX and EXPO INPUTS'!$F$9/AI546)+('TOX and EXPO INPUTS'!$F$17/AO546))),"0.0E+00")),IF($E546="IT",VALUE(TEXT((1/(('TOX and EXPO INPUTS'!$F$12/AI546)+('TOX and EXPO INPUTS'!$F$20/AO546))),"0.0E+00"))))</f>
        <v>#DIV/0!</v>
      </c>
      <c r="BH546" s="42" t="e">
        <f>VALUE(TEXT((AD546*$T546/365*'TOX and EXPO INPUTS'!$E$33/'TOX and EXPO INPUTS'!$E$34),"0.00E+00"))</f>
        <v>#DIV/0!</v>
      </c>
      <c r="BI546" s="37" t="e">
        <f>VALUE(TEXT((AE546*$T546/365*'TOX and EXPO INPUTS'!$E$33/'TOX and EXPO INPUTS'!$E$34),"0.00E+00"))</f>
        <v>#DIV/0!</v>
      </c>
      <c r="BJ546" s="37" t="e">
        <f>VALUE(TEXT((AF546*$T546/365*'TOX and EXPO INPUTS'!$E$33/'TOX and EXPO INPUTS'!$E$34),"0.00E+00"))</f>
        <v>#DIV/0!</v>
      </c>
      <c r="BK546" s="42" t="e">
        <f>VALUE(TEXT((AD546*$U546/365*'TOX and EXPO INPUTS'!$E$33/'TOX and EXPO INPUTS'!$E$34),"0.00E+00"))</f>
        <v>#DIV/0!</v>
      </c>
      <c r="BL546" s="37" t="e">
        <f>VALUE(TEXT((AE546*$U546/365*'TOX and EXPO INPUTS'!$E$33/'TOX and EXPO INPUTS'!$E$34),"0.00E+00"))</f>
        <v>#DIV/0!</v>
      </c>
      <c r="BM546" s="37" t="e">
        <f>VALUE(TEXT((AF546*$U546/365*'TOX and EXPO INPUTS'!$E$33/'TOX and EXPO INPUTS'!$E$34),"0.00E+00"))</f>
        <v>#DIV/0!</v>
      </c>
      <c r="BN546" s="42" t="e">
        <f>VALUE(TEXT((AL546*$T546/365*'TOX and EXPO INPUTS'!$E$33/'TOX and EXPO INPUTS'!$E$34),"0.00E+00"))</f>
        <v>#DIV/0!</v>
      </c>
      <c r="BO546" s="37" t="e">
        <f>VALUE(TEXT((AM546*$T546/365*'TOX and EXPO INPUTS'!$E$33/'TOX and EXPO INPUTS'!$E$34),"0.00E+00"))</f>
        <v>#DIV/0!</v>
      </c>
      <c r="BP546" s="42" t="e">
        <f>VALUE(TEXT((AL546*$U546/365*'TOX and EXPO INPUTS'!$E$33/'TOX and EXPO INPUTS'!$E$34),"0.00E+00"))</f>
        <v>#DIV/0!</v>
      </c>
      <c r="BQ546" s="37" t="e">
        <f>VALUE(TEXT((AM546*$U546/365*'TOX and EXPO INPUTS'!$E$33/'TOX and EXPO INPUTS'!$E$34),"0.00E+00"))</f>
        <v>#DIV/0!</v>
      </c>
      <c r="BR546" s="42" t="e">
        <f>VALUE(TEXT((AP546*$T546/365*'TOX and EXPO INPUTS'!$E$33/'TOX and EXPO INPUTS'!$E$34),"0.00E+00"))</f>
        <v>#DIV/0!</v>
      </c>
      <c r="BS546" s="37" t="e">
        <f>VALUE(TEXT((AQ546*$T546/365*'TOX and EXPO INPUTS'!$E$33/'TOX and EXPO INPUTS'!$E$34),"0.00E+00"))</f>
        <v>#DIV/0!</v>
      </c>
      <c r="BT546" s="37" t="e">
        <f>VALUE(TEXT((AR546*$T546/365*'TOX and EXPO INPUTS'!$E$33/'TOX and EXPO INPUTS'!$E$34),"0.00E+00"))</f>
        <v>#DIV/0!</v>
      </c>
      <c r="BU546" s="37" t="e">
        <f>VALUE(TEXT((AS546*$T546/365*'TOX and EXPO INPUTS'!$E$33/'TOX and EXPO INPUTS'!$E$34),"0.00E+00"))</f>
        <v>#DIV/0!</v>
      </c>
      <c r="BV546" s="37" t="e">
        <f>VALUE(TEXT((AT546*$T546/365*'TOX and EXPO INPUTS'!$E$33/'TOX and EXPO INPUTS'!$E$34),"0.00E+00"))</f>
        <v>#DIV/0!</v>
      </c>
      <c r="BW546" s="37" t="e">
        <f>VALUE(TEXT((AU546*$T546/365*'TOX and EXPO INPUTS'!$E$33/'TOX and EXPO INPUTS'!$E$34),"0.00E+00"))</f>
        <v>#DIV/0!</v>
      </c>
      <c r="BX546" s="42" t="e">
        <f>VALUE(TEXT((AP546*$U546/365*'TOX and EXPO INPUTS'!$E$33/'TOX and EXPO INPUTS'!$E$34),"0.00E+00"))</f>
        <v>#DIV/0!</v>
      </c>
      <c r="BY546" s="37" t="e">
        <f>VALUE(TEXT((AQ546*$U546/365*'TOX and EXPO INPUTS'!$E$33/'TOX and EXPO INPUTS'!$E$34),"0.00E+00"))</f>
        <v>#DIV/0!</v>
      </c>
      <c r="BZ546" s="37" t="e">
        <f>VALUE(TEXT((AR546*$U546/365*'TOX and EXPO INPUTS'!$E$33/'TOX and EXPO INPUTS'!$E$34),"0.00E+00"))</f>
        <v>#DIV/0!</v>
      </c>
      <c r="CA546" s="37" t="e">
        <f>VALUE(TEXT((AS546*$U546/365*'TOX and EXPO INPUTS'!$E$33/'TOX and EXPO INPUTS'!$E$34),"0.00E+00"))</f>
        <v>#DIV/0!</v>
      </c>
      <c r="CB546" s="37" t="e">
        <f>VALUE(TEXT((AT546*$U546/365*'TOX and EXPO INPUTS'!$E$33/'TOX and EXPO INPUTS'!$E$34),"0.00E+00"))</f>
        <v>#DIV/0!</v>
      </c>
      <c r="CC546" s="37" t="e">
        <f>VALUE(TEXT((AU546*$U546/365*'TOX and EXPO INPUTS'!$E$33/'TOX and EXPO INPUTS'!$E$34),"0.00E+00"))</f>
        <v>#DIV/0!</v>
      </c>
      <c r="CD546" s="58" t="e">
        <f>VALUE(TEXT((BR546*'TOX and EXPO INPUTS'!$F$23),"0.00E+00"))</f>
        <v>#DIV/0!</v>
      </c>
      <c r="CE546" s="57" t="e">
        <f>VALUE(TEXT((BS546*'TOX and EXPO INPUTS'!$F$23),"0.00E+00"))</f>
        <v>#DIV/0!</v>
      </c>
      <c r="CF546" s="57" t="e">
        <f>VALUE(TEXT((BT546*'TOX and EXPO INPUTS'!$F$23),"0.00E+00"))</f>
        <v>#DIV/0!</v>
      </c>
      <c r="CG546" s="57" t="e">
        <f>VALUE(TEXT((BU546*'TOX and EXPO INPUTS'!$F$23),"0.00E+00"))</f>
        <v>#DIV/0!</v>
      </c>
      <c r="CH546" s="57" t="e">
        <f>VALUE(TEXT((BV546*'TOX and EXPO INPUTS'!$F$23),"0.00E+00"))</f>
        <v>#DIV/0!</v>
      </c>
      <c r="CI546" s="57" t="e">
        <f>VALUE(TEXT((BW546*'TOX and EXPO INPUTS'!$F$23),"0.00E+00"))</f>
        <v>#DIV/0!</v>
      </c>
      <c r="CJ546" s="58" t="e">
        <f>VALUE(TEXT((BX546*'TOX and EXPO INPUTS'!$F$23),"0.00E+00"))</f>
        <v>#DIV/0!</v>
      </c>
      <c r="CK546" s="57" t="e">
        <f>VALUE(TEXT((BY546*'TOX and EXPO INPUTS'!$F$23),"0.00E+00"))</f>
        <v>#DIV/0!</v>
      </c>
      <c r="CL546" s="57" t="e">
        <f>VALUE(TEXT((BZ546*'TOX and EXPO INPUTS'!$F$23),"0.00E+00"))</f>
        <v>#DIV/0!</v>
      </c>
      <c r="CM546" s="57" t="e">
        <f>VALUE(TEXT((CA546*'TOX and EXPO INPUTS'!$F$23),"0.00E+00"))</f>
        <v>#DIV/0!</v>
      </c>
      <c r="CN546" s="57" t="e">
        <f>VALUE(TEXT((CB546*'TOX and EXPO INPUTS'!$F$23),"0.00E+00"))</f>
        <v>#DIV/0!</v>
      </c>
      <c r="CO546" s="57" t="e">
        <f>VALUE(TEXT((CC546*'TOX and EXPO INPUTS'!$F$23),"0.00E+00"))</f>
        <v>#DIV/0!</v>
      </c>
      <c r="CP546" s="38" t="s">
        <v>106</v>
      </c>
      <c r="CQ546" s="34" t="s">
        <v>107</v>
      </c>
      <c r="CR546" s="34" t="s">
        <v>108</v>
      </c>
      <c r="CS546" s="39" t="s">
        <v>109</v>
      </c>
    </row>
    <row r="547" spans="1:97" ht="48" customHeight="1" x14ac:dyDescent="0.25">
      <c r="A547" s="34" t="s">
        <v>98</v>
      </c>
      <c r="B547" s="34" t="s">
        <v>99</v>
      </c>
      <c r="C547" s="34" t="s">
        <v>115</v>
      </c>
      <c r="D547" s="34" t="s">
        <v>111</v>
      </c>
      <c r="E547" s="39" t="s">
        <v>112</v>
      </c>
      <c r="F547" s="40" t="s">
        <v>165</v>
      </c>
      <c r="G547" s="43"/>
      <c r="H547" s="36" t="s">
        <v>104</v>
      </c>
      <c r="I547" s="67"/>
      <c r="J547" s="36" t="s">
        <v>105</v>
      </c>
      <c r="K547" s="100">
        <f>VLOOKUP(F547,'Amount Seed Planted_variables'!$A$3:$I$74,2,0)</f>
        <v>181000</v>
      </c>
      <c r="L547" s="100">
        <f>VLOOKUP(F547,'Amount Seed Planted_variables'!$A$3:$I$74,3,0)</f>
        <v>422333.33333333331</v>
      </c>
      <c r="M547" s="36">
        <f t="shared" si="252"/>
        <v>0</v>
      </c>
      <c r="N547" s="35">
        <f t="shared" si="253"/>
        <v>0</v>
      </c>
      <c r="O547" s="101">
        <v>225</v>
      </c>
      <c r="P547" s="93">
        <f>VLOOKUP(F547,'Amount Seed Planted_variables'!$A$3:$I$74,4,0)</f>
        <v>1267000</v>
      </c>
      <c r="Q547" s="93">
        <f>VLOOKUP(F547,'Amount Seed Planted_variables'!$A$3:$I$74,7,0)</f>
        <v>80</v>
      </c>
      <c r="R547" s="93">
        <f>VLOOKUP(F547,'Amount Seed Planted_variables'!$A$3:$I$74,8,0)</f>
        <v>101360000</v>
      </c>
      <c r="S547" s="87">
        <f t="shared" si="249"/>
        <v>2.5</v>
      </c>
      <c r="T547" s="35">
        <v>10</v>
      </c>
      <c r="U547" s="35">
        <v>30</v>
      </c>
      <c r="V547" s="41">
        <v>138210600</v>
      </c>
      <c r="W547" s="35">
        <v>23262800</v>
      </c>
      <c r="X547" s="35">
        <v>21238200</v>
      </c>
      <c r="Y547" s="41">
        <v>106100</v>
      </c>
      <c r="Z547" s="35">
        <f t="shared" si="248"/>
        <v>10610</v>
      </c>
      <c r="AA547" s="42">
        <f t="shared" si="254"/>
        <v>0</v>
      </c>
      <c r="AB547" s="37">
        <f t="shared" si="255"/>
        <v>0</v>
      </c>
      <c r="AC547" s="37">
        <f t="shared" si="256"/>
        <v>0</v>
      </c>
      <c r="AD547" s="42" t="e">
        <f>VALUE(TEXT(((AA547*'TOX and EXPO INPUTS'!$F$13)/'TOX and EXPO INPUTS'!$E$27),"0.00E+00"))</f>
        <v>#DIV/0!</v>
      </c>
      <c r="AE547" s="37" t="e">
        <f>VALUE(TEXT(((AB547*'TOX and EXPO INPUTS'!$F$13)/'TOX and EXPO INPUTS'!$E$27),"0.00E+00"))</f>
        <v>#DIV/0!</v>
      </c>
      <c r="AF547" s="37" t="e">
        <f>VALUE(TEXT(((AC547*'TOX and EXPO INPUTS'!$F$13)/'TOX and EXPO INPUTS'!$E$27),"0.00E+00"))</f>
        <v>#DIV/0!</v>
      </c>
      <c r="AG547" s="42" t="e">
        <f>IF($E547="ST",VALUE(TEXT(('TOX and EXPO INPUTS'!$F$7/AD547),"0.0E+00")),IF($E547="IT",VALUE(TEXT(('TOX and EXPO INPUTS'!$F$10/AD547),"0.0E+00"))))</f>
        <v>#DIV/0!</v>
      </c>
      <c r="AH547" s="37" t="e">
        <f>IF($E547="ST",VALUE(TEXT(('TOX and EXPO INPUTS'!$F$7/AE547),"0.0E+00")),IF($E547="IT",VALUE(TEXT(('TOX and EXPO INPUTS'!$F$10/AE547),"0.0E+00"))))</f>
        <v>#DIV/0!</v>
      </c>
      <c r="AI547" s="37" t="e">
        <f>IF($E547="ST",VALUE(TEXT(('TOX and EXPO INPUTS'!$F$7/AF547),"0.0E+00")),IF($E547="IT",VALUE(TEXT(('TOX and EXPO INPUTS'!$F$10/AF547),"0.0E+00"))))</f>
        <v>#DIV/0!</v>
      </c>
      <c r="AJ547" s="42">
        <f t="shared" si="250"/>
        <v>0</v>
      </c>
      <c r="AK547" s="37">
        <f t="shared" si="251"/>
        <v>0</v>
      </c>
      <c r="AL547" s="42" t="e">
        <f>VALUE(TEXT(((AJ547*'TOX and EXPO INPUTS'!$F$21)/'TOX and EXPO INPUTS'!$E$29),"0.00E+00"))</f>
        <v>#DIV/0!</v>
      </c>
      <c r="AM547" s="37" t="e">
        <f>VALUE(TEXT(((AK547*'TOX and EXPO INPUTS'!$F$21)/'TOX and EXPO INPUTS'!$E$29),"0.00E+00"))</f>
        <v>#DIV/0!</v>
      </c>
      <c r="AN547" s="42" t="e">
        <f>IF($E547="ST",VALUE(TEXT(('TOX and EXPO INPUTS'!$F$15/AL547),"0.0E+00")),IF($E547="IT",VALUE(TEXT(('TOX and EXPO INPUTS'!$F$18/AL547),"0.0E+00"))))</f>
        <v>#DIV/0!</v>
      </c>
      <c r="AO547" s="37" t="e">
        <f>IF($E547="ST",VALUE(TEXT(('TOX and EXPO INPUTS'!$F$15/AM547),"0.0E+00")),IF($E547="IT",VALUE(TEXT(('TOX and EXPO INPUTS'!$F$18/AM547),"0.0E+00"))))</f>
        <v>#DIV/0!</v>
      </c>
      <c r="AP547" s="42" t="e">
        <f t="shared" si="236"/>
        <v>#DIV/0!</v>
      </c>
      <c r="AQ547" s="37" t="e">
        <f t="shared" si="237"/>
        <v>#DIV/0!</v>
      </c>
      <c r="AR547" s="37" t="e">
        <f t="shared" si="238"/>
        <v>#DIV/0!</v>
      </c>
      <c r="AS547" s="37" t="e">
        <f t="shared" si="239"/>
        <v>#DIV/0!</v>
      </c>
      <c r="AT547" s="37" t="e">
        <f t="shared" si="240"/>
        <v>#DIV/0!</v>
      </c>
      <c r="AU547" s="37" t="e">
        <f t="shared" si="241"/>
        <v>#DIV/0!</v>
      </c>
      <c r="AV547" s="42" t="e">
        <f t="shared" si="242"/>
        <v>#DIV/0!</v>
      </c>
      <c r="AW547" s="37" t="e">
        <f t="shared" si="243"/>
        <v>#DIV/0!</v>
      </c>
      <c r="AX547" s="37" t="e">
        <f t="shared" si="244"/>
        <v>#DIV/0!</v>
      </c>
      <c r="AY547" s="37" t="e">
        <f t="shared" si="245"/>
        <v>#DIV/0!</v>
      </c>
      <c r="AZ547" s="37" t="e">
        <f t="shared" si="246"/>
        <v>#DIV/0!</v>
      </c>
      <c r="BA547" s="37" t="e">
        <f t="shared" si="247"/>
        <v>#DIV/0!</v>
      </c>
      <c r="BB547" s="42" t="e">
        <f>IF($E547="ST",VALUE(TEXT((1/(('TOX and EXPO INPUTS'!$F$9/AG547)+('TOX and EXPO INPUTS'!$F$17/AN547))),"0.0E+00")),IF($E547="IT",VALUE(TEXT((1/(('TOX and EXPO INPUTS'!$F$12/AG547)+('TOX and EXPO INPUTS'!$F$20/AN547))),"0.0E+00"))))</f>
        <v>#DIV/0!</v>
      </c>
      <c r="BC547" s="37" t="e">
        <f>IF($E547="ST",VALUE(TEXT((1/(('TOX and EXPO INPUTS'!$F$9/AH547)+('TOX and EXPO INPUTS'!$F$17/AN547))),"0.0E+00")),IF($E547="IT",VALUE(TEXT((1/(('TOX and EXPO INPUTS'!$F$12/AH547)+('TOX and EXPO INPUTS'!$F$20/AN547))),"0.0E+00"))))</f>
        <v>#DIV/0!</v>
      </c>
      <c r="BD547" s="37" t="e">
        <f>IF($E547="ST",VALUE(TEXT((1/(('TOX and EXPO INPUTS'!$F$9/AI547)+('TOX and EXPO INPUTS'!$F$17/AN547))),"0.0E+00")),IF($E547="IT",VALUE(TEXT((1/(('TOX and EXPO INPUTS'!$F$12/AI547)+('TOX and EXPO INPUTS'!$F$20/AN547))),"0.0E+00"))))</f>
        <v>#DIV/0!</v>
      </c>
      <c r="BE547" s="37" t="e">
        <f>IF($E547="ST",VALUE(TEXT((1/(('TOX and EXPO INPUTS'!$F$9/AG547)+('TOX and EXPO INPUTS'!$F$17/AO547))),"0.0E+00")),IF($E547="IT",VALUE(TEXT((1/(('TOX and EXPO INPUTS'!$F$12/AG547)+('TOX and EXPO INPUTS'!$F$20/AO547))),"0.0E+00"))))</f>
        <v>#DIV/0!</v>
      </c>
      <c r="BF547" s="37" t="e">
        <f>IF($E547="ST",VALUE(TEXT((1/(('TOX and EXPO INPUTS'!$F$9/AH547)+('TOX and EXPO INPUTS'!$F$17/AO547))),"0.0E+00")),IF($E547="IT",VALUE(TEXT((1/(('TOX and EXPO INPUTS'!$F$12/AH547)+('TOX and EXPO INPUTS'!$F$20/AO547))),"0.0E+00"))))</f>
        <v>#DIV/0!</v>
      </c>
      <c r="BG547" s="37" t="e">
        <f>IF($E547="ST",VALUE(TEXT((1/(('TOX and EXPO INPUTS'!$F$9/AI547)+('TOX and EXPO INPUTS'!$F$17/AO547))),"0.0E+00")),IF($E547="IT",VALUE(TEXT((1/(('TOX and EXPO INPUTS'!$F$12/AI547)+('TOX and EXPO INPUTS'!$F$20/AO547))),"0.0E+00"))))</f>
        <v>#DIV/0!</v>
      </c>
      <c r="BH547" s="42" t="e">
        <f>VALUE(TEXT((AD547*$T547/365*'TOX and EXPO INPUTS'!$E$33/'TOX and EXPO INPUTS'!$E$34),"0.00E+00"))</f>
        <v>#DIV/0!</v>
      </c>
      <c r="BI547" s="37" t="e">
        <f>VALUE(TEXT((AE547*$T547/365*'TOX and EXPO INPUTS'!$E$33/'TOX and EXPO INPUTS'!$E$34),"0.00E+00"))</f>
        <v>#DIV/0!</v>
      </c>
      <c r="BJ547" s="37" t="e">
        <f>VALUE(TEXT((AF547*$T547/365*'TOX and EXPO INPUTS'!$E$33/'TOX and EXPO INPUTS'!$E$34),"0.00E+00"))</f>
        <v>#DIV/0!</v>
      </c>
      <c r="BK547" s="42" t="e">
        <f>VALUE(TEXT((AD547*$U547/365*'TOX and EXPO INPUTS'!$E$33/'TOX and EXPO INPUTS'!$E$34),"0.00E+00"))</f>
        <v>#DIV/0!</v>
      </c>
      <c r="BL547" s="37" t="e">
        <f>VALUE(TEXT((AE547*$U547/365*'TOX and EXPO INPUTS'!$E$33/'TOX and EXPO INPUTS'!$E$34),"0.00E+00"))</f>
        <v>#DIV/0!</v>
      </c>
      <c r="BM547" s="37" t="e">
        <f>VALUE(TEXT((AF547*$U547/365*'TOX and EXPO INPUTS'!$E$33/'TOX and EXPO INPUTS'!$E$34),"0.00E+00"))</f>
        <v>#DIV/0!</v>
      </c>
      <c r="BN547" s="42" t="e">
        <f>VALUE(TEXT((AL547*$T547/365*'TOX and EXPO INPUTS'!$E$33/'TOX and EXPO INPUTS'!$E$34),"0.00E+00"))</f>
        <v>#DIV/0!</v>
      </c>
      <c r="BO547" s="37" t="e">
        <f>VALUE(TEXT((AM547*$T547/365*'TOX and EXPO INPUTS'!$E$33/'TOX and EXPO INPUTS'!$E$34),"0.00E+00"))</f>
        <v>#DIV/0!</v>
      </c>
      <c r="BP547" s="42" t="e">
        <f>VALUE(TEXT((AL547*$U547/365*'TOX and EXPO INPUTS'!$E$33/'TOX and EXPO INPUTS'!$E$34),"0.00E+00"))</f>
        <v>#DIV/0!</v>
      </c>
      <c r="BQ547" s="37" t="e">
        <f>VALUE(TEXT((AM547*$U547/365*'TOX and EXPO INPUTS'!$E$33/'TOX and EXPO INPUTS'!$E$34),"0.00E+00"))</f>
        <v>#DIV/0!</v>
      </c>
      <c r="BR547" s="42" t="e">
        <f>VALUE(TEXT((AP547*$T547/365*'TOX and EXPO INPUTS'!$E$33/'TOX and EXPO INPUTS'!$E$34),"0.00E+00"))</f>
        <v>#DIV/0!</v>
      </c>
      <c r="BS547" s="37" t="e">
        <f>VALUE(TEXT((AQ547*$T547/365*'TOX and EXPO INPUTS'!$E$33/'TOX and EXPO INPUTS'!$E$34),"0.00E+00"))</f>
        <v>#DIV/0!</v>
      </c>
      <c r="BT547" s="37" t="e">
        <f>VALUE(TEXT((AR547*$T547/365*'TOX and EXPO INPUTS'!$E$33/'TOX and EXPO INPUTS'!$E$34),"0.00E+00"))</f>
        <v>#DIV/0!</v>
      </c>
      <c r="BU547" s="37" t="e">
        <f>VALUE(TEXT((AS547*$T547/365*'TOX and EXPO INPUTS'!$E$33/'TOX and EXPO INPUTS'!$E$34),"0.00E+00"))</f>
        <v>#DIV/0!</v>
      </c>
      <c r="BV547" s="37" t="e">
        <f>VALUE(TEXT((AT547*$T547/365*'TOX and EXPO INPUTS'!$E$33/'TOX and EXPO INPUTS'!$E$34),"0.00E+00"))</f>
        <v>#DIV/0!</v>
      </c>
      <c r="BW547" s="37" t="e">
        <f>VALUE(TEXT((AU547*$T547/365*'TOX and EXPO INPUTS'!$E$33/'TOX and EXPO INPUTS'!$E$34),"0.00E+00"))</f>
        <v>#DIV/0!</v>
      </c>
      <c r="BX547" s="42" t="e">
        <f>VALUE(TEXT((AP547*$U547/365*'TOX and EXPO INPUTS'!$E$33/'TOX and EXPO INPUTS'!$E$34),"0.00E+00"))</f>
        <v>#DIV/0!</v>
      </c>
      <c r="BY547" s="37" t="e">
        <f>VALUE(TEXT((AQ547*$U547/365*'TOX and EXPO INPUTS'!$E$33/'TOX and EXPO INPUTS'!$E$34),"0.00E+00"))</f>
        <v>#DIV/0!</v>
      </c>
      <c r="BZ547" s="37" t="e">
        <f>VALUE(TEXT((AR547*$U547/365*'TOX and EXPO INPUTS'!$E$33/'TOX and EXPO INPUTS'!$E$34),"0.00E+00"))</f>
        <v>#DIV/0!</v>
      </c>
      <c r="CA547" s="37" t="e">
        <f>VALUE(TEXT((AS547*$U547/365*'TOX and EXPO INPUTS'!$E$33/'TOX and EXPO INPUTS'!$E$34),"0.00E+00"))</f>
        <v>#DIV/0!</v>
      </c>
      <c r="CB547" s="37" t="e">
        <f>VALUE(TEXT((AT547*$U547/365*'TOX and EXPO INPUTS'!$E$33/'TOX and EXPO INPUTS'!$E$34),"0.00E+00"))</f>
        <v>#DIV/0!</v>
      </c>
      <c r="CC547" s="37" t="e">
        <f>VALUE(TEXT((AU547*$U547/365*'TOX and EXPO INPUTS'!$E$33/'TOX and EXPO INPUTS'!$E$34),"0.00E+00"))</f>
        <v>#DIV/0!</v>
      </c>
      <c r="CD547" s="58" t="e">
        <f>VALUE(TEXT((BR547*'TOX and EXPO INPUTS'!$F$23),"0.00E+00"))</f>
        <v>#DIV/0!</v>
      </c>
      <c r="CE547" s="57" t="e">
        <f>VALUE(TEXT((BS547*'TOX and EXPO INPUTS'!$F$23),"0.00E+00"))</f>
        <v>#DIV/0!</v>
      </c>
      <c r="CF547" s="57" t="e">
        <f>VALUE(TEXT((BT547*'TOX and EXPO INPUTS'!$F$23),"0.00E+00"))</f>
        <v>#DIV/0!</v>
      </c>
      <c r="CG547" s="57" t="e">
        <f>VALUE(TEXT((BU547*'TOX and EXPO INPUTS'!$F$23),"0.00E+00"))</f>
        <v>#DIV/0!</v>
      </c>
      <c r="CH547" s="57" t="e">
        <f>VALUE(TEXT((BV547*'TOX and EXPO INPUTS'!$F$23),"0.00E+00"))</f>
        <v>#DIV/0!</v>
      </c>
      <c r="CI547" s="57" t="e">
        <f>VALUE(TEXT((BW547*'TOX and EXPO INPUTS'!$F$23),"0.00E+00"))</f>
        <v>#DIV/0!</v>
      </c>
      <c r="CJ547" s="58" t="e">
        <f>VALUE(TEXT((BX547*'TOX and EXPO INPUTS'!$F$23),"0.00E+00"))</f>
        <v>#DIV/0!</v>
      </c>
      <c r="CK547" s="57" t="e">
        <f>VALUE(TEXT((BY547*'TOX and EXPO INPUTS'!$F$23),"0.00E+00"))</f>
        <v>#DIV/0!</v>
      </c>
      <c r="CL547" s="57" t="e">
        <f>VALUE(TEXT((BZ547*'TOX and EXPO INPUTS'!$F$23),"0.00E+00"))</f>
        <v>#DIV/0!</v>
      </c>
      <c r="CM547" s="57" t="e">
        <f>VALUE(TEXT((CA547*'TOX and EXPO INPUTS'!$F$23),"0.00E+00"))</f>
        <v>#DIV/0!</v>
      </c>
      <c r="CN547" s="57" t="e">
        <f>VALUE(TEXT((CB547*'TOX and EXPO INPUTS'!$F$23),"0.00E+00"))</f>
        <v>#DIV/0!</v>
      </c>
      <c r="CO547" s="57" t="e">
        <f>VALUE(TEXT((CC547*'TOX and EXPO INPUTS'!$F$23),"0.00E+00"))</f>
        <v>#DIV/0!</v>
      </c>
      <c r="CP547" s="38" t="s">
        <v>106</v>
      </c>
      <c r="CQ547" s="34" t="s">
        <v>107</v>
      </c>
      <c r="CR547" s="34" t="s">
        <v>108</v>
      </c>
      <c r="CS547" s="39" t="s">
        <v>109</v>
      </c>
    </row>
    <row r="548" spans="1:97" ht="48" customHeight="1" x14ac:dyDescent="0.25">
      <c r="A548" s="34" t="s">
        <v>98</v>
      </c>
      <c r="B548" s="34" t="s">
        <v>99</v>
      </c>
      <c r="C548" s="34" t="s">
        <v>115</v>
      </c>
      <c r="D548" s="34" t="s">
        <v>442</v>
      </c>
      <c r="E548" s="39" t="s">
        <v>112</v>
      </c>
      <c r="F548" s="40" t="s">
        <v>165</v>
      </c>
      <c r="G548" s="43"/>
      <c r="H548" s="36" t="s">
        <v>104</v>
      </c>
      <c r="I548" s="67"/>
      <c r="J548" s="36" t="s">
        <v>105</v>
      </c>
      <c r="K548" s="100">
        <f>VLOOKUP(F548,'Amount Seed Planted_variables'!$A$3:$I$74,2,0)</f>
        <v>181000</v>
      </c>
      <c r="L548" s="100">
        <f>VLOOKUP(F548,'Amount Seed Planted_variables'!$A$3:$I$74,3,0)</f>
        <v>422333.33333333331</v>
      </c>
      <c r="M548" s="36">
        <f t="shared" si="252"/>
        <v>0</v>
      </c>
      <c r="N548" s="35">
        <f t="shared" si="253"/>
        <v>0</v>
      </c>
      <c r="O548" s="101">
        <v>225</v>
      </c>
      <c r="P548" s="93">
        <f>VLOOKUP(F548,'Amount Seed Planted_variables'!$A$3:$I$74,4,0)</f>
        <v>1267000</v>
      </c>
      <c r="Q548" s="93">
        <f>VLOOKUP(F548,'Amount Seed Planted_variables'!$A$3:$I$74,7,0)</f>
        <v>80</v>
      </c>
      <c r="R548" s="93">
        <f>VLOOKUP(F548,'Amount Seed Planted_variables'!$A$3:$I$74,8,0)</f>
        <v>101360000</v>
      </c>
      <c r="S548" s="87" t="str">
        <f t="shared" si="249"/>
        <v>NA</v>
      </c>
      <c r="T548" s="35">
        <v>10</v>
      </c>
      <c r="U548" s="35">
        <v>30</v>
      </c>
      <c r="V548" s="41">
        <v>3994</v>
      </c>
      <c r="W548" s="35">
        <v>797</v>
      </c>
      <c r="X548" s="35">
        <v>530</v>
      </c>
      <c r="Y548" s="41">
        <v>66</v>
      </c>
      <c r="Z548" s="35">
        <f t="shared" si="248"/>
        <v>6.6000000000000005</v>
      </c>
      <c r="AA548" s="42">
        <f t="shared" si="254"/>
        <v>0</v>
      </c>
      <c r="AB548" s="37">
        <f t="shared" si="255"/>
        <v>0</v>
      </c>
      <c r="AC548" s="37">
        <f t="shared" si="256"/>
        <v>0</v>
      </c>
      <c r="AD548" s="42" t="e">
        <f>VALUE(TEXT(((AA548*'TOX and EXPO INPUTS'!$F$13)/'TOX and EXPO INPUTS'!$E$27),"0.00E+00"))</f>
        <v>#DIV/0!</v>
      </c>
      <c r="AE548" s="37" t="e">
        <f>VALUE(TEXT(((AB548*'TOX and EXPO INPUTS'!$F$13)/'TOX and EXPO INPUTS'!$E$27),"0.00E+00"))</f>
        <v>#DIV/0!</v>
      </c>
      <c r="AF548" s="37" t="e">
        <f>VALUE(TEXT(((AC548*'TOX and EXPO INPUTS'!$F$13)/'TOX and EXPO INPUTS'!$E$27),"0.00E+00"))</f>
        <v>#DIV/0!</v>
      </c>
      <c r="AG548" s="42" t="e">
        <f>IF($E548="ST",VALUE(TEXT(('TOX and EXPO INPUTS'!$F$7/AD548),"0.0E+00")),IF($E548="IT",VALUE(TEXT(('TOX and EXPO INPUTS'!$F$10/AD548),"0.0E+00"))))</f>
        <v>#DIV/0!</v>
      </c>
      <c r="AH548" s="37" t="e">
        <f>IF($E548="ST",VALUE(TEXT(('TOX and EXPO INPUTS'!$F$7/AE548),"0.0E+00")),IF($E548="IT",VALUE(TEXT(('TOX and EXPO INPUTS'!$F$10/AE548),"0.0E+00"))))</f>
        <v>#DIV/0!</v>
      </c>
      <c r="AI548" s="37" t="e">
        <f>IF($E548="ST",VALUE(TEXT(('TOX and EXPO INPUTS'!$F$7/AF548),"0.0E+00")),IF($E548="IT",VALUE(TEXT(('TOX and EXPO INPUTS'!$F$10/AF548),"0.0E+00"))))</f>
        <v>#DIV/0!</v>
      </c>
      <c r="AJ548" s="42">
        <f t="shared" si="250"/>
        <v>0</v>
      </c>
      <c r="AK548" s="37">
        <f t="shared" si="251"/>
        <v>0</v>
      </c>
      <c r="AL548" s="42" t="e">
        <f>VALUE(TEXT(((AJ548*'TOX and EXPO INPUTS'!$F$21)/'TOX and EXPO INPUTS'!$E$29),"0.00E+00"))</f>
        <v>#DIV/0!</v>
      </c>
      <c r="AM548" s="37" t="e">
        <f>VALUE(TEXT(((AK548*'TOX and EXPO INPUTS'!$F$21)/'TOX and EXPO INPUTS'!$E$29),"0.00E+00"))</f>
        <v>#DIV/0!</v>
      </c>
      <c r="AN548" s="42" t="e">
        <f>IF($E548="ST",VALUE(TEXT(('TOX and EXPO INPUTS'!$F$15/AL548),"0.0E+00")),IF($E548="IT",VALUE(TEXT(('TOX and EXPO INPUTS'!$F$18/AL548),"0.0E+00"))))</f>
        <v>#DIV/0!</v>
      </c>
      <c r="AO548" s="37" t="e">
        <f>IF($E548="ST",VALUE(TEXT(('TOX and EXPO INPUTS'!$F$15/AM548),"0.0E+00")),IF($E548="IT",VALUE(TEXT(('TOX and EXPO INPUTS'!$F$18/AM548),"0.0E+00"))))</f>
        <v>#DIV/0!</v>
      </c>
      <c r="AP548" s="42" t="e">
        <f t="shared" si="236"/>
        <v>#DIV/0!</v>
      </c>
      <c r="AQ548" s="37" t="e">
        <f t="shared" si="237"/>
        <v>#DIV/0!</v>
      </c>
      <c r="AR548" s="37" t="e">
        <f t="shared" si="238"/>
        <v>#DIV/0!</v>
      </c>
      <c r="AS548" s="37" t="e">
        <f t="shared" si="239"/>
        <v>#DIV/0!</v>
      </c>
      <c r="AT548" s="37" t="e">
        <f t="shared" si="240"/>
        <v>#DIV/0!</v>
      </c>
      <c r="AU548" s="37" t="e">
        <f t="shared" si="241"/>
        <v>#DIV/0!</v>
      </c>
      <c r="AV548" s="42" t="e">
        <f t="shared" si="242"/>
        <v>#DIV/0!</v>
      </c>
      <c r="AW548" s="37" t="e">
        <f t="shared" si="243"/>
        <v>#DIV/0!</v>
      </c>
      <c r="AX548" s="37" t="e">
        <f t="shared" si="244"/>
        <v>#DIV/0!</v>
      </c>
      <c r="AY548" s="37" t="e">
        <f t="shared" si="245"/>
        <v>#DIV/0!</v>
      </c>
      <c r="AZ548" s="37" t="e">
        <f t="shared" si="246"/>
        <v>#DIV/0!</v>
      </c>
      <c r="BA548" s="37" t="e">
        <f t="shared" si="247"/>
        <v>#DIV/0!</v>
      </c>
      <c r="BB548" s="42" t="e">
        <f>IF($E548="ST",VALUE(TEXT((1/(('TOX and EXPO INPUTS'!$F$9/AG548)+('TOX and EXPO INPUTS'!$F$17/AN548))),"0.0E+00")),IF($E548="IT",VALUE(TEXT((1/(('TOX and EXPO INPUTS'!$F$12/AG548)+('TOX and EXPO INPUTS'!$F$20/AN548))),"0.0E+00"))))</f>
        <v>#DIV/0!</v>
      </c>
      <c r="BC548" s="37" t="e">
        <f>IF($E548="ST",VALUE(TEXT((1/(('TOX and EXPO INPUTS'!$F$9/AH548)+('TOX and EXPO INPUTS'!$F$17/AN548))),"0.0E+00")),IF($E548="IT",VALUE(TEXT((1/(('TOX and EXPO INPUTS'!$F$12/AH548)+('TOX and EXPO INPUTS'!$F$20/AN548))),"0.0E+00"))))</f>
        <v>#DIV/0!</v>
      </c>
      <c r="BD548" s="37" t="e">
        <f>IF($E548="ST",VALUE(TEXT((1/(('TOX and EXPO INPUTS'!$F$9/AI548)+('TOX and EXPO INPUTS'!$F$17/AN548))),"0.0E+00")),IF($E548="IT",VALUE(TEXT((1/(('TOX and EXPO INPUTS'!$F$12/AI548)+('TOX and EXPO INPUTS'!$F$20/AN548))),"0.0E+00"))))</f>
        <v>#DIV/0!</v>
      </c>
      <c r="BE548" s="37" t="e">
        <f>IF($E548="ST",VALUE(TEXT((1/(('TOX and EXPO INPUTS'!$F$9/AG548)+('TOX and EXPO INPUTS'!$F$17/AO548))),"0.0E+00")),IF($E548="IT",VALUE(TEXT((1/(('TOX and EXPO INPUTS'!$F$12/AG548)+('TOX and EXPO INPUTS'!$F$20/AO548))),"0.0E+00"))))</f>
        <v>#DIV/0!</v>
      </c>
      <c r="BF548" s="37" t="e">
        <f>IF($E548="ST",VALUE(TEXT((1/(('TOX and EXPO INPUTS'!$F$9/AH548)+('TOX and EXPO INPUTS'!$F$17/AO548))),"0.0E+00")),IF($E548="IT",VALUE(TEXT((1/(('TOX and EXPO INPUTS'!$F$12/AH548)+('TOX and EXPO INPUTS'!$F$20/AO548))),"0.0E+00"))))</f>
        <v>#DIV/0!</v>
      </c>
      <c r="BG548" s="37" t="e">
        <f>IF($E548="ST",VALUE(TEXT((1/(('TOX and EXPO INPUTS'!$F$9/AI548)+('TOX and EXPO INPUTS'!$F$17/AO548))),"0.0E+00")),IF($E548="IT",VALUE(TEXT((1/(('TOX and EXPO INPUTS'!$F$12/AI548)+('TOX and EXPO INPUTS'!$F$20/AO548))),"0.0E+00"))))</f>
        <v>#DIV/0!</v>
      </c>
      <c r="BH548" s="42" t="e">
        <f>VALUE(TEXT((AD548*$T548/365*'TOX and EXPO INPUTS'!$E$33/'TOX and EXPO INPUTS'!$E$34),"0.00E+00"))</f>
        <v>#DIV/0!</v>
      </c>
      <c r="BI548" s="37" t="e">
        <f>VALUE(TEXT((AE548*$T548/365*'TOX and EXPO INPUTS'!$E$33/'TOX and EXPO INPUTS'!$E$34),"0.00E+00"))</f>
        <v>#DIV/0!</v>
      </c>
      <c r="BJ548" s="37" t="e">
        <f>VALUE(TEXT((AF548*$T548/365*'TOX and EXPO INPUTS'!$E$33/'TOX and EXPO INPUTS'!$E$34),"0.00E+00"))</f>
        <v>#DIV/0!</v>
      </c>
      <c r="BK548" s="42" t="e">
        <f>VALUE(TEXT((AD548*$U548/365*'TOX and EXPO INPUTS'!$E$33/'TOX and EXPO INPUTS'!$E$34),"0.00E+00"))</f>
        <v>#DIV/0!</v>
      </c>
      <c r="BL548" s="37" t="e">
        <f>VALUE(TEXT((AE548*$U548/365*'TOX and EXPO INPUTS'!$E$33/'TOX and EXPO INPUTS'!$E$34),"0.00E+00"))</f>
        <v>#DIV/0!</v>
      </c>
      <c r="BM548" s="37" t="e">
        <f>VALUE(TEXT((AF548*$U548/365*'TOX and EXPO INPUTS'!$E$33/'TOX and EXPO INPUTS'!$E$34),"0.00E+00"))</f>
        <v>#DIV/0!</v>
      </c>
      <c r="BN548" s="42" t="e">
        <f>VALUE(TEXT((AL548*$T548/365*'TOX and EXPO INPUTS'!$E$33/'TOX and EXPO INPUTS'!$E$34),"0.00E+00"))</f>
        <v>#DIV/0!</v>
      </c>
      <c r="BO548" s="37" t="e">
        <f>VALUE(TEXT((AM548*$T548/365*'TOX and EXPO INPUTS'!$E$33/'TOX and EXPO INPUTS'!$E$34),"0.00E+00"))</f>
        <v>#DIV/0!</v>
      </c>
      <c r="BP548" s="42" t="e">
        <f>VALUE(TEXT((AL548*$U548/365*'TOX and EXPO INPUTS'!$E$33/'TOX and EXPO INPUTS'!$E$34),"0.00E+00"))</f>
        <v>#DIV/0!</v>
      </c>
      <c r="BQ548" s="37" t="e">
        <f>VALUE(TEXT((AM548*$U548/365*'TOX and EXPO INPUTS'!$E$33/'TOX and EXPO INPUTS'!$E$34),"0.00E+00"))</f>
        <v>#DIV/0!</v>
      </c>
      <c r="BR548" s="42" t="e">
        <f>VALUE(TEXT((AP548*$T548/365*'TOX and EXPO INPUTS'!$E$33/'TOX and EXPO INPUTS'!$E$34),"0.00E+00"))</f>
        <v>#DIV/0!</v>
      </c>
      <c r="BS548" s="37" t="e">
        <f>VALUE(TEXT((AQ548*$T548/365*'TOX and EXPO INPUTS'!$E$33/'TOX and EXPO INPUTS'!$E$34),"0.00E+00"))</f>
        <v>#DIV/0!</v>
      </c>
      <c r="BT548" s="37" t="e">
        <f>VALUE(TEXT((AR548*$T548/365*'TOX and EXPO INPUTS'!$E$33/'TOX and EXPO INPUTS'!$E$34),"0.00E+00"))</f>
        <v>#DIV/0!</v>
      </c>
      <c r="BU548" s="37" t="e">
        <f>VALUE(TEXT((AS548*$T548/365*'TOX and EXPO INPUTS'!$E$33/'TOX and EXPO INPUTS'!$E$34),"0.00E+00"))</f>
        <v>#DIV/0!</v>
      </c>
      <c r="BV548" s="37" t="e">
        <f>VALUE(TEXT((AT548*$T548/365*'TOX and EXPO INPUTS'!$E$33/'TOX and EXPO INPUTS'!$E$34),"0.00E+00"))</f>
        <v>#DIV/0!</v>
      </c>
      <c r="BW548" s="37" t="e">
        <f>VALUE(TEXT((AU548*$T548/365*'TOX and EXPO INPUTS'!$E$33/'TOX and EXPO INPUTS'!$E$34),"0.00E+00"))</f>
        <v>#DIV/0!</v>
      </c>
      <c r="BX548" s="42" t="e">
        <f>VALUE(TEXT((AP548*$U548/365*'TOX and EXPO INPUTS'!$E$33/'TOX and EXPO INPUTS'!$E$34),"0.00E+00"))</f>
        <v>#DIV/0!</v>
      </c>
      <c r="BY548" s="37" t="e">
        <f>VALUE(TEXT((AQ548*$U548/365*'TOX and EXPO INPUTS'!$E$33/'TOX and EXPO INPUTS'!$E$34),"0.00E+00"))</f>
        <v>#DIV/0!</v>
      </c>
      <c r="BZ548" s="37" t="e">
        <f>VALUE(TEXT((AR548*$U548/365*'TOX and EXPO INPUTS'!$E$33/'TOX and EXPO INPUTS'!$E$34),"0.00E+00"))</f>
        <v>#DIV/0!</v>
      </c>
      <c r="CA548" s="37" t="e">
        <f>VALUE(TEXT((AS548*$U548/365*'TOX and EXPO INPUTS'!$E$33/'TOX and EXPO INPUTS'!$E$34),"0.00E+00"))</f>
        <v>#DIV/0!</v>
      </c>
      <c r="CB548" s="37" t="e">
        <f>VALUE(TEXT((AT548*$U548/365*'TOX and EXPO INPUTS'!$E$33/'TOX and EXPO INPUTS'!$E$34),"0.00E+00"))</f>
        <v>#DIV/0!</v>
      </c>
      <c r="CC548" s="37" t="e">
        <f>VALUE(TEXT((AU548*$U548/365*'TOX and EXPO INPUTS'!$E$33/'TOX and EXPO INPUTS'!$E$34),"0.00E+00"))</f>
        <v>#DIV/0!</v>
      </c>
      <c r="CD548" s="58" t="e">
        <f>VALUE(TEXT((BR548*'TOX and EXPO INPUTS'!$F$23),"0.00E+00"))</f>
        <v>#DIV/0!</v>
      </c>
      <c r="CE548" s="57" t="e">
        <f>VALUE(TEXT((BS548*'TOX and EXPO INPUTS'!$F$23),"0.00E+00"))</f>
        <v>#DIV/0!</v>
      </c>
      <c r="CF548" s="57" t="e">
        <f>VALUE(TEXT((BT548*'TOX and EXPO INPUTS'!$F$23),"0.00E+00"))</f>
        <v>#DIV/0!</v>
      </c>
      <c r="CG548" s="57" t="e">
        <f>VALUE(TEXT((BU548*'TOX and EXPO INPUTS'!$F$23),"0.00E+00"))</f>
        <v>#DIV/0!</v>
      </c>
      <c r="CH548" s="57" t="e">
        <f>VALUE(TEXT((BV548*'TOX and EXPO INPUTS'!$F$23),"0.00E+00"))</f>
        <v>#DIV/0!</v>
      </c>
      <c r="CI548" s="57" t="e">
        <f>VALUE(TEXT((BW548*'TOX and EXPO INPUTS'!$F$23),"0.00E+00"))</f>
        <v>#DIV/0!</v>
      </c>
      <c r="CJ548" s="58" t="e">
        <f>VALUE(TEXT((BX548*'TOX and EXPO INPUTS'!$F$23),"0.00E+00"))</f>
        <v>#DIV/0!</v>
      </c>
      <c r="CK548" s="57" t="e">
        <f>VALUE(TEXT((BY548*'TOX and EXPO INPUTS'!$F$23),"0.00E+00"))</f>
        <v>#DIV/0!</v>
      </c>
      <c r="CL548" s="57" t="e">
        <f>VALUE(TEXT((BZ548*'TOX and EXPO INPUTS'!$F$23),"0.00E+00"))</f>
        <v>#DIV/0!</v>
      </c>
      <c r="CM548" s="57" t="e">
        <f>VALUE(TEXT((CA548*'TOX and EXPO INPUTS'!$F$23),"0.00E+00"))</f>
        <v>#DIV/0!</v>
      </c>
      <c r="CN548" s="57" t="e">
        <f>VALUE(TEXT((CB548*'TOX and EXPO INPUTS'!$F$23),"0.00E+00"))</f>
        <v>#DIV/0!</v>
      </c>
      <c r="CO548" s="57" t="e">
        <f>VALUE(TEXT((CC548*'TOX and EXPO INPUTS'!$F$23),"0.00E+00"))</f>
        <v>#DIV/0!</v>
      </c>
      <c r="CP548" s="38" t="s">
        <v>106</v>
      </c>
      <c r="CQ548" s="34" t="s">
        <v>107</v>
      </c>
      <c r="CR548" s="34" t="s">
        <v>108</v>
      </c>
      <c r="CS548" s="39" t="s">
        <v>109</v>
      </c>
    </row>
    <row r="549" spans="1:97" ht="48" customHeight="1" x14ac:dyDescent="0.25">
      <c r="A549" s="34" t="s">
        <v>98</v>
      </c>
      <c r="B549" s="34" t="s">
        <v>99</v>
      </c>
      <c r="C549" s="34" t="s">
        <v>100</v>
      </c>
      <c r="D549" s="34" t="s">
        <v>101</v>
      </c>
      <c r="E549" s="39" t="s">
        <v>102</v>
      </c>
      <c r="F549" s="40" t="s">
        <v>165</v>
      </c>
      <c r="G549" s="43"/>
      <c r="H549" s="36" t="s">
        <v>104</v>
      </c>
      <c r="I549" s="67"/>
      <c r="J549" s="36" t="s">
        <v>105</v>
      </c>
      <c r="K549" s="100">
        <f>VLOOKUP(F549,'Amount Seed Planted_variables'!$A$3:$I$74,2,0)</f>
        <v>181000</v>
      </c>
      <c r="L549" s="100">
        <f>VLOOKUP(F549,'Amount Seed Planted_variables'!$A$3:$I$74,3,0)</f>
        <v>422333.33333333331</v>
      </c>
      <c r="M549" s="36">
        <f t="shared" si="252"/>
        <v>0</v>
      </c>
      <c r="N549" s="35">
        <f t="shared" si="253"/>
        <v>0</v>
      </c>
      <c r="O549" s="101">
        <v>125000</v>
      </c>
      <c r="P549" s="93">
        <f>VLOOKUP(F549,'Amount Seed Planted_variables'!$A$3:$I$74,4,0)</f>
        <v>1267000</v>
      </c>
      <c r="Q549" s="93">
        <f>VLOOKUP(F549,'Amount Seed Planted_variables'!$A$3:$I$74,7,0)</f>
        <v>80</v>
      </c>
      <c r="R549" s="93">
        <f>VLOOKUP(F549,'Amount Seed Planted_variables'!$A$3:$I$74,8,0)</f>
        <v>101360000</v>
      </c>
      <c r="S549" s="87" t="str">
        <f t="shared" si="249"/>
        <v>NA</v>
      </c>
      <c r="T549" s="35">
        <v>10</v>
      </c>
      <c r="U549" s="35">
        <v>30</v>
      </c>
      <c r="V549" s="41">
        <v>349</v>
      </c>
      <c r="W549" s="35">
        <v>51.2</v>
      </c>
      <c r="X549" s="35">
        <v>42.2</v>
      </c>
      <c r="Y549" s="41">
        <v>1.2</v>
      </c>
      <c r="Z549" s="35">
        <f t="shared" si="248"/>
        <v>0.12</v>
      </c>
      <c r="AA549" s="42">
        <f t="shared" si="254"/>
        <v>0</v>
      </c>
      <c r="AB549" s="37">
        <f t="shared" si="255"/>
        <v>0</v>
      </c>
      <c r="AC549" s="37">
        <f t="shared" si="256"/>
        <v>0</v>
      </c>
      <c r="AD549" s="42" t="e">
        <f>VALUE(TEXT(((AA549*'TOX and EXPO INPUTS'!$F$13)/'TOX and EXPO INPUTS'!$E$27),"0.00E+00"))</f>
        <v>#DIV/0!</v>
      </c>
      <c r="AE549" s="37" t="e">
        <f>VALUE(TEXT(((AB549*'TOX and EXPO INPUTS'!$F$13)/'TOX and EXPO INPUTS'!$E$27),"0.00E+00"))</f>
        <v>#DIV/0!</v>
      </c>
      <c r="AF549" s="37" t="e">
        <f>VALUE(TEXT(((AC549*'TOX and EXPO INPUTS'!$F$13)/'TOX and EXPO INPUTS'!$E$27),"0.00E+00"))</f>
        <v>#DIV/0!</v>
      </c>
      <c r="AG549" s="42" t="e">
        <f>IF($E549="ST",VALUE(TEXT(('TOX and EXPO INPUTS'!$F$7/AD549),"0.0E+00")),IF($E549="IT",VALUE(TEXT(('TOX and EXPO INPUTS'!$F$10/AD549),"0.0E+00"))))</f>
        <v>#DIV/0!</v>
      </c>
      <c r="AH549" s="37" t="e">
        <f>IF($E549="ST",VALUE(TEXT(('TOX and EXPO INPUTS'!$F$7/AE549),"0.0E+00")),IF($E549="IT",VALUE(TEXT(('TOX and EXPO INPUTS'!$F$10/AE549),"0.0E+00"))))</f>
        <v>#DIV/0!</v>
      </c>
      <c r="AI549" s="37" t="e">
        <f>IF($E549="ST",VALUE(TEXT(('TOX and EXPO INPUTS'!$F$7/AF549),"0.0E+00")),IF($E549="IT",VALUE(TEXT(('TOX and EXPO INPUTS'!$F$10/AF549),"0.0E+00"))))</f>
        <v>#DIV/0!</v>
      </c>
      <c r="AJ549" s="42">
        <f t="shared" si="250"/>
        <v>0</v>
      </c>
      <c r="AK549" s="37">
        <f t="shared" si="251"/>
        <v>0</v>
      </c>
      <c r="AL549" s="42" t="e">
        <f>VALUE(TEXT(((AJ549*'TOX and EXPO INPUTS'!$F$21)/'TOX and EXPO INPUTS'!$E$29),"0.00E+00"))</f>
        <v>#DIV/0!</v>
      </c>
      <c r="AM549" s="37" t="e">
        <f>VALUE(TEXT(((AK549*'TOX and EXPO INPUTS'!$F$21)/'TOX and EXPO INPUTS'!$E$29),"0.00E+00"))</f>
        <v>#DIV/0!</v>
      </c>
      <c r="AN549" s="42" t="e">
        <f>IF($E549="ST",VALUE(TEXT(('TOX and EXPO INPUTS'!$F$15/AL549),"0.0E+00")),IF($E549="IT",VALUE(TEXT(('TOX and EXPO INPUTS'!$F$18/AL549),"0.0E+00"))))</f>
        <v>#DIV/0!</v>
      </c>
      <c r="AO549" s="37" t="e">
        <f>IF($E549="ST",VALUE(TEXT(('TOX and EXPO INPUTS'!$F$15/AM549),"0.0E+00")),IF($E549="IT",VALUE(TEXT(('TOX and EXPO INPUTS'!$F$18/AM549),"0.0E+00"))))</f>
        <v>#DIV/0!</v>
      </c>
      <c r="AP549" s="42" t="e">
        <f t="shared" si="236"/>
        <v>#DIV/0!</v>
      </c>
      <c r="AQ549" s="37" t="e">
        <f t="shared" si="237"/>
        <v>#DIV/0!</v>
      </c>
      <c r="AR549" s="37" t="e">
        <f t="shared" si="238"/>
        <v>#DIV/0!</v>
      </c>
      <c r="AS549" s="37" t="e">
        <f t="shared" si="239"/>
        <v>#DIV/0!</v>
      </c>
      <c r="AT549" s="37" t="e">
        <f t="shared" si="240"/>
        <v>#DIV/0!</v>
      </c>
      <c r="AU549" s="37" t="e">
        <f t="shared" si="241"/>
        <v>#DIV/0!</v>
      </c>
      <c r="AV549" s="42" t="e">
        <f t="shared" si="242"/>
        <v>#DIV/0!</v>
      </c>
      <c r="AW549" s="37" t="e">
        <f t="shared" si="243"/>
        <v>#DIV/0!</v>
      </c>
      <c r="AX549" s="37" t="e">
        <f t="shared" si="244"/>
        <v>#DIV/0!</v>
      </c>
      <c r="AY549" s="37" t="e">
        <f t="shared" si="245"/>
        <v>#DIV/0!</v>
      </c>
      <c r="AZ549" s="37" t="e">
        <f t="shared" si="246"/>
        <v>#DIV/0!</v>
      </c>
      <c r="BA549" s="37" t="e">
        <f t="shared" si="247"/>
        <v>#DIV/0!</v>
      </c>
      <c r="BB549" s="42" t="e">
        <f>IF($E549="ST",VALUE(TEXT((1/(('TOX and EXPO INPUTS'!$F$9/AG549)+('TOX and EXPO INPUTS'!$F$17/AN549))),"0.0E+00")),IF($E549="IT",VALUE(TEXT((1/(('TOX and EXPO INPUTS'!$F$12/AG549)+('TOX and EXPO INPUTS'!$F$20/AN549))),"0.0E+00"))))</f>
        <v>#DIV/0!</v>
      </c>
      <c r="BC549" s="37" t="e">
        <f>IF($E549="ST",VALUE(TEXT((1/(('TOX and EXPO INPUTS'!$F$9/AH549)+('TOX and EXPO INPUTS'!$F$17/AN549))),"0.0E+00")),IF($E549="IT",VALUE(TEXT((1/(('TOX and EXPO INPUTS'!$F$12/AH549)+('TOX and EXPO INPUTS'!$F$20/AN549))),"0.0E+00"))))</f>
        <v>#DIV/0!</v>
      </c>
      <c r="BD549" s="37" t="e">
        <f>IF($E549="ST",VALUE(TEXT((1/(('TOX and EXPO INPUTS'!$F$9/AI549)+('TOX and EXPO INPUTS'!$F$17/AN549))),"0.0E+00")),IF($E549="IT",VALUE(TEXT((1/(('TOX and EXPO INPUTS'!$F$12/AI549)+('TOX and EXPO INPUTS'!$F$20/AN549))),"0.0E+00"))))</f>
        <v>#DIV/0!</v>
      </c>
      <c r="BE549" s="37" t="e">
        <f>IF($E549="ST",VALUE(TEXT((1/(('TOX and EXPO INPUTS'!$F$9/AG549)+('TOX and EXPO INPUTS'!$F$17/AO549))),"0.0E+00")),IF($E549="IT",VALUE(TEXT((1/(('TOX and EXPO INPUTS'!$F$12/AG549)+('TOX and EXPO INPUTS'!$F$20/AO549))),"0.0E+00"))))</f>
        <v>#DIV/0!</v>
      </c>
      <c r="BF549" s="37" t="e">
        <f>IF($E549="ST",VALUE(TEXT((1/(('TOX and EXPO INPUTS'!$F$9/AH549)+('TOX and EXPO INPUTS'!$F$17/AO549))),"0.0E+00")),IF($E549="IT",VALUE(TEXT((1/(('TOX and EXPO INPUTS'!$F$12/AH549)+('TOX and EXPO INPUTS'!$F$20/AO549))),"0.0E+00"))))</f>
        <v>#DIV/0!</v>
      </c>
      <c r="BG549" s="37" t="e">
        <f>IF($E549="ST",VALUE(TEXT((1/(('TOX and EXPO INPUTS'!$F$9/AI549)+('TOX and EXPO INPUTS'!$F$17/AO549))),"0.0E+00")),IF($E549="IT",VALUE(TEXT((1/(('TOX and EXPO INPUTS'!$F$12/AI549)+('TOX and EXPO INPUTS'!$F$20/AO549))),"0.0E+00"))))</f>
        <v>#DIV/0!</v>
      </c>
      <c r="BH549" s="42" t="e">
        <f>VALUE(TEXT((AD549*$T549/365*'TOX and EXPO INPUTS'!$E$33/'TOX and EXPO INPUTS'!$E$34),"0.00E+00"))</f>
        <v>#DIV/0!</v>
      </c>
      <c r="BI549" s="37" t="e">
        <f>VALUE(TEXT((AE549*$T549/365*'TOX and EXPO INPUTS'!$E$33/'TOX and EXPO INPUTS'!$E$34),"0.00E+00"))</f>
        <v>#DIV/0!</v>
      </c>
      <c r="BJ549" s="37" t="e">
        <f>VALUE(TEXT((AF549*$T549/365*'TOX and EXPO INPUTS'!$E$33/'TOX and EXPO INPUTS'!$E$34),"0.00E+00"))</f>
        <v>#DIV/0!</v>
      </c>
      <c r="BK549" s="42" t="e">
        <f>VALUE(TEXT((AD549*$U549/365*'TOX and EXPO INPUTS'!$E$33/'TOX and EXPO INPUTS'!$E$34),"0.00E+00"))</f>
        <v>#DIV/0!</v>
      </c>
      <c r="BL549" s="37" t="e">
        <f>VALUE(TEXT((AE549*$U549/365*'TOX and EXPO INPUTS'!$E$33/'TOX and EXPO INPUTS'!$E$34),"0.00E+00"))</f>
        <v>#DIV/0!</v>
      </c>
      <c r="BM549" s="37" t="e">
        <f>VALUE(TEXT((AF549*$U549/365*'TOX and EXPO INPUTS'!$E$33/'TOX and EXPO INPUTS'!$E$34),"0.00E+00"))</f>
        <v>#DIV/0!</v>
      </c>
      <c r="BN549" s="42" t="e">
        <f>VALUE(TEXT((AL549*$T549/365*'TOX and EXPO INPUTS'!$E$33/'TOX and EXPO INPUTS'!$E$34),"0.00E+00"))</f>
        <v>#DIV/0!</v>
      </c>
      <c r="BO549" s="37" t="e">
        <f>VALUE(TEXT((AM549*$T549/365*'TOX and EXPO INPUTS'!$E$33/'TOX and EXPO INPUTS'!$E$34),"0.00E+00"))</f>
        <v>#DIV/0!</v>
      </c>
      <c r="BP549" s="42" t="e">
        <f>VALUE(TEXT((AL549*$U549/365*'TOX and EXPO INPUTS'!$E$33/'TOX and EXPO INPUTS'!$E$34),"0.00E+00"))</f>
        <v>#DIV/0!</v>
      </c>
      <c r="BQ549" s="37" t="e">
        <f>VALUE(TEXT((AM549*$U549/365*'TOX and EXPO INPUTS'!$E$33/'TOX and EXPO INPUTS'!$E$34),"0.00E+00"))</f>
        <v>#DIV/0!</v>
      </c>
      <c r="BR549" s="42" t="e">
        <f>VALUE(TEXT((AP549*$T549/365*'TOX and EXPO INPUTS'!$E$33/'TOX and EXPO INPUTS'!$E$34),"0.00E+00"))</f>
        <v>#DIV/0!</v>
      </c>
      <c r="BS549" s="37" t="e">
        <f>VALUE(TEXT((AQ549*$T549/365*'TOX and EXPO INPUTS'!$E$33/'TOX and EXPO INPUTS'!$E$34),"0.00E+00"))</f>
        <v>#DIV/0!</v>
      </c>
      <c r="BT549" s="37" t="e">
        <f>VALUE(TEXT((AR549*$T549/365*'TOX and EXPO INPUTS'!$E$33/'TOX and EXPO INPUTS'!$E$34),"0.00E+00"))</f>
        <v>#DIV/0!</v>
      </c>
      <c r="BU549" s="37" t="e">
        <f>VALUE(TEXT((AS549*$T549/365*'TOX and EXPO INPUTS'!$E$33/'TOX and EXPO INPUTS'!$E$34),"0.00E+00"))</f>
        <v>#DIV/0!</v>
      </c>
      <c r="BV549" s="37" t="e">
        <f>VALUE(TEXT((AT549*$T549/365*'TOX and EXPO INPUTS'!$E$33/'TOX and EXPO INPUTS'!$E$34),"0.00E+00"))</f>
        <v>#DIV/0!</v>
      </c>
      <c r="BW549" s="37" t="e">
        <f>VALUE(TEXT((AU549*$T549/365*'TOX and EXPO INPUTS'!$E$33/'TOX and EXPO INPUTS'!$E$34),"0.00E+00"))</f>
        <v>#DIV/0!</v>
      </c>
      <c r="BX549" s="42" t="e">
        <f>VALUE(TEXT((AP549*$U549/365*'TOX and EXPO INPUTS'!$E$33/'TOX and EXPO INPUTS'!$E$34),"0.00E+00"))</f>
        <v>#DIV/0!</v>
      </c>
      <c r="BY549" s="37" t="e">
        <f>VALUE(TEXT((AQ549*$U549/365*'TOX and EXPO INPUTS'!$E$33/'TOX and EXPO INPUTS'!$E$34),"0.00E+00"))</f>
        <v>#DIV/0!</v>
      </c>
      <c r="BZ549" s="37" t="e">
        <f>VALUE(TEXT((AR549*$U549/365*'TOX and EXPO INPUTS'!$E$33/'TOX and EXPO INPUTS'!$E$34),"0.00E+00"))</f>
        <v>#DIV/0!</v>
      </c>
      <c r="CA549" s="37" t="e">
        <f>VALUE(TEXT((AS549*$U549/365*'TOX and EXPO INPUTS'!$E$33/'TOX and EXPO INPUTS'!$E$34),"0.00E+00"))</f>
        <v>#DIV/0!</v>
      </c>
      <c r="CB549" s="37" t="e">
        <f>VALUE(TEXT((AT549*$U549/365*'TOX and EXPO INPUTS'!$E$33/'TOX and EXPO INPUTS'!$E$34),"0.00E+00"))</f>
        <v>#DIV/0!</v>
      </c>
      <c r="CC549" s="37" t="e">
        <f>VALUE(TEXT((AU549*$U549/365*'TOX and EXPO INPUTS'!$E$33/'TOX and EXPO INPUTS'!$E$34),"0.00E+00"))</f>
        <v>#DIV/0!</v>
      </c>
      <c r="CD549" s="58" t="e">
        <f>VALUE(TEXT((BR549*'TOX and EXPO INPUTS'!$F$23),"0.00E+00"))</f>
        <v>#DIV/0!</v>
      </c>
      <c r="CE549" s="57" t="e">
        <f>VALUE(TEXT((BS549*'TOX and EXPO INPUTS'!$F$23),"0.00E+00"))</f>
        <v>#DIV/0!</v>
      </c>
      <c r="CF549" s="57" t="e">
        <f>VALUE(TEXT((BT549*'TOX and EXPO INPUTS'!$F$23),"0.00E+00"))</f>
        <v>#DIV/0!</v>
      </c>
      <c r="CG549" s="57" t="e">
        <f>VALUE(TEXT((BU549*'TOX and EXPO INPUTS'!$F$23),"0.00E+00"))</f>
        <v>#DIV/0!</v>
      </c>
      <c r="CH549" s="57" t="e">
        <f>VALUE(TEXT((BV549*'TOX and EXPO INPUTS'!$F$23),"0.00E+00"))</f>
        <v>#DIV/0!</v>
      </c>
      <c r="CI549" s="57" t="e">
        <f>VALUE(TEXT((BW549*'TOX and EXPO INPUTS'!$F$23),"0.00E+00"))</f>
        <v>#DIV/0!</v>
      </c>
      <c r="CJ549" s="58" t="e">
        <f>VALUE(TEXT((BX549*'TOX and EXPO INPUTS'!$F$23),"0.00E+00"))</f>
        <v>#DIV/0!</v>
      </c>
      <c r="CK549" s="57" t="e">
        <f>VALUE(TEXT((BY549*'TOX and EXPO INPUTS'!$F$23),"0.00E+00"))</f>
        <v>#DIV/0!</v>
      </c>
      <c r="CL549" s="57" t="e">
        <f>VALUE(TEXT((BZ549*'TOX and EXPO INPUTS'!$F$23),"0.00E+00"))</f>
        <v>#DIV/0!</v>
      </c>
      <c r="CM549" s="57" t="e">
        <f>VALUE(TEXT((CA549*'TOX and EXPO INPUTS'!$F$23),"0.00E+00"))</f>
        <v>#DIV/0!</v>
      </c>
      <c r="CN549" s="57" t="e">
        <f>VALUE(TEXT((CB549*'TOX and EXPO INPUTS'!$F$23),"0.00E+00"))</f>
        <v>#DIV/0!</v>
      </c>
      <c r="CO549" s="57" t="e">
        <f>VALUE(TEXT((CC549*'TOX and EXPO INPUTS'!$F$23),"0.00E+00"))</f>
        <v>#DIV/0!</v>
      </c>
      <c r="CP549" s="38" t="s">
        <v>106</v>
      </c>
      <c r="CQ549" s="34" t="s">
        <v>107</v>
      </c>
      <c r="CR549" s="34" t="s">
        <v>108</v>
      </c>
      <c r="CS549" s="39" t="s">
        <v>109</v>
      </c>
    </row>
    <row r="550" spans="1:97" ht="48" customHeight="1" x14ac:dyDescent="0.25">
      <c r="A550" s="34" t="s">
        <v>98</v>
      </c>
      <c r="B550" s="34" t="s">
        <v>99</v>
      </c>
      <c r="C550" s="34" t="s">
        <v>100</v>
      </c>
      <c r="D550" s="34" t="s">
        <v>110</v>
      </c>
      <c r="E550" s="39" t="s">
        <v>102</v>
      </c>
      <c r="F550" s="40" t="s">
        <v>165</v>
      </c>
      <c r="G550" s="43"/>
      <c r="H550" s="36" t="s">
        <v>104</v>
      </c>
      <c r="I550" s="67"/>
      <c r="J550" s="36" t="s">
        <v>105</v>
      </c>
      <c r="K550" s="100">
        <f>VLOOKUP(F550,'Amount Seed Planted_variables'!$A$3:$I$74,2,0)</f>
        <v>181000</v>
      </c>
      <c r="L550" s="100">
        <f>VLOOKUP(F550,'Amount Seed Planted_variables'!$A$3:$I$74,3,0)</f>
        <v>422333.33333333331</v>
      </c>
      <c r="M550" s="36">
        <f t="shared" si="252"/>
        <v>0</v>
      </c>
      <c r="N550" s="35">
        <f t="shared" si="253"/>
        <v>0</v>
      </c>
      <c r="O550" s="101">
        <v>125000</v>
      </c>
      <c r="P550" s="93">
        <f>VLOOKUP(F550,'Amount Seed Planted_variables'!$A$3:$I$74,4,0)</f>
        <v>1267000</v>
      </c>
      <c r="Q550" s="93">
        <f>VLOOKUP(F550,'Amount Seed Planted_variables'!$A$3:$I$74,7,0)</f>
        <v>80</v>
      </c>
      <c r="R550" s="93">
        <f>VLOOKUP(F550,'Amount Seed Planted_variables'!$A$3:$I$74,8,0)</f>
        <v>101360000</v>
      </c>
      <c r="S550" s="87" t="str">
        <f t="shared" si="249"/>
        <v>NA</v>
      </c>
      <c r="T550" s="35">
        <v>10</v>
      </c>
      <c r="U550" s="35">
        <v>30</v>
      </c>
      <c r="V550" s="41">
        <v>68</v>
      </c>
      <c r="W550" s="35">
        <v>16.899999999999999</v>
      </c>
      <c r="X550" s="35">
        <v>13.1</v>
      </c>
      <c r="Y550" s="41">
        <v>3.6</v>
      </c>
      <c r="Z550" s="35">
        <f t="shared" si="248"/>
        <v>0.36000000000000004</v>
      </c>
      <c r="AA550" s="42">
        <f t="shared" si="254"/>
        <v>0</v>
      </c>
      <c r="AB550" s="37">
        <f t="shared" si="255"/>
        <v>0</v>
      </c>
      <c r="AC550" s="37">
        <f t="shared" si="256"/>
        <v>0</v>
      </c>
      <c r="AD550" s="42" t="e">
        <f>VALUE(TEXT(((AA550*'TOX and EXPO INPUTS'!$F$13)/'TOX and EXPO INPUTS'!$E$27),"0.00E+00"))</f>
        <v>#DIV/0!</v>
      </c>
      <c r="AE550" s="37" t="e">
        <f>VALUE(TEXT(((AB550*'TOX and EXPO INPUTS'!$F$13)/'TOX and EXPO INPUTS'!$E$27),"0.00E+00"))</f>
        <v>#DIV/0!</v>
      </c>
      <c r="AF550" s="37" t="e">
        <f>VALUE(TEXT(((AC550*'TOX and EXPO INPUTS'!$F$13)/'TOX and EXPO INPUTS'!$E$27),"0.00E+00"))</f>
        <v>#DIV/0!</v>
      </c>
      <c r="AG550" s="42" t="e">
        <f>IF($E550="ST",VALUE(TEXT(('TOX and EXPO INPUTS'!$F$7/AD550),"0.0E+00")),IF($E550="IT",VALUE(TEXT(('TOX and EXPO INPUTS'!$F$10/AD550),"0.0E+00"))))</f>
        <v>#DIV/0!</v>
      </c>
      <c r="AH550" s="37" t="e">
        <f>IF($E550="ST",VALUE(TEXT(('TOX and EXPO INPUTS'!$F$7/AE550),"0.0E+00")),IF($E550="IT",VALUE(TEXT(('TOX and EXPO INPUTS'!$F$10/AE550),"0.0E+00"))))</f>
        <v>#DIV/0!</v>
      </c>
      <c r="AI550" s="37" t="e">
        <f>IF($E550="ST",VALUE(TEXT(('TOX and EXPO INPUTS'!$F$7/AF550),"0.0E+00")),IF($E550="IT",VALUE(TEXT(('TOX and EXPO INPUTS'!$F$10/AF550),"0.0E+00"))))</f>
        <v>#DIV/0!</v>
      </c>
      <c r="AJ550" s="42">
        <f t="shared" si="250"/>
        <v>0</v>
      </c>
      <c r="AK550" s="37">
        <f t="shared" si="251"/>
        <v>0</v>
      </c>
      <c r="AL550" s="42" t="e">
        <f>VALUE(TEXT(((AJ550*'TOX and EXPO INPUTS'!$F$21)/'TOX and EXPO INPUTS'!$E$29),"0.00E+00"))</f>
        <v>#DIV/0!</v>
      </c>
      <c r="AM550" s="37" t="e">
        <f>VALUE(TEXT(((AK550*'TOX and EXPO INPUTS'!$F$21)/'TOX and EXPO INPUTS'!$E$29),"0.00E+00"))</f>
        <v>#DIV/0!</v>
      </c>
      <c r="AN550" s="42" t="e">
        <f>IF($E550="ST",VALUE(TEXT(('TOX and EXPO INPUTS'!$F$15/AL550),"0.0E+00")),IF($E550="IT",VALUE(TEXT(('TOX and EXPO INPUTS'!$F$18/AL550),"0.0E+00"))))</f>
        <v>#DIV/0!</v>
      </c>
      <c r="AO550" s="37" t="e">
        <f>IF($E550="ST",VALUE(TEXT(('TOX and EXPO INPUTS'!$F$15/AM550),"0.0E+00")),IF($E550="IT",VALUE(TEXT(('TOX and EXPO INPUTS'!$F$18/AM550),"0.0E+00"))))</f>
        <v>#DIV/0!</v>
      </c>
      <c r="AP550" s="42" t="e">
        <f t="shared" si="236"/>
        <v>#DIV/0!</v>
      </c>
      <c r="AQ550" s="37" t="e">
        <f t="shared" si="237"/>
        <v>#DIV/0!</v>
      </c>
      <c r="AR550" s="37" t="e">
        <f t="shared" si="238"/>
        <v>#DIV/0!</v>
      </c>
      <c r="AS550" s="37" t="e">
        <f t="shared" si="239"/>
        <v>#DIV/0!</v>
      </c>
      <c r="AT550" s="37" t="e">
        <f t="shared" si="240"/>
        <v>#DIV/0!</v>
      </c>
      <c r="AU550" s="37" t="e">
        <f t="shared" si="241"/>
        <v>#DIV/0!</v>
      </c>
      <c r="AV550" s="42" t="e">
        <f t="shared" si="242"/>
        <v>#DIV/0!</v>
      </c>
      <c r="AW550" s="37" t="e">
        <f t="shared" si="243"/>
        <v>#DIV/0!</v>
      </c>
      <c r="AX550" s="37" t="e">
        <f t="shared" si="244"/>
        <v>#DIV/0!</v>
      </c>
      <c r="AY550" s="37" t="e">
        <f t="shared" si="245"/>
        <v>#DIV/0!</v>
      </c>
      <c r="AZ550" s="37" t="e">
        <f t="shared" si="246"/>
        <v>#DIV/0!</v>
      </c>
      <c r="BA550" s="37" t="e">
        <f t="shared" si="247"/>
        <v>#DIV/0!</v>
      </c>
      <c r="BB550" s="42" t="e">
        <f>IF($E550="ST",VALUE(TEXT((1/(('TOX and EXPO INPUTS'!$F$9/AG550)+('TOX and EXPO INPUTS'!$F$17/AN550))),"0.0E+00")),IF($E550="IT",VALUE(TEXT((1/(('TOX and EXPO INPUTS'!$F$12/AG550)+('TOX and EXPO INPUTS'!$F$20/AN550))),"0.0E+00"))))</f>
        <v>#DIV/0!</v>
      </c>
      <c r="BC550" s="37" t="e">
        <f>IF($E550="ST",VALUE(TEXT((1/(('TOX and EXPO INPUTS'!$F$9/AH550)+('TOX and EXPO INPUTS'!$F$17/AN550))),"0.0E+00")),IF($E550="IT",VALUE(TEXT((1/(('TOX and EXPO INPUTS'!$F$12/AH550)+('TOX and EXPO INPUTS'!$F$20/AN550))),"0.0E+00"))))</f>
        <v>#DIV/0!</v>
      </c>
      <c r="BD550" s="37" t="e">
        <f>IF($E550="ST",VALUE(TEXT((1/(('TOX and EXPO INPUTS'!$F$9/AI550)+('TOX and EXPO INPUTS'!$F$17/AN550))),"0.0E+00")),IF($E550="IT",VALUE(TEXT((1/(('TOX and EXPO INPUTS'!$F$12/AI550)+('TOX and EXPO INPUTS'!$F$20/AN550))),"0.0E+00"))))</f>
        <v>#DIV/0!</v>
      </c>
      <c r="BE550" s="37" t="e">
        <f>IF($E550="ST",VALUE(TEXT((1/(('TOX and EXPO INPUTS'!$F$9/AG550)+('TOX and EXPO INPUTS'!$F$17/AO550))),"0.0E+00")),IF($E550="IT",VALUE(TEXT((1/(('TOX and EXPO INPUTS'!$F$12/AG550)+('TOX and EXPO INPUTS'!$F$20/AO550))),"0.0E+00"))))</f>
        <v>#DIV/0!</v>
      </c>
      <c r="BF550" s="37" t="e">
        <f>IF($E550="ST",VALUE(TEXT((1/(('TOX and EXPO INPUTS'!$F$9/AH550)+('TOX and EXPO INPUTS'!$F$17/AO550))),"0.0E+00")),IF($E550="IT",VALUE(TEXT((1/(('TOX and EXPO INPUTS'!$F$12/AH550)+('TOX and EXPO INPUTS'!$F$20/AO550))),"0.0E+00"))))</f>
        <v>#DIV/0!</v>
      </c>
      <c r="BG550" s="37" t="e">
        <f>IF($E550="ST",VALUE(TEXT((1/(('TOX and EXPO INPUTS'!$F$9/AI550)+('TOX and EXPO INPUTS'!$F$17/AO550))),"0.0E+00")),IF($E550="IT",VALUE(TEXT((1/(('TOX and EXPO INPUTS'!$F$12/AI550)+('TOX and EXPO INPUTS'!$F$20/AO550))),"0.0E+00"))))</f>
        <v>#DIV/0!</v>
      </c>
      <c r="BH550" s="42" t="e">
        <f>VALUE(TEXT((AD550*$T550/365*'TOX and EXPO INPUTS'!$E$33/'TOX and EXPO INPUTS'!$E$34),"0.00E+00"))</f>
        <v>#DIV/0!</v>
      </c>
      <c r="BI550" s="37" t="e">
        <f>VALUE(TEXT((AE550*$T550/365*'TOX and EXPO INPUTS'!$E$33/'TOX and EXPO INPUTS'!$E$34),"0.00E+00"))</f>
        <v>#DIV/0!</v>
      </c>
      <c r="BJ550" s="37" t="e">
        <f>VALUE(TEXT((AF550*$T550/365*'TOX and EXPO INPUTS'!$E$33/'TOX and EXPO INPUTS'!$E$34),"0.00E+00"))</f>
        <v>#DIV/0!</v>
      </c>
      <c r="BK550" s="42" t="e">
        <f>VALUE(TEXT((AD550*$U550/365*'TOX and EXPO INPUTS'!$E$33/'TOX and EXPO INPUTS'!$E$34),"0.00E+00"))</f>
        <v>#DIV/0!</v>
      </c>
      <c r="BL550" s="37" t="e">
        <f>VALUE(TEXT((AE550*$U550/365*'TOX and EXPO INPUTS'!$E$33/'TOX and EXPO INPUTS'!$E$34),"0.00E+00"))</f>
        <v>#DIV/0!</v>
      </c>
      <c r="BM550" s="37" t="e">
        <f>VALUE(TEXT((AF550*$U550/365*'TOX and EXPO INPUTS'!$E$33/'TOX and EXPO INPUTS'!$E$34),"0.00E+00"))</f>
        <v>#DIV/0!</v>
      </c>
      <c r="BN550" s="42" t="e">
        <f>VALUE(TEXT((AL550*$T550/365*'TOX and EXPO INPUTS'!$E$33/'TOX and EXPO INPUTS'!$E$34),"0.00E+00"))</f>
        <v>#DIV/0!</v>
      </c>
      <c r="BO550" s="37" t="e">
        <f>VALUE(TEXT((AM550*$T550/365*'TOX and EXPO INPUTS'!$E$33/'TOX and EXPO INPUTS'!$E$34),"0.00E+00"))</f>
        <v>#DIV/0!</v>
      </c>
      <c r="BP550" s="42" t="e">
        <f>VALUE(TEXT((AL550*$U550/365*'TOX and EXPO INPUTS'!$E$33/'TOX and EXPO INPUTS'!$E$34),"0.00E+00"))</f>
        <v>#DIV/0!</v>
      </c>
      <c r="BQ550" s="37" t="e">
        <f>VALUE(TEXT((AM550*$U550/365*'TOX and EXPO INPUTS'!$E$33/'TOX and EXPO INPUTS'!$E$34),"0.00E+00"))</f>
        <v>#DIV/0!</v>
      </c>
      <c r="BR550" s="42" t="e">
        <f>VALUE(TEXT((AP550*$T550/365*'TOX and EXPO INPUTS'!$E$33/'TOX and EXPO INPUTS'!$E$34),"0.00E+00"))</f>
        <v>#DIV/0!</v>
      </c>
      <c r="BS550" s="37" t="e">
        <f>VALUE(TEXT((AQ550*$T550/365*'TOX and EXPO INPUTS'!$E$33/'TOX and EXPO INPUTS'!$E$34),"0.00E+00"))</f>
        <v>#DIV/0!</v>
      </c>
      <c r="BT550" s="37" t="e">
        <f>VALUE(TEXT((AR550*$T550/365*'TOX and EXPO INPUTS'!$E$33/'TOX and EXPO INPUTS'!$E$34),"0.00E+00"))</f>
        <v>#DIV/0!</v>
      </c>
      <c r="BU550" s="37" t="e">
        <f>VALUE(TEXT((AS550*$T550/365*'TOX and EXPO INPUTS'!$E$33/'TOX and EXPO INPUTS'!$E$34),"0.00E+00"))</f>
        <v>#DIV/0!</v>
      </c>
      <c r="BV550" s="37" t="e">
        <f>VALUE(TEXT((AT550*$T550/365*'TOX and EXPO INPUTS'!$E$33/'TOX and EXPO INPUTS'!$E$34),"0.00E+00"))</f>
        <v>#DIV/0!</v>
      </c>
      <c r="BW550" s="37" t="e">
        <f>VALUE(TEXT((AU550*$T550/365*'TOX and EXPO INPUTS'!$E$33/'TOX and EXPO INPUTS'!$E$34),"0.00E+00"))</f>
        <v>#DIV/0!</v>
      </c>
      <c r="BX550" s="42" t="e">
        <f>VALUE(TEXT((AP550*$U550/365*'TOX and EXPO INPUTS'!$E$33/'TOX and EXPO INPUTS'!$E$34),"0.00E+00"))</f>
        <v>#DIV/0!</v>
      </c>
      <c r="BY550" s="37" t="e">
        <f>VALUE(TEXT((AQ550*$U550/365*'TOX and EXPO INPUTS'!$E$33/'TOX and EXPO INPUTS'!$E$34),"0.00E+00"))</f>
        <v>#DIV/0!</v>
      </c>
      <c r="BZ550" s="37" t="e">
        <f>VALUE(TEXT((AR550*$U550/365*'TOX and EXPO INPUTS'!$E$33/'TOX and EXPO INPUTS'!$E$34),"0.00E+00"))</f>
        <v>#DIV/0!</v>
      </c>
      <c r="CA550" s="37" t="e">
        <f>VALUE(TEXT((AS550*$U550/365*'TOX and EXPO INPUTS'!$E$33/'TOX and EXPO INPUTS'!$E$34),"0.00E+00"))</f>
        <v>#DIV/0!</v>
      </c>
      <c r="CB550" s="37" t="e">
        <f>VALUE(TEXT((AT550*$U550/365*'TOX and EXPO INPUTS'!$E$33/'TOX and EXPO INPUTS'!$E$34),"0.00E+00"))</f>
        <v>#DIV/0!</v>
      </c>
      <c r="CC550" s="37" t="e">
        <f>VALUE(TEXT((AU550*$U550/365*'TOX and EXPO INPUTS'!$E$33/'TOX and EXPO INPUTS'!$E$34),"0.00E+00"))</f>
        <v>#DIV/0!</v>
      </c>
      <c r="CD550" s="58" t="e">
        <f>VALUE(TEXT((BR550*'TOX and EXPO INPUTS'!$F$23),"0.00E+00"))</f>
        <v>#DIV/0!</v>
      </c>
      <c r="CE550" s="57" t="e">
        <f>VALUE(TEXT((BS550*'TOX and EXPO INPUTS'!$F$23),"0.00E+00"))</f>
        <v>#DIV/0!</v>
      </c>
      <c r="CF550" s="57" t="e">
        <f>VALUE(TEXT((BT550*'TOX and EXPO INPUTS'!$F$23),"0.00E+00"))</f>
        <v>#DIV/0!</v>
      </c>
      <c r="CG550" s="57" t="e">
        <f>VALUE(TEXT((BU550*'TOX and EXPO INPUTS'!$F$23),"0.00E+00"))</f>
        <v>#DIV/0!</v>
      </c>
      <c r="CH550" s="57" t="e">
        <f>VALUE(TEXT((BV550*'TOX and EXPO INPUTS'!$F$23),"0.00E+00"))</f>
        <v>#DIV/0!</v>
      </c>
      <c r="CI550" s="57" t="e">
        <f>VALUE(TEXT((BW550*'TOX and EXPO INPUTS'!$F$23),"0.00E+00"))</f>
        <v>#DIV/0!</v>
      </c>
      <c r="CJ550" s="58" t="e">
        <f>VALUE(TEXT((BX550*'TOX and EXPO INPUTS'!$F$23),"0.00E+00"))</f>
        <v>#DIV/0!</v>
      </c>
      <c r="CK550" s="57" t="e">
        <f>VALUE(TEXT((BY550*'TOX and EXPO INPUTS'!$F$23),"0.00E+00"))</f>
        <v>#DIV/0!</v>
      </c>
      <c r="CL550" s="57" t="e">
        <f>VALUE(TEXT((BZ550*'TOX and EXPO INPUTS'!$F$23),"0.00E+00"))</f>
        <v>#DIV/0!</v>
      </c>
      <c r="CM550" s="57" t="e">
        <f>VALUE(TEXT((CA550*'TOX and EXPO INPUTS'!$F$23),"0.00E+00"))</f>
        <v>#DIV/0!</v>
      </c>
      <c r="CN550" s="57" t="e">
        <f>VALUE(TEXT((CB550*'TOX and EXPO INPUTS'!$F$23),"0.00E+00"))</f>
        <v>#DIV/0!</v>
      </c>
      <c r="CO550" s="57" t="e">
        <f>VALUE(TEXT((CC550*'TOX and EXPO INPUTS'!$F$23),"0.00E+00"))</f>
        <v>#DIV/0!</v>
      </c>
      <c r="CP550" s="38" t="s">
        <v>106</v>
      </c>
      <c r="CQ550" s="34" t="s">
        <v>107</v>
      </c>
      <c r="CR550" s="34" t="s">
        <v>108</v>
      </c>
      <c r="CS550" s="39" t="s">
        <v>109</v>
      </c>
    </row>
    <row r="551" spans="1:97" ht="48" customHeight="1" x14ac:dyDescent="0.25">
      <c r="A551" s="34" t="s">
        <v>98</v>
      </c>
      <c r="B551" s="34" t="s">
        <v>99</v>
      </c>
      <c r="C551" s="34" t="s">
        <v>100</v>
      </c>
      <c r="D551" s="34" t="s">
        <v>111</v>
      </c>
      <c r="E551" s="39" t="s">
        <v>102</v>
      </c>
      <c r="F551" s="40" t="s">
        <v>165</v>
      </c>
      <c r="G551" s="43"/>
      <c r="H551" s="36" t="s">
        <v>104</v>
      </c>
      <c r="I551" s="67"/>
      <c r="J551" s="36" t="s">
        <v>105</v>
      </c>
      <c r="K551" s="100">
        <f>VLOOKUP(F551,'Amount Seed Planted_variables'!$A$3:$I$74,2,0)</f>
        <v>181000</v>
      </c>
      <c r="L551" s="100">
        <f>VLOOKUP(F551,'Amount Seed Planted_variables'!$A$3:$I$74,3,0)</f>
        <v>422333.33333333331</v>
      </c>
      <c r="M551" s="36">
        <f t="shared" si="252"/>
        <v>0</v>
      </c>
      <c r="N551" s="35">
        <f t="shared" si="253"/>
        <v>0</v>
      </c>
      <c r="O551" s="101">
        <v>125000</v>
      </c>
      <c r="P551" s="93">
        <f>VLOOKUP(F551,'Amount Seed Planted_variables'!$A$3:$I$74,4,0)</f>
        <v>1267000</v>
      </c>
      <c r="Q551" s="93">
        <f>VLOOKUP(F551,'Amount Seed Planted_variables'!$A$3:$I$74,7,0)</f>
        <v>80</v>
      </c>
      <c r="R551" s="93">
        <f>VLOOKUP(F551,'Amount Seed Planted_variables'!$A$3:$I$74,8,0)</f>
        <v>101360000</v>
      </c>
      <c r="S551" s="87">
        <f t="shared" si="249"/>
        <v>2.5</v>
      </c>
      <c r="T551" s="35">
        <v>10</v>
      </c>
      <c r="U551" s="35">
        <v>30</v>
      </c>
      <c r="V551" s="41">
        <v>138210600</v>
      </c>
      <c r="W551" s="35">
        <v>23262800</v>
      </c>
      <c r="X551" s="35">
        <v>21238200</v>
      </c>
      <c r="Y551" s="41">
        <v>106100</v>
      </c>
      <c r="Z551" s="35">
        <f t="shared" si="248"/>
        <v>10610</v>
      </c>
      <c r="AA551" s="42">
        <f t="shared" si="254"/>
        <v>0</v>
      </c>
      <c r="AB551" s="37">
        <f t="shared" si="255"/>
        <v>0</v>
      </c>
      <c r="AC551" s="37">
        <f t="shared" si="256"/>
        <v>0</v>
      </c>
      <c r="AD551" s="42" t="e">
        <f>VALUE(TEXT(((AA551*'TOX and EXPO INPUTS'!$F$13)/'TOX and EXPO INPUTS'!$E$27),"0.00E+00"))</f>
        <v>#DIV/0!</v>
      </c>
      <c r="AE551" s="37" t="e">
        <f>VALUE(TEXT(((AB551*'TOX and EXPO INPUTS'!$F$13)/'TOX and EXPO INPUTS'!$E$27),"0.00E+00"))</f>
        <v>#DIV/0!</v>
      </c>
      <c r="AF551" s="37" t="e">
        <f>VALUE(TEXT(((AC551*'TOX and EXPO INPUTS'!$F$13)/'TOX and EXPO INPUTS'!$E$27),"0.00E+00"))</f>
        <v>#DIV/0!</v>
      </c>
      <c r="AG551" s="42" t="e">
        <f>IF($E551="ST",VALUE(TEXT(('TOX and EXPO INPUTS'!$F$7/AD551),"0.0E+00")),IF($E551="IT",VALUE(TEXT(('TOX and EXPO INPUTS'!$F$10/AD551),"0.0E+00"))))</f>
        <v>#DIV/0!</v>
      </c>
      <c r="AH551" s="37" t="e">
        <f>IF($E551="ST",VALUE(TEXT(('TOX and EXPO INPUTS'!$F$7/AE551),"0.0E+00")),IF($E551="IT",VALUE(TEXT(('TOX and EXPO INPUTS'!$F$10/AE551),"0.0E+00"))))</f>
        <v>#DIV/0!</v>
      </c>
      <c r="AI551" s="37" t="e">
        <f>IF($E551="ST",VALUE(TEXT(('TOX and EXPO INPUTS'!$F$7/AF551),"0.0E+00")),IF($E551="IT",VALUE(TEXT(('TOX and EXPO INPUTS'!$F$10/AF551),"0.0E+00"))))</f>
        <v>#DIV/0!</v>
      </c>
      <c r="AJ551" s="42">
        <f t="shared" si="250"/>
        <v>0</v>
      </c>
      <c r="AK551" s="37">
        <f t="shared" si="251"/>
        <v>0</v>
      </c>
      <c r="AL551" s="42" t="e">
        <f>VALUE(TEXT(((AJ551*'TOX and EXPO INPUTS'!$F$21)/'TOX and EXPO INPUTS'!$E$29),"0.00E+00"))</f>
        <v>#DIV/0!</v>
      </c>
      <c r="AM551" s="37" t="e">
        <f>VALUE(TEXT(((AK551*'TOX and EXPO INPUTS'!$F$21)/'TOX and EXPO INPUTS'!$E$29),"0.00E+00"))</f>
        <v>#DIV/0!</v>
      </c>
      <c r="AN551" s="42" t="e">
        <f>IF($E551="ST",VALUE(TEXT(('TOX and EXPO INPUTS'!$F$15/AL551),"0.0E+00")),IF($E551="IT",VALUE(TEXT(('TOX and EXPO INPUTS'!$F$18/AL551),"0.0E+00"))))</f>
        <v>#DIV/0!</v>
      </c>
      <c r="AO551" s="37" t="e">
        <f>IF($E551="ST",VALUE(TEXT(('TOX and EXPO INPUTS'!$F$15/AM551),"0.0E+00")),IF($E551="IT",VALUE(TEXT(('TOX and EXPO INPUTS'!$F$18/AM551),"0.0E+00"))))</f>
        <v>#DIV/0!</v>
      </c>
      <c r="AP551" s="42" t="e">
        <f t="shared" si="236"/>
        <v>#DIV/0!</v>
      </c>
      <c r="AQ551" s="37" t="e">
        <f t="shared" si="237"/>
        <v>#DIV/0!</v>
      </c>
      <c r="AR551" s="37" t="e">
        <f t="shared" si="238"/>
        <v>#DIV/0!</v>
      </c>
      <c r="AS551" s="37" t="e">
        <f t="shared" si="239"/>
        <v>#DIV/0!</v>
      </c>
      <c r="AT551" s="37" t="e">
        <f t="shared" si="240"/>
        <v>#DIV/0!</v>
      </c>
      <c r="AU551" s="37" t="e">
        <f t="shared" si="241"/>
        <v>#DIV/0!</v>
      </c>
      <c r="AV551" s="42" t="e">
        <f t="shared" si="242"/>
        <v>#DIV/0!</v>
      </c>
      <c r="AW551" s="37" t="e">
        <f t="shared" si="243"/>
        <v>#DIV/0!</v>
      </c>
      <c r="AX551" s="37" t="e">
        <f t="shared" si="244"/>
        <v>#DIV/0!</v>
      </c>
      <c r="AY551" s="37" t="e">
        <f t="shared" si="245"/>
        <v>#DIV/0!</v>
      </c>
      <c r="AZ551" s="37" t="e">
        <f t="shared" si="246"/>
        <v>#DIV/0!</v>
      </c>
      <c r="BA551" s="37" t="e">
        <f t="shared" si="247"/>
        <v>#DIV/0!</v>
      </c>
      <c r="BB551" s="42" t="e">
        <f>IF($E551="ST",VALUE(TEXT((1/(('TOX and EXPO INPUTS'!$F$9/AG551)+('TOX and EXPO INPUTS'!$F$17/AN551))),"0.0E+00")),IF($E551="IT",VALUE(TEXT((1/(('TOX and EXPO INPUTS'!$F$12/AG551)+('TOX and EXPO INPUTS'!$F$20/AN551))),"0.0E+00"))))</f>
        <v>#DIV/0!</v>
      </c>
      <c r="BC551" s="37" t="e">
        <f>IF($E551="ST",VALUE(TEXT((1/(('TOX and EXPO INPUTS'!$F$9/AH551)+('TOX and EXPO INPUTS'!$F$17/AN551))),"0.0E+00")),IF($E551="IT",VALUE(TEXT((1/(('TOX and EXPO INPUTS'!$F$12/AH551)+('TOX and EXPO INPUTS'!$F$20/AN551))),"0.0E+00"))))</f>
        <v>#DIV/0!</v>
      </c>
      <c r="BD551" s="37" t="e">
        <f>IF($E551="ST",VALUE(TEXT((1/(('TOX and EXPO INPUTS'!$F$9/AI551)+('TOX and EXPO INPUTS'!$F$17/AN551))),"0.0E+00")),IF($E551="IT",VALUE(TEXT((1/(('TOX and EXPO INPUTS'!$F$12/AI551)+('TOX and EXPO INPUTS'!$F$20/AN551))),"0.0E+00"))))</f>
        <v>#DIV/0!</v>
      </c>
      <c r="BE551" s="37" t="e">
        <f>IF($E551="ST",VALUE(TEXT((1/(('TOX and EXPO INPUTS'!$F$9/AG551)+('TOX and EXPO INPUTS'!$F$17/AO551))),"0.0E+00")),IF($E551="IT",VALUE(TEXT((1/(('TOX and EXPO INPUTS'!$F$12/AG551)+('TOX and EXPO INPUTS'!$F$20/AO551))),"0.0E+00"))))</f>
        <v>#DIV/0!</v>
      </c>
      <c r="BF551" s="37" t="e">
        <f>IF($E551="ST",VALUE(TEXT((1/(('TOX and EXPO INPUTS'!$F$9/AH551)+('TOX and EXPO INPUTS'!$F$17/AO551))),"0.0E+00")),IF($E551="IT",VALUE(TEXT((1/(('TOX and EXPO INPUTS'!$F$12/AH551)+('TOX and EXPO INPUTS'!$F$20/AO551))),"0.0E+00"))))</f>
        <v>#DIV/0!</v>
      </c>
      <c r="BG551" s="37" t="e">
        <f>IF($E551="ST",VALUE(TEXT((1/(('TOX and EXPO INPUTS'!$F$9/AI551)+('TOX and EXPO INPUTS'!$F$17/AO551))),"0.0E+00")),IF($E551="IT",VALUE(TEXT((1/(('TOX and EXPO INPUTS'!$F$12/AI551)+('TOX and EXPO INPUTS'!$F$20/AO551))),"0.0E+00"))))</f>
        <v>#DIV/0!</v>
      </c>
      <c r="BH551" s="42" t="e">
        <f>VALUE(TEXT((AD551*$T551/365*'TOX and EXPO INPUTS'!$E$33/'TOX and EXPO INPUTS'!$E$34),"0.00E+00"))</f>
        <v>#DIV/0!</v>
      </c>
      <c r="BI551" s="37" t="e">
        <f>VALUE(TEXT((AE551*$T551/365*'TOX and EXPO INPUTS'!$E$33/'TOX and EXPO INPUTS'!$E$34),"0.00E+00"))</f>
        <v>#DIV/0!</v>
      </c>
      <c r="BJ551" s="37" t="e">
        <f>VALUE(TEXT((AF551*$T551/365*'TOX and EXPO INPUTS'!$E$33/'TOX and EXPO INPUTS'!$E$34),"0.00E+00"))</f>
        <v>#DIV/0!</v>
      </c>
      <c r="BK551" s="42" t="e">
        <f>VALUE(TEXT((AD551*$U551/365*'TOX and EXPO INPUTS'!$E$33/'TOX and EXPO INPUTS'!$E$34),"0.00E+00"))</f>
        <v>#DIV/0!</v>
      </c>
      <c r="BL551" s="37" t="e">
        <f>VALUE(TEXT((AE551*$U551/365*'TOX and EXPO INPUTS'!$E$33/'TOX and EXPO INPUTS'!$E$34),"0.00E+00"))</f>
        <v>#DIV/0!</v>
      </c>
      <c r="BM551" s="37" t="e">
        <f>VALUE(TEXT((AF551*$U551/365*'TOX and EXPO INPUTS'!$E$33/'TOX and EXPO INPUTS'!$E$34),"0.00E+00"))</f>
        <v>#DIV/0!</v>
      </c>
      <c r="BN551" s="42" t="e">
        <f>VALUE(TEXT((AL551*$T551/365*'TOX and EXPO INPUTS'!$E$33/'TOX and EXPO INPUTS'!$E$34),"0.00E+00"))</f>
        <v>#DIV/0!</v>
      </c>
      <c r="BO551" s="37" t="e">
        <f>VALUE(TEXT((AM551*$T551/365*'TOX and EXPO INPUTS'!$E$33/'TOX and EXPO INPUTS'!$E$34),"0.00E+00"))</f>
        <v>#DIV/0!</v>
      </c>
      <c r="BP551" s="42" t="e">
        <f>VALUE(TEXT((AL551*$U551/365*'TOX and EXPO INPUTS'!$E$33/'TOX and EXPO INPUTS'!$E$34),"0.00E+00"))</f>
        <v>#DIV/0!</v>
      </c>
      <c r="BQ551" s="37" t="e">
        <f>VALUE(TEXT((AM551*$U551/365*'TOX and EXPO INPUTS'!$E$33/'TOX and EXPO INPUTS'!$E$34),"0.00E+00"))</f>
        <v>#DIV/0!</v>
      </c>
      <c r="BR551" s="42" t="e">
        <f>VALUE(TEXT((AP551*$T551/365*'TOX and EXPO INPUTS'!$E$33/'TOX and EXPO INPUTS'!$E$34),"0.00E+00"))</f>
        <v>#DIV/0!</v>
      </c>
      <c r="BS551" s="37" t="e">
        <f>VALUE(TEXT((AQ551*$T551/365*'TOX and EXPO INPUTS'!$E$33/'TOX and EXPO INPUTS'!$E$34),"0.00E+00"))</f>
        <v>#DIV/0!</v>
      </c>
      <c r="BT551" s="37" t="e">
        <f>VALUE(TEXT((AR551*$T551/365*'TOX and EXPO INPUTS'!$E$33/'TOX and EXPO INPUTS'!$E$34),"0.00E+00"))</f>
        <v>#DIV/0!</v>
      </c>
      <c r="BU551" s="37" t="e">
        <f>VALUE(TEXT((AS551*$T551/365*'TOX and EXPO INPUTS'!$E$33/'TOX and EXPO INPUTS'!$E$34),"0.00E+00"))</f>
        <v>#DIV/0!</v>
      </c>
      <c r="BV551" s="37" t="e">
        <f>VALUE(TEXT((AT551*$T551/365*'TOX and EXPO INPUTS'!$E$33/'TOX and EXPO INPUTS'!$E$34),"0.00E+00"))</f>
        <v>#DIV/0!</v>
      </c>
      <c r="BW551" s="37" t="e">
        <f>VALUE(TEXT((AU551*$T551/365*'TOX and EXPO INPUTS'!$E$33/'TOX and EXPO INPUTS'!$E$34),"0.00E+00"))</f>
        <v>#DIV/0!</v>
      </c>
      <c r="BX551" s="42" t="e">
        <f>VALUE(TEXT((AP551*$U551/365*'TOX and EXPO INPUTS'!$E$33/'TOX and EXPO INPUTS'!$E$34),"0.00E+00"))</f>
        <v>#DIV/0!</v>
      </c>
      <c r="BY551" s="37" t="e">
        <f>VALUE(TEXT((AQ551*$U551/365*'TOX and EXPO INPUTS'!$E$33/'TOX and EXPO INPUTS'!$E$34),"0.00E+00"))</f>
        <v>#DIV/0!</v>
      </c>
      <c r="BZ551" s="37" t="e">
        <f>VALUE(TEXT((AR551*$U551/365*'TOX and EXPO INPUTS'!$E$33/'TOX and EXPO INPUTS'!$E$34),"0.00E+00"))</f>
        <v>#DIV/0!</v>
      </c>
      <c r="CA551" s="37" t="e">
        <f>VALUE(TEXT((AS551*$U551/365*'TOX and EXPO INPUTS'!$E$33/'TOX and EXPO INPUTS'!$E$34),"0.00E+00"))</f>
        <v>#DIV/0!</v>
      </c>
      <c r="CB551" s="37" t="e">
        <f>VALUE(TEXT((AT551*$U551/365*'TOX and EXPO INPUTS'!$E$33/'TOX and EXPO INPUTS'!$E$34),"0.00E+00"))</f>
        <v>#DIV/0!</v>
      </c>
      <c r="CC551" s="37" t="e">
        <f>VALUE(TEXT((AU551*$U551/365*'TOX and EXPO INPUTS'!$E$33/'TOX and EXPO INPUTS'!$E$34),"0.00E+00"))</f>
        <v>#DIV/0!</v>
      </c>
      <c r="CD551" s="58" t="e">
        <f>VALUE(TEXT((BR551*'TOX and EXPO INPUTS'!$F$23),"0.00E+00"))</f>
        <v>#DIV/0!</v>
      </c>
      <c r="CE551" s="57" t="e">
        <f>VALUE(TEXT((BS551*'TOX and EXPO INPUTS'!$F$23),"0.00E+00"))</f>
        <v>#DIV/0!</v>
      </c>
      <c r="CF551" s="57" t="e">
        <f>VALUE(TEXT((BT551*'TOX and EXPO INPUTS'!$F$23),"0.00E+00"))</f>
        <v>#DIV/0!</v>
      </c>
      <c r="CG551" s="57" t="e">
        <f>VALUE(TEXT((BU551*'TOX and EXPO INPUTS'!$F$23),"0.00E+00"))</f>
        <v>#DIV/0!</v>
      </c>
      <c r="CH551" s="57" t="e">
        <f>VALUE(TEXT((BV551*'TOX and EXPO INPUTS'!$F$23),"0.00E+00"))</f>
        <v>#DIV/0!</v>
      </c>
      <c r="CI551" s="57" t="e">
        <f>VALUE(TEXT((BW551*'TOX and EXPO INPUTS'!$F$23),"0.00E+00"))</f>
        <v>#DIV/0!</v>
      </c>
      <c r="CJ551" s="58" t="e">
        <f>VALUE(TEXT((BX551*'TOX and EXPO INPUTS'!$F$23),"0.00E+00"))</f>
        <v>#DIV/0!</v>
      </c>
      <c r="CK551" s="57" t="e">
        <f>VALUE(TEXT((BY551*'TOX and EXPO INPUTS'!$F$23),"0.00E+00"))</f>
        <v>#DIV/0!</v>
      </c>
      <c r="CL551" s="57" t="e">
        <f>VALUE(TEXT((BZ551*'TOX and EXPO INPUTS'!$F$23),"0.00E+00"))</f>
        <v>#DIV/0!</v>
      </c>
      <c r="CM551" s="57" t="e">
        <f>VALUE(TEXT((CA551*'TOX and EXPO INPUTS'!$F$23),"0.00E+00"))</f>
        <v>#DIV/0!</v>
      </c>
      <c r="CN551" s="57" t="e">
        <f>VALUE(TEXT((CB551*'TOX and EXPO INPUTS'!$F$23),"0.00E+00"))</f>
        <v>#DIV/0!</v>
      </c>
      <c r="CO551" s="57" t="e">
        <f>VALUE(TEXT((CC551*'TOX and EXPO INPUTS'!$F$23),"0.00E+00"))</f>
        <v>#DIV/0!</v>
      </c>
      <c r="CP551" s="38" t="s">
        <v>106</v>
      </c>
      <c r="CQ551" s="34" t="s">
        <v>107</v>
      </c>
      <c r="CR551" s="34" t="s">
        <v>108</v>
      </c>
      <c r="CS551" s="39" t="s">
        <v>109</v>
      </c>
    </row>
    <row r="552" spans="1:97" ht="48" customHeight="1" x14ac:dyDescent="0.25">
      <c r="A552" s="34" t="s">
        <v>98</v>
      </c>
      <c r="B552" s="34" t="s">
        <v>99</v>
      </c>
      <c r="C552" s="34" t="s">
        <v>100</v>
      </c>
      <c r="D552" s="34" t="s">
        <v>442</v>
      </c>
      <c r="E552" s="39" t="s">
        <v>102</v>
      </c>
      <c r="F552" s="40" t="s">
        <v>165</v>
      </c>
      <c r="G552" s="43"/>
      <c r="H552" s="36" t="s">
        <v>104</v>
      </c>
      <c r="I552" s="67"/>
      <c r="J552" s="36" t="s">
        <v>105</v>
      </c>
      <c r="K552" s="100">
        <f>VLOOKUP(F552,'Amount Seed Planted_variables'!$A$3:$I$74,2,0)</f>
        <v>181000</v>
      </c>
      <c r="L552" s="100">
        <f>VLOOKUP(F552,'Amount Seed Planted_variables'!$A$3:$I$74,3,0)</f>
        <v>422333.33333333331</v>
      </c>
      <c r="M552" s="36">
        <f t="shared" si="252"/>
        <v>0</v>
      </c>
      <c r="N552" s="35">
        <f t="shared" si="253"/>
        <v>0</v>
      </c>
      <c r="O552" s="101">
        <v>125000</v>
      </c>
      <c r="P552" s="93">
        <f>VLOOKUP(F552,'Amount Seed Planted_variables'!$A$3:$I$74,4,0)</f>
        <v>1267000</v>
      </c>
      <c r="Q552" s="93">
        <f>VLOOKUP(F552,'Amount Seed Planted_variables'!$A$3:$I$74,7,0)</f>
        <v>80</v>
      </c>
      <c r="R552" s="93">
        <f>VLOOKUP(F552,'Amount Seed Planted_variables'!$A$3:$I$74,8,0)</f>
        <v>101360000</v>
      </c>
      <c r="S552" s="87" t="str">
        <f t="shared" si="249"/>
        <v>NA</v>
      </c>
      <c r="T552" s="35">
        <v>10</v>
      </c>
      <c r="U552" s="35">
        <v>30</v>
      </c>
      <c r="V552" s="41">
        <v>3994</v>
      </c>
      <c r="W552" s="35">
        <v>797</v>
      </c>
      <c r="X552" s="35">
        <v>530</v>
      </c>
      <c r="Y552" s="41">
        <v>66</v>
      </c>
      <c r="Z552" s="35">
        <f t="shared" si="248"/>
        <v>6.6000000000000005</v>
      </c>
      <c r="AA552" s="42">
        <f t="shared" si="254"/>
        <v>0</v>
      </c>
      <c r="AB552" s="37">
        <f t="shared" si="255"/>
        <v>0</v>
      </c>
      <c r="AC552" s="37">
        <f t="shared" si="256"/>
        <v>0</v>
      </c>
      <c r="AD552" s="42" t="e">
        <f>VALUE(TEXT(((AA552*'TOX and EXPO INPUTS'!$F$13)/'TOX and EXPO INPUTS'!$E$27),"0.00E+00"))</f>
        <v>#DIV/0!</v>
      </c>
      <c r="AE552" s="37" t="e">
        <f>VALUE(TEXT(((AB552*'TOX and EXPO INPUTS'!$F$13)/'TOX and EXPO INPUTS'!$E$27),"0.00E+00"))</f>
        <v>#DIV/0!</v>
      </c>
      <c r="AF552" s="37" t="e">
        <f>VALUE(TEXT(((AC552*'TOX and EXPO INPUTS'!$F$13)/'TOX and EXPO INPUTS'!$E$27),"0.00E+00"))</f>
        <v>#DIV/0!</v>
      </c>
      <c r="AG552" s="42" t="e">
        <f>IF($E552="ST",VALUE(TEXT(('TOX and EXPO INPUTS'!$F$7/AD552),"0.0E+00")),IF($E552="IT",VALUE(TEXT(('TOX and EXPO INPUTS'!$F$10/AD552),"0.0E+00"))))</f>
        <v>#DIV/0!</v>
      </c>
      <c r="AH552" s="37" t="e">
        <f>IF($E552="ST",VALUE(TEXT(('TOX and EXPO INPUTS'!$F$7/AE552),"0.0E+00")),IF($E552="IT",VALUE(TEXT(('TOX and EXPO INPUTS'!$F$10/AE552),"0.0E+00"))))</f>
        <v>#DIV/0!</v>
      </c>
      <c r="AI552" s="37" t="e">
        <f>IF($E552="ST",VALUE(TEXT(('TOX and EXPO INPUTS'!$F$7/AF552),"0.0E+00")),IF($E552="IT",VALUE(TEXT(('TOX and EXPO INPUTS'!$F$10/AF552),"0.0E+00"))))</f>
        <v>#DIV/0!</v>
      </c>
      <c r="AJ552" s="42">
        <f t="shared" si="250"/>
        <v>0</v>
      </c>
      <c r="AK552" s="37">
        <f t="shared" si="251"/>
        <v>0</v>
      </c>
      <c r="AL552" s="42" t="e">
        <f>VALUE(TEXT(((AJ552*'TOX and EXPO INPUTS'!$F$21)/'TOX and EXPO INPUTS'!$E$29),"0.00E+00"))</f>
        <v>#DIV/0!</v>
      </c>
      <c r="AM552" s="37" t="e">
        <f>VALUE(TEXT(((AK552*'TOX and EXPO INPUTS'!$F$21)/'TOX and EXPO INPUTS'!$E$29),"0.00E+00"))</f>
        <v>#DIV/0!</v>
      </c>
      <c r="AN552" s="42" t="e">
        <f>IF($E552="ST",VALUE(TEXT(('TOX and EXPO INPUTS'!$F$15/AL552),"0.0E+00")),IF($E552="IT",VALUE(TEXT(('TOX and EXPO INPUTS'!$F$18/AL552),"0.0E+00"))))</f>
        <v>#DIV/0!</v>
      </c>
      <c r="AO552" s="37" t="e">
        <f>IF($E552="ST",VALUE(TEXT(('TOX and EXPO INPUTS'!$F$15/AM552),"0.0E+00")),IF($E552="IT",VALUE(TEXT(('TOX and EXPO INPUTS'!$F$18/AM552),"0.0E+00"))))</f>
        <v>#DIV/0!</v>
      </c>
      <c r="AP552" s="42" t="e">
        <f t="shared" si="236"/>
        <v>#DIV/0!</v>
      </c>
      <c r="AQ552" s="37" t="e">
        <f t="shared" si="237"/>
        <v>#DIV/0!</v>
      </c>
      <c r="AR552" s="37" t="e">
        <f t="shared" si="238"/>
        <v>#DIV/0!</v>
      </c>
      <c r="AS552" s="37" t="e">
        <f t="shared" si="239"/>
        <v>#DIV/0!</v>
      </c>
      <c r="AT552" s="37" t="e">
        <f t="shared" si="240"/>
        <v>#DIV/0!</v>
      </c>
      <c r="AU552" s="37" t="e">
        <f t="shared" si="241"/>
        <v>#DIV/0!</v>
      </c>
      <c r="AV552" s="42" t="e">
        <f t="shared" si="242"/>
        <v>#DIV/0!</v>
      </c>
      <c r="AW552" s="37" t="e">
        <f t="shared" si="243"/>
        <v>#DIV/0!</v>
      </c>
      <c r="AX552" s="37" t="e">
        <f t="shared" si="244"/>
        <v>#DIV/0!</v>
      </c>
      <c r="AY552" s="37" t="e">
        <f t="shared" si="245"/>
        <v>#DIV/0!</v>
      </c>
      <c r="AZ552" s="37" t="e">
        <f t="shared" si="246"/>
        <v>#DIV/0!</v>
      </c>
      <c r="BA552" s="37" t="e">
        <f t="shared" si="247"/>
        <v>#DIV/0!</v>
      </c>
      <c r="BB552" s="42" t="e">
        <f>IF($E552="ST",VALUE(TEXT((1/(('TOX and EXPO INPUTS'!$F$9/AG552)+('TOX and EXPO INPUTS'!$F$17/AN552))),"0.0E+00")),IF($E552="IT",VALUE(TEXT((1/(('TOX and EXPO INPUTS'!$F$12/AG552)+('TOX and EXPO INPUTS'!$F$20/AN552))),"0.0E+00"))))</f>
        <v>#DIV/0!</v>
      </c>
      <c r="BC552" s="37" t="e">
        <f>IF($E552="ST",VALUE(TEXT((1/(('TOX and EXPO INPUTS'!$F$9/AH552)+('TOX and EXPO INPUTS'!$F$17/AN552))),"0.0E+00")),IF($E552="IT",VALUE(TEXT((1/(('TOX and EXPO INPUTS'!$F$12/AH552)+('TOX and EXPO INPUTS'!$F$20/AN552))),"0.0E+00"))))</f>
        <v>#DIV/0!</v>
      </c>
      <c r="BD552" s="37" t="e">
        <f>IF($E552="ST",VALUE(TEXT((1/(('TOX and EXPO INPUTS'!$F$9/AI552)+('TOX and EXPO INPUTS'!$F$17/AN552))),"0.0E+00")),IF($E552="IT",VALUE(TEXT((1/(('TOX and EXPO INPUTS'!$F$12/AI552)+('TOX and EXPO INPUTS'!$F$20/AN552))),"0.0E+00"))))</f>
        <v>#DIV/0!</v>
      </c>
      <c r="BE552" s="37" t="e">
        <f>IF($E552="ST",VALUE(TEXT((1/(('TOX and EXPO INPUTS'!$F$9/AG552)+('TOX and EXPO INPUTS'!$F$17/AO552))),"0.0E+00")),IF($E552="IT",VALUE(TEXT((1/(('TOX and EXPO INPUTS'!$F$12/AG552)+('TOX and EXPO INPUTS'!$F$20/AO552))),"0.0E+00"))))</f>
        <v>#DIV/0!</v>
      </c>
      <c r="BF552" s="37" t="e">
        <f>IF($E552="ST",VALUE(TEXT((1/(('TOX and EXPO INPUTS'!$F$9/AH552)+('TOX and EXPO INPUTS'!$F$17/AO552))),"0.0E+00")),IF($E552="IT",VALUE(TEXT((1/(('TOX and EXPO INPUTS'!$F$12/AH552)+('TOX and EXPO INPUTS'!$F$20/AO552))),"0.0E+00"))))</f>
        <v>#DIV/0!</v>
      </c>
      <c r="BG552" s="37" t="e">
        <f>IF($E552="ST",VALUE(TEXT((1/(('TOX and EXPO INPUTS'!$F$9/AI552)+('TOX and EXPO INPUTS'!$F$17/AO552))),"0.0E+00")),IF($E552="IT",VALUE(TEXT((1/(('TOX and EXPO INPUTS'!$F$12/AI552)+('TOX and EXPO INPUTS'!$F$20/AO552))),"0.0E+00"))))</f>
        <v>#DIV/0!</v>
      </c>
      <c r="BH552" s="42" t="e">
        <f>VALUE(TEXT((AD552*$T552/365*'TOX and EXPO INPUTS'!$E$33/'TOX and EXPO INPUTS'!$E$34),"0.00E+00"))</f>
        <v>#DIV/0!</v>
      </c>
      <c r="BI552" s="37" t="e">
        <f>VALUE(TEXT((AE552*$T552/365*'TOX and EXPO INPUTS'!$E$33/'TOX and EXPO INPUTS'!$E$34),"0.00E+00"))</f>
        <v>#DIV/0!</v>
      </c>
      <c r="BJ552" s="37" t="e">
        <f>VALUE(TEXT((AF552*$T552/365*'TOX and EXPO INPUTS'!$E$33/'TOX and EXPO INPUTS'!$E$34),"0.00E+00"))</f>
        <v>#DIV/0!</v>
      </c>
      <c r="BK552" s="42" t="e">
        <f>VALUE(TEXT((AD552*$U552/365*'TOX and EXPO INPUTS'!$E$33/'TOX and EXPO INPUTS'!$E$34),"0.00E+00"))</f>
        <v>#DIV/0!</v>
      </c>
      <c r="BL552" s="37" t="e">
        <f>VALUE(TEXT((AE552*$U552/365*'TOX and EXPO INPUTS'!$E$33/'TOX and EXPO INPUTS'!$E$34),"0.00E+00"))</f>
        <v>#DIV/0!</v>
      </c>
      <c r="BM552" s="37" t="e">
        <f>VALUE(TEXT((AF552*$U552/365*'TOX and EXPO INPUTS'!$E$33/'TOX and EXPO INPUTS'!$E$34),"0.00E+00"))</f>
        <v>#DIV/0!</v>
      </c>
      <c r="BN552" s="42" t="e">
        <f>VALUE(TEXT((AL552*$T552/365*'TOX and EXPO INPUTS'!$E$33/'TOX and EXPO INPUTS'!$E$34),"0.00E+00"))</f>
        <v>#DIV/0!</v>
      </c>
      <c r="BO552" s="37" t="e">
        <f>VALUE(TEXT((AM552*$T552/365*'TOX and EXPO INPUTS'!$E$33/'TOX and EXPO INPUTS'!$E$34),"0.00E+00"))</f>
        <v>#DIV/0!</v>
      </c>
      <c r="BP552" s="42" t="e">
        <f>VALUE(TEXT((AL552*$U552/365*'TOX and EXPO INPUTS'!$E$33/'TOX and EXPO INPUTS'!$E$34),"0.00E+00"))</f>
        <v>#DIV/0!</v>
      </c>
      <c r="BQ552" s="37" t="e">
        <f>VALUE(TEXT((AM552*$U552/365*'TOX and EXPO INPUTS'!$E$33/'TOX and EXPO INPUTS'!$E$34),"0.00E+00"))</f>
        <v>#DIV/0!</v>
      </c>
      <c r="BR552" s="42" t="e">
        <f>VALUE(TEXT((AP552*$T552/365*'TOX and EXPO INPUTS'!$E$33/'TOX and EXPO INPUTS'!$E$34),"0.00E+00"))</f>
        <v>#DIV/0!</v>
      </c>
      <c r="BS552" s="37" t="e">
        <f>VALUE(TEXT((AQ552*$T552/365*'TOX and EXPO INPUTS'!$E$33/'TOX and EXPO INPUTS'!$E$34),"0.00E+00"))</f>
        <v>#DIV/0!</v>
      </c>
      <c r="BT552" s="37" t="e">
        <f>VALUE(TEXT((AR552*$T552/365*'TOX and EXPO INPUTS'!$E$33/'TOX and EXPO INPUTS'!$E$34),"0.00E+00"))</f>
        <v>#DIV/0!</v>
      </c>
      <c r="BU552" s="37" t="e">
        <f>VALUE(TEXT((AS552*$T552/365*'TOX and EXPO INPUTS'!$E$33/'TOX and EXPO INPUTS'!$E$34),"0.00E+00"))</f>
        <v>#DIV/0!</v>
      </c>
      <c r="BV552" s="37" t="e">
        <f>VALUE(TEXT((AT552*$T552/365*'TOX and EXPO INPUTS'!$E$33/'TOX and EXPO INPUTS'!$E$34),"0.00E+00"))</f>
        <v>#DIV/0!</v>
      </c>
      <c r="BW552" s="37" t="e">
        <f>VALUE(TEXT((AU552*$T552/365*'TOX and EXPO INPUTS'!$E$33/'TOX and EXPO INPUTS'!$E$34),"0.00E+00"))</f>
        <v>#DIV/0!</v>
      </c>
      <c r="BX552" s="42" t="e">
        <f>VALUE(TEXT((AP552*$U552/365*'TOX and EXPO INPUTS'!$E$33/'TOX and EXPO INPUTS'!$E$34),"0.00E+00"))</f>
        <v>#DIV/0!</v>
      </c>
      <c r="BY552" s="37" t="e">
        <f>VALUE(TEXT((AQ552*$U552/365*'TOX and EXPO INPUTS'!$E$33/'TOX and EXPO INPUTS'!$E$34),"0.00E+00"))</f>
        <v>#DIV/0!</v>
      </c>
      <c r="BZ552" s="37" t="e">
        <f>VALUE(TEXT((AR552*$U552/365*'TOX and EXPO INPUTS'!$E$33/'TOX and EXPO INPUTS'!$E$34),"0.00E+00"))</f>
        <v>#DIV/0!</v>
      </c>
      <c r="CA552" s="37" t="e">
        <f>VALUE(TEXT((AS552*$U552/365*'TOX and EXPO INPUTS'!$E$33/'TOX and EXPO INPUTS'!$E$34),"0.00E+00"))</f>
        <v>#DIV/0!</v>
      </c>
      <c r="CB552" s="37" t="e">
        <f>VALUE(TEXT((AT552*$U552/365*'TOX and EXPO INPUTS'!$E$33/'TOX and EXPO INPUTS'!$E$34),"0.00E+00"))</f>
        <v>#DIV/0!</v>
      </c>
      <c r="CC552" s="37" t="e">
        <f>VALUE(TEXT((AU552*$U552/365*'TOX and EXPO INPUTS'!$E$33/'TOX and EXPO INPUTS'!$E$34),"0.00E+00"))</f>
        <v>#DIV/0!</v>
      </c>
      <c r="CD552" s="58" t="e">
        <f>VALUE(TEXT((BR552*'TOX and EXPO INPUTS'!$F$23),"0.00E+00"))</f>
        <v>#DIV/0!</v>
      </c>
      <c r="CE552" s="57" t="e">
        <f>VALUE(TEXT((BS552*'TOX and EXPO INPUTS'!$F$23),"0.00E+00"))</f>
        <v>#DIV/0!</v>
      </c>
      <c r="CF552" s="57" t="e">
        <f>VALUE(TEXT((BT552*'TOX and EXPO INPUTS'!$F$23),"0.00E+00"))</f>
        <v>#DIV/0!</v>
      </c>
      <c r="CG552" s="57" t="e">
        <f>VALUE(TEXT((BU552*'TOX and EXPO INPUTS'!$F$23),"0.00E+00"))</f>
        <v>#DIV/0!</v>
      </c>
      <c r="CH552" s="57" t="e">
        <f>VALUE(TEXT((BV552*'TOX and EXPO INPUTS'!$F$23),"0.00E+00"))</f>
        <v>#DIV/0!</v>
      </c>
      <c r="CI552" s="57" t="e">
        <f>VALUE(TEXT((BW552*'TOX and EXPO INPUTS'!$F$23),"0.00E+00"))</f>
        <v>#DIV/0!</v>
      </c>
      <c r="CJ552" s="58" t="e">
        <f>VALUE(TEXT((BX552*'TOX and EXPO INPUTS'!$F$23),"0.00E+00"))</f>
        <v>#DIV/0!</v>
      </c>
      <c r="CK552" s="57" t="e">
        <f>VALUE(TEXT((BY552*'TOX and EXPO INPUTS'!$F$23),"0.00E+00"))</f>
        <v>#DIV/0!</v>
      </c>
      <c r="CL552" s="57" t="e">
        <f>VALUE(TEXT((BZ552*'TOX and EXPO INPUTS'!$F$23),"0.00E+00"))</f>
        <v>#DIV/0!</v>
      </c>
      <c r="CM552" s="57" t="e">
        <f>VALUE(TEXT((CA552*'TOX and EXPO INPUTS'!$F$23),"0.00E+00"))</f>
        <v>#DIV/0!</v>
      </c>
      <c r="CN552" s="57" t="e">
        <f>VALUE(TEXT((CB552*'TOX and EXPO INPUTS'!$F$23),"0.00E+00"))</f>
        <v>#DIV/0!</v>
      </c>
      <c r="CO552" s="57" t="e">
        <f>VALUE(TEXT((CC552*'TOX and EXPO INPUTS'!$F$23),"0.00E+00"))</f>
        <v>#DIV/0!</v>
      </c>
      <c r="CP552" s="38" t="s">
        <v>106</v>
      </c>
      <c r="CQ552" s="34" t="s">
        <v>107</v>
      </c>
      <c r="CR552" s="34" t="s">
        <v>108</v>
      </c>
      <c r="CS552" s="39" t="s">
        <v>109</v>
      </c>
    </row>
    <row r="553" spans="1:97" ht="48" customHeight="1" x14ac:dyDescent="0.25">
      <c r="A553" s="34" t="s">
        <v>98</v>
      </c>
      <c r="B553" s="34" t="s">
        <v>99</v>
      </c>
      <c r="C553" s="34" t="s">
        <v>100</v>
      </c>
      <c r="D553" s="34" t="s">
        <v>101</v>
      </c>
      <c r="E553" s="39" t="s">
        <v>112</v>
      </c>
      <c r="F553" s="40" t="s">
        <v>165</v>
      </c>
      <c r="G553" s="43"/>
      <c r="H553" s="36" t="s">
        <v>104</v>
      </c>
      <c r="I553" s="67"/>
      <c r="J553" s="36" t="s">
        <v>105</v>
      </c>
      <c r="K553" s="100">
        <f>VLOOKUP(F553,'Amount Seed Planted_variables'!$A$3:$I$74,2,0)</f>
        <v>181000</v>
      </c>
      <c r="L553" s="100">
        <f>VLOOKUP(F553,'Amount Seed Planted_variables'!$A$3:$I$74,3,0)</f>
        <v>422333.33333333331</v>
      </c>
      <c r="M553" s="36">
        <f t="shared" si="252"/>
        <v>0</v>
      </c>
      <c r="N553" s="35">
        <f t="shared" si="253"/>
        <v>0</v>
      </c>
      <c r="O553" s="101">
        <v>125000</v>
      </c>
      <c r="P553" s="93">
        <f>VLOOKUP(F553,'Amount Seed Planted_variables'!$A$3:$I$74,4,0)</f>
        <v>1267000</v>
      </c>
      <c r="Q553" s="93">
        <f>VLOOKUP(F553,'Amount Seed Planted_variables'!$A$3:$I$74,7,0)</f>
        <v>80</v>
      </c>
      <c r="R553" s="93">
        <f>VLOOKUP(F553,'Amount Seed Planted_variables'!$A$3:$I$74,8,0)</f>
        <v>101360000</v>
      </c>
      <c r="S553" s="87" t="str">
        <f t="shared" si="249"/>
        <v>NA</v>
      </c>
      <c r="T553" s="35">
        <v>10</v>
      </c>
      <c r="U553" s="35">
        <v>30</v>
      </c>
      <c r="V553" s="41">
        <v>349</v>
      </c>
      <c r="W553" s="35">
        <v>51.2</v>
      </c>
      <c r="X553" s="35">
        <v>42.2</v>
      </c>
      <c r="Y553" s="41">
        <v>1.2</v>
      </c>
      <c r="Z553" s="35">
        <f t="shared" si="248"/>
        <v>0.12</v>
      </c>
      <c r="AA553" s="42">
        <f t="shared" si="254"/>
        <v>0</v>
      </c>
      <c r="AB553" s="37">
        <f t="shared" si="255"/>
        <v>0</v>
      </c>
      <c r="AC553" s="37">
        <f t="shared" si="256"/>
        <v>0</v>
      </c>
      <c r="AD553" s="42" t="e">
        <f>VALUE(TEXT(((AA553*'TOX and EXPO INPUTS'!$F$13)/'TOX and EXPO INPUTS'!$E$27),"0.00E+00"))</f>
        <v>#DIV/0!</v>
      </c>
      <c r="AE553" s="37" t="e">
        <f>VALUE(TEXT(((AB553*'TOX and EXPO INPUTS'!$F$13)/'TOX and EXPO INPUTS'!$E$27),"0.00E+00"))</f>
        <v>#DIV/0!</v>
      </c>
      <c r="AF553" s="37" t="e">
        <f>VALUE(TEXT(((AC553*'TOX and EXPO INPUTS'!$F$13)/'TOX and EXPO INPUTS'!$E$27),"0.00E+00"))</f>
        <v>#DIV/0!</v>
      </c>
      <c r="AG553" s="42" t="e">
        <f>IF($E553="ST",VALUE(TEXT(('TOX and EXPO INPUTS'!$F$7/AD553),"0.0E+00")),IF($E553="IT",VALUE(TEXT(('TOX and EXPO INPUTS'!$F$10/AD553),"0.0E+00"))))</f>
        <v>#DIV/0!</v>
      </c>
      <c r="AH553" s="37" t="e">
        <f>IF($E553="ST",VALUE(TEXT(('TOX and EXPO INPUTS'!$F$7/AE553),"0.0E+00")),IF($E553="IT",VALUE(TEXT(('TOX and EXPO INPUTS'!$F$10/AE553),"0.0E+00"))))</f>
        <v>#DIV/0!</v>
      </c>
      <c r="AI553" s="37" t="e">
        <f>IF($E553="ST",VALUE(TEXT(('TOX and EXPO INPUTS'!$F$7/AF553),"0.0E+00")),IF($E553="IT",VALUE(TEXT(('TOX and EXPO INPUTS'!$F$10/AF553),"0.0E+00"))))</f>
        <v>#DIV/0!</v>
      </c>
      <c r="AJ553" s="42">
        <f t="shared" si="250"/>
        <v>0</v>
      </c>
      <c r="AK553" s="37">
        <f t="shared" si="251"/>
        <v>0</v>
      </c>
      <c r="AL553" s="42" t="e">
        <f>VALUE(TEXT(((AJ553*'TOX and EXPO INPUTS'!$F$21)/'TOX and EXPO INPUTS'!$E$29),"0.00E+00"))</f>
        <v>#DIV/0!</v>
      </c>
      <c r="AM553" s="37" t="e">
        <f>VALUE(TEXT(((AK553*'TOX and EXPO INPUTS'!$F$21)/'TOX and EXPO INPUTS'!$E$29),"0.00E+00"))</f>
        <v>#DIV/0!</v>
      </c>
      <c r="AN553" s="42" t="e">
        <f>IF($E553="ST",VALUE(TEXT(('TOX and EXPO INPUTS'!$F$15/AL553),"0.0E+00")),IF($E553="IT",VALUE(TEXT(('TOX and EXPO INPUTS'!$F$18/AL553),"0.0E+00"))))</f>
        <v>#DIV/0!</v>
      </c>
      <c r="AO553" s="37" t="e">
        <f>IF($E553="ST",VALUE(TEXT(('TOX and EXPO INPUTS'!$F$15/AM553),"0.0E+00")),IF($E553="IT",VALUE(TEXT(('TOX and EXPO INPUTS'!$F$18/AM553),"0.0E+00"))))</f>
        <v>#DIV/0!</v>
      </c>
      <c r="AP553" s="42" t="e">
        <f t="shared" si="236"/>
        <v>#DIV/0!</v>
      </c>
      <c r="AQ553" s="37" t="e">
        <f t="shared" si="237"/>
        <v>#DIV/0!</v>
      </c>
      <c r="AR553" s="37" t="e">
        <f t="shared" si="238"/>
        <v>#DIV/0!</v>
      </c>
      <c r="AS553" s="37" t="e">
        <f t="shared" si="239"/>
        <v>#DIV/0!</v>
      </c>
      <c r="AT553" s="37" t="e">
        <f t="shared" si="240"/>
        <v>#DIV/0!</v>
      </c>
      <c r="AU553" s="37" t="e">
        <f t="shared" si="241"/>
        <v>#DIV/0!</v>
      </c>
      <c r="AV553" s="42" t="e">
        <f t="shared" si="242"/>
        <v>#DIV/0!</v>
      </c>
      <c r="AW553" s="37" t="e">
        <f t="shared" si="243"/>
        <v>#DIV/0!</v>
      </c>
      <c r="AX553" s="37" t="e">
        <f t="shared" si="244"/>
        <v>#DIV/0!</v>
      </c>
      <c r="AY553" s="37" t="e">
        <f t="shared" si="245"/>
        <v>#DIV/0!</v>
      </c>
      <c r="AZ553" s="37" t="e">
        <f t="shared" si="246"/>
        <v>#DIV/0!</v>
      </c>
      <c r="BA553" s="37" t="e">
        <f t="shared" si="247"/>
        <v>#DIV/0!</v>
      </c>
      <c r="BB553" s="42" t="e">
        <f>IF($E553="ST",VALUE(TEXT((1/(('TOX and EXPO INPUTS'!$F$9/AG553)+('TOX and EXPO INPUTS'!$F$17/AN553))),"0.0E+00")),IF($E553="IT",VALUE(TEXT((1/(('TOX and EXPO INPUTS'!$F$12/AG553)+('TOX and EXPO INPUTS'!$F$20/AN553))),"0.0E+00"))))</f>
        <v>#DIV/0!</v>
      </c>
      <c r="BC553" s="37" t="e">
        <f>IF($E553="ST",VALUE(TEXT((1/(('TOX and EXPO INPUTS'!$F$9/AH553)+('TOX and EXPO INPUTS'!$F$17/AN553))),"0.0E+00")),IF($E553="IT",VALUE(TEXT((1/(('TOX and EXPO INPUTS'!$F$12/AH553)+('TOX and EXPO INPUTS'!$F$20/AN553))),"0.0E+00"))))</f>
        <v>#DIV/0!</v>
      </c>
      <c r="BD553" s="37" t="e">
        <f>IF($E553="ST",VALUE(TEXT((1/(('TOX and EXPO INPUTS'!$F$9/AI553)+('TOX and EXPO INPUTS'!$F$17/AN553))),"0.0E+00")),IF($E553="IT",VALUE(TEXT((1/(('TOX and EXPO INPUTS'!$F$12/AI553)+('TOX and EXPO INPUTS'!$F$20/AN553))),"0.0E+00"))))</f>
        <v>#DIV/0!</v>
      </c>
      <c r="BE553" s="37" t="e">
        <f>IF($E553="ST",VALUE(TEXT((1/(('TOX and EXPO INPUTS'!$F$9/AG553)+('TOX and EXPO INPUTS'!$F$17/AO553))),"0.0E+00")),IF($E553="IT",VALUE(TEXT((1/(('TOX and EXPO INPUTS'!$F$12/AG553)+('TOX and EXPO INPUTS'!$F$20/AO553))),"0.0E+00"))))</f>
        <v>#DIV/0!</v>
      </c>
      <c r="BF553" s="37" t="e">
        <f>IF($E553="ST",VALUE(TEXT((1/(('TOX and EXPO INPUTS'!$F$9/AH553)+('TOX and EXPO INPUTS'!$F$17/AO553))),"0.0E+00")),IF($E553="IT",VALUE(TEXT((1/(('TOX and EXPO INPUTS'!$F$12/AH553)+('TOX and EXPO INPUTS'!$F$20/AO553))),"0.0E+00"))))</f>
        <v>#DIV/0!</v>
      </c>
      <c r="BG553" s="37" t="e">
        <f>IF($E553="ST",VALUE(TEXT((1/(('TOX and EXPO INPUTS'!$F$9/AI553)+('TOX and EXPO INPUTS'!$F$17/AO553))),"0.0E+00")),IF($E553="IT",VALUE(TEXT((1/(('TOX and EXPO INPUTS'!$F$12/AI553)+('TOX and EXPO INPUTS'!$F$20/AO553))),"0.0E+00"))))</f>
        <v>#DIV/0!</v>
      </c>
      <c r="BH553" s="42" t="e">
        <f>VALUE(TEXT((AD553*$T553/365*'TOX and EXPO INPUTS'!$E$33/'TOX and EXPO INPUTS'!$E$34),"0.00E+00"))</f>
        <v>#DIV/0!</v>
      </c>
      <c r="BI553" s="37" t="e">
        <f>VALUE(TEXT((AE553*$T553/365*'TOX and EXPO INPUTS'!$E$33/'TOX and EXPO INPUTS'!$E$34),"0.00E+00"))</f>
        <v>#DIV/0!</v>
      </c>
      <c r="BJ553" s="37" t="e">
        <f>VALUE(TEXT((AF553*$T553/365*'TOX and EXPO INPUTS'!$E$33/'TOX and EXPO INPUTS'!$E$34),"0.00E+00"))</f>
        <v>#DIV/0!</v>
      </c>
      <c r="BK553" s="42" t="e">
        <f>VALUE(TEXT((AD553*$U553/365*'TOX and EXPO INPUTS'!$E$33/'TOX and EXPO INPUTS'!$E$34),"0.00E+00"))</f>
        <v>#DIV/0!</v>
      </c>
      <c r="BL553" s="37" t="e">
        <f>VALUE(TEXT((AE553*$U553/365*'TOX and EXPO INPUTS'!$E$33/'TOX and EXPO INPUTS'!$E$34),"0.00E+00"))</f>
        <v>#DIV/0!</v>
      </c>
      <c r="BM553" s="37" t="e">
        <f>VALUE(TEXT((AF553*$U553/365*'TOX and EXPO INPUTS'!$E$33/'TOX and EXPO INPUTS'!$E$34),"0.00E+00"))</f>
        <v>#DIV/0!</v>
      </c>
      <c r="BN553" s="42" t="e">
        <f>VALUE(TEXT((AL553*$T553/365*'TOX and EXPO INPUTS'!$E$33/'TOX and EXPO INPUTS'!$E$34),"0.00E+00"))</f>
        <v>#DIV/0!</v>
      </c>
      <c r="BO553" s="37" t="e">
        <f>VALUE(TEXT((AM553*$T553/365*'TOX and EXPO INPUTS'!$E$33/'TOX and EXPO INPUTS'!$E$34),"0.00E+00"))</f>
        <v>#DIV/0!</v>
      </c>
      <c r="BP553" s="42" t="e">
        <f>VALUE(TEXT((AL553*$U553/365*'TOX and EXPO INPUTS'!$E$33/'TOX and EXPO INPUTS'!$E$34),"0.00E+00"))</f>
        <v>#DIV/0!</v>
      </c>
      <c r="BQ553" s="37" t="e">
        <f>VALUE(TEXT((AM553*$U553/365*'TOX and EXPO INPUTS'!$E$33/'TOX and EXPO INPUTS'!$E$34),"0.00E+00"))</f>
        <v>#DIV/0!</v>
      </c>
      <c r="BR553" s="42" t="e">
        <f>VALUE(TEXT((AP553*$T553/365*'TOX and EXPO INPUTS'!$E$33/'TOX and EXPO INPUTS'!$E$34),"0.00E+00"))</f>
        <v>#DIV/0!</v>
      </c>
      <c r="BS553" s="37" t="e">
        <f>VALUE(TEXT((AQ553*$T553/365*'TOX and EXPO INPUTS'!$E$33/'TOX and EXPO INPUTS'!$E$34),"0.00E+00"))</f>
        <v>#DIV/0!</v>
      </c>
      <c r="BT553" s="37" t="e">
        <f>VALUE(TEXT((AR553*$T553/365*'TOX and EXPO INPUTS'!$E$33/'TOX and EXPO INPUTS'!$E$34),"0.00E+00"))</f>
        <v>#DIV/0!</v>
      </c>
      <c r="BU553" s="37" t="e">
        <f>VALUE(TEXT((AS553*$T553/365*'TOX and EXPO INPUTS'!$E$33/'TOX and EXPO INPUTS'!$E$34),"0.00E+00"))</f>
        <v>#DIV/0!</v>
      </c>
      <c r="BV553" s="37" t="e">
        <f>VALUE(TEXT((AT553*$T553/365*'TOX and EXPO INPUTS'!$E$33/'TOX and EXPO INPUTS'!$E$34),"0.00E+00"))</f>
        <v>#DIV/0!</v>
      </c>
      <c r="BW553" s="37" t="e">
        <f>VALUE(TEXT((AU553*$T553/365*'TOX and EXPO INPUTS'!$E$33/'TOX and EXPO INPUTS'!$E$34),"0.00E+00"))</f>
        <v>#DIV/0!</v>
      </c>
      <c r="BX553" s="42" t="e">
        <f>VALUE(TEXT((AP553*$U553/365*'TOX and EXPO INPUTS'!$E$33/'TOX and EXPO INPUTS'!$E$34),"0.00E+00"))</f>
        <v>#DIV/0!</v>
      </c>
      <c r="BY553" s="37" t="e">
        <f>VALUE(TEXT((AQ553*$U553/365*'TOX and EXPO INPUTS'!$E$33/'TOX and EXPO INPUTS'!$E$34),"0.00E+00"))</f>
        <v>#DIV/0!</v>
      </c>
      <c r="BZ553" s="37" t="e">
        <f>VALUE(TEXT((AR553*$U553/365*'TOX and EXPO INPUTS'!$E$33/'TOX and EXPO INPUTS'!$E$34),"0.00E+00"))</f>
        <v>#DIV/0!</v>
      </c>
      <c r="CA553" s="37" t="e">
        <f>VALUE(TEXT((AS553*$U553/365*'TOX and EXPO INPUTS'!$E$33/'TOX and EXPO INPUTS'!$E$34),"0.00E+00"))</f>
        <v>#DIV/0!</v>
      </c>
      <c r="CB553" s="37" t="e">
        <f>VALUE(TEXT((AT553*$U553/365*'TOX and EXPO INPUTS'!$E$33/'TOX and EXPO INPUTS'!$E$34),"0.00E+00"))</f>
        <v>#DIV/0!</v>
      </c>
      <c r="CC553" s="37" t="e">
        <f>VALUE(TEXT((AU553*$U553/365*'TOX and EXPO INPUTS'!$E$33/'TOX and EXPO INPUTS'!$E$34),"0.00E+00"))</f>
        <v>#DIV/0!</v>
      </c>
      <c r="CD553" s="58" t="e">
        <f>VALUE(TEXT((BR553*'TOX and EXPO INPUTS'!$F$23),"0.00E+00"))</f>
        <v>#DIV/0!</v>
      </c>
      <c r="CE553" s="57" t="e">
        <f>VALUE(TEXT((BS553*'TOX and EXPO INPUTS'!$F$23),"0.00E+00"))</f>
        <v>#DIV/0!</v>
      </c>
      <c r="CF553" s="57" t="e">
        <f>VALUE(TEXT((BT553*'TOX and EXPO INPUTS'!$F$23),"0.00E+00"))</f>
        <v>#DIV/0!</v>
      </c>
      <c r="CG553" s="57" t="e">
        <f>VALUE(TEXT((BU553*'TOX and EXPO INPUTS'!$F$23),"0.00E+00"))</f>
        <v>#DIV/0!</v>
      </c>
      <c r="CH553" s="57" t="e">
        <f>VALUE(TEXT((BV553*'TOX and EXPO INPUTS'!$F$23),"0.00E+00"))</f>
        <v>#DIV/0!</v>
      </c>
      <c r="CI553" s="57" t="e">
        <f>VALUE(TEXT((BW553*'TOX and EXPO INPUTS'!$F$23),"0.00E+00"))</f>
        <v>#DIV/0!</v>
      </c>
      <c r="CJ553" s="58" t="e">
        <f>VALUE(TEXT((BX553*'TOX and EXPO INPUTS'!$F$23),"0.00E+00"))</f>
        <v>#DIV/0!</v>
      </c>
      <c r="CK553" s="57" t="e">
        <f>VALUE(TEXT((BY553*'TOX and EXPO INPUTS'!$F$23),"0.00E+00"))</f>
        <v>#DIV/0!</v>
      </c>
      <c r="CL553" s="57" t="e">
        <f>VALUE(TEXT((BZ553*'TOX and EXPO INPUTS'!$F$23),"0.00E+00"))</f>
        <v>#DIV/0!</v>
      </c>
      <c r="CM553" s="57" t="e">
        <f>VALUE(TEXT((CA553*'TOX and EXPO INPUTS'!$F$23),"0.00E+00"))</f>
        <v>#DIV/0!</v>
      </c>
      <c r="CN553" s="57" t="e">
        <f>VALUE(TEXT((CB553*'TOX and EXPO INPUTS'!$F$23),"0.00E+00"))</f>
        <v>#DIV/0!</v>
      </c>
      <c r="CO553" s="57" t="e">
        <f>VALUE(TEXT((CC553*'TOX and EXPO INPUTS'!$F$23),"0.00E+00"))</f>
        <v>#DIV/0!</v>
      </c>
      <c r="CP553" s="38" t="s">
        <v>106</v>
      </c>
      <c r="CQ553" s="34" t="s">
        <v>107</v>
      </c>
      <c r="CR553" s="34" t="s">
        <v>108</v>
      </c>
      <c r="CS553" s="39" t="s">
        <v>109</v>
      </c>
    </row>
    <row r="554" spans="1:97" ht="48" customHeight="1" x14ac:dyDescent="0.25">
      <c r="A554" s="34" t="s">
        <v>98</v>
      </c>
      <c r="B554" s="34" t="s">
        <v>99</v>
      </c>
      <c r="C554" s="34" t="s">
        <v>100</v>
      </c>
      <c r="D554" s="34" t="s">
        <v>110</v>
      </c>
      <c r="E554" s="39" t="s">
        <v>112</v>
      </c>
      <c r="F554" s="40" t="s">
        <v>165</v>
      </c>
      <c r="G554" s="43"/>
      <c r="H554" s="36" t="s">
        <v>104</v>
      </c>
      <c r="I554" s="67"/>
      <c r="J554" s="36" t="s">
        <v>105</v>
      </c>
      <c r="K554" s="100">
        <f>VLOOKUP(F554,'Amount Seed Planted_variables'!$A$3:$I$74,2,0)</f>
        <v>181000</v>
      </c>
      <c r="L554" s="100">
        <f>VLOOKUP(F554,'Amount Seed Planted_variables'!$A$3:$I$74,3,0)</f>
        <v>422333.33333333331</v>
      </c>
      <c r="M554" s="36">
        <f t="shared" si="252"/>
        <v>0</v>
      </c>
      <c r="N554" s="35">
        <f t="shared" si="253"/>
        <v>0</v>
      </c>
      <c r="O554" s="101">
        <v>125000</v>
      </c>
      <c r="P554" s="93">
        <f>VLOOKUP(F554,'Amount Seed Planted_variables'!$A$3:$I$74,4,0)</f>
        <v>1267000</v>
      </c>
      <c r="Q554" s="93">
        <f>VLOOKUP(F554,'Amount Seed Planted_variables'!$A$3:$I$74,7,0)</f>
        <v>80</v>
      </c>
      <c r="R554" s="93">
        <f>VLOOKUP(F554,'Amount Seed Planted_variables'!$A$3:$I$74,8,0)</f>
        <v>101360000</v>
      </c>
      <c r="S554" s="87" t="str">
        <f t="shared" si="249"/>
        <v>NA</v>
      </c>
      <c r="T554" s="35">
        <v>10</v>
      </c>
      <c r="U554" s="35">
        <v>30</v>
      </c>
      <c r="V554" s="41">
        <v>68</v>
      </c>
      <c r="W554" s="35">
        <v>16.899999999999999</v>
      </c>
      <c r="X554" s="35">
        <v>13.1</v>
      </c>
      <c r="Y554" s="41">
        <v>3.6</v>
      </c>
      <c r="Z554" s="35">
        <f t="shared" si="248"/>
        <v>0.36000000000000004</v>
      </c>
      <c r="AA554" s="42">
        <f t="shared" si="254"/>
        <v>0</v>
      </c>
      <c r="AB554" s="37">
        <f t="shared" si="255"/>
        <v>0</v>
      </c>
      <c r="AC554" s="37">
        <f t="shared" si="256"/>
        <v>0</v>
      </c>
      <c r="AD554" s="42" t="e">
        <f>VALUE(TEXT(((AA554*'TOX and EXPO INPUTS'!$F$13)/'TOX and EXPO INPUTS'!$E$27),"0.00E+00"))</f>
        <v>#DIV/0!</v>
      </c>
      <c r="AE554" s="37" t="e">
        <f>VALUE(TEXT(((AB554*'TOX and EXPO INPUTS'!$F$13)/'TOX and EXPO INPUTS'!$E$27),"0.00E+00"))</f>
        <v>#DIV/0!</v>
      </c>
      <c r="AF554" s="37" t="e">
        <f>VALUE(TEXT(((AC554*'TOX and EXPO INPUTS'!$F$13)/'TOX and EXPO INPUTS'!$E$27),"0.00E+00"))</f>
        <v>#DIV/0!</v>
      </c>
      <c r="AG554" s="42" t="e">
        <f>IF($E554="ST",VALUE(TEXT(('TOX and EXPO INPUTS'!$F$7/AD554),"0.0E+00")),IF($E554="IT",VALUE(TEXT(('TOX and EXPO INPUTS'!$F$10/AD554),"0.0E+00"))))</f>
        <v>#DIV/0!</v>
      </c>
      <c r="AH554" s="37" t="e">
        <f>IF($E554="ST",VALUE(TEXT(('TOX and EXPO INPUTS'!$F$7/AE554),"0.0E+00")),IF($E554="IT",VALUE(TEXT(('TOX and EXPO INPUTS'!$F$10/AE554),"0.0E+00"))))</f>
        <v>#DIV/0!</v>
      </c>
      <c r="AI554" s="37" t="e">
        <f>IF($E554="ST",VALUE(TEXT(('TOX and EXPO INPUTS'!$F$7/AF554),"0.0E+00")),IF($E554="IT",VALUE(TEXT(('TOX and EXPO INPUTS'!$F$10/AF554),"0.0E+00"))))</f>
        <v>#DIV/0!</v>
      </c>
      <c r="AJ554" s="42">
        <f t="shared" si="250"/>
        <v>0</v>
      </c>
      <c r="AK554" s="37">
        <f t="shared" si="251"/>
        <v>0</v>
      </c>
      <c r="AL554" s="42" t="e">
        <f>VALUE(TEXT(((AJ554*'TOX and EXPO INPUTS'!$F$21)/'TOX and EXPO INPUTS'!$E$29),"0.00E+00"))</f>
        <v>#DIV/0!</v>
      </c>
      <c r="AM554" s="37" t="e">
        <f>VALUE(TEXT(((AK554*'TOX and EXPO INPUTS'!$F$21)/'TOX and EXPO INPUTS'!$E$29),"0.00E+00"))</f>
        <v>#DIV/0!</v>
      </c>
      <c r="AN554" s="42" t="e">
        <f>IF($E554="ST",VALUE(TEXT(('TOX and EXPO INPUTS'!$F$15/AL554),"0.0E+00")),IF($E554="IT",VALUE(TEXT(('TOX and EXPO INPUTS'!$F$18/AL554),"0.0E+00"))))</f>
        <v>#DIV/0!</v>
      </c>
      <c r="AO554" s="37" t="e">
        <f>IF($E554="ST",VALUE(TEXT(('TOX and EXPO INPUTS'!$F$15/AM554),"0.0E+00")),IF($E554="IT",VALUE(TEXT(('TOX and EXPO INPUTS'!$F$18/AM554),"0.0E+00"))))</f>
        <v>#DIV/0!</v>
      </c>
      <c r="AP554" s="42" t="e">
        <f t="shared" si="236"/>
        <v>#DIV/0!</v>
      </c>
      <c r="AQ554" s="37" t="e">
        <f t="shared" si="237"/>
        <v>#DIV/0!</v>
      </c>
      <c r="AR554" s="37" t="e">
        <f t="shared" si="238"/>
        <v>#DIV/0!</v>
      </c>
      <c r="AS554" s="37" t="e">
        <f t="shared" si="239"/>
        <v>#DIV/0!</v>
      </c>
      <c r="AT554" s="37" t="e">
        <f t="shared" si="240"/>
        <v>#DIV/0!</v>
      </c>
      <c r="AU554" s="37" t="e">
        <f t="shared" si="241"/>
        <v>#DIV/0!</v>
      </c>
      <c r="AV554" s="42" t="e">
        <f t="shared" si="242"/>
        <v>#DIV/0!</v>
      </c>
      <c r="AW554" s="37" t="e">
        <f t="shared" si="243"/>
        <v>#DIV/0!</v>
      </c>
      <c r="AX554" s="37" t="e">
        <f t="shared" si="244"/>
        <v>#DIV/0!</v>
      </c>
      <c r="AY554" s="37" t="e">
        <f t="shared" si="245"/>
        <v>#DIV/0!</v>
      </c>
      <c r="AZ554" s="37" t="e">
        <f t="shared" si="246"/>
        <v>#DIV/0!</v>
      </c>
      <c r="BA554" s="37" t="e">
        <f t="shared" si="247"/>
        <v>#DIV/0!</v>
      </c>
      <c r="BB554" s="42" t="e">
        <f>IF($E554="ST",VALUE(TEXT((1/(('TOX and EXPO INPUTS'!$F$9/AG554)+('TOX and EXPO INPUTS'!$F$17/AN554))),"0.0E+00")),IF($E554="IT",VALUE(TEXT((1/(('TOX and EXPO INPUTS'!$F$12/AG554)+('TOX and EXPO INPUTS'!$F$20/AN554))),"0.0E+00"))))</f>
        <v>#DIV/0!</v>
      </c>
      <c r="BC554" s="37" t="e">
        <f>IF($E554="ST",VALUE(TEXT((1/(('TOX and EXPO INPUTS'!$F$9/AH554)+('TOX and EXPO INPUTS'!$F$17/AN554))),"0.0E+00")),IF($E554="IT",VALUE(TEXT((1/(('TOX and EXPO INPUTS'!$F$12/AH554)+('TOX and EXPO INPUTS'!$F$20/AN554))),"0.0E+00"))))</f>
        <v>#DIV/0!</v>
      </c>
      <c r="BD554" s="37" t="e">
        <f>IF($E554="ST",VALUE(TEXT((1/(('TOX and EXPO INPUTS'!$F$9/AI554)+('TOX and EXPO INPUTS'!$F$17/AN554))),"0.0E+00")),IF($E554="IT",VALUE(TEXT((1/(('TOX and EXPO INPUTS'!$F$12/AI554)+('TOX and EXPO INPUTS'!$F$20/AN554))),"0.0E+00"))))</f>
        <v>#DIV/0!</v>
      </c>
      <c r="BE554" s="37" t="e">
        <f>IF($E554="ST",VALUE(TEXT((1/(('TOX and EXPO INPUTS'!$F$9/AG554)+('TOX and EXPO INPUTS'!$F$17/AO554))),"0.0E+00")),IF($E554="IT",VALUE(TEXT((1/(('TOX and EXPO INPUTS'!$F$12/AG554)+('TOX and EXPO INPUTS'!$F$20/AO554))),"0.0E+00"))))</f>
        <v>#DIV/0!</v>
      </c>
      <c r="BF554" s="37" t="e">
        <f>IF($E554="ST",VALUE(TEXT((1/(('TOX and EXPO INPUTS'!$F$9/AH554)+('TOX and EXPO INPUTS'!$F$17/AO554))),"0.0E+00")),IF($E554="IT",VALUE(TEXT((1/(('TOX and EXPO INPUTS'!$F$12/AH554)+('TOX and EXPO INPUTS'!$F$20/AO554))),"0.0E+00"))))</f>
        <v>#DIV/0!</v>
      </c>
      <c r="BG554" s="37" t="e">
        <f>IF($E554="ST",VALUE(TEXT((1/(('TOX and EXPO INPUTS'!$F$9/AI554)+('TOX and EXPO INPUTS'!$F$17/AO554))),"0.0E+00")),IF($E554="IT",VALUE(TEXT((1/(('TOX and EXPO INPUTS'!$F$12/AI554)+('TOX and EXPO INPUTS'!$F$20/AO554))),"0.0E+00"))))</f>
        <v>#DIV/0!</v>
      </c>
      <c r="BH554" s="42" t="e">
        <f>VALUE(TEXT((AD554*$T554/365*'TOX and EXPO INPUTS'!$E$33/'TOX and EXPO INPUTS'!$E$34),"0.00E+00"))</f>
        <v>#DIV/0!</v>
      </c>
      <c r="BI554" s="37" t="e">
        <f>VALUE(TEXT((AE554*$T554/365*'TOX and EXPO INPUTS'!$E$33/'TOX and EXPO INPUTS'!$E$34),"0.00E+00"))</f>
        <v>#DIV/0!</v>
      </c>
      <c r="BJ554" s="37" t="e">
        <f>VALUE(TEXT((AF554*$T554/365*'TOX and EXPO INPUTS'!$E$33/'TOX and EXPO INPUTS'!$E$34),"0.00E+00"))</f>
        <v>#DIV/0!</v>
      </c>
      <c r="BK554" s="42" t="e">
        <f>VALUE(TEXT((AD554*$U554/365*'TOX and EXPO INPUTS'!$E$33/'TOX and EXPO INPUTS'!$E$34),"0.00E+00"))</f>
        <v>#DIV/0!</v>
      </c>
      <c r="BL554" s="37" t="e">
        <f>VALUE(TEXT((AE554*$U554/365*'TOX and EXPO INPUTS'!$E$33/'TOX and EXPO INPUTS'!$E$34),"0.00E+00"))</f>
        <v>#DIV/0!</v>
      </c>
      <c r="BM554" s="37" t="e">
        <f>VALUE(TEXT((AF554*$U554/365*'TOX and EXPO INPUTS'!$E$33/'TOX and EXPO INPUTS'!$E$34),"0.00E+00"))</f>
        <v>#DIV/0!</v>
      </c>
      <c r="BN554" s="42" t="e">
        <f>VALUE(TEXT((AL554*$T554/365*'TOX and EXPO INPUTS'!$E$33/'TOX and EXPO INPUTS'!$E$34),"0.00E+00"))</f>
        <v>#DIV/0!</v>
      </c>
      <c r="BO554" s="37" t="e">
        <f>VALUE(TEXT((AM554*$T554/365*'TOX and EXPO INPUTS'!$E$33/'TOX and EXPO INPUTS'!$E$34),"0.00E+00"))</f>
        <v>#DIV/0!</v>
      </c>
      <c r="BP554" s="42" t="e">
        <f>VALUE(TEXT((AL554*$U554/365*'TOX and EXPO INPUTS'!$E$33/'TOX and EXPO INPUTS'!$E$34),"0.00E+00"))</f>
        <v>#DIV/0!</v>
      </c>
      <c r="BQ554" s="37" t="e">
        <f>VALUE(TEXT((AM554*$U554/365*'TOX and EXPO INPUTS'!$E$33/'TOX and EXPO INPUTS'!$E$34),"0.00E+00"))</f>
        <v>#DIV/0!</v>
      </c>
      <c r="BR554" s="42" t="e">
        <f>VALUE(TEXT((AP554*$T554/365*'TOX and EXPO INPUTS'!$E$33/'TOX and EXPO INPUTS'!$E$34),"0.00E+00"))</f>
        <v>#DIV/0!</v>
      </c>
      <c r="BS554" s="37" t="e">
        <f>VALUE(TEXT((AQ554*$T554/365*'TOX and EXPO INPUTS'!$E$33/'TOX and EXPO INPUTS'!$E$34),"0.00E+00"))</f>
        <v>#DIV/0!</v>
      </c>
      <c r="BT554" s="37" t="e">
        <f>VALUE(TEXT((AR554*$T554/365*'TOX and EXPO INPUTS'!$E$33/'TOX and EXPO INPUTS'!$E$34),"0.00E+00"))</f>
        <v>#DIV/0!</v>
      </c>
      <c r="BU554" s="37" t="e">
        <f>VALUE(TEXT((AS554*$T554/365*'TOX and EXPO INPUTS'!$E$33/'TOX and EXPO INPUTS'!$E$34),"0.00E+00"))</f>
        <v>#DIV/0!</v>
      </c>
      <c r="BV554" s="37" t="e">
        <f>VALUE(TEXT((AT554*$T554/365*'TOX and EXPO INPUTS'!$E$33/'TOX and EXPO INPUTS'!$E$34),"0.00E+00"))</f>
        <v>#DIV/0!</v>
      </c>
      <c r="BW554" s="37" t="e">
        <f>VALUE(TEXT((AU554*$T554/365*'TOX and EXPO INPUTS'!$E$33/'TOX and EXPO INPUTS'!$E$34),"0.00E+00"))</f>
        <v>#DIV/0!</v>
      </c>
      <c r="BX554" s="42" t="e">
        <f>VALUE(TEXT((AP554*$U554/365*'TOX and EXPO INPUTS'!$E$33/'TOX and EXPO INPUTS'!$E$34),"0.00E+00"))</f>
        <v>#DIV/0!</v>
      </c>
      <c r="BY554" s="37" t="e">
        <f>VALUE(TEXT((AQ554*$U554/365*'TOX and EXPO INPUTS'!$E$33/'TOX and EXPO INPUTS'!$E$34),"0.00E+00"))</f>
        <v>#DIV/0!</v>
      </c>
      <c r="BZ554" s="37" t="e">
        <f>VALUE(TEXT((AR554*$U554/365*'TOX and EXPO INPUTS'!$E$33/'TOX and EXPO INPUTS'!$E$34),"0.00E+00"))</f>
        <v>#DIV/0!</v>
      </c>
      <c r="CA554" s="37" t="e">
        <f>VALUE(TEXT((AS554*$U554/365*'TOX and EXPO INPUTS'!$E$33/'TOX and EXPO INPUTS'!$E$34),"0.00E+00"))</f>
        <v>#DIV/0!</v>
      </c>
      <c r="CB554" s="37" t="e">
        <f>VALUE(TEXT((AT554*$U554/365*'TOX and EXPO INPUTS'!$E$33/'TOX and EXPO INPUTS'!$E$34),"0.00E+00"))</f>
        <v>#DIV/0!</v>
      </c>
      <c r="CC554" s="37" t="e">
        <f>VALUE(TEXT((AU554*$U554/365*'TOX and EXPO INPUTS'!$E$33/'TOX and EXPO INPUTS'!$E$34),"0.00E+00"))</f>
        <v>#DIV/0!</v>
      </c>
      <c r="CD554" s="58" t="e">
        <f>VALUE(TEXT((BR554*'TOX and EXPO INPUTS'!$F$23),"0.00E+00"))</f>
        <v>#DIV/0!</v>
      </c>
      <c r="CE554" s="57" t="e">
        <f>VALUE(TEXT((BS554*'TOX and EXPO INPUTS'!$F$23),"0.00E+00"))</f>
        <v>#DIV/0!</v>
      </c>
      <c r="CF554" s="57" t="e">
        <f>VALUE(TEXT((BT554*'TOX and EXPO INPUTS'!$F$23),"0.00E+00"))</f>
        <v>#DIV/0!</v>
      </c>
      <c r="CG554" s="57" t="e">
        <f>VALUE(TEXT((BU554*'TOX and EXPO INPUTS'!$F$23),"0.00E+00"))</f>
        <v>#DIV/0!</v>
      </c>
      <c r="CH554" s="57" t="e">
        <f>VALUE(TEXT((BV554*'TOX and EXPO INPUTS'!$F$23),"0.00E+00"))</f>
        <v>#DIV/0!</v>
      </c>
      <c r="CI554" s="57" t="e">
        <f>VALUE(TEXT((BW554*'TOX and EXPO INPUTS'!$F$23),"0.00E+00"))</f>
        <v>#DIV/0!</v>
      </c>
      <c r="CJ554" s="58" t="e">
        <f>VALUE(TEXT((BX554*'TOX and EXPO INPUTS'!$F$23),"0.00E+00"))</f>
        <v>#DIV/0!</v>
      </c>
      <c r="CK554" s="57" t="e">
        <f>VALUE(TEXT((BY554*'TOX and EXPO INPUTS'!$F$23),"0.00E+00"))</f>
        <v>#DIV/0!</v>
      </c>
      <c r="CL554" s="57" t="e">
        <f>VALUE(TEXT((BZ554*'TOX and EXPO INPUTS'!$F$23),"0.00E+00"))</f>
        <v>#DIV/0!</v>
      </c>
      <c r="CM554" s="57" t="e">
        <f>VALUE(TEXT((CA554*'TOX and EXPO INPUTS'!$F$23),"0.00E+00"))</f>
        <v>#DIV/0!</v>
      </c>
      <c r="CN554" s="57" t="e">
        <f>VALUE(TEXT((CB554*'TOX and EXPO INPUTS'!$F$23),"0.00E+00"))</f>
        <v>#DIV/0!</v>
      </c>
      <c r="CO554" s="57" t="e">
        <f>VALUE(TEXT((CC554*'TOX and EXPO INPUTS'!$F$23),"0.00E+00"))</f>
        <v>#DIV/0!</v>
      </c>
      <c r="CP554" s="38" t="s">
        <v>106</v>
      </c>
      <c r="CQ554" s="34" t="s">
        <v>107</v>
      </c>
      <c r="CR554" s="34" t="s">
        <v>108</v>
      </c>
      <c r="CS554" s="39" t="s">
        <v>109</v>
      </c>
    </row>
    <row r="555" spans="1:97" ht="48" customHeight="1" x14ac:dyDescent="0.25">
      <c r="A555" s="34" t="s">
        <v>98</v>
      </c>
      <c r="B555" s="34" t="s">
        <v>99</v>
      </c>
      <c r="C555" s="34" t="s">
        <v>100</v>
      </c>
      <c r="D555" s="34" t="s">
        <v>111</v>
      </c>
      <c r="E555" s="39" t="s">
        <v>112</v>
      </c>
      <c r="F555" s="40" t="s">
        <v>165</v>
      </c>
      <c r="G555" s="43"/>
      <c r="H555" s="36" t="s">
        <v>104</v>
      </c>
      <c r="I555" s="67"/>
      <c r="J555" s="36" t="s">
        <v>105</v>
      </c>
      <c r="K555" s="100">
        <f>VLOOKUP(F555,'Amount Seed Planted_variables'!$A$3:$I$74,2,0)</f>
        <v>181000</v>
      </c>
      <c r="L555" s="100">
        <f>VLOOKUP(F555,'Amount Seed Planted_variables'!$A$3:$I$74,3,0)</f>
        <v>422333.33333333331</v>
      </c>
      <c r="M555" s="36">
        <f t="shared" si="252"/>
        <v>0</v>
      </c>
      <c r="N555" s="35">
        <f t="shared" si="253"/>
        <v>0</v>
      </c>
      <c r="O555" s="101">
        <v>125000</v>
      </c>
      <c r="P555" s="93">
        <f>VLOOKUP(F555,'Amount Seed Planted_variables'!$A$3:$I$74,4,0)</f>
        <v>1267000</v>
      </c>
      <c r="Q555" s="93">
        <f>VLOOKUP(F555,'Amount Seed Planted_variables'!$A$3:$I$74,7,0)</f>
        <v>80</v>
      </c>
      <c r="R555" s="93">
        <f>VLOOKUP(F555,'Amount Seed Planted_variables'!$A$3:$I$74,8,0)</f>
        <v>101360000</v>
      </c>
      <c r="S555" s="87">
        <f t="shared" si="249"/>
        <v>2.5</v>
      </c>
      <c r="T555" s="35">
        <v>10</v>
      </c>
      <c r="U555" s="35">
        <v>30</v>
      </c>
      <c r="V555" s="41">
        <v>138210600</v>
      </c>
      <c r="W555" s="35">
        <v>23262800</v>
      </c>
      <c r="X555" s="35">
        <v>21238200</v>
      </c>
      <c r="Y555" s="41">
        <v>106100</v>
      </c>
      <c r="Z555" s="35">
        <f t="shared" si="248"/>
        <v>10610</v>
      </c>
      <c r="AA555" s="42">
        <f t="shared" si="254"/>
        <v>0</v>
      </c>
      <c r="AB555" s="37">
        <f t="shared" si="255"/>
        <v>0</v>
      </c>
      <c r="AC555" s="37">
        <f t="shared" si="256"/>
        <v>0</v>
      </c>
      <c r="AD555" s="42" t="e">
        <f>VALUE(TEXT(((AA555*'TOX and EXPO INPUTS'!$F$13)/'TOX and EXPO INPUTS'!$E$27),"0.00E+00"))</f>
        <v>#DIV/0!</v>
      </c>
      <c r="AE555" s="37" t="e">
        <f>VALUE(TEXT(((AB555*'TOX and EXPO INPUTS'!$F$13)/'TOX and EXPO INPUTS'!$E$27),"0.00E+00"))</f>
        <v>#DIV/0!</v>
      </c>
      <c r="AF555" s="37" t="e">
        <f>VALUE(TEXT(((AC555*'TOX and EXPO INPUTS'!$F$13)/'TOX and EXPO INPUTS'!$E$27),"0.00E+00"))</f>
        <v>#DIV/0!</v>
      </c>
      <c r="AG555" s="42" t="e">
        <f>IF($E555="ST",VALUE(TEXT(('TOX and EXPO INPUTS'!$F$7/AD555),"0.0E+00")),IF($E555="IT",VALUE(TEXT(('TOX and EXPO INPUTS'!$F$10/AD555),"0.0E+00"))))</f>
        <v>#DIV/0!</v>
      </c>
      <c r="AH555" s="37" t="e">
        <f>IF($E555="ST",VALUE(TEXT(('TOX and EXPO INPUTS'!$F$7/AE555),"0.0E+00")),IF($E555="IT",VALUE(TEXT(('TOX and EXPO INPUTS'!$F$10/AE555),"0.0E+00"))))</f>
        <v>#DIV/0!</v>
      </c>
      <c r="AI555" s="37" t="e">
        <f>IF($E555="ST",VALUE(TEXT(('TOX and EXPO INPUTS'!$F$7/AF555),"0.0E+00")),IF($E555="IT",VALUE(TEXT(('TOX and EXPO INPUTS'!$F$10/AF555),"0.0E+00"))))</f>
        <v>#DIV/0!</v>
      </c>
      <c r="AJ555" s="42">
        <f t="shared" si="250"/>
        <v>0</v>
      </c>
      <c r="AK555" s="37">
        <f t="shared" si="251"/>
        <v>0</v>
      </c>
      <c r="AL555" s="42" t="e">
        <f>VALUE(TEXT(((AJ555*'TOX and EXPO INPUTS'!$F$21)/'TOX and EXPO INPUTS'!$E$29),"0.00E+00"))</f>
        <v>#DIV/0!</v>
      </c>
      <c r="AM555" s="37" t="e">
        <f>VALUE(TEXT(((AK555*'TOX and EXPO INPUTS'!$F$21)/'TOX and EXPO INPUTS'!$E$29),"0.00E+00"))</f>
        <v>#DIV/0!</v>
      </c>
      <c r="AN555" s="42" t="e">
        <f>IF($E555="ST",VALUE(TEXT(('TOX and EXPO INPUTS'!$F$15/AL555),"0.0E+00")),IF($E555="IT",VALUE(TEXT(('TOX and EXPO INPUTS'!$F$18/AL555),"0.0E+00"))))</f>
        <v>#DIV/0!</v>
      </c>
      <c r="AO555" s="37" t="e">
        <f>IF($E555="ST",VALUE(TEXT(('TOX and EXPO INPUTS'!$F$15/AM555),"0.0E+00")),IF($E555="IT",VALUE(TEXT(('TOX and EXPO INPUTS'!$F$18/AM555),"0.0E+00"))))</f>
        <v>#DIV/0!</v>
      </c>
      <c r="AP555" s="42" t="e">
        <f t="shared" si="236"/>
        <v>#DIV/0!</v>
      </c>
      <c r="AQ555" s="37" t="e">
        <f t="shared" si="237"/>
        <v>#DIV/0!</v>
      </c>
      <c r="AR555" s="37" t="e">
        <f t="shared" si="238"/>
        <v>#DIV/0!</v>
      </c>
      <c r="AS555" s="37" t="e">
        <f t="shared" si="239"/>
        <v>#DIV/0!</v>
      </c>
      <c r="AT555" s="37" t="e">
        <f t="shared" si="240"/>
        <v>#DIV/0!</v>
      </c>
      <c r="AU555" s="37" t="e">
        <f t="shared" si="241"/>
        <v>#DIV/0!</v>
      </c>
      <c r="AV555" s="42" t="e">
        <f t="shared" si="242"/>
        <v>#DIV/0!</v>
      </c>
      <c r="AW555" s="37" t="e">
        <f t="shared" si="243"/>
        <v>#DIV/0!</v>
      </c>
      <c r="AX555" s="37" t="e">
        <f t="shared" si="244"/>
        <v>#DIV/0!</v>
      </c>
      <c r="AY555" s="37" t="e">
        <f t="shared" si="245"/>
        <v>#DIV/0!</v>
      </c>
      <c r="AZ555" s="37" t="e">
        <f t="shared" si="246"/>
        <v>#DIV/0!</v>
      </c>
      <c r="BA555" s="37" t="e">
        <f t="shared" si="247"/>
        <v>#DIV/0!</v>
      </c>
      <c r="BB555" s="42" t="e">
        <f>IF($E555="ST",VALUE(TEXT((1/(('TOX and EXPO INPUTS'!$F$9/AG555)+('TOX and EXPO INPUTS'!$F$17/AN555))),"0.0E+00")),IF($E555="IT",VALUE(TEXT((1/(('TOX and EXPO INPUTS'!$F$12/AG555)+('TOX and EXPO INPUTS'!$F$20/AN555))),"0.0E+00"))))</f>
        <v>#DIV/0!</v>
      </c>
      <c r="BC555" s="37" t="e">
        <f>IF($E555="ST",VALUE(TEXT((1/(('TOX and EXPO INPUTS'!$F$9/AH555)+('TOX and EXPO INPUTS'!$F$17/AN555))),"0.0E+00")),IF($E555="IT",VALUE(TEXT((1/(('TOX and EXPO INPUTS'!$F$12/AH555)+('TOX and EXPO INPUTS'!$F$20/AN555))),"0.0E+00"))))</f>
        <v>#DIV/0!</v>
      </c>
      <c r="BD555" s="37" t="e">
        <f>IF($E555="ST",VALUE(TEXT((1/(('TOX and EXPO INPUTS'!$F$9/AI555)+('TOX and EXPO INPUTS'!$F$17/AN555))),"0.0E+00")),IF($E555="IT",VALUE(TEXT((1/(('TOX and EXPO INPUTS'!$F$12/AI555)+('TOX and EXPO INPUTS'!$F$20/AN555))),"0.0E+00"))))</f>
        <v>#DIV/0!</v>
      </c>
      <c r="BE555" s="37" t="e">
        <f>IF($E555="ST",VALUE(TEXT((1/(('TOX and EXPO INPUTS'!$F$9/AG555)+('TOX and EXPO INPUTS'!$F$17/AO555))),"0.0E+00")),IF($E555="IT",VALUE(TEXT((1/(('TOX and EXPO INPUTS'!$F$12/AG555)+('TOX and EXPO INPUTS'!$F$20/AO555))),"0.0E+00"))))</f>
        <v>#DIV/0!</v>
      </c>
      <c r="BF555" s="37" t="e">
        <f>IF($E555="ST",VALUE(TEXT((1/(('TOX and EXPO INPUTS'!$F$9/AH555)+('TOX and EXPO INPUTS'!$F$17/AO555))),"0.0E+00")),IF($E555="IT",VALUE(TEXT((1/(('TOX and EXPO INPUTS'!$F$12/AH555)+('TOX and EXPO INPUTS'!$F$20/AO555))),"0.0E+00"))))</f>
        <v>#DIV/0!</v>
      </c>
      <c r="BG555" s="37" t="e">
        <f>IF($E555="ST",VALUE(TEXT((1/(('TOX and EXPO INPUTS'!$F$9/AI555)+('TOX and EXPO INPUTS'!$F$17/AO555))),"0.0E+00")),IF($E555="IT",VALUE(TEXT((1/(('TOX and EXPO INPUTS'!$F$12/AI555)+('TOX and EXPO INPUTS'!$F$20/AO555))),"0.0E+00"))))</f>
        <v>#DIV/0!</v>
      </c>
      <c r="BH555" s="42" t="e">
        <f>VALUE(TEXT((AD555*$T555/365*'TOX and EXPO INPUTS'!$E$33/'TOX and EXPO INPUTS'!$E$34),"0.00E+00"))</f>
        <v>#DIV/0!</v>
      </c>
      <c r="BI555" s="37" t="e">
        <f>VALUE(TEXT((AE555*$T555/365*'TOX and EXPO INPUTS'!$E$33/'TOX and EXPO INPUTS'!$E$34),"0.00E+00"))</f>
        <v>#DIV/0!</v>
      </c>
      <c r="BJ555" s="37" t="e">
        <f>VALUE(TEXT((AF555*$T555/365*'TOX and EXPO INPUTS'!$E$33/'TOX and EXPO INPUTS'!$E$34),"0.00E+00"))</f>
        <v>#DIV/0!</v>
      </c>
      <c r="BK555" s="42" t="e">
        <f>VALUE(TEXT((AD555*$U555/365*'TOX and EXPO INPUTS'!$E$33/'TOX and EXPO INPUTS'!$E$34),"0.00E+00"))</f>
        <v>#DIV/0!</v>
      </c>
      <c r="BL555" s="37" t="e">
        <f>VALUE(TEXT((AE555*$U555/365*'TOX and EXPO INPUTS'!$E$33/'TOX and EXPO INPUTS'!$E$34),"0.00E+00"))</f>
        <v>#DIV/0!</v>
      </c>
      <c r="BM555" s="37" t="e">
        <f>VALUE(TEXT((AF555*$U555/365*'TOX and EXPO INPUTS'!$E$33/'TOX and EXPO INPUTS'!$E$34),"0.00E+00"))</f>
        <v>#DIV/0!</v>
      </c>
      <c r="BN555" s="42" t="e">
        <f>VALUE(TEXT((AL555*$T555/365*'TOX and EXPO INPUTS'!$E$33/'TOX and EXPO INPUTS'!$E$34),"0.00E+00"))</f>
        <v>#DIV/0!</v>
      </c>
      <c r="BO555" s="37" t="e">
        <f>VALUE(TEXT((AM555*$T555/365*'TOX and EXPO INPUTS'!$E$33/'TOX and EXPO INPUTS'!$E$34),"0.00E+00"))</f>
        <v>#DIV/0!</v>
      </c>
      <c r="BP555" s="42" t="e">
        <f>VALUE(TEXT((AL555*$U555/365*'TOX and EXPO INPUTS'!$E$33/'TOX and EXPO INPUTS'!$E$34),"0.00E+00"))</f>
        <v>#DIV/0!</v>
      </c>
      <c r="BQ555" s="37" t="e">
        <f>VALUE(TEXT((AM555*$U555/365*'TOX and EXPO INPUTS'!$E$33/'TOX and EXPO INPUTS'!$E$34),"0.00E+00"))</f>
        <v>#DIV/0!</v>
      </c>
      <c r="BR555" s="42" t="e">
        <f>VALUE(TEXT((AP555*$T555/365*'TOX and EXPO INPUTS'!$E$33/'TOX and EXPO INPUTS'!$E$34),"0.00E+00"))</f>
        <v>#DIV/0!</v>
      </c>
      <c r="BS555" s="37" t="e">
        <f>VALUE(TEXT((AQ555*$T555/365*'TOX and EXPO INPUTS'!$E$33/'TOX and EXPO INPUTS'!$E$34),"0.00E+00"))</f>
        <v>#DIV/0!</v>
      </c>
      <c r="BT555" s="37" t="e">
        <f>VALUE(TEXT((AR555*$T555/365*'TOX and EXPO INPUTS'!$E$33/'TOX and EXPO INPUTS'!$E$34),"0.00E+00"))</f>
        <v>#DIV/0!</v>
      </c>
      <c r="BU555" s="37" t="e">
        <f>VALUE(TEXT((AS555*$T555/365*'TOX and EXPO INPUTS'!$E$33/'TOX and EXPO INPUTS'!$E$34),"0.00E+00"))</f>
        <v>#DIV/0!</v>
      </c>
      <c r="BV555" s="37" t="e">
        <f>VALUE(TEXT((AT555*$T555/365*'TOX and EXPO INPUTS'!$E$33/'TOX and EXPO INPUTS'!$E$34),"0.00E+00"))</f>
        <v>#DIV/0!</v>
      </c>
      <c r="BW555" s="37" t="e">
        <f>VALUE(TEXT((AU555*$T555/365*'TOX and EXPO INPUTS'!$E$33/'TOX and EXPO INPUTS'!$E$34),"0.00E+00"))</f>
        <v>#DIV/0!</v>
      </c>
      <c r="BX555" s="42" t="e">
        <f>VALUE(TEXT((AP555*$U555/365*'TOX and EXPO INPUTS'!$E$33/'TOX and EXPO INPUTS'!$E$34),"0.00E+00"))</f>
        <v>#DIV/0!</v>
      </c>
      <c r="BY555" s="37" t="e">
        <f>VALUE(TEXT((AQ555*$U555/365*'TOX and EXPO INPUTS'!$E$33/'TOX and EXPO INPUTS'!$E$34),"0.00E+00"))</f>
        <v>#DIV/0!</v>
      </c>
      <c r="BZ555" s="37" t="e">
        <f>VALUE(TEXT((AR555*$U555/365*'TOX and EXPO INPUTS'!$E$33/'TOX and EXPO INPUTS'!$E$34),"0.00E+00"))</f>
        <v>#DIV/0!</v>
      </c>
      <c r="CA555" s="37" t="e">
        <f>VALUE(TEXT((AS555*$U555/365*'TOX and EXPO INPUTS'!$E$33/'TOX and EXPO INPUTS'!$E$34),"0.00E+00"))</f>
        <v>#DIV/0!</v>
      </c>
      <c r="CB555" s="37" t="e">
        <f>VALUE(TEXT((AT555*$U555/365*'TOX and EXPO INPUTS'!$E$33/'TOX and EXPO INPUTS'!$E$34),"0.00E+00"))</f>
        <v>#DIV/0!</v>
      </c>
      <c r="CC555" s="37" t="e">
        <f>VALUE(TEXT((AU555*$U555/365*'TOX and EXPO INPUTS'!$E$33/'TOX and EXPO INPUTS'!$E$34),"0.00E+00"))</f>
        <v>#DIV/0!</v>
      </c>
      <c r="CD555" s="58" t="e">
        <f>VALUE(TEXT((BR555*'TOX and EXPO INPUTS'!$F$23),"0.00E+00"))</f>
        <v>#DIV/0!</v>
      </c>
      <c r="CE555" s="57" t="e">
        <f>VALUE(TEXT((BS555*'TOX and EXPO INPUTS'!$F$23),"0.00E+00"))</f>
        <v>#DIV/0!</v>
      </c>
      <c r="CF555" s="57" t="e">
        <f>VALUE(TEXT((BT555*'TOX and EXPO INPUTS'!$F$23),"0.00E+00"))</f>
        <v>#DIV/0!</v>
      </c>
      <c r="CG555" s="57" t="e">
        <f>VALUE(TEXT((BU555*'TOX and EXPO INPUTS'!$F$23),"0.00E+00"))</f>
        <v>#DIV/0!</v>
      </c>
      <c r="CH555" s="57" t="e">
        <f>VALUE(TEXT((BV555*'TOX and EXPO INPUTS'!$F$23),"0.00E+00"))</f>
        <v>#DIV/0!</v>
      </c>
      <c r="CI555" s="57" t="e">
        <f>VALUE(TEXT((BW555*'TOX and EXPO INPUTS'!$F$23),"0.00E+00"))</f>
        <v>#DIV/0!</v>
      </c>
      <c r="CJ555" s="58" t="e">
        <f>VALUE(TEXT((BX555*'TOX and EXPO INPUTS'!$F$23),"0.00E+00"))</f>
        <v>#DIV/0!</v>
      </c>
      <c r="CK555" s="57" t="e">
        <f>VALUE(TEXT((BY555*'TOX and EXPO INPUTS'!$F$23),"0.00E+00"))</f>
        <v>#DIV/0!</v>
      </c>
      <c r="CL555" s="57" t="e">
        <f>VALUE(TEXT((BZ555*'TOX and EXPO INPUTS'!$F$23),"0.00E+00"))</f>
        <v>#DIV/0!</v>
      </c>
      <c r="CM555" s="57" t="e">
        <f>VALUE(TEXT((CA555*'TOX and EXPO INPUTS'!$F$23),"0.00E+00"))</f>
        <v>#DIV/0!</v>
      </c>
      <c r="CN555" s="57" t="e">
        <f>VALUE(TEXT((CB555*'TOX and EXPO INPUTS'!$F$23),"0.00E+00"))</f>
        <v>#DIV/0!</v>
      </c>
      <c r="CO555" s="57" t="e">
        <f>VALUE(TEXT((CC555*'TOX and EXPO INPUTS'!$F$23),"0.00E+00"))</f>
        <v>#DIV/0!</v>
      </c>
      <c r="CP555" s="38" t="s">
        <v>106</v>
      </c>
      <c r="CQ555" s="34" t="s">
        <v>107</v>
      </c>
      <c r="CR555" s="34" t="s">
        <v>108</v>
      </c>
      <c r="CS555" s="39" t="s">
        <v>109</v>
      </c>
    </row>
    <row r="556" spans="1:97" ht="48" customHeight="1" x14ac:dyDescent="0.25">
      <c r="A556" s="34" t="s">
        <v>98</v>
      </c>
      <c r="B556" s="34" t="s">
        <v>99</v>
      </c>
      <c r="C556" s="34" t="s">
        <v>100</v>
      </c>
      <c r="D556" s="34" t="s">
        <v>442</v>
      </c>
      <c r="E556" s="39" t="s">
        <v>112</v>
      </c>
      <c r="F556" s="40" t="s">
        <v>165</v>
      </c>
      <c r="G556" s="43"/>
      <c r="H556" s="36" t="s">
        <v>104</v>
      </c>
      <c r="I556" s="67"/>
      <c r="J556" s="36" t="s">
        <v>105</v>
      </c>
      <c r="K556" s="100">
        <f>VLOOKUP(F556,'Amount Seed Planted_variables'!$A$3:$I$74,2,0)</f>
        <v>181000</v>
      </c>
      <c r="L556" s="100">
        <f>VLOOKUP(F556,'Amount Seed Planted_variables'!$A$3:$I$74,3,0)</f>
        <v>422333.33333333331</v>
      </c>
      <c r="M556" s="36">
        <f t="shared" si="252"/>
        <v>0</v>
      </c>
      <c r="N556" s="35">
        <f t="shared" si="253"/>
        <v>0</v>
      </c>
      <c r="O556" s="101">
        <v>125000</v>
      </c>
      <c r="P556" s="93">
        <f>VLOOKUP(F556,'Amount Seed Planted_variables'!$A$3:$I$74,4,0)</f>
        <v>1267000</v>
      </c>
      <c r="Q556" s="93">
        <f>VLOOKUP(F556,'Amount Seed Planted_variables'!$A$3:$I$74,7,0)</f>
        <v>80</v>
      </c>
      <c r="R556" s="93">
        <f>VLOOKUP(F556,'Amount Seed Planted_variables'!$A$3:$I$74,8,0)</f>
        <v>101360000</v>
      </c>
      <c r="S556" s="87" t="str">
        <f t="shared" si="249"/>
        <v>NA</v>
      </c>
      <c r="T556" s="35">
        <v>10</v>
      </c>
      <c r="U556" s="35">
        <v>30</v>
      </c>
      <c r="V556" s="41">
        <v>3994</v>
      </c>
      <c r="W556" s="35">
        <v>797</v>
      </c>
      <c r="X556" s="35">
        <v>530</v>
      </c>
      <c r="Y556" s="41">
        <v>66</v>
      </c>
      <c r="Z556" s="35">
        <f t="shared" si="248"/>
        <v>6.6000000000000005</v>
      </c>
      <c r="AA556" s="42">
        <f t="shared" si="254"/>
        <v>0</v>
      </c>
      <c r="AB556" s="37">
        <f t="shared" si="255"/>
        <v>0</v>
      </c>
      <c r="AC556" s="37">
        <f t="shared" si="256"/>
        <v>0</v>
      </c>
      <c r="AD556" s="42" t="e">
        <f>VALUE(TEXT(((AA556*'TOX and EXPO INPUTS'!$F$13)/'TOX and EXPO INPUTS'!$E$27),"0.00E+00"))</f>
        <v>#DIV/0!</v>
      </c>
      <c r="AE556" s="37" t="e">
        <f>VALUE(TEXT(((AB556*'TOX and EXPO INPUTS'!$F$13)/'TOX and EXPO INPUTS'!$E$27),"0.00E+00"))</f>
        <v>#DIV/0!</v>
      </c>
      <c r="AF556" s="37" t="e">
        <f>VALUE(TEXT(((AC556*'TOX and EXPO INPUTS'!$F$13)/'TOX and EXPO INPUTS'!$E$27),"0.00E+00"))</f>
        <v>#DIV/0!</v>
      </c>
      <c r="AG556" s="42" t="e">
        <f>IF($E556="ST",VALUE(TEXT(('TOX and EXPO INPUTS'!$F$7/AD556),"0.0E+00")),IF($E556="IT",VALUE(TEXT(('TOX and EXPO INPUTS'!$F$10/AD556),"0.0E+00"))))</f>
        <v>#DIV/0!</v>
      </c>
      <c r="AH556" s="37" t="e">
        <f>IF($E556="ST",VALUE(TEXT(('TOX and EXPO INPUTS'!$F$7/AE556),"0.0E+00")),IF($E556="IT",VALUE(TEXT(('TOX and EXPO INPUTS'!$F$10/AE556),"0.0E+00"))))</f>
        <v>#DIV/0!</v>
      </c>
      <c r="AI556" s="37" t="e">
        <f>IF($E556="ST",VALUE(TEXT(('TOX and EXPO INPUTS'!$F$7/AF556),"0.0E+00")),IF($E556="IT",VALUE(TEXT(('TOX and EXPO INPUTS'!$F$10/AF556),"0.0E+00"))))</f>
        <v>#DIV/0!</v>
      </c>
      <c r="AJ556" s="42">
        <f t="shared" si="250"/>
        <v>0</v>
      </c>
      <c r="AK556" s="37">
        <f t="shared" si="251"/>
        <v>0</v>
      </c>
      <c r="AL556" s="42" t="e">
        <f>VALUE(TEXT(((AJ556*'TOX and EXPO INPUTS'!$F$21)/'TOX and EXPO INPUTS'!$E$29),"0.00E+00"))</f>
        <v>#DIV/0!</v>
      </c>
      <c r="AM556" s="37" t="e">
        <f>VALUE(TEXT(((AK556*'TOX and EXPO INPUTS'!$F$21)/'TOX and EXPO INPUTS'!$E$29),"0.00E+00"))</f>
        <v>#DIV/0!</v>
      </c>
      <c r="AN556" s="42" t="e">
        <f>IF($E556="ST",VALUE(TEXT(('TOX and EXPO INPUTS'!$F$15/AL556),"0.0E+00")),IF($E556="IT",VALUE(TEXT(('TOX and EXPO INPUTS'!$F$18/AL556),"0.0E+00"))))</f>
        <v>#DIV/0!</v>
      </c>
      <c r="AO556" s="37" t="e">
        <f>IF($E556="ST",VALUE(TEXT(('TOX and EXPO INPUTS'!$F$15/AM556),"0.0E+00")),IF($E556="IT",VALUE(TEXT(('TOX and EXPO INPUTS'!$F$18/AM556),"0.0E+00"))))</f>
        <v>#DIV/0!</v>
      </c>
      <c r="AP556" s="42" t="e">
        <f t="shared" si="236"/>
        <v>#DIV/0!</v>
      </c>
      <c r="AQ556" s="37" t="e">
        <f t="shared" si="237"/>
        <v>#DIV/0!</v>
      </c>
      <c r="AR556" s="37" t="e">
        <f t="shared" si="238"/>
        <v>#DIV/0!</v>
      </c>
      <c r="AS556" s="37" t="e">
        <f t="shared" si="239"/>
        <v>#DIV/0!</v>
      </c>
      <c r="AT556" s="37" t="e">
        <f t="shared" si="240"/>
        <v>#DIV/0!</v>
      </c>
      <c r="AU556" s="37" t="e">
        <f t="shared" si="241"/>
        <v>#DIV/0!</v>
      </c>
      <c r="AV556" s="42" t="e">
        <f t="shared" si="242"/>
        <v>#DIV/0!</v>
      </c>
      <c r="AW556" s="37" t="e">
        <f t="shared" si="243"/>
        <v>#DIV/0!</v>
      </c>
      <c r="AX556" s="37" t="e">
        <f t="shared" si="244"/>
        <v>#DIV/0!</v>
      </c>
      <c r="AY556" s="37" t="e">
        <f t="shared" si="245"/>
        <v>#DIV/0!</v>
      </c>
      <c r="AZ556" s="37" t="e">
        <f t="shared" si="246"/>
        <v>#DIV/0!</v>
      </c>
      <c r="BA556" s="37" t="e">
        <f t="shared" si="247"/>
        <v>#DIV/0!</v>
      </c>
      <c r="BB556" s="42" t="e">
        <f>IF($E556="ST",VALUE(TEXT((1/(('TOX and EXPO INPUTS'!$F$9/AG556)+('TOX and EXPO INPUTS'!$F$17/AN556))),"0.0E+00")),IF($E556="IT",VALUE(TEXT((1/(('TOX and EXPO INPUTS'!$F$12/AG556)+('TOX and EXPO INPUTS'!$F$20/AN556))),"0.0E+00"))))</f>
        <v>#DIV/0!</v>
      </c>
      <c r="BC556" s="37" t="e">
        <f>IF($E556="ST",VALUE(TEXT((1/(('TOX and EXPO INPUTS'!$F$9/AH556)+('TOX and EXPO INPUTS'!$F$17/AN556))),"0.0E+00")),IF($E556="IT",VALUE(TEXT((1/(('TOX and EXPO INPUTS'!$F$12/AH556)+('TOX and EXPO INPUTS'!$F$20/AN556))),"0.0E+00"))))</f>
        <v>#DIV/0!</v>
      </c>
      <c r="BD556" s="37" t="e">
        <f>IF($E556="ST",VALUE(TEXT((1/(('TOX and EXPO INPUTS'!$F$9/AI556)+('TOX and EXPO INPUTS'!$F$17/AN556))),"0.0E+00")),IF($E556="IT",VALUE(TEXT((1/(('TOX and EXPO INPUTS'!$F$12/AI556)+('TOX and EXPO INPUTS'!$F$20/AN556))),"0.0E+00"))))</f>
        <v>#DIV/0!</v>
      </c>
      <c r="BE556" s="37" t="e">
        <f>IF($E556="ST",VALUE(TEXT((1/(('TOX and EXPO INPUTS'!$F$9/AG556)+('TOX and EXPO INPUTS'!$F$17/AO556))),"0.0E+00")),IF($E556="IT",VALUE(TEXT((1/(('TOX and EXPO INPUTS'!$F$12/AG556)+('TOX and EXPO INPUTS'!$F$20/AO556))),"0.0E+00"))))</f>
        <v>#DIV/0!</v>
      </c>
      <c r="BF556" s="37" t="e">
        <f>IF($E556="ST",VALUE(TEXT((1/(('TOX and EXPO INPUTS'!$F$9/AH556)+('TOX and EXPO INPUTS'!$F$17/AO556))),"0.0E+00")),IF($E556="IT",VALUE(TEXT((1/(('TOX and EXPO INPUTS'!$F$12/AH556)+('TOX and EXPO INPUTS'!$F$20/AO556))),"0.0E+00"))))</f>
        <v>#DIV/0!</v>
      </c>
      <c r="BG556" s="37" t="e">
        <f>IF($E556="ST",VALUE(TEXT((1/(('TOX and EXPO INPUTS'!$F$9/AI556)+('TOX and EXPO INPUTS'!$F$17/AO556))),"0.0E+00")),IF($E556="IT",VALUE(TEXT((1/(('TOX and EXPO INPUTS'!$F$12/AI556)+('TOX and EXPO INPUTS'!$F$20/AO556))),"0.0E+00"))))</f>
        <v>#DIV/0!</v>
      </c>
      <c r="BH556" s="42" t="e">
        <f>VALUE(TEXT((AD556*$T556/365*'TOX and EXPO INPUTS'!$E$33/'TOX and EXPO INPUTS'!$E$34),"0.00E+00"))</f>
        <v>#DIV/0!</v>
      </c>
      <c r="BI556" s="37" t="e">
        <f>VALUE(TEXT((AE556*$T556/365*'TOX and EXPO INPUTS'!$E$33/'TOX and EXPO INPUTS'!$E$34),"0.00E+00"))</f>
        <v>#DIV/0!</v>
      </c>
      <c r="BJ556" s="37" t="e">
        <f>VALUE(TEXT((AF556*$T556/365*'TOX and EXPO INPUTS'!$E$33/'TOX and EXPO INPUTS'!$E$34),"0.00E+00"))</f>
        <v>#DIV/0!</v>
      </c>
      <c r="BK556" s="42" t="e">
        <f>VALUE(TEXT((AD556*$U556/365*'TOX and EXPO INPUTS'!$E$33/'TOX and EXPO INPUTS'!$E$34),"0.00E+00"))</f>
        <v>#DIV/0!</v>
      </c>
      <c r="BL556" s="37" t="e">
        <f>VALUE(TEXT((AE556*$U556/365*'TOX and EXPO INPUTS'!$E$33/'TOX and EXPO INPUTS'!$E$34),"0.00E+00"))</f>
        <v>#DIV/0!</v>
      </c>
      <c r="BM556" s="37" t="e">
        <f>VALUE(TEXT((AF556*$U556/365*'TOX and EXPO INPUTS'!$E$33/'TOX and EXPO INPUTS'!$E$34),"0.00E+00"))</f>
        <v>#DIV/0!</v>
      </c>
      <c r="BN556" s="42" t="e">
        <f>VALUE(TEXT((AL556*$T556/365*'TOX and EXPO INPUTS'!$E$33/'TOX and EXPO INPUTS'!$E$34),"0.00E+00"))</f>
        <v>#DIV/0!</v>
      </c>
      <c r="BO556" s="37" t="e">
        <f>VALUE(TEXT((AM556*$T556/365*'TOX and EXPO INPUTS'!$E$33/'TOX and EXPO INPUTS'!$E$34),"0.00E+00"))</f>
        <v>#DIV/0!</v>
      </c>
      <c r="BP556" s="42" t="e">
        <f>VALUE(TEXT((AL556*$U556/365*'TOX and EXPO INPUTS'!$E$33/'TOX and EXPO INPUTS'!$E$34),"0.00E+00"))</f>
        <v>#DIV/0!</v>
      </c>
      <c r="BQ556" s="37" t="e">
        <f>VALUE(TEXT((AM556*$U556/365*'TOX and EXPO INPUTS'!$E$33/'TOX and EXPO INPUTS'!$E$34),"0.00E+00"))</f>
        <v>#DIV/0!</v>
      </c>
      <c r="BR556" s="42" t="e">
        <f>VALUE(TEXT((AP556*$T556/365*'TOX and EXPO INPUTS'!$E$33/'TOX and EXPO INPUTS'!$E$34),"0.00E+00"))</f>
        <v>#DIV/0!</v>
      </c>
      <c r="BS556" s="37" t="e">
        <f>VALUE(TEXT((AQ556*$T556/365*'TOX and EXPO INPUTS'!$E$33/'TOX and EXPO INPUTS'!$E$34),"0.00E+00"))</f>
        <v>#DIV/0!</v>
      </c>
      <c r="BT556" s="37" t="e">
        <f>VALUE(TEXT((AR556*$T556/365*'TOX and EXPO INPUTS'!$E$33/'TOX and EXPO INPUTS'!$E$34),"0.00E+00"))</f>
        <v>#DIV/0!</v>
      </c>
      <c r="BU556" s="37" t="e">
        <f>VALUE(TEXT((AS556*$T556/365*'TOX and EXPO INPUTS'!$E$33/'TOX and EXPO INPUTS'!$E$34),"0.00E+00"))</f>
        <v>#DIV/0!</v>
      </c>
      <c r="BV556" s="37" t="e">
        <f>VALUE(TEXT((AT556*$T556/365*'TOX and EXPO INPUTS'!$E$33/'TOX and EXPO INPUTS'!$E$34),"0.00E+00"))</f>
        <v>#DIV/0!</v>
      </c>
      <c r="BW556" s="37" t="e">
        <f>VALUE(TEXT((AU556*$T556/365*'TOX and EXPO INPUTS'!$E$33/'TOX and EXPO INPUTS'!$E$34),"0.00E+00"))</f>
        <v>#DIV/0!</v>
      </c>
      <c r="BX556" s="42" t="e">
        <f>VALUE(TEXT((AP556*$U556/365*'TOX and EXPO INPUTS'!$E$33/'TOX and EXPO INPUTS'!$E$34),"0.00E+00"))</f>
        <v>#DIV/0!</v>
      </c>
      <c r="BY556" s="37" t="e">
        <f>VALUE(TEXT((AQ556*$U556/365*'TOX and EXPO INPUTS'!$E$33/'TOX and EXPO INPUTS'!$E$34),"0.00E+00"))</f>
        <v>#DIV/0!</v>
      </c>
      <c r="BZ556" s="37" t="e">
        <f>VALUE(TEXT((AR556*$U556/365*'TOX and EXPO INPUTS'!$E$33/'TOX and EXPO INPUTS'!$E$34),"0.00E+00"))</f>
        <v>#DIV/0!</v>
      </c>
      <c r="CA556" s="37" t="e">
        <f>VALUE(TEXT((AS556*$U556/365*'TOX and EXPO INPUTS'!$E$33/'TOX and EXPO INPUTS'!$E$34),"0.00E+00"))</f>
        <v>#DIV/0!</v>
      </c>
      <c r="CB556" s="37" t="e">
        <f>VALUE(TEXT((AT556*$U556/365*'TOX and EXPO INPUTS'!$E$33/'TOX and EXPO INPUTS'!$E$34),"0.00E+00"))</f>
        <v>#DIV/0!</v>
      </c>
      <c r="CC556" s="37" t="e">
        <f>VALUE(TEXT((AU556*$U556/365*'TOX and EXPO INPUTS'!$E$33/'TOX and EXPO INPUTS'!$E$34),"0.00E+00"))</f>
        <v>#DIV/0!</v>
      </c>
      <c r="CD556" s="58" t="e">
        <f>VALUE(TEXT((BR556*'TOX and EXPO INPUTS'!$F$23),"0.00E+00"))</f>
        <v>#DIV/0!</v>
      </c>
      <c r="CE556" s="57" t="e">
        <f>VALUE(TEXT((BS556*'TOX and EXPO INPUTS'!$F$23),"0.00E+00"))</f>
        <v>#DIV/0!</v>
      </c>
      <c r="CF556" s="57" t="e">
        <f>VALUE(TEXT((BT556*'TOX and EXPO INPUTS'!$F$23),"0.00E+00"))</f>
        <v>#DIV/0!</v>
      </c>
      <c r="CG556" s="57" t="e">
        <f>VALUE(TEXT((BU556*'TOX and EXPO INPUTS'!$F$23),"0.00E+00"))</f>
        <v>#DIV/0!</v>
      </c>
      <c r="CH556" s="57" t="e">
        <f>VALUE(TEXT((BV556*'TOX and EXPO INPUTS'!$F$23),"0.00E+00"))</f>
        <v>#DIV/0!</v>
      </c>
      <c r="CI556" s="57" t="e">
        <f>VALUE(TEXT((BW556*'TOX and EXPO INPUTS'!$F$23),"0.00E+00"))</f>
        <v>#DIV/0!</v>
      </c>
      <c r="CJ556" s="58" t="e">
        <f>VALUE(TEXT((BX556*'TOX and EXPO INPUTS'!$F$23),"0.00E+00"))</f>
        <v>#DIV/0!</v>
      </c>
      <c r="CK556" s="57" t="e">
        <f>VALUE(TEXT((BY556*'TOX and EXPO INPUTS'!$F$23),"0.00E+00"))</f>
        <v>#DIV/0!</v>
      </c>
      <c r="CL556" s="57" t="e">
        <f>VALUE(TEXT((BZ556*'TOX and EXPO INPUTS'!$F$23),"0.00E+00"))</f>
        <v>#DIV/0!</v>
      </c>
      <c r="CM556" s="57" t="e">
        <f>VALUE(TEXT((CA556*'TOX and EXPO INPUTS'!$F$23),"0.00E+00"))</f>
        <v>#DIV/0!</v>
      </c>
      <c r="CN556" s="57" t="e">
        <f>VALUE(TEXT((CB556*'TOX and EXPO INPUTS'!$F$23),"0.00E+00"))</f>
        <v>#DIV/0!</v>
      </c>
      <c r="CO556" s="57" t="e">
        <f>VALUE(TEXT((CC556*'TOX and EXPO INPUTS'!$F$23),"0.00E+00"))</f>
        <v>#DIV/0!</v>
      </c>
      <c r="CP556" s="38" t="s">
        <v>106</v>
      </c>
      <c r="CQ556" s="34" t="s">
        <v>107</v>
      </c>
      <c r="CR556" s="34" t="s">
        <v>108</v>
      </c>
      <c r="CS556" s="39" t="s">
        <v>109</v>
      </c>
    </row>
    <row r="557" spans="1:97" ht="48" customHeight="1" x14ac:dyDescent="0.25">
      <c r="A557" s="34" t="s">
        <v>98</v>
      </c>
      <c r="B557" s="34" t="s">
        <v>99</v>
      </c>
      <c r="C557" s="34" t="s">
        <v>100</v>
      </c>
      <c r="D557" s="34" t="s">
        <v>101</v>
      </c>
      <c r="E557" s="39" t="s">
        <v>102</v>
      </c>
      <c r="F557" s="40" t="s">
        <v>166</v>
      </c>
      <c r="G557" s="43"/>
      <c r="H557" s="36" t="s">
        <v>104</v>
      </c>
      <c r="I557" s="67"/>
      <c r="J557" s="36" t="s">
        <v>105</v>
      </c>
      <c r="K557" s="100">
        <f>VLOOKUP(F557,'Amount Seed Planted_variables'!$A$3:$I$74,2,0)</f>
        <v>13000</v>
      </c>
      <c r="L557" s="100">
        <f>VLOOKUP(F557,'Amount Seed Planted_variables'!$A$3:$I$74,3,0)</f>
        <v>18144</v>
      </c>
      <c r="M557" s="36">
        <f t="shared" si="252"/>
        <v>0</v>
      </c>
      <c r="N557" s="35">
        <f t="shared" si="253"/>
        <v>0</v>
      </c>
      <c r="O557" s="101">
        <v>360000</v>
      </c>
      <c r="P557" s="93">
        <f>VLOOKUP(F557,'Amount Seed Planted_variables'!$A$3:$I$74,4,0)</f>
        <v>1170000</v>
      </c>
      <c r="Q557" s="93">
        <f>VLOOKUP(F557,'Amount Seed Planted_variables'!$A$3:$I$74,7,0)</f>
        <v>200</v>
      </c>
      <c r="R557" s="93">
        <f>VLOOKUP(F557,'Amount Seed Planted_variables'!$A$3:$I$74,8,0)</f>
        <v>234000000</v>
      </c>
      <c r="S557" s="87" t="str">
        <f t="shared" si="249"/>
        <v>NA</v>
      </c>
      <c r="T557" s="35">
        <v>10</v>
      </c>
      <c r="U557" s="35">
        <v>30</v>
      </c>
      <c r="V557" s="41">
        <v>349</v>
      </c>
      <c r="W557" s="35">
        <v>51.2</v>
      </c>
      <c r="X557" s="35">
        <v>42.2</v>
      </c>
      <c r="Y557" s="41">
        <v>1.2</v>
      </c>
      <c r="Z557" s="35">
        <f t="shared" si="248"/>
        <v>0.12</v>
      </c>
      <c r="AA557" s="42">
        <f t="shared" si="254"/>
        <v>0</v>
      </c>
      <c r="AB557" s="37">
        <f t="shared" si="255"/>
        <v>0</v>
      </c>
      <c r="AC557" s="37">
        <f t="shared" si="256"/>
        <v>0</v>
      </c>
      <c r="AD557" s="42" t="e">
        <f>VALUE(TEXT(((AA557*'TOX and EXPO INPUTS'!$F$13)/'TOX and EXPO INPUTS'!$E$27),"0.00E+00"))</f>
        <v>#DIV/0!</v>
      </c>
      <c r="AE557" s="37" t="e">
        <f>VALUE(TEXT(((AB557*'TOX and EXPO INPUTS'!$F$13)/'TOX and EXPO INPUTS'!$E$27),"0.00E+00"))</f>
        <v>#DIV/0!</v>
      </c>
      <c r="AF557" s="37" t="e">
        <f>VALUE(TEXT(((AC557*'TOX and EXPO INPUTS'!$F$13)/'TOX and EXPO INPUTS'!$E$27),"0.00E+00"))</f>
        <v>#DIV/0!</v>
      </c>
      <c r="AG557" s="42" t="e">
        <f>IF($E557="ST",VALUE(TEXT(('TOX and EXPO INPUTS'!$F$7/AD557),"0.0E+00")),IF($E557="IT",VALUE(TEXT(('TOX and EXPO INPUTS'!$F$10/AD557),"0.0E+00"))))</f>
        <v>#DIV/0!</v>
      </c>
      <c r="AH557" s="37" t="e">
        <f>IF($E557="ST",VALUE(TEXT(('TOX and EXPO INPUTS'!$F$7/AE557),"0.0E+00")),IF($E557="IT",VALUE(TEXT(('TOX and EXPO INPUTS'!$F$10/AE557),"0.0E+00"))))</f>
        <v>#DIV/0!</v>
      </c>
      <c r="AI557" s="37" t="e">
        <f>IF($E557="ST",VALUE(TEXT(('TOX and EXPO INPUTS'!$F$7/AF557),"0.0E+00")),IF($E557="IT",VALUE(TEXT(('TOX and EXPO INPUTS'!$F$10/AF557),"0.0E+00"))))</f>
        <v>#DIV/0!</v>
      </c>
      <c r="AJ557" s="42">
        <f t="shared" si="250"/>
        <v>0</v>
      </c>
      <c r="AK557" s="37">
        <f t="shared" si="251"/>
        <v>0</v>
      </c>
      <c r="AL557" s="42" t="e">
        <f>VALUE(TEXT(((AJ557*'TOX and EXPO INPUTS'!$F$21)/'TOX and EXPO INPUTS'!$E$29),"0.00E+00"))</f>
        <v>#DIV/0!</v>
      </c>
      <c r="AM557" s="37" t="e">
        <f>VALUE(TEXT(((AK557*'TOX and EXPO INPUTS'!$F$21)/'TOX and EXPO INPUTS'!$E$29),"0.00E+00"))</f>
        <v>#DIV/0!</v>
      </c>
      <c r="AN557" s="42" t="e">
        <f>IF($E557="ST",VALUE(TEXT(('TOX and EXPO INPUTS'!$F$15/AL557),"0.0E+00")),IF($E557="IT",VALUE(TEXT(('TOX and EXPO INPUTS'!$F$18/AL557),"0.0E+00"))))</f>
        <v>#DIV/0!</v>
      </c>
      <c r="AO557" s="37" t="e">
        <f>IF($E557="ST",VALUE(TEXT(('TOX and EXPO INPUTS'!$F$15/AM557),"0.0E+00")),IF($E557="IT",VALUE(TEXT(('TOX and EXPO INPUTS'!$F$18/AM557),"0.0E+00"))))</f>
        <v>#DIV/0!</v>
      </c>
      <c r="AP557" s="42" t="e">
        <f t="shared" si="236"/>
        <v>#DIV/0!</v>
      </c>
      <c r="AQ557" s="37" t="e">
        <f t="shared" si="237"/>
        <v>#DIV/0!</v>
      </c>
      <c r="AR557" s="37" t="e">
        <f t="shared" si="238"/>
        <v>#DIV/0!</v>
      </c>
      <c r="AS557" s="37" t="e">
        <f t="shared" si="239"/>
        <v>#DIV/0!</v>
      </c>
      <c r="AT557" s="37" t="e">
        <f t="shared" si="240"/>
        <v>#DIV/0!</v>
      </c>
      <c r="AU557" s="37" t="e">
        <f t="shared" si="241"/>
        <v>#DIV/0!</v>
      </c>
      <c r="AV557" s="42" t="e">
        <f t="shared" si="242"/>
        <v>#DIV/0!</v>
      </c>
      <c r="AW557" s="37" t="e">
        <f t="shared" si="243"/>
        <v>#DIV/0!</v>
      </c>
      <c r="AX557" s="37" t="e">
        <f t="shared" si="244"/>
        <v>#DIV/0!</v>
      </c>
      <c r="AY557" s="37" t="e">
        <f t="shared" si="245"/>
        <v>#DIV/0!</v>
      </c>
      <c r="AZ557" s="37" t="e">
        <f t="shared" si="246"/>
        <v>#DIV/0!</v>
      </c>
      <c r="BA557" s="37" t="e">
        <f t="shared" si="247"/>
        <v>#DIV/0!</v>
      </c>
      <c r="BB557" s="42" t="e">
        <f>IF($E557="ST",VALUE(TEXT((1/(('TOX and EXPO INPUTS'!$F$9/AG557)+('TOX and EXPO INPUTS'!$F$17/AN557))),"0.0E+00")),IF($E557="IT",VALUE(TEXT((1/(('TOX and EXPO INPUTS'!$F$12/AG557)+('TOX and EXPO INPUTS'!$F$20/AN557))),"0.0E+00"))))</f>
        <v>#DIV/0!</v>
      </c>
      <c r="BC557" s="37" t="e">
        <f>IF($E557="ST",VALUE(TEXT((1/(('TOX and EXPO INPUTS'!$F$9/AH557)+('TOX and EXPO INPUTS'!$F$17/AN557))),"0.0E+00")),IF($E557="IT",VALUE(TEXT((1/(('TOX and EXPO INPUTS'!$F$12/AH557)+('TOX and EXPO INPUTS'!$F$20/AN557))),"0.0E+00"))))</f>
        <v>#DIV/0!</v>
      </c>
      <c r="BD557" s="37" t="e">
        <f>IF($E557="ST",VALUE(TEXT((1/(('TOX and EXPO INPUTS'!$F$9/AI557)+('TOX and EXPO INPUTS'!$F$17/AN557))),"0.0E+00")),IF($E557="IT",VALUE(TEXT((1/(('TOX and EXPO INPUTS'!$F$12/AI557)+('TOX and EXPO INPUTS'!$F$20/AN557))),"0.0E+00"))))</f>
        <v>#DIV/0!</v>
      </c>
      <c r="BE557" s="37" t="e">
        <f>IF($E557="ST",VALUE(TEXT((1/(('TOX and EXPO INPUTS'!$F$9/AG557)+('TOX and EXPO INPUTS'!$F$17/AO557))),"0.0E+00")),IF($E557="IT",VALUE(TEXT((1/(('TOX and EXPO INPUTS'!$F$12/AG557)+('TOX and EXPO INPUTS'!$F$20/AO557))),"0.0E+00"))))</f>
        <v>#DIV/0!</v>
      </c>
      <c r="BF557" s="37" t="e">
        <f>IF($E557="ST",VALUE(TEXT((1/(('TOX and EXPO INPUTS'!$F$9/AH557)+('TOX and EXPO INPUTS'!$F$17/AO557))),"0.0E+00")),IF($E557="IT",VALUE(TEXT((1/(('TOX and EXPO INPUTS'!$F$12/AH557)+('TOX and EXPO INPUTS'!$F$20/AO557))),"0.0E+00"))))</f>
        <v>#DIV/0!</v>
      </c>
      <c r="BG557" s="37" t="e">
        <f>IF($E557="ST",VALUE(TEXT((1/(('TOX and EXPO INPUTS'!$F$9/AI557)+('TOX and EXPO INPUTS'!$F$17/AO557))),"0.0E+00")),IF($E557="IT",VALUE(TEXT((1/(('TOX and EXPO INPUTS'!$F$12/AI557)+('TOX and EXPO INPUTS'!$F$20/AO557))),"0.0E+00"))))</f>
        <v>#DIV/0!</v>
      </c>
      <c r="BH557" s="42" t="e">
        <f>VALUE(TEXT((AD557*$T557/365*'TOX and EXPO INPUTS'!$E$33/'TOX and EXPO INPUTS'!$E$34),"0.00E+00"))</f>
        <v>#DIV/0!</v>
      </c>
      <c r="BI557" s="37" t="e">
        <f>VALUE(TEXT((AE557*$T557/365*'TOX and EXPO INPUTS'!$E$33/'TOX and EXPO INPUTS'!$E$34),"0.00E+00"))</f>
        <v>#DIV/0!</v>
      </c>
      <c r="BJ557" s="37" t="e">
        <f>VALUE(TEXT((AF557*$T557/365*'TOX and EXPO INPUTS'!$E$33/'TOX and EXPO INPUTS'!$E$34),"0.00E+00"))</f>
        <v>#DIV/0!</v>
      </c>
      <c r="BK557" s="42" t="e">
        <f>VALUE(TEXT((AD557*$U557/365*'TOX and EXPO INPUTS'!$E$33/'TOX and EXPO INPUTS'!$E$34),"0.00E+00"))</f>
        <v>#DIV/0!</v>
      </c>
      <c r="BL557" s="37" t="e">
        <f>VALUE(TEXT((AE557*$U557/365*'TOX and EXPO INPUTS'!$E$33/'TOX and EXPO INPUTS'!$E$34),"0.00E+00"))</f>
        <v>#DIV/0!</v>
      </c>
      <c r="BM557" s="37" t="e">
        <f>VALUE(TEXT((AF557*$U557/365*'TOX and EXPO INPUTS'!$E$33/'TOX and EXPO INPUTS'!$E$34),"0.00E+00"))</f>
        <v>#DIV/0!</v>
      </c>
      <c r="BN557" s="42" t="e">
        <f>VALUE(TEXT((AL557*$T557/365*'TOX and EXPO INPUTS'!$E$33/'TOX and EXPO INPUTS'!$E$34),"0.00E+00"))</f>
        <v>#DIV/0!</v>
      </c>
      <c r="BO557" s="37" t="e">
        <f>VALUE(TEXT((AM557*$T557/365*'TOX and EXPO INPUTS'!$E$33/'TOX and EXPO INPUTS'!$E$34),"0.00E+00"))</f>
        <v>#DIV/0!</v>
      </c>
      <c r="BP557" s="42" t="e">
        <f>VALUE(TEXT((AL557*$U557/365*'TOX and EXPO INPUTS'!$E$33/'TOX and EXPO INPUTS'!$E$34),"0.00E+00"))</f>
        <v>#DIV/0!</v>
      </c>
      <c r="BQ557" s="37" t="e">
        <f>VALUE(TEXT((AM557*$U557/365*'TOX and EXPO INPUTS'!$E$33/'TOX and EXPO INPUTS'!$E$34),"0.00E+00"))</f>
        <v>#DIV/0!</v>
      </c>
      <c r="BR557" s="42" t="e">
        <f>VALUE(TEXT((AP557*$T557/365*'TOX and EXPO INPUTS'!$E$33/'TOX and EXPO INPUTS'!$E$34),"0.00E+00"))</f>
        <v>#DIV/0!</v>
      </c>
      <c r="BS557" s="37" t="e">
        <f>VALUE(TEXT((AQ557*$T557/365*'TOX and EXPO INPUTS'!$E$33/'TOX and EXPO INPUTS'!$E$34),"0.00E+00"))</f>
        <v>#DIV/0!</v>
      </c>
      <c r="BT557" s="37" t="e">
        <f>VALUE(TEXT((AR557*$T557/365*'TOX and EXPO INPUTS'!$E$33/'TOX and EXPO INPUTS'!$E$34),"0.00E+00"))</f>
        <v>#DIV/0!</v>
      </c>
      <c r="BU557" s="37" t="e">
        <f>VALUE(TEXT((AS557*$T557/365*'TOX and EXPO INPUTS'!$E$33/'TOX and EXPO INPUTS'!$E$34),"0.00E+00"))</f>
        <v>#DIV/0!</v>
      </c>
      <c r="BV557" s="37" t="e">
        <f>VALUE(TEXT((AT557*$T557/365*'TOX and EXPO INPUTS'!$E$33/'TOX and EXPO INPUTS'!$E$34),"0.00E+00"))</f>
        <v>#DIV/0!</v>
      </c>
      <c r="BW557" s="37" t="e">
        <f>VALUE(TEXT((AU557*$T557/365*'TOX and EXPO INPUTS'!$E$33/'TOX and EXPO INPUTS'!$E$34),"0.00E+00"))</f>
        <v>#DIV/0!</v>
      </c>
      <c r="BX557" s="42" t="e">
        <f>VALUE(TEXT((AP557*$U557/365*'TOX and EXPO INPUTS'!$E$33/'TOX and EXPO INPUTS'!$E$34),"0.00E+00"))</f>
        <v>#DIV/0!</v>
      </c>
      <c r="BY557" s="37" t="e">
        <f>VALUE(TEXT((AQ557*$U557/365*'TOX and EXPO INPUTS'!$E$33/'TOX and EXPO INPUTS'!$E$34),"0.00E+00"))</f>
        <v>#DIV/0!</v>
      </c>
      <c r="BZ557" s="37" t="e">
        <f>VALUE(TEXT((AR557*$U557/365*'TOX and EXPO INPUTS'!$E$33/'TOX and EXPO INPUTS'!$E$34),"0.00E+00"))</f>
        <v>#DIV/0!</v>
      </c>
      <c r="CA557" s="37" t="e">
        <f>VALUE(TEXT((AS557*$U557/365*'TOX and EXPO INPUTS'!$E$33/'TOX and EXPO INPUTS'!$E$34),"0.00E+00"))</f>
        <v>#DIV/0!</v>
      </c>
      <c r="CB557" s="37" t="e">
        <f>VALUE(TEXT((AT557*$U557/365*'TOX and EXPO INPUTS'!$E$33/'TOX and EXPO INPUTS'!$E$34),"0.00E+00"))</f>
        <v>#DIV/0!</v>
      </c>
      <c r="CC557" s="37" t="e">
        <f>VALUE(TEXT((AU557*$U557/365*'TOX and EXPO INPUTS'!$E$33/'TOX and EXPO INPUTS'!$E$34),"0.00E+00"))</f>
        <v>#DIV/0!</v>
      </c>
      <c r="CD557" s="58" t="e">
        <f>VALUE(TEXT((BR557*'TOX and EXPO INPUTS'!$F$23),"0.00E+00"))</f>
        <v>#DIV/0!</v>
      </c>
      <c r="CE557" s="57" t="e">
        <f>VALUE(TEXT((BS557*'TOX and EXPO INPUTS'!$F$23),"0.00E+00"))</f>
        <v>#DIV/0!</v>
      </c>
      <c r="CF557" s="57" t="e">
        <f>VALUE(TEXT((BT557*'TOX and EXPO INPUTS'!$F$23),"0.00E+00"))</f>
        <v>#DIV/0!</v>
      </c>
      <c r="CG557" s="57" t="e">
        <f>VALUE(TEXT((BU557*'TOX and EXPO INPUTS'!$F$23),"0.00E+00"))</f>
        <v>#DIV/0!</v>
      </c>
      <c r="CH557" s="57" t="e">
        <f>VALUE(TEXT((BV557*'TOX and EXPO INPUTS'!$F$23),"0.00E+00"))</f>
        <v>#DIV/0!</v>
      </c>
      <c r="CI557" s="57" t="e">
        <f>VALUE(TEXT((BW557*'TOX and EXPO INPUTS'!$F$23),"0.00E+00"))</f>
        <v>#DIV/0!</v>
      </c>
      <c r="CJ557" s="58" t="e">
        <f>VALUE(TEXT((BX557*'TOX and EXPO INPUTS'!$F$23),"0.00E+00"))</f>
        <v>#DIV/0!</v>
      </c>
      <c r="CK557" s="57" t="e">
        <f>VALUE(TEXT((BY557*'TOX and EXPO INPUTS'!$F$23),"0.00E+00"))</f>
        <v>#DIV/0!</v>
      </c>
      <c r="CL557" s="57" t="e">
        <f>VALUE(TEXT((BZ557*'TOX and EXPO INPUTS'!$F$23),"0.00E+00"))</f>
        <v>#DIV/0!</v>
      </c>
      <c r="CM557" s="57" t="e">
        <f>VALUE(TEXT((CA557*'TOX and EXPO INPUTS'!$F$23),"0.00E+00"))</f>
        <v>#DIV/0!</v>
      </c>
      <c r="CN557" s="57" t="e">
        <f>VALUE(TEXT((CB557*'TOX and EXPO INPUTS'!$F$23),"0.00E+00"))</f>
        <v>#DIV/0!</v>
      </c>
      <c r="CO557" s="57" t="e">
        <f>VALUE(TEXT((CC557*'TOX and EXPO INPUTS'!$F$23),"0.00E+00"))</f>
        <v>#DIV/0!</v>
      </c>
      <c r="CP557" s="38" t="s">
        <v>106</v>
      </c>
      <c r="CQ557" s="34" t="s">
        <v>107</v>
      </c>
      <c r="CR557" s="34" t="s">
        <v>108</v>
      </c>
      <c r="CS557" s="39" t="s">
        <v>109</v>
      </c>
    </row>
    <row r="558" spans="1:97" ht="48" customHeight="1" x14ac:dyDescent="0.25">
      <c r="A558" s="34" t="s">
        <v>98</v>
      </c>
      <c r="B558" s="34" t="s">
        <v>99</v>
      </c>
      <c r="C558" s="34" t="s">
        <v>100</v>
      </c>
      <c r="D558" s="34" t="s">
        <v>110</v>
      </c>
      <c r="E558" s="39" t="s">
        <v>102</v>
      </c>
      <c r="F558" s="40" t="s">
        <v>166</v>
      </c>
      <c r="G558" s="43"/>
      <c r="H558" s="36" t="s">
        <v>104</v>
      </c>
      <c r="I558" s="67"/>
      <c r="J558" s="36" t="s">
        <v>105</v>
      </c>
      <c r="K558" s="100">
        <f>VLOOKUP(F558,'Amount Seed Planted_variables'!$A$3:$I$74,2,0)</f>
        <v>13000</v>
      </c>
      <c r="L558" s="100">
        <f>VLOOKUP(F558,'Amount Seed Planted_variables'!$A$3:$I$74,3,0)</f>
        <v>18144</v>
      </c>
      <c r="M558" s="36">
        <f t="shared" si="252"/>
        <v>0</v>
      </c>
      <c r="N558" s="35">
        <f t="shared" si="253"/>
        <v>0</v>
      </c>
      <c r="O558" s="101">
        <v>360000</v>
      </c>
      <c r="P558" s="93">
        <f>VLOOKUP(F558,'Amount Seed Planted_variables'!$A$3:$I$74,4,0)</f>
        <v>1170000</v>
      </c>
      <c r="Q558" s="93">
        <f>VLOOKUP(F558,'Amount Seed Planted_variables'!$A$3:$I$74,7,0)</f>
        <v>200</v>
      </c>
      <c r="R558" s="93">
        <f>VLOOKUP(F558,'Amount Seed Planted_variables'!$A$3:$I$74,8,0)</f>
        <v>234000000</v>
      </c>
      <c r="S558" s="87" t="str">
        <f t="shared" si="249"/>
        <v>NA</v>
      </c>
      <c r="T558" s="35">
        <v>10</v>
      </c>
      <c r="U558" s="35">
        <v>30</v>
      </c>
      <c r="V558" s="41">
        <v>68</v>
      </c>
      <c r="W558" s="35">
        <v>16.899999999999999</v>
      </c>
      <c r="X558" s="35">
        <v>13.1</v>
      </c>
      <c r="Y558" s="41">
        <v>3.6</v>
      </c>
      <c r="Z558" s="35">
        <f t="shared" si="248"/>
        <v>0.36000000000000004</v>
      </c>
      <c r="AA558" s="42">
        <f t="shared" si="254"/>
        <v>0</v>
      </c>
      <c r="AB558" s="37">
        <f t="shared" si="255"/>
        <v>0</v>
      </c>
      <c r="AC558" s="37">
        <f t="shared" si="256"/>
        <v>0</v>
      </c>
      <c r="AD558" s="42" t="e">
        <f>VALUE(TEXT(((AA558*'TOX and EXPO INPUTS'!$F$13)/'TOX and EXPO INPUTS'!$E$27),"0.00E+00"))</f>
        <v>#DIV/0!</v>
      </c>
      <c r="AE558" s="37" t="e">
        <f>VALUE(TEXT(((AB558*'TOX and EXPO INPUTS'!$F$13)/'TOX and EXPO INPUTS'!$E$27),"0.00E+00"))</f>
        <v>#DIV/0!</v>
      </c>
      <c r="AF558" s="37" t="e">
        <f>VALUE(TEXT(((AC558*'TOX and EXPO INPUTS'!$F$13)/'TOX and EXPO INPUTS'!$E$27),"0.00E+00"))</f>
        <v>#DIV/0!</v>
      </c>
      <c r="AG558" s="42" t="e">
        <f>IF($E558="ST",VALUE(TEXT(('TOX and EXPO INPUTS'!$F$7/AD558),"0.0E+00")),IF($E558="IT",VALUE(TEXT(('TOX and EXPO INPUTS'!$F$10/AD558),"0.0E+00"))))</f>
        <v>#DIV/0!</v>
      </c>
      <c r="AH558" s="37" t="e">
        <f>IF($E558="ST",VALUE(TEXT(('TOX and EXPO INPUTS'!$F$7/AE558),"0.0E+00")),IF($E558="IT",VALUE(TEXT(('TOX and EXPO INPUTS'!$F$10/AE558),"0.0E+00"))))</f>
        <v>#DIV/0!</v>
      </c>
      <c r="AI558" s="37" t="e">
        <f>IF($E558="ST",VALUE(TEXT(('TOX and EXPO INPUTS'!$F$7/AF558),"0.0E+00")),IF($E558="IT",VALUE(TEXT(('TOX and EXPO INPUTS'!$F$10/AF558),"0.0E+00"))))</f>
        <v>#DIV/0!</v>
      </c>
      <c r="AJ558" s="42">
        <f t="shared" si="250"/>
        <v>0</v>
      </c>
      <c r="AK558" s="37">
        <f t="shared" si="251"/>
        <v>0</v>
      </c>
      <c r="AL558" s="42" t="e">
        <f>VALUE(TEXT(((AJ558*'TOX and EXPO INPUTS'!$F$21)/'TOX and EXPO INPUTS'!$E$29),"0.00E+00"))</f>
        <v>#DIV/0!</v>
      </c>
      <c r="AM558" s="37" t="e">
        <f>VALUE(TEXT(((AK558*'TOX and EXPO INPUTS'!$F$21)/'TOX and EXPO INPUTS'!$E$29),"0.00E+00"))</f>
        <v>#DIV/0!</v>
      </c>
      <c r="AN558" s="42" t="e">
        <f>IF($E558="ST",VALUE(TEXT(('TOX and EXPO INPUTS'!$F$15/AL558),"0.0E+00")),IF($E558="IT",VALUE(TEXT(('TOX and EXPO INPUTS'!$F$18/AL558),"0.0E+00"))))</f>
        <v>#DIV/0!</v>
      </c>
      <c r="AO558" s="37" t="e">
        <f>IF($E558="ST",VALUE(TEXT(('TOX and EXPO INPUTS'!$F$15/AM558),"0.0E+00")),IF($E558="IT",VALUE(TEXT(('TOX and EXPO INPUTS'!$F$18/AM558),"0.0E+00"))))</f>
        <v>#DIV/0!</v>
      </c>
      <c r="AP558" s="42" t="e">
        <f t="shared" si="236"/>
        <v>#DIV/0!</v>
      </c>
      <c r="AQ558" s="37" t="e">
        <f t="shared" si="237"/>
        <v>#DIV/0!</v>
      </c>
      <c r="AR558" s="37" t="e">
        <f t="shared" si="238"/>
        <v>#DIV/0!</v>
      </c>
      <c r="AS558" s="37" t="e">
        <f t="shared" si="239"/>
        <v>#DIV/0!</v>
      </c>
      <c r="AT558" s="37" t="e">
        <f t="shared" si="240"/>
        <v>#DIV/0!</v>
      </c>
      <c r="AU558" s="37" t="e">
        <f t="shared" si="241"/>
        <v>#DIV/0!</v>
      </c>
      <c r="AV558" s="42" t="e">
        <f t="shared" si="242"/>
        <v>#DIV/0!</v>
      </c>
      <c r="AW558" s="37" t="e">
        <f t="shared" si="243"/>
        <v>#DIV/0!</v>
      </c>
      <c r="AX558" s="37" t="e">
        <f t="shared" si="244"/>
        <v>#DIV/0!</v>
      </c>
      <c r="AY558" s="37" t="e">
        <f t="shared" si="245"/>
        <v>#DIV/0!</v>
      </c>
      <c r="AZ558" s="37" t="e">
        <f t="shared" si="246"/>
        <v>#DIV/0!</v>
      </c>
      <c r="BA558" s="37" t="e">
        <f t="shared" si="247"/>
        <v>#DIV/0!</v>
      </c>
      <c r="BB558" s="42" t="e">
        <f>IF($E558="ST",VALUE(TEXT((1/(('TOX and EXPO INPUTS'!$F$9/AG558)+('TOX and EXPO INPUTS'!$F$17/AN558))),"0.0E+00")),IF($E558="IT",VALUE(TEXT((1/(('TOX and EXPO INPUTS'!$F$12/AG558)+('TOX and EXPO INPUTS'!$F$20/AN558))),"0.0E+00"))))</f>
        <v>#DIV/0!</v>
      </c>
      <c r="BC558" s="37" t="e">
        <f>IF($E558="ST",VALUE(TEXT((1/(('TOX and EXPO INPUTS'!$F$9/AH558)+('TOX and EXPO INPUTS'!$F$17/AN558))),"0.0E+00")),IF($E558="IT",VALUE(TEXT((1/(('TOX and EXPO INPUTS'!$F$12/AH558)+('TOX and EXPO INPUTS'!$F$20/AN558))),"0.0E+00"))))</f>
        <v>#DIV/0!</v>
      </c>
      <c r="BD558" s="37" t="e">
        <f>IF($E558="ST",VALUE(TEXT((1/(('TOX and EXPO INPUTS'!$F$9/AI558)+('TOX and EXPO INPUTS'!$F$17/AN558))),"0.0E+00")),IF($E558="IT",VALUE(TEXT((1/(('TOX and EXPO INPUTS'!$F$12/AI558)+('TOX and EXPO INPUTS'!$F$20/AN558))),"0.0E+00"))))</f>
        <v>#DIV/0!</v>
      </c>
      <c r="BE558" s="37" t="e">
        <f>IF($E558="ST",VALUE(TEXT((1/(('TOX and EXPO INPUTS'!$F$9/AG558)+('TOX and EXPO INPUTS'!$F$17/AO558))),"0.0E+00")),IF($E558="IT",VALUE(TEXT((1/(('TOX and EXPO INPUTS'!$F$12/AG558)+('TOX and EXPO INPUTS'!$F$20/AO558))),"0.0E+00"))))</f>
        <v>#DIV/0!</v>
      </c>
      <c r="BF558" s="37" t="e">
        <f>IF($E558="ST",VALUE(TEXT((1/(('TOX and EXPO INPUTS'!$F$9/AH558)+('TOX and EXPO INPUTS'!$F$17/AO558))),"0.0E+00")),IF($E558="IT",VALUE(TEXT((1/(('TOX and EXPO INPUTS'!$F$12/AH558)+('TOX and EXPO INPUTS'!$F$20/AO558))),"0.0E+00"))))</f>
        <v>#DIV/0!</v>
      </c>
      <c r="BG558" s="37" t="e">
        <f>IF($E558="ST",VALUE(TEXT((1/(('TOX and EXPO INPUTS'!$F$9/AI558)+('TOX and EXPO INPUTS'!$F$17/AO558))),"0.0E+00")),IF($E558="IT",VALUE(TEXT((1/(('TOX and EXPO INPUTS'!$F$12/AI558)+('TOX and EXPO INPUTS'!$F$20/AO558))),"0.0E+00"))))</f>
        <v>#DIV/0!</v>
      </c>
      <c r="BH558" s="42" t="e">
        <f>VALUE(TEXT((AD558*$T558/365*'TOX and EXPO INPUTS'!$E$33/'TOX and EXPO INPUTS'!$E$34),"0.00E+00"))</f>
        <v>#DIV/0!</v>
      </c>
      <c r="BI558" s="37" t="e">
        <f>VALUE(TEXT((AE558*$T558/365*'TOX and EXPO INPUTS'!$E$33/'TOX and EXPO INPUTS'!$E$34),"0.00E+00"))</f>
        <v>#DIV/0!</v>
      </c>
      <c r="BJ558" s="37" t="e">
        <f>VALUE(TEXT((AF558*$T558/365*'TOX and EXPO INPUTS'!$E$33/'TOX and EXPO INPUTS'!$E$34),"0.00E+00"))</f>
        <v>#DIV/0!</v>
      </c>
      <c r="BK558" s="42" t="e">
        <f>VALUE(TEXT((AD558*$U558/365*'TOX and EXPO INPUTS'!$E$33/'TOX and EXPO INPUTS'!$E$34),"0.00E+00"))</f>
        <v>#DIV/0!</v>
      </c>
      <c r="BL558" s="37" t="e">
        <f>VALUE(TEXT((AE558*$U558/365*'TOX and EXPO INPUTS'!$E$33/'TOX and EXPO INPUTS'!$E$34),"0.00E+00"))</f>
        <v>#DIV/0!</v>
      </c>
      <c r="BM558" s="37" t="e">
        <f>VALUE(TEXT((AF558*$U558/365*'TOX and EXPO INPUTS'!$E$33/'TOX and EXPO INPUTS'!$E$34),"0.00E+00"))</f>
        <v>#DIV/0!</v>
      </c>
      <c r="BN558" s="42" t="e">
        <f>VALUE(TEXT((AL558*$T558/365*'TOX and EXPO INPUTS'!$E$33/'TOX and EXPO INPUTS'!$E$34),"0.00E+00"))</f>
        <v>#DIV/0!</v>
      </c>
      <c r="BO558" s="37" t="e">
        <f>VALUE(TEXT((AM558*$T558/365*'TOX and EXPO INPUTS'!$E$33/'TOX and EXPO INPUTS'!$E$34),"0.00E+00"))</f>
        <v>#DIV/0!</v>
      </c>
      <c r="BP558" s="42" t="e">
        <f>VALUE(TEXT((AL558*$U558/365*'TOX and EXPO INPUTS'!$E$33/'TOX and EXPO INPUTS'!$E$34),"0.00E+00"))</f>
        <v>#DIV/0!</v>
      </c>
      <c r="BQ558" s="37" t="e">
        <f>VALUE(TEXT((AM558*$U558/365*'TOX and EXPO INPUTS'!$E$33/'TOX and EXPO INPUTS'!$E$34),"0.00E+00"))</f>
        <v>#DIV/0!</v>
      </c>
      <c r="BR558" s="42" t="e">
        <f>VALUE(TEXT((AP558*$T558/365*'TOX and EXPO INPUTS'!$E$33/'TOX and EXPO INPUTS'!$E$34),"0.00E+00"))</f>
        <v>#DIV/0!</v>
      </c>
      <c r="BS558" s="37" t="e">
        <f>VALUE(TEXT((AQ558*$T558/365*'TOX and EXPO INPUTS'!$E$33/'TOX and EXPO INPUTS'!$E$34),"0.00E+00"))</f>
        <v>#DIV/0!</v>
      </c>
      <c r="BT558" s="37" t="e">
        <f>VALUE(TEXT((AR558*$T558/365*'TOX and EXPO INPUTS'!$E$33/'TOX and EXPO INPUTS'!$E$34),"0.00E+00"))</f>
        <v>#DIV/0!</v>
      </c>
      <c r="BU558" s="37" t="e">
        <f>VALUE(TEXT((AS558*$T558/365*'TOX and EXPO INPUTS'!$E$33/'TOX and EXPO INPUTS'!$E$34),"0.00E+00"))</f>
        <v>#DIV/0!</v>
      </c>
      <c r="BV558" s="37" t="e">
        <f>VALUE(TEXT((AT558*$T558/365*'TOX and EXPO INPUTS'!$E$33/'TOX and EXPO INPUTS'!$E$34),"0.00E+00"))</f>
        <v>#DIV/0!</v>
      </c>
      <c r="BW558" s="37" t="e">
        <f>VALUE(TEXT((AU558*$T558/365*'TOX and EXPO INPUTS'!$E$33/'TOX and EXPO INPUTS'!$E$34),"0.00E+00"))</f>
        <v>#DIV/0!</v>
      </c>
      <c r="BX558" s="42" t="e">
        <f>VALUE(TEXT((AP558*$U558/365*'TOX and EXPO INPUTS'!$E$33/'TOX and EXPO INPUTS'!$E$34),"0.00E+00"))</f>
        <v>#DIV/0!</v>
      </c>
      <c r="BY558" s="37" t="e">
        <f>VALUE(TEXT((AQ558*$U558/365*'TOX and EXPO INPUTS'!$E$33/'TOX and EXPO INPUTS'!$E$34),"0.00E+00"))</f>
        <v>#DIV/0!</v>
      </c>
      <c r="BZ558" s="37" t="e">
        <f>VALUE(TEXT((AR558*$U558/365*'TOX and EXPO INPUTS'!$E$33/'TOX and EXPO INPUTS'!$E$34),"0.00E+00"))</f>
        <v>#DIV/0!</v>
      </c>
      <c r="CA558" s="37" t="e">
        <f>VALUE(TEXT((AS558*$U558/365*'TOX and EXPO INPUTS'!$E$33/'TOX and EXPO INPUTS'!$E$34),"0.00E+00"))</f>
        <v>#DIV/0!</v>
      </c>
      <c r="CB558" s="37" t="e">
        <f>VALUE(TEXT((AT558*$U558/365*'TOX and EXPO INPUTS'!$E$33/'TOX and EXPO INPUTS'!$E$34),"0.00E+00"))</f>
        <v>#DIV/0!</v>
      </c>
      <c r="CC558" s="37" t="e">
        <f>VALUE(TEXT((AU558*$U558/365*'TOX and EXPO INPUTS'!$E$33/'TOX and EXPO INPUTS'!$E$34),"0.00E+00"))</f>
        <v>#DIV/0!</v>
      </c>
      <c r="CD558" s="58" t="e">
        <f>VALUE(TEXT((BR558*'TOX and EXPO INPUTS'!$F$23),"0.00E+00"))</f>
        <v>#DIV/0!</v>
      </c>
      <c r="CE558" s="57" t="e">
        <f>VALUE(TEXT((BS558*'TOX and EXPO INPUTS'!$F$23),"0.00E+00"))</f>
        <v>#DIV/0!</v>
      </c>
      <c r="CF558" s="57" t="e">
        <f>VALUE(TEXT((BT558*'TOX and EXPO INPUTS'!$F$23),"0.00E+00"))</f>
        <v>#DIV/0!</v>
      </c>
      <c r="CG558" s="57" t="e">
        <f>VALUE(TEXT((BU558*'TOX and EXPO INPUTS'!$F$23),"0.00E+00"))</f>
        <v>#DIV/0!</v>
      </c>
      <c r="CH558" s="57" t="e">
        <f>VALUE(TEXT((BV558*'TOX and EXPO INPUTS'!$F$23),"0.00E+00"))</f>
        <v>#DIV/0!</v>
      </c>
      <c r="CI558" s="57" t="e">
        <f>VALUE(TEXT((BW558*'TOX and EXPO INPUTS'!$F$23),"0.00E+00"))</f>
        <v>#DIV/0!</v>
      </c>
      <c r="CJ558" s="58" t="e">
        <f>VALUE(TEXT((BX558*'TOX and EXPO INPUTS'!$F$23),"0.00E+00"))</f>
        <v>#DIV/0!</v>
      </c>
      <c r="CK558" s="57" t="e">
        <f>VALUE(TEXT((BY558*'TOX and EXPO INPUTS'!$F$23),"0.00E+00"))</f>
        <v>#DIV/0!</v>
      </c>
      <c r="CL558" s="57" t="e">
        <f>VALUE(TEXT((BZ558*'TOX and EXPO INPUTS'!$F$23),"0.00E+00"))</f>
        <v>#DIV/0!</v>
      </c>
      <c r="CM558" s="57" t="e">
        <f>VALUE(TEXT((CA558*'TOX and EXPO INPUTS'!$F$23),"0.00E+00"))</f>
        <v>#DIV/0!</v>
      </c>
      <c r="CN558" s="57" t="e">
        <f>VALUE(TEXT((CB558*'TOX and EXPO INPUTS'!$F$23),"0.00E+00"))</f>
        <v>#DIV/0!</v>
      </c>
      <c r="CO558" s="57" t="e">
        <f>VALUE(TEXT((CC558*'TOX and EXPO INPUTS'!$F$23),"0.00E+00"))</f>
        <v>#DIV/0!</v>
      </c>
      <c r="CP558" s="38" t="s">
        <v>106</v>
      </c>
      <c r="CQ558" s="34" t="s">
        <v>107</v>
      </c>
      <c r="CR558" s="34" t="s">
        <v>108</v>
      </c>
      <c r="CS558" s="39" t="s">
        <v>109</v>
      </c>
    </row>
    <row r="559" spans="1:97" ht="48" customHeight="1" x14ac:dyDescent="0.25">
      <c r="A559" s="34" t="s">
        <v>98</v>
      </c>
      <c r="B559" s="34" t="s">
        <v>99</v>
      </c>
      <c r="C559" s="34" t="s">
        <v>100</v>
      </c>
      <c r="D559" s="34" t="s">
        <v>111</v>
      </c>
      <c r="E559" s="39" t="s">
        <v>102</v>
      </c>
      <c r="F559" s="40" t="s">
        <v>166</v>
      </c>
      <c r="G559" s="43"/>
      <c r="H559" s="36" t="s">
        <v>104</v>
      </c>
      <c r="I559" s="67"/>
      <c r="J559" s="36" t="s">
        <v>105</v>
      </c>
      <c r="K559" s="100">
        <f>VLOOKUP(F559,'Amount Seed Planted_variables'!$A$3:$I$74,2,0)</f>
        <v>13000</v>
      </c>
      <c r="L559" s="100">
        <f>VLOOKUP(F559,'Amount Seed Planted_variables'!$A$3:$I$74,3,0)</f>
        <v>18144</v>
      </c>
      <c r="M559" s="36">
        <f t="shared" si="252"/>
        <v>0</v>
      </c>
      <c r="N559" s="35">
        <f t="shared" si="253"/>
        <v>0</v>
      </c>
      <c r="O559" s="101">
        <v>360000</v>
      </c>
      <c r="P559" s="93">
        <f>VLOOKUP(F559,'Amount Seed Planted_variables'!$A$3:$I$74,4,0)</f>
        <v>1170000</v>
      </c>
      <c r="Q559" s="93">
        <f>VLOOKUP(F559,'Amount Seed Planted_variables'!$A$3:$I$74,7,0)</f>
        <v>200</v>
      </c>
      <c r="R559" s="93">
        <f>VLOOKUP(F559,'Amount Seed Planted_variables'!$A$3:$I$74,8,0)</f>
        <v>234000000</v>
      </c>
      <c r="S559" s="87">
        <f t="shared" si="249"/>
        <v>2.5</v>
      </c>
      <c r="T559" s="35">
        <v>10</v>
      </c>
      <c r="U559" s="35">
        <v>30</v>
      </c>
      <c r="V559" s="41">
        <v>138210600</v>
      </c>
      <c r="W559" s="35">
        <v>23262800</v>
      </c>
      <c r="X559" s="35">
        <v>21238200</v>
      </c>
      <c r="Y559" s="41">
        <v>106100</v>
      </c>
      <c r="Z559" s="35">
        <f t="shared" si="248"/>
        <v>10610</v>
      </c>
      <c r="AA559" s="42">
        <f t="shared" si="254"/>
        <v>0</v>
      </c>
      <c r="AB559" s="37">
        <f t="shared" si="255"/>
        <v>0</v>
      </c>
      <c r="AC559" s="37">
        <f t="shared" si="256"/>
        <v>0</v>
      </c>
      <c r="AD559" s="42" t="e">
        <f>VALUE(TEXT(((AA559*'TOX and EXPO INPUTS'!$F$13)/'TOX and EXPO INPUTS'!$E$27),"0.00E+00"))</f>
        <v>#DIV/0!</v>
      </c>
      <c r="AE559" s="37" t="e">
        <f>VALUE(TEXT(((AB559*'TOX and EXPO INPUTS'!$F$13)/'TOX and EXPO INPUTS'!$E$27),"0.00E+00"))</f>
        <v>#DIV/0!</v>
      </c>
      <c r="AF559" s="37" t="e">
        <f>VALUE(TEXT(((AC559*'TOX and EXPO INPUTS'!$F$13)/'TOX and EXPO INPUTS'!$E$27),"0.00E+00"))</f>
        <v>#DIV/0!</v>
      </c>
      <c r="AG559" s="42" t="e">
        <f>IF($E559="ST",VALUE(TEXT(('TOX and EXPO INPUTS'!$F$7/AD559),"0.0E+00")),IF($E559="IT",VALUE(TEXT(('TOX and EXPO INPUTS'!$F$10/AD559),"0.0E+00"))))</f>
        <v>#DIV/0!</v>
      </c>
      <c r="AH559" s="37" t="e">
        <f>IF($E559="ST",VALUE(TEXT(('TOX and EXPO INPUTS'!$F$7/AE559),"0.0E+00")),IF($E559="IT",VALUE(TEXT(('TOX and EXPO INPUTS'!$F$10/AE559),"0.0E+00"))))</f>
        <v>#DIV/0!</v>
      </c>
      <c r="AI559" s="37" t="e">
        <f>IF($E559="ST",VALUE(TEXT(('TOX and EXPO INPUTS'!$F$7/AF559),"0.0E+00")),IF($E559="IT",VALUE(TEXT(('TOX and EXPO INPUTS'!$F$10/AF559),"0.0E+00"))))</f>
        <v>#DIV/0!</v>
      </c>
      <c r="AJ559" s="42">
        <f t="shared" si="250"/>
        <v>0</v>
      </c>
      <c r="AK559" s="37">
        <f t="shared" si="251"/>
        <v>0</v>
      </c>
      <c r="AL559" s="42" t="e">
        <f>VALUE(TEXT(((AJ559*'TOX and EXPO INPUTS'!$F$21)/'TOX and EXPO INPUTS'!$E$29),"0.00E+00"))</f>
        <v>#DIV/0!</v>
      </c>
      <c r="AM559" s="37" t="e">
        <f>VALUE(TEXT(((AK559*'TOX and EXPO INPUTS'!$F$21)/'TOX and EXPO INPUTS'!$E$29),"0.00E+00"))</f>
        <v>#DIV/0!</v>
      </c>
      <c r="AN559" s="42" t="e">
        <f>IF($E559="ST",VALUE(TEXT(('TOX and EXPO INPUTS'!$F$15/AL559),"0.0E+00")),IF($E559="IT",VALUE(TEXT(('TOX and EXPO INPUTS'!$F$18/AL559),"0.0E+00"))))</f>
        <v>#DIV/0!</v>
      </c>
      <c r="AO559" s="37" t="e">
        <f>IF($E559="ST",VALUE(TEXT(('TOX and EXPO INPUTS'!$F$15/AM559),"0.0E+00")),IF($E559="IT",VALUE(TEXT(('TOX and EXPO INPUTS'!$F$18/AM559),"0.0E+00"))))</f>
        <v>#DIV/0!</v>
      </c>
      <c r="AP559" s="42" t="e">
        <f t="shared" si="236"/>
        <v>#DIV/0!</v>
      </c>
      <c r="AQ559" s="37" t="e">
        <f t="shared" si="237"/>
        <v>#DIV/0!</v>
      </c>
      <c r="AR559" s="37" t="e">
        <f t="shared" si="238"/>
        <v>#DIV/0!</v>
      </c>
      <c r="AS559" s="37" t="e">
        <f t="shared" si="239"/>
        <v>#DIV/0!</v>
      </c>
      <c r="AT559" s="37" t="e">
        <f t="shared" si="240"/>
        <v>#DIV/0!</v>
      </c>
      <c r="AU559" s="37" t="e">
        <f t="shared" si="241"/>
        <v>#DIV/0!</v>
      </c>
      <c r="AV559" s="42" t="e">
        <f t="shared" si="242"/>
        <v>#DIV/0!</v>
      </c>
      <c r="AW559" s="37" t="e">
        <f t="shared" si="243"/>
        <v>#DIV/0!</v>
      </c>
      <c r="AX559" s="37" t="e">
        <f t="shared" si="244"/>
        <v>#DIV/0!</v>
      </c>
      <c r="AY559" s="37" t="e">
        <f t="shared" si="245"/>
        <v>#DIV/0!</v>
      </c>
      <c r="AZ559" s="37" t="e">
        <f t="shared" si="246"/>
        <v>#DIV/0!</v>
      </c>
      <c r="BA559" s="37" t="e">
        <f t="shared" si="247"/>
        <v>#DIV/0!</v>
      </c>
      <c r="BB559" s="42" t="e">
        <f>IF($E559="ST",VALUE(TEXT((1/(('TOX and EXPO INPUTS'!$F$9/AG559)+('TOX and EXPO INPUTS'!$F$17/AN559))),"0.0E+00")),IF($E559="IT",VALUE(TEXT((1/(('TOX and EXPO INPUTS'!$F$12/AG559)+('TOX and EXPO INPUTS'!$F$20/AN559))),"0.0E+00"))))</f>
        <v>#DIV/0!</v>
      </c>
      <c r="BC559" s="37" t="e">
        <f>IF($E559="ST",VALUE(TEXT((1/(('TOX and EXPO INPUTS'!$F$9/AH559)+('TOX and EXPO INPUTS'!$F$17/AN559))),"0.0E+00")),IF($E559="IT",VALUE(TEXT((1/(('TOX and EXPO INPUTS'!$F$12/AH559)+('TOX and EXPO INPUTS'!$F$20/AN559))),"0.0E+00"))))</f>
        <v>#DIV/0!</v>
      </c>
      <c r="BD559" s="37" t="e">
        <f>IF($E559="ST",VALUE(TEXT((1/(('TOX and EXPO INPUTS'!$F$9/AI559)+('TOX and EXPO INPUTS'!$F$17/AN559))),"0.0E+00")),IF($E559="IT",VALUE(TEXT((1/(('TOX and EXPO INPUTS'!$F$12/AI559)+('TOX and EXPO INPUTS'!$F$20/AN559))),"0.0E+00"))))</f>
        <v>#DIV/0!</v>
      </c>
      <c r="BE559" s="37" t="e">
        <f>IF($E559="ST",VALUE(TEXT((1/(('TOX and EXPO INPUTS'!$F$9/AG559)+('TOX and EXPO INPUTS'!$F$17/AO559))),"0.0E+00")),IF($E559="IT",VALUE(TEXT((1/(('TOX and EXPO INPUTS'!$F$12/AG559)+('TOX and EXPO INPUTS'!$F$20/AO559))),"0.0E+00"))))</f>
        <v>#DIV/0!</v>
      </c>
      <c r="BF559" s="37" t="e">
        <f>IF($E559="ST",VALUE(TEXT((1/(('TOX and EXPO INPUTS'!$F$9/AH559)+('TOX and EXPO INPUTS'!$F$17/AO559))),"0.0E+00")),IF($E559="IT",VALUE(TEXT((1/(('TOX and EXPO INPUTS'!$F$12/AH559)+('TOX and EXPO INPUTS'!$F$20/AO559))),"0.0E+00"))))</f>
        <v>#DIV/0!</v>
      </c>
      <c r="BG559" s="37" t="e">
        <f>IF($E559="ST",VALUE(TEXT((1/(('TOX and EXPO INPUTS'!$F$9/AI559)+('TOX and EXPO INPUTS'!$F$17/AO559))),"0.0E+00")),IF($E559="IT",VALUE(TEXT((1/(('TOX and EXPO INPUTS'!$F$12/AI559)+('TOX and EXPO INPUTS'!$F$20/AO559))),"0.0E+00"))))</f>
        <v>#DIV/0!</v>
      </c>
      <c r="BH559" s="42" t="e">
        <f>VALUE(TEXT((AD559*$T559/365*'TOX and EXPO INPUTS'!$E$33/'TOX and EXPO INPUTS'!$E$34),"0.00E+00"))</f>
        <v>#DIV/0!</v>
      </c>
      <c r="BI559" s="37" t="e">
        <f>VALUE(TEXT((AE559*$T559/365*'TOX and EXPO INPUTS'!$E$33/'TOX and EXPO INPUTS'!$E$34),"0.00E+00"))</f>
        <v>#DIV/0!</v>
      </c>
      <c r="BJ559" s="37" t="e">
        <f>VALUE(TEXT((AF559*$T559/365*'TOX and EXPO INPUTS'!$E$33/'TOX and EXPO INPUTS'!$E$34),"0.00E+00"))</f>
        <v>#DIV/0!</v>
      </c>
      <c r="BK559" s="42" t="e">
        <f>VALUE(TEXT((AD559*$U559/365*'TOX and EXPO INPUTS'!$E$33/'TOX and EXPO INPUTS'!$E$34),"0.00E+00"))</f>
        <v>#DIV/0!</v>
      </c>
      <c r="BL559" s="37" t="e">
        <f>VALUE(TEXT((AE559*$U559/365*'TOX and EXPO INPUTS'!$E$33/'TOX and EXPO INPUTS'!$E$34),"0.00E+00"))</f>
        <v>#DIV/0!</v>
      </c>
      <c r="BM559" s="37" t="e">
        <f>VALUE(TEXT((AF559*$U559/365*'TOX and EXPO INPUTS'!$E$33/'TOX and EXPO INPUTS'!$E$34),"0.00E+00"))</f>
        <v>#DIV/0!</v>
      </c>
      <c r="BN559" s="42" t="e">
        <f>VALUE(TEXT((AL559*$T559/365*'TOX and EXPO INPUTS'!$E$33/'TOX and EXPO INPUTS'!$E$34),"0.00E+00"))</f>
        <v>#DIV/0!</v>
      </c>
      <c r="BO559" s="37" t="e">
        <f>VALUE(TEXT((AM559*$T559/365*'TOX and EXPO INPUTS'!$E$33/'TOX and EXPO INPUTS'!$E$34),"0.00E+00"))</f>
        <v>#DIV/0!</v>
      </c>
      <c r="BP559" s="42" t="e">
        <f>VALUE(TEXT((AL559*$U559/365*'TOX and EXPO INPUTS'!$E$33/'TOX and EXPO INPUTS'!$E$34),"0.00E+00"))</f>
        <v>#DIV/0!</v>
      </c>
      <c r="BQ559" s="37" t="e">
        <f>VALUE(TEXT((AM559*$U559/365*'TOX and EXPO INPUTS'!$E$33/'TOX and EXPO INPUTS'!$E$34),"0.00E+00"))</f>
        <v>#DIV/0!</v>
      </c>
      <c r="BR559" s="42" t="e">
        <f>VALUE(TEXT((AP559*$T559/365*'TOX and EXPO INPUTS'!$E$33/'TOX and EXPO INPUTS'!$E$34),"0.00E+00"))</f>
        <v>#DIV/0!</v>
      </c>
      <c r="BS559" s="37" t="e">
        <f>VALUE(TEXT((AQ559*$T559/365*'TOX and EXPO INPUTS'!$E$33/'TOX and EXPO INPUTS'!$E$34),"0.00E+00"))</f>
        <v>#DIV/0!</v>
      </c>
      <c r="BT559" s="37" t="e">
        <f>VALUE(TEXT((AR559*$T559/365*'TOX and EXPO INPUTS'!$E$33/'TOX and EXPO INPUTS'!$E$34),"0.00E+00"))</f>
        <v>#DIV/0!</v>
      </c>
      <c r="BU559" s="37" t="e">
        <f>VALUE(TEXT((AS559*$T559/365*'TOX and EXPO INPUTS'!$E$33/'TOX and EXPO INPUTS'!$E$34),"0.00E+00"))</f>
        <v>#DIV/0!</v>
      </c>
      <c r="BV559" s="37" t="e">
        <f>VALUE(TEXT((AT559*$T559/365*'TOX and EXPO INPUTS'!$E$33/'TOX and EXPO INPUTS'!$E$34),"0.00E+00"))</f>
        <v>#DIV/0!</v>
      </c>
      <c r="BW559" s="37" t="e">
        <f>VALUE(TEXT((AU559*$T559/365*'TOX and EXPO INPUTS'!$E$33/'TOX and EXPO INPUTS'!$E$34),"0.00E+00"))</f>
        <v>#DIV/0!</v>
      </c>
      <c r="BX559" s="42" t="e">
        <f>VALUE(TEXT((AP559*$U559/365*'TOX and EXPO INPUTS'!$E$33/'TOX and EXPO INPUTS'!$E$34),"0.00E+00"))</f>
        <v>#DIV/0!</v>
      </c>
      <c r="BY559" s="37" t="e">
        <f>VALUE(TEXT((AQ559*$U559/365*'TOX and EXPO INPUTS'!$E$33/'TOX and EXPO INPUTS'!$E$34),"0.00E+00"))</f>
        <v>#DIV/0!</v>
      </c>
      <c r="BZ559" s="37" t="e">
        <f>VALUE(TEXT((AR559*$U559/365*'TOX and EXPO INPUTS'!$E$33/'TOX and EXPO INPUTS'!$E$34),"0.00E+00"))</f>
        <v>#DIV/0!</v>
      </c>
      <c r="CA559" s="37" t="e">
        <f>VALUE(TEXT((AS559*$U559/365*'TOX and EXPO INPUTS'!$E$33/'TOX and EXPO INPUTS'!$E$34),"0.00E+00"))</f>
        <v>#DIV/0!</v>
      </c>
      <c r="CB559" s="37" t="e">
        <f>VALUE(TEXT((AT559*$U559/365*'TOX and EXPO INPUTS'!$E$33/'TOX and EXPO INPUTS'!$E$34),"0.00E+00"))</f>
        <v>#DIV/0!</v>
      </c>
      <c r="CC559" s="37" t="e">
        <f>VALUE(TEXT((AU559*$U559/365*'TOX and EXPO INPUTS'!$E$33/'TOX and EXPO INPUTS'!$E$34),"0.00E+00"))</f>
        <v>#DIV/0!</v>
      </c>
      <c r="CD559" s="58" t="e">
        <f>VALUE(TEXT((BR559*'TOX and EXPO INPUTS'!$F$23),"0.00E+00"))</f>
        <v>#DIV/0!</v>
      </c>
      <c r="CE559" s="57" t="e">
        <f>VALUE(TEXT((BS559*'TOX and EXPO INPUTS'!$F$23),"0.00E+00"))</f>
        <v>#DIV/0!</v>
      </c>
      <c r="CF559" s="57" t="e">
        <f>VALUE(TEXT((BT559*'TOX and EXPO INPUTS'!$F$23),"0.00E+00"))</f>
        <v>#DIV/0!</v>
      </c>
      <c r="CG559" s="57" t="e">
        <f>VALUE(TEXT((BU559*'TOX and EXPO INPUTS'!$F$23),"0.00E+00"))</f>
        <v>#DIV/0!</v>
      </c>
      <c r="CH559" s="57" t="e">
        <f>VALUE(TEXT((BV559*'TOX and EXPO INPUTS'!$F$23),"0.00E+00"))</f>
        <v>#DIV/0!</v>
      </c>
      <c r="CI559" s="57" t="e">
        <f>VALUE(TEXT((BW559*'TOX and EXPO INPUTS'!$F$23),"0.00E+00"))</f>
        <v>#DIV/0!</v>
      </c>
      <c r="CJ559" s="58" t="e">
        <f>VALUE(TEXT((BX559*'TOX and EXPO INPUTS'!$F$23),"0.00E+00"))</f>
        <v>#DIV/0!</v>
      </c>
      <c r="CK559" s="57" t="e">
        <f>VALUE(TEXT((BY559*'TOX and EXPO INPUTS'!$F$23),"0.00E+00"))</f>
        <v>#DIV/0!</v>
      </c>
      <c r="CL559" s="57" t="e">
        <f>VALUE(TEXT((BZ559*'TOX and EXPO INPUTS'!$F$23),"0.00E+00"))</f>
        <v>#DIV/0!</v>
      </c>
      <c r="CM559" s="57" t="e">
        <f>VALUE(TEXT((CA559*'TOX and EXPO INPUTS'!$F$23),"0.00E+00"))</f>
        <v>#DIV/0!</v>
      </c>
      <c r="CN559" s="57" t="e">
        <f>VALUE(TEXT((CB559*'TOX and EXPO INPUTS'!$F$23),"0.00E+00"))</f>
        <v>#DIV/0!</v>
      </c>
      <c r="CO559" s="57" t="e">
        <f>VALUE(TEXT((CC559*'TOX and EXPO INPUTS'!$F$23),"0.00E+00"))</f>
        <v>#DIV/0!</v>
      </c>
      <c r="CP559" s="38" t="s">
        <v>106</v>
      </c>
      <c r="CQ559" s="34" t="s">
        <v>107</v>
      </c>
      <c r="CR559" s="34" t="s">
        <v>108</v>
      </c>
      <c r="CS559" s="39" t="s">
        <v>109</v>
      </c>
    </row>
    <row r="560" spans="1:97" ht="48" customHeight="1" x14ac:dyDescent="0.25">
      <c r="A560" s="34" t="s">
        <v>98</v>
      </c>
      <c r="B560" s="34" t="s">
        <v>99</v>
      </c>
      <c r="C560" s="34" t="s">
        <v>100</v>
      </c>
      <c r="D560" s="34" t="s">
        <v>442</v>
      </c>
      <c r="E560" s="39" t="s">
        <v>102</v>
      </c>
      <c r="F560" s="40" t="s">
        <v>166</v>
      </c>
      <c r="G560" s="43"/>
      <c r="H560" s="36" t="s">
        <v>104</v>
      </c>
      <c r="I560" s="67"/>
      <c r="J560" s="36" t="s">
        <v>105</v>
      </c>
      <c r="K560" s="100">
        <f>VLOOKUP(F560,'Amount Seed Planted_variables'!$A$3:$I$74,2,0)</f>
        <v>13000</v>
      </c>
      <c r="L560" s="100">
        <f>VLOOKUP(F560,'Amount Seed Planted_variables'!$A$3:$I$74,3,0)</f>
        <v>18144</v>
      </c>
      <c r="M560" s="36">
        <f t="shared" si="252"/>
        <v>0</v>
      </c>
      <c r="N560" s="35">
        <f t="shared" si="253"/>
        <v>0</v>
      </c>
      <c r="O560" s="101">
        <v>360000</v>
      </c>
      <c r="P560" s="93">
        <f>VLOOKUP(F560,'Amount Seed Planted_variables'!$A$3:$I$74,4,0)</f>
        <v>1170000</v>
      </c>
      <c r="Q560" s="93">
        <f>VLOOKUP(F560,'Amount Seed Planted_variables'!$A$3:$I$74,7,0)</f>
        <v>200</v>
      </c>
      <c r="R560" s="93">
        <f>VLOOKUP(F560,'Amount Seed Planted_variables'!$A$3:$I$74,8,0)</f>
        <v>234000000</v>
      </c>
      <c r="S560" s="87" t="str">
        <f t="shared" si="249"/>
        <v>NA</v>
      </c>
      <c r="T560" s="35">
        <v>10</v>
      </c>
      <c r="U560" s="35">
        <v>30</v>
      </c>
      <c r="V560" s="41">
        <v>3994</v>
      </c>
      <c r="W560" s="35">
        <v>797</v>
      </c>
      <c r="X560" s="35">
        <v>530</v>
      </c>
      <c r="Y560" s="41">
        <v>66</v>
      </c>
      <c r="Z560" s="35">
        <f t="shared" si="248"/>
        <v>6.6000000000000005</v>
      </c>
      <c r="AA560" s="42">
        <f t="shared" si="254"/>
        <v>0</v>
      </c>
      <c r="AB560" s="37">
        <f t="shared" si="255"/>
        <v>0</v>
      </c>
      <c r="AC560" s="37">
        <f t="shared" si="256"/>
        <v>0</v>
      </c>
      <c r="AD560" s="42" t="e">
        <f>VALUE(TEXT(((AA560*'TOX and EXPO INPUTS'!$F$13)/'TOX and EXPO INPUTS'!$E$27),"0.00E+00"))</f>
        <v>#DIV/0!</v>
      </c>
      <c r="AE560" s="37" t="e">
        <f>VALUE(TEXT(((AB560*'TOX and EXPO INPUTS'!$F$13)/'TOX and EXPO INPUTS'!$E$27),"0.00E+00"))</f>
        <v>#DIV/0!</v>
      </c>
      <c r="AF560" s="37" t="e">
        <f>VALUE(TEXT(((AC560*'TOX and EXPO INPUTS'!$F$13)/'TOX and EXPO INPUTS'!$E$27),"0.00E+00"))</f>
        <v>#DIV/0!</v>
      </c>
      <c r="AG560" s="42" t="e">
        <f>IF($E560="ST",VALUE(TEXT(('TOX and EXPO INPUTS'!$F$7/AD560),"0.0E+00")),IF($E560="IT",VALUE(TEXT(('TOX and EXPO INPUTS'!$F$10/AD560),"0.0E+00"))))</f>
        <v>#DIV/0!</v>
      </c>
      <c r="AH560" s="37" t="e">
        <f>IF($E560="ST",VALUE(TEXT(('TOX and EXPO INPUTS'!$F$7/AE560),"0.0E+00")),IF($E560="IT",VALUE(TEXT(('TOX and EXPO INPUTS'!$F$10/AE560),"0.0E+00"))))</f>
        <v>#DIV/0!</v>
      </c>
      <c r="AI560" s="37" t="e">
        <f>IF($E560="ST",VALUE(TEXT(('TOX and EXPO INPUTS'!$F$7/AF560),"0.0E+00")),IF($E560="IT",VALUE(TEXT(('TOX and EXPO INPUTS'!$F$10/AF560),"0.0E+00"))))</f>
        <v>#DIV/0!</v>
      </c>
      <c r="AJ560" s="42">
        <f t="shared" si="250"/>
        <v>0</v>
      </c>
      <c r="AK560" s="37">
        <f t="shared" si="251"/>
        <v>0</v>
      </c>
      <c r="AL560" s="42" t="e">
        <f>VALUE(TEXT(((AJ560*'TOX and EXPO INPUTS'!$F$21)/'TOX and EXPO INPUTS'!$E$29),"0.00E+00"))</f>
        <v>#DIV/0!</v>
      </c>
      <c r="AM560" s="37" t="e">
        <f>VALUE(TEXT(((AK560*'TOX and EXPO INPUTS'!$F$21)/'TOX and EXPO INPUTS'!$E$29),"0.00E+00"))</f>
        <v>#DIV/0!</v>
      </c>
      <c r="AN560" s="42" t="e">
        <f>IF($E560="ST",VALUE(TEXT(('TOX and EXPO INPUTS'!$F$15/AL560),"0.0E+00")),IF($E560="IT",VALUE(TEXT(('TOX and EXPO INPUTS'!$F$18/AL560),"0.0E+00"))))</f>
        <v>#DIV/0!</v>
      </c>
      <c r="AO560" s="37" t="e">
        <f>IF($E560="ST",VALUE(TEXT(('TOX and EXPO INPUTS'!$F$15/AM560),"0.0E+00")),IF($E560="IT",VALUE(TEXT(('TOX and EXPO INPUTS'!$F$18/AM560),"0.0E+00"))))</f>
        <v>#DIV/0!</v>
      </c>
      <c r="AP560" s="42" t="e">
        <f t="shared" si="236"/>
        <v>#DIV/0!</v>
      </c>
      <c r="AQ560" s="37" t="e">
        <f t="shared" si="237"/>
        <v>#DIV/0!</v>
      </c>
      <c r="AR560" s="37" t="e">
        <f t="shared" si="238"/>
        <v>#DIV/0!</v>
      </c>
      <c r="AS560" s="37" t="e">
        <f t="shared" si="239"/>
        <v>#DIV/0!</v>
      </c>
      <c r="AT560" s="37" t="e">
        <f t="shared" si="240"/>
        <v>#DIV/0!</v>
      </c>
      <c r="AU560" s="37" t="e">
        <f t="shared" si="241"/>
        <v>#DIV/0!</v>
      </c>
      <c r="AV560" s="42" t="e">
        <f t="shared" si="242"/>
        <v>#DIV/0!</v>
      </c>
      <c r="AW560" s="37" t="e">
        <f t="shared" si="243"/>
        <v>#DIV/0!</v>
      </c>
      <c r="AX560" s="37" t="e">
        <f t="shared" si="244"/>
        <v>#DIV/0!</v>
      </c>
      <c r="AY560" s="37" t="e">
        <f t="shared" si="245"/>
        <v>#DIV/0!</v>
      </c>
      <c r="AZ560" s="37" t="e">
        <f t="shared" si="246"/>
        <v>#DIV/0!</v>
      </c>
      <c r="BA560" s="37" t="e">
        <f t="shared" si="247"/>
        <v>#DIV/0!</v>
      </c>
      <c r="BB560" s="42" t="e">
        <f>IF($E560="ST",VALUE(TEXT((1/(('TOX and EXPO INPUTS'!$F$9/AG560)+('TOX and EXPO INPUTS'!$F$17/AN560))),"0.0E+00")),IF($E560="IT",VALUE(TEXT((1/(('TOX and EXPO INPUTS'!$F$12/AG560)+('TOX and EXPO INPUTS'!$F$20/AN560))),"0.0E+00"))))</f>
        <v>#DIV/0!</v>
      </c>
      <c r="BC560" s="37" t="e">
        <f>IF($E560="ST",VALUE(TEXT((1/(('TOX and EXPO INPUTS'!$F$9/AH560)+('TOX and EXPO INPUTS'!$F$17/AN560))),"0.0E+00")),IF($E560="IT",VALUE(TEXT((1/(('TOX and EXPO INPUTS'!$F$12/AH560)+('TOX and EXPO INPUTS'!$F$20/AN560))),"0.0E+00"))))</f>
        <v>#DIV/0!</v>
      </c>
      <c r="BD560" s="37" t="e">
        <f>IF($E560="ST",VALUE(TEXT((1/(('TOX and EXPO INPUTS'!$F$9/AI560)+('TOX and EXPO INPUTS'!$F$17/AN560))),"0.0E+00")),IF($E560="IT",VALUE(TEXT((1/(('TOX and EXPO INPUTS'!$F$12/AI560)+('TOX and EXPO INPUTS'!$F$20/AN560))),"0.0E+00"))))</f>
        <v>#DIV/0!</v>
      </c>
      <c r="BE560" s="37" t="e">
        <f>IF($E560="ST",VALUE(TEXT((1/(('TOX and EXPO INPUTS'!$F$9/AG560)+('TOX and EXPO INPUTS'!$F$17/AO560))),"0.0E+00")),IF($E560="IT",VALUE(TEXT((1/(('TOX and EXPO INPUTS'!$F$12/AG560)+('TOX and EXPO INPUTS'!$F$20/AO560))),"0.0E+00"))))</f>
        <v>#DIV/0!</v>
      </c>
      <c r="BF560" s="37" t="e">
        <f>IF($E560="ST",VALUE(TEXT((1/(('TOX and EXPO INPUTS'!$F$9/AH560)+('TOX and EXPO INPUTS'!$F$17/AO560))),"0.0E+00")),IF($E560="IT",VALUE(TEXT((1/(('TOX and EXPO INPUTS'!$F$12/AH560)+('TOX and EXPO INPUTS'!$F$20/AO560))),"0.0E+00"))))</f>
        <v>#DIV/0!</v>
      </c>
      <c r="BG560" s="37" t="e">
        <f>IF($E560="ST",VALUE(TEXT((1/(('TOX and EXPO INPUTS'!$F$9/AI560)+('TOX and EXPO INPUTS'!$F$17/AO560))),"0.0E+00")),IF($E560="IT",VALUE(TEXT((1/(('TOX and EXPO INPUTS'!$F$12/AI560)+('TOX and EXPO INPUTS'!$F$20/AO560))),"0.0E+00"))))</f>
        <v>#DIV/0!</v>
      </c>
      <c r="BH560" s="42" t="e">
        <f>VALUE(TEXT((AD560*$T560/365*'TOX and EXPO INPUTS'!$E$33/'TOX and EXPO INPUTS'!$E$34),"0.00E+00"))</f>
        <v>#DIV/0!</v>
      </c>
      <c r="BI560" s="37" t="e">
        <f>VALUE(TEXT((AE560*$T560/365*'TOX and EXPO INPUTS'!$E$33/'TOX and EXPO INPUTS'!$E$34),"0.00E+00"))</f>
        <v>#DIV/0!</v>
      </c>
      <c r="BJ560" s="37" t="e">
        <f>VALUE(TEXT((AF560*$T560/365*'TOX and EXPO INPUTS'!$E$33/'TOX and EXPO INPUTS'!$E$34),"0.00E+00"))</f>
        <v>#DIV/0!</v>
      </c>
      <c r="BK560" s="42" t="e">
        <f>VALUE(TEXT((AD560*$U560/365*'TOX and EXPO INPUTS'!$E$33/'TOX and EXPO INPUTS'!$E$34),"0.00E+00"))</f>
        <v>#DIV/0!</v>
      </c>
      <c r="BL560" s="37" t="e">
        <f>VALUE(TEXT((AE560*$U560/365*'TOX and EXPO INPUTS'!$E$33/'TOX and EXPO INPUTS'!$E$34),"0.00E+00"))</f>
        <v>#DIV/0!</v>
      </c>
      <c r="BM560" s="37" t="e">
        <f>VALUE(TEXT((AF560*$U560/365*'TOX and EXPO INPUTS'!$E$33/'TOX and EXPO INPUTS'!$E$34),"0.00E+00"))</f>
        <v>#DIV/0!</v>
      </c>
      <c r="BN560" s="42" t="e">
        <f>VALUE(TEXT((AL560*$T560/365*'TOX and EXPO INPUTS'!$E$33/'TOX and EXPO INPUTS'!$E$34),"0.00E+00"))</f>
        <v>#DIV/0!</v>
      </c>
      <c r="BO560" s="37" t="e">
        <f>VALUE(TEXT((AM560*$T560/365*'TOX and EXPO INPUTS'!$E$33/'TOX and EXPO INPUTS'!$E$34),"0.00E+00"))</f>
        <v>#DIV/0!</v>
      </c>
      <c r="BP560" s="42" t="e">
        <f>VALUE(TEXT((AL560*$U560/365*'TOX and EXPO INPUTS'!$E$33/'TOX and EXPO INPUTS'!$E$34),"0.00E+00"))</f>
        <v>#DIV/0!</v>
      </c>
      <c r="BQ560" s="37" t="e">
        <f>VALUE(TEXT((AM560*$U560/365*'TOX and EXPO INPUTS'!$E$33/'TOX and EXPO INPUTS'!$E$34),"0.00E+00"))</f>
        <v>#DIV/0!</v>
      </c>
      <c r="BR560" s="42" t="e">
        <f>VALUE(TEXT((AP560*$T560/365*'TOX and EXPO INPUTS'!$E$33/'TOX and EXPO INPUTS'!$E$34),"0.00E+00"))</f>
        <v>#DIV/0!</v>
      </c>
      <c r="BS560" s="37" t="e">
        <f>VALUE(TEXT((AQ560*$T560/365*'TOX and EXPO INPUTS'!$E$33/'TOX and EXPO INPUTS'!$E$34),"0.00E+00"))</f>
        <v>#DIV/0!</v>
      </c>
      <c r="BT560" s="37" t="e">
        <f>VALUE(TEXT((AR560*$T560/365*'TOX and EXPO INPUTS'!$E$33/'TOX and EXPO INPUTS'!$E$34),"0.00E+00"))</f>
        <v>#DIV/0!</v>
      </c>
      <c r="BU560" s="37" t="e">
        <f>VALUE(TEXT((AS560*$T560/365*'TOX and EXPO INPUTS'!$E$33/'TOX and EXPO INPUTS'!$E$34),"0.00E+00"))</f>
        <v>#DIV/0!</v>
      </c>
      <c r="BV560" s="37" t="e">
        <f>VALUE(TEXT((AT560*$T560/365*'TOX and EXPO INPUTS'!$E$33/'TOX and EXPO INPUTS'!$E$34),"0.00E+00"))</f>
        <v>#DIV/0!</v>
      </c>
      <c r="BW560" s="37" t="e">
        <f>VALUE(TEXT((AU560*$T560/365*'TOX and EXPO INPUTS'!$E$33/'TOX and EXPO INPUTS'!$E$34),"0.00E+00"))</f>
        <v>#DIV/0!</v>
      </c>
      <c r="BX560" s="42" t="e">
        <f>VALUE(TEXT((AP560*$U560/365*'TOX and EXPO INPUTS'!$E$33/'TOX and EXPO INPUTS'!$E$34),"0.00E+00"))</f>
        <v>#DIV/0!</v>
      </c>
      <c r="BY560" s="37" t="e">
        <f>VALUE(TEXT((AQ560*$U560/365*'TOX and EXPO INPUTS'!$E$33/'TOX and EXPO INPUTS'!$E$34),"0.00E+00"))</f>
        <v>#DIV/0!</v>
      </c>
      <c r="BZ560" s="37" t="e">
        <f>VALUE(TEXT((AR560*$U560/365*'TOX and EXPO INPUTS'!$E$33/'TOX and EXPO INPUTS'!$E$34),"0.00E+00"))</f>
        <v>#DIV/0!</v>
      </c>
      <c r="CA560" s="37" t="e">
        <f>VALUE(TEXT((AS560*$U560/365*'TOX and EXPO INPUTS'!$E$33/'TOX and EXPO INPUTS'!$E$34),"0.00E+00"))</f>
        <v>#DIV/0!</v>
      </c>
      <c r="CB560" s="37" t="e">
        <f>VALUE(TEXT((AT560*$U560/365*'TOX and EXPO INPUTS'!$E$33/'TOX and EXPO INPUTS'!$E$34),"0.00E+00"))</f>
        <v>#DIV/0!</v>
      </c>
      <c r="CC560" s="37" t="e">
        <f>VALUE(TEXT((AU560*$U560/365*'TOX and EXPO INPUTS'!$E$33/'TOX and EXPO INPUTS'!$E$34),"0.00E+00"))</f>
        <v>#DIV/0!</v>
      </c>
      <c r="CD560" s="58" t="e">
        <f>VALUE(TEXT((BR560*'TOX and EXPO INPUTS'!$F$23),"0.00E+00"))</f>
        <v>#DIV/0!</v>
      </c>
      <c r="CE560" s="57" t="e">
        <f>VALUE(TEXT((BS560*'TOX and EXPO INPUTS'!$F$23),"0.00E+00"))</f>
        <v>#DIV/0!</v>
      </c>
      <c r="CF560" s="57" t="e">
        <f>VALUE(TEXT((BT560*'TOX and EXPO INPUTS'!$F$23),"0.00E+00"))</f>
        <v>#DIV/0!</v>
      </c>
      <c r="CG560" s="57" t="e">
        <f>VALUE(TEXT((BU560*'TOX and EXPO INPUTS'!$F$23),"0.00E+00"))</f>
        <v>#DIV/0!</v>
      </c>
      <c r="CH560" s="57" t="e">
        <f>VALUE(TEXT((BV560*'TOX and EXPO INPUTS'!$F$23),"0.00E+00"))</f>
        <v>#DIV/0!</v>
      </c>
      <c r="CI560" s="57" t="e">
        <f>VALUE(TEXT((BW560*'TOX and EXPO INPUTS'!$F$23),"0.00E+00"))</f>
        <v>#DIV/0!</v>
      </c>
      <c r="CJ560" s="58" t="e">
        <f>VALUE(TEXT((BX560*'TOX and EXPO INPUTS'!$F$23),"0.00E+00"))</f>
        <v>#DIV/0!</v>
      </c>
      <c r="CK560" s="57" t="e">
        <f>VALUE(TEXT((BY560*'TOX and EXPO INPUTS'!$F$23),"0.00E+00"))</f>
        <v>#DIV/0!</v>
      </c>
      <c r="CL560" s="57" t="e">
        <f>VALUE(TEXT((BZ560*'TOX and EXPO INPUTS'!$F$23),"0.00E+00"))</f>
        <v>#DIV/0!</v>
      </c>
      <c r="CM560" s="57" t="e">
        <f>VALUE(TEXT((CA560*'TOX and EXPO INPUTS'!$F$23),"0.00E+00"))</f>
        <v>#DIV/0!</v>
      </c>
      <c r="CN560" s="57" t="e">
        <f>VALUE(TEXT((CB560*'TOX and EXPO INPUTS'!$F$23),"0.00E+00"))</f>
        <v>#DIV/0!</v>
      </c>
      <c r="CO560" s="57" t="e">
        <f>VALUE(TEXT((CC560*'TOX and EXPO INPUTS'!$F$23),"0.00E+00"))</f>
        <v>#DIV/0!</v>
      </c>
      <c r="CP560" s="38" t="s">
        <v>106</v>
      </c>
      <c r="CQ560" s="34" t="s">
        <v>107</v>
      </c>
      <c r="CR560" s="34" t="s">
        <v>108</v>
      </c>
      <c r="CS560" s="39" t="s">
        <v>109</v>
      </c>
    </row>
    <row r="561" spans="1:97" ht="48" customHeight="1" x14ac:dyDescent="0.25">
      <c r="A561" s="34" t="s">
        <v>98</v>
      </c>
      <c r="B561" s="34" t="s">
        <v>99</v>
      </c>
      <c r="C561" s="34" t="s">
        <v>100</v>
      </c>
      <c r="D561" s="34" t="s">
        <v>101</v>
      </c>
      <c r="E561" s="39" t="s">
        <v>112</v>
      </c>
      <c r="F561" s="40" t="s">
        <v>166</v>
      </c>
      <c r="G561" s="43"/>
      <c r="H561" s="36" t="s">
        <v>104</v>
      </c>
      <c r="I561" s="67"/>
      <c r="J561" s="36" t="s">
        <v>105</v>
      </c>
      <c r="K561" s="100">
        <f>VLOOKUP(F561,'Amount Seed Planted_variables'!$A$3:$I$74,2,0)</f>
        <v>13000</v>
      </c>
      <c r="L561" s="100">
        <f>VLOOKUP(F561,'Amount Seed Planted_variables'!$A$3:$I$74,3,0)</f>
        <v>18144</v>
      </c>
      <c r="M561" s="36">
        <f t="shared" si="252"/>
        <v>0</v>
      </c>
      <c r="N561" s="35">
        <f t="shared" si="253"/>
        <v>0</v>
      </c>
      <c r="O561" s="101">
        <v>180000</v>
      </c>
      <c r="P561" s="93">
        <f>VLOOKUP(F561,'Amount Seed Planted_variables'!$A$3:$I$74,4,0)</f>
        <v>1170000</v>
      </c>
      <c r="Q561" s="93">
        <f>VLOOKUP(F561,'Amount Seed Planted_variables'!$A$3:$I$74,7,0)</f>
        <v>200</v>
      </c>
      <c r="R561" s="93">
        <f>VLOOKUP(F561,'Amount Seed Planted_variables'!$A$3:$I$74,8,0)</f>
        <v>234000000</v>
      </c>
      <c r="S561" s="87" t="str">
        <f t="shared" si="249"/>
        <v>NA</v>
      </c>
      <c r="T561" s="35">
        <v>10</v>
      </c>
      <c r="U561" s="35">
        <v>30</v>
      </c>
      <c r="V561" s="41">
        <v>349</v>
      </c>
      <c r="W561" s="35">
        <v>51.2</v>
      </c>
      <c r="X561" s="35">
        <v>42.2</v>
      </c>
      <c r="Y561" s="41">
        <v>1.2</v>
      </c>
      <c r="Z561" s="35">
        <f t="shared" si="248"/>
        <v>0.12</v>
      </c>
      <c r="AA561" s="42">
        <f t="shared" si="254"/>
        <v>0</v>
      </c>
      <c r="AB561" s="37">
        <f t="shared" si="255"/>
        <v>0</v>
      </c>
      <c r="AC561" s="37">
        <f t="shared" si="256"/>
        <v>0</v>
      </c>
      <c r="AD561" s="42" t="e">
        <f>VALUE(TEXT(((AA561*'TOX and EXPO INPUTS'!$F$13)/'TOX and EXPO INPUTS'!$E$27),"0.00E+00"))</f>
        <v>#DIV/0!</v>
      </c>
      <c r="AE561" s="37" t="e">
        <f>VALUE(TEXT(((AB561*'TOX and EXPO INPUTS'!$F$13)/'TOX and EXPO INPUTS'!$E$27),"0.00E+00"))</f>
        <v>#DIV/0!</v>
      </c>
      <c r="AF561" s="37" t="e">
        <f>VALUE(TEXT(((AC561*'TOX and EXPO INPUTS'!$F$13)/'TOX and EXPO INPUTS'!$E$27),"0.00E+00"))</f>
        <v>#DIV/0!</v>
      </c>
      <c r="AG561" s="42" t="e">
        <f>IF($E561="ST",VALUE(TEXT(('TOX and EXPO INPUTS'!$F$7/AD561),"0.0E+00")),IF($E561="IT",VALUE(TEXT(('TOX and EXPO INPUTS'!$F$10/AD561),"0.0E+00"))))</f>
        <v>#DIV/0!</v>
      </c>
      <c r="AH561" s="37" t="e">
        <f>IF($E561="ST",VALUE(TEXT(('TOX and EXPO INPUTS'!$F$7/AE561),"0.0E+00")),IF($E561="IT",VALUE(TEXT(('TOX and EXPO INPUTS'!$F$10/AE561),"0.0E+00"))))</f>
        <v>#DIV/0!</v>
      </c>
      <c r="AI561" s="37" t="e">
        <f>IF($E561="ST",VALUE(TEXT(('TOX and EXPO INPUTS'!$F$7/AF561),"0.0E+00")),IF($E561="IT",VALUE(TEXT(('TOX and EXPO INPUTS'!$F$10/AF561),"0.0E+00"))))</f>
        <v>#DIV/0!</v>
      </c>
      <c r="AJ561" s="42">
        <f t="shared" si="250"/>
        <v>0</v>
      </c>
      <c r="AK561" s="37">
        <f t="shared" si="251"/>
        <v>0</v>
      </c>
      <c r="AL561" s="42" t="e">
        <f>VALUE(TEXT(((AJ561*'TOX and EXPO INPUTS'!$F$21)/'TOX and EXPO INPUTS'!$E$29),"0.00E+00"))</f>
        <v>#DIV/0!</v>
      </c>
      <c r="AM561" s="37" t="e">
        <f>VALUE(TEXT(((AK561*'TOX and EXPO INPUTS'!$F$21)/'TOX and EXPO INPUTS'!$E$29),"0.00E+00"))</f>
        <v>#DIV/0!</v>
      </c>
      <c r="AN561" s="42" t="e">
        <f>IF($E561="ST",VALUE(TEXT(('TOX and EXPO INPUTS'!$F$15/AL561),"0.0E+00")),IF($E561="IT",VALUE(TEXT(('TOX and EXPO INPUTS'!$F$18/AL561),"0.0E+00"))))</f>
        <v>#DIV/0!</v>
      </c>
      <c r="AO561" s="37" t="e">
        <f>IF($E561="ST",VALUE(TEXT(('TOX and EXPO INPUTS'!$F$15/AM561),"0.0E+00")),IF($E561="IT",VALUE(TEXT(('TOX and EXPO INPUTS'!$F$18/AM561),"0.0E+00"))))</f>
        <v>#DIV/0!</v>
      </c>
      <c r="AP561" s="42" t="e">
        <f t="shared" si="236"/>
        <v>#DIV/0!</v>
      </c>
      <c r="AQ561" s="37" t="e">
        <f t="shared" si="237"/>
        <v>#DIV/0!</v>
      </c>
      <c r="AR561" s="37" t="e">
        <f t="shared" si="238"/>
        <v>#DIV/0!</v>
      </c>
      <c r="AS561" s="37" t="e">
        <f t="shared" si="239"/>
        <v>#DIV/0!</v>
      </c>
      <c r="AT561" s="37" t="e">
        <f t="shared" si="240"/>
        <v>#DIV/0!</v>
      </c>
      <c r="AU561" s="37" t="e">
        <f t="shared" si="241"/>
        <v>#DIV/0!</v>
      </c>
      <c r="AV561" s="42" t="e">
        <f t="shared" si="242"/>
        <v>#DIV/0!</v>
      </c>
      <c r="AW561" s="37" t="e">
        <f t="shared" si="243"/>
        <v>#DIV/0!</v>
      </c>
      <c r="AX561" s="37" t="e">
        <f t="shared" si="244"/>
        <v>#DIV/0!</v>
      </c>
      <c r="AY561" s="37" t="e">
        <f t="shared" si="245"/>
        <v>#DIV/0!</v>
      </c>
      <c r="AZ561" s="37" t="e">
        <f t="shared" si="246"/>
        <v>#DIV/0!</v>
      </c>
      <c r="BA561" s="37" t="e">
        <f t="shared" si="247"/>
        <v>#DIV/0!</v>
      </c>
      <c r="BB561" s="42" t="e">
        <f>IF($E561="ST",VALUE(TEXT((1/(('TOX and EXPO INPUTS'!$F$9/AG561)+('TOX and EXPO INPUTS'!$F$17/AN561))),"0.0E+00")),IF($E561="IT",VALUE(TEXT((1/(('TOX and EXPO INPUTS'!$F$12/AG561)+('TOX and EXPO INPUTS'!$F$20/AN561))),"0.0E+00"))))</f>
        <v>#DIV/0!</v>
      </c>
      <c r="BC561" s="37" t="e">
        <f>IF($E561="ST",VALUE(TEXT((1/(('TOX and EXPO INPUTS'!$F$9/AH561)+('TOX and EXPO INPUTS'!$F$17/AN561))),"0.0E+00")),IF($E561="IT",VALUE(TEXT((1/(('TOX and EXPO INPUTS'!$F$12/AH561)+('TOX and EXPO INPUTS'!$F$20/AN561))),"0.0E+00"))))</f>
        <v>#DIV/0!</v>
      </c>
      <c r="BD561" s="37" t="e">
        <f>IF($E561="ST",VALUE(TEXT((1/(('TOX and EXPO INPUTS'!$F$9/AI561)+('TOX and EXPO INPUTS'!$F$17/AN561))),"0.0E+00")),IF($E561="IT",VALUE(TEXT((1/(('TOX and EXPO INPUTS'!$F$12/AI561)+('TOX and EXPO INPUTS'!$F$20/AN561))),"0.0E+00"))))</f>
        <v>#DIV/0!</v>
      </c>
      <c r="BE561" s="37" t="e">
        <f>IF($E561="ST",VALUE(TEXT((1/(('TOX and EXPO INPUTS'!$F$9/AG561)+('TOX and EXPO INPUTS'!$F$17/AO561))),"0.0E+00")),IF($E561="IT",VALUE(TEXT((1/(('TOX and EXPO INPUTS'!$F$12/AG561)+('TOX and EXPO INPUTS'!$F$20/AO561))),"0.0E+00"))))</f>
        <v>#DIV/0!</v>
      </c>
      <c r="BF561" s="37" t="e">
        <f>IF($E561="ST",VALUE(TEXT((1/(('TOX and EXPO INPUTS'!$F$9/AH561)+('TOX and EXPO INPUTS'!$F$17/AO561))),"0.0E+00")),IF($E561="IT",VALUE(TEXT((1/(('TOX and EXPO INPUTS'!$F$12/AH561)+('TOX and EXPO INPUTS'!$F$20/AO561))),"0.0E+00"))))</f>
        <v>#DIV/0!</v>
      </c>
      <c r="BG561" s="37" t="e">
        <f>IF($E561="ST",VALUE(TEXT((1/(('TOX and EXPO INPUTS'!$F$9/AI561)+('TOX and EXPO INPUTS'!$F$17/AO561))),"0.0E+00")),IF($E561="IT",VALUE(TEXT((1/(('TOX and EXPO INPUTS'!$F$12/AI561)+('TOX and EXPO INPUTS'!$F$20/AO561))),"0.0E+00"))))</f>
        <v>#DIV/0!</v>
      </c>
      <c r="BH561" s="42" t="e">
        <f>VALUE(TEXT((AD561*$T561/365*'TOX and EXPO INPUTS'!$E$33/'TOX and EXPO INPUTS'!$E$34),"0.00E+00"))</f>
        <v>#DIV/0!</v>
      </c>
      <c r="BI561" s="37" t="e">
        <f>VALUE(TEXT((AE561*$T561/365*'TOX and EXPO INPUTS'!$E$33/'TOX and EXPO INPUTS'!$E$34),"0.00E+00"))</f>
        <v>#DIV/0!</v>
      </c>
      <c r="BJ561" s="37" t="e">
        <f>VALUE(TEXT((AF561*$T561/365*'TOX and EXPO INPUTS'!$E$33/'TOX and EXPO INPUTS'!$E$34),"0.00E+00"))</f>
        <v>#DIV/0!</v>
      </c>
      <c r="BK561" s="42" t="e">
        <f>VALUE(TEXT((AD561*$U561/365*'TOX and EXPO INPUTS'!$E$33/'TOX and EXPO INPUTS'!$E$34),"0.00E+00"))</f>
        <v>#DIV/0!</v>
      </c>
      <c r="BL561" s="37" t="e">
        <f>VALUE(TEXT((AE561*$U561/365*'TOX and EXPO INPUTS'!$E$33/'TOX and EXPO INPUTS'!$E$34),"0.00E+00"))</f>
        <v>#DIV/0!</v>
      </c>
      <c r="BM561" s="37" t="e">
        <f>VALUE(TEXT((AF561*$U561/365*'TOX and EXPO INPUTS'!$E$33/'TOX and EXPO INPUTS'!$E$34),"0.00E+00"))</f>
        <v>#DIV/0!</v>
      </c>
      <c r="BN561" s="42" t="e">
        <f>VALUE(TEXT((AL561*$T561/365*'TOX and EXPO INPUTS'!$E$33/'TOX and EXPO INPUTS'!$E$34),"0.00E+00"))</f>
        <v>#DIV/0!</v>
      </c>
      <c r="BO561" s="37" t="e">
        <f>VALUE(TEXT((AM561*$T561/365*'TOX and EXPO INPUTS'!$E$33/'TOX and EXPO INPUTS'!$E$34),"0.00E+00"))</f>
        <v>#DIV/0!</v>
      </c>
      <c r="BP561" s="42" t="e">
        <f>VALUE(TEXT((AL561*$U561/365*'TOX and EXPO INPUTS'!$E$33/'TOX and EXPO INPUTS'!$E$34),"0.00E+00"))</f>
        <v>#DIV/0!</v>
      </c>
      <c r="BQ561" s="37" t="e">
        <f>VALUE(TEXT((AM561*$U561/365*'TOX and EXPO INPUTS'!$E$33/'TOX and EXPO INPUTS'!$E$34),"0.00E+00"))</f>
        <v>#DIV/0!</v>
      </c>
      <c r="BR561" s="42" t="e">
        <f>VALUE(TEXT((AP561*$T561/365*'TOX and EXPO INPUTS'!$E$33/'TOX and EXPO INPUTS'!$E$34),"0.00E+00"))</f>
        <v>#DIV/0!</v>
      </c>
      <c r="BS561" s="37" t="e">
        <f>VALUE(TEXT((AQ561*$T561/365*'TOX and EXPO INPUTS'!$E$33/'TOX and EXPO INPUTS'!$E$34),"0.00E+00"))</f>
        <v>#DIV/0!</v>
      </c>
      <c r="BT561" s="37" t="e">
        <f>VALUE(TEXT((AR561*$T561/365*'TOX and EXPO INPUTS'!$E$33/'TOX and EXPO INPUTS'!$E$34),"0.00E+00"))</f>
        <v>#DIV/0!</v>
      </c>
      <c r="BU561" s="37" t="e">
        <f>VALUE(TEXT((AS561*$T561/365*'TOX and EXPO INPUTS'!$E$33/'TOX and EXPO INPUTS'!$E$34),"0.00E+00"))</f>
        <v>#DIV/0!</v>
      </c>
      <c r="BV561" s="37" t="e">
        <f>VALUE(TEXT((AT561*$T561/365*'TOX and EXPO INPUTS'!$E$33/'TOX and EXPO INPUTS'!$E$34),"0.00E+00"))</f>
        <v>#DIV/0!</v>
      </c>
      <c r="BW561" s="37" t="e">
        <f>VALUE(TEXT((AU561*$T561/365*'TOX and EXPO INPUTS'!$E$33/'TOX and EXPO INPUTS'!$E$34),"0.00E+00"))</f>
        <v>#DIV/0!</v>
      </c>
      <c r="BX561" s="42" t="e">
        <f>VALUE(TEXT((AP561*$U561/365*'TOX and EXPO INPUTS'!$E$33/'TOX and EXPO INPUTS'!$E$34),"0.00E+00"))</f>
        <v>#DIV/0!</v>
      </c>
      <c r="BY561" s="37" t="e">
        <f>VALUE(TEXT((AQ561*$U561/365*'TOX and EXPO INPUTS'!$E$33/'TOX and EXPO INPUTS'!$E$34),"0.00E+00"))</f>
        <v>#DIV/0!</v>
      </c>
      <c r="BZ561" s="37" t="e">
        <f>VALUE(TEXT((AR561*$U561/365*'TOX and EXPO INPUTS'!$E$33/'TOX and EXPO INPUTS'!$E$34),"0.00E+00"))</f>
        <v>#DIV/0!</v>
      </c>
      <c r="CA561" s="37" t="e">
        <f>VALUE(TEXT((AS561*$U561/365*'TOX and EXPO INPUTS'!$E$33/'TOX and EXPO INPUTS'!$E$34),"0.00E+00"))</f>
        <v>#DIV/0!</v>
      </c>
      <c r="CB561" s="37" t="e">
        <f>VALUE(TEXT((AT561*$U561/365*'TOX and EXPO INPUTS'!$E$33/'TOX and EXPO INPUTS'!$E$34),"0.00E+00"))</f>
        <v>#DIV/0!</v>
      </c>
      <c r="CC561" s="37" t="e">
        <f>VALUE(TEXT((AU561*$U561/365*'TOX and EXPO INPUTS'!$E$33/'TOX and EXPO INPUTS'!$E$34),"0.00E+00"))</f>
        <v>#DIV/0!</v>
      </c>
      <c r="CD561" s="58" t="e">
        <f>VALUE(TEXT((BR561*'TOX and EXPO INPUTS'!$F$23),"0.00E+00"))</f>
        <v>#DIV/0!</v>
      </c>
      <c r="CE561" s="57" t="e">
        <f>VALUE(TEXT((BS561*'TOX and EXPO INPUTS'!$F$23),"0.00E+00"))</f>
        <v>#DIV/0!</v>
      </c>
      <c r="CF561" s="57" t="e">
        <f>VALUE(TEXT((BT561*'TOX and EXPO INPUTS'!$F$23),"0.00E+00"))</f>
        <v>#DIV/0!</v>
      </c>
      <c r="CG561" s="57" t="e">
        <f>VALUE(TEXT((BU561*'TOX and EXPO INPUTS'!$F$23),"0.00E+00"))</f>
        <v>#DIV/0!</v>
      </c>
      <c r="CH561" s="57" t="e">
        <f>VALUE(TEXT((BV561*'TOX and EXPO INPUTS'!$F$23),"0.00E+00"))</f>
        <v>#DIV/0!</v>
      </c>
      <c r="CI561" s="57" t="e">
        <f>VALUE(TEXT((BW561*'TOX and EXPO INPUTS'!$F$23),"0.00E+00"))</f>
        <v>#DIV/0!</v>
      </c>
      <c r="CJ561" s="58" t="e">
        <f>VALUE(TEXT((BX561*'TOX and EXPO INPUTS'!$F$23),"0.00E+00"))</f>
        <v>#DIV/0!</v>
      </c>
      <c r="CK561" s="57" t="e">
        <f>VALUE(TEXT((BY561*'TOX and EXPO INPUTS'!$F$23),"0.00E+00"))</f>
        <v>#DIV/0!</v>
      </c>
      <c r="CL561" s="57" t="e">
        <f>VALUE(TEXT((BZ561*'TOX and EXPO INPUTS'!$F$23),"0.00E+00"))</f>
        <v>#DIV/0!</v>
      </c>
      <c r="CM561" s="57" t="e">
        <f>VALUE(TEXT((CA561*'TOX and EXPO INPUTS'!$F$23),"0.00E+00"))</f>
        <v>#DIV/0!</v>
      </c>
      <c r="CN561" s="57" t="e">
        <f>VALUE(TEXT((CB561*'TOX and EXPO INPUTS'!$F$23),"0.00E+00"))</f>
        <v>#DIV/0!</v>
      </c>
      <c r="CO561" s="57" t="e">
        <f>VALUE(TEXT((CC561*'TOX and EXPO INPUTS'!$F$23),"0.00E+00"))</f>
        <v>#DIV/0!</v>
      </c>
      <c r="CP561" s="38" t="s">
        <v>106</v>
      </c>
      <c r="CQ561" s="34" t="s">
        <v>107</v>
      </c>
      <c r="CR561" s="34" t="s">
        <v>108</v>
      </c>
      <c r="CS561" s="39" t="s">
        <v>109</v>
      </c>
    </row>
    <row r="562" spans="1:97" ht="48" customHeight="1" x14ac:dyDescent="0.25">
      <c r="A562" s="34" t="s">
        <v>98</v>
      </c>
      <c r="B562" s="34" t="s">
        <v>99</v>
      </c>
      <c r="C562" s="34" t="s">
        <v>100</v>
      </c>
      <c r="D562" s="34" t="s">
        <v>110</v>
      </c>
      <c r="E562" s="39" t="s">
        <v>112</v>
      </c>
      <c r="F562" s="40" t="s">
        <v>166</v>
      </c>
      <c r="G562" s="43"/>
      <c r="H562" s="36" t="s">
        <v>104</v>
      </c>
      <c r="I562" s="67"/>
      <c r="J562" s="36" t="s">
        <v>105</v>
      </c>
      <c r="K562" s="100">
        <f>VLOOKUP(F562,'Amount Seed Planted_variables'!$A$3:$I$74,2,0)</f>
        <v>13000</v>
      </c>
      <c r="L562" s="100">
        <f>VLOOKUP(F562,'Amount Seed Planted_variables'!$A$3:$I$74,3,0)</f>
        <v>18144</v>
      </c>
      <c r="M562" s="36">
        <f t="shared" si="252"/>
        <v>0</v>
      </c>
      <c r="N562" s="35">
        <f t="shared" si="253"/>
        <v>0</v>
      </c>
      <c r="O562" s="101">
        <v>180000</v>
      </c>
      <c r="P562" s="93">
        <f>VLOOKUP(F562,'Amount Seed Planted_variables'!$A$3:$I$74,4,0)</f>
        <v>1170000</v>
      </c>
      <c r="Q562" s="93">
        <f>VLOOKUP(F562,'Amount Seed Planted_variables'!$A$3:$I$74,7,0)</f>
        <v>200</v>
      </c>
      <c r="R562" s="93">
        <f>VLOOKUP(F562,'Amount Seed Planted_variables'!$A$3:$I$74,8,0)</f>
        <v>234000000</v>
      </c>
      <c r="S562" s="87" t="str">
        <f t="shared" si="249"/>
        <v>NA</v>
      </c>
      <c r="T562" s="35">
        <v>10</v>
      </c>
      <c r="U562" s="35">
        <v>30</v>
      </c>
      <c r="V562" s="41">
        <v>68</v>
      </c>
      <c r="W562" s="35">
        <v>16.899999999999999</v>
      </c>
      <c r="X562" s="35">
        <v>13.1</v>
      </c>
      <c r="Y562" s="41">
        <v>3.6</v>
      </c>
      <c r="Z562" s="35">
        <f t="shared" si="248"/>
        <v>0.36000000000000004</v>
      </c>
      <c r="AA562" s="42">
        <f t="shared" si="254"/>
        <v>0</v>
      </c>
      <c r="AB562" s="37">
        <f t="shared" si="255"/>
        <v>0</v>
      </c>
      <c r="AC562" s="37">
        <f t="shared" si="256"/>
        <v>0</v>
      </c>
      <c r="AD562" s="42" t="e">
        <f>VALUE(TEXT(((AA562*'TOX and EXPO INPUTS'!$F$13)/'TOX and EXPO INPUTS'!$E$27),"0.00E+00"))</f>
        <v>#DIV/0!</v>
      </c>
      <c r="AE562" s="37" t="e">
        <f>VALUE(TEXT(((AB562*'TOX and EXPO INPUTS'!$F$13)/'TOX and EXPO INPUTS'!$E$27),"0.00E+00"))</f>
        <v>#DIV/0!</v>
      </c>
      <c r="AF562" s="37" t="e">
        <f>VALUE(TEXT(((AC562*'TOX and EXPO INPUTS'!$F$13)/'TOX and EXPO INPUTS'!$E$27),"0.00E+00"))</f>
        <v>#DIV/0!</v>
      </c>
      <c r="AG562" s="42" t="e">
        <f>IF($E562="ST",VALUE(TEXT(('TOX and EXPO INPUTS'!$F$7/AD562),"0.0E+00")),IF($E562="IT",VALUE(TEXT(('TOX and EXPO INPUTS'!$F$10/AD562),"0.0E+00"))))</f>
        <v>#DIV/0!</v>
      </c>
      <c r="AH562" s="37" t="e">
        <f>IF($E562="ST",VALUE(TEXT(('TOX and EXPO INPUTS'!$F$7/AE562),"0.0E+00")),IF($E562="IT",VALUE(TEXT(('TOX and EXPO INPUTS'!$F$10/AE562),"0.0E+00"))))</f>
        <v>#DIV/0!</v>
      </c>
      <c r="AI562" s="37" t="e">
        <f>IF($E562="ST",VALUE(TEXT(('TOX and EXPO INPUTS'!$F$7/AF562),"0.0E+00")),IF($E562="IT",VALUE(TEXT(('TOX and EXPO INPUTS'!$F$10/AF562),"0.0E+00"))))</f>
        <v>#DIV/0!</v>
      </c>
      <c r="AJ562" s="42">
        <f t="shared" si="250"/>
        <v>0</v>
      </c>
      <c r="AK562" s="37">
        <f t="shared" si="251"/>
        <v>0</v>
      </c>
      <c r="AL562" s="42" t="e">
        <f>VALUE(TEXT(((AJ562*'TOX and EXPO INPUTS'!$F$21)/'TOX and EXPO INPUTS'!$E$29),"0.00E+00"))</f>
        <v>#DIV/0!</v>
      </c>
      <c r="AM562" s="37" t="e">
        <f>VALUE(TEXT(((AK562*'TOX and EXPO INPUTS'!$F$21)/'TOX and EXPO INPUTS'!$E$29),"0.00E+00"))</f>
        <v>#DIV/0!</v>
      </c>
      <c r="AN562" s="42" t="e">
        <f>IF($E562="ST",VALUE(TEXT(('TOX and EXPO INPUTS'!$F$15/AL562),"0.0E+00")),IF($E562="IT",VALUE(TEXT(('TOX and EXPO INPUTS'!$F$18/AL562),"0.0E+00"))))</f>
        <v>#DIV/0!</v>
      </c>
      <c r="AO562" s="37" t="e">
        <f>IF($E562="ST",VALUE(TEXT(('TOX and EXPO INPUTS'!$F$15/AM562),"0.0E+00")),IF($E562="IT",VALUE(TEXT(('TOX and EXPO INPUTS'!$F$18/AM562),"0.0E+00"))))</f>
        <v>#DIV/0!</v>
      </c>
      <c r="AP562" s="42" t="e">
        <f t="shared" si="236"/>
        <v>#DIV/0!</v>
      </c>
      <c r="AQ562" s="37" t="e">
        <f t="shared" si="237"/>
        <v>#DIV/0!</v>
      </c>
      <c r="AR562" s="37" t="e">
        <f t="shared" si="238"/>
        <v>#DIV/0!</v>
      </c>
      <c r="AS562" s="37" t="e">
        <f t="shared" si="239"/>
        <v>#DIV/0!</v>
      </c>
      <c r="AT562" s="37" t="e">
        <f t="shared" si="240"/>
        <v>#DIV/0!</v>
      </c>
      <c r="AU562" s="37" t="e">
        <f t="shared" si="241"/>
        <v>#DIV/0!</v>
      </c>
      <c r="AV562" s="42" t="e">
        <f t="shared" si="242"/>
        <v>#DIV/0!</v>
      </c>
      <c r="AW562" s="37" t="e">
        <f t="shared" si="243"/>
        <v>#DIV/0!</v>
      </c>
      <c r="AX562" s="37" t="e">
        <f t="shared" si="244"/>
        <v>#DIV/0!</v>
      </c>
      <c r="AY562" s="37" t="e">
        <f t="shared" si="245"/>
        <v>#DIV/0!</v>
      </c>
      <c r="AZ562" s="37" t="e">
        <f t="shared" si="246"/>
        <v>#DIV/0!</v>
      </c>
      <c r="BA562" s="37" t="e">
        <f t="shared" si="247"/>
        <v>#DIV/0!</v>
      </c>
      <c r="BB562" s="42" t="e">
        <f>IF($E562="ST",VALUE(TEXT((1/(('TOX and EXPO INPUTS'!$F$9/AG562)+('TOX and EXPO INPUTS'!$F$17/AN562))),"0.0E+00")),IF($E562="IT",VALUE(TEXT((1/(('TOX and EXPO INPUTS'!$F$12/AG562)+('TOX and EXPO INPUTS'!$F$20/AN562))),"0.0E+00"))))</f>
        <v>#DIV/0!</v>
      </c>
      <c r="BC562" s="37" t="e">
        <f>IF($E562="ST",VALUE(TEXT((1/(('TOX and EXPO INPUTS'!$F$9/AH562)+('TOX and EXPO INPUTS'!$F$17/AN562))),"0.0E+00")),IF($E562="IT",VALUE(TEXT((1/(('TOX and EXPO INPUTS'!$F$12/AH562)+('TOX and EXPO INPUTS'!$F$20/AN562))),"0.0E+00"))))</f>
        <v>#DIV/0!</v>
      </c>
      <c r="BD562" s="37" t="e">
        <f>IF($E562="ST",VALUE(TEXT((1/(('TOX and EXPO INPUTS'!$F$9/AI562)+('TOX and EXPO INPUTS'!$F$17/AN562))),"0.0E+00")),IF($E562="IT",VALUE(TEXT((1/(('TOX and EXPO INPUTS'!$F$12/AI562)+('TOX and EXPO INPUTS'!$F$20/AN562))),"0.0E+00"))))</f>
        <v>#DIV/0!</v>
      </c>
      <c r="BE562" s="37" t="e">
        <f>IF($E562="ST",VALUE(TEXT((1/(('TOX and EXPO INPUTS'!$F$9/AG562)+('TOX and EXPO INPUTS'!$F$17/AO562))),"0.0E+00")),IF($E562="IT",VALUE(TEXT((1/(('TOX and EXPO INPUTS'!$F$12/AG562)+('TOX and EXPO INPUTS'!$F$20/AO562))),"0.0E+00"))))</f>
        <v>#DIV/0!</v>
      </c>
      <c r="BF562" s="37" t="e">
        <f>IF($E562="ST",VALUE(TEXT((1/(('TOX and EXPO INPUTS'!$F$9/AH562)+('TOX and EXPO INPUTS'!$F$17/AO562))),"0.0E+00")),IF($E562="IT",VALUE(TEXT((1/(('TOX and EXPO INPUTS'!$F$12/AH562)+('TOX and EXPO INPUTS'!$F$20/AO562))),"0.0E+00"))))</f>
        <v>#DIV/0!</v>
      </c>
      <c r="BG562" s="37" t="e">
        <f>IF($E562="ST",VALUE(TEXT((1/(('TOX and EXPO INPUTS'!$F$9/AI562)+('TOX and EXPO INPUTS'!$F$17/AO562))),"0.0E+00")),IF($E562="IT",VALUE(TEXT((1/(('TOX and EXPO INPUTS'!$F$12/AI562)+('TOX and EXPO INPUTS'!$F$20/AO562))),"0.0E+00"))))</f>
        <v>#DIV/0!</v>
      </c>
      <c r="BH562" s="42" t="e">
        <f>VALUE(TEXT((AD562*$T562/365*'TOX and EXPO INPUTS'!$E$33/'TOX and EXPO INPUTS'!$E$34),"0.00E+00"))</f>
        <v>#DIV/0!</v>
      </c>
      <c r="BI562" s="37" t="e">
        <f>VALUE(TEXT((AE562*$T562/365*'TOX and EXPO INPUTS'!$E$33/'TOX and EXPO INPUTS'!$E$34),"0.00E+00"))</f>
        <v>#DIV/0!</v>
      </c>
      <c r="BJ562" s="37" t="e">
        <f>VALUE(TEXT((AF562*$T562/365*'TOX and EXPO INPUTS'!$E$33/'TOX and EXPO INPUTS'!$E$34),"0.00E+00"))</f>
        <v>#DIV/0!</v>
      </c>
      <c r="BK562" s="42" t="e">
        <f>VALUE(TEXT((AD562*$U562/365*'TOX and EXPO INPUTS'!$E$33/'TOX and EXPO INPUTS'!$E$34),"0.00E+00"))</f>
        <v>#DIV/0!</v>
      </c>
      <c r="BL562" s="37" t="e">
        <f>VALUE(TEXT((AE562*$U562/365*'TOX and EXPO INPUTS'!$E$33/'TOX and EXPO INPUTS'!$E$34),"0.00E+00"))</f>
        <v>#DIV/0!</v>
      </c>
      <c r="BM562" s="37" t="e">
        <f>VALUE(TEXT((AF562*$U562/365*'TOX and EXPO INPUTS'!$E$33/'TOX and EXPO INPUTS'!$E$34),"0.00E+00"))</f>
        <v>#DIV/0!</v>
      </c>
      <c r="BN562" s="42" t="e">
        <f>VALUE(TEXT((AL562*$T562/365*'TOX and EXPO INPUTS'!$E$33/'TOX and EXPO INPUTS'!$E$34),"0.00E+00"))</f>
        <v>#DIV/0!</v>
      </c>
      <c r="BO562" s="37" t="e">
        <f>VALUE(TEXT((AM562*$T562/365*'TOX and EXPO INPUTS'!$E$33/'TOX and EXPO INPUTS'!$E$34),"0.00E+00"))</f>
        <v>#DIV/0!</v>
      </c>
      <c r="BP562" s="42" t="e">
        <f>VALUE(TEXT((AL562*$U562/365*'TOX and EXPO INPUTS'!$E$33/'TOX and EXPO INPUTS'!$E$34),"0.00E+00"))</f>
        <v>#DIV/0!</v>
      </c>
      <c r="BQ562" s="37" t="e">
        <f>VALUE(TEXT((AM562*$U562/365*'TOX and EXPO INPUTS'!$E$33/'TOX and EXPO INPUTS'!$E$34),"0.00E+00"))</f>
        <v>#DIV/0!</v>
      </c>
      <c r="BR562" s="42" t="e">
        <f>VALUE(TEXT((AP562*$T562/365*'TOX and EXPO INPUTS'!$E$33/'TOX and EXPO INPUTS'!$E$34),"0.00E+00"))</f>
        <v>#DIV/0!</v>
      </c>
      <c r="BS562" s="37" t="e">
        <f>VALUE(TEXT((AQ562*$T562/365*'TOX and EXPO INPUTS'!$E$33/'TOX and EXPO INPUTS'!$E$34),"0.00E+00"))</f>
        <v>#DIV/0!</v>
      </c>
      <c r="BT562" s="37" t="e">
        <f>VALUE(TEXT((AR562*$T562/365*'TOX and EXPO INPUTS'!$E$33/'TOX and EXPO INPUTS'!$E$34),"0.00E+00"))</f>
        <v>#DIV/0!</v>
      </c>
      <c r="BU562" s="37" t="e">
        <f>VALUE(TEXT((AS562*$T562/365*'TOX and EXPO INPUTS'!$E$33/'TOX and EXPO INPUTS'!$E$34),"0.00E+00"))</f>
        <v>#DIV/0!</v>
      </c>
      <c r="BV562" s="37" t="e">
        <f>VALUE(TEXT((AT562*$T562/365*'TOX and EXPO INPUTS'!$E$33/'TOX and EXPO INPUTS'!$E$34),"0.00E+00"))</f>
        <v>#DIV/0!</v>
      </c>
      <c r="BW562" s="37" t="e">
        <f>VALUE(TEXT((AU562*$T562/365*'TOX and EXPO INPUTS'!$E$33/'TOX and EXPO INPUTS'!$E$34),"0.00E+00"))</f>
        <v>#DIV/0!</v>
      </c>
      <c r="BX562" s="42" t="e">
        <f>VALUE(TEXT((AP562*$U562/365*'TOX and EXPO INPUTS'!$E$33/'TOX and EXPO INPUTS'!$E$34),"0.00E+00"))</f>
        <v>#DIV/0!</v>
      </c>
      <c r="BY562" s="37" t="e">
        <f>VALUE(TEXT((AQ562*$U562/365*'TOX and EXPO INPUTS'!$E$33/'TOX and EXPO INPUTS'!$E$34),"0.00E+00"))</f>
        <v>#DIV/0!</v>
      </c>
      <c r="BZ562" s="37" t="e">
        <f>VALUE(TEXT((AR562*$U562/365*'TOX and EXPO INPUTS'!$E$33/'TOX and EXPO INPUTS'!$E$34),"0.00E+00"))</f>
        <v>#DIV/0!</v>
      </c>
      <c r="CA562" s="37" t="e">
        <f>VALUE(TEXT((AS562*$U562/365*'TOX and EXPO INPUTS'!$E$33/'TOX and EXPO INPUTS'!$E$34),"0.00E+00"))</f>
        <v>#DIV/0!</v>
      </c>
      <c r="CB562" s="37" t="e">
        <f>VALUE(TEXT((AT562*$U562/365*'TOX and EXPO INPUTS'!$E$33/'TOX and EXPO INPUTS'!$E$34),"0.00E+00"))</f>
        <v>#DIV/0!</v>
      </c>
      <c r="CC562" s="37" t="e">
        <f>VALUE(TEXT((AU562*$U562/365*'TOX and EXPO INPUTS'!$E$33/'TOX and EXPO INPUTS'!$E$34),"0.00E+00"))</f>
        <v>#DIV/0!</v>
      </c>
      <c r="CD562" s="58" t="e">
        <f>VALUE(TEXT((BR562*'TOX and EXPO INPUTS'!$F$23),"0.00E+00"))</f>
        <v>#DIV/0!</v>
      </c>
      <c r="CE562" s="57" t="e">
        <f>VALUE(TEXT((BS562*'TOX and EXPO INPUTS'!$F$23),"0.00E+00"))</f>
        <v>#DIV/0!</v>
      </c>
      <c r="CF562" s="57" t="e">
        <f>VALUE(TEXT((BT562*'TOX and EXPO INPUTS'!$F$23),"0.00E+00"))</f>
        <v>#DIV/0!</v>
      </c>
      <c r="CG562" s="57" t="e">
        <f>VALUE(TEXT((BU562*'TOX and EXPO INPUTS'!$F$23),"0.00E+00"))</f>
        <v>#DIV/0!</v>
      </c>
      <c r="CH562" s="57" t="e">
        <f>VALUE(TEXT((BV562*'TOX and EXPO INPUTS'!$F$23),"0.00E+00"))</f>
        <v>#DIV/0!</v>
      </c>
      <c r="CI562" s="57" t="e">
        <f>VALUE(TEXT((BW562*'TOX and EXPO INPUTS'!$F$23),"0.00E+00"))</f>
        <v>#DIV/0!</v>
      </c>
      <c r="CJ562" s="58" t="e">
        <f>VALUE(TEXT((BX562*'TOX and EXPO INPUTS'!$F$23),"0.00E+00"))</f>
        <v>#DIV/0!</v>
      </c>
      <c r="CK562" s="57" t="e">
        <f>VALUE(TEXT((BY562*'TOX and EXPO INPUTS'!$F$23),"0.00E+00"))</f>
        <v>#DIV/0!</v>
      </c>
      <c r="CL562" s="57" t="e">
        <f>VALUE(TEXT((BZ562*'TOX and EXPO INPUTS'!$F$23),"0.00E+00"))</f>
        <v>#DIV/0!</v>
      </c>
      <c r="CM562" s="57" t="e">
        <f>VALUE(TEXT((CA562*'TOX and EXPO INPUTS'!$F$23),"0.00E+00"))</f>
        <v>#DIV/0!</v>
      </c>
      <c r="CN562" s="57" t="e">
        <f>VALUE(TEXT((CB562*'TOX and EXPO INPUTS'!$F$23),"0.00E+00"))</f>
        <v>#DIV/0!</v>
      </c>
      <c r="CO562" s="57" t="e">
        <f>VALUE(TEXT((CC562*'TOX and EXPO INPUTS'!$F$23),"0.00E+00"))</f>
        <v>#DIV/0!</v>
      </c>
      <c r="CP562" s="38" t="s">
        <v>106</v>
      </c>
      <c r="CQ562" s="34" t="s">
        <v>107</v>
      </c>
      <c r="CR562" s="34" t="s">
        <v>108</v>
      </c>
      <c r="CS562" s="39" t="s">
        <v>109</v>
      </c>
    </row>
    <row r="563" spans="1:97" ht="48" customHeight="1" x14ac:dyDescent="0.25">
      <c r="A563" s="34" t="s">
        <v>98</v>
      </c>
      <c r="B563" s="34" t="s">
        <v>99</v>
      </c>
      <c r="C563" s="34" t="s">
        <v>100</v>
      </c>
      <c r="D563" s="34" t="s">
        <v>111</v>
      </c>
      <c r="E563" s="39" t="s">
        <v>112</v>
      </c>
      <c r="F563" s="40" t="s">
        <v>166</v>
      </c>
      <c r="G563" s="43"/>
      <c r="H563" s="36" t="s">
        <v>104</v>
      </c>
      <c r="I563" s="67"/>
      <c r="J563" s="36" t="s">
        <v>105</v>
      </c>
      <c r="K563" s="100">
        <f>VLOOKUP(F563,'Amount Seed Planted_variables'!$A$3:$I$74,2,0)</f>
        <v>13000</v>
      </c>
      <c r="L563" s="100">
        <f>VLOOKUP(F563,'Amount Seed Planted_variables'!$A$3:$I$74,3,0)</f>
        <v>18144</v>
      </c>
      <c r="M563" s="36">
        <f t="shared" si="252"/>
        <v>0</v>
      </c>
      <c r="N563" s="35">
        <f t="shared" si="253"/>
        <v>0</v>
      </c>
      <c r="O563" s="101">
        <v>180000</v>
      </c>
      <c r="P563" s="93">
        <f>VLOOKUP(F563,'Amount Seed Planted_variables'!$A$3:$I$74,4,0)</f>
        <v>1170000</v>
      </c>
      <c r="Q563" s="93">
        <f>VLOOKUP(F563,'Amount Seed Planted_variables'!$A$3:$I$74,7,0)</f>
        <v>200</v>
      </c>
      <c r="R563" s="93">
        <f>VLOOKUP(F563,'Amount Seed Planted_variables'!$A$3:$I$74,8,0)</f>
        <v>234000000</v>
      </c>
      <c r="S563" s="87">
        <f t="shared" si="249"/>
        <v>2.5</v>
      </c>
      <c r="T563" s="35">
        <v>10</v>
      </c>
      <c r="U563" s="35">
        <v>30</v>
      </c>
      <c r="V563" s="41">
        <v>138210600</v>
      </c>
      <c r="W563" s="35">
        <v>23262800</v>
      </c>
      <c r="X563" s="35">
        <v>21238200</v>
      </c>
      <c r="Y563" s="41">
        <v>106100</v>
      </c>
      <c r="Z563" s="35">
        <f t="shared" si="248"/>
        <v>10610</v>
      </c>
      <c r="AA563" s="42">
        <f t="shared" si="254"/>
        <v>0</v>
      </c>
      <c r="AB563" s="37">
        <f t="shared" si="255"/>
        <v>0</v>
      </c>
      <c r="AC563" s="37">
        <f t="shared" si="256"/>
        <v>0</v>
      </c>
      <c r="AD563" s="42" t="e">
        <f>VALUE(TEXT(((AA563*'TOX and EXPO INPUTS'!$F$13)/'TOX and EXPO INPUTS'!$E$27),"0.00E+00"))</f>
        <v>#DIV/0!</v>
      </c>
      <c r="AE563" s="37" t="e">
        <f>VALUE(TEXT(((AB563*'TOX and EXPO INPUTS'!$F$13)/'TOX and EXPO INPUTS'!$E$27),"0.00E+00"))</f>
        <v>#DIV/0!</v>
      </c>
      <c r="AF563" s="37" t="e">
        <f>VALUE(TEXT(((AC563*'TOX and EXPO INPUTS'!$F$13)/'TOX and EXPO INPUTS'!$E$27),"0.00E+00"))</f>
        <v>#DIV/0!</v>
      </c>
      <c r="AG563" s="42" t="e">
        <f>IF($E563="ST",VALUE(TEXT(('TOX and EXPO INPUTS'!$F$7/AD563),"0.0E+00")),IF($E563="IT",VALUE(TEXT(('TOX and EXPO INPUTS'!$F$10/AD563),"0.0E+00"))))</f>
        <v>#DIV/0!</v>
      </c>
      <c r="AH563" s="37" t="e">
        <f>IF($E563="ST",VALUE(TEXT(('TOX and EXPO INPUTS'!$F$7/AE563),"0.0E+00")),IF($E563="IT",VALUE(TEXT(('TOX and EXPO INPUTS'!$F$10/AE563),"0.0E+00"))))</f>
        <v>#DIV/0!</v>
      </c>
      <c r="AI563" s="37" t="e">
        <f>IF($E563="ST",VALUE(TEXT(('TOX and EXPO INPUTS'!$F$7/AF563),"0.0E+00")),IF($E563="IT",VALUE(TEXT(('TOX and EXPO INPUTS'!$F$10/AF563),"0.0E+00"))))</f>
        <v>#DIV/0!</v>
      </c>
      <c r="AJ563" s="42">
        <f t="shared" si="250"/>
        <v>0</v>
      </c>
      <c r="AK563" s="37">
        <f t="shared" si="251"/>
        <v>0</v>
      </c>
      <c r="AL563" s="42" t="e">
        <f>VALUE(TEXT(((AJ563*'TOX and EXPO INPUTS'!$F$21)/'TOX and EXPO INPUTS'!$E$29),"0.00E+00"))</f>
        <v>#DIV/0!</v>
      </c>
      <c r="AM563" s="37" t="e">
        <f>VALUE(TEXT(((AK563*'TOX and EXPO INPUTS'!$F$21)/'TOX and EXPO INPUTS'!$E$29),"0.00E+00"))</f>
        <v>#DIV/0!</v>
      </c>
      <c r="AN563" s="42" t="e">
        <f>IF($E563="ST",VALUE(TEXT(('TOX and EXPO INPUTS'!$F$15/AL563),"0.0E+00")),IF($E563="IT",VALUE(TEXT(('TOX and EXPO INPUTS'!$F$18/AL563),"0.0E+00"))))</f>
        <v>#DIV/0!</v>
      </c>
      <c r="AO563" s="37" t="e">
        <f>IF($E563="ST",VALUE(TEXT(('TOX and EXPO INPUTS'!$F$15/AM563),"0.0E+00")),IF($E563="IT",VALUE(TEXT(('TOX and EXPO INPUTS'!$F$18/AM563),"0.0E+00"))))</f>
        <v>#DIV/0!</v>
      </c>
      <c r="AP563" s="42" t="e">
        <f t="shared" si="236"/>
        <v>#DIV/0!</v>
      </c>
      <c r="AQ563" s="37" t="e">
        <f t="shared" si="237"/>
        <v>#DIV/0!</v>
      </c>
      <c r="AR563" s="37" t="e">
        <f t="shared" si="238"/>
        <v>#DIV/0!</v>
      </c>
      <c r="AS563" s="37" t="e">
        <f t="shared" si="239"/>
        <v>#DIV/0!</v>
      </c>
      <c r="AT563" s="37" t="e">
        <f t="shared" si="240"/>
        <v>#DIV/0!</v>
      </c>
      <c r="AU563" s="37" t="e">
        <f t="shared" si="241"/>
        <v>#DIV/0!</v>
      </c>
      <c r="AV563" s="42" t="e">
        <f t="shared" si="242"/>
        <v>#DIV/0!</v>
      </c>
      <c r="AW563" s="37" t="e">
        <f t="shared" si="243"/>
        <v>#DIV/0!</v>
      </c>
      <c r="AX563" s="37" t="e">
        <f t="shared" si="244"/>
        <v>#DIV/0!</v>
      </c>
      <c r="AY563" s="37" t="e">
        <f t="shared" si="245"/>
        <v>#DIV/0!</v>
      </c>
      <c r="AZ563" s="37" t="e">
        <f t="shared" si="246"/>
        <v>#DIV/0!</v>
      </c>
      <c r="BA563" s="37" t="e">
        <f t="shared" si="247"/>
        <v>#DIV/0!</v>
      </c>
      <c r="BB563" s="42" t="e">
        <f>IF($E563="ST",VALUE(TEXT((1/(('TOX and EXPO INPUTS'!$F$9/AG563)+('TOX and EXPO INPUTS'!$F$17/AN563))),"0.0E+00")),IF($E563="IT",VALUE(TEXT((1/(('TOX and EXPO INPUTS'!$F$12/AG563)+('TOX and EXPO INPUTS'!$F$20/AN563))),"0.0E+00"))))</f>
        <v>#DIV/0!</v>
      </c>
      <c r="BC563" s="37" t="e">
        <f>IF($E563="ST",VALUE(TEXT((1/(('TOX and EXPO INPUTS'!$F$9/AH563)+('TOX and EXPO INPUTS'!$F$17/AN563))),"0.0E+00")),IF($E563="IT",VALUE(TEXT((1/(('TOX and EXPO INPUTS'!$F$12/AH563)+('TOX and EXPO INPUTS'!$F$20/AN563))),"0.0E+00"))))</f>
        <v>#DIV/0!</v>
      </c>
      <c r="BD563" s="37" t="e">
        <f>IF($E563="ST",VALUE(TEXT((1/(('TOX and EXPO INPUTS'!$F$9/AI563)+('TOX and EXPO INPUTS'!$F$17/AN563))),"0.0E+00")),IF($E563="IT",VALUE(TEXT((1/(('TOX and EXPO INPUTS'!$F$12/AI563)+('TOX and EXPO INPUTS'!$F$20/AN563))),"0.0E+00"))))</f>
        <v>#DIV/0!</v>
      </c>
      <c r="BE563" s="37" t="e">
        <f>IF($E563="ST",VALUE(TEXT((1/(('TOX and EXPO INPUTS'!$F$9/AG563)+('TOX and EXPO INPUTS'!$F$17/AO563))),"0.0E+00")),IF($E563="IT",VALUE(TEXT((1/(('TOX and EXPO INPUTS'!$F$12/AG563)+('TOX and EXPO INPUTS'!$F$20/AO563))),"0.0E+00"))))</f>
        <v>#DIV/0!</v>
      </c>
      <c r="BF563" s="37" t="e">
        <f>IF($E563="ST",VALUE(TEXT((1/(('TOX and EXPO INPUTS'!$F$9/AH563)+('TOX and EXPO INPUTS'!$F$17/AO563))),"0.0E+00")),IF($E563="IT",VALUE(TEXT((1/(('TOX and EXPO INPUTS'!$F$12/AH563)+('TOX and EXPO INPUTS'!$F$20/AO563))),"0.0E+00"))))</f>
        <v>#DIV/0!</v>
      </c>
      <c r="BG563" s="37" t="e">
        <f>IF($E563="ST",VALUE(TEXT((1/(('TOX and EXPO INPUTS'!$F$9/AI563)+('TOX and EXPO INPUTS'!$F$17/AO563))),"0.0E+00")),IF($E563="IT",VALUE(TEXT((1/(('TOX and EXPO INPUTS'!$F$12/AI563)+('TOX and EXPO INPUTS'!$F$20/AO563))),"0.0E+00"))))</f>
        <v>#DIV/0!</v>
      </c>
      <c r="BH563" s="42" t="e">
        <f>VALUE(TEXT((AD563*$T563/365*'TOX and EXPO INPUTS'!$E$33/'TOX and EXPO INPUTS'!$E$34),"0.00E+00"))</f>
        <v>#DIV/0!</v>
      </c>
      <c r="BI563" s="37" t="e">
        <f>VALUE(TEXT((AE563*$T563/365*'TOX and EXPO INPUTS'!$E$33/'TOX and EXPO INPUTS'!$E$34),"0.00E+00"))</f>
        <v>#DIV/0!</v>
      </c>
      <c r="BJ563" s="37" t="e">
        <f>VALUE(TEXT((AF563*$T563/365*'TOX and EXPO INPUTS'!$E$33/'TOX and EXPO INPUTS'!$E$34),"0.00E+00"))</f>
        <v>#DIV/0!</v>
      </c>
      <c r="BK563" s="42" t="e">
        <f>VALUE(TEXT((AD563*$U563/365*'TOX and EXPO INPUTS'!$E$33/'TOX and EXPO INPUTS'!$E$34),"0.00E+00"))</f>
        <v>#DIV/0!</v>
      </c>
      <c r="BL563" s="37" t="e">
        <f>VALUE(TEXT((AE563*$U563/365*'TOX and EXPO INPUTS'!$E$33/'TOX and EXPO INPUTS'!$E$34),"0.00E+00"))</f>
        <v>#DIV/0!</v>
      </c>
      <c r="BM563" s="37" t="e">
        <f>VALUE(TEXT((AF563*$U563/365*'TOX and EXPO INPUTS'!$E$33/'TOX and EXPO INPUTS'!$E$34),"0.00E+00"))</f>
        <v>#DIV/0!</v>
      </c>
      <c r="BN563" s="42" t="e">
        <f>VALUE(TEXT((AL563*$T563/365*'TOX and EXPO INPUTS'!$E$33/'TOX and EXPO INPUTS'!$E$34),"0.00E+00"))</f>
        <v>#DIV/0!</v>
      </c>
      <c r="BO563" s="37" t="e">
        <f>VALUE(TEXT((AM563*$T563/365*'TOX and EXPO INPUTS'!$E$33/'TOX and EXPO INPUTS'!$E$34),"0.00E+00"))</f>
        <v>#DIV/0!</v>
      </c>
      <c r="BP563" s="42" t="e">
        <f>VALUE(TEXT((AL563*$U563/365*'TOX and EXPO INPUTS'!$E$33/'TOX and EXPO INPUTS'!$E$34),"0.00E+00"))</f>
        <v>#DIV/0!</v>
      </c>
      <c r="BQ563" s="37" t="e">
        <f>VALUE(TEXT((AM563*$U563/365*'TOX and EXPO INPUTS'!$E$33/'TOX and EXPO INPUTS'!$E$34),"0.00E+00"))</f>
        <v>#DIV/0!</v>
      </c>
      <c r="BR563" s="42" t="e">
        <f>VALUE(TEXT((AP563*$T563/365*'TOX and EXPO INPUTS'!$E$33/'TOX and EXPO INPUTS'!$E$34),"0.00E+00"))</f>
        <v>#DIV/0!</v>
      </c>
      <c r="BS563" s="37" t="e">
        <f>VALUE(TEXT((AQ563*$T563/365*'TOX and EXPO INPUTS'!$E$33/'TOX and EXPO INPUTS'!$E$34),"0.00E+00"))</f>
        <v>#DIV/0!</v>
      </c>
      <c r="BT563" s="37" t="e">
        <f>VALUE(TEXT((AR563*$T563/365*'TOX and EXPO INPUTS'!$E$33/'TOX and EXPO INPUTS'!$E$34),"0.00E+00"))</f>
        <v>#DIV/0!</v>
      </c>
      <c r="BU563" s="37" t="e">
        <f>VALUE(TEXT((AS563*$T563/365*'TOX and EXPO INPUTS'!$E$33/'TOX and EXPO INPUTS'!$E$34),"0.00E+00"))</f>
        <v>#DIV/0!</v>
      </c>
      <c r="BV563" s="37" t="e">
        <f>VALUE(TEXT((AT563*$T563/365*'TOX and EXPO INPUTS'!$E$33/'TOX and EXPO INPUTS'!$E$34),"0.00E+00"))</f>
        <v>#DIV/0!</v>
      </c>
      <c r="BW563" s="37" t="e">
        <f>VALUE(TEXT((AU563*$T563/365*'TOX and EXPO INPUTS'!$E$33/'TOX and EXPO INPUTS'!$E$34),"0.00E+00"))</f>
        <v>#DIV/0!</v>
      </c>
      <c r="BX563" s="42" t="e">
        <f>VALUE(TEXT((AP563*$U563/365*'TOX and EXPO INPUTS'!$E$33/'TOX and EXPO INPUTS'!$E$34),"0.00E+00"))</f>
        <v>#DIV/0!</v>
      </c>
      <c r="BY563" s="37" t="e">
        <f>VALUE(TEXT((AQ563*$U563/365*'TOX and EXPO INPUTS'!$E$33/'TOX and EXPO INPUTS'!$E$34),"0.00E+00"))</f>
        <v>#DIV/0!</v>
      </c>
      <c r="BZ563" s="37" t="e">
        <f>VALUE(TEXT((AR563*$U563/365*'TOX and EXPO INPUTS'!$E$33/'TOX and EXPO INPUTS'!$E$34),"0.00E+00"))</f>
        <v>#DIV/0!</v>
      </c>
      <c r="CA563" s="37" t="e">
        <f>VALUE(TEXT((AS563*$U563/365*'TOX and EXPO INPUTS'!$E$33/'TOX and EXPO INPUTS'!$E$34),"0.00E+00"))</f>
        <v>#DIV/0!</v>
      </c>
      <c r="CB563" s="37" t="e">
        <f>VALUE(TEXT((AT563*$U563/365*'TOX and EXPO INPUTS'!$E$33/'TOX and EXPO INPUTS'!$E$34),"0.00E+00"))</f>
        <v>#DIV/0!</v>
      </c>
      <c r="CC563" s="37" t="e">
        <f>VALUE(TEXT((AU563*$U563/365*'TOX and EXPO INPUTS'!$E$33/'TOX and EXPO INPUTS'!$E$34),"0.00E+00"))</f>
        <v>#DIV/0!</v>
      </c>
      <c r="CD563" s="58" t="e">
        <f>VALUE(TEXT((BR563*'TOX and EXPO INPUTS'!$F$23),"0.00E+00"))</f>
        <v>#DIV/0!</v>
      </c>
      <c r="CE563" s="57" t="e">
        <f>VALUE(TEXT((BS563*'TOX and EXPO INPUTS'!$F$23),"0.00E+00"))</f>
        <v>#DIV/0!</v>
      </c>
      <c r="CF563" s="57" t="e">
        <f>VALUE(TEXT((BT563*'TOX and EXPO INPUTS'!$F$23),"0.00E+00"))</f>
        <v>#DIV/0!</v>
      </c>
      <c r="CG563" s="57" t="e">
        <f>VALUE(TEXT((BU563*'TOX and EXPO INPUTS'!$F$23),"0.00E+00"))</f>
        <v>#DIV/0!</v>
      </c>
      <c r="CH563" s="57" t="e">
        <f>VALUE(TEXT((BV563*'TOX and EXPO INPUTS'!$F$23),"0.00E+00"))</f>
        <v>#DIV/0!</v>
      </c>
      <c r="CI563" s="57" t="e">
        <f>VALUE(TEXT((BW563*'TOX and EXPO INPUTS'!$F$23),"0.00E+00"))</f>
        <v>#DIV/0!</v>
      </c>
      <c r="CJ563" s="58" t="e">
        <f>VALUE(TEXT((BX563*'TOX and EXPO INPUTS'!$F$23),"0.00E+00"))</f>
        <v>#DIV/0!</v>
      </c>
      <c r="CK563" s="57" t="e">
        <f>VALUE(TEXT((BY563*'TOX and EXPO INPUTS'!$F$23),"0.00E+00"))</f>
        <v>#DIV/0!</v>
      </c>
      <c r="CL563" s="57" t="e">
        <f>VALUE(TEXT((BZ563*'TOX and EXPO INPUTS'!$F$23),"0.00E+00"))</f>
        <v>#DIV/0!</v>
      </c>
      <c r="CM563" s="57" t="e">
        <f>VALUE(TEXT((CA563*'TOX and EXPO INPUTS'!$F$23),"0.00E+00"))</f>
        <v>#DIV/0!</v>
      </c>
      <c r="CN563" s="57" t="e">
        <f>VALUE(TEXT((CB563*'TOX and EXPO INPUTS'!$F$23),"0.00E+00"))</f>
        <v>#DIV/0!</v>
      </c>
      <c r="CO563" s="57" t="e">
        <f>VALUE(TEXT((CC563*'TOX and EXPO INPUTS'!$F$23),"0.00E+00"))</f>
        <v>#DIV/0!</v>
      </c>
      <c r="CP563" s="38" t="s">
        <v>106</v>
      </c>
      <c r="CQ563" s="34" t="s">
        <v>107</v>
      </c>
      <c r="CR563" s="34" t="s">
        <v>108</v>
      </c>
      <c r="CS563" s="39" t="s">
        <v>109</v>
      </c>
    </row>
    <row r="564" spans="1:97" ht="48" customHeight="1" x14ac:dyDescent="0.25">
      <c r="A564" s="34" t="s">
        <v>98</v>
      </c>
      <c r="B564" s="34" t="s">
        <v>99</v>
      </c>
      <c r="C564" s="34" t="s">
        <v>100</v>
      </c>
      <c r="D564" s="34" t="s">
        <v>442</v>
      </c>
      <c r="E564" s="39" t="s">
        <v>112</v>
      </c>
      <c r="F564" s="40" t="s">
        <v>166</v>
      </c>
      <c r="G564" s="43"/>
      <c r="H564" s="36" t="s">
        <v>104</v>
      </c>
      <c r="I564" s="67"/>
      <c r="J564" s="36" t="s">
        <v>105</v>
      </c>
      <c r="K564" s="100">
        <f>VLOOKUP(F564,'Amount Seed Planted_variables'!$A$3:$I$74,2,0)</f>
        <v>13000</v>
      </c>
      <c r="L564" s="100">
        <f>VLOOKUP(F564,'Amount Seed Planted_variables'!$A$3:$I$74,3,0)</f>
        <v>18144</v>
      </c>
      <c r="M564" s="36">
        <f t="shared" si="252"/>
        <v>0</v>
      </c>
      <c r="N564" s="35">
        <f t="shared" si="253"/>
        <v>0</v>
      </c>
      <c r="O564" s="101">
        <v>180000</v>
      </c>
      <c r="P564" s="93">
        <f>VLOOKUP(F564,'Amount Seed Planted_variables'!$A$3:$I$74,4,0)</f>
        <v>1170000</v>
      </c>
      <c r="Q564" s="93">
        <f>VLOOKUP(F564,'Amount Seed Planted_variables'!$A$3:$I$74,7,0)</f>
        <v>200</v>
      </c>
      <c r="R564" s="93">
        <f>VLOOKUP(F564,'Amount Seed Planted_variables'!$A$3:$I$74,8,0)</f>
        <v>234000000</v>
      </c>
      <c r="S564" s="87" t="str">
        <f t="shared" si="249"/>
        <v>NA</v>
      </c>
      <c r="T564" s="35">
        <v>10</v>
      </c>
      <c r="U564" s="35">
        <v>30</v>
      </c>
      <c r="V564" s="41">
        <v>3994</v>
      </c>
      <c r="W564" s="35">
        <v>797</v>
      </c>
      <c r="X564" s="35">
        <v>530</v>
      </c>
      <c r="Y564" s="41">
        <v>66</v>
      </c>
      <c r="Z564" s="35">
        <f t="shared" si="248"/>
        <v>6.6000000000000005</v>
      </c>
      <c r="AA564" s="42">
        <f t="shared" si="254"/>
        <v>0</v>
      </c>
      <c r="AB564" s="37">
        <f t="shared" si="255"/>
        <v>0</v>
      </c>
      <c r="AC564" s="37">
        <f t="shared" si="256"/>
        <v>0</v>
      </c>
      <c r="AD564" s="42" t="e">
        <f>VALUE(TEXT(((AA564*'TOX and EXPO INPUTS'!$F$13)/'TOX and EXPO INPUTS'!$E$27),"0.00E+00"))</f>
        <v>#DIV/0!</v>
      </c>
      <c r="AE564" s="37" t="e">
        <f>VALUE(TEXT(((AB564*'TOX and EXPO INPUTS'!$F$13)/'TOX and EXPO INPUTS'!$E$27),"0.00E+00"))</f>
        <v>#DIV/0!</v>
      </c>
      <c r="AF564" s="37" t="e">
        <f>VALUE(TEXT(((AC564*'TOX and EXPO INPUTS'!$F$13)/'TOX and EXPO INPUTS'!$E$27),"0.00E+00"))</f>
        <v>#DIV/0!</v>
      </c>
      <c r="AG564" s="42" t="e">
        <f>IF($E564="ST",VALUE(TEXT(('TOX and EXPO INPUTS'!$F$7/AD564),"0.0E+00")),IF($E564="IT",VALUE(TEXT(('TOX and EXPO INPUTS'!$F$10/AD564),"0.0E+00"))))</f>
        <v>#DIV/0!</v>
      </c>
      <c r="AH564" s="37" t="e">
        <f>IF($E564="ST",VALUE(TEXT(('TOX and EXPO INPUTS'!$F$7/AE564),"0.0E+00")),IF($E564="IT",VALUE(TEXT(('TOX and EXPO INPUTS'!$F$10/AE564),"0.0E+00"))))</f>
        <v>#DIV/0!</v>
      </c>
      <c r="AI564" s="37" t="e">
        <f>IF($E564="ST",VALUE(TEXT(('TOX and EXPO INPUTS'!$F$7/AF564),"0.0E+00")),IF($E564="IT",VALUE(TEXT(('TOX and EXPO INPUTS'!$F$10/AF564),"0.0E+00"))))</f>
        <v>#DIV/0!</v>
      </c>
      <c r="AJ564" s="42">
        <f t="shared" si="250"/>
        <v>0</v>
      </c>
      <c r="AK564" s="37">
        <f t="shared" si="251"/>
        <v>0</v>
      </c>
      <c r="AL564" s="42" t="e">
        <f>VALUE(TEXT(((AJ564*'TOX and EXPO INPUTS'!$F$21)/'TOX and EXPO INPUTS'!$E$29),"0.00E+00"))</f>
        <v>#DIV/0!</v>
      </c>
      <c r="AM564" s="37" t="e">
        <f>VALUE(TEXT(((AK564*'TOX and EXPO INPUTS'!$F$21)/'TOX and EXPO INPUTS'!$E$29),"0.00E+00"))</f>
        <v>#DIV/0!</v>
      </c>
      <c r="AN564" s="42" t="e">
        <f>IF($E564="ST",VALUE(TEXT(('TOX and EXPO INPUTS'!$F$15/AL564),"0.0E+00")),IF($E564="IT",VALUE(TEXT(('TOX and EXPO INPUTS'!$F$18/AL564),"0.0E+00"))))</f>
        <v>#DIV/0!</v>
      </c>
      <c r="AO564" s="37" t="e">
        <f>IF($E564="ST",VALUE(TEXT(('TOX and EXPO INPUTS'!$F$15/AM564),"0.0E+00")),IF($E564="IT",VALUE(TEXT(('TOX and EXPO INPUTS'!$F$18/AM564),"0.0E+00"))))</f>
        <v>#DIV/0!</v>
      </c>
      <c r="AP564" s="42" t="e">
        <f t="shared" si="236"/>
        <v>#DIV/0!</v>
      </c>
      <c r="AQ564" s="37" t="e">
        <f t="shared" si="237"/>
        <v>#DIV/0!</v>
      </c>
      <c r="AR564" s="37" t="e">
        <f t="shared" si="238"/>
        <v>#DIV/0!</v>
      </c>
      <c r="AS564" s="37" t="e">
        <f t="shared" si="239"/>
        <v>#DIV/0!</v>
      </c>
      <c r="AT564" s="37" t="e">
        <f t="shared" si="240"/>
        <v>#DIV/0!</v>
      </c>
      <c r="AU564" s="37" t="e">
        <f t="shared" si="241"/>
        <v>#DIV/0!</v>
      </c>
      <c r="AV564" s="42" t="e">
        <f t="shared" si="242"/>
        <v>#DIV/0!</v>
      </c>
      <c r="AW564" s="37" t="e">
        <f t="shared" si="243"/>
        <v>#DIV/0!</v>
      </c>
      <c r="AX564" s="37" t="e">
        <f t="shared" si="244"/>
        <v>#DIV/0!</v>
      </c>
      <c r="AY564" s="37" t="e">
        <f t="shared" si="245"/>
        <v>#DIV/0!</v>
      </c>
      <c r="AZ564" s="37" t="e">
        <f t="shared" si="246"/>
        <v>#DIV/0!</v>
      </c>
      <c r="BA564" s="37" t="e">
        <f t="shared" si="247"/>
        <v>#DIV/0!</v>
      </c>
      <c r="BB564" s="42" t="e">
        <f>IF($E564="ST",VALUE(TEXT((1/(('TOX and EXPO INPUTS'!$F$9/AG564)+('TOX and EXPO INPUTS'!$F$17/AN564))),"0.0E+00")),IF($E564="IT",VALUE(TEXT((1/(('TOX and EXPO INPUTS'!$F$12/AG564)+('TOX and EXPO INPUTS'!$F$20/AN564))),"0.0E+00"))))</f>
        <v>#DIV/0!</v>
      </c>
      <c r="BC564" s="37" t="e">
        <f>IF($E564="ST",VALUE(TEXT((1/(('TOX and EXPO INPUTS'!$F$9/AH564)+('TOX and EXPO INPUTS'!$F$17/AN564))),"0.0E+00")),IF($E564="IT",VALUE(TEXT((1/(('TOX and EXPO INPUTS'!$F$12/AH564)+('TOX and EXPO INPUTS'!$F$20/AN564))),"0.0E+00"))))</f>
        <v>#DIV/0!</v>
      </c>
      <c r="BD564" s="37" t="e">
        <f>IF($E564="ST",VALUE(TEXT((1/(('TOX and EXPO INPUTS'!$F$9/AI564)+('TOX and EXPO INPUTS'!$F$17/AN564))),"0.0E+00")),IF($E564="IT",VALUE(TEXT((1/(('TOX and EXPO INPUTS'!$F$12/AI564)+('TOX and EXPO INPUTS'!$F$20/AN564))),"0.0E+00"))))</f>
        <v>#DIV/0!</v>
      </c>
      <c r="BE564" s="37" t="e">
        <f>IF($E564="ST",VALUE(TEXT((1/(('TOX and EXPO INPUTS'!$F$9/AG564)+('TOX and EXPO INPUTS'!$F$17/AO564))),"0.0E+00")),IF($E564="IT",VALUE(TEXT((1/(('TOX and EXPO INPUTS'!$F$12/AG564)+('TOX and EXPO INPUTS'!$F$20/AO564))),"0.0E+00"))))</f>
        <v>#DIV/0!</v>
      </c>
      <c r="BF564" s="37" t="e">
        <f>IF($E564="ST",VALUE(TEXT((1/(('TOX and EXPO INPUTS'!$F$9/AH564)+('TOX and EXPO INPUTS'!$F$17/AO564))),"0.0E+00")),IF($E564="IT",VALUE(TEXT((1/(('TOX and EXPO INPUTS'!$F$12/AH564)+('TOX and EXPO INPUTS'!$F$20/AO564))),"0.0E+00"))))</f>
        <v>#DIV/0!</v>
      </c>
      <c r="BG564" s="37" t="e">
        <f>IF($E564="ST",VALUE(TEXT((1/(('TOX and EXPO INPUTS'!$F$9/AI564)+('TOX and EXPO INPUTS'!$F$17/AO564))),"0.0E+00")),IF($E564="IT",VALUE(TEXT((1/(('TOX and EXPO INPUTS'!$F$12/AI564)+('TOX and EXPO INPUTS'!$F$20/AO564))),"0.0E+00"))))</f>
        <v>#DIV/0!</v>
      </c>
      <c r="BH564" s="42" t="e">
        <f>VALUE(TEXT((AD564*$T564/365*'TOX and EXPO INPUTS'!$E$33/'TOX and EXPO INPUTS'!$E$34),"0.00E+00"))</f>
        <v>#DIV/0!</v>
      </c>
      <c r="BI564" s="37" t="e">
        <f>VALUE(TEXT((AE564*$T564/365*'TOX and EXPO INPUTS'!$E$33/'TOX and EXPO INPUTS'!$E$34),"0.00E+00"))</f>
        <v>#DIV/0!</v>
      </c>
      <c r="BJ564" s="37" t="e">
        <f>VALUE(TEXT((AF564*$T564/365*'TOX and EXPO INPUTS'!$E$33/'TOX and EXPO INPUTS'!$E$34),"0.00E+00"))</f>
        <v>#DIV/0!</v>
      </c>
      <c r="BK564" s="42" t="e">
        <f>VALUE(TEXT((AD564*$U564/365*'TOX and EXPO INPUTS'!$E$33/'TOX and EXPO INPUTS'!$E$34),"0.00E+00"))</f>
        <v>#DIV/0!</v>
      </c>
      <c r="BL564" s="37" t="e">
        <f>VALUE(TEXT((AE564*$U564/365*'TOX and EXPO INPUTS'!$E$33/'TOX and EXPO INPUTS'!$E$34),"0.00E+00"))</f>
        <v>#DIV/0!</v>
      </c>
      <c r="BM564" s="37" t="e">
        <f>VALUE(TEXT((AF564*$U564/365*'TOX and EXPO INPUTS'!$E$33/'TOX and EXPO INPUTS'!$E$34),"0.00E+00"))</f>
        <v>#DIV/0!</v>
      </c>
      <c r="BN564" s="42" t="e">
        <f>VALUE(TEXT((AL564*$T564/365*'TOX and EXPO INPUTS'!$E$33/'TOX and EXPO INPUTS'!$E$34),"0.00E+00"))</f>
        <v>#DIV/0!</v>
      </c>
      <c r="BO564" s="37" t="e">
        <f>VALUE(TEXT((AM564*$T564/365*'TOX and EXPO INPUTS'!$E$33/'TOX and EXPO INPUTS'!$E$34),"0.00E+00"))</f>
        <v>#DIV/0!</v>
      </c>
      <c r="BP564" s="42" t="e">
        <f>VALUE(TEXT((AL564*$U564/365*'TOX and EXPO INPUTS'!$E$33/'TOX and EXPO INPUTS'!$E$34),"0.00E+00"))</f>
        <v>#DIV/0!</v>
      </c>
      <c r="BQ564" s="37" t="e">
        <f>VALUE(TEXT((AM564*$U564/365*'TOX and EXPO INPUTS'!$E$33/'TOX and EXPO INPUTS'!$E$34),"0.00E+00"))</f>
        <v>#DIV/0!</v>
      </c>
      <c r="BR564" s="42" t="e">
        <f>VALUE(TEXT((AP564*$T564/365*'TOX and EXPO INPUTS'!$E$33/'TOX and EXPO INPUTS'!$E$34),"0.00E+00"))</f>
        <v>#DIV/0!</v>
      </c>
      <c r="BS564" s="37" t="e">
        <f>VALUE(TEXT((AQ564*$T564/365*'TOX and EXPO INPUTS'!$E$33/'TOX and EXPO INPUTS'!$E$34),"0.00E+00"))</f>
        <v>#DIV/0!</v>
      </c>
      <c r="BT564" s="37" t="e">
        <f>VALUE(TEXT((AR564*$T564/365*'TOX and EXPO INPUTS'!$E$33/'TOX and EXPO INPUTS'!$E$34),"0.00E+00"))</f>
        <v>#DIV/0!</v>
      </c>
      <c r="BU564" s="37" t="e">
        <f>VALUE(TEXT((AS564*$T564/365*'TOX and EXPO INPUTS'!$E$33/'TOX and EXPO INPUTS'!$E$34),"0.00E+00"))</f>
        <v>#DIV/0!</v>
      </c>
      <c r="BV564" s="37" t="e">
        <f>VALUE(TEXT((AT564*$T564/365*'TOX and EXPO INPUTS'!$E$33/'TOX and EXPO INPUTS'!$E$34),"0.00E+00"))</f>
        <v>#DIV/0!</v>
      </c>
      <c r="BW564" s="37" t="e">
        <f>VALUE(TEXT((AU564*$T564/365*'TOX and EXPO INPUTS'!$E$33/'TOX and EXPO INPUTS'!$E$34),"0.00E+00"))</f>
        <v>#DIV/0!</v>
      </c>
      <c r="BX564" s="42" t="e">
        <f>VALUE(TEXT((AP564*$U564/365*'TOX and EXPO INPUTS'!$E$33/'TOX and EXPO INPUTS'!$E$34),"0.00E+00"))</f>
        <v>#DIV/0!</v>
      </c>
      <c r="BY564" s="37" t="e">
        <f>VALUE(TEXT((AQ564*$U564/365*'TOX and EXPO INPUTS'!$E$33/'TOX and EXPO INPUTS'!$E$34),"0.00E+00"))</f>
        <v>#DIV/0!</v>
      </c>
      <c r="BZ564" s="37" t="e">
        <f>VALUE(TEXT((AR564*$U564/365*'TOX and EXPO INPUTS'!$E$33/'TOX and EXPO INPUTS'!$E$34),"0.00E+00"))</f>
        <v>#DIV/0!</v>
      </c>
      <c r="CA564" s="37" t="e">
        <f>VALUE(TEXT((AS564*$U564/365*'TOX and EXPO INPUTS'!$E$33/'TOX and EXPO INPUTS'!$E$34),"0.00E+00"))</f>
        <v>#DIV/0!</v>
      </c>
      <c r="CB564" s="37" t="e">
        <f>VALUE(TEXT((AT564*$U564/365*'TOX and EXPO INPUTS'!$E$33/'TOX and EXPO INPUTS'!$E$34),"0.00E+00"))</f>
        <v>#DIV/0!</v>
      </c>
      <c r="CC564" s="37" t="e">
        <f>VALUE(TEXT((AU564*$U564/365*'TOX and EXPO INPUTS'!$E$33/'TOX and EXPO INPUTS'!$E$34),"0.00E+00"))</f>
        <v>#DIV/0!</v>
      </c>
      <c r="CD564" s="58" t="e">
        <f>VALUE(TEXT((BR564*'TOX and EXPO INPUTS'!$F$23),"0.00E+00"))</f>
        <v>#DIV/0!</v>
      </c>
      <c r="CE564" s="57" t="e">
        <f>VALUE(TEXT((BS564*'TOX and EXPO INPUTS'!$F$23),"0.00E+00"))</f>
        <v>#DIV/0!</v>
      </c>
      <c r="CF564" s="57" t="e">
        <f>VALUE(TEXT((BT564*'TOX and EXPO INPUTS'!$F$23),"0.00E+00"))</f>
        <v>#DIV/0!</v>
      </c>
      <c r="CG564" s="57" t="e">
        <f>VALUE(TEXT((BU564*'TOX and EXPO INPUTS'!$F$23),"0.00E+00"))</f>
        <v>#DIV/0!</v>
      </c>
      <c r="CH564" s="57" t="e">
        <f>VALUE(TEXT((BV564*'TOX and EXPO INPUTS'!$F$23),"0.00E+00"))</f>
        <v>#DIV/0!</v>
      </c>
      <c r="CI564" s="57" t="e">
        <f>VALUE(TEXT((BW564*'TOX and EXPO INPUTS'!$F$23),"0.00E+00"))</f>
        <v>#DIV/0!</v>
      </c>
      <c r="CJ564" s="58" t="e">
        <f>VALUE(TEXT((BX564*'TOX and EXPO INPUTS'!$F$23),"0.00E+00"))</f>
        <v>#DIV/0!</v>
      </c>
      <c r="CK564" s="57" t="e">
        <f>VALUE(TEXT((BY564*'TOX and EXPO INPUTS'!$F$23),"0.00E+00"))</f>
        <v>#DIV/0!</v>
      </c>
      <c r="CL564" s="57" t="e">
        <f>VALUE(TEXT((BZ564*'TOX and EXPO INPUTS'!$F$23),"0.00E+00"))</f>
        <v>#DIV/0!</v>
      </c>
      <c r="CM564" s="57" t="e">
        <f>VALUE(TEXT((CA564*'TOX and EXPO INPUTS'!$F$23),"0.00E+00"))</f>
        <v>#DIV/0!</v>
      </c>
      <c r="CN564" s="57" t="e">
        <f>VALUE(TEXT((CB564*'TOX and EXPO INPUTS'!$F$23),"0.00E+00"))</f>
        <v>#DIV/0!</v>
      </c>
      <c r="CO564" s="57" t="e">
        <f>VALUE(TEXT((CC564*'TOX and EXPO INPUTS'!$F$23),"0.00E+00"))</f>
        <v>#DIV/0!</v>
      </c>
      <c r="CP564" s="38" t="s">
        <v>106</v>
      </c>
      <c r="CQ564" s="34" t="s">
        <v>107</v>
      </c>
      <c r="CR564" s="34" t="s">
        <v>108</v>
      </c>
      <c r="CS564" s="39" t="s">
        <v>109</v>
      </c>
    </row>
    <row r="565" spans="1:97" ht="48" customHeight="1" x14ac:dyDescent="0.25">
      <c r="A565" s="34" t="s">
        <v>117</v>
      </c>
      <c r="B565" s="34" t="s">
        <v>118</v>
      </c>
      <c r="C565" s="34" t="s">
        <v>100</v>
      </c>
      <c r="D565" s="34" t="s">
        <v>119</v>
      </c>
      <c r="E565" s="39" t="s">
        <v>102</v>
      </c>
      <c r="F565" s="40" t="s">
        <v>166</v>
      </c>
      <c r="G565" s="43"/>
      <c r="H565" s="36" t="s">
        <v>104</v>
      </c>
      <c r="I565" s="67"/>
      <c r="J565" s="36" t="s">
        <v>105</v>
      </c>
      <c r="K565" s="100">
        <f>VLOOKUP(F565,'Amount Seed Planted_variables'!$A$3:$I$74,2,0)</f>
        <v>13000</v>
      </c>
      <c r="L565" s="100">
        <f>VLOOKUP(F565,'Amount Seed Planted_variables'!$A$3:$I$74,3,0)</f>
        <v>18144</v>
      </c>
      <c r="M565" s="36">
        <f t="shared" si="252"/>
        <v>0</v>
      </c>
      <c r="N565" s="35">
        <f t="shared" si="253"/>
        <v>0</v>
      </c>
      <c r="O565" s="101">
        <v>18000</v>
      </c>
      <c r="P565" s="93">
        <f>VLOOKUP(F565,'Amount Seed Planted_variables'!$A$3:$I$74,4,0)</f>
        <v>1170000</v>
      </c>
      <c r="Q565" s="93">
        <f>VLOOKUP(F565,'Amount Seed Planted_variables'!$A$3:$I$74,7,0)</f>
        <v>200</v>
      </c>
      <c r="R565" s="93">
        <f>VLOOKUP(F565,'Amount Seed Planted_variables'!$A$3:$I$74,8,0)</f>
        <v>234000000</v>
      </c>
      <c r="S565" s="87" t="str">
        <f t="shared" si="249"/>
        <v>NA</v>
      </c>
      <c r="T565" s="35">
        <v>10</v>
      </c>
      <c r="U565" s="35">
        <v>30</v>
      </c>
      <c r="V565" s="41">
        <v>1094</v>
      </c>
      <c r="W565" s="35">
        <v>226</v>
      </c>
      <c r="X565" s="35">
        <v>186</v>
      </c>
      <c r="Y565" s="41">
        <v>37.1</v>
      </c>
      <c r="Z565" s="35">
        <f t="shared" ref="Z565:Z566" si="257">Y565*0.1</f>
        <v>3.7100000000000004</v>
      </c>
      <c r="AA565" s="42">
        <f t="shared" si="254"/>
        <v>0</v>
      </c>
      <c r="AB565" s="37">
        <f t="shared" si="255"/>
        <v>0</v>
      </c>
      <c r="AC565" s="37">
        <f t="shared" si="256"/>
        <v>0</v>
      </c>
      <c r="AD565" s="42" t="e">
        <f>VALUE(TEXT(((AA565*'TOX and EXPO INPUTS'!$F$13)/'TOX and EXPO INPUTS'!$E$27),"0.00E+00"))</f>
        <v>#DIV/0!</v>
      </c>
      <c r="AE565" s="37" t="e">
        <f>VALUE(TEXT(((AB565*'TOX and EXPO INPUTS'!$F$13)/'TOX and EXPO INPUTS'!$E$27),"0.00E+00"))</f>
        <v>#DIV/0!</v>
      </c>
      <c r="AF565" s="37" t="e">
        <f>VALUE(TEXT(((AC565*'TOX and EXPO INPUTS'!$F$13)/'TOX and EXPO INPUTS'!$E$27),"0.00E+00"))</f>
        <v>#DIV/0!</v>
      </c>
      <c r="AG565" s="42" t="e">
        <f>IF($E565="ST",VALUE(TEXT(('TOX and EXPO INPUTS'!$F$7/AD565),"0.0E+00")),IF($E565="IT",VALUE(TEXT(('TOX and EXPO INPUTS'!$F$10/AD565),"0.0E+00"))))</f>
        <v>#DIV/0!</v>
      </c>
      <c r="AH565" s="37" t="e">
        <f>IF($E565="ST",VALUE(TEXT(('TOX and EXPO INPUTS'!$F$7/AE565),"0.0E+00")),IF($E565="IT",VALUE(TEXT(('TOX and EXPO INPUTS'!$F$10/AE565),"0.0E+00"))))</f>
        <v>#DIV/0!</v>
      </c>
      <c r="AI565" s="37" t="e">
        <f>IF($E565="ST",VALUE(TEXT(('TOX and EXPO INPUTS'!$F$7/AF565),"0.0E+00")),IF($E565="IT",VALUE(TEXT(('TOX and EXPO INPUTS'!$F$10/AF565),"0.0E+00"))))</f>
        <v>#DIV/0!</v>
      </c>
      <c r="AJ565" s="42">
        <f t="shared" si="250"/>
        <v>0</v>
      </c>
      <c r="AK565" s="37">
        <f t="shared" si="251"/>
        <v>0</v>
      </c>
      <c r="AL565" s="42" t="e">
        <f>VALUE(TEXT(((AJ565*'TOX and EXPO INPUTS'!$F$21)/'TOX and EXPO INPUTS'!$E$29),"0.00E+00"))</f>
        <v>#DIV/0!</v>
      </c>
      <c r="AM565" s="37" t="e">
        <f>VALUE(TEXT(((AK565*'TOX and EXPO INPUTS'!$F$21)/'TOX and EXPO INPUTS'!$E$29),"0.00E+00"))</f>
        <v>#DIV/0!</v>
      </c>
      <c r="AN565" s="42" t="e">
        <f>IF($E565="ST",VALUE(TEXT(('TOX and EXPO INPUTS'!$F$15/AL565),"0.0E+00")),IF($E565="IT",VALUE(TEXT(('TOX and EXPO INPUTS'!$F$18/AL565),"0.0E+00"))))</f>
        <v>#DIV/0!</v>
      </c>
      <c r="AO565" s="37" t="e">
        <f>IF($E565="ST",VALUE(TEXT(('TOX and EXPO INPUTS'!$F$15/AM565),"0.0E+00")),IF($E565="IT",VALUE(TEXT(('TOX and EXPO INPUTS'!$F$18/AM565),"0.0E+00"))))</f>
        <v>#DIV/0!</v>
      </c>
      <c r="AP565" s="42" t="e">
        <f t="shared" ref="AP565" si="258">VALUE(TEXT((AD565+AL565),"0.00E+00"))</f>
        <v>#DIV/0!</v>
      </c>
      <c r="AQ565" s="37" t="e">
        <f t="shared" ref="AQ565" si="259">VALUE(TEXT((AE565+AL565),"0.00E+00"))</f>
        <v>#DIV/0!</v>
      </c>
      <c r="AR565" s="37" t="e">
        <f t="shared" ref="AR565" si="260">VALUE(TEXT((AF565+AL565),"0.00E+00"))</f>
        <v>#DIV/0!</v>
      </c>
      <c r="AS565" s="37" t="e">
        <f t="shared" ref="AS565" si="261">VALUE(TEXT((AD565+AM565),"0.00E+00"))</f>
        <v>#DIV/0!</v>
      </c>
      <c r="AT565" s="37" t="e">
        <f t="shared" ref="AT565" si="262">VALUE(TEXT((AE565+AM565),"0.00E+00"))</f>
        <v>#DIV/0!</v>
      </c>
      <c r="AU565" s="37" t="e">
        <f t="shared" ref="AU565" si="263">VALUE(TEXT((AF565+AM565),"0.00E+00"))</f>
        <v>#DIV/0!</v>
      </c>
      <c r="AV565" s="42" t="e">
        <f t="shared" ref="AV565" si="264">VALUE(TEXT(1/((1/AG565)+(1/AN565)),"0.0E+00"))</f>
        <v>#DIV/0!</v>
      </c>
      <c r="AW565" s="37" t="e">
        <f t="shared" ref="AW565" si="265">VALUE(TEXT(1/((1/AH565)+(1/AN565)),"0.0E+00"))</f>
        <v>#DIV/0!</v>
      </c>
      <c r="AX565" s="37" t="e">
        <f t="shared" ref="AX565" si="266">VALUE(TEXT(1/((1/AI565)+(1/AN565)),"0.0E+00"))</f>
        <v>#DIV/0!</v>
      </c>
      <c r="AY565" s="37" t="e">
        <f t="shared" ref="AY565" si="267">VALUE(TEXT(1/((1/AG565)+(1/AO565)),"0.0E+00"))</f>
        <v>#DIV/0!</v>
      </c>
      <c r="AZ565" s="37" t="e">
        <f t="shared" ref="AZ565" si="268">VALUE(TEXT(1/((1/AH565)+(1/AO565)),"0.0E+00"))</f>
        <v>#DIV/0!</v>
      </c>
      <c r="BA565" s="37" t="e">
        <f t="shared" ref="BA565" si="269">VALUE(TEXT(1/((1/AI565)+(1/AO565)),"0.0E+00"))</f>
        <v>#DIV/0!</v>
      </c>
      <c r="BB565" s="42" t="e">
        <f>IF($E565="ST",VALUE(TEXT((1/(('TOX and EXPO INPUTS'!$F$9/AG565)+('TOX and EXPO INPUTS'!$F$17/AN565))),"0.0E+00")),IF($E565="IT",VALUE(TEXT((1/(('TOX and EXPO INPUTS'!$F$12/AG565)+('TOX and EXPO INPUTS'!$F$20/AN565))),"0.0E+00"))))</f>
        <v>#DIV/0!</v>
      </c>
      <c r="BC565" s="37" t="e">
        <f>IF($E565="ST",VALUE(TEXT((1/(('TOX and EXPO INPUTS'!$F$9/AH565)+('TOX and EXPO INPUTS'!$F$17/AN565))),"0.0E+00")),IF($E565="IT",VALUE(TEXT((1/(('TOX and EXPO INPUTS'!$F$12/AH565)+('TOX and EXPO INPUTS'!$F$20/AN565))),"0.0E+00"))))</f>
        <v>#DIV/0!</v>
      </c>
      <c r="BD565" s="37" t="e">
        <f>IF($E565="ST",VALUE(TEXT((1/(('TOX and EXPO INPUTS'!$F$9/AI565)+('TOX and EXPO INPUTS'!$F$17/AN565))),"0.0E+00")),IF($E565="IT",VALUE(TEXT((1/(('TOX and EXPO INPUTS'!$F$12/AI565)+('TOX and EXPO INPUTS'!$F$20/AN565))),"0.0E+00"))))</f>
        <v>#DIV/0!</v>
      </c>
      <c r="BE565" s="37" t="e">
        <f>IF($E565="ST",VALUE(TEXT((1/(('TOX and EXPO INPUTS'!$F$9/AG565)+('TOX and EXPO INPUTS'!$F$17/AO565))),"0.0E+00")),IF($E565="IT",VALUE(TEXT((1/(('TOX and EXPO INPUTS'!$F$12/AG565)+('TOX and EXPO INPUTS'!$F$20/AO565))),"0.0E+00"))))</f>
        <v>#DIV/0!</v>
      </c>
      <c r="BF565" s="37" t="e">
        <f>IF($E565="ST",VALUE(TEXT((1/(('TOX and EXPO INPUTS'!$F$9/AH565)+('TOX and EXPO INPUTS'!$F$17/AO565))),"0.0E+00")),IF($E565="IT",VALUE(TEXT((1/(('TOX and EXPO INPUTS'!$F$12/AH565)+('TOX and EXPO INPUTS'!$F$20/AO565))),"0.0E+00"))))</f>
        <v>#DIV/0!</v>
      </c>
      <c r="BG565" s="37" t="e">
        <f>IF($E565="ST",VALUE(TEXT((1/(('TOX and EXPO INPUTS'!$F$9/AI565)+('TOX and EXPO INPUTS'!$F$17/AO565))),"0.0E+00")),IF($E565="IT",VALUE(TEXT((1/(('TOX and EXPO INPUTS'!$F$12/AI565)+('TOX and EXPO INPUTS'!$F$20/AO565))),"0.0E+00"))))</f>
        <v>#DIV/0!</v>
      </c>
      <c r="BH565" s="42" t="e">
        <f>VALUE(TEXT((AD565*$T565/365*'TOX and EXPO INPUTS'!$E$33/'TOX and EXPO INPUTS'!$E$34),"0.00E+00"))</f>
        <v>#DIV/0!</v>
      </c>
      <c r="BI565" s="37" t="e">
        <f>VALUE(TEXT((AE565*$T565/365*'TOX and EXPO INPUTS'!$E$33/'TOX and EXPO INPUTS'!$E$34),"0.00E+00"))</f>
        <v>#DIV/0!</v>
      </c>
      <c r="BJ565" s="37" t="e">
        <f>VALUE(TEXT((AF565*$T565/365*'TOX and EXPO INPUTS'!$E$33/'TOX and EXPO INPUTS'!$E$34),"0.00E+00"))</f>
        <v>#DIV/0!</v>
      </c>
      <c r="BK565" s="42" t="e">
        <f>VALUE(TEXT((AD565*$U565/365*'TOX and EXPO INPUTS'!$E$33/'TOX and EXPO INPUTS'!$E$34),"0.00E+00"))</f>
        <v>#DIV/0!</v>
      </c>
      <c r="BL565" s="37" t="e">
        <f>VALUE(TEXT((AE565*$U565/365*'TOX and EXPO INPUTS'!$E$33/'TOX and EXPO INPUTS'!$E$34),"0.00E+00"))</f>
        <v>#DIV/0!</v>
      </c>
      <c r="BM565" s="37" t="e">
        <f>VALUE(TEXT((AF565*$U565/365*'TOX and EXPO INPUTS'!$E$33/'TOX and EXPO INPUTS'!$E$34),"0.00E+00"))</f>
        <v>#DIV/0!</v>
      </c>
      <c r="BN565" s="42" t="e">
        <f>VALUE(TEXT((AL565*$T565/365*'TOX and EXPO INPUTS'!$E$33/'TOX and EXPO INPUTS'!$E$34),"0.00E+00"))</f>
        <v>#DIV/0!</v>
      </c>
      <c r="BO565" s="37" t="e">
        <f>VALUE(TEXT((AM565*$T565/365*'TOX and EXPO INPUTS'!$E$33/'TOX and EXPO INPUTS'!$E$34),"0.00E+00"))</f>
        <v>#DIV/0!</v>
      </c>
      <c r="BP565" s="42" t="e">
        <f>VALUE(TEXT((AL565*$U565/365*'TOX and EXPO INPUTS'!$E$33/'TOX and EXPO INPUTS'!$E$34),"0.00E+00"))</f>
        <v>#DIV/0!</v>
      </c>
      <c r="BQ565" s="37" t="e">
        <f>VALUE(TEXT((AM565*$U565/365*'TOX and EXPO INPUTS'!$E$33/'TOX and EXPO INPUTS'!$E$34),"0.00E+00"))</f>
        <v>#DIV/0!</v>
      </c>
      <c r="BR565" s="42" t="e">
        <f>VALUE(TEXT((AP565*$T565/365*'TOX and EXPO INPUTS'!$E$33/'TOX and EXPO INPUTS'!$E$34),"0.00E+00"))</f>
        <v>#DIV/0!</v>
      </c>
      <c r="BS565" s="37" t="e">
        <f>VALUE(TEXT((AQ565*$T565/365*'TOX and EXPO INPUTS'!$E$33/'TOX and EXPO INPUTS'!$E$34),"0.00E+00"))</f>
        <v>#DIV/0!</v>
      </c>
      <c r="BT565" s="37" t="e">
        <f>VALUE(TEXT((AR565*$T565/365*'TOX and EXPO INPUTS'!$E$33/'TOX and EXPO INPUTS'!$E$34),"0.00E+00"))</f>
        <v>#DIV/0!</v>
      </c>
      <c r="BU565" s="37" t="e">
        <f>VALUE(TEXT((AS565*$T565/365*'TOX and EXPO INPUTS'!$E$33/'TOX and EXPO INPUTS'!$E$34),"0.00E+00"))</f>
        <v>#DIV/0!</v>
      </c>
      <c r="BV565" s="37" t="e">
        <f>VALUE(TEXT((AT565*$T565/365*'TOX and EXPO INPUTS'!$E$33/'TOX and EXPO INPUTS'!$E$34),"0.00E+00"))</f>
        <v>#DIV/0!</v>
      </c>
      <c r="BW565" s="37" t="e">
        <f>VALUE(TEXT((AU565*$T565/365*'TOX and EXPO INPUTS'!$E$33/'TOX and EXPO INPUTS'!$E$34),"0.00E+00"))</f>
        <v>#DIV/0!</v>
      </c>
      <c r="BX565" s="42" t="e">
        <f>VALUE(TEXT((AP565*$U565/365*'TOX and EXPO INPUTS'!$E$33/'TOX and EXPO INPUTS'!$E$34),"0.00E+00"))</f>
        <v>#DIV/0!</v>
      </c>
      <c r="BY565" s="37" t="e">
        <f>VALUE(TEXT((AQ565*$U565/365*'TOX and EXPO INPUTS'!$E$33/'TOX and EXPO INPUTS'!$E$34),"0.00E+00"))</f>
        <v>#DIV/0!</v>
      </c>
      <c r="BZ565" s="37" t="e">
        <f>VALUE(TEXT((AR565*$U565/365*'TOX and EXPO INPUTS'!$E$33/'TOX and EXPO INPUTS'!$E$34),"0.00E+00"))</f>
        <v>#DIV/0!</v>
      </c>
      <c r="CA565" s="37" t="e">
        <f>VALUE(TEXT((AS565*$U565/365*'TOX and EXPO INPUTS'!$E$33/'TOX and EXPO INPUTS'!$E$34),"0.00E+00"))</f>
        <v>#DIV/0!</v>
      </c>
      <c r="CB565" s="37" t="e">
        <f>VALUE(TEXT((AT565*$U565/365*'TOX and EXPO INPUTS'!$E$33/'TOX and EXPO INPUTS'!$E$34),"0.00E+00"))</f>
        <v>#DIV/0!</v>
      </c>
      <c r="CC565" s="37" t="e">
        <f>VALUE(TEXT((AU565*$U565/365*'TOX and EXPO INPUTS'!$E$33/'TOX and EXPO INPUTS'!$E$34),"0.00E+00"))</f>
        <v>#DIV/0!</v>
      </c>
      <c r="CD565" s="58" t="e">
        <f>VALUE(TEXT((BR565*'TOX and EXPO INPUTS'!$F$23),"0.00E+00"))</f>
        <v>#DIV/0!</v>
      </c>
      <c r="CE565" s="57" t="e">
        <f>VALUE(TEXT((BS565*'TOX and EXPO INPUTS'!$F$23),"0.00E+00"))</f>
        <v>#DIV/0!</v>
      </c>
      <c r="CF565" s="57" t="e">
        <f>VALUE(TEXT((BT565*'TOX and EXPO INPUTS'!$F$23),"0.00E+00"))</f>
        <v>#DIV/0!</v>
      </c>
      <c r="CG565" s="57" t="e">
        <f>VALUE(TEXT((BU565*'TOX and EXPO INPUTS'!$F$23),"0.00E+00"))</f>
        <v>#DIV/0!</v>
      </c>
      <c r="CH565" s="57" t="e">
        <f>VALUE(TEXT((BV565*'TOX and EXPO INPUTS'!$F$23),"0.00E+00"))</f>
        <v>#DIV/0!</v>
      </c>
      <c r="CI565" s="57" t="e">
        <f>VALUE(TEXT((BW565*'TOX and EXPO INPUTS'!$F$23),"0.00E+00"))</f>
        <v>#DIV/0!</v>
      </c>
      <c r="CJ565" s="58" t="e">
        <f>VALUE(TEXT((BX565*'TOX and EXPO INPUTS'!$F$23),"0.00E+00"))</f>
        <v>#DIV/0!</v>
      </c>
      <c r="CK565" s="57" t="e">
        <f>VALUE(TEXT((BY565*'TOX and EXPO INPUTS'!$F$23),"0.00E+00"))</f>
        <v>#DIV/0!</v>
      </c>
      <c r="CL565" s="57" t="e">
        <f>VALUE(TEXT((BZ565*'TOX and EXPO INPUTS'!$F$23),"0.00E+00"))</f>
        <v>#DIV/0!</v>
      </c>
      <c r="CM565" s="57" t="e">
        <f>VALUE(TEXT((CA565*'TOX and EXPO INPUTS'!$F$23),"0.00E+00"))</f>
        <v>#DIV/0!</v>
      </c>
      <c r="CN565" s="57" t="e">
        <f>VALUE(TEXT((CB565*'TOX and EXPO INPUTS'!$F$23),"0.00E+00"))</f>
        <v>#DIV/0!</v>
      </c>
      <c r="CO565" s="57" t="e">
        <f>VALUE(TEXT((CC565*'TOX and EXPO INPUTS'!$F$23),"0.00E+00"))</f>
        <v>#DIV/0!</v>
      </c>
      <c r="CP565" s="38" t="s">
        <v>120</v>
      </c>
      <c r="CQ565" s="34">
        <v>49352701</v>
      </c>
      <c r="CR565" s="34" t="s">
        <v>121</v>
      </c>
      <c r="CS565" s="39" t="s">
        <v>122</v>
      </c>
    </row>
    <row r="566" spans="1:97" ht="48" customHeight="1" x14ac:dyDescent="0.25">
      <c r="A566" s="34" t="s">
        <v>117</v>
      </c>
      <c r="B566" s="34" t="s">
        <v>123</v>
      </c>
      <c r="C566" s="34" t="s">
        <v>100</v>
      </c>
      <c r="D566" s="34" t="s">
        <v>119</v>
      </c>
      <c r="E566" s="39" t="s">
        <v>102</v>
      </c>
      <c r="F566" s="40" t="s">
        <v>166</v>
      </c>
      <c r="G566" s="43"/>
      <c r="H566" s="36" t="s">
        <v>104</v>
      </c>
      <c r="I566" s="67"/>
      <c r="J566" s="36" t="s">
        <v>105</v>
      </c>
      <c r="K566" s="100">
        <f>VLOOKUP(F566,'Amount Seed Planted_variables'!$A$3:$I$74,2,0)</f>
        <v>13000</v>
      </c>
      <c r="L566" s="100">
        <f>VLOOKUP(F566,'Amount Seed Planted_variables'!$A$3:$I$74,3,0)</f>
        <v>18144</v>
      </c>
      <c r="M566" s="36">
        <f t="shared" si="252"/>
        <v>0</v>
      </c>
      <c r="N566" s="35">
        <f t="shared" si="253"/>
        <v>0</v>
      </c>
      <c r="O566" s="101">
        <v>18000</v>
      </c>
      <c r="P566" s="93">
        <f>VLOOKUP(F566,'Amount Seed Planted_variables'!$A$3:$I$74,4,0)</f>
        <v>1170000</v>
      </c>
      <c r="Q566" s="93">
        <f>VLOOKUP(F566,'Amount Seed Planted_variables'!$A$3:$I$74,7,0)</f>
        <v>200</v>
      </c>
      <c r="R566" s="93">
        <f>VLOOKUP(F566,'Amount Seed Planted_variables'!$A$3:$I$74,8,0)</f>
        <v>234000000</v>
      </c>
      <c r="S566" s="87" t="str">
        <f t="shared" si="249"/>
        <v>NA</v>
      </c>
      <c r="T566" s="35">
        <v>10</v>
      </c>
      <c r="U566" s="35">
        <v>30</v>
      </c>
      <c r="V566" s="41">
        <v>27887</v>
      </c>
      <c r="W566" s="35">
        <v>7574</v>
      </c>
      <c r="X566" s="35">
        <v>5532</v>
      </c>
      <c r="Y566" s="41">
        <v>633</v>
      </c>
      <c r="Z566" s="35">
        <f t="shared" si="257"/>
        <v>63.300000000000004</v>
      </c>
      <c r="AA566" s="42">
        <f t="shared" si="254"/>
        <v>0</v>
      </c>
      <c r="AB566" s="37">
        <f t="shared" si="255"/>
        <v>0</v>
      </c>
      <c r="AC566" s="37">
        <f t="shared" si="256"/>
        <v>0</v>
      </c>
      <c r="AD566" s="42" t="e">
        <f>VALUE(TEXT(((AA566*'TOX and EXPO INPUTS'!$F$13)/'TOX and EXPO INPUTS'!$E$27),"0.00E+00"))</f>
        <v>#DIV/0!</v>
      </c>
      <c r="AE566" s="37" t="e">
        <f>VALUE(TEXT(((AB566*'TOX and EXPO INPUTS'!$F$13)/'TOX and EXPO INPUTS'!$E$27),"0.00E+00"))</f>
        <v>#DIV/0!</v>
      </c>
      <c r="AF566" s="37" t="e">
        <f>VALUE(TEXT(((AC566*'TOX and EXPO INPUTS'!$F$13)/'TOX and EXPO INPUTS'!$E$27),"0.00E+00"))</f>
        <v>#DIV/0!</v>
      </c>
      <c r="AG566" s="42" t="e">
        <f>IF($E566="ST",VALUE(TEXT(('TOX and EXPO INPUTS'!$F$7/AD566),"0.0E+00")),IF($E566="IT",VALUE(TEXT(('TOX and EXPO INPUTS'!$F$10/AD566),"0.0E+00"))))</f>
        <v>#DIV/0!</v>
      </c>
      <c r="AH566" s="37" t="e">
        <f>IF($E566="ST",VALUE(TEXT(('TOX and EXPO INPUTS'!$F$7/AE566),"0.0E+00")),IF($E566="IT",VALUE(TEXT(('TOX and EXPO INPUTS'!$F$10/AE566),"0.0E+00"))))</f>
        <v>#DIV/0!</v>
      </c>
      <c r="AI566" s="37" t="e">
        <f>IF($E566="ST",VALUE(TEXT(('TOX and EXPO INPUTS'!$F$7/AF566),"0.0E+00")),IF($E566="IT",VALUE(TEXT(('TOX and EXPO INPUTS'!$F$10/AF566),"0.0E+00"))))</f>
        <v>#DIV/0!</v>
      </c>
      <c r="AJ566" s="42">
        <f t="shared" si="250"/>
        <v>0</v>
      </c>
      <c r="AK566" s="37">
        <f t="shared" si="251"/>
        <v>0</v>
      </c>
      <c r="AL566" s="42" t="e">
        <f>VALUE(TEXT(((AJ566*'TOX and EXPO INPUTS'!$F$21)/'TOX and EXPO INPUTS'!$E$29),"0.00E+00"))</f>
        <v>#DIV/0!</v>
      </c>
      <c r="AM566" s="37" t="e">
        <f>VALUE(TEXT(((AK566*'TOX and EXPO INPUTS'!$F$21)/'TOX and EXPO INPUTS'!$E$29),"0.00E+00"))</f>
        <v>#DIV/0!</v>
      </c>
      <c r="AN566" s="42" t="e">
        <f>IF($E566="ST",VALUE(TEXT(('TOX and EXPO INPUTS'!$F$15/AL566),"0.0E+00")),IF($E566="IT",VALUE(TEXT(('TOX and EXPO INPUTS'!$F$18/AL566),"0.0E+00"))))</f>
        <v>#DIV/0!</v>
      </c>
      <c r="AO566" s="37" t="e">
        <f>IF($E566="ST",VALUE(TEXT(('TOX and EXPO INPUTS'!$F$15/AM566),"0.0E+00")),IF($E566="IT",VALUE(TEXT(('TOX and EXPO INPUTS'!$F$18/AM566),"0.0E+00"))))</f>
        <v>#DIV/0!</v>
      </c>
      <c r="AP566" s="42" t="e">
        <f t="shared" si="236"/>
        <v>#DIV/0!</v>
      </c>
      <c r="AQ566" s="37" t="e">
        <f t="shared" si="237"/>
        <v>#DIV/0!</v>
      </c>
      <c r="AR566" s="37" t="e">
        <f t="shared" si="238"/>
        <v>#DIV/0!</v>
      </c>
      <c r="AS566" s="37" t="e">
        <f t="shared" si="239"/>
        <v>#DIV/0!</v>
      </c>
      <c r="AT566" s="37" t="e">
        <f t="shared" si="240"/>
        <v>#DIV/0!</v>
      </c>
      <c r="AU566" s="37" t="e">
        <f t="shared" si="241"/>
        <v>#DIV/0!</v>
      </c>
      <c r="AV566" s="42" t="e">
        <f t="shared" si="242"/>
        <v>#DIV/0!</v>
      </c>
      <c r="AW566" s="37" t="e">
        <f t="shared" si="243"/>
        <v>#DIV/0!</v>
      </c>
      <c r="AX566" s="37" t="e">
        <f t="shared" si="244"/>
        <v>#DIV/0!</v>
      </c>
      <c r="AY566" s="37" t="e">
        <f t="shared" si="245"/>
        <v>#DIV/0!</v>
      </c>
      <c r="AZ566" s="37" t="e">
        <f t="shared" si="246"/>
        <v>#DIV/0!</v>
      </c>
      <c r="BA566" s="37" t="e">
        <f t="shared" si="247"/>
        <v>#DIV/0!</v>
      </c>
      <c r="BB566" s="42" t="e">
        <f>IF($E566="ST",VALUE(TEXT((1/(('TOX and EXPO INPUTS'!$F$9/AG566)+('TOX and EXPO INPUTS'!$F$17/AN566))),"0.0E+00")),IF($E566="IT",VALUE(TEXT((1/(('TOX and EXPO INPUTS'!$F$12/AG566)+('TOX and EXPO INPUTS'!$F$20/AN566))),"0.0E+00"))))</f>
        <v>#DIV/0!</v>
      </c>
      <c r="BC566" s="37" t="e">
        <f>IF($E566="ST",VALUE(TEXT((1/(('TOX and EXPO INPUTS'!$F$9/AH566)+('TOX and EXPO INPUTS'!$F$17/AN566))),"0.0E+00")),IF($E566="IT",VALUE(TEXT((1/(('TOX and EXPO INPUTS'!$F$12/AH566)+('TOX and EXPO INPUTS'!$F$20/AN566))),"0.0E+00"))))</f>
        <v>#DIV/0!</v>
      </c>
      <c r="BD566" s="37" t="e">
        <f>IF($E566="ST",VALUE(TEXT((1/(('TOX and EXPO INPUTS'!$F$9/AI566)+('TOX and EXPO INPUTS'!$F$17/AN566))),"0.0E+00")),IF($E566="IT",VALUE(TEXT((1/(('TOX and EXPO INPUTS'!$F$12/AI566)+('TOX and EXPO INPUTS'!$F$20/AN566))),"0.0E+00"))))</f>
        <v>#DIV/0!</v>
      </c>
      <c r="BE566" s="37" t="e">
        <f>IF($E566="ST",VALUE(TEXT((1/(('TOX and EXPO INPUTS'!$F$9/AG566)+('TOX and EXPO INPUTS'!$F$17/AO566))),"0.0E+00")),IF($E566="IT",VALUE(TEXT((1/(('TOX and EXPO INPUTS'!$F$12/AG566)+('TOX and EXPO INPUTS'!$F$20/AO566))),"0.0E+00"))))</f>
        <v>#DIV/0!</v>
      </c>
      <c r="BF566" s="37" t="e">
        <f>IF($E566="ST",VALUE(TEXT((1/(('TOX and EXPO INPUTS'!$F$9/AH566)+('TOX and EXPO INPUTS'!$F$17/AO566))),"0.0E+00")),IF($E566="IT",VALUE(TEXT((1/(('TOX and EXPO INPUTS'!$F$12/AH566)+('TOX and EXPO INPUTS'!$F$20/AO566))),"0.0E+00"))))</f>
        <v>#DIV/0!</v>
      </c>
      <c r="BG566" s="37" t="e">
        <f>IF($E566="ST",VALUE(TEXT((1/(('TOX and EXPO INPUTS'!$F$9/AI566)+('TOX and EXPO INPUTS'!$F$17/AO566))),"0.0E+00")),IF($E566="IT",VALUE(TEXT((1/(('TOX and EXPO INPUTS'!$F$12/AI566)+('TOX and EXPO INPUTS'!$F$20/AO566))),"0.0E+00"))))</f>
        <v>#DIV/0!</v>
      </c>
      <c r="BH566" s="42" t="e">
        <f>VALUE(TEXT((AD566*$T566/365*'TOX and EXPO INPUTS'!$E$33/'TOX and EXPO INPUTS'!$E$34),"0.00E+00"))</f>
        <v>#DIV/0!</v>
      </c>
      <c r="BI566" s="37" t="e">
        <f>VALUE(TEXT((AE566*$T566/365*'TOX and EXPO INPUTS'!$E$33/'TOX and EXPO INPUTS'!$E$34),"0.00E+00"))</f>
        <v>#DIV/0!</v>
      </c>
      <c r="BJ566" s="37" t="e">
        <f>VALUE(TEXT((AF566*$T566/365*'TOX and EXPO INPUTS'!$E$33/'TOX and EXPO INPUTS'!$E$34),"0.00E+00"))</f>
        <v>#DIV/0!</v>
      </c>
      <c r="BK566" s="42" t="e">
        <f>VALUE(TEXT((AD566*$U566/365*'TOX and EXPO INPUTS'!$E$33/'TOX and EXPO INPUTS'!$E$34),"0.00E+00"))</f>
        <v>#DIV/0!</v>
      </c>
      <c r="BL566" s="37" t="e">
        <f>VALUE(TEXT((AE566*$U566/365*'TOX and EXPO INPUTS'!$E$33/'TOX and EXPO INPUTS'!$E$34),"0.00E+00"))</f>
        <v>#DIV/0!</v>
      </c>
      <c r="BM566" s="37" t="e">
        <f>VALUE(TEXT((AF566*$U566/365*'TOX and EXPO INPUTS'!$E$33/'TOX and EXPO INPUTS'!$E$34),"0.00E+00"))</f>
        <v>#DIV/0!</v>
      </c>
      <c r="BN566" s="42" t="e">
        <f>VALUE(TEXT((AL566*$T566/365*'TOX and EXPO INPUTS'!$E$33/'TOX and EXPO INPUTS'!$E$34),"0.00E+00"))</f>
        <v>#DIV/0!</v>
      </c>
      <c r="BO566" s="37" t="e">
        <f>VALUE(TEXT((AM566*$T566/365*'TOX and EXPO INPUTS'!$E$33/'TOX and EXPO INPUTS'!$E$34),"0.00E+00"))</f>
        <v>#DIV/0!</v>
      </c>
      <c r="BP566" s="42" t="e">
        <f>VALUE(TEXT((AL566*$U566/365*'TOX and EXPO INPUTS'!$E$33/'TOX and EXPO INPUTS'!$E$34),"0.00E+00"))</f>
        <v>#DIV/0!</v>
      </c>
      <c r="BQ566" s="37" t="e">
        <f>VALUE(TEXT((AM566*$U566/365*'TOX and EXPO INPUTS'!$E$33/'TOX and EXPO INPUTS'!$E$34),"0.00E+00"))</f>
        <v>#DIV/0!</v>
      </c>
      <c r="BR566" s="42" t="e">
        <f>VALUE(TEXT((AP566*$T566/365*'TOX and EXPO INPUTS'!$E$33/'TOX and EXPO INPUTS'!$E$34),"0.00E+00"))</f>
        <v>#DIV/0!</v>
      </c>
      <c r="BS566" s="37" t="e">
        <f>VALUE(TEXT((AQ566*$T566/365*'TOX and EXPO INPUTS'!$E$33/'TOX and EXPO INPUTS'!$E$34),"0.00E+00"))</f>
        <v>#DIV/0!</v>
      </c>
      <c r="BT566" s="37" t="e">
        <f>VALUE(TEXT((AR566*$T566/365*'TOX and EXPO INPUTS'!$E$33/'TOX and EXPO INPUTS'!$E$34),"0.00E+00"))</f>
        <v>#DIV/0!</v>
      </c>
      <c r="BU566" s="37" t="e">
        <f>VALUE(TEXT((AS566*$T566/365*'TOX and EXPO INPUTS'!$E$33/'TOX and EXPO INPUTS'!$E$34),"0.00E+00"))</f>
        <v>#DIV/0!</v>
      </c>
      <c r="BV566" s="37" t="e">
        <f>VALUE(TEXT((AT566*$T566/365*'TOX and EXPO INPUTS'!$E$33/'TOX and EXPO INPUTS'!$E$34),"0.00E+00"))</f>
        <v>#DIV/0!</v>
      </c>
      <c r="BW566" s="37" t="e">
        <f>VALUE(TEXT((AU566*$T566/365*'TOX and EXPO INPUTS'!$E$33/'TOX and EXPO INPUTS'!$E$34),"0.00E+00"))</f>
        <v>#DIV/0!</v>
      </c>
      <c r="BX566" s="42" t="e">
        <f>VALUE(TEXT((AP566*$U566/365*'TOX and EXPO INPUTS'!$E$33/'TOX and EXPO INPUTS'!$E$34),"0.00E+00"))</f>
        <v>#DIV/0!</v>
      </c>
      <c r="BY566" s="37" t="e">
        <f>VALUE(TEXT((AQ566*$U566/365*'TOX and EXPO INPUTS'!$E$33/'TOX and EXPO INPUTS'!$E$34),"0.00E+00"))</f>
        <v>#DIV/0!</v>
      </c>
      <c r="BZ566" s="37" t="e">
        <f>VALUE(TEXT((AR566*$U566/365*'TOX and EXPO INPUTS'!$E$33/'TOX and EXPO INPUTS'!$E$34),"0.00E+00"))</f>
        <v>#DIV/0!</v>
      </c>
      <c r="CA566" s="37" t="e">
        <f>VALUE(TEXT((AS566*$U566/365*'TOX and EXPO INPUTS'!$E$33/'TOX and EXPO INPUTS'!$E$34),"0.00E+00"))</f>
        <v>#DIV/0!</v>
      </c>
      <c r="CB566" s="37" t="e">
        <f>VALUE(TEXT((AT566*$U566/365*'TOX and EXPO INPUTS'!$E$33/'TOX and EXPO INPUTS'!$E$34),"0.00E+00"))</f>
        <v>#DIV/0!</v>
      </c>
      <c r="CC566" s="37" t="e">
        <f>VALUE(TEXT((AU566*$U566/365*'TOX and EXPO INPUTS'!$E$33/'TOX and EXPO INPUTS'!$E$34),"0.00E+00"))</f>
        <v>#DIV/0!</v>
      </c>
      <c r="CD566" s="58" t="e">
        <f>VALUE(TEXT((BR566*'TOX and EXPO INPUTS'!$F$23),"0.00E+00"))</f>
        <v>#DIV/0!</v>
      </c>
      <c r="CE566" s="57" t="e">
        <f>VALUE(TEXT((BS566*'TOX and EXPO INPUTS'!$F$23),"0.00E+00"))</f>
        <v>#DIV/0!</v>
      </c>
      <c r="CF566" s="57" t="e">
        <f>VALUE(TEXT((BT566*'TOX and EXPO INPUTS'!$F$23),"0.00E+00"))</f>
        <v>#DIV/0!</v>
      </c>
      <c r="CG566" s="57" t="e">
        <f>VALUE(TEXT((BU566*'TOX and EXPO INPUTS'!$F$23),"0.00E+00"))</f>
        <v>#DIV/0!</v>
      </c>
      <c r="CH566" s="57" t="e">
        <f>VALUE(TEXT((BV566*'TOX and EXPO INPUTS'!$F$23),"0.00E+00"))</f>
        <v>#DIV/0!</v>
      </c>
      <c r="CI566" s="57" t="e">
        <f>VALUE(TEXT((BW566*'TOX and EXPO INPUTS'!$F$23),"0.00E+00"))</f>
        <v>#DIV/0!</v>
      </c>
      <c r="CJ566" s="58" t="e">
        <f>VALUE(TEXT((BX566*'TOX and EXPO INPUTS'!$F$23),"0.00E+00"))</f>
        <v>#DIV/0!</v>
      </c>
      <c r="CK566" s="57" t="e">
        <f>VALUE(TEXT((BY566*'TOX and EXPO INPUTS'!$F$23),"0.00E+00"))</f>
        <v>#DIV/0!</v>
      </c>
      <c r="CL566" s="57" t="e">
        <f>VALUE(TEXT((BZ566*'TOX and EXPO INPUTS'!$F$23),"0.00E+00"))</f>
        <v>#DIV/0!</v>
      </c>
      <c r="CM566" s="57" t="e">
        <f>VALUE(TEXT((CA566*'TOX and EXPO INPUTS'!$F$23),"0.00E+00"))</f>
        <v>#DIV/0!</v>
      </c>
      <c r="CN566" s="57" t="e">
        <f>VALUE(TEXT((CB566*'TOX and EXPO INPUTS'!$F$23),"0.00E+00"))</f>
        <v>#DIV/0!</v>
      </c>
      <c r="CO566" s="57" t="e">
        <f>VALUE(TEXT((CC566*'TOX and EXPO INPUTS'!$F$23),"0.00E+00"))</f>
        <v>#DIV/0!</v>
      </c>
      <c r="CP566" s="38" t="s">
        <v>120</v>
      </c>
      <c r="CQ566" s="34">
        <v>47455902</v>
      </c>
      <c r="CR566" s="34" t="s">
        <v>124</v>
      </c>
      <c r="CS566" s="39" t="s">
        <v>125</v>
      </c>
    </row>
    <row r="567" spans="1:97" ht="48" customHeight="1" x14ac:dyDescent="0.25">
      <c r="A567" s="34" t="s">
        <v>98</v>
      </c>
      <c r="B567" s="34" t="s">
        <v>99</v>
      </c>
      <c r="C567" s="34" t="s">
        <v>113</v>
      </c>
      <c r="D567" s="34" t="s">
        <v>101</v>
      </c>
      <c r="E567" s="39" t="s">
        <v>102</v>
      </c>
      <c r="F567" s="40" t="s">
        <v>167</v>
      </c>
      <c r="G567" s="43"/>
      <c r="H567" s="36" t="s">
        <v>104</v>
      </c>
      <c r="I567" s="67"/>
      <c r="J567" s="36" t="s">
        <v>105</v>
      </c>
      <c r="K567" s="100">
        <f>VLOOKUP(F567,'Amount Seed Planted_variables'!$A$3:$I$74,2,0)</f>
        <v>2904</v>
      </c>
      <c r="L567" s="100">
        <f>VLOOKUP(F567,'Amount Seed Planted_variables'!$A$3:$I$74,3,0)</f>
        <v>8000</v>
      </c>
      <c r="M567" s="36">
        <f t="shared" si="252"/>
        <v>0</v>
      </c>
      <c r="N567" s="35">
        <f t="shared" si="253"/>
        <v>0</v>
      </c>
      <c r="O567" s="101">
        <v>3000</v>
      </c>
      <c r="P567" s="93">
        <f>VLOOKUP(F567,'Amount Seed Planted_variables'!$A$3:$I$74,4,0)</f>
        <v>43560</v>
      </c>
      <c r="Q567" s="93">
        <f>VLOOKUP(F567,'Amount Seed Planted_variables'!$A$3:$I$74,7,0)</f>
        <v>80</v>
      </c>
      <c r="R567" s="93">
        <f>VLOOKUP(F567,'Amount Seed Planted_variables'!$A$3:$I$74,8,0)</f>
        <v>3484800</v>
      </c>
      <c r="S567" s="87" t="str">
        <f t="shared" si="249"/>
        <v>NA</v>
      </c>
      <c r="T567" s="35">
        <v>10</v>
      </c>
      <c r="U567" s="35">
        <v>30</v>
      </c>
      <c r="V567" s="41">
        <v>349</v>
      </c>
      <c r="W567" s="35">
        <v>51.2</v>
      </c>
      <c r="X567" s="35">
        <v>42.2</v>
      </c>
      <c r="Y567" s="41">
        <v>1.2</v>
      </c>
      <c r="Z567" s="35">
        <f>Y567*0.1</f>
        <v>0.12</v>
      </c>
      <c r="AA567" s="42">
        <f t="shared" si="254"/>
        <v>0</v>
      </c>
      <c r="AB567" s="37">
        <f t="shared" si="255"/>
        <v>0</v>
      </c>
      <c r="AC567" s="37">
        <f t="shared" si="256"/>
        <v>0</v>
      </c>
      <c r="AD567" s="42" t="e">
        <f>VALUE(TEXT(((AA567*'TOX and EXPO INPUTS'!$F$13)/'TOX and EXPO INPUTS'!$E$27),"0.00E+00"))</f>
        <v>#DIV/0!</v>
      </c>
      <c r="AE567" s="37" t="e">
        <f>VALUE(TEXT(((AB567*'TOX and EXPO INPUTS'!$F$13)/'TOX and EXPO INPUTS'!$E$27),"0.00E+00"))</f>
        <v>#DIV/0!</v>
      </c>
      <c r="AF567" s="37" t="e">
        <f>VALUE(TEXT(((AC567*'TOX and EXPO INPUTS'!$F$13)/'TOX and EXPO INPUTS'!$E$27),"0.00E+00"))</f>
        <v>#DIV/0!</v>
      </c>
      <c r="AG567" s="42" t="e">
        <f>IF($E567="ST",VALUE(TEXT(('TOX and EXPO INPUTS'!$F$7/AD567),"0.0E+00")),IF($E567="IT",VALUE(TEXT(('TOX and EXPO INPUTS'!$F$10/AD567),"0.0E+00"))))</f>
        <v>#DIV/0!</v>
      </c>
      <c r="AH567" s="37" t="e">
        <f>IF($E567="ST",VALUE(TEXT(('TOX and EXPO INPUTS'!$F$7/AE567),"0.0E+00")),IF($E567="IT",VALUE(TEXT(('TOX and EXPO INPUTS'!$F$10/AE567),"0.0E+00"))))</f>
        <v>#DIV/0!</v>
      </c>
      <c r="AI567" s="37" t="e">
        <f>IF($E567="ST",VALUE(TEXT(('TOX and EXPO INPUTS'!$F$7/AF567),"0.0E+00")),IF($E567="IT",VALUE(TEXT(('TOX and EXPO INPUTS'!$F$10/AF567),"0.0E+00"))))</f>
        <v>#DIV/0!</v>
      </c>
      <c r="AJ567" s="42">
        <f t="shared" si="250"/>
        <v>0</v>
      </c>
      <c r="AK567" s="37">
        <f t="shared" si="251"/>
        <v>0</v>
      </c>
      <c r="AL567" s="42" t="e">
        <f>VALUE(TEXT(((AJ567*'TOX and EXPO INPUTS'!$F$21)/'TOX and EXPO INPUTS'!$E$29),"0.00E+00"))</f>
        <v>#DIV/0!</v>
      </c>
      <c r="AM567" s="37" t="e">
        <f>VALUE(TEXT(((AK567*'TOX and EXPO INPUTS'!$F$21)/'TOX and EXPO INPUTS'!$E$29),"0.00E+00"))</f>
        <v>#DIV/0!</v>
      </c>
      <c r="AN567" s="42" t="e">
        <f>IF($E567="ST",VALUE(TEXT(('TOX and EXPO INPUTS'!$F$15/AL567),"0.0E+00")),IF($E567="IT",VALUE(TEXT(('TOX and EXPO INPUTS'!$F$18/AL567),"0.0E+00"))))</f>
        <v>#DIV/0!</v>
      </c>
      <c r="AO567" s="37" t="e">
        <f>IF($E567="ST",VALUE(TEXT(('TOX and EXPO INPUTS'!$F$15/AM567),"0.0E+00")),IF($E567="IT",VALUE(TEXT(('TOX and EXPO INPUTS'!$F$18/AM567),"0.0E+00"))))</f>
        <v>#DIV/0!</v>
      </c>
      <c r="AP567" s="42" t="e">
        <f>VALUE(TEXT((AD567+AL567),"0.00E+00"))</f>
        <v>#DIV/0!</v>
      </c>
      <c r="AQ567" s="37" t="e">
        <f>VALUE(TEXT((AE567+AL567),"0.00E+00"))</f>
        <v>#DIV/0!</v>
      </c>
      <c r="AR567" s="37" t="e">
        <f>VALUE(TEXT((AF567+AL567),"0.00E+00"))</f>
        <v>#DIV/0!</v>
      </c>
      <c r="AS567" s="37" t="e">
        <f>VALUE(TEXT((AD567+AM567),"0.00E+00"))</f>
        <v>#DIV/0!</v>
      </c>
      <c r="AT567" s="37" t="e">
        <f>VALUE(TEXT((AE567+AM567),"0.00E+00"))</f>
        <v>#DIV/0!</v>
      </c>
      <c r="AU567" s="37" t="e">
        <f>VALUE(TEXT((AF567+AM567),"0.00E+00"))</f>
        <v>#DIV/0!</v>
      </c>
      <c r="AV567" s="42" t="e">
        <f>VALUE(TEXT(1/((1/AG567)+(1/AN567)),"0.0E+00"))</f>
        <v>#DIV/0!</v>
      </c>
      <c r="AW567" s="37" t="e">
        <f>VALUE(TEXT(1/((1/AH567)+(1/AN567)),"0.0E+00"))</f>
        <v>#DIV/0!</v>
      </c>
      <c r="AX567" s="37" t="e">
        <f>VALUE(TEXT(1/((1/AI567)+(1/AN567)),"0.0E+00"))</f>
        <v>#DIV/0!</v>
      </c>
      <c r="AY567" s="37" t="e">
        <f>VALUE(TEXT(1/((1/AG567)+(1/AO567)),"0.0E+00"))</f>
        <v>#DIV/0!</v>
      </c>
      <c r="AZ567" s="37" t="e">
        <f>VALUE(TEXT(1/((1/AH567)+(1/AO567)),"0.0E+00"))</f>
        <v>#DIV/0!</v>
      </c>
      <c r="BA567" s="37" t="e">
        <f>VALUE(TEXT(1/((1/AI567)+(1/AO567)),"0.0E+00"))</f>
        <v>#DIV/0!</v>
      </c>
      <c r="BB567" s="42" t="e">
        <f>IF($E567="ST",VALUE(TEXT((1/(('TOX and EXPO INPUTS'!$F$9/AG567)+('TOX and EXPO INPUTS'!$F$17/AN567))),"0.0E+00")),IF($E567="IT",VALUE(TEXT((1/(('TOX and EXPO INPUTS'!$F$12/AG567)+('TOX and EXPO INPUTS'!$F$20/AN567))),"0.0E+00"))))</f>
        <v>#DIV/0!</v>
      </c>
      <c r="BC567" s="37" t="e">
        <f>IF($E567="ST",VALUE(TEXT((1/(('TOX and EXPO INPUTS'!$F$9/AH567)+('TOX and EXPO INPUTS'!$F$17/AN567))),"0.0E+00")),IF($E567="IT",VALUE(TEXT((1/(('TOX and EXPO INPUTS'!$F$12/AH567)+('TOX and EXPO INPUTS'!$F$20/AN567))),"0.0E+00"))))</f>
        <v>#DIV/0!</v>
      </c>
      <c r="BD567" s="37" t="e">
        <f>IF($E567="ST",VALUE(TEXT((1/(('TOX and EXPO INPUTS'!$F$9/AI567)+('TOX and EXPO INPUTS'!$F$17/AN567))),"0.0E+00")),IF($E567="IT",VALUE(TEXT((1/(('TOX and EXPO INPUTS'!$F$12/AI567)+('TOX and EXPO INPUTS'!$F$20/AN567))),"0.0E+00"))))</f>
        <v>#DIV/0!</v>
      </c>
      <c r="BE567" s="37" t="e">
        <f>IF($E567="ST",VALUE(TEXT((1/(('TOX and EXPO INPUTS'!$F$9/AG567)+('TOX and EXPO INPUTS'!$F$17/AO567))),"0.0E+00")),IF($E567="IT",VALUE(TEXT((1/(('TOX and EXPO INPUTS'!$F$12/AG567)+('TOX and EXPO INPUTS'!$F$20/AO567))),"0.0E+00"))))</f>
        <v>#DIV/0!</v>
      </c>
      <c r="BF567" s="37" t="e">
        <f>IF($E567="ST",VALUE(TEXT((1/(('TOX and EXPO INPUTS'!$F$9/AH567)+('TOX and EXPO INPUTS'!$F$17/AO567))),"0.0E+00")),IF($E567="IT",VALUE(TEXT((1/(('TOX and EXPO INPUTS'!$F$12/AH567)+('TOX and EXPO INPUTS'!$F$20/AO567))),"0.0E+00"))))</f>
        <v>#DIV/0!</v>
      </c>
      <c r="BG567" s="37" t="e">
        <f>IF($E567="ST",VALUE(TEXT((1/(('TOX and EXPO INPUTS'!$F$9/AI567)+('TOX and EXPO INPUTS'!$F$17/AO567))),"0.0E+00")),IF($E567="IT",VALUE(TEXT((1/(('TOX and EXPO INPUTS'!$F$12/AI567)+('TOX and EXPO INPUTS'!$F$20/AO567))),"0.0E+00"))))</f>
        <v>#DIV/0!</v>
      </c>
      <c r="BH567" s="42" t="e">
        <f>VALUE(TEXT((AD567*$T567/365*'TOX and EXPO INPUTS'!$E$33/'TOX and EXPO INPUTS'!$E$34),"0.00E+00"))</f>
        <v>#DIV/0!</v>
      </c>
      <c r="BI567" s="37" t="e">
        <f>VALUE(TEXT((AE567*$T567/365*'TOX and EXPO INPUTS'!$E$33/'TOX and EXPO INPUTS'!$E$34),"0.00E+00"))</f>
        <v>#DIV/0!</v>
      </c>
      <c r="BJ567" s="37" t="e">
        <f>VALUE(TEXT((AF567*$T567/365*'TOX and EXPO INPUTS'!$E$33/'TOX and EXPO INPUTS'!$E$34),"0.00E+00"))</f>
        <v>#DIV/0!</v>
      </c>
      <c r="BK567" s="42" t="e">
        <f>VALUE(TEXT((AD567*$U567/365*'TOX and EXPO INPUTS'!$E$33/'TOX and EXPO INPUTS'!$E$34),"0.00E+00"))</f>
        <v>#DIV/0!</v>
      </c>
      <c r="BL567" s="37" t="e">
        <f>VALUE(TEXT((AE567*$U567/365*'TOX and EXPO INPUTS'!$E$33/'TOX and EXPO INPUTS'!$E$34),"0.00E+00"))</f>
        <v>#DIV/0!</v>
      </c>
      <c r="BM567" s="37" t="e">
        <f>VALUE(TEXT((AF567*$U567/365*'TOX and EXPO INPUTS'!$E$33/'TOX and EXPO INPUTS'!$E$34),"0.00E+00"))</f>
        <v>#DIV/0!</v>
      </c>
      <c r="BN567" s="42" t="e">
        <f>VALUE(TEXT((AL567*$T567/365*'TOX and EXPO INPUTS'!$E$33/'TOX and EXPO INPUTS'!$E$34),"0.00E+00"))</f>
        <v>#DIV/0!</v>
      </c>
      <c r="BO567" s="37" t="e">
        <f>VALUE(TEXT((AM567*$T567/365*'TOX and EXPO INPUTS'!$E$33/'TOX and EXPO INPUTS'!$E$34),"0.00E+00"))</f>
        <v>#DIV/0!</v>
      </c>
      <c r="BP567" s="42" t="e">
        <f>VALUE(TEXT((AL567*$U567/365*'TOX and EXPO INPUTS'!$E$33/'TOX and EXPO INPUTS'!$E$34),"0.00E+00"))</f>
        <v>#DIV/0!</v>
      </c>
      <c r="BQ567" s="37" t="e">
        <f>VALUE(TEXT((AM567*$U567/365*'TOX and EXPO INPUTS'!$E$33/'TOX and EXPO INPUTS'!$E$34),"0.00E+00"))</f>
        <v>#DIV/0!</v>
      </c>
      <c r="BR567" s="42" t="e">
        <f>VALUE(TEXT((AP567*$T567/365*'TOX and EXPO INPUTS'!$E$33/'TOX and EXPO INPUTS'!$E$34),"0.00E+00"))</f>
        <v>#DIV/0!</v>
      </c>
      <c r="BS567" s="37" t="e">
        <f>VALUE(TEXT((AQ567*$T567/365*'TOX and EXPO INPUTS'!$E$33/'TOX and EXPO INPUTS'!$E$34),"0.00E+00"))</f>
        <v>#DIV/0!</v>
      </c>
      <c r="BT567" s="37" t="e">
        <f>VALUE(TEXT((AR567*$T567/365*'TOX and EXPO INPUTS'!$E$33/'TOX and EXPO INPUTS'!$E$34),"0.00E+00"))</f>
        <v>#DIV/0!</v>
      </c>
      <c r="BU567" s="37" t="e">
        <f>VALUE(TEXT((AS567*$T567/365*'TOX and EXPO INPUTS'!$E$33/'TOX and EXPO INPUTS'!$E$34),"0.00E+00"))</f>
        <v>#DIV/0!</v>
      </c>
      <c r="BV567" s="37" t="e">
        <f>VALUE(TEXT((AT567*$T567/365*'TOX and EXPO INPUTS'!$E$33/'TOX and EXPO INPUTS'!$E$34),"0.00E+00"))</f>
        <v>#DIV/0!</v>
      </c>
      <c r="BW567" s="37" t="e">
        <f>VALUE(TEXT((AU567*$T567/365*'TOX and EXPO INPUTS'!$E$33/'TOX and EXPO INPUTS'!$E$34),"0.00E+00"))</f>
        <v>#DIV/0!</v>
      </c>
      <c r="BX567" s="42" t="e">
        <f>VALUE(TEXT((AP567*$U567/365*'TOX and EXPO INPUTS'!$E$33/'TOX and EXPO INPUTS'!$E$34),"0.00E+00"))</f>
        <v>#DIV/0!</v>
      </c>
      <c r="BY567" s="37" t="e">
        <f>VALUE(TEXT((AQ567*$U567/365*'TOX and EXPO INPUTS'!$E$33/'TOX and EXPO INPUTS'!$E$34),"0.00E+00"))</f>
        <v>#DIV/0!</v>
      </c>
      <c r="BZ567" s="37" t="e">
        <f>VALUE(TEXT((AR567*$U567/365*'TOX and EXPO INPUTS'!$E$33/'TOX and EXPO INPUTS'!$E$34),"0.00E+00"))</f>
        <v>#DIV/0!</v>
      </c>
      <c r="CA567" s="37" t="e">
        <f>VALUE(TEXT((AS567*$U567/365*'TOX and EXPO INPUTS'!$E$33/'TOX and EXPO INPUTS'!$E$34),"0.00E+00"))</f>
        <v>#DIV/0!</v>
      </c>
      <c r="CB567" s="37" t="e">
        <f>VALUE(TEXT((AT567*$U567/365*'TOX and EXPO INPUTS'!$E$33/'TOX and EXPO INPUTS'!$E$34),"0.00E+00"))</f>
        <v>#DIV/0!</v>
      </c>
      <c r="CC567" s="37" t="e">
        <f>VALUE(TEXT((AU567*$U567/365*'TOX and EXPO INPUTS'!$E$33/'TOX and EXPO INPUTS'!$E$34),"0.00E+00"))</f>
        <v>#DIV/0!</v>
      </c>
      <c r="CD567" s="58" t="e">
        <f>VALUE(TEXT((BR567*'TOX and EXPO INPUTS'!$F$23),"0.00E+00"))</f>
        <v>#DIV/0!</v>
      </c>
      <c r="CE567" s="57" t="e">
        <f>VALUE(TEXT((BS567*'TOX and EXPO INPUTS'!$F$23),"0.00E+00"))</f>
        <v>#DIV/0!</v>
      </c>
      <c r="CF567" s="57" t="e">
        <f>VALUE(TEXT((BT567*'TOX and EXPO INPUTS'!$F$23),"0.00E+00"))</f>
        <v>#DIV/0!</v>
      </c>
      <c r="CG567" s="57" t="e">
        <f>VALUE(TEXT((BU567*'TOX and EXPO INPUTS'!$F$23),"0.00E+00"))</f>
        <v>#DIV/0!</v>
      </c>
      <c r="CH567" s="57" t="e">
        <f>VALUE(TEXT((BV567*'TOX and EXPO INPUTS'!$F$23),"0.00E+00"))</f>
        <v>#DIV/0!</v>
      </c>
      <c r="CI567" s="57" t="e">
        <f>VALUE(TEXT((BW567*'TOX and EXPO INPUTS'!$F$23),"0.00E+00"))</f>
        <v>#DIV/0!</v>
      </c>
      <c r="CJ567" s="58" t="e">
        <f>VALUE(TEXT((BX567*'TOX and EXPO INPUTS'!$F$23),"0.00E+00"))</f>
        <v>#DIV/0!</v>
      </c>
      <c r="CK567" s="57" t="e">
        <f>VALUE(TEXT((BY567*'TOX and EXPO INPUTS'!$F$23),"0.00E+00"))</f>
        <v>#DIV/0!</v>
      </c>
      <c r="CL567" s="57" t="e">
        <f>VALUE(TEXT((BZ567*'TOX and EXPO INPUTS'!$F$23),"0.00E+00"))</f>
        <v>#DIV/0!</v>
      </c>
      <c r="CM567" s="57" t="e">
        <f>VALUE(TEXT((CA567*'TOX and EXPO INPUTS'!$F$23),"0.00E+00"))</f>
        <v>#DIV/0!</v>
      </c>
      <c r="CN567" s="57" t="e">
        <f>VALUE(TEXT((CB567*'TOX and EXPO INPUTS'!$F$23),"0.00E+00"))</f>
        <v>#DIV/0!</v>
      </c>
      <c r="CO567" s="57" t="e">
        <f>VALUE(TEXT((CC567*'TOX and EXPO INPUTS'!$F$23),"0.00E+00"))</f>
        <v>#DIV/0!</v>
      </c>
      <c r="CP567" s="38" t="s">
        <v>106</v>
      </c>
      <c r="CQ567" s="34" t="s">
        <v>107</v>
      </c>
      <c r="CR567" s="34" t="s">
        <v>108</v>
      </c>
      <c r="CS567" s="39" t="s">
        <v>109</v>
      </c>
    </row>
    <row r="568" spans="1:97" ht="48" customHeight="1" x14ac:dyDescent="0.25">
      <c r="A568" s="34" t="s">
        <v>98</v>
      </c>
      <c r="B568" s="34" t="s">
        <v>99</v>
      </c>
      <c r="C568" s="34" t="s">
        <v>113</v>
      </c>
      <c r="D568" s="34" t="s">
        <v>110</v>
      </c>
      <c r="E568" s="39" t="s">
        <v>102</v>
      </c>
      <c r="F568" s="40" t="s">
        <v>167</v>
      </c>
      <c r="G568" s="43"/>
      <c r="H568" s="36" t="s">
        <v>104</v>
      </c>
      <c r="I568" s="67"/>
      <c r="J568" s="36" t="s">
        <v>105</v>
      </c>
      <c r="K568" s="100">
        <f>VLOOKUP(F568,'Amount Seed Planted_variables'!$A$3:$I$74,2,0)</f>
        <v>2904</v>
      </c>
      <c r="L568" s="100">
        <f>VLOOKUP(F568,'Amount Seed Planted_variables'!$A$3:$I$74,3,0)</f>
        <v>8000</v>
      </c>
      <c r="M568" s="36">
        <f t="shared" si="252"/>
        <v>0</v>
      </c>
      <c r="N568" s="35">
        <f t="shared" si="253"/>
        <v>0</v>
      </c>
      <c r="O568" s="101">
        <v>3000</v>
      </c>
      <c r="P568" s="93">
        <f>VLOOKUP(F568,'Amount Seed Planted_variables'!$A$3:$I$74,4,0)</f>
        <v>43560</v>
      </c>
      <c r="Q568" s="93">
        <f>VLOOKUP(F568,'Amount Seed Planted_variables'!$A$3:$I$74,7,0)</f>
        <v>80</v>
      </c>
      <c r="R568" s="93">
        <f>VLOOKUP(F568,'Amount Seed Planted_variables'!$A$3:$I$74,8,0)</f>
        <v>3484800</v>
      </c>
      <c r="S568" s="87" t="str">
        <f t="shared" si="249"/>
        <v>NA</v>
      </c>
      <c r="T568" s="35">
        <v>10</v>
      </c>
      <c r="U568" s="35">
        <v>30</v>
      </c>
      <c r="V568" s="41">
        <v>68</v>
      </c>
      <c r="W568" s="35">
        <v>16.899999999999999</v>
      </c>
      <c r="X568" s="35">
        <v>13.1</v>
      </c>
      <c r="Y568" s="41">
        <v>3.6</v>
      </c>
      <c r="Z568" s="35">
        <f>Y568*0.1</f>
        <v>0.36000000000000004</v>
      </c>
      <c r="AA568" s="42">
        <f t="shared" si="254"/>
        <v>0</v>
      </c>
      <c r="AB568" s="37">
        <f t="shared" si="255"/>
        <v>0</v>
      </c>
      <c r="AC568" s="37">
        <f t="shared" si="256"/>
        <v>0</v>
      </c>
      <c r="AD568" s="42" t="e">
        <f>VALUE(TEXT(((AA568*'TOX and EXPO INPUTS'!$F$13)/'TOX and EXPO INPUTS'!$E$27),"0.00E+00"))</f>
        <v>#DIV/0!</v>
      </c>
      <c r="AE568" s="37" t="e">
        <f>VALUE(TEXT(((AB568*'TOX and EXPO INPUTS'!$F$13)/'TOX and EXPO INPUTS'!$E$27),"0.00E+00"))</f>
        <v>#DIV/0!</v>
      </c>
      <c r="AF568" s="37" t="e">
        <f>VALUE(TEXT(((AC568*'TOX and EXPO INPUTS'!$F$13)/'TOX and EXPO INPUTS'!$E$27),"0.00E+00"))</f>
        <v>#DIV/0!</v>
      </c>
      <c r="AG568" s="42" t="e">
        <f>IF($E568="ST",VALUE(TEXT(('TOX and EXPO INPUTS'!$F$7/AD568),"0.0E+00")),IF($E568="IT",VALUE(TEXT(('TOX and EXPO INPUTS'!$F$10/AD568),"0.0E+00"))))</f>
        <v>#DIV/0!</v>
      </c>
      <c r="AH568" s="37" t="e">
        <f>IF($E568="ST",VALUE(TEXT(('TOX and EXPO INPUTS'!$F$7/AE568),"0.0E+00")),IF($E568="IT",VALUE(TEXT(('TOX and EXPO INPUTS'!$F$10/AE568),"0.0E+00"))))</f>
        <v>#DIV/0!</v>
      </c>
      <c r="AI568" s="37" t="e">
        <f>IF($E568="ST",VALUE(TEXT(('TOX and EXPO INPUTS'!$F$7/AF568),"0.0E+00")),IF($E568="IT",VALUE(TEXT(('TOX and EXPO INPUTS'!$F$10/AF568),"0.0E+00"))))</f>
        <v>#DIV/0!</v>
      </c>
      <c r="AJ568" s="42">
        <f t="shared" si="250"/>
        <v>0</v>
      </c>
      <c r="AK568" s="37">
        <f t="shared" si="251"/>
        <v>0</v>
      </c>
      <c r="AL568" s="42" t="e">
        <f>VALUE(TEXT(((AJ568*'TOX and EXPO INPUTS'!$F$21)/'TOX and EXPO INPUTS'!$E$29),"0.00E+00"))</f>
        <v>#DIV/0!</v>
      </c>
      <c r="AM568" s="37" t="e">
        <f>VALUE(TEXT(((AK568*'TOX and EXPO INPUTS'!$F$21)/'TOX and EXPO INPUTS'!$E$29),"0.00E+00"))</f>
        <v>#DIV/0!</v>
      </c>
      <c r="AN568" s="42" t="e">
        <f>IF($E568="ST",VALUE(TEXT(('TOX and EXPO INPUTS'!$F$15/AL568),"0.0E+00")),IF($E568="IT",VALUE(TEXT(('TOX and EXPO INPUTS'!$F$18/AL568),"0.0E+00"))))</f>
        <v>#DIV/0!</v>
      </c>
      <c r="AO568" s="37" t="e">
        <f>IF($E568="ST",VALUE(TEXT(('TOX and EXPO INPUTS'!$F$15/AM568),"0.0E+00")),IF($E568="IT",VALUE(TEXT(('TOX and EXPO INPUTS'!$F$18/AM568),"0.0E+00"))))</f>
        <v>#DIV/0!</v>
      </c>
      <c r="AP568" s="42" t="e">
        <f>VALUE(TEXT((AD568+AL568),"0.00E+00"))</f>
        <v>#DIV/0!</v>
      </c>
      <c r="AQ568" s="37" t="e">
        <f>VALUE(TEXT((AE568+AL568),"0.00E+00"))</f>
        <v>#DIV/0!</v>
      </c>
      <c r="AR568" s="37" t="e">
        <f>VALUE(TEXT((AF568+AL568),"0.00E+00"))</f>
        <v>#DIV/0!</v>
      </c>
      <c r="AS568" s="37" t="e">
        <f>VALUE(TEXT((AD568+AM568),"0.00E+00"))</f>
        <v>#DIV/0!</v>
      </c>
      <c r="AT568" s="37" t="e">
        <f>VALUE(TEXT((AE568+AM568),"0.00E+00"))</f>
        <v>#DIV/0!</v>
      </c>
      <c r="AU568" s="37" t="e">
        <f>VALUE(TEXT((AF568+AM568),"0.00E+00"))</f>
        <v>#DIV/0!</v>
      </c>
      <c r="AV568" s="42" t="e">
        <f>VALUE(TEXT(1/((1/AG568)+(1/AN568)),"0.0E+00"))</f>
        <v>#DIV/0!</v>
      </c>
      <c r="AW568" s="37" t="e">
        <f>VALUE(TEXT(1/((1/AH568)+(1/AN568)),"0.0E+00"))</f>
        <v>#DIV/0!</v>
      </c>
      <c r="AX568" s="37" t="e">
        <f>VALUE(TEXT(1/((1/AI568)+(1/AN568)),"0.0E+00"))</f>
        <v>#DIV/0!</v>
      </c>
      <c r="AY568" s="37" t="e">
        <f>VALUE(TEXT(1/((1/AG568)+(1/AO568)),"0.0E+00"))</f>
        <v>#DIV/0!</v>
      </c>
      <c r="AZ568" s="37" t="e">
        <f>VALUE(TEXT(1/((1/AH568)+(1/AO568)),"0.0E+00"))</f>
        <v>#DIV/0!</v>
      </c>
      <c r="BA568" s="37" t="e">
        <f>VALUE(TEXT(1/((1/AI568)+(1/AO568)),"0.0E+00"))</f>
        <v>#DIV/0!</v>
      </c>
      <c r="BB568" s="42" t="e">
        <f>IF($E568="ST",VALUE(TEXT((1/(('TOX and EXPO INPUTS'!$F$9/AG568)+('TOX and EXPO INPUTS'!$F$17/AN568))),"0.0E+00")),IF($E568="IT",VALUE(TEXT((1/(('TOX and EXPO INPUTS'!$F$12/AG568)+('TOX and EXPO INPUTS'!$F$20/AN568))),"0.0E+00"))))</f>
        <v>#DIV/0!</v>
      </c>
      <c r="BC568" s="37" t="e">
        <f>IF($E568="ST",VALUE(TEXT((1/(('TOX and EXPO INPUTS'!$F$9/AH568)+('TOX and EXPO INPUTS'!$F$17/AN568))),"0.0E+00")),IF($E568="IT",VALUE(TEXT((1/(('TOX and EXPO INPUTS'!$F$12/AH568)+('TOX and EXPO INPUTS'!$F$20/AN568))),"0.0E+00"))))</f>
        <v>#DIV/0!</v>
      </c>
      <c r="BD568" s="37" t="e">
        <f>IF($E568="ST",VALUE(TEXT((1/(('TOX and EXPO INPUTS'!$F$9/AI568)+('TOX and EXPO INPUTS'!$F$17/AN568))),"0.0E+00")),IF($E568="IT",VALUE(TEXT((1/(('TOX and EXPO INPUTS'!$F$12/AI568)+('TOX and EXPO INPUTS'!$F$20/AN568))),"0.0E+00"))))</f>
        <v>#DIV/0!</v>
      </c>
      <c r="BE568" s="37" t="e">
        <f>IF($E568="ST",VALUE(TEXT((1/(('TOX and EXPO INPUTS'!$F$9/AG568)+('TOX and EXPO INPUTS'!$F$17/AO568))),"0.0E+00")),IF($E568="IT",VALUE(TEXT((1/(('TOX and EXPO INPUTS'!$F$12/AG568)+('TOX and EXPO INPUTS'!$F$20/AO568))),"0.0E+00"))))</f>
        <v>#DIV/0!</v>
      </c>
      <c r="BF568" s="37" t="e">
        <f>IF($E568="ST",VALUE(TEXT((1/(('TOX and EXPO INPUTS'!$F$9/AH568)+('TOX and EXPO INPUTS'!$F$17/AO568))),"0.0E+00")),IF($E568="IT",VALUE(TEXT((1/(('TOX and EXPO INPUTS'!$F$12/AH568)+('TOX and EXPO INPUTS'!$F$20/AO568))),"0.0E+00"))))</f>
        <v>#DIV/0!</v>
      </c>
      <c r="BG568" s="37" t="e">
        <f>IF($E568="ST",VALUE(TEXT((1/(('TOX and EXPO INPUTS'!$F$9/AI568)+('TOX and EXPO INPUTS'!$F$17/AO568))),"0.0E+00")),IF($E568="IT",VALUE(TEXT((1/(('TOX and EXPO INPUTS'!$F$12/AI568)+('TOX and EXPO INPUTS'!$F$20/AO568))),"0.0E+00"))))</f>
        <v>#DIV/0!</v>
      </c>
      <c r="BH568" s="42" t="e">
        <f>VALUE(TEXT((AD568*$T568/365*'TOX and EXPO INPUTS'!$E$33/'TOX and EXPO INPUTS'!$E$34),"0.00E+00"))</f>
        <v>#DIV/0!</v>
      </c>
      <c r="BI568" s="37" t="e">
        <f>VALUE(TEXT((AE568*$T568/365*'TOX and EXPO INPUTS'!$E$33/'TOX and EXPO INPUTS'!$E$34),"0.00E+00"))</f>
        <v>#DIV/0!</v>
      </c>
      <c r="BJ568" s="37" t="e">
        <f>VALUE(TEXT((AF568*$T568/365*'TOX and EXPO INPUTS'!$E$33/'TOX and EXPO INPUTS'!$E$34),"0.00E+00"))</f>
        <v>#DIV/0!</v>
      </c>
      <c r="BK568" s="42" t="e">
        <f>VALUE(TEXT((AD568*$U568/365*'TOX and EXPO INPUTS'!$E$33/'TOX and EXPO INPUTS'!$E$34),"0.00E+00"))</f>
        <v>#DIV/0!</v>
      </c>
      <c r="BL568" s="37" t="e">
        <f>VALUE(TEXT((AE568*$U568/365*'TOX and EXPO INPUTS'!$E$33/'TOX and EXPO INPUTS'!$E$34),"0.00E+00"))</f>
        <v>#DIV/0!</v>
      </c>
      <c r="BM568" s="37" t="e">
        <f>VALUE(TEXT((AF568*$U568/365*'TOX and EXPO INPUTS'!$E$33/'TOX and EXPO INPUTS'!$E$34),"0.00E+00"))</f>
        <v>#DIV/0!</v>
      </c>
      <c r="BN568" s="42" t="e">
        <f>VALUE(TEXT((AL568*$T568/365*'TOX and EXPO INPUTS'!$E$33/'TOX and EXPO INPUTS'!$E$34),"0.00E+00"))</f>
        <v>#DIV/0!</v>
      </c>
      <c r="BO568" s="37" t="e">
        <f>VALUE(TEXT((AM568*$T568/365*'TOX and EXPO INPUTS'!$E$33/'TOX and EXPO INPUTS'!$E$34),"0.00E+00"))</f>
        <v>#DIV/0!</v>
      </c>
      <c r="BP568" s="42" t="e">
        <f>VALUE(TEXT((AL568*$U568/365*'TOX and EXPO INPUTS'!$E$33/'TOX and EXPO INPUTS'!$E$34),"0.00E+00"))</f>
        <v>#DIV/0!</v>
      </c>
      <c r="BQ568" s="37" t="e">
        <f>VALUE(TEXT((AM568*$U568/365*'TOX and EXPO INPUTS'!$E$33/'TOX and EXPO INPUTS'!$E$34),"0.00E+00"))</f>
        <v>#DIV/0!</v>
      </c>
      <c r="BR568" s="42" t="e">
        <f>VALUE(TEXT((AP568*$T568/365*'TOX and EXPO INPUTS'!$E$33/'TOX and EXPO INPUTS'!$E$34),"0.00E+00"))</f>
        <v>#DIV/0!</v>
      </c>
      <c r="BS568" s="37" t="e">
        <f>VALUE(TEXT((AQ568*$T568/365*'TOX and EXPO INPUTS'!$E$33/'TOX and EXPO INPUTS'!$E$34),"0.00E+00"))</f>
        <v>#DIV/0!</v>
      </c>
      <c r="BT568" s="37" t="e">
        <f>VALUE(TEXT((AR568*$T568/365*'TOX and EXPO INPUTS'!$E$33/'TOX and EXPO INPUTS'!$E$34),"0.00E+00"))</f>
        <v>#DIV/0!</v>
      </c>
      <c r="BU568" s="37" t="e">
        <f>VALUE(TEXT((AS568*$T568/365*'TOX and EXPO INPUTS'!$E$33/'TOX and EXPO INPUTS'!$E$34),"0.00E+00"))</f>
        <v>#DIV/0!</v>
      </c>
      <c r="BV568" s="37" t="e">
        <f>VALUE(TEXT((AT568*$T568/365*'TOX and EXPO INPUTS'!$E$33/'TOX and EXPO INPUTS'!$E$34),"0.00E+00"))</f>
        <v>#DIV/0!</v>
      </c>
      <c r="BW568" s="37" t="e">
        <f>VALUE(TEXT((AU568*$T568/365*'TOX and EXPO INPUTS'!$E$33/'TOX and EXPO INPUTS'!$E$34),"0.00E+00"))</f>
        <v>#DIV/0!</v>
      </c>
      <c r="BX568" s="42" t="e">
        <f>VALUE(TEXT((AP568*$U568/365*'TOX and EXPO INPUTS'!$E$33/'TOX and EXPO INPUTS'!$E$34),"0.00E+00"))</f>
        <v>#DIV/0!</v>
      </c>
      <c r="BY568" s="37" t="e">
        <f>VALUE(TEXT((AQ568*$U568/365*'TOX and EXPO INPUTS'!$E$33/'TOX and EXPO INPUTS'!$E$34),"0.00E+00"))</f>
        <v>#DIV/0!</v>
      </c>
      <c r="BZ568" s="37" t="e">
        <f>VALUE(TEXT((AR568*$U568/365*'TOX and EXPO INPUTS'!$E$33/'TOX and EXPO INPUTS'!$E$34),"0.00E+00"))</f>
        <v>#DIV/0!</v>
      </c>
      <c r="CA568" s="37" t="e">
        <f>VALUE(TEXT((AS568*$U568/365*'TOX and EXPO INPUTS'!$E$33/'TOX and EXPO INPUTS'!$E$34),"0.00E+00"))</f>
        <v>#DIV/0!</v>
      </c>
      <c r="CB568" s="37" t="e">
        <f>VALUE(TEXT((AT568*$U568/365*'TOX and EXPO INPUTS'!$E$33/'TOX and EXPO INPUTS'!$E$34),"0.00E+00"))</f>
        <v>#DIV/0!</v>
      </c>
      <c r="CC568" s="37" t="e">
        <f>VALUE(TEXT((AU568*$U568/365*'TOX and EXPO INPUTS'!$E$33/'TOX and EXPO INPUTS'!$E$34),"0.00E+00"))</f>
        <v>#DIV/0!</v>
      </c>
      <c r="CD568" s="58" t="e">
        <f>VALUE(TEXT((BR568*'TOX and EXPO INPUTS'!$F$23),"0.00E+00"))</f>
        <v>#DIV/0!</v>
      </c>
      <c r="CE568" s="57" t="e">
        <f>VALUE(TEXT((BS568*'TOX and EXPO INPUTS'!$F$23),"0.00E+00"))</f>
        <v>#DIV/0!</v>
      </c>
      <c r="CF568" s="57" t="e">
        <f>VALUE(TEXT((BT568*'TOX and EXPO INPUTS'!$F$23),"0.00E+00"))</f>
        <v>#DIV/0!</v>
      </c>
      <c r="CG568" s="57" t="e">
        <f>VALUE(TEXT((BU568*'TOX and EXPO INPUTS'!$F$23),"0.00E+00"))</f>
        <v>#DIV/0!</v>
      </c>
      <c r="CH568" s="57" t="e">
        <f>VALUE(TEXT((BV568*'TOX and EXPO INPUTS'!$F$23),"0.00E+00"))</f>
        <v>#DIV/0!</v>
      </c>
      <c r="CI568" s="57" t="e">
        <f>VALUE(TEXT((BW568*'TOX and EXPO INPUTS'!$F$23),"0.00E+00"))</f>
        <v>#DIV/0!</v>
      </c>
      <c r="CJ568" s="58" t="e">
        <f>VALUE(TEXT((BX568*'TOX and EXPO INPUTS'!$F$23),"0.00E+00"))</f>
        <v>#DIV/0!</v>
      </c>
      <c r="CK568" s="57" t="e">
        <f>VALUE(TEXT((BY568*'TOX and EXPO INPUTS'!$F$23),"0.00E+00"))</f>
        <v>#DIV/0!</v>
      </c>
      <c r="CL568" s="57" t="e">
        <f>VALUE(TEXT((BZ568*'TOX and EXPO INPUTS'!$F$23),"0.00E+00"))</f>
        <v>#DIV/0!</v>
      </c>
      <c r="CM568" s="57" t="e">
        <f>VALUE(TEXT((CA568*'TOX and EXPO INPUTS'!$F$23),"0.00E+00"))</f>
        <v>#DIV/0!</v>
      </c>
      <c r="CN568" s="57" t="e">
        <f>VALUE(TEXT((CB568*'TOX and EXPO INPUTS'!$F$23),"0.00E+00"))</f>
        <v>#DIV/0!</v>
      </c>
      <c r="CO568" s="57" t="e">
        <f>VALUE(TEXT((CC568*'TOX and EXPO INPUTS'!$F$23),"0.00E+00"))</f>
        <v>#DIV/0!</v>
      </c>
      <c r="CP568" s="38" t="s">
        <v>106</v>
      </c>
      <c r="CQ568" s="34" t="s">
        <v>107</v>
      </c>
      <c r="CR568" s="34" t="s">
        <v>108</v>
      </c>
      <c r="CS568" s="39" t="s">
        <v>109</v>
      </c>
    </row>
    <row r="569" spans="1:97" ht="48" customHeight="1" x14ac:dyDescent="0.25">
      <c r="A569" s="34" t="s">
        <v>98</v>
      </c>
      <c r="B569" s="34" t="s">
        <v>99</v>
      </c>
      <c r="C569" s="34" t="s">
        <v>113</v>
      </c>
      <c r="D569" s="34" t="s">
        <v>111</v>
      </c>
      <c r="E569" s="39" t="s">
        <v>102</v>
      </c>
      <c r="F569" s="40" t="s">
        <v>167</v>
      </c>
      <c r="G569" s="43"/>
      <c r="H569" s="36" t="s">
        <v>104</v>
      </c>
      <c r="I569" s="67"/>
      <c r="J569" s="36" t="s">
        <v>105</v>
      </c>
      <c r="K569" s="100">
        <f>VLOOKUP(F569,'Amount Seed Planted_variables'!$A$3:$I$74,2,0)</f>
        <v>2904</v>
      </c>
      <c r="L569" s="100">
        <f>VLOOKUP(F569,'Amount Seed Planted_variables'!$A$3:$I$74,3,0)</f>
        <v>8000</v>
      </c>
      <c r="M569" s="36">
        <f t="shared" si="252"/>
        <v>0</v>
      </c>
      <c r="N569" s="35">
        <f t="shared" si="253"/>
        <v>0</v>
      </c>
      <c r="O569" s="101">
        <v>3000</v>
      </c>
      <c r="P569" s="93">
        <f>VLOOKUP(F569,'Amount Seed Planted_variables'!$A$3:$I$74,4,0)</f>
        <v>43560</v>
      </c>
      <c r="Q569" s="93">
        <f>VLOOKUP(F569,'Amount Seed Planted_variables'!$A$3:$I$74,7,0)</f>
        <v>80</v>
      </c>
      <c r="R569" s="93">
        <f>VLOOKUP(F569,'Amount Seed Planted_variables'!$A$3:$I$74,8,0)</f>
        <v>3484800</v>
      </c>
      <c r="S569" s="87">
        <f t="shared" si="249"/>
        <v>2.5</v>
      </c>
      <c r="T569" s="35">
        <v>10</v>
      </c>
      <c r="U569" s="35">
        <v>30</v>
      </c>
      <c r="V569" s="41">
        <v>138210600</v>
      </c>
      <c r="W569" s="35">
        <v>23262800</v>
      </c>
      <c r="X569" s="35">
        <v>21238200</v>
      </c>
      <c r="Y569" s="41">
        <v>106100</v>
      </c>
      <c r="Z569" s="35">
        <f t="shared" si="248"/>
        <v>10610</v>
      </c>
      <c r="AA569" s="42">
        <f t="shared" si="254"/>
        <v>0</v>
      </c>
      <c r="AB569" s="37">
        <f t="shared" si="255"/>
        <v>0</v>
      </c>
      <c r="AC569" s="37">
        <f t="shared" si="256"/>
        <v>0</v>
      </c>
      <c r="AD569" s="42" t="e">
        <f>VALUE(TEXT(((AA569*'TOX and EXPO INPUTS'!$F$13)/'TOX and EXPO INPUTS'!$E$27),"0.00E+00"))</f>
        <v>#DIV/0!</v>
      </c>
      <c r="AE569" s="37" t="e">
        <f>VALUE(TEXT(((AB569*'TOX and EXPO INPUTS'!$F$13)/'TOX and EXPO INPUTS'!$E$27),"0.00E+00"))</f>
        <v>#DIV/0!</v>
      </c>
      <c r="AF569" s="37" t="e">
        <f>VALUE(TEXT(((AC569*'TOX and EXPO INPUTS'!$F$13)/'TOX and EXPO INPUTS'!$E$27),"0.00E+00"))</f>
        <v>#DIV/0!</v>
      </c>
      <c r="AG569" s="42" t="e">
        <f>IF($E569="ST",VALUE(TEXT(('TOX and EXPO INPUTS'!$F$7/AD569),"0.0E+00")),IF($E569="IT",VALUE(TEXT(('TOX and EXPO INPUTS'!$F$10/AD569),"0.0E+00"))))</f>
        <v>#DIV/0!</v>
      </c>
      <c r="AH569" s="37" t="e">
        <f>IF($E569="ST",VALUE(TEXT(('TOX and EXPO INPUTS'!$F$7/AE569),"0.0E+00")),IF($E569="IT",VALUE(TEXT(('TOX and EXPO INPUTS'!$F$10/AE569),"0.0E+00"))))</f>
        <v>#DIV/0!</v>
      </c>
      <c r="AI569" s="37" t="e">
        <f>IF($E569="ST",VALUE(TEXT(('TOX and EXPO INPUTS'!$F$7/AF569),"0.0E+00")),IF($E569="IT",VALUE(TEXT(('TOX and EXPO INPUTS'!$F$10/AF569),"0.0E+00"))))</f>
        <v>#DIV/0!</v>
      </c>
      <c r="AJ569" s="42">
        <f t="shared" si="250"/>
        <v>0</v>
      </c>
      <c r="AK569" s="37">
        <f t="shared" si="251"/>
        <v>0</v>
      </c>
      <c r="AL569" s="42" t="e">
        <f>VALUE(TEXT(((AJ569*'TOX and EXPO INPUTS'!$F$21)/'TOX and EXPO INPUTS'!$E$29),"0.00E+00"))</f>
        <v>#DIV/0!</v>
      </c>
      <c r="AM569" s="37" t="e">
        <f>VALUE(TEXT(((AK569*'TOX and EXPO INPUTS'!$F$21)/'TOX and EXPO INPUTS'!$E$29),"0.00E+00"))</f>
        <v>#DIV/0!</v>
      </c>
      <c r="AN569" s="42" t="e">
        <f>IF($E569="ST",VALUE(TEXT(('TOX and EXPO INPUTS'!$F$15/AL569),"0.0E+00")),IF($E569="IT",VALUE(TEXT(('TOX and EXPO INPUTS'!$F$18/AL569),"0.0E+00"))))</f>
        <v>#DIV/0!</v>
      </c>
      <c r="AO569" s="37" t="e">
        <f>IF($E569="ST",VALUE(TEXT(('TOX and EXPO INPUTS'!$F$15/AM569),"0.0E+00")),IF($E569="IT",VALUE(TEXT(('TOX and EXPO INPUTS'!$F$18/AM569),"0.0E+00"))))</f>
        <v>#DIV/0!</v>
      </c>
      <c r="AP569" s="42" t="e">
        <f t="shared" si="236"/>
        <v>#DIV/0!</v>
      </c>
      <c r="AQ569" s="37" t="e">
        <f t="shared" si="237"/>
        <v>#DIV/0!</v>
      </c>
      <c r="AR569" s="37" t="e">
        <f t="shared" si="238"/>
        <v>#DIV/0!</v>
      </c>
      <c r="AS569" s="37" t="e">
        <f t="shared" si="239"/>
        <v>#DIV/0!</v>
      </c>
      <c r="AT569" s="37" t="e">
        <f t="shared" si="240"/>
        <v>#DIV/0!</v>
      </c>
      <c r="AU569" s="37" t="e">
        <f t="shared" si="241"/>
        <v>#DIV/0!</v>
      </c>
      <c r="AV569" s="42" t="e">
        <f t="shared" si="242"/>
        <v>#DIV/0!</v>
      </c>
      <c r="AW569" s="37" t="e">
        <f t="shared" si="243"/>
        <v>#DIV/0!</v>
      </c>
      <c r="AX569" s="37" t="e">
        <f t="shared" si="244"/>
        <v>#DIV/0!</v>
      </c>
      <c r="AY569" s="37" t="e">
        <f t="shared" si="245"/>
        <v>#DIV/0!</v>
      </c>
      <c r="AZ569" s="37" t="e">
        <f t="shared" si="246"/>
        <v>#DIV/0!</v>
      </c>
      <c r="BA569" s="37" t="e">
        <f t="shared" si="247"/>
        <v>#DIV/0!</v>
      </c>
      <c r="BB569" s="42" t="e">
        <f>IF($E569="ST",VALUE(TEXT((1/(('TOX and EXPO INPUTS'!$F$9/AG569)+('TOX and EXPO INPUTS'!$F$17/AN569))),"0.0E+00")),IF($E569="IT",VALUE(TEXT((1/(('TOX and EXPO INPUTS'!$F$12/AG569)+('TOX and EXPO INPUTS'!$F$20/AN569))),"0.0E+00"))))</f>
        <v>#DIV/0!</v>
      </c>
      <c r="BC569" s="37" t="e">
        <f>IF($E569="ST",VALUE(TEXT((1/(('TOX and EXPO INPUTS'!$F$9/AH569)+('TOX and EXPO INPUTS'!$F$17/AN569))),"0.0E+00")),IF($E569="IT",VALUE(TEXT((1/(('TOX and EXPO INPUTS'!$F$12/AH569)+('TOX and EXPO INPUTS'!$F$20/AN569))),"0.0E+00"))))</f>
        <v>#DIV/0!</v>
      </c>
      <c r="BD569" s="37" t="e">
        <f>IF($E569="ST",VALUE(TEXT((1/(('TOX and EXPO INPUTS'!$F$9/AI569)+('TOX and EXPO INPUTS'!$F$17/AN569))),"0.0E+00")),IF($E569="IT",VALUE(TEXT((1/(('TOX and EXPO INPUTS'!$F$12/AI569)+('TOX and EXPO INPUTS'!$F$20/AN569))),"0.0E+00"))))</f>
        <v>#DIV/0!</v>
      </c>
      <c r="BE569" s="37" t="e">
        <f>IF($E569="ST",VALUE(TEXT((1/(('TOX and EXPO INPUTS'!$F$9/AG569)+('TOX and EXPO INPUTS'!$F$17/AO569))),"0.0E+00")),IF($E569="IT",VALUE(TEXT((1/(('TOX and EXPO INPUTS'!$F$12/AG569)+('TOX and EXPO INPUTS'!$F$20/AO569))),"0.0E+00"))))</f>
        <v>#DIV/0!</v>
      </c>
      <c r="BF569" s="37" t="e">
        <f>IF($E569="ST",VALUE(TEXT((1/(('TOX and EXPO INPUTS'!$F$9/AH569)+('TOX and EXPO INPUTS'!$F$17/AO569))),"0.0E+00")),IF($E569="IT",VALUE(TEXT((1/(('TOX and EXPO INPUTS'!$F$12/AH569)+('TOX and EXPO INPUTS'!$F$20/AO569))),"0.0E+00"))))</f>
        <v>#DIV/0!</v>
      </c>
      <c r="BG569" s="37" t="e">
        <f>IF($E569="ST",VALUE(TEXT((1/(('TOX and EXPO INPUTS'!$F$9/AI569)+('TOX and EXPO INPUTS'!$F$17/AO569))),"0.0E+00")),IF($E569="IT",VALUE(TEXT((1/(('TOX and EXPO INPUTS'!$F$12/AI569)+('TOX and EXPO INPUTS'!$F$20/AO569))),"0.0E+00"))))</f>
        <v>#DIV/0!</v>
      </c>
      <c r="BH569" s="42" t="e">
        <f>VALUE(TEXT((AD569*$T569/365*'TOX and EXPO INPUTS'!$E$33/'TOX and EXPO INPUTS'!$E$34),"0.00E+00"))</f>
        <v>#DIV/0!</v>
      </c>
      <c r="BI569" s="37" t="e">
        <f>VALUE(TEXT((AE569*$T569/365*'TOX and EXPO INPUTS'!$E$33/'TOX and EXPO INPUTS'!$E$34),"0.00E+00"))</f>
        <v>#DIV/0!</v>
      </c>
      <c r="BJ569" s="37" t="e">
        <f>VALUE(TEXT((AF569*$T569/365*'TOX and EXPO INPUTS'!$E$33/'TOX and EXPO INPUTS'!$E$34),"0.00E+00"))</f>
        <v>#DIV/0!</v>
      </c>
      <c r="BK569" s="42" t="e">
        <f>VALUE(TEXT((AD569*$U569/365*'TOX and EXPO INPUTS'!$E$33/'TOX and EXPO INPUTS'!$E$34),"0.00E+00"))</f>
        <v>#DIV/0!</v>
      </c>
      <c r="BL569" s="37" t="e">
        <f>VALUE(TEXT((AE569*$U569/365*'TOX and EXPO INPUTS'!$E$33/'TOX and EXPO INPUTS'!$E$34),"0.00E+00"))</f>
        <v>#DIV/0!</v>
      </c>
      <c r="BM569" s="37" t="e">
        <f>VALUE(TEXT((AF569*$U569/365*'TOX and EXPO INPUTS'!$E$33/'TOX and EXPO INPUTS'!$E$34),"0.00E+00"))</f>
        <v>#DIV/0!</v>
      </c>
      <c r="BN569" s="42" t="e">
        <f>VALUE(TEXT((AL569*$T569/365*'TOX and EXPO INPUTS'!$E$33/'TOX and EXPO INPUTS'!$E$34),"0.00E+00"))</f>
        <v>#DIV/0!</v>
      </c>
      <c r="BO569" s="37" t="e">
        <f>VALUE(TEXT((AM569*$T569/365*'TOX and EXPO INPUTS'!$E$33/'TOX and EXPO INPUTS'!$E$34),"0.00E+00"))</f>
        <v>#DIV/0!</v>
      </c>
      <c r="BP569" s="42" t="e">
        <f>VALUE(TEXT((AL569*$U569/365*'TOX and EXPO INPUTS'!$E$33/'TOX and EXPO INPUTS'!$E$34),"0.00E+00"))</f>
        <v>#DIV/0!</v>
      </c>
      <c r="BQ569" s="37" t="e">
        <f>VALUE(TEXT((AM569*$U569/365*'TOX and EXPO INPUTS'!$E$33/'TOX and EXPO INPUTS'!$E$34),"0.00E+00"))</f>
        <v>#DIV/0!</v>
      </c>
      <c r="BR569" s="42" t="e">
        <f>VALUE(TEXT((AP569*$T569/365*'TOX and EXPO INPUTS'!$E$33/'TOX and EXPO INPUTS'!$E$34),"0.00E+00"))</f>
        <v>#DIV/0!</v>
      </c>
      <c r="BS569" s="37" t="e">
        <f>VALUE(TEXT((AQ569*$T569/365*'TOX and EXPO INPUTS'!$E$33/'TOX and EXPO INPUTS'!$E$34),"0.00E+00"))</f>
        <v>#DIV/0!</v>
      </c>
      <c r="BT569" s="37" t="e">
        <f>VALUE(TEXT((AR569*$T569/365*'TOX and EXPO INPUTS'!$E$33/'TOX and EXPO INPUTS'!$E$34),"0.00E+00"))</f>
        <v>#DIV/0!</v>
      </c>
      <c r="BU569" s="37" t="e">
        <f>VALUE(TEXT((AS569*$T569/365*'TOX and EXPO INPUTS'!$E$33/'TOX and EXPO INPUTS'!$E$34),"0.00E+00"))</f>
        <v>#DIV/0!</v>
      </c>
      <c r="BV569" s="37" t="e">
        <f>VALUE(TEXT((AT569*$T569/365*'TOX and EXPO INPUTS'!$E$33/'TOX and EXPO INPUTS'!$E$34),"0.00E+00"))</f>
        <v>#DIV/0!</v>
      </c>
      <c r="BW569" s="37" t="e">
        <f>VALUE(TEXT((AU569*$T569/365*'TOX and EXPO INPUTS'!$E$33/'TOX and EXPO INPUTS'!$E$34),"0.00E+00"))</f>
        <v>#DIV/0!</v>
      </c>
      <c r="BX569" s="42" t="e">
        <f>VALUE(TEXT((AP569*$U569/365*'TOX and EXPO INPUTS'!$E$33/'TOX and EXPO INPUTS'!$E$34),"0.00E+00"))</f>
        <v>#DIV/0!</v>
      </c>
      <c r="BY569" s="37" t="e">
        <f>VALUE(TEXT((AQ569*$U569/365*'TOX and EXPO INPUTS'!$E$33/'TOX and EXPO INPUTS'!$E$34),"0.00E+00"))</f>
        <v>#DIV/0!</v>
      </c>
      <c r="BZ569" s="37" t="e">
        <f>VALUE(TEXT((AR569*$U569/365*'TOX and EXPO INPUTS'!$E$33/'TOX and EXPO INPUTS'!$E$34),"0.00E+00"))</f>
        <v>#DIV/0!</v>
      </c>
      <c r="CA569" s="37" t="e">
        <f>VALUE(TEXT((AS569*$U569/365*'TOX and EXPO INPUTS'!$E$33/'TOX and EXPO INPUTS'!$E$34),"0.00E+00"))</f>
        <v>#DIV/0!</v>
      </c>
      <c r="CB569" s="37" t="e">
        <f>VALUE(TEXT((AT569*$U569/365*'TOX and EXPO INPUTS'!$E$33/'TOX and EXPO INPUTS'!$E$34),"0.00E+00"))</f>
        <v>#DIV/0!</v>
      </c>
      <c r="CC569" s="37" t="e">
        <f>VALUE(TEXT((AU569*$U569/365*'TOX and EXPO INPUTS'!$E$33/'TOX and EXPO INPUTS'!$E$34),"0.00E+00"))</f>
        <v>#DIV/0!</v>
      </c>
      <c r="CD569" s="58" t="e">
        <f>VALUE(TEXT((BR569*'TOX and EXPO INPUTS'!$F$23),"0.00E+00"))</f>
        <v>#DIV/0!</v>
      </c>
      <c r="CE569" s="57" t="e">
        <f>VALUE(TEXT((BS569*'TOX and EXPO INPUTS'!$F$23),"0.00E+00"))</f>
        <v>#DIV/0!</v>
      </c>
      <c r="CF569" s="57" t="e">
        <f>VALUE(TEXT((BT569*'TOX and EXPO INPUTS'!$F$23),"0.00E+00"))</f>
        <v>#DIV/0!</v>
      </c>
      <c r="CG569" s="57" t="e">
        <f>VALUE(TEXT((BU569*'TOX and EXPO INPUTS'!$F$23),"0.00E+00"))</f>
        <v>#DIV/0!</v>
      </c>
      <c r="CH569" s="57" t="e">
        <f>VALUE(TEXT((BV569*'TOX and EXPO INPUTS'!$F$23),"0.00E+00"))</f>
        <v>#DIV/0!</v>
      </c>
      <c r="CI569" s="57" t="e">
        <f>VALUE(TEXT((BW569*'TOX and EXPO INPUTS'!$F$23),"0.00E+00"))</f>
        <v>#DIV/0!</v>
      </c>
      <c r="CJ569" s="58" t="e">
        <f>VALUE(TEXT((BX569*'TOX and EXPO INPUTS'!$F$23),"0.00E+00"))</f>
        <v>#DIV/0!</v>
      </c>
      <c r="CK569" s="57" t="e">
        <f>VALUE(TEXT((BY569*'TOX and EXPO INPUTS'!$F$23),"0.00E+00"))</f>
        <v>#DIV/0!</v>
      </c>
      <c r="CL569" s="57" t="e">
        <f>VALUE(TEXT((BZ569*'TOX and EXPO INPUTS'!$F$23),"0.00E+00"))</f>
        <v>#DIV/0!</v>
      </c>
      <c r="CM569" s="57" t="e">
        <f>VALUE(TEXT((CA569*'TOX and EXPO INPUTS'!$F$23),"0.00E+00"))</f>
        <v>#DIV/0!</v>
      </c>
      <c r="CN569" s="57" t="e">
        <f>VALUE(TEXT((CB569*'TOX and EXPO INPUTS'!$F$23),"0.00E+00"))</f>
        <v>#DIV/0!</v>
      </c>
      <c r="CO569" s="57" t="e">
        <f>VALUE(TEXT((CC569*'TOX and EXPO INPUTS'!$F$23),"0.00E+00"))</f>
        <v>#DIV/0!</v>
      </c>
      <c r="CP569" s="38" t="s">
        <v>106</v>
      </c>
      <c r="CQ569" s="34" t="s">
        <v>107</v>
      </c>
      <c r="CR569" s="34" t="s">
        <v>108</v>
      </c>
      <c r="CS569" s="39" t="s">
        <v>109</v>
      </c>
    </row>
    <row r="570" spans="1:97" ht="48" customHeight="1" x14ac:dyDescent="0.25">
      <c r="A570" s="34" t="s">
        <v>98</v>
      </c>
      <c r="B570" s="34" t="s">
        <v>99</v>
      </c>
      <c r="C570" s="34" t="s">
        <v>113</v>
      </c>
      <c r="D570" s="34" t="s">
        <v>442</v>
      </c>
      <c r="E570" s="39" t="s">
        <v>102</v>
      </c>
      <c r="F570" s="40" t="s">
        <v>167</v>
      </c>
      <c r="G570" s="43"/>
      <c r="H570" s="36" t="s">
        <v>104</v>
      </c>
      <c r="I570" s="67"/>
      <c r="J570" s="36" t="s">
        <v>105</v>
      </c>
      <c r="K570" s="100">
        <f>VLOOKUP(F570,'Amount Seed Planted_variables'!$A$3:$I$74,2,0)</f>
        <v>2904</v>
      </c>
      <c r="L570" s="100">
        <f>VLOOKUP(F570,'Amount Seed Planted_variables'!$A$3:$I$74,3,0)</f>
        <v>8000</v>
      </c>
      <c r="M570" s="36">
        <f t="shared" si="252"/>
        <v>0</v>
      </c>
      <c r="N570" s="35">
        <f t="shared" si="253"/>
        <v>0</v>
      </c>
      <c r="O570" s="101">
        <v>3000</v>
      </c>
      <c r="P570" s="93">
        <f>VLOOKUP(F570,'Amount Seed Planted_variables'!$A$3:$I$74,4,0)</f>
        <v>43560</v>
      </c>
      <c r="Q570" s="93">
        <f>VLOOKUP(F570,'Amount Seed Planted_variables'!$A$3:$I$74,7,0)</f>
        <v>80</v>
      </c>
      <c r="R570" s="93">
        <f>VLOOKUP(F570,'Amount Seed Planted_variables'!$A$3:$I$74,8,0)</f>
        <v>3484800</v>
      </c>
      <c r="S570" s="87" t="str">
        <f t="shared" si="249"/>
        <v>NA</v>
      </c>
      <c r="T570" s="35">
        <v>10</v>
      </c>
      <c r="U570" s="35">
        <v>30</v>
      </c>
      <c r="V570" s="41">
        <v>3994</v>
      </c>
      <c r="W570" s="35">
        <v>797</v>
      </c>
      <c r="X570" s="35">
        <v>530</v>
      </c>
      <c r="Y570" s="41">
        <v>66</v>
      </c>
      <c r="Z570" s="35">
        <f t="shared" si="248"/>
        <v>6.6000000000000005</v>
      </c>
      <c r="AA570" s="42">
        <f t="shared" si="254"/>
        <v>0</v>
      </c>
      <c r="AB570" s="37">
        <f t="shared" si="255"/>
        <v>0</v>
      </c>
      <c r="AC570" s="37">
        <f t="shared" si="256"/>
        <v>0</v>
      </c>
      <c r="AD570" s="42" t="e">
        <f>VALUE(TEXT(((AA570*'TOX and EXPO INPUTS'!$F$13)/'TOX and EXPO INPUTS'!$E$27),"0.00E+00"))</f>
        <v>#DIV/0!</v>
      </c>
      <c r="AE570" s="37" t="e">
        <f>VALUE(TEXT(((AB570*'TOX and EXPO INPUTS'!$F$13)/'TOX and EXPO INPUTS'!$E$27),"0.00E+00"))</f>
        <v>#DIV/0!</v>
      </c>
      <c r="AF570" s="37" t="e">
        <f>VALUE(TEXT(((AC570*'TOX and EXPO INPUTS'!$F$13)/'TOX and EXPO INPUTS'!$E$27),"0.00E+00"))</f>
        <v>#DIV/0!</v>
      </c>
      <c r="AG570" s="42" t="e">
        <f>IF($E570="ST",VALUE(TEXT(('TOX and EXPO INPUTS'!$F$7/AD570),"0.0E+00")),IF($E570="IT",VALUE(TEXT(('TOX and EXPO INPUTS'!$F$10/AD570),"0.0E+00"))))</f>
        <v>#DIV/0!</v>
      </c>
      <c r="AH570" s="37" t="e">
        <f>IF($E570="ST",VALUE(TEXT(('TOX and EXPO INPUTS'!$F$7/AE570),"0.0E+00")),IF($E570="IT",VALUE(TEXT(('TOX and EXPO INPUTS'!$F$10/AE570),"0.0E+00"))))</f>
        <v>#DIV/0!</v>
      </c>
      <c r="AI570" s="37" t="e">
        <f>IF($E570="ST",VALUE(TEXT(('TOX and EXPO INPUTS'!$F$7/AF570),"0.0E+00")),IF($E570="IT",VALUE(TEXT(('TOX and EXPO INPUTS'!$F$10/AF570),"0.0E+00"))))</f>
        <v>#DIV/0!</v>
      </c>
      <c r="AJ570" s="42">
        <f t="shared" si="250"/>
        <v>0</v>
      </c>
      <c r="AK570" s="37">
        <f t="shared" si="251"/>
        <v>0</v>
      </c>
      <c r="AL570" s="42" t="e">
        <f>VALUE(TEXT(((AJ570*'TOX and EXPO INPUTS'!$F$21)/'TOX and EXPO INPUTS'!$E$29),"0.00E+00"))</f>
        <v>#DIV/0!</v>
      </c>
      <c r="AM570" s="37" t="e">
        <f>VALUE(TEXT(((AK570*'TOX and EXPO INPUTS'!$F$21)/'TOX and EXPO INPUTS'!$E$29),"0.00E+00"))</f>
        <v>#DIV/0!</v>
      </c>
      <c r="AN570" s="42" t="e">
        <f>IF($E570="ST",VALUE(TEXT(('TOX and EXPO INPUTS'!$F$15/AL570),"0.0E+00")),IF($E570="IT",VALUE(TEXT(('TOX and EXPO INPUTS'!$F$18/AL570),"0.0E+00"))))</f>
        <v>#DIV/0!</v>
      </c>
      <c r="AO570" s="37" t="e">
        <f>IF($E570="ST",VALUE(TEXT(('TOX and EXPO INPUTS'!$F$15/AM570),"0.0E+00")),IF($E570="IT",VALUE(TEXT(('TOX and EXPO INPUTS'!$F$18/AM570),"0.0E+00"))))</f>
        <v>#DIV/0!</v>
      </c>
      <c r="AP570" s="42" t="e">
        <f t="shared" si="236"/>
        <v>#DIV/0!</v>
      </c>
      <c r="AQ570" s="37" t="e">
        <f t="shared" si="237"/>
        <v>#DIV/0!</v>
      </c>
      <c r="AR570" s="37" t="e">
        <f t="shared" si="238"/>
        <v>#DIV/0!</v>
      </c>
      <c r="AS570" s="37" t="e">
        <f t="shared" si="239"/>
        <v>#DIV/0!</v>
      </c>
      <c r="AT570" s="37" t="e">
        <f t="shared" si="240"/>
        <v>#DIV/0!</v>
      </c>
      <c r="AU570" s="37" t="e">
        <f t="shared" si="241"/>
        <v>#DIV/0!</v>
      </c>
      <c r="AV570" s="42" t="e">
        <f t="shared" si="242"/>
        <v>#DIV/0!</v>
      </c>
      <c r="AW570" s="37" t="e">
        <f t="shared" si="243"/>
        <v>#DIV/0!</v>
      </c>
      <c r="AX570" s="37" t="e">
        <f t="shared" si="244"/>
        <v>#DIV/0!</v>
      </c>
      <c r="AY570" s="37" t="e">
        <f t="shared" si="245"/>
        <v>#DIV/0!</v>
      </c>
      <c r="AZ570" s="37" t="e">
        <f t="shared" si="246"/>
        <v>#DIV/0!</v>
      </c>
      <c r="BA570" s="37" t="e">
        <f t="shared" si="247"/>
        <v>#DIV/0!</v>
      </c>
      <c r="BB570" s="42" t="e">
        <f>IF($E570="ST",VALUE(TEXT((1/(('TOX and EXPO INPUTS'!$F$9/AG570)+('TOX and EXPO INPUTS'!$F$17/AN570))),"0.0E+00")),IF($E570="IT",VALUE(TEXT((1/(('TOX and EXPO INPUTS'!$F$12/AG570)+('TOX and EXPO INPUTS'!$F$20/AN570))),"0.0E+00"))))</f>
        <v>#DIV/0!</v>
      </c>
      <c r="BC570" s="37" t="e">
        <f>IF($E570="ST",VALUE(TEXT((1/(('TOX and EXPO INPUTS'!$F$9/AH570)+('TOX and EXPO INPUTS'!$F$17/AN570))),"0.0E+00")),IF($E570="IT",VALUE(TEXT((1/(('TOX and EXPO INPUTS'!$F$12/AH570)+('TOX and EXPO INPUTS'!$F$20/AN570))),"0.0E+00"))))</f>
        <v>#DIV/0!</v>
      </c>
      <c r="BD570" s="37" t="e">
        <f>IF($E570="ST",VALUE(TEXT((1/(('TOX and EXPO INPUTS'!$F$9/AI570)+('TOX and EXPO INPUTS'!$F$17/AN570))),"0.0E+00")),IF($E570="IT",VALUE(TEXT((1/(('TOX and EXPO INPUTS'!$F$12/AI570)+('TOX and EXPO INPUTS'!$F$20/AN570))),"0.0E+00"))))</f>
        <v>#DIV/0!</v>
      </c>
      <c r="BE570" s="37" t="e">
        <f>IF($E570="ST",VALUE(TEXT((1/(('TOX and EXPO INPUTS'!$F$9/AG570)+('TOX and EXPO INPUTS'!$F$17/AO570))),"0.0E+00")),IF($E570="IT",VALUE(TEXT((1/(('TOX and EXPO INPUTS'!$F$12/AG570)+('TOX and EXPO INPUTS'!$F$20/AO570))),"0.0E+00"))))</f>
        <v>#DIV/0!</v>
      </c>
      <c r="BF570" s="37" t="e">
        <f>IF($E570="ST",VALUE(TEXT((1/(('TOX and EXPO INPUTS'!$F$9/AH570)+('TOX and EXPO INPUTS'!$F$17/AO570))),"0.0E+00")),IF($E570="IT",VALUE(TEXT((1/(('TOX and EXPO INPUTS'!$F$12/AH570)+('TOX and EXPO INPUTS'!$F$20/AO570))),"0.0E+00"))))</f>
        <v>#DIV/0!</v>
      </c>
      <c r="BG570" s="37" t="e">
        <f>IF($E570="ST",VALUE(TEXT((1/(('TOX and EXPO INPUTS'!$F$9/AI570)+('TOX and EXPO INPUTS'!$F$17/AO570))),"0.0E+00")),IF($E570="IT",VALUE(TEXT((1/(('TOX and EXPO INPUTS'!$F$12/AI570)+('TOX and EXPO INPUTS'!$F$20/AO570))),"0.0E+00"))))</f>
        <v>#DIV/0!</v>
      </c>
      <c r="BH570" s="42" t="e">
        <f>VALUE(TEXT((AD570*$T570/365*'TOX and EXPO INPUTS'!$E$33/'TOX and EXPO INPUTS'!$E$34),"0.00E+00"))</f>
        <v>#DIV/0!</v>
      </c>
      <c r="BI570" s="37" t="e">
        <f>VALUE(TEXT((AE570*$T570/365*'TOX and EXPO INPUTS'!$E$33/'TOX and EXPO INPUTS'!$E$34),"0.00E+00"))</f>
        <v>#DIV/0!</v>
      </c>
      <c r="BJ570" s="37" t="e">
        <f>VALUE(TEXT((AF570*$T570/365*'TOX and EXPO INPUTS'!$E$33/'TOX and EXPO INPUTS'!$E$34),"0.00E+00"))</f>
        <v>#DIV/0!</v>
      </c>
      <c r="BK570" s="42" t="e">
        <f>VALUE(TEXT((AD570*$U570/365*'TOX and EXPO INPUTS'!$E$33/'TOX and EXPO INPUTS'!$E$34),"0.00E+00"))</f>
        <v>#DIV/0!</v>
      </c>
      <c r="BL570" s="37" t="e">
        <f>VALUE(TEXT((AE570*$U570/365*'TOX and EXPO INPUTS'!$E$33/'TOX and EXPO INPUTS'!$E$34),"0.00E+00"))</f>
        <v>#DIV/0!</v>
      </c>
      <c r="BM570" s="37" t="e">
        <f>VALUE(TEXT((AF570*$U570/365*'TOX and EXPO INPUTS'!$E$33/'TOX and EXPO INPUTS'!$E$34),"0.00E+00"))</f>
        <v>#DIV/0!</v>
      </c>
      <c r="BN570" s="42" t="e">
        <f>VALUE(TEXT((AL570*$T570/365*'TOX and EXPO INPUTS'!$E$33/'TOX and EXPO INPUTS'!$E$34),"0.00E+00"))</f>
        <v>#DIV/0!</v>
      </c>
      <c r="BO570" s="37" t="e">
        <f>VALUE(TEXT((AM570*$T570/365*'TOX and EXPO INPUTS'!$E$33/'TOX and EXPO INPUTS'!$E$34),"0.00E+00"))</f>
        <v>#DIV/0!</v>
      </c>
      <c r="BP570" s="42" t="e">
        <f>VALUE(TEXT((AL570*$U570/365*'TOX and EXPO INPUTS'!$E$33/'TOX and EXPO INPUTS'!$E$34),"0.00E+00"))</f>
        <v>#DIV/0!</v>
      </c>
      <c r="BQ570" s="37" t="e">
        <f>VALUE(TEXT((AM570*$U570/365*'TOX and EXPO INPUTS'!$E$33/'TOX and EXPO INPUTS'!$E$34),"0.00E+00"))</f>
        <v>#DIV/0!</v>
      </c>
      <c r="BR570" s="42" t="e">
        <f>VALUE(TEXT((AP570*$T570/365*'TOX and EXPO INPUTS'!$E$33/'TOX and EXPO INPUTS'!$E$34),"0.00E+00"))</f>
        <v>#DIV/0!</v>
      </c>
      <c r="BS570" s="37" t="e">
        <f>VALUE(TEXT((AQ570*$T570/365*'TOX and EXPO INPUTS'!$E$33/'TOX and EXPO INPUTS'!$E$34),"0.00E+00"))</f>
        <v>#DIV/0!</v>
      </c>
      <c r="BT570" s="37" t="e">
        <f>VALUE(TEXT((AR570*$T570/365*'TOX and EXPO INPUTS'!$E$33/'TOX and EXPO INPUTS'!$E$34),"0.00E+00"))</f>
        <v>#DIV/0!</v>
      </c>
      <c r="BU570" s="37" t="e">
        <f>VALUE(TEXT((AS570*$T570/365*'TOX and EXPO INPUTS'!$E$33/'TOX and EXPO INPUTS'!$E$34),"0.00E+00"))</f>
        <v>#DIV/0!</v>
      </c>
      <c r="BV570" s="37" t="e">
        <f>VALUE(TEXT((AT570*$T570/365*'TOX and EXPO INPUTS'!$E$33/'TOX and EXPO INPUTS'!$E$34),"0.00E+00"))</f>
        <v>#DIV/0!</v>
      </c>
      <c r="BW570" s="37" t="e">
        <f>VALUE(TEXT((AU570*$T570/365*'TOX and EXPO INPUTS'!$E$33/'TOX and EXPO INPUTS'!$E$34),"0.00E+00"))</f>
        <v>#DIV/0!</v>
      </c>
      <c r="BX570" s="42" t="e">
        <f>VALUE(TEXT((AP570*$U570/365*'TOX and EXPO INPUTS'!$E$33/'TOX and EXPO INPUTS'!$E$34),"0.00E+00"))</f>
        <v>#DIV/0!</v>
      </c>
      <c r="BY570" s="37" t="e">
        <f>VALUE(TEXT((AQ570*$U570/365*'TOX and EXPO INPUTS'!$E$33/'TOX and EXPO INPUTS'!$E$34),"0.00E+00"))</f>
        <v>#DIV/0!</v>
      </c>
      <c r="BZ570" s="37" t="e">
        <f>VALUE(TEXT((AR570*$U570/365*'TOX and EXPO INPUTS'!$E$33/'TOX and EXPO INPUTS'!$E$34),"0.00E+00"))</f>
        <v>#DIV/0!</v>
      </c>
      <c r="CA570" s="37" t="e">
        <f>VALUE(TEXT((AS570*$U570/365*'TOX and EXPO INPUTS'!$E$33/'TOX and EXPO INPUTS'!$E$34),"0.00E+00"))</f>
        <v>#DIV/0!</v>
      </c>
      <c r="CB570" s="37" t="e">
        <f>VALUE(TEXT((AT570*$U570/365*'TOX and EXPO INPUTS'!$E$33/'TOX and EXPO INPUTS'!$E$34),"0.00E+00"))</f>
        <v>#DIV/0!</v>
      </c>
      <c r="CC570" s="37" t="e">
        <f>VALUE(TEXT((AU570*$U570/365*'TOX and EXPO INPUTS'!$E$33/'TOX and EXPO INPUTS'!$E$34),"0.00E+00"))</f>
        <v>#DIV/0!</v>
      </c>
      <c r="CD570" s="58" t="e">
        <f>VALUE(TEXT((BR570*'TOX and EXPO INPUTS'!$F$23),"0.00E+00"))</f>
        <v>#DIV/0!</v>
      </c>
      <c r="CE570" s="57" t="e">
        <f>VALUE(TEXT((BS570*'TOX and EXPO INPUTS'!$F$23),"0.00E+00"))</f>
        <v>#DIV/0!</v>
      </c>
      <c r="CF570" s="57" t="e">
        <f>VALUE(TEXT((BT570*'TOX and EXPO INPUTS'!$F$23),"0.00E+00"))</f>
        <v>#DIV/0!</v>
      </c>
      <c r="CG570" s="57" t="e">
        <f>VALUE(TEXT((BU570*'TOX and EXPO INPUTS'!$F$23),"0.00E+00"))</f>
        <v>#DIV/0!</v>
      </c>
      <c r="CH570" s="57" t="e">
        <f>VALUE(TEXT((BV570*'TOX and EXPO INPUTS'!$F$23),"0.00E+00"))</f>
        <v>#DIV/0!</v>
      </c>
      <c r="CI570" s="57" t="e">
        <f>VALUE(TEXT((BW570*'TOX and EXPO INPUTS'!$F$23),"0.00E+00"))</f>
        <v>#DIV/0!</v>
      </c>
      <c r="CJ570" s="58" t="e">
        <f>VALUE(TEXT((BX570*'TOX and EXPO INPUTS'!$F$23),"0.00E+00"))</f>
        <v>#DIV/0!</v>
      </c>
      <c r="CK570" s="57" t="e">
        <f>VALUE(TEXT((BY570*'TOX and EXPO INPUTS'!$F$23),"0.00E+00"))</f>
        <v>#DIV/0!</v>
      </c>
      <c r="CL570" s="57" t="e">
        <f>VALUE(TEXT((BZ570*'TOX and EXPO INPUTS'!$F$23),"0.00E+00"))</f>
        <v>#DIV/0!</v>
      </c>
      <c r="CM570" s="57" t="e">
        <f>VALUE(TEXT((CA570*'TOX and EXPO INPUTS'!$F$23),"0.00E+00"))</f>
        <v>#DIV/0!</v>
      </c>
      <c r="CN570" s="57" t="e">
        <f>VALUE(TEXT((CB570*'TOX and EXPO INPUTS'!$F$23),"0.00E+00"))</f>
        <v>#DIV/0!</v>
      </c>
      <c r="CO570" s="57" t="e">
        <f>VALUE(TEXT((CC570*'TOX and EXPO INPUTS'!$F$23),"0.00E+00"))</f>
        <v>#DIV/0!</v>
      </c>
      <c r="CP570" s="38" t="s">
        <v>106</v>
      </c>
      <c r="CQ570" s="34" t="s">
        <v>107</v>
      </c>
      <c r="CR570" s="34" t="s">
        <v>108</v>
      </c>
      <c r="CS570" s="39" t="s">
        <v>109</v>
      </c>
    </row>
    <row r="571" spans="1:97" ht="48" customHeight="1" x14ac:dyDescent="0.25">
      <c r="A571" s="34" t="s">
        <v>98</v>
      </c>
      <c r="B571" s="34" t="s">
        <v>99</v>
      </c>
      <c r="C571" s="34" t="s">
        <v>113</v>
      </c>
      <c r="D571" s="34" t="s">
        <v>101</v>
      </c>
      <c r="E571" s="39" t="s">
        <v>112</v>
      </c>
      <c r="F571" s="40" t="s">
        <v>167</v>
      </c>
      <c r="G571" s="43"/>
      <c r="H571" s="36" t="s">
        <v>104</v>
      </c>
      <c r="I571" s="67"/>
      <c r="J571" s="36" t="s">
        <v>105</v>
      </c>
      <c r="K571" s="100">
        <f>VLOOKUP(F571,'Amount Seed Planted_variables'!$A$3:$I$74,2,0)</f>
        <v>2904</v>
      </c>
      <c r="L571" s="100">
        <f>VLOOKUP(F571,'Amount Seed Planted_variables'!$A$3:$I$74,3,0)</f>
        <v>8000</v>
      </c>
      <c r="M571" s="36">
        <f t="shared" si="252"/>
        <v>0</v>
      </c>
      <c r="N571" s="35">
        <f t="shared" si="253"/>
        <v>0</v>
      </c>
      <c r="O571" s="101">
        <v>3000</v>
      </c>
      <c r="P571" s="93">
        <f>VLOOKUP(F571,'Amount Seed Planted_variables'!$A$3:$I$74,4,0)</f>
        <v>43560</v>
      </c>
      <c r="Q571" s="93">
        <f>VLOOKUP(F571,'Amount Seed Planted_variables'!$A$3:$I$74,7,0)</f>
        <v>80</v>
      </c>
      <c r="R571" s="93">
        <f>VLOOKUP(F571,'Amount Seed Planted_variables'!$A$3:$I$74,8,0)</f>
        <v>3484800</v>
      </c>
      <c r="S571" s="87" t="str">
        <f t="shared" si="249"/>
        <v>NA</v>
      </c>
      <c r="T571" s="35">
        <v>10</v>
      </c>
      <c r="U571" s="35">
        <v>30</v>
      </c>
      <c r="V571" s="41">
        <v>349</v>
      </c>
      <c r="W571" s="35">
        <v>51.2</v>
      </c>
      <c r="X571" s="35">
        <v>42.2</v>
      </c>
      <c r="Y571" s="41">
        <v>1.2</v>
      </c>
      <c r="Z571" s="35">
        <f t="shared" si="248"/>
        <v>0.12</v>
      </c>
      <c r="AA571" s="42">
        <f t="shared" si="254"/>
        <v>0</v>
      </c>
      <c r="AB571" s="37">
        <f t="shared" si="255"/>
        <v>0</v>
      </c>
      <c r="AC571" s="37">
        <f t="shared" si="256"/>
        <v>0</v>
      </c>
      <c r="AD571" s="42" t="e">
        <f>VALUE(TEXT(((AA571*'TOX and EXPO INPUTS'!$F$13)/'TOX and EXPO INPUTS'!$E$27),"0.00E+00"))</f>
        <v>#DIV/0!</v>
      </c>
      <c r="AE571" s="37" t="e">
        <f>VALUE(TEXT(((AB571*'TOX and EXPO INPUTS'!$F$13)/'TOX and EXPO INPUTS'!$E$27),"0.00E+00"))</f>
        <v>#DIV/0!</v>
      </c>
      <c r="AF571" s="37" t="e">
        <f>VALUE(TEXT(((AC571*'TOX and EXPO INPUTS'!$F$13)/'TOX and EXPO INPUTS'!$E$27),"0.00E+00"))</f>
        <v>#DIV/0!</v>
      </c>
      <c r="AG571" s="42" t="e">
        <f>IF($E571="ST",VALUE(TEXT(('TOX and EXPO INPUTS'!$F$7/AD571),"0.0E+00")),IF($E571="IT",VALUE(TEXT(('TOX and EXPO INPUTS'!$F$10/AD571),"0.0E+00"))))</f>
        <v>#DIV/0!</v>
      </c>
      <c r="AH571" s="37" t="e">
        <f>IF($E571="ST",VALUE(TEXT(('TOX and EXPO INPUTS'!$F$7/AE571),"0.0E+00")),IF($E571="IT",VALUE(TEXT(('TOX and EXPO INPUTS'!$F$10/AE571),"0.0E+00"))))</f>
        <v>#DIV/0!</v>
      </c>
      <c r="AI571" s="37" t="e">
        <f>IF($E571="ST",VALUE(TEXT(('TOX and EXPO INPUTS'!$F$7/AF571),"0.0E+00")),IF($E571="IT",VALUE(TEXT(('TOX and EXPO INPUTS'!$F$10/AF571),"0.0E+00"))))</f>
        <v>#DIV/0!</v>
      </c>
      <c r="AJ571" s="42">
        <f t="shared" si="250"/>
        <v>0</v>
      </c>
      <c r="AK571" s="37">
        <f t="shared" si="251"/>
        <v>0</v>
      </c>
      <c r="AL571" s="42" t="e">
        <f>VALUE(TEXT(((AJ571*'TOX and EXPO INPUTS'!$F$21)/'TOX and EXPO INPUTS'!$E$29),"0.00E+00"))</f>
        <v>#DIV/0!</v>
      </c>
      <c r="AM571" s="37" t="e">
        <f>VALUE(TEXT(((AK571*'TOX and EXPO INPUTS'!$F$21)/'TOX and EXPO INPUTS'!$E$29),"0.00E+00"))</f>
        <v>#DIV/0!</v>
      </c>
      <c r="AN571" s="42" t="e">
        <f>IF($E571="ST",VALUE(TEXT(('TOX and EXPO INPUTS'!$F$15/AL571),"0.0E+00")),IF($E571="IT",VALUE(TEXT(('TOX and EXPO INPUTS'!$F$18/AL571),"0.0E+00"))))</f>
        <v>#DIV/0!</v>
      </c>
      <c r="AO571" s="37" t="e">
        <f>IF($E571="ST",VALUE(TEXT(('TOX and EXPO INPUTS'!$F$15/AM571),"0.0E+00")),IF($E571="IT",VALUE(TEXT(('TOX and EXPO INPUTS'!$F$18/AM571),"0.0E+00"))))</f>
        <v>#DIV/0!</v>
      </c>
      <c r="AP571" s="42" t="e">
        <f t="shared" si="236"/>
        <v>#DIV/0!</v>
      </c>
      <c r="AQ571" s="37" t="e">
        <f t="shared" si="237"/>
        <v>#DIV/0!</v>
      </c>
      <c r="AR571" s="37" t="e">
        <f t="shared" si="238"/>
        <v>#DIV/0!</v>
      </c>
      <c r="AS571" s="37" t="e">
        <f t="shared" si="239"/>
        <v>#DIV/0!</v>
      </c>
      <c r="AT571" s="37" t="e">
        <f t="shared" si="240"/>
        <v>#DIV/0!</v>
      </c>
      <c r="AU571" s="37" t="e">
        <f t="shared" si="241"/>
        <v>#DIV/0!</v>
      </c>
      <c r="AV571" s="42" t="e">
        <f t="shared" si="242"/>
        <v>#DIV/0!</v>
      </c>
      <c r="AW571" s="37" t="e">
        <f t="shared" si="243"/>
        <v>#DIV/0!</v>
      </c>
      <c r="AX571" s="37" t="e">
        <f t="shared" si="244"/>
        <v>#DIV/0!</v>
      </c>
      <c r="AY571" s="37" t="e">
        <f t="shared" si="245"/>
        <v>#DIV/0!</v>
      </c>
      <c r="AZ571" s="37" t="e">
        <f t="shared" si="246"/>
        <v>#DIV/0!</v>
      </c>
      <c r="BA571" s="37" t="e">
        <f t="shared" si="247"/>
        <v>#DIV/0!</v>
      </c>
      <c r="BB571" s="42" t="e">
        <f>IF($E571="ST",VALUE(TEXT((1/(('TOX and EXPO INPUTS'!$F$9/AG571)+('TOX and EXPO INPUTS'!$F$17/AN571))),"0.0E+00")),IF($E571="IT",VALUE(TEXT((1/(('TOX and EXPO INPUTS'!$F$12/AG571)+('TOX and EXPO INPUTS'!$F$20/AN571))),"0.0E+00"))))</f>
        <v>#DIV/0!</v>
      </c>
      <c r="BC571" s="37" t="e">
        <f>IF($E571="ST",VALUE(TEXT((1/(('TOX and EXPO INPUTS'!$F$9/AH571)+('TOX and EXPO INPUTS'!$F$17/AN571))),"0.0E+00")),IF($E571="IT",VALUE(TEXT((1/(('TOX and EXPO INPUTS'!$F$12/AH571)+('TOX and EXPO INPUTS'!$F$20/AN571))),"0.0E+00"))))</f>
        <v>#DIV/0!</v>
      </c>
      <c r="BD571" s="37" t="e">
        <f>IF($E571="ST",VALUE(TEXT((1/(('TOX and EXPO INPUTS'!$F$9/AI571)+('TOX and EXPO INPUTS'!$F$17/AN571))),"0.0E+00")),IF($E571="IT",VALUE(TEXT((1/(('TOX and EXPO INPUTS'!$F$12/AI571)+('TOX and EXPO INPUTS'!$F$20/AN571))),"0.0E+00"))))</f>
        <v>#DIV/0!</v>
      </c>
      <c r="BE571" s="37" t="e">
        <f>IF($E571="ST",VALUE(TEXT((1/(('TOX and EXPO INPUTS'!$F$9/AG571)+('TOX and EXPO INPUTS'!$F$17/AO571))),"0.0E+00")),IF($E571="IT",VALUE(TEXT((1/(('TOX and EXPO INPUTS'!$F$12/AG571)+('TOX and EXPO INPUTS'!$F$20/AO571))),"0.0E+00"))))</f>
        <v>#DIV/0!</v>
      </c>
      <c r="BF571" s="37" t="e">
        <f>IF($E571="ST",VALUE(TEXT((1/(('TOX and EXPO INPUTS'!$F$9/AH571)+('TOX and EXPO INPUTS'!$F$17/AO571))),"0.0E+00")),IF($E571="IT",VALUE(TEXT((1/(('TOX and EXPO INPUTS'!$F$12/AH571)+('TOX and EXPO INPUTS'!$F$20/AO571))),"0.0E+00"))))</f>
        <v>#DIV/0!</v>
      </c>
      <c r="BG571" s="37" t="e">
        <f>IF($E571="ST",VALUE(TEXT((1/(('TOX and EXPO INPUTS'!$F$9/AI571)+('TOX and EXPO INPUTS'!$F$17/AO571))),"0.0E+00")),IF($E571="IT",VALUE(TEXT((1/(('TOX and EXPO INPUTS'!$F$12/AI571)+('TOX and EXPO INPUTS'!$F$20/AO571))),"0.0E+00"))))</f>
        <v>#DIV/0!</v>
      </c>
      <c r="BH571" s="42" t="e">
        <f>VALUE(TEXT((AD571*$T571/365*'TOX and EXPO INPUTS'!$E$33/'TOX and EXPO INPUTS'!$E$34),"0.00E+00"))</f>
        <v>#DIV/0!</v>
      </c>
      <c r="BI571" s="37" t="e">
        <f>VALUE(TEXT((AE571*$T571/365*'TOX and EXPO INPUTS'!$E$33/'TOX and EXPO INPUTS'!$E$34),"0.00E+00"))</f>
        <v>#DIV/0!</v>
      </c>
      <c r="BJ571" s="37" t="e">
        <f>VALUE(TEXT((AF571*$T571/365*'TOX and EXPO INPUTS'!$E$33/'TOX and EXPO INPUTS'!$E$34),"0.00E+00"))</f>
        <v>#DIV/0!</v>
      </c>
      <c r="BK571" s="42" t="e">
        <f>VALUE(TEXT((AD571*$U571/365*'TOX and EXPO INPUTS'!$E$33/'TOX and EXPO INPUTS'!$E$34),"0.00E+00"))</f>
        <v>#DIV/0!</v>
      </c>
      <c r="BL571" s="37" t="e">
        <f>VALUE(TEXT((AE571*$U571/365*'TOX and EXPO INPUTS'!$E$33/'TOX and EXPO INPUTS'!$E$34),"0.00E+00"))</f>
        <v>#DIV/0!</v>
      </c>
      <c r="BM571" s="37" t="e">
        <f>VALUE(TEXT((AF571*$U571/365*'TOX and EXPO INPUTS'!$E$33/'TOX and EXPO INPUTS'!$E$34),"0.00E+00"))</f>
        <v>#DIV/0!</v>
      </c>
      <c r="BN571" s="42" t="e">
        <f>VALUE(TEXT((AL571*$T571/365*'TOX and EXPO INPUTS'!$E$33/'TOX and EXPO INPUTS'!$E$34),"0.00E+00"))</f>
        <v>#DIV/0!</v>
      </c>
      <c r="BO571" s="37" t="e">
        <f>VALUE(TEXT((AM571*$T571/365*'TOX and EXPO INPUTS'!$E$33/'TOX and EXPO INPUTS'!$E$34),"0.00E+00"))</f>
        <v>#DIV/0!</v>
      </c>
      <c r="BP571" s="42" t="e">
        <f>VALUE(TEXT((AL571*$U571/365*'TOX and EXPO INPUTS'!$E$33/'TOX and EXPO INPUTS'!$E$34),"0.00E+00"))</f>
        <v>#DIV/0!</v>
      </c>
      <c r="BQ571" s="37" t="e">
        <f>VALUE(TEXT((AM571*$U571/365*'TOX and EXPO INPUTS'!$E$33/'TOX and EXPO INPUTS'!$E$34),"0.00E+00"))</f>
        <v>#DIV/0!</v>
      </c>
      <c r="BR571" s="42" t="e">
        <f>VALUE(TEXT((AP571*$T571/365*'TOX and EXPO INPUTS'!$E$33/'TOX and EXPO INPUTS'!$E$34),"0.00E+00"))</f>
        <v>#DIV/0!</v>
      </c>
      <c r="BS571" s="37" t="e">
        <f>VALUE(TEXT((AQ571*$T571/365*'TOX and EXPO INPUTS'!$E$33/'TOX and EXPO INPUTS'!$E$34),"0.00E+00"))</f>
        <v>#DIV/0!</v>
      </c>
      <c r="BT571" s="37" t="e">
        <f>VALUE(TEXT((AR571*$T571/365*'TOX and EXPO INPUTS'!$E$33/'TOX and EXPO INPUTS'!$E$34),"0.00E+00"))</f>
        <v>#DIV/0!</v>
      </c>
      <c r="BU571" s="37" t="e">
        <f>VALUE(TEXT((AS571*$T571/365*'TOX and EXPO INPUTS'!$E$33/'TOX and EXPO INPUTS'!$E$34),"0.00E+00"))</f>
        <v>#DIV/0!</v>
      </c>
      <c r="BV571" s="37" t="e">
        <f>VALUE(TEXT((AT571*$T571/365*'TOX and EXPO INPUTS'!$E$33/'TOX and EXPO INPUTS'!$E$34),"0.00E+00"))</f>
        <v>#DIV/0!</v>
      </c>
      <c r="BW571" s="37" t="e">
        <f>VALUE(TEXT((AU571*$T571/365*'TOX and EXPO INPUTS'!$E$33/'TOX and EXPO INPUTS'!$E$34),"0.00E+00"))</f>
        <v>#DIV/0!</v>
      </c>
      <c r="BX571" s="42" t="e">
        <f>VALUE(TEXT((AP571*$U571/365*'TOX and EXPO INPUTS'!$E$33/'TOX and EXPO INPUTS'!$E$34),"0.00E+00"))</f>
        <v>#DIV/0!</v>
      </c>
      <c r="BY571" s="37" t="e">
        <f>VALUE(TEXT((AQ571*$U571/365*'TOX and EXPO INPUTS'!$E$33/'TOX and EXPO INPUTS'!$E$34),"0.00E+00"))</f>
        <v>#DIV/0!</v>
      </c>
      <c r="BZ571" s="37" t="e">
        <f>VALUE(TEXT((AR571*$U571/365*'TOX and EXPO INPUTS'!$E$33/'TOX and EXPO INPUTS'!$E$34),"0.00E+00"))</f>
        <v>#DIV/0!</v>
      </c>
      <c r="CA571" s="37" t="e">
        <f>VALUE(TEXT((AS571*$U571/365*'TOX and EXPO INPUTS'!$E$33/'TOX and EXPO INPUTS'!$E$34),"0.00E+00"))</f>
        <v>#DIV/0!</v>
      </c>
      <c r="CB571" s="37" t="e">
        <f>VALUE(TEXT((AT571*$U571/365*'TOX and EXPO INPUTS'!$E$33/'TOX and EXPO INPUTS'!$E$34),"0.00E+00"))</f>
        <v>#DIV/0!</v>
      </c>
      <c r="CC571" s="37" t="e">
        <f>VALUE(TEXT((AU571*$U571/365*'TOX and EXPO INPUTS'!$E$33/'TOX and EXPO INPUTS'!$E$34),"0.00E+00"))</f>
        <v>#DIV/0!</v>
      </c>
      <c r="CD571" s="58" t="e">
        <f>VALUE(TEXT((BR571*'TOX and EXPO INPUTS'!$F$23),"0.00E+00"))</f>
        <v>#DIV/0!</v>
      </c>
      <c r="CE571" s="57" t="e">
        <f>VALUE(TEXT((BS571*'TOX and EXPO INPUTS'!$F$23),"0.00E+00"))</f>
        <v>#DIV/0!</v>
      </c>
      <c r="CF571" s="57" t="e">
        <f>VALUE(TEXT((BT571*'TOX and EXPO INPUTS'!$F$23),"0.00E+00"))</f>
        <v>#DIV/0!</v>
      </c>
      <c r="CG571" s="57" t="e">
        <f>VALUE(TEXT((BU571*'TOX and EXPO INPUTS'!$F$23),"0.00E+00"))</f>
        <v>#DIV/0!</v>
      </c>
      <c r="CH571" s="57" t="e">
        <f>VALUE(TEXT((BV571*'TOX and EXPO INPUTS'!$F$23),"0.00E+00"))</f>
        <v>#DIV/0!</v>
      </c>
      <c r="CI571" s="57" t="e">
        <f>VALUE(TEXT((BW571*'TOX and EXPO INPUTS'!$F$23),"0.00E+00"))</f>
        <v>#DIV/0!</v>
      </c>
      <c r="CJ571" s="58" t="e">
        <f>VALUE(TEXT((BX571*'TOX and EXPO INPUTS'!$F$23),"0.00E+00"))</f>
        <v>#DIV/0!</v>
      </c>
      <c r="CK571" s="57" t="e">
        <f>VALUE(TEXT((BY571*'TOX and EXPO INPUTS'!$F$23),"0.00E+00"))</f>
        <v>#DIV/0!</v>
      </c>
      <c r="CL571" s="57" t="e">
        <f>VALUE(TEXT((BZ571*'TOX and EXPO INPUTS'!$F$23),"0.00E+00"))</f>
        <v>#DIV/0!</v>
      </c>
      <c r="CM571" s="57" t="e">
        <f>VALUE(TEXT((CA571*'TOX and EXPO INPUTS'!$F$23),"0.00E+00"))</f>
        <v>#DIV/0!</v>
      </c>
      <c r="CN571" s="57" t="e">
        <f>VALUE(TEXT((CB571*'TOX and EXPO INPUTS'!$F$23),"0.00E+00"))</f>
        <v>#DIV/0!</v>
      </c>
      <c r="CO571" s="57" t="e">
        <f>VALUE(TEXT((CC571*'TOX and EXPO INPUTS'!$F$23),"0.00E+00"))</f>
        <v>#DIV/0!</v>
      </c>
      <c r="CP571" s="38" t="s">
        <v>106</v>
      </c>
      <c r="CQ571" s="34" t="s">
        <v>107</v>
      </c>
      <c r="CR571" s="34" t="s">
        <v>108</v>
      </c>
      <c r="CS571" s="39" t="s">
        <v>109</v>
      </c>
    </row>
    <row r="572" spans="1:97" ht="48" customHeight="1" x14ac:dyDescent="0.25">
      <c r="A572" s="34" t="s">
        <v>98</v>
      </c>
      <c r="B572" s="34" t="s">
        <v>99</v>
      </c>
      <c r="C572" s="34" t="s">
        <v>113</v>
      </c>
      <c r="D572" s="34" t="s">
        <v>110</v>
      </c>
      <c r="E572" s="39" t="s">
        <v>112</v>
      </c>
      <c r="F572" s="40" t="s">
        <v>167</v>
      </c>
      <c r="G572" s="43"/>
      <c r="H572" s="36" t="s">
        <v>104</v>
      </c>
      <c r="I572" s="67"/>
      <c r="J572" s="36" t="s">
        <v>105</v>
      </c>
      <c r="K572" s="100">
        <f>VLOOKUP(F572,'Amount Seed Planted_variables'!$A$3:$I$74,2,0)</f>
        <v>2904</v>
      </c>
      <c r="L572" s="100">
        <f>VLOOKUP(F572,'Amount Seed Planted_variables'!$A$3:$I$74,3,0)</f>
        <v>8000</v>
      </c>
      <c r="M572" s="36">
        <f t="shared" si="252"/>
        <v>0</v>
      </c>
      <c r="N572" s="35">
        <f t="shared" si="253"/>
        <v>0</v>
      </c>
      <c r="O572" s="101">
        <v>3000</v>
      </c>
      <c r="P572" s="93">
        <f>VLOOKUP(F572,'Amount Seed Planted_variables'!$A$3:$I$74,4,0)</f>
        <v>43560</v>
      </c>
      <c r="Q572" s="93">
        <f>VLOOKUP(F572,'Amount Seed Planted_variables'!$A$3:$I$74,7,0)</f>
        <v>80</v>
      </c>
      <c r="R572" s="93">
        <f>VLOOKUP(F572,'Amount Seed Planted_variables'!$A$3:$I$74,8,0)</f>
        <v>3484800</v>
      </c>
      <c r="S572" s="87" t="str">
        <f t="shared" si="249"/>
        <v>NA</v>
      </c>
      <c r="T572" s="35">
        <v>10</v>
      </c>
      <c r="U572" s="35">
        <v>30</v>
      </c>
      <c r="V572" s="41">
        <v>68</v>
      </c>
      <c r="W572" s="35">
        <v>16.899999999999999</v>
      </c>
      <c r="X572" s="35">
        <v>13.1</v>
      </c>
      <c r="Y572" s="41">
        <v>3.6</v>
      </c>
      <c r="Z572" s="35">
        <f t="shared" si="248"/>
        <v>0.36000000000000004</v>
      </c>
      <c r="AA572" s="42">
        <f t="shared" si="254"/>
        <v>0</v>
      </c>
      <c r="AB572" s="37">
        <f t="shared" si="255"/>
        <v>0</v>
      </c>
      <c r="AC572" s="37">
        <f t="shared" si="256"/>
        <v>0</v>
      </c>
      <c r="AD572" s="42" t="e">
        <f>VALUE(TEXT(((AA572*'TOX and EXPO INPUTS'!$F$13)/'TOX and EXPO INPUTS'!$E$27),"0.00E+00"))</f>
        <v>#DIV/0!</v>
      </c>
      <c r="AE572" s="37" t="e">
        <f>VALUE(TEXT(((AB572*'TOX and EXPO INPUTS'!$F$13)/'TOX and EXPO INPUTS'!$E$27),"0.00E+00"))</f>
        <v>#DIV/0!</v>
      </c>
      <c r="AF572" s="37" t="e">
        <f>VALUE(TEXT(((AC572*'TOX and EXPO INPUTS'!$F$13)/'TOX and EXPO INPUTS'!$E$27),"0.00E+00"))</f>
        <v>#DIV/0!</v>
      </c>
      <c r="AG572" s="42" t="e">
        <f>IF($E572="ST",VALUE(TEXT(('TOX and EXPO INPUTS'!$F$7/AD572),"0.0E+00")),IF($E572="IT",VALUE(TEXT(('TOX and EXPO INPUTS'!$F$10/AD572),"0.0E+00"))))</f>
        <v>#DIV/0!</v>
      </c>
      <c r="AH572" s="37" t="e">
        <f>IF($E572="ST",VALUE(TEXT(('TOX and EXPO INPUTS'!$F$7/AE572),"0.0E+00")),IF($E572="IT",VALUE(TEXT(('TOX and EXPO INPUTS'!$F$10/AE572),"0.0E+00"))))</f>
        <v>#DIV/0!</v>
      </c>
      <c r="AI572" s="37" t="e">
        <f>IF($E572="ST",VALUE(TEXT(('TOX and EXPO INPUTS'!$F$7/AF572),"0.0E+00")),IF($E572="IT",VALUE(TEXT(('TOX and EXPO INPUTS'!$F$10/AF572),"0.0E+00"))))</f>
        <v>#DIV/0!</v>
      </c>
      <c r="AJ572" s="42">
        <f t="shared" si="250"/>
        <v>0</v>
      </c>
      <c r="AK572" s="37">
        <f t="shared" si="251"/>
        <v>0</v>
      </c>
      <c r="AL572" s="42" t="e">
        <f>VALUE(TEXT(((AJ572*'TOX and EXPO INPUTS'!$F$21)/'TOX and EXPO INPUTS'!$E$29),"0.00E+00"))</f>
        <v>#DIV/0!</v>
      </c>
      <c r="AM572" s="37" t="e">
        <f>VALUE(TEXT(((AK572*'TOX and EXPO INPUTS'!$F$21)/'TOX and EXPO INPUTS'!$E$29),"0.00E+00"))</f>
        <v>#DIV/0!</v>
      </c>
      <c r="AN572" s="42" t="e">
        <f>IF($E572="ST",VALUE(TEXT(('TOX and EXPO INPUTS'!$F$15/AL572),"0.0E+00")),IF($E572="IT",VALUE(TEXT(('TOX and EXPO INPUTS'!$F$18/AL572),"0.0E+00"))))</f>
        <v>#DIV/0!</v>
      </c>
      <c r="AO572" s="37" t="e">
        <f>IF($E572="ST",VALUE(TEXT(('TOX and EXPO INPUTS'!$F$15/AM572),"0.0E+00")),IF($E572="IT",VALUE(TEXT(('TOX and EXPO INPUTS'!$F$18/AM572),"0.0E+00"))))</f>
        <v>#DIV/0!</v>
      </c>
      <c r="AP572" s="42" t="e">
        <f t="shared" si="236"/>
        <v>#DIV/0!</v>
      </c>
      <c r="AQ572" s="37" t="e">
        <f t="shared" si="237"/>
        <v>#DIV/0!</v>
      </c>
      <c r="AR572" s="37" t="e">
        <f t="shared" si="238"/>
        <v>#DIV/0!</v>
      </c>
      <c r="AS572" s="37" t="e">
        <f t="shared" si="239"/>
        <v>#DIV/0!</v>
      </c>
      <c r="AT572" s="37" t="e">
        <f t="shared" si="240"/>
        <v>#DIV/0!</v>
      </c>
      <c r="AU572" s="37" t="e">
        <f t="shared" si="241"/>
        <v>#DIV/0!</v>
      </c>
      <c r="AV572" s="42" t="e">
        <f t="shared" si="242"/>
        <v>#DIV/0!</v>
      </c>
      <c r="AW572" s="37" t="e">
        <f t="shared" si="243"/>
        <v>#DIV/0!</v>
      </c>
      <c r="AX572" s="37" t="e">
        <f t="shared" si="244"/>
        <v>#DIV/0!</v>
      </c>
      <c r="AY572" s="37" t="e">
        <f t="shared" si="245"/>
        <v>#DIV/0!</v>
      </c>
      <c r="AZ572" s="37" t="e">
        <f t="shared" si="246"/>
        <v>#DIV/0!</v>
      </c>
      <c r="BA572" s="37" t="e">
        <f t="shared" si="247"/>
        <v>#DIV/0!</v>
      </c>
      <c r="BB572" s="42" t="e">
        <f>IF($E572="ST",VALUE(TEXT((1/(('TOX and EXPO INPUTS'!$F$9/AG572)+('TOX and EXPO INPUTS'!$F$17/AN572))),"0.0E+00")),IF($E572="IT",VALUE(TEXT((1/(('TOX and EXPO INPUTS'!$F$12/AG572)+('TOX and EXPO INPUTS'!$F$20/AN572))),"0.0E+00"))))</f>
        <v>#DIV/0!</v>
      </c>
      <c r="BC572" s="37" t="e">
        <f>IF($E572="ST",VALUE(TEXT((1/(('TOX and EXPO INPUTS'!$F$9/AH572)+('TOX and EXPO INPUTS'!$F$17/AN572))),"0.0E+00")),IF($E572="IT",VALUE(TEXT((1/(('TOX and EXPO INPUTS'!$F$12/AH572)+('TOX and EXPO INPUTS'!$F$20/AN572))),"0.0E+00"))))</f>
        <v>#DIV/0!</v>
      </c>
      <c r="BD572" s="37" t="e">
        <f>IF($E572="ST",VALUE(TEXT((1/(('TOX and EXPO INPUTS'!$F$9/AI572)+('TOX and EXPO INPUTS'!$F$17/AN572))),"0.0E+00")),IF($E572="IT",VALUE(TEXT((1/(('TOX and EXPO INPUTS'!$F$12/AI572)+('TOX and EXPO INPUTS'!$F$20/AN572))),"0.0E+00"))))</f>
        <v>#DIV/0!</v>
      </c>
      <c r="BE572" s="37" t="e">
        <f>IF($E572="ST",VALUE(TEXT((1/(('TOX and EXPO INPUTS'!$F$9/AG572)+('TOX and EXPO INPUTS'!$F$17/AO572))),"0.0E+00")),IF($E572="IT",VALUE(TEXT((1/(('TOX and EXPO INPUTS'!$F$12/AG572)+('TOX and EXPO INPUTS'!$F$20/AO572))),"0.0E+00"))))</f>
        <v>#DIV/0!</v>
      </c>
      <c r="BF572" s="37" t="e">
        <f>IF($E572="ST",VALUE(TEXT((1/(('TOX and EXPO INPUTS'!$F$9/AH572)+('TOX and EXPO INPUTS'!$F$17/AO572))),"0.0E+00")),IF($E572="IT",VALUE(TEXT((1/(('TOX and EXPO INPUTS'!$F$12/AH572)+('TOX and EXPO INPUTS'!$F$20/AO572))),"0.0E+00"))))</f>
        <v>#DIV/0!</v>
      </c>
      <c r="BG572" s="37" t="e">
        <f>IF($E572="ST",VALUE(TEXT((1/(('TOX and EXPO INPUTS'!$F$9/AI572)+('TOX and EXPO INPUTS'!$F$17/AO572))),"0.0E+00")),IF($E572="IT",VALUE(TEXT((1/(('TOX and EXPO INPUTS'!$F$12/AI572)+('TOX and EXPO INPUTS'!$F$20/AO572))),"0.0E+00"))))</f>
        <v>#DIV/0!</v>
      </c>
      <c r="BH572" s="42" t="e">
        <f>VALUE(TEXT((AD572*$T572/365*'TOX and EXPO INPUTS'!$E$33/'TOX and EXPO INPUTS'!$E$34),"0.00E+00"))</f>
        <v>#DIV/0!</v>
      </c>
      <c r="BI572" s="37" t="e">
        <f>VALUE(TEXT((AE572*$T572/365*'TOX and EXPO INPUTS'!$E$33/'TOX and EXPO INPUTS'!$E$34),"0.00E+00"))</f>
        <v>#DIV/0!</v>
      </c>
      <c r="BJ572" s="37" t="e">
        <f>VALUE(TEXT((AF572*$T572/365*'TOX and EXPO INPUTS'!$E$33/'TOX and EXPO INPUTS'!$E$34),"0.00E+00"))</f>
        <v>#DIV/0!</v>
      </c>
      <c r="BK572" s="42" t="e">
        <f>VALUE(TEXT((AD572*$U572/365*'TOX and EXPO INPUTS'!$E$33/'TOX and EXPO INPUTS'!$E$34),"0.00E+00"))</f>
        <v>#DIV/0!</v>
      </c>
      <c r="BL572" s="37" t="e">
        <f>VALUE(TEXT((AE572*$U572/365*'TOX and EXPO INPUTS'!$E$33/'TOX and EXPO INPUTS'!$E$34),"0.00E+00"))</f>
        <v>#DIV/0!</v>
      </c>
      <c r="BM572" s="37" t="e">
        <f>VALUE(TEXT((AF572*$U572/365*'TOX and EXPO INPUTS'!$E$33/'TOX and EXPO INPUTS'!$E$34),"0.00E+00"))</f>
        <v>#DIV/0!</v>
      </c>
      <c r="BN572" s="42" t="e">
        <f>VALUE(TEXT((AL572*$T572/365*'TOX and EXPO INPUTS'!$E$33/'TOX and EXPO INPUTS'!$E$34),"0.00E+00"))</f>
        <v>#DIV/0!</v>
      </c>
      <c r="BO572" s="37" t="e">
        <f>VALUE(TEXT((AM572*$T572/365*'TOX and EXPO INPUTS'!$E$33/'TOX and EXPO INPUTS'!$E$34),"0.00E+00"))</f>
        <v>#DIV/0!</v>
      </c>
      <c r="BP572" s="42" t="e">
        <f>VALUE(TEXT((AL572*$U572/365*'TOX and EXPO INPUTS'!$E$33/'TOX and EXPO INPUTS'!$E$34),"0.00E+00"))</f>
        <v>#DIV/0!</v>
      </c>
      <c r="BQ572" s="37" t="e">
        <f>VALUE(TEXT((AM572*$U572/365*'TOX and EXPO INPUTS'!$E$33/'TOX and EXPO INPUTS'!$E$34),"0.00E+00"))</f>
        <v>#DIV/0!</v>
      </c>
      <c r="BR572" s="42" t="e">
        <f>VALUE(TEXT((AP572*$T572/365*'TOX and EXPO INPUTS'!$E$33/'TOX and EXPO INPUTS'!$E$34),"0.00E+00"))</f>
        <v>#DIV/0!</v>
      </c>
      <c r="BS572" s="37" t="e">
        <f>VALUE(TEXT((AQ572*$T572/365*'TOX and EXPO INPUTS'!$E$33/'TOX and EXPO INPUTS'!$E$34),"0.00E+00"))</f>
        <v>#DIV/0!</v>
      </c>
      <c r="BT572" s="37" t="e">
        <f>VALUE(TEXT((AR572*$T572/365*'TOX and EXPO INPUTS'!$E$33/'TOX and EXPO INPUTS'!$E$34),"0.00E+00"))</f>
        <v>#DIV/0!</v>
      </c>
      <c r="BU572" s="37" t="e">
        <f>VALUE(TEXT((AS572*$T572/365*'TOX and EXPO INPUTS'!$E$33/'TOX and EXPO INPUTS'!$E$34),"0.00E+00"))</f>
        <v>#DIV/0!</v>
      </c>
      <c r="BV572" s="37" t="e">
        <f>VALUE(TEXT((AT572*$T572/365*'TOX and EXPO INPUTS'!$E$33/'TOX and EXPO INPUTS'!$E$34),"0.00E+00"))</f>
        <v>#DIV/0!</v>
      </c>
      <c r="BW572" s="37" t="e">
        <f>VALUE(TEXT((AU572*$T572/365*'TOX and EXPO INPUTS'!$E$33/'TOX and EXPO INPUTS'!$E$34),"0.00E+00"))</f>
        <v>#DIV/0!</v>
      </c>
      <c r="BX572" s="42" t="e">
        <f>VALUE(TEXT((AP572*$U572/365*'TOX and EXPO INPUTS'!$E$33/'TOX and EXPO INPUTS'!$E$34),"0.00E+00"))</f>
        <v>#DIV/0!</v>
      </c>
      <c r="BY572" s="37" t="e">
        <f>VALUE(TEXT((AQ572*$U572/365*'TOX and EXPO INPUTS'!$E$33/'TOX and EXPO INPUTS'!$E$34),"0.00E+00"))</f>
        <v>#DIV/0!</v>
      </c>
      <c r="BZ572" s="37" t="e">
        <f>VALUE(TEXT((AR572*$U572/365*'TOX and EXPO INPUTS'!$E$33/'TOX and EXPO INPUTS'!$E$34),"0.00E+00"))</f>
        <v>#DIV/0!</v>
      </c>
      <c r="CA572" s="37" t="e">
        <f>VALUE(TEXT((AS572*$U572/365*'TOX and EXPO INPUTS'!$E$33/'TOX and EXPO INPUTS'!$E$34),"0.00E+00"))</f>
        <v>#DIV/0!</v>
      </c>
      <c r="CB572" s="37" t="e">
        <f>VALUE(TEXT((AT572*$U572/365*'TOX and EXPO INPUTS'!$E$33/'TOX and EXPO INPUTS'!$E$34),"0.00E+00"))</f>
        <v>#DIV/0!</v>
      </c>
      <c r="CC572" s="37" t="e">
        <f>VALUE(TEXT((AU572*$U572/365*'TOX and EXPO INPUTS'!$E$33/'TOX and EXPO INPUTS'!$E$34),"0.00E+00"))</f>
        <v>#DIV/0!</v>
      </c>
      <c r="CD572" s="58" t="e">
        <f>VALUE(TEXT((BR572*'TOX and EXPO INPUTS'!$F$23),"0.00E+00"))</f>
        <v>#DIV/0!</v>
      </c>
      <c r="CE572" s="57" t="e">
        <f>VALUE(TEXT((BS572*'TOX and EXPO INPUTS'!$F$23),"0.00E+00"))</f>
        <v>#DIV/0!</v>
      </c>
      <c r="CF572" s="57" t="e">
        <f>VALUE(TEXT((BT572*'TOX and EXPO INPUTS'!$F$23),"0.00E+00"))</f>
        <v>#DIV/0!</v>
      </c>
      <c r="CG572" s="57" t="e">
        <f>VALUE(TEXT((BU572*'TOX and EXPO INPUTS'!$F$23),"0.00E+00"))</f>
        <v>#DIV/0!</v>
      </c>
      <c r="CH572" s="57" t="e">
        <f>VALUE(TEXT((BV572*'TOX and EXPO INPUTS'!$F$23),"0.00E+00"))</f>
        <v>#DIV/0!</v>
      </c>
      <c r="CI572" s="57" t="e">
        <f>VALUE(TEXT((BW572*'TOX and EXPO INPUTS'!$F$23),"0.00E+00"))</f>
        <v>#DIV/0!</v>
      </c>
      <c r="CJ572" s="58" t="e">
        <f>VALUE(TEXT((BX572*'TOX and EXPO INPUTS'!$F$23),"0.00E+00"))</f>
        <v>#DIV/0!</v>
      </c>
      <c r="CK572" s="57" t="e">
        <f>VALUE(TEXT((BY572*'TOX and EXPO INPUTS'!$F$23),"0.00E+00"))</f>
        <v>#DIV/0!</v>
      </c>
      <c r="CL572" s="57" t="e">
        <f>VALUE(TEXT((BZ572*'TOX and EXPO INPUTS'!$F$23),"0.00E+00"))</f>
        <v>#DIV/0!</v>
      </c>
      <c r="CM572" s="57" t="e">
        <f>VALUE(TEXT((CA572*'TOX and EXPO INPUTS'!$F$23),"0.00E+00"))</f>
        <v>#DIV/0!</v>
      </c>
      <c r="CN572" s="57" t="e">
        <f>VALUE(TEXT((CB572*'TOX and EXPO INPUTS'!$F$23),"0.00E+00"))</f>
        <v>#DIV/0!</v>
      </c>
      <c r="CO572" s="57" t="e">
        <f>VALUE(TEXT((CC572*'TOX and EXPO INPUTS'!$F$23),"0.00E+00"))</f>
        <v>#DIV/0!</v>
      </c>
      <c r="CP572" s="38" t="s">
        <v>106</v>
      </c>
      <c r="CQ572" s="34" t="s">
        <v>107</v>
      </c>
      <c r="CR572" s="34" t="s">
        <v>108</v>
      </c>
      <c r="CS572" s="39" t="s">
        <v>109</v>
      </c>
    </row>
    <row r="573" spans="1:97" ht="48" customHeight="1" x14ac:dyDescent="0.25">
      <c r="A573" s="34" t="s">
        <v>98</v>
      </c>
      <c r="B573" s="34" t="s">
        <v>99</v>
      </c>
      <c r="C573" s="34" t="s">
        <v>113</v>
      </c>
      <c r="D573" s="34" t="s">
        <v>111</v>
      </c>
      <c r="E573" s="39" t="s">
        <v>112</v>
      </c>
      <c r="F573" s="40" t="s">
        <v>167</v>
      </c>
      <c r="G573" s="43"/>
      <c r="H573" s="36" t="s">
        <v>104</v>
      </c>
      <c r="I573" s="67"/>
      <c r="J573" s="36" t="s">
        <v>105</v>
      </c>
      <c r="K573" s="100">
        <f>VLOOKUP(F573,'Amount Seed Planted_variables'!$A$3:$I$74,2,0)</f>
        <v>2904</v>
      </c>
      <c r="L573" s="100">
        <f>VLOOKUP(F573,'Amount Seed Planted_variables'!$A$3:$I$74,3,0)</f>
        <v>8000</v>
      </c>
      <c r="M573" s="36">
        <f t="shared" si="252"/>
        <v>0</v>
      </c>
      <c r="N573" s="35">
        <f t="shared" si="253"/>
        <v>0</v>
      </c>
      <c r="O573" s="101">
        <v>3000</v>
      </c>
      <c r="P573" s="93">
        <f>VLOOKUP(F573,'Amount Seed Planted_variables'!$A$3:$I$74,4,0)</f>
        <v>43560</v>
      </c>
      <c r="Q573" s="93">
        <f>VLOOKUP(F573,'Amount Seed Planted_variables'!$A$3:$I$74,7,0)</f>
        <v>80</v>
      </c>
      <c r="R573" s="93">
        <f>VLOOKUP(F573,'Amount Seed Planted_variables'!$A$3:$I$74,8,0)</f>
        <v>3484800</v>
      </c>
      <c r="S573" s="87">
        <f t="shared" si="249"/>
        <v>2.5</v>
      </c>
      <c r="T573" s="35">
        <v>10</v>
      </c>
      <c r="U573" s="35">
        <v>30</v>
      </c>
      <c r="V573" s="41">
        <v>138210600</v>
      </c>
      <c r="W573" s="35">
        <v>23262800</v>
      </c>
      <c r="X573" s="35">
        <v>21238200</v>
      </c>
      <c r="Y573" s="41">
        <v>106100</v>
      </c>
      <c r="Z573" s="35">
        <f t="shared" si="248"/>
        <v>10610</v>
      </c>
      <c r="AA573" s="42">
        <f t="shared" si="254"/>
        <v>0</v>
      </c>
      <c r="AB573" s="37">
        <f t="shared" si="255"/>
        <v>0</v>
      </c>
      <c r="AC573" s="37">
        <f t="shared" si="256"/>
        <v>0</v>
      </c>
      <c r="AD573" s="42" t="e">
        <f>VALUE(TEXT(((AA573*'TOX and EXPO INPUTS'!$F$13)/'TOX and EXPO INPUTS'!$E$27),"0.00E+00"))</f>
        <v>#DIV/0!</v>
      </c>
      <c r="AE573" s="37" t="e">
        <f>VALUE(TEXT(((AB573*'TOX and EXPO INPUTS'!$F$13)/'TOX and EXPO INPUTS'!$E$27),"0.00E+00"))</f>
        <v>#DIV/0!</v>
      </c>
      <c r="AF573" s="37" t="e">
        <f>VALUE(TEXT(((AC573*'TOX and EXPO INPUTS'!$F$13)/'TOX and EXPO INPUTS'!$E$27),"0.00E+00"))</f>
        <v>#DIV/0!</v>
      </c>
      <c r="AG573" s="42" t="e">
        <f>IF($E573="ST",VALUE(TEXT(('TOX and EXPO INPUTS'!$F$7/AD573),"0.0E+00")),IF($E573="IT",VALUE(TEXT(('TOX and EXPO INPUTS'!$F$10/AD573),"0.0E+00"))))</f>
        <v>#DIV/0!</v>
      </c>
      <c r="AH573" s="37" t="e">
        <f>IF($E573="ST",VALUE(TEXT(('TOX and EXPO INPUTS'!$F$7/AE573),"0.0E+00")),IF($E573="IT",VALUE(TEXT(('TOX and EXPO INPUTS'!$F$10/AE573),"0.0E+00"))))</f>
        <v>#DIV/0!</v>
      </c>
      <c r="AI573" s="37" t="e">
        <f>IF($E573="ST",VALUE(TEXT(('TOX and EXPO INPUTS'!$F$7/AF573),"0.0E+00")),IF($E573="IT",VALUE(TEXT(('TOX and EXPO INPUTS'!$F$10/AF573),"0.0E+00"))))</f>
        <v>#DIV/0!</v>
      </c>
      <c r="AJ573" s="42">
        <f t="shared" si="250"/>
        <v>0</v>
      </c>
      <c r="AK573" s="37">
        <f t="shared" si="251"/>
        <v>0</v>
      </c>
      <c r="AL573" s="42" t="e">
        <f>VALUE(TEXT(((AJ573*'TOX and EXPO INPUTS'!$F$21)/'TOX and EXPO INPUTS'!$E$29),"0.00E+00"))</f>
        <v>#DIV/0!</v>
      </c>
      <c r="AM573" s="37" t="e">
        <f>VALUE(TEXT(((AK573*'TOX and EXPO INPUTS'!$F$21)/'TOX and EXPO INPUTS'!$E$29),"0.00E+00"))</f>
        <v>#DIV/0!</v>
      </c>
      <c r="AN573" s="42" t="e">
        <f>IF($E573="ST",VALUE(TEXT(('TOX and EXPO INPUTS'!$F$15/AL573),"0.0E+00")),IF($E573="IT",VALUE(TEXT(('TOX and EXPO INPUTS'!$F$18/AL573),"0.0E+00"))))</f>
        <v>#DIV/0!</v>
      </c>
      <c r="AO573" s="37" t="e">
        <f>IF($E573="ST",VALUE(TEXT(('TOX and EXPO INPUTS'!$F$15/AM573),"0.0E+00")),IF($E573="IT",VALUE(TEXT(('TOX and EXPO INPUTS'!$F$18/AM573),"0.0E+00"))))</f>
        <v>#DIV/0!</v>
      </c>
      <c r="AP573" s="42" t="e">
        <f t="shared" si="236"/>
        <v>#DIV/0!</v>
      </c>
      <c r="AQ573" s="37" t="e">
        <f t="shared" si="237"/>
        <v>#DIV/0!</v>
      </c>
      <c r="AR573" s="37" t="e">
        <f t="shared" si="238"/>
        <v>#DIV/0!</v>
      </c>
      <c r="AS573" s="37" t="e">
        <f t="shared" si="239"/>
        <v>#DIV/0!</v>
      </c>
      <c r="AT573" s="37" t="e">
        <f t="shared" si="240"/>
        <v>#DIV/0!</v>
      </c>
      <c r="AU573" s="37" t="e">
        <f t="shared" si="241"/>
        <v>#DIV/0!</v>
      </c>
      <c r="AV573" s="42" t="e">
        <f t="shared" si="242"/>
        <v>#DIV/0!</v>
      </c>
      <c r="AW573" s="37" t="e">
        <f t="shared" si="243"/>
        <v>#DIV/0!</v>
      </c>
      <c r="AX573" s="37" t="e">
        <f t="shared" si="244"/>
        <v>#DIV/0!</v>
      </c>
      <c r="AY573" s="37" t="e">
        <f t="shared" si="245"/>
        <v>#DIV/0!</v>
      </c>
      <c r="AZ573" s="37" t="e">
        <f t="shared" si="246"/>
        <v>#DIV/0!</v>
      </c>
      <c r="BA573" s="37" t="e">
        <f t="shared" si="247"/>
        <v>#DIV/0!</v>
      </c>
      <c r="BB573" s="42" t="e">
        <f>IF($E573="ST",VALUE(TEXT((1/(('TOX and EXPO INPUTS'!$F$9/AG573)+('TOX and EXPO INPUTS'!$F$17/AN573))),"0.0E+00")),IF($E573="IT",VALUE(TEXT((1/(('TOX and EXPO INPUTS'!$F$12/AG573)+('TOX and EXPO INPUTS'!$F$20/AN573))),"0.0E+00"))))</f>
        <v>#DIV/0!</v>
      </c>
      <c r="BC573" s="37" t="e">
        <f>IF($E573="ST",VALUE(TEXT((1/(('TOX and EXPO INPUTS'!$F$9/AH573)+('TOX and EXPO INPUTS'!$F$17/AN573))),"0.0E+00")),IF($E573="IT",VALUE(TEXT((1/(('TOX and EXPO INPUTS'!$F$12/AH573)+('TOX and EXPO INPUTS'!$F$20/AN573))),"0.0E+00"))))</f>
        <v>#DIV/0!</v>
      </c>
      <c r="BD573" s="37" t="e">
        <f>IF($E573="ST",VALUE(TEXT((1/(('TOX and EXPO INPUTS'!$F$9/AI573)+('TOX and EXPO INPUTS'!$F$17/AN573))),"0.0E+00")),IF($E573="IT",VALUE(TEXT((1/(('TOX and EXPO INPUTS'!$F$12/AI573)+('TOX and EXPO INPUTS'!$F$20/AN573))),"0.0E+00"))))</f>
        <v>#DIV/0!</v>
      </c>
      <c r="BE573" s="37" t="e">
        <f>IF($E573="ST",VALUE(TEXT((1/(('TOX and EXPO INPUTS'!$F$9/AG573)+('TOX and EXPO INPUTS'!$F$17/AO573))),"0.0E+00")),IF($E573="IT",VALUE(TEXT((1/(('TOX and EXPO INPUTS'!$F$12/AG573)+('TOX and EXPO INPUTS'!$F$20/AO573))),"0.0E+00"))))</f>
        <v>#DIV/0!</v>
      </c>
      <c r="BF573" s="37" t="e">
        <f>IF($E573="ST",VALUE(TEXT((1/(('TOX and EXPO INPUTS'!$F$9/AH573)+('TOX and EXPO INPUTS'!$F$17/AO573))),"0.0E+00")),IF($E573="IT",VALUE(TEXT((1/(('TOX and EXPO INPUTS'!$F$12/AH573)+('TOX and EXPO INPUTS'!$F$20/AO573))),"0.0E+00"))))</f>
        <v>#DIV/0!</v>
      </c>
      <c r="BG573" s="37" t="e">
        <f>IF($E573="ST",VALUE(TEXT((1/(('TOX and EXPO INPUTS'!$F$9/AI573)+('TOX and EXPO INPUTS'!$F$17/AO573))),"0.0E+00")),IF($E573="IT",VALUE(TEXT((1/(('TOX and EXPO INPUTS'!$F$12/AI573)+('TOX and EXPO INPUTS'!$F$20/AO573))),"0.0E+00"))))</f>
        <v>#DIV/0!</v>
      </c>
      <c r="BH573" s="42" t="e">
        <f>VALUE(TEXT((AD573*$T573/365*'TOX and EXPO INPUTS'!$E$33/'TOX and EXPO INPUTS'!$E$34),"0.00E+00"))</f>
        <v>#DIV/0!</v>
      </c>
      <c r="BI573" s="37" t="e">
        <f>VALUE(TEXT((AE573*$T573/365*'TOX and EXPO INPUTS'!$E$33/'TOX and EXPO INPUTS'!$E$34),"0.00E+00"))</f>
        <v>#DIV/0!</v>
      </c>
      <c r="BJ573" s="37" t="e">
        <f>VALUE(TEXT((AF573*$T573/365*'TOX and EXPO INPUTS'!$E$33/'TOX and EXPO INPUTS'!$E$34),"0.00E+00"))</f>
        <v>#DIV/0!</v>
      </c>
      <c r="BK573" s="42" t="e">
        <f>VALUE(TEXT((AD573*$U573/365*'TOX and EXPO INPUTS'!$E$33/'TOX and EXPO INPUTS'!$E$34),"0.00E+00"))</f>
        <v>#DIV/0!</v>
      </c>
      <c r="BL573" s="37" t="e">
        <f>VALUE(TEXT((AE573*$U573/365*'TOX and EXPO INPUTS'!$E$33/'TOX and EXPO INPUTS'!$E$34),"0.00E+00"))</f>
        <v>#DIV/0!</v>
      </c>
      <c r="BM573" s="37" t="e">
        <f>VALUE(TEXT((AF573*$U573/365*'TOX and EXPO INPUTS'!$E$33/'TOX and EXPO INPUTS'!$E$34),"0.00E+00"))</f>
        <v>#DIV/0!</v>
      </c>
      <c r="BN573" s="42" t="e">
        <f>VALUE(TEXT((AL573*$T573/365*'TOX and EXPO INPUTS'!$E$33/'TOX and EXPO INPUTS'!$E$34),"0.00E+00"))</f>
        <v>#DIV/0!</v>
      </c>
      <c r="BO573" s="37" t="e">
        <f>VALUE(TEXT((AM573*$T573/365*'TOX and EXPO INPUTS'!$E$33/'TOX and EXPO INPUTS'!$E$34),"0.00E+00"))</f>
        <v>#DIV/0!</v>
      </c>
      <c r="BP573" s="42" t="e">
        <f>VALUE(TEXT((AL573*$U573/365*'TOX and EXPO INPUTS'!$E$33/'TOX and EXPO INPUTS'!$E$34),"0.00E+00"))</f>
        <v>#DIV/0!</v>
      </c>
      <c r="BQ573" s="37" t="e">
        <f>VALUE(TEXT((AM573*$U573/365*'TOX and EXPO INPUTS'!$E$33/'TOX and EXPO INPUTS'!$E$34),"0.00E+00"))</f>
        <v>#DIV/0!</v>
      </c>
      <c r="BR573" s="42" t="e">
        <f>VALUE(TEXT((AP573*$T573/365*'TOX and EXPO INPUTS'!$E$33/'TOX and EXPO INPUTS'!$E$34),"0.00E+00"))</f>
        <v>#DIV/0!</v>
      </c>
      <c r="BS573" s="37" t="e">
        <f>VALUE(TEXT((AQ573*$T573/365*'TOX and EXPO INPUTS'!$E$33/'TOX and EXPO INPUTS'!$E$34),"0.00E+00"))</f>
        <v>#DIV/0!</v>
      </c>
      <c r="BT573" s="37" t="e">
        <f>VALUE(TEXT((AR573*$T573/365*'TOX and EXPO INPUTS'!$E$33/'TOX and EXPO INPUTS'!$E$34),"0.00E+00"))</f>
        <v>#DIV/0!</v>
      </c>
      <c r="BU573" s="37" t="e">
        <f>VALUE(TEXT((AS573*$T573/365*'TOX and EXPO INPUTS'!$E$33/'TOX and EXPO INPUTS'!$E$34),"0.00E+00"))</f>
        <v>#DIV/0!</v>
      </c>
      <c r="BV573" s="37" t="e">
        <f>VALUE(TEXT((AT573*$T573/365*'TOX and EXPO INPUTS'!$E$33/'TOX and EXPO INPUTS'!$E$34),"0.00E+00"))</f>
        <v>#DIV/0!</v>
      </c>
      <c r="BW573" s="37" t="e">
        <f>VALUE(TEXT((AU573*$T573/365*'TOX and EXPO INPUTS'!$E$33/'TOX and EXPO INPUTS'!$E$34),"0.00E+00"))</f>
        <v>#DIV/0!</v>
      </c>
      <c r="BX573" s="42" t="e">
        <f>VALUE(TEXT((AP573*$U573/365*'TOX and EXPO INPUTS'!$E$33/'TOX and EXPO INPUTS'!$E$34),"0.00E+00"))</f>
        <v>#DIV/0!</v>
      </c>
      <c r="BY573" s="37" t="e">
        <f>VALUE(TEXT((AQ573*$U573/365*'TOX and EXPO INPUTS'!$E$33/'TOX and EXPO INPUTS'!$E$34),"0.00E+00"))</f>
        <v>#DIV/0!</v>
      </c>
      <c r="BZ573" s="37" t="e">
        <f>VALUE(TEXT((AR573*$U573/365*'TOX and EXPO INPUTS'!$E$33/'TOX and EXPO INPUTS'!$E$34),"0.00E+00"))</f>
        <v>#DIV/0!</v>
      </c>
      <c r="CA573" s="37" t="e">
        <f>VALUE(TEXT((AS573*$U573/365*'TOX and EXPO INPUTS'!$E$33/'TOX and EXPO INPUTS'!$E$34),"0.00E+00"))</f>
        <v>#DIV/0!</v>
      </c>
      <c r="CB573" s="37" t="e">
        <f>VALUE(TEXT((AT573*$U573/365*'TOX and EXPO INPUTS'!$E$33/'TOX and EXPO INPUTS'!$E$34),"0.00E+00"))</f>
        <v>#DIV/0!</v>
      </c>
      <c r="CC573" s="37" t="e">
        <f>VALUE(TEXT((AU573*$U573/365*'TOX and EXPO INPUTS'!$E$33/'TOX and EXPO INPUTS'!$E$34),"0.00E+00"))</f>
        <v>#DIV/0!</v>
      </c>
      <c r="CD573" s="58" t="e">
        <f>VALUE(TEXT((BR573*'TOX and EXPO INPUTS'!$F$23),"0.00E+00"))</f>
        <v>#DIV/0!</v>
      </c>
      <c r="CE573" s="57" t="e">
        <f>VALUE(TEXT((BS573*'TOX and EXPO INPUTS'!$F$23),"0.00E+00"))</f>
        <v>#DIV/0!</v>
      </c>
      <c r="CF573" s="57" t="e">
        <f>VALUE(TEXT((BT573*'TOX and EXPO INPUTS'!$F$23),"0.00E+00"))</f>
        <v>#DIV/0!</v>
      </c>
      <c r="CG573" s="57" t="e">
        <f>VALUE(TEXT((BU573*'TOX and EXPO INPUTS'!$F$23),"0.00E+00"))</f>
        <v>#DIV/0!</v>
      </c>
      <c r="CH573" s="57" t="e">
        <f>VALUE(TEXT((BV573*'TOX and EXPO INPUTS'!$F$23),"0.00E+00"))</f>
        <v>#DIV/0!</v>
      </c>
      <c r="CI573" s="57" t="e">
        <f>VALUE(TEXT((BW573*'TOX and EXPO INPUTS'!$F$23),"0.00E+00"))</f>
        <v>#DIV/0!</v>
      </c>
      <c r="CJ573" s="58" t="e">
        <f>VALUE(TEXT((BX573*'TOX and EXPO INPUTS'!$F$23),"0.00E+00"))</f>
        <v>#DIV/0!</v>
      </c>
      <c r="CK573" s="57" t="e">
        <f>VALUE(TEXT((BY573*'TOX and EXPO INPUTS'!$F$23),"0.00E+00"))</f>
        <v>#DIV/0!</v>
      </c>
      <c r="CL573" s="57" t="e">
        <f>VALUE(TEXT((BZ573*'TOX and EXPO INPUTS'!$F$23),"0.00E+00"))</f>
        <v>#DIV/0!</v>
      </c>
      <c r="CM573" s="57" t="e">
        <f>VALUE(TEXT((CA573*'TOX and EXPO INPUTS'!$F$23),"0.00E+00"))</f>
        <v>#DIV/0!</v>
      </c>
      <c r="CN573" s="57" t="e">
        <f>VALUE(TEXT((CB573*'TOX and EXPO INPUTS'!$F$23),"0.00E+00"))</f>
        <v>#DIV/0!</v>
      </c>
      <c r="CO573" s="57" t="e">
        <f>VALUE(TEXT((CC573*'TOX and EXPO INPUTS'!$F$23),"0.00E+00"))</f>
        <v>#DIV/0!</v>
      </c>
      <c r="CP573" s="38" t="s">
        <v>106</v>
      </c>
      <c r="CQ573" s="34" t="s">
        <v>107</v>
      </c>
      <c r="CR573" s="34" t="s">
        <v>108</v>
      </c>
      <c r="CS573" s="39" t="s">
        <v>109</v>
      </c>
    </row>
    <row r="574" spans="1:97" ht="48" customHeight="1" x14ac:dyDescent="0.25">
      <c r="A574" s="34" t="s">
        <v>98</v>
      </c>
      <c r="B574" s="34" t="s">
        <v>99</v>
      </c>
      <c r="C574" s="34" t="s">
        <v>113</v>
      </c>
      <c r="D574" s="34" t="s">
        <v>442</v>
      </c>
      <c r="E574" s="39" t="s">
        <v>112</v>
      </c>
      <c r="F574" s="40" t="s">
        <v>167</v>
      </c>
      <c r="G574" s="43"/>
      <c r="H574" s="36" t="s">
        <v>104</v>
      </c>
      <c r="I574" s="67"/>
      <c r="J574" s="36" t="s">
        <v>105</v>
      </c>
      <c r="K574" s="100">
        <f>VLOOKUP(F574,'Amount Seed Planted_variables'!$A$3:$I$74,2,0)</f>
        <v>2904</v>
      </c>
      <c r="L574" s="100">
        <f>VLOOKUP(F574,'Amount Seed Planted_variables'!$A$3:$I$74,3,0)</f>
        <v>8000</v>
      </c>
      <c r="M574" s="36">
        <f t="shared" si="252"/>
        <v>0</v>
      </c>
      <c r="N574" s="35">
        <f t="shared" si="253"/>
        <v>0</v>
      </c>
      <c r="O574" s="101">
        <v>3000</v>
      </c>
      <c r="P574" s="93">
        <f>VLOOKUP(F574,'Amount Seed Planted_variables'!$A$3:$I$74,4,0)</f>
        <v>43560</v>
      </c>
      <c r="Q574" s="93">
        <f>VLOOKUP(F574,'Amount Seed Planted_variables'!$A$3:$I$74,7,0)</f>
        <v>80</v>
      </c>
      <c r="R574" s="93">
        <f>VLOOKUP(F574,'Amount Seed Planted_variables'!$A$3:$I$74,8,0)</f>
        <v>3484800</v>
      </c>
      <c r="S574" s="87" t="str">
        <f t="shared" si="249"/>
        <v>NA</v>
      </c>
      <c r="T574" s="35">
        <v>10</v>
      </c>
      <c r="U574" s="35">
        <v>30</v>
      </c>
      <c r="V574" s="41">
        <v>3994</v>
      </c>
      <c r="W574" s="35">
        <v>797</v>
      </c>
      <c r="X574" s="35">
        <v>530</v>
      </c>
      <c r="Y574" s="41">
        <v>66</v>
      </c>
      <c r="Z574" s="35">
        <f t="shared" si="248"/>
        <v>6.6000000000000005</v>
      </c>
      <c r="AA574" s="42">
        <f t="shared" si="254"/>
        <v>0</v>
      </c>
      <c r="AB574" s="37">
        <f t="shared" si="255"/>
        <v>0</v>
      </c>
      <c r="AC574" s="37">
        <f t="shared" si="256"/>
        <v>0</v>
      </c>
      <c r="AD574" s="42" t="e">
        <f>VALUE(TEXT(((AA574*'TOX and EXPO INPUTS'!$F$13)/'TOX and EXPO INPUTS'!$E$27),"0.00E+00"))</f>
        <v>#DIV/0!</v>
      </c>
      <c r="AE574" s="37" t="e">
        <f>VALUE(TEXT(((AB574*'TOX and EXPO INPUTS'!$F$13)/'TOX and EXPO INPUTS'!$E$27),"0.00E+00"))</f>
        <v>#DIV/0!</v>
      </c>
      <c r="AF574" s="37" t="e">
        <f>VALUE(TEXT(((AC574*'TOX and EXPO INPUTS'!$F$13)/'TOX and EXPO INPUTS'!$E$27),"0.00E+00"))</f>
        <v>#DIV/0!</v>
      </c>
      <c r="AG574" s="42" t="e">
        <f>IF($E574="ST",VALUE(TEXT(('TOX and EXPO INPUTS'!$F$7/AD574),"0.0E+00")),IF($E574="IT",VALUE(TEXT(('TOX and EXPO INPUTS'!$F$10/AD574),"0.0E+00"))))</f>
        <v>#DIV/0!</v>
      </c>
      <c r="AH574" s="37" t="e">
        <f>IF($E574="ST",VALUE(TEXT(('TOX and EXPO INPUTS'!$F$7/AE574),"0.0E+00")),IF($E574="IT",VALUE(TEXT(('TOX and EXPO INPUTS'!$F$10/AE574),"0.0E+00"))))</f>
        <v>#DIV/0!</v>
      </c>
      <c r="AI574" s="37" t="e">
        <f>IF($E574="ST",VALUE(TEXT(('TOX and EXPO INPUTS'!$F$7/AF574),"0.0E+00")),IF($E574="IT",VALUE(TEXT(('TOX and EXPO INPUTS'!$F$10/AF574),"0.0E+00"))))</f>
        <v>#DIV/0!</v>
      </c>
      <c r="AJ574" s="42">
        <f t="shared" si="250"/>
        <v>0</v>
      </c>
      <c r="AK574" s="37">
        <f t="shared" si="251"/>
        <v>0</v>
      </c>
      <c r="AL574" s="42" t="e">
        <f>VALUE(TEXT(((AJ574*'TOX and EXPO INPUTS'!$F$21)/'TOX and EXPO INPUTS'!$E$29),"0.00E+00"))</f>
        <v>#DIV/0!</v>
      </c>
      <c r="AM574" s="37" t="e">
        <f>VALUE(TEXT(((AK574*'TOX and EXPO INPUTS'!$F$21)/'TOX and EXPO INPUTS'!$E$29),"0.00E+00"))</f>
        <v>#DIV/0!</v>
      </c>
      <c r="AN574" s="42" t="e">
        <f>IF($E574="ST",VALUE(TEXT(('TOX and EXPO INPUTS'!$F$15/AL574),"0.0E+00")),IF($E574="IT",VALUE(TEXT(('TOX and EXPO INPUTS'!$F$18/AL574),"0.0E+00"))))</f>
        <v>#DIV/0!</v>
      </c>
      <c r="AO574" s="37" t="e">
        <f>IF($E574="ST",VALUE(TEXT(('TOX and EXPO INPUTS'!$F$15/AM574),"0.0E+00")),IF($E574="IT",VALUE(TEXT(('TOX and EXPO INPUTS'!$F$18/AM574),"0.0E+00"))))</f>
        <v>#DIV/0!</v>
      </c>
      <c r="AP574" s="42" t="e">
        <f t="shared" si="236"/>
        <v>#DIV/0!</v>
      </c>
      <c r="AQ574" s="37" t="e">
        <f t="shared" si="237"/>
        <v>#DIV/0!</v>
      </c>
      <c r="AR574" s="37" t="e">
        <f t="shared" si="238"/>
        <v>#DIV/0!</v>
      </c>
      <c r="AS574" s="37" t="e">
        <f t="shared" si="239"/>
        <v>#DIV/0!</v>
      </c>
      <c r="AT574" s="37" t="e">
        <f t="shared" si="240"/>
        <v>#DIV/0!</v>
      </c>
      <c r="AU574" s="37" t="e">
        <f t="shared" si="241"/>
        <v>#DIV/0!</v>
      </c>
      <c r="AV574" s="42" t="e">
        <f t="shared" si="242"/>
        <v>#DIV/0!</v>
      </c>
      <c r="AW574" s="37" t="e">
        <f t="shared" si="243"/>
        <v>#DIV/0!</v>
      </c>
      <c r="AX574" s="37" t="e">
        <f t="shared" si="244"/>
        <v>#DIV/0!</v>
      </c>
      <c r="AY574" s="37" t="e">
        <f t="shared" si="245"/>
        <v>#DIV/0!</v>
      </c>
      <c r="AZ574" s="37" t="e">
        <f t="shared" si="246"/>
        <v>#DIV/0!</v>
      </c>
      <c r="BA574" s="37" t="e">
        <f t="shared" si="247"/>
        <v>#DIV/0!</v>
      </c>
      <c r="BB574" s="42" t="e">
        <f>IF($E574="ST",VALUE(TEXT((1/(('TOX and EXPO INPUTS'!$F$9/AG574)+('TOX and EXPO INPUTS'!$F$17/AN574))),"0.0E+00")),IF($E574="IT",VALUE(TEXT((1/(('TOX and EXPO INPUTS'!$F$12/AG574)+('TOX and EXPO INPUTS'!$F$20/AN574))),"0.0E+00"))))</f>
        <v>#DIV/0!</v>
      </c>
      <c r="BC574" s="37" t="e">
        <f>IF($E574="ST",VALUE(TEXT((1/(('TOX and EXPO INPUTS'!$F$9/AH574)+('TOX and EXPO INPUTS'!$F$17/AN574))),"0.0E+00")),IF($E574="IT",VALUE(TEXT((1/(('TOX and EXPO INPUTS'!$F$12/AH574)+('TOX and EXPO INPUTS'!$F$20/AN574))),"0.0E+00"))))</f>
        <v>#DIV/0!</v>
      </c>
      <c r="BD574" s="37" t="e">
        <f>IF($E574="ST",VALUE(TEXT((1/(('TOX and EXPO INPUTS'!$F$9/AI574)+('TOX and EXPO INPUTS'!$F$17/AN574))),"0.0E+00")),IF($E574="IT",VALUE(TEXT((1/(('TOX and EXPO INPUTS'!$F$12/AI574)+('TOX and EXPO INPUTS'!$F$20/AN574))),"0.0E+00"))))</f>
        <v>#DIV/0!</v>
      </c>
      <c r="BE574" s="37" t="e">
        <f>IF($E574="ST",VALUE(TEXT((1/(('TOX and EXPO INPUTS'!$F$9/AG574)+('TOX and EXPO INPUTS'!$F$17/AO574))),"0.0E+00")),IF($E574="IT",VALUE(TEXT((1/(('TOX and EXPO INPUTS'!$F$12/AG574)+('TOX and EXPO INPUTS'!$F$20/AO574))),"0.0E+00"))))</f>
        <v>#DIV/0!</v>
      </c>
      <c r="BF574" s="37" t="e">
        <f>IF($E574="ST",VALUE(TEXT((1/(('TOX and EXPO INPUTS'!$F$9/AH574)+('TOX and EXPO INPUTS'!$F$17/AO574))),"0.0E+00")),IF($E574="IT",VALUE(TEXT((1/(('TOX and EXPO INPUTS'!$F$12/AH574)+('TOX and EXPO INPUTS'!$F$20/AO574))),"0.0E+00"))))</f>
        <v>#DIV/0!</v>
      </c>
      <c r="BG574" s="37" t="e">
        <f>IF($E574="ST",VALUE(TEXT((1/(('TOX and EXPO INPUTS'!$F$9/AI574)+('TOX and EXPO INPUTS'!$F$17/AO574))),"0.0E+00")),IF($E574="IT",VALUE(TEXT((1/(('TOX and EXPO INPUTS'!$F$12/AI574)+('TOX and EXPO INPUTS'!$F$20/AO574))),"0.0E+00"))))</f>
        <v>#DIV/0!</v>
      </c>
      <c r="BH574" s="42" t="e">
        <f>VALUE(TEXT((AD574*$T574/365*'TOX and EXPO INPUTS'!$E$33/'TOX and EXPO INPUTS'!$E$34),"0.00E+00"))</f>
        <v>#DIV/0!</v>
      </c>
      <c r="BI574" s="37" t="e">
        <f>VALUE(TEXT((AE574*$T574/365*'TOX and EXPO INPUTS'!$E$33/'TOX and EXPO INPUTS'!$E$34),"0.00E+00"))</f>
        <v>#DIV/0!</v>
      </c>
      <c r="BJ574" s="37" t="e">
        <f>VALUE(TEXT((AF574*$T574/365*'TOX and EXPO INPUTS'!$E$33/'TOX and EXPO INPUTS'!$E$34),"0.00E+00"))</f>
        <v>#DIV/0!</v>
      </c>
      <c r="BK574" s="42" t="e">
        <f>VALUE(TEXT((AD574*$U574/365*'TOX and EXPO INPUTS'!$E$33/'TOX and EXPO INPUTS'!$E$34),"0.00E+00"))</f>
        <v>#DIV/0!</v>
      </c>
      <c r="BL574" s="37" t="e">
        <f>VALUE(TEXT((AE574*$U574/365*'TOX and EXPO INPUTS'!$E$33/'TOX and EXPO INPUTS'!$E$34),"0.00E+00"))</f>
        <v>#DIV/0!</v>
      </c>
      <c r="BM574" s="37" t="e">
        <f>VALUE(TEXT((AF574*$U574/365*'TOX and EXPO INPUTS'!$E$33/'TOX and EXPO INPUTS'!$E$34),"0.00E+00"))</f>
        <v>#DIV/0!</v>
      </c>
      <c r="BN574" s="42" t="e">
        <f>VALUE(TEXT((AL574*$T574/365*'TOX and EXPO INPUTS'!$E$33/'TOX and EXPO INPUTS'!$E$34),"0.00E+00"))</f>
        <v>#DIV/0!</v>
      </c>
      <c r="BO574" s="37" t="e">
        <f>VALUE(TEXT((AM574*$T574/365*'TOX and EXPO INPUTS'!$E$33/'TOX and EXPO INPUTS'!$E$34),"0.00E+00"))</f>
        <v>#DIV/0!</v>
      </c>
      <c r="BP574" s="42" t="e">
        <f>VALUE(TEXT((AL574*$U574/365*'TOX and EXPO INPUTS'!$E$33/'TOX and EXPO INPUTS'!$E$34),"0.00E+00"))</f>
        <v>#DIV/0!</v>
      </c>
      <c r="BQ574" s="37" t="e">
        <f>VALUE(TEXT((AM574*$U574/365*'TOX and EXPO INPUTS'!$E$33/'TOX and EXPO INPUTS'!$E$34),"0.00E+00"))</f>
        <v>#DIV/0!</v>
      </c>
      <c r="BR574" s="42" t="e">
        <f>VALUE(TEXT((AP574*$T574/365*'TOX and EXPO INPUTS'!$E$33/'TOX and EXPO INPUTS'!$E$34),"0.00E+00"))</f>
        <v>#DIV/0!</v>
      </c>
      <c r="BS574" s="37" t="e">
        <f>VALUE(TEXT((AQ574*$T574/365*'TOX and EXPO INPUTS'!$E$33/'TOX and EXPO INPUTS'!$E$34),"0.00E+00"))</f>
        <v>#DIV/0!</v>
      </c>
      <c r="BT574" s="37" t="e">
        <f>VALUE(TEXT((AR574*$T574/365*'TOX and EXPO INPUTS'!$E$33/'TOX and EXPO INPUTS'!$E$34),"0.00E+00"))</f>
        <v>#DIV/0!</v>
      </c>
      <c r="BU574" s="37" t="e">
        <f>VALUE(TEXT((AS574*$T574/365*'TOX and EXPO INPUTS'!$E$33/'TOX and EXPO INPUTS'!$E$34),"0.00E+00"))</f>
        <v>#DIV/0!</v>
      </c>
      <c r="BV574" s="37" t="e">
        <f>VALUE(TEXT((AT574*$T574/365*'TOX and EXPO INPUTS'!$E$33/'TOX and EXPO INPUTS'!$E$34),"0.00E+00"))</f>
        <v>#DIV/0!</v>
      </c>
      <c r="BW574" s="37" t="e">
        <f>VALUE(TEXT((AU574*$T574/365*'TOX and EXPO INPUTS'!$E$33/'TOX and EXPO INPUTS'!$E$34),"0.00E+00"))</f>
        <v>#DIV/0!</v>
      </c>
      <c r="BX574" s="42" t="e">
        <f>VALUE(TEXT((AP574*$U574/365*'TOX and EXPO INPUTS'!$E$33/'TOX and EXPO INPUTS'!$E$34),"0.00E+00"))</f>
        <v>#DIV/0!</v>
      </c>
      <c r="BY574" s="37" t="e">
        <f>VALUE(TEXT((AQ574*$U574/365*'TOX and EXPO INPUTS'!$E$33/'TOX and EXPO INPUTS'!$E$34),"0.00E+00"))</f>
        <v>#DIV/0!</v>
      </c>
      <c r="BZ574" s="37" t="e">
        <f>VALUE(TEXT((AR574*$U574/365*'TOX and EXPO INPUTS'!$E$33/'TOX and EXPO INPUTS'!$E$34),"0.00E+00"))</f>
        <v>#DIV/0!</v>
      </c>
      <c r="CA574" s="37" t="e">
        <f>VALUE(TEXT((AS574*$U574/365*'TOX and EXPO INPUTS'!$E$33/'TOX and EXPO INPUTS'!$E$34),"0.00E+00"))</f>
        <v>#DIV/0!</v>
      </c>
      <c r="CB574" s="37" t="e">
        <f>VALUE(TEXT((AT574*$U574/365*'TOX and EXPO INPUTS'!$E$33/'TOX and EXPO INPUTS'!$E$34),"0.00E+00"))</f>
        <v>#DIV/0!</v>
      </c>
      <c r="CC574" s="37" t="e">
        <f>VALUE(TEXT((AU574*$U574/365*'TOX and EXPO INPUTS'!$E$33/'TOX and EXPO INPUTS'!$E$34),"0.00E+00"))</f>
        <v>#DIV/0!</v>
      </c>
      <c r="CD574" s="58" t="e">
        <f>VALUE(TEXT((BR574*'TOX and EXPO INPUTS'!$F$23),"0.00E+00"))</f>
        <v>#DIV/0!</v>
      </c>
      <c r="CE574" s="57" t="e">
        <f>VALUE(TEXT((BS574*'TOX and EXPO INPUTS'!$F$23),"0.00E+00"))</f>
        <v>#DIV/0!</v>
      </c>
      <c r="CF574" s="57" t="e">
        <f>VALUE(TEXT((BT574*'TOX and EXPO INPUTS'!$F$23),"0.00E+00"))</f>
        <v>#DIV/0!</v>
      </c>
      <c r="CG574" s="57" t="e">
        <f>VALUE(TEXT((BU574*'TOX and EXPO INPUTS'!$F$23),"0.00E+00"))</f>
        <v>#DIV/0!</v>
      </c>
      <c r="CH574" s="57" t="e">
        <f>VALUE(TEXT((BV574*'TOX and EXPO INPUTS'!$F$23),"0.00E+00"))</f>
        <v>#DIV/0!</v>
      </c>
      <c r="CI574" s="57" t="e">
        <f>VALUE(TEXT((BW574*'TOX and EXPO INPUTS'!$F$23),"0.00E+00"))</f>
        <v>#DIV/0!</v>
      </c>
      <c r="CJ574" s="58" t="e">
        <f>VALUE(TEXT((BX574*'TOX and EXPO INPUTS'!$F$23),"0.00E+00"))</f>
        <v>#DIV/0!</v>
      </c>
      <c r="CK574" s="57" t="e">
        <f>VALUE(TEXT((BY574*'TOX and EXPO INPUTS'!$F$23),"0.00E+00"))</f>
        <v>#DIV/0!</v>
      </c>
      <c r="CL574" s="57" t="e">
        <f>VALUE(TEXT((BZ574*'TOX and EXPO INPUTS'!$F$23),"0.00E+00"))</f>
        <v>#DIV/0!</v>
      </c>
      <c r="CM574" s="57" t="e">
        <f>VALUE(TEXT((CA574*'TOX and EXPO INPUTS'!$F$23),"0.00E+00"))</f>
        <v>#DIV/0!</v>
      </c>
      <c r="CN574" s="57" t="e">
        <f>VALUE(TEXT((CB574*'TOX and EXPO INPUTS'!$F$23),"0.00E+00"))</f>
        <v>#DIV/0!</v>
      </c>
      <c r="CO574" s="57" t="e">
        <f>VALUE(TEXT((CC574*'TOX and EXPO INPUTS'!$F$23),"0.00E+00"))</f>
        <v>#DIV/0!</v>
      </c>
      <c r="CP574" s="38" t="s">
        <v>106</v>
      </c>
      <c r="CQ574" s="34" t="s">
        <v>107</v>
      </c>
      <c r="CR574" s="34" t="s">
        <v>108</v>
      </c>
      <c r="CS574" s="39" t="s">
        <v>109</v>
      </c>
    </row>
    <row r="575" spans="1:97" ht="48" customHeight="1" x14ac:dyDescent="0.25">
      <c r="A575" s="34" t="s">
        <v>98</v>
      </c>
      <c r="B575" s="34" t="s">
        <v>99</v>
      </c>
      <c r="C575" s="34" t="s">
        <v>115</v>
      </c>
      <c r="D575" s="34" t="s">
        <v>101</v>
      </c>
      <c r="E575" s="39" t="s">
        <v>102</v>
      </c>
      <c r="F575" s="40" t="s">
        <v>167</v>
      </c>
      <c r="G575" s="43"/>
      <c r="H575" s="36" t="s">
        <v>104</v>
      </c>
      <c r="I575" s="67"/>
      <c r="J575" s="36" t="s">
        <v>105</v>
      </c>
      <c r="K575" s="100">
        <f>VLOOKUP(F575,'Amount Seed Planted_variables'!$A$3:$I$74,2,0)</f>
        <v>2904</v>
      </c>
      <c r="L575" s="100">
        <f>VLOOKUP(F575,'Amount Seed Planted_variables'!$A$3:$I$74,3,0)</f>
        <v>8000</v>
      </c>
      <c r="M575" s="36">
        <f t="shared" si="252"/>
        <v>0</v>
      </c>
      <c r="N575" s="35">
        <f t="shared" si="253"/>
        <v>0</v>
      </c>
      <c r="O575" s="101">
        <v>225</v>
      </c>
      <c r="P575" s="93">
        <f>VLOOKUP(F575,'Amount Seed Planted_variables'!$A$3:$I$74,4,0)</f>
        <v>43560</v>
      </c>
      <c r="Q575" s="93">
        <f>VLOOKUP(F575,'Amount Seed Planted_variables'!$A$3:$I$74,7,0)</f>
        <v>80</v>
      </c>
      <c r="R575" s="93">
        <f>VLOOKUP(F575,'Amount Seed Planted_variables'!$A$3:$I$74,8,0)</f>
        <v>3484800</v>
      </c>
      <c r="S575" s="87" t="str">
        <f t="shared" si="249"/>
        <v>NA</v>
      </c>
      <c r="T575" s="35">
        <v>10</v>
      </c>
      <c r="U575" s="35">
        <v>30</v>
      </c>
      <c r="V575" s="41">
        <v>349</v>
      </c>
      <c r="W575" s="35">
        <v>51.2</v>
      </c>
      <c r="X575" s="35">
        <v>42.2</v>
      </c>
      <c r="Y575" s="41">
        <v>1.2</v>
      </c>
      <c r="Z575" s="35">
        <f t="shared" si="248"/>
        <v>0.12</v>
      </c>
      <c r="AA575" s="42">
        <f t="shared" si="254"/>
        <v>0</v>
      </c>
      <c r="AB575" s="37">
        <f t="shared" si="255"/>
        <v>0</v>
      </c>
      <c r="AC575" s="37">
        <f t="shared" si="256"/>
        <v>0</v>
      </c>
      <c r="AD575" s="42" t="e">
        <f>VALUE(TEXT(((AA575*'TOX and EXPO INPUTS'!$F$13)/'TOX and EXPO INPUTS'!$E$27),"0.00E+00"))</f>
        <v>#DIV/0!</v>
      </c>
      <c r="AE575" s="37" t="e">
        <f>VALUE(TEXT(((AB575*'TOX and EXPO INPUTS'!$F$13)/'TOX and EXPO INPUTS'!$E$27),"0.00E+00"))</f>
        <v>#DIV/0!</v>
      </c>
      <c r="AF575" s="37" t="e">
        <f>VALUE(TEXT(((AC575*'TOX and EXPO INPUTS'!$F$13)/'TOX and EXPO INPUTS'!$E$27),"0.00E+00"))</f>
        <v>#DIV/0!</v>
      </c>
      <c r="AG575" s="42" t="e">
        <f>IF($E575="ST",VALUE(TEXT(('TOX and EXPO INPUTS'!$F$7/AD575),"0.0E+00")),IF($E575="IT",VALUE(TEXT(('TOX and EXPO INPUTS'!$F$10/AD575),"0.0E+00"))))</f>
        <v>#DIV/0!</v>
      </c>
      <c r="AH575" s="37" t="e">
        <f>IF($E575="ST",VALUE(TEXT(('TOX and EXPO INPUTS'!$F$7/AE575),"0.0E+00")),IF($E575="IT",VALUE(TEXT(('TOX and EXPO INPUTS'!$F$10/AE575),"0.0E+00"))))</f>
        <v>#DIV/0!</v>
      </c>
      <c r="AI575" s="37" t="e">
        <f>IF($E575="ST",VALUE(TEXT(('TOX and EXPO INPUTS'!$F$7/AF575),"0.0E+00")),IF($E575="IT",VALUE(TEXT(('TOX and EXPO INPUTS'!$F$10/AF575),"0.0E+00"))))</f>
        <v>#DIV/0!</v>
      </c>
      <c r="AJ575" s="42">
        <f t="shared" si="250"/>
        <v>0</v>
      </c>
      <c r="AK575" s="37">
        <f t="shared" si="251"/>
        <v>0</v>
      </c>
      <c r="AL575" s="42" t="e">
        <f>VALUE(TEXT(((AJ575*'TOX and EXPO INPUTS'!$F$21)/'TOX and EXPO INPUTS'!$E$29),"0.00E+00"))</f>
        <v>#DIV/0!</v>
      </c>
      <c r="AM575" s="37" t="e">
        <f>VALUE(TEXT(((AK575*'TOX and EXPO INPUTS'!$F$21)/'TOX and EXPO INPUTS'!$E$29),"0.00E+00"))</f>
        <v>#DIV/0!</v>
      </c>
      <c r="AN575" s="42" t="e">
        <f>IF($E575="ST",VALUE(TEXT(('TOX and EXPO INPUTS'!$F$15/AL575),"0.0E+00")),IF($E575="IT",VALUE(TEXT(('TOX and EXPO INPUTS'!$F$18/AL575),"0.0E+00"))))</f>
        <v>#DIV/0!</v>
      </c>
      <c r="AO575" s="37" t="e">
        <f>IF($E575="ST",VALUE(TEXT(('TOX and EXPO INPUTS'!$F$15/AM575),"0.0E+00")),IF($E575="IT",VALUE(TEXT(('TOX and EXPO INPUTS'!$F$18/AM575),"0.0E+00"))))</f>
        <v>#DIV/0!</v>
      </c>
      <c r="AP575" s="42" t="e">
        <f t="shared" si="236"/>
        <v>#DIV/0!</v>
      </c>
      <c r="AQ575" s="37" t="e">
        <f t="shared" si="237"/>
        <v>#DIV/0!</v>
      </c>
      <c r="AR575" s="37" t="e">
        <f t="shared" si="238"/>
        <v>#DIV/0!</v>
      </c>
      <c r="AS575" s="37" t="e">
        <f t="shared" si="239"/>
        <v>#DIV/0!</v>
      </c>
      <c r="AT575" s="37" t="e">
        <f t="shared" si="240"/>
        <v>#DIV/0!</v>
      </c>
      <c r="AU575" s="37" t="e">
        <f t="shared" si="241"/>
        <v>#DIV/0!</v>
      </c>
      <c r="AV575" s="42" t="e">
        <f t="shared" si="242"/>
        <v>#DIV/0!</v>
      </c>
      <c r="AW575" s="37" t="e">
        <f t="shared" si="243"/>
        <v>#DIV/0!</v>
      </c>
      <c r="AX575" s="37" t="e">
        <f t="shared" si="244"/>
        <v>#DIV/0!</v>
      </c>
      <c r="AY575" s="37" t="e">
        <f t="shared" si="245"/>
        <v>#DIV/0!</v>
      </c>
      <c r="AZ575" s="37" t="e">
        <f t="shared" si="246"/>
        <v>#DIV/0!</v>
      </c>
      <c r="BA575" s="37" t="e">
        <f t="shared" si="247"/>
        <v>#DIV/0!</v>
      </c>
      <c r="BB575" s="42" t="e">
        <f>IF($E575="ST",VALUE(TEXT((1/(('TOX and EXPO INPUTS'!$F$9/AG575)+('TOX and EXPO INPUTS'!$F$17/AN575))),"0.0E+00")),IF($E575="IT",VALUE(TEXT((1/(('TOX and EXPO INPUTS'!$F$12/AG575)+('TOX and EXPO INPUTS'!$F$20/AN575))),"0.0E+00"))))</f>
        <v>#DIV/0!</v>
      </c>
      <c r="BC575" s="37" t="e">
        <f>IF($E575="ST",VALUE(TEXT((1/(('TOX and EXPO INPUTS'!$F$9/AH575)+('TOX and EXPO INPUTS'!$F$17/AN575))),"0.0E+00")),IF($E575="IT",VALUE(TEXT((1/(('TOX and EXPO INPUTS'!$F$12/AH575)+('TOX and EXPO INPUTS'!$F$20/AN575))),"0.0E+00"))))</f>
        <v>#DIV/0!</v>
      </c>
      <c r="BD575" s="37" t="e">
        <f>IF($E575="ST",VALUE(TEXT((1/(('TOX and EXPO INPUTS'!$F$9/AI575)+('TOX and EXPO INPUTS'!$F$17/AN575))),"0.0E+00")),IF($E575="IT",VALUE(TEXT((1/(('TOX and EXPO INPUTS'!$F$12/AI575)+('TOX and EXPO INPUTS'!$F$20/AN575))),"0.0E+00"))))</f>
        <v>#DIV/0!</v>
      </c>
      <c r="BE575" s="37" t="e">
        <f>IF($E575="ST",VALUE(TEXT((1/(('TOX and EXPO INPUTS'!$F$9/AG575)+('TOX and EXPO INPUTS'!$F$17/AO575))),"0.0E+00")),IF($E575="IT",VALUE(TEXT((1/(('TOX and EXPO INPUTS'!$F$12/AG575)+('TOX and EXPO INPUTS'!$F$20/AO575))),"0.0E+00"))))</f>
        <v>#DIV/0!</v>
      </c>
      <c r="BF575" s="37" t="e">
        <f>IF($E575="ST",VALUE(TEXT((1/(('TOX and EXPO INPUTS'!$F$9/AH575)+('TOX and EXPO INPUTS'!$F$17/AO575))),"0.0E+00")),IF($E575="IT",VALUE(TEXT((1/(('TOX and EXPO INPUTS'!$F$12/AH575)+('TOX and EXPO INPUTS'!$F$20/AO575))),"0.0E+00"))))</f>
        <v>#DIV/0!</v>
      </c>
      <c r="BG575" s="37" t="e">
        <f>IF($E575="ST",VALUE(TEXT((1/(('TOX and EXPO INPUTS'!$F$9/AI575)+('TOX and EXPO INPUTS'!$F$17/AO575))),"0.0E+00")),IF($E575="IT",VALUE(TEXT((1/(('TOX and EXPO INPUTS'!$F$12/AI575)+('TOX and EXPO INPUTS'!$F$20/AO575))),"0.0E+00"))))</f>
        <v>#DIV/0!</v>
      </c>
      <c r="BH575" s="42" t="e">
        <f>VALUE(TEXT((AD575*$T575/365*'TOX and EXPO INPUTS'!$E$33/'TOX and EXPO INPUTS'!$E$34),"0.00E+00"))</f>
        <v>#DIV/0!</v>
      </c>
      <c r="BI575" s="37" t="e">
        <f>VALUE(TEXT((AE575*$T575/365*'TOX and EXPO INPUTS'!$E$33/'TOX and EXPO INPUTS'!$E$34),"0.00E+00"))</f>
        <v>#DIV/0!</v>
      </c>
      <c r="BJ575" s="37" t="e">
        <f>VALUE(TEXT((AF575*$T575/365*'TOX and EXPO INPUTS'!$E$33/'TOX and EXPO INPUTS'!$E$34),"0.00E+00"))</f>
        <v>#DIV/0!</v>
      </c>
      <c r="BK575" s="42" t="e">
        <f>VALUE(TEXT((AD575*$U575/365*'TOX and EXPO INPUTS'!$E$33/'TOX and EXPO INPUTS'!$E$34),"0.00E+00"))</f>
        <v>#DIV/0!</v>
      </c>
      <c r="BL575" s="37" t="e">
        <f>VALUE(TEXT((AE575*$U575/365*'TOX and EXPO INPUTS'!$E$33/'TOX and EXPO INPUTS'!$E$34),"0.00E+00"))</f>
        <v>#DIV/0!</v>
      </c>
      <c r="BM575" s="37" t="e">
        <f>VALUE(TEXT((AF575*$U575/365*'TOX and EXPO INPUTS'!$E$33/'TOX and EXPO INPUTS'!$E$34),"0.00E+00"))</f>
        <v>#DIV/0!</v>
      </c>
      <c r="BN575" s="42" t="e">
        <f>VALUE(TEXT((AL575*$T575/365*'TOX and EXPO INPUTS'!$E$33/'TOX and EXPO INPUTS'!$E$34),"0.00E+00"))</f>
        <v>#DIV/0!</v>
      </c>
      <c r="BO575" s="37" t="e">
        <f>VALUE(TEXT((AM575*$T575/365*'TOX and EXPO INPUTS'!$E$33/'TOX and EXPO INPUTS'!$E$34),"0.00E+00"))</f>
        <v>#DIV/0!</v>
      </c>
      <c r="BP575" s="42" t="e">
        <f>VALUE(TEXT((AL575*$U575/365*'TOX and EXPO INPUTS'!$E$33/'TOX and EXPO INPUTS'!$E$34),"0.00E+00"))</f>
        <v>#DIV/0!</v>
      </c>
      <c r="BQ575" s="37" t="e">
        <f>VALUE(TEXT((AM575*$U575/365*'TOX and EXPO INPUTS'!$E$33/'TOX and EXPO INPUTS'!$E$34),"0.00E+00"))</f>
        <v>#DIV/0!</v>
      </c>
      <c r="BR575" s="42" t="e">
        <f>VALUE(TEXT((AP575*$T575/365*'TOX and EXPO INPUTS'!$E$33/'TOX and EXPO INPUTS'!$E$34),"0.00E+00"))</f>
        <v>#DIV/0!</v>
      </c>
      <c r="BS575" s="37" t="e">
        <f>VALUE(TEXT((AQ575*$T575/365*'TOX and EXPO INPUTS'!$E$33/'TOX and EXPO INPUTS'!$E$34),"0.00E+00"))</f>
        <v>#DIV/0!</v>
      </c>
      <c r="BT575" s="37" t="e">
        <f>VALUE(TEXT((AR575*$T575/365*'TOX and EXPO INPUTS'!$E$33/'TOX and EXPO INPUTS'!$E$34),"0.00E+00"))</f>
        <v>#DIV/0!</v>
      </c>
      <c r="BU575" s="37" t="e">
        <f>VALUE(TEXT((AS575*$T575/365*'TOX and EXPO INPUTS'!$E$33/'TOX and EXPO INPUTS'!$E$34),"0.00E+00"))</f>
        <v>#DIV/0!</v>
      </c>
      <c r="BV575" s="37" t="e">
        <f>VALUE(TEXT((AT575*$T575/365*'TOX and EXPO INPUTS'!$E$33/'TOX and EXPO INPUTS'!$E$34),"0.00E+00"))</f>
        <v>#DIV/0!</v>
      </c>
      <c r="BW575" s="37" t="e">
        <f>VALUE(TEXT((AU575*$T575/365*'TOX and EXPO INPUTS'!$E$33/'TOX and EXPO INPUTS'!$E$34),"0.00E+00"))</f>
        <v>#DIV/0!</v>
      </c>
      <c r="BX575" s="42" t="e">
        <f>VALUE(TEXT((AP575*$U575/365*'TOX and EXPO INPUTS'!$E$33/'TOX and EXPO INPUTS'!$E$34),"0.00E+00"))</f>
        <v>#DIV/0!</v>
      </c>
      <c r="BY575" s="37" t="e">
        <f>VALUE(TEXT((AQ575*$U575/365*'TOX and EXPO INPUTS'!$E$33/'TOX and EXPO INPUTS'!$E$34),"0.00E+00"))</f>
        <v>#DIV/0!</v>
      </c>
      <c r="BZ575" s="37" t="e">
        <f>VALUE(TEXT((AR575*$U575/365*'TOX and EXPO INPUTS'!$E$33/'TOX and EXPO INPUTS'!$E$34),"0.00E+00"))</f>
        <v>#DIV/0!</v>
      </c>
      <c r="CA575" s="37" t="e">
        <f>VALUE(TEXT((AS575*$U575/365*'TOX and EXPO INPUTS'!$E$33/'TOX and EXPO INPUTS'!$E$34),"0.00E+00"))</f>
        <v>#DIV/0!</v>
      </c>
      <c r="CB575" s="37" t="e">
        <f>VALUE(TEXT((AT575*$U575/365*'TOX and EXPO INPUTS'!$E$33/'TOX and EXPO INPUTS'!$E$34),"0.00E+00"))</f>
        <v>#DIV/0!</v>
      </c>
      <c r="CC575" s="37" t="e">
        <f>VALUE(TEXT((AU575*$U575/365*'TOX and EXPO INPUTS'!$E$33/'TOX and EXPO INPUTS'!$E$34),"0.00E+00"))</f>
        <v>#DIV/0!</v>
      </c>
      <c r="CD575" s="58" t="e">
        <f>VALUE(TEXT((BR575*'TOX and EXPO INPUTS'!$F$23),"0.00E+00"))</f>
        <v>#DIV/0!</v>
      </c>
      <c r="CE575" s="57" t="e">
        <f>VALUE(TEXT((BS575*'TOX and EXPO INPUTS'!$F$23),"0.00E+00"))</f>
        <v>#DIV/0!</v>
      </c>
      <c r="CF575" s="57" t="e">
        <f>VALUE(TEXT((BT575*'TOX and EXPO INPUTS'!$F$23),"0.00E+00"))</f>
        <v>#DIV/0!</v>
      </c>
      <c r="CG575" s="57" t="e">
        <f>VALUE(TEXT((BU575*'TOX and EXPO INPUTS'!$F$23),"0.00E+00"))</f>
        <v>#DIV/0!</v>
      </c>
      <c r="CH575" s="57" t="e">
        <f>VALUE(TEXT((BV575*'TOX and EXPO INPUTS'!$F$23),"0.00E+00"))</f>
        <v>#DIV/0!</v>
      </c>
      <c r="CI575" s="57" t="e">
        <f>VALUE(TEXT((BW575*'TOX and EXPO INPUTS'!$F$23),"0.00E+00"))</f>
        <v>#DIV/0!</v>
      </c>
      <c r="CJ575" s="58" t="e">
        <f>VALUE(TEXT((BX575*'TOX and EXPO INPUTS'!$F$23),"0.00E+00"))</f>
        <v>#DIV/0!</v>
      </c>
      <c r="CK575" s="57" t="e">
        <f>VALUE(TEXT((BY575*'TOX and EXPO INPUTS'!$F$23),"0.00E+00"))</f>
        <v>#DIV/0!</v>
      </c>
      <c r="CL575" s="57" t="e">
        <f>VALUE(TEXT((BZ575*'TOX and EXPO INPUTS'!$F$23),"0.00E+00"))</f>
        <v>#DIV/0!</v>
      </c>
      <c r="CM575" s="57" t="e">
        <f>VALUE(TEXT((CA575*'TOX and EXPO INPUTS'!$F$23),"0.00E+00"))</f>
        <v>#DIV/0!</v>
      </c>
      <c r="CN575" s="57" t="e">
        <f>VALUE(TEXT((CB575*'TOX and EXPO INPUTS'!$F$23),"0.00E+00"))</f>
        <v>#DIV/0!</v>
      </c>
      <c r="CO575" s="57" t="e">
        <f>VALUE(TEXT((CC575*'TOX and EXPO INPUTS'!$F$23),"0.00E+00"))</f>
        <v>#DIV/0!</v>
      </c>
      <c r="CP575" s="38" t="s">
        <v>106</v>
      </c>
      <c r="CQ575" s="34" t="s">
        <v>107</v>
      </c>
      <c r="CR575" s="34" t="s">
        <v>108</v>
      </c>
      <c r="CS575" s="39" t="s">
        <v>109</v>
      </c>
    </row>
    <row r="576" spans="1:97" ht="48" customHeight="1" x14ac:dyDescent="0.25">
      <c r="A576" s="34" t="s">
        <v>98</v>
      </c>
      <c r="B576" s="34" t="s">
        <v>99</v>
      </c>
      <c r="C576" s="34" t="s">
        <v>115</v>
      </c>
      <c r="D576" s="34" t="s">
        <v>110</v>
      </c>
      <c r="E576" s="39" t="s">
        <v>102</v>
      </c>
      <c r="F576" s="40" t="s">
        <v>167</v>
      </c>
      <c r="G576" s="43"/>
      <c r="H576" s="36" t="s">
        <v>104</v>
      </c>
      <c r="I576" s="67"/>
      <c r="J576" s="36" t="s">
        <v>105</v>
      </c>
      <c r="K576" s="100">
        <f>VLOOKUP(F576,'Amount Seed Planted_variables'!$A$3:$I$74,2,0)</f>
        <v>2904</v>
      </c>
      <c r="L576" s="100">
        <f>VLOOKUP(F576,'Amount Seed Planted_variables'!$A$3:$I$74,3,0)</f>
        <v>8000</v>
      </c>
      <c r="M576" s="36">
        <f t="shared" si="252"/>
        <v>0</v>
      </c>
      <c r="N576" s="35">
        <f t="shared" si="253"/>
        <v>0</v>
      </c>
      <c r="O576" s="101">
        <v>225</v>
      </c>
      <c r="P576" s="93">
        <f>VLOOKUP(F576,'Amount Seed Planted_variables'!$A$3:$I$74,4,0)</f>
        <v>43560</v>
      </c>
      <c r="Q576" s="93">
        <f>VLOOKUP(F576,'Amount Seed Planted_variables'!$A$3:$I$74,7,0)</f>
        <v>80</v>
      </c>
      <c r="R576" s="93">
        <f>VLOOKUP(F576,'Amount Seed Planted_variables'!$A$3:$I$74,8,0)</f>
        <v>3484800</v>
      </c>
      <c r="S576" s="87" t="str">
        <f t="shared" si="249"/>
        <v>NA</v>
      </c>
      <c r="T576" s="35">
        <v>10</v>
      </c>
      <c r="U576" s="35">
        <v>30</v>
      </c>
      <c r="V576" s="41">
        <v>68</v>
      </c>
      <c r="W576" s="35">
        <v>16.899999999999999</v>
      </c>
      <c r="X576" s="35">
        <v>13.1</v>
      </c>
      <c r="Y576" s="41">
        <v>3.6</v>
      </c>
      <c r="Z576" s="35">
        <f t="shared" si="248"/>
        <v>0.36000000000000004</v>
      </c>
      <c r="AA576" s="42">
        <f t="shared" si="254"/>
        <v>0</v>
      </c>
      <c r="AB576" s="37">
        <f t="shared" si="255"/>
        <v>0</v>
      </c>
      <c r="AC576" s="37">
        <f t="shared" si="256"/>
        <v>0</v>
      </c>
      <c r="AD576" s="42" t="e">
        <f>VALUE(TEXT(((AA576*'TOX and EXPO INPUTS'!$F$13)/'TOX and EXPO INPUTS'!$E$27),"0.00E+00"))</f>
        <v>#DIV/0!</v>
      </c>
      <c r="AE576" s="37" t="e">
        <f>VALUE(TEXT(((AB576*'TOX and EXPO INPUTS'!$F$13)/'TOX and EXPO INPUTS'!$E$27),"0.00E+00"))</f>
        <v>#DIV/0!</v>
      </c>
      <c r="AF576" s="37" t="e">
        <f>VALUE(TEXT(((AC576*'TOX and EXPO INPUTS'!$F$13)/'TOX and EXPO INPUTS'!$E$27),"0.00E+00"))</f>
        <v>#DIV/0!</v>
      </c>
      <c r="AG576" s="42" t="e">
        <f>IF($E576="ST",VALUE(TEXT(('TOX and EXPO INPUTS'!$F$7/AD576),"0.0E+00")),IF($E576="IT",VALUE(TEXT(('TOX and EXPO INPUTS'!$F$10/AD576),"0.0E+00"))))</f>
        <v>#DIV/0!</v>
      </c>
      <c r="AH576" s="37" t="e">
        <f>IF($E576="ST",VALUE(TEXT(('TOX and EXPO INPUTS'!$F$7/AE576),"0.0E+00")),IF($E576="IT",VALUE(TEXT(('TOX and EXPO INPUTS'!$F$10/AE576),"0.0E+00"))))</f>
        <v>#DIV/0!</v>
      </c>
      <c r="AI576" s="37" t="e">
        <f>IF($E576="ST",VALUE(TEXT(('TOX and EXPO INPUTS'!$F$7/AF576),"0.0E+00")),IF($E576="IT",VALUE(TEXT(('TOX and EXPO INPUTS'!$F$10/AF576),"0.0E+00"))))</f>
        <v>#DIV/0!</v>
      </c>
      <c r="AJ576" s="42">
        <f t="shared" si="250"/>
        <v>0</v>
      </c>
      <c r="AK576" s="37">
        <f t="shared" si="251"/>
        <v>0</v>
      </c>
      <c r="AL576" s="42" t="e">
        <f>VALUE(TEXT(((AJ576*'TOX and EXPO INPUTS'!$F$21)/'TOX and EXPO INPUTS'!$E$29),"0.00E+00"))</f>
        <v>#DIV/0!</v>
      </c>
      <c r="AM576" s="37" t="e">
        <f>VALUE(TEXT(((AK576*'TOX and EXPO INPUTS'!$F$21)/'TOX and EXPO INPUTS'!$E$29),"0.00E+00"))</f>
        <v>#DIV/0!</v>
      </c>
      <c r="AN576" s="42" t="e">
        <f>IF($E576="ST",VALUE(TEXT(('TOX and EXPO INPUTS'!$F$15/AL576),"0.0E+00")),IF($E576="IT",VALUE(TEXT(('TOX and EXPO INPUTS'!$F$18/AL576),"0.0E+00"))))</f>
        <v>#DIV/0!</v>
      </c>
      <c r="AO576" s="37" t="e">
        <f>IF($E576="ST",VALUE(TEXT(('TOX and EXPO INPUTS'!$F$15/AM576),"0.0E+00")),IF($E576="IT",VALUE(TEXT(('TOX and EXPO INPUTS'!$F$18/AM576),"0.0E+00"))))</f>
        <v>#DIV/0!</v>
      </c>
      <c r="AP576" s="42" t="e">
        <f t="shared" si="236"/>
        <v>#DIV/0!</v>
      </c>
      <c r="AQ576" s="37" t="e">
        <f t="shared" si="237"/>
        <v>#DIV/0!</v>
      </c>
      <c r="AR576" s="37" t="e">
        <f t="shared" si="238"/>
        <v>#DIV/0!</v>
      </c>
      <c r="AS576" s="37" t="e">
        <f t="shared" si="239"/>
        <v>#DIV/0!</v>
      </c>
      <c r="AT576" s="37" t="e">
        <f t="shared" si="240"/>
        <v>#DIV/0!</v>
      </c>
      <c r="AU576" s="37" t="e">
        <f t="shared" si="241"/>
        <v>#DIV/0!</v>
      </c>
      <c r="AV576" s="42" t="e">
        <f t="shared" si="242"/>
        <v>#DIV/0!</v>
      </c>
      <c r="AW576" s="37" t="e">
        <f t="shared" si="243"/>
        <v>#DIV/0!</v>
      </c>
      <c r="AX576" s="37" t="e">
        <f t="shared" si="244"/>
        <v>#DIV/0!</v>
      </c>
      <c r="AY576" s="37" t="e">
        <f t="shared" si="245"/>
        <v>#DIV/0!</v>
      </c>
      <c r="AZ576" s="37" t="e">
        <f t="shared" si="246"/>
        <v>#DIV/0!</v>
      </c>
      <c r="BA576" s="37" t="e">
        <f t="shared" si="247"/>
        <v>#DIV/0!</v>
      </c>
      <c r="BB576" s="42" t="e">
        <f>IF($E576="ST",VALUE(TEXT((1/(('TOX and EXPO INPUTS'!$F$9/AG576)+('TOX and EXPO INPUTS'!$F$17/AN576))),"0.0E+00")),IF($E576="IT",VALUE(TEXT((1/(('TOX and EXPO INPUTS'!$F$12/AG576)+('TOX and EXPO INPUTS'!$F$20/AN576))),"0.0E+00"))))</f>
        <v>#DIV/0!</v>
      </c>
      <c r="BC576" s="37" t="e">
        <f>IF($E576="ST",VALUE(TEXT((1/(('TOX and EXPO INPUTS'!$F$9/AH576)+('TOX and EXPO INPUTS'!$F$17/AN576))),"0.0E+00")),IF($E576="IT",VALUE(TEXT((1/(('TOX and EXPO INPUTS'!$F$12/AH576)+('TOX and EXPO INPUTS'!$F$20/AN576))),"0.0E+00"))))</f>
        <v>#DIV/0!</v>
      </c>
      <c r="BD576" s="37" t="e">
        <f>IF($E576="ST",VALUE(TEXT((1/(('TOX and EXPO INPUTS'!$F$9/AI576)+('TOX and EXPO INPUTS'!$F$17/AN576))),"0.0E+00")),IF($E576="IT",VALUE(TEXT((1/(('TOX and EXPO INPUTS'!$F$12/AI576)+('TOX and EXPO INPUTS'!$F$20/AN576))),"0.0E+00"))))</f>
        <v>#DIV/0!</v>
      </c>
      <c r="BE576" s="37" t="e">
        <f>IF($E576="ST",VALUE(TEXT((1/(('TOX and EXPO INPUTS'!$F$9/AG576)+('TOX and EXPO INPUTS'!$F$17/AO576))),"0.0E+00")),IF($E576="IT",VALUE(TEXT((1/(('TOX and EXPO INPUTS'!$F$12/AG576)+('TOX and EXPO INPUTS'!$F$20/AO576))),"0.0E+00"))))</f>
        <v>#DIV/0!</v>
      </c>
      <c r="BF576" s="37" t="e">
        <f>IF($E576="ST",VALUE(TEXT((1/(('TOX and EXPO INPUTS'!$F$9/AH576)+('TOX and EXPO INPUTS'!$F$17/AO576))),"0.0E+00")),IF($E576="IT",VALUE(TEXT((1/(('TOX and EXPO INPUTS'!$F$12/AH576)+('TOX and EXPO INPUTS'!$F$20/AO576))),"0.0E+00"))))</f>
        <v>#DIV/0!</v>
      </c>
      <c r="BG576" s="37" t="e">
        <f>IF($E576="ST",VALUE(TEXT((1/(('TOX and EXPO INPUTS'!$F$9/AI576)+('TOX and EXPO INPUTS'!$F$17/AO576))),"0.0E+00")),IF($E576="IT",VALUE(TEXT((1/(('TOX and EXPO INPUTS'!$F$12/AI576)+('TOX and EXPO INPUTS'!$F$20/AO576))),"0.0E+00"))))</f>
        <v>#DIV/0!</v>
      </c>
      <c r="BH576" s="42" t="e">
        <f>VALUE(TEXT((AD576*$T576/365*'TOX and EXPO INPUTS'!$E$33/'TOX and EXPO INPUTS'!$E$34),"0.00E+00"))</f>
        <v>#DIV/0!</v>
      </c>
      <c r="BI576" s="37" t="e">
        <f>VALUE(TEXT((AE576*$T576/365*'TOX and EXPO INPUTS'!$E$33/'TOX and EXPO INPUTS'!$E$34),"0.00E+00"))</f>
        <v>#DIV/0!</v>
      </c>
      <c r="BJ576" s="37" t="e">
        <f>VALUE(TEXT((AF576*$T576/365*'TOX and EXPO INPUTS'!$E$33/'TOX and EXPO INPUTS'!$E$34),"0.00E+00"))</f>
        <v>#DIV/0!</v>
      </c>
      <c r="BK576" s="42" t="e">
        <f>VALUE(TEXT((AD576*$U576/365*'TOX and EXPO INPUTS'!$E$33/'TOX and EXPO INPUTS'!$E$34),"0.00E+00"))</f>
        <v>#DIV/0!</v>
      </c>
      <c r="BL576" s="37" t="e">
        <f>VALUE(TEXT((AE576*$U576/365*'TOX and EXPO INPUTS'!$E$33/'TOX and EXPO INPUTS'!$E$34),"0.00E+00"))</f>
        <v>#DIV/0!</v>
      </c>
      <c r="BM576" s="37" t="e">
        <f>VALUE(TEXT((AF576*$U576/365*'TOX and EXPO INPUTS'!$E$33/'TOX and EXPO INPUTS'!$E$34),"0.00E+00"))</f>
        <v>#DIV/0!</v>
      </c>
      <c r="BN576" s="42" t="e">
        <f>VALUE(TEXT((AL576*$T576/365*'TOX and EXPO INPUTS'!$E$33/'TOX and EXPO INPUTS'!$E$34),"0.00E+00"))</f>
        <v>#DIV/0!</v>
      </c>
      <c r="BO576" s="37" t="e">
        <f>VALUE(TEXT((AM576*$T576/365*'TOX and EXPO INPUTS'!$E$33/'TOX and EXPO INPUTS'!$E$34),"0.00E+00"))</f>
        <v>#DIV/0!</v>
      </c>
      <c r="BP576" s="42" t="e">
        <f>VALUE(TEXT((AL576*$U576/365*'TOX and EXPO INPUTS'!$E$33/'TOX and EXPO INPUTS'!$E$34),"0.00E+00"))</f>
        <v>#DIV/0!</v>
      </c>
      <c r="BQ576" s="37" t="e">
        <f>VALUE(TEXT((AM576*$U576/365*'TOX and EXPO INPUTS'!$E$33/'TOX and EXPO INPUTS'!$E$34),"0.00E+00"))</f>
        <v>#DIV/0!</v>
      </c>
      <c r="BR576" s="42" t="e">
        <f>VALUE(TEXT((AP576*$T576/365*'TOX and EXPO INPUTS'!$E$33/'TOX and EXPO INPUTS'!$E$34),"0.00E+00"))</f>
        <v>#DIV/0!</v>
      </c>
      <c r="BS576" s="37" t="e">
        <f>VALUE(TEXT((AQ576*$T576/365*'TOX and EXPO INPUTS'!$E$33/'TOX and EXPO INPUTS'!$E$34),"0.00E+00"))</f>
        <v>#DIV/0!</v>
      </c>
      <c r="BT576" s="37" t="e">
        <f>VALUE(TEXT((AR576*$T576/365*'TOX and EXPO INPUTS'!$E$33/'TOX and EXPO INPUTS'!$E$34),"0.00E+00"))</f>
        <v>#DIV/0!</v>
      </c>
      <c r="BU576" s="37" t="e">
        <f>VALUE(TEXT((AS576*$T576/365*'TOX and EXPO INPUTS'!$E$33/'TOX and EXPO INPUTS'!$E$34),"0.00E+00"))</f>
        <v>#DIV/0!</v>
      </c>
      <c r="BV576" s="37" t="e">
        <f>VALUE(TEXT((AT576*$T576/365*'TOX and EXPO INPUTS'!$E$33/'TOX and EXPO INPUTS'!$E$34),"0.00E+00"))</f>
        <v>#DIV/0!</v>
      </c>
      <c r="BW576" s="37" t="e">
        <f>VALUE(TEXT((AU576*$T576/365*'TOX and EXPO INPUTS'!$E$33/'TOX and EXPO INPUTS'!$E$34),"0.00E+00"))</f>
        <v>#DIV/0!</v>
      </c>
      <c r="BX576" s="42" t="e">
        <f>VALUE(TEXT((AP576*$U576/365*'TOX and EXPO INPUTS'!$E$33/'TOX and EXPO INPUTS'!$E$34),"0.00E+00"))</f>
        <v>#DIV/0!</v>
      </c>
      <c r="BY576" s="37" t="e">
        <f>VALUE(TEXT((AQ576*$U576/365*'TOX and EXPO INPUTS'!$E$33/'TOX and EXPO INPUTS'!$E$34),"0.00E+00"))</f>
        <v>#DIV/0!</v>
      </c>
      <c r="BZ576" s="37" t="e">
        <f>VALUE(TEXT((AR576*$U576/365*'TOX and EXPO INPUTS'!$E$33/'TOX and EXPO INPUTS'!$E$34),"0.00E+00"))</f>
        <v>#DIV/0!</v>
      </c>
      <c r="CA576" s="37" t="e">
        <f>VALUE(TEXT((AS576*$U576/365*'TOX and EXPO INPUTS'!$E$33/'TOX and EXPO INPUTS'!$E$34),"0.00E+00"))</f>
        <v>#DIV/0!</v>
      </c>
      <c r="CB576" s="37" t="e">
        <f>VALUE(TEXT((AT576*$U576/365*'TOX and EXPO INPUTS'!$E$33/'TOX and EXPO INPUTS'!$E$34),"0.00E+00"))</f>
        <v>#DIV/0!</v>
      </c>
      <c r="CC576" s="37" t="e">
        <f>VALUE(TEXT((AU576*$U576/365*'TOX and EXPO INPUTS'!$E$33/'TOX and EXPO INPUTS'!$E$34),"0.00E+00"))</f>
        <v>#DIV/0!</v>
      </c>
      <c r="CD576" s="58" t="e">
        <f>VALUE(TEXT((BR576*'TOX and EXPO INPUTS'!$F$23),"0.00E+00"))</f>
        <v>#DIV/0!</v>
      </c>
      <c r="CE576" s="57" t="e">
        <f>VALUE(TEXT((BS576*'TOX and EXPO INPUTS'!$F$23),"0.00E+00"))</f>
        <v>#DIV/0!</v>
      </c>
      <c r="CF576" s="57" t="e">
        <f>VALUE(TEXT((BT576*'TOX and EXPO INPUTS'!$F$23),"0.00E+00"))</f>
        <v>#DIV/0!</v>
      </c>
      <c r="CG576" s="57" t="e">
        <f>VALUE(TEXT((BU576*'TOX and EXPO INPUTS'!$F$23),"0.00E+00"))</f>
        <v>#DIV/0!</v>
      </c>
      <c r="CH576" s="57" t="e">
        <f>VALUE(TEXT((BV576*'TOX and EXPO INPUTS'!$F$23),"0.00E+00"))</f>
        <v>#DIV/0!</v>
      </c>
      <c r="CI576" s="57" t="e">
        <f>VALUE(TEXT((BW576*'TOX and EXPO INPUTS'!$F$23),"0.00E+00"))</f>
        <v>#DIV/0!</v>
      </c>
      <c r="CJ576" s="58" t="e">
        <f>VALUE(TEXT((BX576*'TOX and EXPO INPUTS'!$F$23),"0.00E+00"))</f>
        <v>#DIV/0!</v>
      </c>
      <c r="CK576" s="57" t="e">
        <f>VALUE(TEXT((BY576*'TOX and EXPO INPUTS'!$F$23),"0.00E+00"))</f>
        <v>#DIV/0!</v>
      </c>
      <c r="CL576" s="57" t="e">
        <f>VALUE(TEXT((BZ576*'TOX and EXPO INPUTS'!$F$23),"0.00E+00"))</f>
        <v>#DIV/0!</v>
      </c>
      <c r="CM576" s="57" t="e">
        <f>VALUE(TEXT((CA576*'TOX and EXPO INPUTS'!$F$23),"0.00E+00"))</f>
        <v>#DIV/0!</v>
      </c>
      <c r="CN576" s="57" t="e">
        <f>VALUE(TEXT((CB576*'TOX and EXPO INPUTS'!$F$23),"0.00E+00"))</f>
        <v>#DIV/0!</v>
      </c>
      <c r="CO576" s="57" t="e">
        <f>VALUE(TEXT((CC576*'TOX and EXPO INPUTS'!$F$23),"0.00E+00"))</f>
        <v>#DIV/0!</v>
      </c>
      <c r="CP576" s="38" t="s">
        <v>106</v>
      </c>
      <c r="CQ576" s="34" t="s">
        <v>107</v>
      </c>
      <c r="CR576" s="34" t="s">
        <v>108</v>
      </c>
      <c r="CS576" s="39" t="s">
        <v>109</v>
      </c>
    </row>
    <row r="577" spans="1:97" ht="48" customHeight="1" x14ac:dyDescent="0.25">
      <c r="A577" s="34" t="s">
        <v>98</v>
      </c>
      <c r="B577" s="34" t="s">
        <v>99</v>
      </c>
      <c r="C577" s="34" t="s">
        <v>115</v>
      </c>
      <c r="D577" s="34" t="s">
        <v>111</v>
      </c>
      <c r="E577" s="39" t="s">
        <v>102</v>
      </c>
      <c r="F577" s="40" t="s">
        <v>167</v>
      </c>
      <c r="G577" s="43"/>
      <c r="H577" s="36" t="s">
        <v>104</v>
      </c>
      <c r="I577" s="67"/>
      <c r="J577" s="36" t="s">
        <v>105</v>
      </c>
      <c r="K577" s="100">
        <f>VLOOKUP(F577,'Amount Seed Planted_variables'!$A$3:$I$74,2,0)</f>
        <v>2904</v>
      </c>
      <c r="L577" s="100">
        <f>VLOOKUP(F577,'Amount Seed Planted_variables'!$A$3:$I$74,3,0)</f>
        <v>8000</v>
      </c>
      <c r="M577" s="36">
        <f t="shared" si="252"/>
        <v>0</v>
      </c>
      <c r="N577" s="35">
        <f t="shared" si="253"/>
        <v>0</v>
      </c>
      <c r="O577" s="101">
        <v>225</v>
      </c>
      <c r="P577" s="93">
        <f>VLOOKUP(F577,'Amount Seed Planted_variables'!$A$3:$I$74,4,0)</f>
        <v>43560</v>
      </c>
      <c r="Q577" s="93">
        <f>VLOOKUP(F577,'Amount Seed Planted_variables'!$A$3:$I$74,7,0)</f>
        <v>80</v>
      </c>
      <c r="R577" s="93">
        <f>VLOOKUP(F577,'Amount Seed Planted_variables'!$A$3:$I$74,8,0)</f>
        <v>3484800</v>
      </c>
      <c r="S577" s="87">
        <f t="shared" si="249"/>
        <v>2.5</v>
      </c>
      <c r="T577" s="35">
        <v>10</v>
      </c>
      <c r="U577" s="35">
        <v>30</v>
      </c>
      <c r="V577" s="41">
        <v>138210600</v>
      </c>
      <c r="W577" s="35">
        <v>23262800</v>
      </c>
      <c r="X577" s="35">
        <v>21238200</v>
      </c>
      <c r="Y577" s="41">
        <v>106100</v>
      </c>
      <c r="Z577" s="35">
        <f t="shared" si="248"/>
        <v>10610</v>
      </c>
      <c r="AA577" s="42">
        <f t="shared" si="254"/>
        <v>0</v>
      </c>
      <c r="AB577" s="37">
        <f t="shared" si="255"/>
        <v>0</v>
      </c>
      <c r="AC577" s="37">
        <f t="shared" si="256"/>
        <v>0</v>
      </c>
      <c r="AD577" s="42" t="e">
        <f>VALUE(TEXT(((AA577*'TOX and EXPO INPUTS'!$F$13)/'TOX and EXPO INPUTS'!$E$27),"0.00E+00"))</f>
        <v>#DIV/0!</v>
      </c>
      <c r="AE577" s="37" t="e">
        <f>VALUE(TEXT(((AB577*'TOX and EXPO INPUTS'!$F$13)/'TOX and EXPO INPUTS'!$E$27),"0.00E+00"))</f>
        <v>#DIV/0!</v>
      </c>
      <c r="AF577" s="37" t="e">
        <f>VALUE(TEXT(((AC577*'TOX and EXPO INPUTS'!$F$13)/'TOX and EXPO INPUTS'!$E$27),"0.00E+00"))</f>
        <v>#DIV/0!</v>
      </c>
      <c r="AG577" s="42" t="e">
        <f>IF($E577="ST",VALUE(TEXT(('TOX and EXPO INPUTS'!$F$7/AD577),"0.0E+00")),IF($E577="IT",VALUE(TEXT(('TOX and EXPO INPUTS'!$F$10/AD577),"0.0E+00"))))</f>
        <v>#DIV/0!</v>
      </c>
      <c r="AH577" s="37" t="e">
        <f>IF($E577="ST",VALUE(TEXT(('TOX and EXPO INPUTS'!$F$7/AE577),"0.0E+00")),IF($E577="IT",VALUE(TEXT(('TOX and EXPO INPUTS'!$F$10/AE577),"0.0E+00"))))</f>
        <v>#DIV/0!</v>
      </c>
      <c r="AI577" s="37" t="e">
        <f>IF($E577="ST",VALUE(TEXT(('TOX and EXPO INPUTS'!$F$7/AF577),"0.0E+00")),IF($E577="IT",VALUE(TEXT(('TOX and EXPO INPUTS'!$F$10/AF577),"0.0E+00"))))</f>
        <v>#DIV/0!</v>
      </c>
      <c r="AJ577" s="42">
        <f t="shared" si="250"/>
        <v>0</v>
      </c>
      <c r="AK577" s="37">
        <f t="shared" si="251"/>
        <v>0</v>
      </c>
      <c r="AL577" s="42" t="e">
        <f>VALUE(TEXT(((AJ577*'TOX and EXPO INPUTS'!$F$21)/'TOX and EXPO INPUTS'!$E$29),"0.00E+00"))</f>
        <v>#DIV/0!</v>
      </c>
      <c r="AM577" s="37" t="e">
        <f>VALUE(TEXT(((AK577*'TOX and EXPO INPUTS'!$F$21)/'TOX and EXPO INPUTS'!$E$29),"0.00E+00"))</f>
        <v>#DIV/0!</v>
      </c>
      <c r="AN577" s="42" t="e">
        <f>IF($E577="ST",VALUE(TEXT(('TOX and EXPO INPUTS'!$F$15/AL577),"0.0E+00")),IF($E577="IT",VALUE(TEXT(('TOX and EXPO INPUTS'!$F$18/AL577),"0.0E+00"))))</f>
        <v>#DIV/0!</v>
      </c>
      <c r="AO577" s="37" t="e">
        <f>IF($E577="ST",VALUE(TEXT(('TOX and EXPO INPUTS'!$F$15/AM577),"0.0E+00")),IF($E577="IT",VALUE(TEXT(('TOX and EXPO INPUTS'!$F$18/AM577),"0.0E+00"))))</f>
        <v>#DIV/0!</v>
      </c>
      <c r="AP577" s="42" t="e">
        <f t="shared" si="236"/>
        <v>#DIV/0!</v>
      </c>
      <c r="AQ577" s="37" t="e">
        <f t="shared" si="237"/>
        <v>#DIV/0!</v>
      </c>
      <c r="AR577" s="37" t="e">
        <f t="shared" si="238"/>
        <v>#DIV/0!</v>
      </c>
      <c r="AS577" s="37" t="e">
        <f t="shared" si="239"/>
        <v>#DIV/0!</v>
      </c>
      <c r="AT577" s="37" t="e">
        <f t="shared" si="240"/>
        <v>#DIV/0!</v>
      </c>
      <c r="AU577" s="37" t="e">
        <f t="shared" si="241"/>
        <v>#DIV/0!</v>
      </c>
      <c r="AV577" s="42" t="e">
        <f t="shared" si="242"/>
        <v>#DIV/0!</v>
      </c>
      <c r="AW577" s="37" t="e">
        <f t="shared" si="243"/>
        <v>#DIV/0!</v>
      </c>
      <c r="AX577" s="37" t="e">
        <f t="shared" si="244"/>
        <v>#DIV/0!</v>
      </c>
      <c r="AY577" s="37" t="e">
        <f t="shared" si="245"/>
        <v>#DIV/0!</v>
      </c>
      <c r="AZ577" s="37" t="e">
        <f t="shared" si="246"/>
        <v>#DIV/0!</v>
      </c>
      <c r="BA577" s="37" t="e">
        <f t="shared" si="247"/>
        <v>#DIV/0!</v>
      </c>
      <c r="BB577" s="42" t="e">
        <f>IF($E577="ST",VALUE(TEXT((1/(('TOX and EXPO INPUTS'!$F$9/AG577)+('TOX and EXPO INPUTS'!$F$17/AN577))),"0.0E+00")),IF($E577="IT",VALUE(TEXT((1/(('TOX and EXPO INPUTS'!$F$12/AG577)+('TOX and EXPO INPUTS'!$F$20/AN577))),"0.0E+00"))))</f>
        <v>#DIV/0!</v>
      </c>
      <c r="BC577" s="37" t="e">
        <f>IF($E577="ST",VALUE(TEXT((1/(('TOX and EXPO INPUTS'!$F$9/AH577)+('TOX and EXPO INPUTS'!$F$17/AN577))),"0.0E+00")),IF($E577="IT",VALUE(TEXT((1/(('TOX and EXPO INPUTS'!$F$12/AH577)+('TOX and EXPO INPUTS'!$F$20/AN577))),"0.0E+00"))))</f>
        <v>#DIV/0!</v>
      </c>
      <c r="BD577" s="37" t="e">
        <f>IF($E577="ST",VALUE(TEXT((1/(('TOX and EXPO INPUTS'!$F$9/AI577)+('TOX and EXPO INPUTS'!$F$17/AN577))),"0.0E+00")),IF($E577="IT",VALUE(TEXT((1/(('TOX and EXPO INPUTS'!$F$12/AI577)+('TOX and EXPO INPUTS'!$F$20/AN577))),"0.0E+00"))))</f>
        <v>#DIV/0!</v>
      </c>
      <c r="BE577" s="37" t="e">
        <f>IF($E577="ST",VALUE(TEXT((1/(('TOX and EXPO INPUTS'!$F$9/AG577)+('TOX and EXPO INPUTS'!$F$17/AO577))),"0.0E+00")),IF($E577="IT",VALUE(TEXT((1/(('TOX and EXPO INPUTS'!$F$12/AG577)+('TOX and EXPO INPUTS'!$F$20/AO577))),"0.0E+00"))))</f>
        <v>#DIV/0!</v>
      </c>
      <c r="BF577" s="37" t="e">
        <f>IF($E577="ST",VALUE(TEXT((1/(('TOX and EXPO INPUTS'!$F$9/AH577)+('TOX and EXPO INPUTS'!$F$17/AO577))),"0.0E+00")),IF($E577="IT",VALUE(TEXT((1/(('TOX and EXPO INPUTS'!$F$12/AH577)+('TOX and EXPO INPUTS'!$F$20/AO577))),"0.0E+00"))))</f>
        <v>#DIV/0!</v>
      </c>
      <c r="BG577" s="37" t="e">
        <f>IF($E577="ST",VALUE(TEXT((1/(('TOX and EXPO INPUTS'!$F$9/AI577)+('TOX and EXPO INPUTS'!$F$17/AO577))),"0.0E+00")),IF($E577="IT",VALUE(TEXT((1/(('TOX and EXPO INPUTS'!$F$12/AI577)+('TOX and EXPO INPUTS'!$F$20/AO577))),"0.0E+00"))))</f>
        <v>#DIV/0!</v>
      </c>
      <c r="BH577" s="42" t="e">
        <f>VALUE(TEXT((AD577*$T577/365*'TOX and EXPO INPUTS'!$E$33/'TOX and EXPO INPUTS'!$E$34),"0.00E+00"))</f>
        <v>#DIV/0!</v>
      </c>
      <c r="BI577" s="37" t="e">
        <f>VALUE(TEXT((AE577*$T577/365*'TOX and EXPO INPUTS'!$E$33/'TOX and EXPO INPUTS'!$E$34),"0.00E+00"))</f>
        <v>#DIV/0!</v>
      </c>
      <c r="BJ577" s="37" t="e">
        <f>VALUE(TEXT((AF577*$T577/365*'TOX and EXPO INPUTS'!$E$33/'TOX and EXPO INPUTS'!$E$34),"0.00E+00"))</f>
        <v>#DIV/0!</v>
      </c>
      <c r="BK577" s="42" t="e">
        <f>VALUE(TEXT((AD577*$U577/365*'TOX and EXPO INPUTS'!$E$33/'TOX and EXPO INPUTS'!$E$34),"0.00E+00"))</f>
        <v>#DIV/0!</v>
      </c>
      <c r="BL577" s="37" t="e">
        <f>VALUE(TEXT((AE577*$U577/365*'TOX and EXPO INPUTS'!$E$33/'TOX and EXPO INPUTS'!$E$34),"0.00E+00"))</f>
        <v>#DIV/0!</v>
      </c>
      <c r="BM577" s="37" t="e">
        <f>VALUE(TEXT((AF577*$U577/365*'TOX and EXPO INPUTS'!$E$33/'TOX and EXPO INPUTS'!$E$34),"0.00E+00"))</f>
        <v>#DIV/0!</v>
      </c>
      <c r="BN577" s="42" t="e">
        <f>VALUE(TEXT((AL577*$T577/365*'TOX and EXPO INPUTS'!$E$33/'TOX and EXPO INPUTS'!$E$34),"0.00E+00"))</f>
        <v>#DIV/0!</v>
      </c>
      <c r="BO577" s="37" t="e">
        <f>VALUE(TEXT((AM577*$T577/365*'TOX and EXPO INPUTS'!$E$33/'TOX and EXPO INPUTS'!$E$34),"0.00E+00"))</f>
        <v>#DIV/0!</v>
      </c>
      <c r="BP577" s="42" t="e">
        <f>VALUE(TEXT((AL577*$U577/365*'TOX and EXPO INPUTS'!$E$33/'TOX and EXPO INPUTS'!$E$34),"0.00E+00"))</f>
        <v>#DIV/0!</v>
      </c>
      <c r="BQ577" s="37" t="e">
        <f>VALUE(TEXT((AM577*$U577/365*'TOX and EXPO INPUTS'!$E$33/'TOX and EXPO INPUTS'!$E$34),"0.00E+00"))</f>
        <v>#DIV/0!</v>
      </c>
      <c r="BR577" s="42" t="e">
        <f>VALUE(TEXT((AP577*$T577/365*'TOX and EXPO INPUTS'!$E$33/'TOX and EXPO INPUTS'!$E$34),"0.00E+00"))</f>
        <v>#DIV/0!</v>
      </c>
      <c r="BS577" s="37" t="e">
        <f>VALUE(TEXT((AQ577*$T577/365*'TOX and EXPO INPUTS'!$E$33/'TOX and EXPO INPUTS'!$E$34),"0.00E+00"))</f>
        <v>#DIV/0!</v>
      </c>
      <c r="BT577" s="37" t="e">
        <f>VALUE(TEXT((AR577*$T577/365*'TOX and EXPO INPUTS'!$E$33/'TOX and EXPO INPUTS'!$E$34),"0.00E+00"))</f>
        <v>#DIV/0!</v>
      </c>
      <c r="BU577" s="37" t="e">
        <f>VALUE(TEXT((AS577*$T577/365*'TOX and EXPO INPUTS'!$E$33/'TOX and EXPO INPUTS'!$E$34),"0.00E+00"))</f>
        <v>#DIV/0!</v>
      </c>
      <c r="BV577" s="37" t="e">
        <f>VALUE(TEXT((AT577*$T577/365*'TOX and EXPO INPUTS'!$E$33/'TOX and EXPO INPUTS'!$E$34),"0.00E+00"))</f>
        <v>#DIV/0!</v>
      </c>
      <c r="BW577" s="37" t="e">
        <f>VALUE(TEXT((AU577*$T577/365*'TOX and EXPO INPUTS'!$E$33/'TOX and EXPO INPUTS'!$E$34),"0.00E+00"))</f>
        <v>#DIV/0!</v>
      </c>
      <c r="BX577" s="42" t="e">
        <f>VALUE(TEXT((AP577*$U577/365*'TOX and EXPO INPUTS'!$E$33/'TOX and EXPO INPUTS'!$E$34),"0.00E+00"))</f>
        <v>#DIV/0!</v>
      </c>
      <c r="BY577" s="37" t="e">
        <f>VALUE(TEXT((AQ577*$U577/365*'TOX and EXPO INPUTS'!$E$33/'TOX and EXPO INPUTS'!$E$34),"0.00E+00"))</f>
        <v>#DIV/0!</v>
      </c>
      <c r="BZ577" s="37" t="e">
        <f>VALUE(TEXT((AR577*$U577/365*'TOX and EXPO INPUTS'!$E$33/'TOX and EXPO INPUTS'!$E$34),"0.00E+00"))</f>
        <v>#DIV/0!</v>
      </c>
      <c r="CA577" s="37" t="e">
        <f>VALUE(TEXT((AS577*$U577/365*'TOX and EXPO INPUTS'!$E$33/'TOX and EXPO INPUTS'!$E$34),"0.00E+00"))</f>
        <v>#DIV/0!</v>
      </c>
      <c r="CB577" s="37" t="e">
        <f>VALUE(TEXT((AT577*$U577/365*'TOX and EXPO INPUTS'!$E$33/'TOX and EXPO INPUTS'!$E$34),"0.00E+00"))</f>
        <v>#DIV/0!</v>
      </c>
      <c r="CC577" s="37" t="e">
        <f>VALUE(TEXT((AU577*$U577/365*'TOX and EXPO INPUTS'!$E$33/'TOX and EXPO INPUTS'!$E$34),"0.00E+00"))</f>
        <v>#DIV/0!</v>
      </c>
      <c r="CD577" s="58" t="e">
        <f>VALUE(TEXT((BR577*'TOX and EXPO INPUTS'!$F$23),"0.00E+00"))</f>
        <v>#DIV/0!</v>
      </c>
      <c r="CE577" s="57" t="e">
        <f>VALUE(TEXT((BS577*'TOX and EXPO INPUTS'!$F$23),"0.00E+00"))</f>
        <v>#DIV/0!</v>
      </c>
      <c r="CF577" s="57" t="e">
        <f>VALUE(TEXT((BT577*'TOX and EXPO INPUTS'!$F$23),"0.00E+00"))</f>
        <v>#DIV/0!</v>
      </c>
      <c r="CG577" s="57" t="e">
        <f>VALUE(TEXT((BU577*'TOX and EXPO INPUTS'!$F$23),"0.00E+00"))</f>
        <v>#DIV/0!</v>
      </c>
      <c r="CH577" s="57" t="e">
        <f>VALUE(TEXT((BV577*'TOX and EXPO INPUTS'!$F$23),"0.00E+00"))</f>
        <v>#DIV/0!</v>
      </c>
      <c r="CI577" s="57" t="e">
        <f>VALUE(TEXT((BW577*'TOX and EXPO INPUTS'!$F$23),"0.00E+00"))</f>
        <v>#DIV/0!</v>
      </c>
      <c r="CJ577" s="58" t="e">
        <f>VALUE(TEXT((BX577*'TOX and EXPO INPUTS'!$F$23),"0.00E+00"))</f>
        <v>#DIV/0!</v>
      </c>
      <c r="CK577" s="57" t="e">
        <f>VALUE(TEXT((BY577*'TOX and EXPO INPUTS'!$F$23),"0.00E+00"))</f>
        <v>#DIV/0!</v>
      </c>
      <c r="CL577" s="57" t="e">
        <f>VALUE(TEXT((BZ577*'TOX and EXPO INPUTS'!$F$23),"0.00E+00"))</f>
        <v>#DIV/0!</v>
      </c>
      <c r="CM577" s="57" t="e">
        <f>VALUE(TEXT((CA577*'TOX and EXPO INPUTS'!$F$23),"0.00E+00"))</f>
        <v>#DIV/0!</v>
      </c>
      <c r="CN577" s="57" t="e">
        <f>VALUE(TEXT((CB577*'TOX and EXPO INPUTS'!$F$23),"0.00E+00"))</f>
        <v>#DIV/0!</v>
      </c>
      <c r="CO577" s="57" t="e">
        <f>VALUE(TEXT((CC577*'TOX and EXPO INPUTS'!$F$23),"0.00E+00"))</f>
        <v>#DIV/0!</v>
      </c>
      <c r="CP577" s="38" t="s">
        <v>106</v>
      </c>
      <c r="CQ577" s="34" t="s">
        <v>107</v>
      </c>
      <c r="CR577" s="34" t="s">
        <v>108</v>
      </c>
      <c r="CS577" s="39" t="s">
        <v>109</v>
      </c>
    </row>
    <row r="578" spans="1:97" ht="48" customHeight="1" x14ac:dyDescent="0.25">
      <c r="A578" s="34" t="s">
        <v>98</v>
      </c>
      <c r="B578" s="34" t="s">
        <v>99</v>
      </c>
      <c r="C578" s="34" t="s">
        <v>115</v>
      </c>
      <c r="D578" s="34" t="s">
        <v>442</v>
      </c>
      <c r="E578" s="39" t="s">
        <v>102</v>
      </c>
      <c r="F578" s="40" t="s">
        <v>167</v>
      </c>
      <c r="G578" s="43"/>
      <c r="H578" s="36" t="s">
        <v>104</v>
      </c>
      <c r="I578" s="67"/>
      <c r="J578" s="36" t="s">
        <v>105</v>
      </c>
      <c r="K578" s="100">
        <f>VLOOKUP(F578,'Amount Seed Planted_variables'!$A$3:$I$74,2,0)</f>
        <v>2904</v>
      </c>
      <c r="L578" s="100">
        <f>VLOOKUP(F578,'Amount Seed Planted_variables'!$A$3:$I$74,3,0)</f>
        <v>8000</v>
      </c>
      <c r="M578" s="36">
        <f t="shared" si="252"/>
        <v>0</v>
      </c>
      <c r="N578" s="35">
        <f t="shared" si="253"/>
        <v>0</v>
      </c>
      <c r="O578" s="101">
        <v>225</v>
      </c>
      <c r="P578" s="93">
        <f>VLOOKUP(F578,'Amount Seed Planted_variables'!$A$3:$I$74,4,0)</f>
        <v>43560</v>
      </c>
      <c r="Q578" s="93">
        <f>VLOOKUP(F578,'Amount Seed Planted_variables'!$A$3:$I$74,7,0)</f>
        <v>80</v>
      </c>
      <c r="R578" s="93">
        <f>VLOOKUP(F578,'Amount Seed Planted_variables'!$A$3:$I$74,8,0)</f>
        <v>3484800</v>
      </c>
      <c r="S578" s="87" t="str">
        <f t="shared" si="249"/>
        <v>NA</v>
      </c>
      <c r="T578" s="35">
        <v>10</v>
      </c>
      <c r="U578" s="35">
        <v>30</v>
      </c>
      <c r="V578" s="41">
        <v>3994</v>
      </c>
      <c r="W578" s="35">
        <v>797</v>
      </c>
      <c r="X578" s="35">
        <v>530</v>
      </c>
      <c r="Y578" s="41">
        <v>66</v>
      </c>
      <c r="Z578" s="35">
        <f t="shared" si="248"/>
        <v>6.6000000000000005</v>
      </c>
      <c r="AA578" s="42">
        <f t="shared" si="254"/>
        <v>0</v>
      </c>
      <c r="AB578" s="37">
        <f t="shared" si="255"/>
        <v>0</v>
      </c>
      <c r="AC578" s="37">
        <f t="shared" si="256"/>
        <v>0</v>
      </c>
      <c r="AD578" s="42" t="e">
        <f>VALUE(TEXT(((AA578*'TOX and EXPO INPUTS'!$F$13)/'TOX and EXPO INPUTS'!$E$27),"0.00E+00"))</f>
        <v>#DIV/0!</v>
      </c>
      <c r="AE578" s="37" t="e">
        <f>VALUE(TEXT(((AB578*'TOX and EXPO INPUTS'!$F$13)/'TOX and EXPO INPUTS'!$E$27),"0.00E+00"))</f>
        <v>#DIV/0!</v>
      </c>
      <c r="AF578" s="37" t="e">
        <f>VALUE(TEXT(((AC578*'TOX and EXPO INPUTS'!$F$13)/'TOX and EXPO INPUTS'!$E$27),"0.00E+00"))</f>
        <v>#DIV/0!</v>
      </c>
      <c r="AG578" s="42" t="e">
        <f>IF($E578="ST",VALUE(TEXT(('TOX and EXPO INPUTS'!$F$7/AD578),"0.0E+00")),IF($E578="IT",VALUE(TEXT(('TOX and EXPO INPUTS'!$F$10/AD578),"0.0E+00"))))</f>
        <v>#DIV/0!</v>
      </c>
      <c r="AH578" s="37" t="e">
        <f>IF($E578="ST",VALUE(TEXT(('TOX and EXPO INPUTS'!$F$7/AE578),"0.0E+00")),IF($E578="IT",VALUE(TEXT(('TOX and EXPO INPUTS'!$F$10/AE578),"0.0E+00"))))</f>
        <v>#DIV/0!</v>
      </c>
      <c r="AI578" s="37" t="e">
        <f>IF($E578="ST",VALUE(TEXT(('TOX and EXPO INPUTS'!$F$7/AF578),"0.0E+00")),IF($E578="IT",VALUE(TEXT(('TOX and EXPO INPUTS'!$F$10/AF578),"0.0E+00"))))</f>
        <v>#DIV/0!</v>
      </c>
      <c r="AJ578" s="42">
        <f t="shared" si="250"/>
        <v>0</v>
      </c>
      <c r="AK578" s="37">
        <f t="shared" si="251"/>
        <v>0</v>
      </c>
      <c r="AL578" s="42" t="e">
        <f>VALUE(TEXT(((AJ578*'TOX and EXPO INPUTS'!$F$21)/'TOX and EXPO INPUTS'!$E$29),"0.00E+00"))</f>
        <v>#DIV/0!</v>
      </c>
      <c r="AM578" s="37" t="e">
        <f>VALUE(TEXT(((AK578*'TOX and EXPO INPUTS'!$F$21)/'TOX and EXPO INPUTS'!$E$29),"0.00E+00"))</f>
        <v>#DIV/0!</v>
      </c>
      <c r="AN578" s="42" t="e">
        <f>IF($E578="ST",VALUE(TEXT(('TOX and EXPO INPUTS'!$F$15/AL578),"0.0E+00")),IF($E578="IT",VALUE(TEXT(('TOX and EXPO INPUTS'!$F$18/AL578),"0.0E+00"))))</f>
        <v>#DIV/0!</v>
      </c>
      <c r="AO578" s="37" t="e">
        <f>IF($E578="ST",VALUE(TEXT(('TOX and EXPO INPUTS'!$F$15/AM578),"0.0E+00")),IF($E578="IT",VALUE(TEXT(('TOX and EXPO INPUTS'!$F$18/AM578),"0.0E+00"))))</f>
        <v>#DIV/0!</v>
      </c>
      <c r="AP578" s="42" t="e">
        <f t="shared" si="236"/>
        <v>#DIV/0!</v>
      </c>
      <c r="AQ578" s="37" t="e">
        <f t="shared" si="237"/>
        <v>#DIV/0!</v>
      </c>
      <c r="AR578" s="37" t="e">
        <f t="shared" si="238"/>
        <v>#DIV/0!</v>
      </c>
      <c r="AS578" s="37" t="e">
        <f t="shared" si="239"/>
        <v>#DIV/0!</v>
      </c>
      <c r="AT578" s="37" t="e">
        <f t="shared" si="240"/>
        <v>#DIV/0!</v>
      </c>
      <c r="AU578" s="37" t="e">
        <f t="shared" si="241"/>
        <v>#DIV/0!</v>
      </c>
      <c r="AV578" s="42" t="e">
        <f t="shared" si="242"/>
        <v>#DIV/0!</v>
      </c>
      <c r="AW578" s="37" t="e">
        <f t="shared" si="243"/>
        <v>#DIV/0!</v>
      </c>
      <c r="AX578" s="37" t="e">
        <f t="shared" si="244"/>
        <v>#DIV/0!</v>
      </c>
      <c r="AY578" s="37" t="e">
        <f t="shared" si="245"/>
        <v>#DIV/0!</v>
      </c>
      <c r="AZ578" s="37" t="e">
        <f t="shared" si="246"/>
        <v>#DIV/0!</v>
      </c>
      <c r="BA578" s="37" t="e">
        <f t="shared" si="247"/>
        <v>#DIV/0!</v>
      </c>
      <c r="BB578" s="42" t="e">
        <f>IF($E578="ST",VALUE(TEXT((1/(('TOX and EXPO INPUTS'!$F$9/AG578)+('TOX and EXPO INPUTS'!$F$17/AN578))),"0.0E+00")),IF($E578="IT",VALUE(TEXT((1/(('TOX and EXPO INPUTS'!$F$12/AG578)+('TOX and EXPO INPUTS'!$F$20/AN578))),"0.0E+00"))))</f>
        <v>#DIV/0!</v>
      </c>
      <c r="BC578" s="37" t="e">
        <f>IF($E578="ST",VALUE(TEXT((1/(('TOX and EXPO INPUTS'!$F$9/AH578)+('TOX and EXPO INPUTS'!$F$17/AN578))),"0.0E+00")),IF($E578="IT",VALUE(TEXT((1/(('TOX and EXPO INPUTS'!$F$12/AH578)+('TOX and EXPO INPUTS'!$F$20/AN578))),"0.0E+00"))))</f>
        <v>#DIV/0!</v>
      </c>
      <c r="BD578" s="37" t="e">
        <f>IF($E578="ST",VALUE(TEXT((1/(('TOX and EXPO INPUTS'!$F$9/AI578)+('TOX and EXPO INPUTS'!$F$17/AN578))),"0.0E+00")),IF($E578="IT",VALUE(TEXT((1/(('TOX and EXPO INPUTS'!$F$12/AI578)+('TOX and EXPO INPUTS'!$F$20/AN578))),"0.0E+00"))))</f>
        <v>#DIV/0!</v>
      </c>
      <c r="BE578" s="37" t="e">
        <f>IF($E578="ST",VALUE(TEXT((1/(('TOX and EXPO INPUTS'!$F$9/AG578)+('TOX and EXPO INPUTS'!$F$17/AO578))),"0.0E+00")),IF($E578="IT",VALUE(TEXT((1/(('TOX and EXPO INPUTS'!$F$12/AG578)+('TOX and EXPO INPUTS'!$F$20/AO578))),"0.0E+00"))))</f>
        <v>#DIV/0!</v>
      </c>
      <c r="BF578" s="37" t="e">
        <f>IF($E578="ST",VALUE(TEXT((1/(('TOX and EXPO INPUTS'!$F$9/AH578)+('TOX and EXPO INPUTS'!$F$17/AO578))),"0.0E+00")),IF($E578="IT",VALUE(TEXT((1/(('TOX and EXPO INPUTS'!$F$12/AH578)+('TOX and EXPO INPUTS'!$F$20/AO578))),"0.0E+00"))))</f>
        <v>#DIV/0!</v>
      </c>
      <c r="BG578" s="37" t="e">
        <f>IF($E578="ST",VALUE(TEXT((1/(('TOX and EXPO INPUTS'!$F$9/AI578)+('TOX and EXPO INPUTS'!$F$17/AO578))),"0.0E+00")),IF($E578="IT",VALUE(TEXT((1/(('TOX and EXPO INPUTS'!$F$12/AI578)+('TOX and EXPO INPUTS'!$F$20/AO578))),"0.0E+00"))))</f>
        <v>#DIV/0!</v>
      </c>
      <c r="BH578" s="42" t="e">
        <f>VALUE(TEXT((AD578*$T578/365*'TOX and EXPO INPUTS'!$E$33/'TOX and EXPO INPUTS'!$E$34),"0.00E+00"))</f>
        <v>#DIV/0!</v>
      </c>
      <c r="BI578" s="37" t="e">
        <f>VALUE(TEXT((AE578*$T578/365*'TOX and EXPO INPUTS'!$E$33/'TOX and EXPO INPUTS'!$E$34),"0.00E+00"))</f>
        <v>#DIV/0!</v>
      </c>
      <c r="BJ578" s="37" t="e">
        <f>VALUE(TEXT((AF578*$T578/365*'TOX and EXPO INPUTS'!$E$33/'TOX and EXPO INPUTS'!$E$34),"0.00E+00"))</f>
        <v>#DIV/0!</v>
      </c>
      <c r="BK578" s="42" t="e">
        <f>VALUE(TEXT((AD578*$U578/365*'TOX and EXPO INPUTS'!$E$33/'TOX and EXPO INPUTS'!$E$34),"0.00E+00"))</f>
        <v>#DIV/0!</v>
      </c>
      <c r="BL578" s="37" t="e">
        <f>VALUE(TEXT((AE578*$U578/365*'TOX and EXPO INPUTS'!$E$33/'TOX and EXPO INPUTS'!$E$34),"0.00E+00"))</f>
        <v>#DIV/0!</v>
      </c>
      <c r="BM578" s="37" t="e">
        <f>VALUE(TEXT((AF578*$U578/365*'TOX and EXPO INPUTS'!$E$33/'TOX and EXPO INPUTS'!$E$34),"0.00E+00"))</f>
        <v>#DIV/0!</v>
      </c>
      <c r="BN578" s="42" t="e">
        <f>VALUE(TEXT((AL578*$T578/365*'TOX and EXPO INPUTS'!$E$33/'TOX and EXPO INPUTS'!$E$34),"0.00E+00"))</f>
        <v>#DIV/0!</v>
      </c>
      <c r="BO578" s="37" t="e">
        <f>VALUE(TEXT((AM578*$T578/365*'TOX and EXPO INPUTS'!$E$33/'TOX and EXPO INPUTS'!$E$34),"0.00E+00"))</f>
        <v>#DIV/0!</v>
      </c>
      <c r="BP578" s="42" t="e">
        <f>VALUE(TEXT((AL578*$U578/365*'TOX and EXPO INPUTS'!$E$33/'TOX and EXPO INPUTS'!$E$34),"0.00E+00"))</f>
        <v>#DIV/0!</v>
      </c>
      <c r="BQ578" s="37" t="e">
        <f>VALUE(TEXT((AM578*$U578/365*'TOX and EXPO INPUTS'!$E$33/'TOX and EXPO INPUTS'!$E$34),"0.00E+00"))</f>
        <v>#DIV/0!</v>
      </c>
      <c r="BR578" s="42" t="e">
        <f>VALUE(TEXT((AP578*$T578/365*'TOX and EXPO INPUTS'!$E$33/'TOX and EXPO INPUTS'!$E$34),"0.00E+00"))</f>
        <v>#DIV/0!</v>
      </c>
      <c r="BS578" s="37" t="e">
        <f>VALUE(TEXT((AQ578*$T578/365*'TOX and EXPO INPUTS'!$E$33/'TOX and EXPO INPUTS'!$E$34),"0.00E+00"))</f>
        <v>#DIV/0!</v>
      </c>
      <c r="BT578" s="37" t="e">
        <f>VALUE(TEXT((AR578*$T578/365*'TOX and EXPO INPUTS'!$E$33/'TOX and EXPO INPUTS'!$E$34),"0.00E+00"))</f>
        <v>#DIV/0!</v>
      </c>
      <c r="BU578" s="37" t="e">
        <f>VALUE(TEXT((AS578*$T578/365*'TOX and EXPO INPUTS'!$E$33/'TOX and EXPO INPUTS'!$E$34),"0.00E+00"))</f>
        <v>#DIV/0!</v>
      </c>
      <c r="BV578" s="37" t="e">
        <f>VALUE(TEXT((AT578*$T578/365*'TOX and EXPO INPUTS'!$E$33/'TOX and EXPO INPUTS'!$E$34),"0.00E+00"))</f>
        <v>#DIV/0!</v>
      </c>
      <c r="BW578" s="37" t="e">
        <f>VALUE(TEXT((AU578*$T578/365*'TOX and EXPO INPUTS'!$E$33/'TOX and EXPO INPUTS'!$E$34),"0.00E+00"))</f>
        <v>#DIV/0!</v>
      </c>
      <c r="BX578" s="42" t="e">
        <f>VALUE(TEXT((AP578*$U578/365*'TOX and EXPO INPUTS'!$E$33/'TOX and EXPO INPUTS'!$E$34),"0.00E+00"))</f>
        <v>#DIV/0!</v>
      </c>
      <c r="BY578" s="37" t="e">
        <f>VALUE(TEXT((AQ578*$U578/365*'TOX and EXPO INPUTS'!$E$33/'TOX and EXPO INPUTS'!$E$34),"0.00E+00"))</f>
        <v>#DIV/0!</v>
      </c>
      <c r="BZ578" s="37" t="e">
        <f>VALUE(TEXT((AR578*$U578/365*'TOX and EXPO INPUTS'!$E$33/'TOX and EXPO INPUTS'!$E$34),"0.00E+00"))</f>
        <v>#DIV/0!</v>
      </c>
      <c r="CA578" s="37" t="e">
        <f>VALUE(TEXT((AS578*$U578/365*'TOX and EXPO INPUTS'!$E$33/'TOX and EXPO INPUTS'!$E$34),"0.00E+00"))</f>
        <v>#DIV/0!</v>
      </c>
      <c r="CB578" s="37" t="e">
        <f>VALUE(TEXT((AT578*$U578/365*'TOX and EXPO INPUTS'!$E$33/'TOX and EXPO INPUTS'!$E$34),"0.00E+00"))</f>
        <v>#DIV/0!</v>
      </c>
      <c r="CC578" s="37" t="e">
        <f>VALUE(TEXT((AU578*$U578/365*'TOX and EXPO INPUTS'!$E$33/'TOX and EXPO INPUTS'!$E$34),"0.00E+00"))</f>
        <v>#DIV/0!</v>
      </c>
      <c r="CD578" s="58" t="e">
        <f>VALUE(TEXT((BR578*'TOX and EXPO INPUTS'!$F$23),"0.00E+00"))</f>
        <v>#DIV/0!</v>
      </c>
      <c r="CE578" s="57" t="e">
        <f>VALUE(TEXT((BS578*'TOX and EXPO INPUTS'!$F$23),"0.00E+00"))</f>
        <v>#DIV/0!</v>
      </c>
      <c r="CF578" s="57" t="e">
        <f>VALUE(TEXT((BT578*'TOX and EXPO INPUTS'!$F$23),"0.00E+00"))</f>
        <v>#DIV/0!</v>
      </c>
      <c r="CG578" s="57" t="e">
        <f>VALUE(TEXT((BU578*'TOX and EXPO INPUTS'!$F$23),"0.00E+00"))</f>
        <v>#DIV/0!</v>
      </c>
      <c r="CH578" s="57" t="e">
        <f>VALUE(TEXT((BV578*'TOX and EXPO INPUTS'!$F$23),"0.00E+00"))</f>
        <v>#DIV/0!</v>
      </c>
      <c r="CI578" s="57" t="e">
        <f>VALUE(TEXT((BW578*'TOX and EXPO INPUTS'!$F$23),"0.00E+00"))</f>
        <v>#DIV/0!</v>
      </c>
      <c r="CJ578" s="58" t="e">
        <f>VALUE(TEXT((BX578*'TOX and EXPO INPUTS'!$F$23),"0.00E+00"))</f>
        <v>#DIV/0!</v>
      </c>
      <c r="CK578" s="57" t="e">
        <f>VALUE(TEXT((BY578*'TOX and EXPO INPUTS'!$F$23),"0.00E+00"))</f>
        <v>#DIV/0!</v>
      </c>
      <c r="CL578" s="57" t="e">
        <f>VALUE(TEXT((BZ578*'TOX and EXPO INPUTS'!$F$23),"0.00E+00"))</f>
        <v>#DIV/0!</v>
      </c>
      <c r="CM578" s="57" t="e">
        <f>VALUE(TEXT((CA578*'TOX and EXPO INPUTS'!$F$23),"0.00E+00"))</f>
        <v>#DIV/0!</v>
      </c>
      <c r="CN578" s="57" t="e">
        <f>VALUE(TEXT((CB578*'TOX and EXPO INPUTS'!$F$23),"0.00E+00"))</f>
        <v>#DIV/0!</v>
      </c>
      <c r="CO578" s="57" t="e">
        <f>VALUE(TEXT((CC578*'TOX and EXPO INPUTS'!$F$23),"0.00E+00"))</f>
        <v>#DIV/0!</v>
      </c>
      <c r="CP578" s="38" t="s">
        <v>106</v>
      </c>
      <c r="CQ578" s="34" t="s">
        <v>107</v>
      </c>
      <c r="CR578" s="34" t="s">
        <v>108</v>
      </c>
      <c r="CS578" s="39" t="s">
        <v>109</v>
      </c>
    </row>
    <row r="579" spans="1:97" ht="48" customHeight="1" x14ac:dyDescent="0.25">
      <c r="A579" s="34" t="s">
        <v>98</v>
      </c>
      <c r="B579" s="34" t="s">
        <v>99</v>
      </c>
      <c r="C579" s="34" t="s">
        <v>115</v>
      </c>
      <c r="D579" s="34" t="s">
        <v>101</v>
      </c>
      <c r="E579" s="39" t="s">
        <v>112</v>
      </c>
      <c r="F579" s="40" t="s">
        <v>167</v>
      </c>
      <c r="G579" s="43"/>
      <c r="H579" s="36" t="s">
        <v>104</v>
      </c>
      <c r="I579" s="67"/>
      <c r="J579" s="36" t="s">
        <v>105</v>
      </c>
      <c r="K579" s="100">
        <f>VLOOKUP(F579,'Amount Seed Planted_variables'!$A$3:$I$74,2,0)</f>
        <v>2904</v>
      </c>
      <c r="L579" s="100">
        <f>VLOOKUP(F579,'Amount Seed Planted_variables'!$A$3:$I$74,3,0)</f>
        <v>8000</v>
      </c>
      <c r="M579" s="36">
        <f t="shared" si="252"/>
        <v>0</v>
      </c>
      <c r="N579" s="35">
        <f t="shared" si="253"/>
        <v>0</v>
      </c>
      <c r="O579" s="101">
        <v>225</v>
      </c>
      <c r="P579" s="93">
        <f>VLOOKUP(F579,'Amount Seed Planted_variables'!$A$3:$I$74,4,0)</f>
        <v>43560</v>
      </c>
      <c r="Q579" s="93">
        <f>VLOOKUP(F579,'Amount Seed Planted_variables'!$A$3:$I$74,7,0)</f>
        <v>80</v>
      </c>
      <c r="R579" s="93">
        <f>VLOOKUP(F579,'Amount Seed Planted_variables'!$A$3:$I$74,8,0)</f>
        <v>3484800</v>
      </c>
      <c r="S579" s="87" t="str">
        <f t="shared" si="249"/>
        <v>NA</v>
      </c>
      <c r="T579" s="35">
        <v>10</v>
      </c>
      <c r="U579" s="35">
        <v>30</v>
      </c>
      <c r="V579" s="41">
        <v>349</v>
      </c>
      <c r="W579" s="35">
        <v>51.2</v>
      </c>
      <c r="X579" s="35">
        <v>42.2</v>
      </c>
      <c r="Y579" s="41">
        <v>1.2</v>
      </c>
      <c r="Z579" s="35">
        <f t="shared" si="248"/>
        <v>0.12</v>
      </c>
      <c r="AA579" s="42">
        <f t="shared" si="254"/>
        <v>0</v>
      </c>
      <c r="AB579" s="37">
        <f t="shared" si="255"/>
        <v>0</v>
      </c>
      <c r="AC579" s="37">
        <f t="shared" si="256"/>
        <v>0</v>
      </c>
      <c r="AD579" s="42" t="e">
        <f>VALUE(TEXT(((AA579*'TOX and EXPO INPUTS'!$F$13)/'TOX and EXPO INPUTS'!$E$27),"0.00E+00"))</f>
        <v>#DIV/0!</v>
      </c>
      <c r="AE579" s="37" t="e">
        <f>VALUE(TEXT(((AB579*'TOX and EXPO INPUTS'!$F$13)/'TOX and EXPO INPUTS'!$E$27),"0.00E+00"))</f>
        <v>#DIV/0!</v>
      </c>
      <c r="AF579" s="37" t="e">
        <f>VALUE(TEXT(((AC579*'TOX and EXPO INPUTS'!$F$13)/'TOX and EXPO INPUTS'!$E$27),"0.00E+00"))</f>
        <v>#DIV/0!</v>
      </c>
      <c r="AG579" s="42" t="e">
        <f>IF($E579="ST",VALUE(TEXT(('TOX and EXPO INPUTS'!$F$7/AD579),"0.0E+00")),IF($E579="IT",VALUE(TEXT(('TOX and EXPO INPUTS'!$F$10/AD579),"0.0E+00"))))</f>
        <v>#DIV/0!</v>
      </c>
      <c r="AH579" s="37" t="e">
        <f>IF($E579="ST",VALUE(TEXT(('TOX and EXPO INPUTS'!$F$7/AE579),"0.0E+00")),IF($E579="IT",VALUE(TEXT(('TOX and EXPO INPUTS'!$F$10/AE579),"0.0E+00"))))</f>
        <v>#DIV/0!</v>
      </c>
      <c r="AI579" s="37" t="e">
        <f>IF($E579="ST",VALUE(TEXT(('TOX and EXPO INPUTS'!$F$7/AF579),"0.0E+00")),IF($E579="IT",VALUE(TEXT(('TOX and EXPO INPUTS'!$F$10/AF579),"0.0E+00"))))</f>
        <v>#DIV/0!</v>
      </c>
      <c r="AJ579" s="42">
        <f t="shared" si="250"/>
        <v>0</v>
      </c>
      <c r="AK579" s="37">
        <f t="shared" si="251"/>
        <v>0</v>
      </c>
      <c r="AL579" s="42" t="e">
        <f>VALUE(TEXT(((AJ579*'TOX and EXPO INPUTS'!$F$21)/'TOX and EXPO INPUTS'!$E$29),"0.00E+00"))</f>
        <v>#DIV/0!</v>
      </c>
      <c r="AM579" s="37" t="e">
        <f>VALUE(TEXT(((AK579*'TOX and EXPO INPUTS'!$F$21)/'TOX and EXPO INPUTS'!$E$29),"0.00E+00"))</f>
        <v>#DIV/0!</v>
      </c>
      <c r="AN579" s="42" t="e">
        <f>IF($E579="ST",VALUE(TEXT(('TOX and EXPO INPUTS'!$F$15/AL579),"0.0E+00")),IF($E579="IT",VALUE(TEXT(('TOX and EXPO INPUTS'!$F$18/AL579),"0.0E+00"))))</f>
        <v>#DIV/0!</v>
      </c>
      <c r="AO579" s="37" t="e">
        <f>IF($E579="ST",VALUE(TEXT(('TOX and EXPO INPUTS'!$F$15/AM579),"0.0E+00")),IF($E579="IT",VALUE(TEXT(('TOX and EXPO INPUTS'!$F$18/AM579),"0.0E+00"))))</f>
        <v>#DIV/0!</v>
      </c>
      <c r="AP579" s="42" t="e">
        <f t="shared" si="236"/>
        <v>#DIV/0!</v>
      </c>
      <c r="AQ579" s="37" t="e">
        <f t="shared" si="237"/>
        <v>#DIV/0!</v>
      </c>
      <c r="AR579" s="37" t="e">
        <f t="shared" si="238"/>
        <v>#DIV/0!</v>
      </c>
      <c r="AS579" s="37" t="e">
        <f t="shared" si="239"/>
        <v>#DIV/0!</v>
      </c>
      <c r="AT579" s="37" t="e">
        <f t="shared" si="240"/>
        <v>#DIV/0!</v>
      </c>
      <c r="AU579" s="37" t="e">
        <f t="shared" si="241"/>
        <v>#DIV/0!</v>
      </c>
      <c r="AV579" s="42" t="e">
        <f t="shared" si="242"/>
        <v>#DIV/0!</v>
      </c>
      <c r="AW579" s="37" t="e">
        <f t="shared" si="243"/>
        <v>#DIV/0!</v>
      </c>
      <c r="AX579" s="37" t="e">
        <f t="shared" si="244"/>
        <v>#DIV/0!</v>
      </c>
      <c r="AY579" s="37" t="e">
        <f t="shared" si="245"/>
        <v>#DIV/0!</v>
      </c>
      <c r="AZ579" s="37" t="e">
        <f t="shared" si="246"/>
        <v>#DIV/0!</v>
      </c>
      <c r="BA579" s="37" t="e">
        <f t="shared" si="247"/>
        <v>#DIV/0!</v>
      </c>
      <c r="BB579" s="42" t="e">
        <f>IF($E579="ST",VALUE(TEXT((1/(('TOX and EXPO INPUTS'!$F$9/AG579)+('TOX and EXPO INPUTS'!$F$17/AN579))),"0.0E+00")),IF($E579="IT",VALUE(TEXT((1/(('TOX and EXPO INPUTS'!$F$12/AG579)+('TOX and EXPO INPUTS'!$F$20/AN579))),"0.0E+00"))))</f>
        <v>#DIV/0!</v>
      </c>
      <c r="BC579" s="37" t="e">
        <f>IF($E579="ST",VALUE(TEXT((1/(('TOX and EXPO INPUTS'!$F$9/AH579)+('TOX and EXPO INPUTS'!$F$17/AN579))),"0.0E+00")),IF($E579="IT",VALUE(TEXT((1/(('TOX and EXPO INPUTS'!$F$12/AH579)+('TOX and EXPO INPUTS'!$F$20/AN579))),"0.0E+00"))))</f>
        <v>#DIV/0!</v>
      </c>
      <c r="BD579" s="37" t="e">
        <f>IF($E579="ST",VALUE(TEXT((1/(('TOX and EXPO INPUTS'!$F$9/AI579)+('TOX and EXPO INPUTS'!$F$17/AN579))),"0.0E+00")),IF($E579="IT",VALUE(TEXT((1/(('TOX and EXPO INPUTS'!$F$12/AI579)+('TOX and EXPO INPUTS'!$F$20/AN579))),"0.0E+00"))))</f>
        <v>#DIV/0!</v>
      </c>
      <c r="BE579" s="37" t="e">
        <f>IF($E579="ST",VALUE(TEXT((1/(('TOX and EXPO INPUTS'!$F$9/AG579)+('TOX and EXPO INPUTS'!$F$17/AO579))),"0.0E+00")),IF($E579="IT",VALUE(TEXT((1/(('TOX and EXPO INPUTS'!$F$12/AG579)+('TOX and EXPO INPUTS'!$F$20/AO579))),"0.0E+00"))))</f>
        <v>#DIV/0!</v>
      </c>
      <c r="BF579" s="37" t="e">
        <f>IF($E579="ST",VALUE(TEXT((1/(('TOX and EXPO INPUTS'!$F$9/AH579)+('TOX and EXPO INPUTS'!$F$17/AO579))),"0.0E+00")),IF($E579="IT",VALUE(TEXT((1/(('TOX and EXPO INPUTS'!$F$12/AH579)+('TOX and EXPO INPUTS'!$F$20/AO579))),"0.0E+00"))))</f>
        <v>#DIV/0!</v>
      </c>
      <c r="BG579" s="37" t="e">
        <f>IF($E579="ST",VALUE(TEXT((1/(('TOX and EXPO INPUTS'!$F$9/AI579)+('TOX and EXPO INPUTS'!$F$17/AO579))),"0.0E+00")),IF($E579="IT",VALUE(TEXT((1/(('TOX and EXPO INPUTS'!$F$12/AI579)+('TOX and EXPO INPUTS'!$F$20/AO579))),"0.0E+00"))))</f>
        <v>#DIV/0!</v>
      </c>
      <c r="BH579" s="42" t="e">
        <f>VALUE(TEXT((AD579*$T579/365*'TOX and EXPO INPUTS'!$E$33/'TOX and EXPO INPUTS'!$E$34),"0.00E+00"))</f>
        <v>#DIV/0!</v>
      </c>
      <c r="BI579" s="37" t="e">
        <f>VALUE(TEXT((AE579*$T579/365*'TOX and EXPO INPUTS'!$E$33/'TOX and EXPO INPUTS'!$E$34),"0.00E+00"))</f>
        <v>#DIV/0!</v>
      </c>
      <c r="BJ579" s="37" t="e">
        <f>VALUE(TEXT((AF579*$T579/365*'TOX and EXPO INPUTS'!$E$33/'TOX and EXPO INPUTS'!$E$34),"0.00E+00"))</f>
        <v>#DIV/0!</v>
      </c>
      <c r="BK579" s="42" t="e">
        <f>VALUE(TEXT((AD579*$U579/365*'TOX and EXPO INPUTS'!$E$33/'TOX and EXPO INPUTS'!$E$34),"0.00E+00"))</f>
        <v>#DIV/0!</v>
      </c>
      <c r="BL579" s="37" t="e">
        <f>VALUE(TEXT((AE579*$U579/365*'TOX and EXPO INPUTS'!$E$33/'TOX and EXPO INPUTS'!$E$34),"0.00E+00"))</f>
        <v>#DIV/0!</v>
      </c>
      <c r="BM579" s="37" t="e">
        <f>VALUE(TEXT((AF579*$U579/365*'TOX and EXPO INPUTS'!$E$33/'TOX and EXPO INPUTS'!$E$34),"0.00E+00"))</f>
        <v>#DIV/0!</v>
      </c>
      <c r="BN579" s="42" t="e">
        <f>VALUE(TEXT((AL579*$T579/365*'TOX and EXPO INPUTS'!$E$33/'TOX and EXPO INPUTS'!$E$34),"0.00E+00"))</f>
        <v>#DIV/0!</v>
      </c>
      <c r="BO579" s="37" t="e">
        <f>VALUE(TEXT((AM579*$T579/365*'TOX and EXPO INPUTS'!$E$33/'TOX and EXPO INPUTS'!$E$34),"0.00E+00"))</f>
        <v>#DIV/0!</v>
      </c>
      <c r="BP579" s="42" t="e">
        <f>VALUE(TEXT((AL579*$U579/365*'TOX and EXPO INPUTS'!$E$33/'TOX and EXPO INPUTS'!$E$34),"0.00E+00"))</f>
        <v>#DIV/0!</v>
      </c>
      <c r="BQ579" s="37" t="e">
        <f>VALUE(TEXT((AM579*$U579/365*'TOX and EXPO INPUTS'!$E$33/'TOX and EXPO INPUTS'!$E$34),"0.00E+00"))</f>
        <v>#DIV/0!</v>
      </c>
      <c r="BR579" s="42" t="e">
        <f>VALUE(TEXT((AP579*$T579/365*'TOX and EXPO INPUTS'!$E$33/'TOX and EXPO INPUTS'!$E$34),"0.00E+00"))</f>
        <v>#DIV/0!</v>
      </c>
      <c r="BS579" s="37" t="e">
        <f>VALUE(TEXT((AQ579*$T579/365*'TOX and EXPO INPUTS'!$E$33/'TOX and EXPO INPUTS'!$E$34),"0.00E+00"))</f>
        <v>#DIV/0!</v>
      </c>
      <c r="BT579" s="37" t="e">
        <f>VALUE(TEXT((AR579*$T579/365*'TOX and EXPO INPUTS'!$E$33/'TOX and EXPO INPUTS'!$E$34),"0.00E+00"))</f>
        <v>#DIV/0!</v>
      </c>
      <c r="BU579" s="37" t="e">
        <f>VALUE(TEXT((AS579*$T579/365*'TOX and EXPO INPUTS'!$E$33/'TOX and EXPO INPUTS'!$E$34),"0.00E+00"))</f>
        <v>#DIV/0!</v>
      </c>
      <c r="BV579" s="37" t="e">
        <f>VALUE(TEXT((AT579*$T579/365*'TOX and EXPO INPUTS'!$E$33/'TOX and EXPO INPUTS'!$E$34),"0.00E+00"))</f>
        <v>#DIV/0!</v>
      </c>
      <c r="BW579" s="37" t="e">
        <f>VALUE(TEXT((AU579*$T579/365*'TOX and EXPO INPUTS'!$E$33/'TOX and EXPO INPUTS'!$E$34),"0.00E+00"))</f>
        <v>#DIV/0!</v>
      </c>
      <c r="BX579" s="42" t="e">
        <f>VALUE(TEXT((AP579*$U579/365*'TOX and EXPO INPUTS'!$E$33/'TOX and EXPO INPUTS'!$E$34),"0.00E+00"))</f>
        <v>#DIV/0!</v>
      </c>
      <c r="BY579" s="37" t="e">
        <f>VALUE(TEXT((AQ579*$U579/365*'TOX and EXPO INPUTS'!$E$33/'TOX and EXPO INPUTS'!$E$34),"0.00E+00"))</f>
        <v>#DIV/0!</v>
      </c>
      <c r="BZ579" s="37" t="e">
        <f>VALUE(TEXT((AR579*$U579/365*'TOX and EXPO INPUTS'!$E$33/'TOX and EXPO INPUTS'!$E$34),"0.00E+00"))</f>
        <v>#DIV/0!</v>
      </c>
      <c r="CA579" s="37" t="e">
        <f>VALUE(TEXT((AS579*$U579/365*'TOX and EXPO INPUTS'!$E$33/'TOX and EXPO INPUTS'!$E$34),"0.00E+00"))</f>
        <v>#DIV/0!</v>
      </c>
      <c r="CB579" s="37" t="e">
        <f>VALUE(TEXT((AT579*$U579/365*'TOX and EXPO INPUTS'!$E$33/'TOX and EXPO INPUTS'!$E$34),"0.00E+00"))</f>
        <v>#DIV/0!</v>
      </c>
      <c r="CC579" s="37" t="e">
        <f>VALUE(TEXT((AU579*$U579/365*'TOX and EXPO INPUTS'!$E$33/'TOX and EXPO INPUTS'!$E$34),"0.00E+00"))</f>
        <v>#DIV/0!</v>
      </c>
      <c r="CD579" s="58" t="e">
        <f>VALUE(TEXT((BR579*'TOX and EXPO INPUTS'!$F$23),"0.00E+00"))</f>
        <v>#DIV/0!</v>
      </c>
      <c r="CE579" s="57" t="e">
        <f>VALUE(TEXT((BS579*'TOX and EXPO INPUTS'!$F$23),"0.00E+00"))</f>
        <v>#DIV/0!</v>
      </c>
      <c r="CF579" s="57" t="e">
        <f>VALUE(TEXT((BT579*'TOX and EXPO INPUTS'!$F$23),"0.00E+00"))</f>
        <v>#DIV/0!</v>
      </c>
      <c r="CG579" s="57" t="e">
        <f>VALUE(TEXT((BU579*'TOX and EXPO INPUTS'!$F$23),"0.00E+00"))</f>
        <v>#DIV/0!</v>
      </c>
      <c r="CH579" s="57" t="e">
        <f>VALUE(TEXT((BV579*'TOX and EXPO INPUTS'!$F$23),"0.00E+00"))</f>
        <v>#DIV/0!</v>
      </c>
      <c r="CI579" s="57" t="e">
        <f>VALUE(TEXT((BW579*'TOX and EXPO INPUTS'!$F$23),"0.00E+00"))</f>
        <v>#DIV/0!</v>
      </c>
      <c r="CJ579" s="58" t="e">
        <f>VALUE(TEXT((BX579*'TOX and EXPO INPUTS'!$F$23),"0.00E+00"))</f>
        <v>#DIV/0!</v>
      </c>
      <c r="CK579" s="57" t="e">
        <f>VALUE(TEXT((BY579*'TOX and EXPO INPUTS'!$F$23),"0.00E+00"))</f>
        <v>#DIV/0!</v>
      </c>
      <c r="CL579" s="57" t="e">
        <f>VALUE(TEXT((BZ579*'TOX and EXPO INPUTS'!$F$23),"0.00E+00"))</f>
        <v>#DIV/0!</v>
      </c>
      <c r="CM579" s="57" t="e">
        <f>VALUE(TEXT((CA579*'TOX and EXPO INPUTS'!$F$23),"0.00E+00"))</f>
        <v>#DIV/0!</v>
      </c>
      <c r="CN579" s="57" t="e">
        <f>VALUE(TEXT((CB579*'TOX and EXPO INPUTS'!$F$23),"0.00E+00"))</f>
        <v>#DIV/0!</v>
      </c>
      <c r="CO579" s="57" t="e">
        <f>VALUE(TEXT((CC579*'TOX and EXPO INPUTS'!$F$23),"0.00E+00"))</f>
        <v>#DIV/0!</v>
      </c>
      <c r="CP579" s="38" t="s">
        <v>106</v>
      </c>
      <c r="CQ579" s="34" t="s">
        <v>107</v>
      </c>
      <c r="CR579" s="34" t="s">
        <v>108</v>
      </c>
      <c r="CS579" s="39" t="s">
        <v>109</v>
      </c>
    </row>
    <row r="580" spans="1:97" ht="48" customHeight="1" x14ac:dyDescent="0.25">
      <c r="A580" s="34" t="s">
        <v>98</v>
      </c>
      <c r="B580" s="34" t="s">
        <v>99</v>
      </c>
      <c r="C580" s="34" t="s">
        <v>115</v>
      </c>
      <c r="D580" s="34" t="s">
        <v>110</v>
      </c>
      <c r="E580" s="39" t="s">
        <v>112</v>
      </c>
      <c r="F580" s="40" t="s">
        <v>167</v>
      </c>
      <c r="G580" s="43"/>
      <c r="H580" s="36" t="s">
        <v>104</v>
      </c>
      <c r="I580" s="67"/>
      <c r="J580" s="36" t="s">
        <v>105</v>
      </c>
      <c r="K580" s="100">
        <f>VLOOKUP(F580,'Amount Seed Planted_variables'!$A$3:$I$74,2,0)</f>
        <v>2904</v>
      </c>
      <c r="L580" s="100">
        <f>VLOOKUP(F580,'Amount Seed Planted_variables'!$A$3:$I$74,3,0)</f>
        <v>8000</v>
      </c>
      <c r="M580" s="36">
        <f t="shared" si="252"/>
        <v>0</v>
      </c>
      <c r="N580" s="35">
        <f t="shared" si="253"/>
        <v>0</v>
      </c>
      <c r="O580" s="101">
        <v>225</v>
      </c>
      <c r="P580" s="93">
        <f>VLOOKUP(F580,'Amount Seed Planted_variables'!$A$3:$I$74,4,0)</f>
        <v>43560</v>
      </c>
      <c r="Q580" s="93">
        <f>VLOOKUP(F580,'Amount Seed Planted_variables'!$A$3:$I$74,7,0)</f>
        <v>80</v>
      </c>
      <c r="R580" s="93">
        <f>VLOOKUP(F580,'Amount Seed Planted_variables'!$A$3:$I$74,8,0)</f>
        <v>3484800</v>
      </c>
      <c r="S580" s="87" t="str">
        <f t="shared" si="249"/>
        <v>NA</v>
      </c>
      <c r="T580" s="35">
        <v>10</v>
      </c>
      <c r="U580" s="35">
        <v>30</v>
      </c>
      <c r="V580" s="41">
        <v>68</v>
      </c>
      <c r="W580" s="35">
        <v>16.899999999999999</v>
      </c>
      <c r="X580" s="35">
        <v>13.1</v>
      </c>
      <c r="Y580" s="41">
        <v>3.6</v>
      </c>
      <c r="Z580" s="35">
        <f t="shared" si="248"/>
        <v>0.36000000000000004</v>
      </c>
      <c r="AA580" s="42">
        <f t="shared" si="254"/>
        <v>0</v>
      </c>
      <c r="AB580" s="37">
        <f t="shared" si="255"/>
        <v>0</v>
      </c>
      <c r="AC580" s="37">
        <f t="shared" si="256"/>
        <v>0</v>
      </c>
      <c r="AD580" s="42" t="e">
        <f>VALUE(TEXT(((AA580*'TOX and EXPO INPUTS'!$F$13)/'TOX and EXPO INPUTS'!$E$27),"0.00E+00"))</f>
        <v>#DIV/0!</v>
      </c>
      <c r="AE580" s="37" t="e">
        <f>VALUE(TEXT(((AB580*'TOX and EXPO INPUTS'!$F$13)/'TOX and EXPO INPUTS'!$E$27),"0.00E+00"))</f>
        <v>#DIV/0!</v>
      </c>
      <c r="AF580" s="37" t="e">
        <f>VALUE(TEXT(((AC580*'TOX and EXPO INPUTS'!$F$13)/'TOX and EXPO INPUTS'!$E$27),"0.00E+00"))</f>
        <v>#DIV/0!</v>
      </c>
      <c r="AG580" s="42" t="e">
        <f>IF($E580="ST",VALUE(TEXT(('TOX and EXPO INPUTS'!$F$7/AD580),"0.0E+00")),IF($E580="IT",VALUE(TEXT(('TOX and EXPO INPUTS'!$F$10/AD580),"0.0E+00"))))</f>
        <v>#DIV/0!</v>
      </c>
      <c r="AH580" s="37" t="e">
        <f>IF($E580="ST",VALUE(TEXT(('TOX and EXPO INPUTS'!$F$7/AE580),"0.0E+00")),IF($E580="IT",VALUE(TEXT(('TOX and EXPO INPUTS'!$F$10/AE580),"0.0E+00"))))</f>
        <v>#DIV/0!</v>
      </c>
      <c r="AI580" s="37" t="e">
        <f>IF($E580="ST",VALUE(TEXT(('TOX and EXPO INPUTS'!$F$7/AF580),"0.0E+00")),IF($E580="IT",VALUE(TEXT(('TOX and EXPO INPUTS'!$F$10/AF580),"0.0E+00"))))</f>
        <v>#DIV/0!</v>
      </c>
      <c r="AJ580" s="42">
        <f t="shared" si="250"/>
        <v>0</v>
      </c>
      <c r="AK580" s="37">
        <f t="shared" si="251"/>
        <v>0</v>
      </c>
      <c r="AL580" s="42" t="e">
        <f>VALUE(TEXT(((AJ580*'TOX and EXPO INPUTS'!$F$21)/'TOX and EXPO INPUTS'!$E$29),"0.00E+00"))</f>
        <v>#DIV/0!</v>
      </c>
      <c r="AM580" s="37" t="e">
        <f>VALUE(TEXT(((AK580*'TOX and EXPO INPUTS'!$F$21)/'TOX and EXPO INPUTS'!$E$29),"0.00E+00"))</f>
        <v>#DIV/0!</v>
      </c>
      <c r="AN580" s="42" t="e">
        <f>IF($E580="ST",VALUE(TEXT(('TOX and EXPO INPUTS'!$F$15/AL580),"0.0E+00")),IF($E580="IT",VALUE(TEXT(('TOX and EXPO INPUTS'!$F$18/AL580),"0.0E+00"))))</f>
        <v>#DIV/0!</v>
      </c>
      <c r="AO580" s="37" t="e">
        <f>IF($E580="ST",VALUE(TEXT(('TOX and EXPO INPUTS'!$F$15/AM580),"0.0E+00")),IF($E580="IT",VALUE(TEXT(('TOX and EXPO INPUTS'!$F$18/AM580),"0.0E+00"))))</f>
        <v>#DIV/0!</v>
      </c>
      <c r="AP580" s="42" t="e">
        <f t="shared" si="236"/>
        <v>#DIV/0!</v>
      </c>
      <c r="AQ580" s="37" t="e">
        <f t="shared" si="237"/>
        <v>#DIV/0!</v>
      </c>
      <c r="AR580" s="37" t="e">
        <f t="shared" si="238"/>
        <v>#DIV/0!</v>
      </c>
      <c r="AS580" s="37" t="e">
        <f t="shared" si="239"/>
        <v>#DIV/0!</v>
      </c>
      <c r="AT580" s="37" t="e">
        <f t="shared" si="240"/>
        <v>#DIV/0!</v>
      </c>
      <c r="AU580" s="37" t="e">
        <f t="shared" si="241"/>
        <v>#DIV/0!</v>
      </c>
      <c r="AV580" s="42" t="e">
        <f t="shared" si="242"/>
        <v>#DIV/0!</v>
      </c>
      <c r="AW580" s="37" t="e">
        <f t="shared" si="243"/>
        <v>#DIV/0!</v>
      </c>
      <c r="AX580" s="37" t="e">
        <f t="shared" si="244"/>
        <v>#DIV/0!</v>
      </c>
      <c r="AY580" s="37" t="e">
        <f t="shared" si="245"/>
        <v>#DIV/0!</v>
      </c>
      <c r="AZ580" s="37" t="e">
        <f t="shared" si="246"/>
        <v>#DIV/0!</v>
      </c>
      <c r="BA580" s="37" t="e">
        <f t="shared" si="247"/>
        <v>#DIV/0!</v>
      </c>
      <c r="BB580" s="42" t="e">
        <f>IF($E580="ST",VALUE(TEXT((1/(('TOX and EXPO INPUTS'!$F$9/AG580)+('TOX and EXPO INPUTS'!$F$17/AN580))),"0.0E+00")),IF($E580="IT",VALUE(TEXT((1/(('TOX and EXPO INPUTS'!$F$12/AG580)+('TOX and EXPO INPUTS'!$F$20/AN580))),"0.0E+00"))))</f>
        <v>#DIV/0!</v>
      </c>
      <c r="BC580" s="37" t="e">
        <f>IF($E580="ST",VALUE(TEXT((1/(('TOX and EXPO INPUTS'!$F$9/AH580)+('TOX and EXPO INPUTS'!$F$17/AN580))),"0.0E+00")),IF($E580="IT",VALUE(TEXT((1/(('TOX and EXPO INPUTS'!$F$12/AH580)+('TOX and EXPO INPUTS'!$F$20/AN580))),"0.0E+00"))))</f>
        <v>#DIV/0!</v>
      </c>
      <c r="BD580" s="37" t="e">
        <f>IF($E580="ST",VALUE(TEXT((1/(('TOX and EXPO INPUTS'!$F$9/AI580)+('TOX and EXPO INPUTS'!$F$17/AN580))),"0.0E+00")),IF($E580="IT",VALUE(TEXT((1/(('TOX and EXPO INPUTS'!$F$12/AI580)+('TOX and EXPO INPUTS'!$F$20/AN580))),"0.0E+00"))))</f>
        <v>#DIV/0!</v>
      </c>
      <c r="BE580" s="37" t="e">
        <f>IF($E580="ST",VALUE(TEXT((1/(('TOX and EXPO INPUTS'!$F$9/AG580)+('TOX and EXPO INPUTS'!$F$17/AO580))),"0.0E+00")),IF($E580="IT",VALUE(TEXT((1/(('TOX and EXPO INPUTS'!$F$12/AG580)+('TOX and EXPO INPUTS'!$F$20/AO580))),"0.0E+00"))))</f>
        <v>#DIV/0!</v>
      </c>
      <c r="BF580" s="37" t="e">
        <f>IF($E580="ST",VALUE(TEXT((1/(('TOX and EXPO INPUTS'!$F$9/AH580)+('TOX and EXPO INPUTS'!$F$17/AO580))),"0.0E+00")),IF($E580="IT",VALUE(TEXT((1/(('TOX and EXPO INPUTS'!$F$12/AH580)+('TOX and EXPO INPUTS'!$F$20/AO580))),"0.0E+00"))))</f>
        <v>#DIV/0!</v>
      </c>
      <c r="BG580" s="37" t="e">
        <f>IF($E580="ST",VALUE(TEXT((1/(('TOX and EXPO INPUTS'!$F$9/AI580)+('TOX and EXPO INPUTS'!$F$17/AO580))),"0.0E+00")),IF($E580="IT",VALUE(TEXT((1/(('TOX and EXPO INPUTS'!$F$12/AI580)+('TOX and EXPO INPUTS'!$F$20/AO580))),"0.0E+00"))))</f>
        <v>#DIV/0!</v>
      </c>
      <c r="BH580" s="42" t="e">
        <f>VALUE(TEXT((AD580*$T580/365*'TOX and EXPO INPUTS'!$E$33/'TOX and EXPO INPUTS'!$E$34),"0.00E+00"))</f>
        <v>#DIV/0!</v>
      </c>
      <c r="BI580" s="37" t="e">
        <f>VALUE(TEXT((AE580*$T580/365*'TOX and EXPO INPUTS'!$E$33/'TOX and EXPO INPUTS'!$E$34),"0.00E+00"))</f>
        <v>#DIV/0!</v>
      </c>
      <c r="BJ580" s="37" t="e">
        <f>VALUE(TEXT((AF580*$T580/365*'TOX and EXPO INPUTS'!$E$33/'TOX and EXPO INPUTS'!$E$34),"0.00E+00"))</f>
        <v>#DIV/0!</v>
      </c>
      <c r="BK580" s="42" t="e">
        <f>VALUE(TEXT((AD580*$U580/365*'TOX and EXPO INPUTS'!$E$33/'TOX and EXPO INPUTS'!$E$34),"0.00E+00"))</f>
        <v>#DIV/0!</v>
      </c>
      <c r="BL580" s="37" t="e">
        <f>VALUE(TEXT((AE580*$U580/365*'TOX and EXPO INPUTS'!$E$33/'TOX and EXPO INPUTS'!$E$34),"0.00E+00"))</f>
        <v>#DIV/0!</v>
      </c>
      <c r="BM580" s="37" t="e">
        <f>VALUE(TEXT((AF580*$U580/365*'TOX and EXPO INPUTS'!$E$33/'TOX and EXPO INPUTS'!$E$34),"0.00E+00"))</f>
        <v>#DIV/0!</v>
      </c>
      <c r="BN580" s="42" t="e">
        <f>VALUE(TEXT((AL580*$T580/365*'TOX and EXPO INPUTS'!$E$33/'TOX and EXPO INPUTS'!$E$34),"0.00E+00"))</f>
        <v>#DIV/0!</v>
      </c>
      <c r="BO580" s="37" t="e">
        <f>VALUE(TEXT((AM580*$T580/365*'TOX and EXPO INPUTS'!$E$33/'TOX and EXPO INPUTS'!$E$34),"0.00E+00"))</f>
        <v>#DIV/0!</v>
      </c>
      <c r="BP580" s="42" t="e">
        <f>VALUE(TEXT((AL580*$U580/365*'TOX and EXPO INPUTS'!$E$33/'TOX and EXPO INPUTS'!$E$34),"0.00E+00"))</f>
        <v>#DIV/0!</v>
      </c>
      <c r="BQ580" s="37" t="e">
        <f>VALUE(TEXT((AM580*$U580/365*'TOX and EXPO INPUTS'!$E$33/'TOX and EXPO INPUTS'!$E$34),"0.00E+00"))</f>
        <v>#DIV/0!</v>
      </c>
      <c r="BR580" s="42" t="e">
        <f>VALUE(TEXT((AP580*$T580/365*'TOX and EXPO INPUTS'!$E$33/'TOX and EXPO INPUTS'!$E$34),"0.00E+00"))</f>
        <v>#DIV/0!</v>
      </c>
      <c r="BS580" s="37" t="e">
        <f>VALUE(TEXT((AQ580*$T580/365*'TOX and EXPO INPUTS'!$E$33/'TOX and EXPO INPUTS'!$E$34),"0.00E+00"))</f>
        <v>#DIV/0!</v>
      </c>
      <c r="BT580" s="37" t="e">
        <f>VALUE(TEXT((AR580*$T580/365*'TOX and EXPO INPUTS'!$E$33/'TOX and EXPO INPUTS'!$E$34),"0.00E+00"))</f>
        <v>#DIV/0!</v>
      </c>
      <c r="BU580" s="37" t="e">
        <f>VALUE(TEXT((AS580*$T580/365*'TOX and EXPO INPUTS'!$E$33/'TOX and EXPO INPUTS'!$E$34),"0.00E+00"))</f>
        <v>#DIV/0!</v>
      </c>
      <c r="BV580" s="37" t="e">
        <f>VALUE(TEXT((AT580*$T580/365*'TOX and EXPO INPUTS'!$E$33/'TOX and EXPO INPUTS'!$E$34),"0.00E+00"))</f>
        <v>#DIV/0!</v>
      </c>
      <c r="BW580" s="37" t="e">
        <f>VALUE(TEXT((AU580*$T580/365*'TOX and EXPO INPUTS'!$E$33/'TOX and EXPO INPUTS'!$E$34),"0.00E+00"))</f>
        <v>#DIV/0!</v>
      </c>
      <c r="BX580" s="42" t="e">
        <f>VALUE(TEXT((AP580*$U580/365*'TOX and EXPO INPUTS'!$E$33/'TOX and EXPO INPUTS'!$E$34),"0.00E+00"))</f>
        <v>#DIV/0!</v>
      </c>
      <c r="BY580" s="37" t="e">
        <f>VALUE(TEXT((AQ580*$U580/365*'TOX and EXPO INPUTS'!$E$33/'TOX and EXPO INPUTS'!$E$34),"0.00E+00"))</f>
        <v>#DIV/0!</v>
      </c>
      <c r="BZ580" s="37" t="e">
        <f>VALUE(TEXT((AR580*$U580/365*'TOX and EXPO INPUTS'!$E$33/'TOX and EXPO INPUTS'!$E$34),"0.00E+00"))</f>
        <v>#DIV/0!</v>
      </c>
      <c r="CA580" s="37" t="e">
        <f>VALUE(TEXT((AS580*$U580/365*'TOX and EXPO INPUTS'!$E$33/'TOX and EXPO INPUTS'!$E$34),"0.00E+00"))</f>
        <v>#DIV/0!</v>
      </c>
      <c r="CB580" s="37" t="e">
        <f>VALUE(TEXT((AT580*$U580/365*'TOX and EXPO INPUTS'!$E$33/'TOX and EXPO INPUTS'!$E$34),"0.00E+00"))</f>
        <v>#DIV/0!</v>
      </c>
      <c r="CC580" s="37" t="e">
        <f>VALUE(TEXT((AU580*$U580/365*'TOX and EXPO INPUTS'!$E$33/'TOX and EXPO INPUTS'!$E$34),"0.00E+00"))</f>
        <v>#DIV/0!</v>
      </c>
      <c r="CD580" s="58" t="e">
        <f>VALUE(TEXT((BR580*'TOX and EXPO INPUTS'!$F$23),"0.00E+00"))</f>
        <v>#DIV/0!</v>
      </c>
      <c r="CE580" s="57" t="e">
        <f>VALUE(TEXT((BS580*'TOX and EXPO INPUTS'!$F$23),"0.00E+00"))</f>
        <v>#DIV/0!</v>
      </c>
      <c r="CF580" s="57" t="e">
        <f>VALUE(TEXT((BT580*'TOX and EXPO INPUTS'!$F$23),"0.00E+00"))</f>
        <v>#DIV/0!</v>
      </c>
      <c r="CG580" s="57" t="e">
        <f>VALUE(TEXT((BU580*'TOX and EXPO INPUTS'!$F$23),"0.00E+00"))</f>
        <v>#DIV/0!</v>
      </c>
      <c r="CH580" s="57" t="e">
        <f>VALUE(TEXT((BV580*'TOX and EXPO INPUTS'!$F$23),"0.00E+00"))</f>
        <v>#DIV/0!</v>
      </c>
      <c r="CI580" s="57" t="e">
        <f>VALUE(TEXT((BW580*'TOX and EXPO INPUTS'!$F$23),"0.00E+00"))</f>
        <v>#DIV/0!</v>
      </c>
      <c r="CJ580" s="58" t="e">
        <f>VALUE(TEXT((BX580*'TOX and EXPO INPUTS'!$F$23),"0.00E+00"))</f>
        <v>#DIV/0!</v>
      </c>
      <c r="CK580" s="57" t="e">
        <f>VALUE(TEXT((BY580*'TOX and EXPO INPUTS'!$F$23),"0.00E+00"))</f>
        <v>#DIV/0!</v>
      </c>
      <c r="CL580" s="57" t="e">
        <f>VALUE(TEXT((BZ580*'TOX and EXPO INPUTS'!$F$23),"0.00E+00"))</f>
        <v>#DIV/0!</v>
      </c>
      <c r="CM580" s="57" t="e">
        <f>VALUE(TEXT((CA580*'TOX and EXPO INPUTS'!$F$23),"0.00E+00"))</f>
        <v>#DIV/0!</v>
      </c>
      <c r="CN580" s="57" t="e">
        <f>VALUE(TEXT((CB580*'TOX and EXPO INPUTS'!$F$23),"0.00E+00"))</f>
        <v>#DIV/0!</v>
      </c>
      <c r="CO580" s="57" t="e">
        <f>VALUE(TEXT((CC580*'TOX and EXPO INPUTS'!$F$23),"0.00E+00"))</f>
        <v>#DIV/0!</v>
      </c>
      <c r="CP580" s="38" t="s">
        <v>106</v>
      </c>
      <c r="CQ580" s="34" t="s">
        <v>107</v>
      </c>
      <c r="CR580" s="34" t="s">
        <v>108</v>
      </c>
      <c r="CS580" s="39" t="s">
        <v>109</v>
      </c>
    </row>
    <row r="581" spans="1:97" ht="48" customHeight="1" x14ac:dyDescent="0.25">
      <c r="A581" s="34" t="s">
        <v>98</v>
      </c>
      <c r="B581" s="34" t="s">
        <v>99</v>
      </c>
      <c r="C581" s="34" t="s">
        <v>115</v>
      </c>
      <c r="D581" s="34" t="s">
        <v>111</v>
      </c>
      <c r="E581" s="39" t="s">
        <v>112</v>
      </c>
      <c r="F581" s="40" t="s">
        <v>167</v>
      </c>
      <c r="G581" s="43"/>
      <c r="H581" s="36" t="s">
        <v>104</v>
      </c>
      <c r="I581" s="67"/>
      <c r="J581" s="36" t="s">
        <v>105</v>
      </c>
      <c r="K581" s="100">
        <f>VLOOKUP(F581,'Amount Seed Planted_variables'!$A$3:$I$74,2,0)</f>
        <v>2904</v>
      </c>
      <c r="L581" s="100">
        <f>VLOOKUP(F581,'Amount Seed Planted_variables'!$A$3:$I$74,3,0)</f>
        <v>8000</v>
      </c>
      <c r="M581" s="36">
        <f t="shared" si="252"/>
        <v>0</v>
      </c>
      <c r="N581" s="35">
        <f t="shared" si="253"/>
        <v>0</v>
      </c>
      <c r="O581" s="101">
        <v>225</v>
      </c>
      <c r="P581" s="93">
        <f>VLOOKUP(F581,'Amount Seed Planted_variables'!$A$3:$I$74,4,0)</f>
        <v>43560</v>
      </c>
      <c r="Q581" s="93">
        <f>VLOOKUP(F581,'Amount Seed Planted_variables'!$A$3:$I$74,7,0)</f>
        <v>80</v>
      </c>
      <c r="R581" s="93">
        <f>VLOOKUP(F581,'Amount Seed Planted_variables'!$A$3:$I$74,8,0)</f>
        <v>3484800</v>
      </c>
      <c r="S581" s="87">
        <f t="shared" ref="S581:S644" si="270">IF(D581="Cleaning",2.5,"NA")</f>
        <v>2.5</v>
      </c>
      <c r="T581" s="35">
        <v>10</v>
      </c>
      <c r="U581" s="35">
        <v>30</v>
      </c>
      <c r="V581" s="41">
        <v>138210600</v>
      </c>
      <c r="W581" s="35">
        <v>23262800</v>
      </c>
      <c r="X581" s="35">
        <v>21238200</v>
      </c>
      <c r="Y581" s="41">
        <v>106100</v>
      </c>
      <c r="Z581" s="35">
        <f t="shared" si="248"/>
        <v>10610</v>
      </c>
      <c r="AA581" s="42">
        <f t="shared" si="254"/>
        <v>0</v>
      </c>
      <c r="AB581" s="37">
        <f t="shared" si="255"/>
        <v>0</v>
      </c>
      <c r="AC581" s="37">
        <f t="shared" si="256"/>
        <v>0</v>
      </c>
      <c r="AD581" s="42" t="e">
        <f>VALUE(TEXT(((AA581*'TOX and EXPO INPUTS'!$F$13)/'TOX and EXPO INPUTS'!$E$27),"0.00E+00"))</f>
        <v>#DIV/0!</v>
      </c>
      <c r="AE581" s="37" t="e">
        <f>VALUE(TEXT(((AB581*'TOX and EXPO INPUTS'!$F$13)/'TOX and EXPO INPUTS'!$E$27),"0.00E+00"))</f>
        <v>#DIV/0!</v>
      </c>
      <c r="AF581" s="37" t="e">
        <f>VALUE(TEXT(((AC581*'TOX and EXPO INPUTS'!$F$13)/'TOX and EXPO INPUTS'!$E$27),"0.00E+00"))</f>
        <v>#DIV/0!</v>
      </c>
      <c r="AG581" s="42" t="e">
        <f>IF($E581="ST",VALUE(TEXT(('TOX and EXPO INPUTS'!$F$7/AD581),"0.0E+00")),IF($E581="IT",VALUE(TEXT(('TOX and EXPO INPUTS'!$F$10/AD581),"0.0E+00"))))</f>
        <v>#DIV/0!</v>
      </c>
      <c r="AH581" s="37" t="e">
        <f>IF($E581="ST",VALUE(TEXT(('TOX and EXPO INPUTS'!$F$7/AE581),"0.0E+00")),IF($E581="IT",VALUE(TEXT(('TOX and EXPO INPUTS'!$F$10/AE581),"0.0E+00"))))</f>
        <v>#DIV/0!</v>
      </c>
      <c r="AI581" s="37" t="e">
        <f>IF($E581="ST",VALUE(TEXT(('TOX and EXPO INPUTS'!$F$7/AF581),"0.0E+00")),IF($E581="IT",VALUE(TEXT(('TOX and EXPO INPUTS'!$F$10/AF581),"0.0E+00"))))</f>
        <v>#DIV/0!</v>
      </c>
      <c r="AJ581" s="42">
        <f t="shared" ref="AJ581:AJ644" si="271">IF($A581="On-farm",VALUE(TEXT(((Y581/1000)*$M581*$R581),"0.00E+00")),IF($D581="Treating",VALUE(TEXT(((Y581/1000)*$N581*$O581),"0.00E+00")),IF($D581="Packaging",VALUE(TEXT(((Y581/1000)*$N581*$O581),"0.00E+00")),IF($D581="Cleaning",VALUE(TEXT(((Y581/1000)*$N581*$S581),"0.00E+00")),IF($D581="Loading/Planting",VALUE(TEXT(((Y581/1000)*$M581*$R581),"0.00E+00")))))))</f>
        <v>0</v>
      </c>
      <c r="AK581" s="37">
        <f t="shared" ref="AK581:AK644" si="272">IF($A581="On-farm",VALUE(TEXT(((Z581/1000)*$M581*$R581),"0.00E+00")),IF($D581="Treating",VALUE(TEXT(((Z581/1000)*$N581*$O581),"0.00E+00")),IF($D581="Packaging",VALUE(TEXT(((Z581/1000)*$N581*$O581),"0.00E+00")),IF($D581="Cleaning",VALUE(TEXT(((Z581/1000)*$N581*$S581),"0.00E+00")),IF($D581="Loading/Planting",VALUE(TEXT(((Z581/1000)*$M581*$R581),"0.00E+00")))))))</f>
        <v>0</v>
      </c>
      <c r="AL581" s="42" t="e">
        <f>VALUE(TEXT(((AJ581*'TOX and EXPO INPUTS'!$F$21)/'TOX and EXPO INPUTS'!$E$29),"0.00E+00"))</f>
        <v>#DIV/0!</v>
      </c>
      <c r="AM581" s="37" t="e">
        <f>VALUE(TEXT(((AK581*'TOX and EXPO INPUTS'!$F$21)/'TOX and EXPO INPUTS'!$E$29),"0.00E+00"))</f>
        <v>#DIV/0!</v>
      </c>
      <c r="AN581" s="42" t="e">
        <f>IF($E581="ST",VALUE(TEXT(('TOX and EXPO INPUTS'!$F$15/AL581),"0.0E+00")),IF($E581="IT",VALUE(TEXT(('TOX and EXPO INPUTS'!$F$18/AL581),"0.0E+00"))))</f>
        <v>#DIV/0!</v>
      </c>
      <c r="AO581" s="37" t="e">
        <f>IF($E581="ST",VALUE(TEXT(('TOX and EXPO INPUTS'!$F$15/AM581),"0.0E+00")),IF($E581="IT",VALUE(TEXT(('TOX and EXPO INPUTS'!$F$18/AM581),"0.0E+00"))))</f>
        <v>#DIV/0!</v>
      </c>
      <c r="AP581" s="42" t="e">
        <f t="shared" si="236"/>
        <v>#DIV/0!</v>
      </c>
      <c r="AQ581" s="37" t="e">
        <f t="shared" si="237"/>
        <v>#DIV/0!</v>
      </c>
      <c r="AR581" s="37" t="e">
        <f t="shared" si="238"/>
        <v>#DIV/0!</v>
      </c>
      <c r="AS581" s="37" t="e">
        <f t="shared" si="239"/>
        <v>#DIV/0!</v>
      </c>
      <c r="AT581" s="37" t="e">
        <f t="shared" si="240"/>
        <v>#DIV/0!</v>
      </c>
      <c r="AU581" s="37" t="e">
        <f t="shared" si="241"/>
        <v>#DIV/0!</v>
      </c>
      <c r="AV581" s="42" t="e">
        <f t="shared" si="242"/>
        <v>#DIV/0!</v>
      </c>
      <c r="AW581" s="37" t="e">
        <f t="shared" si="243"/>
        <v>#DIV/0!</v>
      </c>
      <c r="AX581" s="37" t="e">
        <f t="shared" si="244"/>
        <v>#DIV/0!</v>
      </c>
      <c r="AY581" s="37" t="e">
        <f t="shared" si="245"/>
        <v>#DIV/0!</v>
      </c>
      <c r="AZ581" s="37" t="e">
        <f t="shared" si="246"/>
        <v>#DIV/0!</v>
      </c>
      <c r="BA581" s="37" t="e">
        <f t="shared" si="247"/>
        <v>#DIV/0!</v>
      </c>
      <c r="BB581" s="42" t="e">
        <f>IF($E581="ST",VALUE(TEXT((1/(('TOX and EXPO INPUTS'!$F$9/AG581)+('TOX and EXPO INPUTS'!$F$17/AN581))),"0.0E+00")),IF($E581="IT",VALUE(TEXT((1/(('TOX and EXPO INPUTS'!$F$12/AG581)+('TOX and EXPO INPUTS'!$F$20/AN581))),"0.0E+00"))))</f>
        <v>#DIV/0!</v>
      </c>
      <c r="BC581" s="37" t="e">
        <f>IF($E581="ST",VALUE(TEXT((1/(('TOX and EXPO INPUTS'!$F$9/AH581)+('TOX and EXPO INPUTS'!$F$17/AN581))),"0.0E+00")),IF($E581="IT",VALUE(TEXT((1/(('TOX and EXPO INPUTS'!$F$12/AH581)+('TOX and EXPO INPUTS'!$F$20/AN581))),"0.0E+00"))))</f>
        <v>#DIV/0!</v>
      </c>
      <c r="BD581" s="37" t="e">
        <f>IF($E581="ST",VALUE(TEXT((1/(('TOX and EXPO INPUTS'!$F$9/AI581)+('TOX and EXPO INPUTS'!$F$17/AN581))),"0.0E+00")),IF($E581="IT",VALUE(TEXT((1/(('TOX and EXPO INPUTS'!$F$12/AI581)+('TOX and EXPO INPUTS'!$F$20/AN581))),"0.0E+00"))))</f>
        <v>#DIV/0!</v>
      </c>
      <c r="BE581" s="37" t="e">
        <f>IF($E581="ST",VALUE(TEXT((1/(('TOX and EXPO INPUTS'!$F$9/AG581)+('TOX and EXPO INPUTS'!$F$17/AO581))),"0.0E+00")),IF($E581="IT",VALUE(TEXT((1/(('TOX and EXPO INPUTS'!$F$12/AG581)+('TOX and EXPO INPUTS'!$F$20/AO581))),"0.0E+00"))))</f>
        <v>#DIV/0!</v>
      </c>
      <c r="BF581" s="37" t="e">
        <f>IF($E581="ST",VALUE(TEXT((1/(('TOX and EXPO INPUTS'!$F$9/AH581)+('TOX and EXPO INPUTS'!$F$17/AO581))),"0.0E+00")),IF($E581="IT",VALUE(TEXT((1/(('TOX and EXPO INPUTS'!$F$12/AH581)+('TOX and EXPO INPUTS'!$F$20/AO581))),"0.0E+00"))))</f>
        <v>#DIV/0!</v>
      </c>
      <c r="BG581" s="37" t="e">
        <f>IF($E581="ST",VALUE(TEXT((1/(('TOX and EXPO INPUTS'!$F$9/AI581)+('TOX and EXPO INPUTS'!$F$17/AO581))),"0.0E+00")),IF($E581="IT",VALUE(TEXT((1/(('TOX and EXPO INPUTS'!$F$12/AI581)+('TOX and EXPO INPUTS'!$F$20/AO581))),"0.0E+00"))))</f>
        <v>#DIV/0!</v>
      </c>
      <c r="BH581" s="42" t="e">
        <f>VALUE(TEXT((AD581*$T581/365*'TOX and EXPO INPUTS'!$E$33/'TOX and EXPO INPUTS'!$E$34),"0.00E+00"))</f>
        <v>#DIV/0!</v>
      </c>
      <c r="BI581" s="37" t="e">
        <f>VALUE(TEXT((AE581*$T581/365*'TOX and EXPO INPUTS'!$E$33/'TOX and EXPO INPUTS'!$E$34),"0.00E+00"))</f>
        <v>#DIV/0!</v>
      </c>
      <c r="BJ581" s="37" t="e">
        <f>VALUE(TEXT((AF581*$T581/365*'TOX and EXPO INPUTS'!$E$33/'TOX and EXPO INPUTS'!$E$34),"0.00E+00"))</f>
        <v>#DIV/0!</v>
      </c>
      <c r="BK581" s="42" t="e">
        <f>VALUE(TEXT((AD581*$U581/365*'TOX and EXPO INPUTS'!$E$33/'TOX and EXPO INPUTS'!$E$34),"0.00E+00"))</f>
        <v>#DIV/0!</v>
      </c>
      <c r="BL581" s="37" t="e">
        <f>VALUE(TEXT((AE581*$U581/365*'TOX and EXPO INPUTS'!$E$33/'TOX and EXPO INPUTS'!$E$34),"0.00E+00"))</f>
        <v>#DIV/0!</v>
      </c>
      <c r="BM581" s="37" t="e">
        <f>VALUE(TEXT((AF581*$U581/365*'TOX and EXPO INPUTS'!$E$33/'TOX and EXPO INPUTS'!$E$34),"0.00E+00"))</f>
        <v>#DIV/0!</v>
      </c>
      <c r="BN581" s="42" t="e">
        <f>VALUE(TEXT((AL581*$T581/365*'TOX and EXPO INPUTS'!$E$33/'TOX and EXPO INPUTS'!$E$34),"0.00E+00"))</f>
        <v>#DIV/0!</v>
      </c>
      <c r="BO581" s="37" t="e">
        <f>VALUE(TEXT((AM581*$T581/365*'TOX and EXPO INPUTS'!$E$33/'TOX and EXPO INPUTS'!$E$34),"0.00E+00"))</f>
        <v>#DIV/0!</v>
      </c>
      <c r="BP581" s="42" t="e">
        <f>VALUE(TEXT((AL581*$U581/365*'TOX and EXPO INPUTS'!$E$33/'TOX and EXPO INPUTS'!$E$34),"0.00E+00"))</f>
        <v>#DIV/0!</v>
      </c>
      <c r="BQ581" s="37" t="e">
        <f>VALUE(TEXT((AM581*$U581/365*'TOX and EXPO INPUTS'!$E$33/'TOX and EXPO INPUTS'!$E$34),"0.00E+00"))</f>
        <v>#DIV/0!</v>
      </c>
      <c r="BR581" s="42" t="e">
        <f>VALUE(TEXT((AP581*$T581/365*'TOX and EXPO INPUTS'!$E$33/'TOX and EXPO INPUTS'!$E$34),"0.00E+00"))</f>
        <v>#DIV/0!</v>
      </c>
      <c r="BS581" s="37" t="e">
        <f>VALUE(TEXT((AQ581*$T581/365*'TOX and EXPO INPUTS'!$E$33/'TOX and EXPO INPUTS'!$E$34),"0.00E+00"))</f>
        <v>#DIV/0!</v>
      </c>
      <c r="BT581" s="37" t="e">
        <f>VALUE(TEXT((AR581*$T581/365*'TOX and EXPO INPUTS'!$E$33/'TOX and EXPO INPUTS'!$E$34),"0.00E+00"))</f>
        <v>#DIV/0!</v>
      </c>
      <c r="BU581" s="37" t="e">
        <f>VALUE(TEXT((AS581*$T581/365*'TOX and EXPO INPUTS'!$E$33/'TOX and EXPO INPUTS'!$E$34),"0.00E+00"))</f>
        <v>#DIV/0!</v>
      </c>
      <c r="BV581" s="37" t="e">
        <f>VALUE(TEXT((AT581*$T581/365*'TOX and EXPO INPUTS'!$E$33/'TOX and EXPO INPUTS'!$E$34),"0.00E+00"))</f>
        <v>#DIV/0!</v>
      </c>
      <c r="BW581" s="37" t="e">
        <f>VALUE(TEXT((AU581*$T581/365*'TOX and EXPO INPUTS'!$E$33/'TOX and EXPO INPUTS'!$E$34),"0.00E+00"))</f>
        <v>#DIV/0!</v>
      </c>
      <c r="BX581" s="42" t="e">
        <f>VALUE(TEXT((AP581*$U581/365*'TOX and EXPO INPUTS'!$E$33/'TOX and EXPO INPUTS'!$E$34),"0.00E+00"))</f>
        <v>#DIV/0!</v>
      </c>
      <c r="BY581" s="37" t="e">
        <f>VALUE(TEXT((AQ581*$U581/365*'TOX and EXPO INPUTS'!$E$33/'TOX and EXPO INPUTS'!$E$34),"0.00E+00"))</f>
        <v>#DIV/0!</v>
      </c>
      <c r="BZ581" s="37" t="e">
        <f>VALUE(TEXT((AR581*$U581/365*'TOX and EXPO INPUTS'!$E$33/'TOX and EXPO INPUTS'!$E$34),"0.00E+00"))</f>
        <v>#DIV/0!</v>
      </c>
      <c r="CA581" s="37" t="e">
        <f>VALUE(TEXT((AS581*$U581/365*'TOX and EXPO INPUTS'!$E$33/'TOX and EXPO INPUTS'!$E$34),"0.00E+00"))</f>
        <v>#DIV/0!</v>
      </c>
      <c r="CB581" s="37" t="e">
        <f>VALUE(TEXT((AT581*$U581/365*'TOX and EXPO INPUTS'!$E$33/'TOX and EXPO INPUTS'!$E$34),"0.00E+00"))</f>
        <v>#DIV/0!</v>
      </c>
      <c r="CC581" s="37" t="e">
        <f>VALUE(TEXT((AU581*$U581/365*'TOX and EXPO INPUTS'!$E$33/'TOX and EXPO INPUTS'!$E$34),"0.00E+00"))</f>
        <v>#DIV/0!</v>
      </c>
      <c r="CD581" s="58" t="e">
        <f>VALUE(TEXT((BR581*'TOX and EXPO INPUTS'!$F$23),"0.00E+00"))</f>
        <v>#DIV/0!</v>
      </c>
      <c r="CE581" s="57" t="e">
        <f>VALUE(TEXT((BS581*'TOX and EXPO INPUTS'!$F$23),"0.00E+00"))</f>
        <v>#DIV/0!</v>
      </c>
      <c r="CF581" s="57" t="e">
        <f>VALUE(TEXT((BT581*'TOX and EXPO INPUTS'!$F$23),"0.00E+00"))</f>
        <v>#DIV/0!</v>
      </c>
      <c r="CG581" s="57" t="e">
        <f>VALUE(TEXT((BU581*'TOX and EXPO INPUTS'!$F$23),"0.00E+00"))</f>
        <v>#DIV/0!</v>
      </c>
      <c r="CH581" s="57" t="e">
        <f>VALUE(TEXT((BV581*'TOX and EXPO INPUTS'!$F$23),"0.00E+00"))</f>
        <v>#DIV/0!</v>
      </c>
      <c r="CI581" s="57" t="e">
        <f>VALUE(TEXT((BW581*'TOX and EXPO INPUTS'!$F$23),"0.00E+00"))</f>
        <v>#DIV/0!</v>
      </c>
      <c r="CJ581" s="58" t="e">
        <f>VALUE(TEXT((BX581*'TOX and EXPO INPUTS'!$F$23),"0.00E+00"))</f>
        <v>#DIV/0!</v>
      </c>
      <c r="CK581" s="57" t="e">
        <f>VALUE(TEXT((BY581*'TOX and EXPO INPUTS'!$F$23),"0.00E+00"))</f>
        <v>#DIV/0!</v>
      </c>
      <c r="CL581" s="57" t="e">
        <f>VALUE(TEXT((BZ581*'TOX and EXPO INPUTS'!$F$23),"0.00E+00"))</f>
        <v>#DIV/0!</v>
      </c>
      <c r="CM581" s="57" t="e">
        <f>VALUE(TEXT((CA581*'TOX and EXPO INPUTS'!$F$23),"0.00E+00"))</f>
        <v>#DIV/0!</v>
      </c>
      <c r="CN581" s="57" t="e">
        <f>VALUE(TEXT((CB581*'TOX and EXPO INPUTS'!$F$23),"0.00E+00"))</f>
        <v>#DIV/0!</v>
      </c>
      <c r="CO581" s="57" t="e">
        <f>VALUE(TEXT((CC581*'TOX and EXPO INPUTS'!$F$23),"0.00E+00"))</f>
        <v>#DIV/0!</v>
      </c>
      <c r="CP581" s="38" t="s">
        <v>106</v>
      </c>
      <c r="CQ581" s="34" t="s">
        <v>107</v>
      </c>
      <c r="CR581" s="34" t="s">
        <v>108</v>
      </c>
      <c r="CS581" s="39" t="s">
        <v>109</v>
      </c>
    </row>
    <row r="582" spans="1:97" ht="48" customHeight="1" x14ac:dyDescent="0.25">
      <c r="A582" s="34" t="s">
        <v>98</v>
      </c>
      <c r="B582" s="34" t="s">
        <v>99</v>
      </c>
      <c r="C582" s="34" t="s">
        <v>115</v>
      </c>
      <c r="D582" s="34" t="s">
        <v>442</v>
      </c>
      <c r="E582" s="39" t="s">
        <v>112</v>
      </c>
      <c r="F582" s="40" t="s">
        <v>167</v>
      </c>
      <c r="G582" s="43"/>
      <c r="H582" s="36" t="s">
        <v>104</v>
      </c>
      <c r="I582" s="67"/>
      <c r="J582" s="36" t="s">
        <v>105</v>
      </c>
      <c r="K582" s="100">
        <f>VLOOKUP(F582,'Amount Seed Planted_variables'!$A$3:$I$74,2,0)</f>
        <v>2904</v>
      </c>
      <c r="L582" s="100">
        <f>VLOOKUP(F582,'Amount Seed Planted_variables'!$A$3:$I$74,3,0)</f>
        <v>8000</v>
      </c>
      <c r="M582" s="36">
        <f t="shared" ref="M582:M645" si="273">IF(G582="",(I582/K582),(G582/454000))</f>
        <v>0</v>
      </c>
      <c r="N582" s="35">
        <f t="shared" ref="N582:N645" si="274">IF(I582="",(G582/454000*L582),I582)</f>
        <v>0</v>
      </c>
      <c r="O582" s="101">
        <v>225</v>
      </c>
      <c r="P582" s="93">
        <f>VLOOKUP(F582,'Amount Seed Planted_variables'!$A$3:$I$74,4,0)</f>
        <v>43560</v>
      </c>
      <c r="Q582" s="93">
        <f>VLOOKUP(F582,'Amount Seed Planted_variables'!$A$3:$I$74,7,0)</f>
        <v>80</v>
      </c>
      <c r="R582" s="93">
        <f>VLOOKUP(F582,'Amount Seed Planted_variables'!$A$3:$I$74,8,0)</f>
        <v>3484800</v>
      </c>
      <c r="S582" s="87" t="str">
        <f t="shared" si="270"/>
        <v>NA</v>
      </c>
      <c r="T582" s="35">
        <v>10</v>
      </c>
      <c r="U582" s="35">
        <v>30</v>
      </c>
      <c r="V582" s="41">
        <v>3994</v>
      </c>
      <c r="W582" s="35">
        <v>797</v>
      </c>
      <c r="X582" s="35">
        <v>530</v>
      </c>
      <c r="Y582" s="41">
        <v>66</v>
      </c>
      <c r="Z582" s="35">
        <f t="shared" si="248"/>
        <v>6.6000000000000005</v>
      </c>
      <c r="AA582" s="42">
        <f t="shared" si="254"/>
        <v>0</v>
      </c>
      <c r="AB582" s="37">
        <f t="shared" si="255"/>
        <v>0</v>
      </c>
      <c r="AC582" s="37">
        <f t="shared" si="256"/>
        <v>0</v>
      </c>
      <c r="AD582" s="42" t="e">
        <f>VALUE(TEXT(((AA582*'TOX and EXPO INPUTS'!$F$13)/'TOX and EXPO INPUTS'!$E$27),"0.00E+00"))</f>
        <v>#DIV/0!</v>
      </c>
      <c r="AE582" s="37" t="e">
        <f>VALUE(TEXT(((AB582*'TOX and EXPO INPUTS'!$F$13)/'TOX and EXPO INPUTS'!$E$27),"0.00E+00"))</f>
        <v>#DIV/0!</v>
      </c>
      <c r="AF582" s="37" t="e">
        <f>VALUE(TEXT(((AC582*'TOX and EXPO INPUTS'!$F$13)/'TOX and EXPO INPUTS'!$E$27),"0.00E+00"))</f>
        <v>#DIV/0!</v>
      </c>
      <c r="AG582" s="42" t="e">
        <f>IF($E582="ST",VALUE(TEXT(('TOX and EXPO INPUTS'!$F$7/AD582),"0.0E+00")),IF($E582="IT",VALUE(TEXT(('TOX and EXPO INPUTS'!$F$10/AD582),"0.0E+00"))))</f>
        <v>#DIV/0!</v>
      </c>
      <c r="AH582" s="37" t="e">
        <f>IF($E582="ST",VALUE(TEXT(('TOX and EXPO INPUTS'!$F$7/AE582),"0.0E+00")),IF($E582="IT",VALUE(TEXT(('TOX and EXPO INPUTS'!$F$10/AE582),"0.0E+00"))))</f>
        <v>#DIV/0!</v>
      </c>
      <c r="AI582" s="37" t="e">
        <f>IF($E582="ST",VALUE(TEXT(('TOX and EXPO INPUTS'!$F$7/AF582),"0.0E+00")),IF($E582="IT",VALUE(TEXT(('TOX and EXPO INPUTS'!$F$10/AF582),"0.0E+00"))))</f>
        <v>#DIV/0!</v>
      </c>
      <c r="AJ582" s="42">
        <f t="shared" si="271"/>
        <v>0</v>
      </c>
      <c r="AK582" s="37">
        <f t="shared" si="272"/>
        <v>0</v>
      </c>
      <c r="AL582" s="42" t="e">
        <f>VALUE(TEXT(((AJ582*'TOX and EXPO INPUTS'!$F$21)/'TOX and EXPO INPUTS'!$E$29),"0.00E+00"))</f>
        <v>#DIV/0!</v>
      </c>
      <c r="AM582" s="37" t="e">
        <f>VALUE(TEXT(((AK582*'TOX and EXPO INPUTS'!$F$21)/'TOX and EXPO INPUTS'!$E$29),"0.00E+00"))</f>
        <v>#DIV/0!</v>
      </c>
      <c r="AN582" s="42" t="e">
        <f>IF($E582="ST",VALUE(TEXT(('TOX and EXPO INPUTS'!$F$15/AL582),"0.0E+00")),IF($E582="IT",VALUE(TEXT(('TOX and EXPO INPUTS'!$F$18/AL582),"0.0E+00"))))</f>
        <v>#DIV/0!</v>
      </c>
      <c r="AO582" s="37" t="e">
        <f>IF($E582="ST",VALUE(TEXT(('TOX and EXPO INPUTS'!$F$15/AM582),"0.0E+00")),IF($E582="IT",VALUE(TEXT(('TOX and EXPO INPUTS'!$F$18/AM582),"0.0E+00"))))</f>
        <v>#DIV/0!</v>
      </c>
      <c r="AP582" s="42" t="e">
        <f t="shared" si="236"/>
        <v>#DIV/0!</v>
      </c>
      <c r="AQ582" s="37" t="e">
        <f t="shared" si="237"/>
        <v>#DIV/0!</v>
      </c>
      <c r="AR582" s="37" t="e">
        <f t="shared" si="238"/>
        <v>#DIV/0!</v>
      </c>
      <c r="AS582" s="37" t="e">
        <f t="shared" si="239"/>
        <v>#DIV/0!</v>
      </c>
      <c r="AT582" s="37" t="e">
        <f t="shared" si="240"/>
        <v>#DIV/0!</v>
      </c>
      <c r="AU582" s="37" t="e">
        <f t="shared" si="241"/>
        <v>#DIV/0!</v>
      </c>
      <c r="AV582" s="42" t="e">
        <f t="shared" si="242"/>
        <v>#DIV/0!</v>
      </c>
      <c r="AW582" s="37" t="e">
        <f t="shared" si="243"/>
        <v>#DIV/0!</v>
      </c>
      <c r="AX582" s="37" t="e">
        <f t="shared" si="244"/>
        <v>#DIV/0!</v>
      </c>
      <c r="AY582" s="37" t="e">
        <f t="shared" si="245"/>
        <v>#DIV/0!</v>
      </c>
      <c r="AZ582" s="37" t="e">
        <f t="shared" si="246"/>
        <v>#DIV/0!</v>
      </c>
      <c r="BA582" s="37" t="e">
        <f t="shared" si="247"/>
        <v>#DIV/0!</v>
      </c>
      <c r="BB582" s="42" t="e">
        <f>IF($E582="ST",VALUE(TEXT((1/(('TOX and EXPO INPUTS'!$F$9/AG582)+('TOX and EXPO INPUTS'!$F$17/AN582))),"0.0E+00")),IF($E582="IT",VALUE(TEXT((1/(('TOX and EXPO INPUTS'!$F$12/AG582)+('TOX and EXPO INPUTS'!$F$20/AN582))),"0.0E+00"))))</f>
        <v>#DIV/0!</v>
      </c>
      <c r="BC582" s="37" t="e">
        <f>IF($E582="ST",VALUE(TEXT((1/(('TOX and EXPO INPUTS'!$F$9/AH582)+('TOX and EXPO INPUTS'!$F$17/AN582))),"0.0E+00")),IF($E582="IT",VALUE(TEXT((1/(('TOX and EXPO INPUTS'!$F$12/AH582)+('TOX and EXPO INPUTS'!$F$20/AN582))),"0.0E+00"))))</f>
        <v>#DIV/0!</v>
      </c>
      <c r="BD582" s="37" t="e">
        <f>IF($E582="ST",VALUE(TEXT((1/(('TOX and EXPO INPUTS'!$F$9/AI582)+('TOX and EXPO INPUTS'!$F$17/AN582))),"0.0E+00")),IF($E582="IT",VALUE(TEXT((1/(('TOX and EXPO INPUTS'!$F$12/AI582)+('TOX and EXPO INPUTS'!$F$20/AN582))),"0.0E+00"))))</f>
        <v>#DIV/0!</v>
      </c>
      <c r="BE582" s="37" t="e">
        <f>IF($E582="ST",VALUE(TEXT((1/(('TOX and EXPO INPUTS'!$F$9/AG582)+('TOX and EXPO INPUTS'!$F$17/AO582))),"0.0E+00")),IF($E582="IT",VALUE(TEXT((1/(('TOX and EXPO INPUTS'!$F$12/AG582)+('TOX and EXPO INPUTS'!$F$20/AO582))),"0.0E+00"))))</f>
        <v>#DIV/0!</v>
      </c>
      <c r="BF582" s="37" t="e">
        <f>IF($E582="ST",VALUE(TEXT((1/(('TOX and EXPO INPUTS'!$F$9/AH582)+('TOX and EXPO INPUTS'!$F$17/AO582))),"0.0E+00")),IF($E582="IT",VALUE(TEXT((1/(('TOX and EXPO INPUTS'!$F$12/AH582)+('TOX and EXPO INPUTS'!$F$20/AO582))),"0.0E+00"))))</f>
        <v>#DIV/0!</v>
      </c>
      <c r="BG582" s="37" t="e">
        <f>IF($E582="ST",VALUE(TEXT((1/(('TOX and EXPO INPUTS'!$F$9/AI582)+('TOX and EXPO INPUTS'!$F$17/AO582))),"0.0E+00")),IF($E582="IT",VALUE(TEXT((1/(('TOX and EXPO INPUTS'!$F$12/AI582)+('TOX and EXPO INPUTS'!$F$20/AO582))),"0.0E+00"))))</f>
        <v>#DIV/0!</v>
      </c>
      <c r="BH582" s="42" t="e">
        <f>VALUE(TEXT((AD582*$T582/365*'TOX and EXPO INPUTS'!$E$33/'TOX and EXPO INPUTS'!$E$34),"0.00E+00"))</f>
        <v>#DIV/0!</v>
      </c>
      <c r="BI582" s="37" t="e">
        <f>VALUE(TEXT((AE582*$T582/365*'TOX and EXPO INPUTS'!$E$33/'TOX and EXPO INPUTS'!$E$34),"0.00E+00"))</f>
        <v>#DIV/0!</v>
      </c>
      <c r="BJ582" s="37" t="e">
        <f>VALUE(TEXT((AF582*$T582/365*'TOX and EXPO INPUTS'!$E$33/'TOX and EXPO INPUTS'!$E$34),"0.00E+00"))</f>
        <v>#DIV/0!</v>
      </c>
      <c r="BK582" s="42" t="e">
        <f>VALUE(TEXT((AD582*$U582/365*'TOX and EXPO INPUTS'!$E$33/'TOX and EXPO INPUTS'!$E$34),"0.00E+00"))</f>
        <v>#DIV/0!</v>
      </c>
      <c r="BL582" s="37" t="e">
        <f>VALUE(TEXT((AE582*$U582/365*'TOX and EXPO INPUTS'!$E$33/'TOX and EXPO INPUTS'!$E$34),"0.00E+00"))</f>
        <v>#DIV/0!</v>
      </c>
      <c r="BM582" s="37" t="e">
        <f>VALUE(TEXT((AF582*$U582/365*'TOX and EXPO INPUTS'!$E$33/'TOX and EXPO INPUTS'!$E$34),"0.00E+00"))</f>
        <v>#DIV/0!</v>
      </c>
      <c r="BN582" s="42" t="e">
        <f>VALUE(TEXT((AL582*$T582/365*'TOX and EXPO INPUTS'!$E$33/'TOX and EXPO INPUTS'!$E$34),"0.00E+00"))</f>
        <v>#DIV/0!</v>
      </c>
      <c r="BO582" s="37" t="e">
        <f>VALUE(TEXT((AM582*$T582/365*'TOX and EXPO INPUTS'!$E$33/'TOX and EXPO INPUTS'!$E$34),"0.00E+00"))</f>
        <v>#DIV/0!</v>
      </c>
      <c r="BP582" s="42" t="e">
        <f>VALUE(TEXT((AL582*$U582/365*'TOX and EXPO INPUTS'!$E$33/'TOX and EXPO INPUTS'!$E$34),"0.00E+00"))</f>
        <v>#DIV/0!</v>
      </c>
      <c r="BQ582" s="37" t="e">
        <f>VALUE(TEXT((AM582*$U582/365*'TOX and EXPO INPUTS'!$E$33/'TOX and EXPO INPUTS'!$E$34),"0.00E+00"))</f>
        <v>#DIV/0!</v>
      </c>
      <c r="BR582" s="42" t="e">
        <f>VALUE(TEXT((AP582*$T582/365*'TOX and EXPO INPUTS'!$E$33/'TOX and EXPO INPUTS'!$E$34),"0.00E+00"))</f>
        <v>#DIV/0!</v>
      </c>
      <c r="BS582" s="37" t="e">
        <f>VALUE(TEXT((AQ582*$T582/365*'TOX and EXPO INPUTS'!$E$33/'TOX and EXPO INPUTS'!$E$34),"0.00E+00"))</f>
        <v>#DIV/0!</v>
      </c>
      <c r="BT582" s="37" t="e">
        <f>VALUE(TEXT((AR582*$T582/365*'TOX and EXPO INPUTS'!$E$33/'TOX and EXPO INPUTS'!$E$34),"0.00E+00"))</f>
        <v>#DIV/0!</v>
      </c>
      <c r="BU582" s="37" t="e">
        <f>VALUE(TEXT((AS582*$T582/365*'TOX and EXPO INPUTS'!$E$33/'TOX and EXPO INPUTS'!$E$34),"0.00E+00"))</f>
        <v>#DIV/0!</v>
      </c>
      <c r="BV582" s="37" t="e">
        <f>VALUE(TEXT((AT582*$T582/365*'TOX and EXPO INPUTS'!$E$33/'TOX and EXPO INPUTS'!$E$34),"0.00E+00"))</f>
        <v>#DIV/0!</v>
      </c>
      <c r="BW582" s="37" t="e">
        <f>VALUE(TEXT((AU582*$T582/365*'TOX and EXPO INPUTS'!$E$33/'TOX and EXPO INPUTS'!$E$34),"0.00E+00"))</f>
        <v>#DIV/0!</v>
      </c>
      <c r="BX582" s="42" t="e">
        <f>VALUE(TEXT((AP582*$U582/365*'TOX and EXPO INPUTS'!$E$33/'TOX and EXPO INPUTS'!$E$34),"0.00E+00"))</f>
        <v>#DIV/0!</v>
      </c>
      <c r="BY582" s="37" t="e">
        <f>VALUE(TEXT((AQ582*$U582/365*'TOX and EXPO INPUTS'!$E$33/'TOX and EXPO INPUTS'!$E$34),"0.00E+00"))</f>
        <v>#DIV/0!</v>
      </c>
      <c r="BZ582" s="37" t="e">
        <f>VALUE(TEXT((AR582*$U582/365*'TOX and EXPO INPUTS'!$E$33/'TOX and EXPO INPUTS'!$E$34),"0.00E+00"))</f>
        <v>#DIV/0!</v>
      </c>
      <c r="CA582" s="37" t="e">
        <f>VALUE(TEXT((AS582*$U582/365*'TOX and EXPO INPUTS'!$E$33/'TOX and EXPO INPUTS'!$E$34),"0.00E+00"))</f>
        <v>#DIV/0!</v>
      </c>
      <c r="CB582" s="37" t="e">
        <f>VALUE(TEXT((AT582*$U582/365*'TOX and EXPO INPUTS'!$E$33/'TOX and EXPO INPUTS'!$E$34),"0.00E+00"))</f>
        <v>#DIV/0!</v>
      </c>
      <c r="CC582" s="37" t="e">
        <f>VALUE(TEXT((AU582*$U582/365*'TOX and EXPO INPUTS'!$E$33/'TOX and EXPO INPUTS'!$E$34),"0.00E+00"))</f>
        <v>#DIV/0!</v>
      </c>
      <c r="CD582" s="58" t="e">
        <f>VALUE(TEXT((BR582*'TOX and EXPO INPUTS'!$F$23),"0.00E+00"))</f>
        <v>#DIV/0!</v>
      </c>
      <c r="CE582" s="57" t="e">
        <f>VALUE(TEXT((BS582*'TOX and EXPO INPUTS'!$F$23),"0.00E+00"))</f>
        <v>#DIV/0!</v>
      </c>
      <c r="CF582" s="57" t="e">
        <f>VALUE(TEXT((BT582*'TOX and EXPO INPUTS'!$F$23),"0.00E+00"))</f>
        <v>#DIV/0!</v>
      </c>
      <c r="CG582" s="57" t="e">
        <f>VALUE(TEXT((BU582*'TOX and EXPO INPUTS'!$F$23),"0.00E+00"))</f>
        <v>#DIV/0!</v>
      </c>
      <c r="CH582" s="57" t="e">
        <f>VALUE(TEXT((BV582*'TOX and EXPO INPUTS'!$F$23),"0.00E+00"))</f>
        <v>#DIV/0!</v>
      </c>
      <c r="CI582" s="57" t="e">
        <f>VALUE(TEXT((BW582*'TOX and EXPO INPUTS'!$F$23),"0.00E+00"))</f>
        <v>#DIV/0!</v>
      </c>
      <c r="CJ582" s="58" t="e">
        <f>VALUE(TEXT((BX582*'TOX and EXPO INPUTS'!$F$23),"0.00E+00"))</f>
        <v>#DIV/0!</v>
      </c>
      <c r="CK582" s="57" t="e">
        <f>VALUE(TEXT((BY582*'TOX and EXPO INPUTS'!$F$23),"0.00E+00"))</f>
        <v>#DIV/0!</v>
      </c>
      <c r="CL582" s="57" t="e">
        <f>VALUE(TEXT((BZ582*'TOX and EXPO INPUTS'!$F$23),"0.00E+00"))</f>
        <v>#DIV/0!</v>
      </c>
      <c r="CM582" s="57" t="e">
        <f>VALUE(TEXT((CA582*'TOX and EXPO INPUTS'!$F$23),"0.00E+00"))</f>
        <v>#DIV/0!</v>
      </c>
      <c r="CN582" s="57" t="e">
        <f>VALUE(TEXT((CB582*'TOX and EXPO INPUTS'!$F$23),"0.00E+00"))</f>
        <v>#DIV/0!</v>
      </c>
      <c r="CO582" s="57" t="e">
        <f>VALUE(TEXT((CC582*'TOX and EXPO INPUTS'!$F$23),"0.00E+00"))</f>
        <v>#DIV/0!</v>
      </c>
      <c r="CP582" s="38" t="s">
        <v>106</v>
      </c>
      <c r="CQ582" s="34" t="s">
        <v>107</v>
      </c>
      <c r="CR582" s="34" t="s">
        <v>108</v>
      </c>
      <c r="CS582" s="39" t="s">
        <v>109</v>
      </c>
    </row>
    <row r="583" spans="1:97" ht="48" customHeight="1" x14ac:dyDescent="0.25">
      <c r="A583" s="34" t="s">
        <v>98</v>
      </c>
      <c r="B583" s="34" t="s">
        <v>99</v>
      </c>
      <c r="C583" s="34" t="s">
        <v>113</v>
      </c>
      <c r="D583" s="34" t="s">
        <v>101</v>
      </c>
      <c r="E583" s="39" t="s">
        <v>102</v>
      </c>
      <c r="F583" s="40" t="s">
        <v>168</v>
      </c>
      <c r="G583" s="43"/>
      <c r="H583" s="36" t="s">
        <v>104</v>
      </c>
      <c r="I583" s="67"/>
      <c r="J583" s="36" t="s">
        <v>105</v>
      </c>
      <c r="K583" s="100">
        <f>VLOOKUP(F583,'Amount Seed Planted_variables'!$A$3:$I$74,2,0)</f>
        <v>100000</v>
      </c>
      <c r="L583" s="100">
        <f>VLOOKUP(F583,'Amount Seed Planted_variables'!$A$3:$I$74,3,0)</f>
        <v>130000</v>
      </c>
      <c r="M583" s="36">
        <f t="shared" si="273"/>
        <v>0</v>
      </c>
      <c r="N583" s="35">
        <f t="shared" si="274"/>
        <v>0</v>
      </c>
      <c r="O583" s="101">
        <v>3000</v>
      </c>
      <c r="P583" s="93">
        <f>VLOOKUP(F583,'Amount Seed Planted_variables'!$A$3:$I$74,4,0)</f>
        <v>400000</v>
      </c>
      <c r="Q583" s="93">
        <f>VLOOKUP(F583,'Amount Seed Planted_variables'!$A$3:$I$74,7,0)</f>
        <v>80</v>
      </c>
      <c r="R583" s="93">
        <f>VLOOKUP(F583,'Amount Seed Planted_variables'!$A$3:$I$74,8,0)</f>
        <v>32000000</v>
      </c>
      <c r="S583" s="87" t="str">
        <f t="shared" si="270"/>
        <v>NA</v>
      </c>
      <c r="T583" s="35">
        <v>10</v>
      </c>
      <c r="U583" s="35">
        <v>30</v>
      </c>
      <c r="V583" s="41">
        <v>349</v>
      </c>
      <c r="W583" s="35">
        <v>51.2</v>
      </c>
      <c r="X583" s="35">
        <v>42.2</v>
      </c>
      <c r="Y583" s="41">
        <v>1.2</v>
      </c>
      <c r="Z583" s="35">
        <f>Y583*0.1</f>
        <v>0.12</v>
      </c>
      <c r="AA583" s="42">
        <f t="shared" si="254"/>
        <v>0</v>
      </c>
      <c r="AB583" s="37">
        <f t="shared" si="255"/>
        <v>0</v>
      </c>
      <c r="AC583" s="37">
        <f t="shared" si="256"/>
        <v>0</v>
      </c>
      <c r="AD583" s="42" t="e">
        <f>VALUE(TEXT(((AA583*'TOX and EXPO INPUTS'!$F$13)/'TOX and EXPO INPUTS'!$E$27),"0.00E+00"))</f>
        <v>#DIV/0!</v>
      </c>
      <c r="AE583" s="37" t="e">
        <f>VALUE(TEXT(((AB583*'TOX and EXPO INPUTS'!$F$13)/'TOX and EXPO INPUTS'!$E$27),"0.00E+00"))</f>
        <v>#DIV/0!</v>
      </c>
      <c r="AF583" s="37" t="e">
        <f>VALUE(TEXT(((AC583*'TOX and EXPO INPUTS'!$F$13)/'TOX and EXPO INPUTS'!$E$27),"0.00E+00"))</f>
        <v>#DIV/0!</v>
      </c>
      <c r="AG583" s="42" t="e">
        <f>IF($E583="ST",VALUE(TEXT(('TOX and EXPO INPUTS'!$F$7/AD583),"0.0E+00")),IF($E583="IT",VALUE(TEXT(('TOX and EXPO INPUTS'!$F$10/AD583),"0.0E+00"))))</f>
        <v>#DIV/0!</v>
      </c>
      <c r="AH583" s="37" t="e">
        <f>IF($E583="ST",VALUE(TEXT(('TOX and EXPO INPUTS'!$F$7/AE583),"0.0E+00")),IF($E583="IT",VALUE(TEXT(('TOX and EXPO INPUTS'!$F$10/AE583),"0.0E+00"))))</f>
        <v>#DIV/0!</v>
      </c>
      <c r="AI583" s="37" t="e">
        <f>IF($E583="ST",VALUE(TEXT(('TOX and EXPO INPUTS'!$F$7/AF583),"0.0E+00")),IF($E583="IT",VALUE(TEXT(('TOX and EXPO INPUTS'!$F$10/AF583),"0.0E+00"))))</f>
        <v>#DIV/0!</v>
      </c>
      <c r="AJ583" s="42">
        <f t="shared" si="271"/>
        <v>0</v>
      </c>
      <c r="AK583" s="37">
        <f t="shared" si="272"/>
        <v>0</v>
      </c>
      <c r="AL583" s="42" t="e">
        <f>VALUE(TEXT(((AJ583*'TOX and EXPO INPUTS'!$F$21)/'TOX and EXPO INPUTS'!$E$29),"0.00E+00"))</f>
        <v>#DIV/0!</v>
      </c>
      <c r="AM583" s="37" t="e">
        <f>VALUE(TEXT(((AK583*'TOX and EXPO INPUTS'!$F$21)/'TOX and EXPO INPUTS'!$E$29),"0.00E+00"))</f>
        <v>#DIV/0!</v>
      </c>
      <c r="AN583" s="42" t="e">
        <f>IF($E583="ST",VALUE(TEXT(('TOX and EXPO INPUTS'!$F$15/AL583),"0.0E+00")),IF($E583="IT",VALUE(TEXT(('TOX and EXPO INPUTS'!$F$18/AL583),"0.0E+00"))))</f>
        <v>#DIV/0!</v>
      </c>
      <c r="AO583" s="37" t="e">
        <f>IF($E583="ST",VALUE(TEXT(('TOX and EXPO INPUTS'!$F$15/AM583),"0.0E+00")),IF($E583="IT",VALUE(TEXT(('TOX and EXPO INPUTS'!$F$18/AM583),"0.0E+00"))))</f>
        <v>#DIV/0!</v>
      </c>
      <c r="AP583" s="42" t="e">
        <f>VALUE(TEXT((AD583+AL583),"0.00E+00"))</f>
        <v>#DIV/0!</v>
      </c>
      <c r="AQ583" s="37" t="e">
        <f>VALUE(TEXT((AE583+AL583),"0.00E+00"))</f>
        <v>#DIV/0!</v>
      </c>
      <c r="AR583" s="37" t="e">
        <f>VALUE(TEXT((AF583+AL583),"0.00E+00"))</f>
        <v>#DIV/0!</v>
      </c>
      <c r="AS583" s="37" t="e">
        <f>VALUE(TEXT((AD583+AM583),"0.00E+00"))</f>
        <v>#DIV/0!</v>
      </c>
      <c r="AT583" s="37" t="e">
        <f>VALUE(TEXT((AE583+AM583),"0.00E+00"))</f>
        <v>#DIV/0!</v>
      </c>
      <c r="AU583" s="37" t="e">
        <f>VALUE(TEXT((AF583+AM583),"0.00E+00"))</f>
        <v>#DIV/0!</v>
      </c>
      <c r="AV583" s="42" t="e">
        <f>VALUE(TEXT(1/((1/AG583)+(1/AN583)),"0.0E+00"))</f>
        <v>#DIV/0!</v>
      </c>
      <c r="AW583" s="37" t="e">
        <f>VALUE(TEXT(1/((1/AH583)+(1/AN583)),"0.0E+00"))</f>
        <v>#DIV/0!</v>
      </c>
      <c r="AX583" s="37" t="e">
        <f>VALUE(TEXT(1/((1/AI583)+(1/AN583)),"0.0E+00"))</f>
        <v>#DIV/0!</v>
      </c>
      <c r="AY583" s="37" t="e">
        <f>VALUE(TEXT(1/((1/AG583)+(1/AO583)),"0.0E+00"))</f>
        <v>#DIV/0!</v>
      </c>
      <c r="AZ583" s="37" t="e">
        <f>VALUE(TEXT(1/((1/AH583)+(1/AO583)),"0.0E+00"))</f>
        <v>#DIV/0!</v>
      </c>
      <c r="BA583" s="37" t="e">
        <f>VALUE(TEXT(1/((1/AI583)+(1/AO583)),"0.0E+00"))</f>
        <v>#DIV/0!</v>
      </c>
      <c r="BB583" s="42" t="e">
        <f>IF($E583="ST",VALUE(TEXT((1/(('TOX and EXPO INPUTS'!$F$9/AG583)+('TOX and EXPO INPUTS'!$F$17/AN583))),"0.0E+00")),IF($E583="IT",VALUE(TEXT((1/(('TOX and EXPO INPUTS'!$F$12/AG583)+('TOX and EXPO INPUTS'!$F$20/AN583))),"0.0E+00"))))</f>
        <v>#DIV/0!</v>
      </c>
      <c r="BC583" s="37" t="e">
        <f>IF($E583="ST",VALUE(TEXT((1/(('TOX and EXPO INPUTS'!$F$9/AH583)+('TOX and EXPO INPUTS'!$F$17/AN583))),"0.0E+00")),IF($E583="IT",VALUE(TEXT((1/(('TOX and EXPO INPUTS'!$F$12/AH583)+('TOX and EXPO INPUTS'!$F$20/AN583))),"0.0E+00"))))</f>
        <v>#DIV/0!</v>
      </c>
      <c r="BD583" s="37" t="e">
        <f>IF($E583="ST",VALUE(TEXT((1/(('TOX and EXPO INPUTS'!$F$9/AI583)+('TOX and EXPO INPUTS'!$F$17/AN583))),"0.0E+00")),IF($E583="IT",VALUE(TEXT((1/(('TOX and EXPO INPUTS'!$F$12/AI583)+('TOX and EXPO INPUTS'!$F$20/AN583))),"0.0E+00"))))</f>
        <v>#DIV/0!</v>
      </c>
      <c r="BE583" s="37" t="e">
        <f>IF($E583="ST",VALUE(TEXT((1/(('TOX and EXPO INPUTS'!$F$9/AG583)+('TOX and EXPO INPUTS'!$F$17/AO583))),"0.0E+00")),IF($E583="IT",VALUE(TEXT((1/(('TOX and EXPO INPUTS'!$F$12/AG583)+('TOX and EXPO INPUTS'!$F$20/AO583))),"0.0E+00"))))</f>
        <v>#DIV/0!</v>
      </c>
      <c r="BF583" s="37" t="e">
        <f>IF($E583="ST",VALUE(TEXT((1/(('TOX and EXPO INPUTS'!$F$9/AH583)+('TOX and EXPO INPUTS'!$F$17/AO583))),"0.0E+00")),IF($E583="IT",VALUE(TEXT((1/(('TOX and EXPO INPUTS'!$F$12/AH583)+('TOX and EXPO INPUTS'!$F$20/AO583))),"0.0E+00"))))</f>
        <v>#DIV/0!</v>
      </c>
      <c r="BG583" s="37" t="e">
        <f>IF($E583="ST",VALUE(TEXT((1/(('TOX and EXPO INPUTS'!$F$9/AI583)+('TOX and EXPO INPUTS'!$F$17/AO583))),"0.0E+00")),IF($E583="IT",VALUE(TEXT((1/(('TOX and EXPO INPUTS'!$F$12/AI583)+('TOX and EXPO INPUTS'!$F$20/AO583))),"0.0E+00"))))</f>
        <v>#DIV/0!</v>
      </c>
      <c r="BH583" s="42" t="e">
        <f>VALUE(TEXT((AD583*$T583/365*'TOX and EXPO INPUTS'!$E$33/'TOX and EXPO INPUTS'!$E$34),"0.00E+00"))</f>
        <v>#DIV/0!</v>
      </c>
      <c r="BI583" s="37" t="e">
        <f>VALUE(TEXT((AE583*$T583/365*'TOX and EXPO INPUTS'!$E$33/'TOX and EXPO INPUTS'!$E$34),"0.00E+00"))</f>
        <v>#DIV/0!</v>
      </c>
      <c r="BJ583" s="37" t="e">
        <f>VALUE(TEXT((AF583*$T583/365*'TOX and EXPO INPUTS'!$E$33/'TOX and EXPO INPUTS'!$E$34),"0.00E+00"))</f>
        <v>#DIV/0!</v>
      </c>
      <c r="BK583" s="42" t="e">
        <f>VALUE(TEXT((AD583*$U583/365*'TOX and EXPO INPUTS'!$E$33/'TOX and EXPO INPUTS'!$E$34),"0.00E+00"))</f>
        <v>#DIV/0!</v>
      </c>
      <c r="BL583" s="37" t="e">
        <f>VALUE(TEXT((AE583*$U583/365*'TOX and EXPO INPUTS'!$E$33/'TOX and EXPO INPUTS'!$E$34),"0.00E+00"))</f>
        <v>#DIV/0!</v>
      </c>
      <c r="BM583" s="37" t="e">
        <f>VALUE(TEXT((AF583*$U583/365*'TOX and EXPO INPUTS'!$E$33/'TOX and EXPO INPUTS'!$E$34),"0.00E+00"))</f>
        <v>#DIV/0!</v>
      </c>
      <c r="BN583" s="42" t="e">
        <f>VALUE(TEXT((AL583*$T583/365*'TOX and EXPO INPUTS'!$E$33/'TOX and EXPO INPUTS'!$E$34),"0.00E+00"))</f>
        <v>#DIV/0!</v>
      </c>
      <c r="BO583" s="37" t="e">
        <f>VALUE(TEXT((AM583*$T583/365*'TOX and EXPO INPUTS'!$E$33/'TOX and EXPO INPUTS'!$E$34),"0.00E+00"))</f>
        <v>#DIV/0!</v>
      </c>
      <c r="BP583" s="42" t="e">
        <f>VALUE(TEXT((AL583*$U583/365*'TOX and EXPO INPUTS'!$E$33/'TOX and EXPO INPUTS'!$E$34),"0.00E+00"))</f>
        <v>#DIV/0!</v>
      </c>
      <c r="BQ583" s="37" t="e">
        <f>VALUE(TEXT((AM583*$U583/365*'TOX and EXPO INPUTS'!$E$33/'TOX and EXPO INPUTS'!$E$34),"0.00E+00"))</f>
        <v>#DIV/0!</v>
      </c>
      <c r="BR583" s="42" t="e">
        <f>VALUE(TEXT((AP583*$T583/365*'TOX and EXPO INPUTS'!$E$33/'TOX and EXPO INPUTS'!$E$34),"0.00E+00"))</f>
        <v>#DIV/0!</v>
      </c>
      <c r="BS583" s="37" t="e">
        <f>VALUE(TEXT((AQ583*$T583/365*'TOX and EXPO INPUTS'!$E$33/'TOX and EXPO INPUTS'!$E$34),"0.00E+00"))</f>
        <v>#DIV/0!</v>
      </c>
      <c r="BT583" s="37" t="e">
        <f>VALUE(TEXT((AR583*$T583/365*'TOX and EXPO INPUTS'!$E$33/'TOX and EXPO INPUTS'!$E$34),"0.00E+00"))</f>
        <v>#DIV/0!</v>
      </c>
      <c r="BU583" s="37" t="e">
        <f>VALUE(TEXT((AS583*$T583/365*'TOX and EXPO INPUTS'!$E$33/'TOX and EXPO INPUTS'!$E$34),"0.00E+00"))</f>
        <v>#DIV/0!</v>
      </c>
      <c r="BV583" s="37" t="e">
        <f>VALUE(TEXT((AT583*$T583/365*'TOX and EXPO INPUTS'!$E$33/'TOX and EXPO INPUTS'!$E$34),"0.00E+00"))</f>
        <v>#DIV/0!</v>
      </c>
      <c r="BW583" s="37" t="e">
        <f>VALUE(TEXT((AU583*$T583/365*'TOX and EXPO INPUTS'!$E$33/'TOX and EXPO INPUTS'!$E$34),"0.00E+00"))</f>
        <v>#DIV/0!</v>
      </c>
      <c r="BX583" s="42" t="e">
        <f>VALUE(TEXT((AP583*$U583/365*'TOX and EXPO INPUTS'!$E$33/'TOX and EXPO INPUTS'!$E$34),"0.00E+00"))</f>
        <v>#DIV/0!</v>
      </c>
      <c r="BY583" s="37" t="e">
        <f>VALUE(TEXT((AQ583*$U583/365*'TOX and EXPO INPUTS'!$E$33/'TOX and EXPO INPUTS'!$E$34),"0.00E+00"))</f>
        <v>#DIV/0!</v>
      </c>
      <c r="BZ583" s="37" t="e">
        <f>VALUE(TEXT((AR583*$U583/365*'TOX and EXPO INPUTS'!$E$33/'TOX and EXPO INPUTS'!$E$34),"0.00E+00"))</f>
        <v>#DIV/0!</v>
      </c>
      <c r="CA583" s="37" t="e">
        <f>VALUE(TEXT((AS583*$U583/365*'TOX and EXPO INPUTS'!$E$33/'TOX and EXPO INPUTS'!$E$34),"0.00E+00"))</f>
        <v>#DIV/0!</v>
      </c>
      <c r="CB583" s="37" t="e">
        <f>VALUE(TEXT((AT583*$U583/365*'TOX and EXPO INPUTS'!$E$33/'TOX and EXPO INPUTS'!$E$34),"0.00E+00"))</f>
        <v>#DIV/0!</v>
      </c>
      <c r="CC583" s="37" t="e">
        <f>VALUE(TEXT((AU583*$U583/365*'TOX and EXPO INPUTS'!$E$33/'TOX and EXPO INPUTS'!$E$34),"0.00E+00"))</f>
        <v>#DIV/0!</v>
      </c>
      <c r="CD583" s="58" t="e">
        <f>VALUE(TEXT((BR583*'TOX and EXPO INPUTS'!$F$23),"0.00E+00"))</f>
        <v>#DIV/0!</v>
      </c>
      <c r="CE583" s="57" t="e">
        <f>VALUE(TEXT((BS583*'TOX and EXPO INPUTS'!$F$23),"0.00E+00"))</f>
        <v>#DIV/0!</v>
      </c>
      <c r="CF583" s="57" t="e">
        <f>VALUE(TEXT((BT583*'TOX and EXPO INPUTS'!$F$23),"0.00E+00"))</f>
        <v>#DIV/0!</v>
      </c>
      <c r="CG583" s="57" t="e">
        <f>VALUE(TEXT((BU583*'TOX and EXPO INPUTS'!$F$23),"0.00E+00"))</f>
        <v>#DIV/0!</v>
      </c>
      <c r="CH583" s="57" t="e">
        <f>VALUE(TEXT((BV583*'TOX and EXPO INPUTS'!$F$23),"0.00E+00"))</f>
        <v>#DIV/0!</v>
      </c>
      <c r="CI583" s="57" t="e">
        <f>VALUE(TEXT((BW583*'TOX and EXPO INPUTS'!$F$23),"0.00E+00"))</f>
        <v>#DIV/0!</v>
      </c>
      <c r="CJ583" s="58" t="e">
        <f>VALUE(TEXT((BX583*'TOX and EXPO INPUTS'!$F$23),"0.00E+00"))</f>
        <v>#DIV/0!</v>
      </c>
      <c r="CK583" s="57" t="e">
        <f>VALUE(TEXT((BY583*'TOX and EXPO INPUTS'!$F$23),"0.00E+00"))</f>
        <v>#DIV/0!</v>
      </c>
      <c r="CL583" s="57" t="e">
        <f>VALUE(TEXT((BZ583*'TOX and EXPO INPUTS'!$F$23),"0.00E+00"))</f>
        <v>#DIV/0!</v>
      </c>
      <c r="CM583" s="57" t="e">
        <f>VALUE(TEXT((CA583*'TOX and EXPO INPUTS'!$F$23),"0.00E+00"))</f>
        <v>#DIV/0!</v>
      </c>
      <c r="CN583" s="57" t="e">
        <f>VALUE(TEXT((CB583*'TOX and EXPO INPUTS'!$F$23),"0.00E+00"))</f>
        <v>#DIV/0!</v>
      </c>
      <c r="CO583" s="57" t="e">
        <f>VALUE(TEXT((CC583*'TOX and EXPO INPUTS'!$F$23),"0.00E+00"))</f>
        <v>#DIV/0!</v>
      </c>
      <c r="CP583" s="38" t="s">
        <v>106</v>
      </c>
      <c r="CQ583" s="34" t="s">
        <v>107</v>
      </c>
      <c r="CR583" s="34" t="s">
        <v>108</v>
      </c>
      <c r="CS583" s="39" t="s">
        <v>109</v>
      </c>
    </row>
    <row r="584" spans="1:97" ht="48" customHeight="1" x14ac:dyDescent="0.25">
      <c r="A584" s="34" t="s">
        <v>98</v>
      </c>
      <c r="B584" s="34" t="s">
        <v>99</v>
      </c>
      <c r="C584" s="34" t="s">
        <v>113</v>
      </c>
      <c r="D584" s="34" t="s">
        <v>110</v>
      </c>
      <c r="E584" s="39" t="s">
        <v>102</v>
      </c>
      <c r="F584" s="40" t="s">
        <v>168</v>
      </c>
      <c r="G584" s="43"/>
      <c r="H584" s="36" t="s">
        <v>104</v>
      </c>
      <c r="I584" s="67"/>
      <c r="J584" s="36" t="s">
        <v>105</v>
      </c>
      <c r="K584" s="100">
        <f>VLOOKUP(F584,'Amount Seed Planted_variables'!$A$3:$I$74,2,0)</f>
        <v>100000</v>
      </c>
      <c r="L584" s="100">
        <f>VLOOKUP(F584,'Amount Seed Planted_variables'!$A$3:$I$74,3,0)</f>
        <v>130000</v>
      </c>
      <c r="M584" s="36">
        <f t="shared" si="273"/>
        <v>0</v>
      </c>
      <c r="N584" s="35">
        <f t="shared" si="274"/>
        <v>0</v>
      </c>
      <c r="O584" s="101">
        <v>3000</v>
      </c>
      <c r="P584" s="93">
        <f>VLOOKUP(F584,'Amount Seed Planted_variables'!$A$3:$I$74,4,0)</f>
        <v>400000</v>
      </c>
      <c r="Q584" s="93">
        <f>VLOOKUP(F584,'Amount Seed Planted_variables'!$A$3:$I$74,7,0)</f>
        <v>80</v>
      </c>
      <c r="R584" s="93">
        <f>VLOOKUP(F584,'Amount Seed Planted_variables'!$A$3:$I$74,8,0)</f>
        <v>32000000</v>
      </c>
      <c r="S584" s="87" t="str">
        <f t="shared" si="270"/>
        <v>NA</v>
      </c>
      <c r="T584" s="35">
        <v>10</v>
      </c>
      <c r="U584" s="35">
        <v>30</v>
      </c>
      <c r="V584" s="41">
        <v>68</v>
      </c>
      <c r="W584" s="35">
        <v>16.899999999999999</v>
      </c>
      <c r="X584" s="35">
        <v>13.1</v>
      </c>
      <c r="Y584" s="41">
        <v>3.6</v>
      </c>
      <c r="Z584" s="35">
        <f>Y584*0.1</f>
        <v>0.36000000000000004</v>
      </c>
      <c r="AA584" s="42">
        <f t="shared" si="254"/>
        <v>0</v>
      </c>
      <c r="AB584" s="37">
        <f t="shared" si="255"/>
        <v>0</v>
      </c>
      <c r="AC584" s="37">
        <f t="shared" si="256"/>
        <v>0</v>
      </c>
      <c r="AD584" s="42" t="e">
        <f>VALUE(TEXT(((AA584*'TOX and EXPO INPUTS'!$F$13)/'TOX and EXPO INPUTS'!$E$27),"0.00E+00"))</f>
        <v>#DIV/0!</v>
      </c>
      <c r="AE584" s="37" t="e">
        <f>VALUE(TEXT(((AB584*'TOX and EXPO INPUTS'!$F$13)/'TOX and EXPO INPUTS'!$E$27),"0.00E+00"))</f>
        <v>#DIV/0!</v>
      </c>
      <c r="AF584" s="37" t="e">
        <f>VALUE(TEXT(((AC584*'TOX and EXPO INPUTS'!$F$13)/'TOX and EXPO INPUTS'!$E$27),"0.00E+00"))</f>
        <v>#DIV/0!</v>
      </c>
      <c r="AG584" s="42" t="e">
        <f>IF($E584="ST",VALUE(TEXT(('TOX and EXPO INPUTS'!$F$7/AD584),"0.0E+00")),IF($E584="IT",VALUE(TEXT(('TOX and EXPO INPUTS'!$F$10/AD584),"0.0E+00"))))</f>
        <v>#DIV/0!</v>
      </c>
      <c r="AH584" s="37" t="e">
        <f>IF($E584="ST",VALUE(TEXT(('TOX and EXPO INPUTS'!$F$7/AE584),"0.0E+00")),IF($E584="IT",VALUE(TEXT(('TOX and EXPO INPUTS'!$F$10/AE584),"0.0E+00"))))</f>
        <v>#DIV/0!</v>
      </c>
      <c r="AI584" s="37" t="e">
        <f>IF($E584="ST",VALUE(TEXT(('TOX and EXPO INPUTS'!$F$7/AF584),"0.0E+00")),IF($E584="IT",VALUE(TEXT(('TOX and EXPO INPUTS'!$F$10/AF584),"0.0E+00"))))</f>
        <v>#DIV/0!</v>
      </c>
      <c r="AJ584" s="42">
        <f t="shared" si="271"/>
        <v>0</v>
      </c>
      <c r="AK584" s="37">
        <f t="shared" si="272"/>
        <v>0</v>
      </c>
      <c r="AL584" s="42" t="e">
        <f>VALUE(TEXT(((AJ584*'TOX and EXPO INPUTS'!$F$21)/'TOX and EXPO INPUTS'!$E$29),"0.00E+00"))</f>
        <v>#DIV/0!</v>
      </c>
      <c r="AM584" s="37" t="e">
        <f>VALUE(TEXT(((AK584*'TOX and EXPO INPUTS'!$F$21)/'TOX and EXPO INPUTS'!$E$29),"0.00E+00"))</f>
        <v>#DIV/0!</v>
      </c>
      <c r="AN584" s="42" t="e">
        <f>IF($E584="ST",VALUE(TEXT(('TOX and EXPO INPUTS'!$F$15/AL584),"0.0E+00")),IF($E584="IT",VALUE(TEXT(('TOX and EXPO INPUTS'!$F$18/AL584),"0.0E+00"))))</f>
        <v>#DIV/0!</v>
      </c>
      <c r="AO584" s="37" t="e">
        <f>IF($E584="ST",VALUE(TEXT(('TOX and EXPO INPUTS'!$F$15/AM584),"0.0E+00")),IF($E584="IT",VALUE(TEXT(('TOX and EXPO INPUTS'!$F$18/AM584),"0.0E+00"))))</f>
        <v>#DIV/0!</v>
      </c>
      <c r="AP584" s="42" t="e">
        <f>VALUE(TEXT((AD584+AL584),"0.00E+00"))</f>
        <v>#DIV/0!</v>
      </c>
      <c r="AQ584" s="37" t="e">
        <f>VALUE(TEXT((AE584+AL584),"0.00E+00"))</f>
        <v>#DIV/0!</v>
      </c>
      <c r="AR584" s="37" t="e">
        <f>VALUE(TEXT((AF584+AL584),"0.00E+00"))</f>
        <v>#DIV/0!</v>
      </c>
      <c r="AS584" s="37" t="e">
        <f>VALUE(TEXT((AD584+AM584),"0.00E+00"))</f>
        <v>#DIV/0!</v>
      </c>
      <c r="AT584" s="37" t="e">
        <f>VALUE(TEXT((AE584+AM584),"0.00E+00"))</f>
        <v>#DIV/0!</v>
      </c>
      <c r="AU584" s="37" t="e">
        <f>VALUE(TEXT((AF584+AM584),"0.00E+00"))</f>
        <v>#DIV/0!</v>
      </c>
      <c r="AV584" s="42" t="e">
        <f>VALUE(TEXT(1/((1/AG584)+(1/AN584)),"0.0E+00"))</f>
        <v>#DIV/0!</v>
      </c>
      <c r="AW584" s="37" t="e">
        <f>VALUE(TEXT(1/((1/AH584)+(1/AN584)),"0.0E+00"))</f>
        <v>#DIV/0!</v>
      </c>
      <c r="AX584" s="37" t="e">
        <f>VALUE(TEXT(1/((1/AI584)+(1/AN584)),"0.0E+00"))</f>
        <v>#DIV/0!</v>
      </c>
      <c r="AY584" s="37" t="e">
        <f>VALUE(TEXT(1/((1/AG584)+(1/AO584)),"0.0E+00"))</f>
        <v>#DIV/0!</v>
      </c>
      <c r="AZ584" s="37" t="e">
        <f>VALUE(TEXT(1/((1/AH584)+(1/AO584)),"0.0E+00"))</f>
        <v>#DIV/0!</v>
      </c>
      <c r="BA584" s="37" t="e">
        <f>VALUE(TEXT(1/((1/AI584)+(1/AO584)),"0.0E+00"))</f>
        <v>#DIV/0!</v>
      </c>
      <c r="BB584" s="42" t="e">
        <f>IF($E584="ST",VALUE(TEXT((1/(('TOX and EXPO INPUTS'!$F$9/AG584)+('TOX and EXPO INPUTS'!$F$17/AN584))),"0.0E+00")),IF($E584="IT",VALUE(TEXT((1/(('TOX and EXPO INPUTS'!$F$12/AG584)+('TOX and EXPO INPUTS'!$F$20/AN584))),"0.0E+00"))))</f>
        <v>#DIV/0!</v>
      </c>
      <c r="BC584" s="37" t="e">
        <f>IF($E584="ST",VALUE(TEXT((1/(('TOX and EXPO INPUTS'!$F$9/AH584)+('TOX and EXPO INPUTS'!$F$17/AN584))),"0.0E+00")),IF($E584="IT",VALUE(TEXT((1/(('TOX and EXPO INPUTS'!$F$12/AH584)+('TOX and EXPO INPUTS'!$F$20/AN584))),"0.0E+00"))))</f>
        <v>#DIV/0!</v>
      </c>
      <c r="BD584" s="37" t="e">
        <f>IF($E584="ST",VALUE(TEXT((1/(('TOX and EXPO INPUTS'!$F$9/AI584)+('TOX and EXPO INPUTS'!$F$17/AN584))),"0.0E+00")),IF($E584="IT",VALUE(TEXT((1/(('TOX and EXPO INPUTS'!$F$12/AI584)+('TOX and EXPO INPUTS'!$F$20/AN584))),"0.0E+00"))))</f>
        <v>#DIV/0!</v>
      </c>
      <c r="BE584" s="37" t="e">
        <f>IF($E584="ST",VALUE(TEXT((1/(('TOX and EXPO INPUTS'!$F$9/AG584)+('TOX and EXPO INPUTS'!$F$17/AO584))),"0.0E+00")),IF($E584="IT",VALUE(TEXT((1/(('TOX and EXPO INPUTS'!$F$12/AG584)+('TOX and EXPO INPUTS'!$F$20/AO584))),"0.0E+00"))))</f>
        <v>#DIV/0!</v>
      </c>
      <c r="BF584" s="37" t="e">
        <f>IF($E584="ST",VALUE(TEXT((1/(('TOX and EXPO INPUTS'!$F$9/AH584)+('TOX and EXPO INPUTS'!$F$17/AO584))),"0.0E+00")),IF($E584="IT",VALUE(TEXT((1/(('TOX and EXPO INPUTS'!$F$12/AH584)+('TOX and EXPO INPUTS'!$F$20/AO584))),"0.0E+00"))))</f>
        <v>#DIV/0!</v>
      </c>
      <c r="BG584" s="37" t="e">
        <f>IF($E584="ST",VALUE(TEXT((1/(('TOX and EXPO INPUTS'!$F$9/AI584)+('TOX and EXPO INPUTS'!$F$17/AO584))),"0.0E+00")),IF($E584="IT",VALUE(TEXT((1/(('TOX and EXPO INPUTS'!$F$12/AI584)+('TOX and EXPO INPUTS'!$F$20/AO584))),"0.0E+00"))))</f>
        <v>#DIV/0!</v>
      </c>
      <c r="BH584" s="42" t="e">
        <f>VALUE(TEXT((AD584*$T584/365*'TOX and EXPO INPUTS'!$E$33/'TOX and EXPO INPUTS'!$E$34),"0.00E+00"))</f>
        <v>#DIV/0!</v>
      </c>
      <c r="BI584" s="37" t="e">
        <f>VALUE(TEXT((AE584*$T584/365*'TOX and EXPO INPUTS'!$E$33/'TOX and EXPO INPUTS'!$E$34),"0.00E+00"))</f>
        <v>#DIV/0!</v>
      </c>
      <c r="BJ584" s="37" t="e">
        <f>VALUE(TEXT((AF584*$T584/365*'TOX and EXPO INPUTS'!$E$33/'TOX and EXPO INPUTS'!$E$34),"0.00E+00"))</f>
        <v>#DIV/0!</v>
      </c>
      <c r="BK584" s="42" t="e">
        <f>VALUE(TEXT((AD584*$U584/365*'TOX and EXPO INPUTS'!$E$33/'TOX and EXPO INPUTS'!$E$34),"0.00E+00"))</f>
        <v>#DIV/0!</v>
      </c>
      <c r="BL584" s="37" t="e">
        <f>VALUE(TEXT((AE584*$U584/365*'TOX and EXPO INPUTS'!$E$33/'TOX and EXPO INPUTS'!$E$34),"0.00E+00"))</f>
        <v>#DIV/0!</v>
      </c>
      <c r="BM584" s="37" t="e">
        <f>VALUE(TEXT((AF584*$U584/365*'TOX and EXPO INPUTS'!$E$33/'TOX and EXPO INPUTS'!$E$34),"0.00E+00"))</f>
        <v>#DIV/0!</v>
      </c>
      <c r="BN584" s="42" t="e">
        <f>VALUE(TEXT((AL584*$T584/365*'TOX and EXPO INPUTS'!$E$33/'TOX and EXPO INPUTS'!$E$34),"0.00E+00"))</f>
        <v>#DIV/0!</v>
      </c>
      <c r="BO584" s="37" t="e">
        <f>VALUE(TEXT((AM584*$T584/365*'TOX and EXPO INPUTS'!$E$33/'TOX and EXPO INPUTS'!$E$34),"0.00E+00"))</f>
        <v>#DIV/0!</v>
      </c>
      <c r="BP584" s="42" t="e">
        <f>VALUE(TEXT((AL584*$U584/365*'TOX and EXPO INPUTS'!$E$33/'TOX and EXPO INPUTS'!$E$34),"0.00E+00"))</f>
        <v>#DIV/0!</v>
      </c>
      <c r="BQ584" s="37" t="e">
        <f>VALUE(TEXT((AM584*$U584/365*'TOX and EXPO INPUTS'!$E$33/'TOX and EXPO INPUTS'!$E$34),"0.00E+00"))</f>
        <v>#DIV/0!</v>
      </c>
      <c r="BR584" s="42" t="e">
        <f>VALUE(TEXT((AP584*$T584/365*'TOX and EXPO INPUTS'!$E$33/'TOX and EXPO INPUTS'!$E$34),"0.00E+00"))</f>
        <v>#DIV/0!</v>
      </c>
      <c r="BS584" s="37" t="e">
        <f>VALUE(TEXT((AQ584*$T584/365*'TOX and EXPO INPUTS'!$E$33/'TOX and EXPO INPUTS'!$E$34),"0.00E+00"))</f>
        <v>#DIV/0!</v>
      </c>
      <c r="BT584" s="37" t="e">
        <f>VALUE(TEXT((AR584*$T584/365*'TOX and EXPO INPUTS'!$E$33/'TOX and EXPO INPUTS'!$E$34),"0.00E+00"))</f>
        <v>#DIV/0!</v>
      </c>
      <c r="BU584" s="37" t="e">
        <f>VALUE(TEXT((AS584*$T584/365*'TOX and EXPO INPUTS'!$E$33/'TOX and EXPO INPUTS'!$E$34),"0.00E+00"))</f>
        <v>#DIV/0!</v>
      </c>
      <c r="BV584" s="37" t="e">
        <f>VALUE(TEXT((AT584*$T584/365*'TOX and EXPO INPUTS'!$E$33/'TOX and EXPO INPUTS'!$E$34),"0.00E+00"))</f>
        <v>#DIV/0!</v>
      </c>
      <c r="BW584" s="37" t="e">
        <f>VALUE(TEXT((AU584*$T584/365*'TOX and EXPO INPUTS'!$E$33/'TOX and EXPO INPUTS'!$E$34),"0.00E+00"))</f>
        <v>#DIV/0!</v>
      </c>
      <c r="BX584" s="42" t="e">
        <f>VALUE(TEXT((AP584*$U584/365*'TOX and EXPO INPUTS'!$E$33/'TOX and EXPO INPUTS'!$E$34),"0.00E+00"))</f>
        <v>#DIV/0!</v>
      </c>
      <c r="BY584" s="37" t="e">
        <f>VALUE(TEXT((AQ584*$U584/365*'TOX and EXPO INPUTS'!$E$33/'TOX and EXPO INPUTS'!$E$34),"0.00E+00"))</f>
        <v>#DIV/0!</v>
      </c>
      <c r="BZ584" s="37" t="e">
        <f>VALUE(TEXT((AR584*$U584/365*'TOX and EXPO INPUTS'!$E$33/'TOX and EXPO INPUTS'!$E$34),"0.00E+00"))</f>
        <v>#DIV/0!</v>
      </c>
      <c r="CA584" s="37" t="e">
        <f>VALUE(TEXT((AS584*$U584/365*'TOX and EXPO INPUTS'!$E$33/'TOX and EXPO INPUTS'!$E$34),"0.00E+00"))</f>
        <v>#DIV/0!</v>
      </c>
      <c r="CB584" s="37" t="e">
        <f>VALUE(TEXT((AT584*$U584/365*'TOX and EXPO INPUTS'!$E$33/'TOX and EXPO INPUTS'!$E$34),"0.00E+00"))</f>
        <v>#DIV/0!</v>
      </c>
      <c r="CC584" s="37" t="e">
        <f>VALUE(TEXT((AU584*$U584/365*'TOX and EXPO INPUTS'!$E$33/'TOX and EXPO INPUTS'!$E$34),"0.00E+00"))</f>
        <v>#DIV/0!</v>
      </c>
      <c r="CD584" s="58" t="e">
        <f>VALUE(TEXT((BR584*'TOX and EXPO INPUTS'!$F$23),"0.00E+00"))</f>
        <v>#DIV/0!</v>
      </c>
      <c r="CE584" s="57" t="e">
        <f>VALUE(TEXT((BS584*'TOX and EXPO INPUTS'!$F$23),"0.00E+00"))</f>
        <v>#DIV/0!</v>
      </c>
      <c r="CF584" s="57" t="e">
        <f>VALUE(TEXT((BT584*'TOX and EXPO INPUTS'!$F$23),"0.00E+00"))</f>
        <v>#DIV/0!</v>
      </c>
      <c r="CG584" s="57" t="e">
        <f>VALUE(TEXT((BU584*'TOX and EXPO INPUTS'!$F$23),"0.00E+00"))</f>
        <v>#DIV/0!</v>
      </c>
      <c r="CH584" s="57" t="e">
        <f>VALUE(TEXT((BV584*'TOX and EXPO INPUTS'!$F$23),"0.00E+00"))</f>
        <v>#DIV/0!</v>
      </c>
      <c r="CI584" s="57" t="e">
        <f>VALUE(TEXT((BW584*'TOX and EXPO INPUTS'!$F$23),"0.00E+00"))</f>
        <v>#DIV/0!</v>
      </c>
      <c r="CJ584" s="58" t="e">
        <f>VALUE(TEXT((BX584*'TOX and EXPO INPUTS'!$F$23),"0.00E+00"))</f>
        <v>#DIV/0!</v>
      </c>
      <c r="CK584" s="57" t="e">
        <f>VALUE(TEXT((BY584*'TOX and EXPO INPUTS'!$F$23),"0.00E+00"))</f>
        <v>#DIV/0!</v>
      </c>
      <c r="CL584" s="57" t="e">
        <f>VALUE(TEXT((BZ584*'TOX and EXPO INPUTS'!$F$23),"0.00E+00"))</f>
        <v>#DIV/0!</v>
      </c>
      <c r="CM584" s="57" t="e">
        <f>VALUE(TEXT((CA584*'TOX and EXPO INPUTS'!$F$23),"0.00E+00"))</f>
        <v>#DIV/0!</v>
      </c>
      <c r="CN584" s="57" t="e">
        <f>VALUE(TEXT((CB584*'TOX and EXPO INPUTS'!$F$23),"0.00E+00"))</f>
        <v>#DIV/0!</v>
      </c>
      <c r="CO584" s="57" t="e">
        <f>VALUE(TEXT((CC584*'TOX and EXPO INPUTS'!$F$23),"0.00E+00"))</f>
        <v>#DIV/0!</v>
      </c>
      <c r="CP584" s="38" t="s">
        <v>106</v>
      </c>
      <c r="CQ584" s="34" t="s">
        <v>107</v>
      </c>
      <c r="CR584" s="34" t="s">
        <v>108</v>
      </c>
      <c r="CS584" s="39" t="s">
        <v>109</v>
      </c>
    </row>
    <row r="585" spans="1:97" ht="48" customHeight="1" x14ac:dyDescent="0.25">
      <c r="A585" s="34" t="s">
        <v>98</v>
      </c>
      <c r="B585" s="34" t="s">
        <v>99</v>
      </c>
      <c r="C585" s="34" t="s">
        <v>113</v>
      </c>
      <c r="D585" s="34" t="s">
        <v>111</v>
      </c>
      <c r="E585" s="39" t="s">
        <v>102</v>
      </c>
      <c r="F585" s="40" t="s">
        <v>168</v>
      </c>
      <c r="G585" s="43"/>
      <c r="H585" s="36" t="s">
        <v>104</v>
      </c>
      <c r="I585" s="67"/>
      <c r="J585" s="36" t="s">
        <v>105</v>
      </c>
      <c r="K585" s="100">
        <f>VLOOKUP(F585,'Amount Seed Planted_variables'!$A$3:$I$74,2,0)</f>
        <v>100000</v>
      </c>
      <c r="L585" s="100">
        <f>VLOOKUP(F585,'Amount Seed Planted_variables'!$A$3:$I$74,3,0)</f>
        <v>130000</v>
      </c>
      <c r="M585" s="36">
        <f t="shared" si="273"/>
        <v>0</v>
      </c>
      <c r="N585" s="35">
        <f t="shared" si="274"/>
        <v>0</v>
      </c>
      <c r="O585" s="101">
        <v>3000</v>
      </c>
      <c r="P585" s="93">
        <f>VLOOKUP(F585,'Amount Seed Planted_variables'!$A$3:$I$74,4,0)</f>
        <v>400000</v>
      </c>
      <c r="Q585" s="93">
        <f>VLOOKUP(F585,'Amount Seed Planted_variables'!$A$3:$I$74,7,0)</f>
        <v>80</v>
      </c>
      <c r="R585" s="93">
        <f>VLOOKUP(F585,'Amount Seed Planted_variables'!$A$3:$I$74,8,0)</f>
        <v>32000000</v>
      </c>
      <c r="S585" s="87">
        <f t="shared" si="270"/>
        <v>2.5</v>
      </c>
      <c r="T585" s="35">
        <v>10</v>
      </c>
      <c r="U585" s="35">
        <v>30</v>
      </c>
      <c r="V585" s="41">
        <v>138210600</v>
      </c>
      <c r="W585" s="35">
        <v>23262800</v>
      </c>
      <c r="X585" s="35">
        <v>21238200</v>
      </c>
      <c r="Y585" s="41">
        <v>106100</v>
      </c>
      <c r="Z585" s="35">
        <f t="shared" ref="Z585:Z636" si="275">Y585*0.1</f>
        <v>10610</v>
      </c>
      <c r="AA585" s="42">
        <f t="shared" ref="AA585:AA648" si="276">IF($A585="On-farm",VALUE(TEXT(((V585/1000)*$M585*$R585),"0.00E+00")),IF($D585="Treating",VALUE(TEXT(((V585/1000)*$N585*$O585),"0.00E+00")),IF($D585="Packaging",VALUE(TEXT(((V585/1000)*$N585*$O585),"0.00E+00")),IF($D585="Cleaning",VALUE(TEXT(((V585/1000)*$N585*$S585),"0.00E+00")),IF($D585="Loading/Planting",VALUE(TEXT(((V585/1000)*$M585*$R585),"0.00E+00")))))))</f>
        <v>0</v>
      </c>
      <c r="AB585" s="37">
        <f t="shared" ref="AB585:AB648" si="277">IF($A585="On-farm",VALUE(TEXT(((W585/1000)*$M585*$R585),"0.00E+00")),IF($D585="Treating",VALUE(TEXT(((W585/1000)*$N585*$O585),"0.00E+00")),IF($D585="Packaging",VALUE(TEXT(((W585/1000)*$N585*$O585),"0.00E+00")),IF($D585="Cleaning",VALUE(TEXT(((W585/1000)*$N585*$S585),"0.00E+00")),IF($D585="Loading/Planting",VALUE(TEXT(((W585/1000)*$M585*$R585),"0.00E+00")))))))</f>
        <v>0</v>
      </c>
      <c r="AC585" s="37">
        <f t="shared" ref="AC585:AC648" si="278">IF($A585="On-farm",VALUE(TEXT(((X585/1000)*$M585*$R585),"0.00E+00")),IF($D585="Treating",VALUE(TEXT(((X585/1000)*$N585*$O585),"0.00E+00")),IF($D585="Packaging",VALUE(TEXT(((X585/1000)*$N585*$O585),"0.00E+00")),IF($D585="Cleaning",VALUE(TEXT(((X585/1000)*$N585*$S585),"0.00E+00")),IF($D585="Loading/Planting",VALUE(TEXT(((X585/1000)*$M585*$R585),"0.00E+00")))))))</f>
        <v>0</v>
      </c>
      <c r="AD585" s="42" t="e">
        <f>VALUE(TEXT(((AA585*'TOX and EXPO INPUTS'!$F$13)/'TOX and EXPO INPUTS'!$E$27),"0.00E+00"))</f>
        <v>#DIV/0!</v>
      </c>
      <c r="AE585" s="37" t="e">
        <f>VALUE(TEXT(((AB585*'TOX and EXPO INPUTS'!$F$13)/'TOX and EXPO INPUTS'!$E$27),"0.00E+00"))</f>
        <v>#DIV/0!</v>
      </c>
      <c r="AF585" s="37" t="e">
        <f>VALUE(TEXT(((AC585*'TOX and EXPO INPUTS'!$F$13)/'TOX and EXPO INPUTS'!$E$27),"0.00E+00"))</f>
        <v>#DIV/0!</v>
      </c>
      <c r="AG585" s="42" t="e">
        <f>IF($E585="ST",VALUE(TEXT(('TOX and EXPO INPUTS'!$F$7/AD585),"0.0E+00")),IF($E585="IT",VALUE(TEXT(('TOX and EXPO INPUTS'!$F$10/AD585),"0.0E+00"))))</f>
        <v>#DIV/0!</v>
      </c>
      <c r="AH585" s="37" t="e">
        <f>IF($E585="ST",VALUE(TEXT(('TOX and EXPO INPUTS'!$F$7/AE585),"0.0E+00")),IF($E585="IT",VALUE(TEXT(('TOX and EXPO INPUTS'!$F$10/AE585),"0.0E+00"))))</f>
        <v>#DIV/0!</v>
      </c>
      <c r="AI585" s="37" t="e">
        <f>IF($E585="ST",VALUE(TEXT(('TOX and EXPO INPUTS'!$F$7/AF585),"0.0E+00")),IF($E585="IT",VALUE(TEXT(('TOX and EXPO INPUTS'!$F$10/AF585),"0.0E+00"))))</f>
        <v>#DIV/0!</v>
      </c>
      <c r="AJ585" s="42">
        <f t="shared" si="271"/>
        <v>0</v>
      </c>
      <c r="AK585" s="37">
        <f t="shared" si="272"/>
        <v>0</v>
      </c>
      <c r="AL585" s="42" t="e">
        <f>VALUE(TEXT(((AJ585*'TOX and EXPO INPUTS'!$F$21)/'TOX and EXPO INPUTS'!$E$29),"0.00E+00"))</f>
        <v>#DIV/0!</v>
      </c>
      <c r="AM585" s="37" t="e">
        <f>VALUE(TEXT(((AK585*'TOX and EXPO INPUTS'!$F$21)/'TOX and EXPO INPUTS'!$E$29),"0.00E+00"))</f>
        <v>#DIV/0!</v>
      </c>
      <c r="AN585" s="42" t="e">
        <f>IF($E585="ST",VALUE(TEXT(('TOX and EXPO INPUTS'!$F$15/AL585),"0.0E+00")),IF($E585="IT",VALUE(TEXT(('TOX and EXPO INPUTS'!$F$18/AL585),"0.0E+00"))))</f>
        <v>#DIV/0!</v>
      </c>
      <c r="AO585" s="37" t="e">
        <f>IF($E585="ST",VALUE(TEXT(('TOX and EXPO INPUTS'!$F$15/AM585),"0.0E+00")),IF($E585="IT",VALUE(TEXT(('TOX and EXPO INPUTS'!$F$18/AM585),"0.0E+00"))))</f>
        <v>#DIV/0!</v>
      </c>
      <c r="AP585" s="42" t="e">
        <f t="shared" ref="AP585:AP635" si="279">VALUE(TEXT((AD585+AL585),"0.00E+00"))</f>
        <v>#DIV/0!</v>
      </c>
      <c r="AQ585" s="37" t="e">
        <f t="shared" ref="AQ585:AQ635" si="280">VALUE(TEXT((AE585+AL585),"0.00E+00"))</f>
        <v>#DIV/0!</v>
      </c>
      <c r="AR585" s="37" t="e">
        <f t="shared" ref="AR585:AR635" si="281">VALUE(TEXT((AF585+AL585),"0.00E+00"))</f>
        <v>#DIV/0!</v>
      </c>
      <c r="AS585" s="37" t="e">
        <f t="shared" ref="AS585:AS635" si="282">VALUE(TEXT((AD585+AM585),"0.00E+00"))</f>
        <v>#DIV/0!</v>
      </c>
      <c r="AT585" s="37" t="e">
        <f t="shared" ref="AT585:AT635" si="283">VALUE(TEXT((AE585+AM585),"0.00E+00"))</f>
        <v>#DIV/0!</v>
      </c>
      <c r="AU585" s="37" t="e">
        <f t="shared" ref="AU585:AU635" si="284">VALUE(TEXT((AF585+AM585),"0.00E+00"))</f>
        <v>#DIV/0!</v>
      </c>
      <c r="AV585" s="42" t="e">
        <f t="shared" ref="AV585:AV635" si="285">VALUE(TEXT(1/((1/AG585)+(1/AN585)),"0.0E+00"))</f>
        <v>#DIV/0!</v>
      </c>
      <c r="AW585" s="37" t="e">
        <f t="shared" ref="AW585:AW635" si="286">VALUE(TEXT(1/((1/AH585)+(1/AN585)),"0.0E+00"))</f>
        <v>#DIV/0!</v>
      </c>
      <c r="AX585" s="37" t="e">
        <f t="shared" ref="AX585:AX635" si="287">VALUE(TEXT(1/((1/AI585)+(1/AN585)),"0.0E+00"))</f>
        <v>#DIV/0!</v>
      </c>
      <c r="AY585" s="37" t="e">
        <f t="shared" ref="AY585:AY635" si="288">VALUE(TEXT(1/((1/AG585)+(1/AO585)),"0.0E+00"))</f>
        <v>#DIV/0!</v>
      </c>
      <c r="AZ585" s="37" t="e">
        <f t="shared" ref="AZ585:AZ635" si="289">VALUE(TEXT(1/((1/AH585)+(1/AO585)),"0.0E+00"))</f>
        <v>#DIV/0!</v>
      </c>
      <c r="BA585" s="37" t="e">
        <f t="shared" ref="BA585:BA635" si="290">VALUE(TEXT(1/((1/AI585)+(1/AO585)),"0.0E+00"))</f>
        <v>#DIV/0!</v>
      </c>
      <c r="BB585" s="42" t="e">
        <f>IF($E585="ST",VALUE(TEXT((1/(('TOX and EXPO INPUTS'!$F$9/AG585)+('TOX and EXPO INPUTS'!$F$17/AN585))),"0.0E+00")),IF($E585="IT",VALUE(TEXT((1/(('TOX and EXPO INPUTS'!$F$12/AG585)+('TOX and EXPO INPUTS'!$F$20/AN585))),"0.0E+00"))))</f>
        <v>#DIV/0!</v>
      </c>
      <c r="BC585" s="37" t="e">
        <f>IF($E585="ST",VALUE(TEXT((1/(('TOX and EXPO INPUTS'!$F$9/AH585)+('TOX and EXPO INPUTS'!$F$17/AN585))),"0.0E+00")),IF($E585="IT",VALUE(TEXT((1/(('TOX and EXPO INPUTS'!$F$12/AH585)+('TOX and EXPO INPUTS'!$F$20/AN585))),"0.0E+00"))))</f>
        <v>#DIV/0!</v>
      </c>
      <c r="BD585" s="37" t="e">
        <f>IF($E585="ST",VALUE(TEXT((1/(('TOX and EXPO INPUTS'!$F$9/AI585)+('TOX and EXPO INPUTS'!$F$17/AN585))),"0.0E+00")),IF($E585="IT",VALUE(TEXT((1/(('TOX and EXPO INPUTS'!$F$12/AI585)+('TOX and EXPO INPUTS'!$F$20/AN585))),"0.0E+00"))))</f>
        <v>#DIV/0!</v>
      </c>
      <c r="BE585" s="37" t="e">
        <f>IF($E585="ST",VALUE(TEXT((1/(('TOX and EXPO INPUTS'!$F$9/AG585)+('TOX and EXPO INPUTS'!$F$17/AO585))),"0.0E+00")),IF($E585="IT",VALUE(TEXT((1/(('TOX and EXPO INPUTS'!$F$12/AG585)+('TOX and EXPO INPUTS'!$F$20/AO585))),"0.0E+00"))))</f>
        <v>#DIV/0!</v>
      </c>
      <c r="BF585" s="37" t="e">
        <f>IF($E585="ST",VALUE(TEXT((1/(('TOX and EXPO INPUTS'!$F$9/AH585)+('TOX and EXPO INPUTS'!$F$17/AO585))),"0.0E+00")),IF($E585="IT",VALUE(TEXT((1/(('TOX and EXPO INPUTS'!$F$12/AH585)+('TOX and EXPO INPUTS'!$F$20/AO585))),"0.0E+00"))))</f>
        <v>#DIV/0!</v>
      </c>
      <c r="BG585" s="37" t="e">
        <f>IF($E585="ST",VALUE(TEXT((1/(('TOX and EXPO INPUTS'!$F$9/AI585)+('TOX and EXPO INPUTS'!$F$17/AO585))),"0.0E+00")),IF($E585="IT",VALUE(TEXT((1/(('TOX and EXPO INPUTS'!$F$12/AI585)+('TOX and EXPO INPUTS'!$F$20/AO585))),"0.0E+00"))))</f>
        <v>#DIV/0!</v>
      </c>
      <c r="BH585" s="42" t="e">
        <f>VALUE(TEXT((AD585*$T585/365*'TOX and EXPO INPUTS'!$E$33/'TOX and EXPO INPUTS'!$E$34),"0.00E+00"))</f>
        <v>#DIV/0!</v>
      </c>
      <c r="BI585" s="37" t="e">
        <f>VALUE(TEXT((AE585*$T585/365*'TOX and EXPO INPUTS'!$E$33/'TOX and EXPO INPUTS'!$E$34),"0.00E+00"))</f>
        <v>#DIV/0!</v>
      </c>
      <c r="BJ585" s="37" t="e">
        <f>VALUE(TEXT((AF585*$T585/365*'TOX and EXPO INPUTS'!$E$33/'TOX and EXPO INPUTS'!$E$34),"0.00E+00"))</f>
        <v>#DIV/0!</v>
      </c>
      <c r="BK585" s="42" t="e">
        <f>VALUE(TEXT((AD585*$U585/365*'TOX and EXPO INPUTS'!$E$33/'TOX and EXPO INPUTS'!$E$34),"0.00E+00"))</f>
        <v>#DIV/0!</v>
      </c>
      <c r="BL585" s="37" t="e">
        <f>VALUE(TEXT((AE585*$U585/365*'TOX and EXPO INPUTS'!$E$33/'TOX and EXPO INPUTS'!$E$34),"0.00E+00"))</f>
        <v>#DIV/0!</v>
      </c>
      <c r="BM585" s="37" t="e">
        <f>VALUE(TEXT((AF585*$U585/365*'TOX and EXPO INPUTS'!$E$33/'TOX and EXPO INPUTS'!$E$34),"0.00E+00"))</f>
        <v>#DIV/0!</v>
      </c>
      <c r="BN585" s="42" t="e">
        <f>VALUE(TEXT((AL585*$T585/365*'TOX and EXPO INPUTS'!$E$33/'TOX and EXPO INPUTS'!$E$34),"0.00E+00"))</f>
        <v>#DIV/0!</v>
      </c>
      <c r="BO585" s="37" t="e">
        <f>VALUE(TEXT((AM585*$T585/365*'TOX and EXPO INPUTS'!$E$33/'TOX and EXPO INPUTS'!$E$34),"0.00E+00"))</f>
        <v>#DIV/0!</v>
      </c>
      <c r="BP585" s="42" t="e">
        <f>VALUE(TEXT((AL585*$U585/365*'TOX and EXPO INPUTS'!$E$33/'TOX and EXPO INPUTS'!$E$34),"0.00E+00"))</f>
        <v>#DIV/0!</v>
      </c>
      <c r="BQ585" s="37" t="e">
        <f>VALUE(TEXT((AM585*$U585/365*'TOX and EXPO INPUTS'!$E$33/'TOX and EXPO INPUTS'!$E$34),"0.00E+00"))</f>
        <v>#DIV/0!</v>
      </c>
      <c r="BR585" s="42" t="e">
        <f>VALUE(TEXT((AP585*$T585/365*'TOX and EXPO INPUTS'!$E$33/'TOX and EXPO INPUTS'!$E$34),"0.00E+00"))</f>
        <v>#DIV/0!</v>
      </c>
      <c r="BS585" s="37" t="e">
        <f>VALUE(TEXT((AQ585*$T585/365*'TOX and EXPO INPUTS'!$E$33/'TOX and EXPO INPUTS'!$E$34),"0.00E+00"))</f>
        <v>#DIV/0!</v>
      </c>
      <c r="BT585" s="37" t="e">
        <f>VALUE(TEXT((AR585*$T585/365*'TOX and EXPO INPUTS'!$E$33/'TOX and EXPO INPUTS'!$E$34),"0.00E+00"))</f>
        <v>#DIV/0!</v>
      </c>
      <c r="BU585" s="37" t="e">
        <f>VALUE(TEXT((AS585*$T585/365*'TOX and EXPO INPUTS'!$E$33/'TOX and EXPO INPUTS'!$E$34),"0.00E+00"))</f>
        <v>#DIV/0!</v>
      </c>
      <c r="BV585" s="37" t="e">
        <f>VALUE(TEXT((AT585*$T585/365*'TOX and EXPO INPUTS'!$E$33/'TOX and EXPO INPUTS'!$E$34),"0.00E+00"))</f>
        <v>#DIV/0!</v>
      </c>
      <c r="BW585" s="37" t="e">
        <f>VALUE(TEXT((AU585*$T585/365*'TOX and EXPO INPUTS'!$E$33/'TOX and EXPO INPUTS'!$E$34),"0.00E+00"))</f>
        <v>#DIV/0!</v>
      </c>
      <c r="BX585" s="42" t="e">
        <f>VALUE(TEXT((AP585*$U585/365*'TOX and EXPO INPUTS'!$E$33/'TOX and EXPO INPUTS'!$E$34),"0.00E+00"))</f>
        <v>#DIV/0!</v>
      </c>
      <c r="BY585" s="37" t="e">
        <f>VALUE(TEXT((AQ585*$U585/365*'TOX and EXPO INPUTS'!$E$33/'TOX and EXPO INPUTS'!$E$34),"0.00E+00"))</f>
        <v>#DIV/0!</v>
      </c>
      <c r="BZ585" s="37" t="e">
        <f>VALUE(TEXT((AR585*$U585/365*'TOX and EXPO INPUTS'!$E$33/'TOX and EXPO INPUTS'!$E$34),"0.00E+00"))</f>
        <v>#DIV/0!</v>
      </c>
      <c r="CA585" s="37" t="e">
        <f>VALUE(TEXT((AS585*$U585/365*'TOX and EXPO INPUTS'!$E$33/'TOX and EXPO INPUTS'!$E$34),"0.00E+00"))</f>
        <v>#DIV/0!</v>
      </c>
      <c r="CB585" s="37" t="e">
        <f>VALUE(TEXT((AT585*$U585/365*'TOX and EXPO INPUTS'!$E$33/'TOX and EXPO INPUTS'!$E$34),"0.00E+00"))</f>
        <v>#DIV/0!</v>
      </c>
      <c r="CC585" s="37" t="e">
        <f>VALUE(TEXT((AU585*$U585/365*'TOX and EXPO INPUTS'!$E$33/'TOX and EXPO INPUTS'!$E$34),"0.00E+00"))</f>
        <v>#DIV/0!</v>
      </c>
      <c r="CD585" s="58" t="e">
        <f>VALUE(TEXT((BR585*'TOX and EXPO INPUTS'!$F$23),"0.00E+00"))</f>
        <v>#DIV/0!</v>
      </c>
      <c r="CE585" s="57" t="e">
        <f>VALUE(TEXT((BS585*'TOX and EXPO INPUTS'!$F$23),"0.00E+00"))</f>
        <v>#DIV/0!</v>
      </c>
      <c r="CF585" s="57" t="e">
        <f>VALUE(TEXT((BT585*'TOX and EXPO INPUTS'!$F$23),"0.00E+00"))</f>
        <v>#DIV/0!</v>
      </c>
      <c r="CG585" s="57" t="e">
        <f>VALUE(TEXT((BU585*'TOX and EXPO INPUTS'!$F$23),"0.00E+00"))</f>
        <v>#DIV/0!</v>
      </c>
      <c r="CH585" s="57" t="e">
        <f>VALUE(TEXT((BV585*'TOX and EXPO INPUTS'!$F$23),"0.00E+00"))</f>
        <v>#DIV/0!</v>
      </c>
      <c r="CI585" s="57" t="e">
        <f>VALUE(TEXT((BW585*'TOX and EXPO INPUTS'!$F$23),"0.00E+00"))</f>
        <v>#DIV/0!</v>
      </c>
      <c r="CJ585" s="58" t="e">
        <f>VALUE(TEXT((BX585*'TOX and EXPO INPUTS'!$F$23),"0.00E+00"))</f>
        <v>#DIV/0!</v>
      </c>
      <c r="CK585" s="57" t="e">
        <f>VALUE(TEXT((BY585*'TOX and EXPO INPUTS'!$F$23),"0.00E+00"))</f>
        <v>#DIV/0!</v>
      </c>
      <c r="CL585" s="57" t="e">
        <f>VALUE(TEXT((BZ585*'TOX and EXPO INPUTS'!$F$23),"0.00E+00"))</f>
        <v>#DIV/0!</v>
      </c>
      <c r="CM585" s="57" t="e">
        <f>VALUE(TEXT((CA585*'TOX and EXPO INPUTS'!$F$23),"0.00E+00"))</f>
        <v>#DIV/0!</v>
      </c>
      <c r="CN585" s="57" t="e">
        <f>VALUE(TEXT((CB585*'TOX and EXPO INPUTS'!$F$23),"0.00E+00"))</f>
        <v>#DIV/0!</v>
      </c>
      <c r="CO585" s="57" t="e">
        <f>VALUE(TEXT((CC585*'TOX and EXPO INPUTS'!$F$23),"0.00E+00"))</f>
        <v>#DIV/0!</v>
      </c>
      <c r="CP585" s="38" t="s">
        <v>106</v>
      </c>
      <c r="CQ585" s="34" t="s">
        <v>107</v>
      </c>
      <c r="CR585" s="34" t="s">
        <v>108</v>
      </c>
      <c r="CS585" s="39" t="s">
        <v>109</v>
      </c>
    </row>
    <row r="586" spans="1:97" ht="48" customHeight="1" x14ac:dyDescent="0.25">
      <c r="A586" s="34" t="s">
        <v>98</v>
      </c>
      <c r="B586" s="34" t="s">
        <v>99</v>
      </c>
      <c r="C586" s="34" t="s">
        <v>113</v>
      </c>
      <c r="D586" s="34" t="s">
        <v>442</v>
      </c>
      <c r="E586" s="39" t="s">
        <v>102</v>
      </c>
      <c r="F586" s="40" t="s">
        <v>168</v>
      </c>
      <c r="G586" s="43"/>
      <c r="H586" s="36" t="s">
        <v>104</v>
      </c>
      <c r="I586" s="67"/>
      <c r="J586" s="36" t="s">
        <v>105</v>
      </c>
      <c r="K586" s="100">
        <f>VLOOKUP(F586,'Amount Seed Planted_variables'!$A$3:$I$74,2,0)</f>
        <v>100000</v>
      </c>
      <c r="L586" s="100">
        <f>VLOOKUP(F586,'Amount Seed Planted_variables'!$A$3:$I$74,3,0)</f>
        <v>130000</v>
      </c>
      <c r="M586" s="36">
        <f t="shared" si="273"/>
        <v>0</v>
      </c>
      <c r="N586" s="35">
        <f t="shared" si="274"/>
        <v>0</v>
      </c>
      <c r="O586" s="101">
        <v>3000</v>
      </c>
      <c r="P586" s="93">
        <f>VLOOKUP(F586,'Amount Seed Planted_variables'!$A$3:$I$74,4,0)</f>
        <v>400000</v>
      </c>
      <c r="Q586" s="93">
        <f>VLOOKUP(F586,'Amount Seed Planted_variables'!$A$3:$I$74,7,0)</f>
        <v>80</v>
      </c>
      <c r="R586" s="93">
        <f>VLOOKUP(F586,'Amount Seed Planted_variables'!$A$3:$I$74,8,0)</f>
        <v>32000000</v>
      </c>
      <c r="S586" s="87" t="str">
        <f t="shared" si="270"/>
        <v>NA</v>
      </c>
      <c r="T586" s="35">
        <v>10</v>
      </c>
      <c r="U586" s="35">
        <v>30</v>
      </c>
      <c r="V586" s="41">
        <v>3994</v>
      </c>
      <c r="W586" s="35">
        <v>797</v>
      </c>
      <c r="X586" s="35">
        <v>530</v>
      </c>
      <c r="Y586" s="41">
        <v>66</v>
      </c>
      <c r="Z586" s="35">
        <f t="shared" si="275"/>
        <v>6.6000000000000005</v>
      </c>
      <c r="AA586" s="42">
        <f t="shared" si="276"/>
        <v>0</v>
      </c>
      <c r="AB586" s="37">
        <f t="shared" si="277"/>
        <v>0</v>
      </c>
      <c r="AC586" s="37">
        <f t="shared" si="278"/>
        <v>0</v>
      </c>
      <c r="AD586" s="42" t="e">
        <f>VALUE(TEXT(((AA586*'TOX and EXPO INPUTS'!$F$13)/'TOX and EXPO INPUTS'!$E$27),"0.00E+00"))</f>
        <v>#DIV/0!</v>
      </c>
      <c r="AE586" s="37" t="e">
        <f>VALUE(TEXT(((AB586*'TOX and EXPO INPUTS'!$F$13)/'TOX and EXPO INPUTS'!$E$27),"0.00E+00"))</f>
        <v>#DIV/0!</v>
      </c>
      <c r="AF586" s="37" t="e">
        <f>VALUE(TEXT(((AC586*'TOX and EXPO INPUTS'!$F$13)/'TOX and EXPO INPUTS'!$E$27),"0.00E+00"))</f>
        <v>#DIV/0!</v>
      </c>
      <c r="AG586" s="42" t="e">
        <f>IF($E586="ST",VALUE(TEXT(('TOX and EXPO INPUTS'!$F$7/AD586),"0.0E+00")),IF($E586="IT",VALUE(TEXT(('TOX and EXPO INPUTS'!$F$10/AD586),"0.0E+00"))))</f>
        <v>#DIV/0!</v>
      </c>
      <c r="AH586" s="37" t="e">
        <f>IF($E586="ST",VALUE(TEXT(('TOX and EXPO INPUTS'!$F$7/AE586),"0.0E+00")),IF($E586="IT",VALUE(TEXT(('TOX and EXPO INPUTS'!$F$10/AE586),"0.0E+00"))))</f>
        <v>#DIV/0!</v>
      </c>
      <c r="AI586" s="37" t="e">
        <f>IF($E586="ST",VALUE(TEXT(('TOX and EXPO INPUTS'!$F$7/AF586),"0.0E+00")),IF($E586="IT",VALUE(TEXT(('TOX and EXPO INPUTS'!$F$10/AF586),"0.0E+00"))))</f>
        <v>#DIV/0!</v>
      </c>
      <c r="AJ586" s="42">
        <f t="shared" si="271"/>
        <v>0</v>
      </c>
      <c r="AK586" s="37">
        <f t="shared" si="272"/>
        <v>0</v>
      </c>
      <c r="AL586" s="42" t="e">
        <f>VALUE(TEXT(((AJ586*'TOX and EXPO INPUTS'!$F$21)/'TOX and EXPO INPUTS'!$E$29),"0.00E+00"))</f>
        <v>#DIV/0!</v>
      </c>
      <c r="AM586" s="37" t="e">
        <f>VALUE(TEXT(((AK586*'TOX and EXPO INPUTS'!$F$21)/'TOX and EXPO INPUTS'!$E$29),"0.00E+00"))</f>
        <v>#DIV/0!</v>
      </c>
      <c r="AN586" s="42" t="e">
        <f>IF($E586="ST",VALUE(TEXT(('TOX and EXPO INPUTS'!$F$15/AL586),"0.0E+00")),IF($E586="IT",VALUE(TEXT(('TOX and EXPO INPUTS'!$F$18/AL586),"0.0E+00"))))</f>
        <v>#DIV/0!</v>
      </c>
      <c r="AO586" s="37" t="e">
        <f>IF($E586="ST",VALUE(TEXT(('TOX and EXPO INPUTS'!$F$15/AM586),"0.0E+00")),IF($E586="IT",VALUE(TEXT(('TOX and EXPO INPUTS'!$F$18/AM586),"0.0E+00"))))</f>
        <v>#DIV/0!</v>
      </c>
      <c r="AP586" s="42" t="e">
        <f t="shared" si="279"/>
        <v>#DIV/0!</v>
      </c>
      <c r="AQ586" s="37" t="e">
        <f t="shared" si="280"/>
        <v>#DIV/0!</v>
      </c>
      <c r="AR586" s="37" t="e">
        <f t="shared" si="281"/>
        <v>#DIV/0!</v>
      </c>
      <c r="AS586" s="37" t="e">
        <f t="shared" si="282"/>
        <v>#DIV/0!</v>
      </c>
      <c r="AT586" s="37" t="e">
        <f t="shared" si="283"/>
        <v>#DIV/0!</v>
      </c>
      <c r="AU586" s="37" t="e">
        <f t="shared" si="284"/>
        <v>#DIV/0!</v>
      </c>
      <c r="AV586" s="42" t="e">
        <f t="shared" si="285"/>
        <v>#DIV/0!</v>
      </c>
      <c r="AW586" s="37" t="e">
        <f t="shared" si="286"/>
        <v>#DIV/0!</v>
      </c>
      <c r="AX586" s="37" t="e">
        <f t="shared" si="287"/>
        <v>#DIV/0!</v>
      </c>
      <c r="AY586" s="37" t="e">
        <f t="shared" si="288"/>
        <v>#DIV/0!</v>
      </c>
      <c r="AZ586" s="37" t="e">
        <f t="shared" si="289"/>
        <v>#DIV/0!</v>
      </c>
      <c r="BA586" s="37" t="e">
        <f t="shared" si="290"/>
        <v>#DIV/0!</v>
      </c>
      <c r="BB586" s="42" t="e">
        <f>IF($E586="ST",VALUE(TEXT((1/(('TOX and EXPO INPUTS'!$F$9/AG586)+('TOX and EXPO INPUTS'!$F$17/AN586))),"0.0E+00")),IF($E586="IT",VALUE(TEXT((1/(('TOX and EXPO INPUTS'!$F$12/AG586)+('TOX and EXPO INPUTS'!$F$20/AN586))),"0.0E+00"))))</f>
        <v>#DIV/0!</v>
      </c>
      <c r="BC586" s="37" t="e">
        <f>IF($E586="ST",VALUE(TEXT((1/(('TOX and EXPO INPUTS'!$F$9/AH586)+('TOX and EXPO INPUTS'!$F$17/AN586))),"0.0E+00")),IF($E586="IT",VALUE(TEXT((1/(('TOX and EXPO INPUTS'!$F$12/AH586)+('TOX and EXPO INPUTS'!$F$20/AN586))),"0.0E+00"))))</f>
        <v>#DIV/0!</v>
      </c>
      <c r="BD586" s="37" t="e">
        <f>IF($E586="ST",VALUE(TEXT((1/(('TOX and EXPO INPUTS'!$F$9/AI586)+('TOX and EXPO INPUTS'!$F$17/AN586))),"0.0E+00")),IF($E586="IT",VALUE(TEXT((1/(('TOX and EXPO INPUTS'!$F$12/AI586)+('TOX and EXPO INPUTS'!$F$20/AN586))),"0.0E+00"))))</f>
        <v>#DIV/0!</v>
      </c>
      <c r="BE586" s="37" t="e">
        <f>IF($E586="ST",VALUE(TEXT((1/(('TOX and EXPO INPUTS'!$F$9/AG586)+('TOX and EXPO INPUTS'!$F$17/AO586))),"0.0E+00")),IF($E586="IT",VALUE(TEXT((1/(('TOX and EXPO INPUTS'!$F$12/AG586)+('TOX and EXPO INPUTS'!$F$20/AO586))),"0.0E+00"))))</f>
        <v>#DIV/0!</v>
      </c>
      <c r="BF586" s="37" t="e">
        <f>IF($E586="ST",VALUE(TEXT((1/(('TOX and EXPO INPUTS'!$F$9/AH586)+('TOX and EXPO INPUTS'!$F$17/AO586))),"0.0E+00")),IF($E586="IT",VALUE(TEXT((1/(('TOX and EXPO INPUTS'!$F$12/AH586)+('TOX and EXPO INPUTS'!$F$20/AO586))),"0.0E+00"))))</f>
        <v>#DIV/0!</v>
      </c>
      <c r="BG586" s="37" t="e">
        <f>IF($E586="ST",VALUE(TEXT((1/(('TOX and EXPO INPUTS'!$F$9/AI586)+('TOX and EXPO INPUTS'!$F$17/AO586))),"0.0E+00")),IF($E586="IT",VALUE(TEXT((1/(('TOX and EXPO INPUTS'!$F$12/AI586)+('TOX and EXPO INPUTS'!$F$20/AO586))),"0.0E+00"))))</f>
        <v>#DIV/0!</v>
      </c>
      <c r="BH586" s="42" t="e">
        <f>VALUE(TEXT((AD586*$T586/365*'TOX and EXPO INPUTS'!$E$33/'TOX and EXPO INPUTS'!$E$34),"0.00E+00"))</f>
        <v>#DIV/0!</v>
      </c>
      <c r="BI586" s="37" t="e">
        <f>VALUE(TEXT((AE586*$T586/365*'TOX and EXPO INPUTS'!$E$33/'TOX and EXPO INPUTS'!$E$34),"0.00E+00"))</f>
        <v>#DIV/0!</v>
      </c>
      <c r="BJ586" s="37" t="e">
        <f>VALUE(TEXT((AF586*$T586/365*'TOX and EXPO INPUTS'!$E$33/'TOX and EXPO INPUTS'!$E$34),"0.00E+00"))</f>
        <v>#DIV/0!</v>
      </c>
      <c r="BK586" s="42" t="e">
        <f>VALUE(TEXT((AD586*$U586/365*'TOX and EXPO INPUTS'!$E$33/'TOX and EXPO INPUTS'!$E$34),"0.00E+00"))</f>
        <v>#DIV/0!</v>
      </c>
      <c r="BL586" s="37" t="e">
        <f>VALUE(TEXT((AE586*$U586/365*'TOX and EXPO INPUTS'!$E$33/'TOX and EXPO INPUTS'!$E$34),"0.00E+00"))</f>
        <v>#DIV/0!</v>
      </c>
      <c r="BM586" s="37" t="e">
        <f>VALUE(TEXT((AF586*$U586/365*'TOX and EXPO INPUTS'!$E$33/'TOX and EXPO INPUTS'!$E$34),"0.00E+00"))</f>
        <v>#DIV/0!</v>
      </c>
      <c r="BN586" s="42" t="e">
        <f>VALUE(TEXT((AL586*$T586/365*'TOX and EXPO INPUTS'!$E$33/'TOX and EXPO INPUTS'!$E$34),"0.00E+00"))</f>
        <v>#DIV/0!</v>
      </c>
      <c r="BO586" s="37" t="e">
        <f>VALUE(TEXT((AM586*$T586/365*'TOX and EXPO INPUTS'!$E$33/'TOX and EXPO INPUTS'!$E$34),"0.00E+00"))</f>
        <v>#DIV/0!</v>
      </c>
      <c r="BP586" s="42" t="e">
        <f>VALUE(TEXT((AL586*$U586/365*'TOX and EXPO INPUTS'!$E$33/'TOX and EXPO INPUTS'!$E$34),"0.00E+00"))</f>
        <v>#DIV/0!</v>
      </c>
      <c r="BQ586" s="37" t="e">
        <f>VALUE(TEXT((AM586*$U586/365*'TOX and EXPO INPUTS'!$E$33/'TOX and EXPO INPUTS'!$E$34),"0.00E+00"))</f>
        <v>#DIV/0!</v>
      </c>
      <c r="BR586" s="42" t="e">
        <f>VALUE(TEXT((AP586*$T586/365*'TOX and EXPO INPUTS'!$E$33/'TOX and EXPO INPUTS'!$E$34),"0.00E+00"))</f>
        <v>#DIV/0!</v>
      </c>
      <c r="BS586" s="37" t="e">
        <f>VALUE(TEXT((AQ586*$T586/365*'TOX and EXPO INPUTS'!$E$33/'TOX and EXPO INPUTS'!$E$34),"0.00E+00"))</f>
        <v>#DIV/0!</v>
      </c>
      <c r="BT586" s="37" t="e">
        <f>VALUE(TEXT((AR586*$T586/365*'TOX and EXPO INPUTS'!$E$33/'TOX and EXPO INPUTS'!$E$34),"0.00E+00"))</f>
        <v>#DIV/0!</v>
      </c>
      <c r="BU586" s="37" t="e">
        <f>VALUE(TEXT((AS586*$T586/365*'TOX and EXPO INPUTS'!$E$33/'TOX and EXPO INPUTS'!$E$34),"0.00E+00"))</f>
        <v>#DIV/0!</v>
      </c>
      <c r="BV586" s="37" t="e">
        <f>VALUE(TEXT((AT586*$T586/365*'TOX and EXPO INPUTS'!$E$33/'TOX and EXPO INPUTS'!$E$34),"0.00E+00"))</f>
        <v>#DIV/0!</v>
      </c>
      <c r="BW586" s="37" t="e">
        <f>VALUE(TEXT((AU586*$T586/365*'TOX and EXPO INPUTS'!$E$33/'TOX and EXPO INPUTS'!$E$34),"0.00E+00"))</f>
        <v>#DIV/0!</v>
      </c>
      <c r="BX586" s="42" t="e">
        <f>VALUE(TEXT((AP586*$U586/365*'TOX and EXPO INPUTS'!$E$33/'TOX and EXPO INPUTS'!$E$34),"0.00E+00"))</f>
        <v>#DIV/0!</v>
      </c>
      <c r="BY586" s="37" t="e">
        <f>VALUE(TEXT((AQ586*$U586/365*'TOX and EXPO INPUTS'!$E$33/'TOX and EXPO INPUTS'!$E$34),"0.00E+00"))</f>
        <v>#DIV/0!</v>
      </c>
      <c r="BZ586" s="37" t="e">
        <f>VALUE(TEXT((AR586*$U586/365*'TOX and EXPO INPUTS'!$E$33/'TOX and EXPO INPUTS'!$E$34),"0.00E+00"))</f>
        <v>#DIV/0!</v>
      </c>
      <c r="CA586" s="37" t="e">
        <f>VALUE(TEXT((AS586*$U586/365*'TOX and EXPO INPUTS'!$E$33/'TOX and EXPO INPUTS'!$E$34),"0.00E+00"))</f>
        <v>#DIV/0!</v>
      </c>
      <c r="CB586" s="37" t="e">
        <f>VALUE(TEXT((AT586*$U586/365*'TOX and EXPO INPUTS'!$E$33/'TOX and EXPO INPUTS'!$E$34),"0.00E+00"))</f>
        <v>#DIV/0!</v>
      </c>
      <c r="CC586" s="37" t="e">
        <f>VALUE(TEXT((AU586*$U586/365*'TOX and EXPO INPUTS'!$E$33/'TOX and EXPO INPUTS'!$E$34),"0.00E+00"))</f>
        <v>#DIV/0!</v>
      </c>
      <c r="CD586" s="58" t="e">
        <f>VALUE(TEXT((BR586*'TOX and EXPO INPUTS'!$F$23),"0.00E+00"))</f>
        <v>#DIV/0!</v>
      </c>
      <c r="CE586" s="57" t="e">
        <f>VALUE(TEXT((BS586*'TOX and EXPO INPUTS'!$F$23),"0.00E+00"))</f>
        <v>#DIV/0!</v>
      </c>
      <c r="CF586" s="57" t="e">
        <f>VALUE(TEXT((BT586*'TOX and EXPO INPUTS'!$F$23),"0.00E+00"))</f>
        <v>#DIV/0!</v>
      </c>
      <c r="CG586" s="57" t="e">
        <f>VALUE(TEXT((BU586*'TOX and EXPO INPUTS'!$F$23),"0.00E+00"))</f>
        <v>#DIV/0!</v>
      </c>
      <c r="CH586" s="57" t="e">
        <f>VALUE(TEXT((BV586*'TOX and EXPO INPUTS'!$F$23),"0.00E+00"))</f>
        <v>#DIV/0!</v>
      </c>
      <c r="CI586" s="57" t="e">
        <f>VALUE(TEXT((BW586*'TOX and EXPO INPUTS'!$F$23),"0.00E+00"))</f>
        <v>#DIV/0!</v>
      </c>
      <c r="CJ586" s="58" t="e">
        <f>VALUE(TEXT((BX586*'TOX and EXPO INPUTS'!$F$23),"0.00E+00"))</f>
        <v>#DIV/0!</v>
      </c>
      <c r="CK586" s="57" t="e">
        <f>VALUE(TEXT((BY586*'TOX and EXPO INPUTS'!$F$23),"0.00E+00"))</f>
        <v>#DIV/0!</v>
      </c>
      <c r="CL586" s="57" t="e">
        <f>VALUE(TEXT((BZ586*'TOX and EXPO INPUTS'!$F$23),"0.00E+00"))</f>
        <v>#DIV/0!</v>
      </c>
      <c r="CM586" s="57" t="e">
        <f>VALUE(TEXT((CA586*'TOX and EXPO INPUTS'!$F$23),"0.00E+00"))</f>
        <v>#DIV/0!</v>
      </c>
      <c r="CN586" s="57" t="e">
        <f>VALUE(TEXT((CB586*'TOX and EXPO INPUTS'!$F$23),"0.00E+00"))</f>
        <v>#DIV/0!</v>
      </c>
      <c r="CO586" s="57" t="e">
        <f>VALUE(TEXT((CC586*'TOX and EXPO INPUTS'!$F$23),"0.00E+00"))</f>
        <v>#DIV/0!</v>
      </c>
      <c r="CP586" s="38" t="s">
        <v>106</v>
      </c>
      <c r="CQ586" s="34" t="s">
        <v>107</v>
      </c>
      <c r="CR586" s="34" t="s">
        <v>108</v>
      </c>
      <c r="CS586" s="39" t="s">
        <v>109</v>
      </c>
    </row>
    <row r="587" spans="1:97" ht="48" customHeight="1" x14ac:dyDescent="0.25">
      <c r="A587" s="34" t="s">
        <v>98</v>
      </c>
      <c r="B587" s="34" t="s">
        <v>99</v>
      </c>
      <c r="C587" s="34" t="s">
        <v>113</v>
      </c>
      <c r="D587" s="34" t="s">
        <v>101</v>
      </c>
      <c r="E587" s="39" t="s">
        <v>112</v>
      </c>
      <c r="F587" s="40" t="s">
        <v>168</v>
      </c>
      <c r="G587" s="43"/>
      <c r="H587" s="36" t="s">
        <v>104</v>
      </c>
      <c r="I587" s="67"/>
      <c r="J587" s="36" t="s">
        <v>105</v>
      </c>
      <c r="K587" s="100">
        <f>VLOOKUP(F587,'Amount Seed Planted_variables'!$A$3:$I$74,2,0)</f>
        <v>100000</v>
      </c>
      <c r="L587" s="100">
        <f>VLOOKUP(F587,'Amount Seed Planted_variables'!$A$3:$I$74,3,0)</f>
        <v>130000</v>
      </c>
      <c r="M587" s="36">
        <f t="shared" si="273"/>
        <v>0</v>
      </c>
      <c r="N587" s="35">
        <f t="shared" si="274"/>
        <v>0</v>
      </c>
      <c r="O587" s="101">
        <v>3000</v>
      </c>
      <c r="P587" s="93">
        <f>VLOOKUP(F587,'Amount Seed Planted_variables'!$A$3:$I$74,4,0)</f>
        <v>400000</v>
      </c>
      <c r="Q587" s="93">
        <f>VLOOKUP(F587,'Amount Seed Planted_variables'!$A$3:$I$74,7,0)</f>
        <v>80</v>
      </c>
      <c r="R587" s="93">
        <f>VLOOKUP(F587,'Amount Seed Planted_variables'!$A$3:$I$74,8,0)</f>
        <v>32000000</v>
      </c>
      <c r="S587" s="87" t="str">
        <f t="shared" si="270"/>
        <v>NA</v>
      </c>
      <c r="T587" s="35">
        <v>10</v>
      </c>
      <c r="U587" s="35">
        <v>30</v>
      </c>
      <c r="V587" s="41">
        <v>349</v>
      </c>
      <c r="W587" s="35">
        <v>51.2</v>
      </c>
      <c r="X587" s="35">
        <v>42.2</v>
      </c>
      <c r="Y587" s="41">
        <v>1.2</v>
      </c>
      <c r="Z587" s="35">
        <f t="shared" si="275"/>
        <v>0.12</v>
      </c>
      <c r="AA587" s="42">
        <f t="shared" si="276"/>
        <v>0</v>
      </c>
      <c r="AB587" s="37">
        <f t="shared" si="277"/>
        <v>0</v>
      </c>
      <c r="AC587" s="37">
        <f t="shared" si="278"/>
        <v>0</v>
      </c>
      <c r="AD587" s="42" t="e">
        <f>VALUE(TEXT(((AA587*'TOX and EXPO INPUTS'!$F$13)/'TOX and EXPO INPUTS'!$E$27),"0.00E+00"))</f>
        <v>#DIV/0!</v>
      </c>
      <c r="AE587" s="37" t="e">
        <f>VALUE(TEXT(((AB587*'TOX and EXPO INPUTS'!$F$13)/'TOX and EXPO INPUTS'!$E$27),"0.00E+00"))</f>
        <v>#DIV/0!</v>
      </c>
      <c r="AF587" s="37" t="e">
        <f>VALUE(TEXT(((AC587*'TOX and EXPO INPUTS'!$F$13)/'TOX and EXPO INPUTS'!$E$27),"0.00E+00"))</f>
        <v>#DIV/0!</v>
      </c>
      <c r="AG587" s="42" t="e">
        <f>IF($E587="ST",VALUE(TEXT(('TOX and EXPO INPUTS'!$F$7/AD587),"0.0E+00")),IF($E587="IT",VALUE(TEXT(('TOX and EXPO INPUTS'!$F$10/AD587),"0.0E+00"))))</f>
        <v>#DIV/0!</v>
      </c>
      <c r="AH587" s="37" t="e">
        <f>IF($E587="ST",VALUE(TEXT(('TOX and EXPO INPUTS'!$F$7/AE587),"0.0E+00")),IF($E587="IT",VALUE(TEXT(('TOX and EXPO INPUTS'!$F$10/AE587),"0.0E+00"))))</f>
        <v>#DIV/0!</v>
      </c>
      <c r="AI587" s="37" t="e">
        <f>IF($E587="ST",VALUE(TEXT(('TOX and EXPO INPUTS'!$F$7/AF587),"0.0E+00")),IF($E587="IT",VALUE(TEXT(('TOX and EXPO INPUTS'!$F$10/AF587),"0.0E+00"))))</f>
        <v>#DIV/0!</v>
      </c>
      <c r="AJ587" s="42">
        <f t="shared" si="271"/>
        <v>0</v>
      </c>
      <c r="AK587" s="37">
        <f t="shared" si="272"/>
        <v>0</v>
      </c>
      <c r="AL587" s="42" t="e">
        <f>VALUE(TEXT(((AJ587*'TOX and EXPO INPUTS'!$F$21)/'TOX and EXPO INPUTS'!$E$29),"0.00E+00"))</f>
        <v>#DIV/0!</v>
      </c>
      <c r="AM587" s="37" t="e">
        <f>VALUE(TEXT(((AK587*'TOX and EXPO INPUTS'!$F$21)/'TOX and EXPO INPUTS'!$E$29),"0.00E+00"))</f>
        <v>#DIV/0!</v>
      </c>
      <c r="AN587" s="42" t="e">
        <f>IF($E587="ST",VALUE(TEXT(('TOX and EXPO INPUTS'!$F$15/AL587),"0.0E+00")),IF($E587="IT",VALUE(TEXT(('TOX and EXPO INPUTS'!$F$18/AL587),"0.0E+00"))))</f>
        <v>#DIV/0!</v>
      </c>
      <c r="AO587" s="37" t="e">
        <f>IF($E587="ST",VALUE(TEXT(('TOX and EXPO INPUTS'!$F$15/AM587),"0.0E+00")),IF($E587="IT",VALUE(TEXT(('TOX and EXPO INPUTS'!$F$18/AM587),"0.0E+00"))))</f>
        <v>#DIV/0!</v>
      </c>
      <c r="AP587" s="42" t="e">
        <f t="shared" si="279"/>
        <v>#DIV/0!</v>
      </c>
      <c r="AQ587" s="37" t="e">
        <f t="shared" si="280"/>
        <v>#DIV/0!</v>
      </c>
      <c r="AR587" s="37" t="e">
        <f t="shared" si="281"/>
        <v>#DIV/0!</v>
      </c>
      <c r="AS587" s="37" t="e">
        <f t="shared" si="282"/>
        <v>#DIV/0!</v>
      </c>
      <c r="AT587" s="37" t="e">
        <f t="shared" si="283"/>
        <v>#DIV/0!</v>
      </c>
      <c r="AU587" s="37" t="e">
        <f t="shared" si="284"/>
        <v>#DIV/0!</v>
      </c>
      <c r="AV587" s="42" t="e">
        <f t="shared" si="285"/>
        <v>#DIV/0!</v>
      </c>
      <c r="AW587" s="37" t="e">
        <f t="shared" si="286"/>
        <v>#DIV/0!</v>
      </c>
      <c r="AX587" s="37" t="e">
        <f t="shared" si="287"/>
        <v>#DIV/0!</v>
      </c>
      <c r="AY587" s="37" t="e">
        <f t="shared" si="288"/>
        <v>#DIV/0!</v>
      </c>
      <c r="AZ587" s="37" t="e">
        <f t="shared" si="289"/>
        <v>#DIV/0!</v>
      </c>
      <c r="BA587" s="37" t="e">
        <f t="shared" si="290"/>
        <v>#DIV/0!</v>
      </c>
      <c r="BB587" s="42" t="e">
        <f>IF($E587="ST",VALUE(TEXT((1/(('TOX and EXPO INPUTS'!$F$9/AG587)+('TOX and EXPO INPUTS'!$F$17/AN587))),"0.0E+00")),IF($E587="IT",VALUE(TEXT((1/(('TOX and EXPO INPUTS'!$F$12/AG587)+('TOX and EXPO INPUTS'!$F$20/AN587))),"0.0E+00"))))</f>
        <v>#DIV/0!</v>
      </c>
      <c r="BC587" s="37" t="e">
        <f>IF($E587="ST",VALUE(TEXT((1/(('TOX and EXPO INPUTS'!$F$9/AH587)+('TOX and EXPO INPUTS'!$F$17/AN587))),"0.0E+00")),IF($E587="IT",VALUE(TEXT((1/(('TOX and EXPO INPUTS'!$F$12/AH587)+('TOX and EXPO INPUTS'!$F$20/AN587))),"0.0E+00"))))</f>
        <v>#DIV/0!</v>
      </c>
      <c r="BD587" s="37" t="e">
        <f>IF($E587="ST",VALUE(TEXT((1/(('TOX and EXPO INPUTS'!$F$9/AI587)+('TOX and EXPO INPUTS'!$F$17/AN587))),"0.0E+00")),IF($E587="IT",VALUE(TEXT((1/(('TOX and EXPO INPUTS'!$F$12/AI587)+('TOX and EXPO INPUTS'!$F$20/AN587))),"0.0E+00"))))</f>
        <v>#DIV/0!</v>
      </c>
      <c r="BE587" s="37" t="e">
        <f>IF($E587="ST",VALUE(TEXT((1/(('TOX and EXPO INPUTS'!$F$9/AG587)+('TOX and EXPO INPUTS'!$F$17/AO587))),"0.0E+00")),IF($E587="IT",VALUE(TEXT((1/(('TOX and EXPO INPUTS'!$F$12/AG587)+('TOX and EXPO INPUTS'!$F$20/AO587))),"0.0E+00"))))</f>
        <v>#DIV/0!</v>
      </c>
      <c r="BF587" s="37" t="e">
        <f>IF($E587="ST",VALUE(TEXT((1/(('TOX and EXPO INPUTS'!$F$9/AH587)+('TOX and EXPO INPUTS'!$F$17/AO587))),"0.0E+00")),IF($E587="IT",VALUE(TEXT((1/(('TOX and EXPO INPUTS'!$F$12/AH587)+('TOX and EXPO INPUTS'!$F$20/AO587))),"0.0E+00"))))</f>
        <v>#DIV/0!</v>
      </c>
      <c r="BG587" s="37" t="e">
        <f>IF($E587="ST",VALUE(TEXT((1/(('TOX and EXPO INPUTS'!$F$9/AI587)+('TOX and EXPO INPUTS'!$F$17/AO587))),"0.0E+00")),IF($E587="IT",VALUE(TEXT((1/(('TOX and EXPO INPUTS'!$F$12/AI587)+('TOX and EXPO INPUTS'!$F$20/AO587))),"0.0E+00"))))</f>
        <v>#DIV/0!</v>
      </c>
      <c r="BH587" s="42" t="e">
        <f>VALUE(TEXT((AD587*$T587/365*'TOX and EXPO INPUTS'!$E$33/'TOX and EXPO INPUTS'!$E$34),"0.00E+00"))</f>
        <v>#DIV/0!</v>
      </c>
      <c r="BI587" s="37" t="e">
        <f>VALUE(TEXT((AE587*$T587/365*'TOX and EXPO INPUTS'!$E$33/'TOX and EXPO INPUTS'!$E$34),"0.00E+00"))</f>
        <v>#DIV/0!</v>
      </c>
      <c r="BJ587" s="37" t="e">
        <f>VALUE(TEXT((AF587*$T587/365*'TOX and EXPO INPUTS'!$E$33/'TOX and EXPO INPUTS'!$E$34),"0.00E+00"))</f>
        <v>#DIV/0!</v>
      </c>
      <c r="BK587" s="42" t="e">
        <f>VALUE(TEXT((AD587*$U587/365*'TOX and EXPO INPUTS'!$E$33/'TOX and EXPO INPUTS'!$E$34),"0.00E+00"))</f>
        <v>#DIV/0!</v>
      </c>
      <c r="BL587" s="37" t="e">
        <f>VALUE(TEXT((AE587*$U587/365*'TOX and EXPO INPUTS'!$E$33/'TOX and EXPO INPUTS'!$E$34),"0.00E+00"))</f>
        <v>#DIV/0!</v>
      </c>
      <c r="BM587" s="37" t="e">
        <f>VALUE(TEXT((AF587*$U587/365*'TOX and EXPO INPUTS'!$E$33/'TOX and EXPO INPUTS'!$E$34),"0.00E+00"))</f>
        <v>#DIV/0!</v>
      </c>
      <c r="BN587" s="42" t="e">
        <f>VALUE(TEXT((AL587*$T587/365*'TOX and EXPO INPUTS'!$E$33/'TOX and EXPO INPUTS'!$E$34),"0.00E+00"))</f>
        <v>#DIV/0!</v>
      </c>
      <c r="BO587" s="37" t="e">
        <f>VALUE(TEXT((AM587*$T587/365*'TOX and EXPO INPUTS'!$E$33/'TOX and EXPO INPUTS'!$E$34),"0.00E+00"))</f>
        <v>#DIV/0!</v>
      </c>
      <c r="BP587" s="42" t="e">
        <f>VALUE(TEXT((AL587*$U587/365*'TOX and EXPO INPUTS'!$E$33/'TOX and EXPO INPUTS'!$E$34),"0.00E+00"))</f>
        <v>#DIV/0!</v>
      </c>
      <c r="BQ587" s="37" t="e">
        <f>VALUE(TEXT((AM587*$U587/365*'TOX and EXPO INPUTS'!$E$33/'TOX and EXPO INPUTS'!$E$34),"0.00E+00"))</f>
        <v>#DIV/0!</v>
      </c>
      <c r="BR587" s="42" t="e">
        <f>VALUE(TEXT((AP587*$T587/365*'TOX and EXPO INPUTS'!$E$33/'TOX and EXPO INPUTS'!$E$34),"0.00E+00"))</f>
        <v>#DIV/0!</v>
      </c>
      <c r="BS587" s="37" t="e">
        <f>VALUE(TEXT((AQ587*$T587/365*'TOX and EXPO INPUTS'!$E$33/'TOX and EXPO INPUTS'!$E$34),"0.00E+00"))</f>
        <v>#DIV/0!</v>
      </c>
      <c r="BT587" s="37" t="e">
        <f>VALUE(TEXT((AR587*$T587/365*'TOX and EXPO INPUTS'!$E$33/'TOX and EXPO INPUTS'!$E$34),"0.00E+00"))</f>
        <v>#DIV/0!</v>
      </c>
      <c r="BU587" s="37" t="e">
        <f>VALUE(TEXT((AS587*$T587/365*'TOX and EXPO INPUTS'!$E$33/'TOX and EXPO INPUTS'!$E$34),"0.00E+00"))</f>
        <v>#DIV/0!</v>
      </c>
      <c r="BV587" s="37" t="e">
        <f>VALUE(TEXT((AT587*$T587/365*'TOX and EXPO INPUTS'!$E$33/'TOX and EXPO INPUTS'!$E$34),"0.00E+00"))</f>
        <v>#DIV/0!</v>
      </c>
      <c r="BW587" s="37" t="e">
        <f>VALUE(TEXT((AU587*$T587/365*'TOX and EXPO INPUTS'!$E$33/'TOX and EXPO INPUTS'!$E$34),"0.00E+00"))</f>
        <v>#DIV/0!</v>
      </c>
      <c r="BX587" s="42" t="e">
        <f>VALUE(TEXT((AP587*$U587/365*'TOX and EXPO INPUTS'!$E$33/'TOX and EXPO INPUTS'!$E$34),"0.00E+00"))</f>
        <v>#DIV/0!</v>
      </c>
      <c r="BY587" s="37" t="e">
        <f>VALUE(TEXT((AQ587*$U587/365*'TOX and EXPO INPUTS'!$E$33/'TOX and EXPO INPUTS'!$E$34),"0.00E+00"))</f>
        <v>#DIV/0!</v>
      </c>
      <c r="BZ587" s="37" t="e">
        <f>VALUE(TEXT((AR587*$U587/365*'TOX and EXPO INPUTS'!$E$33/'TOX and EXPO INPUTS'!$E$34),"0.00E+00"))</f>
        <v>#DIV/0!</v>
      </c>
      <c r="CA587" s="37" t="e">
        <f>VALUE(TEXT((AS587*$U587/365*'TOX and EXPO INPUTS'!$E$33/'TOX and EXPO INPUTS'!$E$34),"0.00E+00"))</f>
        <v>#DIV/0!</v>
      </c>
      <c r="CB587" s="37" t="e">
        <f>VALUE(TEXT((AT587*$U587/365*'TOX and EXPO INPUTS'!$E$33/'TOX and EXPO INPUTS'!$E$34),"0.00E+00"))</f>
        <v>#DIV/0!</v>
      </c>
      <c r="CC587" s="37" t="e">
        <f>VALUE(TEXT((AU587*$U587/365*'TOX and EXPO INPUTS'!$E$33/'TOX and EXPO INPUTS'!$E$34),"0.00E+00"))</f>
        <v>#DIV/0!</v>
      </c>
      <c r="CD587" s="58" t="e">
        <f>VALUE(TEXT((BR587*'TOX and EXPO INPUTS'!$F$23),"0.00E+00"))</f>
        <v>#DIV/0!</v>
      </c>
      <c r="CE587" s="57" t="e">
        <f>VALUE(TEXT((BS587*'TOX and EXPO INPUTS'!$F$23),"0.00E+00"))</f>
        <v>#DIV/0!</v>
      </c>
      <c r="CF587" s="57" t="e">
        <f>VALUE(TEXT((BT587*'TOX and EXPO INPUTS'!$F$23),"0.00E+00"))</f>
        <v>#DIV/0!</v>
      </c>
      <c r="CG587" s="57" t="e">
        <f>VALUE(TEXT((BU587*'TOX and EXPO INPUTS'!$F$23),"0.00E+00"))</f>
        <v>#DIV/0!</v>
      </c>
      <c r="CH587" s="57" t="e">
        <f>VALUE(TEXT((BV587*'TOX and EXPO INPUTS'!$F$23),"0.00E+00"))</f>
        <v>#DIV/0!</v>
      </c>
      <c r="CI587" s="57" t="e">
        <f>VALUE(TEXT((BW587*'TOX and EXPO INPUTS'!$F$23),"0.00E+00"))</f>
        <v>#DIV/0!</v>
      </c>
      <c r="CJ587" s="58" t="e">
        <f>VALUE(TEXT((BX587*'TOX and EXPO INPUTS'!$F$23),"0.00E+00"))</f>
        <v>#DIV/0!</v>
      </c>
      <c r="CK587" s="57" t="e">
        <f>VALUE(TEXT((BY587*'TOX and EXPO INPUTS'!$F$23),"0.00E+00"))</f>
        <v>#DIV/0!</v>
      </c>
      <c r="CL587" s="57" t="e">
        <f>VALUE(TEXT((BZ587*'TOX and EXPO INPUTS'!$F$23),"0.00E+00"))</f>
        <v>#DIV/0!</v>
      </c>
      <c r="CM587" s="57" t="e">
        <f>VALUE(TEXT((CA587*'TOX and EXPO INPUTS'!$F$23),"0.00E+00"))</f>
        <v>#DIV/0!</v>
      </c>
      <c r="CN587" s="57" t="e">
        <f>VALUE(TEXT((CB587*'TOX and EXPO INPUTS'!$F$23),"0.00E+00"))</f>
        <v>#DIV/0!</v>
      </c>
      <c r="CO587" s="57" t="e">
        <f>VALUE(TEXT((CC587*'TOX and EXPO INPUTS'!$F$23),"0.00E+00"))</f>
        <v>#DIV/0!</v>
      </c>
      <c r="CP587" s="38" t="s">
        <v>106</v>
      </c>
      <c r="CQ587" s="34" t="s">
        <v>107</v>
      </c>
      <c r="CR587" s="34" t="s">
        <v>108</v>
      </c>
      <c r="CS587" s="39" t="s">
        <v>109</v>
      </c>
    </row>
    <row r="588" spans="1:97" ht="48" customHeight="1" x14ac:dyDescent="0.25">
      <c r="A588" s="34" t="s">
        <v>98</v>
      </c>
      <c r="B588" s="34" t="s">
        <v>99</v>
      </c>
      <c r="C588" s="34" t="s">
        <v>113</v>
      </c>
      <c r="D588" s="34" t="s">
        <v>110</v>
      </c>
      <c r="E588" s="39" t="s">
        <v>112</v>
      </c>
      <c r="F588" s="40" t="s">
        <v>168</v>
      </c>
      <c r="G588" s="43"/>
      <c r="H588" s="36" t="s">
        <v>104</v>
      </c>
      <c r="I588" s="67"/>
      <c r="J588" s="36" t="s">
        <v>105</v>
      </c>
      <c r="K588" s="100">
        <f>VLOOKUP(F588,'Amount Seed Planted_variables'!$A$3:$I$74,2,0)</f>
        <v>100000</v>
      </c>
      <c r="L588" s="100">
        <f>VLOOKUP(F588,'Amount Seed Planted_variables'!$A$3:$I$74,3,0)</f>
        <v>130000</v>
      </c>
      <c r="M588" s="36">
        <f t="shared" si="273"/>
        <v>0</v>
      </c>
      <c r="N588" s="35">
        <f t="shared" si="274"/>
        <v>0</v>
      </c>
      <c r="O588" s="101">
        <v>3000</v>
      </c>
      <c r="P588" s="93">
        <f>VLOOKUP(F588,'Amount Seed Planted_variables'!$A$3:$I$74,4,0)</f>
        <v>400000</v>
      </c>
      <c r="Q588" s="93">
        <f>VLOOKUP(F588,'Amount Seed Planted_variables'!$A$3:$I$74,7,0)</f>
        <v>80</v>
      </c>
      <c r="R588" s="93">
        <f>VLOOKUP(F588,'Amount Seed Planted_variables'!$A$3:$I$74,8,0)</f>
        <v>32000000</v>
      </c>
      <c r="S588" s="87" t="str">
        <f t="shared" si="270"/>
        <v>NA</v>
      </c>
      <c r="T588" s="35">
        <v>10</v>
      </c>
      <c r="U588" s="35">
        <v>30</v>
      </c>
      <c r="V588" s="41">
        <v>68</v>
      </c>
      <c r="W588" s="35">
        <v>16.899999999999999</v>
      </c>
      <c r="X588" s="35">
        <v>13.1</v>
      </c>
      <c r="Y588" s="41">
        <v>3.6</v>
      </c>
      <c r="Z588" s="35">
        <f t="shared" si="275"/>
        <v>0.36000000000000004</v>
      </c>
      <c r="AA588" s="42">
        <f t="shared" si="276"/>
        <v>0</v>
      </c>
      <c r="AB588" s="37">
        <f t="shared" si="277"/>
        <v>0</v>
      </c>
      <c r="AC588" s="37">
        <f t="shared" si="278"/>
        <v>0</v>
      </c>
      <c r="AD588" s="42" t="e">
        <f>VALUE(TEXT(((AA588*'TOX and EXPO INPUTS'!$F$13)/'TOX and EXPO INPUTS'!$E$27),"0.00E+00"))</f>
        <v>#DIV/0!</v>
      </c>
      <c r="AE588" s="37" t="e">
        <f>VALUE(TEXT(((AB588*'TOX and EXPO INPUTS'!$F$13)/'TOX and EXPO INPUTS'!$E$27),"0.00E+00"))</f>
        <v>#DIV/0!</v>
      </c>
      <c r="AF588" s="37" t="e">
        <f>VALUE(TEXT(((AC588*'TOX and EXPO INPUTS'!$F$13)/'TOX and EXPO INPUTS'!$E$27),"0.00E+00"))</f>
        <v>#DIV/0!</v>
      </c>
      <c r="AG588" s="42" t="e">
        <f>IF($E588="ST",VALUE(TEXT(('TOX and EXPO INPUTS'!$F$7/AD588),"0.0E+00")),IF($E588="IT",VALUE(TEXT(('TOX and EXPO INPUTS'!$F$10/AD588),"0.0E+00"))))</f>
        <v>#DIV/0!</v>
      </c>
      <c r="AH588" s="37" t="e">
        <f>IF($E588="ST",VALUE(TEXT(('TOX and EXPO INPUTS'!$F$7/AE588),"0.0E+00")),IF($E588="IT",VALUE(TEXT(('TOX and EXPO INPUTS'!$F$10/AE588),"0.0E+00"))))</f>
        <v>#DIV/0!</v>
      </c>
      <c r="AI588" s="37" t="e">
        <f>IF($E588="ST",VALUE(TEXT(('TOX and EXPO INPUTS'!$F$7/AF588),"0.0E+00")),IF($E588="IT",VALUE(TEXT(('TOX and EXPO INPUTS'!$F$10/AF588),"0.0E+00"))))</f>
        <v>#DIV/0!</v>
      </c>
      <c r="AJ588" s="42">
        <f t="shared" si="271"/>
        <v>0</v>
      </c>
      <c r="AK588" s="37">
        <f t="shared" si="272"/>
        <v>0</v>
      </c>
      <c r="AL588" s="42" t="e">
        <f>VALUE(TEXT(((AJ588*'TOX and EXPO INPUTS'!$F$21)/'TOX and EXPO INPUTS'!$E$29),"0.00E+00"))</f>
        <v>#DIV/0!</v>
      </c>
      <c r="AM588" s="37" t="e">
        <f>VALUE(TEXT(((AK588*'TOX and EXPO INPUTS'!$F$21)/'TOX and EXPO INPUTS'!$E$29),"0.00E+00"))</f>
        <v>#DIV/0!</v>
      </c>
      <c r="AN588" s="42" t="e">
        <f>IF($E588="ST",VALUE(TEXT(('TOX and EXPO INPUTS'!$F$15/AL588),"0.0E+00")),IF($E588="IT",VALUE(TEXT(('TOX and EXPO INPUTS'!$F$18/AL588),"0.0E+00"))))</f>
        <v>#DIV/0!</v>
      </c>
      <c r="AO588" s="37" t="e">
        <f>IF($E588="ST",VALUE(TEXT(('TOX and EXPO INPUTS'!$F$15/AM588),"0.0E+00")),IF($E588="IT",VALUE(TEXT(('TOX and EXPO INPUTS'!$F$18/AM588),"0.0E+00"))))</f>
        <v>#DIV/0!</v>
      </c>
      <c r="AP588" s="42" t="e">
        <f t="shared" si="279"/>
        <v>#DIV/0!</v>
      </c>
      <c r="AQ588" s="37" t="e">
        <f t="shared" si="280"/>
        <v>#DIV/0!</v>
      </c>
      <c r="AR588" s="37" t="e">
        <f t="shared" si="281"/>
        <v>#DIV/0!</v>
      </c>
      <c r="AS588" s="37" t="e">
        <f t="shared" si="282"/>
        <v>#DIV/0!</v>
      </c>
      <c r="AT588" s="37" t="e">
        <f t="shared" si="283"/>
        <v>#DIV/0!</v>
      </c>
      <c r="AU588" s="37" t="e">
        <f t="shared" si="284"/>
        <v>#DIV/0!</v>
      </c>
      <c r="AV588" s="42" t="e">
        <f t="shared" si="285"/>
        <v>#DIV/0!</v>
      </c>
      <c r="AW588" s="37" t="e">
        <f t="shared" si="286"/>
        <v>#DIV/0!</v>
      </c>
      <c r="AX588" s="37" t="e">
        <f t="shared" si="287"/>
        <v>#DIV/0!</v>
      </c>
      <c r="AY588" s="37" t="e">
        <f t="shared" si="288"/>
        <v>#DIV/0!</v>
      </c>
      <c r="AZ588" s="37" t="e">
        <f t="shared" si="289"/>
        <v>#DIV/0!</v>
      </c>
      <c r="BA588" s="37" t="e">
        <f t="shared" si="290"/>
        <v>#DIV/0!</v>
      </c>
      <c r="BB588" s="42" t="e">
        <f>IF($E588="ST",VALUE(TEXT((1/(('TOX and EXPO INPUTS'!$F$9/AG588)+('TOX and EXPO INPUTS'!$F$17/AN588))),"0.0E+00")),IF($E588="IT",VALUE(TEXT((1/(('TOX and EXPO INPUTS'!$F$12/AG588)+('TOX and EXPO INPUTS'!$F$20/AN588))),"0.0E+00"))))</f>
        <v>#DIV/0!</v>
      </c>
      <c r="BC588" s="37" t="e">
        <f>IF($E588="ST",VALUE(TEXT((1/(('TOX and EXPO INPUTS'!$F$9/AH588)+('TOX and EXPO INPUTS'!$F$17/AN588))),"0.0E+00")),IF($E588="IT",VALUE(TEXT((1/(('TOX and EXPO INPUTS'!$F$12/AH588)+('TOX and EXPO INPUTS'!$F$20/AN588))),"0.0E+00"))))</f>
        <v>#DIV/0!</v>
      </c>
      <c r="BD588" s="37" t="e">
        <f>IF($E588="ST",VALUE(TEXT((1/(('TOX and EXPO INPUTS'!$F$9/AI588)+('TOX and EXPO INPUTS'!$F$17/AN588))),"0.0E+00")),IF($E588="IT",VALUE(TEXT((1/(('TOX and EXPO INPUTS'!$F$12/AI588)+('TOX and EXPO INPUTS'!$F$20/AN588))),"0.0E+00"))))</f>
        <v>#DIV/0!</v>
      </c>
      <c r="BE588" s="37" t="e">
        <f>IF($E588="ST",VALUE(TEXT((1/(('TOX and EXPO INPUTS'!$F$9/AG588)+('TOX and EXPO INPUTS'!$F$17/AO588))),"0.0E+00")),IF($E588="IT",VALUE(TEXT((1/(('TOX and EXPO INPUTS'!$F$12/AG588)+('TOX and EXPO INPUTS'!$F$20/AO588))),"0.0E+00"))))</f>
        <v>#DIV/0!</v>
      </c>
      <c r="BF588" s="37" t="e">
        <f>IF($E588="ST",VALUE(TEXT((1/(('TOX and EXPO INPUTS'!$F$9/AH588)+('TOX and EXPO INPUTS'!$F$17/AO588))),"0.0E+00")),IF($E588="IT",VALUE(TEXT((1/(('TOX and EXPO INPUTS'!$F$12/AH588)+('TOX and EXPO INPUTS'!$F$20/AO588))),"0.0E+00"))))</f>
        <v>#DIV/0!</v>
      </c>
      <c r="BG588" s="37" t="e">
        <f>IF($E588="ST",VALUE(TEXT((1/(('TOX and EXPO INPUTS'!$F$9/AI588)+('TOX and EXPO INPUTS'!$F$17/AO588))),"0.0E+00")),IF($E588="IT",VALUE(TEXT((1/(('TOX and EXPO INPUTS'!$F$12/AI588)+('TOX and EXPO INPUTS'!$F$20/AO588))),"0.0E+00"))))</f>
        <v>#DIV/0!</v>
      </c>
      <c r="BH588" s="42" t="e">
        <f>VALUE(TEXT((AD588*$T588/365*'TOX and EXPO INPUTS'!$E$33/'TOX and EXPO INPUTS'!$E$34),"0.00E+00"))</f>
        <v>#DIV/0!</v>
      </c>
      <c r="BI588" s="37" t="e">
        <f>VALUE(TEXT((AE588*$T588/365*'TOX and EXPO INPUTS'!$E$33/'TOX and EXPO INPUTS'!$E$34),"0.00E+00"))</f>
        <v>#DIV/0!</v>
      </c>
      <c r="BJ588" s="37" t="e">
        <f>VALUE(TEXT((AF588*$T588/365*'TOX and EXPO INPUTS'!$E$33/'TOX and EXPO INPUTS'!$E$34),"0.00E+00"))</f>
        <v>#DIV/0!</v>
      </c>
      <c r="BK588" s="42" t="e">
        <f>VALUE(TEXT((AD588*$U588/365*'TOX and EXPO INPUTS'!$E$33/'TOX and EXPO INPUTS'!$E$34),"0.00E+00"))</f>
        <v>#DIV/0!</v>
      </c>
      <c r="BL588" s="37" t="e">
        <f>VALUE(TEXT((AE588*$U588/365*'TOX and EXPO INPUTS'!$E$33/'TOX and EXPO INPUTS'!$E$34),"0.00E+00"))</f>
        <v>#DIV/0!</v>
      </c>
      <c r="BM588" s="37" t="e">
        <f>VALUE(TEXT((AF588*$U588/365*'TOX and EXPO INPUTS'!$E$33/'TOX and EXPO INPUTS'!$E$34),"0.00E+00"))</f>
        <v>#DIV/0!</v>
      </c>
      <c r="BN588" s="42" t="e">
        <f>VALUE(TEXT((AL588*$T588/365*'TOX and EXPO INPUTS'!$E$33/'TOX and EXPO INPUTS'!$E$34),"0.00E+00"))</f>
        <v>#DIV/0!</v>
      </c>
      <c r="BO588" s="37" t="e">
        <f>VALUE(TEXT((AM588*$T588/365*'TOX and EXPO INPUTS'!$E$33/'TOX and EXPO INPUTS'!$E$34),"0.00E+00"))</f>
        <v>#DIV/0!</v>
      </c>
      <c r="BP588" s="42" t="e">
        <f>VALUE(TEXT((AL588*$U588/365*'TOX and EXPO INPUTS'!$E$33/'TOX and EXPO INPUTS'!$E$34),"0.00E+00"))</f>
        <v>#DIV/0!</v>
      </c>
      <c r="BQ588" s="37" t="e">
        <f>VALUE(TEXT((AM588*$U588/365*'TOX and EXPO INPUTS'!$E$33/'TOX and EXPO INPUTS'!$E$34),"0.00E+00"))</f>
        <v>#DIV/0!</v>
      </c>
      <c r="BR588" s="42" t="e">
        <f>VALUE(TEXT((AP588*$T588/365*'TOX and EXPO INPUTS'!$E$33/'TOX and EXPO INPUTS'!$E$34),"0.00E+00"))</f>
        <v>#DIV/0!</v>
      </c>
      <c r="BS588" s="37" t="e">
        <f>VALUE(TEXT((AQ588*$T588/365*'TOX and EXPO INPUTS'!$E$33/'TOX and EXPO INPUTS'!$E$34),"0.00E+00"))</f>
        <v>#DIV/0!</v>
      </c>
      <c r="BT588" s="37" t="e">
        <f>VALUE(TEXT((AR588*$T588/365*'TOX and EXPO INPUTS'!$E$33/'TOX and EXPO INPUTS'!$E$34),"0.00E+00"))</f>
        <v>#DIV/0!</v>
      </c>
      <c r="BU588" s="37" t="e">
        <f>VALUE(TEXT((AS588*$T588/365*'TOX and EXPO INPUTS'!$E$33/'TOX and EXPO INPUTS'!$E$34),"0.00E+00"))</f>
        <v>#DIV/0!</v>
      </c>
      <c r="BV588" s="37" t="e">
        <f>VALUE(TEXT((AT588*$T588/365*'TOX and EXPO INPUTS'!$E$33/'TOX and EXPO INPUTS'!$E$34),"0.00E+00"))</f>
        <v>#DIV/0!</v>
      </c>
      <c r="BW588" s="37" t="e">
        <f>VALUE(TEXT((AU588*$T588/365*'TOX and EXPO INPUTS'!$E$33/'TOX and EXPO INPUTS'!$E$34),"0.00E+00"))</f>
        <v>#DIV/0!</v>
      </c>
      <c r="BX588" s="42" t="e">
        <f>VALUE(TEXT((AP588*$U588/365*'TOX and EXPO INPUTS'!$E$33/'TOX and EXPO INPUTS'!$E$34),"0.00E+00"))</f>
        <v>#DIV/0!</v>
      </c>
      <c r="BY588" s="37" t="e">
        <f>VALUE(TEXT((AQ588*$U588/365*'TOX and EXPO INPUTS'!$E$33/'TOX and EXPO INPUTS'!$E$34),"0.00E+00"))</f>
        <v>#DIV/0!</v>
      </c>
      <c r="BZ588" s="37" t="e">
        <f>VALUE(TEXT((AR588*$U588/365*'TOX and EXPO INPUTS'!$E$33/'TOX and EXPO INPUTS'!$E$34),"0.00E+00"))</f>
        <v>#DIV/0!</v>
      </c>
      <c r="CA588" s="37" t="e">
        <f>VALUE(TEXT((AS588*$U588/365*'TOX and EXPO INPUTS'!$E$33/'TOX and EXPO INPUTS'!$E$34),"0.00E+00"))</f>
        <v>#DIV/0!</v>
      </c>
      <c r="CB588" s="37" t="e">
        <f>VALUE(TEXT((AT588*$U588/365*'TOX and EXPO INPUTS'!$E$33/'TOX and EXPO INPUTS'!$E$34),"0.00E+00"))</f>
        <v>#DIV/0!</v>
      </c>
      <c r="CC588" s="37" t="e">
        <f>VALUE(TEXT((AU588*$U588/365*'TOX and EXPO INPUTS'!$E$33/'TOX and EXPO INPUTS'!$E$34),"0.00E+00"))</f>
        <v>#DIV/0!</v>
      </c>
      <c r="CD588" s="58" t="e">
        <f>VALUE(TEXT((BR588*'TOX and EXPO INPUTS'!$F$23),"0.00E+00"))</f>
        <v>#DIV/0!</v>
      </c>
      <c r="CE588" s="57" t="e">
        <f>VALUE(TEXT((BS588*'TOX and EXPO INPUTS'!$F$23),"0.00E+00"))</f>
        <v>#DIV/0!</v>
      </c>
      <c r="CF588" s="57" t="e">
        <f>VALUE(TEXT((BT588*'TOX and EXPO INPUTS'!$F$23),"0.00E+00"))</f>
        <v>#DIV/0!</v>
      </c>
      <c r="CG588" s="57" t="e">
        <f>VALUE(TEXT((BU588*'TOX and EXPO INPUTS'!$F$23),"0.00E+00"))</f>
        <v>#DIV/0!</v>
      </c>
      <c r="CH588" s="57" t="e">
        <f>VALUE(TEXT((BV588*'TOX and EXPO INPUTS'!$F$23),"0.00E+00"))</f>
        <v>#DIV/0!</v>
      </c>
      <c r="CI588" s="57" t="e">
        <f>VALUE(TEXT((BW588*'TOX and EXPO INPUTS'!$F$23),"0.00E+00"))</f>
        <v>#DIV/0!</v>
      </c>
      <c r="CJ588" s="58" t="e">
        <f>VALUE(TEXT((BX588*'TOX and EXPO INPUTS'!$F$23),"0.00E+00"))</f>
        <v>#DIV/0!</v>
      </c>
      <c r="CK588" s="57" t="e">
        <f>VALUE(TEXT((BY588*'TOX and EXPO INPUTS'!$F$23),"0.00E+00"))</f>
        <v>#DIV/0!</v>
      </c>
      <c r="CL588" s="57" t="e">
        <f>VALUE(TEXT((BZ588*'TOX and EXPO INPUTS'!$F$23),"0.00E+00"))</f>
        <v>#DIV/0!</v>
      </c>
      <c r="CM588" s="57" t="e">
        <f>VALUE(TEXT((CA588*'TOX and EXPO INPUTS'!$F$23),"0.00E+00"))</f>
        <v>#DIV/0!</v>
      </c>
      <c r="CN588" s="57" t="e">
        <f>VALUE(TEXT((CB588*'TOX and EXPO INPUTS'!$F$23),"0.00E+00"))</f>
        <v>#DIV/0!</v>
      </c>
      <c r="CO588" s="57" t="e">
        <f>VALUE(TEXT((CC588*'TOX and EXPO INPUTS'!$F$23),"0.00E+00"))</f>
        <v>#DIV/0!</v>
      </c>
      <c r="CP588" s="38" t="s">
        <v>106</v>
      </c>
      <c r="CQ588" s="34" t="s">
        <v>107</v>
      </c>
      <c r="CR588" s="34" t="s">
        <v>108</v>
      </c>
      <c r="CS588" s="39" t="s">
        <v>109</v>
      </c>
    </row>
    <row r="589" spans="1:97" ht="48" customHeight="1" x14ac:dyDescent="0.25">
      <c r="A589" s="34" t="s">
        <v>98</v>
      </c>
      <c r="B589" s="34" t="s">
        <v>99</v>
      </c>
      <c r="C589" s="34" t="s">
        <v>113</v>
      </c>
      <c r="D589" s="34" t="s">
        <v>111</v>
      </c>
      <c r="E589" s="39" t="s">
        <v>112</v>
      </c>
      <c r="F589" s="40" t="s">
        <v>168</v>
      </c>
      <c r="G589" s="43"/>
      <c r="H589" s="36" t="s">
        <v>104</v>
      </c>
      <c r="I589" s="67"/>
      <c r="J589" s="36" t="s">
        <v>105</v>
      </c>
      <c r="K589" s="100">
        <f>VLOOKUP(F589,'Amount Seed Planted_variables'!$A$3:$I$74,2,0)</f>
        <v>100000</v>
      </c>
      <c r="L589" s="100">
        <f>VLOOKUP(F589,'Amount Seed Planted_variables'!$A$3:$I$74,3,0)</f>
        <v>130000</v>
      </c>
      <c r="M589" s="36">
        <f t="shared" si="273"/>
        <v>0</v>
      </c>
      <c r="N589" s="35">
        <f t="shared" si="274"/>
        <v>0</v>
      </c>
      <c r="O589" s="101">
        <v>3000</v>
      </c>
      <c r="P589" s="93">
        <f>VLOOKUP(F589,'Amount Seed Planted_variables'!$A$3:$I$74,4,0)</f>
        <v>400000</v>
      </c>
      <c r="Q589" s="93">
        <f>VLOOKUP(F589,'Amount Seed Planted_variables'!$A$3:$I$74,7,0)</f>
        <v>80</v>
      </c>
      <c r="R589" s="93">
        <f>VLOOKUP(F589,'Amount Seed Planted_variables'!$A$3:$I$74,8,0)</f>
        <v>32000000</v>
      </c>
      <c r="S589" s="87">
        <f t="shared" si="270"/>
        <v>2.5</v>
      </c>
      <c r="T589" s="35">
        <v>10</v>
      </c>
      <c r="U589" s="35">
        <v>30</v>
      </c>
      <c r="V589" s="41">
        <v>138210600</v>
      </c>
      <c r="W589" s="35">
        <v>23262800</v>
      </c>
      <c r="X589" s="35">
        <v>21238200</v>
      </c>
      <c r="Y589" s="41">
        <v>106100</v>
      </c>
      <c r="Z589" s="35">
        <f t="shared" si="275"/>
        <v>10610</v>
      </c>
      <c r="AA589" s="42">
        <f t="shared" si="276"/>
        <v>0</v>
      </c>
      <c r="AB589" s="37">
        <f t="shared" si="277"/>
        <v>0</v>
      </c>
      <c r="AC589" s="37">
        <f t="shared" si="278"/>
        <v>0</v>
      </c>
      <c r="AD589" s="42" t="e">
        <f>VALUE(TEXT(((AA589*'TOX and EXPO INPUTS'!$F$13)/'TOX and EXPO INPUTS'!$E$27),"0.00E+00"))</f>
        <v>#DIV/0!</v>
      </c>
      <c r="AE589" s="37" t="e">
        <f>VALUE(TEXT(((AB589*'TOX and EXPO INPUTS'!$F$13)/'TOX and EXPO INPUTS'!$E$27),"0.00E+00"))</f>
        <v>#DIV/0!</v>
      </c>
      <c r="AF589" s="37" t="e">
        <f>VALUE(TEXT(((AC589*'TOX and EXPO INPUTS'!$F$13)/'TOX and EXPO INPUTS'!$E$27),"0.00E+00"))</f>
        <v>#DIV/0!</v>
      </c>
      <c r="AG589" s="42" t="e">
        <f>IF($E589="ST",VALUE(TEXT(('TOX and EXPO INPUTS'!$F$7/AD589),"0.0E+00")),IF($E589="IT",VALUE(TEXT(('TOX and EXPO INPUTS'!$F$10/AD589),"0.0E+00"))))</f>
        <v>#DIV/0!</v>
      </c>
      <c r="AH589" s="37" t="e">
        <f>IF($E589="ST",VALUE(TEXT(('TOX and EXPO INPUTS'!$F$7/AE589),"0.0E+00")),IF($E589="IT",VALUE(TEXT(('TOX and EXPO INPUTS'!$F$10/AE589),"0.0E+00"))))</f>
        <v>#DIV/0!</v>
      </c>
      <c r="AI589" s="37" t="e">
        <f>IF($E589="ST",VALUE(TEXT(('TOX and EXPO INPUTS'!$F$7/AF589),"0.0E+00")),IF($E589="IT",VALUE(TEXT(('TOX and EXPO INPUTS'!$F$10/AF589),"0.0E+00"))))</f>
        <v>#DIV/0!</v>
      </c>
      <c r="AJ589" s="42">
        <f t="shared" si="271"/>
        <v>0</v>
      </c>
      <c r="AK589" s="37">
        <f t="shared" si="272"/>
        <v>0</v>
      </c>
      <c r="AL589" s="42" t="e">
        <f>VALUE(TEXT(((AJ589*'TOX and EXPO INPUTS'!$F$21)/'TOX and EXPO INPUTS'!$E$29),"0.00E+00"))</f>
        <v>#DIV/0!</v>
      </c>
      <c r="AM589" s="37" t="e">
        <f>VALUE(TEXT(((AK589*'TOX and EXPO INPUTS'!$F$21)/'TOX and EXPO INPUTS'!$E$29),"0.00E+00"))</f>
        <v>#DIV/0!</v>
      </c>
      <c r="AN589" s="42" t="e">
        <f>IF($E589="ST",VALUE(TEXT(('TOX and EXPO INPUTS'!$F$15/AL589),"0.0E+00")),IF($E589="IT",VALUE(TEXT(('TOX and EXPO INPUTS'!$F$18/AL589),"0.0E+00"))))</f>
        <v>#DIV/0!</v>
      </c>
      <c r="AO589" s="37" t="e">
        <f>IF($E589="ST",VALUE(TEXT(('TOX and EXPO INPUTS'!$F$15/AM589),"0.0E+00")),IF($E589="IT",VALUE(TEXT(('TOX and EXPO INPUTS'!$F$18/AM589),"0.0E+00"))))</f>
        <v>#DIV/0!</v>
      </c>
      <c r="AP589" s="42" t="e">
        <f t="shared" si="279"/>
        <v>#DIV/0!</v>
      </c>
      <c r="AQ589" s="37" t="e">
        <f t="shared" si="280"/>
        <v>#DIV/0!</v>
      </c>
      <c r="AR589" s="37" t="e">
        <f t="shared" si="281"/>
        <v>#DIV/0!</v>
      </c>
      <c r="AS589" s="37" t="e">
        <f t="shared" si="282"/>
        <v>#DIV/0!</v>
      </c>
      <c r="AT589" s="37" t="e">
        <f t="shared" si="283"/>
        <v>#DIV/0!</v>
      </c>
      <c r="AU589" s="37" t="e">
        <f t="shared" si="284"/>
        <v>#DIV/0!</v>
      </c>
      <c r="AV589" s="42" t="e">
        <f t="shared" si="285"/>
        <v>#DIV/0!</v>
      </c>
      <c r="AW589" s="37" t="e">
        <f t="shared" si="286"/>
        <v>#DIV/0!</v>
      </c>
      <c r="AX589" s="37" t="e">
        <f t="shared" si="287"/>
        <v>#DIV/0!</v>
      </c>
      <c r="AY589" s="37" t="e">
        <f t="shared" si="288"/>
        <v>#DIV/0!</v>
      </c>
      <c r="AZ589" s="37" t="e">
        <f t="shared" si="289"/>
        <v>#DIV/0!</v>
      </c>
      <c r="BA589" s="37" t="e">
        <f t="shared" si="290"/>
        <v>#DIV/0!</v>
      </c>
      <c r="BB589" s="42" t="e">
        <f>IF($E589="ST",VALUE(TEXT((1/(('TOX and EXPO INPUTS'!$F$9/AG589)+('TOX and EXPO INPUTS'!$F$17/AN589))),"0.0E+00")),IF($E589="IT",VALUE(TEXT((1/(('TOX and EXPO INPUTS'!$F$12/AG589)+('TOX and EXPO INPUTS'!$F$20/AN589))),"0.0E+00"))))</f>
        <v>#DIV/0!</v>
      </c>
      <c r="BC589" s="37" t="e">
        <f>IF($E589="ST",VALUE(TEXT((1/(('TOX and EXPO INPUTS'!$F$9/AH589)+('TOX and EXPO INPUTS'!$F$17/AN589))),"0.0E+00")),IF($E589="IT",VALUE(TEXT((1/(('TOX and EXPO INPUTS'!$F$12/AH589)+('TOX and EXPO INPUTS'!$F$20/AN589))),"0.0E+00"))))</f>
        <v>#DIV/0!</v>
      </c>
      <c r="BD589" s="37" t="e">
        <f>IF($E589="ST",VALUE(TEXT((1/(('TOX and EXPO INPUTS'!$F$9/AI589)+('TOX and EXPO INPUTS'!$F$17/AN589))),"0.0E+00")),IF($E589="IT",VALUE(TEXT((1/(('TOX and EXPO INPUTS'!$F$12/AI589)+('TOX and EXPO INPUTS'!$F$20/AN589))),"0.0E+00"))))</f>
        <v>#DIV/0!</v>
      </c>
      <c r="BE589" s="37" t="e">
        <f>IF($E589="ST",VALUE(TEXT((1/(('TOX and EXPO INPUTS'!$F$9/AG589)+('TOX and EXPO INPUTS'!$F$17/AO589))),"0.0E+00")),IF($E589="IT",VALUE(TEXT((1/(('TOX and EXPO INPUTS'!$F$12/AG589)+('TOX and EXPO INPUTS'!$F$20/AO589))),"0.0E+00"))))</f>
        <v>#DIV/0!</v>
      </c>
      <c r="BF589" s="37" t="e">
        <f>IF($E589="ST",VALUE(TEXT((1/(('TOX and EXPO INPUTS'!$F$9/AH589)+('TOX and EXPO INPUTS'!$F$17/AO589))),"0.0E+00")),IF($E589="IT",VALUE(TEXT((1/(('TOX and EXPO INPUTS'!$F$12/AH589)+('TOX and EXPO INPUTS'!$F$20/AO589))),"0.0E+00"))))</f>
        <v>#DIV/0!</v>
      </c>
      <c r="BG589" s="37" t="e">
        <f>IF($E589="ST",VALUE(TEXT((1/(('TOX and EXPO INPUTS'!$F$9/AI589)+('TOX and EXPO INPUTS'!$F$17/AO589))),"0.0E+00")),IF($E589="IT",VALUE(TEXT((1/(('TOX and EXPO INPUTS'!$F$12/AI589)+('TOX and EXPO INPUTS'!$F$20/AO589))),"0.0E+00"))))</f>
        <v>#DIV/0!</v>
      </c>
      <c r="BH589" s="42" t="e">
        <f>VALUE(TEXT((AD589*$T589/365*'TOX and EXPO INPUTS'!$E$33/'TOX and EXPO INPUTS'!$E$34),"0.00E+00"))</f>
        <v>#DIV/0!</v>
      </c>
      <c r="BI589" s="37" t="e">
        <f>VALUE(TEXT((AE589*$T589/365*'TOX and EXPO INPUTS'!$E$33/'TOX and EXPO INPUTS'!$E$34),"0.00E+00"))</f>
        <v>#DIV/0!</v>
      </c>
      <c r="BJ589" s="37" t="e">
        <f>VALUE(TEXT((AF589*$T589/365*'TOX and EXPO INPUTS'!$E$33/'TOX and EXPO INPUTS'!$E$34),"0.00E+00"))</f>
        <v>#DIV/0!</v>
      </c>
      <c r="BK589" s="42" t="e">
        <f>VALUE(TEXT((AD589*$U589/365*'TOX and EXPO INPUTS'!$E$33/'TOX and EXPO INPUTS'!$E$34),"0.00E+00"))</f>
        <v>#DIV/0!</v>
      </c>
      <c r="BL589" s="37" t="e">
        <f>VALUE(TEXT((AE589*$U589/365*'TOX and EXPO INPUTS'!$E$33/'TOX and EXPO INPUTS'!$E$34),"0.00E+00"))</f>
        <v>#DIV/0!</v>
      </c>
      <c r="BM589" s="37" t="e">
        <f>VALUE(TEXT((AF589*$U589/365*'TOX and EXPO INPUTS'!$E$33/'TOX and EXPO INPUTS'!$E$34),"0.00E+00"))</f>
        <v>#DIV/0!</v>
      </c>
      <c r="BN589" s="42" t="e">
        <f>VALUE(TEXT((AL589*$T589/365*'TOX and EXPO INPUTS'!$E$33/'TOX and EXPO INPUTS'!$E$34),"0.00E+00"))</f>
        <v>#DIV/0!</v>
      </c>
      <c r="BO589" s="37" t="e">
        <f>VALUE(TEXT((AM589*$T589/365*'TOX and EXPO INPUTS'!$E$33/'TOX and EXPO INPUTS'!$E$34),"0.00E+00"))</f>
        <v>#DIV/0!</v>
      </c>
      <c r="BP589" s="42" t="e">
        <f>VALUE(TEXT((AL589*$U589/365*'TOX and EXPO INPUTS'!$E$33/'TOX and EXPO INPUTS'!$E$34),"0.00E+00"))</f>
        <v>#DIV/0!</v>
      </c>
      <c r="BQ589" s="37" t="e">
        <f>VALUE(TEXT((AM589*$U589/365*'TOX and EXPO INPUTS'!$E$33/'TOX and EXPO INPUTS'!$E$34),"0.00E+00"))</f>
        <v>#DIV/0!</v>
      </c>
      <c r="BR589" s="42" t="e">
        <f>VALUE(TEXT((AP589*$T589/365*'TOX and EXPO INPUTS'!$E$33/'TOX and EXPO INPUTS'!$E$34),"0.00E+00"))</f>
        <v>#DIV/0!</v>
      </c>
      <c r="BS589" s="37" t="e">
        <f>VALUE(TEXT((AQ589*$T589/365*'TOX and EXPO INPUTS'!$E$33/'TOX and EXPO INPUTS'!$E$34),"0.00E+00"))</f>
        <v>#DIV/0!</v>
      </c>
      <c r="BT589" s="37" t="e">
        <f>VALUE(TEXT((AR589*$T589/365*'TOX and EXPO INPUTS'!$E$33/'TOX and EXPO INPUTS'!$E$34),"0.00E+00"))</f>
        <v>#DIV/0!</v>
      </c>
      <c r="BU589" s="37" t="e">
        <f>VALUE(TEXT((AS589*$T589/365*'TOX and EXPO INPUTS'!$E$33/'TOX and EXPO INPUTS'!$E$34),"0.00E+00"))</f>
        <v>#DIV/0!</v>
      </c>
      <c r="BV589" s="37" t="e">
        <f>VALUE(TEXT((AT589*$T589/365*'TOX and EXPO INPUTS'!$E$33/'TOX and EXPO INPUTS'!$E$34),"0.00E+00"))</f>
        <v>#DIV/0!</v>
      </c>
      <c r="BW589" s="37" t="e">
        <f>VALUE(TEXT((AU589*$T589/365*'TOX and EXPO INPUTS'!$E$33/'TOX and EXPO INPUTS'!$E$34),"0.00E+00"))</f>
        <v>#DIV/0!</v>
      </c>
      <c r="BX589" s="42" t="e">
        <f>VALUE(TEXT((AP589*$U589/365*'TOX and EXPO INPUTS'!$E$33/'TOX and EXPO INPUTS'!$E$34),"0.00E+00"))</f>
        <v>#DIV/0!</v>
      </c>
      <c r="BY589" s="37" t="e">
        <f>VALUE(TEXT((AQ589*$U589/365*'TOX and EXPO INPUTS'!$E$33/'TOX and EXPO INPUTS'!$E$34),"0.00E+00"))</f>
        <v>#DIV/0!</v>
      </c>
      <c r="BZ589" s="37" t="e">
        <f>VALUE(TEXT((AR589*$U589/365*'TOX and EXPO INPUTS'!$E$33/'TOX and EXPO INPUTS'!$E$34),"0.00E+00"))</f>
        <v>#DIV/0!</v>
      </c>
      <c r="CA589" s="37" t="e">
        <f>VALUE(TEXT((AS589*$U589/365*'TOX and EXPO INPUTS'!$E$33/'TOX and EXPO INPUTS'!$E$34),"0.00E+00"))</f>
        <v>#DIV/0!</v>
      </c>
      <c r="CB589" s="37" t="e">
        <f>VALUE(TEXT((AT589*$U589/365*'TOX and EXPO INPUTS'!$E$33/'TOX and EXPO INPUTS'!$E$34),"0.00E+00"))</f>
        <v>#DIV/0!</v>
      </c>
      <c r="CC589" s="37" t="e">
        <f>VALUE(TEXT((AU589*$U589/365*'TOX and EXPO INPUTS'!$E$33/'TOX and EXPO INPUTS'!$E$34),"0.00E+00"))</f>
        <v>#DIV/0!</v>
      </c>
      <c r="CD589" s="58" t="e">
        <f>VALUE(TEXT((BR589*'TOX and EXPO INPUTS'!$F$23),"0.00E+00"))</f>
        <v>#DIV/0!</v>
      </c>
      <c r="CE589" s="57" t="e">
        <f>VALUE(TEXT((BS589*'TOX and EXPO INPUTS'!$F$23),"0.00E+00"))</f>
        <v>#DIV/0!</v>
      </c>
      <c r="CF589" s="57" t="e">
        <f>VALUE(TEXT((BT589*'TOX and EXPO INPUTS'!$F$23),"0.00E+00"))</f>
        <v>#DIV/0!</v>
      </c>
      <c r="CG589" s="57" t="e">
        <f>VALUE(TEXT((BU589*'TOX and EXPO INPUTS'!$F$23),"0.00E+00"))</f>
        <v>#DIV/0!</v>
      </c>
      <c r="CH589" s="57" t="e">
        <f>VALUE(TEXT((BV589*'TOX and EXPO INPUTS'!$F$23),"0.00E+00"))</f>
        <v>#DIV/0!</v>
      </c>
      <c r="CI589" s="57" t="e">
        <f>VALUE(TEXT((BW589*'TOX and EXPO INPUTS'!$F$23),"0.00E+00"))</f>
        <v>#DIV/0!</v>
      </c>
      <c r="CJ589" s="58" t="e">
        <f>VALUE(TEXT((BX589*'TOX and EXPO INPUTS'!$F$23),"0.00E+00"))</f>
        <v>#DIV/0!</v>
      </c>
      <c r="CK589" s="57" t="e">
        <f>VALUE(TEXT((BY589*'TOX and EXPO INPUTS'!$F$23),"0.00E+00"))</f>
        <v>#DIV/0!</v>
      </c>
      <c r="CL589" s="57" t="e">
        <f>VALUE(TEXT((BZ589*'TOX and EXPO INPUTS'!$F$23),"0.00E+00"))</f>
        <v>#DIV/0!</v>
      </c>
      <c r="CM589" s="57" t="e">
        <f>VALUE(TEXT((CA589*'TOX and EXPO INPUTS'!$F$23),"0.00E+00"))</f>
        <v>#DIV/0!</v>
      </c>
      <c r="CN589" s="57" t="e">
        <f>VALUE(TEXT((CB589*'TOX and EXPO INPUTS'!$F$23),"0.00E+00"))</f>
        <v>#DIV/0!</v>
      </c>
      <c r="CO589" s="57" t="e">
        <f>VALUE(TEXT((CC589*'TOX and EXPO INPUTS'!$F$23),"0.00E+00"))</f>
        <v>#DIV/0!</v>
      </c>
      <c r="CP589" s="38" t="s">
        <v>106</v>
      </c>
      <c r="CQ589" s="34" t="s">
        <v>107</v>
      </c>
      <c r="CR589" s="34" t="s">
        <v>108</v>
      </c>
      <c r="CS589" s="39" t="s">
        <v>109</v>
      </c>
    </row>
    <row r="590" spans="1:97" ht="48" customHeight="1" x14ac:dyDescent="0.25">
      <c r="A590" s="34" t="s">
        <v>98</v>
      </c>
      <c r="B590" s="34" t="s">
        <v>99</v>
      </c>
      <c r="C590" s="34" t="s">
        <v>113</v>
      </c>
      <c r="D590" s="34" t="s">
        <v>442</v>
      </c>
      <c r="E590" s="39" t="s">
        <v>112</v>
      </c>
      <c r="F590" s="40" t="s">
        <v>168</v>
      </c>
      <c r="G590" s="43"/>
      <c r="H590" s="36" t="s">
        <v>104</v>
      </c>
      <c r="I590" s="67"/>
      <c r="J590" s="36" t="s">
        <v>105</v>
      </c>
      <c r="K590" s="100">
        <f>VLOOKUP(F590,'Amount Seed Planted_variables'!$A$3:$I$74,2,0)</f>
        <v>100000</v>
      </c>
      <c r="L590" s="100">
        <f>VLOOKUP(F590,'Amount Seed Planted_variables'!$A$3:$I$74,3,0)</f>
        <v>130000</v>
      </c>
      <c r="M590" s="36">
        <f t="shared" si="273"/>
        <v>0</v>
      </c>
      <c r="N590" s="35">
        <f t="shared" si="274"/>
        <v>0</v>
      </c>
      <c r="O590" s="101">
        <v>3000</v>
      </c>
      <c r="P590" s="93">
        <f>VLOOKUP(F590,'Amount Seed Planted_variables'!$A$3:$I$74,4,0)</f>
        <v>400000</v>
      </c>
      <c r="Q590" s="93">
        <f>VLOOKUP(F590,'Amount Seed Planted_variables'!$A$3:$I$74,7,0)</f>
        <v>80</v>
      </c>
      <c r="R590" s="93">
        <f>VLOOKUP(F590,'Amount Seed Planted_variables'!$A$3:$I$74,8,0)</f>
        <v>32000000</v>
      </c>
      <c r="S590" s="87" t="str">
        <f t="shared" si="270"/>
        <v>NA</v>
      </c>
      <c r="T590" s="35">
        <v>10</v>
      </c>
      <c r="U590" s="35">
        <v>30</v>
      </c>
      <c r="V590" s="41">
        <v>3994</v>
      </c>
      <c r="W590" s="35">
        <v>797</v>
      </c>
      <c r="X590" s="35">
        <v>530</v>
      </c>
      <c r="Y590" s="41">
        <v>66</v>
      </c>
      <c r="Z590" s="35">
        <f t="shared" si="275"/>
        <v>6.6000000000000005</v>
      </c>
      <c r="AA590" s="42">
        <f t="shared" si="276"/>
        <v>0</v>
      </c>
      <c r="AB590" s="37">
        <f t="shared" si="277"/>
        <v>0</v>
      </c>
      <c r="AC590" s="37">
        <f t="shared" si="278"/>
        <v>0</v>
      </c>
      <c r="AD590" s="42" t="e">
        <f>VALUE(TEXT(((AA590*'TOX and EXPO INPUTS'!$F$13)/'TOX and EXPO INPUTS'!$E$27),"0.00E+00"))</f>
        <v>#DIV/0!</v>
      </c>
      <c r="AE590" s="37" t="e">
        <f>VALUE(TEXT(((AB590*'TOX and EXPO INPUTS'!$F$13)/'TOX and EXPO INPUTS'!$E$27),"0.00E+00"))</f>
        <v>#DIV/0!</v>
      </c>
      <c r="AF590" s="37" t="e">
        <f>VALUE(TEXT(((AC590*'TOX and EXPO INPUTS'!$F$13)/'TOX and EXPO INPUTS'!$E$27),"0.00E+00"))</f>
        <v>#DIV/0!</v>
      </c>
      <c r="AG590" s="42" t="e">
        <f>IF($E590="ST",VALUE(TEXT(('TOX and EXPO INPUTS'!$F$7/AD590),"0.0E+00")),IF($E590="IT",VALUE(TEXT(('TOX and EXPO INPUTS'!$F$10/AD590),"0.0E+00"))))</f>
        <v>#DIV/0!</v>
      </c>
      <c r="AH590" s="37" t="e">
        <f>IF($E590="ST",VALUE(TEXT(('TOX and EXPO INPUTS'!$F$7/AE590),"0.0E+00")),IF($E590="IT",VALUE(TEXT(('TOX and EXPO INPUTS'!$F$10/AE590),"0.0E+00"))))</f>
        <v>#DIV/0!</v>
      </c>
      <c r="AI590" s="37" t="e">
        <f>IF($E590="ST",VALUE(TEXT(('TOX and EXPO INPUTS'!$F$7/AF590),"0.0E+00")),IF($E590="IT",VALUE(TEXT(('TOX and EXPO INPUTS'!$F$10/AF590),"0.0E+00"))))</f>
        <v>#DIV/0!</v>
      </c>
      <c r="AJ590" s="42">
        <f t="shared" si="271"/>
        <v>0</v>
      </c>
      <c r="AK590" s="37">
        <f t="shared" si="272"/>
        <v>0</v>
      </c>
      <c r="AL590" s="42" t="e">
        <f>VALUE(TEXT(((AJ590*'TOX and EXPO INPUTS'!$F$21)/'TOX and EXPO INPUTS'!$E$29),"0.00E+00"))</f>
        <v>#DIV/0!</v>
      </c>
      <c r="AM590" s="37" t="e">
        <f>VALUE(TEXT(((AK590*'TOX and EXPO INPUTS'!$F$21)/'TOX and EXPO INPUTS'!$E$29),"0.00E+00"))</f>
        <v>#DIV/0!</v>
      </c>
      <c r="AN590" s="42" t="e">
        <f>IF($E590="ST",VALUE(TEXT(('TOX and EXPO INPUTS'!$F$15/AL590),"0.0E+00")),IF($E590="IT",VALUE(TEXT(('TOX and EXPO INPUTS'!$F$18/AL590),"0.0E+00"))))</f>
        <v>#DIV/0!</v>
      </c>
      <c r="AO590" s="37" t="e">
        <f>IF($E590="ST",VALUE(TEXT(('TOX and EXPO INPUTS'!$F$15/AM590),"0.0E+00")),IF($E590="IT",VALUE(TEXT(('TOX and EXPO INPUTS'!$F$18/AM590),"0.0E+00"))))</f>
        <v>#DIV/0!</v>
      </c>
      <c r="AP590" s="42" t="e">
        <f t="shared" si="279"/>
        <v>#DIV/0!</v>
      </c>
      <c r="AQ590" s="37" t="e">
        <f t="shared" si="280"/>
        <v>#DIV/0!</v>
      </c>
      <c r="AR590" s="37" t="e">
        <f t="shared" si="281"/>
        <v>#DIV/0!</v>
      </c>
      <c r="AS590" s="37" t="e">
        <f t="shared" si="282"/>
        <v>#DIV/0!</v>
      </c>
      <c r="AT590" s="37" t="e">
        <f t="shared" si="283"/>
        <v>#DIV/0!</v>
      </c>
      <c r="AU590" s="37" t="e">
        <f t="shared" si="284"/>
        <v>#DIV/0!</v>
      </c>
      <c r="AV590" s="42" t="e">
        <f t="shared" si="285"/>
        <v>#DIV/0!</v>
      </c>
      <c r="AW590" s="37" t="e">
        <f t="shared" si="286"/>
        <v>#DIV/0!</v>
      </c>
      <c r="AX590" s="37" t="e">
        <f t="shared" si="287"/>
        <v>#DIV/0!</v>
      </c>
      <c r="AY590" s="37" t="e">
        <f t="shared" si="288"/>
        <v>#DIV/0!</v>
      </c>
      <c r="AZ590" s="37" t="e">
        <f t="shared" si="289"/>
        <v>#DIV/0!</v>
      </c>
      <c r="BA590" s="37" t="e">
        <f t="shared" si="290"/>
        <v>#DIV/0!</v>
      </c>
      <c r="BB590" s="42" t="e">
        <f>IF($E590="ST",VALUE(TEXT((1/(('TOX and EXPO INPUTS'!$F$9/AG590)+('TOX and EXPO INPUTS'!$F$17/AN590))),"0.0E+00")),IF($E590="IT",VALUE(TEXT((1/(('TOX and EXPO INPUTS'!$F$12/AG590)+('TOX and EXPO INPUTS'!$F$20/AN590))),"0.0E+00"))))</f>
        <v>#DIV/0!</v>
      </c>
      <c r="BC590" s="37" t="e">
        <f>IF($E590="ST",VALUE(TEXT((1/(('TOX and EXPO INPUTS'!$F$9/AH590)+('TOX and EXPO INPUTS'!$F$17/AN590))),"0.0E+00")),IF($E590="IT",VALUE(TEXT((1/(('TOX and EXPO INPUTS'!$F$12/AH590)+('TOX and EXPO INPUTS'!$F$20/AN590))),"0.0E+00"))))</f>
        <v>#DIV/0!</v>
      </c>
      <c r="BD590" s="37" t="e">
        <f>IF($E590="ST",VALUE(TEXT((1/(('TOX and EXPO INPUTS'!$F$9/AI590)+('TOX and EXPO INPUTS'!$F$17/AN590))),"0.0E+00")),IF($E590="IT",VALUE(TEXT((1/(('TOX and EXPO INPUTS'!$F$12/AI590)+('TOX and EXPO INPUTS'!$F$20/AN590))),"0.0E+00"))))</f>
        <v>#DIV/0!</v>
      </c>
      <c r="BE590" s="37" t="e">
        <f>IF($E590="ST",VALUE(TEXT((1/(('TOX and EXPO INPUTS'!$F$9/AG590)+('TOX and EXPO INPUTS'!$F$17/AO590))),"0.0E+00")),IF($E590="IT",VALUE(TEXT((1/(('TOX and EXPO INPUTS'!$F$12/AG590)+('TOX and EXPO INPUTS'!$F$20/AO590))),"0.0E+00"))))</f>
        <v>#DIV/0!</v>
      </c>
      <c r="BF590" s="37" t="e">
        <f>IF($E590="ST",VALUE(TEXT((1/(('TOX and EXPO INPUTS'!$F$9/AH590)+('TOX and EXPO INPUTS'!$F$17/AO590))),"0.0E+00")),IF($E590="IT",VALUE(TEXT((1/(('TOX and EXPO INPUTS'!$F$12/AH590)+('TOX and EXPO INPUTS'!$F$20/AO590))),"0.0E+00"))))</f>
        <v>#DIV/0!</v>
      </c>
      <c r="BG590" s="37" t="e">
        <f>IF($E590="ST",VALUE(TEXT((1/(('TOX and EXPO INPUTS'!$F$9/AI590)+('TOX and EXPO INPUTS'!$F$17/AO590))),"0.0E+00")),IF($E590="IT",VALUE(TEXT((1/(('TOX and EXPO INPUTS'!$F$12/AI590)+('TOX and EXPO INPUTS'!$F$20/AO590))),"0.0E+00"))))</f>
        <v>#DIV/0!</v>
      </c>
      <c r="BH590" s="42" t="e">
        <f>VALUE(TEXT((AD590*$T590/365*'TOX and EXPO INPUTS'!$E$33/'TOX and EXPO INPUTS'!$E$34),"0.00E+00"))</f>
        <v>#DIV/0!</v>
      </c>
      <c r="BI590" s="37" t="e">
        <f>VALUE(TEXT((AE590*$T590/365*'TOX and EXPO INPUTS'!$E$33/'TOX and EXPO INPUTS'!$E$34),"0.00E+00"))</f>
        <v>#DIV/0!</v>
      </c>
      <c r="BJ590" s="37" t="e">
        <f>VALUE(TEXT((AF590*$T590/365*'TOX and EXPO INPUTS'!$E$33/'TOX and EXPO INPUTS'!$E$34),"0.00E+00"))</f>
        <v>#DIV/0!</v>
      </c>
      <c r="BK590" s="42" t="e">
        <f>VALUE(TEXT((AD590*$U590/365*'TOX and EXPO INPUTS'!$E$33/'TOX and EXPO INPUTS'!$E$34),"0.00E+00"))</f>
        <v>#DIV/0!</v>
      </c>
      <c r="BL590" s="37" t="e">
        <f>VALUE(TEXT((AE590*$U590/365*'TOX and EXPO INPUTS'!$E$33/'TOX and EXPO INPUTS'!$E$34),"0.00E+00"))</f>
        <v>#DIV/0!</v>
      </c>
      <c r="BM590" s="37" t="e">
        <f>VALUE(TEXT((AF590*$U590/365*'TOX and EXPO INPUTS'!$E$33/'TOX and EXPO INPUTS'!$E$34),"0.00E+00"))</f>
        <v>#DIV/0!</v>
      </c>
      <c r="BN590" s="42" t="e">
        <f>VALUE(TEXT((AL590*$T590/365*'TOX and EXPO INPUTS'!$E$33/'TOX and EXPO INPUTS'!$E$34),"0.00E+00"))</f>
        <v>#DIV/0!</v>
      </c>
      <c r="BO590" s="37" t="e">
        <f>VALUE(TEXT((AM590*$T590/365*'TOX and EXPO INPUTS'!$E$33/'TOX and EXPO INPUTS'!$E$34),"0.00E+00"))</f>
        <v>#DIV/0!</v>
      </c>
      <c r="BP590" s="42" t="e">
        <f>VALUE(TEXT((AL590*$U590/365*'TOX and EXPO INPUTS'!$E$33/'TOX and EXPO INPUTS'!$E$34),"0.00E+00"))</f>
        <v>#DIV/0!</v>
      </c>
      <c r="BQ590" s="37" t="e">
        <f>VALUE(TEXT((AM590*$U590/365*'TOX and EXPO INPUTS'!$E$33/'TOX and EXPO INPUTS'!$E$34),"0.00E+00"))</f>
        <v>#DIV/0!</v>
      </c>
      <c r="BR590" s="42" t="e">
        <f>VALUE(TEXT((AP590*$T590/365*'TOX and EXPO INPUTS'!$E$33/'TOX and EXPO INPUTS'!$E$34),"0.00E+00"))</f>
        <v>#DIV/0!</v>
      </c>
      <c r="BS590" s="37" t="e">
        <f>VALUE(TEXT((AQ590*$T590/365*'TOX and EXPO INPUTS'!$E$33/'TOX and EXPO INPUTS'!$E$34),"0.00E+00"))</f>
        <v>#DIV/0!</v>
      </c>
      <c r="BT590" s="37" t="e">
        <f>VALUE(TEXT((AR590*$T590/365*'TOX and EXPO INPUTS'!$E$33/'TOX and EXPO INPUTS'!$E$34),"0.00E+00"))</f>
        <v>#DIV/0!</v>
      </c>
      <c r="BU590" s="37" t="e">
        <f>VALUE(TEXT((AS590*$T590/365*'TOX and EXPO INPUTS'!$E$33/'TOX and EXPO INPUTS'!$E$34),"0.00E+00"))</f>
        <v>#DIV/0!</v>
      </c>
      <c r="BV590" s="37" t="e">
        <f>VALUE(TEXT((AT590*$T590/365*'TOX and EXPO INPUTS'!$E$33/'TOX and EXPO INPUTS'!$E$34),"0.00E+00"))</f>
        <v>#DIV/0!</v>
      </c>
      <c r="BW590" s="37" t="e">
        <f>VALUE(TEXT((AU590*$T590/365*'TOX and EXPO INPUTS'!$E$33/'TOX and EXPO INPUTS'!$E$34),"0.00E+00"))</f>
        <v>#DIV/0!</v>
      </c>
      <c r="BX590" s="42" t="e">
        <f>VALUE(TEXT((AP590*$U590/365*'TOX and EXPO INPUTS'!$E$33/'TOX and EXPO INPUTS'!$E$34),"0.00E+00"))</f>
        <v>#DIV/0!</v>
      </c>
      <c r="BY590" s="37" t="e">
        <f>VALUE(TEXT((AQ590*$U590/365*'TOX and EXPO INPUTS'!$E$33/'TOX and EXPO INPUTS'!$E$34),"0.00E+00"))</f>
        <v>#DIV/0!</v>
      </c>
      <c r="BZ590" s="37" t="e">
        <f>VALUE(TEXT((AR590*$U590/365*'TOX and EXPO INPUTS'!$E$33/'TOX and EXPO INPUTS'!$E$34),"0.00E+00"))</f>
        <v>#DIV/0!</v>
      </c>
      <c r="CA590" s="37" t="e">
        <f>VALUE(TEXT((AS590*$U590/365*'TOX and EXPO INPUTS'!$E$33/'TOX and EXPO INPUTS'!$E$34),"0.00E+00"))</f>
        <v>#DIV/0!</v>
      </c>
      <c r="CB590" s="37" t="e">
        <f>VALUE(TEXT((AT590*$U590/365*'TOX and EXPO INPUTS'!$E$33/'TOX and EXPO INPUTS'!$E$34),"0.00E+00"))</f>
        <v>#DIV/0!</v>
      </c>
      <c r="CC590" s="37" t="e">
        <f>VALUE(TEXT((AU590*$U590/365*'TOX and EXPO INPUTS'!$E$33/'TOX and EXPO INPUTS'!$E$34),"0.00E+00"))</f>
        <v>#DIV/0!</v>
      </c>
      <c r="CD590" s="58" t="e">
        <f>VALUE(TEXT((BR590*'TOX and EXPO INPUTS'!$F$23),"0.00E+00"))</f>
        <v>#DIV/0!</v>
      </c>
      <c r="CE590" s="57" t="e">
        <f>VALUE(TEXT((BS590*'TOX and EXPO INPUTS'!$F$23),"0.00E+00"))</f>
        <v>#DIV/0!</v>
      </c>
      <c r="CF590" s="57" t="e">
        <f>VALUE(TEXT((BT590*'TOX and EXPO INPUTS'!$F$23),"0.00E+00"))</f>
        <v>#DIV/0!</v>
      </c>
      <c r="CG590" s="57" t="e">
        <f>VALUE(TEXT((BU590*'TOX and EXPO INPUTS'!$F$23),"0.00E+00"))</f>
        <v>#DIV/0!</v>
      </c>
      <c r="CH590" s="57" t="e">
        <f>VALUE(TEXT((BV590*'TOX and EXPO INPUTS'!$F$23),"0.00E+00"))</f>
        <v>#DIV/0!</v>
      </c>
      <c r="CI590" s="57" t="e">
        <f>VALUE(TEXT((BW590*'TOX and EXPO INPUTS'!$F$23),"0.00E+00"))</f>
        <v>#DIV/0!</v>
      </c>
      <c r="CJ590" s="58" t="e">
        <f>VALUE(TEXT((BX590*'TOX and EXPO INPUTS'!$F$23),"0.00E+00"))</f>
        <v>#DIV/0!</v>
      </c>
      <c r="CK590" s="57" t="e">
        <f>VALUE(TEXT((BY590*'TOX and EXPO INPUTS'!$F$23),"0.00E+00"))</f>
        <v>#DIV/0!</v>
      </c>
      <c r="CL590" s="57" t="e">
        <f>VALUE(TEXT((BZ590*'TOX and EXPO INPUTS'!$F$23),"0.00E+00"))</f>
        <v>#DIV/0!</v>
      </c>
      <c r="CM590" s="57" t="e">
        <f>VALUE(TEXT((CA590*'TOX and EXPO INPUTS'!$F$23),"0.00E+00"))</f>
        <v>#DIV/0!</v>
      </c>
      <c r="CN590" s="57" t="e">
        <f>VALUE(TEXT((CB590*'TOX and EXPO INPUTS'!$F$23),"0.00E+00"))</f>
        <v>#DIV/0!</v>
      </c>
      <c r="CO590" s="57" t="e">
        <f>VALUE(TEXT((CC590*'TOX and EXPO INPUTS'!$F$23),"0.00E+00"))</f>
        <v>#DIV/0!</v>
      </c>
      <c r="CP590" s="38" t="s">
        <v>106</v>
      </c>
      <c r="CQ590" s="34" t="s">
        <v>107</v>
      </c>
      <c r="CR590" s="34" t="s">
        <v>108</v>
      </c>
      <c r="CS590" s="39" t="s">
        <v>109</v>
      </c>
    </row>
    <row r="591" spans="1:97" ht="48" customHeight="1" x14ac:dyDescent="0.25">
      <c r="A591" s="34" t="s">
        <v>98</v>
      </c>
      <c r="B591" s="34" t="s">
        <v>99</v>
      </c>
      <c r="C591" s="34" t="s">
        <v>115</v>
      </c>
      <c r="D591" s="34" t="s">
        <v>101</v>
      </c>
      <c r="E591" s="39" t="s">
        <v>102</v>
      </c>
      <c r="F591" s="40" t="s">
        <v>168</v>
      </c>
      <c r="G591" s="43"/>
      <c r="H591" s="36" t="s">
        <v>104</v>
      </c>
      <c r="I591" s="67"/>
      <c r="J591" s="36" t="s">
        <v>105</v>
      </c>
      <c r="K591" s="100">
        <f>VLOOKUP(F591,'Amount Seed Planted_variables'!$A$3:$I$74,2,0)</f>
        <v>100000</v>
      </c>
      <c r="L591" s="100">
        <f>VLOOKUP(F591,'Amount Seed Planted_variables'!$A$3:$I$74,3,0)</f>
        <v>130000</v>
      </c>
      <c r="M591" s="36">
        <f t="shared" si="273"/>
        <v>0</v>
      </c>
      <c r="N591" s="35">
        <f t="shared" si="274"/>
        <v>0</v>
      </c>
      <c r="O591" s="101">
        <v>225</v>
      </c>
      <c r="P591" s="93">
        <f>VLOOKUP(F591,'Amount Seed Planted_variables'!$A$3:$I$74,4,0)</f>
        <v>400000</v>
      </c>
      <c r="Q591" s="93">
        <f>VLOOKUP(F591,'Amount Seed Planted_variables'!$A$3:$I$74,7,0)</f>
        <v>80</v>
      </c>
      <c r="R591" s="93">
        <f>VLOOKUP(F591,'Amount Seed Planted_variables'!$A$3:$I$74,8,0)</f>
        <v>32000000</v>
      </c>
      <c r="S591" s="87" t="str">
        <f t="shared" si="270"/>
        <v>NA</v>
      </c>
      <c r="T591" s="35">
        <v>10</v>
      </c>
      <c r="U591" s="35">
        <v>30</v>
      </c>
      <c r="V591" s="41">
        <v>349</v>
      </c>
      <c r="W591" s="35">
        <v>51.2</v>
      </c>
      <c r="X591" s="35">
        <v>42.2</v>
      </c>
      <c r="Y591" s="41">
        <v>1.2</v>
      </c>
      <c r="Z591" s="35">
        <f t="shared" si="275"/>
        <v>0.12</v>
      </c>
      <c r="AA591" s="42">
        <f t="shared" si="276"/>
        <v>0</v>
      </c>
      <c r="AB591" s="37">
        <f t="shared" si="277"/>
        <v>0</v>
      </c>
      <c r="AC591" s="37">
        <f t="shared" si="278"/>
        <v>0</v>
      </c>
      <c r="AD591" s="42" t="e">
        <f>VALUE(TEXT(((AA591*'TOX and EXPO INPUTS'!$F$13)/'TOX and EXPO INPUTS'!$E$27),"0.00E+00"))</f>
        <v>#DIV/0!</v>
      </c>
      <c r="AE591" s="37" t="e">
        <f>VALUE(TEXT(((AB591*'TOX and EXPO INPUTS'!$F$13)/'TOX and EXPO INPUTS'!$E$27),"0.00E+00"))</f>
        <v>#DIV/0!</v>
      </c>
      <c r="AF591" s="37" t="e">
        <f>VALUE(TEXT(((AC591*'TOX and EXPO INPUTS'!$F$13)/'TOX and EXPO INPUTS'!$E$27),"0.00E+00"))</f>
        <v>#DIV/0!</v>
      </c>
      <c r="AG591" s="42" t="e">
        <f>IF($E591="ST",VALUE(TEXT(('TOX and EXPO INPUTS'!$F$7/AD591),"0.0E+00")),IF($E591="IT",VALUE(TEXT(('TOX and EXPO INPUTS'!$F$10/AD591),"0.0E+00"))))</f>
        <v>#DIV/0!</v>
      </c>
      <c r="AH591" s="37" t="e">
        <f>IF($E591="ST",VALUE(TEXT(('TOX and EXPO INPUTS'!$F$7/AE591),"0.0E+00")),IF($E591="IT",VALUE(TEXT(('TOX and EXPO INPUTS'!$F$10/AE591),"0.0E+00"))))</f>
        <v>#DIV/0!</v>
      </c>
      <c r="AI591" s="37" t="e">
        <f>IF($E591="ST",VALUE(TEXT(('TOX and EXPO INPUTS'!$F$7/AF591),"0.0E+00")),IF($E591="IT",VALUE(TEXT(('TOX and EXPO INPUTS'!$F$10/AF591),"0.0E+00"))))</f>
        <v>#DIV/0!</v>
      </c>
      <c r="AJ591" s="42">
        <f t="shared" si="271"/>
        <v>0</v>
      </c>
      <c r="AK591" s="37">
        <f t="shared" si="272"/>
        <v>0</v>
      </c>
      <c r="AL591" s="42" t="e">
        <f>VALUE(TEXT(((AJ591*'TOX and EXPO INPUTS'!$F$21)/'TOX and EXPO INPUTS'!$E$29),"0.00E+00"))</f>
        <v>#DIV/0!</v>
      </c>
      <c r="AM591" s="37" t="e">
        <f>VALUE(TEXT(((AK591*'TOX and EXPO INPUTS'!$F$21)/'TOX and EXPO INPUTS'!$E$29),"0.00E+00"))</f>
        <v>#DIV/0!</v>
      </c>
      <c r="AN591" s="42" t="e">
        <f>IF($E591="ST",VALUE(TEXT(('TOX and EXPO INPUTS'!$F$15/AL591),"0.0E+00")),IF($E591="IT",VALUE(TEXT(('TOX and EXPO INPUTS'!$F$18/AL591),"0.0E+00"))))</f>
        <v>#DIV/0!</v>
      </c>
      <c r="AO591" s="37" t="e">
        <f>IF($E591="ST",VALUE(TEXT(('TOX and EXPO INPUTS'!$F$15/AM591),"0.0E+00")),IF($E591="IT",VALUE(TEXT(('TOX and EXPO INPUTS'!$F$18/AM591),"0.0E+00"))))</f>
        <v>#DIV/0!</v>
      </c>
      <c r="AP591" s="42" t="e">
        <f t="shared" si="279"/>
        <v>#DIV/0!</v>
      </c>
      <c r="AQ591" s="37" t="e">
        <f t="shared" si="280"/>
        <v>#DIV/0!</v>
      </c>
      <c r="AR591" s="37" t="e">
        <f t="shared" si="281"/>
        <v>#DIV/0!</v>
      </c>
      <c r="AS591" s="37" t="e">
        <f t="shared" si="282"/>
        <v>#DIV/0!</v>
      </c>
      <c r="AT591" s="37" t="e">
        <f t="shared" si="283"/>
        <v>#DIV/0!</v>
      </c>
      <c r="AU591" s="37" t="e">
        <f t="shared" si="284"/>
        <v>#DIV/0!</v>
      </c>
      <c r="AV591" s="42" t="e">
        <f t="shared" si="285"/>
        <v>#DIV/0!</v>
      </c>
      <c r="AW591" s="37" t="e">
        <f t="shared" si="286"/>
        <v>#DIV/0!</v>
      </c>
      <c r="AX591" s="37" t="e">
        <f t="shared" si="287"/>
        <v>#DIV/0!</v>
      </c>
      <c r="AY591" s="37" t="e">
        <f t="shared" si="288"/>
        <v>#DIV/0!</v>
      </c>
      <c r="AZ591" s="37" t="e">
        <f t="shared" si="289"/>
        <v>#DIV/0!</v>
      </c>
      <c r="BA591" s="37" t="e">
        <f t="shared" si="290"/>
        <v>#DIV/0!</v>
      </c>
      <c r="BB591" s="42" t="e">
        <f>IF($E591="ST",VALUE(TEXT((1/(('TOX and EXPO INPUTS'!$F$9/AG591)+('TOX and EXPO INPUTS'!$F$17/AN591))),"0.0E+00")),IF($E591="IT",VALUE(TEXT((1/(('TOX and EXPO INPUTS'!$F$12/AG591)+('TOX and EXPO INPUTS'!$F$20/AN591))),"0.0E+00"))))</f>
        <v>#DIV/0!</v>
      </c>
      <c r="BC591" s="37" t="e">
        <f>IF($E591="ST",VALUE(TEXT((1/(('TOX and EXPO INPUTS'!$F$9/AH591)+('TOX and EXPO INPUTS'!$F$17/AN591))),"0.0E+00")),IF($E591="IT",VALUE(TEXT((1/(('TOX and EXPO INPUTS'!$F$12/AH591)+('TOX and EXPO INPUTS'!$F$20/AN591))),"0.0E+00"))))</f>
        <v>#DIV/0!</v>
      </c>
      <c r="BD591" s="37" t="e">
        <f>IF($E591="ST",VALUE(TEXT((1/(('TOX and EXPO INPUTS'!$F$9/AI591)+('TOX and EXPO INPUTS'!$F$17/AN591))),"0.0E+00")),IF($E591="IT",VALUE(TEXT((1/(('TOX and EXPO INPUTS'!$F$12/AI591)+('TOX and EXPO INPUTS'!$F$20/AN591))),"0.0E+00"))))</f>
        <v>#DIV/0!</v>
      </c>
      <c r="BE591" s="37" t="e">
        <f>IF($E591="ST",VALUE(TEXT((1/(('TOX and EXPO INPUTS'!$F$9/AG591)+('TOX and EXPO INPUTS'!$F$17/AO591))),"0.0E+00")),IF($E591="IT",VALUE(TEXT((1/(('TOX and EXPO INPUTS'!$F$12/AG591)+('TOX and EXPO INPUTS'!$F$20/AO591))),"0.0E+00"))))</f>
        <v>#DIV/0!</v>
      </c>
      <c r="BF591" s="37" t="e">
        <f>IF($E591="ST",VALUE(TEXT((1/(('TOX and EXPO INPUTS'!$F$9/AH591)+('TOX and EXPO INPUTS'!$F$17/AO591))),"0.0E+00")),IF($E591="IT",VALUE(TEXT((1/(('TOX and EXPO INPUTS'!$F$12/AH591)+('TOX and EXPO INPUTS'!$F$20/AO591))),"0.0E+00"))))</f>
        <v>#DIV/0!</v>
      </c>
      <c r="BG591" s="37" t="e">
        <f>IF($E591="ST",VALUE(TEXT((1/(('TOX and EXPO INPUTS'!$F$9/AI591)+('TOX and EXPO INPUTS'!$F$17/AO591))),"0.0E+00")),IF($E591="IT",VALUE(TEXT((1/(('TOX and EXPO INPUTS'!$F$12/AI591)+('TOX and EXPO INPUTS'!$F$20/AO591))),"0.0E+00"))))</f>
        <v>#DIV/0!</v>
      </c>
      <c r="BH591" s="42" t="e">
        <f>VALUE(TEXT((AD591*$T591/365*'TOX and EXPO INPUTS'!$E$33/'TOX and EXPO INPUTS'!$E$34),"0.00E+00"))</f>
        <v>#DIV/0!</v>
      </c>
      <c r="BI591" s="37" t="e">
        <f>VALUE(TEXT((AE591*$T591/365*'TOX and EXPO INPUTS'!$E$33/'TOX and EXPO INPUTS'!$E$34),"0.00E+00"))</f>
        <v>#DIV/0!</v>
      </c>
      <c r="BJ591" s="37" t="e">
        <f>VALUE(TEXT((AF591*$T591/365*'TOX and EXPO INPUTS'!$E$33/'TOX and EXPO INPUTS'!$E$34),"0.00E+00"))</f>
        <v>#DIV/0!</v>
      </c>
      <c r="BK591" s="42" t="e">
        <f>VALUE(TEXT((AD591*$U591/365*'TOX and EXPO INPUTS'!$E$33/'TOX and EXPO INPUTS'!$E$34),"0.00E+00"))</f>
        <v>#DIV/0!</v>
      </c>
      <c r="BL591" s="37" t="e">
        <f>VALUE(TEXT((AE591*$U591/365*'TOX and EXPO INPUTS'!$E$33/'TOX and EXPO INPUTS'!$E$34),"0.00E+00"))</f>
        <v>#DIV/0!</v>
      </c>
      <c r="BM591" s="37" t="e">
        <f>VALUE(TEXT((AF591*$U591/365*'TOX and EXPO INPUTS'!$E$33/'TOX and EXPO INPUTS'!$E$34),"0.00E+00"))</f>
        <v>#DIV/0!</v>
      </c>
      <c r="BN591" s="42" t="e">
        <f>VALUE(TEXT((AL591*$T591/365*'TOX and EXPO INPUTS'!$E$33/'TOX and EXPO INPUTS'!$E$34),"0.00E+00"))</f>
        <v>#DIV/0!</v>
      </c>
      <c r="BO591" s="37" t="e">
        <f>VALUE(TEXT((AM591*$T591/365*'TOX and EXPO INPUTS'!$E$33/'TOX and EXPO INPUTS'!$E$34),"0.00E+00"))</f>
        <v>#DIV/0!</v>
      </c>
      <c r="BP591" s="42" t="e">
        <f>VALUE(TEXT((AL591*$U591/365*'TOX and EXPO INPUTS'!$E$33/'TOX and EXPO INPUTS'!$E$34),"0.00E+00"))</f>
        <v>#DIV/0!</v>
      </c>
      <c r="BQ591" s="37" t="e">
        <f>VALUE(TEXT((AM591*$U591/365*'TOX and EXPO INPUTS'!$E$33/'TOX and EXPO INPUTS'!$E$34),"0.00E+00"))</f>
        <v>#DIV/0!</v>
      </c>
      <c r="BR591" s="42" t="e">
        <f>VALUE(TEXT((AP591*$T591/365*'TOX and EXPO INPUTS'!$E$33/'TOX and EXPO INPUTS'!$E$34),"0.00E+00"))</f>
        <v>#DIV/0!</v>
      </c>
      <c r="BS591" s="37" t="e">
        <f>VALUE(TEXT((AQ591*$T591/365*'TOX and EXPO INPUTS'!$E$33/'TOX and EXPO INPUTS'!$E$34),"0.00E+00"))</f>
        <v>#DIV/0!</v>
      </c>
      <c r="BT591" s="37" t="e">
        <f>VALUE(TEXT((AR591*$T591/365*'TOX and EXPO INPUTS'!$E$33/'TOX and EXPO INPUTS'!$E$34),"0.00E+00"))</f>
        <v>#DIV/0!</v>
      </c>
      <c r="BU591" s="37" t="e">
        <f>VALUE(TEXT((AS591*$T591/365*'TOX and EXPO INPUTS'!$E$33/'TOX and EXPO INPUTS'!$E$34),"0.00E+00"))</f>
        <v>#DIV/0!</v>
      </c>
      <c r="BV591" s="37" t="e">
        <f>VALUE(TEXT((AT591*$T591/365*'TOX and EXPO INPUTS'!$E$33/'TOX and EXPO INPUTS'!$E$34),"0.00E+00"))</f>
        <v>#DIV/0!</v>
      </c>
      <c r="BW591" s="37" t="e">
        <f>VALUE(TEXT((AU591*$T591/365*'TOX and EXPO INPUTS'!$E$33/'TOX and EXPO INPUTS'!$E$34),"0.00E+00"))</f>
        <v>#DIV/0!</v>
      </c>
      <c r="BX591" s="42" t="e">
        <f>VALUE(TEXT((AP591*$U591/365*'TOX and EXPO INPUTS'!$E$33/'TOX and EXPO INPUTS'!$E$34),"0.00E+00"))</f>
        <v>#DIV/0!</v>
      </c>
      <c r="BY591" s="37" t="e">
        <f>VALUE(TEXT((AQ591*$U591/365*'TOX and EXPO INPUTS'!$E$33/'TOX and EXPO INPUTS'!$E$34),"0.00E+00"))</f>
        <v>#DIV/0!</v>
      </c>
      <c r="BZ591" s="37" t="e">
        <f>VALUE(TEXT((AR591*$U591/365*'TOX and EXPO INPUTS'!$E$33/'TOX and EXPO INPUTS'!$E$34),"0.00E+00"))</f>
        <v>#DIV/0!</v>
      </c>
      <c r="CA591" s="37" t="e">
        <f>VALUE(TEXT((AS591*$U591/365*'TOX and EXPO INPUTS'!$E$33/'TOX and EXPO INPUTS'!$E$34),"0.00E+00"))</f>
        <v>#DIV/0!</v>
      </c>
      <c r="CB591" s="37" t="e">
        <f>VALUE(TEXT((AT591*$U591/365*'TOX and EXPO INPUTS'!$E$33/'TOX and EXPO INPUTS'!$E$34),"0.00E+00"))</f>
        <v>#DIV/0!</v>
      </c>
      <c r="CC591" s="37" t="e">
        <f>VALUE(TEXT((AU591*$U591/365*'TOX and EXPO INPUTS'!$E$33/'TOX and EXPO INPUTS'!$E$34),"0.00E+00"))</f>
        <v>#DIV/0!</v>
      </c>
      <c r="CD591" s="58" t="e">
        <f>VALUE(TEXT((BR591*'TOX and EXPO INPUTS'!$F$23),"0.00E+00"))</f>
        <v>#DIV/0!</v>
      </c>
      <c r="CE591" s="57" t="e">
        <f>VALUE(TEXT((BS591*'TOX and EXPO INPUTS'!$F$23),"0.00E+00"))</f>
        <v>#DIV/0!</v>
      </c>
      <c r="CF591" s="57" t="e">
        <f>VALUE(TEXT((BT591*'TOX and EXPO INPUTS'!$F$23),"0.00E+00"))</f>
        <v>#DIV/0!</v>
      </c>
      <c r="CG591" s="57" t="e">
        <f>VALUE(TEXT((BU591*'TOX and EXPO INPUTS'!$F$23),"0.00E+00"))</f>
        <v>#DIV/0!</v>
      </c>
      <c r="CH591" s="57" t="e">
        <f>VALUE(TEXT((BV591*'TOX and EXPO INPUTS'!$F$23),"0.00E+00"))</f>
        <v>#DIV/0!</v>
      </c>
      <c r="CI591" s="57" t="e">
        <f>VALUE(TEXT((BW591*'TOX and EXPO INPUTS'!$F$23),"0.00E+00"))</f>
        <v>#DIV/0!</v>
      </c>
      <c r="CJ591" s="58" t="e">
        <f>VALUE(TEXT((BX591*'TOX and EXPO INPUTS'!$F$23),"0.00E+00"))</f>
        <v>#DIV/0!</v>
      </c>
      <c r="CK591" s="57" t="e">
        <f>VALUE(TEXT((BY591*'TOX and EXPO INPUTS'!$F$23),"0.00E+00"))</f>
        <v>#DIV/0!</v>
      </c>
      <c r="CL591" s="57" t="e">
        <f>VALUE(TEXT((BZ591*'TOX and EXPO INPUTS'!$F$23),"0.00E+00"))</f>
        <v>#DIV/0!</v>
      </c>
      <c r="CM591" s="57" t="e">
        <f>VALUE(TEXT((CA591*'TOX and EXPO INPUTS'!$F$23),"0.00E+00"))</f>
        <v>#DIV/0!</v>
      </c>
      <c r="CN591" s="57" t="e">
        <f>VALUE(TEXT((CB591*'TOX and EXPO INPUTS'!$F$23),"0.00E+00"))</f>
        <v>#DIV/0!</v>
      </c>
      <c r="CO591" s="57" t="e">
        <f>VALUE(TEXT((CC591*'TOX and EXPO INPUTS'!$F$23),"0.00E+00"))</f>
        <v>#DIV/0!</v>
      </c>
      <c r="CP591" s="38" t="s">
        <v>106</v>
      </c>
      <c r="CQ591" s="34" t="s">
        <v>107</v>
      </c>
      <c r="CR591" s="34" t="s">
        <v>108</v>
      </c>
      <c r="CS591" s="39" t="s">
        <v>109</v>
      </c>
    </row>
    <row r="592" spans="1:97" ht="48" customHeight="1" x14ac:dyDescent="0.25">
      <c r="A592" s="34" t="s">
        <v>98</v>
      </c>
      <c r="B592" s="34" t="s">
        <v>99</v>
      </c>
      <c r="C592" s="34" t="s">
        <v>115</v>
      </c>
      <c r="D592" s="34" t="s">
        <v>110</v>
      </c>
      <c r="E592" s="39" t="s">
        <v>102</v>
      </c>
      <c r="F592" s="40" t="s">
        <v>168</v>
      </c>
      <c r="G592" s="43"/>
      <c r="H592" s="36" t="s">
        <v>104</v>
      </c>
      <c r="I592" s="67"/>
      <c r="J592" s="36" t="s">
        <v>105</v>
      </c>
      <c r="K592" s="100">
        <f>VLOOKUP(F592,'Amount Seed Planted_variables'!$A$3:$I$74,2,0)</f>
        <v>100000</v>
      </c>
      <c r="L592" s="100">
        <f>VLOOKUP(F592,'Amount Seed Planted_variables'!$A$3:$I$74,3,0)</f>
        <v>130000</v>
      </c>
      <c r="M592" s="36">
        <f t="shared" si="273"/>
        <v>0</v>
      </c>
      <c r="N592" s="35">
        <f t="shared" si="274"/>
        <v>0</v>
      </c>
      <c r="O592" s="101">
        <v>225</v>
      </c>
      <c r="P592" s="93">
        <f>VLOOKUP(F592,'Amount Seed Planted_variables'!$A$3:$I$74,4,0)</f>
        <v>400000</v>
      </c>
      <c r="Q592" s="93">
        <f>VLOOKUP(F592,'Amount Seed Planted_variables'!$A$3:$I$74,7,0)</f>
        <v>80</v>
      </c>
      <c r="R592" s="93">
        <f>VLOOKUP(F592,'Amount Seed Planted_variables'!$A$3:$I$74,8,0)</f>
        <v>32000000</v>
      </c>
      <c r="S592" s="87" t="str">
        <f t="shared" si="270"/>
        <v>NA</v>
      </c>
      <c r="T592" s="35">
        <v>10</v>
      </c>
      <c r="U592" s="35">
        <v>30</v>
      </c>
      <c r="V592" s="41">
        <v>68</v>
      </c>
      <c r="W592" s="35">
        <v>16.899999999999999</v>
      </c>
      <c r="X592" s="35">
        <v>13.1</v>
      </c>
      <c r="Y592" s="41">
        <v>3.6</v>
      </c>
      <c r="Z592" s="35">
        <f t="shared" si="275"/>
        <v>0.36000000000000004</v>
      </c>
      <c r="AA592" s="42">
        <f t="shared" si="276"/>
        <v>0</v>
      </c>
      <c r="AB592" s="37">
        <f t="shared" si="277"/>
        <v>0</v>
      </c>
      <c r="AC592" s="37">
        <f t="shared" si="278"/>
        <v>0</v>
      </c>
      <c r="AD592" s="42" t="e">
        <f>VALUE(TEXT(((AA592*'TOX and EXPO INPUTS'!$F$13)/'TOX and EXPO INPUTS'!$E$27),"0.00E+00"))</f>
        <v>#DIV/0!</v>
      </c>
      <c r="AE592" s="37" t="e">
        <f>VALUE(TEXT(((AB592*'TOX and EXPO INPUTS'!$F$13)/'TOX and EXPO INPUTS'!$E$27),"0.00E+00"))</f>
        <v>#DIV/0!</v>
      </c>
      <c r="AF592" s="37" t="e">
        <f>VALUE(TEXT(((AC592*'TOX and EXPO INPUTS'!$F$13)/'TOX and EXPO INPUTS'!$E$27),"0.00E+00"))</f>
        <v>#DIV/0!</v>
      </c>
      <c r="AG592" s="42" t="e">
        <f>IF($E592="ST",VALUE(TEXT(('TOX and EXPO INPUTS'!$F$7/AD592),"0.0E+00")),IF($E592="IT",VALUE(TEXT(('TOX and EXPO INPUTS'!$F$10/AD592),"0.0E+00"))))</f>
        <v>#DIV/0!</v>
      </c>
      <c r="AH592" s="37" t="e">
        <f>IF($E592="ST",VALUE(TEXT(('TOX and EXPO INPUTS'!$F$7/AE592),"0.0E+00")),IF($E592="IT",VALUE(TEXT(('TOX and EXPO INPUTS'!$F$10/AE592),"0.0E+00"))))</f>
        <v>#DIV/0!</v>
      </c>
      <c r="AI592" s="37" t="e">
        <f>IF($E592="ST",VALUE(TEXT(('TOX and EXPO INPUTS'!$F$7/AF592),"0.0E+00")),IF($E592="IT",VALUE(TEXT(('TOX and EXPO INPUTS'!$F$10/AF592),"0.0E+00"))))</f>
        <v>#DIV/0!</v>
      </c>
      <c r="AJ592" s="42">
        <f t="shared" si="271"/>
        <v>0</v>
      </c>
      <c r="AK592" s="37">
        <f t="shared" si="272"/>
        <v>0</v>
      </c>
      <c r="AL592" s="42" t="e">
        <f>VALUE(TEXT(((AJ592*'TOX and EXPO INPUTS'!$F$21)/'TOX and EXPO INPUTS'!$E$29),"0.00E+00"))</f>
        <v>#DIV/0!</v>
      </c>
      <c r="AM592" s="37" t="e">
        <f>VALUE(TEXT(((AK592*'TOX and EXPO INPUTS'!$F$21)/'TOX and EXPO INPUTS'!$E$29),"0.00E+00"))</f>
        <v>#DIV/0!</v>
      </c>
      <c r="AN592" s="42" t="e">
        <f>IF($E592="ST",VALUE(TEXT(('TOX and EXPO INPUTS'!$F$15/AL592),"0.0E+00")),IF($E592="IT",VALUE(TEXT(('TOX and EXPO INPUTS'!$F$18/AL592),"0.0E+00"))))</f>
        <v>#DIV/0!</v>
      </c>
      <c r="AO592" s="37" t="e">
        <f>IF($E592="ST",VALUE(TEXT(('TOX and EXPO INPUTS'!$F$15/AM592),"0.0E+00")),IF($E592="IT",VALUE(TEXT(('TOX and EXPO INPUTS'!$F$18/AM592),"0.0E+00"))))</f>
        <v>#DIV/0!</v>
      </c>
      <c r="AP592" s="42" t="e">
        <f t="shared" si="279"/>
        <v>#DIV/0!</v>
      </c>
      <c r="AQ592" s="37" t="e">
        <f t="shared" si="280"/>
        <v>#DIV/0!</v>
      </c>
      <c r="AR592" s="37" t="e">
        <f t="shared" si="281"/>
        <v>#DIV/0!</v>
      </c>
      <c r="AS592" s="37" t="e">
        <f t="shared" si="282"/>
        <v>#DIV/0!</v>
      </c>
      <c r="AT592" s="37" t="e">
        <f t="shared" si="283"/>
        <v>#DIV/0!</v>
      </c>
      <c r="AU592" s="37" t="e">
        <f t="shared" si="284"/>
        <v>#DIV/0!</v>
      </c>
      <c r="AV592" s="42" t="e">
        <f t="shared" si="285"/>
        <v>#DIV/0!</v>
      </c>
      <c r="AW592" s="37" t="e">
        <f t="shared" si="286"/>
        <v>#DIV/0!</v>
      </c>
      <c r="AX592" s="37" t="e">
        <f t="shared" si="287"/>
        <v>#DIV/0!</v>
      </c>
      <c r="AY592" s="37" t="e">
        <f t="shared" si="288"/>
        <v>#DIV/0!</v>
      </c>
      <c r="AZ592" s="37" t="e">
        <f t="shared" si="289"/>
        <v>#DIV/0!</v>
      </c>
      <c r="BA592" s="37" t="e">
        <f t="shared" si="290"/>
        <v>#DIV/0!</v>
      </c>
      <c r="BB592" s="42" t="e">
        <f>IF($E592="ST",VALUE(TEXT((1/(('TOX and EXPO INPUTS'!$F$9/AG592)+('TOX and EXPO INPUTS'!$F$17/AN592))),"0.0E+00")),IF($E592="IT",VALUE(TEXT((1/(('TOX and EXPO INPUTS'!$F$12/AG592)+('TOX and EXPO INPUTS'!$F$20/AN592))),"0.0E+00"))))</f>
        <v>#DIV/0!</v>
      </c>
      <c r="BC592" s="37" t="e">
        <f>IF($E592="ST",VALUE(TEXT((1/(('TOX and EXPO INPUTS'!$F$9/AH592)+('TOX and EXPO INPUTS'!$F$17/AN592))),"0.0E+00")),IF($E592="IT",VALUE(TEXT((1/(('TOX and EXPO INPUTS'!$F$12/AH592)+('TOX and EXPO INPUTS'!$F$20/AN592))),"0.0E+00"))))</f>
        <v>#DIV/0!</v>
      </c>
      <c r="BD592" s="37" t="e">
        <f>IF($E592="ST",VALUE(TEXT((1/(('TOX and EXPO INPUTS'!$F$9/AI592)+('TOX and EXPO INPUTS'!$F$17/AN592))),"0.0E+00")),IF($E592="IT",VALUE(TEXT((1/(('TOX and EXPO INPUTS'!$F$12/AI592)+('TOX and EXPO INPUTS'!$F$20/AN592))),"0.0E+00"))))</f>
        <v>#DIV/0!</v>
      </c>
      <c r="BE592" s="37" t="e">
        <f>IF($E592="ST",VALUE(TEXT((1/(('TOX and EXPO INPUTS'!$F$9/AG592)+('TOX and EXPO INPUTS'!$F$17/AO592))),"0.0E+00")),IF($E592="IT",VALUE(TEXT((1/(('TOX and EXPO INPUTS'!$F$12/AG592)+('TOX and EXPO INPUTS'!$F$20/AO592))),"0.0E+00"))))</f>
        <v>#DIV/0!</v>
      </c>
      <c r="BF592" s="37" t="e">
        <f>IF($E592="ST",VALUE(TEXT((1/(('TOX and EXPO INPUTS'!$F$9/AH592)+('TOX and EXPO INPUTS'!$F$17/AO592))),"0.0E+00")),IF($E592="IT",VALUE(TEXT((1/(('TOX and EXPO INPUTS'!$F$12/AH592)+('TOX and EXPO INPUTS'!$F$20/AO592))),"0.0E+00"))))</f>
        <v>#DIV/0!</v>
      </c>
      <c r="BG592" s="37" t="e">
        <f>IF($E592="ST",VALUE(TEXT((1/(('TOX and EXPO INPUTS'!$F$9/AI592)+('TOX and EXPO INPUTS'!$F$17/AO592))),"0.0E+00")),IF($E592="IT",VALUE(TEXT((1/(('TOX and EXPO INPUTS'!$F$12/AI592)+('TOX and EXPO INPUTS'!$F$20/AO592))),"0.0E+00"))))</f>
        <v>#DIV/0!</v>
      </c>
      <c r="BH592" s="42" t="e">
        <f>VALUE(TEXT((AD592*$T592/365*'TOX and EXPO INPUTS'!$E$33/'TOX and EXPO INPUTS'!$E$34),"0.00E+00"))</f>
        <v>#DIV/0!</v>
      </c>
      <c r="BI592" s="37" t="e">
        <f>VALUE(TEXT((AE592*$T592/365*'TOX and EXPO INPUTS'!$E$33/'TOX and EXPO INPUTS'!$E$34),"0.00E+00"))</f>
        <v>#DIV/0!</v>
      </c>
      <c r="BJ592" s="37" t="e">
        <f>VALUE(TEXT((AF592*$T592/365*'TOX and EXPO INPUTS'!$E$33/'TOX and EXPO INPUTS'!$E$34),"0.00E+00"))</f>
        <v>#DIV/0!</v>
      </c>
      <c r="BK592" s="42" t="e">
        <f>VALUE(TEXT((AD592*$U592/365*'TOX and EXPO INPUTS'!$E$33/'TOX and EXPO INPUTS'!$E$34),"0.00E+00"))</f>
        <v>#DIV/0!</v>
      </c>
      <c r="BL592" s="37" t="e">
        <f>VALUE(TEXT((AE592*$U592/365*'TOX and EXPO INPUTS'!$E$33/'TOX and EXPO INPUTS'!$E$34),"0.00E+00"))</f>
        <v>#DIV/0!</v>
      </c>
      <c r="BM592" s="37" t="e">
        <f>VALUE(TEXT((AF592*$U592/365*'TOX and EXPO INPUTS'!$E$33/'TOX and EXPO INPUTS'!$E$34),"0.00E+00"))</f>
        <v>#DIV/0!</v>
      </c>
      <c r="BN592" s="42" t="e">
        <f>VALUE(TEXT((AL592*$T592/365*'TOX and EXPO INPUTS'!$E$33/'TOX and EXPO INPUTS'!$E$34),"0.00E+00"))</f>
        <v>#DIV/0!</v>
      </c>
      <c r="BO592" s="37" t="e">
        <f>VALUE(TEXT((AM592*$T592/365*'TOX and EXPO INPUTS'!$E$33/'TOX and EXPO INPUTS'!$E$34),"0.00E+00"))</f>
        <v>#DIV/0!</v>
      </c>
      <c r="BP592" s="42" t="e">
        <f>VALUE(TEXT((AL592*$U592/365*'TOX and EXPO INPUTS'!$E$33/'TOX and EXPO INPUTS'!$E$34),"0.00E+00"))</f>
        <v>#DIV/0!</v>
      </c>
      <c r="BQ592" s="37" t="e">
        <f>VALUE(TEXT((AM592*$U592/365*'TOX and EXPO INPUTS'!$E$33/'TOX and EXPO INPUTS'!$E$34),"0.00E+00"))</f>
        <v>#DIV/0!</v>
      </c>
      <c r="BR592" s="42" t="e">
        <f>VALUE(TEXT((AP592*$T592/365*'TOX and EXPO INPUTS'!$E$33/'TOX and EXPO INPUTS'!$E$34),"0.00E+00"))</f>
        <v>#DIV/0!</v>
      </c>
      <c r="BS592" s="37" t="e">
        <f>VALUE(TEXT((AQ592*$T592/365*'TOX and EXPO INPUTS'!$E$33/'TOX and EXPO INPUTS'!$E$34),"0.00E+00"))</f>
        <v>#DIV/0!</v>
      </c>
      <c r="BT592" s="37" t="e">
        <f>VALUE(TEXT((AR592*$T592/365*'TOX and EXPO INPUTS'!$E$33/'TOX and EXPO INPUTS'!$E$34),"0.00E+00"))</f>
        <v>#DIV/0!</v>
      </c>
      <c r="BU592" s="37" t="e">
        <f>VALUE(TEXT((AS592*$T592/365*'TOX and EXPO INPUTS'!$E$33/'TOX and EXPO INPUTS'!$E$34),"0.00E+00"))</f>
        <v>#DIV/0!</v>
      </c>
      <c r="BV592" s="37" t="e">
        <f>VALUE(TEXT((AT592*$T592/365*'TOX and EXPO INPUTS'!$E$33/'TOX and EXPO INPUTS'!$E$34),"0.00E+00"))</f>
        <v>#DIV/0!</v>
      </c>
      <c r="BW592" s="37" t="e">
        <f>VALUE(TEXT((AU592*$T592/365*'TOX and EXPO INPUTS'!$E$33/'TOX and EXPO INPUTS'!$E$34),"0.00E+00"))</f>
        <v>#DIV/0!</v>
      </c>
      <c r="BX592" s="42" t="e">
        <f>VALUE(TEXT((AP592*$U592/365*'TOX and EXPO INPUTS'!$E$33/'TOX and EXPO INPUTS'!$E$34),"0.00E+00"))</f>
        <v>#DIV/0!</v>
      </c>
      <c r="BY592" s="37" t="e">
        <f>VALUE(TEXT((AQ592*$U592/365*'TOX and EXPO INPUTS'!$E$33/'TOX and EXPO INPUTS'!$E$34),"0.00E+00"))</f>
        <v>#DIV/0!</v>
      </c>
      <c r="BZ592" s="37" t="e">
        <f>VALUE(TEXT((AR592*$U592/365*'TOX and EXPO INPUTS'!$E$33/'TOX and EXPO INPUTS'!$E$34),"0.00E+00"))</f>
        <v>#DIV/0!</v>
      </c>
      <c r="CA592" s="37" t="e">
        <f>VALUE(TEXT((AS592*$U592/365*'TOX and EXPO INPUTS'!$E$33/'TOX and EXPO INPUTS'!$E$34),"0.00E+00"))</f>
        <v>#DIV/0!</v>
      </c>
      <c r="CB592" s="37" t="e">
        <f>VALUE(TEXT((AT592*$U592/365*'TOX and EXPO INPUTS'!$E$33/'TOX and EXPO INPUTS'!$E$34),"0.00E+00"))</f>
        <v>#DIV/0!</v>
      </c>
      <c r="CC592" s="37" t="e">
        <f>VALUE(TEXT((AU592*$U592/365*'TOX and EXPO INPUTS'!$E$33/'TOX and EXPO INPUTS'!$E$34),"0.00E+00"))</f>
        <v>#DIV/0!</v>
      </c>
      <c r="CD592" s="58" t="e">
        <f>VALUE(TEXT((BR592*'TOX and EXPO INPUTS'!$F$23),"0.00E+00"))</f>
        <v>#DIV/0!</v>
      </c>
      <c r="CE592" s="57" t="e">
        <f>VALUE(TEXT((BS592*'TOX and EXPO INPUTS'!$F$23),"0.00E+00"))</f>
        <v>#DIV/0!</v>
      </c>
      <c r="CF592" s="57" t="e">
        <f>VALUE(TEXT((BT592*'TOX and EXPO INPUTS'!$F$23),"0.00E+00"))</f>
        <v>#DIV/0!</v>
      </c>
      <c r="CG592" s="57" t="e">
        <f>VALUE(TEXT((BU592*'TOX and EXPO INPUTS'!$F$23),"0.00E+00"))</f>
        <v>#DIV/0!</v>
      </c>
      <c r="CH592" s="57" t="e">
        <f>VALUE(TEXT((BV592*'TOX and EXPO INPUTS'!$F$23),"0.00E+00"))</f>
        <v>#DIV/0!</v>
      </c>
      <c r="CI592" s="57" t="e">
        <f>VALUE(TEXT((BW592*'TOX and EXPO INPUTS'!$F$23),"0.00E+00"))</f>
        <v>#DIV/0!</v>
      </c>
      <c r="CJ592" s="58" t="e">
        <f>VALUE(TEXT((BX592*'TOX and EXPO INPUTS'!$F$23),"0.00E+00"))</f>
        <v>#DIV/0!</v>
      </c>
      <c r="CK592" s="57" t="e">
        <f>VALUE(TEXT((BY592*'TOX and EXPO INPUTS'!$F$23),"0.00E+00"))</f>
        <v>#DIV/0!</v>
      </c>
      <c r="CL592" s="57" t="e">
        <f>VALUE(TEXT((BZ592*'TOX and EXPO INPUTS'!$F$23),"0.00E+00"))</f>
        <v>#DIV/0!</v>
      </c>
      <c r="CM592" s="57" t="e">
        <f>VALUE(TEXT((CA592*'TOX and EXPO INPUTS'!$F$23),"0.00E+00"))</f>
        <v>#DIV/0!</v>
      </c>
      <c r="CN592" s="57" t="e">
        <f>VALUE(TEXT((CB592*'TOX and EXPO INPUTS'!$F$23),"0.00E+00"))</f>
        <v>#DIV/0!</v>
      </c>
      <c r="CO592" s="57" t="e">
        <f>VALUE(TEXT((CC592*'TOX and EXPO INPUTS'!$F$23),"0.00E+00"))</f>
        <v>#DIV/0!</v>
      </c>
      <c r="CP592" s="38" t="s">
        <v>106</v>
      </c>
      <c r="CQ592" s="34" t="s">
        <v>107</v>
      </c>
      <c r="CR592" s="34" t="s">
        <v>108</v>
      </c>
      <c r="CS592" s="39" t="s">
        <v>109</v>
      </c>
    </row>
    <row r="593" spans="1:97" ht="48" customHeight="1" x14ac:dyDescent="0.25">
      <c r="A593" s="34" t="s">
        <v>98</v>
      </c>
      <c r="B593" s="34" t="s">
        <v>99</v>
      </c>
      <c r="C593" s="34" t="s">
        <v>115</v>
      </c>
      <c r="D593" s="34" t="s">
        <v>111</v>
      </c>
      <c r="E593" s="39" t="s">
        <v>102</v>
      </c>
      <c r="F593" s="40" t="s">
        <v>168</v>
      </c>
      <c r="G593" s="43"/>
      <c r="H593" s="36" t="s">
        <v>104</v>
      </c>
      <c r="I593" s="67"/>
      <c r="J593" s="36" t="s">
        <v>105</v>
      </c>
      <c r="K593" s="100">
        <f>VLOOKUP(F593,'Amount Seed Planted_variables'!$A$3:$I$74,2,0)</f>
        <v>100000</v>
      </c>
      <c r="L593" s="100">
        <f>VLOOKUP(F593,'Amount Seed Planted_variables'!$A$3:$I$74,3,0)</f>
        <v>130000</v>
      </c>
      <c r="M593" s="36">
        <f t="shared" si="273"/>
        <v>0</v>
      </c>
      <c r="N593" s="35">
        <f t="shared" si="274"/>
        <v>0</v>
      </c>
      <c r="O593" s="101">
        <v>225</v>
      </c>
      <c r="P593" s="93">
        <f>VLOOKUP(F593,'Amount Seed Planted_variables'!$A$3:$I$74,4,0)</f>
        <v>400000</v>
      </c>
      <c r="Q593" s="93">
        <f>VLOOKUP(F593,'Amount Seed Planted_variables'!$A$3:$I$74,7,0)</f>
        <v>80</v>
      </c>
      <c r="R593" s="93">
        <f>VLOOKUP(F593,'Amount Seed Planted_variables'!$A$3:$I$74,8,0)</f>
        <v>32000000</v>
      </c>
      <c r="S593" s="87">
        <f t="shared" si="270"/>
        <v>2.5</v>
      </c>
      <c r="T593" s="35">
        <v>10</v>
      </c>
      <c r="U593" s="35">
        <v>30</v>
      </c>
      <c r="V593" s="41">
        <v>138210600</v>
      </c>
      <c r="W593" s="35">
        <v>23262800</v>
      </c>
      <c r="X593" s="35">
        <v>21238200</v>
      </c>
      <c r="Y593" s="41">
        <v>106100</v>
      </c>
      <c r="Z593" s="35">
        <f t="shared" si="275"/>
        <v>10610</v>
      </c>
      <c r="AA593" s="42">
        <f t="shared" si="276"/>
        <v>0</v>
      </c>
      <c r="AB593" s="37">
        <f t="shared" si="277"/>
        <v>0</v>
      </c>
      <c r="AC593" s="37">
        <f t="shared" si="278"/>
        <v>0</v>
      </c>
      <c r="AD593" s="42" t="e">
        <f>VALUE(TEXT(((AA593*'TOX and EXPO INPUTS'!$F$13)/'TOX and EXPO INPUTS'!$E$27),"0.00E+00"))</f>
        <v>#DIV/0!</v>
      </c>
      <c r="AE593" s="37" t="e">
        <f>VALUE(TEXT(((AB593*'TOX and EXPO INPUTS'!$F$13)/'TOX and EXPO INPUTS'!$E$27),"0.00E+00"))</f>
        <v>#DIV/0!</v>
      </c>
      <c r="AF593" s="37" t="e">
        <f>VALUE(TEXT(((AC593*'TOX and EXPO INPUTS'!$F$13)/'TOX and EXPO INPUTS'!$E$27),"0.00E+00"))</f>
        <v>#DIV/0!</v>
      </c>
      <c r="AG593" s="42" t="e">
        <f>IF($E593="ST",VALUE(TEXT(('TOX and EXPO INPUTS'!$F$7/AD593),"0.0E+00")),IF($E593="IT",VALUE(TEXT(('TOX and EXPO INPUTS'!$F$10/AD593),"0.0E+00"))))</f>
        <v>#DIV/0!</v>
      </c>
      <c r="AH593" s="37" t="e">
        <f>IF($E593="ST",VALUE(TEXT(('TOX and EXPO INPUTS'!$F$7/AE593),"0.0E+00")),IF($E593="IT",VALUE(TEXT(('TOX and EXPO INPUTS'!$F$10/AE593),"0.0E+00"))))</f>
        <v>#DIV/0!</v>
      </c>
      <c r="AI593" s="37" t="e">
        <f>IF($E593="ST",VALUE(TEXT(('TOX and EXPO INPUTS'!$F$7/AF593),"0.0E+00")),IF($E593="IT",VALUE(TEXT(('TOX and EXPO INPUTS'!$F$10/AF593),"0.0E+00"))))</f>
        <v>#DIV/0!</v>
      </c>
      <c r="AJ593" s="42">
        <f t="shared" si="271"/>
        <v>0</v>
      </c>
      <c r="AK593" s="37">
        <f t="shared" si="272"/>
        <v>0</v>
      </c>
      <c r="AL593" s="42" t="e">
        <f>VALUE(TEXT(((AJ593*'TOX and EXPO INPUTS'!$F$21)/'TOX and EXPO INPUTS'!$E$29),"0.00E+00"))</f>
        <v>#DIV/0!</v>
      </c>
      <c r="AM593" s="37" t="e">
        <f>VALUE(TEXT(((AK593*'TOX and EXPO INPUTS'!$F$21)/'TOX and EXPO INPUTS'!$E$29),"0.00E+00"))</f>
        <v>#DIV/0!</v>
      </c>
      <c r="AN593" s="42" t="e">
        <f>IF($E593="ST",VALUE(TEXT(('TOX and EXPO INPUTS'!$F$15/AL593),"0.0E+00")),IF($E593="IT",VALUE(TEXT(('TOX and EXPO INPUTS'!$F$18/AL593),"0.0E+00"))))</f>
        <v>#DIV/0!</v>
      </c>
      <c r="AO593" s="37" t="e">
        <f>IF($E593="ST",VALUE(TEXT(('TOX and EXPO INPUTS'!$F$15/AM593),"0.0E+00")),IF($E593="IT",VALUE(TEXT(('TOX and EXPO INPUTS'!$F$18/AM593),"0.0E+00"))))</f>
        <v>#DIV/0!</v>
      </c>
      <c r="AP593" s="42" t="e">
        <f t="shared" si="279"/>
        <v>#DIV/0!</v>
      </c>
      <c r="AQ593" s="37" t="e">
        <f t="shared" si="280"/>
        <v>#DIV/0!</v>
      </c>
      <c r="AR593" s="37" t="e">
        <f t="shared" si="281"/>
        <v>#DIV/0!</v>
      </c>
      <c r="AS593" s="37" t="e">
        <f t="shared" si="282"/>
        <v>#DIV/0!</v>
      </c>
      <c r="AT593" s="37" t="e">
        <f t="shared" si="283"/>
        <v>#DIV/0!</v>
      </c>
      <c r="AU593" s="37" t="e">
        <f t="shared" si="284"/>
        <v>#DIV/0!</v>
      </c>
      <c r="AV593" s="42" t="e">
        <f t="shared" si="285"/>
        <v>#DIV/0!</v>
      </c>
      <c r="AW593" s="37" t="e">
        <f t="shared" si="286"/>
        <v>#DIV/0!</v>
      </c>
      <c r="AX593" s="37" t="e">
        <f t="shared" si="287"/>
        <v>#DIV/0!</v>
      </c>
      <c r="AY593" s="37" t="e">
        <f t="shared" si="288"/>
        <v>#DIV/0!</v>
      </c>
      <c r="AZ593" s="37" t="e">
        <f t="shared" si="289"/>
        <v>#DIV/0!</v>
      </c>
      <c r="BA593" s="37" t="e">
        <f t="shared" si="290"/>
        <v>#DIV/0!</v>
      </c>
      <c r="BB593" s="42" t="e">
        <f>IF($E593="ST",VALUE(TEXT((1/(('TOX and EXPO INPUTS'!$F$9/AG593)+('TOX and EXPO INPUTS'!$F$17/AN593))),"0.0E+00")),IF($E593="IT",VALUE(TEXT((1/(('TOX and EXPO INPUTS'!$F$12/AG593)+('TOX and EXPO INPUTS'!$F$20/AN593))),"0.0E+00"))))</f>
        <v>#DIV/0!</v>
      </c>
      <c r="BC593" s="37" t="e">
        <f>IF($E593="ST",VALUE(TEXT((1/(('TOX and EXPO INPUTS'!$F$9/AH593)+('TOX and EXPO INPUTS'!$F$17/AN593))),"0.0E+00")),IF($E593="IT",VALUE(TEXT((1/(('TOX and EXPO INPUTS'!$F$12/AH593)+('TOX and EXPO INPUTS'!$F$20/AN593))),"0.0E+00"))))</f>
        <v>#DIV/0!</v>
      </c>
      <c r="BD593" s="37" t="e">
        <f>IF($E593="ST",VALUE(TEXT((1/(('TOX and EXPO INPUTS'!$F$9/AI593)+('TOX and EXPO INPUTS'!$F$17/AN593))),"0.0E+00")),IF($E593="IT",VALUE(TEXT((1/(('TOX and EXPO INPUTS'!$F$12/AI593)+('TOX and EXPO INPUTS'!$F$20/AN593))),"0.0E+00"))))</f>
        <v>#DIV/0!</v>
      </c>
      <c r="BE593" s="37" t="e">
        <f>IF($E593="ST",VALUE(TEXT((1/(('TOX and EXPO INPUTS'!$F$9/AG593)+('TOX and EXPO INPUTS'!$F$17/AO593))),"0.0E+00")),IF($E593="IT",VALUE(TEXT((1/(('TOX and EXPO INPUTS'!$F$12/AG593)+('TOX and EXPO INPUTS'!$F$20/AO593))),"0.0E+00"))))</f>
        <v>#DIV/0!</v>
      </c>
      <c r="BF593" s="37" t="e">
        <f>IF($E593="ST",VALUE(TEXT((1/(('TOX and EXPO INPUTS'!$F$9/AH593)+('TOX and EXPO INPUTS'!$F$17/AO593))),"0.0E+00")),IF($E593="IT",VALUE(TEXT((1/(('TOX and EXPO INPUTS'!$F$12/AH593)+('TOX and EXPO INPUTS'!$F$20/AO593))),"0.0E+00"))))</f>
        <v>#DIV/0!</v>
      </c>
      <c r="BG593" s="37" t="e">
        <f>IF($E593="ST",VALUE(TEXT((1/(('TOX and EXPO INPUTS'!$F$9/AI593)+('TOX and EXPO INPUTS'!$F$17/AO593))),"0.0E+00")),IF($E593="IT",VALUE(TEXT((1/(('TOX and EXPO INPUTS'!$F$12/AI593)+('TOX and EXPO INPUTS'!$F$20/AO593))),"0.0E+00"))))</f>
        <v>#DIV/0!</v>
      </c>
      <c r="BH593" s="42" t="e">
        <f>VALUE(TEXT((AD593*$T593/365*'TOX and EXPO INPUTS'!$E$33/'TOX and EXPO INPUTS'!$E$34),"0.00E+00"))</f>
        <v>#DIV/0!</v>
      </c>
      <c r="BI593" s="37" t="e">
        <f>VALUE(TEXT((AE593*$T593/365*'TOX and EXPO INPUTS'!$E$33/'TOX and EXPO INPUTS'!$E$34),"0.00E+00"))</f>
        <v>#DIV/0!</v>
      </c>
      <c r="BJ593" s="37" t="e">
        <f>VALUE(TEXT((AF593*$T593/365*'TOX and EXPO INPUTS'!$E$33/'TOX and EXPO INPUTS'!$E$34),"0.00E+00"))</f>
        <v>#DIV/0!</v>
      </c>
      <c r="BK593" s="42" t="e">
        <f>VALUE(TEXT((AD593*$U593/365*'TOX and EXPO INPUTS'!$E$33/'TOX and EXPO INPUTS'!$E$34),"0.00E+00"))</f>
        <v>#DIV/0!</v>
      </c>
      <c r="BL593" s="37" t="e">
        <f>VALUE(TEXT((AE593*$U593/365*'TOX and EXPO INPUTS'!$E$33/'TOX and EXPO INPUTS'!$E$34),"0.00E+00"))</f>
        <v>#DIV/0!</v>
      </c>
      <c r="BM593" s="37" t="e">
        <f>VALUE(TEXT((AF593*$U593/365*'TOX and EXPO INPUTS'!$E$33/'TOX and EXPO INPUTS'!$E$34),"0.00E+00"))</f>
        <v>#DIV/0!</v>
      </c>
      <c r="BN593" s="42" t="e">
        <f>VALUE(TEXT((AL593*$T593/365*'TOX and EXPO INPUTS'!$E$33/'TOX and EXPO INPUTS'!$E$34),"0.00E+00"))</f>
        <v>#DIV/0!</v>
      </c>
      <c r="BO593" s="37" t="e">
        <f>VALUE(TEXT((AM593*$T593/365*'TOX and EXPO INPUTS'!$E$33/'TOX and EXPO INPUTS'!$E$34),"0.00E+00"))</f>
        <v>#DIV/0!</v>
      </c>
      <c r="BP593" s="42" t="e">
        <f>VALUE(TEXT((AL593*$U593/365*'TOX and EXPO INPUTS'!$E$33/'TOX and EXPO INPUTS'!$E$34),"0.00E+00"))</f>
        <v>#DIV/0!</v>
      </c>
      <c r="BQ593" s="37" t="e">
        <f>VALUE(TEXT((AM593*$U593/365*'TOX and EXPO INPUTS'!$E$33/'TOX and EXPO INPUTS'!$E$34),"0.00E+00"))</f>
        <v>#DIV/0!</v>
      </c>
      <c r="BR593" s="42" t="e">
        <f>VALUE(TEXT((AP593*$T593/365*'TOX and EXPO INPUTS'!$E$33/'TOX and EXPO INPUTS'!$E$34),"0.00E+00"))</f>
        <v>#DIV/0!</v>
      </c>
      <c r="BS593" s="37" t="e">
        <f>VALUE(TEXT((AQ593*$T593/365*'TOX and EXPO INPUTS'!$E$33/'TOX and EXPO INPUTS'!$E$34),"0.00E+00"))</f>
        <v>#DIV/0!</v>
      </c>
      <c r="BT593" s="37" t="e">
        <f>VALUE(TEXT((AR593*$T593/365*'TOX and EXPO INPUTS'!$E$33/'TOX and EXPO INPUTS'!$E$34),"0.00E+00"))</f>
        <v>#DIV/0!</v>
      </c>
      <c r="BU593" s="37" t="e">
        <f>VALUE(TEXT((AS593*$T593/365*'TOX and EXPO INPUTS'!$E$33/'TOX and EXPO INPUTS'!$E$34),"0.00E+00"))</f>
        <v>#DIV/0!</v>
      </c>
      <c r="BV593" s="37" t="e">
        <f>VALUE(TEXT((AT593*$T593/365*'TOX and EXPO INPUTS'!$E$33/'TOX and EXPO INPUTS'!$E$34),"0.00E+00"))</f>
        <v>#DIV/0!</v>
      </c>
      <c r="BW593" s="37" t="e">
        <f>VALUE(TEXT((AU593*$T593/365*'TOX and EXPO INPUTS'!$E$33/'TOX and EXPO INPUTS'!$E$34),"0.00E+00"))</f>
        <v>#DIV/0!</v>
      </c>
      <c r="BX593" s="42" t="e">
        <f>VALUE(TEXT((AP593*$U593/365*'TOX and EXPO INPUTS'!$E$33/'TOX and EXPO INPUTS'!$E$34),"0.00E+00"))</f>
        <v>#DIV/0!</v>
      </c>
      <c r="BY593" s="37" t="e">
        <f>VALUE(TEXT((AQ593*$U593/365*'TOX and EXPO INPUTS'!$E$33/'TOX and EXPO INPUTS'!$E$34),"0.00E+00"))</f>
        <v>#DIV/0!</v>
      </c>
      <c r="BZ593" s="37" t="e">
        <f>VALUE(TEXT((AR593*$U593/365*'TOX and EXPO INPUTS'!$E$33/'TOX and EXPO INPUTS'!$E$34),"0.00E+00"))</f>
        <v>#DIV/0!</v>
      </c>
      <c r="CA593" s="37" t="e">
        <f>VALUE(TEXT((AS593*$U593/365*'TOX and EXPO INPUTS'!$E$33/'TOX and EXPO INPUTS'!$E$34),"0.00E+00"))</f>
        <v>#DIV/0!</v>
      </c>
      <c r="CB593" s="37" t="e">
        <f>VALUE(TEXT((AT593*$U593/365*'TOX and EXPO INPUTS'!$E$33/'TOX and EXPO INPUTS'!$E$34),"0.00E+00"))</f>
        <v>#DIV/0!</v>
      </c>
      <c r="CC593" s="37" t="e">
        <f>VALUE(TEXT((AU593*$U593/365*'TOX and EXPO INPUTS'!$E$33/'TOX and EXPO INPUTS'!$E$34),"0.00E+00"))</f>
        <v>#DIV/0!</v>
      </c>
      <c r="CD593" s="58" t="e">
        <f>VALUE(TEXT((BR593*'TOX and EXPO INPUTS'!$F$23),"0.00E+00"))</f>
        <v>#DIV/0!</v>
      </c>
      <c r="CE593" s="57" t="e">
        <f>VALUE(TEXT((BS593*'TOX and EXPO INPUTS'!$F$23),"0.00E+00"))</f>
        <v>#DIV/0!</v>
      </c>
      <c r="CF593" s="57" t="e">
        <f>VALUE(TEXT((BT593*'TOX and EXPO INPUTS'!$F$23),"0.00E+00"))</f>
        <v>#DIV/0!</v>
      </c>
      <c r="CG593" s="57" t="e">
        <f>VALUE(TEXT((BU593*'TOX and EXPO INPUTS'!$F$23),"0.00E+00"))</f>
        <v>#DIV/0!</v>
      </c>
      <c r="CH593" s="57" t="e">
        <f>VALUE(TEXT((BV593*'TOX and EXPO INPUTS'!$F$23),"0.00E+00"))</f>
        <v>#DIV/0!</v>
      </c>
      <c r="CI593" s="57" t="e">
        <f>VALUE(TEXT((BW593*'TOX and EXPO INPUTS'!$F$23),"0.00E+00"))</f>
        <v>#DIV/0!</v>
      </c>
      <c r="CJ593" s="58" t="e">
        <f>VALUE(TEXT((BX593*'TOX and EXPO INPUTS'!$F$23),"0.00E+00"))</f>
        <v>#DIV/0!</v>
      </c>
      <c r="CK593" s="57" t="e">
        <f>VALUE(TEXT((BY593*'TOX and EXPO INPUTS'!$F$23),"0.00E+00"))</f>
        <v>#DIV/0!</v>
      </c>
      <c r="CL593" s="57" t="e">
        <f>VALUE(TEXT((BZ593*'TOX and EXPO INPUTS'!$F$23),"0.00E+00"))</f>
        <v>#DIV/0!</v>
      </c>
      <c r="CM593" s="57" t="e">
        <f>VALUE(TEXT((CA593*'TOX and EXPO INPUTS'!$F$23),"0.00E+00"))</f>
        <v>#DIV/0!</v>
      </c>
      <c r="CN593" s="57" t="e">
        <f>VALUE(TEXT((CB593*'TOX and EXPO INPUTS'!$F$23),"0.00E+00"))</f>
        <v>#DIV/0!</v>
      </c>
      <c r="CO593" s="57" t="e">
        <f>VALUE(TEXT((CC593*'TOX and EXPO INPUTS'!$F$23),"0.00E+00"))</f>
        <v>#DIV/0!</v>
      </c>
      <c r="CP593" s="38" t="s">
        <v>106</v>
      </c>
      <c r="CQ593" s="34" t="s">
        <v>107</v>
      </c>
      <c r="CR593" s="34" t="s">
        <v>108</v>
      </c>
      <c r="CS593" s="39" t="s">
        <v>109</v>
      </c>
    </row>
    <row r="594" spans="1:97" ht="48" customHeight="1" x14ac:dyDescent="0.25">
      <c r="A594" s="34" t="s">
        <v>98</v>
      </c>
      <c r="B594" s="34" t="s">
        <v>99</v>
      </c>
      <c r="C594" s="34" t="s">
        <v>115</v>
      </c>
      <c r="D594" s="34" t="s">
        <v>442</v>
      </c>
      <c r="E594" s="39" t="s">
        <v>102</v>
      </c>
      <c r="F594" s="40" t="s">
        <v>168</v>
      </c>
      <c r="G594" s="43"/>
      <c r="H594" s="36" t="s">
        <v>104</v>
      </c>
      <c r="I594" s="67"/>
      <c r="J594" s="36" t="s">
        <v>105</v>
      </c>
      <c r="K594" s="100">
        <f>VLOOKUP(F594,'Amount Seed Planted_variables'!$A$3:$I$74,2,0)</f>
        <v>100000</v>
      </c>
      <c r="L594" s="100">
        <f>VLOOKUP(F594,'Amount Seed Planted_variables'!$A$3:$I$74,3,0)</f>
        <v>130000</v>
      </c>
      <c r="M594" s="36">
        <f t="shared" si="273"/>
        <v>0</v>
      </c>
      <c r="N594" s="35">
        <f t="shared" si="274"/>
        <v>0</v>
      </c>
      <c r="O594" s="101">
        <v>225</v>
      </c>
      <c r="P594" s="93">
        <f>VLOOKUP(F594,'Amount Seed Planted_variables'!$A$3:$I$74,4,0)</f>
        <v>400000</v>
      </c>
      <c r="Q594" s="93">
        <f>VLOOKUP(F594,'Amount Seed Planted_variables'!$A$3:$I$74,7,0)</f>
        <v>80</v>
      </c>
      <c r="R594" s="93">
        <f>VLOOKUP(F594,'Amount Seed Planted_variables'!$A$3:$I$74,8,0)</f>
        <v>32000000</v>
      </c>
      <c r="S594" s="87" t="str">
        <f t="shared" si="270"/>
        <v>NA</v>
      </c>
      <c r="T594" s="35">
        <v>10</v>
      </c>
      <c r="U594" s="35">
        <v>30</v>
      </c>
      <c r="V594" s="41">
        <v>3994</v>
      </c>
      <c r="W594" s="35">
        <v>797</v>
      </c>
      <c r="X594" s="35">
        <v>530</v>
      </c>
      <c r="Y594" s="41">
        <v>66</v>
      </c>
      <c r="Z594" s="35">
        <f t="shared" si="275"/>
        <v>6.6000000000000005</v>
      </c>
      <c r="AA594" s="42">
        <f t="shared" si="276"/>
        <v>0</v>
      </c>
      <c r="AB594" s="37">
        <f t="shared" si="277"/>
        <v>0</v>
      </c>
      <c r="AC594" s="37">
        <f t="shared" si="278"/>
        <v>0</v>
      </c>
      <c r="AD594" s="42" t="e">
        <f>VALUE(TEXT(((AA594*'TOX and EXPO INPUTS'!$F$13)/'TOX and EXPO INPUTS'!$E$27),"0.00E+00"))</f>
        <v>#DIV/0!</v>
      </c>
      <c r="AE594" s="37" t="e">
        <f>VALUE(TEXT(((AB594*'TOX and EXPO INPUTS'!$F$13)/'TOX and EXPO INPUTS'!$E$27),"0.00E+00"))</f>
        <v>#DIV/0!</v>
      </c>
      <c r="AF594" s="37" t="e">
        <f>VALUE(TEXT(((AC594*'TOX and EXPO INPUTS'!$F$13)/'TOX and EXPO INPUTS'!$E$27),"0.00E+00"))</f>
        <v>#DIV/0!</v>
      </c>
      <c r="AG594" s="42" t="e">
        <f>IF($E594="ST",VALUE(TEXT(('TOX and EXPO INPUTS'!$F$7/AD594),"0.0E+00")),IF($E594="IT",VALUE(TEXT(('TOX and EXPO INPUTS'!$F$10/AD594),"0.0E+00"))))</f>
        <v>#DIV/0!</v>
      </c>
      <c r="AH594" s="37" t="e">
        <f>IF($E594="ST",VALUE(TEXT(('TOX and EXPO INPUTS'!$F$7/AE594),"0.0E+00")),IF($E594="IT",VALUE(TEXT(('TOX and EXPO INPUTS'!$F$10/AE594),"0.0E+00"))))</f>
        <v>#DIV/0!</v>
      </c>
      <c r="AI594" s="37" t="e">
        <f>IF($E594="ST",VALUE(TEXT(('TOX and EXPO INPUTS'!$F$7/AF594),"0.0E+00")),IF($E594="IT",VALUE(TEXT(('TOX and EXPO INPUTS'!$F$10/AF594),"0.0E+00"))))</f>
        <v>#DIV/0!</v>
      </c>
      <c r="AJ594" s="42">
        <f t="shared" si="271"/>
        <v>0</v>
      </c>
      <c r="AK594" s="37">
        <f t="shared" si="272"/>
        <v>0</v>
      </c>
      <c r="AL594" s="42" t="e">
        <f>VALUE(TEXT(((AJ594*'TOX and EXPO INPUTS'!$F$21)/'TOX and EXPO INPUTS'!$E$29),"0.00E+00"))</f>
        <v>#DIV/0!</v>
      </c>
      <c r="AM594" s="37" t="e">
        <f>VALUE(TEXT(((AK594*'TOX and EXPO INPUTS'!$F$21)/'TOX and EXPO INPUTS'!$E$29),"0.00E+00"))</f>
        <v>#DIV/0!</v>
      </c>
      <c r="AN594" s="42" t="e">
        <f>IF($E594="ST",VALUE(TEXT(('TOX and EXPO INPUTS'!$F$15/AL594),"0.0E+00")),IF($E594="IT",VALUE(TEXT(('TOX and EXPO INPUTS'!$F$18/AL594),"0.0E+00"))))</f>
        <v>#DIV/0!</v>
      </c>
      <c r="AO594" s="37" t="e">
        <f>IF($E594="ST",VALUE(TEXT(('TOX and EXPO INPUTS'!$F$15/AM594),"0.0E+00")),IF($E594="IT",VALUE(TEXT(('TOX and EXPO INPUTS'!$F$18/AM594),"0.0E+00"))))</f>
        <v>#DIV/0!</v>
      </c>
      <c r="AP594" s="42" t="e">
        <f t="shared" si="279"/>
        <v>#DIV/0!</v>
      </c>
      <c r="AQ594" s="37" t="e">
        <f t="shared" si="280"/>
        <v>#DIV/0!</v>
      </c>
      <c r="AR594" s="37" t="e">
        <f t="shared" si="281"/>
        <v>#DIV/0!</v>
      </c>
      <c r="AS594" s="37" t="e">
        <f t="shared" si="282"/>
        <v>#DIV/0!</v>
      </c>
      <c r="AT594" s="37" t="e">
        <f t="shared" si="283"/>
        <v>#DIV/0!</v>
      </c>
      <c r="AU594" s="37" t="e">
        <f t="shared" si="284"/>
        <v>#DIV/0!</v>
      </c>
      <c r="AV594" s="42" t="e">
        <f t="shared" si="285"/>
        <v>#DIV/0!</v>
      </c>
      <c r="AW594" s="37" t="e">
        <f t="shared" si="286"/>
        <v>#DIV/0!</v>
      </c>
      <c r="AX594" s="37" t="e">
        <f t="shared" si="287"/>
        <v>#DIV/0!</v>
      </c>
      <c r="AY594" s="37" t="e">
        <f t="shared" si="288"/>
        <v>#DIV/0!</v>
      </c>
      <c r="AZ594" s="37" t="e">
        <f t="shared" si="289"/>
        <v>#DIV/0!</v>
      </c>
      <c r="BA594" s="37" t="e">
        <f t="shared" si="290"/>
        <v>#DIV/0!</v>
      </c>
      <c r="BB594" s="42" t="e">
        <f>IF($E594="ST",VALUE(TEXT((1/(('TOX and EXPO INPUTS'!$F$9/AG594)+('TOX and EXPO INPUTS'!$F$17/AN594))),"0.0E+00")),IF($E594="IT",VALUE(TEXT((1/(('TOX and EXPO INPUTS'!$F$12/AG594)+('TOX and EXPO INPUTS'!$F$20/AN594))),"0.0E+00"))))</f>
        <v>#DIV/0!</v>
      </c>
      <c r="BC594" s="37" t="e">
        <f>IF($E594="ST",VALUE(TEXT((1/(('TOX and EXPO INPUTS'!$F$9/AH594)+('TOX and EXPO INPUTS'!$F$17/AN594))),"0.0E+00")),IF($E594="IT",VALUE(TEXT((1/(('TOX and EXPO INPUTS'!$F$12/AH594)+('TOX and EXPO INPUTS'!$F$20/AN594))),"0.0E+00"))))</f>
        <v>#DIV/0!</v>
      </c>
      <c r="BD594" s="37" t="e">
        <f>IF($E594="ST",VALUE(TEXT((1/(('TOX and EXPO INPUTS'!$F$9/AI594)+('TOX and EXPO INPUTS'!$F$17/AN594))),"0.0E+00")),IF($E594="IT",VALUE(TEXT((1/(('TOX and EXPO INPUTS'!$F$12/AI594)+('TOX and EXPO INPUTS'!$F$20/AN594))),"0.0E+00"))))</f>
        <v>#DIV/0!</v>
      </c>
      <c r="BE594" s="37" t="e">
        <f>IF($E594="ST",VALUE(TEXT((1/(('TOX and EXPO INPUTS'!$F$9/AG594)+('TOX and EXPO INPUTS'!$F$17/AO594))),"0.0E+00")),IF($E594="IT",VALUE(TEXT((1/(('TOX and EXPO INPUTS'!$F$12/AG594)+('TOX and EXPO INPUTS'!$F$20/AO594))),"0.0E+00"))))</f>
        <v>#DIV/0!</v>
      </c>
      <c r="BF594" s="37" t="e">
        <f>IF($E594="ST",VALUE(TEXT((1/(('TOX and EXPO INPUTS'!$F$9/AH594)+('TOX and EXPO INPUTS'!$F$17/AO594))),"0.0E+00")),IF($E594="IT",VALUE(TEXT((1/(('TOX and EXPO INPUTS'!$F$12/AH594)+('TOX and EXPO INPUTS'!$F$20/AO594))),"0.0E+00"))))</f>
        <v>#DIV/0!</v>
      </c>
      <c r="BG594" s="37" t="e">
        <f>IF($E594="ST",VALUE(TEXT((1/(('TOX and EXPO INPUTS'!$F$9/AI594)+('TOX and EXPO INPUTS'!$F$17/AO594))),"0.0E+00")),IF($E594="IT",VALUE(TEXT((1/(('TOX and EXPO INPUTS'!$F$12/AI594)+('TOX and EXPO INPUTS'!$F$20/AO594))),"0.0E+00"))))</f>
        <v>#DIV/0!</v>
      </c>
      <c r="BH594" s="42" t="e">
        <f>VALUE(TEXT((AD594*$T594/365*'TOX and EXPO INPUTS'!$E$33/'TOX and EXPO INPUTS'!$E$34),"0.00E+00"))</f>
        <v>#DIV/0!</v>
      </c>
      <c r="BI594" s="37" t="e">
        <f>VALUE(TEXT((AE594*$T594/365*'TOX and EXPO INPUTS'!$E$33/'TOX and EXPO INPUTS'!$E$34),"0.00E+00"))</f>
        <v>#DIV/0!</v>
      </c>
      <c r="BJ594" s="37" t="e">
        <f>VALUE(TEXT((AF594*$T594/365*'TOX and EXPO INPUTS'!$E$33/'TOX and EXPO INPUTS'!$E$34),"0.00E+00"))</f>
        <v>#DIV/0!</v>
      </c>
      <c r="BK594" s="42" t="e">
        <f>VALUE(TEXT((AD594*$U594/365*'TOX and EXPO INPUTS'!$E$33/'TOX and EXPO INPUTS'!$E$34),"0.00E+00"))</f>
        <v>#DIV/0!</v>
      </c>
      <c r="BL594" s="37" t="e">
        <f>VALUE(TEXT((AE594*$U594/365*'TOX and EXPO INPUTS'!$E$33/'TOX and EXPO INPUTS'!$E$34),"0.00E+00"))</f>
        <v>#DIV/0!</v>
      </c>
      <c r="BM594" s="37" t="e">
        <f>VALUE(TEXT((AF594*$U594/365*'TOX and EXPO INPUTS'!$E$33/'TOX and EXPO INPUTS'!$E$34),"0.00E+00"))</f>
        <v>#DIV/0!</v>
      </c>
      <c r="BN594" s="42" t="e">
        <f>VALUE(TEXT((AL594*$T594/365*'TOX and EXPO INPUTS'!$E$33/'TOX and EXPO INPUTS'!$E$34),"0.00E+00"))</f>
        <v>#DIV/0!</v>
      </c>
      <c r="BO594" s="37" t="e">
        <f>VALUE(TEXT((AM594*$T594/365*'TOX and EXPO INPUTS'!$E$33/'TOX and EXPO INPUTS'!$E$34),"0.00E+00"))</f>
        <v>#DIV/0!</v>
      </c>
      <c r="BP594" s="42" t="e">
        <f>VALUE(TEXT((AL594*$U594/365*'TOX and EXPO INPUTS'!$E$33/'TOX and EXPO INPUTS'!$E$34),"0.00E+00"))</f>
        <v>#DIV/0!</v>
      </c>
      <c r="BQ594" s="37" t="e">
        <f>VALUE(TEXT((AM594*$U594/365*'TOX and EXPO INPUTS'!$E$33/'TOX and EXPO INPUTS'!$E$34),"0.00E+00"))</f>
        <v>#DIV/0!</v>
      </c>
      <c r="BR594" s="42" t="e">
        <f>VALUE(TEXT((AP594*$T594/365*'TOX and EXPO INPUTS'!$E$33/'TOX and EXPO INPUTS'!$E$34),"0.00E+00"))</f>
        <v>#DIV/0!</v>
      </c>
      <c r="BS594" s="37" t="e">
        <f>VALUE(TEXT((AQ594*$T594/365*'TOX and EXPO INPUTS'!$E$33/'TOX and EXPO INPUTS'!$E$34),"0.00E+00"))</f>
        <v>#DIV/0!</v>
      </c>
      <c r="BT594" s="37" t="e">
        <f>VALUE(TEXT((AR594*$T594/365*'TOX and EXPO INPUTS'!$E$33/'TOX and EXPO INPUTS'!$E$34),"0.00E+00"))</f>
        <v>#DIV/0!</v>
      </c>
      <c r="BU594" s="37" t="e">
        <f>VALUE(TEXT((AS594*$T594/365*'TOX and EXPO INPUTS'!$E$33/'TOX and EXPO INPUTS'!$E$34),"0.00E+00"))</f>
        <v>#DIV/0!</v>
      </c>
      <c r="BV594" s="37" t="e">
        <f>VALUE(TEXT((AT594*$T594/365*'TOX and EXPO INPUTS'!$E$33/'TOX and EXPO INPUTS'!$E$34),"0.00E+00"))</f>
        <v>#DIV/0!</v>
      </c>
      <c r="BW594" s="37" t="e">
        <f>VALUE(TEXT((AU594*$T594/365*'TOX and EXPO INPUTS'!$E$33/'TOX and EXPO INPUTS'!$E$34),"0.00E+00"))</f>
        <v>#DIV/0!</v>
      </c>
      <c r="BX594" s="42" t="e">
        <f>VALUE(TEXT((AP594*$U594/365*'TOX and EXPO INPUTS'!$E$33/'TOX and EXPO INPUTS'!$E$34),"0.00E+00"))</f>
        <v>#DIV/0!</v>
      </c>
      <c r="BY594" s="37" t="e">
        <f>VALUE(TEXT((AQ594*$U594/365*'TOX and EXPO INPUTS'!$E$33/'TOX and EXPO INPUTS'!$E$34),"0.00E+00"))</f>
        <v>#DIV/0!</v>
      </c>
      <c r="BZ594" s="37" t="e">
        <f>VALUE(TEXT((AR594*$U594/365*'TOX and EXPO INPUTS'!$E$33/'TOX and EXPO INPUTS'!$E$34),"0.00E+00"))</f>
        <v>#DIV/0!</v>
      </c>
      <c r="CA594" s="37" t="e">
        <f>VALUE(TEXT((AS594*$U594/365*'TOX and EXPO INPUTS'!$E$33/'TOX and EXPO INPUTS'!$E$34),"0.00E+00"))</f>
        <v>#DIV/0!</v>
      </c>
      <c r="CB594" s="37" t="e">
        <f>VALUE(TEXT((AT594*$U594/365*'TOX and EXPO INPUTS'!$E$33/'TOX and EXPO INPUTS'!$E$34),"0.00E+00"))</f>
        <v>#DIV/0!</v>
      </c>
      <c r="CC594" s="37" t="e">
        <f>VALUE(TEXT((AU594*$U594/365*'TOX and EXPO INPUTS'!$E$33/'TOX and EXPO INPUTS'!$E$34),"0.00E+00"))</f>
        <v>#DIV/0!</v>
      </c>
      <c r="CD594" s="58" t="e">
        <f>VALUE(TEXT((BR594*'TOX and EXPO INPUTS'!$F$23),"0.00E+00"))</f>
        <v>#DIV/0!</v>
      </c>
      <c r="CE594" s="57" t="e">
        <f>VALUE(TEXT((BS594*'TOX and EXPO INPUTS'!$F$23),"0.00E+00"))</f>
        <v>#DIV/0!</v>
      </c>
      <c r="CF594" s="57" t="e">
        <f>VALUE(TEXT((BT594*'TOX and EXPO INPUTS'!$F$23),"0.00E+00"))</f>
        <v>#DIV/0!</v>
      </c>
      <c r="CG594" s="57" t="e">
        <f>VALUE(TEXT((BU594*'TOX and EXPO INPUTS'!$F$23),"0.00E+00"))</f>
        <v>#DIV/0!</v>
      </c>
      <c r="CH594" s="57" t="e">
        <f>VALUE(TEXT((BV594*'TOX and EXPO INPUTS'!$F$23),"0.00E+00"))</f>
        <v>#DIV/0!</v>
      </c>
      <c r="CI594" s="57" t="e">
        <f>VALUE(TEXT((BW594*'TOX and EXPO INPUTS'!$F$23),"0.00E+00"))</f>
        <v>#DIV/0!</v>
      </c>
      <c r="CJ594" s="58" t="e">
        <f>VALUE(TEXT((BX594*'TOX and EXPO INPUTS'!$F$23),"0.00E+00"))</f>
        <v>#DIV/0!</v>
      </c>
      <c r="CK594" s="57" t="e">
        <f>VALUE(TEXT((BY594*'TOX and EXPO INPUTS'!$F$23),"0.00E+00"))</f>
        <v>#DIV/0!</v>
      </c>
      <c r="CL594" s="57" t="e">
        <f>VALUE(TEXT((BZ594*'TOX and EXPO INPUTS'!$F$23),"0.00E+00"))</f>
        <v>#DIV/0!</v>
      </c>
      <c r="CM594" s="57" t="e">
        <f>VALUE(TEXT((CA594*'TOX and EXPO INPUTS'!$F$23),"0.00E+00"))</f>
        <v>#DIV/0!</v>
      </c>
      <c r="CN594" s="57" t="e">
        <f>VALUE(TEXT((CB594*'TOX and EXPO INPUTS'!$F$23),"0.00E+00"))</f>
        <v>#DIV/0!</v>
      </c>
      <c r="CO594" s="57" t="e">
        <f>VALUE(TEXT((CC594*'TOX and EXPO INPUTS'!$F$23),"0.00E+00"))</f>
        <v>#DIV/0!</v>
      </c>
      <c r="CP594" s="38" t="s">
        <v>106</v>
      </c>
      <c r="CQ594" s="34" t="s">
        <v>107</v>
      </c>
      <c r="CR594" s="34" t="s">
        <v>108</v>
      </c>
      <c r="CS594" s="39" t="s">
        <v>109</v>
      </c>
    </row>
    <row r="595" spans="1:97" ht="48" customHeight="1" x14ac:dyDescent="0.25">
      <c r="A595" s="34" t="s">
        <v>98</v>
      </c>
      <c r="B595" s="34" t="s">
        <v>99</v>
      </c>
      <c r="C595" s="34" t="s">
        <v>115</v>
      </c>
      <c r="D595" s="34" t="s">
        <v>101</v>
      </c>
      <c r="E595" s="39" t="s">
        <v>112</v>
      </c>
      <c r="F595" s="40" t="s">
        <v>168</v>
      </c>
      <c r="G595" s="43"/>
      <c r="H595" s="36" t="s">
        <v>104</v>
      </c>
      <c r="I595" s="67"/>
      <c r="J595" s="36" t="s">
        <v>105</v>
      </c>
      <c r="K595" s="100">
        <f>VLOOKUP(F595,'Amount Seed Planted_variables'!$A$3:$I$74,2,0)</f>
        <v>100000</v>
      </c>
      <c r="L595" s="100">
        <f>VLOOKUP(F595,'Amount Seed Planted_variables'!$A$3:$I$74,3,0)</f>
        <v>130000</v>
      </c>
      <c r="M595" s="36">
        <f t="shared" si="273"/>
        <v>0</v>
      </c>
      <c r="N595" s="35">
        <f t="shared" si="274"/>
        <v>0</v>
      </c>
      <c r="O595" s="101">
        <v>225</v>
      </c>
      <c r="P595" s="93">
        <f>VLOOKUP(F595,'Amount Seed Planted_variables'!$A$3:$I$74,4,0)</f>
        <v>400000</v>
      </c>
      <c r="Q595" s="93">
        <f>VLOOKUP(F595,'Amount Seed Planted_variables'!$A$3:$I$74,7,0)</f>
        <v>80</v>
      </c>
      <c r="R595" s="93">
        <f>VLOOKUP(F595,'Amount Seed Planted_variables'!$A$3:$I$74,8,0)</f>
        <v>32000000</v>
      </c>
      <c r="S595" s="87" t="str">
        <f t="shared" si="270"/>
        <v>NA</v>
      </c>
      <c r="T595" s="35">
        <v>10</v>
      </c>
      <c r="U595" s="35">
        <v>30</v>
      </c>
      <c r="V595" s="41">
        <v>349</v>
      </c>
      <c r="W595" s="35">
        <v>51.2</v>
      </c>
      <c r="X595" s="35">
        <v>42.2</v>
      </c>
      <c r="Y595" s="41">
        <v>1.2</v>
      </c>
      <c r="Z595" s="35">
        <f t="shared" si="275"/>
        <v>0.12</v>
      </c>
      <c r="AA595" s="42">
        <f t="shared" si="276"/>
        <v>0</v>
      </c>
      <c r="AB595" s="37">
        <f t="shared" si="277"/>
        <v>0</v>
      </c>
      <c r="AC595" s="37">
        <f t="shared" si="278"/>
        <v>0</v>
      </c>
      <c r="AD595" s="42" t="e">
        <f>VALUE(TEXT(((AA595*'TOX and EXPO INPUTS'!$F$13)/'TOX and EXPO INPUTS'!$E$27),"0.00E+00"))</f>
        <v>#DIV/0!</v>
      </c>
      <c r="AE595" s="37" t="e">
        <f>VALUE(TEXT(((AB595*'TOX and EXPO INPUTS'!$F$13)/'TOX and EXPO INPUTS'!$E$27),"0.00E+00"))</f>
        <v>#DIV/0!</v>
      </c>
      <c r="AF595" s="37" t="e">
        <f>VALUE(TEXT(((AC595*'TOX and EXPO INPUTS'!$F$13)/'TOX and EXPO INPUTS'!$E$27),"0.00E+00"))</f>
        <v>#DIV/0!</v>
      </c>
      <c r="AG595" s="42" t="e">
        <f>IF($E595="ST",VALUE(TEXT(('TOX and EXPO INPUTS'!$F$7/AD595),"0.0E+00")),IF($E595="IT",VALUE(TEXT(('TOX and EXPO INPUTS'!$F$10/AD595),"0.0E+00"))))</f>
        <v>#DIV/0!</v>
      </c>
      <c r="AH595" s="37" t="e">
        <f>IF($E595="ST",VALUE(TEXT(('TOX and EXPO INPUTS'!$F$7/AE595),"0.0E+00")),IF($E595="IT",VALUE(TEXT(('TOX and EXPO INPUTS'!$F$10/AE595),"0.0E+00"))))</f>
        <v>#DIV/0!</v>
      </c>
      <c r="AI595" s="37" t="e">
        <f>IF($E595="ST",VALUE(TEXT(('TOX and EXPO INPUTS'!$F$7/AF595),"0.0E+00")),IF($E595="IT",VALUE(TEXT(('TOX and EXPO INPUTS'!$F$10/AF595),"0.0E+00"))))</f>
        <v>#DIV/0!</v>
      </c>
      <c r="AJ595" s="42">
        <f t="shared" si="271"/>
        <v>0</v>
      </c>
      <c r="AK595" s="37">
        <f t="shared" si="272"/>
        <v>0</v>
      </c>
      <c r="AL595" s="42" t="e">
        <f>VALUE(TEXT(((AJ595*'TOX and EXPO INPUTS'!$F$21)/'TOX and EXPO INPUTS'!$E$29),"0.00E+00"))</f>
        <v>#DIV/0!</v>
      </c>
      <c r="AM595" s="37" t="e">
        <f>VALUE(TEXT(((AK595*'TOX and EXPO INPUTS'!$F$21)/'TOX and EXPO INPUTS'!$E$29),"0.00E+00"))</f>
        <v>#DIV/0!</v>
      </c>
      <c r="AN595" s="42" t="e">
        <f>IF($E595="ST",VALUE(TEXT(('TOX and EXPO INPUTS'!$F$15/AL595),"0.0E+00")),IF($E595="IT",VALUE(TEXT(('TOX and EXPO INPUTS'!$F$18/AL595),"0.0E+00"))))</f>
        <v>#DIV/0!</v>
      </c>
      <c r="AO595" s="37" t="e">
        <f>IF($E595="ST",VALUE(TEXT(('TOX and EXPO INPUTS'!$F$15/AM595),"0.0E+00")),IF($E595="IT",VALUE(TEXT(('TOX and EXPO INPUTS'!$F$18/AM595),"0.0E+00"))))</f>
        <v>#DIV/0!</v>
      </c>
      <c r="AP595" s="42" t="e">
        <f t="shared" si="279"/>
        <v>#DIV/0!</v>
      </c>
      <c r="AQ595" s="37" t="e">
        <f t="shared" si="280"/>
        <v>#DIV/0!</v>
      </c>
      <c r="AR595" s="37" t="e">
        <f t="shared" si="281"/>
        <v>#DIV/0!</v>
      </c>
      <c r="AS595" s="37" t="e">
        <f t="shared" si="282"/>
        <v>#DIV/0!</v>
      </c>
      <c r="AT595" s="37" t="e">
        <f t="shared" si="283"/>
        <v>#DIV/0!</v>
      </c>
      <c r="AU595" s="37" t="e">
        <f t="shared" si="284"/>
        <v>#DIV/0!</v>
      </c>
      <c r="AV595" s="42" t="e">
        <f t="shared" si="285"/>
        <v>#DIV/0!</v>
      </c>
      <c r="AW595" s="37" t="e">
        <f t="shared" si="286"/>
        <v>#DIV/0!</v>
      </c>
      <c r="AX595" s="37" t="e">
        <f t="shared" si="287"/>
        <v>#DIV/0!</v>
      </c>
      <c r="AY595" s="37" t="e">
        <f t="shared" si="288"/>
        <v>#DIV/0!</v>
      </c>
      <c r="AZ595" s="37" t="e">
        <f t="shared" si="289"/>
        <v>#DIV/0!</v>
      </c>
      <c r="BA595" s="37" t="e">
        <f t="shared" si="290"/>
        <v>#DIV/0!</v>
      </c>
      <c r="BB595" s="42" t="e">
        <f>IF($E595="ST",VALUE(TEXT((1/(('TOX and EXPO INPUTS'!$F$9/AG595)+('TOX and EXPO INPUTS'!$F$17/AN595))),"0.0E+00")),IF($E595="IT",VALUE(TEXT((1/(('TOX and EXPO INPUTS'!$F$12/AG595)+('TOX and EXPO INPUTS'!$F$20/AN595))),"0.0E+00"))))</f>
        <v>#DIV/0!</v>
      </c>
      <c r="BC595" s="37" t="e">
        <f>IF($E595="ST",VALUE(TEXT((1/(('TOX and EXPO INPUTS'!$F$9/AH595)+('TOX and EXPO INPUTS'!$F$17/AN595))),"0.0E+00")),IF($E595="IT",VALUE(TEXT((1/(('TOX and EXPO INPUTS'!$F$12/AH595)+('TOX and EXPO INPUTS'!$F$20/AN595))),"0.0E+00"))))</f>
        <v>#DIV/0!</v>
      </c>
      <c r="BD595" s="37" t="e">
        <f>IF($E595="ST",VALUE(TEXT((1/(('TOX and EXPO INPUTS'!$F$9/AI595)+('TOX and EXPO INPUTS'!$F$17/AN595))),"0.0E+00")),IF($E595="IT",VALUE(TEXT((1/(('TOX and EXPO INPUTS'!$F$12/AI595)+('TOX and EXPO INPUTS'!$F$20/AN595))),"0.0E+00"))))</f>
        <v>#DIV/0!</v>
      </c>
      <c r="BE595" s="37" t="e">
        <f>IF($E595="ST",VALUE(TEXT((1/(('TOX and EXPO INPUTS'!$F$9/AG595)+('TOX and EXPO INPUTS'!$F$17/AO595))),"0.0E+00")),IF($E595="IT",VALUE(TEXT((1/(('TOX and EXPO INPUTS'!$F$12/AG595)+('TOX and EXPO INPUTS'!$F$20/AO595))),"0.0E+00"))))</f>
        <v>#DIV/0!</v>
      </c>
      <c r="BF595" s="37" t="e">
        <f>IF($E595="ST",VALUE(TEXT((1/(('TOX and EXPO INPUTS'!$F$9/AH595)+('TOX and EXPO INPUTS'!$F$17/AO595))),"0.0E+00")),IF($E595="IT",VALUE(TEXT((1/(('TOX and EXPO INPUTS'!$F$12/AH595)+('TOX and EXPO INPUTS'!$F$20/AO595))),"0.0E+00"))))</f>
        <v>#DIV/0!</v>
      </c>
      <c r="BG595" s="37" t="e">
        <f>IF($E595="ST",VALUE(TEXT((1/(('TOX and EXPO INPUTS'!$F$9/AI595)+('TOX and EXPO INPUTS'!$F$17/AO595))),"0.0E+00")),IF($E595="IT",VALUE(TEXT((1/(('TOX and EXPO INPUTS'!$F$12/AI595)+('TOX and EXPO INPUTS'!$F$20/AO595))),"0.0E+00"))))</f>
        <v>#DIV/0!</v>
      </c>
      <c r="BH595" s="42" t="e">
        <f>VALUE(TEXT((AD595*$T595/365*'TOX and EXPO INPUTS'!$E$33/'TOX and EXPO INPUTS'!$E$34),"0.00E+00"))</f>
        <v>#DIV/0!</v>
      </c>
      <c r="BI595" s="37" t="e">
        <f>VALUE(TEXT((AE595*$T595/365*'TOX and EXPO INPUTS'!$E$33/'TOX and EXPO INPUTS'!$E$34),"0.00E+00"))</f>
        <v>#DIV/0!</v>
      </c>
      <c r="BJ595" s="37" t="e">
        <f>VALUE(TEXT((AF595*$T595/365*'TOX and EXPO INPUTS'!$E$33/'TOX and EXPO INPUTS'!$E$34),"0.00E+00"))</f>
        <v>#DIV/0!</v>
      </c>
      <c r="BK595" s="42" t="e">
        <f>VALUE(TEXT((AD595*$U595/365*'TOX and EXPO INPUTS'!$E$33/'TOX and EXPO INPUTS'!$E$34),"0.00E+00"))</f>
        <v>#DIV/0!</v>
      </c>
      <c r="BL595" s="37" t="e">
        <f>VALUE(TEXT((AE595*$U595/365*'TOX and EXPO INPUTS'!$E$33/'TOX and EXPO INPUTS'!$E$34),"0.00E+00"))</f>
        <v>#DIV/0!</v>
      </c>
      <c r="BM595" s="37" t="e">
        <f>VALUE(TEXT((AF595*$U595/365*'TOX and EXPO INPUTS'!$E$33/'TOX and EXPO INPUTS'!$E$34),"0.00E+00"))</f>
        <v>#DIV/0!</v>
      </c>
      <c r="BN595" s="42" t="e">
        <f>VALUE(TEXT((AL595*$T595/365*'TOX and EXPO INPUTS'!$E$33/'TOX and EXPO INPUTS'!$E$34),"0.00E+00"))</f>
        <v>#DIV/0!</v>
      </c>
      <c r="BO595" s="37" t="e">
        <f>VALUE(TEXT((AM595*$T595/365*'TOX and EXPO INPUTS'!$E$33/'TOX and EXPO INPUTS'!$E$34),"0.00E+00"))</f>
        <v>#DIV/0!</v>
      </c>
      <c r="BP595" s="42" t="e">
        <f>VALUE(TEXT((AL595*$U595/365*'TOX and EXPO INPUTS'!$E$33/'TOX and EXPO INPUTS'!$E$34),"0.00E+00"))</f>
        <v>#DIV/0!</v>
      </c>
      <c r="BQ595" s="37" t="e">
        <f>VALUE(TEXT((AM595*$U595/365*'TOX and EXPO INPUTS'!$E$33/'TOX and EXPO INPUTS'!$E$34),"0.00E+00"))</f>
        <v>#DIV/0!</v>
      </c>
      <c r="BR595" s="42" t="e">
        <f>VALUE(TEXT((AP595*$T595/365*'TOX and EXPO INPUTS'!$E$33/'TOX and EXPO INPUTS'!$E$34),"0.00E+00"))</f>
        <v>#DIV/0!</v>
      </c>
      <c r="BS595" s="37" t="e">
        <f>VALUE(TEXT((AQ595*$T595/365*'TOX and EXPO INPUTS'!$E$33/'TOX and EXPO INPUTS'!$E$34),"0.00E+00"))</f>
        <v>#DIV/0!</v>
      </c>
      <c r="BT595" s="37" t="e">
        <f>VALUE(TEXT((AR595*$T595/365*'TOX and EXPO INPUTS'!$E$33/'TOX and EXPO INPUTS'!$E$34),"0.00E+00"))</f>
        <v>#DIV/0!</v>
      </c>
      <c r="BU595" s="37" t="e">
        <f>VALUE(TEXT((AS595*$T595/365*'TOX and EXPO INPUTS'!$E$33/'TOX and EXPO INPUTS'!$E$34),"0.00E+00"))</f>
        <v>#DIV/0!</v>
      </c>
      <c r="BV595" s="37" t="e">
        <f>VALUE(TEXT((AT595*$T595/365*'TOX and EXPO INPUTS'!$E$33/'TOX and EXPO INPUTS'!$E$34),"0.00E+00"))</f>
        <v>#DIV/0!</v>
      </c>
      <c r="BW595" s="37" t="e">
        <f>VALUE(TEXT((AU595*$T595/365*'TOX and EXPO INPUTS'!$E$33/'TOX and EXPO INPUTS'!$E$34),"0.00E+00"))</f>
        <v>#DIV/0!</v>
      </c>
      <c r="BX595" s="42" t="e">
        <f>VALUE(TEXT((AP595*$U595/365*'TOX and EXPO INPUTS'!$E$33/'TOX and EXPO INPUTS'!$E$34),"0.00E+00"))</f>
        <v>#DIV/0!</v>
      </c>
      <c r="BY595" s="37" t="e">
        <f>VALUE(TEXT((AQ595*$U595/365*'TOX and EXPO INPUTS'!$E$33/'TOX and EXPO INPUTS'!$E$34),"0.00E+00"))</f>
        <v>#DIV/0!</v>
      </c>
      <c r="BZ595" s="37" t="e">
        <f>VALUE(TEXT((AR595*$U595/365*'TOX and EXPO INPUTS'!$E$33/'TOX and EXPO INPUTS'!$E$34),"0.00E+00"))</f>
        <v>#DIV/0!</v>
      </c>
      <c r="CA595" s="37" t="e">
        <f>VALUE(TEXT((AS595*$U595/365*'TOX and EXPO INPUTS'!$E$33/'TOX and EXPO INPUTS'!$E$34),"0.00E+00"))</f>
        <v>#DIV/0!</v>
      </c>
      <c r="CB595" s="37" t="e">
        <f>VALUE(TEXT((AT595*$U595/365*'TOX and EXPO INPUTS'!$E$33/'TOX and EXPO INPUTS'!$E$34),"0.00E+00"))</f>
        <v>#DIV/0!</v>
      </c>
      <c r="CC595" s="37" t="e">
        <f>VALUE(TEXT((AU595*$U595/365*'TOX and EXPO INPUTS'!$E$33/'TOX and EXPO INPUTS'!$E$34),"0.00E+00"))</f>
        <v>#DIV/0!</v>
      </c>
      <c r="CD595" s="58" t="e">
        <f>VALUE(TEXT((BR595*'TOX and EXPO INPUTS'!$F$23),"0.00E+00"))</f>
        <v>#DIV/0!</v>
      </c>
      <c r="CE595" s="57" t="e">
        <f>VALUE(TEXT((BS595*'TOX and EXPO INPUTS'!$F$23),"0.00E+00"))</f>
        <v>#DIV/0!</v>
      </c>
      <c r="CF595" s="57" t="e">
        <f>VALUE(TEXT((BT595*'TOX and EXPO INPUTS'!$F$23),"0.00E+00"))</f>
        <v>#DIV/0!</v>
      </c>
      <c r="CG595" s="57" t="e">
        <f>VALUE(TEXT((BU595*'TOX and EXPO INPUTS'!$F$23),"0.00E+00"))</f>
        <v>#DIV/0!</v>
      </c>
      <c r="CH595" s="57" t="e">
        <f>VALUE(TEXT((BV595*'TOX and EXPO INPUTS'!$F$23),"0.00E+00"))</f>
        <v>#DIV/0!</v>
      </c>
      <c r="CI595" s="57" t="e">
        <f>VALUE(TEXT((BW595*'TOX and EXPO INPUTS'!$F$23),"0.00E+00"))</f>
        <v>#DIV/0!</v>
      </c>
      <c r="CJ595" s="58" t="e">
        <f>VALUE(TEXT((BX595*'TOX and EXPO INPUTS'!$F$23),"0.00E+00"))</f>
        <v>#DIV/0!</v>
      </c>
      <c r="CK595" s="57" t="e">
        <f>VALUE(TEXT((BY595*'TOX and EXPO INPUTS'!$F$23),"0.00E+00"))</f>
        <v>#DIV/0!</v>
      </c>
      <c r="CL595" s="57" t="e">
        <f>VALUE(TEXT((BZ595*'TOX and EXPO INPUTS'!$F$23),"0.00E+00"))</f>
        <v>#DIV/0!</v>
      </c>
      <c r="CM595" s="57" t="e">
        <f>VALUE(TEXT((CA595*'TOX and EXPO INPUTS'!$F$23),"0.00E+00"))</f>
        <v>#DIV/0!</v>
      </c>
      <c r="CN595" s="57" t="e">
        <f>VALUE(TEXT((CB595*'TOX and EXPO INPUTS'!$F$23),"0.00E+00"))</f>
        <v>#DIV/0!</v>
      </c>
      <c r="CO595" s="57" t="e">
        <f>VALUE(TEXT((CC595*'TOX and EXPO INPUTS'!$F$23),"0.00E+00"))</f>
        <v>#DIV/0!</v>
      </c>
      <c r="CP595" s="38" t="s">
        <v>106</v>
      </c>
      <c r="CQ595" s="34" t="s">
        <v>107</v>
      </c>
      <c r="CR595" s="34" t="s">
        <v>108</v>
      </c>
      <c r="CS595" s="39" t="s">
        <v>109</v>
      </c>
    </row>
    <row r="596" spans="1:97" ht="48" customHeight="1" x14ac:dyDescent="0.25">
      <c r="A596" s="34" t="s">
        <v>98</v>
      </c>
      <c r="B596" s="34" t="s">
        <v>99</v>
      </c>
      <c r="C596" s="34" t="s">
        <v>115</v>
      </c>
      <c r="D596" s="34" t="s">
        <v>110</v>
      </c>
      <c r="E596" s="39" t="s">
        <v>112</v>
      </c>
      <c r="F596" s="40" t="s">
        <v>168</v>
      </c>
      <c r="G596" s="43"/>
      <c r="H596" s="36" t="s">
        <v>104</v>
      </c>
      <c r="I596" s="67"/>
      <c r="J596" s="36" t="s">
        <v>105</v>
      </c>
      <c r="K596" s="100">
        <f>VLOOKUP(F596,'Amount Seed Planted_variables'!$A$3:$I$74,2,0)</f>
        <v>100000</v>
      </c>
      <c r="L596" s="100">
        <f>VLOOKUP(F596,'Amount Seed Planted_variables'!$A$3:$I$74,3,0)</f>
        <v>130000</v>
      </c>
      <c r="M596" s="36">
        <f t="shared" si="273"/>
        <v>0</v>
      </c>
      <c r="N596" s="35">
        <f t="shared" si="274"/>
        <v>0</v>
      </c>
      <c r="O596" s="101">
        <v>225</v>
      </c>
      <c r="P596" s="93">
        <f>VLOOKUP(F596,'Amount Seed Planted_variables'!$A$3:$I$74,4,0)</f>
        <v>400000</v>
      </c>
      <c r="Q596" s="93">
        <f>VLOOKUP(F596,'Amount Seed Planted_variables'!$A$3:$I$74,7,0)</f>
        <v>80</v>
      </c>
      <c r="R596" s="93">
        <f>VLOOKUP(F596,'Amount Seed Planted_variables'!$A$3:$I$74,8,0)</f>
        <v>32000000</v>
      </c>
      <c r="S596" s="87" t="str">
        <f t="shared" si="270"/>
        <v>NA</v>
      </c>
      <c r="T596" s="35">
        <v>10</v>
      </c>
      <c r="U596" s="35">
        <v>30</v>
      </c>
      <c r="V596" s="41">
        <v>68</v>
      </c>
      <c r="W596" s="35">
        <v>16.899999999999999</v>
      </c>
      <c r="X596" s="35">
        <v>13.1</v>
      </c>
      <c r="Y596" s="41">
        <v>3.6</v>
      </c>
      <c r="Z596" s="35">
        <f t="shared" si="275"/>
        <v>0.36000000000000004</v>
      </c>
      <c r="AA596" s="42">
        <f t="shared" si="276"/>
        <v>0</v>
      </c>
      <c r="AB596" s="37">
        <f t="shared" si="277"/>
        <v>0</v>
      </c>
      <c r="AC596" s="37">
        <f t="shared" si="278"/>
        <v>0</v>
      </c>
      <c r="AD596" s="42" t="e">
        <f>VALUE(TEXT(((AA596*'TOX and EXPO INPUTS'!$F$13)/'TOX and EXPO INPUTS'!$E$27),"0.00E+00"))</f>
        <v>#DIV/0!</v>
      </c>
      <c r="AE596" s="37" t="e">
        <f>VALUE(TEXT(((AB596*'TOX and EXPO INPUTS'!$F$13)/'TOX and EXPO INPUTS'!$E$27),"0.00E+00"))</f>
        <v>#DIV/0!</v>
      </c>
      <c r="AF596" s="37" t="e">
        <f>VALUE(TEXT(((AC596*'TOX and EXPO INPUTS'!$F$13)/'TOX and EXPO INPUTS'!$E$27),"0.00E+00"))</f>
        <v>#DIV/0!</v>
      </c>
      <c r="AG596" s="42" t="e">
        <f>IF($E596="ST",VALUE(TEXT(('TOX and EXPO INPUTS'!$F$7/AD596),"0.0E+00")),IF($E596="IT",VALUE(TEXT(('TOX and EXPO INPUTS'!$F$10/AD596),"0.0E+00"))))</f>
        <v>#DIV/0!</v>
      </c>
      <c r="AH596" s="37" t="e">
        <f>IF($E596="ST",VALUE(TEXT(('TOX and EXPO INPUTS'!$F$7/AE596),"0.0E+00")),IF($E596="IT",VALUE(TEXT(('TOX and EXPO INPUTS'!$F$10/AE596),"0.0E+00"))))</f>
        <v>#DIV/0!</v>
      </c>
      <c r="AI596" s="37" t="e">
        <f>IF($E596="ST",VALUE(TEXT(('TOX and EXPO INPUTS'!$F$7/AF596),"0.0E+00")),IF($E596="IT",VALUE(TEXT(('TOX and EXPO INPUTS'!$F$10/AF596),"0.0E+00"))))</f>
        <v>#DIV/0!</v>
      </c>
      <c r="AJ596" s="42">
        <f t="shared" si="271"/>
        <v>0</v>
      </c>
      <c r="AK596" s="37">
        <f t="shared" si="272"/>
        <v>0</v>
      </c>
      <c r="AL596" s="42" t="e">
        <f>VALUE(TEXT(((AJ596*'TOX and EXPO INPUTS'!$F$21)/'TOX and EXPO INPUTS'!$E$29),"0.00E+00"))</f>
        <v>#DIV/0!</v>
      </c>
      <c r="AM596" s="37" t="e">
        <f>VALUE(TEXT(((AK596*'TOX and EXPO INPUTS'!$F$21)/'TOX and EXPO INPUTS'!$E$29),"0.00E+00"))</f>
        <v>#DIV/0!</v>
      </c>
      <c r="AN596" s="42" t="e">
        <f>IF($E596="ST",VALUE(TEXT(('TOX and EXPO INPUTS'!$F$15/AL596),"0.0E+00")),IF($E596="IT",VALUE(TEXT(('TOX and EXPO INPUTS'!$F$18/AL596),"0.0E+00"))))</f>
        <v>#DIV/0!</v>
      </c>
      <c r="AO596" s="37" t="e">
        <f>IF($E596="ST",VALUE(TEXT(('TOX and EXPO INPUTS'!$F$15/AM596),"0.0E+00")),IF($E596="IT",VALUE(TEXT(('TOX and EXPO INPUTS'!$F$18/AM596),"0.0E+00"))))</f>
        <v>#DIV/0!</v>
      </c>
      <c r="AP596" s="42" t="e">
        <f t="shared" si="279"/>
        <v>#DIV/0!</v>
      </c>
      <c r="AQ596" s="37" t="e">
        <f t="shared" si="280"/>
        <v>#DIV/0!</v>
      </c>
      <c r="AR596" s="37" t="e">
        <f t="shared" si="281"/>
        <v>#DIV/0!</v>
      </c>
      <c r="AS596" s="37" t="e">
        <f t="shared" si="282"/>
        <v>#DIV/0!</v>
      </c>
      <c r="AT596" s="37" t="e">
        <f t="shared" si="283"/>
        <v>#DIV/0!</v>
      </c>
      <c r="AU596" s="37" t="e">
        <f t="shared" si="284"/>
        <v>#DIV/0!</v>
      </c>
      <c r="AV596" s="42" t="e">
        <f t="shared" si="285"/>
        <v>#DIV/0!</v>
      </c>
      <c r="AW596" s="37" t="e">
        <f t="shared" si="286"/>
        <v>#DIV/0!</v>
      </c>
      <c r="AX596" s="37" t="e">
        <f t="shared" si="287"/>
        <v>#DIV/0!</v>
      </c>
      <c r="AY596" s="37" t="e">
        <f t="shared" si="288"/>
        <v>#DIV/0!</v>
      </c>
      <c r="AZ596" s="37" t="e">
        <f t="shared" si="289"/>
        <v>#DIV/0!</v>
      </c>
      <c r="BA596" s="37" t="e">
        <f t="shared" si="290"/>
        <v>#DIV/0!</v>
      </c>
      <c r="BB596" s="42" t="e">
        <f>IF($E596="ST",VALUE(TEXT((1/(('TOX and EXPO INPUTS'!$F$9/AG596)+('TOX and EXPO INPUTS'!$F$17/AN596))),"0.0E+00")),IF($E596="IT",VALUE(TEXT((1/(('TOX and EXPO INPUTS'!$F$12/AG596)+('TOX and EXPO INPUTS'!$F$20/AN596))),"0.0E+00"))))</f>
        <v>#DIV/0!</v>
      </c>
      <c r="BC596" s="37" t="e">
        <f>IF($E596="ST",VALUE(TEXT((1/(('TOX and EXPO INPUTS'!$F$9/AH596)+('TOX and EXPO INPUTS'!$F$17/AN596))),"0.0E+00")),IF($E596="IT",VALUE(TEXT((1/(('TOX and EXPO INPUTS'!$F$12/AH596)+('TOX and EXPO INPUTS'!$F$20/AN596))),"0.0E+00"))))</f>
        <v>#DIV/0!</v>
      </c>
      <c r="BD596" s="37" t="e">
        <f>IF($E596="ST",VALUE(TEXT((1/(('TOX and EXPO INPUTS'!$F$9/AI596)+('TOX and EXPO INPUTS'!$F$17/AN596))),"0.0E+00")),IF($E596="IT",VALUE(TEXT((1/(('TOX and EXPO INPUTS'!$F$12/AI596)+('TOX and EXPO INPUTS'!$F$20/AN596))),"0.0E+00"))))</f>
        <v>#DIV/0!</v>
      </c>
      <c r="BE596" s="37" t="e">
        <f>IF($E596="ST",VALUE(TEXT((1/(('TOX and EXPO INPUTS'!$F$9/AG596)+('TOX and EXPO INPUTS'!$F$17/AO596))),"0.0E+00")),IF($E596="IT",VALUE(TEXT((1/(('TOX and EXPO INPUTS'!$F$12/AG596)+('TOX and EXPO INPUTS'!$F$20/AO596))),"0.0E+00"))))</f>
        <v>#DIV/0!</v>
      </c>
      <c r="BF596" s="37" t="e">
        <f>IF($E596="ST",VALUE(TEXT((1/(('TOX and EXPO INPUTS'!$F$9/AH596)+('TOX and EXPO INPUTS'!$F$17/AO596))),"0.0E+00")),IF($E596="IT",VALUE(TEXT((1/(('TOX and EXPO INPUTS'!$F$12/AH596)+('TOX and EXPO INPUTS'!$F$20/AO596))),"0.0E+00"))))</f>
        <v>#DIV/0!</v>
      </c>
      <c r="BG596" s="37" t="e">
        <f>IF($E596="ST",VALUE(TEXT((1/(('TOX and EXPO INPUTS'!$F$9/AI596)+('TOX and EXPO INPUTS'!$F$17/AO596))),"0.0E+00")),IF($E596="IT",VALUE(TEXT((1/(('TOX and EXPO INPUTS'!$F$12/AI596)+('TOX and EXPO INPUTS'!$F$20/AO596))),"0.0E+00"))))</f>
        <v>#DIV/0!</v>
      </c>
      <c r="BH596" s="42" t="e">
        <f>VALUE(TEXT((AD596*$T596/365*'TOX and EXPO INPUTS'!$E$33/'TOX and EXPO INPUTS'!$E$34),"0.00E+00"))</f>
        <v>#DIV/0!</v>
      </c>
      <c r="BI596" s="37" t="e">
        <f>VALUE(TEXT((AE596*$T596/365*'TOX and EXPO INPUTS'!$E$33/'TOX and EXPO INPUTS'!$E$34),"0.00E+00"))</f>
        <v>#DIV/0!</v>
      </c>
      <c r="BJ596" s="37" t="e">
        <f>VALUE(TEXT((AF596*$T596/365*'TOX and EXPO INPUTS'!$E$33/'TOX and EXPO INPUTS'!$E$34),"0.00E+00"))</f>
        <v>#DIV/0!</v>
      </c>
      <c r="BK596" s="42" t="e">
        <f>VALUE(TEXT((AD596*$U596/365*'TOX and EXPO INPUTS'!$E$33/'TOX and EXPO INPUTS'!$E$34),"0.00E+00"))</f>
        <v>#DIV/0!</v>
      </c>
      <c r="BL596" s="37" t="e">
        <f>VALUE(TEXT((AE596*$U596/365*'TOX and EXPO INPUTS'!$E$33/'TOX and EXPO INPUTS'!$E$34),"0.00E+00"))</f>
        <v>#DIV/0!</v>
      </c>
      <c r="BM596" s="37" t="e">
        <f>VALUE(TEXT((AF596*$U596/365*'TOX and EXPO INPUTS'!$E$33/'TOX and EXPO INPUTS'!$E$34),"0.00E+00"))</f>
        <v>#DIV/0!</v>
      </c>
      <c r="BN596" s="42" t="e">
        <f>VALUE(TEXT((AL596*$T596/365*'TOX and EXPO INPUTS'!$E$33/'TOX and EXPO INPUTS'!$E$34),"0.00E+00"))</f>
        <v>#DIV/0!</v>
      </c>
      <c r="BO596" s="37" t="e">
        <f>VALUE(TEXT((AM596*$T596/365*'TOX and EXPO INPUTS'!$E$33/'TOX and EXPO INPUTS'!$E$34),"0.00E+00"))</f>
        <v>#DIV/0!</v>
      </c>
      <c r="BP596" s="42" t="e">
        <f>VALUE(TEXT((AL596*$U596/365*'TOX and EXPO INPUTS'!$E$33/'TOX and EXPO INPUTS'!$E$34),"0.00E+00"))</f>
        <v>#DIV/0!</v>
      </c>
      <c r="BQ596" s="37" t="e">
        <f>VALUE(TEXT((AM596*$U596/365*'TOX and EXPO INPUTS'!$E$33/'TOX and EXPO INPUTS'!$E$34),"0.00E+00"))</f>
        <v>#DIV/0!</v>
      </c>
      <c r="BR596" s="42" t="e">
        <f>VALUE(TEXT((AP596*$T596/365*'TOX and EXPO INPUTS'!$E$33/'TOX and EXPO INPUTS'!$E$34),"0.00E+00"))</f>
        <v>#DIV/0!</v>
      </c>
      <c r="BS596" s="37" t="e">
        <f>VALUE(TEXT((AQ596*$T596/365*'TOX and EXPO INPUTS'!$E$33/'TOX and EXPO INPUTS'!$E$34),"0.00E+00"))</f>
        <v>#DIV/0!</v>
      </c>
      <c r="BT596" s="37" t="e">
        <f>VALUE(TEXT((AR596*$T596/365*'TOX and EXPO INPUTS'!$E$33/'TOX and EXPO INPUTS'!$E$34),"0.00E+00"))</f>
        <v>#DIV/0!</v>
      </c>
      <c r="BU596" s="37" t="e">
        <f>VALUE(TEXT((AS596*$T596/365*'TOX and EXPO INPUTS'!$E$33/'TOX and EXPO INPUTS'!$E$34),"0.00E+00"))</f>
        <v>#DIV/0!</v>
      </c>
      <c r="BV596" s="37" t="e">
        <f>VALUE(TEXT((AT596*$T596/365*'TOX and EXPO INPUTS'!$E$33/'TOX and EXPO INPUTS'!$E$34),"0.00E+00"))</f>
        <v>#DIV/0!</v>
      </c>
      <c r="BW596" s="37" t="e">
        <f>VALUE(TEXT((AU596*$T596/365*'TOX and EXPO INPUTS'!$E$33/'TOX and EXPO INPUTS'!$E$34),"0.00E+00"))</f>
        <v>#DIV/0!</v>
      </c>
      <c r="BX596" s="42" t="e">
        <f>VALUE(TEXT((AP596*$U596/365*'TOX and EXPO INPUTS'!$E$33/'TOX and EXPO INPUTS'!$E$34),"0.00E+00"))</f>
        <v>#DIV/0!</v>
      </c>
      <c r="BY596" s="37" t="e">
        <f>VALUE(TEXT((AQ596*$U596/365*'TOX and EXPO INPUTS'!$E$33/'TOX and EXPO INPUTS'!$E$34),"0.00E+00"))</f>
        <v>#DIV/0!</v>
      </c>
      <c r="BZ596" s="37" t="e">
        <f>VALUE(TEXT((AR596*$U596/365*'TOX and EXPO INPUTS'!$E$33/'TOX and EXPO INPUTS'!$E$34),"0.00E+00"))</f>
        <v>#DIV/0!</v>
      </c>
      <c r="CA596" s="37" t="e">
        <f>VALUE(TEXT((AS596*$U596/365*'TOX and EXPO INPUTS'!$E$33/'TOX and EXPO INPUTS'!$E$34),"0.00E+00"))</f>
        <v>#DIV/0!</v>
      </c>
      <c r="CB596" s="37" t="e">
        <f>VALUE(TEXT((AT596*$U596/365*'TOX and EXPO INPUTS'!$E$33/'TOX and EXPO INPUTS'!$E$34),"0.00E+00"))</f>
        <v>#DIV/0!</v>
      </c>
      <c r="CC596" s="37" t="e">
        <f>VALUE(TEXT((AU596*$U596/365*'TOX and EXPO INPUTS'!$E$33/'TOX and EXPO INPUTS'!$E$34),"0.00E+00"))</f>
        <v>#DIV/0!</v>
      </c>
      <c r="CD596" s="58" t="e">
        <f>VALUE(TEXT((BR596*'TOX and EXPO INPUTS'!$F$23),"0.00E+00"))</f>
        <v>#DIV/0!</v>
      </c>
      <c r="CE596" s="57" t="e">
        <f>VALUE(TEXT((BS596*'TOX and EXPO INPUTS'!$F$23),"0.00E+00"))</f>
        <v>#DIV/0!</v>
      </c>
      <c r="CF596" s="57" t="e">
        <f>VALUE(TEXT((BT596*'TOX and EXPO INPUTS'!$F$23),"0.00E+00"))</f>
        <v>#DIV/0!</v>
      </c>
      <c r="CG596" s="57" t="e">
        <f>VALUE(TEXT((BU596*'TOX and EXPO INPUTS'!$F$23),"0.00E+00"))</f>
        <v>#DIV/0!</v>
      </c>
      <c r="CH596" s="57" t="e">
        <f>VALUE(TEXT((BV596*'TOX and EXPO INPUTS'!$F$23),"0.00E+00"))</f>
        <v>#DIV/0!</v>
      </c>
      <c r="CI596" s="57" t="e">
        <f>VALUE(TEXT((BW596*'TOX and EXPO INPUTS'!$F$23),"0.00E+00"))</f>
        <v>#DIV/0!</v>
      </c>
      <c r="CJ596" s="58" t="e">
        <f>VALUE(TEXT((BX596*'TOX and EXPO INPUTS'!$F$23),"0.00E+00"))</f>
        <v>#DIV/0!</v>
      </c>
      <c r="CK596" s="57" t="e">
        <f>VALUE(TEXT((BY596*'TOX and EXPO INPUTS'!$F$23),"0.00E+00"))</f>
        <v>#DIV/0!</v>
      </c>
      <c r="CL596" s="57" t="e">
        <f>VALUE(TEXT((BZ596*'TOX and EXPO INPUTS'!$F$23),"0.00E+00"))</f>
        <v>#DIV/0!</v>
      </c>
      <c r="CM596" s="57" t="e">
        <f>VALUE(TEXT((CA596*'TOX and EXPO INPUTS'!$F$23),"0.00E+00"))</f>
        <v>#DIV/0!</v>
      </c>
      <c r="CN596" s="57" t="e">
        <f>VALUE(TEXT((CB596*'TOX and EXPO INPUTS'!$F$23),"0.00E+00"))</f>
        <v>#DIV/0!</v>
      </c>
      <c r="CO596" s="57" t="e">
        <f>VALUE(TEXT((CC596*'TOX and EXPO INPUTS'!$F$23),"0.00E+00"))</f>
        <v>#DIV/0!</v>
      </c>
      <c r="CP596" s="38" t="s">
        <v>106</v>
      </c>
      <c r="CQ596" s="34" t="s">
        <v>107</v>
      </c>
      <c r="CR596" s="34" t="s">
        <v>108</v>
      </c>
      <c r="CS596" s="39" t="s">
        <v>109</v>
      </c>
    </row>
    <row r="597" spans="1:97" ht="48" customHeight="1" x14ac:dyDescent="0.25">
      <c r="A597" s="34" t="s">
        <v>98</v>
      </c>
      <c r="B597" s="34" t="s">
        <v>99</v>
      </c>
      <c r="C597" s="34" t="s">
        <v>115</v>
      </c>
      <c r="D597" s="34" t="s">
        <v>111</v>
      </c>
      <c r="E597" s="39" t="s">
        <v>112</v>
      </c>
      <c r="F597" s="40" t="s">
        <v>168</v>
      </c>
      <c r="G597" s="43"/>
      <c r="H597" s="36" t="s">
        <v>104</v>
      </c>
      <c r="I597" s="67"/>
      <c r="J597" s="36" t="s">
        <v>105</v>
      </c>
      <c r="K597" s="100">
        <f>VLOOKUP(F597,'Amount Seed Planted_variables'!$A$3:$I$74,2,0)</f>
        <v>100000</v>
      </c>
      <c r="L597" s="100">
        <f>VLOOKUP(F597,'Amount Seed Planted_variables'!$A$3:$I$74,3,0)</f>
        <v>130000</v>
      </c>
      <c r="M597" s="36">
        <f t="shared" si="273"/>
        <v>0</v>
      </c>
      <c r="N597" s="35">
        <f t="shared" si="274"/>
        <v>0</v>
      </c>
      <c r="O597" s="101">
        <v>225</v>
      </c>
      <c r="P597" s="93">
        <f>VLOOKUP(F597,'Amount Seed Planted_variables'!$A$3:$I$74,4,0)</f>
        <v>400000</v>
      </c>
      <c r="Q597" s="93">
        <f>VLOOKUP(F597,'Amount Seed Planted_variables'!$A$3:$I$74,7,0)</f>
        <v>80</v>
      </c>
      <c r="R597" s="93">
        <f>VLOOKUP(F597,'Amount Seed Planted_variables'!$A$3:$I$74,8,0)</f>
        <v>32000000</v>
      </c>
      <c r="S597" s="87">
        <f t="shared" si="270"/>
        <v>2.5</v>
      </c>
      <c r="T597" s="35">
        <v>10</v>
      </c>
      <c r="U597" s="35">
        <v>30</v>
      </c>
      <c r="V597" s="41">
        <v>138210600</v>
      </c>
      <c r="W597" s="35">
        <v>23262800</v>
      </c>
      <c r="X597" s="35">
        <v>21238200</v>
      </c>
      <c r="Y597" s="41">
        <v>106100</v>
      </c>
      <c r="Z597" s="35">
        <f t="shared" si="275"/>
        <v>10610</v>
      </c>
      <c r="AA597" s="42">
        <f t="shared" si="276"/>
        <v>0</v>
      </c>
      <c r="AB597" s="37">
        <f t="shared" si="277"/>
        <v>0</v>
      </c>
      <c r="AC597" s="37">
        <f t="shared" si="278"/>
        <v>0</v>
      </c>
      <c r="AD597" s="42" t="e">
        <f>VALUE(TEXT(((AA597*'TOX and EXPO INPUTS'!$F$13)/'TOX and EXPO INPUTS'!$E$27),"0.00E+00"))</f>
        <v>#DIV/0!</v>
      </c>
      <c r="AE597" s="37" t="e">
        <f>VALUE(TEXT(((AB597*'TOX and EXPO INPUTS'!$F$13)/'TOX and EXPO INPUTS'!$E$27),"0.00E+00"))</f>
        <v>#DIV/0!</v>
      </c>
      <c r="AF597" s="37" t="e">
        <f>VALUE(TEXT(((AC597*'TOX and EXPO INPUTS'!$F$13)/'TOX and EXPO INPUTS'!$E$27),"0.00E+00"))</f>
        <v>#DIV/0!</v>
      </c>
      <c r="AG597" s="42" t="e">
        <f>IF($E597="ST",VALUE(TEXT(('TOX and EXPO INPUTS'!$F$7/AD597),"0.0E+00")),IF($E597="IT",VALUE(TEXT(('TOX and EXPO INPUTS'!$F$10/AD597),"0.0E+00"))))</f>
        <v>#DIV/0!</v>
      </c>
      <c r="AH597" s="37" t="e">
        <f>IF($E597="ST",VALUE(TEXT(('TOX and EXPO INPUTS'!$F$7/AE597),"0.0E+00")),IF($E597="IT",VALUE(TEXT(('TOX and EXPO INPUTS'!$F$10/AE597),"0.0E+00"))))</f>
        <v>#DIV/0!</v>
      </c>
      <c r="AI597" s="37" t="e">
        <f>IF($E597="ST",VALUE(TEXT(('TOX and EXPO INPUTS'!$F$7/AF597),"0.0E+00")),IF($E597="IT",VALUE(TEXT(('TOX and EXPO INPUTS'!$F$10/AF597),"0.0E+00"))))</f>
        <v>#DIV/0!</v>
      </c>
      <c r="AJ597" s="42">
        <f t="shared" si="271"/>
        <v>0</v>
      </c>
      <c r="AK597" s="37">
        <f t="shared" si="272"/>
        <v>0</v>
      </c>
      <c r="AL597" s="42" t="e">
        <f>VALUE(TEXT(((AJ597*'TOX and EXPO INPUTS'!$F$21)/'TOX and EXPO INPUTS'!$E$29),"0.00E+00"))</f>
        <v>#DIV/0!</v>
      </c>
      <c r="AM597" s="37" t="e">
        <f>VALUE(TEXT(((AK597*'TOX and EXPO INPUTS'!$F$21)/'TOX and EXPO INPUTS'!$E$29),"0.00E+00"))</f>
        <v>#DIV/0!</v>
      </c>
      <c r="AN597" s="42" t="e">
        <f>IF($E597="ST",VALUE(TEXT(('TOX and EXPO INPUTS'!$F$15/AL597),"0.0E+00")),IF($E597="IT",VALUE(TEXT(('TOX and EXPO INPUTS'!$F$18/AL597),"0.0E+00"))))</f>
        <v>#DIV/0!</v>
      </c>
      <c r="AO597" s="37" t="e">
        <f>IF($E597="ST",VALUE(TEXT(('TOX and EXPO INPUTS'!$F$15/AM597),"0.0E+00")),IF($E597="IT",VALUE(TEXT(('TOX and EXPO INPUTS'!$F$18/AM597),"0.0E+00"))))</f>
        <v>#DIV/0!</v>
      </c>
      <c r="AP597" s="42" t="e">
        <f t="shared" si="279"/>
        <v>#DIV/0!</v>
      </c>
      <c r="AQ597" s="37" t="e">
        <f t="shared" si="280"/>
        <v>#DIV/0!</v>
      </c>
      <c r="AR597" s="37" t="e">
        <f t="shared" si="281"/>
        <v>#DIV/0!</v>
      </c>
      <c r="AS597" s="37" t="e">
        <f t="shared" si="282"/>
        <v>#DIV/0!</v>
      </c>
      <c r="AT597" s="37" t="e">
        <f t="shared" si="283"/>
        <v>#DIV/0!</v>
      </c>
      <c r="AU597" s="37" t="e">
        <f t="shared" si="284"/>
        <v>#DIV/0!</v>
      </c>
      <c r="AV597" s="42" t="e">
        <f t="shared" si="285"/>
        <v>#DIV/0!</v>
      </c>
      <c r="AW597" s="37" t="e">
        <f t="shared" si="286"/>
        <v>#DIV/0!</v>
      </c>
      <c r="AX597" s="37" t="e">
        <f t="shared" si="287"/>
        <v>#DIV/0!</v>
      </c>
      <c r="AY597" s="37" t="e">
        <f t="shared" si="288"/>
        <v>#DIV/0!</v>
      </c>
      <c r="AZ597" s="37" t="e">
        <f t="shared" si="289"/>
        <v>#DIV/0!</v>
      </c>
      <c r="BA597" s="37" t="e">
        <f t="shared" si="290"/>
        <v>#DIV/0!</v>
      </c>
      <c r="BB597" s="42" t="e">
        <f>IF($E597="ST",VALUE(TEXT((1/(('TOX and EXPO INPUTS'!$F$9/AG597)+('TOX and EXPO INPUTS'!$F$17/AN597))),"0.0E+00")),IF($E597="IT",VALUE(TEXT((1/(('TOX and EXPO INPUTS'!$F$12/AG597)+('TOX and EXPO INPUTS'!$F$20/AN597))),"0.0E+00"))))</f>
        <v>#DIV/0!</v>
      </c>
      <c r="BC597" s="37" t="e">
        <f>IF($E597="ST",VALUE(TEXT((1/(('TOX and EXPO INPUTS'!$F$9/AH597)+('TOX and EXPO INPUTS'!$F$17/AN597))),"0.0E+00")),IF($E597="IT",VALUE(TEXT((1/(('TOX and EXPO INPUTS'!$F$12/AH597)+('TOX and EXPO INPUTS'!$F$20/AN597))),"0.0E+00"))))</f>
        <v>#DIV/0!</v>
      </c>
      <c r="BD597" s="37" t="e">
        <f>IF($E597="ST",VALUE(TEXT((1/(('TOX and EXPO INPUTS'!$F$9/AI597)+('TOX and EXPO INPUTS'!$F$17/AN597))),"0.0E+00")),IF($E597="IT",VALUE(TEXT((1/(('TOX and EXPO INPUTS'!$F$12/AI597)+('TOX and EXPO INPUTS'!$F$20/AN597))),"0.0E+00"))))</f>
        <v>#DIV/0!</v>
      </c>
      <c r="BE597" s="37" t="e">
        <f>IF($E597="ST",VALUE(TEXT((1/(('TOX and EXPO INPUTS'!$F$9/AG597)+('TOX and EXPO INPUTS'!$F$17/AO597))),"0.0E+00")),IF($E597="IT",VALUE(TEXT((1/(('TOX and EXPO INPUTS'!$F$12/AG597)+('TOX and EXPO INPUTS'!$F$20/AO597))),"0.0E+00"))))</f>
        <v>#DIV/0!</v>
      </c>
      <c r="BF597" s="37" t="e">
        <f>IF($E597="ST",VALUE(TEXT((1/(('TOX and EXPO INPUTS'!$F$9/AH597)+('TOX and EXPO INPUTS'!$F$17/AO597))),"0.0E+00")),IF($E597="IT",VALUE(TEXT((1/(('TOX and EXPO INPUTS'!$F$12/AH597)+('TOX and EXPO INPUTS'!$F$20/AO597))),"0.0E+00"))))</f>
        <v>#DIV/0!</v>
      </c>
      <c r="BG597" s="37" t="e">
        <f>IF($E597="ST",VALUE(TEXT((1/(('TOX and EXPO INPUTS'!$F$9/AI597)+('TOX and EXPO INPUTS'!$F$17/AO597))),"0.0E+00")),IF($E597="IT",VALUE(TEXT((1/(('TOX and EXPO INPUTS'!$F$12/AI597)+('TOX and EXPO INPUTS'!$F$20/AO597))),"0.0E+00"))))</f>
        <v>#DIV/0!</v>
      </c>
      <c r="BH597" s="42" t="e">
        <f>VALUE(TEXT((AD597*$T597/365*'TOX and EXPO INPUTS'!$E$33/'TOX and EXPO INPUTS'!$E$34),"0.00E+00"))</f>
        <v>#DIV/0!</v>
      </c>
      <c r="BI597" s="37" t="e">
        <f>VALUE(TEXT((AE597*$T597/365*'TOX and EXPO INPUTS'!$E$33/'TOX and EXPO INPUTS'!$E$34),"0.00E+00"))</f>
        <v>#DIV/0!</v>
      </c>
      <c r="BJ597" s="37" t="e">
        <f>VALUE(TEXT((AF597*$T597/365*'TOX and EXPO INPUTS'!$E$33/'TOX and EXPO INPUTS'!$E$34),"0.00E+00"))</f>
        <v>#DIV/0!</v>
      </c>
      <c r="BK597" s="42" t="e">
        <f>VALUE(TEXT((AD597*$U597/365*'TOX and EXPO INPUTS'!$E$33/'TOX and EXPO INPUTS'!$E$34),"0.00E+00"))</f>
        <v>#DIV/0!</v>
      </c>
      <c r="BL597" s="37" t="e">
        <f>VALUE(TEXT((AE597*$U597/365*'TOX and EXPO INPUTS'!$E$33/'TOX and EXPO INPUTS'!$E$34),"0.00E+00"))</f>
        <v>#DIV/0!</v>
      </c>
      <c r="BM597" s="37" t="e">
        <f>VALUE(TEXT((AF597*$U597/365*'TOX and EXPO INPUTS'!$E$33/'TOX and EXPO INPUTS'!$E$34),"0.00E+00"))</f>
        <v>#DIV/0!</v>
      </c>
      <c r="BN597" s="42" t="e">
        <f>VALUE(TEXT((AL597*$T597/365*'TOX and EXPO INPUTS'!$E$33/'TOX and EXPO INPUTS'!$E$34),"0.00E+00"))</f>
        <v>#DIV/0!</v>
      </c>
      <c r="BO597" s="37" t="e">
        <f>VALUE(TEXT((AM597*$T597/365*'TOX and EXPO INPUTS'!$E$33/'TOX and EXPO INPUTS'!$E$34),"0.00E+00"))</f>
        <v>#DIV/0!</v>
      </c>
      <c r="BP597" s="42" t="e">
        <f>VALUE(TEXT((AL597*$U597/365*'TOX and EXPO INPUTS'!$E$33/'TOX and EXPO INPUTS'!$E$34),"0.00E+00"))</f>
        <v>#DIV/0!</v>
      </c>
      <c r="BQ597" s="37" t="e">
        <f>VALUE(TEXT((AM597*$U597/365*'TOX and EXPO INPUTS'!$E$33/'TOX and EXPO INPUTS'!$E$34),"0.00E+00"))</f>
        <v>#DIV/0!</v>
      </c>
      <c r="BR597" s="42" t="e">
        <f>VALUE(TEXT((AP597*$T597/365*'TOX and EXPO INPUTS'!$E$33/'TOX and EXPO INPUTS'!$E$34),"0.00E+00"))</f>
        <v>#DIV/0!</v>
      </c>
      <c r="BS597" s="37" t="e">
        <f>VALUE(TEXT((AQ597*$T597/365*'TOX and EXPO INPUTS'!$E$33/'TOX and EXPO INPUTS'!$E$34),"0.00E+00"))</f>
        <v>#DIV/0!</v>
      </c>
      <c r="BT597" s="37" t="e">
        <f>VALUE(TEXT((AR597*$T597/365*'TOX and EXPO INPUTS'!$E$33/'TOX and EXPO INPUTS'!$E$34),"0.00E+00"))</f>
        <v>#DIV/0!</v>
      </c>
      <c r="BU597" s="37" t="e">
        <f>VALUE(TEXT((AS597*$T597/365*'TOX and EXPO INPUTS'!$E$33/'TOX and EXPO INPUTS'!$E$34),"0.00E+00"))</f>
        <v>#DIV/0!</v>
      </c>
      <c r="BV597" s="37" t="e">
        <f>VALUE(TEXT((AT597*$T597/365*'TOX and EXPO INPUTS'!$E$33/'TOX and EXPO INPUTS'!$E$34),"0.00E+00"))</f>
        <v>#DIV/0!</v>
      </c>
      <c r="BW597" s="37" t="e">
        <f>VALUE(TEXT((AU597*$T597/365*'TOX and EXPO INPUTS'!$E$33/'TOX and EXPO INPUTS'!$E$34),"0.00E+00"))</f>
        <v>#DIV/0!</v>
      </c>
      <c r="BX597" s="42" t="e">
        <f>VALUE(TEXT((AP597*$U597/365*'TOX and EXPO INPUTS'!$E$33/'TOX and EXPO INPUTS'!$E$34),"0.00E+00"))</f>
        <v>#DIV/0!</v>
      </c>
      <c r="BY597" s="37" t="e">
        <f>VALUE(TEXT((AQ597*$U597/365*'TOX and EXPO INPUTS'!$E$33/'TOX and EXPO INPUTS'!$E$34),"0.00E+00"))</f>
        <v>#DIV/0!</v>
      </c>
      <c r="BZ597" s="37" t="e">
        <f>VALUE(TEXT((AR597*$U597/365*'TOX and EXPO INPUTS'!$E$33/'TOX and EXPO INPUTS'!$E$34),"0.00E+00"))</f>
        <v>#DIV/0!</v>
      </c>
      <c r="CA597" s="37" t="e">
        <f>VALUE(TEXT((AS597*$U597/365*'TOX and EXPO INPUTS'!$E$33/'TOX and EXPO INPUTS'!$E$34),"0.00E+00"))</f>
        <v>#DIV/0!</v>
      </c>
      <c r="CB597" s="37" t="e">
        <f>VALUE(TEXT((AT597*$U597/365*'TOX and EXPO INPUTS'!$E$33/'TOX and EXPO INPUTS'!$E$34),"0.00E+00"))</f>
        <v>#DIV/0!</v>
      </c>
      <c r="CC597" s="37" t="e">
        <f>VALUE(TEXT((AU597*$U597/365*'TOX and EXPO INPUTS'!$E$33/'TOX and EXPO INPUTS'!$E$34),"0.00E+00"))</f>
        <v>#DIV/0!</v>
      </c>
      <c r="CD597" s="58" t="e">
        <f>VALUE(TEXT((BR597*'TOX and EXPO INPUTS'!$F$23),"0.00E+00"))</f>
        <v>#DIV/0!</v>
      </c>
      <c r="CE597" s="57" t="e">
        <f>VALUE(TEXT((BS597*'TOX and EXPO INPUTS'!$F$23),"0.00E+00"))</f>
        <v>#DIV/0!</v>
      </c>
      <c r="CF597" s="57" t="e">
        <f>VALUE(TEXT((BT597*'TOX and EXPO INPUTS'!$F$23),"0.00E+00"))</f>
        <v>#DIV/0!</v>
      </c>
      <c r="CG597" s="57" t="e">
        <f>VALUE(TEXT((BU597*'TOX and EXPO INPUTS'!$F$23),"0.00E+00"))</f>
        <v>#DIV/0!</v>
      </c>
      <c r="CH597" s="57" t="e">
        <f>VALUE(TEXT((BV597*'TOX and EXPO INPUTS'!$F$23),"0.00E+00"))</f>
        <v>#DIV/0!</v>
      </c>
      <c r="CI597" s="57" t="e">
        <f>VALUE(TEXT((BW597*'TOX and EXPO INPUTS'!$F$23),"0.00E+00"))</f>
        <v>#DIV/0!</v>
      </c>
      <c r="CJ597" s="58" t="e">
        <f>VALUE(TEXT((BX597*'TOX and EXPO INPUTS'!$F$23),"0.00E+00"))</f>
        <v>#DIV/0!</v>
      </c>
      <c r="CK597" s="57" t="e">
        <f>VALUE(TEXT((BY597*'TOX and EXPO INPUTS'!$F$23),"0.00E+00"))</f>
        <v>#DIV/0!</v>
      </c>
      <c r="CL597" s="57" t="e">
        <f>VALUE(TEXT((BZ597*'TOX and EXPO INPUTS'!$F$23),"0.00E+00"))</f>
        <v>#DIV/0!</v>
      </c>
      <c r="CM597" s="57" t="e">
        <f>VALUE(TEXT((CA597*'TOX and EXPO INPUTS'!$F$23),"0.00E+00"))</f>
        <v>#DIV/0!</v>
      </c>
      <c r="CN597" s="57" t="e">
        <f>VALUE(TEXT((CB597*'TOX and EXPO INPUTS'!$F$23),"0.00E+00"))</f>
        <v>#DIV/0!</v>
      </c>
      <c r="CO597" s="57" t="e">
        <f>VALUE(TEXT((CC597*'TOX and EXPO INPUTS'!$F$23),"0.00E+00"))</f>
        <v>#DIV/0!</v>
      </c>
      <c r="CP597" s="38" t="s">
        <v>106</v>
      </c>
      <c r="CQ597" s="34" t="s">
        <v>107</v>
      </c>
      <c r="CR597" s="34" t="s">
        <v>108</v>
      </c>
      <c r="CS597" s="39" t="s">
        <v>109</v>
      </c>
    </row>
    <row r="598" spans="1:97" ht="48" customHeight="1" x14ac:dyDescent="0.25">
      <c r="A598" s="34" t="s">
        <v>98</v>
      </c>
      <c r="B598" s="34" t="s">
        <v>99</v>
      </c>
      <c r="C598" s="34" t="s">
        <v>115</v>
      </c>
      <c r="D598" s="34" t="s">
        <v>442</v>
      </c>
      <c r="E598" s="39" t="s">
        <v>112</v>
      </c>
      <c r="F598" s="40" t="s">
        <v>168</v>
      </c>
      <c r="G598" s="43"/>
      <c r="H598" s="36" t="s">
        <v>104</v>
      </c>
      <c r="I598" s="67"/>
      <c r="J598" s="36" t="s">
        <v>105</v>
      </c>
      <c r="K598" s="100">
        <f>VLOOKUP(F598,'Amount Seed Planted_variables'!$A$3:$I$74,2,0)</f>
        <v>100000</v>
      </c>
      <c r="L598" s="100">
        <f>VLOOKUP(F598,'Amount Seed Planted_variables'!$A$3:$I$74,3,0)</f>
        <v>130000</v>
      </c>
      <c r="M598" s="36">
        <f t="shared" si="273"/>
        <v>0</v>
      </c>
      <c r="N598" s="35">
        <f t="shared" si="274"/>
        <v>0</v>
      </c>
      <c r="O598" s="101">
        <v>225</v>
      </c>
      <c r="P598" s="93">
        <f>VLOOKUP(F598,'Amount Seed Planted_variables'!$A$3:$I$74,4,0)</f>
        <v>400000</v>
      </c>
      <c r="Q598" s="93">
        <f>VLOOKUP(F598,'Amount Seed Planted_variables'!$A$3:$I$74,7,0)</f>
        <v>80</v>
      </c>
      <c r="R598" s="93">
        <f>VLOOKUP(F598,'Amount Seed Planted_variables'!$A$3:$I$74,8,0)</f>
        <v>32000000</v>
      </c>
      <c r="S598" s="87" t="str">
        <f t="shared" si="270"/>
        <v>NA</v>
      </c>
      <c r="T598" s="35">
        <v>10</v>
      </c>
      <c r="U598" s="35">
        <v>30</v>
      </c>
      <c r="V598" s="41">
        <v>3994</v>
      </c>
      <c r="W598" s="35">
        <v>797</v>
      </c>
      <c r="X598" s="35">
        <v>530</v>
      </c>
      <c r="Y598" s="41">
        <v>66</v>
      </c>
      <c r="Z598" s="35">
        <f t="shared" si="275"/>
        <v>6.6000000000000005</v>
      </c>
      <c r="AA598" s="42">
        <f t="shared" si="276"/>
        <v>0</v>
      </c>
      <c r="AB598" s="37">
        <f t="shared" si="277"/>
        <v>0</v>
      </c>
      <c r="AC598" s="37">
        <f t="shared" si="278"/>
        <v>0</v>
      </c>
      <c r="AD598" s="42" t="e">
        <f>VALUE(TEXT(((AA598*'TOX and EXPO INPUTS'!$F$13)/'TOX and EXPO INPUTS'!$E$27),"0.00E+00"))</f>
        <v>#DIV/0!</v>
      </c>
      <c r="AE598" s="37" t="e">
        <f>VALUE(TEXT(((AB598*'TOX and EXPO INPUTS'!$F$13)/'TOX and EXPO INPUTS'!$E$27),"0.00E+00"))</f>
        <v>#DIV/0!</v>
      </c>
      <c r="AF598" s="37" t="e">
        <f>VALUE(TEXT(((AC598*'TOX and EXPO INPUTS'!$F$13)/'TOX and EXPO INPUTS'!$E$27),"0.00E+00"))</f>
        <v>#DIV/0!</v>
      </c>
      <c r="AG598" s="42" t="e">
        <f>IF($E598="ST",VALUE(TEXT(('TOX and EXPO INPUTS'!$F$7/AD598),"0.0E+00")),IF($E598="IT",VALUE(TEXT(('TOX and EXPO INPUTS'!$F$10/AD598),"0.0E+00"))))</f>
        <v>#DIV/0!</v>
      </c>
      <c r="AH598" s="37" t="e">
        <f>IF($E598="ST",VALUE(TEXT(('TOX and EXPO INPUTS'!$F$7/AE598),"0.0E+00")),IF($E598="IT",VALUE(TEXT(('TOX and EXPO INPUTS'!$F$10/AE598),"0.0E+00"))))</f>
        <v>#DIV/0!</v>
      </c>
      <c r="AI598" s="37" t="e">
        <f>IF($E598="ST",VALUE(TEXT(('TOX and EXPO INPUTS'!$F$7/AF598),"0.0E+00")),IF($E598="IT",VALUE(TEXT(('TOX and EXPO INPUTS'!$F$10/AF598),"0.0E+00"))))</f>
        <v>#DIV/0!</v>
      </c>
      <c r="AJ598" s="42">
        <f t="shared" si="271"/>
        <v>0</v>
      </c>
      <c r="AK598" s="37">
        <f t="shared" si="272"/>
        <v>0</v>
      </c>
      <c r="AL598" s="42" t="e">
        <f>VALUE(TEXT(((AJ598*'TOX and EXPO INPUTS'!$F$21)/'TOX and EXPO INPUTS'!$E$29),"0.00E+00"))</f>
        <v>#DIV/0!</v>
      </c>
      <c r="AM598" s="37" t="e">
        <f>VALUE(TEXT(((AK598*'TOX and EXPO INPUTS'!$F$21)/'TOX and EXPO INPUTS'!$E$29),"0.00E+00"))</f>
        <v>#DIV/0!</v>
      </c>
      <c r="AN598" s="42" t="e">
        <f>IF($E598="ST",VALUE(TEXT(('TOX and EXPO INPUTS'!$F$15/AL598),"0.0E+00")),IF($E598="IT",VALUE(TEXT(('TOX and EXPO INPUTS'!$F$18/AL598),"0.0E+00"))))</f>
        <v>#DIV/0!</v>
      </c>
      <c r="AO598" s="37" t="e">
        <f>IF($E598="ST",VALUE(TEXT(('TOX and EXPO INPUTS'!$F$15/AM598),"0.0E+00")),IF($E598="IT",VALUE(TEXT(('TOX and EXPO INPUTS'!$F$18/AM598),"0.0E+00"))))</f>
        <v>#DIV/0!</v>
      </c>
      <c r="AP598" s="42" t="e">
        <f t="shared" si="279"/>
        <v>#DIV/0!</v>
      </c>
      <c r="AQ598" s="37" t="e">
        <f t="shared" si="280"/>
        <v>#DIV/0!</v>
      </c>
      <c r="AR598" s="37" t="e">
        <f t="shared" si="281"/>
        <v>#DIV/0!</v>
      </c>
      <c r="AS598" s="37" t="e">
        <f t="shared" si="282"/>
        <v>#DIV/0!</v>
      </c>
      <c r="AT598" s="37" t="e">
        <f t="shared" si="283"/>
        <v>#DIV/0!</v>
      </c>
      <c r="AU598" s="37" t="e">
        <f t="shared" si="284"/>
        <v>#DIV/0!</v>
      </c>
      <c r="AV598" s="42" t="e">
        <f t="shared" si="285"/>
        <v>#DIV/0!</v>
      </c>
      <c r="AW598" s="37" t="e">
        <f t="shared" si="286"/>
        <v>#DIV/0!</v>
      </c>
      <c r="AX598" s="37" t="e">
        <f t="shared" si="287"/>
        <v>#DIV/0!</v>
      </c>
      <c r="AY598" s="37" t="e">
        <f t="shared" si="288"/>
        <v>#DIV/0!</v>
      </c>
      <c r="AZ598" s="37" t="e">
        <f t="shared" si="289"/>
        <v>#DIV/0!</v>
      </c>
      <c r="BA598" s="37" t="e">
        <f t="shared" si="290"/>
        <v>#DIV/0!</v>
      </c>
      <c r="BB598" s="42" t="e">
        <f>IF($E598="ST",VALUE(TEXT((1/(('TOX and EXPO INPUTS'!$F$9/AG598)+('TOX and EXPO INPUTS'!$F$17/AN598))),"0.0E+00")),IF($E598="IT",VALUE(TEXT((1/(('TOX and EXPO INPUTS'!$F$12/AG598)+('TOX and EXPO INPUTS'!$F$20/AN598))),"0.0E+00"))))</f>
        <v>#DIV/0!</v>
      </c>
      <c r="BC598" s="37" t="e">
        <f>IF($E598="ST",VALUE(TEXT((1/(('TOX and EXPO INPUTS'!$F$9/AH598)+('TOX and EXPO INPUTS'!$F$17/AN598))),"0.0E+00")),IF($E598="IT",VALUE(TEXT((1/(('TOX and EXPO INPUTS'!$F$12/AH598)+('TOX and EXPO INPUTS'!$F$20/AN598))),"0.0E+00"))))</f>
        <v>#DIV/0!</v>
      </c>
      <c r="BD598" s="37" t="e">
        <f>IF($E598="ST",VALUE(TEXT((1/(('TOX and EXPO INPUTS'!$F$9/AI598)+('TOX and EXPO INPUTS'!$F$17/AN598))),"0.0E+00")),IF($E598="IT",VALUE(TEXT((1/(('TOX and EXPO INPUTS'!$F$12/AI598)+('TOX and EXPO INPUTS'!$F$20/AN598))),"0.0E+00"))))</f>
        <v>#DIV/0!</v>
      </c>
      <c r="BE598" s="37" t="e">
        <f>IF($E598="ST",VALUE(TEXT((1/(('TOX and EXPO INPUTS'!$F$9/AG598)+('TOX and EXPO INPUTS'!$F$17/AO598))),"0.0E+00")),IF($E598="IT",VALUE(TEXT((1/(('TOX and EXPO INPUTS'!$F$12/AG598)+('TOX and EXPO INPUTS'!$F$20/AO598))),"0.0E+00"))))</f>
        <v>#DIV/0!</v>
      </c>
      <c r="BF598" s="37" t="e">
        <f>IF($E598="ST",VALUE(TEXT((1/(('TOX and EXPO INPUTS'!$F$9/AH598)+('TOX and EXPO INPUTS'!$F$17/AO598))),"0.0E+00")),IF($E598="IT",VALUE(TEXT((1/(('TOX and EXPO INPUTS'!$F$12/AH598)+('TOX and EXPO INPUTS'!$F$20/AO598))),"0.0E+00"))))</f>
        <v>#DIV/0!</v>
      </c>
      <c r="BG598" s="37" t="e">
        <f>IF($E598="ST",VALUE(TEXT((1/(('TOX and EXPO INPUTS'!$F$9/AI598)+('TOX and EXPO INPUTS'!$F$17/AO598))),"0.0E+00")),IF($E598="IT",VALUE(TEXT((1/(('TOX and EXPO INPUTS'!$F$12/AI598)+('TOX and EXPO INPUTS'!$F$20/AO598))),"0.0E+00"))))</f>
        <v>#DIV/0!</v>
      </c>
      <c r="BH598" s="42" t="e">
        <f>VALUE(TEXT((AD598*$T598/365*'TOX and EXPO INPUTS'!$E$33/'TOX and EXPO INPUTS'!$E$34),"0.00E+00"))</f>
        <v>#DIV/0!</v>
      </c>
      <c r="BI598" s="37" t="e">
        <f>VALUE(TEXT((AE598*$T598/365*'TOX and EXPO INPUTS'!$E$33/'TOX and EXPO INPUTS'!$E$34),"0.00E+00"))</f>
        <v>#DIV/0!</v>
      </c>
      <c r="BJ598" s="37" t="e">
        <f>VALUE(TEXT((AF598*$T598/365*'TOX and EXPO INPUTS'!$E$33/'TOX and EXPO INPUTS'!$E$34),"0.00E+00"))</f>
        <v>#DIV/0!</v>
      </c>
      <c r="BK598" s="42" t="e">
        <f>VALUE(TEXT((AD598*$U598/365*'TOX and EXPO INPUTS'!$E$33/'TOX and EXPO INPUTS'!$E$34),"0.00E+00"))</f>
        <v>#DIV/0!</v>
      </c>
      <c r="BL598" s="37" t="e">
        <f>VALUE(TEXT((AE598*$U598/365*'TOX and EXPO INPUTS'!$E$33/'TOX and EXPO INPUTS'!$E$34),"0.00E+00"))</f>
        <v>#DIV/0!</v>
      </c>
      <c r="BM598" s="37" t="e">
        <f>VALUE(TEXT((AF598*$U598/365*'TOX and EXPO INPUTS'!$E$33/'TOX and EXPO INPUTS'!$E$34),"0.00E+00"))</f>
        <v>#DIV/0!</v>
      </c>
      <c r="BN598" s="42" t="e">
        <f>VALUE(TEXT((AL598*$T598/365*'TOX and EXPO INPUTS'!$E$33/'TOX and EXPO INPUTS'!$E$34),"0.00E+00"))</f>
        <v>#DIV/0!</v>
      </c>
      <c r="BO598" s="37" t="e">
        <f>VALUE(TEXT((AM598*$T598/365*'TOX and EXPO INPUTS'!$E$33/'TOX and EXPO INPUTS'!$E$34),"0.00E+00"))</f>
        <v>#DIV/0!</v>
      </c>
      <c r="BP598" s="42" t="e">
        <f>VALUE(TEXT((AL598*$U598/365*'TOX and EXPO INPUTS'!$E$33/'TOX and EXPO INPUTS'!$E$34),"0.00E+00"))</f>
        <v>#DIV/0!</v>
      </c>
      <c r="BQ598" s="37" t="e">
        <f>VALUE(TEXT((AM598*$U598/365*'TOX and EXPO INPUTS'!$E$33/'TOX and EXPO INPUTS'!$E$34),"0.00E+00"))</f>
        <v>#DIV/0!</v>
      </c>
      <c r="BR598" s="42" t="e">
        <f>VALUE(TEXT((AP598*$T598/365*'TOX and EXPO INPUTS'!$E$33/'TOX and EXPO INPUTS'!$E$34),"0.00E+00"))</f>
        <v>#DIV/0!</v>
      </c>
      <c r="BS598" s="37" t="e">
        <f>VALUE(TEXT((AQ598*$T598/365*'TOX and EXPO INPUTS'!$E$33/'TOX and EXPO INPUTS'!$E$34),"0.00E+00"))</f>
        <v>#DIV/0!</v>
      </c>
      <c r="BT598" s="37" t="e">
        <f>VALUE(TEXT((AR598*$T598/365*'TOX and EXPO INPUTS'!$E$33/'TOX and EXPO INPUTS'!$E$34),"0.00E+00"))</f>
        <v>#DIV/0!</v>
      </c>
      <c r="BU598" s="37" t="e">
        <f>VALUE(TEXT((AS598*$T598/365*'TOX and EXPO INPUTS'!$E$33/'TOX and EXPO INPUTS'!$E$34),"0.00E+00"))</f>
        <v>#DIV/0!</v>
      </c>
      <c r="BV598" s="37" t="e">
        <f>VALUE(TEXT((AT598*$T598/365*'TOX and EXPO INPUTS'!$E$33/'TOX and EXPO INPUTS'!$E$34),"0.00E+00"))</f>
        <v>#DIV/0!</v>
      </c>
      <c r="BW598" s="37" t="e">
        <f>VALUE(TEXT((AU598*$T598/365*'TOX and EXPO INPUTS'!$E$33/'TOX and EXPO INPUTS'!$E$34),"0.00E+00"))</f>
        <v>#DIV/0!</v>
      </c>
      <c r="BX598" s="42" t="e">
        <f>VALUE(TEXT((AP598*$U598/365*'TOX and EXPO INPUTS'!$E$33/'TOX and EXPO INPUTS'!$E$34),"0.00E+00"))</f>
        <v>#DIV/0!</v>
      </c>
      <c r="BY598" s="37" t="e">
        <f>VALUE(TEXT((AQ598*$U598/365*'TOX and EXPO INPUTS'!$E$33/'TOX and EXPO INPUTS'!$E$34),"0.00E+00"))</f>
        <v>#DIV/0!</v>
      </c>
      <c r="BZ598" s="37" t="e">
        <f>VALUE(TEXT((AR598*$U598/365*'TOX and EXPO INPUTS'!$E$33/'TOX and EXPO INPUTS'!$E$34),"0.00E+00"))</f>
        <v>#DIV/0!</v>
      </c>
      <c r="CA598" s="37" t="e">
        <f>VALUE(TEXT((AS598*$U598/365*'TOX and EXPO INPUTS'!$E$33/'TOX and EXPO INPUTS'!$E$34),"0.00E+00"))</f>
        <v>#DIV/0!</v>
      </c>
      <c r="CB598" s="37" t="e">
        <f>VALUE(TEXT((AT598*$U598/365*'TOX and EXPO INPUTS'!$E$33/'TOX and EXPO INPUTS'!$E$34),"0.00E+00"))</f>
        <v>#DIV/0!</v>
      </c>
      <c r="CC598" s="37" t="e">
        <f>VALUE(TEXT((AU598*$U598/365*'TOX and EXPO INPUTS'!$E$33/'TOX and EXPO INPUTS'!$E$34),"0.00E+00"))</f>
        <v>#DIV/0!</v>
      </c>
      <c r="CD598" s="58" t="e">
        <f>VALUE(TEXT((BR598*'TOX and EXPO INPUTS'!$F$23),"0.00E+00"))</f>
        <v>#DIV/0!</v>
      </c>
      <c r="CE598" s="57" t="e">
        <f>VALUE(TEXT((BS598*'TOX and EXPO INPUTS'!$F$23),"0.00E+00"))</f>
        <v>#DIV/0!</v>
      </c>
      <c r="CF598" s="57" t="e">
        <f>VALUE(TEXT((BT598*'TOX and EXPO INPUTS'!$F$23),"0.00E+00"))</f>
        <v>#DIV/0!</v>
      </c>
      <c r="CG598" s="57" t="e">
        <f>VALUE(TEXT((BU598*'TOX and EXPO INPUTS'!$F$23),"0.00E+00"))</f>
        <v>#DIV/0!</v>
      </c>
      <c r="CH598" s="57" t="e">
        <f>VALUE(TEXT((BV598*'TOX and EXPO INPUTS'!$F$23),"0.00E+00"))</f>
        <v>#DIV/0!</v>
      </c>
      <c r="CI598" s="57" t="e">
        <f>VALUE(TEXT((BW598*'TOX and EXPO INPUTS'!$F$23),"0.00E+00"))</f>
        <v>#DIV/0!</v>
      </c>
      <c r="CJ598" s="58" t="e">
        <f>VALUE(TEXT((BX598*'TOX and EXPO INPUTS'!$F$23),"0.00E+00"))</f>
        <v>#DIV/0!</v>
      </c>
      <c r="CK598" s="57" t="e">
        <f>VALUE(TEXT((BY598*'TOX and EXPO INPUTS'!$F$23),"0.00E+00"))</f>
        <v>#DIV/0!</v>
      </c>
      <c r="CL598" s="57" t="e">
        <f>VALUE(TEXT((BZ598*'TOX and EXPO INPUTS'!$F$23),"0.00E+00"))</f>
        <v>#DIV/0!</v>
      </c>
      <c r="CM598" s="57" t="e">
        <f>VALUE(TEXT((CA598*'TOX and EXPO INPUTS'!$F$23),"0.00E+00"))</f>
        <v>#DIV/0!</v>
      </c>
      <c r="CN598" s="57" t="e">
        <f>VALUE(TEXT((CB598*'TOX and EXPO INPUTS'!$F$23),"0.00E+00"))</f>
        <v>#DIV/0!</v>
      </c>
      <c r="CO598" s="57" t="e">
        <f>VALUE(TEXT((CC598*'TOX and EXPO INPUTS'!$F$23),"0.00E+00"))</f>
        <v>#DIV/0!</v>
      </c>
      <c r="CP598" s="38" t="s">
        <v>106</v>
      </c>
      <c r="CQ598" s="34" t="s">
        <v>107</v>
      </c>
      <c r="CR598" s="34" t="s">
        <v>108</v>
      </c>
      <c r="CS598" s="39" t="s">
        <v>109</v>
      </c>
    </row>
    <row r="599" spans="1:97" ht="48" customHeight="1" x14ac:dyDescent="0.25">
      <c r="A599" s="34" t="s">
        <v>98</v>
      </c>
      <c r="B599" s="34" t="s">
        <v>99</v>
      </c>
      <c r="C599" s="34" t="s">
        <v>113</v>
      </c>
      <c r="D599" s="34" t="s">
        <v>101</v>
      </c>
      <c r="E599" s="39" t="s">
        <v>102</v>
      </c>
      <c r="F599" s="40" t="s">
        <v>169</v>
      </c>
      <c r="G599" s="43"/>
      <c r="H599" s="36" t="s">
        <v>104</v>
      </c>
      <c r="I599" s="67"/>
      <c r="J599" s="36" t="s">
        <v>105</v>
      </c>
      <c r="K599" s="100">
        <f>VLOOKUP(F599,'Amount Seed Planted_variables'!$A$3:$I$74,2,0)</f>
        <v>100000</v>
      </c>
      <c r="L599" s="100">
        <f>VLOOKUP(F599,'Amount Seed Planted_variables'!$A$3:$I$74,3,0)</f>
        <v>130000</v>
      </c>
      <c r="M599" s="36">
        <f t="shared" si="273"/>
        <v>0</v>
      </c>
      <c r="N599" s="35">
        <f t="shared" si="274"/>
        <v>0</v>
      </c>
      <c r="O599" s="101">
        <v>3000</v>
      </c>
      <c r="P599" s="93">
        <f>VLOOKUP(F599,'Amount Seed Planted_variables'!$A$3:$I$74,4,0)</f>
        <v>2500000</v>
      </c>
      <c r="Q599" s="93">
        <f>VLOOKUP(F599,'Amount Seed Planted_variables'!$A$3:$I$74,7,0)</f>
        <v>80</v>
      </c>
      <c r="R599" s="93">
        <f>VLOOKUP(F599,'Amount Seed Planted_variables'!$A$3:$I$74,8,0)</f>
        <v>200000000</v>
      </c>
      <c r="S599" s="87" t="str">
        <f t="shared" si="270"/>
        <v>NA</v>
      </c>
      <c r="T599" s="35">
        <v>10</v>
      </c>
      <c r="U599" s="35">
        <v>30</v>
      </c>
      <c r="V599" s="41">
        <v>349</v>
      </c>
      <c r="W599" s="35">
        <v>51.2</v>
      </c>
      <c r="X599" s="35">
        <v>42.2</v>
      </c>
      <c r="Y599" s="41">
        <v>1.2</v>
      </c>
      <c r="Z599" s="35">
        <f>Y599*0.1</f>
        <v>0.12</v>
      </c>
      <c r="AA599" s="42">
        <f t="shared" si="276"/>
        <v>0</v>
      </c>
      <c r="AB599" s="37">
        <f t="shared" si="277"/>
        <v>0</v>
      </c>
      <c r="AC599" s="37">
        <f t="shared" si="278"/>
        <v>0</v>
      </c>
      <c r="AD599" s="42" t="e">
        <f>VALUE(TEXT(((AA599*'TOX and EXPO INPUTS'!$F$13)/'TOX and EXPO INPUTS'!$E$27),"0.00E+00"))</f>
        <v>#DIV/0!</v>
      </c>
      <c r="AE599" s="37" t="e">
        <f>VALUE(TEXT(((AB599*'TOX and EXPO INPUTS'!$F$13)/'TOX and EXPO INPUTS'!$E$27),"0.00E+00"))</f>
        <v>#DIV/0!</v>
      </c>
      <c r="AF599" s="37" t="e">
        <f>VALUE(TEXT(((AC599*'TOX and EXPO INPUTS'!$F$13)/'TOX and EXPO INPUTS'!$E$27),"0.00E+00"))</f>
        <v>#DIV/0!</v>
      </c>
      <c r="AG599" s="42" t="e">
        <f>IF($E599="ST",VALUE(TEXT(('TOX and EXPO INPUTS'!$F$7/AD599),"0.0E+00")),IF($E599="IT",VALUE(TEXT(('TOX and EXPO INPUTS'!$F$10/AD599),"0.0E+00"))))</f>
        <v>#DIV/0!</v>
      </c>
      <c r="AH599" s="37" t="e">
        <f>IF($E599="ST",VALUE(TEXT(('TOX and EXPO INPUTS'!$F$7/AE599),"0.0E+00")),IF($E599="IT",VALUE(TEXT(('TOX and EXPO INPUTS'!$F$10/AE599),"0.0E+00"))))</f>
        <v>#DIV/0!</v>
      </c>
      <c r="AI599" s="37" t="e">
        <f>IF($E599="ST",VALUE(TEXT(('TOX and EXPO INPUTS'!$F$7/AF599),"0.0E+00")),IF($E599="IT",VALUE(TEXT(('TOX and EXPO INPUTS'!$F$10/AF599),"0.0E+00"))))</f>
        <v>#DIV/0!</v>
      </c>
      <c r="AJ599" s="42">
        <f t="shared" si="271"/>
        <v>0</v>
      </c>
      <c r="AK599" s="37">
        <f t="shared" si="272"/>
        <v>0</v>
      </c>
      <c r="AL599" s="42" t="e">
        <f>VALUE(TEXT(((AJ599*'TOX and EXPO INPUTS'!$F$21)/'TOX and EXPO INPUTS'!$E$29),"0.00E+00"))</f>
        <v>#DIV/0!</v>
      </c>
      <c r="AM599" s="37" t="e">
        <f>VALUE(TEXT(((AK599*'TOX and EXPO INPUTS'!$F$21)/'TOX and EXPO INPUTS'!$E$29),"0.00E+00"))</f>
        <v>#DIV/0!</v>
      </c>
      <c r="AN599" s="42" t="e">
        <f>IF($E599="ST",VALUE(TEXT(('TOX and EXPO INPUTS'!$F$15/AL599),"0.0E+00")),IF($E599="IT",VALUE(TEXT(('TOX and EXPO INPUTS'!$F$18/AL599),"0.0E+00"))))</f>
        <v>#DIV/0!</v>
      </c>
      <c r="AO599" s="37" t="e">
        <f>IF($E599="ST",VALUE(TEXT(('TOX and EXPO INPUTS'!$F$15/AM599),"0.0E+00")),IF($E599="IT",VALUE(TEXT(('TOX and EXPO INPUTS'!$F$18/AM599),"0.0E+00"))))</f>
        <v>#DIV/0!</v>
      </c>
      <c r="AP599" s="42" t="e">
        <f>VALUE(TEXT((AD599+AL599),"0.00E+00"))</f>
        <v>#DIV/0!</v>
      </c>
      <c r="AQ599" s="37" t="e">
        <f>VALUE(TEXT((AE599+AL599),"0.00E+00"))</f>
        <v>#DIV/0!</v>
      </c>
      <c r="AR599" s="37" t="e">
        <f>VALUE(TEXT((AF599+AL599),"0.00E+00"))</f>
        <v>#DIV/0!</v>
      </c>
      <c r="AS599" s="37" t="e">
        <f>VALUE(TEXT((AD599+AM599),"0.00E+00"))</f>
        <v>#DIV/0!</v>
      </c>
      <c r="AT599" s="37" t="e">
        <f>VALUE(TEXT((AE599+AM599),"0.00E+00"))</f>
        <v>#DIV/0!</v>
      </c>
      <c r="AU599" s="37" t="e">
        <f>VALUE(TEXT((AF599+AM599),"0.00E+00"))</f>
        <v>#DIV/0!</v>
      </c>
      <c r="AV599" s="42" t="e">
        <f>VALUE(TEXT(1/((1/AG599)+(1/AN599)),"0.0E+00"))</f>
        <v>#DIV/0!</v>
      </c>
      <c r="AW599" s="37" t="e">
        <f>VALUE(TEXT(1/((1/AH599)+(1/AN599)),"0.0E+00"))</f>
        <v>#DIV/0!</v>
      </c>
      <c r="AX599" s="37" t="e">
        <f>VALUE(TEXT(1/((1/AI599)+(1/AN599)),"0.0E+00"))</f>
        <v>#DIV/0!</v>
      </c>
      <c r="AY599" s="37" t="e">
        <f>VALUE(TEXT(1/((1/AG599)+(1/AO599)),"0.0E+00"))</f>
        <v>#DIV/0!</v>
      </c>
      <c r="AZ599" s="37" t="e">
        <f>VALUE(TEXT(1/((1/AH599)+(1/AO599)),"0.0E+00"))</f>
        <v>#DIV/0!</v>
      </c>
      <c r="BA599" s="37" t="e">
        <f>VALUE(TEXT(1/((1/AI599)+(1/AO599)),"0.0E+00"))</f>
        <v>#DIV/0!</v>
      </c>
      <c r="BB599" s="42" t="e">
        <f>IF($E599="ST",VALUE(TEXT((1/(('TOX and EXPO INPUTS'!$F$9/AG599)+('TOX and EXPO INPUTS'!$F$17/AN599))),"0.0E+00")),IF($E599="IT",VALUE(TEXT((1/(('TOX and EXPO INPUTS'!$F$12/AG599)+('TOX and EXPO INPUTS'!$F$20/AN599))),"0.0E+00"))))</f>
        <v>#DIV/0!</v>
      </c>
      <c r="BC599" s="37" t="e">
        <f>IF($E599="ST",VALUE(TEXT((1/(('TOX and EXPO INPUTS'!$F$9/AH599)+('TOX and EXPO INPUTS'!$F$17/AN599))),"0.0E+00")),IF($E599="IT",VALUE(TEXT((1/(('TOX and EXPO INPUTS'!$F$12/AH599)+('TOX and EXPO INPUTS'!$F$20/AN599))),"0.0E+00"))))</f>
        <v>#DIV/0!</v>
      </c>
      <c r="BD599" s="37" t="e">
        <f>IF($E599="ST",VALUE(TEXT((1/(('TOX and EXPO INPUTS'!$F$9/AI599)+('TOX and EXPO INPUTS'!$F$17/AN599))),"0.0E+00")),IF($E599="IT",VALUE(TEXT((1/(('TOX and EXPO INPUTS'!$F$12/AI599)+('TOX and EXPO INPUTS'!$F$20/AN599))),"0.0E+00"))))</f>
        <v>#DIV/0!</v>
      </c>
      <c r="BE599" s="37" t="e">
        <f>IF($E599="ST",VALUE(TEXT((1/(('TOX and EXPO INPUTS'!$F$9/AG599)+('TOX and EXPO INPUTS'!$F$17/AO599))),"0.0E+00")),IF($E599="IT",VALUE(TEXT((1/(('TOX and EXPO INPUTS'!$F$12/AG599)+('TOX and EXPO INPUTS'!$F$20/AO599))),"0.0E+00"))))</f>
        <v>#DIV/0!</v>
      </c>
      <c r="BF599" s="37" t="e">
        <f>IF($E599="ST",VALUE(TEXT((1/(('TOX and EXPO INPUTS'!$F$9/AH599)+('TOX and EXPO INPUTS'!$F$17/AO599))),"0.0E+00")),IF($E599="IT",VALUE(TEXT((1/(('TOX and EXPO INPUTS'!$F$12/AH599)+('TOX and EXPO INPUTS'!$F$20/AO599))),"0.0E+00"))))</f>
        <v>#DIV/0!</v>
      </c>
      <c r="BG599" s="37" t="e">
        <f>IF($E599="ST",VALUE(TEXT((1/(('TOX and EXPO INPUTS'!$F$9/AI599)+('TOX and EXPO INPUTS'!$F$17/AO599))),"0.0E+00")),IF($E599="IT",VALUE(TEXT((1/(('TOX and EXPO INPUTS'!$F$12/AI599)+('TOX and EXPO INPUTS'!$F$20/AO599))),"0.0E+00"))))</f>
        <v>#DIV/0!</v>
      </c>
      <c r="BH599" s="42" t="e">
        <f>VALUE(TEXT((AD599*$T599/365*'TOX and EXPO INPUTS'!$E$33/'TOX and EXPO INPUTS'!$E$34),"0.00E+00"))</f>
        <v>#DIV/0!</v>
      </c>
      <c r="BI599" s="37" t="e">
        <f>VALUE(TEXT((AE599*$T599/365*'TOX and EXPO INPUTS'!$E$33/'TOX and EXPO INPUTS'!$E$34),"0.00E+00"))</f>
        <v>#DIV/0!</v>
      </c>
      <c r="BJ599" s="37" t="e">
        <f>VALUE(TEXT((AF599*$T599/365*'TOX and EXPO INPUTS'!$E$33/'TOX and EXPO INPUTS'!$E$34),"0.00E+00"))</f>
        <v>#DIV/0!</v>
      </c>
      <c r="BK599" s="42" t="e">
        <f>VALUE(TEXT((AD599*$U599/365*'TOX and EXPO INPUTS'!$E$33/'TOX and EXPO INPUTS'!$E$34),"0.00E+00"))</f>
        <v>#DIV/0!</v>
      </c>
      <c r="BL599" s="37" t="e">
        <f>VALUE(TEXT((AE599*$U599/365*'TOX and EXPO INPUTS'!$E$33/'TOX and EXPO INPUTS'!$E$34),"0.00E+00"))</f>
        <v>#DIV/0!</v>
      </c>
      <c r="BM599" s="37" t="e">
        <f>VALUE(TEXT((AF599*$U599/365*'TOX and EXPO INPUTS'!$E$33/'TOX and EXPO INPUTS'!$E$34),"0.00E+00"))</f>
        <v>#DIV/0!</v>
      </c>
      <c r="BN599" s="42" t="e">
        <f>VALUE(TEXT((AL599*$T599/365*'TOX and EXPO INPUTS'!$E$33/'TOX and EXPO INPUTS'!$E$34),"0.00E+00"))</f>
        <v>#DIV/0!</v>
      </c>
      <c r="BO599" s="37" t="e">
        <f>VALUE(TEXT((AM599*$T599/365*'TOX and EXPO INPUTS'!$E$33/'TOX and EXPO INPUTS'!$E$34),"0.00E+00"))</f>
        <v>#DIV/0!</v>
      </c>
      <c r="BP599" s="42" t="e">
        <f>VALUE(TEXT((AL599*$U599/365*'TOX and EXPO INPUTS'!$E$33/'TOX and EXPO INPUTS'!$E$34),"0.00E+00"))</f>
        <v>#DIV/0!</v>
      </c>
      <c r="BQ599" s="37" t="e">
        <f>VALUE(TEXT((AM599*$U599/365*'TOX and EXPO INPUTS'!$E$33/'TOX and EXPO INPUTS'!$E$34),"0.00E+00"))</f>
        <v>#DIV/0!</v>
      </c>
      <c r="BR599" s="42" t="e">
        <f>VALUE(TEXT((AP599*$T599/365*'TOX and EXPO INPUTS'!$E$33/'TOX and EXPO INPUTS'!$E$34),"0.00E+00"))</f>
        <v>#DIV/0!</v>
      </c>
      <c r="BS599" s="37" t="e">
        <f>VALUE(TEXT((AQ599*$T599/365*'TOX and EXPO INPUTS'!$E$33/'TOX and EXPO INPUTS'!$E$34),"0.00E+00"))</f>
        <v>#DIV/0!</v>
      </c>
      <c r="BT599" s="37" t="e">
        <f>VALUE(TEXT((AR599*$T599/365*'TOX and EXPO INPUTS'!$E$33/'TOX and EXPO INPUTS'!$E$34),"0.00E+00"))</f>
        <v>#DIV/0!</v>
      </c>
      <c r="BU599" s="37" t="e">
        <f>VALUE(TEXT((AS599*$T599/365*'TOX and EXPO INPUTS'!$E$33/'TOX and EXPO INPUTS'!$E$34),"0.00E+00"))</f>
        <v>#DIV/0!</v>
      </c>
      <c r="BV599" s="37" t="e">
        <f>VALUE(TEXT((AT599*$T599/365*'TOX and EXPO INPUTS'!$E$33/'TOX and EXPO INPUTS'!$E$34),"0.00E+00"))</f>
        <v>#DIV/0!</v>
      </c>
      <c r="BW599" s="37" t="e">
        <f>VALUE(TEXT((AU599*$T599/365*'TOX and EXPO INPUTS'!$E$33/'TOX and EXPO INPUTS'!$E$34),"0.00E+00"))</f>
        <v>#DIV/0!</v>
      </c>
      <c r="BX599" s="42" t="e">
        <f>VALUE(TEXT((AP599*$U599/365*'TOX and EXPO INPUTS'!$E$33/'TOX and EXPO INPUTS'!$E$34),"0.00E+00"))</f>
        <v>#DIV/0!</v>
      </c>
      <c r="BY599" s="37" t="e">
        <f>VALUE(TEXT((AQ599*$U599/365*'TOX and EXPO INPUTS'!$E$33/'TOX and EXPO INPUTS'!$E$34),"0.00E+00"))</f>
        <v>#DIV/0!</v>
      </c>
      <c r="BZ599" s="37" t="e">
        <f>VALUE(TEXT((AR599*$U599/365*'TOX and EXPO INPUTS'!$E$33/'TOX and EXPO INPUTS'!$E$34),"0.00E+00"))</f>
        <v>#DIV/0!</v>
      </c>
      <c r="CA599" s="37" t="e">
        <f>VALUE(TEXT((AS599*$U599/365*'TOX and EXPO INPUTS'!$E$33/'TOX and EXPO INPUTS'!$E$34),"0.00E+00"))</f>
        <v>#DIV/0!</v>
      </c>
      <c r="CB599" s="37" t="e">
        <f>VALUE(TEXT((AT599*$U599/365*'TOX and EXPO INPUTS'!$E$33/'TOX and EXPO INPUTS'!$E$34),"0.00E+00"))</f>
        <v>#DIV/0!</v>
      </c>
      <c r="CC599" s="37" t="e">
        <f>VALUE(TEXT((AU599*$U599/365*'TOX and EXPO INPUTS'!$E$33/'TOX and EXPO INPUTS'!$E$34),"0.00E+00"))</f>
        <v>#DIV/0!</v>
      </c>
      <c r="CD599" s="58" t="e">
        <f>VALUE(TEXT((BR599*'TOX and EXPO INPUTS'!$F$23),"0.00E+00"))</f>
        <v>#DIV/0!</v>
      </c>
      <c r="CE599" s="57" t="e">
        <f>VALUE(TEXT((BS599*'TOX and EXPO INPUTS'!$F$23),"0.00E+00"))</f>
        <v>#DIV/0!</v>
      </c>
      <c r="CF599" s="57" t="e">
        <f>VALUE(TEXT((BT599*'TOX and EXPO INPUTS'!$F$23),"0.00E+00"))</f>
        <v>#DIV/0!</v>
      </c>
      <c r="CG599" s="57" t="e">
        <f>VALUE(TEXT((BU599*'TOX and EXPO INPUTS'!$F$23),"0.00E+00"))</f>
        <v>#DIV/0!</v>
      </c>
      <c r="CH599" s="57" t="e">
        <f>VALUE(TEXT((BV599*'TOX and EXPO INPUTS'!$F$23),"0.00E+00"))</f>
        <v>#DIV/0!</v>
      </c>
      <c r="CI599" s="57" t="e">
        <f>VALUE(TEXT((BW599*'TOX and EXPO INPUTS'!$F$23),"0.00E+00"))</f>
        <v>#DIV/0!</v>
      </c>
      <c r="CJ599" s="58" t="e">
        <f>VALUE(TEXT((BX599*'TOX and EXPO INPUTS'!$F$23),"0.00E+00"))</f>
        <v>#DIV/0!</v>
      </c>
      <c r="CK599" s="57" t="e">
        <f>VALUE(TEXT((BY599*'TOX and EXPO INPUTS'!$F$23),"0.00E+00"))</f>
        <v>#DIV/0!</v>
      </c>
      <c r="CL599" s="57" t="e">
        <f>VALUE(TEXT((BZ599*'TOX and EXPO INPUTS'!$F$23),"0.00E+00"))</f>
        <v>#DIV/0!</v>
      </c>
      <c r="CM599" s="57" t="e">
        <f>VALUE(TEXT((CA599*'TOX and EXPO INPUTS'!$F$23),"0.00E+00"))</f>
        <v>#DIV/0!</v>
      </c>
      <c r="CN599" s="57" t="e">
        <f>VALUE(TEXT((CB599*'TOX and EXPO INPUTS'!$F$23),"0.00E+00"))</f>
        <v>#DIV/0!</v>
      </c>
      <c r="CO599" s="57" t="e">
        <f>VALUE(TEXT((CC599*'TOX and EXPO INPUTS'!$F$23),"0.00E+00"))</f>
        <v>#DIV/0!</v>
      </c>
      <c r="CP599" s="38" t="s">
        <v>106</v>
      </c>
      <c r="CQ599" s="34" t="s">
        <v>107</v>
      </c>
      <c r="CR599" s="34" t="s">
        <v>108</v>
      </c>
      <c r="CS599" s="39" t="s">
        <v>109</v>
      </c>
    </row>
    <row r="600" spans="1:97" ht="48" customHeight="1" x14ac:dyDescent="0.25">
      <c r="A600" s="34" t="s">
        <v>98</v>
      </c>
      <c r="B600" s="34" t="s">
        <v>99</v>
      </c>
      <c r="C600" s="34" t="s">
        <v>113</v>
      </c>
      <c r="D600" s="34" t="s">
        <v>110</v>
      </c>
      <c r="E600" s="39" t="s">
        <v>102</v>
      </c>
      <c r="F600" s="40" t="s">
        <v>169</v>
      </c>
      <c r="G600" s="43"/>
      <c r="H600" s="36" t="s">
        <v>104</v>
      </c>
      <c r="I600" s="67"/>
      <c r="J600" s="36" t="s">
        <v>105</v>
      </c>
      <c r="K600" s="100">
        <f>VLOOKUP(F600,'Amount Seed Planted_variables'!$A$3:$I$74,2,0)</f>
        <v>100000</v>
      </c>
      <c r="L600" s="100">
        <f>VLOOKUP(F600,'Amount Seed Planted_variables'!$A$3:$I$74,3,0)</f>
        <v>130000</v>
      </c>
      <c r="M600" s="36">
        <f t="shared" si="273"/>
        <v>0</v>
      </c>
      <c r="N600" s="35">
        <f t="shared" si="274"/>
        <v>0</v>
      </c>
      <c r="O600" s="101">
        <v>3000</v>
      </c>
      <c r="P600" s="93">
        <f>VLOOKUP(F600,'Amount Seed Planted_variables'!$A$3:$I$74,4,0)</f>
        <v>2500000</v>
      </c>
      <c r="Q600" s="93">
        <f>VLOOKUP(F600,'Amount Seed Planted_variables'!$A$3:$I$74,7,0)</f>
        <v>80</v>
      </c>
      <c r="R600" s="93">
        <f>VLOOKUP(F600,'Amount Seed Planted_variables'!$A$3:$I$74,8,0)</f>
        <v>200000000</v>
      </c>
      <c r="S600" s="87" t="str">
        <f t="shared" si="270"/>
        <v>NA</v>
      </c>
      <c r="T600" s="35">
        <v>10</v>
      </c>
      <c r="U600" s="35">
        <v>30</v>
      </c>
      <c r="V600" s="41">
        <v>68</v>
      </c>
      <c r="W600" s="35">
        <v>16.899999999999999</v>
      </c>
      <c r="X600" s="35">
        <v>13.1</v>
      </c>
      <c r="Y600" s="41">
        <v>3.6</v>
      </c>
      <c r="Z600" s="35">
        <f>Y600*0.1</f>
        <v>0.36000000000000004</v>
      </c>
      <c r="AA600" s="42">
        <f t="shared" si="276"/>
        <v>0</v>
      </c>
      <c r="AB600" s="37">
        <f t="shared" si="277"/>
        <v>0</v>
      </c>
      <c r="AC600" s="37">
        <f t="shared" si="278"/>
        <v>0</v>
      </c>
      <c r="AD600" s="42" t="e">
        <f>VALUE(TEXT(((AA600*'TOX and EXPO INPUTS'!$F$13)/'TOX and EXPO INPUTS'!$E$27),"0.00E+00"))</f>
        <v>#DIV/0!</v>
      </c>
      <c r="AE600" s="37" t="e">
        <f>VALUE(TEXT(((AB600*'TOX and EXPO INPUTS'!$F$13)/'TOX and EXPO INPUTS'!$E$27),"0.00E+00"))</f>
        <v>#DIV/0!</v>
      </c>
      <c r="AF600" s="37" t="e">
        <f>VALUE(TEXT(((AC600*'TOX and EXPO INPUTS'!$F$13)/'TOX and EXPO INPUTS'!$E$27),"0.00E+00"))</f>
        <v>#DIV/0!</v>
      </c>
      <c r="AG600" s="42" t="e">
        <f>IF($E600="ST",VALUE(TEXT(('TOX and EXPO INPUTS'!$F$7/AD600),"0.0E+00")),IF($E600="IT",VALUE(TEXT(('TOX and EXPO INPUTS'!$F$10/AD600),"0.0E+00"))))</f>
        <v>#DIV/0!</v>
      </c>
      <c r="AH600" s="37" t="e">
        <f>IF($E600="ST",VALUE(TEXT(('TOX and EXPO INPUTS'!$F$7/AE600),"0.0E+00")),IF($E600="IT",VALUE(TEXT(('TOX and EXPO INPUTS'!$F$10/AE600),"0.0E+00"))))</f>
        <v>#DIV/0!</v>
      </c>
      <c r="AI600" s="37" t="e">
        <f>IF($E600="ST",VALUE(TEXT(('TOX and EXPO INPUTS'!$F$7/AF600),"0.0E+00")),IF($E600="IT",VALUE(TEXT(('TOX and EXPO INPUTS'!$F$10/AF600),"0.0E+00"))))</f>
        <v>#DIV/0!</v>
      </c>
      <c r="AJ600" s="42">
        <f t="shared" si="271"/>
        <v>0</v>
      </c>
      <c r="AK600" s="37">
        <f t="shared" si="272"/>
        <v>0</v>
      </c>
      <c r="AL600" s="42" t="e">
        <f>VALUE(TEXT(((AJ600*'TOX and EXPO INPUTS'!$F$21)/'TOX and EXPO INPUTS'!$E$29),"0.00E+00"))</f>
        <v>#DIV/0!</v>
      </c>
      <c r="AM600" s="37" t="e">
        <f>VALUE(TEXT(((AK600*'TOX and EXPO INPUTS'!$F$21)/'TOX and EXPO INPUTS'!$E$29),"0.00E+00"))</f>
        <v>#DIV/0!</v>
      </c>
      <c r="AN600" s="42" t="e">
        <f>IF($E600="ST",VALUE(TEXT(('TOX and EXPO INPUTS'!$F$15/AL600),"0.0E+00")),IF($E600="IT",VALUE(TEXT(('TOX and EXPO INPUTS'!$F$18/AL600),"0.0E+00"))))</f>
        <v>#DIV/0!</v>
      </c>
      <c r="AO600" s="37" t="e">
        <f>IF($E600="ST",VALUE(TEXT(('TOX and EXPO INPUTS'!$F$15/AM600),"0.0E+00")),IF($E600="IT",VALUE(TEXT(('TOX and EXPO INPUTS'!$F$18/AM600),"0.0E+00"))))</f>
        <v>#DIV/0!</v>
      </c>
      <c r="AP600" s="42" t="e">
        <f>VALUE(TEXT((AD600+AL600),"0.00E+00"))</f>
        <v>#DIV/0!</v>
      </c>
      <c r="AQ600" s="37" t="e">
        <f>VALUE(TEXT((AE600+AL600),"0.00E+00"))</f>
        <v>#DIV/0!</v>
      </c>
      <c r="AR600" s="37" t="e">
        <f>VALUE(TEXT((AF600+AL600),"0.00E+00"))</f>
        <v>#DIV/0!</v>
      </c>
      <c r="AS600" s="37" t="e">
        <f>VALUE(TEXT((AD600+AM600),"0.00E+00"))</f>
        <v>#DIV/0!</v>
      </c>
      <c r="AT600" s="37" t="e">
        <f>VALUE(TEXT((AE600+AM600),"0.00E+00"))</f>
        <v>#DIV/0!</v>
      </c>
      <c r="AU600" s="37" t="e">
        <f>VALUE(TEXT((AF600+AM600),"0.00E+00"))</f>
        <v>#DIV/0!</v>
      </c>
      <c r="AV600" s="42" t="e">
        <f>VALUE(TEXT(1/((1/AG600)+(1/AN600)),"0.0E+00"))</f>
        <v>#DIV/0!</v>
      </c>
      <c r="AW600" s="37" t="e">
        <f>VALUE(TEXT(1/((1/AH600)+(1/AN600)),"0.0E+00"))</f>
        <v>#DIV/0!</v>
      </c>
      <c r="AX600" s="37" t="e">
        <f>VALUE(TEXT(1/((1/AI600)+(1/AN600)),"0.0E+00"))</f>
        <v>#DIV/0!</v>
      </c>
      <c r="AY600" s="37" t="e">
        <f>VALUE(TEXT(1/((1/AG600)+(1/AO600)),"0.0E+00"))</f>
        <v>#DIV/0!</v>
      </c>
      <c r="AZ600" s="37" t="e">
        <f>VALUE(TEXT(1/((1/AH600)+(1/AO600)),"0.0E+00"))</f>
        <v>#DIV/0!</v>
      </c>
      <c r="BA600" s="37" t="e">
        <f>VALUE(TEXT(1/((1/AI600)+(1/AO600)),"0.0E+00"))</f>
        <v>#DIV/0!</v>
      </c>
      <c r="BB600" s="42" t="e">
        <f>IF($E600="ST",VALUE(TEXT((1/(('TOX and EXPO INPUTS'!$F$9/AG600)+('TOX and EXPO INPUTS'!$F$17/AN600))),"0.0E+00")),IF($E600="IT",VALUE(TEXT((1/(('TOX and EXPO INPUTS'!$F$12/AG600)+('TOX and EXPO INPUTS'!$F$20/AN600))),"0.0E+00"))))</f>
        <v>#DIV/0!</v>
      </c>
      <c r="BC600" s="37" t="e">
        <f>IF($E600="ST",VALUE(TEXT((1/(('TOX and EXPO INPUTS'!$F$9/AH600)+('TOX and EXPO INPUTS'!$F$17/AN600))),"0.0E+00")),IF($E600="IT",VALUE(TEXT((1/(('TOX and EXPO INPUTS'!$F$12/AH600)+('TOX and EXPO INPUTS'!$F$20/AN600))),"0.0E+00"))))</f>
        <v>#DIV/0!</v>
      </c>
      <c r="BD600" s="37" t="e">
        <f>IF($E600="ST",VALUE(TEXT((1/(('TOX and EXPO INPUTS'!$F$9/AI600)+('TOX and EXPO INPUTS'!$F$17/AN600))),"0.0E+00")),IF($E600="IT",VALUE(TEXT((1/(('TOX and EXPO INPUTS'!$F$12/AI600)+('TOX and EXPO INPUTS'!$F$20/AN600))),"0.0E+00"))))</f>
        <v>#DIV/0!</v>
      </c>
      <c r="BE600" s="37" t="e">
        <f>IF($E600="ST",VALUE(TEXT((1/(('TOX and EXPO INPUTS'!$F$9/AG600)+('TOX and EXPO INPUTS'!$F$17/AO600))),"0.0E+00")),IF($E600="IT",VALUE(TEXT((1/(('TOX and EXPO INPUTS'!$F$12/AG600)+('TOX and EXPO INPUTS'!$F$20/AO600))),"0.0E+00"))))</f>
        <v>#DIV/0!</v>
      </c>
      <c r="BF600" s="37" t="e">
        <f>IF($E600="ST",VALUE(TEXT((1/(('TOX and EXPO INPUTS'!$F$9/AH600)+('TOX and EXPO INPUTS'!$F$17/AO600))),"0.0E+00")),IF($E600="IT",VALUE(TEXT((1/(('TOX and EXPO INPUTS'!$F$12/AH600)+('TOX and EXPO INPUTS'!$F$20/AO600))),"0.0E+00"))))</f>
        <v>#DIV/0!</v>
      </c>
      <c r="BG600" s="37" t="e">
        <f>IF($E600="ST",VALUE(TEXT((1/(('TOX and EXPO INPUTS'!$F$9/AI600)+('TOX and EXPO INPUTS'!$F$17/AO600))),"0.0E+00")),IF($E600="IT",VALUE(TEXT((1/(('TOX and EXPO INPUTS'!$F$12/AI600)+('TOX and EXPO INPUTS'!$F$20/AO600))),"0.0E+00"))))</f>
        <v>#DIV/0!</v>
      </c>
      <c r="BH600" s="42" t="e">
        <f>VALUE(TEXT((AD600*$T600/365*'TOX and EXPO INPUTS'!$E$33/'TOX and EXPO INPUTS'!$E$34),"0.00E+00"))</f>
        <v>#DIV/0!</v>
      </c>
      <c r="BI600" s="37" t="e">
        <f>VALUE(TEXT((AE600*$T600/365*'TOX and EXPO INPUTS'!$E$33/'TOX and EXPO INPUTS'!$E$34),"0.00E+00"))</f>
        <v>#DIV/0!</v>
      </c>
      <c r="BJ600" s="37" t="e">
        <f>VALUE(TEXT((AF600*$T600/365*'TOX and EXPO INPUTS'!$E$33/'TOX and EXPO INPUTS'!$E$34),"0.00E+00"))</f>
        <v>#DIV/0!</v>
      </c>
      <c r="BK600" s="42" t="e">
        <f>VALUE(TEXT((AD600*$U600/365*'TOX and EXPO INPUTS'!$E$33/'TOX and EXPO INPUTS'!$E$34),"0.00E+00"))</f>
        <v>#DIV/0!</v>
      </c>
      <c r="BL600" s="37" t="e">
        <f>VALUE(TEXT((AE600*$U600/365*'TOX and EXPO INPUTS'!$E$33/'TOX and EXPO INPUTS'!$E$34),"0.00E+00"))</f>
        <v>#DIV/0!</v>
      </c>
      <c r="BM600" s="37" t="e">
        <f>VALUE(TEXT((AF600*$U600/365*'TOX and EXPO INPUTS'!$E$33/'TOX and EXPO INPUTS'!$E$34),"0.00E+00"))</f>
        <v>#DIV/0!</v>
      </c>
      <c r="BN600" s="42" t="e">
        <f>VALUE(TEXT((AL600*$T600/365*'TOX and EXPO INPUTS'!$E$33/'TOX and EXPO INPUTS'!$E$34),"0.00E+00"))</f>
        <v>#DIV/0!</v>
      </c>
      <c r="BO600" s="37" t="e">
        <f>VALUE(TEXT((AM600*$T600/365*'TOX and EXPO INPUTS'!$E$33/'TOX and EXPO INPUTS'!$E$34),"0.00E+00"))</f>
        <v>#DIV/0!</v>
      </c>
      <c r="BP600" s="42" t="e">
        <f>VALUE(TEXT((AL600*$U600/365*'TOX and EXPO INPUTS'!$E$33/'TOX and EXPO INPUTS'!$E$34),"0.00E+00"))</f>
        <v>#DIV/0!</v>
      </c>
      <c r="BQ600" s="37" t="e">
        <f>VALUE(TEXT((AM600*$U600/365*'TOX and EXPO INPUTS'!$E$33/'TOX and EXPO INPUTS'!$E$34),"0.00E+00"))</f>
        <v>#DIV/0!</v>
      </c>
      <c r="BR600" s="42" t="e">
        <f>VALUE(TEXT((AP600*$T600/365*'TOX and EXPO INPUTS'!$E$33/'TOX and EXPO INPUTS'!$E$34),"0.00E+00"))</f>
        <v>#DIV/0!</v>
      </c>
      <c r="BS600" s="37" t="e">
        <f>VALUE(TEXT((AQ600*$T600/365*'TOX and EXPO INPUTS'!$E$33/'TOX and EXPO INPUTS'!$E$34),"0.00E+00"))</f>
        <v>#DIV/0!</v>
      </c>
      <c r="BT600" s="37" t="e">
        <f>VALUE(TEXT((AR600*$T600/365*'TOX and EXPO INPUTS'!$E$33/'TOX and EXPO INPUTS'!$E$34),"0.00E+00"))</f>
        <v>#DIV/0!</v>
      </c>
      <c r="BU600" s="37" t="e">
        <f>VALUE(TEXT((AS600*$T600/365*'TOX and EXPO INPUTS'!$E$33/'TOX and EXPO INPUTS'!$E$34),"0.00E+00"))</f>
        <v>#DIV/0!</v>
      </c>
      <c r="BV600" s="37" t="e">
        <f>VALUE(TEXT((AT600*$T600/365*'TOX and EXPO INPUTS'!$E$33/'TOX and EXPO INPUTS'!$E$34),"0.00E+00"))</f>
        <v>#DIV/0!</v>
      </c>
      <c r="BW600" s="37" t="e">
        <f>VALUE(TEXT((AU600*$T600/365*'TOX and EXPO INPUTS'!$E$33/'TOX and EXPO INPUTS'!$E$34),"0.00E+00"))</f>
        <v>#DIV/0!</v>
      </c>
      <c r="BX600" s="42" t="e">
        <f>VALUE(TEXT((AP600*$U600/365*'TOX and EXPO INPUTS'!$E$33/'TOX and EXPO INPUTS'!$E$34),"0.00E+00"))</f>
        <v>#DIV/0!</v>
      </c>
      <c r="BY600" s="37" t="e">
        <f>VALUE(TEXT((AQ600*$U600/365*'TOX and EXPO INPUTS'!$E$33/'TOX and EXPO INPUTS'!$E$34),"0.00E+00"))</f>
        <v>#DIV/0!</v>
      </c>
      <c r="BZ600" s="37" t="e">
        <f>VALUE(TEXT((AR600*$U600/365*'TOX and EXPO INPUTS'!$E$33/'TOX and EXPO INPUTS'!$E$34),"0.00E+00"))</f>
        <v>#DIV/0!</v>
      </c>
      <c r="CA600" s="37" t="e">
        <f>VALUE(TEXT((AS600*$U600/365*'TOX and EXPO INPUTS'!$E$33/'TOX and EXPO INPUTS'!$E$34),"0.00E+00"))</f>
        <v>#DIV/0!</v>
      </c>
      <c r="CB600" s="37" t="e">
        <f>VALUE(TEXT((AT600*$U600/365*'TOX and EXPO INPUTS'!$E$33/'TOX and EXPO INPUTS'!$E$34),"0.00E+00"))</f>
        <v>#DIV/0!</v>
      </c>
      <c r="CC600" s="37" t="e">
        <f>VALUE(TEXT((AU600*$U600/365*'TOX and EXPO INPUTS'!$E$33/'TOX and EXPO INPUTS'!$E$34),"0.00E+00"))</f>
        <v>#DIV/0!</v>
      </c>
      <c r="CD600" s="58" t="e">
        <f>VALUE(TEXT((BR600*'TOX and EXPO INPUTS'!$F$23),"0.00E+00"))</f>
        <v>#DIV/0!</v>
      </c>
      <c r="CE600" s="57" t="e">
        <f>VALUE(TEXT((BS600*'TOX and EXPO INPUTS'!$F$23),"0.00E+00"))</f>
        <v>#DIV/0!</v>
      </c>
      <c r="CF600" s="57" t="e">
        <f>VALUE(TEXT((BT600*'TOX and EXPO INPUTS'!$F$23),"0.00E+00"))</f>
        <v>#DIV/0!</v>
      </c>
      <c r="CG600" s="57" t="e">
        <f>VALUE(TEXT((BU600*'TOX and EXPO INPUTS'!$F$23),"0.00E+00"))</f>
        <v>#DIV/0!</v>
      </c>
      <c r="CH600" s="57" t="e">
        <f>VALUE(TEXT((BV600*'TOX and EXPO INPUTS'!$F$23),"0.00E+00"))</f>
        <v>#DIV/0!</v>
      </c>
      <c r="CI600" s="57" t="e">
        <f>VALUE(TEXT((BW600*'TOX and EXPO INPUTS'!$F$23),"0.00E+00"))</f>
        <v>#DIV/0!</v>
      </c>
      <c r="CJ600" s="58" t="e">
        <f>VALUE(TEXT((BX600*'TOX and EXPO INPUTS'!$F$23),"0.00E+00"))</f>
        <v>#DIV/0!</v>
      </c>
      <c r="CK600" s="57" t="e">
        <f>VALUE(TEXT((BY600*'TOX and EXPO INPUTS'!$F$23),"0.00E+00"))</f>
        <v>#DIV/0!</v>
      </c>
      <c r="CL600" s="57" t="e">
        <f>VALUE(TEXT((BZ600*'TOX and EXPO INPUTS'!$F$23),"0.00E+00"))</f>
        <v>#DIV/0!</v>
      </c>
      <c r="CM600" s="57" t="e">
        <f>VALUE(TEXT((CA600*'TOX and EXPO INPUTS'!$F$23),"0.00E+00"))</f>
        <v>#DIV/0!</v>
      </c>
      <c r="CN600" s="57" t="e">
        <f>VALUE(TEXT((CB600*'TOX and EXPO INPUTS'!$F$23),"0.00E+00"))</f>
        <v>#DIV/0!</v>
      </c>
      <c r="CO600" s="57" t="e">
        <f>VALUE(TEXT((CC600*'TOX and EXPO INPUTS'!$F$23),"0.00E+00"))</f>
        <v>#DIV/0!</v>
      </c>
      <c r="CP600" s="38" t="s">
        <v>106</v>
      </c>
      <c r="CQ600" s="34" t="s">
        <v>107</v>
      </c>
      <c r="CR600" s="34" t="s">
        <v>108</v>
      </c>
      <c r="CS600" s="39" t="s">
        <v>109</v>
      </c>
    </row>
    <row r="601" spans="1:97" ht="48" customHeight="1" x14ac:dyDescent="0.25">
      <c r="A601" s="34" t="s">
        <v>98</v>
      </c>
      <c r="B601" s="34" t="s">
        <v>99</v>
      </c>
      <c r="C601" s="34" t="s">
        <v>113</v>
      </c>
      <c r="D601" s="34" t="s">
        <v>111</v>
      </c>
      <c r="E601" s="39" t="s">
        <v>102</v>
      </c>
      <c r="F601" s="40" t="s">
        <v>169</v>
      </c>
      <c r="G601" s="43"/>
      <c r="H601" s="36" t="s">
        <v>104</v>
      </c>
      <c r="I601" s="67"/>
      <c r="J601" s="36" t="s">
        <v>105</v>
      </c>
      <c r="K601" s="100">
        <f>VLOOKUP(F601,'Amount Seed Planted_variables'!$A$3:$I$74,2,0)</f>
        <v>100000</v>
      </c>
      <c r="L601" s="100">
        <f>VLOOKUP(F601,'Amount Seed Planted_variables'!$A$3:$I$74,3,0)</f>
        <v>130000</v>
      </c>
      <c r="M601" s="36">
        <f t="shared" si="273"/>
        <v>0</v>
      </c>
      <c r="N601" s="35">
        <f t="shared" si="274"/>
        <v>0</v>
      </c>
      <c r="O601" s="101">
        <v>3000</v>
      </c>
      <c r="P601" s="93">
        <f>VLOOKUP(F601,'Amount Seed Planted_variables'!$A$3:$I$74,4,0)</f>
        <v>2500000</v>
      </c>
      <c r="Q601" s="93">
        <f>VLOOKUP(F601,'Amount Seed Planted_variables'!$A$3:$I$74,7,0)</f>
        <v>80</v>
      </c>
      <c r="R601" s="93">
        <f>VLOOKUP(F601,'Amount Seed Planted_variables'!$A$3:$I$74,8,0)</f>
        <v>200000000</v>
      </c>
      <c r="S601" s="87">
        <f t="shared" si="270"/>
        <v>2.5</v>
      </c>
      <c r="T601" s="35">
        <v>10</v>
      </c>
      <c r="U601" s="35">
        <v>30</v>
      </c>
      <c r="V601" s="41">
        <v>138210600</v>
      </c>
      <c r="W601" s="35">
        <v>23262800</v>
      </c>
      <c r="X601" s="35">
        <v>21238200</v>
      </c>
      <c r="Y601" s="41">
        <v>106100</v>
      </c>
      <c r="Z601" s="35">
        <f t="shared" si="275"/>
        <v>10610</v>
      </c>
      <c r="AA601" s="42">
        <f t="shared" si="276"/>
        <v>0</v>
      </c>
      <c r="AB601" s="37">
        <f t="shared" si="277"/>
        <v>0</v>
      </c>
      <c r="AC601" s="37">
        <f t="shared" si="278"/>
        <v>0</v>
      </c>
      <c r="AD601" s="42" t="e">
        <f>VALUE(TEXT(((AA601*'TOX and EXPO INPUTS'!$F$13)/'TOX and EXPO INPUTS'!$E$27),"0.00E+00"))</f>
        <v>#DIV/0!</v>
      </c>
      <c r="AE601" s="37" t="e">
        <f>VALUE(TEXT(((AB601*'TOX and EXPO INPUTS'!$F$13)/'TOX and EXPO INPUTS'!$E$27),"0.00E+00"))</f>
        <v>#DIV/0!</v>
      </c>
      <c r="AF601" s="37" t="e">
        <f>VALUE(TEXT(((AC601*'TOX and EXPO INPUTS'!$F$13)/'TOX and EXPO INPUTS'!$E$27),"0.00E+00"))</f>
        <v>#DIV/0!</v>
      </c>
      <c r="AG601" s="42" t="e">
        <f>IF($E601="ST",VALUE(TEXT(('TOX and EXPO INPUTS'!$F$7/AD601),"0.0E+00")),IF($E601="IT",VALUE(TEXT(('TOX and EXPO INPUTS'!$F$10/AD601),"0.0E+00"))))</f>
        <v>#DIV/0!</v>
      </c>
      <c r="AH601" s="37" t="e">
        <f>IF($E601="ST",VALUE(TEXT(('TOX and EXPO INPUTS'!$F$7/AE601),"0.0E+00")),IF($E601="IT",VALUE(TEXT(('TOX and EXPO INPUTS'!$F$10/AE601),"0.0E+00"))))</f>
        <v>#DIV/0!</v>
      </c>
      <c r="AI601" s="37" t="e">
        <f>IF($E601="ST",VALUE(TEXT(('TOX and EXPO INPUTS'!$F$7/AF601),"0.0E+00")),IF($E601="IT",VALUE(TEXT(('TOX and EXPO INPUTS'!$F$10/AF601),"0.0E+00"))))</f>
        <v>#DIV/0!</v>
      </c>
      <c r="AJ601" s="42">
        <f t="shared" si="271"/>
        <v>0</v>
      </c>
      <c r="AK601" s="37">
        <f t="shared" si="272"/>
        <v>0</v>
      </c>
      <c r="AL601" s="42" t="e">
        <f>VALUE(TEXT(((AJ601*'TOX and EXPO INPUTS'!$F$21)/'TOX and EXPO INPUTS'!$E$29),"0.00E+00"))</f>
        <v>#DIV/0!</v>
      </c>
      <c r="AM601" s="37" t="e">
        <f>VALUE(TEXT(((AK601*'TOX and EXPO INPUTS'!$F$21)/'TOX and EXPO INPUTS'!$E$29),"0.00E+00"))</f>
        <v>#DIV/0!</v>
      </c>
      <c r="AN601" s="42" t="e">
        <f>IF($E601="ST",VALUE(TEXT(('TOX and EXPO INPUTS'!$F$15/AL601),"0.0E+00")),IF($E601="IT",VALUE(TEXT(('TOX and EXPO INPUTS'!$F$18/AL601),"0.0E+00"))))</f>
        <v>#DIV/0!</v>
      </c>
      <c r="AO601" s="37" t="e">
        <f>IF($E601="ST",VALUE(TEXT(('TOX and EXPO INPUTS'!$F$15/AM601),"0.0E+00")),IF($E601="IT",VALUE(TEXT(('TOX and EXPO INPUTS'!$F$18/AM601),"0.0E+00"))))</f>
        <v>#DIV/0!</v>
      </c>
      <c r="AP601" s="42" t="e">
        <f t="shared" si="279"/>
        <v>#DIV/0!</v>
      </c>
      <c r="AQ601" s="37" t="e">
        <f t="shared" si="280"/>
        <v>#DIV/0!</v>
      </c>
      <c r="AR601" s="37" t="e">
        <f t="shared" si="281"/>
        <v>#DIV/0!</v>
      </c>
      <c r="AS601" s="37" t="e">
        <f t="shared" si="282"/>
        <v>#DIV/0!</v>
      </c>
      <c r="AT601" s="37" t="e">
        <f t="shared" si="283"/>
        <v>#DIV/0!</v>
      </c>
      <c r="AU601" s="37" t="e">
        <f t="shared" si="284"/>
        <v>#DIV/0!</v>
      </c>
      <c r="AV601" s="42" t="e">
        <f t="shared" si="285"/>
        <v>#DIV/0!</v>
      </c>
      <c r="AW601" s="37" t="e">
        <f t="shared" si="286"/>
        <v>#DIV/0!</v>
      </c>
      <c r="AX601" s="37" t="e">
        <f t="shared" si="287"/>
        <v>#DIV/0!</v>
      </c>
      <c r="AY601" s="37" t="e">
        <f t="shared" si="288"/>
        <v>#DIV/0!</v>
      </c>
      <c r="AZ601" s="37" t="e">
        <f t="shared" si="289"/>
        <v>#DIV/0!</v>
      </c>
      <c r="BA601" s="37" t="e">
        <f t="shared" si="290"/>
        <v>#DIV/0!</v>
      </c>
      <c r="BB601" s="42" t="e">
        <f>IF($E601="ST",VALUE(TEXT((1/(('TOX and EXPO INPUTS'!$F$9/AG601)+('TOX and EXPO INPUTS'!$F$17/AN601))),"0.0E+00")),IF($E601="IT",VALUE(TEXT((1/(('TOX and EXPO INPUTS'!$F$12/AG601)+('TOX and EXPO INPUTS'!$F$20/AN601))),"0.0E+00"))))</f>
        <v>#DIV/0!</v>
      </c>
      <c r="BC601" s="37" t="e">
        <f>IF($E601="ST",VALUE(TEXT((1/(('TOX and EXPO INPUTS'!$F$9/AH601)+('TOX and EXPO INPUTS'!$F$17/AN601))),"0.0E+00")),IF($E601="IT",VALUE(TEXT((1/(('TOX and EXPO INPUTS'!$F$12/AH601)+('TOX and EXPO INPUTS'!$F$20/AN601))),"0.0E+00"))))</f>
        <v>#DIV/0!</v>
      </c>
      <c r="BD601" s="37" t="e">
        <f>IF($E601="ST",VALUE(TEXT((1/(('TOX and EXPO INPUTS'!$F$9/AI601)+('TOX and EXPO INPUTS'!$F$17/AN601))),"0.0E+00")),IF($E601="IT",VALUE(TEXT((1/(('TOX and EXPO INPUTS'!$F$12/AI601)+('TOX and EXPO INPUTS'!$F$20/AN601))),"0.0E+00"))))</f>
        <v>#DIV/0!</v>
      </c>
      <c r="BE601" s="37" t="e">
        <f>IF($E601="ST",VALUE(TEXT((1/(('TOX and EXPO INPUTS'!$F$9/AG601)+('TOX and EXPO INPUTS'!$F$17/AO601))),"0.0E+00")),IF($E601="IT",VALUE(TEXT((1/(('TOX and EXPO INPUTS'!$F$12/AG601)+('TOX and EXPO INPUTS'!$F$20/AO601))),"0.0E+00"))))</f>
        <v>#DIV/0!</v>
      </c>
      <c r="BF601" s="37" t="e">
        <f>IF($E601="ST",VALUE(TEXT((1/(('TOX and EXPO INPUTS'!$F$9/AH601)+('TOX and EXPO INPUTS'!$F$17/AO601))),"0.0E+00")),IF($E601="IT",VALUE(TEXT((1/(('TOX and EXPO INPUTS'!$F$12/AH601)+('TOX and EXPO INPUTS'!$F$20/AO601))),"0.0E+00"))))</f>
        <v>#DIV/0!</v>
      </c>
      <c r="BG601" s="37" t="e">
        <f>IF($E601="ST",VALUE(TEXT((1/(('TOX and EXPO INPUTS'!$F$9/AI601)+('TOX and EXPO INPUTS'!$F$17/AO601))),"0.0E+00")),IF($E601="IT",VALUE(TEXT((1/(('TOX and EXPO INPUTS'!$F$12/AI601)+('TOX and EXPO INPUTS'!$F$20/AO601))),"0.0E+00"))))</f>
        <v>#DIV/0!</v>
      </c>
      <c r="BH601" s="42" t="e">
        <f>VALUE(TEXT((AD601*$T601/365*'TOX and EXPO INPUTS'!$E$33/'TOX and EXPO INPUTS'!$E$34),"0.00E+00"))</f>
        <v>#DIV/0!</v>
      </c>
      <c r="BI601" s="37" t="e">
        <f>VALUE(TEXT((AE601*$T601/365*'TOX and EXPO INPUTS'!$E$33/'TOX and EXPO INPUTS'!$E$34),"0.00E+00"))</f>
        <v>#DIV/0!</v>
      </c>
      <c r="BJ601" s="37" t="e">
        <f>VALUE(TEXT((AF601*$T601/365*'TOX and EXPO INPUTS'!$E$33/'TOX and EXPO INPUTS'!$E$34),"0.00E+00"))</f>
        <v>#DIV/0!</v>
      </c>
      <c r="BK601" s="42" t="e">
        <f>VALUE(TEXT((AD601*$U601/365*'TOX and EXPO INPUTS'!$E$33/'TOX and EXPO INPUTS'!$E$34),"0.00E+00"))</f>
        <v>#DIV/0!</v>
      </c>
      <c r="BL601" s="37" t="e">
        <f>VALUE(TEXT((AE601*$U601/365*'TOX and EXPO INPUTS'!$E$33/'TOX and EXPO INPUTS'!$E$34),"0.00E+00"))</f>
        <v>#DIV/0!</v>
      </c>
      <c r="BM601" s="37" t="e">
        <f>VALUE(TEXT((AF601*$U601/365*'TOX and EXPO INPUTS'!$E$33/'TOX and EXPO INPUTS'!$E$34),"0.00E+00"))</f>
        <v>#DIV/0!</v>
      </c>
      <c r="BN601" s="42" t="e">
        <f>VALUE(TEXT((AL601*$T601/365*'TOX and EXPO INPUTS'!$E$33/'TOX and EXPO INPUTS'!$E$34),"0.00E+00"))</f>
        <v>#DIV/0!</v>
      </c>
      <c r="BO601" s="37" t="e">
        <f>VALUE(TEXT((AM601*$T601/365*'TOX and EXPO INPUTS'!$E$33/'TOX and EXPO INPUTS'!$E$34),"0.00E+00"))</f>
        <v>#DIV/0!</v>
      </c>
      <c r="BP601" s="42" t="e">
        <f>VALUE(TEXT((AL601*$U601/365*'TOX and EXPO INPUTS'!$E$33/'TOX and EXPO INPUTS'!$E$34),"0.00E+00"))</f>
        <v>#DIV/0!</v>
      </c>
      <c r="BQ601" s="37" t="e">
        <f>VALUE(TEXT((AM601*$U601/365*'TOX and EXPO INPUTS'!$E$33/'TOX and EXPO INPUTS'!$E$34),"0.00E+00"))</f>
        <v>#DIV/0!</v>
      </c>
      <c r="BR601" s="42" t="e">
        <f>VALUE(TEXT((AP601*$T601/365*'TOX and EXPO INPUTS'!$E$33/'TOX and EXPO INPUTS'!$E$34),"0.00E+00"))</f>
        <v>#DIV/0!</v>
      </c>
      <c r="BS601" s="37" t="e">
        <f>VALUE(TEXT((AQ601*$T601/365*'TOX and EXPO INPUTS'!$E$33/'TOX and EXPO INPUTS'!$E$34),"0.00E+00"))</f>
        <v>#DIV/0!</v>
      </c>
      <c r="BT601" s="37" t="e">
        <f>VALUE(TEXT((AR601*$T601/365*'TOX and EXPO INPUTS'!$E$33/'TOX and EXPO INPUTS'!$E$34),"0.00E+00"))</f>
        <v>#DIV/0!</v>
      </c>
      <c r="BU601" s="37" t="e">
        <f>VALUE(TEXT((AS601*$T601/365*'TOX and EXPO INPUTS'!$E$33/'TOX and EXPO INPUTS'!$E$34),"0.00E+00"))</f>
        <v>#DIV/0!</v>
      </c>
      <c r="BV601" s="37" t="e">
        <f>VALUE(TEXT((AT601*$T601/365*'TOX and EXPO INPUTS'!$E$33/'TOX and EXPO INPUTS'!$E$34),"0.00E+00"))</f>
        <v>#DIV/0!</v>
      </c>
      <c r="BW601" s="37" t="e">
        <f>VALUE(TEXT((AU601*$T601/365*'TOX and EXPO INPUTS'!$E$33/'TOX and EXPO INPUTS'!$E$34),"0.00E+00"))</f>
        <v>#DIV/0!</v>
      </c>
      <c r="BX601" s="42" t="e">
        <f>VALUE(TEXT((AP601*$U601/365*'TOX and EXPO INPUTS'!$E$33/'TOX and EXPO INPUTS'!$E$34),"0.00E+00"))</f>
        <v>#DIV/0!</v>
      </c>
      <c r="BY601" s="37" t="e">
        <f>VALUE(TEXT((AQ601*$U601/365*'TOX and EXPO INPUTS'!$E$33/'TOX and EXPO INPUTS'!$E$34),"0.00E+00"))</f>
        <v>#DIV/0!</v>
      </c>
      <c r="BZ601" s="37" t="e">
        <f>VALUE(TEXT((AR601*$U601/365*'TOX and EXPO INPUTS'!$E$33/'TOX and EXPO INPUTS'!$E$34),"0.00E+00"))</f>
        <v>#DIV/0!</v>
      </c>
      <c r="CA601" s="37" t="e">
        <f>VALUE(TEXT((AS601*$U601/365*'TOX and EXPO INPUTS'!$E$33/'TOX and EXPO INPUTS'!$E$34),"0.00E+00"))</f>
        <v>#DIV/0!</v>
      </c>
      <c r="CB601" s="37" t="e">
        <f>VALUE(TEXT((AT601*$U601/365*'TOX and EXPO INPUTS'!$E$33/'TOX and EXPO INPUTS'!$E$34),"0.00E+00"))</f>
        <v>#DIV/0!</v>
      </c>
      <c r="CC601" s="37" t="e">
        <f>VALUE(TEXT((AU601*$U601/365*'TOX and EXPO INPUTS'!$E$33/'TOX and EXPO INPUTS'!$E$34),"0.00E+00"))</f>
        <v>#DIV/0!</v>
      </c>
      <c r="CD601" s="58" t="e">
        <f>VALUE(TEXT((BR601*'TOX and EXPO INPUTS'!$F$23),"0.00E+00"))</f>
        <v>#DIV/0!</v>
      </c>
      <c r="CE601" s="57" t="e">
        <f>VALUE(TEXT((BS601*'TOX and EXPO INPUTS'!$F$23),"0.00E+00"))</f>
        <v>#DIV/0!</v>
      </c>
      <c r="CF601" s="57" t="e">
        <f>VALUE(TEXT((BT601*'TOX and EXPO INPUTS'!$F$23),"0.00E+00"))</f>
        <v>#DIV/0!</v>
      </c>
      <c r="CG601" s="57" t="e">
        <f>VALUE(TEXT((BU601*'TOX and EXPO INPUTS'!$F$23),"0.00E+00"))</f>
        <v>#DIV/0!</v>
      </c>
      <c r="CH601" s="57" t="e">
        <f>VALUE(TEXT((BV601*'TOX and EXPO INPUTS'!$F$23),"0.00E+00"))</f>
        <v>#DIV/0!</v>
      </c>
      <c r="CI601" s="57" t="e">
        <f>VALUE(TEXT((BW601*'TOX and EXPO INPUTS'!$F$23),"0.00E+00"))</f>
        <v>#DIV/0!</v>
      </c>
      <c r="CJ601" s="58" t="e">
        <f>VALUE(TEXT((BX601*'TOX and EXPO INPUTS'!$F$23),"0.00E+00"))</f>
        <v>#DIV/0!</v>
      </c>
      <c r="CK601" s="57" t="e">
        <f>VALUE(TEXT((BY601*'TOX and EXPO INPUTS'!$F$23),"0.00E+00"))</f>
        <v>#DIV/0!</v>
      </c>
      <c r="CL601" s="57" t="e">
        <f>VALUE(TEXT((BZ601*'TOX and EXPO INPUTS'!$F$23),"0.00E+00"))</f>
        <v>#DIV/0!</v>
      </c>
      <c r="CM601" s="57" t="e">
        <f>VALUE(TEXT((CA601*'TOX and EXPO INPUTS'!$F$23),"0.00E+00"))</f>
        <v>#DIV/0!</v>
      </c>
      <c r="CN601" s="57" t="e">
        <f>VALUE(TEXT((CB601*'TOX and EXPO INPUTS'!$F$23),"0.00E+00"))</f>
        <v>#DIV/0!</v>
      </c>
      <c r="CO601" s="57" t="e">
        <f>VALUE(TEXT((CC601*'TOX and EXPO INPUTS'!$F$23),"0.00E+00"))</f>
        <v>#DIV/0!</v>
      </c>
      <c r="CP601" s="38" t="s">
        <v>106</v>
      </c>
      <c r="CQ601" s="34" t="s">
        <v>107</v>
      </c>
      <c r="CR601" s="34" t="s">
        <v>108</v>
      </c>
      <c r="CS601" s="39" t="s">
        <v>109</v>
      </c>
    </row>
    <row r="602" spans="1:97" ht="48" customHeight="1" x14ac:dyDescent="0.25">
      <c r="A602" s="34" t="s">
        <v>98</v>
      </c>
      <c r="B602" s="34" t="s">
        <v>99</v>
      </c>
      <c r="C602" s="34" t="s">
        <v>113</v>
      </c>
      <c r="D602" s="34" t="s">
        <v>442</v>
      </c>
      <c r="E602" s="39" t="s">
        <v>102</v>
      </c>
      <c r="F602" s="40" t="s">
        <v>169</v>
      </c>
      <c r="G602" s="43"/>
      <c r="H602" s="36" t="s">
        <v>104</v>
      </c>
      <c r="I602" s="67"/>
      <c r="J602" s="36" t="s">
        <v>105</v>
      </c>
      <c r="K602" s="100">
        <f>VLOOKUP(F602,'Amount Seed Planted_variables'!$A$3:$I$74,2,0)</f>
        <v>100000</v>
      </c>
      <c r="L602" s="100">
        <f>VLOOKUP(F602,'Amount Seed Planted_variables'!$A$3:$I$74,3,0)</f>
        <v>130000</v>
      </c>
      <c r="M602" s="36">
        <f t="shared" si="273"/>
        <v>0</v>
      </c>
      <c r="N602" s="35">
        <f t="shared" si="274"/>
        <v>0</v>
      </c>
      <c r="O602" s="101">
        <v>3000</v>
      </c>
      <c r="P602" s="93">
        <f>VLOOKUP(F602,'Amount Seed Planted_variables'!$A$3:$I$74,4,0)</f>
        <v>2500000</v>
      </c>
      <c r="Q602" s="93">
        <f>VLOOKUP(F602,'Amount Seed Planted_variables'!$A$3:$I$74,7,0)</f>
        <v>80</v>
      </c>
      <c r="R602" s="93">
        <f>VLOOKUP(F602,'Amount Seed Planted_variables'!$A$3:$I$74,8,0)</f>
        <v>200000000</v>
      </c>
      <c r="S602" s="87" t="str">
        <f t="shared" si="270"/>
        <v>NA</v>
      </c>
      <c r="T602" s="35">
        <v>10</v>
      </c>
      <c r="U602" s="35">
        <v>30</v>
      </c>
      <c r="V602" s="41">
        <v>3994</v>
      </c>
      <c r="W602" s="35">
        <v>797</v>
      </c>
      <c r="X602" s="35">
        <v>530</v>
      </c>
      <c r="Y602" s="41">
        <v>66</v>
      </c>
      <c r="Z602" s="35">
        <f t="shared" si="275"/>
        <v>6.6000000000000005</v>
      </c>
      <c r="AA602" s="42">
        <f t="shared" si="276"/>
        <v>0</v>
      </c>
      <c r="AB602" s="37">
        <f t="shared" si="277"/>
        <v>0</v>
      </c>
      <c r="AC602" s="37">
        <f t="shared" si="278"/>
        <v>0</v>
      </c>
      <c r="AD602" s="42" t="e">
        <f>VALUE(TEXT(((AA602*'TOX and EXPO INPUTS'!$F$13)/'TOX and EXPO INPUTS'!$E$27),"0.00E+00"))</f>
        <v>#DIV/0!</v>
      </c>
      <c r="AE602" s="37" t="e">
        <f>VALUE(TEXT(((AB602*'TOX and EXPO INPUTS'!$F$13)/'TOX and EXPO INPUTS'!$E$27),"0.00E+00"))</f>
        <v>#DIV/0!</v>
      </c>
      <c r="AF602" s="37" t="e">
        <f>VALUE(TEXT(((AC602*'TOX and EXPO INPUTS'!$F$13)/'TOX and EXPO INPUTS'!$E$27),"0.00E+00"))</f>
        <v>#DIV/0!</v>
      </c>
      <c r="AG602" s="42" t="e">
        <f>IF($E602="ST",VALUE(TEXT(('TOX and EXPO INPUTS'!$F$7/AD602),"0.0E+00")),IF($E602="IT",VALUE(TEXT(('TOX and EXPO INPUTS'!$F$10/AD602),"0.0E+00"))))</f>
        <v>#DIV/0!</v>
      </c>
      <c r="AH602" s="37" t="e">
        <f>IF($E602="ST",VALUE(TEXT(('TOX and EXPO INPUTS'!$F$7/AE602),"0.0E+00")),IF($E602="IT",VALUE(TEXT(('TOX and EXPO INPUTS'!$F$10/AE602),"0.0E+00"))))</f>
        <v>#DIV/0!</v>
      </c>
      <c r="AI602" s="37" t="e">
        <f>IF($E602="ST",VALUE(TEXT(('TOX and EXPO INPUTS'!$F$7/AF602),"0.0E+00")),IF($E602="IT",VALUE(TEXT(('TOX and EXPO INPUTS'!$F$10/AF602),"0.0E+00"))))</f>
        <v>#DIV/0!</v>
      </c>
      <c r="AJ602" s="42">
        <f t="shared" si="271"/>
        <v>0</v>
      </c>
      <c r="AK602" s="37">
        <f t="shared" si="272"/>
        <v>0</v>
      </c>
      <c r="AL602" s="42" t="e">
        <f>VALUE(TEXT(((AJ602*'TOX and EXPO INPUTS'!$F$21)/'TOX and EXPO INPUTS'!$E$29),"0.00E+00"))</f>
        <v>#DIV/0!</v>
      </c>
      <c r="AM602" s="37" t="e">
        <f>VALUE(TEXT(((AK602*'TOX and EXPO INPUTS'!$F$21)/'TOX and EXPO INPUTS'!$E$29),"0.00E+00"))</f>
        <v>#DIV/0!</v>
      </c>
      <c r="AN602" s="42" t="e">
        <f>IF($E602="ST",VALUE(TEXT(('TOX and EXPO INPUTS'!$F$15/AL602),"0.0E+00")),IF($E602="IT",VALUE(TEXT(('TOX and EXPO INPUTS'!$F$18/AL602),"0.0E+00"))))</f>
        <v>#DIV/0!</v>
      </c>
      <c r="AO602" s="37" t="e">
        <f>IF($E602="ST",VALUE(TEXT(('TOX and EXPO INPUTS'!$F$15/AM602),"0.0E+00")),IF($E602="IT",VALUE(TEXT(('TOX and EXPO INPUTS'!$F$18/AM602),"0.0E+00"))))</f>
        <v>#DIV/0!</v>
      </c>
      <c r="AP602" s="42" t="e">
        <f t="shared" si="279"/>
        <v>#DIV/0!</v>
      </c>
      <c r="AQ602" s="37" t="e">
        <f t="shared" si="280"/>
        <v>#DIV/0!</v>
      </c>
      <c r="AR602" s="37" t="e">
        <f t="shared" si="281"/>
        <v>#DIV/0!</v>
      </c>
      <c r="AS602" s="37" t="e">
        <f t="shared" si="282"/>
        <v>#DIV/0!</v>
      </c>
      <c r="AT602" s="37" t="e">
        <f t="shared" si="283"/>
        <v>#DIV/0!</v>
      </c>
      <c r="AU602" s="37" t="e">
        <f t="shared" si="284"/>
        <v>#DIV/0!</v>
      </c>
      <c r="AV602" s="42" t="e">
        <f t="shared" si="285"/>
        <v>#DIV/0!</v>
      </c>
      <c r="AW602" s="37" t="e">
        <f t="shared" si="286"/>
        <v>#DIV/0!</v>
      </c>
      <c r="AX602" s="37" t="e">
        <f t="shared" si="287"/>
        <v>#DIV/0!</v>
      </c>
      <c r="AY602" s="37" t="e">
        <f t="shared" si="288"/>
        <v>#DIV/0!</v>
      </c>
      <c r="AZ602" s="37" t="e">
        <f t="shared" si="289"/>
        <v>#DIV/0!</v>
      </c>
      <c r="BA602" s="37" t="e">
        <f t="shared" si="290"/>
        <v>#DIV/0!</v>
      </c>
      <c r="BB602" s="42" t="e">
        <f>IF($E602="ST",VALUE(TEXT((1/(('TOX and EXPO INPUTS'!$F$9/AG602)+('TOX and EXPO INPUTS'!$F$17/AN602))),"0.0E+00")),IF($E602="IT",VALUE(TEXT((1/(('TOX and EXPO INPUTS'!$F$12/AG602)+('TOX and EXPO INPUTS'!$F$20/AN602))),"0.0E+00"))))</f>
        <v>#DIV/0!</v>
      </c>
      <c r="BC602" s="37" t="e">
        <f>IF($E602="ST",VALUE(TEXT((1/(('TOX and EXPO INPUTS'!$F$9/AH602)+('TOX and EXPO INPUTS'!$F$17/AN602))),"0.0E+00")),IF($E602="IT",VALUE(TEXT((1/(('TOX and EXPO INPUTS'!$F$12/AH602)+('TOX and EXPO INPUTS'!$F$20/AN602))),"0.0E+00"))))</f>
        <v>#DIV/0!</v>
      </c>
      <c r="BD602" s="37" t="e">
        <f>IF($E602="ST",VALUE(TEXT((1/(('TOX and EXPO INPUTS'!$F$9/AI602)+('TOX and EXPO INPUTS'!$F$17/AN602))),"0.0E+00")),IF($E602="IT",VALUE(TEXT((1/(('TOX and EXPO INPUTS'!$F$12/AI602)+('TOX and EXPO INPUTS'!$F$20/AN602))),"0.0E+00"))))</f>
        <v>#DIV/0!</v>
      </c>
      <c r="BE602" s="37" t="e">
        <f>IF($E602="ST",VALUE(TEXT((1/(('TOX and EXPO INPUTS'!$F$9/AG602)+('TOX and EXPO INPUTS'!$F$17/AO602))),"0.0E+00")),IF($E602="IT",VALUE(TEXT((1/(('TOX and EXPO INPUTS'!$F$12/AG602)+('TOX and EXPO INPUTS'!$F$20/AO602))),"0.0E+00"))))</f>
        <v>#DIV/0!</v>
      </c>
      <c r="BF602" s="37" t="e">
        <f>IF($E602="ST",VALUE(TEXT((1/(('TOX and EXPO INPUTS'!$F$9/AH602)+('TOX and EXPO INPUTS'!$F$17/AO602))),"0.0E+00")),IF($E602="IT",VALUE(TEXT((1/(('TOX and EXPO INPUTS'!$F$12/AH602)+('TOX and EXPO INPUTS'!$F$20/AO602))),"0.0E+00"))))</f>
        <v>#DIV/0!</v>
      </c>
      <c r="BG602" s="37" t="e">
        <f>IF($E602="ST",VALUE(TEXT((1/(('TOX and EXPO INPUTS'!$F$9/AI602)+('TOX and EXPO INPUTS'!$F$17/AO602))),"0.0E+00")),IF($E602="IT",VALUE(TEXT((1/(('TOX and EXPO INPUTS'!$F$12/AI602)+('TOX and EXPO INPUTS'!$F$20/AO602))),"0.0E+00"))))</f>
        <v>#DIV/0!</v>
      </c>
      <c r="BH602" s="42" t="e">
        <f>VALUE(TEXT((AD602*$T602/365*'TOX and EXPO INPUTS'!$E$33/'TOX and EXPO INPUTS'!$E$34),"0.00E+00"))</f>
        <v>#DIV/0!</v>
      </c>
      <c r="BI602" s="37" t="e">
        <f>VALUE(TEXT((AE602*$T602/365*'TOX and EXPO INPUTS'!$E$33/'TOX and EXPO INPUTS'!$E$34),"0.00E+00"))</f>
        <v>#DIV/0!</v>
      </c>
      <c r="BJ602" s="37" t="e">
        <f>VALUE(TEXT((AF602*$T602/365*'TOX and EXPO INPUTS'!$E$33/'TOX and EXPO INPUTS'!$E$34),"0.00E+00"))</f>
        <v>#DIV/0!</v>
      </c>
      <c r="BK602" s="42" t="e">
        <f>VALUE(TEXT((AD602*$U602/365*'TOX and EXPO INPUTS'!$E$33/'TOX and EXPO INPUTS'!$E$34),"0.00E+00"))</f>
        <v>#DIV/0!</v>
      </c>
      <c r="BL602" s="37" t="e">
        <f>VALUE(TEXT((AE602*$U602/365*'TOX and EXPO INPUTS'!$E$33/'TOX and EXPO INPUTS'!$E$34),"0.00E+00"))</f>
        <v>#DIV/0!</v>
      </c>
      <c r="BM602" s="37" t="e">
        <f>VALUE(TEXT((AF602*$U602/365*'TOX and EXPO INPUTS'!$E$33/'TOX and EXPO INPUTS'!$E$34),"0.00E+00"))</f>
        <v>#DIV/0!</v>
      </c>
      <c r="BN602" s="42" t="e">
        <f>VALUE(TEXT((AL602*$T602/365*'TOX and EXPO INPUTS'!$E$33/'TOX and EXPO INPUTS'!$E$34),"0.00E+00"))</f>
        <v>#DIV/0!</v>
      </c>
      <c r="BO602" s="37" t="e">
        <f>VALUE(TEXT((AM602*$T602/365*'TOX and EXPO INPUTS'!$E$33/'TOX and EXPO INPUTS'!$E$34),"0.00E+00"))</f>
        <v>#DIV/0!</v>
      </c>
      <c r="BP602" s="42" t="e">
        <f>VALUE(TEXT((AL602*$U602/365*'TOX and EXPO INPUTS'!$E$33/'TOX and EXPO INPUTS'!$E$34),"0.00E+00"))</f>
        <v>#DIV/0!</v>
      </c>
      <c r="BQ602" s="37" t="e">
        <f>VALUE(TEXT((AM602*$U602/365*'TOX and EXPO INPUTS'!$E$33/'TOX and EXPO INPUTS'!$E$34),"0.00E+00"))</f>
        <v>#DIV/0!</v>
      </c>
      <c r="BR602" s="42" t="e">
        <f>VALUE(TEXT((AP602*$T602/365*'TOX and EXPO INPUTS'!$E$33/'TOX and EXPO INPUTS'!$E$34),"0.00E+00"))</f>
        <v>#DIV/0!</v>
      </c>
      <c r="BS602" s="37" t="e">
        <f>VALUE(TEXT((AQ602*$T602/365*'TOX and EXPO INPUTS'!$E$33/'TOX and EXPO INPUTS'!$E$34),"0.00E+00"))</f>
        <v>#DIV/0!</v>
      </c>
      <c r="BT602" s="37" t="e">
        <f>VALUE(TEXT((AR602*$T602/365*'TOX and EXPO INPUTS'!$E$33/'TOX and EXPO INPUTS'!$E$34),"0.00E+00"))</f>
        <v>#DIV/0!</v>
      </c>
      <c r="BU602" s="37" t="e">
        <f>VALUE(TEXT((AS602*$T602/365*'TOX and EXPO INPUTS'!$E$33/'TOX and EXPO INPUTS'!$E$34),"0.00E+00"))</f>
        <v>#DIV/0!</v>
      </c>
      <c r="BV602" s="37" t="e">
        <f>VALUE(TEXT((AT602*$T602/365*'TOX and EXPO INPUTS'!$E$33/'TOX and EXPO INPUTS'!$E$34),"0.00E+00"))</f>
        <v>#DIV/0!</v>
      </c>
      <c r="BW602" s="37" t="e">
        <f>VALUE(TEXT((AU602*$T602/365*'TOX and EXPO INPUTS'!$E$33/'TOX and EXPO INPUTS'!$E$34),"0.00E+00"))</f>
        <v>#DIV/0!</v>
      </c>
      <c r="BX602" s="42" t="e">
        <f>VALUE(TEXT((AP602*$U602/365*'TOX and EXPO INPUTS'!$E$33/'TOX and EXPO INPUTS'!$E$34),"0.00E+00"))</f>
        <v>#DIV/0!</v>
      </c>
      <c r="BY602" s="37" t="e">
        <f>VALUE(TEXT((AQ602*$U602/365*'TOX and EXPO INPUTS'!$E$33/'TOX and EXPO INPUTS'!$E$34),"0.00E+00"))</f>
        <v>#DIV/0!</v>
      </c>
      <c r="BZ602" s="37" t="e">
        <f>VALUE(TEXT((AR602*$U602/365*'TOX and EXPO INPUTS'!$E$33/'TOX and EXPO INPUTS'!$E$34),"0.00E+00"))</f>
        <v>#DIV/0!</v>
      </c>
      <c r="CA602" s="37" t="e">
        <f>VALUE(TEXT((AS602*$U602/365*'TOX and EXPO INPUTS'!$E$33/'TOX and EXPO INPUTS'!$E$34),"0.00E+00"))</f>
        <v>#DIV/0!</v>
      </c>
      <c r="CB602" s="37" t="e">
        <f>VALUE(TEXT((AT602*$U602/365*'TOX and EXPO INPUTS'!$E$33/'TOX and EXPO INPUTS'!$E$34),"0.00E+00"))</f>
        <v>#DIV/0!</v>
      </c>
      <c r="CC602" s="37" t="e">
        <f>VALUE(TEXT((AU602*$U602/365*'TOX and EXPO INPUTS'!$E$33/'TOX and EXPO INPUTS'!$E$34),"0.00E+00"))</f>
        <v>#DIV/0!</v>
      </c>
      <c r="CD602" s="58" t="e">
        <f>VALUE(TEXT((BR602*'TOX and EXPO INPUTS'!$F$23),"0.00E+00"))</f>
        <v>#DIV/0!</v>
      </c>
      <c r="CE602" s="57" t="e">
        <f>VALUE(TEXT((BS602*'TOX and EXPO INPUTS'!$F$23),"0.00E+00"))</f>
        <v>#DIV/0!</v>
      </c>
      <c r="CF602" s="57" t="e">
        <f>VALUE(TEXT((BT602*'TOX and EXPO INPUTS'!$F$23),"0.00E+00"))</f>
        <v>#DIV/0!</v>
      </c>
      <c r="CG602" s="57" t="e">
        <f>VALUE(TEXT((BU602*'TOX and EXPO INPUTS'!$F$23),"0.00E+00"))</f>
        <v>#DIV/0!</v>
      </c>
      <c r="CH602" s="57" t="e">
        <f>VALUE(TEXT((BV602*'TOX and EXPO INPUTS'!$F$23),"0.00E+00"))</f>
        <v>#DIV/0!</v>
      </c>
      <c r="CI602" s="57" t="e">
        <f>VALUE(TEXT((BW602*'TOX and EXPO INPUTS'!$F$23),"0.00E+00"))</f>
        <v>#DIV/0!</v>
      </c>
      <c r="CJ602" s="58" t="e">
        <f>VALUE(TEXT((BX602*'TOX and EXPO INPUTS'!$F$23),"0.00E+00"))</f>
        <v>#DIV/0!</v>
      </c>
      <c r="CK602" s="57" t="e">
        <f>VALUE(TEXT((BY602*'TOX and EXPO INPUTS'!$F$23),"0.00E+00"))</f>
        <v>#DIV/0!</v>
      </c>
      <c r="CL602" s="57" t="e">
        <f>VALUE(TEXT((BZ602*'TOX and EXPO INPUTS'!$F$23),"0.00E+00"))</f>
        <v>#DIV/0!</v>
      </c>
      <c r="CM602" s="57" t="e">
        <f>VALUE(TEXT((CA602*'TOX and EXPO INPUTS'!$F$23),"0.00E+00"))</f>
        <v>#DIV/0!</v>
      </c>
      <c r="CN602" s="57" t="e">
        <f>VALUE(TEXT((CB602*'TOX and EXPO INPUTS'!$F$23),"0.00E+00"))</f>
        <v>#DIV/0!</v>
      </c>
      <c r="CO602" s="57" t="e">
        <f>VALUE(TEXT((CC602*'TOX and EXPO INPUTS'!$F$23),"0.00E+00"))</f>
        <v>#DIV/0!</v>
      </c>
      <c r="CP602" s="38" t="s">
        <v>106</v>
      </c>
      <c r="CQ602" s="34" t="s">
        <v>107</v>
      </c>
      <c r="CR602" s="34" t="s">
        <v>108</v>
      </c>
      <c r="CS602" s="39" t="s">
        <v>109</v>
      </c>
    </row>
    <row r="603" spans="1:97" ht="48" customHeight="1" x14ac:dyDescent="0.25">
      <c r="A603" s="34" t="s">
        <v>98</v>
      </c>
      <c r="B603" s="34" t="s">
        <v>99</v>
      </c>
      <c r="C603" s="34" t="s">
        <v>113</v>
      </c>
      <c r="D603" s="34" t="s">
        <v>101</v>
      </c>
      <c r="E603" s="39" t="s">
        <v>112</v>
      </c>
      <c r="F603" s="40" t="s">
        <v>169</v>
      </c>
      <c r="G603" s="43"/>
      <c r="H603" s="36" t="s">
        <v>104</v>
      </c>
      <c r="I603" s="67"/>
      <c r="J603" s="36" t="s">
        <v>105</v>
      </c>
      <c r="K603" s="100">
        <f>VLOOKUP(F603,'Amount Seed Planted_variables'!$A$3:$I$74,2,0)</f>
        <v>100000</v>
      </c>
      <c r="L603" s="100">
        <f>VLOOKUP(F603,'Amount Seed Planted_variables'!$A$3:$I$74,3,0)</f>
        <v>130000</v>
      </c>
      <c r="M603" s="36">
        <f t="shared" si="273"/>
        <v>0</v>
      </c>
      <c r="N603" s="35">
        <f t="shared" si="274"/>
        <v>0</v>
      </c>
      <c r="O603" s="101">
        <v>3000</v>
      </c>
      <c r="P603" s="93">
        <f>VLOOKUP(F603,'Amount Seed Planted_variables'!$A$3:$I$74,4,0)</f>
        <v>2500000</v>
      </c>
      <c r="Q603" s="93">
        <f>VLOOKUP(F603,'Amount Seed Planted_variables'!$A$3:$I$74,7,0)</f>
        <v>80</v>
      </c>
      <c r="R603" s="93">
        <f>VLOOKUP(F603,'Amount Seed Planted_variables'!$A$3:$I$74,8,0)</f>
        <v>200000000</v>
      </c>
      <c r="S603" s="87" t="str">
        <f t="shared" si="270"/>
        <v>NA</v>
      </c>
      <c r="T603" s="35">
        <v>10</v>
      </c>
      <c r="U603" s="35">
        <v>30</v>
      </c>
      <c r="V603" s="41">
        <v>349</v>
      </c>
      <c r="W603" s="35">
        <v>51.2</v>
      </c>
      <c r="X603" s="35">
        <v>42.2</v>
      </c>
      <c r="Y603" s="41">
        <v>1.2</v>
      </c>
      <c r="Z603" s="35">
        <f t="shared" si="275"/>
        <v>0.12</v>
      </c>
      <c r="AA603" s="42">
        <f t="shared" si="276"/>
        <v>0</v>
      </c>
      <c r="AB603" s="37">
        <f t="shared" si="277"/>
        <v>0</v>
      </c>
      <c r="AC603" s="37">
        <f t="shared" si="278"/>
        <v>0</v>
      </c>
      <c r="AD603" s="42" t="e">
        <f>VALUE(TEXT(((AA603*'TOX and EXPO INPUTS'!$F$13)/'TOX and EXPO INPUTS'!$E$27),"0.00E+00"))</f>
        <v>#DIV/0!</v>
      </c>
      <c r="AE603" s="37" t="e">
        <f>VALUE(TEXT(((AB603*'TOX and EXPO INPUTS'!$F$13)/'TOX and EXPO INPUTS'!$E$27),"0.00E+00"))</f>
        <v>#DIV/0!</v>
      </c>
      <c r="AF603" s="37" t="e">
        <f>VALUE(TEXT(((AC603*'TOX and EXPO INPUTS'!$F$13)/'TOX and EXPO INPUTS'!$E$27),"0.00E+00"))</f>
        <v>#DIV/0!</v>
      </c>
      <c r="AG603" s="42" t="e">
        <f>IF($E603="ST",VALUE(TEXT(('TOX and EXPO INPUTS'!$F$7/AD603),"0.0E+00")),IF($E603="IT",VALUE(TEXT(('TOX and EXPO INPUTS'!$F$10/AD603),"0.0E+00"))))</f>
        <v>#DIV/0!</v>
      </c>
      <c r="AH603" s="37" t="e">
        <f>IF($E603="ST",VALUE(TEXT(('TOX and EXPO INPUTS'!$F$7/AE603),"0.0E+00")),IF($E603="IT",VALUE(TEXT(('TOX and EXPO INPUTS'!$F$10/AE603),"0.0E+00"))))</f>
        <v>#DIV/0!</v>
      </c>
      <c r="AI603" s="37" t="e">
        <f>IF($E603="ST",VALUE(TEXT(('TOX and EXPO INPUTS'!$F$7/AF603),"0.0E+00")),IF($E603="IT",VALUE(TEXT(('TOX and EXPO INPUTS'!$F$10/AF603),"0.0E+00"))))</f>
        <v>#DIV/0!</v>
      </c>
      <c r="AJ603" s="42">
        <f t="shared" si="271"/>
        <v>0</v>
      </c>
      <c r="AK603" s="37">
        <f t="shared" si="272"/>
        <v>0</v>
      </c>
      <c r="AL603" s="42" t="e">
        <f>VALUE(TEXT(((AJ603*'TOX and EXPO INPUTS'!$F$21)/'TOX and EXPO INPUTS'!$E$29),"0.00E+00"))</f>
        <v>#DIV/0!</v>
      </c>
      <c r="AM603" s="37" t="e">
        <f>VALUE(TEXT(((AK603*'TOX and EXPO INPUTS'!$F$21)/'TOX and EXPO INPUTS'!$E$29),"0.00E+00"))</f>
        <v>#DIV/0!</v>
      </c>
      <c r="AN603" s="42" t="e">
        <f>IF($E603="ST",VALUE(TEXT(('TOX and EXPO INPUTS'!$F$15/AL603),"0.0E+00")),IF($E603="IT",VALUE(TEXT(('TOX and EXPO INPUTS'!$F$18/AL603),"0.0E+00"))))</f>
        <v>#DIV/0!</v>
      </c>
      <c r="AO603" s="37" t="e">
        <f>IF($E603="ST",VALUE(TEXT(('TOX and EXPO INPUTS'!$F$15/AM603),"0.0E+00")),IF($E603="IT",VALUE(TEXT(('TOX and EXPO INPUTS'!$F$18/AM603),"0.0E+00"))))</f>
        <v>#DIV/0!</v>
      </c>
      <c r="AP603" s="42" t="e">
        <f t="shared" si="279"/>
        <v>#DIV/0!</v>
      </c>
      <c r="AQ603" s="37" t="e">
        <f t="shared" si="280"/>
        <v>#DIV/0!</v>
      </c>
      <c r="AR603" s="37" t="e">
        <f t="shared" si="281"/>
        <v>#DIV/0!</v>
      </c>
      <c r="AS603" s="37" t="e">
        <f t="shared" si="282"/>
        <v>#DIV/0!</v>
      </c>
      <c r="AT603" s="37" t="e">
        <f t="shared" si="283"/>
        <v>#DIV/0!</v>
      </c>
      <c r="AU603" s="37" t="e">
        <f t="shared" si="284"/>
        <v>#DIV/0!</v>
      </c>
      <c r="AV603" s="42" t="e">
        <f t="shared" si="285"/>
        <v>#DIV/0!</v>
      </c>
      <c r="AW603" s="37" t="e">
        <f t="shared" si="286"/>
        <v>#DIV/0!</v>
      </c>
      <c r="AX603" s="37" t="e">
        <f t="shared" si="287"/>
        <v>#DIV/0!</v>
      </c>
      <c r="AY603" s="37" t="e">
        <f t="shared" si="288"/>
        <v>#DIV/0!</v>
      </c>
      <c r="AZ603" s="37" t="e">
        <f t="shared" si="289"/>
        <v>#DIV/0!</v>
      </c>
      <c r="BA603" s="37" t="e">
        <f t="shared" si="290"/>
        <v>#DIV/0!</v>
      </c>
      <c r="BB603" s="42" t="e">
        <f>IF($E603="ST",VALUE(TEXT((1/(('TOX and EXPO INPUTS'!$F$9/AG603)+('TOX and EXPO INPUTS'!$F$17/AN603))),"0.0E+00")),IF($E603="IT",VALUE(TEXT((1/(('TOX and EXPO INPUTS'!$F$12/AG603)+('TOX and EXPO INPUTS'!$F$20/AN603))),"0.0E+00"))))</f>
        <v>#DIV/0!</v>
      </c>
      <c r="BC603" s="37" t="e">
        <f>IF($E603="ST",VALUE(TEXT((1/(('TOX and EXPO INPUTS'!$F$9/AH603)+('TOX and EXPO INPUTS'!$F$17/AN603))),"0.0E+00")),IF($E603="IT",VALUE(TEXT((1/(('TOX and EXPO INPUTS'!$F$12/AH603)+('TOX and EXPO INPUTS'!$F$20/AN603))),"0.0E+00"))))</f>
        <v>#DIV/0!</v>
      </c>
      <c r="BD603" s="37" t="e">
        <f>IF($E603="ST",VALUE(TEXT((1/(('TOX and EXPO INPUTS'!$F$9/AI603)+('TOX and EXPO INPUTS'!$F$17/AN603))),"0.0E+00")),IF($E603="IT",VALUE(TEXT((1/(('TOX and EXPO INPUTS'!$F$12/AI603)+('TOX and EXPO INPUTS'!$F$20/AN603))),"0.0E+00"))))</f>
        <v>#DIV/0!</v>
      </c>
      <c r="BE603" s="37" t="e">
        <f>IF($E603="ST",VALUE(TEXT((1/(('TOX and EXPO INPUTS'!$F$9/AG603)+('TOX and EXPO INPUTS'!$F$17/AO603))),"0.0E+00")),IF($E603="IT",VALUE(TEXT((1/(('TOX and EXPO INPUTS'!$F$12/AG603)+('TOX and EXPO INPUTS'!$F$20/AO603))),"0.0E+00"))))</f>
        <v>#DIV/0!</v>
      </c>
      <c r="BF603" s="37" t="e">
        <f>IF($E603="ST",VALUE(TEXT((1/(('TOX and EXPO INPUTS'!$F$9/AH603)+('TOX and EXPO INPUTS'!$F$17/AO603))),"0.0E+00")),IF($E603="IT",VALUE(TEXT((1/(('TOX and EXPO INPUTS'!$F$12/AH603)+('TOX and EXPO INPUTS'!$F$20/AO603))),"0.0E+00"))))</f>
        <v>#DIV/0!</v>
      </c>
      <c r="BG603" s="37" t="e">
        <f>IF($E603="ST",VALUE(TEXT((1/(('TOX and EXPO INPUTS'!$F$9/AI603)+('TOX and EXPO INPUTS'!$F$17/AO603))),"0.0E+00")),IF($E603="IT",VALUE(TEXT((1/(('TOX and EXPO INPUTS'!$F$12/AI603)+('TOX and EXPO INPUTS'!$F$20/AO603))),"0.0E+00"))))</f>
        <v>#DIV/0!</v>
      </c>
      <c r="BH603" s="42" t="e">
        <f>VALUE(TEXT((AD603*$T603/365*'TOX and EXPO INPUTS'!$E$33/'TOX and EXPO INPUTS'!$E$34),"0.00E+00"))</f>
        <v>#DIV/0!</v>
      </c>
      <c r="BI603" s="37" t="e">
        <f>VALUE(TEXT((AE603*$T603/365*'TOX and EXPO INPUTS'!$E$33/'TOX and EXPO INPUTS'!$E$34),"0.00E+00"))</f>
        <v>#DIV/0!</v>
      </c>
      <c r="BJ603" s="37" t="e">
        <f>VALUE(TEXT((AF603*$T603/365*'TOX and EXPO INPUTS'!$E$33/'TOX and EXPO INPUTS'!$E$34),"0.00E+00"))</f>
        <v>#DIV/0!</v>
      </c>
      <c r="BK603" s="42" t="e">
        <f>VALUE(TEXT((AD603*$U603/365*'TOX and EXPO INPUTS'!$E$33/'TOX and EXPO INPUTS'!$E$34),"0.00E+00"))</f>
        <v>#DIV/0!</v>
      </c>
      <c r="BL603" s="37" t="e">
        <f>VALUE(TEXT((AE603*$U603/365*'TOX and EXPO INPUTS'!$E$33/'TOX and EXPO INPUTS'!$E$34),"0.00E+00"))</f>
        <v>#DIV/0!</v>
      </c>
      <c r="BM603" s="37" t="e">
        <f>VALUE(TEXT((AF603*$U603/365*'TOX and EXPO INPUTS'!$E$33/'TOX and EXPO INPUTS'!$E$34),"0.00E+00"))</f>
        <v>#DIV/0!</v>
      </c>
      <c r="BN603" s="42" t="e">
        <f>VALUE(TEXT((AL603*$T603/365*'TOX and EXPO INPUTS'!$E$33/'TOX and EXPO INPUTS'!$E$34),"0.00E+00"))</f>
        <v>#DIV/0!</v>
      </c>
      <c r="BO603" s="37" t="e">
        <f>VALUE(TEXT((AM603*$T603/365*'TOX and EXPO INPUTS'!$E$33/'TOX and EXPO INPUTS'!$E$34),"0.00E+00"))</f>
        <v>#DIV/0!</v>
      </c>
      <c r="BP603" s="42" t="e">
        <f>VALUE(TEXT((AL603*$U603/365*'TOX and EXPO INPUTS'!$E$33/'TOX and EXPO INPUTS'!$E$34),"0.00E+00"))</f>
        <v>#DIV/0!</v>
      </c>
      <c r="BQ603" s="37" t="e">
        <f>VALUE(TEXT((AM603*$U603/365*'TOX and EXPO INPUTS'!$E$33/'TOX and EXPO INPUTS'!$E$34),"0.00E+00"))</f>
        <v>#DIV/0!</v>
      </c>
      <c r="BR603" s="42" t="e">
        <f>VALUE(TEXT((AP603*$T603/365*'TOX and EXPO INPUTS'!$E$33/'TOX and EXPO INPUTS'!$E$34),"0.00E+00"))</f>
        <v>#DIV/0!</v>
      </c>
      <c r="BS603" s="37" t="e">
        <f>VALUE(TEXT((AQ603*$T603/365*'TOX and EXPO INPUTS'!$E$33/'TOX and EXPO INPUTS'!$E$34),"0.00E+00"))</f>
        <v>#DIV/0!</v>
      </c>
      <c r="BT603" s="37" t="e">
        <f>VALUE(TEXT((AR603*$T603/365*'TOX and EXPO INPUTS'!$E$33/'TOX and EXPO INPUTS'!$E$34),"0.00E+00"))</f>
        <v>#DIV/0!</v>
      </c>
      <c r="BU603" s="37" t="e">
        <f>VALUE(TEXT((AS603*$T603/365*'TOX and EXPO INPUTS'!$E$33/'TOX and EXPO INPUTS'!$E$34),"0.00E+00"))</f>
        <v>#DIV/0!</v>
      </c>
      <c r="BV603" s="37" t="e">
        <f>VALUE(TEXT((AT603*$T603/365*'TOX and EXPO INPUTS'!$E$33/'TOX and EXPO INPUTS'!$E$34),"0.00E+00"))</f>
        <v>#DIV/0!</v>
      </c>
      <c r="BW603" s="37" t="e">
        <f>VALUE(TEXT((AU603*$T603/365*'TOX and EXPO INPUTS'!$E$33/'TOX and EXPO INPUTS'!$E$34),"0.00E+00"))</f>
        <v>#DIV/0!</v>
      </c>
      <c r="BX603" s="42" t="e">
        <f>VALUE(TEXT((AP603*$U603/365*'TOX and EXPO INPUTS'!$E$33/'TOX and EXPO INPUTS'!$E$34),"0.00E+00"))</f>
        <v>#DIV/0!</v>
      </c>
      <c r="BY603" s="37" t="e">
        <f>VALUE(TEXT((AQ603*$U603/365*'TOX and EXPO INPUTS'!$E$33/'TOX and EXPO INPUTS'!$E$34),"0.00E+00"))</f>
        <v>#DIV/0!</v>
      </c>
      <c r="BZ603" s="37" t="e">
        <f>VALUE(TEXT((AR603*$U603/365*'TOX and EXPO INPUTS'!$E$33/'TOX and EXPO INPUTS'!$E$34),"0.00E+00"))</f>
        <v>#DIV/0!</v>
      </c>
      <c r="CA603" s="37" t="e">
        <f>VALUE(TEXT((AS603*$U603/365*'TOX and EXPO INPUTS'!$E$33/'TOX and EXPO INPUTS'!$E$34),"0.00E+00"))</f>
        <v>#DIV/0!</v>
      </c>
      <c r="CB603" s="37" t="e">
        <f>VALUE(TEXT((AT603*$U603/365*'TOX and EXPO INPUTS'!$E$33/'TOX and EXPO INPUTS'!$E$34),"0.00E+00"))</f>
        <v>#DIV/0!</v>
      </c>
      <c r="CC603" s="37" t="e">
        <f>VALUE(TEXT((AU603*$U603/365*'TOX and EXPO INPUTS'!$E$33/'TOX and EXPO INPUTS'!$E$34),"0.00E+00"))</f>
        <v>#DIV/0!</v>
      </c>
      <c r="CD603" s="58" t="e">
        <f>VALUE(TEXT((BR603*'TOX and EXPO INPUTS'!$F$23),"0.00E+00"))</f>
        <v>#DIV/0!</v>
      </c>
      <c r="CE603" s="57" t="e">
        <f>VALUE(TEXT((BS603*'TOX and EXPO INPUTS'!$F$23),"0.00E+00"))</f>
        <v>#DIV/0!</v>
      </c>
      <c r="CF603" s="57" t="e">
        <f>VALUE(TEXT((BT603*'TOX and EXPO INPUTS'!$F$23),"0.00E+00"))</f>
        <v>#DIV/0!</v>
      </c>
      <c r="CG603" s="57" t="e">
        <f>VALUE(TEXT((BU603*'TOX and EXPO INPUTS'!$F$23),"0.00E+00"))</f>
        <v>#DIV/0!</v>
      </c>
      <c r="CH603" s="57" t="e">
        <f>VALUE(TEXT((BV603*'TOX and EXPO INPUTS'!$F$23),"0.00E+00"))</f>
        <v>#DIV/0!</v>
      </c>
      <c r="CI603" s="57" t="e">
        <f>VALUE(TEXT((BW603*'TOX and EXPO INPUTS'!$F$23),"0.00E+00"))</f>
        <v>#DIV/0!</v>
      </c>
      <c r="CJ603" s="58" t="e">
        <f>VALUE(TEXT((BX603*'TOX and EXPO INPUTS'!$F$23),"0.00E+00"))</f>
        <v>#DIV/0!</v>
      </c>
      <c r="CK603" s="57" t="e">
        <f>VALUE(TEXT((BY603*'TOX and EXPO INPUTS'!$F$23),"0.00E+00"))</f>
        <v>#DIV/0!</v>
      </c>
      <c r="CL603" s="57" t="e">
        <f>VALUE(TEXT((BZ603*'TOX and EXPO INPUTS'!$F$23),"0.00E+00"))</f>
        <v>#DIV/0!</v>
      </c>
      <c r="CM603" s="57" t="e">
        <f>VALUE(TEXT((CA603*'TOX and EXPO INPUTS'!$F$23),"0.00E+00"))</f>
        <v>#DIV/0!</v>
      </c>
      <c r="CN603" s="57" t="e">
        <f>VALUE(TEXT((CB603*'TOX and EXPO INPUTS'!$F$23),"0.00E+00"))</f>
        <v>#DIV/0!</v>
      </c>
      <c r="CO603" s="57" t="e">
        <f>VALUE(TEXT((CC603*'TOX and EXPO INPUTS'!$F$23),"0.00E+00"))</f>
        <v>#DIV/0!</v>
      </c>
      <c r="CP603" s="38" t="s">
        <v>106</v>
      </c>
      <c r="CQ603" s="34" t="s">
        <v>107</v>
      </c>
      <c r="CR603" s="34" t="s">
        <v>108</v>
      </c>
      <c r="CS603" s="39" t="s">
        <v>109</v>
      </c>
    </row>
    <row r="604" spans="1:97" ht="48" customHeight="1" x14ac:dyDescent="0.25">
      <c r="A604" s="34" t="s">
        <v>98</v>
      </c>
      <c r="B604" s="34" t="s">
        <v>99</v>
      </c>
      <c r="C604" s="34" t="s">
        <v>113</v>
      </c>
      <c r="D604" s="34" t="s">
        <v>110</v>
      </c>
      <c r="E604" s="39" t="s">
        <v>112</v>
      </c>
      <c r="F604" s="40" t="s">
        <v>169</v>
      </c>
      <c r="G604" s="43"/>
      <c r="H604" s="36" t="s">
        <v>104</v>
      </c>
      <c r="I604" s="67"/>
      <c r="J604" s="36" t="s">
        <v>105</v>
      </c>
      <c r="K604" s="100">
        <f>VLOOKUP(F604,'Amount Seed Planted_variables'!$A$3:$I$74,2,0)</f>
        <v>100000</v>
      </c>
      <c r="L604" s="100">
        <f>VLOOKUP(F604,'Amount Seed Planted_variables'!$A$3:$I$74,3,0)</f>
        <v>130000</v>
      </c>
      <c r="M604" s="36">
        <f t="shared" si="273"/>
        <v>0</v>
      </c>
      <c r="N604" s="35">
        <f t="shared" si="274"/>
        <v>0</v>
      </c>
      <c r="O604" s="101">
        <v>3000</v>
      </c>
      <c r="P604" s="93">
        <f>VLOOKUP(F604,'Amount Seed Planted_variables'!$A$3:$I$74,4,0)</f>
        <v>2500000</v>
      </c>
      <c r="Q604" s="93">
        <f>VLOOKUP(F604,'Amount Seed Planted_variables'!$A$3:$I$74,7,0)</f>
        <v>80</v>
      </c>
      <c r="R604" s="93">
        <f>VLOOKUP(F604,'Amount Seed Planted_variables'!$A$3:$I$74,8,0)</f>
        <v>200000000</v>
      </c>
      <c r="S604" s="87" t="str">
        <f t="shared" si="270"/>
        <v>NA</v>
      </c>
      <c r="T604" s="35">
        <v>10</v>
      </c>
      <c r="U604" s="35">
        <v>30</v>
      </c>
      <c r="V604" s="41">
        <v>68</v>
      </c>
      <c r="W604" s="35">
        <v>16.899999999999999</v>
      </c>
      <c r="X604" s="35">
        <v>13.1</v>
      </c>
      <c r="Y604" s="41">
        <v>3.6</v>
      </c>
      <c r="Z604" s="35">
        <f t="shared" si="275"/>
        <v>0.36000000000000004</v>
      </c>
      <c r="AA604" s="42">
        <f t="shared" si="276"/>
        <v>0</v>
      </c>
      <c r="AB604" s="37">
        <f t="shared" si="277"/>
        <v>0</v>
      </c>
      <c r="AC604" s="37">
        <f t="shared" si="278"/>
        <v>0</v>
      </c>
      <c r="AD604" s="42" t="e">
        <f>VALUE(TEXT(((AA604*'TOX and EXPO INPUTS'!$F$13)/'TOX and EXPO INPUTS'!$E$27),"0.00E+00"))</f>
        <v>#DIV/0!</v>
      </c>
      <c r="AE604" s="37" t="e">
        <f>VALUE(TEXT(((AB604*'TOX and EXPO INPUTS'!$F$13)/'TOX and EXPO INPUTS'!$E$27),"0.00E+00"))</f>
        <v>#DIV/0!</v>
      </c>
      <c r="AF604" s="37" t="e">
        <f>VALUE(TEXT(((AC604*'TOX and EXPO INPUTS'!$F$13)/'TOX and EXPO INPUTS'!$E$27),"0.00E+00"))</f>
        <v>#DIV/0!</v>
      </c>
      <c r="AG604" s="42" t="e">
        <f>IF($E604="ST",VALUE(TEXT(('TOX and EXPO INPUTS'!$F$7/AD604),"0.0E+00")),IF($E604="IT",VALUE(TEXT(('TOX and EXPO INPUTS'!$F$10/AD604),"0.0E+00"))))</f>
        <v>#DIV/0!</v>
      </c>
      <c r="AH604" s="37" t="e">
        <f>IF($E604="ST",VALUE(TEXT(('TOX and EXPO INPUTS'!$F$7/AE604),"0.0E+00")),IF($E604="IT",VALUE(TEXT(('TOX and EXPO INPUTS'!$F$10/AE604),"0.0E+00"))))</f>
        <v>#DIV/0!</v>
      </c>
      <c r="AI604" s="37" t="e">
        <f>IF($E604="ST",VALUE(TEXT(('TOX and EXPO INPUTS'!$F$7/AF604),"0.0E+00")),IF($E604="IT",VALUE(TEXT(('TOX and EXPO INPUTS'!$F$10/AF604),"0.0E+00"))))</f>
        <v>#DIV/0!</v>
      </c>
      <c r="AJ604" s="42">
        <f t="shared" si="271"/>
        <v>0</v>
      </c>
      <c r="AK604" s="37">
        <f t="shared" si="272"/>
        <v>0</v>
      </c>
      <c r="AL604" s="42" t="e">
        <f>VALUE(TEXT(((AJ604*'TOX and EXPO INPUTS'!$F$21)/'TOX and EXPO INPUTS'!$E$29),"0.00E+00"))</f>
        <v>#DIV/0!</v>
      </c>
      <c r="AM604" s="37" t="e">
        <f>VALUE(TEXT(((AK604*'TOX and EXPO INPUTS'!$F$21)/'TOX and EXPO INPUTS'!$E$29),"0.00E+00"))</f>
        <v>#DIV/0!</v>
      </c>
      <c r="AN604" s="42" t="e">
        <f>IF($E604="ST",VALUE(TEXT(('TOX and EXPO INPUTS'!$F$15/AL604),"0.0E+00")),IF($E604="IT",VALUE(TEXT(('TOX and EXPO INPUTS'!$F$18/AL604),"0.0E+00"))))</f>
        <v>#DIV/0!</v>
      </c>
      <c r="AO604" s="37" t="e">
        <f>IF($E604="ST",VALUE(TEXT(('TOX and EXPO INPUTS'!$F$15/AM604),"0.0E+00")),IF($E604="IT",VALUE(TEXT(('TOX and EXPO INPUTS'!$F$18/AM604),"0.0E+00"))))</f>
        <v>#DIV/0!</v>
      </c>
      <c r="AP604" s="42" t="e">
        <f t="shared" si="279"/>
        <v>#DIV/0!</v>
      </c>
      <c r="AQ604" s="37" t="e">
        <f t="shared" si="280"/>
        <v>#DIV/0!</v>
      </c>
      <c r="AR604" s="37" t="e">
        <f t="shared" si="281"/>
        <v>#DIV/0!</v>
      </c>
      <c r="AS604" s="37" t="e">
        <f t="shared" si="282"/>
        <v>#DIV/0!</v>
      </c>
      <c r="AT604" s="37" t="e">
        <f t="shared" si="283"/>
        <v>#DIV/0!</v>
      </c>
      <c r="AU604" s="37" t="e">
        <f t="shared" si="284"/>
        <v>#DIV/0!</v>
      </c>
      <c r="AV604" s="42" t="e">
        <f t="shared" si="285"/>
        <v>#DIV/0!</v>
      </c>
      <c r="AW604" s="37" t="e">
        <f t="shared" si="286"/>
        <v>#DIV/0!</v>
      </c>
      <c r="AX604" s="37" t="e">
        <f t="shared" si="287"/>
        <v>#DIV/0!</v>
      </c>
      <c r="AY604" s="37" t="e">
        <f t="shared" si="288"/>
        <v>#DIV/0!</v>
      </c>
      <c r="AZ604" s="37" t="e">
        <f t="shared" si="289"/>
        <v>#DIV/0!</v>
      </c>
      <c r="BA604" s="37" t="e">
        <f t="shared" si="290"/>
        <v>#DIV/0!</v>
      </c>
      <c r="BB604" s="42" t="e">
        <f>IF($E604="ST",VALUE(TEXT((1/(('TOX and EXPO INPUTS'!$F$9/AG604)+('TOX and EXPO INPUTS'!$F$17/AN604))),"0.0E+00")),IF($E604="IT",VALUE(TEXT((1/(('TOX and EXPO INPUTS'!$F$12/AG604)+('TOX and EXPO INPUTS'!$F$20/AN604))),"0.0E+00"))))</f>
        <v>#DIV/0!</v>
      </c>
      <c r="BC604" s="37" t="e">
        <f>IF($E604="ST",VALUE(TEXT((1/(('TOX and EXPO INPUTS'!$F$9/AH604)+('TOX and EXPO INPUTS'!$F$17/AN604))),"0.0E+00")),IF($E604="IT",VALUE(TEXT((1/(('TOX and EXPO INPUTS'!$F$12/AH604)+('TOX and EXPO INPUTS'!$F$20/AN604))),"0.0E+00"))))</f>
        <v>#DIV/0!</v>
      </c>
      <c r="BD604" s="37" t="e">
        <f>IF($E604="ST",VALUE(TEXT((1/(('TOX and EXPO INPUTS'!$F$9/AI604)+('TOX and EXPO INPUTS'!$F$17/AN604))),"0.0E+00")),IF($E604="IT",VALUE(TEXT((1/(('TOX and EXPO INPUTS'!$F$12/AI604)+('TOX and EXPO INPUTS'!$F$20/AN604))),"0.0E+00"))))</f>
        <v>#DIV/0!</v>
      </c>
      <c r="BE604" s="37" t="e">
        <f>IF($E604="ST",VALUE(TEXT((1/(('TOX and EXPO INPUTS'!$F$9/AG604)+('TOX and EXPO INPUTS'!$F$17/AO604))),"0.0E+00")),IF($E604="IT",VALUE(TEXT((1/(('TOX and EXPO INPUTS'!$F$12/AG604)+('TOX and EXPO INPUTS'!$F$20/AO604))),"0.0E+00"))))</f>
        <v>#DIV/0!</v>
      </c>
      <c r="BF604" s="37" t="e">
        <f>IF($E604="ST",VALUE(TEXT((1/(('TOX and EXPO INPUTS'!$F$9/AH604)+('TOX and EXPO INPUTS'!$F$17/AO604))),"0.0E+00")),IF($E604="IT",VALUE(TEXT((1/(('TOX and EXPO INPUTS'!$F$12/AH604)+('TOX and EXPO INPUTS'!$F$20/AO604))),"0.0E+00"))))</f>
        <v>#DIV/0!</v>
      </c>
      <c r="BG604" s="37" t="e">
        <f>IF($E604="ST",VALUE(TEXT((1/(('TOX and EXPO INPUTS'!$F$9/AI604)+('TOX and EXPO INPUTS'!$F$17/AO604))),"0.0E+00")),IF($E604="IT",VALUE(TEXT((1/(('TOX and EXPO INPUTS'!$F$12/AI604)+('TOX and EXPO INPUTS'!$F$20/AO604))),"0.0E+00"))))</f>
        <v>#DIV/0!</v>
      </c>
      <c r="BH604" s="42" t="e">
        <f>VALUE(TEXT((AD604*$T604/365*'TOX and EXPO INPUTS'!$E$33/'TOX and EXPO INPUTS'!$E$34),"0.00E+00"))</f>
        <v>#DIV/0!</v>
      </c>
      <c r="BI604" s="37" t="e">
        <f>VALUE(TEXT((AE604*$T604/365*'TOX and EXPO INPUTS'!$E$33/'TOX and EXPO INPUTS'!$E$34),"0.00E+00"))</f>
        <v>#DIV/0!</v>
      </c>
      <c r="BJ604" s="37" t="e">
        <f>VALUE(TEXT((AF604*$T604/365*'TOX and EXPO INPUTS'!$E$33/'TOX and EXPO INPUTS'!$E$34),"0.00E+00"))</f>
        <v>#DIV/0!</v>
      </c>
      <c r="BK604" s="42" t="e">
        <f>VALUE(TEXT((AD604*$U604/365*'TOX and EXPO INPUTS'!$E$33/'TOX and EXPO INPUTS'!$E$34),"0.00E+00"))</f>
        <v>#DIV/0!</v>
      </c>
      <c r="BL604" s="37" t="e">
        <f>VALUE(TEXT((AE604*$U604/365*'TOX and EXPO INPUTS'!$E$33/'TOX and EXPO INPUTS'!$E$34),"0.00E+00"))</f>
        <v>#DIV/0!</v>
      </c>
      <c r="BM604" s="37" t="e">
        <f>VALUE(TEXT((AF604*$U604/365*'TOX and EXPO INPUTS'!$E$33/'TOX and EXPO INPUTS'!$E$34),"0.00E+00"))</f>
        <v>#DIV/0!</v>
      </c>
      <c r="BN604" s="42" t="e">
        <f>VALUE(TEXT((AL604*$T604/365*'TOX and EXPO INPUTS'!$E$33/'TOX and EXPO INPUTS'!$E$34),"0.00E+00"))</f>
        <v>#DIV/0!</v>
      </c>
      <c r="BO604" s="37" t="e">
        <f>VALUE(TEXT((AM604*$T604/365*'TOX and EXPO INPUTS'!$E$33/'TOX and EXPO INPUTS'!$E$34),"0.00E+00"))</f>
        <v>#DIV/0!</v>
      </c>
      <c r="BP604" s="42" t="e">
        <f>VALUE(TEXT((AL604*$U604/365*'TOX and EXPO INPUTS'!$E$33/'TOX and EXPO INPUTS'!$E$34),"0.00E+00"))</f>
        <v>#DIV/0!</v>
      </c>
      <c r="BQ604" s="37" t="e">
        <f>VALUE(TEXT((AM604*$U604/365*'TOX and EXPO INPUTS'!$E$33/'TOX and EXPO INPUTS'!$E$34),"0.00E+00"))</f>
        <v>#DIV/0!</v>
      </c>
      <c r="BR604" s="42" t="e">
        <f>VALUE(TEXT((AP604*$T604/365*'TOX and EXPO INPUTS'!$E$33/'TOX and EXPO INPUTS'!$E$34),"0.00E+00"))</f>
        <v>#DIV/0!</v>
      </c>
      <c r="BS604" s="37" t="e">
        <f>VALUE(TEXT((AQ604*$T604/365*'TOX and EXPO INPUTS'!$E$33/'TOX and EXPO INPUTS'!$E$34),"0.00E+00"))</f>
        <v>#DIV/0!</v>
      </c>
      <c r="BT604" s="37" t="e">
        <f>VALUE(TEXT((AR604*$T604/365*'TOX and EXPO INPUTS'!$E$33/'TOX and EXPO INPUTS'!$E$34),"0.00E+00"))</f>
        <v>#DIV/0!</v>
      </c>
      <c r="BU604" s="37" t="e">
        <f>VALUE(TEXT((AS604*$T604/365*'TOX and EXPO INPUTS'!$E$33/'TOX and EXPO INPUTS'!$E$34),"0.00E+00"))</f>
        <v>#DIV/0!</v>
      </c>
      <c r="BV604" s="37" t="e">
        <f>VALUE(TEXT((AT604*$T604/365*'TOX and EXPO INPUTS'!$E$33/'TOX and EXPO INPUTS'!$E$34),"0.00E+00"))</f>
        <v>#DIV/0!</v>
      </c>
      <c r="BW604" s="37" t="e">
        <f>VALUE(TEXT((AU604*$T604/365*'TOX and EXPO INPUTS'!$E$33/'TOX and EXPO INPUTS'!$E$34),"0.00E+00"))</f>
        <v>#DIV/0!</v>
      </c>
      <c r="BX604" s="42" t="e">
        <f>VALUE(TEXT((AP604*$U604/365*'TOX and EXPO INPUTS'!$E$33/'TOX and EXPO INPUTS'!$E$34),"0.00E+00"))</f>
        <v>#DIV/0!</v>
      </c>
      <c r="BY604" s="37" t="e">
        <f>VALUE(TEXT((AQ604*$U604/365*'TOX and EXPO INPUTS'!$E$33/'TOX and EXPO INPUTS'!$E$34),"0.00E+00"))</f>
        <v>#DIV/0!</v>
      </c>
      <c r="BZ604" s="37" t="e">
        <f>VALUE(TEXT((AR604*$U604/365*'TOX and EXPO INPUTS'!$E$33/'TOX and EXPO INPUTS'!$E$34),"0.00E+00"))</f>
        <v>#DIV/0!</v>
      </c>
      <c r="CA604" s="37" t="e">
        <f>VALUE(TEXT((AS604*$U604/365*'TOX and EXPO INPUTS'!$E$33/'TOX and EXPO INPUTS'!$E$34),"0.00E+00"))</f>
        <v>#DIV/0!</v>
      </c>
      <c r="CB604" s="37" t="e">
        <f>VALUE(TEXT((AT604*$U604/365*'TOX and EXPO INPUTS'!$E$33/'TOX and EXPO INPUTS'!$E$34),"0.00E+00"))</f>
        <v>#DIV/0!</v>
      </c>
      <c r="CC604" s="37" t="e">
        <f>VALUE(TEXT((AU604*$U604/365*'TOX and EXPO INPUTS'!$E$33/'TOX and EXPO INPUTS'!$E$34),"0.00E+00"))</f>
        <v>#DIV/0!</v>
      </c>
      <c r="CD604" s="58" t="e">
        <f>VALUE(TEXT((BR604*'TOX and EXPO INPUTS'!$F$23),"0.00E+00"))</f>
        <v>#DIV/0!</v>
      </c>
      <c r="CE604" s="57" t="e">
        <f>VALUE(TEXT((BS604*'TOX and EXPO INPUTS'!$F$23),"0.00E+00"))</f>
        <v>#DIV/0!</v>
      </c>
      <c r="CF604" s="57" t="e">
        <f>VALUE(TEXT((BT604*'TOX and EXPO INPUTS'!$F$23),"0.00E+00"))</f>
        <v>#DIV/0!</v>
      </c>
      <c r="CG604" s="57" t="e">
        <f>VALUE(TEXT((BU604*'TOX and EXPO INPUTS'!$F$23),"0.00E+00"))</f>
        <v>#DIV/0!</v>
      </c>
      <c r="CH604" s="57" t="e">
        <f>VALUE(TEXT((BV604*'TOX and EXPO INPUTS'!$F$23),"0.00E+00"))</f>
        <v>#DIV/0!</v>
      </c>
      <c r="CI604" s="57" t="e">
        <f>VALUE(TEXT((BW604*'TOX and EXPO INPUTS'!$F$23),"0.00E+00"))</f>
        <v>#DIV/0!</v>
      </c>
      <c r="CJ604" s="58" t="e">
        <f>VALUE(TEXT((BX604*'TOX and EXPO INPUTS'!$F$23),"0.00E+00"))</f>
        <v>#DIV/0!</v>
      </c>
      <c r="CK604" s="57" t="e">
        <f>VALUE(TEXT((BY604*'TOX and EXPO INPUTS'!$F$23),"0.00E+00"))</f>
        <v>#DIV/0!</v>
      </c>
      <c r="CL604" s="57" t="e">
        <f>VALUE(TEXT((BZ604*'TOX and EXPO INPUTS'!$F$23),"0.00E+00"))</f>
        <v>#DIV/0!</v>
      </c>
      <c r="CM604" s="57" t="e">
        <f>VALUE(TEXT((CA604*'TOX and EXPO INPUTS'!$F$23),"0.00E+00"))</f>
        <v>#DIV/0!</v>
      </c>
      <c r="CN604" s="57" t="e">
        <f>VALUE(TEXT((CB604*'TOX and EXPO INPUTS'!$F$23),"0.00E+00"))</f>
        <v>#DIV/0!</v>
      </c>
      <c r="CO604" s="57" t="e">
        <f>VALUE(TEXT((CC604*'TOX and EXPO INPUTS'!$F$23),"0.00E+00"))</f>
        <v>#DIV/0!</v>
      </c>
      <c r="CP604" s="38" t="s">
        <v>106</v>
      </c>
      <c r="CQ604" s="34" t="s">
        <v>107</v>
      </c>
      <c r="CR604" s="34" t="s">
        <v>108</v>
      </c>
      <c r="CS604" s="39" t="s">
        <v>109</v>
      </c>
    </row>
    <row r="605" spans="1:97" ht="48" customHeight="1" x14ac:dyDescent="0.25">
      <c r="A605" s="34" t="s">
        <v>98</v>
      </c>
      <c r="B605" s="34" t="s">
        <v>99</v>
      </c>
      <c r="C605" s="34" t="s">
        <v>113</v>
      </c>
      <c r="D605" s="34" t="s">
        <v>111</v>
      </c>
      <c r="E605" s="39" t="s">
        <v>112</v>
      </c>
      <c r="F605" s="40" t="s">
        <v>169</v>
      </c>
      <c r="G605" s="43"/>
      <c r="H605" s="36" t="s">
        <v>104</v>
      </c>
      <c r="I605" s="67"/>
      <c r="J605" s="36" t="s">
        <v>105</v>
      </c>
      <c r="K605" s="100">
        <f>VLOOKUP(F605,'Amount Seed Planted_variables'!$A$3:$I$74,2,0)</f>
        <v>100000</v>
      </c>
      <c r="L605" s="100">
        <f>VLOOKUP(F605,'Amount Seed Planted_variables'!$A$3:$I$74,3,0)</f>
        <v>130000</v>
      </c>
      <c r="M605" s="36">
        <f t="shared" si="273"/>
        <v>0</v>
      </c>
      <c r="N605" s="35">
        <f t="shared" si="274"/>
        <v>0</v>
      </c>
      <c r="O605" s="101">
        <v>3000</v>
      </c>
      <c r="P605" s="93">
        <f>VLOOKUP(F605,'Amount Seed Planted_variables'!$A$3:$I$74,4,0)</f>
        <v>2500000</v>
      </c>
      <c r="Q605" s="93">
        <f>VLOOKUP(F605,'Amount Seed Planted_variables'!$A$3:$I$74,7,0)</f>
        <v>80</v>
      </c>
      <c r="R605" s="93">
        <f>VLOOKUP(F605,'Amount Seed Planted_variables'!$A$3:$I$74,8,0)</f>
        <v>200000000</v>
      </c>
      <c r="S605" s="87">
        <f t="shared" si="270"/>
        <v>2.5</v>
      </c>
      <c r="T605" s="35">
        <v>10</v>
      </c>
      <c r="U605" s="35">
        <v>30</v>
      </c>
      <c r="V605" s="41">
        <v>138210600</v>
      </c>
      <c r="W605" s="35">
        <v>23262800</v>
      </c>
      <c r="X605" s="35">
        <v>21238200</v>
      </c>
      <c r="Y605" s="41">
        <v>106100</v>
      </c>
      <c r="Z605" s="35">
        <f t="shared" si="275"/>
        <v>10610</v>
      </c>
      <c r="AA605" s="42">
        <f t="shared" si="276"/>
        <v>0</v>
      </c>
      <c r="AB605" s="37">
        <f t="shared" si="277"/>
        <v>0</v>
      </c>
      <c r="AC605" s="37">
        <f t="shared" si="278"/>
        <v>0</v>
      </c>
      <c r="AD605" s="42" t="e">
        <f>VALUE(TEXT(((AA605*'TOX and EXPO INPUTS'!$F$13)/'TOX and EXPO INPUTS'!$E$27),"0.00E+00"))</f>
        <v>#DIV/0!</v>
      </c>
      <c r="AE605" s="37" t="e">
        <f>VALUE(TEXT(((AB605*'TOX and EXPO INPUTS'!$F$13)/'TOX and EXPO INPUTS'!$E$27),"0.00E+00"))</f>
        <v>#DIV/0!</v>
      </c>
      <c r="AF605" s="37" t="e">
        <f>VALUE(TEXT(((AC605*'TOX and EXPO INPUTS'!$F$13)/'TOX and EXPO INPUTS'!$E$27),"0.00E+00"))</f>
        <v>#DIV/0!</v>
      </c>
      <c r="AG605" s="42" t="e">
        <f>IF($E605="ST",VALUE(TEXT(('TOX and EXPO INPUTS'!$F$7/AD605),"0.0E+00")),IF($E605="IT",VALUE(TEXT(('TOX and EXPO INPUTS'!$F$10/AD605),"0.0E+00"))))</f>
        <v>#DIV/0!</v>
      </c>
      <c r="AH605" s="37" t="e">
        <f>IF($E605="ST",VALUE(TEXT(('TOX and EXPO INPUTS'!$F$7/AE605),"0.0E+00")),IF($E605="IT",VALUE(TEXT(('TOX and EXPO INPUTS'!$F$10/AE605),"0.0E+00"))))</f>
        <v>#DIV/0!</v>
      </c>
      <c r="AI605" s="37" t="e">
        <f>IF($E605="ST",VALUE(TEXT(('TOX and EXPO INPUTS'!$F$7/AF605),"0.0E+00")),IF($E605="IT",VALUE(TEXT(('TOX and EXPO INPUTS'!$F$10/AF605),"0.0E+00"))))</f>
        <v>#DIV/0!</v>
      </c>
      <c r="AJ605" s="42">
        <f t="shared" si="271"/>
        <v>0</v>
      </c>
      <c r="AK605" s="37">
        <f t="shared" si="272"/>
        <v>0</v>
      </c>
      <c r="AL605" s="42" t="e">
        <f>VALUE(TEXT(((AJ605*'TOX and EXPO INPUTS'!$F$21)/'TOX and EXPO INPUTS'!$E$29),"0.00E+00"))</f>
        <v>#DIV/0!</v>
      </c>
      <c r="AM605" s="37" t="e">
        <f>VALUE(TEXT(((AK605*'TOX and EXPO INPUTS'!$F$21)/'TOX and EXPO INPUTS'!$E$29),"0.00E+00"))</f>
        <v>#DIV/0!</v>
      </c>
      <c r="AN605" s="42" t="e">
        <f>IF($E605="ST",VALUE(TEXT(('TOX and EXPO INPUTS'!$F$15/AL605),"0.0E+00")),IF($E605="IT",VALUE(TEXT(('TOX and EXPO INPUTS'!$F$18/AL605),"0.0E+00"))))</f>
        <v>#DIV/0!</v>
      </c>
      <c r="AO605" s="37" t="e">
        <f>IF($E605="ST",VALUE(TEXT(('TOX and EXPO INPUTS'!$F$15/AM605),"0.0E+00")),IF($E605="IT",VALUE(TEXT(('TOX and EXPO INPUTS'!$F$18/AM605),"0.0E+00"))))</f>
        <v>#DIV/0!</v>
      </c>
      <c r="AP605" s="42" t="e">
        <f t="shared" si="279"/>
        <v>#DIV/0!</v>
      </c>
      <c r="AQ605" s="37" t="e">
        <f t="shared" si="280"/>
        <v>#DIV/0!</v>
      </c>
      <c r="AR605" s="37" t="e">
        <f t="shared" si="281"/>
        <v>#DIV/0!</v>
      </c>
      <c r="AS605" s="37" t="e">
        <f t="shared" si="282"/>
        <v>#DIV/0!</v>
      </c>
      <c r="AT605" s="37" t="e">
        <f t="shared" si="283"/>
        <v>#DIV/0!</v>
      </c>
      <c r="AU605" s="37" t="e">
        <f t="shared" si="284"/>
        <v>#DIV/0!</v>
      </c>
      <c r="AV605" s="42" t="e">
        <f t="shared" si="285"/>
        <v>#DIV/0!</v>
      </c>
      <c r="AW605" s="37" t="e">
        <f t="shared" si="286"/>
        <v>#DIV/0!</v>
      </c>
      <c r="AX605" s="37" t="e">
        <f t="shared" si="287"/>
        <v>#DIV/0!</v>
      </c>
      <c r="AY605" s="37" t="e">
        <f t="shared" si="288"/>
        <v>#DIV/0!</v>
      </c>
      <c r="AZ605" s="37" t="e">
        <f t="shared" si="289"/>
        <v>#DIV/0!</v>
      </c>
      <c r="BA605" s="37" t="e">
        <f t="shared" si="290"/>
        <v>#DIV/0!</v>
      </c>
      <c r="BB605" s="42" t="e">
        <f>IF($E605="ST",VALUE(TEXT((1/(('TOX and EXPO INPUTS'!$F$9/AG605)+('TOX and EXPO INPUTS'!$F$17/AN605))),"0.0E+00")),IF($E605="IT",VALUE(TEXT((1/(('TOX and EXPO INPUTS'!$F$12/AG605)+('TOX and EXPO INPUTS'!$F$20/AN605))),"0.0E+00"))))</f>
        <v>#DIV/0!</v>
      </c>
      <c r="BC605" s="37" t="e">
        <f>IF($E605="ST",VALUE(TEXT((1/(('TOX and EXPO INPUTS'!$F$9/AH605)+('TOX and EXPO INPUTS'!$F$17/AN605))),"0.0E+00")),IF($E605="IT",VALUE(TEXT((1/(('TOX and EXPO INPUTS'!$F$12/AH605)+('TOX and EXPO INPUTS'!$F$20/AN605))),"0.0E+00"))))</f>
        <v>#DIV/0!</v>
      </c>
      <c r="BD605" s="37" t="e">
        <f>IF($E605="ST",VALUE(TEXT((1/(('TOX and EXPO INPUTS'!$F$9/AI605)+('TOX and EXPO INPUTS'!$F$17/AN605))),"0.0E+00")),IF($E605="IT",VALUE(TEXT((1/(('TOX and EXPO INPUTS'!$F$12/AI605)+('TOX and EXPO INPUTS'!$F$20/AN605))),"0.0E+00"))))</f>
        <v>#DIV/0!</v>
      </c>
      <c r="BE605" s="37" t="e">
        <f>IF($E605="ST",VALUE(TEXT((1/(('TOX and EXPO INPUTS'!$F$9/AG605)+('TOX and EXPO INPUTS'!$F$17/AO605))),"0.0E+00")),IF($E605="IT",VALUE(TEXT((1/(('TOX and EXPO INPUTS'!$F$12/AG605)+('TOX and EXPO INPUTS'!$F$20/AO605))),"0.0E+00"))))</f>
        <v>#DIV/0!</v>
      </c>
      <c r="BF605" s="37" t="e">
        <f>IF($E605="ST",VALUE(TEXT((1/(('TOX and EXPO INPUTS'!$F$9/AH605)+('TOX and EXPO INPUTS'!$F$17/AO605))),"0.0E+00")),IF($E605="IT",VALUE(TEXT((1/(('TOX and EXPO INPUTS'!$F$12/AH605)+('TOX and EXPO INPUTS'!$F$20/AO605))),"0.0E+00"))))</f>
        <v>#DIV/0!</v>
      </c>
      <c r="BG605" s="37" t="e">
        <f>IF($E605="ST",VALUE(TEXT((1/(('TOX and EXPO INPUTS'!$F$9/AI605)+('TOX and EXPO INPUTS'!$F$17/AO605))),"0.0E+00")),IF($E605="IT",VALUE(TEXT((1/(('TOX and EXPO INPUTS'!$F$12/AI605)+('TOX and EXPO INPUTS'!$F$20/AO605))),"0.0E+00"))))</f>
        <v>#DIV/0!</v>
      </c>
      <c r="BH605" s="42" t="e">
        <f>VALUE(TEXT((AD605*$T605/365*'TOX and EXPO INPUTS'!$E$33/'TOX and EXPO INPUTS'!$E$34),"0.00E+00"))</f>
        <v>#DIV/0!</v>
      </c>
      <c r="BI605" s="37" t="e">
        <f>VALUE(TEXT((AE605*$T605/365*'TOX and EXPO INPUTS'!$E$33/'TOX and EXPO INPUTS'!$E$34),"0.00E+00"))</f>
        <v>#DIV/0!</v>
      </c>
      <c r="BJ605" s="37" t="e">
        <f>VALUE(TEXT((AF605*$T605/365*'TOX and EXPO INPUTS'!$E$33/'TOX and EXPO INPUTS'!$E$34),"0.00E+00"))</f>
        <v>#DIV/0!</v>
      </c>
      <c r="BK605" s="42" t="e">
        <f>VALUE(TEXT((AD605*$U605/365*'TOX and EXPO INPUTS'!$E$33/'TOX and EXPO INPUTS'!$E$34),"0.00E+00"))</f>
        <v>#DIV/0!</v>
      </c>
      <c r="BL605" s="37" t="e">
        <f>VALUE(TEXT((AE605*$U605/365*'TOX and EXPO INPUTS'!$E$33/'TOX and EXPO INPUTS'!$E$34),"0.00E+00"))</f>
        <v>#DIV/0!</v>
      </c>
      <c r="BM605" s="37" t="e">
        <f>VALUE(TEXT((AF605*$U605/365*'TOX and EXPO INPUTS'!$E$33/'TOX and EXPO INPUTS'!$E$34),"0.00E+00"))</f>
        <v>#DIV/0!</v>
      </c>
      <c r="BN605" s="42" t="e">
        <f>VALUE(TEXT((AL605*$T605/365*'TOX and EXPO INPUTS'!$E$33/'TOX and EXPO INPUTS'!$E$34),"0.00E+00"))</f>
        <v>#DIV/0!</v>
      </c>
      <c r="BO605" s="37" t="e">
        <f>VALUE(TEXT((AM605*$T605/365*'TOX and EXPO INPUTS'!$E$33/'TOX and EXPO INPUTS'!$E$34),"0.00E+00"))</f>
        <v>#DIV/0!</v>
      </c>
      <c r="BP605" s="42" t="e">
        <f>VALUE(TEXT((AL605*$U605/365*'TOX and EXPO INPUTS'!$E$33/'TOX and EXPO INPUTS'!$E$34),"0.00E+00"))</f>
        <v>#DIV/0!</v>
      </c>
      <c r="BQ605" s="37" t="e">
        <f>VALUE(TEXT((AM605*$U605/365*'TOX and EXPO INPUTS'!$E$33/'TOX and EXPO INPUTS'!$E$34),"0.00E+00"))</f>
        <v>#DIV/0!</v>
      </c>
      <c r="BR605" s="42" t="e">
        <f>VALUE(TEXT((AP605*$T605/365*'TOX and EXPO INPUTS'!$E$33/'TOX and EXPO INPUTS'!$E$34),"0.00E+00"))</f>
        <v>#DIV/0!</v>
      </c>
      <c r="BS605" s="37" t="e">
        <f>VALUE(TEXT((AQ605*$T605/365*'TOX and EXPO INPUTS'!$E$33/'TOX and EXPO INPUTS'!$E$34),"0.00E+00"))</f>
        <v>#DIV/0!</v>
      </c>
      <c r="BT605" s="37" t="e">
        <f>VALUE(TEXT((AR605*$T605/365*'TOX and EXPO INPUTS'!$E$33/'TOX and EXPO INPUTS'!$E$34),"0.00E+00"))</f>
        <v>#DIV/0!</v>
      </c>
      <c r="BU605" s="37" t="e">
        <f>VALUE(TEXT((AS605*$T605/365*'TOX and EXPO INPUTS'!$E$33/'TOX and EXPO INPUTS'!$E$34),"0.00E+00"))</f>
        <v>#DIV/0!</v>
      </c>
      <c r="BV605" s="37" t="e">
        <f>VALUE(TEXT((AT605*$T605/365*'TOX and EXPO INPUTS'!$E$33/'TOX and EXPO INPUTS'!$E$34),"0.00E+00"))</f>
        <v>#DIV/0!</v>
      </c>
      <c r="BW605" s="37" t="e">
        <f>VALUE(TEXT((AU605*$T605/365*'TOX and EXPO INPUTS'!$E$33/'TOX and EXPO INPUTS'!$E$34),"0.00E+00"))</f>
        <v>#DIV/0!</v>
      </c>
      <c r="BX605" s="42" t="e">
        <f>VALUE(TEXT((AP605*$U605/365*'TOX and EXPO INPUTS'!$E$33/'TOX and EXPO INPUTS'!$E$34),"0.00E+00"))</f>
        <v>#DIV/0!</v>
      </c>
      <c r="BY605" s="37" t="e">
        <f>VALUE(TEXT((AQ605*$U605/365*'TOX and EXPO INPUTS'!$E$33/'TOX and EXPO INPUTS'!$E$34),"0.00E+00"))</f>
        <v>#DIV/0!</v>
      </c>
      <c r="BZ605" s="37" t="e">
        <f>VALUE(TEXT((AR605*$U605/365*'TOX and EXPO INPUTS'!$E$33/'TOX and EXPO INPUTS'!$E$34),"0.00E+00"))</f>
        <v>#DIV/0!</v>
      </c>
      <c r="CA605" s="37" t="e">
        <f>VALUE(TEXT((AS605*$U605/365*'TOX and EXPO INPUTS'!$E$33/'TOX and EXPO INPUTS'!$E$34),"0.00E+00"))</f>
        <v>#DIV/0!</v>
      </c>
      <c r="CB605" s="37" t="e">
        <f>VALUE(TEXT((AT605*$U605/365*'TOX and EXPO INPUTS'!$E$33/'TOX and EXPO INPUTS'!$E$34),"0.00E+00"))</f>
        <v>#DIV/0!</v>
      </c>
      <c r="CC605" s="37" t="e">
        <f>VALUE(TEXT((AU605*$U605/365*'TOX and EXPO INPUTS'!$E$33/'TOX and EXPO INPUTS'!$E$34),"0.00E+00"))</f>
        <v>#DIV/0!</v>
      </c>
      <c r="CD605" s="58" t="e">
        <f>VALUE(TEXT((BR605*'TOX and EXPO INPUTS'!$F$23),"0.00E+00"))</f>
        <v>#DIV/0!</v>
      </c>
      <c r="CE605" s="57" t="e">
        <f>VALUE(TEXT((BS605*'TOX and EXPO INPUTS'!$F$23),"0.00E+00"))</f>
        <v>#DIV/0!</v>
      </c>
      <c r="CF605" s="57" t="e">
        <f>VALUE(TEXT((BT605*'TOX and EXPO INPUTS'!$F$23),"0.00E+00"))</f>
        <v>#DIV/0!</v>
      </c>
      <c r="CG605" s="57" t="e">
        <f>VALUE(TEXT((BU605*'TOX and EXPO INPUTS'!$F$23),"0.00E+00"))</f>
        <v>#DIV/0!</v>
      </c>
      <c r="CH605" s="57" t="e">
        <f>VALUE(TEXT((BV605*'TOX and EXPO INPUTS'!$F$23),"0.00E+00"))</f>
        <v>#DIV/0!</v>
      </c>
      <c r="CI605" s="57" t="e">
        <f>VALUE(TEXT((BW605*'TOX and EXPO INPUTS'!$F$23),"0.00E+00"))</f>
        <v>#DIV/0!</v>
      </c>
      <c r="CJ605" s="58" t="e">
        <f>VALUE(TEXT((BX605*'TOX and EXPO INPUTS'!$F$23),"0.00E+00"))</f>
        <v>#DIV/0!</v>
      </c>
      <c r="CK605" s="57" t="e">
        <f>VALUE(TEXT((BY605*'TOX and EXPO INPUTS'!$F$23),"0.00E+00"))</f>
        <v>#DIV/0!</v>
      </c>
      <c r="CL605" s="57" t="e">
        <f>VALUE(TEXT((BZ605*'TOX and EXPO INPUTS'!$F$23),"0.00E+00"))</f>
        <v>#DIV/0!</v>
      </c>
      <c r="CM605" s="57" t="e">
        <f>VALUE(TEXT((CA605*'TOX and EXPO INPUTS'!$F$23),"0.00E+00"))</f>
        <v>#DIV/0!</v>
      </c>
      <c r="CN605" s="57" t="e">
        <f>VALUE(TEXT((CB605*'TOX and EXPO INPUTS'!$F$23),"0.00E+00"))</f>
        <v>#DIV/0!</v>
      </c>
      <c r="CO605" s="57" t="e">
        <f>VALUE(TEXT((CC605*'TOX and EXPO INPUTS'!$F$23),"0.00E+00"))</f>
        <v>#DIV/0!</v>
      </c>
      <c r="CP605" s="38" t="s">
        <v>106</v>
      </c>
      <c r="CQ605" s="34" t="s">
        <v>107</v>
      </c>
      <c r="CR605" s="34" t="s">
        <v>108</v>
      </c>
      <c r="CS605" s="39" t="s">
        <v>109</v>
      </c>
    </row>
    <row r="606" spans="1:97" ht="48" customHeight="1" x14ac:dyDescent="0.25">
      <c r="A606" s="34" t="s">
        <v>98</v>
      </c>
      <c r="B606" s="34" t="s">
        <v>99</v>
      </c>
      <c r="C606" s="34" t="s">
        <v>113</v>
      </c>
      <c r="D606" s="34" t="s">
        <v>442</v>
      </c>
      <c r="E606" s="39" t="s">
        <v>112</v>
      </c>
      <c r="F606" s="40" t="s">
        <v>169</v>
      </c>
      <c r="G606" s="43"/>
      <c r="H606" s="36" t="s">
        <v>104</v>
      </c>
      <c r="I606" s="67"/>
      <c r="J606" s="36" t="s">
        <v>105</v>
      </c>
      <c r="K606" s="100">
        <f>VLOOKUP(F606,'Amount Seed Planted_variables'!$A$3:$I$74,2,0)</f>
        <v>100000</v>
      </c>
      <c r="L606" s="100">
        <f>VLOOKUP(F606,'Amount Seed Planted_variables'!$A$3:$I$74,3,0)</f>
        <v>130000</v>
      </c>
      <c r="M606" s="36">
        <f t="shared" si="273"/>
        <v>0</v>
      </c>
      <c r="N606" s="35">
        <f t="shared" si="274"/>
        <v>0</v>
      </c>
      <c r="O606" s="101">
        <v>3000</v>
      </c>
      <c r="P606" s="93">
        <f>VLOOKUP(F606,'Amount Seed Planted_variables'!$A$3:$I$74,4,0)</f>
        <v>2500000</v>
      </c>
      <c r="Q606" s="93">
        <f>VLOOKUP(F606,'Amount Seed Planted_variables'!$A$3:$I$74,7,0)</f>
        <v>80</v>
      </c>
      <c r="R606" s="93">
        <f>VLOOKUP(F606,'Amount Seed Planted_variables'!$A$3:$I$74,8,0)</f>
        <v>200000000</v>
      </c>
      <c r="S606" s="87" t="str">
        <f t="shared" si="270"/>
        <v>NA</v>
      </c>
      <c r="T606" s="35">
        <v>10</v>
      </c>
      <c r="U606" s="35">
        <v>30</v>
      </c>
      <c r="V606" s="41">
        <v>3994</v>
      </c>
      <c r="W606" s="35">
        <v>797</v>
      </c>
      <c r="X606" s="35">
        <v>530</v>
      </c>
      <c r="Y606" s="41">
        <v>66</v>
      </c>
      <c r="Z606" s="35">
        <f t="shared" si="275"/>
        <v>6.6000000000000005</v>
      </c>
      <c r="AA606" s="42">
        <f t="shared" si="276"/>
        <v>0</v>
      </c>
      <c r="AB606" s="37">
        <f t="shared" si="277"/>
        <v>0</v>
      </c>
      <c r="AC606" s="37">
        <f t="shared" si="278"/>
        <v>0</v>
      </c>
      <c r="AD606" s="42" t="e">
        <f>VALUE(TEXT(((AA606*'TOX and EXPO INPUTS'!$F$13)/'TOX and EXPO INPUTS'!$E$27),"0.00E+00"))</f>
        <v>#DIV/0!</v>
      </c>
      <c r="AE606" s="37" t="e">
        <f>VALUE(TEXT(((AB606*'TOX and EXPO INPUTS'!$F$13)/'TOX and EXPO INPUTS'!$E$27),"0.00E+00"))</f>
        <v>#DIV/0!</v>
      </c>
      <c r="AF606" s="37" t="e">
        <f>VALUE(TEXT(((AC606*'TOX and EXPO INPUTS'!$F$13)/'TOX and EXPO INPUTS'!$E$27),"0.00E+00"))</f>
        <v>#DIV/0!</v>
      </c>
      <c r="AG606" s="42" t="e">
        <f>IF($E606="ST",VALUE(TEXT(('TOX and EXPO INPUTS'!$F$7/AD606),"0.0E+00")),IF($E606="IT",VALUE(TEXT(('TOX and EXPO INPUTS'!$F$10/AD606),"0.0E+00"))))</f>
        <v>#DIV/0!</v>
      </c>
      <c r="AH606" s="37" t="e">
        <f>IF($E606="ST",VALUE(TEXT(('TOX and EXPO INPUTS'!$F$7/AE606),"0.0E+00")),IF($E606="IT",VALUE(TEXT(('TOX and EXPO INPUTS'!$F$10/AE606),"0.0E+00"))))</f>
        <v>#DIV/0!</v>
      </c>
      <c r="AI606" s="37" t="e">
        <f>IF($E606="ST",VALUE(TEXT(('TOX and EXPO INPUTS'!$F$7/AF606),"0.0E+00")),IF($E606="IT",VALUE(TEXT(('TOX and EXPO INPUTS'!$F$10/AF606),"0.0E+00"))))</f>
        <v>#DIV/0!</v>
      </c>
      <c r="AJ606" s="42">
        <f t="shared" si="271"/>
        <v>0</v>
      </c>
      <c r="AK606" s="37">
        <f t="shared" si="272"/>
        <v>0</v>
      </c>
      <c r="AL606" s="42" t="e">
        <f>VALUE(TEXT(((AJ606*'TOX and EXPO INPUTS'!$F$21)/'TOX and EXPO INPUTS'!$E$29),"0.00E+00"))</f>
        <v>#DIV/0!</v>
      </c>
      <c r="AM606" s="37" t="e">
        <f>VALUE(TEXT(((AK606*'TOX and EXPO INPUTS'!$F$21)/'TOX and EXPO INPUTS'!$E$29),"0.00E+00"))</f>
        <v>#DIV/0!</v>
      </c>
      <c r="AN606" s="42" t="e">
        <f>IF($E606="ST",VALUE(TEXT(('TOX and EXPO INPUTS'!$F$15/AL606),"0.0E+00")),IF($E606="IT",VALUE(TEXT(('TOX and EXPO INPUTS'!$F$18/AL606),"0.0E+00"))))</f>
        <v>#DIV/0!</v>
      </c>
      <c r="AO606" s="37" t="e">
        <f>IF($E606="ST",VALUE(TEXT(('TOX and EXPO INPUTS'!$F$15/AM606),"0.0E+00")),IF($E606="IT",VALUE(TEXT(('TOX and EXPO INPUTS'!$F$18/AM606),"0.0E+00"))))</f>
        <v>#DIV/0!</v>
      </c>
      <c r="AP606" s="42" t="e">
        <f t="shared" si="279"/>
        <v>#DIV/0!</v>
      </c>
      <c r="AQ606" s="37" t="e">
        <f t="shared" si="280"/>
        <v>#DIV/0!</v>
      </c>
      <c r="AR606" s="37" t="e">
        <f t="shared" si="281"/>
        <v>#DIV/0!</v>
      </c>
      <c r="AS606" s="37" t="e">
        <f t="shared" si="282"/>
        <v>#DIV/0!</v>
      </c>
      <c r="AT606" s="37" t="e">
        <f t="shared" si="283"/>
        <v>#DIV/0!</v>
      </c>
      <c r="AU606" s="37" t="e">
        <f t="shared" si="284"/>
        <v>#DIV/0!</v>
      </c>
      <c r="AV606" s="42" t="e">
        <f t="shared" si="285"/>
        <v>#DIV/0!</v>
      </c>
      <c r="AW606" s="37" t="e">
        <f t="shared" si="286"/>
        <v>#DIV/0!</v>
      </c>
      <c r="AX606" s="37" t="e">
        <f t="shared" si="287"/>
        <v>#DIV/0!</v>
      </c>
      <c r="AY606" s="37" t="e">
        <f t="shared" si="288"/>
        <v>#DIV/0!</v>
      </c>
      <c r="AZ606" s="37" t="e">
        <f t="shared" si="289"/>
        <v>#DIV/0!</v>
      </c>
      <c r="BA606" s="37" t="e">
        <f t="shared" si="290"/>
        <v>#DIV/0!</v>
      </c>
      <c r="BB606" s="42" t="e">
        <f>IF($E606="ST",VALUE(TEXT((1/(('TOX and EXPO INPUTS'!$F$9/AG606)+('TOX and EXPO INPUTS'!$F$17/AN606))),"0.0E+00")),IF($E606="IT",VALUE(TEXT((1/(('TOX and EXPO INPUTS'!$F$12/AG606)+('TOX and EXPO INPUTS'!$F$20/AN606))),"0.0E+00"))))</f>
        <v>#DIV/0!</v>
      </c>
      <c r="BC606" s="37" t="e">
        <f>IF($E606="ST",VALUE(TEXT((1/(('TOX and EXPO INPUTS'!$F$9/AH606)+('TOX and EXPO INPUTS'!$F$17/AN606))),"0.0E+00")),IF($E606="IT",VALUE(TEXT((1/(('TOX and EXPO INPUTS'!$F$12/AH606)+('TOX and EXPO INPUTS'!$F$20/AN606))),"0.0E+00"))))</f>
        <v>#DIV/0!</v>
      </c>
      <c r="BD606" s="37" t="e">
        <f>IF($E606="ST",VALUE(TEXT((1/(('TOX and EXPO INPUTS'!$F$9/AI606)+('TOX and EXPO INPUTS'!$F$17/AN606))),"0.0E+00")),IF($E606="IT",VALUE(TEXT((1/(('TOX and EXPO INPUTS'!$F$12/AI606)+('TOX and EXPO INPUTS'!$F$20/AN606))),"0.0E+00"))))</f>
        <v>#DIV/0!</v>
      </c>
      <c r="BE606" s="37" t="e">
        <f>IF($E606="ST",VALUE(TEXT((1/(('TOX and EXPO INPUTS'!$F$9/AG606)+('TOX and EXPO INPUTS'!$F$17/AO606))),"0.0E+00")),IF($E606="IT",VALUE(TEXT((1/(('TOX and EXPO INPUTS'!$F$12/AG606)+('TOX and EXPO INPUTS'!$F$20/AO606))),"0.0E+00"))))</f>
        <v>#DIV/0!</v>
      </c>
      <c r="BF606" s="37" t="e">
        <f>IF($E606="ST",VALUE(TEXT((1/(('TOX and EXPO INPUTS'!$F$9/AH606)+('TOX and EXPO INPUTS'!$F$17/AO606))),"0.0E+00")),IF($E606="IT",VALUE(TEXT((1/(('TOX and EXPO INPUTS'!$F$12/AH606)+('TOX and EXPO INPUTS'!$F$20/AO606))),"0.0E+00"))))</f>
        <v>#DIV/0!</v>
      </c>
      <c r="BG606" s="37" t="e">
        <f>IF($E606="ST",VALUE(TEXT((1/(('TOX and EXPO INPUTS'!$F$9/AI606)+('TOX and EXPO INPUTS'!$F$17/AO606))),"0.0E+00")),IF($E606="IT",VALUE(TEXT((1/(('TOX and EXPO INPUTS'!$F$12/AI606)+('TOX and EXPO INPUTS'!$F$20/AO606))),"0.0E+00"))))</f>
        <v>#DIV/0!</v>
      </c>
      <c r="BH606" s="42" t="e">
        <f>VALUE(TEXT((AD606*$T606/365*'TOX and EXPO INPUTS'!$E$33/'TOX and EXPO INPUTS'!$E$34),"0.00E+00"))</f>
        <v>#DIV/0!</v>
      </c>
      <c r="BI606" s="37" t="e">
        <f>VALUE(TEXT((AE606*$T606/365*'TOX and EXPO INPUTS'!$E$33/'TOX and EXPO INPUTS'!$E$34),"0.00E+00"))</f>
        <v>#DIV/0!</v>
      </c>
      <c r="BJ606" s="37" t="e">
        <f>VALUE(TEXT((AF606*$T606/365*'TOX and EXPO INPUTS'!$E$33/'TOX and EXPO INPUTS'!$E$34),"0.00E+00"))</f>
        <v>#DIV/0!</v>
      </c>
      <c r="BK606" s="42" t="e">
        <f>VALUE(TEXT((AD606*$U606/365*'TOX and EXPO INPUTS'!$E$33/'TOX and EXPO INPUTS'!$E$34),"0.00E+00"))</f>
        <v>#DIV/0!</v>
      </c>
      <c r="BL606" s="37" t="e">
        <f>VALUE(TEXT((AE606*$U606/365*'TOX and EXPO INPUTS'!$E$33/'TOX and EXPO INPUTS'!$E$34),"0.00E+00"))</f>
        <v>#DIV/0!</v>
      </c>
      <c r="BM606" s="37" t="e">
        <f>VALUE(TEXT((AF606*$U606/365*'TOX and EXPO INPUTS'!$E$33/'TOX and EXPO INPUTS'!$E$34),"0.00E+00"))</f>
        <v>#DIV/0!</v>
      </c>
      <c r="BN606" s="42" t="e">
        <f>VALUE(TEXT((AL606*$T606/365*'TOX and EXPO INPUTS'!$E$33/'TOX and EXPO INPUTS'!$E$34),"0.00E+00"))</f>
        <v>#DIV/0!</v>
      </c>
      <c r="BO606" s="37" t="e">
        <f>VALUE(TEXT((AM606*$T606/365*'TOX and EXPO INPUTS'!$E$33/'TOX and EXPO INPUTS'!$E$34),"0.00E+00"))</f>
        <v>#DIV/0!</v>
      </c>
      <c r="BP606" s="42" t="e">
        <f>VALUE(TEXT((AL606*$U606/365*'TOX and EXPO INPUTS'!$E$33/'TOX and EXPO INPUTS'!$E$34),"0.00E+00"))</f>
        <v>#DIV/0!</v>
      </c>
      <c r="BQ606" s="37" t="e">
        <f>VALUE(TEXT((AM606*$U606/365*'TOX and EXPO INPUTS'!$E$33/'TOX and EXPO INPUTS'!$E$34),"0.00E+00"))</f>
        <v>#DIV/0!</v>
      </c>
      <c r="BR606" s="42" t="e">
        <f>VALUE(TEXT((AP606*$T606/365*'TOX and EXPO INPUTS'!$E$33/'TOX and EXPO INPUTS'!$E$34),"0.00E+00"))</f>
        <v>#DIV/0!</v>
      </c>
      <c r="BS606" s="37" t="e">
        <f>VALUE(TEXT((AQ606*$T606/365*'TOX and EXPO INPUTS'!$E$33/'TOX and EXPO INPUTS'!$E$34),"0.00E+00"))</f>
        <v>#DIV/0!</v>
      </c>
      <c r="BT606" s="37" t="e">
        <f>VALUE(TEXT((AR606*$T606/365*'TOX and EXPO INPUTS'!$E$33/'TOX and EXPO INPUTS'!$E$34),"0.00E+00"))</f>
        <v>#DIV/0!</v>
      </c>
      <c r="BU606" s="37" t="e">
        <f>VALUE(TEXT((AS606*$T606/365*'TOX and EXPO INPUTS'!$E$33/'TOX and EXPO INPUTS'!$E$34),"0.00E+00"))</f>
        <v>#DIV/0!</v>
      </c>
      <c r="BV606" s="37" t="e">
        <f>VALUE(TEXT((AT606*$T606/365*'TOX and EXPO INPUTS'!$E$33/'TOX and EXPO INPUTS'!$E$34),"0.00E+00"))</f>
        <v>#DIV/0!</v>
      </c>
      <c r="BW606" s="37" t="e">
        <f>VALUE(TEXT((AU606*$T606/365*'TOX and EXPO INPUTS'!$E$33/'TOX and EXPO INPUTS'!$E$34),"0.00E+00"))</f>
        <v>#DIV/0!</v>
      </c>
      <c r="BX606" s="42" t="e">
        <f>VALUE(TEXT((AP606*$U606/365*'TOX and EXPO INPUTS'!$E$33/'TOX and EXPO INPUTS'!$E$34),"0.00E+00"))</f>
        <v>#DIV/0!</v>
      </c>
      <c r="BY606" s="37" t="e">
        <f>VALUE(TEXT((AQ606*$U606/365*'TOX and EXPO INPUTS'!$E$33/'TOX and EXPO INPUTS'!$E$34),"0.00E+00"))</f>
        <v>#DIV/0!</v>
      </c>
      <c r="BZ606" s="37" t="e">
        <f>VALUE(TEXT((AR606*$U606/365*'TOX and EXPO INPUTS'!$E$33/'TOX and EXPO INPUTS'!$E$34),"0.00E+00"))</f>
        <v>#DIV/0!</v>
      </c>
      <c r="CA606" s="37" t="e">
        <f>VALUE(TEXT((AS606*$U606/365*'TOX and EXPO INPUTS'!$E$33/'TOX and EXPO INPUTS'!$E$34),"0.00E+00"))</f>
        <v>#DIV/0!</v>
      </c>
      <c r="CB606" s="37" t="e">
        <f>VALUE(TEXT((AT606*$U606/365*'TOX and EXPO INPUTS'!$E$33/'TOX and EXPO INPUTS'!$E$34),"0.00E+00"))</f>
        <v>#DIV/0!</v>
      </c>
      <c r="CC606" s="37" t="e">
        <f>VALUE(TEXT((AU606*$U606/365*'TOX and EXPO INPUTS'!$E$33/'TOX and EXPO INPUTS'!$E$34),"0.00E+00"))</f>
        <v>#DIV/0!</v>
      </c>
      <c r="CD606" s="58" t="e">
        <f>VALUE(TEXT((BR606*'TOX and EXPO INPUTS'!$F$23),"0.00E+00"))</f>
        <v>#DIV/0!</v>
      </c>
      <c r="CE606" s="57" t="e">
        <f>VALUE(TEXT((BS606*'TOX and EXPO INPUTS'!$F$23),"0.00E+00"))</f>
        <v>#DIV/0!</v>
      </c>
      <c r="CF606" s="57" t="e">
        <f>VALUE(TEXT((BT606*'TOX and EXPO INPUTS'!$F$23),"0.00E+00"))</f>
        <v>#DIV/0!</v>
      </c>
      <c r="CG606" s="57" t="e">
        <f>VALUE(TEXT((BU606*'TOX and EXPO INPUTS'!$F$23),"0.00E+00"))</f>
        <v>#DIV/0!</v>
      </c>
      <c r="CH606" s="57" t="e">
        <f>VALUE(TEXT((BV606*'TOX and EXPO INPUTS'!$F$23),"0.00E+00"))</f>
        <v>#DIV/0!</v>
      </c>
      <c r="CI606" s="57" t="e">
        <f>VALUE(TEXT((BW606*'TOX and EXPO INPUTS'!$F$23),"0.00E+00"))</f>
        <v>#DIV/0!</v>
      </c>
      <c r="CJ606" s="58" t="e">
        <f>VALUE(TEXT((BX606*'TOX and EXPO INPUTS'!$F$23),"0.00E+00"))</f>
        <v>#DIV/0!</v>
      </c>
      <c r="CK606" s="57" t="e">
        <f>VALUE(TEXT((BY606*'TOX and EXPO INPUTS'!$F$23),"0.00E+00"))</f>
        <v>#DIV/0!</v>
      </c>
      <c r="CL606" s="57" t="e">
        <f>VALUE(TEXT((BZ606*'TOX and EXPO INPUTS'!$F$23),"0.00E+00"))</f>
        <v>#DIV/0!</v>
      </c>
      <c r="CM606" s="57" t="e">
        <f>VALUE(TEXT((CA606*'TOX and EXPO INPUTS'!$F$23),"0.00E+00"))</f>
        <v>#DIV/0!</v>
      </c>
      <c r="CN606" s="57" t="e">
        <f>VALUE(TEXT((CB606*'TOX and EXPO INPUTS'!$F$23),"0.00E+00"))</f>
        <v>#DIV/0!</v>
      </c>
      <c r="CO606" s="57" t="e">
        <f>VALUE(TEXT((CC606*'TOX and EXPO INPUTS'!$F$23),"0.00E+00"))</f>
        <v>#DIV/0!</v>
      </c>
      <c r="CP606" s="38" t="s">
        <v>106</v>
      </c>
      <c r="CQ606" s="34" t="s">
        <v>107</v>
      </c>
      <c r="CR606" s="34" t="s">
        <v>108</v>
      </c>
      <c r="CS606" s="39" t="s">
        <v>109</v>
      </c>
    </row>
    <row r="607" spans="1:97" ht="48" customHeight="1" x14ac:dyDescent="0.25">
      <c r="A607" s="34" t="s">
        <v>98</v>
      </c>
      <c r="B607" s="34" t="s">
        <v>99</v>
      </c>
      <c r="C607" s="34" t="s">
        <v>115</v>
      </c>
      <c r="D607" s="34" t="s">
        <v>101</v>
      </c>
      <c r="E607" s="39" t="s">
        <v>102</v>
      </c>
      <c r="F607" s="40" t="s">
        <v>169</v>
      </c>
      <c r="G607" s="43"/>
      <c r="H607" s="36" t="s">
        <v>104</v>
      </c>
      <c r="I607" s="67"/>
      <c r="J607" s="36" t="s">
        <v>105</v>
      </c>
      <c r="K607" s="100">
        <f>VLOOKUP(F607,'Amount Seed Planted_variables'!$A$3:$I$74,2,0)</f>
        <v>100000</v>
      </c>
      <c r="L607" s="100">
        <f>VLOOKUP(F607,'Amount Seed Planted_variables'!$A$3:$I$74,3,0)</f>
        <v>130000</v>
      </c>
      <c r="M607" s="36">
        <f t="shared" si="273"/>
        <v>0</v>
      </c>
      <c r="N607" s="35">
        <f t="shared" si="274"/>
        <v>0</v>
      </c>
      <c r="O607" s="101">
        <v>225</v>
      </c>
      <c r="P607" s="93">
        <f>VLOOKUP(F607,'Amount Seed Planted_variables'!$A$3:$I$74,4,0)</f>
        <v>2500000</v>
      </c>
      <c r="Q607" s="93">
        <f>VLOOKUP(F607,'Amount Seed Planted_variables'!$A$3:$I$74,7,0)</f>
        <v>80</v>
      </c>
      <c r="R607" s="93">
        <f>VLOOKUP(F607,'Amount Seed Planted_variables'!$A$3:$I$74,8,0)</f>
        <v>200000000</v>
      </c>
      <c r="S607" s="87" t="str">
        <f t="shared" si="270"/>
        <v>NA</v>
      </c>
      <c r="T607" s="35">
        <v>10</v>
      </c>
      <c r="U607" s="35">
        <v>30</v>
      </c>
      <c r="V607" s="41">
        <v>349</v>
      </c>
      <c r="W607" s="35">
        <v>51.2</v>
      </c>
      <c r="X607" s="35">
        <v>42.2</v>
      </c>
      <c r="Y607" s="41">
        <v>1.2</v>
      </c>
      <c r="Z607" s="35">
        <f t="shared" si="275"/>
        <v>0.12</v>
      </c>
      <c r="AA607" s="42">
        <f t="shared" si="276"/>
        <v>0</v>
      </c>
      <c r="AB607" s="37">
        <f t="shared" si="277"/>
        <v>0</v>
      </c>
      <c r="AC607" s="37">
        <f t="shared" si="278"/>
        <v>0</v>
      </c>
      <c r="AD607" s="42" t="e">
        <f>VALUE(TEXT(((AA607*'TOX and EXPO INPUTS'!$F$13)/'TOX and EXPO INPUTS'!$E$27),"0.00E+00"))</f>
        <v>#DIV/0!</v>
      </c>
      <c r="AE607" s="37" t="e">
        <f>VALUE(TEXT(((AB607*'TOX and EXPO INPUTS'!$F$13)/'TOX and EXPO INPUTS'!$E$27),"0.00E+00"))</f>
        <v>#DIV/0!</v>
      </c>
      <c r="AF607" s="37" t="e">
        <f>VALUE(TEXT(((AC607*'TOX and EXPO INPUTS'!$F$13)/'TOX and EXPO INPUTS'!$E$27),"0.00E+00"))</f>
        <v>#DIV/0!</v>
      </c>
      <c r="AG607" s="42" t="e">
        <f>IF($E607="ST",VALUE(TEXT(('TOX and EXPO INPUTS'!$F$7/AD607),"0.0E+00")),IF($E607="IT",VALUE(TEXT(('TOX and EXPO INPUTS'!$F$10/AD607),"0.0E+00"))))</f>
        <v>#DIV/0!</v>
      </c>
      <c r="AH607" s="37" t="e">
        <f>IF($E607="ST",VALUE(TEXT(('TOX and EXPO INPUTS'!$F$7/AE607),"0.0E+00")),IF($E607="IT",VALUE(TEXT(('TOX and EXPO INPUTS'!$F$10/AE607),"0.0E+00"))))</f>
        <v>#DIV/0!</v>
      </c>
      <c r="AI607" s="37" t="e">
        <f>IF($E607="ST",VALUE(TEXT(('TOX and EXPO INPUTS'!$F$7/AF607),"0.0E+00")),IF($E607="IT",VALUE(TEXT(('TOX and EXPO INPUTS'!$F$10/AF607),"0.0E+00"))))</f>
        <v>#DIV/0!</v>
      </c>
      <c r="AJ607" s="42">
        <f t="shared" si="271"/>
        <v>0</v>
      </c>
      <c r="AK607" s="37">
        <f t="shared" si="272"/>
        <v>0</v>
      </c>
      <c r="AL607" s="42" t="e">
        <f>VALUE(TEXT(((AJ607*'TOX and EXPO INPUTS'!$F$21)/'TOX and EXPO INPUTS'!$E$29),"0.00E+00"))</f>
        <v>#DIV/0!</v>
      </c>
      <c r="AM607" s="37" t="e">
        <f>VALUE(TEXT(((AK607*'TOX and EXPO INPUTS'!$F$21)/'TOX and EXPO INPUTS'!$E$29),"0.00E+00"))</f>
        <v>#DIV/0!</v>
      </c>
      <c r="AN607" s="42" t="e">
        <f>IF($E607="ST",VALUE(TEXT(('TOX and EXPO INPUTS'!$F$15/AL607),"0.0E+00")),IF($E607="IT",VALUE(TEXT(('TOX and EXPO INPUTS'!$F$18/AL607),"0.0E+00"))))</f>
        <v>#DIV/0!</v>
      </c>
      <c r="AO607" s="37" t="e">
        <f>IF($E607="ST",VALUE(TEXT(('TOX and EXPO INPUTS'!$F$15/AM607),"0.0E+00")),IF($E607="IT",VALUE(TEXT(('TOX and EXPO INPUTS'!$F$18/AM607),"0.0E+00"))))</f>
        <v>#DIV/0!</v>
      </c>
      <c r="AP607" s="42" t="e">
        <f t="shared" si="279"/>
        <v>#DIV/0!</v>
      </c>
      <c r="AQ607" s="37" t="e">
        <f t="shared" si="280"/>
        <v>#DIV/0!</v>
      </c>
      <c r="AR607" s="37" t="e">
        <f t="shared" si="281"/>
        <v>#DIV/0!</v>
      </c>
      <c r="AS607" s="37" t="e">
        <f t="shared" si="282"/>
        <v>#DIV/0!</v>
      </c>
      <c r="AT607" s="37" t="e">
        <f t="shared" si="283"/>
        <v>#DIV/0!</v>
      </c>
      <c r="AU607" s="37" t="e">
        <f t="shared" si="284"/>
        <v>#DIV/0!</v>
      </c>
      <c r="AV607" s="42" t="e">
        <f t="shared" si="285"/>
        <v>#DIV/0!</v>
      </c>
      <c r="AW607" s="37" t="e">
        <f t="shared" si="286"/>
        <v>#DIV/0!</v>
      </c>
      <c r="AX607" s="37" t="e">
        <f t="shared" si="287"/>
        <v>#DIV/0!</v>
      </c>
      <c r="AY607" s="37" t="e">
        <f t="shared" si="288"/>
        <v>#DIV/0!</v>
      </c>
      <c r="AZ607" s="37" t="e">
        <f t="shared" si="289"/>
        <v>#DIV/0!</v>
      </c>
      <c r="BA607" s="37" t="e">
        <f t="shared" si="290"/>
        <v>#DIV/0!</v>
      </c>
      <c r="BB607" s="42" t="e">
        <f>IF($E607="ST",VALUE(TEXT((1/(('TOX and EXPO INPUTS'!$F$9/AG607)+('TOX and EXPO INPUTS'!$F$17/AN607))),"0.0E+00")),IF($E607="IT",VALUE(TEXT((1/(('TOX and EXPO INPUTS'!$F$12/AG607)+('TOX and EXPO INPUTS'!$F$20/AN607))),"0.0E+00"))))</f>
        <v>#DIV/0!</v>
      </c>
      <c r="BC607" s="37" t="e">
        <f>IF($E607="ST",VALUE(TEXT((1/(('TOX and EXPO INPUTS'!$F$9/AH607)+('TOX and EXPO INPUTS'!$F$17/AN607))),"0.0E+00")),IF($E607="IT",VALUE(TEXT((1/(('TOX and EXPO INPUTS'!$F$12/AH607)+('TOX and EXPO INPUTS'!$F$20/AN607))),"0.0E+00"))))</f>
        <v>#DIV/0!</v>
      </c>
      <c r="BD607" s="37" t="e">
        <f>IF($E607="ST",VALUE(TEXT((1/(('TOX and EXPO INPUTS'!$F$9/AI607)+('TOX and EXPO INPUTS'!$F$17/AN607))),"0.0E+00")),IF($E607="IT",VALUE(TEXT((1/(('TOX and EXPO INPUTS'!$F$12/AI607)+('TOX and EXPO INPUTS'!$F$20/AN607))),"0.0E+00"))))</f>
        <v>#DIV/0!</v>
      </c>
      <c r="BE607" s="37" t="e">
        <f>IF($E607="ST",VALUE(TEXT((1/(('TOX and EXPO INPUTS'!$F$9/AG607)+('TOX and EXPO INPUTS'!$F$17/AO607))),"0.0E+00")),IF($E607="IT",VALUE(TEXT((1/(('TOX and EXPO INPUTS'!$F$12/AG607)+('TOX and EXPO INPUTS'!$F$20/AO607))),"0.0E+00"))))</f>
        <v>#DIV/0!</v>
      </c>
      <c r="BF607" s="37" t="e">
        <f>IF($E607="ST",VALUE(TEXT((1/(('TOX and EXPO INPUTS'!$F$9/AH607)+('TOX and EXPO INPUTS'!$F$17/AO607))),"0.0E+00")),IF($E607="IT",VALUE(TEXT((1/(('TOX and EXPO INPUTS'!$F$12/AH607)+('TOX and EXPO INPUTS'!$F$20/AO607))),"0.0E+00"))))</f>
        <v>#DIV/0!</v>
      </c>
      <c r="BG607" s="37" t="e">
        <f>IF($E607="ST",VALUE(TEXT((1/(('TOX and EXPO INPUTS'!$F$9/AI607)+('TOX and EXPO INPUTS'!$F$17/AO607))),"0.0E+00")),IF($E607="IT",VALUE(TEXT((1/(('TOX and EXPO INPUTS'!$F$12/AI607)+('TOX and EXPO INPUTS'!$F$20/AO607))),"0.0E+00"))))</f>
        <v>#DIV/0!</v>
      </c>
      <c r="BH607" s="42" t="e">
        <f>VALUE(TEXT((AD607*$T607/365*'TOX and EXPO INPUTS'!$E$33/'TOX and EXPO INPUTS'!$E$34),"0.00E+00"))</f>
        <v>#DIV/0!</v>
      </c>
      <c r="BI607" s="37" t="e">
        <f>VALUE(TEXT((AE607*$T607/365*'TOX and EXPO INPUTS'!$E$33/'TOX and EXPO INPUTS'!$E$34),"0.00E+00"))</f>
        <v>#DIV/0!</v>
      </c>
      <c r="BJ607" s="37" t="e">
        <f>VALUE(TEXT((AF607*$T607/365*'TOX and EXPO INPUTS'!$E$33/'TOX and EXPO INPUTS'!$E$34),"0.00E+00"))</f>
        <v>#DIV/0!</v>
      </c>
      <c r="BK607" s="42" t="e">
        <f>VALUE(TEXT((AD607*$U607/365*'TOX and EXPO INPUTS'!$E$33/'TOX and EXPO INPUTS'!$E$34),"0.00E+00"))</f>
        <v>#DIV/0!</v>
      </c>
      <c r="BL607" s="37" t="e">
        <f>VALUE(TEXT((AE607*$U607/365*'TOX and EXPO INPUTS'!$E$33/'TOX and EXPO INPUTS'!$E$34),"0.00E+00"))</f>
        <v>#DIV/0!</v>
      </c>
      <c r="BM607" s="37" t="e">
        <f>VALUE(TEXT((AF607*$U607/365*'TOX and EXPO INPUTS'!$E$33/'TOX and EXPO INPUTS'!$E$34),"0.00E+00"))</f>
        <v>#DIV/0!</v>
      </c>
      <c r="BN607" s="42" t="e">
        <f>VALUE(TEXT((AL607*$T607/365*'TOX and EXPO INPUTS'!$E$33/'TOX and EXPO INPUTS'!$E$34),"0.00E+00"))</f>
        <v>#DIV/0!</v>
      </c>
      <c r="BO607" s="37" t="e">
        <f>VALUE(TEXT((AM607*$T607/365*'TOX and EXPO INPUTS'!$E$33/'TOX and EXPO INPUTS'!$E$34),"0.00E+00"))</f>
        <v>#DIV/0!</v>
      </c>
      <c r="BP607" s="42" t="e">
        <f>VALUE(TEXT((AL607*$U607/365*'TOX and EXPO INPUTS'!$E$33/'TOX and EXPO INPUTS'!$E$34),"0.00E+00"))</f>
        <v>#DIV/0!</v>
      </c>
      <c r="BQ607" s="37" t="e">
        <f>VALUE(TEXT((AM607*$U607/365*'TOX and EXPO INPUTS'!$E$33/'TOX and EXPO INPUTS'!$E$34),"0.00E+00"))</f>
        <v>#DIV/0!</v>
      </c>
      <c r="BR607" s="42" t="e">
        <f>VALUE(TEXT((AP607*$T607/365*'TOX and EXPO INPUTS'!$E$33/'TOX and EXPO INPUTS'!$E$34),"0.00E+00"))</f>
        <v>#DIV/0!</v>
      </c>
      <c r="BS607" s="37" t="e">
        <f>VALUE(TEXT((AQ607*$T607/365*'TOX and EXPO INPUTS'!$E$33/'TOX and EXPO INPUTS'!$E$34),"0.00E+00"))</f>
        <v>#DIV/0!</v>
      </c>
      <c r="BT607" s="37" t="e">
        <f>VALUE(TEXT((AR607*$T607/365*'TOX and EXPO INPUTS'!$E$33/'TOX and EXPO INPUTS'!$E$34),"0.00E+00"))</f>
        <v>#DIV/0!</v>
      </c>
      <c r="BU607" s="37" t="e">
        <f>VALUE(TEXT((AS607*$T607/365*'TOX and EXPO INPUTS'!$E$33/'TOX and EXPO INPUTS'!$E$34),"0.00E+00"))</f>
        <v>#DIV/0!</v>
      </c>
      <c r="BV607" s="37" t="e">
        <f>VALUE(TEXT((AT607*$T607/365*'TOX and EXPO INPUTS'!$E$33/'TOX and EXPO INPUTS'!$E$34),"0.00E+00"))</f>
        <v>#DIV/0!</v>
      </c>
      <c r="BW607" s="37" t="e">
        <f>VALUE(TEXT((AU607*$T607/365*'TOX and EXPO INPUTS'!$E$33/'TOX and EXPO INPUTS'!$E$34),"0.00E+00"))</f>
        <v>#DIV/0!</v>
      </c>
      <c r="BX607" s="42" t="e">
        <f>VALUE(TEXT((AP607*$U607/365*'TOX and EXPO INPUTS'!$E$33/'TOX and EXPO INPUTS'!$E$34),"0.00E+00"))</f>
        <v>#DIV/0!</v>
      </c>
      <c r="BY607" s="37" t="e">
        <f>VALUE(TEXT((AQ607*$U607/365*'TOX and EXPO INPUTS'!$E$33/'TOX and EXPO INPUTS'!$E$34),"0.00E+00"))</f>
        <v>#DIV/0!</v>
      </c>
      <c r="BZ607" s="37" t="e">
        <f>VALUE(TEXT((AR607*$U607/365*'TOX and EXPO INPUTS'!$E$33/'TOX and EXPO INPUTS'!$E$34),"0.00E+00"))</f>
        <v>#DIV/0!</v>
      </c>
      <c r="CA607" s="37" t="e">
        <f>VALUE(TEXT((AS607*$U607/365*'TOX and EXPO INPUTS'!$E$33/'TOX and EXPO INPUTS'!$E$34),"0.00E+00"))</f>
        <v>#DIV/0!</v>
      </c>
      <c r="CB607" s="37" t="e">
        <f>VALUE(TEXT((AT607*$U607/365*'TOX and EXPO INPUTS'!$E$33/'TOX and EXPO INPUTS'!$E$34),"0.00E+00"))</f>
        <v>#DIV/0!</v>
      </c>
      <c r="CC607" s="37" t="e">
        <f>VALUE(TEXT((AU607*$U607/365*'TOX and EXPO INPUTS'!$E$33/'TOX and EXPO INPUTS'!$E$34),"0.00E+00"))</f>
        <v>#DIV/0!</v>
      </c>
      <c r="CD607" s="58" t="e">
        <f>VALUE(TEXT((BR607*'TOX and EXPO INPUTS'!$F$23),"0.00E+00"))</f>
        <v>#DIV/0!</v>
      </c>
      <c r="CE607" s="57" t="e">
        <f>VALUE(TEXT((BS607*'TOX and EXPO INPUTS'!$F$23),"0.00E+00"))</f>
        <v>#DIV/0!</v>
      </c>
      <c r="CF607" s="57" t="e">
        <f>VALUE(TEXT((BT607*'TOX and EXPO INPUTS'!$F$23),"0.00E+00"))</f>
        <v>#DIV/0!</v>
      </c>
      <c r="CG607" s="57" t="e">
        <f>VALUE(TEXT((BU607*'TOX and EXPO INPUTS'!$F$23),"0.00E+00"))</f>
        <v>#DIV/0!</v>
      </c>
      <c r="CH607" s="57" t="e">
        <f>VALUE(TEXT((BV607*'TOX and EXPO INPUTS'!$F$23),"0.00E+00"))</f>
        <v>#DIV/0!</v>
      </c>
      <c r="CI607" s="57" t="e">
        <f>VALUE(TEXT((BW607*'TOX and EXPO INPUTS'!$F$23),"0.00E+00"))</f>
        <v>#DIV/0!</v>
      </c>
      <c r="CJ607" s="58" t="e">
        <f>VALUE(TEXT((BX607*'TOX and EXPO INPUTS'!$F$23),"0.00E+00"))</f>
        <v>#DIV/0!</v>
      </c>
      <c r="CK607" s="57" t="e">
        <f>VALUE(TEXT((BY607*'TOX and EXPO INPUTS'!$F$23),"0.00E+00"))</f>
        <v>#DIV/0!</v>
      </c>
      <c r="CL607" s="57" t="e">
        <f>VALUE(TEXT((BZ607*'TOX and EXPO INPUTS'!$F$23),"0.00E+00"))</f>
        <v>#DIV/0!</v>
      </c>
      <c r="CM607" s="57" t="e">
        <f>VALUE(TEXT((CA607*'TOX and EXPO INPUTS'!$F$23),"0.00E+00"))</f>
        <v>#DIV/0!</v>
      </c>
      <c r="CN607" s="57" t="e">
        <f>VALUE(TEXT((CB607*'TOX and EXPO INPUTS'!$F$23),"0.00E+00"))</f>
        <v>#DIV/0!</v>
      </c>
      <c r="CO607" s="57" t="e">
        <f>VALUE(TEXT((CC607*'TOX and EXPO INPUTS'!$F$23),"0.00E+00"))</f>
        <v>#DIV/0!</v>
      </c>
      <c r="CP607" s="38" t="s">
        <v>106</v>
      </c>
      <c r="CQ607" s="34" t="s">
        <v>107</v>
      </c>
      <c r="CR607" s="34" t="s">
        <v>108</v>
      </c>
      <c r="CS607" s="39" t="s">
        <v>109</v>
      </c>
    </row>
    <row r="608" spans="1:97" ht="48" customHeight="1" x14ac:dyDescent="0.25">
      <c r="A608" s="34" t="s">
        <v>98</v>
      </c>
      <c r="B608" s="34" t="s">
        <v>99</v>
      </c>
      <c r="C608" s="34" t="s">
        <v>115</v>
      </c>
      <c r="D608" s="34" t="s">
        <v>110</v>
      </c>
      <c r="E608" s="39" t="s">
        <v>102</v>
      </c>
      <c r="F608" s="40" t="s">
        <v>169</v>
      </c>
      <c r="G608" s="43"/>
      <c r="H608" s="36" t="s">
        <v>104</v>
      </c>
      <c r="I608" s="67"/>
      <c r="J608" s="36" t="s">
        <v>105</v>
      </c>
      <c r="K608" s="100">
        <f>VLOOKUP(F608,'Amount Seed Planted_variables'!$A$3:$I$74,2,0)</f>
        <v>100000</v>
      </c>
      <c r="L608" s="100">
        <f>VLOOKUP(F608,'Amount Seed Planted_variables'!$A$3:$I$74,3,0)</f>
        <v>130000</v>
      </c>
      <c r="M608" s="36">
        <f t="shared" si="273"/>
        <v>0</v>
      </c>
      <c r="N608" s="35">
        <f t="shared" si="274"/>
        <v>0</v>
      </c>
      <c r="O608" s="101">
        <v>225</v>
      </c>
      <c r="P608" s="93">
        <f>VLOOKUP(F608,'Amount Seed Planted_variables'!$A$3:$I$74,4,0)</f>
        <v>2500000</v>
      </c>
      <c r="Q608" s="93">
        <f>VLOOKUP(F608,'Amount Seed Planted_variables'!$A$3:$I$74,7,0)</f>
        <v>80</v>
      </c>
      <c r="R608" s="93">
        <f>VLOOKUP(F608,'Amount Seed Planted_variables'!$A$3:$I$74,8,0)</f>
        <v>200000000</v>
      </c>
      <c r="S608" s="87" t="str">
        <f t="shared" si="270"/>
        <v>NA</v>
      </c>
      <c r="T608" s="35">
        <v>10</v>
      </c>
      <c r="U608" s="35">
        <v>30</v>
      </c>
      <c r="V608" s="41">
        <v>68</v>
      </c>
      <c r="W608" s="35">
        <v>16.899999999999999</v>
      </c>
      <c r="X608" s="35">
        <v>13.1</v>
      </c>
      <c r="Y608" s="41">
        <v>3.6</v>
      </c>
      <c r="Z608" s="35">
        <f t="shared" si="275"/>
        <v>0.36000000000000004</v>
      </c>
      <c r="AA608" s="42">
        <f t="shared" si="276"/>
        <v>0</v>
      </c>
      <c r="AB608" s="37">
        <f t="shared" si="277"/>
        <v>0</v>
      </c>
      <c r="AC608" s="37">
        <f t="shared" si="278"/>
        <v>0</v>
      </c>
      <c r="AD608" s="42" t="e">
        <f>VALUE(TEXT(((AA608*'TOX and EXPO INPUTS'!$F$13)/'TOX and EXPO INPUTS'!$E$27),"0.00E+00"))</f>
        <v>#DIV/0!</v>
      </c>
      <c r="AE608" s="37" t="e">
        <f>VALUE(TEXT(((AB608*'TOX and EXPO INPUTS'!$F$13)/'TOX and EXPO INPUTS'!$E$27),"0.00E+00"))</f>
        <v>#DIV/0!</v>
      </c>
      <c r="AF608" s="37" t="e">
        <f>VALUE(TEXT(((AC608*'TOX and EXPO INPUTS'!$F$13)/'TOX and EXPO INPUTS'!$E$27),"0.00E+00"))</f>
        <v>#DIV/0!</v>
      </c>
      <c r="AG608" s="42" t="e">
        <f>IF($E608="ST",VALUE(TEXT(('TOX and EXPO INPUTS'!$F$7/AD608),"0.0E+00")),IF($E608="IT",VALUE(TEXT(('TOX and EXPO INPUTS'!$F$10/AD608),"0.0E+00"))))</f>
        <v>#DIV/0!</v>
      </c>
      <c r="AH608" s="37" t="e">
        <f>IF($E608="ST",VALUE(TEXT(('TOX and EXPO INPUTS'!$F$7/AE608),"0.0E+00")),IF($E608="IT",VALUE(TEXT(('TOX and EXPO INPUTS'!$F$10/AE608),"0.0E+00"))))</f>
        <v>#DIV/0!</v>
      </c>
      <c r="AI608" s="37" t="e">
        <f>IF($E608="ST",VALUE(TEXT(('TOX and EXPO INPUTS'!$F$7/AF608),"0.0E+00")),IF($E608="IT",VALUE(TEXT(('TOX and EXPO INPUTS'!$F$10/AF608),"0.0E+00"))))</f>
        <v>#DIV/0!</v>
      </c>
      <c r="AJ608" s="42">
        <f t="shared" si="271"/>
        <v>0</v>
      </c>
      <c r="AK608" s="37">
        <f t="shared" si="272"/>
        <v>0</v>
      </c>
      <c r="AL608" s="42" t="e">
        <f>VALUE(TEXT(((AJ608*'TOX and EXPO INPUTS'!$F$21)/'TOX and EXPO INPUTS'!$E$29),"0.00E+00"))</f>
        <v>#DIV/0!</v>
      </c>
      <c r="AM608" s="37" t="e">
        <f>VALUE(TEXT(((AK608*'TOX and EXPO INPUTS'!$F$21)/'TOX and EXPO INPUTS'!$E$29),"0.00E+00"))</f>
        <v>#DIV/0!</v>
      </c>
      <c r="AN608" s="42" t="e">
        <f>IF($E608="ST",VALUE(TEXT(('TOX and EXPO INPUTS'!$F$15/AL608),"0.0E+00")),IF($E608="IT",VALUE(TEXT(('TOX and EXPO INPUTS'!$F$18/AL608),"0.0E+00"))))</f>
        <v>#DIV/0!</v>
      </c>
      <c r="AO608" s="37" t="e">
        <f>IF($E608="ST",VALUE(TEXT(('TOX and EXPO INPUTS'!$F$15/AM608),"0.0E+00")),IF($E608="IT",VALUE(TEXT(('TOX and EXPO INPUTS'!$F$18/AM608),"0.0E+00"))))</f>
        <v>#DIV/0!</v>
      </c>
      <c r="AP608" s="42" t="e">
        <f t="shared" si="279"/>
        <v>#DIV/0!</v>
      </c>
      <c r="AQ608" s="37" t="e">
        <f t="shared" si="280"/>
        <v>#DIV/0!</v>
      </c>
      <c r="AR608" s="37" t="e">
        <f t="shared" si="281"/>
        <v>#DIV/0!</v>
      </c>
      <c r="AS608" s="37" t="e">
        <f t="shared" si="282"/>
        <v>#DIV/0!</v>
      </c>
      <c r="AT608" s="37" t="e">
        <f t="shared" si="283"/>
        <v>#DIV/0!</v>
      </c>
      <c r="AU608" s="37" t="e">
        <f t="shared" si="284"/>
        <v>#DIV/0!</v>
      </c>
      <c r="AV608" s="42" t="e">
        <f t="shared" si="285"/>
        <v>#DIV/0!</v>
      </c>
      <c r="AW608" s="37" t="e">
        <f t="shared" si="286"/>
        <v>#DIV/0!</v>
      </c>
      <c r="AX608" s="37" t="e">
        <f t="shared" si="287"/>
        <v>#DIV/0!</v>
      </c>
      <c r="AY608" s="37" t="e">
        <f t="shared" si="288"/>
        <v>#DIV/0!</v>
      </c>
      <c r="AZ608" s="37" t="e">
        <f t="shared" si="289"/>
        <v>#DIV/0!</v>
      </c>
      <c r="BA608" s="37" t="e">
        <f t="shared" si="290"/>
        <v>#DIV/0!</v>
      </c>
      <c r="BB608" s="42" t="e">
        <f>IF($E608="ST",VALUE(TEXT((1/(('TOX and EXPO INPUTS'!$F$9/AG608)+('TOX and EXPO INPUTS'!$F$17/AN608))),"0.0E+00")),IF($E608="IT",VALUE(TEXT((1/(('TOX and EXPO INPUTS'!$F$12/AG608)+('TOX and EXPO INPUTS'!$F$20/AN608))),"0.0E+00"))))</f>
        <v>#DIV/0!</v>
      </c>
      <c r="BC608" s="37" t="e">
        <f>IF($E608="ST",VALUE(TEXT((1/(('TOX and EXPO INPUTS'!$F$9/AH608)+('TOX and EXPO INPUTS'!$F$17/AN608))),"0.0E+00")),IF($E608="IT",VALUE(TEXT((1/(('TOX and EXPO INPUTS'!$F$12/AH608)+('TOX and EXPO INPUTS'!$F$20/AN608))),"0.0E+00"))))</f>
        <v>#DIV/0!</v>
      </c>
      <c r="BD608" s="37" t="e">
        <f>IF($E608="ST",VALUE(TEXT((1/(('TOX and EXPO INPUTS'!$F$9/AI608)+('TOX and EXPO INPUTS'!$F$17/AN608))),"0.0E+00")),IF($E608="IT",VALUE(TEXT((1/(('TOX and EXPO INPUTS'!$F$12/AI608)+('TOX and EXPO INPUTS'!$F$20/AN608))),"0.0E+00"))))</f>
        <v>#DIV/0!</v>
      </c>
      <c r="BE608" s="37" t="e">
        <f>IF($E608="ST",VALUE(TEXT((1/(('TOX and EXPO INPUTS'!$F$9/AG608)+('TOX and EXPO INPUTS'!$F$17/AO608))),"0.0E+00")),IF($E608="IT",VALUE(TEXT((1/(('TOX and EXPO INPUTS'!$F$12/AG608)+('TOX and EXPO INPUTS'!$F$20/AO608))),"0.0E+00"))))</f>
        <v>#DIV/0!</v>
      </c>
      <c r="BF608" s="37" t="e">
        <f>IF($E608="ST",VALUE(TEXT((1/(('TOX and EXPO INPUTS'!$F$9/AH608)+('TOX and EXPO INPUTS'!$F$17/AO608))),"0.0E+00")),IF($E608="IT",VALUE(TEXT((1/(('TOX and EXPO INPUTS'!$F$12/AH608)+('TOX and EXPO INPUTS'!$F$20/AO608))),"0.0E+00"))))</f>
        <v>#DIV/0!</v>
      </c>
      <c r="BG608" s="37" t="e">
        <f>IF($E608="ST",VALUE(TEXT((1/(('TOX and EXPO INPUTS'!$F$9/AI608)+('TOX and EXPO INPUTS'!$F$17/AO608))),"0.0E+00")),IF($E608="IT",VALUE(TEXT((1/(('TOX and EXPO INPUTS'!$F$12/AI608)+('TOX and EXPO INPUTS'!$F$20/AO608))),"0.0E+00"))))</f>
        <v>#DIV/0!</v>
      </c>
      <c r="BH608" s="42" t="e">
        <f>VALUE(TEXT((AD608*$T608/365*'TOX and EXPO INPUTS'!$E$33/'TOX and EXPO INPUTS'!$E$34),"0.00E+00"))</f>
        <v>#DIV/0!</v>
      </c>
      <c r="BI608" s="37" t="e">
        <f>VALUE(TEXT((AE608*$T608/365*'TOX and EXPO INPUTS'!$E$33/'TOX and EXPO INPUTS'!$E$34),"0.00E+00"))</f>
        <v>#DIV/0!</v>
      </c>
      <c r="BJ608" s="37" t="e">
        <f>VALUE(TEXT((AF608*$T608/365*'TOX and EXPO INPUTS'!$E$33/'TOX and EXPO INPUTS'!$E$34),"0.00E+00"))</f>
        <v>#DIV/0!</v>
      </c>
      <c r="BK608" s="42" t="e">
        <f>VALUE(TEXT((AD608*$U608/365*'TOX and EXPO INPUTS'!$E$33/'TOX and EXPO INPUTS'!$E$34),"0.00E+00"))</f>
        <v>#DIV/0!</v>
      </c>
      <c r="BL608" s="37" t="e">
        <f>VALUE(TEXT((AE608*$U608/365*'TOX and EXPO INPUTS'!$E$33/'TOX and EXPO INPUTS'!$E$34),"0.00E+00"))</f>
        <v>#DIV/0!</v>
      </c>
      <c r="BM608" s="37" t="e">
        <f>VALUE(TEXT((AF608*$U608/365*'TOX and EXPO INPUTS'!$E$33/'TOX and EXPO INPUTS'!$E$34),"0.00E+00"))</f>
        <v>#DIV/0!</v>
      </c>
      <c r="BN608" s="42" t="e">
        <f>VALUE(TEXT((AL608*$T608/365*'TOX and EXPO INPUTS'!$E$33/'TOX and EXPO INPUTS'!$E$34),"0.00E+00"))</f>
        <v>#DIV/0!</v>
      </c>
      <c r="BO608" s="37" t="e">
        <f>VALUE(TEXT((AM608*$T608/365*'TOX and EXPO INPUTS'!$E$33/'TOX and EXPO INPUTS'!$E$34),"0.00E+00"))</f>
        <v>#DIV/0!</v>
      </c>
      <c r="BP608" s="42" t="e">
        <f>VALUE(TEXT((AL608*$U608/365*'TOX and EXPO INPUTS'!$E$33/'TOX and EXPO INPUTS'!$E$34),"0.00E+00"))</f>
        <v>#DIV/0!</v>
      </c>
      <c r="BQ608" s="37" t="e">
        <f>VALUE(TEXT((AM608*$U608/365*'TOX and EXPO INPUTS'!$E$33/'TOX and EXPO INPUTS'!$E$34),"0.00E+00"))</f>
        <v>#DIV/0!</v>
      </c>
      <c r="BR608" s="42" t="e">
        <f>VALUE(TEXT((AP608*$T608/365*'TOX and EXPO INPUTS'!$E$33/'TOX and EXPO INPUTS'!$E$34),"0.00E+00"))</f>
        <v>#DIV/0!</v>
      </c>
      <c r="BS608" s="37" t="e">
        <f>VALUE(TEXT((AQ608*$T608/365*'TOX and EXPO INPUTS'!$E$33/'TOX and EXPO INPUTS'!$E$34),"0.00E+00"))</f>
        <v>#DIV/0!</v>
      </c>
      <c r="BT608" s="37" t="e">
        <f>VALUE(TEXT((AR608*$T608/365*'TOX and EXPO INPUTS'!$E$33/'TOX and EXPO INPUTS'!$E$34),"0.00E+00"))</f>
        <v>#DIV/0!</v>
      </c>
      <c r="BU608" s="37" t="e">
        <f>VALUE(TEXT((AS608*$T608/365*'TOX and EXPO INPUTS'!$E$33/'TOX and EXPO INPUTS'!$E$34),"0.00E+00"))</f>
        <v>#DIV/0!</v>
      </c>
      <c r="BV608" s="37" t="e">
        <f>VALUE(TEXT((AT608*$T608/365*'TOX and EXPO INPUTS'!$E$33/'TOX and EXPO INPUTS'!$E$34),"0.00E+00"))</f>
        <v>#DIV/0!</v>
      </c>
      <c r="BW608" s="37" t="e">
        <f>VALUE(TEXT((AU608*$T608/365*'TOX and EXPO INPUTS'!$E$33/'TOX and EXPO INPUTS'!$E$34),"0.00E+00"))</f>
        <v>#DIV/0!</v>
      </c>
      <c r="BX608" s="42" t="e">
        <f>VALUE(TEXT((AP608*$U608/365*'TOX and EXPO INPUTS'!$E$33/'TOX and EXPO INPUTS'!$E$34),"0.00E+00"))</f>
        <v>#DIV/0!</v>
      </c>
      <c r="BY608" s="37" t="e">
        <f>VALUE(TEXT((AQ608*$U608/365*'TOX and EXPO INPUTS'!$E$33/'TOX and EXPO INPUTS'!$E$34),"0.00E+00"))</f>
        <v>#DIV/0!</v>
      </c>
      <c r="BZ608" s="37" t="e">
        <f>VALUE(TEXT((AR608*$U608/365*'TOX and EXPO INPUTS'!$E$33/'TOX and EXPO INPUTS'!$E$34),"0.00E+00"))</f>
        <v>#DIV/0!</v>
      </c>
      <c r="CA608" s="37" t="e">
        <f>VALUE(TEXT((AS608*$U608/365*'TOX and EXPO INPUTS'!$E$33/'TOX and EXPO INPUTS'!$E$34),"0.00E+00"))</f>
        <v>#DIV/0!</v>
      </c>
      <c r="CB608" s="37" t="e">
        <f>VALUE(TEXT((AT608*$U608/365*'TOX and EXPO INPUTS'!$E$33/'TOX and EXPO INPUTS'!$E$34),"0.00E+00"))</f>
        <v>#DIV/0!</v>
      </c>
      <c r="CC608" s="37" t="e">
        <f>VALUE(TEXT((AU608*$U608/365*'TOX and EXPO INPUTS'!$E$33/'TOX and EXPO INPUTS'!$E$34),"0.00E+00"))</f>
        <v>#DIV/0!</v>
      </c>
      <c r="CD608" s="58" t="e">
        <f>VALUE(TEXT((BR608*'TOX and EXPO INPUTS'!$F$23),"0.00E+00"))</f>
        <v>#DIV/0!</v>
      </c>
      <c r="CE608" s="57" t="e">
        <f>VALUE(TEXT((BS608*'TOX and EXPO INPUTS'!$F$23),"0.00E+00"))</f>
        <v>#DIV/0!</v>
      </c>
      <c r="CF608" s="57" t="e">
        <f>VALUE(TEXT((BT608*'TOX and EXPO INPUTS'!$F$23),"0.00E+00"))</f>
        <v>#DIV/0!</v>
      </c>
      <c r="CG608" s="57" t="e">
        <f>VALUE(TEXT((BU608*'TOX and EXPO INPUTS'!$F$23),"0.00E+00"))</f>
        <v>#DIV/0!</v>
      </c>
      <c r="CH608" s="57" t="e">
        <f>VALUE(TEXT((BV608*'TOX and EXPO INPUTS'!$F$23),"0.00E+00"))</f>
        <v>#DIV/0!</v>
      </c>
      <c r="CI608" s="57" t="e">
        <f>VALUE(TEXT((BW608*'TOX and EXPO INPUTS'!$F$23),"0.00E+00"))</f>
        <v>#DIV/0!</v>
      </c>
      <c r="CJ608" s="58" t="e">
        <f>VALUE(TEXT((BX608*'TOX and EXPO INPUTS'!$F$23),"0.00E+00"))</f>
        <v>#DIV/0!</v>
      </c>
      <c r="CK608" s="57" t="e">
        <f>VALUE(TEXT((BY608*'TOX and EXPO INPUTS'!$F$23),"0.00E+00"))</f>
        <v>#DIV/0!</v>
      </c>
      <c r="CL608" s="57" t="e">
        <f>VALUE(TEXT((BZ608*'TOX and EXPO INPUTS'!$F$23),"0.00E+00"))</f>
        <v>#DIV/0!</v>
      </c>
      <c r="CM608" s="57" t="e">
        <f>VALUE(TEXT((CA608*'TOX and EXPO INPUTS'!$F$23),"0.00E+00"))</f>
        <v>#DIV/0!</v>
      </c>
      <c r="CN608" s="57" t="e">
        <f>VALUE(TEXT((CB608*'TOX and EXPO INPUTS'!$F$23),"0.00E+00"))</f>
        <v>#DIV/0!</v>
      </c>
      <c r="CO608" s="57" t="e">
        <f>VALUE(TEXT((CC608*'TOX and EXPO INPUTS'!$F$23),"0.00E+00"))</f>
        <v>#DIV/0!</v>
      </c>
      <c r="CP608" s="38" t="s">
        <v>106</v>
      </c>
      <c r="CQ608" s="34" t="s">
        <v>107</v>
      </c>
      <c r="CR608" s="34" t="s">
        <v>108</v>
      </c>
      <c r="CS608" s="39" t="s">
        <v>109</v>
      </c>
    </row>
    <row r="609" spans="1:97" ht="48" customHeight="1" x14ac:dyDescent="0.25">
      <c r="A609" s="34" t="s">
        <v>98</v>
      </c>
      <c r="B609" s="34" t="s">
        <v>99</v>
      </c>
      <c r="C609" s="34" t="s">
        <v>115</v>
      </c>
      <c r="D609" s="34" t="s">
        <v>111</v>
      </c>
      <c r="E609" s="39" t="s">
        <v>102</v>
      </c>
      <c r="F609" s="40" t="s">
        <v>169</v>
      </c>
      <c r="G609" s="43"/>
      <c r="H609" s="36" t="s">
        <v>104</v>
      </c>
      <c r="I609" s="67"/>
      <c r="J609" s="36" t="s">
        <v>105</v>
      </c>
      <c r="K609" s="100">
        <f>VLOOKUP(F609,'Amount Seed Planted_variables'!$A$3:$I$74,2,0)</f>
        <v>100000</v>
      </c>
      <c r="L609" s="100">
        <f>VLOOKUP(F609,'Amount Seed Planted_variables'!$A$3:$I$74,3,0)</f>
        <v>130000</v>
      </c>
      <c r="M609" s="36">
        <f t="shared" si="273"/>
        <v>0</v>
      </c>
      <c r="N609" s="35">
        <f t="shared" si="274"/>
        <v>0</v>
      </c>
      <c r="O609" s="101">
        <v>225</v>
      </c>
      <c r="P609" s="93">
        <f>VLOOKUP(F609,'Amount Seed Planted_variables'!$A$3:$I$74,4,0)</f>
        <v>2500000</v>
      </c>
      <c r="Q609" s="93">
        <f>VLOOKUP(F609,'Amount Seed Planted_variables'!$A$3:$I$74,7,0)</f>
        <v>80</v>
      </c>
      <c r="R609" s="93">
        <f>VLOOKUP(F609,'Amount Seed Planted_variables'!$A$3:$I$74,8,0)</f>
        <v>200000000</v>
      </c>
      <c r="S609" s="87">
        <f t="shared" si="270"/>
        <v>2.5</v>
      </c>
      <c r="T609" s="35">
        <v>10</v>
      </c>
      <c r="U609" s="35">
        <v>30</v>
      </c>
      <c r="V609" s="41">
        <v>138210600</v>
      </c>
      <c r="W609" s="35">
        <v>23262800</v>
      </c>
      <c r="X609" s="35">
        <v>21238200</v>
      </c>
      <c r="Y609" s="41">
        <v>106100</v>
      </c>
      <c r="Z609" s="35">
        <f t="shared" si="275"/>
        <v>10610</v>
      </c>
      <c r="AA609" s="42">
        <f t="shared" si="276"/>
        <v>0</v>
      </c>
      <c r="AB609" s="37">
        <f t="shared" si="277"/>
        <v>0</v>
      </c>
      <c r="AC609" s="37">
        <f t="shared" si="278"/>
        <v>0</v>
      </c>
      <c r="AD609" s="42" t="e">
        <f>VALUE(TEXT(((AA609*'TOX and EXPO INPUTS'!$F$13)/'TOX and EXPO INPUTS'!$E$27),"0.00E+00"))</f>
        <v>#DIV/0!</v>
      </c>
      <c r="AE609" s="37" t="e">
        <f>VALUE(TEXT(((AB609*'TOX and EXPO INPUTS'!$F$13)/'TOX and EXPO INPUTS'!$E$27),"0.00E+00"))</f>
        <v>#DIV/0!</v>
      </c>
      <c r="AF609" s="37" t="e">
        <f>VALUE(TEXT(((AC609*'TOX and EXPO INPUTS'!$F$13)/'TOX and EXPO INPUTS'!$E$27),"0.00E+00"))</f>
        <v>#DIV/0!</v>
      </c>
      <c r="AG609" s="42" t="e">
        <f>IF($E609="ST",VALUE(TEXT(('TOX and EXPO INPUTS'!$F$7/AD609),"0.0E+00")),IF($E609="IT",VALUE(TEXT(('TOX and EXPO INPUTS'!$F$10/AD609),"0.0E+00"))))</f>
        <v>#DIV/0!</v>
      </c>
      <c r="AH609" s="37" t="e">
        <f>IF($E609="ST",VALUE(TEXT(('TOX and EXPO INPUTS'!$F$7/AE609),"0.0E+00")),IF($E609="IT",VALUE(TEXT(('TOX and EXPO INPUTS'!$F$10/AE609),"0.0E+00"))))</f>
        <v>#DIV/0!</v>
      </c>
      <c r="AI609" s="37" t="e">
        <f>IF($E609="ST",VALUE(TEXT(('TOX and EXPO INPUTS'!$F$7/AF609),"0.0E+00")),IF($E609="IT",VALUE(TEXT(('TOX and EXPO INPUTS'!$F$10/AF609),"0.0E+00"))))</f>
        <v>#DIV/0!</v>
      </c>
      <c r="AJ609" s="42">
        <f t="shared" si="271"/>
        <v>0</v>
      </c>
      <c r="AK609" s="37">
        <f t="shared" si="272"/>
        <v>0</v>
      </c>
      <c r="AL609" s="42" t="e">
        <f>VALUE(TEXT(((AJ609*'TOX and EXPO INPUTS'!$F$21)/'TOX and EXPO INPUTS'!$E$29),"0.00E+00"))</f>
        <v>#DIV/0!</v>
      </c>
      <c r="AM609" s="37" t="e">
        <f>VALUE(TEXT(((AK609*'TOX and EXPO INPUTS'!$F$21)/'TOX and EXPO INPUTS'!$E$29),"0.00E+00"))</f>
        <v>#DIV/0!</v>
      </c>
      <c r="AN609" s="42" t="e">
        <f>IF($E609="ST",VALUE(TEXT(('TOX and EXPO INPUTS'!$F$15/AL609),"0.0E+00")),IF($E609="IT",VALUE(TEXT(('TOX and EXPO INPUTS'!$F$18/AL609),"0.0E+00"))))</f>
        <v>#DIV/0!</v>
      </c>
      <c r="AO609" s="37" t="e">
        <f>IF($E609="ST",VALUE(TEXT(('TOX and EXPO INPUTS'!$F$15/AM609),"0.0E+00")),IF($E609="IT",VALUE(TEXT(('TOX and EXPO INPUTS'!$F$18/AM609),"0.0E+00"))))</f>
        <v>#DIV/0!</v>
      </c>
      <c r="AP609" s="42" t="e">
        <f t="shared" si="279"/>
        <v>#DIV/0!</v>
      </c>
      <c r="AQ609" s="37" t="e">
        <f t="shared" si="280"/>
        <v>#DIV/0!</v>
      </c>
      <c r="AR609" s="37" t="e">
        <f t="shared" si="281"/>
        <v>#DIV/0!</v>
      </c>
      <c r="AS609" s="37" t="e">
        <f t="shared" si="282"/>
        <v>#DIV/0!</v>
      </c>
      <c r="AT609" s="37" t="e">
        <f t="shared" si="283"/>
        <v>#DIV/0!</v>
      </c>
      <c r="AU609" s="37" t="e">
        <f t="shared" si="284"/>
        <v>#DIV/0!</v>
      </c>
      <c r="AV609" s="42" t="e">
        <f t="shared" si="285"/>
        <v>#DIV/0!</v>
      </c>
      <c r="AW609" s="37" t="e">
        <f t="shared" si="286"/>
        <v>#DIV/0!</v>
      </c>
      <c r="AX609" s="37" t="e">
        <f t="shared" si="287"/>
        <v>#DIV/0!</v>
      </c>
      <c r="AY609" s="37" t="e">
        <f t="shared" si="288"/>
        <v>#DIV/0!</v>
      </c>
      <c r="AZ609" s="37" t="e">
        <f t="shared" si="289"/>
        <v>#DIV/0!</v>
      </c>
      <c r="BA609" s="37" t="e">
        <f t="shared" si="290"/>
        <v>#DIV/0!</v>
      </c>
      <c r="BB609" s="42" t="e">
        <f>IF($E609="ST",VALUE(TEXT((1/(('TOX and EXPO INPUTS'!$F$9/AG609)+('TOX and EXPO INPUTS'!$F$17/AN609))),"0.0E+00")),IF($E609="IT",VALUE(TEXT((1/(('TOX and EXPO INPUTS'!$F$12/AG609)+('TOX and EXPO INPUTS'!$F$20/AN609))),"0.0E+00"))))</f>
        <v>#DIV/0!</v>
      </c>
      <c r="BC609" s="37" t="e">
        <f>IF($E609="ST",VALUE(TEXT((1/(('TOX and EXPO INPUTS'!$F$9/AH609)+('TOX and EXPO INPUTS'!$F$17/AN609))),"0.0E+00")),IF($E609="IT",VALUE(TEXT((1/(('TOX and EXPO INPUTS'!$F$12/AH609)+('TOX and EXPO INPUTS'!$F$20/AN609))),"0.0E+00"))))</f>
        <v>#DIV/0!</v>
      </c>
      <c r="BD609" s="37" t="e">
        <f>IF($E609="ST",VALUE(TEXT((1/(('TOX and EXPO INPUTS'!$F$9/AI609)+('TOX and EXPO INPUTS'!$F$17/AN609))),"0.0E+00")),IF($E609="IT",VALUE(TEXT((1/(('TOX and EXPO INPUTS'!$F$12/AI609)+('TOX and EXPO INPUTS'!$F$20/AN609))),"0.0E+00"))))</f>
        <v>#DIV/0!</v>
      </c>
      <c r="BE609" s="37" t="e">
        <f>IF($E609="ST",VALUE(TEXT((1/(('TOX and EXPO INPUTS'!$F$9/AG609)+('TOX and EXPO INPUTS'!$F$17/AO609))),"0.0E+00")),IF($E609="IT",VALUE(TEXT((1/(('TOX and EXPO INPUTS'!$F$12/AG609)+('TOX and EXPO INPUTS'!$F$20/AO609))),"0.0E+00"))))</f>
        <v>#DIV/0!</v>
      </c>
      <c r="BF609" s="37" t="e">
        <f>IF($E609="ST",VALUE(TEXT((1/(('TOX and EXPO INPUTS'!$F$9/AH609)+('TOX and EXPO INPUTS'!$F$17/AO609))),"0.0E+00")),IF($E609="IT",VALUE(TEXT((1/(('TOX and EXPO INPUTS'!$F$12/AH609)+('TOX and EXPO INPUTS'!$F$20/AO609))),"0.0E+00"))))</f>
        <v>#DIV/0!</v>
      </c>
      <c r="BG609" s="37" t="e">
        <f>IF($E609="ST",VALUE(TEXT((1/(('TOX and EXPO INPUTS'!$F$9/AI609)+('TOX and EXPO INPUTS'!$F$17/AO609))),"0.0E+00")),IF($E609="IT",VALUE(TEXT((1/(('TOX and EXPO INPUTS'!$F$12/AI609)+('TOX and EXPO INPUTS'!$F$20/AO609))),"0.0E+00"))))</f>
        <v>#DIV/0!</v>
      </c>
      <c r="BH609" s="42" t="e">
        <f>VALUE(TEXT((AD609*$T609/365*'TOX and EXPO INPUTS'!$E$33/'TOX and EXPO INPUTS'!$E$34),"0.00E+00"))</f>
        <v>#DIV/0!</v>
      </c>
      <c r="BI609" s="37" t="e">
        <f>VALUE(TEXT((AE609*$T609/365*'TOX and EXPO INPUTS'!$E$33/'TOX and EXPO INPUTS'!$E$34),"0.00E+00"))</f>
        <v>#DIV/0!</v>
      </c>
      <c r="BJ609" s="37" t="e">
        <f>VALUE(TEXT((AF609*$T609/365*'TOX and EXPO INPUTS'!$E$33/'TOX and EXPO INPUTS'!$E$34),"0.00E+00"))</f>
        <v>#DIV/0!</v>
      </c>
      <c r="BK609" s="42" t="e">
        <f>VALUE(TEXT((AD609*$U609/365*'TOX and EXPO INPUTS'!$E$33/'TOX and EXPO INPUTS'!$E$34),"0.00E+00"))</f>
        <v>#DIV/0!</v>
      </c>
      <c r="BL609" s="37" t="e">
        <f>VALUE(TEXT((AE609*$U609/365*'TOX and EXPO INPUTS'!$E$33/'TOX and EXPO INPUTS'!$E$34),"0.00E+00"))</f>
        <v>#DIV/0!</v>
      </c>
      <c r="BM609" s="37" t="e">
        <f>VALUE(TEXT((AF609*$U609/365*'TOX and EXPO INPUTS'!$E$33/'TOX and EXPO INPUTS'!$E$34),"0.00E+00"))</f>
        <v>#DIV/0!</v>
      </c>
      <c r="BN609" s="42" t="e">
        <f>VALUE(TEXT((AL609*$T609/365*'TOX and EXPO INPUTS'!$E$33/'TOX and EXPO INPUTS'!$E$34),"0.00E+00"))</f>
        <v>#DIV/0!</v>
      </c>
      <c r="BO609" s="37" t="e">
        <f>VALUE(TEXT((AM609*$T609/365*'TOX and EXPO INPUTS'!$E$33/'TOX and EXPO INPUTS'!$E$34),"0.00E+00"))</f>
        <v>#DIV/0!</v>
      </c>
      <c r="BP609" s="42" t="e">
        <f>VALUE(TEXT((AL609*$U609/365*'TOX and EXPO INPUTS'!$E$33/'TOX and EXPO INPUTS'!$E$34),"0.00E+00"))</f>
        <v>#DIV/0!</v>
      </c>
      <c r="BQ609" s="37" t="e">
        <f>VALUE(TEXT((AM609*$U609/365*'TOX and EXPO INPUTS'!$E$33/'TOX and EXPO INPUTS'!$E$34),"0.00E+00"))</f>
        <v>#DIV/0!</v>
      </c>
      <c r="BR609" s="42" t="e">
        <f>VALUE(TEXT((AP609*$T609/365*'TOX and EXPO INPUTS'!$E$33/'TOX and EXPO INPUTS'!$E$34),"0.00E+00"))</f>
        <v>#DIV/0!</v>
      </c>
      <c r="BS609" s="37" t="e">
        <f>VALUE(TEXT((AQ609*$T609/365*'TOX and EXPO INPUTS'!$E$33/'TOX and EXPO INPUTS'!$E$34),"0.00E+00"))</f>
        <v>#DIV/0!</v>
      </c>
      <c r="BT609" s="37" t="e">
        <f>VALUE(TEXT((AR609*$T609/365*'TOX and EXPO INPUTS'!$E$33/'TOX and EXPO INPUTS'!$E$34),"0.00E+00"))</f>
        <v>#DIV/0!</v>
      </c>
      <c r="BU609" s="37" t="e">
        <f>VALUE(TEXT((AS609*$T609/365*'TOX and EXPO INPUTS'!$E$33/'TOX and EXPO INPUTS'!$E$34),"0.00E+00"))</f>
        <v>#DIV/0!</v>
      </c>
      <c r="BV609" s="37" t="e">
        <f>VALUE(TEXT((AT609*$T609/365*'TOX and EXPO INPUTS'!$E$33/'TOX and EXPO INPUTS'!$E$34),"0.00E+00"))</f>
        <v>#DIV/0!</v>
      </c>
      <c r="BW609" s="37" t="e">
        <f>VALUE(TEXT((AU609*$T609/365*'TOX and EXPO INPUTS'!$E$33/'TOX and EXPO INPUTS'!$E$34),"0.00E+00"))</f>
        <v>#DIV/0!</v>
      </c>
      <c r="BX609" s="42" t="e">
        <f>VALUE(TEXT((AP609*$U609/365*'TOX and EXPO INPUTS'!$E$33/'TOX and EXPO INPUTS'!$E$34),"0.00E+00"))</f>
        <v>#DIV/0!</v>
      </c>
      <c r="BY609" s="37" t="e">
        <f>VALUE(TEXT((AQ609*$U609/365*'TOX and EXPO INPUTS'!$E$33/'TOX and EXPO INPUTS'!$E$34),"0.00E+00"))</f>
        <v>#DIV/0!</v>
      </c>
      <c r="BZ609" s="37" t="e">
        <f>VALUE(TEXT((AR609*$U609/365*'TOX and EXPO INPUTS'!$E$33/'TOX and EXPO INPUTS'!$E$34),"0.00E+00"))</f>
        <v>#DIV/0!</v>
      </c>
      <c r="CA609" s="37" t="e">
        <f>VALUE(TEXT((AS609*$U609/365*'TOX and EXPO INPUTS'!$E$33/'TOX and EXPO INPUTS'!$E$34),"0.00E+00"))</f>
        <v>#DIV/0!</v>
      </c>
      <c r="CB609" s="37" t="e">
        <f>VALUE(TEXT((AT609*$U609/365*'TOX and EXPO INPUTS'!$E$33/'TOX and EXPO INPUTS'!$E$34),"0.00E+00"))</f>
        <v>#DIV/0!</v>
      </c>
      <c r="CC609" s="37" t="e">
        <f>VALUE(TEXT((AU609*$U609/365*'TOX and EXPO INPUTS'!$E$33/'TOX and EXPO INPUTS'!$E$34),"0.00E+00"))</f>
        <v>#DIV/0!</v>
      </c>
      <c r="CD609" s="58" t="e">
        <f>VALUE(TEXT((BR609*'TOX and EXPO INPUTS'!$F$23),"0.00E+00"))</f>
        <v>#DIV/0!</v>
      </c>
      <c r="CE609" s="57" t="e">
        <f>VALUE(TEXT((BS609*'TOX and EXPO INPUTS'!$F$23),"0.00E+00"))</f>
        <v>#DIV/0!</v>
      </c>
      <c r="CF609" s="57" t="e">
        <f>VALUE(TEXT((BT609*'TOX and EXPO INPUTS'!$F$23),"0.00E+00"))</f>
        <v>#DIV/0!</v>
      </c>
      <c r="CG609" s="57" t="e">
        <f>VALUE(TEXT((BU609*'TOX and EXPO INPUTS'!$F$23),"0.00E+00"))</f>
        <v>#DIV/0!</v>
      </c>
      <c r="CH609" s="57" t="e">
        <f>VALUE(TEXT((BV609*'TOX and EXPO INPUTS'!$F$23),"0.00E+00"))</f>
        <v>#DIV/0!</v>
      </c>
      <c r="CI609" s="57" t="e">
        <f>VALUE(TEXT((BW609*'TOX and EXPO INPUTS'!$F$23),"0.00E+00"))</f>
        <v>#DIV/0!</v>
      </c>
      <c r="CJ609" s="58" t="e">
        <f>VALUE(TEXT((BX609*'TOX and EXPO INPUTS'!$F$23),"0.00E+00"))</f>
        <v>#DIV/0!</v>
      </c>
      <c r="CK609" s="57" t="e">
        <f>VALUE(TEXT((BY609*'TOX and EXPO INPUTS'!$F$23),"0.00E+00"))</f>
        <v>#DIV/0!</v>
      </c>
      <c r="CL609" s="57" t="e">
        <f>VALUE(TEXT((BZ609*'TOX and EXPO INPUTS'!$F$23),"0.00E+00"))</f>
        <v>#DIV/0!</v>
      </c>
      <c r="CM609" s="57" t="e">
        <f>VALUE(TEXT((CA609*'TOX and EXPO INPUTS'!$F$23),"0.00E+00"))</f>
        <v>#DIV/0!</v>
      </c>
      <c r="CN609" s="57" t="e">
        <f>VALUE(TEXT((CB609*'TOX and EXPO INPUTS'!$F$23),"0.00E+00"))</f>
        <v>#DIV/0!</v>
      </c>
      <c r="CO609" s="57" t="e">
        <f>VALUE(TEXT((CC609*'TOX and EXPO INPUTS'!$F$23),"0.00E+00"))</f>
        <v>#DIV/0!</v>
      </c>
      <c r="CP609" s="38" t="s">
        <v>106</v>
      </c>
      <c r="CQ609" s="34" t="s">
        <v>107</v>
      </c>
      <c r="CR609" s="34" t="s">
        <v>108</v>
      </c>
      <c r="CS609" s="39" t="s">
        <v>109</v>
      </c>
    </row>
    <row r="610" spans="1:97" ht="48" customHeight="1" x14ac:dyDescent="0.25">
      <c r="A610" s="34" t="s">
        <v>98</v>
      </c>
      <c r="B610" s="34" t="s">
        <v>99</v>
      </c>
      <c r="C610" s="34" t="s">
        <v>115</v>
      </c>
      <c r="D610" s="34" t="s">
        <v>442</v>
      </c>
      <c r="E610" s="39" t="s">
        <v>102</v>
      </c>
      <c r="F610" s="40" t="s">
        <v>169</v>
      </c>
      <c r="G610" s="43"/>
      <c r="H610" s="36" t="s">
        <v>104</v>
      </c>
      <c r="I610" s="67"/>
      <c r="J610" s="36" t="s">
        <v>105</v>
      </c>
      <c r="K610" s="100">
        <f>VLOOKUP(F610,'Amount Seed Planted_variables'!$A$3:$I$74,2,0)</f>
        <v>100000</v>
      </c>
      <c r="L610" s="100">
        <f>VLOOKUP(F610,'Amount Seed Planted_variables'!$A$3:$I$74,3,0)</f>
        <v>130000</v>
      </c>
      <c r="M610" s="36">
        <f t="shared" si="273"/>
        <v>0</v>
      </c>
      <c r="N610" s="35">
        <f t="shared" si="274"/>
        <v>0</v>
      </c>
      <c r="O610" s="101">
        <v>225</v>
      </c>
      <c r="P610" s="93">
        <f>VLOOKUP(F610,'Amount Seed Planted_variables'!$A$3:$I$74,4,0)</f>
        <v>2500000</v>
      </c>
      <c r="Q610" s="93">
        <f>VLOOKUP(F610,'Amount Seed Planted_variables'!$A$3:$I$74,7,0)</f>
        <v>80</v>
      </c>
      <c r="R610" s="93">
        <f>VLOOKUP(F610,'Amount Seed Planted_variables'!$A$3:$I$74,8,0)</f>
        <v>200000000</v>
      </c>
      <c r="S610" s="87" t="str">
        <f t="shared" si="270"/>
        <v>NA</v>
      </c>
      <c r="T610" s="35">
        <v>10</v>
      </c>
      <c r="U610" s="35">
        <v>30</v>
      </c>
      <c r="V610" s="41">
        <v>3994</v>
      </c>
      <c r="W610" s="35">
        <v>797</v>
      </c>
      <c r="X610" s="35">
        <v>530</v>
      </c>
      <c r="Y610" s="41">
        <v>66</v>
      </c>
      <c r="Z610" s="35">
        <f t="shared" si="275"/>
        <v>6.6000000000000005</v>
      </c>
      <c r="AA610" s="42">
        <f t="shared" si="276"/>
        <v>0</v>
      </c>
      <c r="AB610" s="37">
        <f t="shared" si="277"/>
        <v>0</v>
      </c>
      <c r="AC610" s="37">
        <f t="shared" si="278"/>
        <v>0</v>
      </c>
      <c r="AD610" s="42" t="e">
        <f>VALUE(TEXT(((AA610*'TOX and EXPO INPUTS'!$F$13)/'TOX and EXPO INPUTS'!$E$27),"0.00E+00"))</f>
        <v>#DIV/0!</v>
      </c>
      <c r="AE610" s="37" t="e">
        <f>VALUE(TEXT(((AB610*'TOX and EXPO INPUTS'!$F$13)/'TOX and EXPO INPUTS'!$E$27),"0.00E+00"))</f>
        <v>#DIV/0!</v>
      </c>
      <c r="AF610" s="37" t="e">
        <f>VALUE(TEXT(((AC610*'TOX and EXPO INPUTS'!$F$13)/'TOX and EXPO INPUTS'!$E$27),"0.00E+00"))</f>
        <v>#DIV/0!</v>
      </c>
      <c r="AG610" s="42" t="e">
        <f>IF($E610="ST",VALUE(TEXT(('TOX and EXPO INPUTS'!$F$7/AD610),"0.0E+00")),IF($E610="IT",VALUE(TEXT(('TOX and EXPO INPUTS'!$F$10/AD610),"0.0E+00"))))</f>
        <v>#DIV/0!</v>
      </c>
      <c r="AH610" s="37" t="e">
        <f>IF($E610="ST",VALUE(TEXT(('TOX and EXPO INPUTS'!$F$7/AE610),"0.0E+00")),IF($E610="IT",VALUE(TEXT(('TOX and EXPO INPUTS'!$F$10/AE610),"0.0E+00"))))</f>
        <v>#DIV/0!</v>
      </c>
      <c r="AI610" s="37" t="e">
        <f>IF($E610="ST",VALUE(TEXT(('TOX and EXPO INPUTS'!$F$7/AF610),"0.0E+00")),IF($E610="IT",VALUE(TEXT(('TOX and EXPO INPUTS'!$F$10/AF610),"0.0E+00"))))</f>
        <v>#DIV/0!</v>
      </c>
      <c r="AJ610" s="42">
        <f t="shared" si="271"/>
        <v>0</v>
      </c>
      <c r="AK610" s="37">
        <f t="shared" si="272"/>
        <v>0</v>
      </c>
      <c r="AL610" s="42" t="e">
        <f>VALUE(TEXT(((AJ610*'TOX and EXPO INPUTS'!$F$21)/'TOX and EXPO INPUTS'!$E$29),"0.00E+00"))</f>
        <v>#DIV/0!</v>
      </c>
      <c r="AM610" s="37" t="e">
        <f>VALUE(TEXT(((AK610*'TOX and EXPO INPUTS'!$F$21)/'TOX and EXPO INPUTS'!$E$29),"0.00E+00"))</f>
        <v>#DIV/0!</v>
      </c>
      <c r="AN610" s="42" t="e">
        <f>IF($E610="ST",VALUE(TEXT(('TOX and EXPO INPUTS'!$F$15/AL610),"0.0E+00")),IF($E610="IT",VALUE(TEXT(('TOX and EXPO INPUTS'!$F$18/AL610),"0.0E+00"))))</f>
        <v>#DIV/0!</v>
      </c>
      <c r="AO610" s="37" t="e">
        <f>IF($E610="ST",VALUE(TEXT(('TOX and EXPO INPUTS'!$F$15/AM610),"0.0E+00")),IF($E610="IT",VALUE(TEXT(('TOX and EXPO INPUTS'!$F$18/AM610),"0.0E+00"))))</f>
        <v>#DIV/0!</v>
      </c>
      <c r="AP610" s="42" t="e">
        <f t="shared" si="279"/>
        <v>#DIV/0!</v>
      </c>
      <c r="AQ610" s="37" t="e">
        <f t="shared" si="280"/>
        <v>#DIV/0!</v>
      </c>
      <c r="AR610" s="37" t="e">
        <f t="shared" si="281"/>
        <v>#DIV/0!</v>
      </c>
      <c r="AS610" s="37" t="e">
        <f t="shared" si="282"/>
        <v>#DIV/0!</v>
      </c>
      <c r="AT610" s="37" t="e">
        <f t="shared" si="283"/>
        <v>#DIV/0!</v>
      </c>
      <c r="AU610" s="37" t="e">
        <f t="shared" si="284"/>
        <v>#DIV/0!</v>
      </c>
      <c r="AV610" s="42" t="e">
        <f t="shared" si="285"/>
        <v>#DIV/0!</v>
      </c>
      <c r="AW610" s="37" t="e">
        <f t="shared" si="286"/>
        <v>#DIV/0!</v>
      </c>
      <c r="AX610" s="37" t="e">
        <f t="shared" si="287"/>
        <v>#DIV/0!</v>
      </c>
      <c r="AY610" s="37" t="e">
        <f t="shared" si="288"/>
        <v>#DIV/0!</v>
      </c>
      <c r="AZ610" s="37" t="e">
        <f t="shared" si="289"/>
        <v>#DIV/0!</v>
      </c>
      <c r="BA610" s="37" t="e">
        <f t="shared" si="290"/>
        <v>#DIV/0!</v>
      </c>
      <c r="BB610" s="42" t="e">
        <f>IF($E610="ST",VALUE(TEXT((1/(('TOX and EXPO INPUTS'!$F$9/AG610)+('TOX and EXPO INPUTS'!$F$17/AN610))),"0.0E+00")),IF($E610="IT",VALUE(TEXT((1/(('TOX and EXPO INPUTS'!$F$12/AG610)+('TOX and EXPO INPUTS'!$F$20/AN610))),"0.0E+00"))))</f>
        <v>#DIV/0!</v>
      </c>
      <c r="BC610" s="37" t="e">
        <f>IF($E610="ST",VALUE(TEXT((1/(('TOX and EXPO INPUTS'!$F$9/AH610)+('TOX and EXPO INPUTS'!$F$17/AN610))),"0.0E+00")),IF($E610="IT",VALUE(TEXT((1/(('TOX and EXPO INPUTS'!$F$12/AH610)+('TOX and EXPO INPUTS'!$F$20/AN610))),"0.0E+00"))))</f>
        <v>#DIV/0!</v>
      </c>
      <c r="BD610" s="37" t="e">
        <f>IF($E610="ST",VALUE(TEXT((1/(('TOX and EXPO INPUTS'!$F$9/AI610)+('TOX and EXPO INPUTS'!$F$17/AN610))),"0.0E+00")),IF($E610="IT",VALUE(TEXT((1/(('TOX and EXPO INPUTS'!$F$12/AI610)+('TOX and EXPO INPUTS'!$F$20/AN610))),"0.0E+00"))))</f>
        <v>#DIV/0!</v>
      </c>
      <c r="BE610" s="37" t="e">
        <f>IF($E610="ST",VALUE(TEXT((1/(('TOX and EXPO INPUTS'!$F$9/AG610)+('TOX and EXPO INPUTS'!$F$17/AO610))),"0.0E+00")),IF($E610="IT",VALUE(TEXT((1/(('TOX and EXPO INPUTS'!$F$12/AG610)+('TOX and EXPO INPUTS'!$F$20/AO610))),"0.0E+00"))))</f>
        <v>#DIV/0!</v>
      </c>
      <c r="BF610" s="37" t="e">
        <f>IF($E610="ST",VALUE(TEXT((1/(('TOX and EXPO INPUTS'!$F$9/AH610)+('TOX and EXPO INPUTS'!$F$17/AO610))),"0.0E+00")),IF($E610="IT",VALUE(TEXT((1/(('TOX and EXPO INPUTS'!$F$12/AH610)+('TOX and EXPO INPUTS'!$F$20/AO610))),"0.0E+00"))))</f>
        <v>#DIV/0!</v>
      </c>
      <c r="BG610" s="37" t="e">
        <f>IF($E610="ST",VALUE(TEXT((1/(('TOX and EXPO INPUTS'!$F$9/AI610)+('TOX and EXPO INPUTS'!$F$17/AO610))),"0.0E+00")),IF($E610="IT",VALUE(TEXT((1/(('TOX and EXPO INPUTS'!$F$12/AI610)+('TOX and EXPO INPUTS'!$F$20/AO610))),"0.0E+00"))))</f>
        <v>#DIV/0!</v>
      </c>
      <c r="BH610" s="42" t="e">
        <f>VALUE(TEXT((AD610*$T610/365*'TOX and EXPO INPUTS'!$E$33/'TOX and EXPO INPUTS'!$E$34),"0.00E+00"))</f>
        <v>#DIV/0!</v>
      </c>
      <c r="BI610" s="37" t="e">
        <f>VALUE(TEXT((AE610*$T610/365*'TOX and EXPO INPUTS'!$E$33/'TOX and EXPO INPUTS'!$E$34),"0.00E+00"))</f>
        <v>#DIV/0!</v>
      </c>
      <c r="BJ610" s="37" t="e">
        <f>VALUE(TEXT((AF610*$T610/365*'TOX and EXPO INPUTS'!$E$33/'TOX and EXPO INPUTS'!$E$34),"0.00E+00"))</f>
        <v>#DIV/0!</v>
      </c>
      <c r="BK610" s="42" t="e">
        <f>VALUE(TEXT((AD610*$U610/365*'TOX and EXPO INPUTS'!$E$33/'TOX and EXPO INPUTS'!$E$34),"0.00E+00"))</f>
        <v>#DIV/0!</v>
      </c>
      <c r="BL610" s="37" t="e">
        <f>VALUE(TEXT((AE610*$U610/365*'TOX and EXPO INPUTS'!$E$33/'TOX and EXPO INPUTS'!$E$34),"0.00E+00"))</f>
        <v>#DIV/0!</v>
      </c>
      <c r="BM610" s="37" t="e">
        <f>VALUE(TEXT((AF610*$U610/365*'TOX and EXPO INPUTS'!$E$33/'TOX and EXPO INPUTS'!$E$34),"0.00E+00"))</f>
        <v>#DIV/0!</v>
      </c>
      <c r="BN610" s="42" t="e">
        <f>VALUE(TEXT((AL610*$T610/365*'TOX and EXPO INPUTS'!$E$33/'TOX and EXPO INPUTS'!$E$34),"0.00E+00"))</f>
        <v>#DIV/0!</v>
      </c>
      <c r="BO610" s="37" t="e">
        <f>VALUE(TEXT((AM610*$T610/365*'TOX and EXPO INPUTS'!$E$33/'TOX and EXPO INPUTS'!$E$34),"0.00E+00"))</f>
        <v>#DIV/0!</v>
      </c>
      <c r="BP610" s="42" t="e">
        <f>VALUE(TEXT((AL610*$U610/365*'TOX and EXPO INPUTS'!$E$33/'TOX and EXPO INPUTS'!$E$34),"0.00E+00"))</f>
        <v>#DIV/0!</v>
      </c>
      <c r="BQ610" s="37" t="e">
        <f>VALUE(TEXT((AM610*$U610/365*'TOX and EXPO INPUTS'!$E$33/'TOX and EXPO INPUTS'!$E$34),"0.00E+00"))</f>
        <v>#DIV/0!</v>
      </c>
      <c r="BR610" s="42" t="e">
        <f>VALUE(TEXT((AP610*$T610/365*'TOX and EXPO INPUTS'!$E$33/'TOX and EXPO INPUTS'!$E$34),"0.00E+00"))</f>
        <v>#DIV/0!</v>
      </c>
      <c r="BS610" s="37" t="e">
        <f>VALUE(TEXT((AQ610*$T610/365*'TOX and EXPO INPUTS'!$E$33/'TOX and EXPO INPUTS'!$E$34),"0.00E+00"))</f>
        <v>#DIV/0!</v>
      </c>
      <c r="BT610" s="37" t="e">
        <f>VALUE(TEXT((AR610*$T610/365*'TOX and EXPO INPUTS'!$E$33/'TOX and EXPO INPUTS'!$E$34),"0.00E+00"))</f>
        <v>#DIV/0!</v>
      </c>
      <c r="BU610" s="37" t="e">
        <f>VALUE(TEXT((AS610*$T610/365*'TOX and EXPO INPUTS'!$E$33/'TOX and EXPO INPUTS'!$E$34),"0.00E+00"))</f>
        <v>#DIV/0!</v>
      </c>
      <c r="BV610" s="37" t="e">
        <f>VALUE(TEXT((AT610*$T610/365*'TOX and EXPO INPUTS'!$E$33/'TOX and EXPO INPUTS'!$E$34),"0.00E+00"))</f>
        <v>#DIV/0!</v>
      </c>
      <c r="BW610" s="37" t="e">
        <f>VALUE(TEXT((AU610*$T610/365*'TOX and EXPO INPUTS'!$E$33/'TOX and EXPO INPUTS'!$E$34),"0.00E+00"))</f>
        <v>#DIV/0!</v>
      </c>
      <c r="BX610" s="42" t="e">
        <f>VALUE(TEXT((AP610*$U610/365*'TOX and EXPO INPUTS'!$E$33/'TOX and EXPO INPUTS'!$E$34),"0.00E+00"))</f>
        <v>#DIV/0!</v>
      </c>
      <c r="BY610" s="37" t="e">
        <f>VALUE(TEXT((AQ610*$U610/365*'TOX and EXPO INPUTS'!$E$33/'TOX and EXPO INPUTS'!$E$34),"0.00E+00"))</f>
        <v>#DIV/0!</v>
      </c>
      <c r="BZ610" s="37" t="e">
        <f>VALUE(TEXT((AR610*$U610/365*'TOX and EXPO INPUTS'!$E$33/'TOX and EXPO INPUTS'!$E$34),"0.00E+00"))</f>
        <v>#DIV/0!</v>
      </c>
      <c r="CA610" s="37" t="e">
        <f>VALUE(TEXT((AS610*$U610/365*'TOX and EXPO INPUTS'!$E$33/'TOX and EXPO INPUTS'!$E$34),"0.00E+00"))</f>
        <v>#DIV/0!</v>
      </c>
      <c r="CB610" s="37" t="e">
        <f>VALUE(TEXT((AT610*$U610/365*'TOX and EXPO INPUTS'!$E$33/'TOX and EXPO INPUTS'!$E$34),"0.00E+00"))</f>
        <v>#DIV/0!</v>
      </c>
      <c r="CC610" s="37" t="e">
        <f>VALUE(TEXT((AU610*$U610/365*'TOX and EXPO INPUTS'!$E$33/'TOX and EXPO INPUTS'!$E$34),"0.00E+00"))</f>
        <v>#DIV/0!</v>
      </c>
      <c r="CD610" s="58" t="e">
        <f>VALUE(TEXT((BR610*'TOX and EXPO INPUTS'!$F$23),"0.00E+00"))</f>
        <v>#DIV/0!</v>
      </c>
      <c r="CE610" s="57" t="e">
        <f>VALUE(TEXT((BS610*'TOX and EXPO INPUTS'!$F$23),"0.00E+00"))</f>
        <v>#DIV/0!</v>
      </c>
      <c r="CF610" s="57" t="e">
        <f>VALUE(TEXT((BT610*'TOX and EXPO INPUTS'!$F$23),"0.00E+00"))</f>
        <v>#DIV/0!</v>
      </c>
      <c r="CG610" s="57" t="e">
        <f>VALUE(TEXT((BU610*'TOX and EXPO INPUTS'!$F$23),"0.00E+00"))</f>
        <v>#DIV/0!</v>
      </c>
      <c r="CH610" s="57" t="e">
        <f>VALUE(TEXT((BV610*'TOX and EXPO INPUTS'!$F$23),"0.00E+00"))</f>
        <v>#DIV/0!</v>
      </c>
      <c r="CI610" s="57" t="e">
        <f>VALUE(TEXT((BW610*'TOX and EXPO INPUTS'!$F$23),"0.00E+00"))</f>
        <v>#DIV/0!</v>
      </c>
      <c r="CJ610" s="58" t="e">
        <f>VALUE(TEXT((BX610*'TOX and EXPO INPUTS'!$F$23),"0.00E+00"))</f>
        <v>#DIV/0!</v>
      </c>
      <c r="CK610" s="57" t="e">
        <f>VALUE(TEXT((BY610*'TOX and EXPO INPUTS'!$F$23),"0.00E+00"))</f>
        <v>#DIV/0!</v>
      </c>
      <c r="CL610" s="57" t="e">
        <f>VALUE(TEXT((BZ610*'TOX and EXPO INPUTS'!$F$23),"0.00E+00"))</f>
        <v>#DIV/0!</v>
      </c>
      <c r="CM610" s="57" t="e">
        <f>VALUE(TEXT((CA610*'TOX and EXPO INPUTS'!$F$23),"0.00E+00"))</f>
        <v>#DIV/0!</v>
      </c>
      <c r="CN610" s="57" t="e">
        <f>VALUE(TEXT((CB610*'TOX and EXPO INPUTS'!$F$23),"0.00E+00"))</f>
        <v>#DIV/0!</v>
      </c>
      <c r="CO610" s="57" t="e">
        <f>VALUE(TEXT((CC610*'TOX and EXPO INPUTS'!$F$23),"0.00E+00"))</f>
        <v>#DIV/0!</v>
      </c>
      <c r="CP610" s="38" t="s">
        <v>106</v>
      </c>
      <c r="CQ610" s="34" t="s">
        <v>107</v>
      </c>
      <c r="CR610" s="34" t="s">
        <v>108</v>
      </c>
      <c r="CS610" s="39" t="s">
        <v>109</v>
      </c>
    </row>
    <row r="611" spans="1:97" ht="48" customHeight="1" x14ac:dyDescent="0.25">
      <c r="A611" s="34" t="s">
        <v>98</v>
      </c>
      <c r="B611" s="34" t="s">
        <v>99</v>
      </c>
      <c r="C611" s="34" t="s">
        <v>115</v>
      </c>
      <c r="D611" s="34" t="s">
        <v>101</v>
      </c>
      <c r="E611" s="39" t="s">
        <v>112</v>
      </c>
      <c r="F611" s="40" t="s">
        <v>169</v>
      </c>
      <c r="G611" s="43"/>
      <c r="H611" s="36" t="s">
        <v>104</v>
      </c>
      <c r="I611" s="67"/>
      <c r="J611" s="36" t="s">
        <v>105</v>
      </c>
      <c r="K611" s="100">
        <f>VLOOKUP(F611,'Amount Seed Planted_variables'!$A$3:$I$74,2,0)</f>
        <v>100000</v>
      </c>
      <c r="L611" s="100">
        <f>VLOOKUP(F611,'Amount Seed Planted_variables'!$A$3:$I$74,3,0)</f>
        <v>130000</v>
      </c>
      <c r="M611" s="36">
        <f t="shared" si="273"/>
        <v>0</v>
      </c>
      <c r="N611" s="35">
        <f t="shared" si="274"/>
        <v>0</v>
      </c>
      <c r="O611" s="101">
        <v>225</v>
      </c>
      <c r="P611" s="93">
        <f>VLOOKUP(F611,'Amount Seed Planted_variables'!$A$3:$I$74,4,0)</f>
        <v>2500000</v>
      </c>
      <c r="Q611" s="93">
        <f>VLOOKUP(F611,'Amount Seed Planted_variables'!$A$3:$I$74,7,0)</f>
        <v>80</v>
      </c>
      <c r="R611" s="93">
        <f>VLOOKUP(F611,'Amount Seed Planted_variables'!$A$3:$I$74,8,0)</f>
        <v>200000000</v>
      </c>
      <c r="S611" s="87" t="str">
        <f t="shared" si="270"/>
        <v>NA</v>
      </c>
      <c r="T611" s="35">
        <v>10</v>
      </c>
      <c r="U611" s="35">
        <v>30</v>
      </c>
      <c r="V611" s="41">
        <v>349</v>
      </c>
      <c r="W611" s="35">
        <v>51.2</v>
      </c>
      <c r="X611" s="35">
        <v>42.2</v>
      </c>
      <c r="Y611" s="41">
        <v>1.2</v>
      </c>
      <c r="Z611" s="35">
        <f t="shared" si="275"/>
        <v>0.12</v>
      </c>
      <c r="AA611" s="42">
        <f t="shared" si="276"/>
        <v>0</v>
      </c>
      <c r="AB611" s="37">
        <f t="shared" si="277"/>
        <v>0</v>
      </c>
      <c r="AC611" s="37">
        <f t="shared" si="278"/>
        <v>0</v>
      </c>
      <c r="AD611" s="42" t="e">
        <f>VALUE(TEXT(((AA611*'TOX and EXPO INPUTS'!$F$13)/'TOX and EXPO INPUTS'!$E$27),"0.00E+00"))</f>
        <v>#DIV/0!</v>
      </c>
      <c r="AE611" s="37" t="e">
        <f>VALUE(TEXT(((AB611*'TOX and EXPO INPUTS'!$F$13)/'TOX and EXPO INPUTS'!$E$27),"0.00E+00"))</f>
        <v>#DIV/0!</v>
      </c>
      <c r="AF611" s="37" t="e">
        <f>VALUE(TEXT(((AC611*'TOX and EXPO INPUTS'!$F$13)/'TOX and EXPO INPUTS'!$E$27),"0.00E+00"))</f>
        <v>#DIV/0!</v>
      </c>
      <c r="AG611" s="42" t="e">
        <f>IF($E611="ST",VALUE(TEXT(('TOX and EXPO INPUTS'!$F$7/AD611),"0.0E+00")),IF($E611="IT",VALUE(TEXT(('TOX and EXPO INPUTS'!$F$10/AD611),"0.0E+00"))))</f>
        <v>#DIV/0!</v>
      </c>
      <c r="AH611" s="37" t="e">
        <f>IF($E611="ST",VALUE(TEXT(('TOX and EXPO INPUTS'!$F$7/AE611),"0.0E+00")),IF($E611="IT",VALUE(TEXT(('TOX and EXPO INPUTS'!$F$10/AE611),"0.0E+00"))))</f>
        <v>#DIV/0!</v>
      </c>
      <c r="AI611" s="37" t="e">
        <f>IF($E611="ST",VALUE(TEXT(('TOX and EXPO INPUTS'!$F$7/AF611),"0.0E+00")),IF($E611="IT",VALUE(TEXT(('TOX and EXPO INPUTS'!$F$10/AF611),"0.0E+00"))))</f>
        <v>#DIV/0!</v>
      </c>
      <c r="AJ611" s="42">
        <f t="shared" si="271"/>
        <v>0</v>
      </c>
      <c r="AK611" s="37">
        <f t="shared" si="272"/>
        <v>0</v>
      </c>
      <c r="AL611" s="42" t="e">
        <f>VALUE(TEXT(((AJ611*'TOX and EXPO INPUTS'!$F$21)/'TOX and EXPO INPUTS'!$E$29),"0.00E+00"))</f>
        <v>#DIV/0!</v>
      </c>
      <c r="AM611" s="37" t="e">
        <f>VALUE(TEXT(((AK611*'TOX and EXPO INPUTS'!$F$21)/'TOX and EXPO INPUTS'!$E$29),"0.00E+00"))</f>
        <v>#DIV/0!</v>
      </c>
      <c r="AN611" s="42" t="e">
        <f>IF($E611="ST",VALUE(TEXT(('TOX and EXPO INPUTS'!$F$15/AL611),"0.0E+00")),IF($E611="IT",VALUE(TEXT(('TOX and EXPO INPUTS'!$F$18/AL611),"0.0E+00"))))</f>
        <v>#DIV/0!</v>
      </c>
      <c r="AO611" s="37" t="e">
        <f>IF($E611="ST",VALUE(TEXT(('TOX and EXPO INPUTS'!$F$15/AM611),"0.0E+00")),IF($E611="IT",VALUE(TEXT(('TOX and EXPO INPUTS'!$F$18/AM611),"0.0E+00"))))</f>
        <v>#DIV/0!</v>
      </c>
      <c r="AP611" s="42" t="e">
        <f t="shared" si="279"/>
        <v>#DIV/0!</v>
      </c>
      <c r="AQ611" s="37" t="e">
        <f t="shared" si="280"/>
        <v>#DIV/0!</v>
      </c>
      <c r="AR611" s="37" t="e">
        <f t="shared" si="281"/>
        <v>#DIV/0!</v>
      </c>
      <c r="AS611" s="37" t="e">
        <f t="shared" si="282"/>
        <v>#DIV/0!</v>
      </c>
      <c r="AT611" s="37" t="e">
        <f t="shared" si="283"/>
        <v>#DIV/0!</v>
      </c>
      <c r="AU611" s="37" t="e">
        <f t="shared" si="284"/>
        <v>#DIV/0!</v>
      </c>
      <c r="AV611" s="42" t="e">
        <f t="shared" si="285"/>
        <v>#DIV/0!</v>
      </c>
      <c r="AW611" s="37" t="e">
        <f t="shared" si="286"/>
        <v>#DIV/0!</v>
      </c>
      <c r="AX611" s="37" t="e">
        <f t="shared" si="287"/>
        <v>#DIV/0!</v>
      </c>
      <c r="AY611" s="37" t="e">
        <f t="shared" si="288"/>
        <v>#DIV/0!</v>
      </c>
      <c r="AZ611" s="37" t="e">
        <f t="shared" si="289"/>
        <v>#DIV/0!</v>
      </c>
      <c r="BA611" s="37" t="e">
        <f t="shared" si="290"/>
        <v>#DIV/0!</v>
      </c>
      <c r="BB611" s="42" t="e">
        <f>IF($E611="ST",VALUE(TEXT((1/(('TOX and EXPO INPUTS'!$F$9/AG611)+('TOX and EXPO INPUTS'!$F$17/AN611))),"0.0E+00")),IF($E611="IT",VALUE(TEXT((1/(('TOX and EXPO INPUTS'!$F$12/AG611)+('TOX and EXPO INPUTS'!$F$20/AN611))),"0.0E+00"))))</f>
        <v>#DIV/0!</v>
      </c>
      <c r="BC611" s="37" t="e">
        <f>IF($E611="ST",VALUE(TEXT((1/(('TOX and EXPO INPUTS'!$F$9/AH611)+('TOX and EXPO INPUTS'!$F$17/AN611))),"0.0E+00")),IF($E611="IT",VALUE(TEXT((1/(('TOX and EXPO INPUTS'!$F$12/AH611)+('TOX and EXPO INPUTS'!$F$20/AN611))),"0.0E+00"))))</f>
        <v>#DIV/0!</v>
      </c>
      <c r="BD611" s="37" t="e">
        <f>IF($E611="ST",VALUE(TEXT((1/(('TOX and EXPO INPUTS'!$F$9/AI611)+('TOX and EXPO INPUTS'!$F$17/AN611))),"0.0E+00")),IF($E611="IT",VALUE(TEXT((1/(('TOX and EXPO INPUTS'!$F$12/AI611)+('TOX and EXPO INPUTS'!$F$20/AN611))),"0.0E+00"))))</f>
        <v>#DIV/0!</v>
      </c>
      <c r="BE611" s="37" t="e">
        <f>IF($E611="ST",VALUE(TEXT((1/(('TOX and EXPO INPUTS'!$F$9/AG611)+('TOX and EXPO INPUTS'!$F$17/AO611))),"0.0E+00")),IF($E611="IT",VALUE(TEXT((1/(('TOX and EXPO INPUTS'!$F$12/AG611)+('TOX and EXPO INPUTS'!$F$20/AO611))),"0.0E+00"))))</f>
        <v>#DIV/0!</v>
      </c>
      <c r="BF611" s="37" t="e">
        <f>IF($E611="ST",VALUE(TEXT((1/(('TOX and EXPO INPUTS'!$F$9/AH611)+('TOX and EXPO INPUTS'!$F$17/AO611))),"0.0E+00")),IF($E611="IT",VALUE(TEXT((1/(('TOX and EXPO INPUTS'!$F$12/AH611)+('TOX and EXPO INPUTS'!$F$20/AO611))),"0.0E+00"))))</f>
        <v>#DIV/0!</v>
      </c>
      <c r="BG611" s="37" t="e">
        <f>IF($E611="ST",VALUE(TEXT((1/(('TOX and EXPO INPUTS'!$F$9/AI611)+('TOX and EXPO INPUTS'!$F$17/AO611))),"0.0E+00")),IF($E611="IT",VALUE(TEXT((1/(('TOX and EXPO INPUTS'!$F$12/AI611)+('TOX and EXPO INPUTS'!$F$20/AO611))),"0.0E+00"))))</f>
        <v>#DIV/0!</v>
      </c>
      <c r="BH611" s="42" t="e">
        <f>VALUE(TEXT((AD611*$T611/365*'TOX and EXPO INPUTS'!$E$33/'TOX and EXPO INPUTS'!$E$34),"0.00E+00"))</f>
        <v>#DIV/0!</v>
      </c>
      <c r="BI611" s="37" t="e">
        <f>VALUE(TEXT((AE611*$T611/365*'TOX and EXPO INPUTS'!$E$33/'TOX and EXPO INPUTS'!$E$34),"0.00E+00"))</f>
        <v>#DIV/0!</v>
      </c>
      <c r="BJ611" s="37" t="e">
        <f>VALUE(TEXT((AF611*$T611/365*'TOX and EXPO INPUTS'!$E$33/'TOX and EXPO INPUTS'!$E$34),"0.00E+00"))</f>
        <v>#DIV/0!</v>
      </c>
      <c r="BK611" s="42" t="e">
        <f>VALUE(TEXT((AD611*$U611/365*'TOX and EXPO INPUTS'!$E$33/'TOX and EXPO INPUTS'!$E$34),"0.00E+00"))</f>
        <v>#DIV/0!</v>
      </c>
      <c r="BL611" s="37" t="e">
        <f>VALUE(TEXT((AE611*$U611/365*'TOX and EXPO INPUTS'!$E$33/'TOX and EXPO INPUTS'!$E$34),"0.00E+00"))</f>
        <v>#DIV/0!</v>
      </c>
      <c r="BM611" s="37" t="e">
        <f>VALUE(TEXT((AF611*$U611/365*'TOX and EXPO INPUTS'!$E$33/'TOX and EXPO INPUTS'!$E$34),"0.00E+00"))</f>
        <v>#DIV/0!</v>
      </c>
      <c r="BN611" s="42" t="e">
        <f>VALUE(TEXT((AL611*$T611/365*'TOX and EXPO INPUTS'!$E$33/'TOX and EXPO INPUTS'!$E$34),"0.00E+00"))</f>
        <v>#DIV/0!</v>
      </c>
      <c r="BO611" s="37" t="e">
        <f>VALUE(TEXT((AM611*$T611/365*'TOX and EXPO INPUTS'!$E$33/'TOX and EXPO INPUTS'!$E$34),"0.00E+00"))</f>
        <v>#DIV/0!</v>
      </c>
      <c r="BP611" s="42" t="e">
        <f>VALUE(TEXT((AL611*$U611/365*'TOX and EXPO INPUTS'!$E$33/'TOX and EXPO INPUTS'!$E$34),"0.00E+00"))</f>
        <v>#DIV/0!</v>
      </c>
      <c r="BQ611" s="37" t="e">
        <f>VALUE(TEXT((AM611*$U611/365*'TOX and EXPO INPUTS'!$E$33/'TOX and EXPO INPUTS'!$E$34),"0.00E+00"))</f>
        <v>#DIV/0!</v>
      </c>
      <c r="BR611" s="42" t="e">
        <f>VALUE(TEXT((AP611*$T611/365*'TOX and EXPO INPUTS'!$E$33/'TOX and EXPO INPUTS'!$E$34),"0.00E+00"))</f>
        <v>#DIV/0!</v>
      </c>
      <c r="BS611" s="37" t="e">
        <f>VALUE(TEXT((AQ611*$T611/365*'TOX and EXPO INPUTS'!$E$33/'TOX and EXPO INPUTS'!$E$34),"0.00E+00"))</f>
        <v>#DIV/0!</v>
      </c>
      <c r="BT611" s="37" t="e">
        <f>VALUE(TEXT((AR611*$T611/365*'TOX and EXPO INPUTS'!$E$33/'TOX and EXPO INPUTS'!$E$34),"0.00E+00"))</f>
        <v>#DIV/0!</v>
      </c>
      <c r="BU611" s="37" t="e">
        <f>VALUE(TEXT((AS611*$T611/365*'TOX and EXPO INPUTS'!$E$33/'TOX and EXPO INPUTS'!$E$34),"0.00E+00"))</f>
        <v>#DIV/0!</v>
      </c>
      <c r="BV611" s="37" t="e">
        <f>VALUE(TEXT((AT611*$T611/365*'TOX and EXPO INPUTS'!$E$33/'TOX and EXPO INPUTS'!$E$34),"0.00E+00"))</f>
        <v>#DIV/0!</v>
      </c>
      <c r="BW611" s="37" t="e">
        <f>VALUE(TEXT((AU611*$T611/365*'TOX and EXPO INPUTS'!$E$33/'TOX and EXPO INPUTS'!$E$34),"0.00E+00"))</f>
        <v>#DIV/0!</v>
      </c>
      <c r="BX611" s="42" t="e">
        <f>VALUE(TEXT((AP611*$U611/365*'TOX and EXPO INPUTS'!$E$33/'TOX and EXPO INPUTS'!$E$34),"0.00E+00"))</f>
        <v>#DIV/0!</v>
      </c>
      <c r="BY611" s="37" t="e">
        <f>VALUE(TEXT((AQ611*$U611/365*'TOX and EXPO INPUTS'!$E$33/'TOX and EXPO INPUTS'!$E$34),"0.00E+00"))</f>
        <v>#DIV/0!</v>
      </c>
      <c r="BZ611" s="37" t="e">
        <f>VALUE(TEXT((AR611*$U611/365*'TOX and EXPO INPUTS'!$E$33/'TOX and EXPO INPUTS'!$E$34),"0.00E+00"))</f>
        <v>#DIV/0!</v>
      </c>
      <c r="CA611" s="37" t="e">
        <f>VALUE(TEXT((AS611*$U611/365*'TOX and EXPO INPUTS'!$E$33/'TOX and EXPO INPUTS'!$E$34),"0.00E+00"))</f>
        <v>#DIV/0!</v>
      </c>
      <c r="CB611" s="37" t="e">
        <f>VALUE(TEXT((AT611*$U611/365*'TOX and EXPO INPUTS'!$E$33/'TOX and EXPO INPUTS'!$E$34),"0.00E+00"))</f>
        <v>#DIV/0!</v>
      </c>
      <c r="CC611" s="37" t="e">
        <f>VALUE(TEXT((AU611*$U611/365*'TOX and EXPO INPUTS'!$E$33/'TOX and EXPO INPUTS'!$E$34),"0.00E+00"))</f>
        <v>#DIV/0!</v>
      </c>
      <c r="CD611" s="58" t="e">
        <f>VALUE(TEXT((BR611*'TOX and EXPO INPUTS'!$F$23),"0.00E+00"))</f>
        <v>#DIV/0!</v>
      </c>
      <c r="CE611" s="57" t="e">
        <f>VALUE(TEXT((BS611*'TOX and EXPO INPUTS'!$F$23),"0.00E+00"))</f>
        <v>#DIV/0!</v>
      </c>
      <c r="CF611" s="57" t="e">
        <f>VALUE(TEXT((BT611*'TOX and EXPO INPUTS'!$F$23),"0.00E+00"))</f>
        <v>#DIV/0!</v>
      </c>
      <c r="CG611" s="57" t="e">
        <f>VALUE(TEXT((BU611*'TOX and EXPO INPUTS'!$F$23),"0.00E+00"))</f>
        <v>#DIV/0!</v>
      </c>
      <c r="CH611" s="57" t="e">
        <f>VALUE(TEXT((BV611*'TOX and EXPO INPUTS'!$F$23),"0.00E+00"))</f>
        <v>#DIV/0!</v>
      </c>
      <c r="CI611" s="57" t="e">
        <f>VALUE(TEXT((BW611*'TOX and EXPO INPUTS'!$F$23),"0.00E+00"))</f>
        <v>#DIV/0!</v>
      </c>
      <c r="CJ611" s="58" t="e">
        <f>VALUE(TEXT((BX611*'TOX and EXPO INPUTS'!$F$23),"0.00E+00"))</f>
        <v>#DIV/0!</v>
      </c>
      <c r="CK611" s="57" t="e">
        <f>VALUE(TEXT((BY611*'TOX and EXPO INPUTS'!$F$23),"0.00E+00"))</f>
        <v>#DIV/0!</v>
      </c>
      <c r="CL611" s="57" t="e">
        <f>VALUE(TEXT((BZ611*'TOX and EXPO INPUTS'!$F$23),"0.00E+00"))</f>
        <v>#DIV/0!</v>
      </c>
      <c r="CM611" s="57" t="e">
        <f>VALUE(TEXT((CA611*'TOX and EXPO INPUTS'!$F$23),"0.00E+00"))</f>
        <v>#DIV/0!</v>
      </c>
      <c r="CN611" s="57" t="e">
        <f>VALUE(TEXT((CB611*'TOX and EXPO INPUTS'!$F$23),"0.00E+00"))</f>
        <v>#DIV/0!</v>
      </c>
      <c r="CO611" s="57" t="e">
        <f>VALUE(TEXT((CC611*'TOX and EXPO INPUTS'!$F$23),"0.00E+00"))</f>
        <v>#DIV/0!</v>
      </c>
      <c r="CP611" s="38" t="s">
        <v>106</v>
      </c>
      <c r="CQ611" s="34" t="s">
        <v>107</v>
      </c>
      <c r="CR611" s="34" t="s">
        <v>108</v>
      </c>
      <c r="CS611" s="39" t="s">
        <v>109</v>
      </c>
    </row>
    <row r="612" spans="1:97" ht="48" customHeight="1" x14ac:dyDescent="0.25">
      <c r="A612" s="34" t="s">
        <v>98</v>
      </c>
      <c r="B612" s="34" t="s">
        <v>99</v>
      </c>
      <c r="C612" s="34" t="s">
        <v>115</v>
      </c>
      <c r="D612" s="34" t="s">
        <v>110</v>
      </c>
      <c r="E612" s="39" t="s">
        <v>112</v>
      </c>
      <c r="F612" s="40" t="s">
        <v>169</v>
      </c>
      <c r="G612" s="43"/>
      <c r="H612" s="36" t="s">
        <v>104</v>
      </c>
      <c r="I612" s="67"/>
      <c r="J612" s="36" t="s">
        <v>105</v>
      </c>
      <c r="K612" s="100">
        <f>VLOOKUP(F612,'Amount Seed Planted_variables'!$A$3:$I$74,2,0)</f>
        <v>100000</v>
      </c>
      <c r="L612" s="100">
        <f>VLOOKUP(F612,'Amount Seed Planted_variables'!$A$3:$I$74,3,0)</f>
        <v>130000</v>
      </c>
      <c r="M612" s="36">
        <f t="shared" si="273"/>
        <v>0</v>
      </c>
      <c r="N612" s="35">
        <f t="shared" si="274"/>
        <v>0</v>
      </c>
      <c r="O612" s="101">
        <v>225</v>
      </c>
      <c r="P612" s="93">
        <f>VLOOKUP(F612,'Amount Seed Planted_variables'!$A$3:$I$74,4,0)</f>
        <v>2500000</v>
      </c>
      <c r="Q612" s="93">
        <f>VLOOKUP(F612,'Amount Seed Planted_variables'!$A$3:$I$74,7,0)</f>
        <v>80</v>
      </c>
      <c r="R612" s="93">
        <f>VLOOKUP(F612,'Amount Seed Planted_variables'!$A$3:$I$74,8,0)</f>
        <v>200000000</v>
      </c>
      <c r="S612" s="87" t="str">
        <f t="shared" si="270"/>
        <v>NA</v>
      </c>
      <c r="T612" s="35">
        <v>10</v>
      </c>
      <c r="U612" s="35">
        <v>30</v>
      </c>
      <c r="V612" s="41">
        <v>68</v>
      </c>
      <c r="W612" s="35">
        <v>16.899999999999999</v>
      </c>
      <c r="X612" s="35">
        <v>13.1</v>
      </c>
      <c r="Y612" s="41">
        <v>3.6</v>
      </c>
      <c r="Z612" s="35">
        <f t="shared" si="275"/>
        <v>0.36000000000000004</v>
      </c>
      <c r="AA612" s="42">
        <f t="shared" si="276"/>
        <v>0</v>
      </c>
      <c r="AB612" s="37">
        <f t="shared" si="277"/>
        <v>0</v>
      </c>
      <c r="AC612" s="37">
        <f t="shared" si="278"/>
        <v>0</v>
      </c>
      <c r="AD612" s="42" t="e">
        <f>VALUE(TEXT(((AA612*'TOX and EXPO INPUTS'!$F$13)/'TOX and EXPO INPUTS'!$E$27),"0.00E+00"))</f>
        <v>#DIV/0!</v>
      </c>
      <c r="AE612" s="37" t="e">
        <f>VALUE(TEXT(((AB612*'TOX and EXPO INPUTS'!$F$13)/'TOX and EXPO INPUTS'!$E$27),"0.00E+00"))</f>
        <v>#DIV/0!</v>
      </c>
      <c r="AF612" s="37" t="e">
        <f>VALUE(TEXT(((AC612*'TOX and EXPO INPUTS'!$F$13)/'TOX and EXPO INPUTS'!$E$27),"0.00E+00"))</f>
        <v>#DIV/0!</v>
      </c>
      <c r="AG612" s="42" t="e">
        <f>IF($E612="ST",VALUE(TEXT(('TOX and EXPO INPUTS'!$F$7/AD612),"0.0E+00")),IF($E612="IT",VALUE(TEXT(('TOX and EXPO INPUTS'!$F$10/AD612),"0.0E+00"))))</f>
        <v>#DIV/0!</v>
      </c>
      <c r="AH612" s="37" t="e">
        <f>IF($E612="ST",VALUE(TEXT(('TOX and EXPO INPUTS'!$F$7/AE612),"0.0E+00")),IF($E612="IT",VALUE(TEXT(('TOX and EXPO INPUTS'!$F$10/AE612),"0.0E+00"))))</f>
        <v>#DIV/0!</v>
      </c>
      <c r="AI612" s="37" t="e">
        <f>IF($E612="ST",VALUE(TEXT(('TOX and EXPO INPUTS'!$F$7/AF612),"0.0E+00")),IF($E612="IT",VALUE(TEXT(('TOX and EXPO INPUTS'!$F$10/AF612),"0.0E+00"))))</f>
        <v>#DIV/0!</v>
      </c>
      <c r="AJ612" s="42">
        <f t="shared" si="271"/>
        <v>0</v>
      </c>
      <c r="AK612" s="37">
        <f t="shared" si="272"/>
        <v>0</v>
      </c>
      <c r="AL612" s="42" t="e">
        <f>VALUE(TEXT(((AJ612*'TOX and EXPO INPUTS'!$F$21)/'TOX and EXPO INPUTS'!$E$29),"0.00E+00"))</f>
        <v>#DIV/0!</v>
      </c>
      <c r="AM612" s="37" t="e">
        <f>VALUE(TEXT(((AK612*'TOX and EXPO INPUTS'!$F$21)/'TOX and EXPO INPUTS'!$E$29),"0.00E+00"))</f>
        <v>#DIV/0!</v>
      </c>
      <c r="AN612" s="42" t="e">
        <f>IF($E612="ST",VALUE(TEXT(('TOX and EXPO INPUTS'!$F$15/AL612),"0.0E+00")),IF($E612="IT",VALUE(TEXT(('TOX and EXPO INPUTS'!$F$18/AL612),"0.0E+00"))))</f>
        <v>#DIV/0!</v>
      </c>
      <c r="AO612" s="37" t="e">
        <f>IF($E612="ST",VALUE(TEXT(('TOX and EXPO INPUTS'!$F$15/AM612),"0.0E+00")),IF($E612="IT",VALUE(TEXT(('TOX and EXPO INPUTS'!$F$18/AM612),"0.0E+00"))))</f>
        <v>#DIV/0!</v>
      </c>
      <c r="AP612" s="42" t="e">
        <f t="shared" si="279"/>
        <v>#DIV/0!</v>
      </c>
      <c r="AQ612" s="37" t="e">
        <f t="shared" si="280"/>
        <v>#DIV/0!</v>
      </c>
      <c r="AR612" s="37" t="e">
        <f t="shared" si="281"/>
        <v>#DIV/0!</v>
      </c>
      <c r="AS612" s="37" t="e">
        <f t="shared" si="282"/>
        <v>#DIV/0!</v>
      </c>
      <c r="AT612" s="37" t="e">
        <f t="shared" si="283"/>
        <v>#DIV/0!</v>
      </c>
      <c r="AU612" s="37" t="e">
        <f t="shared" si="284"/>
        <v>#DIV/0!</v>
      </c>
      <c r="AV612" s="42" t="e">
        <f t="shared" si="285"/>
        <v>#DIV/0!</v>
      </c>
      <c r="AW612" s="37" t="e">
        <f t="shared" si="286"/>
        <v>#DIV/0!</v>
      </c>
      <c r="AX612" s="37" t="e">
        <f t="shared" si="287"/>
        <v>#DIV/0!</v>
      </c>
      <c r="AY612" s="37" t="e">
        <f t="shared" si="288"/>
        <v>#DIV/0!</v>
      </c>
      <c r="AZ612" s="37" t="e">
        <f t="shared" si="289"/>
        <v>#DIV/0!</v>
      </c>
      <c r="BA612" s="37" t="e">
        <f t="shared" si="290"/>
        <v>#DIV/0!</v>
      </c>
      <c r="BB612" s="42" t="e">
        <f>IF($E612="ST",VALUE(TEXT((1/(('TOX and EXPO INPUTS'!$F$9/AG612)+('TOX and EXPO INPUTS'!$F$17/AN612))),"0.0E+00")),IF($E612="IT",VALUE(TEXT((1/(('TOX and EXPO INPUTS'!$F$12/AG612)+('TOX and EXPO INPUTS'!$F$20/AN612))),"0.0E+00"))))</f>
        <v>#DIV/0!</v>
      </c>
      <c r="BC612" s="37" t="e">
        <f>IF($E612="ST",VALUE(TEXT((1/(('TOX and EXPO INPUTS'!$F$9/AH612)+('TOX and EXPO INPUTS'!$F$17/AN612))),"0.0E+00")),IF($E612="IT",VALUE(TEXT((1/(('TOX and EXPO INPUTS'!$F$12/AH612)+('TOX and EXPO INPUTS'!$F$20/AN612))),"0.0E+00"))))</f>
        <v>#DIV/0!</v>
      </c>
      <c r="BD612" s="37" t="e">
        <f>IF($E612="ST",VALUE(TEXT((1/(('TOX and EXPO INPUTS'!$F$9/AI612)+('TOX and EXPO INPUTS'!$F$17/AN612))),"0.0E+00")),IF($E612="IT",VALUE(TEXT((1/(('TOX and EXPO INPUTS'!$F$12/AI612)+('TOX and EXPO INPUTS'!$F$20/AN612))),"0.0E+00"))))</f>
        <v>#DIV/0!</v>
      </c>
      <c r="BE612" s="37" t="e">
        <f>IF($E612="ST",VALUE(TEXT((1/(('TOX and EXPO INPUTS'!$F$9/AG612)+('TOX and EXPO INPUTS'!$F$17/AO612))),"0.0E+00")),IF($E612="IT",VALUE(TEXT((1/(('TOX and EXPO INPUTS'!$F$12/AG612)+('TOX and EXPO INPUTS'!$F$20/AO612))),"0.0E+00"))))</f>
        <v>#DIV/0!</v>
      </c>
      <c r="BF612" s="37" t="e">
        <f>IF($E612="ST",VALUE(TEXT((1/(('TOX and EXPO INPUTS'!$F$9/AH612)+('TOX and EXPO INPUTS'!$F$17/AO612))),"0.0E+00")),IF($E612="IT",VALUE(TEXT((1/(('TOX and EXPO INPUTS'!$F$12/AH612)+('TOX and EXPO INPUTS'!$F$20/AO612))),"0.0E+00"))))</f>
        <v>#DIV/0!</v>
      </c>
      <c r="BG612" s="37" t="e">
        <f>IF($E612="ST",VALUE(TEXT((1/(('TOX and EXPO INPUTS'!$F$9/AI612)+('TOX and EXPO INPUTS'!$F$17/AO612))),"0.0E+00")),IF($E612="IT",VALUE(TEXT((1/(('TOX and EXPO INPUTS'!$F$12/AI612)+('TOX and EXPO INPUTS'!$F$20/AO612))),"0.0E+00"))))</f>
        <v>#DIV/0!</v>
      </c>
      <c r="BH612" s="42" t="e">
        <f>VALUE(TEXT((AD612*$T612/365*'TOX and EXPO INPUTS'!$E$33/'TOX and EXPO INPUTS'!$E$34),"0.00E+00"))</f>
        <v>#DIV/0!</v>
      </c>
      <c r="BI612" s="37" t="e">
        <f>VALUE(TEXT((AE612*$T612/365*'TOX and EXPO INPUTS'!$E$33/'TOX and EXPO INPUTS'!$E$34),"0.00E+00"))</f>
        <v>#DIV/0!</v>
      </c>
      <c r="BJ612" s="37" t="e">
        <f>VALUE(TEXT((AF612*$T612/365*'TOX and EXPO INPUTS'!$E$33/'TOX and EXPO INPUTS'!$E$34),"0.00E+00"))</f>
        <v>#DIV/0!</v>
      </c>
      <c r="BK612" s="42" t="e">
        <f>VALUE(TEXT((AD612*$U612/365*'TOX and EXPO INPUTS'!$E$33/'TOX and EXPO INPUTS'!$E$34),"0.00E+00"))</f>
        <v>#DIV/0!</v>
      </c>
      <c r="BL612" s="37" t="e">
        <f>VALUE(TEXT((AE612*$U612/365*'TOX and EXPO INPUTS'!$E$33/'TOX and EXPO INPUTS'!$E$34),"0.00E+00"))</f>
        <v>#DIV/0!</v>
      </c>
      <c r="BM612" s="37" t="e">
        <f>VALUE(TEXT((AF612*$U612/365*'TOX and EXPO INPUTS'!$E$33/'TOX and EXPO INPUTS'!$E$34),"0.00E+00"))</f>
        <v>#DIV/0!</v>
      </c>
      <c r="BN612" s="42" t="e">
        <f>VALUE(TEXT((AL612*$T612/365*'TOX and EXPO INPUTS'!$E$33/'TOX and EXPO INPUTS'!$E$34),"0.00E+00"))</f>
        <v>#DIV/0!</v>
      </c>
      <c r="BO612" s="37" t="e">
        <f>VALUE(TEXT((AM612*$T612/365*'TOX and EXPO INPUTS'!$E$33/'TOX and EXPO INPUTS'!$E$34),"0.00E+00"))</f>
        <v>#DIV/0!</v>
      </c>
      <c r="BP612" s="42" t="e">
        <f>VALUE(TEXT((AL612*$U612/365*'TOX and EXPO INPUTS'!$E$33/'TOX and EXPO INPUTS'!$E$34),"0.00E+00"))</f>
        <v>#DIV/0!</v>
      </c>
      <c r="BQ612" s="37" t="e">
        <f>VALUE(TEXT((AM612*$U612/365*'TOX and EXPO INPUTS'!$E$33/'TOX and EXPO INPUTS'!$E$34),"0.00E+00"))</f>
        <v>#DIV/0!</v>
      </c>
      <c r="BR612" s="42" t="e">
        <f>VALUE(TEXT((AP612*$T612/365*'TOX and EXPO INPUTS'!$E$33/'TOX and EXPO INPUTS'!$E$34),"0.00E+00"))</f>
        <v>#DIV/0!</v>
      </c>
      <c r="BS612" s="37" t="e">
        <f>VALUE(TEXT((AQ612*$T612/365*'TOX and EXPO INPUTS'!$E$33/'TOX and EXPO INPUTS'!$E$34),"0.00E+00"))</f>
        <v>#DIV/0!</v>
      </c>
      <c r="BT612" s="37" t="e">
        <f>VALUE(TEXT((AR612*$T612/365*'TOX and EXPO INPUTS'!$E$33/'TOX and EXPO INPUTS'!$E$34),"0.00E+00"))</f>
        <v>#DIV/0!</v>
      </c>
      <c r="BU612" s="37" t="e">
        <f>VALUE(TEXT((AS612*$T612/365*'TOX and EXPO INPUTS'!$E$33/'TOX and EXPO INPUTS'!$E$34),"0.00E+00"))</f>
        <v>#DIV/0!</v>
      </c>
      <c r="BV612" s="37" t="e">
        <f>VALUE(TEXT((AT612*$T612/365*'TOX and EXPO INPUTS'!$E$33/'TOX and EXPO INPUTS'!$E$34),"0.00E+00"))</f>
        <v>#DIV/0!</v>
      </c>
      <c r="BW612" s="37" t="e">
        <f>VALUE(TEXT((AU612*$T612/365*'TOX and EXPO INPUTS'!$E$33/'TOX and EXPO INPUTS'!$E$34),"0.00E+00"))</f>
        <v>#DIV/0!</v>
      </c>
      <c r="BX612" s="42" t="e">
        <f>VALUE(TEXT((AP612*$U612/365*'TOX and EXPO INPUTS'!$E$33/'TOX and EXPO INPUTS'!$E$34),"0.00E+00"))</f>
        <v>#DIV/0!</v>
      </c>
      <c r="BY612" s="37" t="e">
        <f>VALUE(TEXT((AQ612*$U612/365*'TOX and EXPO INPUTS'!$E$33/'TOX and EXPO INPUTS'!$E$34),"0.00E+00"))</f>
        <v>#DIV/0!</v>
      </c>
      <c r="BZ612" s="37" t="e">
        <f>VALUE(TEXT((AR612*$U612/365*'TOX and EXPO INPUTS'!$E$33/'TOX and EXPO INPUTS'!$E$34),"0.00E+00"))</f>
        <v>#DIV/0!</v>
      </c>
      <c r="CA612" s="37" t="e">
        <f>VALUE(TEXT((AS612*$U612/365*'TOX and EXPO INPUTS'!$E$33/'TOX and EXPO INPUTS'!$E$34),"0.00E+00"))</f>
        <v>#DIV/0!</v>
      </c>
      <c r="CB612" s="37" t="e">
        <f>VALUE(TEXT((AT612*$U612/365*'TOX and EXPO INPUTS'!$E$33/'TOX and EXPO INPUTS'!$E$34),"0.00E+00"))</f>
        <v>#DIV/0!</v>
      </c>
      <c r="CC612" s="37" t="e">
        <f>VALUE(TEXT((AU612*$U612/365*'TOX and EXPO INPUTS'!$E$33/'TOX and EXPO INPUTS'!$E$34),"0.00E+00"))</f>
        <v>#DIV/0!</v>
      </c>
      <c r="CD612" s="58" t="e">
        <f>VALUE(TEXT((BR612*'TOX and EXPO INPUTS'!$F$23),"0.00E+00"))</f>
        <v>#DIV/0!</v>
      </c>
      <c r="CE612" s="57" t="e">
        <f>VALUE(TEXT((BS612*'TOX and EXPO INPUTS'!$F$23),"0.00E+00"))</f>
        <v>#DIV/0!</v>
      </c>
      <c r="CF612" s="57" t="e">
        <f>VALUE(TEXT((BT612*'TOX and EXPO INPUTS'!$F$23),"0.00E+00"))</f>
        <v>#DIV/0!</v>
      </c>
      <c r="CG612" s="57" t="e">
        <f>VALUE(TEXT((BU612*'TOX and EXPO INPUTS'!$F$23),"0.00E+00"))</f>
        <v>#DIV/0!</v>
      </c>
      <c r="CH612" s="57" t="e">
        <f>VALUE(TEXT((BV612*'TOX and EXPO INPUTS'!$F$23),"0.00E+00"))</f>
        <v>#DIV/0!</v>
      </c>
      <c r="CI612" s="57" t="e">
        <f>VALUE(TEXT((BW612*'TOX and EXPO INPUTS'!$F$23),"0.00E+00"))</f>
        <v>#DIV/0!</v>
      </c>
      <c r="CJ612" s="58" t="e">
        <f>VALUE(TEXT((BX612*'TOX and EXPO INPUTS'!$F$23),"0.00E+00"))</f>
        <v>#DIV/0!</v>
      </c>
      <c r="CK612" s="57" t="e">
        <f>VALUE(TEXT((BY612*'TOX and EXPO INPUTS'!$F$23),"0.00E+00"))</f>
        <v>#DIV/0!</v>
      </c>
      <c r="CL612" s="57" t="e">
        <f>VALUE(TEXT((BZ612*'TOX and EXPO INPUTS'!$F$23),"0.00E+00"))</f>
        <v>#DIV/0!</v>
      </c>
      <c r="CM612" s="57" t="e">
        <f>VALUE(TEXT((CA612*'TOX and EXPO INPUTS'!$F$23),"0.00E+00"))</f>
        <v>#DIV/0!</v>
      </c>
      <c r="CN612" s="57" t="e">
        <f>VALUE(TEXT((CB612*'TOX and EXPO INPUTS'!$F$23),"0.00E+00"))</f>
        <v>#DIV/0!</v>
      </c>
      <c r="CO612" s="57" t="e">
        <f>VALUE(TEXT((CC612*'TOX and EXPO INPUTS'!$F$23),"0.00E+00"))</f>
        <v>#DIV/0!</v>
      </c>
      <c r="CP612" s="38" t="s">
        <v>106</v>
      </c>
      <c r="CQ612" s="34" t="s">
        <v>107</v>
      </c>
      <c r="CR612" s="34" t="s">
        <v>108</v>
      </c>
      <c r="CS612" s="39" t="s">
        <v>109</v>
      </c>
    </row>
    <row r="613" spans="1:97" ht="48" customHeight="1" x14ac:dyDescent="0.25">
      <c r="A613" s="34" t="s">
        <v>98</v>
      </c>
      <c r="B613" s="34" t="s">
        <v>99</v>
      </c>
      <c r="C613" s="34" t="s">
        <v>115</v>
      </c>
      <c r="D613" s="34" t="s">
        <v>111</v>
      </c>
      <c r="E613" s="39" t="s">
        <v>112</v>
      </c>
      <c r="F613" s="40" t="s">
        <v>169</v>
      </c>
      <c r="G613" s="43"/>
      <c r="H613" s="36" t="s">
        <v>104</v>
      </c>
      <c r="I613" s="67"/>
      <c r="J613" s="36" t="s">
        <v>105</v>
      </c>
      <c r="K613" s="100">
        <f>VLOOKUP(F613,'Amount Seed Planted_variables'!$A$3:$I$74,2,0)</f>
        <v>100000</v>
      </c>
      <c r="L613" s="100">
        <f>VLOOKUP(F613,'Amount Seed Planted_variables'!$A$3:$I$74,3,0)</f>
        <v>130000</v>
      </c>
      <c r="M613" s="36">
        <f t="shared" si="273"/>
        <v>0</v>
      </c>
      <c r="N613" s="35">
        <f t="shared" si="274"/>
        <v>0</v>
      </c>
      <c r="O613" s="101">
        <v>225</v>
      </c>
      <c r="P613" s="93">
        <f>VLOOKUP(F613,'Amount Seed Planted_variables'!$A$3:$I$74,4,0)</f>
        <v>2500000</v>
      </c>
      <c r="Q613" s="93">
        <f>VLOOKUP(F613,'Amount Seed Planted_variables'!$A$3:$I$74,7,0)</f>
        <v>80</v>
      </c>
      <c r="R613" s="93">
        <f>VLOOKUP(F613,'Amount Seed Planted_variables'!$A$3:$I$74,8,0)</f>
        <v>200000000</v>
      </c>
      <c r="S613" s="87">
        <f t="shared" si="270"/>
        <v>2.5</v>
      </c>
      <c r="T613" s="35">
        <v>10</v>
      </c>
      <c r="U613" s="35">
        <v>30</v>
      </c>
      <c r="V613" s="41">
        <v>138210600</v>
      </c>
      <c r="W613" s="35">
        <v>23262800</v>
      </c>
      <c r="X613" s="35">
        <v>21238200</v>
      </c>
      <c r="Y613" s="41">
        <v>106100</v>
      </c>
      <c r="Z613" s="35">
        <f t="shared" si="275"/>
        <v>10610</v>
      </c>
      <c r="AA613" s="42">
        <f t="shared" si="276"/>
        <v>0</v>
      </c>
      <c r="AB613" s="37">
        <f t="shared" si="277"/>
        <v>0</v>
      </c>
      <c r="AC613" s="37">
        <f t="shared" si="278"/>
        <v>0</v>
      </c>
      <c r="AD613" s="42" t="e">
        <f>VALUE(TEXT(((AA613*'TOX and EXPO INPUTS'!$F$13)/'TOX and EXPO INPUTS'!$E$27),"0.00E+00"))</f>
        <v>#DIV/0!</v>
      </c>
      <c r="AE613" s="37" t="e">
        <f>VALUE(TEXT(((AB613*'TOX and EXPO INPUTS'!$F$13)/'TOX and EXPO INPUTS'!$E$27),"0.00E+00"))</f>
        <v>#DIV/0!</v>
      </c>
      <c r="AF613" s="37" t="e">
        <f>VALUE(TEXT(((AC613*'TOX and EXPO INPUTS'!$F$13)/'TOX and EXPO INPUTS'!$E$27),"0.00E+00"))</f>
        <v>#DIV/0!</v>
      </c>
      <c r="AG613" s="42" t="e">
        <f>IF($E613="ST",VALUE(TEXT(('TOX and EXPO INPUTS'!$F$7/AD613),"0.0E+00")),IF($E613="IT",VALUE(TEXT(('TOX and EXPO INPUTS'!$F$10/AD613),"0.0E+00"))))</f>
        <v>#DIV/0!</v>
      </c>
      <c r="AH613" s="37" t="e">
        <f>IF($E613="ST",VALUE(TEXT(('TOX and EXPO INPUTS'!$F$7/AE613),"0.0E+00")),IF($E613="IT",VALUE(TEXT(('TOX and EXPO INPUTS'!$F$10/AE613),"0.0E+00"))))</f>
        <v>#DIV/0!</v>
      </c>
      <c r="AI613" s="37" t="e">
        <f>IF($E613="ST",VALUE(TEXT(('TOX and EXPO INPUTS'!$F$7/AF613),"0.0E+00")),IF($E613="IT",VALUE(TEXT(('TOX and EXPO INPUTS'!$F$10/AF613),"0.0E+00"))))</f>
        <v>#DIV/0!</v>
      </c>
      <c r="AJ613" s="42">
        <f t="shared" si="271"/>
        <v>0</v>
      </c>
      <c r="AK613" s="37">
        <f t="shared" si="272"/>
        <v>0</v>
      </c>
      <c r="AL613" s="42" t="e">
        <f>VALUE(TEXT(((AJ613*'TOX and EXPO INPUTS'!$F$21)/'TOX and EXPO INPUTS'!$E$29),"0.00E+00"))</f>
        <v>#DIV/0!</v>
      </c>
      <c r="AM613" s="37" t="e">
        <f>VALUE(TEXT(((AK613*'TOX and EXPO INPUTS'!$F$21)/'TOX and EXPO INPUTS'!$E$29),"0.00E+00"))</f>
        <v>#DIV/0!</v>
      </c>
      <c r="AN613" s="42" t="e">
        <f>IF($E613="ST",VALUE(TEXT(('TOX and EXPO INPUTS'!$F$15/AL613),"0.0E+00")),IF($E613="IT",VALUE(TEXT(('TOX and EXPO INPUTS'!$F$18/AL613),"0.0E+00"))))</f>
        <v>#DIV/0!</v>
      </c>
      <c r="AO613" s="37" t="e">
        <f>IF($E613="ST",VALUE(TEXT(('TOX and EXPO INPUTS'!$F$15/AM613),"0.0E+00")),IF($E613="IT",VALUE(TEXT(('TOX and EXPO INPUTS'!$F$18/AM613),"0.0E+00"))))</f>
        <v>#DIV/0!</v>
      </c>
      <c r="AP613" s="42" t="e">
        <f t="shared" si="279"/>
        <v>#DIV/0!</v>
      </c>
      <c r="AQ613" s="37" t="e">
        <f t="shared" si="280"/>
        <v>#DIV/0!</v>
      </c>
      <c r="AR613" s="37" t="e">
        <f t="shared" si="281"/>
        <v>#DIV/0!</v>
      </c>
      <c r="AS613" s="37" t="e">
        <f t="shared" si="282"/>
        <v>#DIV/0!</v>
      </c>
      <c r="AT613" s="37" t="e">
        <f t="shared" si="283"/>
        <v>#DIV/0!</v>
      </c>
      <c r="AU613" s="37" t="e">
        <f t="shared" si="284"/>
        <v>#DIV/0!</v>
      </c>
      <c r="AV613" s="42" t="e">
        <f t="shared" si="285"/>
        <v>#DIV/0!</v>
      </c>
      <c r="AW613" s="37" t="e">
        <f t="shared" si="286"/>
        <v>#DIV/0!</v>
      </c>
      <c r="AX613" s="37" t="e">
        <f t="shared" si="287"/>
        <v>#DIV/0!</v>
      </c>
      <c r="AY613" s="37" t="e">
        <f t="shared" si="288"/>
        <v>#DIV/0!</v>
      </c>
      <c r="AZ613" s="37" t="e">
        <f t="shared" si="289"/>
        <v>#DIV/0!</v>
      </c>
      <c r="BA613" s="37" t="e">
        <f t="shared" si="290"/>
        <v>#DIV/0!</v>
      </c>
      <c r="BB613" s="42" t="e">
        <f>IF($E613="ST",VALUE(TEXT((1/(('TOX and EXPO INPUTS'!$F$9/AG613)+('TOX and EXPO INPUTS'!$F$17/AN613))),"0.0E+00")),IF($E613="IT",VALUE(TEXT((1/(('TOX and EXPO INPUTS'!$F$12/AG613)+('TOX and EXPO INPUTS'!$F$20/AN613))),"0.0E+00"))))</f>
        <v>#DIV/0!</v>
      </c>
      <c r="BC613" s="37" t="e">
        <f>IF($E613="ST",VALUE(TEXT((1/(('TOX and EXPO INPUTS'!$F$9/AH613)+('TOX and EXPO INPUTS'!$F$17/AN613))),"0.0E+00")),IF($E613="IT",VALUE(TEXT((1/(('TOX and EXPO INPUTS'!$F$12/AH613)+('TOX and EXPO INPUTS'!$F$20/AN613))),"0.0E+00"))))</f>
        <v>#DIV/0!</v>
      </c>
      <c r="BD613" s="37" t="e">
        <f>IF($E613="ST",VALUE(TEXT((1/(('TOX and EXPO INPUTS'!$F$9/AI613)+('TOX and EXPO INPUTS'!$F$17/AN613))),"0.0E+00")),IF($E613="IT",VALUE(TEXT((1/(('TOX and EXPO INPUTS'!$F$12/AI613)+('TOX and EXPO INPUTS'!$F$20/AN613))),"0.0E+00"))))</f>
        <v>#DIV/0!</v>
      </c>
      <c r="BE613" s="37" t="e">
        <f>IF($E613="ST",VALUE(TEXT((1/(('TOX and EXPO INPUTS'!$F$9/AG613)+('TOX and EXPO INPUTS'!$F$17/AO613))),"0.0E+00")),IF($E613="IT",VALUE(TEXT((1/(('TOX and EXPO INPUTS'!$F$12/AG613)+('TOX and EXPO INPUTS'!$F$20/AO613))),"0.0E+00"))))</f>
        <v>#DIV/0!</v>
      </c>
      <c r="BF613" s="37" t="e">
        <f>IF($E613="ST",VALUE(TEXT((1/(('TOX and EXPO INPUTS'!$F$9/AH613)+('TOX and EXPO INPUTS'!$F$17/AO613))),"0.0E+00")),IF($E613="IT",VALUE(TEXT((1/(('TOX and EXPO INPUTS'!$F$12/AH613)+('TOX and EXPO INPUTS'!$F$20/AO613))),"0.0E+00"))))</f>
        <v>#DIV/0!</v>
      </c>
      <c r="BG613" s="37" t="e">
        <f>IF($E613="ST",VALUE(TEXT((1/(('TOX and EXPO INPUTS'!$F$9/AI613)+('TOX and EXPO INPUTS'!$F$17/AO613))),"0.0E+00")),IF($E613="IT",VALUE(TEXT((1/(('TOX and EXPO INPUTS'!$F$12/AI613)+('TOX and EXPO INPUTS'!$F$20/AO613))),"0.0E+00"))))</f>
        <v>#DIV/0!</v>
      </c>
      <c r="BH613" s="42" t="e">
        <f>VALUE(TEXT((AD613*$T613/365*'TOX and EXPO INPUTS'!$E$33/'TOX and EXPO INPUTS'!$E$34),"0.00E+00"))</f>
        <v>#DIV/0!</v>
      </c>
      <c r="BI613" s="37" t="e">
        <f>VALUE(TEXT((AE613*$T613/365*'TOX and EXPO INPUTS'!$E$33/'TOX and EXPO INPUTS'!$E$34),"0.00E+00"))</f>
        <v>#DIV/0!</v>
      </c>
      <c r="BJ613" s="37" t="e">
        <f>VALUE(TEXT((AF613*$T613/365*'TOX and EXPO INPUTS'!$E$33/'TOX and EXPO INPUTS'!$E$34),"0.00E+00"))</f>
        <v>#DIV/0!</v>
      </c>
      <c r="BK613" s="42" t="e">
        <f>VALUE(TEXT((AD613*$U613/365*'TOX and EXPO INPUTS'!$E$33/'TOX and EXPO INPUTS'!$E$34),"0.00E+00"))</f>
        <v>#DIV/0!</v>
      </c>
      <c r="BL613" s="37" t="e">
        <f>VALUE(TEXT((AE613*$U613/365*'TOX and EXPO INPUTS'!$E$33/'TOX and EXPO INPUTS'!$E$34),"0.00E+00"))</f>
        <v>#DIV/0!</v>
      </c>
      <c r="BM613" s="37" t="e">
        <f>VALUE(TEXT((AF613*$U613/365*'TOX and EXPO INPUTS'!$E$33/'TOX and EXPO INPUTS'!$E$34),"0.00E+00"))</f>
        <v>#DIV/0!</v>
      </c>
      <c r="BN613" s="42" t="e">
        <f>VALUE(TEXT((AL613*$T613/365*'TOX and EXPO INPUTS'!$E$33/'TOX and EXPO INPUTS'!$E$34),"0.00E+00"))</f>
        <v>#DIV/0!</v>
      </c>
      <c r="BO613" s="37" t="e">
        <f>VALUE(TEXT((AM613*$T613/365*'TOX and EXPO INPUTS'!$E$33/'TOX and EXPO INPUTS'!$E$34),"0.00E+00"))</f>
        <v>#DIV/0!</v>
      </c>
      <c r="BP613" s="42" t="e">
        <f>VALUE(TEXT((AL613*$U613/365*'TOX and EXPO INPUTS'!$E$33/'TOX and EXPO INPUTS'!$E$34),"0.00E+00"))</f>
        <v>#DIV/0!</v>
      </c>
      <c r="BQ613" s="37" t="e">
        <f>VALUE(TEXT((AM613*$U613/365*'TOX and EXPO INPUTS'!$E$33/'TOX and EXPO INPUTS'!$E$34),"0.00E+00"))</f>
        <v>#DIV/0!</v>
      </c>
      <c r="BR613" s="42" t="e">
        <f>VALUE(TEXT((AP613*$T613/365*'TOX and EXPO INPUTS'!$E$33/'TOX and EXPO INPUTS'!$E$34),"0.00E+00"))</f>
        <v>#DIV/0!</v>
      </c>
      <c r="BS613" s="37" t="e">
        <f>VALUE(TEXT((AQ613*$T613/365*'TOX and EXPO INPUTS'!$E$33/'TOX and EXPO INPUTS'!$E$34),"0.00E+00"))</f>
        <v>#DIV/0!</v>
      </c>
      <c r="BT613" s="37" t="e">
        <f>VALUE(TEXT((AR613*$T613/365*'TOX and EXPO INPUTS'!$E$33/'TOX and EXPO INPUTS'!$E$34),"0.00E+00"))</f>
        <v>#DIV/0!</v>
      </c>
      <c r="BU613" s="37" t="e">
        <f>VALUE(TEXT((AS613*$T613/365*'TOX and EXPO INPUTS'!$E$33/'TOX and EXPO INPUTS'!$E$34),"0.00E+00"))</f>
        <v>#DIV/0!</v>
      </c>
      <c r="BV613" s="37" t="e">
        <f>VALUE(TEXT((AT613*$T613/365*'TOX and EXPO INPUTS'!$E$33/'TOX and EXPO INPUTS'!$E$34),"0.00E+00"))</f>
        <v>#DIV/0!</v>
      </c>
      <c r="BW613" s="37" t="e">
        <f>VALUE(TEXT((AU613*$T613/365*'TOX and EXPO INPUTS'!$E$33/'TOX and EXPO INPUTS'!$E$34),"0.00E+00"))</f>
        <v>#DIV/0!</v>
      </c>
      <c r="BX613" s="42" t="e">
        <f>VALUE(TEXT((AP613*$U613/365*'TOX and EXPO INPUTS'!$E$33/'TOX and EXPO INPUTS'!$E$34),"0.00E+00"))</f>
        <v>#DIV/0!</v>
      </c>
      <c r="BY613" s="37" t="e">
        <f>VALUE(TEXT((AQ613*$U613/365*'TOX and EXPO INPUTS'!$E$33/'TOX and EXPO INPUTS'!$E$34),"0.00E+00"))</f>
        <v>#DIV/0!</v>
      </c>
      <c r="BZ613" s="37" t="e">
        <f>VALUE(TEXT((AR613*$U613/365*'TOX and EXPO INPUTS'!$E$33/'TOX and EXPO INPUTS'!$E$34),"0.00E+00"))</f>
        <v>#DIV/0!</v>
      </c>
      <c r="CA613" s="37" t="e">
        <f>VALUE(TEXT((AS613*$U613/365*'TOX and EXPO INPUTS'!$E$33/'TOX and EXPO INPUTS'!$E$34),"0.00E+00"))</f>
        <v>#DIV/0!</v>
      </c>
      <c r="CB613" s="37" t="e">
        <f>VALUE(TEXT((AT613*$U613/365*'TOX and EXPO INPUTS'!$E$33/'TOX and EXPO INPUTS'!$E$34),"0.00E+00"))</f>
        <v>#DIV/0!</v>
      </c>
      <c r="CC613" s="37" t="e">
        <f>VALUE(TEXT((AU613*$U613/365*'TOX and EXPO INPUTS'!$E$33/'TOX and EXPO INPUTS'!$E$34),"0.00E+00"))</f>
        <v>#DIV/0!</v>
      </c>
      <c r="CD613" s="58" t="e">
        <f>VALUE(TEXT((BR613*'TOX and EXPO INPUTS'!$F$23),"0.00E+00"))</f>
        <v>#DIV/0!</v>
      </c>
      <c r="CE613" s="57" t="e">
        <f>VALUE(TEXT((BS613*'TOX and EXPO INPUTS'!$F$23),"0.00E+00"))</f>
        <v>#DIV/0!</v>
      </c>
      <c r="CF613" s="57" t="e">
        <f>VALUE(TEXT((BT613*'TOX and EXPO INPUTS'!$F$23),"0.00E+00"))</f>
        <v>#DIV/0!</v>
      </c>
      <c r="CG613" s="57" t="e">
        <f>VALUE(TEXT((BU613*'TOX and EXPO INPUTS'!$F$23),"0.00E+00"))</f>
        <v>#DIV/0!</v>
      </c>
      <c r="CH613" s="57" t="e">
        <f>VALUE(TEXT((BV613*'TOX and EXPO INPUTS'!$F$23),"0.00E+00"))</f>
        <v>#DIV/0!</v>
      </c>
      <c r="CI613" s="57" t="e">
        <f>VALUE(TEXT((BW613*'TOX and EXPO INPUTS'!$F$23),"0.00E+00"))</f>
        <v>#DIV/0!</v>
      </c>
      <c r="CJ613" s="58" t="e">
        <f>VALUE(TEXT((BX613*'TOX and EXPO INPUTS'!$F$23),"0.00E+00"))</f>
        <v>#DIV/0!</v>
      </c>
      <c r="CK613" s="57" t="e">
        <f>VALUE(TEXT((BY613*'TOX and EXPO INPUTS'!$F$23),"0.00E+00"))</f>
        <v>#DIV/0!</v>
      </c>
      <c r="CL613" s="57" t="e">
        <f>VALUE(TEXT((BZ613*'TOX and EXPO INPUTS'!$F$23),"0.00E+00"))</f>
        <v>#DIV/0!</v>
      </c>
      <c r="CM613" s="57" t="e">
        <f>VALUE(TEXT((CA613*'TOX and EXPO INPUTS'!$F$23),"0.00E+00"))</f>
        <v>#DIV/0!</v>
      </c>
      <c r="CN613" s="57" t="e">
        <f>VALUE(TEXT((CB613*'TOX and EXPO INPUTS'!$F$23),"0.00E+00"))</f>
        <v>#DIV/0!</v>
      </c>
      <c r="CO613" s="57" t="e">
        <f>VALUE(TEXT((CC613*'TOX and EXPO INPUTS'!$F$23),"0.00E+00"))</f>
        <v>#DIV/0!</v>
      </c>
      <c r="CP613" s="38" t="s">
        <v>106</v>
      </c>
      <c r="CQ613" s="34" t="s">
        <v>107</v>
      </c>
      <c r="CR613" s="34" t="s">
        <v>108</v>
      </c>
      <c r="CS613" s="39" t="s">
        <v>109</v>
      </c>
    </row>
    <row r="614" spans="1:97" ht="48" customHeight="1" x14ac:dyDescent="0.25">
      <c r="A614" s="34" t="s">
        <v>98</v>
      </c>
      <c r="B614" s="34" t="s">
        <v>99</v>
      </c>
      <c r="C614" s="34" t="s">
        <v>115</v>
      </c>
      <c r="D614" s="34" t="s">
        <v>442</v>
      </c>
      <c r="E614" s="39" t="s">
        <v>112</v>
      </c>
      <c r="F614" s="40" t="s">
        <v>169</v>
      </c>
      <c r="G614" s="43"/>
      <c r="H614" s="36" t="s">
        <v>104</v>
      </c>
      <c r="I614" s="67"/>
      <c r="J614" s="36" t="s">
        <v>105</v>
      </c>
      <c r="K614" s="100">
        <f>VLOOKUP(F614,'Amount Seed Planted_variables'!$A$3:$I$74,2,0)</f>
        <v>100000</v>
      </c>
      <c r="L614" s="100">
        <f>VLOOKUP(F614,'Amount Seed Planted_variables'!$A$3:$I$74,3,0)</f>
        <v>130000</v>
      </c>
      <c r="M614" s="36">
        <f t="shared" si="273"/>
        <v>0</v>
      </c>
      <c r="N614" s="35">
        <f t="shared" si="274"/>
        <v>0</v>
      </c>
      <c r="O614" s="101">
        <v>225</v>
      </c>
      <c r="P614" s="93">
        <f>VLOOKUP(F614,'Amount Seed Planted_variables'!$A$3:$I$74,4,0)</f>
        <v>2500000</v>
      </c>
      <c r="Q614" s="93">
        <f>VLOOKUP(F614,'Amount Seed Planted_variables'!$A$3:$I$74,7,0)</f>
        <v>80</v>
      </c>
      <c r="R614" s="93">
        <f>VLOOKUP(F614,'Amount Seed Planted_variables'!$A$3:$I$74,8,0)</f>
        <v>200000000</v>
      </c>
      <c r="S614" s="87" t="str">
        <f t="shared" si="270"/>
        <v>NA</v>
      </c>
      <c r="T614" s="35">
        <v>10</v>
      </c>
      <c r="U614" s="35">
        <v>30</v>
      </c>
      <c r="V614" s="41">
        <v>3994</v>
      </c>
      <c r="W614" s="35">
        <v>797</v>
      </c>
      <c r="X614" s="35">
        <v>530</v>
      </c>
      <c r="Y614" s="41">
        <v>66</v>
      </c>
      <c r="Z614" s="35">
        <f t="shared" si="275"/>
        <v>6.6000000000000005</v>
      </c>
      <c r="AA614" s="42">
        <f t="shared" si="276"/>
        <v>0</v>
      </c>
      <c r="AB614" s="37">
        <f t="shared" si="277"/>
        <v>0</v>
      </c>
      <c r="AC614" s="37">
        <f t="shared" si="278"/>
        <v>0</v>
      </c>
      <c r="AD614" s="42" t="e">
        <f>VALUE(TEXT(((AA614*'TOX and EXPO INPUTS'!$F$13)/'TOX and EXPO INPUTS'!$E$27),"0.00E+00"))</f>
        <v>#DIV/0!</v>
      </c>
      <c r="AE614" s="37" t="e">
        <f>VALUE(TEXT(((AB614*'TOX and EXPO INPUTS'!$F$13)/'TOX and EXPO INPUTS'!$E$27),"0.00E+00"))</f>
        <v>#DIV/0!</v>
      </c>
      <c r="AF614" s="37" t="e">
        <f>VALUE(TEXT(((AC614*'TOX and EXPO INPUTS'!$F$13)/'TOX and EXPO INPUTS'!$E$27),"0.00E+00"))</f>
        <v>#DIV/0!</v>
      </c>
      <c r="AG614" s="42" t="e">
        <f>IF($E614="ST",VALUE(TEXT(('TOX and EXPO INPUTS'!$F$7/AD614),"0.0E+00")),IF($E614="IT",VALUE(TEXT(('TOX and EXPO INPUTS'!$F$10/AD614),"0.0E+00"))))</f>
        <v>#DIV/0!</v>
      </c>
      <c r="AH614" s="37" t="e">
        <f>IF($E614="ST",VALUE(TEXT(('TOX and EXPO INPUTS'!$F$7/AE614),"0.0E+00")),IF($E614="IT",VALUE(TEXT(('TOX and EXPO INPUTS'!$F$10/AE614),"0.0E+00"))))</f>
        <v>#DIV/0!</v>
      </c>
      <c r="AI614" s="37" t="e">
        <f>IF($E614="ST",VALUE(TEXT(('TOX and EXPO INPUTS'!$F$7/AF614),"0.0E+00")),IF($E614="IT",VALUE(TEXT(('TOX and EXPO INPUTS'!$F$10/AF614),"0.0E+00"))))</f>
        <v>#DIV/0!</v>
      </c>
      <c r="AJ614" s="42">
        <f t="shared" si="271"/>
        <v>0</v>
      </c>
      <c r="AK614" s="37">
        <f t="shared" si="272"/>
        <v>0</v>
      </c>
      <c r="AL614" s="42" t="e">
        <f>VALUE(TEXT(((AJ614*'TOX and EXPO INPUTS'!$F$21)/'TOX and EXPO INPUTS'!$E$29),"0.00E+00"))</f>
        <v>#DIV/0!</v>
      </c>
      <c r="AM614" s="37" t="e">
        <f>VALUE(TEXT(((AK614*'TOX and EXPO INPUTS'!$F$21)/'TOX and EXPO INPUTS'!$E$29),"0.00E+00"))</f>
        <v>#DIV/0!</v>
      </c>
      <c r="AN614" s="42" t="e">
        <f>IF($E614="ST",VALUE(TEXT(('TOX and EXPO INPUTS'!$F$15/AL614),"0.0E+00")),IF($E614="IT",VALUE(TEXT(('TOX and EXPO INPUTS'!$F$18/AL614),"0.0E+00"))))</f>
        <v>#DIV/0!</v>
      </c>
      <c r="AO614" s="37" t="e">
        <f>IF($E614="ST",VALUE(TEXT(('TOX and EXPO INPUTS'!$F$15/AM614),"0.0E+00")),IF($E614="IT",VALUE(TEXT(('TOX and EXPO INPUTS'!$F$18/AM614),"0.0E+00"))))</f>
        <v>#DIV/0!</v>
      </c>
      <c r="AP614" s="42" t="e">
        <f t="shared" si="279"/>
        <v>#DIV/0!</v>
      </c>
      <c r="AQ614" s="37" t="e">
        <f t="shared" si="280"/>
        <v>#DIV/0!</v>
      </c>
      <c r="AR614" s="37" t="e">
        <f t="shared" si="281"/>
        <v>#DIV/0!</v>
      </c>
      <c r="AS614" s="37" t="e">
        <f t="shared" si="282"/>
        <v>#DIV/0!</v>
      </c>
      <c r="AT614" s="37" t="e">
        <f t="shared" si="283"/>
        <v>#DIV/0!</v>
      </c>
      <c r="AU614" s="37" t="e">
        <f t="shared" si="284"/>
        <v>#DIV/0!</v>
      </c>
      <c r="AV614" s="42" t="e">
        <f t="shared" si="285"/>
        <v>#DIV/0!</v>
      </c>
      <c r="AW614" s="37" t="e">
        <f t="shared" si="286"/>
        <v>#DIV/0!</v>
      </c>
      <c r="AX614" s="37" t="e">
        <f t="shared" si="287"/>
        <v>#DIV/0!</v>
      </c>
      <c r="AY614" s="37" t="e">
        <f t="shared" si="288"/>
        <v>#DIV/0!</v>
      </c>
      <c r="AZ614" s="37" t="e">
        <f t="shared" si="289"/>
        <v>#DIV/0!</v>
      </c>
      <c r="BA614" s="37" t="e">
        <f t="shared" si="290"/>
        <v>#DIV/0!</v>
      </c>
      <c r="BB614" s="42" t="e">
        <f>IF($E614="ST",VALUE(TEXT((1/(('TOX and EXPO INPUTS'!$F$9/AG614)+('TOX and EXPO INPUTS'!$F$17/AN614))),"0.0E+00")),IF($E614="IT",VALUE(TEXT((1/(('TOX and EXPO INPUTS'!$F$12/AG614)+('TOX and EXPO INPUTS'!$F$20/AN614))),"0.0E+00"))))</f>
        <v>#DIV/0!</v>
      </c>
      <c r="BC614" s="37" t="e">
        <f>IF($E614="ST",VALUE(TEXT((1/(('TOX and EXPO INPUTS'!$F$9/AH614)+('TOX and EXPO INPUTS'!$F$17/AN614))),"0.0E+00")),IF($E614="IT",VALUE(TEXT((1/(('TOX and EXPO INPUTS'!$F$12/AH614)+('TOX and EXPO INPUTS'!$F$20/AN614))),"0.0E+00"))))</f>
        <v>#DIV/0!</v>
      </c>
      <c r="BD614" s="37" t="e">
        <f>IF($E614="ST",VALUE(TEXT((1/(('TOX and EXPO INPUTS'!$F$9/AI614)+('TOX and EXPO INPUTS'!$F$17/AN614))),"0.0E+00")),IF($E614="IT",VALUE(TEXT((1/(('TOX and EXPO INPUTS'!$F$12/AI614)+('TOX and EXPO INPUTS'!$F$20/AN614))),"0.0E+00"))))</f>
        <v>#DIV/0!</v>
      </c>
      <c r="BE614" s="37" t="e">
        <f>IF($E614="ST",VALUE(TEXT((1/(('TOX and EXPO INPUTS'!$F$9/AG614)+('TOX and EXPO INPUTS'!$F$17/AO614))),"0.0E+00")),IF($E614="IT",VALUE(TEXT((1/(('TOX and EXPO INPUTS'!$F$12/AG614)+('TOX and EXPO INPUTS'!$F$20/AO614))),"0.0E+00"))))</f>
        <v>#DIV/0!</v>
      </c>
      <c r="BF614" s="37" t="e">
        <f>IF($E614="ST",VALUE(TEXT((1/(('TOX and EXPO INPUTS'!$F$9/AH614)+('TOX and EXPO INPUTS'!$F$17/AO614))),"0.0E+00")),IF($E614="IT",VALUE(TEXT((1/(('TOX and EXPO INPUTS'!$F$12/AH614)+('TOX and EXPO INPUTS'!$F$20/AO614))),"0.0E+00"))))</f>
        <v>#DIV/0!</v>
      </c>
      <c r="BG614" s="37" t="e">
        <f>IF($E614="ST",VALUE(TEXT((1/(('TOX and EXPO INPUTS'!$F$9/AI614)+('TOX and EXPO INPUTS'!$F$17/AO614))),"0.0E+00")),IF($E614="IT",VALUE(TEXT((1/(('TOX and EXPO INPUTS'!$F$12/AI614)+('TOX and EXPO INPUTS'!$F$20/AO614))),"0.0E+00"))))</f>
        <v>#DIV/0!</v>
      </c>
      <c r="BH614" s="42" t="e">
        <f>VALUE(TEXT((AD614*$T614/365*'TOX and EXPO INPUTS'!$E$33/'TOX and EXPO INPUTS'!$E$34),"0.00E+00"))</f>
        <v>#DIV/0!</v>
      </c>
      <c r="BI614" s="37" t="e">
        <f>VALUE(TEXT((AE614*$T614/365*'TOX and EXPO INPUTS'!$E$33/'TOX and EXPO INPUTS'!$E$34),"0.00E+00"))</f>
        <v>#DIV/0!</v>
      </c>
      <c r="BJ614" s="37" t="e">
        <f>VALUE(TEXT((AF614*$T614/365*'TOX and EXPO INPUTS'!$E$33/'TOX and EXPO INPUTS'!$E$34),"0.00E+00"))</f>
        <v>#DIV/0!</v>
      </c>
      <c r="BK614" s="42" t="e">
        <f>VALUE(TEXT((AD614*$U614/365*'TOX and EXPO INPUTS'!$E$33/'TOX and EXPO INPUTS'!$E$34),"0.00E+00"))</f>
        <v>#DIV/0!</v>
      </c>
      <c r="BL614" s="37" t="e">
        <f>VALUE(TEXT((AE614*$U614/365*'TOX and EXPO INPUTS'!$E$33/'TOX and EXPO INPUTS'!$E$34),"0.00E+00"))</f>
        <v>#DIV/0!</v>
      </c>
      <c r="BM614" s="37" t="e">
        <f>VALUE(TEXT((AF614*$U614/365*'TOX and EXPO INPUTS'!$E$33/'TOX and EXPO INPUTS'!$E$34),"0.00E+00"))</f>
        <v>#DIV/0!</v>
      </c>
      <c r="BN614" s="42" t="e">
        <f>VALUE(TEXT((AL614*$T614/365*'TOX and EXPO INPUTS'!$E$33/'TOX and EXPO INPUTS'!$E$34),"0.00E+00"))</f>
        <v>#DIV/0!</v>
      </c>
      <c r="BO614" s="37" t="e">
        <f>VALUE(TEXT((AM614*$T614/365*'TOX and EXPO INPUTS'!$E$33/'TOX and EXPO INPUTS'!$E$34),"0.00E+00"))</f>
        <v>#DIV/0!</v>
      </c>
      <c r="BP614" s="42" t="e">
        <f>VALUE(TEXT((AL614*$U614/365*'TOX and EXPO INPUTS'!$E$33/'TOX and EXPO INPUTS'!$E$34),"0.00E+00"))</f>
        <v>#DIV/0!</v>
      </c>
      <c r="BQ614" s="37" t="e">
        <f>VALUE(TEXT((AM614*$U614/365*'TOX and EXPO INPUTS'!$E$33/'TOX and EXPO INPUTS'!$E$34),"0.00E+00"))</f>
        <v>#DIV/0!</v>
      </c>
      <c r="BR614" s="42" t="e">
        <f>VALUE(TEXT((AP614*$T614/365*'TOX and EXPO INPUTS'!$E$33/'TOX and EXPO INPUTS'!$E$34),"0.00E+00"))</f>
        <v>#DIV/0!</v>
      </c>
      <c r="BS614" s="37" t="e">
        <f>VALUE(TEXT((AQ614*$T614/365*'TOX and EXPO INPUTS'!$E$33/'TOX and EXPO INPUTS'!$E$34),"0.00E+00"))</f>
        <v>#DIV/0!</v>
      </c>
      <c r="BT614" s="37" t="e">
        <f>VALUE(TEXT((AR614*$T614/365*'TOX and EXPO INPUTS'!$E$33/'TOX and EXPO INPUTS'!$E$34),"0.00E+00"))</f>
        <v>#DIV/0!</v>
      </c>
      <c r="BU614" s="37" t="e">
        <f>VALUE(TEXT((AS614*$T614/365*'TOX and EXPO INPUTS'!$E$33/'TOX and EXPO INPUTS'!$E$34),"0.00E+00"))</f>
        <v>#DIV/0!</v>
      </c>
      <c r="BV614" s="37" t="e">
        <f>VALUE(TEXT((AT614*$T614/365*'TOX and EXPO INPUTS'!$E$33/'TOX and EXPO INPUTS'!$E$34),"0.00E+00"))</f>
        <v>#DIV/0!</v>
      </c>
      <c r="BW614" s="37" t="e">
        <f>VALUE(TEXT((AU614*$T614/365*'TOX and EXPO INPUTS'!$E$33/'TOX and EXPO INPUTS'!$E$34),"0.00E+00"))</f>
        <v>#DIV/0!</v>
      </c>
      <c r="BX614" s="42" t="e">
        <f>VALUE(TEXT((AP614*$U614/365*'TOX and EXPO INPUTS'!$E$33/'TOX and EXPO INPUTS'!$E$34),"0.00E+00"))</f>
        <v>#DIV/0!</v>
      </c>
      <c r="BY614" s="37" t="e">
        <f>VALUE(TEXT((AQ614*$U614/365*'TOX and EXPO INPUTS'!$E$33/'TOX and EXPO INPUTS'!$E$34),"0.00E+00"))</f>
        <v>#DIV/0!</v>
      </c>
      <c r="BZ614" s="37" t="e">
        <f>VALUE(TEXT((AR614*$U614/365*'TOX and EXPO INPUTS'!$E$33/'TOX and EXPO INPUTS'!$E$34),"0.00E+00"))</f>
        <v>#DIV/0!</v>
      </c>
      <c r="CA614" s="37" t="e">
        <f>VALUE(TEXT((AS614*$U614/365*'TOX and EXPO INPUTS'!$E$33/'TOX and EXPO INPUTS'!$E$34),"0.00E+00"))</f>
        <v>#DIV/0!</v>
      </c>
      <c r="CB614" s="37" t="e">
        <f>VALUE(TEXT((AT614*$U614/365*'TOX and EXPO INPUTS'!$E$33/'TOX and EXPO INPUTS'!$E$34),"0.00E+00"))</f>
        <v>#DIV/0!</v>
      </c>
      <c r="CC614" s="37" t="e">
        <f>VALUE(TEXT((AU614*$U614/365*'TOX and EXPO INPUTS'!$E$33/'TOX and EXPO INPUTS'!$E$34),"0.00E+00"))</f>
        <v>#DIV/0!</v>
      </c>
      <c r="CD614" s="58" t="e">
        <f>VALUE(TEXT((BR614*'TOX and EXPO INPUTS'!$F$23),"0.00E+00"))</f>
        <v>#DIV/0!</v>
      </c>
      <c r="CE614" s="57" t="e">
        <f>VALUE(TEXT((BS614*'TOX and EXPO INPUTS'!$F$23),"0.00E+00"))</f>
        <v>#DIV/0!</v>
      </c>
      <c r="CF614" s="57" t="e">
        <f>VALUE(TEXT((BT614*'TOX and EXPO INPUTS'!$F$23),"0.00E+00"))</f>
        <v>#DIV/0!</v>
      </c>
      <c r="CG614" s="57" t="e">
        <f>VALUE(TEXT((BU614*'TOX and EXPO INPUTS'!$F$23),"0.00E+00"))</f>
        <v>#DIV/0!</v>
      </c>
      <c r="CH614" s="57" t="e">
        <f>VALUE(TEXT((BV614*'TOX and EXPO INPUTS'!$F$23),"0.00E+00"))</f>
        <v>#DIV/0!</v>
      </c>
      <c r="CI614" s="57" t="e">
        <f>VALUE(TEXT((BW614*'TOX and EXPO INPUTS'!$F$23),"0.00E+00"))</f>
        <v>#DIV/0!</v>
      </c>
      <c r="CJ614" s="58" t="e">
        <f>VALUE(TEXT((BX614*'TOX and EXPO INPUTS'!$F$23),"0.00E+00"))</f>
        <v>#DIV/0!</v>
      </c>
      <c r="CK614" s="57" t="e">
        <f>VALUE(TEXT((BY614*'TOX and EXPO INPUTS'!$F$23),"0.00E+00"))</f>
        <v>#DIV/0!</v>
      </c>
      <c r="CL614" s="57" t="e">
        <f>VALUE(TEXT((BZ614*'TOX and EXPO INPUTS'!$F$23),"0.00E+00"))</f>
        <v>#DIV/0!</v>
      </c>
      <c r="CM614" s="57" t="e">
        <f>VALUE(TEXT((CA614*'TOX and EXPO INPUTS'!$F$23),"0.00E+00"))</f>
        <v>#DIV/0!</v>
      </c>
      <c r="CN614" s="57" t="e">
        <f>VALUE(TEXT((CB614*'TOX and EXPO INPUTS'!$F$23),"0.00E+00"))</f>
        <v>#DIV/0!</v>
      </c>
      <c r="CO614" s="57" t="e">
        <f>VALUE(TEXT((CC614*'TOX and EXPO INPUTS'!$F$23),"0.00E+00"))</f>
        <v>#DIV/0!</v>
      </c>
      <c r="CP614" s="38" t="s">
        <v>106</v>
      </c>
      <c r="CQ614" s="34" t="s">
        <v>107</v>
      </c>
      <c r="CR614" s="34" t="s">
        <v>108</v>
      </c>
      <c r="CS614" s="39" t="s">
        <v>109</v>
      </c>
    </row>
    <row r="615" spans="1:97" ht="48" customHeight="1" x14ac:dyDescent="0.25">
      <c r="A615" s="34" t="s">
        <v>98</v>
      </c>
      <c r="B615" s="34" t="s">
        <v>99</v>
      </c>
      <c r="C615" s="34" t="s">
        <v>113</v>
      </c>
      <c r="D615" s="34" t="s">
        <v>101</v>
      </c>
      <c r="E615" s="39" t="s">
        <v>102</v>
      </c>
      <c r="F615" s="40" t="s">
        <v>170</v>
      </c>
      <c r="G615" s="43"/>
      <c r="H615" s="36" t="s">
        <v>104</v>
      </c>
      <c r="I615" s="67"/>
      <c r="J615" s="36" t="s">
        <v>105</v>
      </c>
      <c r="K615" s="100">
        <f>VLOOKUP(F615,'Amount Seed Planted_variables'!$A$3:$I$74,2,0)</f>
        <v>150000</v>
      </c>
      <c r="L615" s="100">
        <f>VLOOKUP(F615,'Amount Seed Planted_variables'!$A$3:$I$74,3,0)</f>
        <v>296500</v>
      </c>
      <c r="M615" s="36">
        <f t="shared" si="273"/>
        <v>0</v>
      </c>
      <c r="N615" s="35">
        <f t="shared" si="274"/>
        <v>0</v>
      </c>
      <c r="O615" s="101">
        <v>3000</v>
      </c>
      <c r="P615" s="93">
        <f>VLOOKUP(F615,'Amount Seed Planted_variables'!$A$3:$I$74,4,0)</f>
        <v>6000000</v>
      </c>
      <c r="Q615" s="93">
        <f>VLOOKUP(F615,'Amount Seed Planted_variables'!$A$3:$I$74,7,0)</f>
        <v>80</v>
      </c>
      <c r="R615" s="93">
        <f>VLOOKUP(F615,'Amount Seed Planted_variables'!$A$3:$I$74,8,0)</f>
        <v>480000000</v>
      </c>
      <c r="S615" s="87" t="str">
        <f t="shared" si="270"/>
        <v>NA</v>
      </c>
      <c r="T615" s="35">
        <v>10</v>
      </c>
      <c r="U615" s="35">
        <v>30</v>
      </c>
      <c r="V615" s="41">
        <v>349</v>
      </c>
      <c r="W615" s="35">
        <v>51.2</v>
      </c>
      <c r="X615" s="35">
        <v>42.2</v>
      </c>
      <c r="Y615" s="41">
        <v>1.2</v>
      </c>
      <c r="Z615" s="35">
        <f>Y615*0.1</f>
        <v>0.12</v>
      </c>
      <c r="AA615" s="42">
        <f t="shared" si="276"/>
        <v>0</v>
      </c>
      <c r="AB615" s="37">
        <f t="shared" si="277"/>
        <v>0</v>
      </c>
      <c r="AC615" s="37">
        <f t="shared" si="278"/>
        <v>0</v>
      </c>
      <c r="AD615" s="42" t="e">
        <f>VALUE(TEXT(((AA615*'TOX and EXPO INPUTS'!$F$13)/'TOX and EXPO INPUTS'!$E$27),"0.00E+00"))</f>
        <v>#DIV/0!</v>
      </c>
      <c r="AE615" s="37" t="e">
        <f>VALUE(TEXT(((AB615*'TOX and EXPO INPUTS'!$F$13)/'TOX and EXPO INPUTS'!$E$27),"0.00E+00"))</f>
        <v>#DIV/0!</v>
      </c>
      <c r="AF615" s="37" t="e">
        <f>VALUE(TEXT(((AC615*'TOX and EXPO INPUTS'!$F$13)/'TOX and EXPO INPUTS'!$E$27),"0.00E+00"))</f>
        <v>#DIV/0!</v>
      </c>
      <c r="AG615" s="42" t="e">
        <f>IF($E615="ST",VALUE(TEXT(('TOX and EXPO INPUTS'!$F$7/AD615),"0.0E+00")),IF($E615="IT",VALUE(TEXT(('TOX and EXPO INPUTS'!$F$10/AD615),"0.0E+00"))))</f>
        <v>#DIV/0!</v>
      </c>
      <c r="AH615" s="37" t="e">
        <f>IF($E615="ST",VALUE(TEXT(('TOX and EXPO INPUTS'!$F$7/AE615),"0.0E+00")),IF($E615="IT",VALUE(TEXT(('TOX and EXPO INPUTS'!$F$10/AE615),"0.0E+00"))))</f>
        <v>#DIV/0!</v>
      </c>
      <c r="AI615" s="37" t="e">
        <f>IF($E615="ST",VALUE(TEXT(('TOX and EXPO INPUTS'!$F$7/AF615),"0.0E+00")),IF($E615="IT",VALUE(TEXT(('TOX and EXPO INPUTS'!$F$10/AF615),"0.0E+00"))))</f>
        <v>#DIV/0!</v>
      </c>
      <c r="AJ615" s="42">
        <f t="shared" si="271"/>
        <v>0</v>
      </c>
      <c r="AK615" s="37">
        <f t="shared" si="272"/>
        <v>0</v>
      </c>
      <c r="AL615" s="42" t="e">
        <f>VALUE(TEXT(((AJ615*'TOX and EXPO INPUTS'!$F$21)/'TOX and EXPO INPUTS'!$E$29),"0.00E+00"))</f>
        <v>#DIV/0!</v>
      </c>
      <c r="AM615" s="37" t="e">
        <f>VALUE(TEXT(((AK615*'TOX and EXPO INPUTS'!$F$21)/'TOX and EXPO INPUTS'!$E$29),"0.00E+00"))</f>
        <v>#DIV/0!</v>
      </c>
      <c r="AN615" s="42" t="e">
        <f>IF($E615="ST",VALUE(TEXT(('TOX and EXPO INPUTS'!$F$15/AL615),"0.0E+00")),IF($E615="IT",VALUE(TEXT(('TOX and EXPO INPUTS'!$F$18/AL615),"0.0E+00"))))</f>
        <v>#DIV/0!</v>
      </c>
      <c r="AO615" s="37" t="e">
        <f>IF($E615="ST",VALUE(TEXT(('TOX and EXPO INPUTS'!$F$15/AM615),"0.0E+00")),IF($E615="IT",VALUE(TEXT(('TOX and EXPO INPUTS'!$F$18/AM615),"0.0E+00"))))</f>
        <v>#DIV/0!</v>
      </c>
      <c r="AP615" s="42" t="e">
        <f>VALUE(TEXT((AD615+AL615),"0.00E+00"))</f>
        <v>#DIV/0!</v>
      </c>
      <c r="AQ615" s="37" t="e">
        <f>VALUE(TEXT((AE615+AL615),"0.00E+00"))</f>
        <v>#DIV/0!</v>
      </c>
      <c r="AR615" s="37" t="e">
        <f>VALUE(TEXT((AF615+AL615),"0.00E+00"))</f>
        <v>#DIV/0!</v>
      </c>
      <c r="AS615" s="37" t="e">
        <f>VALUE(TEXT((AD615+AM615),"0.00E+00"))</f>
        <v>#DIV/0!</v>
      </c>
      <c r="AT615" s="37" t="e">
        <f>VALUE(TEXT((AE615+AM615),"0.00E+00"))</f>
        <v>#DIV/0!</v>
      </c>
      <c r="AU615" s="37" t="e">
        <f>VALUE(TEXT((AF615+AM615),"0.00E+00"))</f>
        <v>#DIV/0!</v>
      </c>
      <c r="AV615" s="42" t="e">
        <f>VALUE(TEXT(1/((1/AG615)+(1/AN615)),"0.0E+00"))</f>
        <v>#DIV/0!</v>
      </c>
      <c r="AW615" s="37" t="e">
        <f>VALUE(TEXT(1/((1/AH615)+(1/AN615)),"0.0E+00"))</f>
        <v>#DIV/0!</v>
      </c>
      <c r="AX615" s="37" t="e">
        <f>VALUE(TEXT(1/((1/AI615)+(1/AN615)),"0.0E+00"))</f>
        <v>#DIV/0!</v>
      </c>
      <c r="AY615" s="37" t="e">
        <f>VALUE(TEXT(1/((1/AG615)+(1/AO615)),"0.0E+00"))</f>
        <v>#DIV/0!</v>
      </c>
      <c r="AZ615" s="37" t="e">
        <f>VALUE(TEXT(1/((1/AH615)+(1/AO615)),"0.0E+00"))</f>
        <v>#DIV/0!</v>
      </c>
      <c r="BA615" s="37" t="e">
        <f>VALUE(TEXT(1/((1/AI615)+(1/AO615)),"0.0E+00"))</f>
        <v>#DIV/0!</v>
      </c>
      <c r="BB615" s="42" t="e">
        <f>IF($E615="ST",VALUE(TEXT((1/(('TOX and EXPO INPUTS'!$F$9/AG615)+('TOX and EXPO INPUTS'!$F$17/AN615))),"0.0E+00")),IF($E615="IT",VALUE(TEXT((1/(('TOX and EXPO INPUTS'!$F$12/AG615)+('TOX and EXPO INPUTS'!$F$20/AN615))),"0.0E+00"))))</f>
        <v>#DIV/0!</v>
      </c>
      <c r="BC615" s="37" t="e">
        <f>IF($E615="ST",VALUE(TEXT((1/(('TOX and EXPO INPUTS'!$F$9/AH615)+('TOX and EXPO INPUTS'!$F$17/AN615))),"0.0E+00")),IF($E615="IT",VALUE(TEXT((1/(('TOX and EXPO INPUTS'!$F$12/AH615)+('TOX and EXPO INPUTS'!$F$20/AN615))),"0.0E+00"))))</f>
        <v>#DIV/0!</v>
      </c>
      <c r="BD615" s="37" t="e">
        <f>IF($E615="ST",VALUE(TEXT((1/(('TOX and EXPO INPUTS'!$F$9/AI615)+('TOX and EXPO INPUTS'!$F$17/AN615))),"0.0E+00")),IF($E615="IT",VALUE(TEXT((1/(('TOX and EXPO INPUTS'!$F$12/AI615)+('TOX and EXPO INPUTS'!$F$20/AN615))),"0.0E+00"))))</f>
        <v>#DIV/0!</v>
      </c>
      <c r="BE615" s="37" t="e">
        <f>IF($E615="ST",VALUE(TEXT((1/(('TOX and EXPO INPUTS'!$F$9/AG615)+('TOX and EXPO INPUTS'!$F$17/AO615))),"0.0E+00")),IF($E615="IT",VALUE(TEXT((1/(('TOX and EXPO INPUTS'!$F$12/AG615)+('TOX and EXPO INPUTS'!$F$20/AO615))),"0.0E+00"))))</f>
        <v>#DIV/0!</v>
      </c>
      <c r="BF615" s="37" t="e">
        <f>IF($E615="ST",VALUE(TEXT((1/(('TOX and EXPO INPUTS'!$F$9/AH615)+('TOX and EXPO INPUTS'!$F$17/AO615))),"0.0E+00")),IF($E615="IT",VALUE(TEXT((1/(('TOX and EXPO INPUTS'!$F$12/AH615)+('TOX and EXPO INPUTS'!$F$20/AO615))),"0.0E+00"))))</f>
        <v>#DIV/0!</v>
      </c>
      <c r="BG615" s="37" t="e">
        <f>IF($E615="ST",VALUE(TEXT((1/(('TOX and EXPO INPUTS'!$F$9/AI615)+('TOX and EXPO INPUTS'!$F$17/AO615))),"0.0E+00")),IF($E615="IT",VALUE(TEXT((1/(('TOX and EXPO INPUTS'!$F$12/AI615)+('TOX and EXPO INPUTS'!$F$20/AO615))),"0.0E+00"))))</f>
        <v>#DIV/0!</v>
      </c>
      <c r="BH615" s="42" t="e">
        <f>VALUE(TEXT((AD615*$T615/365*'TOX and EXPO INPUTS'!$E$33/'TOX and EXPO INPUTS'!$E$34),"0.00E+00"))</f>
        <v>#DIV/0!</v>
      </c>
      <c r="BI615" s="37" t="e">
        <f>VALUE(TEXT((AE615*$T615/365*'TOX and EXPO INPUTS'!$E$33/'TOX and EXPO INPUTS'!$E$34),"0.00E+00"))</f>
        <v>#DIV/0!</v>
      </c>
      <c r="BJ615" s="37" t="e">
        <f>VALUE(TEXT((AF615*$T615/365*'TOX and EXPO INPUTS'!$E$33/'TOX and EXPO INPUTS'!$E$34),"0.00E+00"))</f>
        <v>#DIV/0!</v>
      </c>
      <c r="BK615" s="42" t="e">
        <f>VALUE(TEXT((AD615*$U615/365*'TOX and EXPO INPUTS'!$E$33/'TOX and EXPO INPUTS'!$E$34),"0.00E+00"))</f>
        <v>#DIV/0!</v>
      </c>
      <c r="BL615" s="37" t="e">
        <f>VALUE(TEXT((AE615*$U615/365*'TOX and EXPO INPUTS'!$E$33/'TOX and EXPO INPUTS'!$E$34),"0.00E+00"))</f>
        <v>#DIV/0!</v>
      </c>
      <c r="BM615" s="37" t="e">
        <f>VALUE(TEXT((AF615*$U615/365*'TOX and EXPO INPUTS'!$E$33/'TOX and EXPO INPUTS'!$E$34),"0.00E+00"))</f>
        <v>#DIV/0!</v>
      </c>
      <c r="BN615" s="42" t="e">
        <f>VALUE(TEXT((AL615*$T615/365*'TOX and EXPO INPUTS'!$E$33/'TOX and EXPO INPUTS'!$E$34),"0.00E+00"))</f>
        <v>#DIV/0!</v>
      </c>
      <c r="BO615" s="37" t="e">
        <f>VALUE(TEXT((AM615*$T615/365*'TOX and EXPO INPUTS'!$E$33/'TOX and EXPO INPUTS'!$E$34),"0.00E+00"))</f>
        <v>#DIV/0!</v>
      </c>
      <c r="BP615" s="42" t="e">
        <f>VALUE(TEXT((AL615*$U615/365*'TOX and EXPO INPUTS'!$E$33/'TOX and EXPO INPUTS'!$E$34),"0.00E+00"))</f>
        <v>#DIV/0!</v>
      </c>
      <c r="BQ615" s="37" t="e">
        <f>VALUE(TEXT((AM615*$U615/365*'TOX and EXPO INPUTS'!$E$33/'TOX and EXPO INPUTS'!$E$34),"0.00E+00"))</f>
        <v>#DIV/0!</v>
      </c>
      <c r="BR615" s="42" t="e">
        <f>VALUE(TEXT((AP615*$T615/365*'TOX and EXPO INPUTS'!$E$33/'TOX and EXPO INPUTS'!$E$34),"0.00E+00"))</f>
        <v>#DIV/0!</v>
      </c>
      <c r="BS615" s="37" t="e">
        <f>VALUE(TEXT((AQ615*$T615/365*'TOX and EXPO INPUTS'!$E$33/'TOX and EXPO INPUTS'!$E$34),"0.00E+00"))</f>
        <v>#DIV/0!</v>
      </c>
      <c r="BT615" s="37" t="e">
        <f>VALUE(TEXT((AR615*$T615/365*'TOX and EXPO INPUTS'!$E$33/'TOX and EXPO INPUTS'!$E$34),"0.00E+00"))</f>
        <v>#DIV/0!</v>
      </c>
      <c r="BU615" s="37" t="e">
        <f>VALUE(TEXT((AS615*$T615/365*'TOX and EXPO INPUTS'!$E$33/'TOX and EXPO INPUTS'!$E$34),"0.00E+00"))</f>
        <v>#DIV/0!</v>
      </c>
      <c r="BV615" s="37" t="e">
        <f>VALUE(TEXT((AT615*$T615/365*'TOX and EXPO INPUTS'!$E$33/'TOX and EXPO INPUTS'!$E$34),"0.00E+00"))</f>
        <v>#DIV/0!</v>
      </c>
      <c r="BW615" s="37" t="e">
        <f>VALUE(TEXT((AU615*$T615/365*'TOX and EXPO INPUTS'!$E$33/'TOX and EXPO INPUTS'!$E$34),"0.00E+00"))</f>
        <v>#DIV/0!</v>
      </c>
      <c r="BX615" s="42" t="e">
        <f>VALUE(TEXT((AP615*$U615/365*'TOX and EXPO INPUTS'!$E$33/'TOX and EXPO INPUTS'!$E$34),"0.00E+00"))</f>
        <v>#DIV/0!</v>
      </c>
      <c r="BY615" s="37" t="e">
        <f>VALUE(TEXT((AQ615*$U615/365*'TOX and EXPO INPUTS'!$E$33/'TOX and EXPO INPUTS'!$E$34),"0.00E+00"))</f>
        <v>#DIV/0!</v>
      </c>
      <c r="BZ615" s="37" t="e">
        <f>VALUE(TEXT((AR615*$U615/365*'TOX and EXPO INPUTS'!$E$33/'TOX and EXPO INPUTS'!$E$34),"0.00E+00"))</f>
        <v>#DIV/0!</v>
      </c>
      <c r="CA615" s="37" t="e">
        <f>VALUE(TEXT((AS615*$U615/365*'TOX and EXPO INPUTS'!$E$33/'TOX and EXPO INPUTS'!$E$34),"0.00E+00"))</f>
        <v>#DIV/0!</v>
      </c>
      <c r="CB615" s="37" t="e">
        <f>VALUE(TEXT((AT615*$U615/365*'TOX and EXPO INPUTS'!$E$33/'TOX and EXPO INPUTS'!$E$34),"0.00E+00"))</f>
        <v>#DIV/0!</v>
      </c>
      <c r="CC615" s="37" t="e">
        <f>VALUE(TEXT((AU615*$U615/365*'TOX and EXPO INPUTS'!$E$33/'TOX and EXPO INPUTS'!$E$34),"0.00E+00"))</f>
        <v>#DIV/0!</v>
      </c>
      <c r="CD615" s="58" t="e">
        <f>VALUE(TEXT((BR615*'TOX and EXPO INPUTS'!$F$23),"0.00E+00"))</f>
        <v>#DIV/0!</v>
      </c>
      <c r="CE615" s="57" t="e">
        <f>VALUE(TEXT((BS615*'TOX and EXPO INPUTS'!$F$23),"0.00E+00"))</f>
        <v>#DIV/0!</v>
      </c>
      <c r="CF615" s="57" t="e">
        <f>VALUE(TEXT((BT615*'TOX and EXPO INPUTS'!$F$23),"0.00E+00"))</f>
        <v>#DIV/0!</v>
      </c>
      <c r="CG615" s="57" t="e">
        <f>VALUE(TEXT((BU615*'TOX and EXPO INPUTS'!$F$23),"0.00E+00"))</f>
        <v>#DIV/0!</v>
      </c>
      <c r="CH615" s="57" t="e">
        <f>VALUE(TEXT((BV615*'TOX and EXPO INPUTS'!$F$23),"0.00E+00"))</f>
        <v>#DIV/0!</v>
      </c>
      <c r="CI615" s="57" t="e">
        <f>VALUE(TEXT((BW615*'TOX and EXPO INPUTS'!$F$23),"0.00E+00"))</f>
        <v>#DIV/0!</v>
      </c>
      <c r="CJ615" s="58" t="e">
        <f>VALUE(TEXT((BX615*'TOX and EXPO INPUTS'!$F$23),"0.00E+00"))</f>
        <v>#DIV/0!</v>
      </c>
      <c r="CK615" s="57" t="e">
        <f>VALUE(TEXT((BY615*'TOX and EXPO INPUTS'!$F$23),"0.00E+00"))</f>
        <v>#DIV/0!</v>
      </c>
      <c r="CL615" s="57" t="e">
        <f>VALUE(TEXT((BZ615*'TOX and EXPO INPUTS'!$F$23),"0.00E+00"))</f>
        <v>#DIV/0!</v>
      </c>
      <c r="CM615" s="57" t="e">
        <f>VALUE(TEXT((CA615*'TOX and EXPO INPUTS'!$F$23),"0.00E+00"))</f>
        <v>#DIV/0!</v>
      </c>
      <c r="CN615" s="57" t="e">
        <f>VALUE(TEXT((CB615*'TOX and EXPO INPUTS'!$F$23),"0.00E+00"))</f>
        <v>#DIV/0!</v>
      </c>
      <c r="CO615" s="57" t="e">
        <f>VALUE(TEXT((CC615*'TOX and EXPO INPUTS'!$F$23),"0.00E+00"))</f>
        <v>#DIV/0!</v>
      </c>
      <c r="CP615" s="38" t="s">
        <v>106</v>
      </c>
      <c r="CQ615" s="34" t="s">
        <v>107</v>
      </c>
      <c r="CR615" s="34" t="s">
        <v>108</v>
      </c>
      <c r="CS615" s="39" t="s">
        <v>109</v>
      </c>
    </row>
    <row r="616" spans="1:97" ht="48" customHeight="1" x14ac:dyDescent="0.25">
      <c r="A616" s="34" t="s">
        <v>98</v>
      </c>
      <c r="B616" s="34" t="s">
        <v>99</v>
      </c>
      <c r="C616" s="34" t="s">
        <v>113</v>
      </c>
      <c r="D616" s="34" t="s">
        <v>110</v>
      </c>
      <c r="E616" s="39" t="s">
        <v>102</v>
      </c>
      <c r="F616" s="40" t="s">
        <v>170</v>
      </c>
      <c r="G616" s="43"/>
      <c r="H616" s="36" t="s">
        <v>104</v>
      </c>
      <c r="I616" s="67"/>
      <c r="J616" s="36" t="s">
        <v>105</v>
      </c>
      <c r="K616" s="100">
        <f>VLOOKUP(F616,'Amount Seed Planted_variables'!$A$3:$I$74,2,0)</f>
        <v>150000</v>
      </c>
      <c r="L616" s="100">
        <f>VLOOKUP(F616,'Amount Seed Planted_variables'!$A$3:$I$74,3,0)</f>
        <v>296500</v>
      </c>
      <c r="M616" s="36">
        <f t="shared" si="273"/>
        <v>0</v>
      </c>
      <c r="N616" s="35">
        <f t="shared" si="274"/>
        <v>0</v>
      </c>
      <c r="O616" s="101">
        <v>3000</v>
      </c>
      <c r="P616" s="93">
        <f>VLOOKUP(F616,'Amount Seed Planted_variables'!$A$3:$I$74,4,0)</f>
        <v>6000000</v>
      </c>
      <c r="Q616" s="93">
        <f>VLOOKUP(F616,'Amount Seed Planted_variables'!$A$3:$I$74,7,0)</f>
        <v>80</v>
      </c>
      <c r="R616" s="93">
        <f>VLOOKUP(F616,'Amount Seed Planted_variables'!$A$3:$I$74,8,0)</f>
        <v>480000000</v>
      </c>
      <c r="S616" s="87" t="str">
        <f t="shared" si="270"/>
        <v>NA</v>
      </c>
      <c r="T616" s="35">
        <v>10</v>
      </c>
      <c r="U616" s="35">
        <v>30</v>
      </c>
      <c r="V616" s="41">
        <v>68</v>
      </c>
      <c r="W616" s="35">
        <v>16.899999999999999</v>
      </c>
      <c r="X616" s="35">
        <v>13.1</v>
      </c>
      <c r="Y616" s="41">
        <v>3.6</v>
      </c>
      <c r="Z616" s="35">
        <f>Y616*0.1</f>
        <v>0.36000000000000004</v>
      </c>
      <c r="AA616" s="42">
        <f t="shared" si="276"/>
        <v>0</v>
      </c>
      <c r="AB616" s="37">
        <f t="shared" si="277"/>
        <v>0</v>
      </c>
      <c r="AC616" s="37">
        <f t="shared" si="278"/>
        <v>0</v>
      </c>
      <c r="AD616" s="42" t="e">
        <f>VALUE(TEXT(((AA616*'TOX and EXPO INPUTS'!$F$13)/'TOX and EXPO INPUTS'!$E$27),"0.00E+00"))</f>
        <v>#DIV/0!</v>
      </c>
      <c r="AE616" s="37" t="e">
        <f>VALUE(TEXT(((AB616*'TOX and EXPO INPUTS'!$F$13)/'TOX and EXPO INPUTS'!$E$27),"0.00E+00"))</f>
        <v>#DIV/0!</v>
      </c>
      <c r="AF616" s="37" t="e">
        <f>VALUE(TEXT(((AC616*'TOX and EXPO INPUTS'!$F$13)/'TOX and EXPO INPUTS'!$E$27),"0.00E+00"))</f>
        <v>#DIV/0!</v>
      </c>
      <c r="AG616" s="42" t="e">
        <f>IF($E616="ST",VALUE(TEXT(('TOX and EXPO INPUTS'!$F$7/AD616),"0.0E+00")),IF($E616="IT",VALUE(TEXT(('TOX and EXPO INPUTS'!$F$10/AD616),"0.0E+00"))))</f>
        <v>#DIV/0!</v>
      </c>
      <c r="AH616" s="37" t="e">
        <f>IF($E616="ST",VALUE(TEXT(('TOX and EXPO INPUTS'!$F$7/AE616),"0.0E+00")),IF($E616="IT",VALUE(TEXT(('TOX and EXPO INPUTS'!$F$10/AE616),"0.0E+00"))))</f>
        <v>#DIV/0!</v>
      </c>
      <c r="AI616" s="37" t="e">
        <f>IF($E616="ST",VALUE(TEXT(('TOX and EXPO INPUTS'!$F$7/AF616),"0.0E+00")),IF($E616="IT",VALUE(TEXT(('TOX and EXPO INPUTS'!$F$10/AF616),"0.0E+00"))))</f>
        <v>#DIV/0!</v>
      </c>
      <c r="AJ616" s="42">
        <f t="shared" si="271"/>
        <v>0</v>
      </c>
      <c r="AK616" s="37">
        <f t="shared" si="272"/>
        <v>0</v>
      </c>
      <c r="AL616" s="42" t="e">
        <f>VALUE(TEXT(((AJ616*'TOX and EXPO INPUTS'!$F$21)/'TOX and EXPO INPUTS'!$E$29),"0.00E+00"))</f>
        <v>#DIV/0!</v>
      </c>
      <c r="AM616" s="37" t="e">
        <f>VALUE(TEXT(((AK616*'TOX and EXPO INPUTS'!$F$21)/'TOX and EXPO INPUTS'!$E$29),"0.00E+00"))</f>
        <v>#DIV/0!</v>
      </c>
      <c r="AN616" s="42" t="e">
        <f>IF($E616="ST",VALUE(TEXT(('TOX and EXPO INPUTS'!$F$15/AL616),"0.0E+00")),IF($E616="IT",VALUE(TEXT(('TOX and EXPO INPUTS'!$F$18/AL616),"0.0E+00"))))</f>
        <v>#DIV/0!</v>
      </c>
      <c r="AO616" s="37" t="e">
        <f>IF($E616="ST",VALUE(TEXT(('TOX and EXPO INPUTS'!$F$15/AM616),"0.0E+00")),IF($E616="IT",VALUE(TEXT(('TOX and EXPO INPUTS'!$F$18/AM616),"0.0E+00"))))</f>
        <v>#DIV/0!</v>
      </c>
      <c r="AP616" s="42" t="e">
        <f>VALUE(TEXT((AD616+AL616),"0.00E+00"))</f>
        <v>#DIV/0!</v>
      </c>
      <c r="AQ616" s="37" t="e">
        <f>VALUE(TEXT((AE616+AL616),"0.00E+00"))</f>
        <v>#DIV/0!</v>
      </c>
      <c r="AR616" s="37" t="e">
        <f>VALUE(TEXT((AF616+AL616),"0.00E+00"))</f>
        <v>#DIV/0!</v>
      </c>
      <c r="AS616" s="37" t="e">
        <f>VALUE(TEXT((AD616+AM616),"0.00E+00"))</f>
        <v>#DIV/0!</v>
      </c>
      <c r="AT616" s="37" t="e">
        <f>VALUE(TEXT((AE616+AM616),"0.00E+00"))</f>
        <v>#DIV/0!</v>
      </c>
      <c r="AU616" s="37" t="e">
        <f>VALUE(TEXT((AF616+AM616),"0.00E+00"))</f>
        <v>#DIV/0!</v>
      </c>
      <c r="AV616" s="42" t="e">
        <f>VALUE(TEXT(1/((1/AG616)+(1/AN616)),"0.0E+00"))</f>
        <v>#DIV/0!</v>
      </c>
      <c r="AW616" s="37" t="e">
        <f>VALUE(TEXT(1/((1/AH616)+(1/AN616)),"0.0E+00"))</f>
        <v>#DIV/0!</v>
      </c>
      <c r="AX616" s="37" t="e">
        <f>VALUE(TEXT(1/((1/AI616)+(1/AN616)),"0.0E+00"))</f>
        <v>#DIV/0!</v>
      </c>
      <c r="AY616" s="37" t="e">
        <f>VALUE(TEXT(1/((1/AG616)+(1/AO616)),"0.0E+00"))</f>
        <v>#DIV/0!</v>
      </c>
      <c r="AZ616" s="37" t="e">
        <f>VALUE(TEXT(1/((1/AH616)+(1/AO616)),"0.0E+00"))</f>
        <v>#DIV/0!</v>
      </c>
      <c r="BA616" s="37" t="e">
        <f>VALUE(TEXT(1/((1/AI616)+(1/AO616)),"0.0E+00"))</f>
        <v>#DIV/0!</v>
      </c>
      <c r="BB616" s="42" t="e">
        <f>IF($E616="ST",VALUE(TEXT((1/(('TOX and EXPO INPUTS'!$F$9/AG616)+('TOX and EXPO INPUTS'!$F$17/AN616))),"0.0E+00")),IF($E616="IT",VALUE(TEXT((1/(('TOX and EXPO INPUTS'!$F$12/AG616)+('TOX and EXPO INPUTS'!$F$20/AN616))),"0.0E+00"))))</f>
        <v>#DIV/0!</v>
      </c>
      <c r="BC616" s="37" t="e">
        <f>IF($E616="ST",VALUE(TEXT((1/(('TOX and EXPO INPUTS'!$F$9/AH616)+('TOX and EXPO INPUTS'!$F$17/AN616))),"0.0E+00")),IF($E616="IT",VALUE(TEXT((1/(('TOX and EXPO INPUTS'!$F$12/AH616)+('TOX and EXPO INPUTS'!$F$20/AN616))),"0.0E+00"))))</f>
        <v>#DIV/0!</v>
      </c>
      <c r="BD616" s="37" t="e">
        <f>IF($E616="ST",VALUE(TEXT((1/(('TOX and EXPO INPUTS'!$F$9/AI616)+('TOX and EXPO INPUTS'!$F$17/AN616))),"0.0E+00")),IF($E616="IT",VALUE(TEXT((1/(('TOX and EXPO INPUTS'!$F$12/AI616)+('TOX and EXPO INPUTS'!$F$20/AN616))),"0.0E+00"))))</f>
        <v>#DIV/0!</v>
      </c>
      <c r="BE616" s="37" t="e">
        <f>IF($E616="ST",VALUE(TEXT((1/(('TOX and EXPO INPUTS'!$F$9/AG616)+('TOX and EXPO INPUTS'!$F$17/AO616))),"0.0E+00")),IF($E616="IT",VALUE(TEXT((1/(('TOX and EXPO INPUTS'!$F$12/AG616)+('TOX and EXPO INPUTS'!$F$20/AO616))),"0.0E+00"))))</f>
        <v>#DIV/0!</v>
      </c>
      <c r="BF616" s="37" t="e">
        <f>IF($E616="ST",VALUE(TEXT((1/(('TOX and EXPO INPUTS'!$F$9/AH616)+('TOX and EXPO INPUTS'!$F$17/AO616))),"0.0E+00")),IF($E616="IT",VALUE(TEXT((1/(('TOX and EXPO INPUTS'!$F$12/AH616)+('TOX and EXPO INPUTS'!$F$20/AO616))),"0.0E+00"))))</f>
        <v>#DIV/0!</v>
      </c>
      <c r="BG616" s="37" t="e">
        <f>IF($E616="ST",VALUE(TEXT((1/(('TOX and EXPO INPUTS'!$F$9/AI616)+('TOX and EXPO INPUTS'!$F$17/AO616))),"0.0E+00")),IF($E616="IT",VALUE(TEXT((1/(('TOX and EXPO INPUTS'!$F$12/AI616)+('TOX and EXPO INPUTS'!$F$20/AO616))),"0.0E+00"))))</f>
        <v>#DIV/0!</v>
      </c>
      <c r="BH616" s="42" t="e">
        <f>VALUE(TEXT((AD616*$T616/365*'TOX and EXPO INPUTS'!$E$33/'TOX and EXPO INPUTS'!$E$34),"0.00E+00"))</f>
        <v>#DIV/0!</v>
      </c>
      <c r="BI616" s="37" t="e">
        <f>VALUE(TEXT((AE616*$T616/365*'TOX and EXPO INPUTS'!$E$33/'TOX and EXPO INPUTS'!$E$34),"0.00E+00"))</f>
        <v>#DIV/0!</v>
      </c>
      <c r="BJ616" s="37" t="e">
        <f>VALUE(TEXT((AF616*$T616/365*'TOX and EXPO INPUTS'!$E$33/'TOX and EXPO INPUTS'!$E$34),"0.00E+00"))</f>
        <v>#DIV/0!</v>
      </c>
      <c r="BK616" s="42" t="e">
        <f>VALUE(TEXT((AD616*$U616/365*'TOX and EXPO INPUTS'!$E$33/'TOX and EXPO INPUTS'!$E$34),"0.00E+00"))</f>
        <v>#DIV/0!</v>
      </c>
      <c r="BL616" s="37" t="e">
        <f>VALUE(TEXT((AE616*$U616/365*'TOX and EXPO INPUTS'!$E$33/'TOX and EXPO INPUTS'!$E$34),"0.00E+00"))</f>
        <v>#DIV/0!</v>
      </c>
      <c r="BM616" s="37" t="e">
        <f>VALUE(TEXT((AF616*$U616/365*'TOX and EXPO INPUTS'!$E$33/'TOX and EXPO INPUTS'!$E$34),"0.00E+00"))</f>
        <v>#DIV/0!</v>
      </c>
      <c r="BN616" s="42" t="e">
        <f>VALUE(TEXT((AL616*$T616/365*'TOX and EXPO INPUTS'!$E$33/'TOX and EXPO INPUTS'!$E$34),"0.00E+00"))</f>
        <v>#DIV/0!</v>
      </c>
      <c r="BO616" s="37" t="e">
        <f>VALUE(TEXT((AM616*$T616/365*'TOX and EXPO INPUTS'!$E$33/'TOX and EXPO INPUTS'!$E$34),"0.00E+00"))</f>
        <v>#DIV/0!</v>
      </c>
      <c r="BP616" s="42" t="e">
        <f>VALUE(TEXT((AL616*$U616/365*'TOX and EXPO INPUTS'!$E$33/'TOX and EXPO INPUTS'!$E$34),"0.00E+00"))</f>
        <v>#DIV/0!</v>
      </c>
      <c r="BQ616" s="37" t="e">
        <f>VALUE(TEXT((AM616*$U616/365*'TOX and EXPO INPUTS'!$E$33/'TOX and EXPO INPUTS'!$E$34),"0.00E+00"))</f>
        <v>#DIV/0!</v>
      </c>
      <c r="BR616" s="42" t="e">
        <f>VALUE(TEXT((AP616*$T616/365*'TOX and EXPO INPUTS'!$E$33/'TOX and EXPO INPUTS'!$E$34),"0.00E+00"))</f>
        <v>#DIV/0!</v>
      </c>
      <c r="BS616" s="37" t="e">
        <f>VALUE(TEXT((AQ616*$T616/365*'TOX and EXPO INPUTS'!$E$33/'TOX and EXPO INPUTS'!$E$34),"0.00E+00"))</f>
        <v>#DIV/0!</v>
      </c>
      <c r="BT616" s="37" t="e">
        <f>VALUE(TEXT((AR616*$T616/365*'TOX and EXPO INPUTS'!$E$33/'TOX and EXPO INPUTS'!$E$34),"0.00E+00"))</f>
        <v>#DIV/0!</v>
      </c>
      <c r="BU616" s="37" t="e">
        <f>VALUE(TEXT((AS616*$T616/365*'TOX and EXPO INPUTS'!$E$33/'TOX and EXPO INPUTS'!$E$34),"0.00E+00"))</f>
        <v>#DIV/0!</v>
      </c>
      <c r="BV616" s="37" t="e">
        <f>VALUE(TEXT((AT616*$T616/365*'TOX and EXPO INPUTS'!$E$33/'TOX and EXPO INPUTS'!$E$34),"0.00E+00"))</f>
        <v>#DIV/0!</v>
      </c>
      <c r="BW616" s="37" t="e">
        <f>VALUE(TEXT((AU616*$T616/365*'TOX and EXPO INPUTS'!$E$33/'TOX and EXPO INPUTS'!$E$34),"0.00E+00"))</f>
        <v>#DIV/0!</v>
      </c>
      <c r="BX616" s="42" t="e">
        <f>VALUE(TEXT((AP616*$U616/365*'TOX and EXPO INPUTS'!$E$33/'TOX and EXPO INPUTS'!$E$34),"0.00E+00"))</f>
        <v>#DIV/0!</v>
      </c>
      <c r="BY616" s="37" t="e">
        <f>VALUE(TEXT((AQ616*$U616/365*'TOX and EXPO INPUTS'!$E$33/'TOX and EXPO INPUTS'!$E$34),"0.00E+00"))</f>
        <v>#DIV/0!</v>
      </c>
      <c r="BZ616" s="37" t="e">
        <f>VALUE(TEXT((AR616*$U616/365*'TOX and EXPO INPUTS'!$E$33/'TOX and EXPO INPUTS'!$E$34),"0.00E+00"))</f>
        <v>#DIV/0!</v>
      </c>
      <c r="CA616" s="37" t="e">
        <f>VALUE(TEXT((AS616*$U616/365*'TOX and EXPO INPUTS'!$E$33/'TOX and EXPO INPUTS'!$E$34),"0.00E+00"))</f>
        <v>#DIV/0!</v>
      </c>
      <c r="CB616" s="37" t="e">
        <f>VALUE(TEXT((AT616*$U616/365*'TOX and EXPO INPUTS'!$E$33/'TOX and EXPO INPUTS'!$E$34),"0.00E+00"))</f>
        <v>#DIV/0!</v>
      </c>
      <c r="CC616" s="37" t="e">
        <f>VALUE(TEXT((AU616*$U616/365*'TOX and EXPO INPUTS'!$E$33/'TOX and EXPO INPUTS'!$E$34),"0.00E+00"))</f>
        <v>#DIV/0!</v>
      </c>
      <c r="CD616" s="58" t="e">
        <f>VALUE(TEXT((BR616*'TOX and EXPO INPUTS'!$F$23),"0.00E+00"))</f>
        <v>#DIV/0!</v>
      </c>
      <c r="CE616" s="57" t="e">
        <f>VALUE(TEXT((BS616*'TOX and EXPO INPUTS'!$F$23),"0.00E+00"))</f>
        <v>#DIV/0!</v>
      </c>
      <c r="CF616" s="57" t="e">
        <f>VALUE(TEXT((BT616*'TOX and EXPO INPUTS'!$F$23),"0.00E+00"))</f>
        <v>#DIV/0!</v>
      </c>
      <c r="CG616" s="57" t="e">
        <f>VALUE(TEXT((BU616*'TOX and EXPO INPUTS'!$F$23),"0.00E+00"))</f>
        <v>#DIV/0!</v>
      </c>
      <c r="CH616" s="57" t="e">
        <f>VALUE(TEXT((BV616*'TOX and EXPO INPUTS'!$F$23),"0.00E+00"))</f>
        <v>#DIV/0!</v>
      </c>
      <c r="CI616" s="57" t="e">
        <f>VALUE(TEXT((BW616*'TOX and EXPO INPUTS'!$F$23),"0.00E+00"))</f>
        <v>#DIV/0!</v>
      </c>
      <c r="CJ616" s="58" t="e">
        <f>VALUE(TEXT((BX616*'TOX and EXPO INPUTS'!$F$23),"0.00E+00"))</f>
        <v>#DIV/0!</v>
      </c>
      <c r="CK616" s="57" t="e">
        <f>VALUE(TEXT((BY616*'TOX and EXPO INPUTS'!$F$23),"0.00E+00"))</f>
        <v>#DIV/0!</v>
      </c>
      <c r="CL616" s="57" t="e">
        <f>VALUE(TEXT((BZ616*'TOX and EXPO INPUTS'!$F$23),"0.00E+00"))</f>
        <v>#DIV/0!</v>
      </c>
      <c r="CM616" s="57" t="e">
        <f>VALUE(TEXT((CA616*'TOX and EXPO INPUTS'!$F$23),"0.00E+00"))</f>
        <v>#DIV/0!</v>
      </c>
      <c r="CN616" s="57" t="e">
        <f>VALUE(TEXT((CB616*'TOX and EXPO INPUTS'!$F$23),"0.00E+00"))</f>
        <v>#DIV/0!</v>
      </c>
      <c r="CO616" s="57" t="e">
        <f>VALUE(TEXT((CC616*'TOX and EXPO INPUTS'!$F$23),"0.00E+00"))</f>
        <v>#DIV/0!</v>
      </c>
      <c r="CP616" s="38" t="s">
        <v>106</v>
      </c>
      <c r="CQ616" s="34" t="s">
        <v>107</v>
      </c>
      <c r="CR616" s="34" t="s">
        <v>108</v>
      </c>
      <c r="CS616" s="39" t="s">
        <v>109</v>
      </c>
    </row>
    <row r="617" spans="1:97" ht="48" customHeight="1" x14ac:dyDescent="0.25">
      <c r="A617" s="34" t="s">
        <v>98</v>
      </c>
      <c r="B617" s="34" t="s">
        <v>99</v>
      </c>
      <c r="C617" s="34" t="s">
        <v>113</v>
      </c>
      <c r="D617" s="34" t="s">
        <v>111</v>
      </c>
      <c r="E617" s="39" t="s">
        <v>102</v>
      </c>
      <c r="F617" s="40" t="s">
        <v>170</v>
      </c>
      <c r="G617" s="43"/>
      <c r="H617" s="36" t="s">
        <v>104</v>
      </c>
      <c r="I617" s="67"/>
      <c r="J617" s="36" t="s">
        <v>105</v>
      </c>
      <c r="K617" s="100">
        <f>VLOOKUP(F617,'Amount Seed Planted_variables'!$A$3:$I$74,2,0)</f>
        <v>150000</v>
      </c>
      <c r="L617" s="100">
        <f>VLOOKUP(F617,'Amount Seed Planted_variables'!$A$3:$I$74,3,0)</f>
        <v>296500</v>
      </c>
      <c r="M617" s="36">
        <f t="shared" si="273"/>
        <v>0</v>
      </c>
      <c r="N617" s="35">
        <f t="shared" si="274"/>
        <v>0</v>
      </c>
      <c r="O617" s="101">
        <v>3000</v>
      </c>
      <c r="P617" s="93">
        <f>VLOOKUP(F617,'Amount Seed Planted_variables'!$A$3:$I$74,4,0)</f>
        <v>6000000</v>
      </c>
      <c r="Q617" s="93">
        <f>VLOOKUP(F617,'Amount Seed Planted_variables'!$A$3:$I$74,7,0)</f>
        <v>80</v>
      </c>
      <c r="R617" s="93">
        <f>VLOOKUP(F617,'Amount Seed Planted_variables'!$A$3:$I$74,8,0)</f>
        <v>480000000</v>
      </c>
      <c r="S617" s="87">
        <f t="shared" si="270"/>
        <v>2.5</v>
      </c>
      <c r="T617" s="35">
        <v>10</v>
      </c>
      <c r="U617" s="35">
        <v>30</v>
      </c>
      <c r="V617" s="41">
        <v>138210600</v>
      </c>
      <c r="W617" s="35">
        <v>23262800</v>
      </c>
      <c r="X617" s="35">
        <v>21238200</v>
      </c>
      <c r="Y617" s="41">
        <v>106100</v>
      </c>
      <c r="Z617" s="35">
        <f t="shared" si="275"/>
        <v>10610</v>
      </c>
      <c r="AA617" s="42">
        <f t="shared" si="276"/>
        <v>0</v>
      </c>
      <c r="AB617" s="37">
        <f t="shared" si="277"/>
        <v>0</v>
      </c>
      <c r="AC617" s="37">
        <f t="shared" si="278"/>
        <v>0</v>
      </c>
      <c r="AD617" s="42" t="e">
        <f>VALUE(TEXT(((AA617*'TOX and EXPO INPUTS'!$F$13)/'TOX and EXPO INPUTS'!$E$27),"0.00E+00"))</f>
        <v>#DIV/0!</v>
      </c>
      <c r="AE617" s="37" t="e">
        <f>VALUE(TEXT(((AB617*'TOX and EXPO INPUTS'!$F$13)/'TOX and EXPO INPUTS'!$E$27),"0.00E+00"))</f>
        <v>#DIV/0!</v>
      </c>
      <c r="AF617" s="37" t="e">
        <f>VALUE(TEXT(((AC617*'TOX and EXPO INPUTS'!$F$13)/'TOX and EXPO INPUTS'!$E$27),"0.00E+00"))</f>
        <v>#DIV/0!</v>
      </c>
      <c r="AG617" s="42" t="e">
        <f>IF($E617="ST",VALUE(TEXT(('TOX and EXPO INPUTS'!$F$7/AD617),"0.0E+00")),IF($E617="IT",VALUE(TEXT(('TOX and EXPO INPUTS'!$F$10/AD617),"0.0E+00"))))</f>
        <v>#DIV/0!</v>
      </c>
      <c r="AH617" s="37" t="e">
        <f>IF($E617="ST",VALUE(TEXT(('TOX and EXPO INPUTS'!$F$7/AE617),"0.0E+00")),IF($E617="IT",VALUE(TEXT(('TOX and EXPO INPUTS'!$F$10/AE617),"0.0E+00"))))</f>
        <v>#DIV/0!</v>
      </c>
      <c r="AI617" s="37" t="e">
        <f>IF($E617="ST",VALUE(TEXT(('TOX and EXPO INPUTS'!$F$7/AF617),"0.0E+00")),IF($E617="IT",VALUE(TEXT(('TOX and EXPO INPUTS'!$F$10/AF617),"0.0E+00"))))</f>
        <v>#DIV/0!</v>
      </c>
      <c r="AJ617" s="42">
        <f t="shared" si="271"/>
        <v>0</v>
      </c>
      <c r="AK617" s="37">
        <f t="shared" si="272"/>
        <v>0</v>
      </c>
      <c r="AL617" s="42" t="e">
        <f>VALUE(TEXT(((AJ617*'TOX and EXPO INPUTS'!$F$21)/'TOX and EXPO INPUTS'!$E$29),"0.00E+00"))</f>
        <v>#DIV/0!</v>
      </c>
      <c r="AM617" s="37" t="e">
        <f>VALUE(TEXT(((AK617*'TOX and EXPO INPUTS'!$F$21)/'TOX and EXPO INPUTS'!$E$29),"0.00E+00"))</f>
        <v>#DIV/0!</v>
      </c>
      <c r="AN617" s="42" t="e">
        <f>IF($E617="ST",VALUE(TEXT(('TOX and EXPO INPUTS'!$F$15/AL617),"0.0E+00")),IF($E617="IT",VALUE(TEXT(('TOX and EXPO INPUTS'!$F$18/AL617),"0.0E+00"))))</f>
        <v>#DIV/0!</v>
      </c>
      <c r="AO617" s="37" t="e">
        <f>IF($E617="ST",VALUE(TEXT(('TOX and EXPO INPUTS'!$F$15/AM617),"0.0E+00")),IF($E617="IT",VALUE(TEXT(('TOX and EXPO INPUTS'!$F$18/AM617),"0.0E+00"))))</f>
        <v>#DIV/0!</v>
      </c>
      <c r="AP617" s="42" t="e">
        <f t="shared" si="279"/>
        <v>#DIV/0!</v>
      </c>
      <c r="AQ617" s="37" t="e">
        <f t="shared" si="280"/>
        <v>#DIV/0!</v>
      </c>
      <c r="AR617" s="37" t="e">
        <f t="shared" si="281"/>
        <v>#DIV/0!</v>
      </c>
      <c r="AS617" s="37" t="e">
        <f t="shared" si="282"/>
        <v>#DIV/0!</v>
      </c>
      <c r="AT617" s="37" t="e">
        <f t="shared" si="283"/>
        <v>#DIV/0!</v>
      </c>
      <c r="AU617" s="37" t="e">
        <f t="shared" si="284"/>
        <v>#DIV/0!</v>
      </c>
      <c r="AV617" s="42" t="e">
        <f t="shared" si="285"/>
        <v>#DIV/0!</v>
      </c>
      <c r="AW617" s="37" t="e">
        <f t="shared" si="286"/>
        <v>#DIV/0!</v>
      </c>
      <c r="AX617" s="37" t="e">
        <f t="shared" si="287"/>
        <v>#DIV/0!</v>
      </c>
      <c r="AY617" s="37" t="e">
        <f t="shared" si="288"/>
        <v>#DIV/0!</v>
      </c>
      <c r="AZ617" s="37" t="e">
        <f t="shared" si="289"/>
        <v>#DIV/0!</v>
      </c>
      <c r="BA617" s="37" t="e">
        <f t="shared" si="290"/>
        <v>#DIV/0!</v>
      </c>
      <c r="BB617" s="42" t="e">
        <f>IF($E617="ST",VALUE(TEXT((1/(('TOX and EXPO INPUTS'!$F$9/AG617)+('TOX and EXPO INPUTS'!$F$17/AN617))),"0.0E+00")),IF($E617="IT",VALUE(TEXT((1/(('TOX and EXPO INPUTS'!$F$12/AG617)+('TOX and EXPO INPUTS'!$F$20/AN617))),"0.0E+00"))))</f>
        <v>#DIV/0!</v>
      </c>
      <c r="BC617" s="37" t="e">
        <f>IF($E617="ST",VALUE(TEXT((1/(('TOX and EXPO INPUTS'!$F$9/AH617)+('TOX and EXPO INPUTS'!$F$17/AN617))),"0.0E+00")),IF($E617="IT",VALUE(TEXT((1/(('TOX and EXPO INPUTS'!$F$12/AH617)+('TOX and EXPO INPUTS'!$F$20/AN617))),"0.0E+00"))))</f>
        <v>#DIV/0!</v>
      </c>
      <c r="BD617" s="37" t="e">
        <f>IF($E617="ST",VALUE(TEXT((1/(('TOX and EXPO INPUTS'!$F$9/AI617)+('TOX and EXPO INPUTS'!$F$17/AN617))),"0.0E+00")),IF($E617="IT",VALUE(TEXT((1/(('TOX and EXPO INPUTS'!$F$12/AI617)+('TOX and EXPO INPUTS'!$F$20/AN617))),"0.0E+00"))))</f>
        <v>#DIV/0!</v>
      </c>
      <c r="BE617" s="37" t="e">
        <f>IF($E617="ST",VALUE(TEXT((1/(('TOX and EXPO INPUTS'!$F$9/AG617)+('TOX and EXPO INPUTS'!$F$17/AO617))),"0.0E+00")),IF($E617="IT",VALUE(TEXT((1/(('TOX and EXPO INPUTS'!$F$12/AG617)+('TOX and EXPO INPUTS'!$F$20/AO617))),"0.0E+00"))))</f>
        <v>#DIV/0!</v>
      </c>
      <c r="BF617" s="37" t="e">
        <f>IF($E617="ST",VALUE(TEXT((1/(('TOX and EXPO INPUTS'!$F$9/AH617)+('TOX and EXPO INPUTS'!$F$17/AO617))),"0.0E+00")),IF($E617="IT",VALUE(TEXT((1/(('TOX and EXPO INPUTS'!$F$12/AH617)+('TOX and EXPO INPUTS'!$F$20/AO617))),"0.0E+00"))))</f>
        <v>#DIV/0!</v>
      </c>
      <c r="BG617" s="37" t="e">
        <f>IF($E617="ST",VALUE(TEXT((1/(('TOX and EXPO INPUTS'!$F$9/AI617)+('TOX and EXPO INPUTS'!$F$17/AO617))),"0.0E+00")),IF($E617="IT",VALUE(TEXT((1/(('TOX and EXPO INPUTS'!$F$12/AI617)+('TOX and EXPO INPUTS'!$F$20/AO617))),"0.0E+00"))))</f>
        <v>#DIV/0!</v>
      </c>
      <c r="BH617" s="42" t="e">
        <f>VALUE(TEXT((AD617*$T617/365*'TOX and EXPO INPUTS'!$E$33/'TOX and EXPO INPUTS'!$E$34),"0.00E+00"))</f>
        <v>#DIV/0!</v>
      </c>
      <c r="BI617" s="37" t="e">
        <f>VALUE(TEXT((AE617*$T617/365*'TOX and EXPO INPUTS'!$E$33/'TOX and EXPO INPUTS'!$E$34),"0.00E+00"))</f>
        <v>#DIV/0!</v>
      </c>
      <c r="BJ617" s="37" t="e">
        <f>VALUE(TEXT((AF617*$T617/365*'TOX and EXPO INPUTS'!$E$33/'TOX and EXPO INPUTS'!$E$34),"0.00E+00"))</f>
        <v>#DIV/0!</v>
      </c>
      <c r="BK617" s="42" t="e">
        <f>VALUE(TEXT((AD617*$U617/365*'TOX and EXPO INPUTS'!$E$33/'TOX and EXPO INPUTS'!$E$34),"0.00E+00"))</f>
        <v>#DIV/0!</v>
      </c>
      <c r="BL617" s="37" t="e">
        <f>VALUE(TEXT((AE617*$U617/365*'TOX and EXPO INPUTS'!$E$33/'TOX and EXPO INPUTS'!$E$34),"0.00E+00"))</f>
        <v>#DIV/0!</v>
      </c>
      <c r="BM617" s="37" t="e">
        <f>VALUE(TEXT((AF617*$U617/365*'TOX and EXPO INPUTS'!$E$33/'TOX and EXPO INPUTS'!$E$34),"0.00E+00"))</f>
        <v>#DIV/0!</v>
      </c>
      <c r="BN617" s="42" t="e">
        <f>VALUE(TEXT((AL617*$T617/365*'TOX and EXPO INPUTS'!$E$33/'TOX and EXPO INPUTS'!$E$34),"0.00E+00"))</f>
        <v>#DIV/0!</v>
      </c>
      <c r="BO617" s="37" t="e">
        <f>VALUE(TEXT((AM617*$T617/365*'TOX and EXPO INPUTS'!$E$33/'TOX and EXPO INPUTS'!$E$34),"0.00E+00"))</f>
        <v>#DIV/0!</v>
      </c>
      <c r="BP617" s="42" t="e">
        <f>VALUE(TEXT((AL617*$U617/365*'TOX and EXPO INPUTS'!$E$33/'TOX and EXPO INPUTS'!$E$34),"0.00E+00"))</f>
        <v>#DIV/0!</v>
      </c>
      <c r="BQ617" s="37" t="e">
        <f>VALUE(TEXT((AM617*$U617/365*'TOX and EXPO INPUTS'!$E$33/'TOX and EXPO INPUTS'!$E$34),"0.00E+00"))</f>
        <v>#DIV/0!</v>
      </c>
      <c r="BR617" s="42" t="e">
        <f>VALUE(TEXT((AP617*$T617/365*'TOX and EXPO INPUTS'!$E$33/'TOX and EXPO INPUTS'!$E$34),"0.00E+00"))</f>
        <v>#DIV/0!</v>
      </c>
      <c r="BS617" s="37" t="e">
        <f>VALUE(TEXT((AQ617*$T617/365*'TOX and EXPO INPUTS'!$E$33/'TOX and EXPO INPUTS'!$E$34),"0.00E+00"))</f>
        <v>#DIV/0!</v>
      </c>
      <c r="BT617" s="37" t="e">
        <f>VALUE(TEXT((AR617*$T617/365*'TOX and EXPO INPUTS'!$E$33/'TOX and EXPO INPUTS'!$E$34),"0.00E+00"))</f>
        <v>#DIV/0!</v>
      </c>
      <c r="BU617" s="37" t="e">
        <f>VALUE(TEXT((AS617*$T617/365*'TOX and EXPO INPUTS'!$E$33/'TOX and EXPO INPUTS'!$E$34),"0.00E+00"))</f>
        <v>#DIV/0!</v>
      </c>
      <c r="BV617" s="37" t="e">
        <f>VALUE(TEXT((AT617*$T617/365*'TOX and EXPO INPUTS'!$E$33/'TOX and EXPO INPUTS'!$E$34),"0.00E+00"))</f>
        <v>#DIV/0!</v>
      </c>
      <c r="BW617" s="37" t="e">
        <f>VALUE(TEXT((AU617*$T617/365*'TOX and EXPO INPUTS'!$E$33/'TOX and EXPO INPUTS'!$E$34),"0.00E+00"))</f>
        <v>#DIV/0!</v>
      </c>
      <c r="BX617" s="42" t="e">
        <f>VALUE(TEXT((AP617*$U617/365*'TOX and EXPO INPUTS'!$E$33/'TOX and EXPO INPUTS'!$E$34),"0.00E+00"))</f>
        <v>#DIV/0!</v>
      </c>
      <c r="BY617" s="37" t="e">
        <f>VALUE(TEXT((AQ617*$U617/365*'TOX and EXPO INPUTS'!$E$33/'TOX and EXPO INPUTS'!$E$34),"0.00E+00"))</f>
        <v>#DIV/0!</v>
      </c>
      <c r="BZ617" s="37" t="e">
        <f>VALUE(TEXT((AR617*$U617/365*'TOX and EXPO INPUTS'!$E$33/'TOX and EXPO INPUTS'!$E$34),"0.00E+00"))</f>
        <v>#DIV/0!</v>
      </c>
      <c r="CA617" s="37" t="e">
        <f>VALUE(TEXT((AS617*$U617/365*'TOX and EXPO INPUTS'!$E$33/'TOX and EXPO INPUTS'!$E$34),"0.00E+00"))</f>
        <v>#DIV/0!</v>
      </c>
      <c r="CB617" s="37" t="e">
        <f>VALUE(TEXT((AT617*$U617/365*'TOX and EXPO INPUTS'!$E$33/'TOX and EXPO INPUTS'!$E$34),"0.00E+00"))</f>
        <v>#DIV/0!</v>
      </c>
      <c r="CC617" s="37" t="e">
        <f>VALUE(TEXT((AU617*$U617/365*'TOX and EXPO INPUTS'!$E$33/'TOX and EXPO INPUTS'!$E$34),"0.00E+00"))</f>
        <v>#DIV/0!</v>
      </c>
      <c r="CD617" s="58" t="e">
        <f>VALUE(TEXT((BR617*'TOX and EXPO INPUTS'!$F$23),"0.00E+00"))</f>
        <v>#DIV/0!</v>
      </c>
      <c r="CE617" s="57" t="e">
        <f>VALUE(TEXT((BS617*'TOX and EXPO INPUTS'!$F$23),"0.00E+00"))</f>
        <v>#DIV/0!</v>
      </c>
      <c r="CF617" s="57" t="e">
        <f>VALUE(TEXT((BT617*'TOX and EXPO INPUTS'!$F$23),"0.00E+00"))</f>
        <v>#DIV/0!</v>
      </c>
      <c r="CG617" s="57" t="e">
        <f>VALUE(TEXT((BU617*'TOX and EXPO INPUTS'!$F$23),"0.00E+00"))</f>
        <v>#DIV/0!</v>
      </c>
      <c r="CH617" s="57" t="e">
        <f>VALUE(TEXT((BV617*'TOX and EXPO INPUTS'!$F$23),"0.00E+00"))</f>
        <v>#DIV/0!</v>
      </c>
      <c r="CI617" s="57" t="e">
        <f>VALUE(TEXT((BW617*'TOX and EXPO INPUTS'!$F$23),"0.00E+00"))</f>
        <v>#DIV/0!</v>
      </c>
      <c r="CJ617" s="58" t="e">
        <f>VALUE(TEXT((BX617*'TOX and EXPO INPUTS'!$F$23),"0.00E+00"))</f>
        <v>#DIV/0!</v>
      </c>
      <c r="CK617" s="57" t="e">
        <f>VALUE(TEXT((BY617*'TOX and EXPO INPUTS'!$F$23),"0.00E+00"))</f>
        <v>#DIV/0!</v>
      </c>
      <c r="CL617" s="57" t="e">
        <f>VALUE(TEXT((BZ617*'TOX and EXPO INPUTS'!$F$23),"0.00E+00"))</f>
        <v>#DIV/0!</v>
      </c>
      <c r="CM617" s="57" t="e">
        <f>VALUE(TEXT((CA617*'TOX and EXPO INPUTS'!$F$23),"0.00E+00"))</f>
        <v>#DIV/0!</v>
      </c>
      <c r="CN617" s="57" t="e">
        <f>VALUE(TEXT((CB617*'TOX and EXPO INPUTS'!$F$23),"0.00E+00"))</f>
        <v>#DIV/0!</v>
      </c>
      <c r="CO617" s="57" t="e">
        <f>VALUE(TEXT((CC617*'TOX and EXPO INPUTS'!$F$23),"0.00E+00"))</f>
        <v>#DIV/0!</v>
      </c>
      <c r="CP617" s="38" t="s">
        <v>106</v>
      </c>
      <c r="CQ617" s="34" t="s">
        <v>107</v>
      </c>
      <c r="CR617" s="34" t="s">
        <v>108</v>
      </c>
      <c r="CS617" s="39" t="s">
        <v>109</v>
      </c>
    </row>
    <row r="618" spans="1:97" ht="48" customHeight="1" x14ac:dyDescent="0.25">
      <c r="A618" s="34" t="s">
        <v>98</v>
      </c>
      <c r="B618" s="34" t="s">
        <v>99</v>
      </c>
      <c r="C618" s="34" t="s">
        <v>113</v>
      </c>
      <c r="D618" s="34" t="s">
        <v>442</v>
      </c>
      <c r="E618" s="39" t="s">
        <v>102</v>
      </c>
      <c r="F618" s="40" t="s">
        <v>170</v>
      </c>
      <c r="G618" s="43"/>
      <c r="H618" s="36" t="s">
        <v>104</v>
      </c>
      <c r="I618" s="67"/>
      <c r="J618" s="36" t="s">
        <v>105</v>
      </c>
      <c r="K618" s="100">
        <f>VLOOKUP(F618,'Amount Seed Planted_variables'!$A$3:$I$74,2,0)</f>
        <v>150000</v>
      </c>
      <c r="L618" s="100">
        <f>VLOOKUP(F618,'Amount Seed Planted_variables'!$A$3:$I$74,3,0)</f>
        <v>296500</v>
      </c>
      <c r="M618" s="36">
        <f t="shared" si="273"/>
        <v>0</v>
      </c>
      <c r="N618" s="35">
        <f t="shared" si="274"/>
        <v>0</v>
      </c>
      <c r="O618" s="101">
        <v>3000</v>
      </c>
      <c r="P618" s="93">
        <f>VLOOKUP(F618,'Amount Seed Planted_variables'!$A$3:$I$74,4,0)</f>
        <v>6000000</v>
      </c>
      <c r="Q618" s="93">
        <f>VLOOKUP(F618,'Amount Seed Planted_variables'!$A$3:$I$74,7,0)</f>
        <v>80</v>
      </c>
      <c r="R618" s="93">
        <f>VLOOKUP(F618,'Amount Seed Planted_variables'!$A$3:$I$74,8,0)</f>
        <v>480000000</v>
      </c>
      <c r="S618" s="87" t="str">
        <f t="shared" si="270"/>
        <v>NA</v>
      </c>
      <c r="T618" s="35">
        <v>10</v>
      </c>
      <c r="U618" s="35">
        <v>30</v>
      </c>
      <c r="V618" s="41">
        <v>3994</v>
      </c>
      <c r="W618" s="35">
        <v>797</v>
      </c>
      <c r="X618" s="35">
        <v>530</v>
      </c>
      <c r="Y618" s="41">
        <v>66</v>
      </c>
      <c r="Z618" s="35">
        <f t="shared" si="275"/>
        <v>6.6000000000000005</v>
      </c>
      <c r="AA618" s="42">
        <f t="shared" si="276"/>
        <v>0</v>
      </c>
      <c r="AB618" s="37">
        <f t="shared" si="277"/>
        <v>0</v>
      </c>
      <c r="AC618" s="37">
        <f t="shared" si="278"/>
        <v>0</v>
      </c>
      <c r="AD618" s="42" t="e">
        <f>VALUE(TEXT(((AA618*'TOX and EXPO INPUTS'!$F$13)/'TOX and EXPO INPUTS'!$E$27),"0.00E+00"))</f>
        <v>#DIV/0!</v>
      </c>
      <c r="AE618" s="37" t="e">
        <f>VALUE(TEXT(((AB618*'TOX and EXPO INPUTS'!$F$13)/'TOX and EXPO INPUTS'!$E$27),"0.00E+00"))</f>
        <v>#DIV/0!</v>
      </c>
      <c r="AF618" s="37" t="e">
        <f>VALUE(TEXT(((AC618*'TOX and EXPO INPUTS'!$F$13)/'TOX and EXPO INPUTS'!$E$27),"0.00E+00"))</f>
        <v>#DIV/0!</v>
      </c>
      <c r="AG618" s="42" t="e">
        <f>IF($E618="ST",VALUE(TEXT(('TOX and EXPO INPUTS'!$F$7/AD618),"0.0E+00")),IF($E618="IT",VALUE(TEXT(('TOX and EXPO INPUTS'!$F$10/AD618),"0.0E+00"))))</f>
        <v>#DIV/0!</v>
      </c>
      <c r="AH618" s="37" t="e">
        <f>IF($E618="ST",VALUE(TEXT(('TOX and EXPO INPUTS'!$F$7/AE618),"0.0E+00")),IF($E618="IT",VALUE(TEXT(('TOX and EXPO INPUTS'!$F$10/AE618),"0.0E+00"))))</f>
        <v>#DIV/0!</v>
      </c>
      <c r="AI618" s="37" t="e">
        <f>IF($E618="ST",VALUE(TEXT(('TOX and EXPO INPUTS'!$F$7/AF618),"0.0E+00")),IF($E618="IT",VALUE(TEXT(('TOX and EXPO INPUTS'!$F$10/AF618),"0.0E+00"))))</f>
        <v>#DIV/0!</v>
      </c>
      <c r="AJ618" s="42">
        <f t="shared" si="271"/>
        <v>0</v>
      </c>
      <c r="AK618" s="37">
        <f t="shared" si="272"/>
        <v>0</v>
      </c>
      <c r="AL618" s="42" t="e">
        <f>VALUE(TEXT(((AJ618*'TOX and EXPO INPUTS'!$F$21)/'TOX and EXPO INPUTS'!$E$29),"0.00E+00"))</f>
        <v>#DIV/0!</v>
      </c>
      <c r="AM618" s="37" t="e">
        <f>VALUE(TEXT(((AK618*'TOX and EXPO INPUTS'!$F$21)/'TOX and EXPO INPUTS'!$E$29),"0.00E+00"))</f>
        <v>#DIV/0!</v>
      </c>
      <c r="AN618" s="42" t="e">
        <f>IF($E618="ST",VALUE(TEXT(('TOX and EXPO INPUTS'!$F$15/AL618),"0.0E+00")),IF($E618="IT",VALUE(TEXT(('TOX and EXPO INPUTS'!$F$18/AL618),"0.0E+00"))))</f>
        <v>#DIV/0!</v>
      </c>
      <c r="AO618" s="37" t="e">
        <f>IF($E618="ST",VALUE(TEXT(('TOX and EXPO INPUTS'!$F$15/AM618),"0.0E+00")),IF($E618="IT",VALUE(TEXT(('TOX and EXPO INPUTS'!$F$18/AM618),"0.0E+00"))))</f>
        <v>#DIV/0!</v>
      </c>
      <c r="AP618" s="42" t="e">
        <f t="shared" si="279"/>
        <v>#DIV/0!</v>
      </c>
      <c r="AQ618" s="37" t="e">
        <f t="shared" si="280"/>
        <v>#DIV/0!</v>
      </c>
      <c r="AR618" s="37" t="e">
        <f t="shared" si="281"/>
        <v>#DIV/0!</v>
      </c>
      <c r="AS618" s="37" t="e">
        <f t="shared" si="282"/>
        <v>#DIV/0!</v>
      </c>
      <c r="AT618" s="37" t="e">
        <f t="shared" si="283"/>
        <v>#DIV/0!</v>
      </c>
      <c r="AU618" s="37" t="e">
        <f t="shared" si="284"/>
        <v>#DIV/0!</v>
      </c>
      <c r="AV618" s="42" t="e">
        <f t="shared" si="285"/>
        <v>#DIV/0!</v>
      </c>
      <c r="AW618" s="37" t="e">
        <f t="shared" si="286"/>
        <v>#DIV/0!</v>
      </c>
      <c r="AX618" s="37" t="e">
        <f t="shared" si="287"/>
        <v>#DIV/0!</v>
      </c>
      <c r="AY618" s="37" t="e">
        <f t="shared" si="288"/>
        <v>#DIV/0!</v>
      </c>
      <c r="AZ618" s="37" t="e">
        <f t="shared" si="289"/>
        <v>#DIV/0!</v>
      </c>
      <c r="BA618" s="37" t="e">
        <f t="shared" si="290"/>
        <v>#DIV/0!</v>
      </c>
      <c r="BB618" s="42" t="e">
        <f>IF($E618="ST",VALUE(TEXT((1/(('TOX and EXPO INPUTS'!$F$9/AG618)+('TOX and EXPO INPUTS'!$F$17/AN618))),"0.0E+00")),IF($E618="IT",VALUE(TEXT((1/(('TOX and EXPO INPUTS'!$F$12/AG618)+('TOX and EXPO INPUTS'!$F$20/AN618))),"0.0E+00"))))</f>
        <v>#DIV/0!</v>
      </c>
      <c r="BC618" s="37" t="e">
        <f>IF($E618="ST",VALUE(TEXT((1/(('TOX and EXPO INPUTS'!$F$9/AH618)+('TOX and EXPO INPUTS'!$F$17/AN618))),"0.0E+00")),IF($E618="IT",VALUE(TEXT((1/(('TOX and EXPO INPUTS'!$F$12/AH618)+('TOX and EXPO INPUTS'!$F$20/AN618))),"0.0E+00"))))</f>
        <v>#DIV/0!</v>
      </c>
      <c r="BD618" s="37" t="e">
        <f>IF($E618="ST",VALUE(TEXT((1/(('TOX and EXPO INPUTS'!$F$9/AI618)+('TOX and EXPO INPUTS'!$F$17/AN618))),"0.0E+00")),IF($E618="IT",VALUE(TEXT((1/(('TOX and EXPO INPUTS'!$F$12/AI618)+('TOX and EXPO INPUTS'!$F$20/AN618))),"0.0E+00"))))</f>
        <v>#DIV/0!</v>
      </c>
      <c r="BE618" s="37" t="e">
        <f>IF($E618="ST",VALUE(TEXT((1/(('TOX and EXPO INPUTS'!$F$9/AG618)+('TOX and EXPO INPUTS'!$F$17/AO618))),"0.0E+00")),IF($E618="IT",VALUE(TEXT((1/(('TOX and EXPO INPUTS'!$F$12/AG618)+('TOX and EXPO INPUTS'!$F$20/AO618))),"0.0E+00"))))</f>
        <v>#DIV/0!</v>
      </c>
      <c r="BF618" s="37" t="e">
        <f>IF($E618="ST",VALUE(TEXT((1/(('TOX and EXPO INPUTS'!$F$9/AH618)+('TOX and EXPO INPUTS'!$F$17/AO618))),"0.0E+00")),IF($E618="IT",VALUE(TEXT((1/(('TOX and EXPO INPUTS'!$F$12/AH618)+('TOX and EXPO INPUTS'!$F$20/AO618))),"0.0E+00"))))</f>
        <v>#DIV/0!</v>
      </c>
      <c r="BG618" s="37" t="e">
        <f>IF($E618="ST",VALUE(TEXT((1/(('TOX and EXPO INPUTS'!$F$9/AI618)+('TOX and EXPO INPUTS'!$F$17/AO618))),"0.0E+00")),IF($E618="IT",VALUE(TEXT((1/(('TOX and EXPO INPUTS'!$F$12/AI618)+('TOX and EXPO INPUTS'!$F$20/AO618))),"0.0E+00"))))</f>
        <v>#DIV/0!</v>
      </c>
      <c r="BH618" s="42" t="e">
        <f>VALUE(TEXT((AD618*$T618/365*'TOX and EXPO INPUTS'!$E$33/'TOX and EXPO INPUTS'!$E$34),"0.00E+00"))</f>
        <v>#DIV/0!</v>
      </c>
      <c r="BI618" s="37" t="e">
        <f>VALUE(TEXT((AE618*$T618/365*'TOX and EXPO INPUTS'!$E$33/'TOX and EXPO INPUTS'!$E$34),"0.00E+00"))</f>
        <v>#DIV/0!</v>
      </c>
      <c r="BJ618" s="37" t="e">
        <f>VALUE(TEXT((AF618*$T618/365*'TOX and EXPO INPUTS'!$E$33/'TOX and EXPO INPUTS'!$E$34),"0.00E+00"))</f>
        <v>#DIV/0!</v>
      </c>
      <c r="BK618" s="42" t="e">
        <f>VALUE(TEXT((AD618*$U618/365*'TOX and EXPO INPUTS'!$E$33/'TOX and EXPO INPUTS'!$E$34),"0.00E+00"))</f>
        <v>#DIV/0!</v>
      </c>
      <c r="BL618" s="37" t="e">
        <f>VALUE(TEXT((AE618*$U618/365*'TOX and EXPO INPUTS'!$E$33/'TOX and EXPO INPUTS'!$E$34),"0.00E+00"))</f>
        <v>#DIV/0!</v>
      </c>
      <c r="BM618" s="37" t="e">
        <f>VALUE(TEXT((AF618*$U618/365*'TOX and EXPO INPUTS'!$E$33/'TOX and EXPO INPUTS'!$E$34),"0.00E+00"))</f>
        <v>#DIV/0!</v>
      </c>
      <c r="BN618" s="42" t="e">
        <f>VALUE(TEXT((AL618*$T618/365*'TOX and EXPO INPUTS'!$E$33/'TOX and EXPO INPUTS'!$E$34),"0.00E+00"))</f>
        <v>#DIV/0!</v>
      </c>
      <c r="BO618" s="37" t="e">
        <f>VALUE(TEXT((AM618*$T618/365*'TOX and EXPO INPUTS'!$E$33/'TOX and EXPO INPUTS'!$E$34),"0.00E+00"))</f>
        <v>#DIV/0!</v>
      </c>
      <c r="BP618" s="42" t="e">
        <f>VALUE(TEXT((AL618*$U618/365*'TOX and EXPO INPUTS'!$E$33/'TOX and EXPO INPUTS'!$E$34),"0.00E+00"))</f>
        <v>#DIV/0!</v>
      </c>
      <c r="BQ618" s="37" t="e">
        <f>VALUE(TEXT((AM618*$U618/365*'TOX and EXPO INPUTS'!$E$33/'TOX and EXPO INPUTS'!$E$34),"0.00E+00"))</f>
        <v>#DIV/0!</v>
      </c>
      <c r="BR618" s="42" t="e">
        <f>VALUE(TEXT((AP618*$T618/365*'TOX and EXPO INPUTS'!$E$33/'TOX and EXPO INPUTS'!$E$34),"0.00E+00"))</f>
        <v>#DIV/0!</v>
      </c>
      <c r="BS618" s="37" t="e">
        <f>VALUE(TEXT((AQ618*$T618/365*'TOX and EXPO INPUTS'!$E$33/'TOX and EXPO INPUTS'!$E$34),"0.00E+00"))</f>
        <v>#DIV/0!</v>
      </c>
      <c r="BT618" s="37" t="e">
        <f>VALUE(TEXT((AR618*$T618/365*'TOX and EXPO INPUTS'!$E$33/'TOX and EXPO INPUTS'!$E$34),"0.00E+00"))</f>
        <v>#DIV/0!</v>
      </c>
      <c r="BU618" s="37" t="e">
        <f>VALUE(TEXT((AS618*$T618/365*'TOX and EXPO INPUTS'!$E$33/'TOX and EXPO INPUTS'!$E$34),"0.00E+00"))</f>
        <v>#DIV/0!</v>
      </c>
      <c r="BV618" s="37" t="e">
        <f>VALUE(TEXT((AT618*$T618/365*'TOX and EXPO INPUTS'!$E$33/'TOX and EXPO INPUTS'!$E$34),"0.00E+00"))</f>
        <v>#DIV/0!</v>
      </c>
      <c r="BW618" s="37" t="e">
        <f>VALUE(TEXT((AU618*$T618/365*'TOX and EXPO INPUTS'!$E$33/'TOX and EXPO INPUTS'!$E$34),"0.00E+00"))</f>
        <v>#DIV/0!</v>
      </c>
      <c r="BX618" s="42" t="e">
        <f>VALUE(TEXT((AP618*$U618/365*'TOX and EXPO INPUTS'!$E$33/'TOX and EXPO INPUTS'!$E$34),"0.00E+00"))</f>
        <v>#DIV/0!</v>
      </c>
      <c r="BY618" s="37" t="e">
        <f>VALUE(TEXT((AQ618*$U618/365*'TOX and EXPO INPUTS'!$E$33/'TOX and EXPO INPUTS'!$E$34),"0.00E+00"))</f>
        <v>#DIV/0!</v>
      </c>
      <c r="BZ618" s="37" t="e">
        <f>VALUE(TEXT((AR618*$U618/365*'TOX and EXPO INPUTS'!$E$33/'TOX and EXPO INPUTS'!$E$34),"0.00E+00"))</f>
        <v>#DIV/0!</v>
      </c>
      <c r="CA618" s="37" t="e">
        <f>VALUE(TEXT((AS618*$U618/365*'TOX and EXPO INPUTS'!$E$33/'TOX and EXPO INPUTS'!$E$34),"0.00E+00"))</f>
        <v>#DIV/0!</v>
      </c>
      <c r="CB618" s="37" t="e">
        <f>VALUE(TEXT((AT618*$U618/365*'TOX and EXPO INPUTS'!$E$33/'TOX and EXPO INPUTS'!$E$34),"0.00E+00"))</f>
        <v>#DIV/0!</v>
      </c>
      <c r="CC618" s="37" t="e">
        <f>VALUE(TEXT((AU618*$U618/365*'TOX and EXPO INPUTS'!$E$33/'TOX and EXPO INPUTS'!$E$34),"0.00E+00"))</f>
        <v>#DIV/0!</v>
      </c>
      <c r="CD618" s="58" t="e">
        <f>VALUE(TEXT((BR618*'TOX and EXPO INPUTS'!$F$23),"0.00E+00"))</f>
        <v>#DIV/0!</v>
      </c>
      <c r="CE618" s="57" t="e">
        <f>VALUE(TEXT((BS618*'TOX and EXPO INPUTS'!$F$23),"0.00E+00"))</f>
        <v>#DIV/0!</v>
      </c>
      <c r="CF618" s="57" t="e">
        <f>VALUE(TEXT((BT618*'TOX and EXPO INPUTS'!$F$23),"0.00E+00"))</f>
        <v>#DIV/0!</v>
      </c>
      <c r="CG618" s="57" t="e">
        <f>VALUE(TEXT((BU618*'TOX and EXPO INPUTS'!$F$23),"0.00E+00"))</f>
        <v>#DIV/0!</v>
      </c>
      <c r="CH618" s="57" t="e">
        <f>VALUE(TEXT((BV618*'TOX and EXPO INPUTS'!$F$23),"0.00E+00"))</f>
        <v>#DIV/0!</v>
      </c>
      <c r="CI618" s="57" t="e">
        <f>VALUE(TEXT((BW618*'TOX and EXPO INPUTS'!$F$23),"0.00E+00"))</f>
        <v>#DIV/0!</v>
      </c>
      <c r="CJ618" s="58" t="e">
        <f>VALUE(TEXT((BX618*'TOX and EXPO INPUTS'!$F$23),"0.00E+00"))</f>
        <v>#DIV/0!</v>
      </c>
      <c r="CK618" s="57" t="e">
        <f>VALUE(TEXT((BY618*'TOX and EXPO INPUTS'!$F$23),"0.00E+00"))</f>
        <v>#DIV/0!</v>
      </c>
      <c r="CL618" s="57" t="e">
        <f>VALUE(TEXT((BZ618*'TOX and EXPO INPUTS'!$F$23),"0.00E+00"))</f>
        <v>#DIV/0!</v>
      </c>
      <c r="CM618" s="57" t="e">
        <f>VALUE(TEXT((CA618*'TOX and EXPO INPUTS'!$F$23),"0.00E+00"))</f>
        <v>#DIV/0!</v>
      </c>
      <c r="CN618" s="57" t="e">
        <f>VALUE(TEXT((CB618*'TOX and EXPO INPUTS'!$F$23),"0.00E+00"))</f>
        <v>#DIV/0!</v>
      </c>
      <c r="CO618" s="57" t="e">
        <f>VALUE(TEXT((CC618*'TOX and EXPO INPUTS'!$F$23),"0.00E+00"))</f>
        <v>#DIV/0!</v>
      </c>
      <c r="CP618" s="38" t="s">
        <v>106</v>
      </c>
      <c r="CQ618" s="34" t="s">
        <v>107</v>
      </c>
      <c r="CR618" s="34" t="s">
        <v>108</v>
      </c>
      <c r="CS618" s="39" t="s">
        <v>109</v>
      </c>
    </row>
    <row r="619" spans="1:97" ht="48" customHeight="1" x14ac:dyDescent="0.25">
      <c r="A619" s="34" t="s">
        <v>98</v>
      </c>
      <c r="B619" s="34" t="s">
        <v>99</v>
      </c>
      <c r="C619" s="34" t="s">
        <v>113</v>
      </c>
      <c r="D619" s="34" t="s">
        <v>101</v>
      </c>
      <c r="E619" s="39" t="s">
        <v>112</v>
      </c>
      <c r="F619" s="40" t="s">
        <v>170</v>
      </c>
      <c r="G619" s="43"/>
      <c r="H619" s="36" t="s">
        <v>104</v>
      </c>
      <c r="I619" s="67"/>
      <c r="J619" s="36" t="s">
        <v>105</v>
      </c>
      <c r="K619" s="100">
        <f>VLOOKUP(F619,'Amount Seed Planted_variables'!$A$3:$I$74,2,0)</f>
        <v>150000</v>
      </c>
      <c r="L619" s="100">
        <f>VLOOKUP(F619,'Amount Seed Planted_variables'!$A$3:$I$74,3,0)</f>
        <v>296500</v>
      </c>
      <c r="M619" s="36">
        <f t="shared" si="273"/>
        <v>0</v>
      </c>
      <c r="N619" s="35">
        <f t="shared" si="274"/>
        <v>0</v>
      </c>
      <c r="O619" s="101">
        <v>3000</v>
      </c>
      <c r="P619" s="93">
        <f>VLOOKUP(F619,'Amount Seed Planted_variables'!$A$3:$I$74,4,0)</f>
        <v>6000000</v>
      </c>
      <c r="Q619" s="93">
        <f>VLOOKUP(F619,'Amount Seed Planted_variables'!$A$3:$I$74,7,0)</f>
        <v>80</v>
      </c>
      <c r="R619" s="93">
        <f>VLOOKUP(F619,'Amount Seed Planted_variables'!$A$3:$I$74,8,0)</f>
        <v>480000000</v>
      </c>
      <c r="S619" s="87" t="str">
        <f t="shared" si="270"/>
        <v>NA</v>
      </c>
      <c r="T619" s="35">
        <v>10</v>
      </c>
      <c r="U619" s="35">
        <v>30</v>
      </c>
      <c r="V619" s="41">
        <v>349</v>
      </c>
      <c r="W619" s="35">
        <v>51.2</v>
      </c>
      <c r="X619" s="35">
        <v>42.2</v>
      </c>
      <c r="Y619" s="41">
        <v>1.2</v>
      </c>
      <c r="Z619" s="35">
        <f t="shared" si="275"/>
        <v>0.12</v>
      </c>
      <c r="AA619" s="42">
        <f t="shared" si="276"/>
        <v>0</v>
      </c>
      <c r="AB619" s="37">
        <f t="shared" si="277"/>
        <v>0</v>
      </c>
      <c r="AC619" s="37">
        <f t="shared" si="278"/>
        <v>0</v>
      </c>
      <c r="AD619" s="42" t="e">
        <f>VALUE(TEXT(((AA619*'TOX and EXPO INPUTS'!$F$13)/'TOX and EXPO INPUTS'!$E$27),"0.00E+00"))</f>
        <v>#DIV/0!</v>
      </c>
      <c r="AE619" s="37" t="e">
        <f>VALUE(TEXT(((AB619*'TOX and EXPO INPUTS'!$F$13)/'TOX and EXPO INPUTS'!$E$27),"0.00E+00"))</f>
        <v>#DIV/0!</v>
      </c>
      <c r="AF619" s="37" t="e">
        <f>VALUE(TEXT(((AC619*'TOX and EXPO INPUTS'!$F$13)/'TOX and EXPO INPUTS'!$E$27),"0.00E+00"))</f>
        <v>#DIV/0!</v>
      </c>
      <c r="AG619" s="42" t="e">
        <f>IF($E619="ST",VALUE(TEXT(('TOX and EXPO INPUTS'!$F$7/AD619),"0.0E+00")),IF($E619="IT",VALUE(TEXT(('TOX and EXPO INPUTS'!$F$10/AD619),"0.0E+00"))))</f>
        <v>#DIV/0!</v>
      </c>
      <c r="AH619" s="37" t="e">
        <f>IF($E619="ST",VALUE(TEXT(('TOX and EXPO INPUTS'!$F$7/AE619),"0.0E+00")),IF($E619="IT",VALUE(TEXT(('TOX and EXPO INPUTS'!$F$10/AE619),"0.0E+00"))))</f>
        <v>#DIV/0!</v>
      </c>
      <c r="AI619" s="37" t="e">
        <f>IF($E619="ST",VALUE(TEXT(('TOX and EXPO INPUTS'!$F$7/AF619),"0.0E+00")),IF($E619="IT",VALUE(TEXT(('TOX and EXPO INPUTS'!$F$10/AF619),"0.0E+00"))))</f>
        <v>#DIV/0!</v>
      </c>
      <c r="AJ619" s="42">
        <f t="shared" si="271"/>
        <v>0</v>
      </c>
      <c r="AK619" s="37">
        <f t="shared" si="272"/>
        <v>0</v>
      </c>
      <c r="AL619" s="42" t="e">
        <f>VALUE(TEXT(((AJ619*'TOX and EXPO INPUTS'!$F$21)/'TOX and EXPO INPUTS'!$E$29),"0.00E+00"))</f>
        <v>#DIV/0!</v>
      </c>
      <c r="AM619" s="37" t="e">
        <f>VALUE(TEXT(((AK619*'TOX and EXPO INPUTS'!$F$21)/'TOX and EXPO INPUTS'!$E$29),"0.00E+00"))</f>
        <v>#DIV/0!</v>
      </c>
      <c r="AN619" s="42" t="e">
        <f>IF($E619="ST",VALUE(TEXT(('TOX and EXPO INPUTS'!$F$15/AL619),"0.0E+00")),IF($E619="IT",VALUE(TEXT(('TOX and EXPO INPUTS'!$F$18/AL619),"0.0E+00"))))</f>
        <v>#DIV/0!</v>
      </c>
      <c r="AO619" s="37" t="e">
        <f>IF($E619="ST",VALUE(TEXT(('TOX and EXPO INPUTS'!$F$15/AM619),"0.0E+00")),IF($E619="IT",VALUE(TEXT(('TOX and EXPO INPUTS'!$F$18/AM619),"0.0E+00"))))</f>
        <v>#DIV/0!</v>
      </c>
      <c r="AP619" s="42" t="e">
        <f t="shared" si="279"/>
        <v>#DIV/0!</v>
      </c>
      <c r="AQ619" s="37" t="e">
        <f t="shared" si="280"/>
        <v>#DIV/0!</v>
      </c>
      <c r="AR619" s="37" t="e">
        <f t="shared" si="281"/>
        <v>#DIV/0!</v>
      </c>
      <c r="AS619" s="37" t="e">
        <f t="shared" si="282"/>
        <v>#DIV/0!</v>
      </c>
      <c r="AT619" s="37" t="e">
        <f t="shared" si="283"/>
        <v>#DIV/0!</v>
      </c>
      <c r="AU619" s="37" t="e">
        <f t="shared" si="284"/>
        <v>#DIV/0!</v>
      </c>
      <c r="AV619" s="42" t="e">
        <f t="shared" si="285"/>
        <v>#DIV/0!</v>
      </c>
      <c r="AW619" s="37" t="e">
        <f t="shared" si="286"/>
        <v>#DIV/0!</v>
      </c>
      <c r="AX619" s="37" t="e">
        <f t="shared" si="287"/>
        <v>#DIV/0!</v>
      </c>
      <c r="AY619" s="37" t="e">
        <f t="shared" si="288"/>
        <v>#DIV/0!</v>
      </c>
      <c r="AZ619" s="37" t="e">
        <f t="shared" si="289"/>
        <v>#DIV/0!</v>
      </c>
      <c r="BA619" s="37" t="e">
        <f t="shared" si="290"/>
        <v>#DIV/0!</v>
      </c>
      <c r="BB619" s="42" t="e">
        <f>IF($E619="ST",VALUE(TEXT((1/(('TOX and EXPO INPUTS'!$F$9/AG619)+('TOX and EXPO INPUTS'!$F$17/AN619))),"0.0E+00")),IF($E619="IT",VALUE(TEXT((1/(('TOX and EXPO INPUTS'!$F$12/AG619)+('TOX and EXPO INPUTS'!$F$20/AN619))),"0.0E+00"))))</f>
        <v>#DIV/0!</v>
      </c>
      <c r="BC619" s="37" t="e">
        <f>IF($E619="ST",VALUE(TEXT((1/(('TOX and EXPO INPUTS'!$F$9/AH619)+('TOX and EXPO INPUTS'!$F$17/AN619))),"0.0E+00")),IF($E619="IT",VALUE(TEXT((1/(('TOX and EXPO INPUTS'!$F$12/AH619)+('TOX and EXPO INPUTS'!$F$20/AN619))),"0.0E+00"))))</f>
        <v>#DIV/0!</v>
      </c>
      <c r="BD619" s="37" t="e">
        <f>IF($E619="ST",VALUE(TEXT((1/(('TOX and EXPO INPUTS'!$F$9/AI619)+('TOX and EXPO INPUTS'!$F$17/AN619))),"0.0E+00")),IF($E619="IT",VALUE(TEXT((1/(('TOX and EXPO INPUTS'!$F$12/AI619)+('TOX and EXPO INPUTS'!$F$20/AN619))),"0.0E+00"))))</f>
        <v>#DIV/0!</v>
      </c>
      <c r="BE619" s="37" t="e">
        <f>IF($E619="ST",VALUE(TEXT((1/(('TOX and EXPO INPUTS'!$F$9/AG619)+('TOX and EXPO INPUTS'!$F$17/AO619))),"0.0E+00")),IF($E619="IT",VALUE(TEXT((1/(('TOX and EXPO INPUTS'!$F$12/AG619)+('TOX and EXPO INPUTS'!$F$20/AO619))),"0.0E+00"))))</f>
        <v>#DIV/0!</v>
      </c>
      <c r="BF619" s="37" t="e">
        <f>IF($E619="ST",VALUE(TEXT((1/(('TOX and EXPO INPUTS'!$F$9/AH619)+('TOX and EXPO INPUTS'!$F$17/AO619))),"0.0E+00")),IF($E619="IT",VALUE(TEXT((1/(('TOX and EXPO INPUTS'!$F$12/AH619)+('TOX and EXPO INPUTS'!$F$20/AO619))),"0.0E+00"))))</f>
        <v>#DIV/0!</v>
      </c>
      <c r="BG619" s="37" t="e">
        <f>IF($E619="ST",VALUE(TEXT((1/(('TOX and EXPO INPUTS'!$F$9/AI619)+('TOX and EXPO INPUTS'!$F$17/AO619))),"0.0E+00")),IF($E619="IT",VALUE(TEXT((1/(('TOX and EXPO INPUTS'!$F$12/AI619)+('TOX and EXPO INPUTS'!$F$20/AO619))),"0.0E+00"))))</f>
        <v>#DIV/0!</v>
      </c>
      <c r="BH619" s="42" t="e">
        <f>VALUE(TEXT((AD619*$T619/365*'TOX and EXPO INPUTS'!$E$33/'TOX and EXPO INPUTS'!$E$34),"0.00E+00"))</f>
        <v>#DIV/0!</v>
      </c>
      <c r="BI619" s="37" t="e">
        <f>VALUE(TEXT((AE619*$T619/365*'TOX and EXPO INPUTS'!$E$33/'TOX and EXPO INPUTS'!$E$34),"0.00E+00"))</f>
        <v>#DIV/0!</v>
      </c>
      <c r="BJ619" s="37" t="e">
        <f>VALUE(TEXT((AF619*$T619/365*'TOX and EXPO INPUTS'!$E$33/'TOX and EXPO INPUTS'!$E$34),"0.00E+00"))</f>
        <v>#DIV/0!</v>
      </c>
      <c r="BK619" s="42" t="e">
        <f>VALUE(TEXT((AD619*$U619/365*'TOX and EXPO INPUTS'!$E$33/'TOX and EXPO INPUTS'!$E$34),"0.00E+00"))</f>
        <v>#DIV/0!</v>
      </c>
      <c r="BL619" s="37" t="e">
        <f>VALUE(TEXT((AE619*$U619/365*'TOX and EXPO INPUTS'!$E$33/'TOX and EXPO INPUTS'!$E$34),"0.00E+00"))</f>
        <v>#DIV/0!</v>
      </c>
      <c r="BM619" s="37" t="e">
        <f>VALUE(TEXT((AF619*$U619/365*'TOX and EXPO INPUTS'!$E$33/'TOX and EXPO INPUTS'!$E$34),"0.00E+00"))</f>
        <v>#DIV/0!</v>
      </c>
      <c r="BN619" s="42" t="e">
        <f>VALUE(TEXT((AL619*$T619/365*'TOX and EXPO INPUTS'!$E$33/'TOX and EXPO INPUTS'!$E$34),"0.00E+00"))</f>
        <v>#DIV/0!</v>
      </c>
      <c r="BO619" s="37" t="e">
        <f>VALUE(TEXT((AM619*$T619/365*'TOX and EXPO INPUTS'!$E$33/'TOX and EXPO INPUTS'!$E$34),"0.00E+00"))</f>
        <v>#DIV/0!</v>
      </c>
      <c r="BP619" s="42" t="e">
        <f>VALUE(TEXT((AL619*$U619/365*'TOX and EXPO INPUTS'!$E$33/'TOX and EXPO INPUTS'!$E$34),"0.00E+00"))</f>
        <v>#DIV/0!</v>
      </c>
      <c r="BQ619" s="37" t="e">
        <f>VALUE(TEXT((AM619*$U619/365*'TOX and EXPO INPUTS'!$E$33/'TOX and EXPO INPUTS'!$E$34),"0.00E+00"))</f>
        <v>#DIV/0!</v>
      </c>
      <c r="BR619" s="42" t="e">
        <f>VALUE(TEXT((AP619*$T619/365*'TOX and EXPO INPUTS'!$E$33/'TOX and EXPO INPUTS'!$E$34),"0.00E+00"))</f>
        <v>#DIV/0!</v>
      </c>
      <c r="BS619" s="37" t="e">
        <f>VALUE(TEXT((AQ619*$T619/365*'TOX and EXPO INPUTS'!$E$33/'TOX and EXPO INPUTS'!$E$34),"0.00E+00"))</f>
        <v>#DIV/0!</v>
      </c>
      <c r="BT619" s="37" t="e">
        <f>VALUE(TEXT((AR619*$T619/365*'TOX and EXPO INPUTS'!$E$33/'TOX and EXPO INPUTS'!$E$34),"0.00E+00"))</f>
        <v>#DIV/0!</v>
      </c>
      <c r="BU619" s="37" t="e">
        <f>VALUE(TEXT((AS619*$T619/365*'TOX and EXPO INPUTS'!$E$33/'TOX and EXPO INPUTS'!$E$34),"0.00E+00"))</f>
        <v>#DIV/0!</v>
      </c>
      <c r="BV619" s="37" t="e">
        <f>VALUE(TEXT((AT619*$T619/365*'TOX and EXPO INPUTS'!$E$33/'TOX and EXPO INPUTS'!$E$34),"0.00E+00"))</f>
        <v>#DIV/0!</v>
      </c>
      <c r="BW619" s="37" t="e">
        <f>VALUE(TEXT((AU619*$T619/365*'TOX and EXPO INPUTS'!$E$33/'TOX and EXPO INPUTS'!$E$34),"0.00E+00"))</f>
        <v>#DIV/0!</v>
      </c>
      <c r="BX619" s="42" t="e">
        <f>VALUE(TEXT((AP619*$U619/365*'TOX and EXPO INPUTS'!$E$33/'TOX and EXPO INPUTS'!$E$34),"0.00E+00"))</f>
        <v>#DIV/0!</v>
      </c>
      <c r="BY619" s="37" t="e">
        <f>VALUE(TEXT((AQ619*$U619/365*'TOX and EXPO INPUTS'!$E$33/'TOX and EXPO INPUTS'!$E$34),"0.00E+00"))</f>
        <v>#DIV/0!</v>
      </c>
      <c r="BZ619" s="37" t="e">
        <f>VALUE(TEXT((AR619*$U619/365*'TOX and EXPO INPUTS'!$E$33/'TOX and EXPO INPUTS'!$E$34),"0.00E+00"))</f>
        <v>#DIV/0!</v>
      </c>
      <c r="CA619" s="37" t="e">
        <f>VALUE(TEXT((AS619*$U619/365*'TOX and EXPO INPUTS'!$E$33/'TOX and EXPO INPUTS'!$E$34),"0.00E+00"))</f>
        <v>#DIV/0!</v>
      </c>
      <c r="CB619" s="37" t="e">
        <f>VALUE(TEXT((AT619*$U619/365*'TOX and EXPO INPUTS'!$E$33/'TOX and EXPO INPUTS'!$E$34),"0.00E+00"))</f>
        <v>#DIV/0!</v>
      </c>
      <c r="CC619" s="37" t="e">
        <f>VALUE(TEXT((AU619*$U619/365*'TOX and EXPO INPUTS'!$E$33/'TOX and EXPO INPUTS'!$E$34),"0.00E+00"))</f>
        <v>#DIV/0!</v>
      </c>
      <c r="CD619" s="58" t="e">
        <f>VALUE(TEXT((BR619*'TOX and EXPO INPUTS'!$F$23),"0.00E+00"))</f>
        <v>#DIV/0!</v>
      </c>
      <c r="CE619" s="57" t="e">
        <f>VALUE(TEXT((BS619*'TOX and EXPO INPUTS'!$F$23),"0.00E+00"))</f>
        <v>#DIV/0!</v>
      </c>
      <c r="CF619" s="57" t="e">
        <f>VALUE(TEXT((BT619*'TOX and EXPO INPUTS'!$F$23),"0.00E+00"))</f>
        <v>#DIV/0!</v>
      </c>
      <c r="CG619" s="57" t="e">
        <f>VALUE(TEXT((BU619*'TOX and EXPO INPUTS'!$F$23),"0.00E+00"))</f>
        <v>#DIV/0!</v>
      </c>
      <c r="CH619" s="57" t="e">
        <f>VALUE(TEXT((BV619*'TOX and EXPO INPUTS'!$F$23),"0.00E+00"))</f>
        <v>#DIV/0!</v>
      </c>
      <c r="CI619" s="57" t="e">
        <f>VALUE(TEXT((BW619*'TOX and EXPO INPUTS'!$F$23),"0.00E+00"))</f>
        <v>#DIV/0!</v>
      </c>
      <c r="CJ619" s="58" t="e">
        <f>VALUE(TEXT((BX619*'TOX and EXPO INPUTS'!$F$23),"0.00E+00"))</f>
        <v>#DIV/0!</v>
      </c>
      <c r="CK619" s="57" t="e">
        <f>VALUE(TEXT((BY619*'TOX and EXPO INPUTS'!$F$23),"0.00E+00"))</f>
        <v>#DIV/0!</v>
      </c>
      <c r="CL619" s="57" t="e">
        <f>VALUE(TEXT((BZ619*'TOX and EXPO INPUTS'!$F$23),"0.00E+00"))</f>
        <v>#DIV/0!</v>
      </c>
      <c r="CM619" s="57" t="e">
        <f>VALUE(TEXT((CA619*'TOX and EXPO INPUTS'!$F$23),"0.00E+00"))</f>
        <v>#DIV/0!</v>
      </c>
      <c r="CN619" s="57" t="e">
        <f>VALUE(TEXT((CB619*'TOX and EXPO INPUTS'!$F$23),"0.00E+00"))</f>
        <v>#DIV/0!</v>
      </c>
      <c r="CO619" s="57" t="e">
        <f>VALUE(TEXT((CC619*'TOX and EXPO INPUTS'!$F$23),"0.00E+00"))</f>
        <v>#DIV/0!</v>
      </c>
      <c r="CP619" s="38" t="s">
        <v>106</v>
      </c>
      <c r="CQ619" s="34" t="s">
        <v>107</v>
      </c>
      <c r="CR619" s="34" t="s">
        <v>108</v>
      </c>
      <c r="CS619" s="39" t="s">
        <v>109</v>
      </c>
    </row>
    <row r="620" spans="1:97" ht="48" customHeight="1" x14ac:dyDescent="0.25">
      <c r="A620" s="34" t="s">
        <v>98</v>
      </c>
      <c r="B620" s="34" t="s">
        <v>99</v>
      </c>
      <c r="C620" s="34" t="s">
        <v>113</v>
      </c>
      <c r="D620" s="34" t="s">
        <v>110</v>
      </c>
      <c r="E620" s="39" t="s">
        <v>112</v>
      </c>
      <c r="F620" s="40" t="s">
        <v>170</v>
      </c>
      <c r="G620" s="43"/>
      <c r="H620" s="36" t="s">
        <v>104</v>
      </c>
      <c r="I620" s="67"/>
      <c r="J620" s="36" t="s">
        <v>105</v>
      </c>
      <c r="K620" s="100">
        <f>VLOOKUP(F620,'Amount Seed Planted_variables'!$A$3:$I$74,2,0)</f>
        <v>150000</v>
      </c>
      <c r="L620" s="100">
        <f>VLOOKUP(F620,'Amount Seed Planted_variables'!$A$3:$I$74,3,0)</f>
        <v>296500</v>
      </c>
      <c r="M620" s="36">
        <f t="shared" si="273"/>
        <v>0</v>
      </c>
      <c r="N620" s="35">
        <f t="shared" si="274"/>
        <v>0</v>
      </c>
      <c r="O620" s="101">
        <v>3000</v>
      </c>
      <c r="P620" s="93">
        <f>VLOOKUP(F620,'Amount Seed Planted_variables'!$A$3:$I$74,4,0)</f>
        <v>6000000</v>
      </c>
      <c r="Q620" s="93">
        <f>VLOOKUP(F620,'Amount Seed Planted_variables'!$A$3:$I$74,7,0)</f>
        <v>80</v>
      </c>
      <c r="R620" s="93">
        <f>VLOOKUP(F620,'Amount Seed Planted_variables'!$A$3:$I$74,8,0)</f>
        <v>480000000</v>
      </c>
      <c r="S620" s="87" t="str">
        <f t="shared" si="270"/>
        <v>NA</v>
      </c>
      <c r="T620" s="35">
        <v>10</v>
      </c>
      <c r="U620" s="35">
        <v>30</v>
      </c>
      <c r="V620" s="41">
        <v>68</v>
      </c>
      <c r="W620" s="35">
        <v>16.899999999999999</v>
      </c>
      <c r="X620" s="35">
        <v>13.1</v>
      </c>
      <c r="Y620" s="41">
        <v>3.6</v>
      </c>
      <c r="Z620" s="35">
        <f t="shared" si="275"/>
        <v>0.36000000000000004</v>
      </c>
      <c r="AA620" s="42">
        <f t="shared" si="276"/>
        <v>0</v>
      </c>
      <c r="AB620" s="37">
        <f t="shared" si="277"/>
        <v>0</v>
      </c>
      <c r="AC620" s="37">
        <f t="shared" si="278"/>
        <v>0</v>
      </c>
      <c r="AD620" s="42" t="e">
        <f>VALUE(TEXT(((AA620*'TOX and EXPO INPUTS'!$F$13)/'TOX and EXPO INPUTS'!$E$27),"0.00E+00"))</f>
        <v>#DIV/0!</v>
      </c>
      <c r="AE620" s="37" t="e">
        <f>VALUE(TEXT(((AB620*'TOX and EXPO INPUTS'!$F$13)/'TOX and EXPO INPUTS'!$E$27),"0.00E+00"))</f>
        <v>#DIV/0!</v>
      </c>
      <c r="AF620" s="37" t="e">
        <f>VALUE(TEXT(((AC620*'TOX and EXPO INPUTS'!$F$13)/'TOX and EXPO INPUTS'!$E$27),"0.00E+00"))</f>
        <v>#DIV/0!</v>
      </c>
      <c r="AG620" s="42" t="e">
        <f>IF($E620="ST",VALUE(TEXT(('TOX and EXPO INPUTS'!$F$7/AD620),"0.0E+00")),IF($E620="IT",VALUE(TEXT(('TOX and EXPO INPUTS'!$F$10/AD620),"0.0E+00"))))</f>
        <v>#DIV/0!</v>
      </c>
      <c r="AH620" s="37" t="e">
        <f>IF($E620="ST",VALUE(TEXT(('TOX and EXPO INPUTS'!$F$7/AE620),"0.0E+00")),IF($E620="IT",VALUE(TEXT(('TOX and EXPO INPUTS'!$F$10/AE620),"0.0E+00"))))</f>
        <v>#DIV/0!</v>
      </c>
      <c r="AI620" s="37" t="e">
        <f>IF($E620="ST",VALUE(TEXT(('TOX and EXPO INPUTS'!$F$7/AF620),"0.0E+00")),IF($E620="IT",VALUE(TEXT(('TOX and EXPO INPUTS'!$F$10/AF620),"0.0E+00"))))</f>
        <v>#DIV/0!</v>
      </c>
      <c r="AJ620" s="42">
        <f t="shared" si="271"/>
        <v>0</v>
      </c>
      <c r="AK620" s="37">
        <f t="shared" si="272"/>
        <v>0</v>
      </c>
      <c r="AL620" s="42" t="e">
        <f>VALUE(TEXT(((AJ620*'TOX and EXPO INPUTS'!$F$21)/'TOX and EXPO INPUTS'!$E$29),"0.00E+00"))</f>
        <v>#DIV/0!</v>
      </c>
      <c r="AM620" s="37" t="e">
        <f>VALUE(TEXT(((AK620*'TOX and EXPO INPUTS'!$F$21)/'TOX and EXPO INPUTS'!$E$29),"0.00E+00"))</f>
        <v>#DIV/0!</v>
      </c>
      <c r="AN620" s="42" t="e">
        <f>IF($E620="ST",VALUE(TEXT(('TOX and EXPO INPUTS'!$F$15/AL620),"0.0E+00")),IF($E620="IT",VALUE(TEXT(('TOX and EXPO INPUTS'!$F$18/AL620),"0.0E+00"))))</f>
        <v>#DIV/0!</v>
      </c>
      <c r="AO620" s="37" t="e">
        <f>IF($E620="ST",VALUE(TEXT(('TOX and EXPO INPUTS'!$F$15/AM620),"0.0E+00")),IF($E620="IT",VALUE(TEXT(('TOX and EXPO INPUTS'!$F$18/AM620),"0.0E+00"))))</f>
        <v>#DIV/0!</v>
      </c>
      <c r="AP620" s="42" t="e">
        <f t="shared" si="279"/>
        <v>#DIV/0!</v>
      </c>
      <c r="AQ620" s="37" t="e">
        <f t="shared" si="280"/>
        <v>#DIV/0!</v>
      </c>
      <c r="AR620" s="37" t="e">
        <f t="shared" si="281"/>
        <v>#DIV/0!</v>
      </c>
      <c r="AS620" s="37" t="e">
        <f t="shared" si="282"/>
        <v>#DIV/0!</v>
      </c>
      <c r="AT620" s="37" t="e">
        <f t="shared" si="283"/>
        <v>#DIV/0!</v>
      </c>
      <c r="AU620" s="37" t="e">
        <f t="shared" si="284"/>
        <v>#DIV/0!</v>
      </c>
      <c r="AV620" s="42" t="e">
        <f t="shared" si="285"/>
        <v>#DIV/0!</v>
      </c>
      <c r="AW620" s="37" t="e">
        <f t="shared" si="286"/>
        <v>#DIV/0!</v>
      </c>
      <c r="AX620" s="37" t="e">
        <f t="shared" si="287"/>
        <v>#DIV/0!</v>
      </c>
      <c r="AY620" s="37" t="e">
        <f t="shared" si="288"/>
        <v>#DIV/0!</v>
      </c>
      <c r="AZ620" s="37" t="e">
        <f t="shared" si="289"/>
        <v>#DIV/0!</v>
      </c>
      <c r="BA620" s="37" t="e">
        <f t="shared" si="290"/>
        <v>#DIV/0!</v>
      </c>
      <c r="BB620" s="42" t="e">
        <f>IF($E620="ST",VALUE(TEXT((1/(('TOX and EXPO INPUTS'!$F$9/AG620)+('TOX and EXPO INPUTS'!$F$17/AN620))),"0.0E+00")),IF($E620="IT",VALUE(TEXT((1/(('TOX and EXPO INPUTS'!$F$12/AG620)+('TOX and EXPO INPUTS'!$F$20/AN620))),"0.0E+00"))))</f>
        <v>#DIV/0!</v>
      </c>
      <c r="BC620" s="37" t="e">
        <f>IF($E620="ST",VALUE(TEXT((1/(('TOX and EXPO INPUTS'!$F$9/AH620)+('TOX and EXPO INPUTS'!$F$17/AN620))),"0.0E+00")),IF($E620="IT",VALUE(TEXT((1/(('TOX and EXPO INPUTS'!$F$12/AH620)+('TOX and EXPO INPUTS'!$F$20/AN620))),"0.0E+00"))))</f>
        <v>#DIV/0!</v>
      </c>
      <c r="BD620" s="37" t="e">
        <f>IF($E620="ST",VALUE(TEXT((1/(('TOX and EXPO INPUTS'!$F$9/AI620)+('TOX and EXPO INPUTS'!$F$17/AN620))),"0.0E+00")),IF($E620="IT",VALUE(TEXT((1/(('TOX and EXPO INPUTS'!$F$12/AI620)+('TOX and EXPO INPUTS'!$F$20/AN620))),"0.0E+00"))))</f>
        <v>#DIV/0!</v>
      </c>
      <c r="BE620" s="37" t="e">
        <f>IF($E620="ST",VALUE(TEXT((1/(('TOX and EXPO INPUTS'!$F$9/AG620)+('TOX and EXPO INPUTS'!$F$17/AO620))),"0.0E+00")),IF($E620="IT",VALUE(TEXT((1/(('TOX and EXPO INPUTS'!$F$12/AG620)+('TOX and EXPO INPUTS'!$F$20/AO620))),"0.0E+00"))))</f>
        <v>#DIV/0!</v>
      </c>
      <c r="BF620" s="37" t="e">
        <f>IF($E620="ST",VALUE(TEXT((1/(('TOX and EXPO INPUTS'!$F$9/AH620)+('TOX and EXPO INPUTS'!$F$17/AO620))),"0.0E+00")),IF($E620="IT",VALUE(TEXT((1/(('TOX and EXPO INPUTS'!$F$12/AH620)+('TOX and EXPO INPUTS'!$F$20/AO620))),"0.0E+00"))))</f>
        <v>#DIV/0!</v>
      </c>
      <c r="BG620" s="37" t="e">
        <f>IF($E620="ST",VALUE(TEXT((1/(('TOX and EXPO INPUTS'!$F$9/AI620)+('TOX and EXPO INPUTS'!$F$17/AO620))),"0.0E+00")),IF($E620="IT",VALUE(TEXT((1/(('TOX and EXPO INPUTS'!$F$12/AI620)+('TOX and EXPO INPUTS'!$F$20/AO620))),"0.0E+00"))))</f>
        <v>#DIV/0!</v>
      </c>
      <c r="BH620" s="42" t="e">
        <f>VALUE(TEXT((AD620*$T620/365*'TOX and EXPO INPUTS'!$E$33/'TOX and EXPO INPUTS'!$E$34),"0.00E+00"))</f>
        <v>#DIV/0!</v>
      </c>
      <c r="BI620" s="37" t="e">
        <f>VALUE(TEXT((AE620*$T620/365*'TOX and EXPO INPUTS'!$E$33/'TOX and EXPO INPUTS'!$E$34),"0.00E+00"))</f>
        <v>#DIV/0!</v>
      </c>
      <c r="BJ620" s="37" t="e">
        <f>VALUE(TEXT((AF620*$T620/365*'TOX and EXPO INPUTS'!$E$33/'TOX and EXPO INPUTS'!$E$34),"0.00E+00"))</f>
        <v>#DIV/0!</v>
      </c>
      <c r="BK620" s="42" t="e">
        <f>VALUE(TEXT((AD620*$U620/365*'TOX and EXPO INPUTS'!$E$33/'TOX and EXPO INPUTS'!$E$34),"0.00E+00"))</f>
        <v>#DIV/0!</v>
      </c>
      <c r="BL620" s="37" t="e">
        <f>VALUE(TEXT((AE620*$U620/365*'TOX and EXPO INPUTS'!$E$33/'TOX and EXPO INPUTS'!$E$34),"0.00E+00"))</f>
        <v>#DIV/0!</v>
      </c>
      <c r="BM620" s="37" t="e">
        <f>VALUE(TEXT((AF620*$U620/365*'TOX and EXPO INPUTS'!$E$33/'TOX and EXPO INPUTS'!$E$34),"0.00E+00"))</f>
        <v>#DIV/0!</v>
      </c>
      <c r="BN620" s="42" t="e">
        <f>VALUE(TEXT((AL620*$T620/365*'TOX and EXPO INPUTS'!$E$33/'TOX and EXPO INPUTS'!$E$34),"0.00E+00"))</f>
        <v>#DIV/0!</v>
      </c>
      <c r="BO620" s="37" t="e">
        <f>VALUE(TEXT((AM620*$T620/365*'TOX and EXPO INPUTS'!$E$33/'TOX and EXPO INPUTS'!$E$34),"0.00E+00"))</f>
        <v>#DIV/0!</v>
      </c>
      <c r="BP620" s="42" t="e">
        <f>VALUE(TEXT((AL620*$U620/365*'TOX and EXPO INPUTS'!$E$33/'TOX and EXPO INPUTS'!$E$34),"0.00E+00"))</f>
        <v>#DIV/0!</v>
      </c>
      <c r="BQ620" s="37" t="e">
        <f>VALUE(TEXT((AM620*$U620/365*'TOX and EXPO INPUTS'!$E$33/'TOX and EXPO INPUTS'!$E$34),"0.00E+00"))</f>
        <v>#DIV/0!</v>
      </c>
      <c r="BR620" s="42" t="e">
        <f>VALUE(TEXT((AP620*$T620/365*'TOX and EXPO INPUTS'!$E$33/'TOX and EXPO INPUTS'!$E$34),"0.00E+00"))</f>
        <v>#DIV/0!</v>
      </c>
      <c r="BS620" s="37" t="e">
        <f>VALUE(TEXT((AQ620*$T620/365*'TOX and EXPO INPUTS'!$E$33/'TOX and EXPO INPUTS'!$E$34),"0.00E+00"))</f>
        <v>#DIV/0!</v>
      </c>
      <c r="BT620" s="37" t="e">
        <f>VALUE(TEXT((AR620*$T620/365*'TOX and EXPO INPUTS'!$E$33/'TOX and EXPO INPUTS'!$E$34),"0.00E+00"))</f>
        <v>#DIV/0!</v>
      </c>
      <c r="BU620" s="37" t="e">
        <f>VALUE(TEXT((AS620*$T620/365*'TOX and EXPO INPUTS'!$E$33/'TOX and EXPO INPUTS'!$E$34),"0.00E+00"))</f>
        <v>#DIV/0!</v>
      </c>
      <c r="BV620" s="37" t="e">
        <f>VALUE(TEXT((AT620*$T620/365*'TOX and EXPO INPUTS'!$E$33/'TOX and EXPO INPUTS'!$E$34),"0.00E+00"))</f>
        <v>#DIV/0!</v>
      </c>
      <c r="BW620" s="37" t="e">
        <f>VALUE(TEXT((AU620*$T620/365*'TOX and EXPO INPUTS'!$E$33/'TOX and EXPO INPUTS'!$E$34),"0.00E+00"))</f>
        <v>#DIV/0!</v>
      </c>
      <c r="BX620" s="42" t="e">
        <f>VALUE(TEXT((AP620*$U620/365*'TOX and EXPO INPUTS'!$E$33/'TOX and EXPO INPUTS'!$E$34),"0.00E+00"))</f>
        <v>#DIV/0!</v>
      </c>
      <c r="BY620" s="37" t="e">
        <f>VALUE(TEXT((AQ620*$U620/365*'TOX and EXPO INPUTS'!$E$33/'TOX and EXPO INPUTS'!$E$34),"0.00E+00"))</f>
        <v>#DIV/0!</v>
      </c>
      <c r="BZ620" s="37" t="e">
        <f>VALUE(TEXT((AR620*$U620/365*'TOX and EXPO INPUTS'!$E$33/'TOX and EXPO INPUTS'!$E$34),"0.00E+00"))</f>
        <v>#DIV/0!</v>
      </c>
      <c r="CA620" s="37" t="e">
        <f>VALUE(TEXT((AS620*$U620/365*'TOX and EXPO INPUTS'!$E$33/'TOX and EXPO INPUTS'!$E$34),"0.00E+00"))</f>
        <v>#DIV/0!</v>
      </c>
      <c r="CB620" s="37" t="e">
        <f>VALUE(TEXT((AT620*$U620/365*'TOX and EXPO INPUTS'!$E$33/'TOX and EXPO INPUTS'!$E$34),"0.00E+00"))</f>
        <v>#DIV/0!</v>
      </c>
      <c r="CC620" s="37" t="e">
        <f>VALUE(TEXT((AU620*$U620/365*'TOX and EXPO INPUTS'!$E$33/'TOX and EXPO INPUTS'!$E$34),"0.00E+00"))</f>
        <v>#DIV/0!</v>
      </c>
      <c r="CD620" s="58" t="e">
        <f>VALUE(TEXT((BR620*'TOX and EXPO INPUTS'!$F$23),"0.00E+00"))</f>
        <v>#DIV/0!</v>
      </c>
      <c r="CE620" s="57" t="e">
        <f>VALUE(TEXT((BS620*'TOX and EXPO INPUTS'!$F$23),"0.00E+00"))</f>
        <v>#DIV/0!</v>
      </c>
      <c r="CF620" s="57" t="e">
        <f>VALUE(TEXT((BT620*'TOX and EXPO INPUTS'!$F$23),"0.00E+00"))</f>
        <v>#DIV/0!</v>
      </c>
      <c r="CG620" s="57" t="e">
        <f>VALUE(TEXT((BU620*'TOX and EXPO INPUTS'!$F$23),"0.00E+00"))</f>
        <v>#DIV/0!</v>
      </c>
      <c r="CH620" s="57" t="e">
        <f>VALUE(TEXT((BV620*'TOX and EXPO INPUTS'!$F$23),"0.00E+00"))</f>
        <v>#DIV/0!</v>
      </c>
      <c r="CI620" s="57" t="e">
        <f>VALUE(TEXT((BW620*'TOX and EXPO INPUTS'!$F$23),"0.00E+00"))</f>
        <v>#DIV/0!</v>
      </c>
      <c r="CJ620" s="58" t="e">
        <f>VALUE(TEXT((BX620*'TOX and EXPO INPUTS'!$F$23),"0.00E+00"))</f>
        <v>#DIV/0!</v>
      </c>
      <c r="CK620" s="57" t="e">
        <f>VALUE(TEXT((BY620*'TOX and EXPO INPUTS'!$F$23),"0.00E+00"))</f>
        <v>#DIV/0!</v>
      </c>
      <c r="CL620" s="57" t="e">
        <f>VALUE(TEXT((BZ620*'TOX and EXPO INPUTS'!$F$23),"0.00E+00"))</f>
        <v>#DIV/0!</v>
      </c>
      <c r="CM620" s="57" t="e">
        <f>VALUE(TEXT((CA620*'TOX and EXPO INPUTS'!$F$23),"0.00E+00"))</f>
        <v>#DIV/0!</v>
      </c>
      <c r="CN620" s="57" t="e">
        <f>VALUE(TEXT((CB620*'TOX and EXPO INPUTS'!$F$23),"0.00E+00"))</f>
        <v>#DIV/0!</v>
      </c>
      <c r="CO620" s="57" t="e">
        <f>VALUE(TEXT((CC620*'TOX and EXPO INPUTS'!$F$23),"0.00E+00"))</f>
        <v>#DIV/0!</v>
      </c>
      <c r="CP620" s="38" t="s">
        <v>106</v>
      </c>
      <c r="CQ620" s="34" t="s">
        <v>107</v>
      </c>
      <c r="CR620" s="34" t="s">
        <v>108</v>
      </c>
      <c r="CS620" s="39" t="s">
        <v>109</v>
      </c>
    </row>
    <row r="621" spans="1:97" ht="48" customHeight="1" x14ac:dyDescent="0.25">
      <c r="A621" s="34" t="s">
        <v>98</v>
      </c>
      <c r="B621" s="34" t="s">
        <v>99</v>
      </c>
      <c r="C621" s="34" t="s">
        <v>113</v>
      </c>
      <c r="D621" s="34" t="s">
        <v>111</v>
      </c>
      <c r="E621" s="39" t="s">
        <v>112</v>
      </c>
      <c r="F621" s="40" t="s">
        <v>170</v>
      </c>
      <c r="G621" s="43"/>
      <c r="H621" s="36" t="s">
        <v>104</v>
      </c>
      <c r="I621" s="67"/>
      <c r="J621" s="36" t="s">
        <v>105</v>
      </c>
      <c r="K621" s="100">
        <f>VLOOKUP(F621,'Amount Seed Planted_variables'!$A$3:$I$74,2,0)</f>
        <v>150000</v>
      </c>
      <c r="L621" s="100">
        <f>VLOOKUP(F621,'Amount Seed Planted_variables'!$A$3:$I$74,3,0)</f>
        <v>296500</v>
      </c>
      <c r="M621" s="36">
        <f t="shared" si="273"/>
        <v>0</v>
      </c>
      <c r="N621" s="35">
        <f t="shared" si="274"/>
        <v>0</v>
      </c>
      <c r="O621" s="101">
        <v>3000</v>
      </c>
      <c r="P621" s="93">
        <f>VLOOKUP(F621,'Amount Seed Planted_variables'!$A$3:$I$74,4,0)</f>
        <v>6000000</v>
      </c>
      <c r="Q621" s="93">
        <f>VLOOKUP(F621,'Amount Seed Planted_variables'!$A$3:$I$74,7,0)</f>
        <v>80</v>
      </c>
      <c r="R621" s="93">
        <f>VLOOKUP(F621,'Amount Seed Planted_variables'!$A$3:$I$74,8,0)</f>
        <v>480000000</v>
      </c>
      <c r="S621" s="87">
        <f t="shared" si="270"/>
        <v>2.5</v>
      </c>
      <c r="T621" s="35">
        <v>10</v>
      </c>
      <c r="U621" s="35">
        <v>30</v>
      </c>
      <c r="V621" s="41">
        <v>138210600</v>
      </c>
      <c r="W621" s="35">
        <v>23262800</v>
      </c>
      <c r="X621" s="35">
        <v>21238200</v>
      </c>
      <c r="Y621" s="41">
        <v>106100</v>
      </c>
      <c r="Z621" s="35">
        <f t="shared" si="275"/>
        <v>10610</v>
      </c>
      <c r="AA621" s="42">
        <f t="shared" si="276"/>
        <v>0</v>
      </c>
      <c r="AB621" s="37">
        <f t="shared" si="277"/>
        <v>0</v>
      </c>
      <c r="AC621" s="37">
        <f t="shared" si="278"/>
        <v>0</v>
      </c>
      <c r="AD621" s="42" t="e">
        <f>VALUE(TEXT(((AA621*'TOX and EXPO INPUTS'!$F$13)/'TOX and EXPO INPUTS'!$E$27),"0.00E+00"))</f>
        <v>#DIV/0!</v>
      </c>
      <c r="AE621" s="37" t="e">
        <f>VALUE(TEXT(((AB621*'TOX and EXPO INPUTS'!$F$13)/'TOX and EXPO INPUTS'!$E$27),"0.00E+00"))</f>
        <v>#DIV/0!</v>
      </c>
      <c r="AF621" s="37" t="e">
        <f>VALUE(TEXT(((AC621*'TOX and EXPO INPUTS'!$F$13)/'TOX and EXPO INPUTS'!$E$27),"0.00E+00"))</f>
        <v>#DIV/0!</v>
      </c>
      <c r="AG621" s="42" t="e">
        <f>IF($E621="ST",VALUE(TEXT(('TOX and EXPO INPUTS'!$F$7/AD621),"0.0E+00")),IF($E621="IT",VALUE(TEXT(('TOX and EXPO INPUTS'!$F$10/AD621),"0.0E+00"))))</f>
        <v>#DIV/0!</v>
      </c>
      <c r="AH621" s="37" t="e">
        <f>IF($E621="ST",VALUE(TEXT(('TOX and EXPO INPUTS'!$F$7/AE621),"0.0E+00")),IF($E621="IT",VALUE(TEXT(('TOX and EXPO INPUTS'!$F$10/AE621),"0.0E+00"))))</f>
        <v>#DIV/0!</v>
      </c>
      <c r="AI621" s="37" t="e">
        <f>IF($E621="ST",VALUE(TEXT(('TOX and EXPO INPUTS'!$F$7/AF621),"0.0E+00")),IF($E621="IT",VALUE(TEXT(('TOX and EXPO INPUTS'!$F$10/AF621),"0.0E+00"))))</f>
        <v>#DIV/0!</v>
      </c>
      <c r="AJ621" s="42">
        <f t="shared" si="271"/>
        <v>0</v>
      </c>
      <c r="AK621" s="37">
        <f t="shared" si="272"/>
        <v>0</v>
      </c>
      <c r="AL621" s="42" t="e">
        <f>VALUE(TEXT(((AJ621*'TOX and EXPO INPUTS'!$F$21)/'TOX and EXPO INPUTS'!$E$29),"0.00E+00"))</f>
        <v>#DIV/0!</v>
      </c>
      <c r="AM621" s="37" t="e">
        <f>VALUE(TEXT(((AK621*'TOX and EXPO INPUTS'!$F$21)/'TOX and EXPO INPUTS'!$E$29),"0.00E+00"))</f>
        <v>#DIV/0!</v>
      </c>
      <c r="AN621" s="42" t="e">
        <f>IF($E621="ST",VALUE(TEXT(('TOX and EXPO INPUTS'!$F$15/AL621),"0.0E+00")),IF($E621="IT",VALUE(TEXT(('TOX and EXPO INPUTS'!$F$18/AL621),"0.0E+00"))))</f>
        <v>#DIV/0!</v>
      </c>
      <c r="AO621" s="37" t="e">
        <f>IF($E621="ST",VALUE(TEXT(('TOX and EXPO INPUTS'!$F$15/AM621),"0.0E+00")),IF($E621="IT",VALUE(TEXT(('TOX and EXPO INPUTS'!$F$18/AM621),"0.0E+00"))))</f>
        <v>#DIV/0!</v>
      </c>
      <c r="AP621" s="42" t="e">
        <f t="shared" si="279"/>
        <v>#DIV/0!</v>
      </c>
      <c r="AQ621" s="37" t="e">
        <f t="shared" si="280"/>
        <v>#DIV/0!</v>
      </c>
      <c r="AR621" s="37" t="e">
        <f t="shared" si="281"/>
        <v>#DIV/0!</v>
      </c>
      <c r="AS621" s="37" t="e">
        <f t="shared" si="282"/>
        <v>#DIV/0!</v>
      </c>
      <c r="AT621" s="37" t="e">
        <f t="shared" si="283"/>
        <v>#DIV/0!</v>
      </c>
      <c r="AU621" s="37" t="e">
        <f t="shared" si="284"/>
        <v>#DIV/0!</v>
      </c>
      <c r="AV621" s="42" t="e">
        <f t="shared" si="285"/>
        <v>#DIV/0!</v>
      </c>
      <c r="AW621" s="37" t="e">
        <f t="shared" si="286"/>
        <v>#DIV/0!</v>
      </c>
      <c r="AX621" s="37" t="e">
        <f t="shared" si="287"/>
        <v>#DIV/0!</v>
      </c>
      <c r="AY621" s="37" t="e">
        <f t="shared" si="288"/>
        <v>#DIV/0!</v>
      </c>
      <c r="AZ621" s="37" t="e">
        <f t="shared" si="289"/>
        <v>#DIV/0!</v>
      </c>
      <c r="BA621" s="37" t="e">
        <f t="shared" si="290"/>
        <v>#DIV/0!</v>
      </c>
      <c r="BB621" s="42" t="e">
        <f>IF($E621="ST",VALUE(TEXT((1/(('TOX and EXPO INPUTS'!$F$9/AG621)+('TOX and EXPO INPUTS'!$F$17/AN621))),"0.0E+00")),IF($E621="IT",VALUE(TEXT((1/(('TOX and EXPO INPUTS'!$F$12/AG621)+('TOX and EXPO INPUTS'!$F$20/AN621))),"0.0E+00"))))</f>
        <v>#DIV/0!</v>
      </c>
      <c r="BC621" s="37" t="e">
        <f>IF($E621="ST",VALUE(TEXT((1/(('TOX and EXPO INPUTS'!$F$9/AH621)+('TOX and EXPO INPUTS'!$F$17/AN621))),"0.0E+00")),IF($E621="IT",VALUE(TEXT((1/(('TOX and EXPO INPUTS'!$F$12/AH621)+('TOX and EXPO INPUTS'!$F$20/AN621))),"0.0E+00"))))</f>
        <v>#DIV/0!</v>
      </c>
      <c r="BD621" s="37" t="e">
        <f>IF($E621="ST",VALUE(TEXT((1/(('TOX and EXPO INPUTS'!$F$9/AI621)+('TOX and EXPO INPUTS'!$F$17/AN621))),"0.0E+00")),IF($E621="IT",VALUE(TEXT((1/(('TOX and EXPO INPUTS'!$F$12/AI621)+('TOX and EXPO INPUTS'!$F$20/AN621))),"0.0E+00"))))</f>
        <v>#DIV/0!</v>
      </c>
      <c r="BE621" s="37" t="e">
        <f>IF($E621="ST",VALUE(TEXT((1/(('TOX and EXPO INPUTS'!$F$9/AG621)+('TOX and EXPO INPUTS'!$F$17/AO621))),"0.0E+00")),IF($E621="IT",VALUE(TEXT((1/(('TOX and EXPO INPUTS'!$F$12/AG621)+('TOX and EXPO INPUTS'!$F$20/AO621))),"0.0E+00"))))</f>
        <v>#DIV/0!</v>
      </c>
      <c r="BF621" s="37" t="e">
        <f>IF($E621="ST",VALUE(TEXT((1/(('TOX and EXPO INPUTS'!$F$9/AH621)+('TOX and EXPO INPUTS'!$F$17/AO621))),"0.0E+00")),IF($E621="IT",VALUE(TEXT((1/(('TOX and EXPO INPUTS'!$F$12/AH621)+('TOX and EXPO INPUTS'!$F$20/AO621))),"0.0E+00"))))</f>
        <v>#DIV/0!</v>
      </c>
      <c r="BG621" s="37" t="e">
        <f>IF($E621="ST",VALUE(TEXT((1/(('TOX and EXPO INPUTS'!$F$9/AI621)+('TOX and EXPO INPUTS'!$F$17/AO621))),"0.0E+00")),IF($E621="IT",VALUE(TEXT((1/(('TOX and EXPO INPUTS'!$F$12/AI621)+('TOX and EXPO INPUTS'!$F$20/AO621))),"0.0E+00"))))</f>
        <v>#DIV/0!</v>
      </c>
      <c r="BH621" s="42" t="e">
        <f>VALUE(TEXT((AD621*$T621/365*'TOX and EXPO INPUTS'!$E$33/'TOX and EXPO INPUTS'!$E$34),"0.00E+00"))</f>
        <v>#DIV/0!</v>
      </c>
      <c r="BI621" s="37" t="e">
        <f>VALUE(TEXT((AE621*$T621/365*'TOX and EXPO INPUTS'!$E$33/'TOX and EXPO INPUTS'!$E$34),"0.00E+00"))</f>
        <v>#DIV/0!</v>
      </c>
      <c r="BJ621" s="37" t="e">
        <f>VALUE(TEXT((AF621*$T621/365*'TOX and EXPO INPUTS'!$E$33/'TOX and EXPO INPUTS'!$E$34),"0.00E+00"))</f>
        <v>#DIV/0!</v>
      </c>
      <c r="BK621" s="42" t="e">
        <f>VALUE(TEXT((AD621*$U621/365*'TOX and EXPO INPUTS'!$E$33/'TOX and EXPO INPUTS'!$E$34),"0.00E+00"))</f>
        <v>#DIV/0!</v>
      </c>
      <c r="BL621" s="37" t="e">
        <f>VALUE(TEXT((AE621*$U621/365*'TOX and EXPO INPUTS'!$E$33/'TOX and EXPO INPUTS'!$E$34),"0.00E+00"))</f>
        <v>#DIV/0!</v>
      </c>
      <c r="BM621" s="37" t="e">
        <f>VALUE(TEXT((AF621*$U621/365*'TOX and EXPO INPUTS'!$E$33/'TOX and EXPO INPUTS'!$E$34),"0.00E+00"))</f>
        <v>#DIV/0!</v>
      </c>
      <c r="BN621" s="42" t="e">
        <f>VALUE(TEXT((AL621*$T621/365*'TOX and EXPO INPUTS'!$E$33/'TOX and EXPO INPUTS'!$E$34),"0.00E+00"))</f>
        <v>#DIV/0!</v>
      </c>
      <c r="BO621" s="37" t="e">
        <f>VALUE(TEXT((AM621*$T621/365*'TOX and EXPO INPUTS'!$E$33/'TOX and EXPO INPUTS'!$E$34),"0.00E+00"))</f>
        <v>#DIV/0!</v>
      </c>
      <c r="BP621" s="42" t="e">
        <f>VALUE(TEXT((AL621*$U621/365*'TOX and EXPO INPUTS'!$E$33/'TOX and EXPO INPUTS'!$E$34),"0.00E+00"))</f>
        <v>#DIV/0!</v>
      </c>
      <c r="BQ621" s="37" t="e">
        <f>VALUE(TEXT((AM621*$U621/365*'TOX and EXPO INPUTS'!$E$33/'TOX and EXPO INPUTS'!$E$34),"0.00E+00"))</f>
        <v>#DIV/0!</v>
      </c>
      <c r="BR621" s="42" t="e">
        <f>VALUE(TEXT((AP621*$T621/365*'TOX and EXPO INPUTS'!$E$33/'TOX and EXPO INPUTS'!$E$34),"0.00E+00"))</f>
        <v>#DIV/0!</v>
      </c>
      <c r="BS621" s="37" t="e">
        <f>VALUE(TEXT((AQ621*$T621/365*'TOX and EXPO INPUTS'!$E$33/'TOX and EXPO INPUTS'!$E$34),"0.00E+00"))</f>
        <v>#DIV/0!</v>
      </c>
      <c r="BT621" s="37" t="e">
        <f>VALUE(TEXT((AR621*$T621/365*'TOX and EXPO INPUTS'!$E$33/'TOX and EXPO INPUTS'!$E$34),"0.00E+00"))</f>
        <v>#DIV/0!</v>
      </c>
      <c r="BU621" s="37" t="e">
        <f>VALUE(TEXT((AS621*$T621/365*'TOX and EXPO INPUTS'!$E$33/'TOX and EXPO INPUTS'!$E$34),"0.00E+00"))</f>
        <v>#DIV/0!</v>
      </c>
      <c r="BV621" s="37" t="e">
        <f>VALUE(TEXT((AT621*$T621/365*'TOX and EXPO INPUTS'!$E$33/'TOX and EXPO INPUTS'!$E$34),"0.00E+00"))</f>
        <v>#DIV/0!</v>
      </c>
      <c r="BW621" s="37" t="e">
        <f>VALUE(TEXT((AU621*$T621/365*'TOX and EXPO INPUTS'!$E$33/'TOX and EXPO INPUTS'!$E$34),"0.00E+00"))</f>
        <v>#DIV/0!</v>
      </c>
      <c r="BX621" s="42" t="e">
        <f>VALUE(TEXT((AP621*$U621/365*'TOX and EXPO INPUTS'!$E$33/'TOX and EXPO INPUTS'!$E$34),"0.00E+00"))</f>
        <v>#DIV/0!</v>
      </c>
      <c r="BY621" s="37" t="e">
        <f>VALUE(TEXT((AQ621*$U621/365*'TOX and EXPO INPUTS'!$E$33/'TOX and EXPO INPUTS'!$E$34),"0.00E+00"))</f>
        <v>#DIV/0!</v>
      </c>
      <c r="BZ621" s="37" t="e">
        <f>VALUE(TEXT((AR621*$U621/365*'TOX and EXPO INPUTS'!$E$33/'TOX and EXPO INPUTS'!$E$34),"0.00E+00"))</f>
        <v>#DIV/0!</v>
      </c>
      <c r="CA621" s="37" t="e">
        <f>VALUE(TEXT((AS621*$U621/365*'TOX and EXPO INPUTS'!$E$33/'TOX and EXPO INPUTS'!$E$34),"0.00E+00"))</f>
        <v>#DIV/0!</v>
      </c>
      <c r="CB621" s="37" t="e">
        <f>VALUE(TEXT((AT621*$U621/365*'TOX and EXPO INPUTS'!$E$33/'TOX and EXPO INPUTS'!$E$34),"0.00E+00"))</f>
        <v>#DIV/0!</v>
      </c>
      <c r="CC621" s="37" t="e">
        <f>VALUE(TEXT((AU621*$U621/365*'TOX and EXPO INPUTS'!$E$33/'TOX and EXPO INPUTS'!$E$34),"0.00E+00"))</f>
        <v>#DIV/0!</v>
      </c>
      <c r="CD621" s="58" t="e">
        <f>VALUE(TEXT((BR621*'TOX and EXPO INPUTS'!$F$23),"0.00E+00"))</f>
        <v>#DIV/0!</v>
      </c>
      <c r="CE621" s="57" t="e">
        <f>VALUE(TEXT((BS621*'TOX and EXPO INPUTS'!$F$23),"0.00E+00"))</f>
        <v>#DIV/0!</v>
      </c>
      <c r="CF621" s="57" t="e">
        <f>VALUE(TEXT((BT621*'TOX and EXPO INPUTS'!$F$23),"0.00E+00"))</f>
        <v>#DIV/0!</v>
      </c>
      <c r="CG621" s="57" t="e">
        <f>VALUE(TEXT((BU621*'TOX and EXPO INPUTS'!$F$23),"0.00E+00"))</f>
        <v>#DIV/0!</v>
      </c>
      <c r="CH621" s="57" t="e">
        <f>VALUE(TEXT((BV621*'TOX and EXPO INPUTS'!$F$23),"0.00E+00"))</f>
        <v>#DIV/0!</v>
      </c>
      <c r="CI621" s="57" t="e">
        <f>VALUE(TEXT((BW621*'TOX and EXPO INPUTS'!$F$23),"0.00E+00"))</f>
        <v>#DIV/0!</v>
      </c>
      <c r="CJ621" s="58" t="e">
        <f>VALUE(TEXT((BX621*'TOX and EXPO INPUTS'!$F$23),"0.00E+00"))</f>
        <v>#DIV/0!</v>
      </c>
      <c r="CK621" s="57" t="e">
        <f>VALUE(TEXT((BY621*'TOX and EXPO INPUTS'!$F$23),"0.00E+00"))</f>
        <v>#DIV/0!</v>
      </c>
      <c r="CL621" s="57" t="e">
        <f>VALUE(TEXT((BZ621*'TOX and EXPO INPUTS'!$F$23),"0.00E+00"))</f>
        <v>#DIV/0!</v>
      </c>
      <c r="CM621" s="57" t="e">
        <f>VALUE(TEXT((CA621*'TOX and EXPO INPUTS'!$F$23),"0.00E+00"))</f>
        <v>#DIV/0!</v>
      </c>
      <c r="CN621" s="57" t="e">
        <f>VALUE(TEXT((CB621*'TOX and EXPO INPUTS'!$F$23),"0.00E+00"))</f>
        <v>#DIV/0!</v>
      </c>
      <c r="CO621" s="57" t="e">
        <f>VALUE(TEXT((CC621*'TOX and EXPO INPUTS'!$F$23),"0.00E+00"))</f>
        <v>#DIV/0!</v>
      </c>
      <c r="CP621" s="38" t="s">
        <v>106</v>
      </c>
      <c r="CQ621" s="34" t="s">
        <v>107</v>
      </c>
      <c r="CR621" s="34" t="s">
        <v>108</v>
      </c>
      <c r="CS621" s="39" t="s">
        <v>109</v>
      </c>
    </row>
    <row r="622" spans="1:97" ht="48" customHeight="1" x14ac:dyDescent="0.25">
      <c r="A622" s="34" t="s">
        <v>98</v>
      </c>
      <c r="B622" s="34" t="s">
        <v>99</v>
      </c>
      <c r="C622" s="34" t="s">
        <v>113</v>
      </c>
      <c r="D622" s="34" t="s">
        <v>442</v>
      </c>
      <c r="E622" s="39" t="s">
        <v>112</v>
      </c>
      <c r="F622" s="40" t="s">
        <v>170</v>
      </c>
      <c r="G622" s="43"/>
      <c r="H622" s="36" t="s">
        <v>104</v>
      </c>
      <c r="I622" s="67"/>
      <c r="J622" s="36" t="s">
        <v>105</v>
      </c>
      <c r="K622" s="100">
        <f>VLOOKUP(F622,'Amount Seed Planted_variables'!$A$3:$I$74,2,0)</f>
        <v>150000</v>
      </c>
      <c r="L622" s="100">
        <f>VLOOKUP(F622,'Amount Seed Planted_variables'!$A$3:$I$74,3,0)</f>
        <v>296500</v>
      </c>
      <c r="M622" s="36">
        <f t="shared" si="273"/>
        <v>0</v>
      </c>
      <c r="N622" s="35">
        <f t="shared" si="274"/>
        <v>0</v>
      </c>
      <c r="O622" s="101">
        <v>3000</v>
      </c>
      <c r="P622" s="93">
        <f>VLOOKUP(F622,'Amount Seed Planted_variables'!$A$3:$I$74,4,0)</f>
        <v>6000000</v>
      </c>
      <c r="Q622" s="93">
        <f>VLOOKUP(F622,'Amount Seed Planted_variables'!$A$3:$I$74,7,0)</f>
        <v>80</v>
      </c>
      <c r="R622" s="93">
        <f>VLOOKUP(F622,'Amount Seed Planted_variables'!$A$3:$I$74,8,0)</f>
        <v>480000000</v>
      </c>
      <c r="S622" s="87" t="str">
        <f t="shared" si="270"/>
        <v>NA</v>
      </c>
      <c r="T622" s="35">
        <v>10</v>
      </c>
      <c r="U622" s="35">
        <v>30</v>
      </c>
      <c r="V622" s="41">
        <v>3994</v>
      </c>
      <c r="W622" s="35">
        <v>797</v>
      </c>
      <c r="X622" s="35">
        <v>530</v>
      </c>
      <c r="Y622" s="41">
        <v>66</v>
      </c>
      <c r="Z622" s="35">
        <f t="shared" si="275"/>
        <v>6.6000000000000005</v>
      </c>
      <c r="AA622" s="42">
        <f t="shared" si="276"/>
        <v>0</v>
      </c>
      <c r="AB622" s="37">
        <f t="shared" si="277"/>
        <v>0</v>
      </c>
      <c r="AC622" s="37">
        <f t="shared" si="278"/>
        <v>0</v>
      </c>
      <c r="AD622" s="42" t="e">
        <f>VALUE(TEXT(((AA622*'TOX and EXPO INPUTS'!$F$13)/'TOX and EXPO INPUTS'!$E$27),"0.00E+00"))</f>
        <v>#DIV/0!</v>
      </c>
      <c r="AE622" s="37" t="e">
        <f>VALUE(TEXT(((AB622*'TOX and EXPO INPUTS'!$F$13)/'TOX and EXPO INPUTS'!$E$27),"0.00E+00"))</f>
        <v>#DIV/0!</v>
      </c>
      <c r="AF622" s="37" t="e">
        <f>VALUE(TEXT(((AC622*'TOX and EXPO INPUTS'!$F$13)/'TOX and EXPO INPUTS'!$E$27),"0.00E+00"))</f>
        <v>#DIV/0!</v>
      </c>
      <c r="AG622" s="42" t="e">
        <f>IF($E622="ST",VALUE(TEXT(('TOX and EXPO INPUTS'!$F$7/AD622),"0.0E+00")),IF($E622="IT",VALUE(TEXT(('TOX and EXPO INPUTS'!$F$10/AD622),"0.0E+00"))))</f>
        <v>#DIV/0!</v>
      </c>
      <c r="AH622" s="37" t="e">
        <f>IF($E622="ST",VALUE(TEXT(('TOX and EXPO INPUTS'!$F$7/AE622),"0.0E+00")),IF($E622="IT",VALUE(TEXT(('TOX and EXPO INPUTS'!$F$10/AE622),"0.0E+00"))))</f>
        <v>#DIV/0!</v>
      </c>
      <c r="AI622" s="37" t="e">
        <f>IF($E622="ST",VALUE(TEXT(('TOX and EXPO INPUTS'!$F$7/AF622),"0.0E+00")),IF($E622="IT",VALUE(TEXT(('TOX and EXPO INPUTS'!$F$10/AF622),"0.0E+00"))))</f>
        <v>#DIV/0!</v>
      </c>
      <c r="AJ622" s="42">
        <f t="shared" si="271"/>
        <v>0</v>
      </c>
      <c r="AK622" s="37">
        <f t="shared" si="272"/>
        <v>0</v>
      </c>
      <c r="AL622" s="42" t="e">
        <f>VALUE(TEXT(((AJ622*'TOX and EXPO INPUTS'!$F$21)/'TOX and EXPO INPUTS'!$E$29),"0.00E+00"))</f>
        <v>#DIV/0!</v>
      </c>
      <c r="AM622" s="37" t="e">
        <f>VALUE(TEXT(((AK622*'TOX and EXPO INPUTS'!$F$21)/'TOX and EXPO INPUTS'!$E$29),"0.00E+00"))</f>
        <v>#DIV/0!</v>
      </c>
      <c r="AN622" s="42" t="e">
        <f>IF($E622="ST",VALUE(TEXT(('TOX and EXPO INPUTS'!$F$15/AL622),"0.0E+00")),IF($E622="IT",VALUE(TEXT(('TOX and EXPO INPUTS'!$F$18/AL622),"0.0E+00"))))</f>
        <v>#DIV/0!</v>
      </c>
      <c r="AO622" s="37" t="e">
        <f>IF($E622="ST",VALUE(TEXT(('TOX and EXPO INPUTS'!$F$15/AM622),"0.0E+00")),IF($E622="IT",VALUE(TEXT(('TOX and EXPO INPUTS'!$F$18/AM622),"0.0E+00"))))</f>
        <v>#DIV/0!</v>
      </c>
      <c r="AP622" s="42" t="e">
        <f t="shared" si="279"/>
        <v>#DIV/0!</v>
      </c>
      <c r="AQ622" s="37" t="e">
        <f t="shared" si="280"/>
        <v>#DIV/0!</v>
      </c>
      <c r="AR622" s="37" t="e">
        <f t="shared" si="281"/>
        <v>#DIV/0!</v>
      </c>
      <c r="AS622" s="37" t="e">
        <f t="shared" si="282"/>
        <v>#DIV/0!</v>
      </c>
      <c r="AT622" s="37" t="e">
        <f t="shared" si="283"/>
        <v>#DIV/0!</v>
      </c>
      <c r="AU622" s="37" t="e">
        <f t="shared" si="284"/>
        <v>#DIV/0!</v>
      </c>
      <c r="AV622" s="42" t="e">
        <f t="shared" si="285"/>
        <v>#DIV/0!</v>
      </c>
      <c r="AW622" s="37" t="e">
        <f t="shared" si="286"/>
        <v>#DIV/0!</v>
      </c>
      <c r="AX622" s="37" t="e">
        <f t="shared" si="287"/>
        <v>#DIV/0!</v>
      </c>
      <c r="AY622" s="37" t="e">
        <f t="shared" si="288"/>
        <v>#DIV/0!</v>
      </c>
      <c r="AZ622" s="37" t="e">
        <f t="shared" si="289"/>
        <v>#DIV/0!</v>
      </c>
      <c r="BA622" s="37" t="e">
        <f t="shared" si="290"/>
        <v>#DIV/0!</v>
      </c>
      <c r="BB622" s="42" t="e">
        <f>IF($E622="ST",VALUE(TEXT((1/(('TOX and EXPO INPUTS'!$F$9/AG622)+('TOX and EXPO INPUTS'!$F$17/AN622))),"0.0E+00")),IF($E622="IT",VALUE(TEXT((1/(('TOX and EXPO INPUTS'!$F$12/AG622)+('TOX and EXPO INPUTS'!$F$20/AN622))),"0.0E+00"))))</f>
        <v>#DIV/0!</v>
      </c>
      <c r="BC622" s="37" t="e">
        <f>IF($E622="ST",VALUE(TEXT((1/(('TOX and EXPO INPUTS'!$F$9/AH622)+('TOX and EXPO INPUTS'!$F$17/AN622))),"0.0E+00")),IF($E622="IT",VALUE(TEXT((1/(('TOX and EXPO INPUTS'!$F$12/AH622)+('TOX and EXPO INPUTS'!$F$20/AN622))),"0.0E+00"))))</f>
        <v>#DIV/0!</v>
      </c>
      <c r="BD622" s="37" t="e">
        <f>IF($E622="ST",VALUE(TEXT((1/(('TOX and EXPO INPUTS'!$F$9/AI622)+('TOX and EXPO INPUTS'!$F$17/AN622))),"0.0E+00")),IF($E622="IT",VALUE(TEXT((1/(('TOX and EXPO INPUTS'!$F$12/AI622)+('TOX and EXPO INPUTS'!$F$20/AN622))),"0.0E+00"))))</f>
        <v>#DIV/0!</v>
      </c>
      <c r="BE622" s="37" t="e">
        <f>IF($E622="ST",VALUE(TEXT((1/(('TOX and EXPO INPUTS'!$F$9/AG622)+('TOX and EXPO INPUTS'!$F$17/AO622))),"0.0E+00")),IF($E622="IT",VALUE(TEXT((1/(('TOX and EXPO INPUTS'!$F$12/AG622)+('TOX and EXPO INPUTS'!$F$20/AO622))),"0.0E+00"))))</f>
        <v>#DIV/0!</v>
      </c>
      <c r="BF622" s="37" t="e">
        <f>IF($E622="ST",VALUE(TEXT((1/(('TOX and EXPO INPUTS'!$F$9/AH622)+('TOX and EXPO INPUTS'!$F$17/AO622))),"0.0E+00")),IF($E622="IT",VALUE(TEXT((1/(('TOX and EXPO INPUTS'!$F$12/AH622)+('TOX and EXPO INPUTS'!$F$20/AO622))),"0.0E+00"))))</f>
        <v>#DIV/0!</v>
      </c>
      <c r="BG622" s="37" t="e">
        <f>IF($E622="ST",VALUE(TEXT((1/(('TOX and EXPO INPUTS'!$F$9/AI622)+('TOX and EXPO INPUTS'!$F$17/AO622))),"0.0E+00")),IF($E622="IT",VALUE(TEXT((1/(('TOX and EXPO INPUTS'!$F$12/AI622)+('TOX and EXPO INPUTS'!$F$20/AO622))),"0.0E+00"))))</f>
        <v>#DIV/0!</v>
      </c>
      <c r="BH622" s="42" t="e">
        <f>VALUE(TEXT((AD622*$T622/365*'TOX and EXPO INPUTS'!$E$33/'TOX and EXPO INPUTS'!$E$34),"0.00E+00"))</f>
        <v>#DIV/0!</v>
      </c>
      <c r="BI622" s="37" t="e">
        <f>VALUE(TEXT((AE622*$T622/365*'TOX and EXPO INPUTS'!$E$33/'TOX and EXPO INPUTS'!$E$34),"0.00E+00"))</f>
        <v>#DIV/0!</v>
      </c>
      <c r="BJ622" s="37" t="e">
        <f>VALUE(TEXT((AF622*$T622/365*'TOX and EXPO INPUTS'!$E$33/'TOX and EXPO INPUTS'!$E$34),"0.00E+00"))</f>
        <v>#DIV/0!</v>
      </c>
      <c r="BK622" s="42" t="e">
        <f>VALUE(TEXT((AD622*$U622/365*'TOX and EXPO INPUTS'!$E$33/'TOX and EXPO INPUTS'!$E$34),"0.00E+00"))</f>
        <v>#DIV/0!</v>
      </c>
      <c r="BL622" s="37" t="e">
        <f>VALUE(TEXT((AE622*$U622/365*'TOX and EXPO INPUTS'!$E$33/'TOX and EXPO INPUTS'!$E$34),"0.00E+00"))</f>
        <v>#DIV/0!</v>
      </c>
      <c r="BM622" s="37" t="e">
        <f>VALUE(TEXT((AF622*$U622/365*'TOX and EXPO INPUTS'!$E$33/'TOX and EXPO INPUTS'!$E$34),"0.00E+00"))</f>
        <v>#DIV/0!</v>
      </c>
      <c r="BN622" s="42" t="e">
        <f>VALUE(TEXT((AL622*$T622/365*'TOX and EXPO INPUTS'!$E$33/'TOX and EXPO INPUTS'!$E$34),"0.00E+00"))</f>
        <v>#DIV/0!</v>
      </c>
      <c r="BO622" s="37" t="e">
        <f>VALUE(TEXT((AM622*$T622/365*'TOX and EXPO INPUTS'!$E$33/'TOX and EXPO INPUTS'!$E$34),"0.00E+00"))</f>
        <v>#DIV/0!</v>
      </c>
      <c r="BP622" s="42" t="e">
        <f>VALUE(TEXT((AL622*$U622/365*'TOX and EXPO INPUTS'!$E$33/'TOX and EXPO INPUTS'!$E$34),"0.00E+00"))</f>
        <v>#DIV/0!</v>
      </c>
      <c r="BQ622" s="37" t="e">
        <f>VALUE(TEXT((AM622*$U622/365*'TOX and EXPO INPUTS'!$E$33/'TOX and EXPO INPUTS'!$E$34),"0.00E+00"))</f>
        <v>#DIV/0!</v>
      </c>
      <c r="BR622" s="42" t="e">
        <f>VALUE(TEXT((AP622*$T622/365*'TOX and EXPO INPUTS'!$E$33/'TOX and EXPO INPUTS'!$E$34),"0.00E+00"))</f>
        <v>#DIV/0!</v>
      </c>
      <c r="BS622" s="37" t="e">
        <f>VALUE(TEXT((AQ622*$T622/365*'TOX and EXPO INPUTS'!$E$33/'TOX and EXPO INPUTS'!$E$34),"0.00E+00"))</f>
        <v>#DIV/0!</v>
      </c>
      <c r="BT622" s="37" t="e">
        <f>VALUE(TEXT((AR622*$T622/365*'TOX and EXPO INPUTS'!$E$33/'TOX and EXPO INPUTS'!$E$34),"0.00E+00"))</f>
        <v>#DIV/0!</v>
      </c>
      <c r="BU622" s="37" t="e">
        <f>VALUE(TEXT((AS622*$T622/365*'TOX and EXPO INPUTS'!$E$33/'TOX and EXPO INPUTS'!$E$34),"0.00E+00"))</f>
        <v>#DIV/0!</v>
      </c>
      <c r="BV622" s="37" t="e">
        <f>VALUE(TEXT((AT622*$T622/365*'TOX and EXPO INPUTS'!$E$33/'TOX and EXPO INPUTS'!$E$34),"0.00E+00"))</f>
        <v>#DIV/0!</v>
      </c>
      <c r="BW622" s="37" t="e">
        <f>VALUE(TEXT((AU622*$T622/365*'TOX and EXPO INPUTS'!$E$33/'TOX and EXPO INPUTS'!$E$34),"0.00E+00"))</f>
        <v>#DIV/0!</v>
      </c>
      <c r="BX622" s="42" t="e">
        <f>VALUE(TEXT((AP622*$U622/365*'TOX and EXPO INPUTS'!$E$33/'TOX and EXPO INPUTS'!$E$34),"0.00E+00"))</f>
        <v>#DIV/0!</v>
      </c>
      <c r="BY622" s="37" t="e">
        <f>VALUE(TEXT((AQ622*$U622/365*'TOX and EXPO INPUTS'!$E$33/'TOX and EXPO INPUTS'!$E$34),"0.00E+00"))</f>
        <v>#DIV/0!</v>
      </c>
      <c r="BZ622" s="37" t="e">
        <f>VALUE(TEXT((AR622*$U622/365*'TOX and EXPO INPUTS'!$E$33/'TOX and EXPO INPUTS'!$E$34),"0.00E+00"))</f>
        <v>#DIV/0!</v>
      </c>
      <c r="CA622" s="37" t="e">
        <f>VALUE(TEXT((AS622*$U622/365*'TOX and EXPO INPUTS'!$E$33/'TOX and EXPO INPUTS'!$E$34),"0.00E+00"))</f>
        <v>#DIV/0!</v>
      </c>
      <c r="CB622" s="37" t="e">
        <f>VALUE(TEXT((AT622*$U622/365*'TOX and EXPO INPUTS'!$E$33/'TOX and EXPO INPUTS'!$E$34),"0.00E+00"))</f>
        <v>#DIV/0!</v>
      </c>
      <c r="CC622" s="37" t="e">
        <f>VALUE(TEXT((AU622*$U622/365*'TOX and EXPO INPUTS'!$E$33/'TOX and EXPO INPUTS'!$E$34),"0.00E+00"))</f>
        <v>#DIV/0!</v>
      </c>
      <c r="CD622" s="58" t="e">
        <f>VALUE(TEXT((BR622*'TOX and EXPO INPUTS'!$F$23),"0.00E+00"))</f>
        <v>#DIV/0!</v>
      </c>
      <c r="CE622" s="57" t="e">
        <f>VALUE(TEXT((BS622*'TOX and EXPO INPUTS'!$F$23),"0.00E+00"))</f>
        <v>#DIV/0!</v>
      </c>
      <c r="CF622" s="57" t="e">
        <f>VALUE(TEXT((BT622*'TOX and EXPO INPUTS'!$F$23),"0.00E+00"))</f>
        <v>#DIV/0!</v>
      </c>
      <c r="CG622" s="57" t="e">
        <f>VALUE(TEXT((BU622*'TOX and EXPO INPUTS'!$F$23),"0.00E+00"))</f>
        <v>#DIV/0!</v>
      </c>
      <c r="CH622" s="57" t="e">
        <f>VALUE(TEXT((BV622*'TOX and EXPO INPUTS'!$F$23),"0.00E+00"))</f>
        <v>#DIV/0!</v>
      </c>
      <c r="CI622" s="57" t="e">
        <f>VALUE(TEXT((BW622*'TOX and EXPO INPUTS'!$F$23),"0.00E+00"))</f>
        <v>#DIV/0!</v>
      </c>
      <c r="CJ622" s="58" t="e">
        <f>VALUE(TEXT((BX622*'TOX and EXPO INPUTS'!$F$23),"0.00E+00"))</f>
        <v>#DIV/0!</v>
      </c>
      <c r="CK622" s="57" t="e">
        <f>VALUE(TEXT((BY622*'TOX and EXPO INPUTS'!$F$23),"0.00E+00"))</f>
        <v>#DIV/0!</v>
      </c>
      <c r="CL622" s="57" t="e">
        <f>VALUE(TEXT((BZ622*'TOX and EXPO INPUTS'!$F$23),"0.00E+00"))</f>
        <v>#DIV/0!</v>
      </c>
      <c r="CM622" s="57" t="e">
        <f>VALUE(TEXT((CA622*'TOX and EXPO INPUTS'!$F$23),"0.00E+00"))</f>
        <v>#DIV/0!</v>
      </c>
      <c r="CN622" s="57" t="e">
        <f>VALUE(TEXT((CB622*'TOX and EXPO INPUTS'!$F$23),"0.00E+00"))</f>
        <v>#DIV/0!</v>
      </c>
      <c r="CO622" s="57" t="e">
        <f>VALUE(TEXT((CC622*'TOX and EXPO INPUTS'!$F$23),"0.00E+00"))</f>
        <v>#DIV/0!</v>
      </c>
      <c r="CP622" s="38" t="s">
        <v>106</v>
      </c>
      <c r="CQ622" s="34" t="s">
        <v>107</v>
      </c>
      <c r="CR622" s="34" t="s">
        <v>108</v>
      </c>
      <c r="CS622" s="39" t="s">
        <v>109</v>
      </c>
    </row>
    <row r="623" spans="1:97" ht="48" customHeight="1" x14ac:dyDescent="0.25">
      <c r="A623" s="34" t="s">
        <v>98</v>
      </c>
      <c r="B623" s="34" t="s">
        <v>99</v>
      </c>
      <c r="C623" s="34" t="s">
        <v>115</v>
      </c>
      <c r="D623" s="34" t="s">
        <v>101</v>
      </c>
      <c r="E623" s="39" t="s">
        <v>102</v>
      </c>
      <c r="F623" s="40" t="s">
        <v>170</v>
      </c>
      <c r="G623" s="43"/>
      <c r="H623" s="36" t="s">
        <v>104</v>
      </c>
      <c r="I623" s="67"/>
      <c r="J623" s="36" t="s">
        <v>105</v>
      </c>
      <c r="K623" s="100">
        <f>VLOOKUP(F623,'Amount Seed Planted_variables'!$A$3:$I$74,2,0)</f>
        <v>150000</v>
      </c>
      <c r="L623" s="100">
        <f>VLOOKUP(F623,'Amount Seed Planted_variables'!$A$3:$I$74,3,0)</f>
        <v>296500</v>
      </c>
      <c r="M623" s="36">
        <f t="shared" si="273"/>
        <v>0</v>
      </c>
      <c r="N623" s="35">
        <f t="shared" si="274"/>
        <v>0</v>
      </c>
      <c r="O623" s="101">
        <v>225</v>
      </c>
      <c r="P623" s="93">
        <f>VLOOKUP(F623,'Amount Seed Planted_variables'!$A$3:$I$74,4,0)</f>
        <v>6000000</v>
      </c>
      <c r="Q623" s="93">
        <f>VLOOKUP(F623,'Amount Seed Planted_variables'!$A$3:$I$74,7,0)</f>
        <v>80</v>
      </c>
      <c r="R623" s="93">
        <f>VLOOKUP(F623,'Amount Seed Planted_variables'!$A$3:$I$74,8,0)</f>
        <v>480000000</v>
      </c>
      <c r="S623" s="87" t="str">
        <f t="shared" si="270"/>
        <v>NA</v>
      </c>
      <c r="T623" s="35">
        <v>10</v>
      </c>
      <c r="U623" s="35">
        <v>30</v>
      </c>
      <c r="V623" s="41">
        <v>349</v>
      </c>
      <c r="W623" s="35">
        <v>51.2</v>
      </c>
      <c r="X623" s="35">
        <v>42.2</v>
      </c>
      <c r="Y623" s="41">
        <v>1.2</v>
      </c>
      <c r="Z623" s="35">
        <f t="shared" si="275"/>
        <v>0.12</v>
      </c>
      <c r="AA623" s="42">
        <f t="shared" si="276"/>
        <v>0</v>
      </c>
      <c r="AB623" s="37">
        <f t="shared" si="277"/>
        <v>0</v>
      </c>
      <c r="AC623" s="37">
        <f t="shared" si="278"/>
        <v>0</v>
      </c>
      <c r="AD623" s="42" t="e">
        <f>VALUE(TEXT(((AA623*'TOX and EXPO INPUTS'!$F$13)/'TOX and EXPO INPUTS'!$E$27),"0.00E+00"))</f>
        <v>#DIV/0!</v>
      </c>
      <c r="AE623" s="37" t="e">
        <f>VALUE(TEXT(((AB623*'TOX and EXPO INPUTS'!$F$13)/'TOX and EXPO INPUTS'!$E$27),"0.00E+00"))</f>
        <v>#DIV/0!</v>
      </c>
      <c r="AF623" s="37" t="e">
        <f>VALUE(TEXT(((AC623*'TOX and EXPO INPUTS'!$F$13)/'TOX and EXPO INPUTS'!$E$27),"0.00E+00"))</f>
        <v>#DIV/0!</v>
      </c>
      <c r="AG623" s="42" t="e">
        <f>IF($E623="ST",VALUE(TEXT(('TOX and EXPO INPUTS'!$F$7/AD623),"0.0E+00")),IF($E623="IT",VALUE(TEXT(('TOX and EXPO INPUTS'!$F$10/AD623),"0.0E+00"))))</f>
        <v>#DIV/0!</v>
      </c>
      <c r="AH623" s="37" t="e">
        <f>IF($E623="ST",VALUE(TEXT(('TOX and EXPO INPUTS'!$F$7/AE623),"0.0E+00")),IF($E623="IT",VALUE(TEXT(('TOX and EXPO INPUTS'!$F$10/AE623),"0.0E+00"))))</f>
        <v>#DIV/0!</v>
      </c>
      <c r="AI623" s="37" t="e">
        <f>IF($E623="ST",VALUE(TEXT(('TOX and EXPO INPUTS'!$F$7/AF623),"0.0E+00")),IF($E623="IT",VALUE(TEXT(('TOX and EXPO INPUTS'!$F$10/AF623),"0.0E+00"))))</f>
        <v>#DIV/0!</v>
      </c>
      <c r="AJ623" s="42">
        <f t="shared" si="271"/>
        <v>0</v>
      </c>
      <c r="AK623" s="37">
        <f t="shared" si="272"/>
        <v>0</v>
      </c>
      <c r="AL623" s="42" t="e">
        <f>VALUE(TEXT(((AJ623*'TOX and EXPO INPUTS'!$F$21)/'TOX and EXPO INPUTS'!$E$29),"0.00E+00"))</f>
        <v>#DIV/0!</v>
      </c>
      <c r="AM623" s="37" t="e">
        <f>VALUE(TEXT(((AK623*'TOX and EXPO INPUTS'!$F$21)/'TOX and EXPO INPUTS'!$E$29),"0.00E+00"))</f>
        <v>#DIV/0!</v>
      </c>
      <c r="AN623" s="42" t="e">
        <f>IF($E623="ST",VALUE(TEXT(('TOX and EXPO INPUTS'!$F$15/AL623),"0.0E+00")),IF($E623="IT",VALUE(TEXT(('TOX and EXPO INPUTS'!$F$18/AL623),"0.0E+00"))))</f>
        <v>#DIV/0!</v>
      </c>
      <c r="AO623" s="37" t="e">
        <f>IF($E623="ST",VALUE(TEXT(('TOX and EXPO INPUTS'!$F$15/AM623),"0.0E+00")),IF($E623="IT",VALUE(TEXT(('TOX and EXPO INPUTS'!$F$18/AM623),"0.0E+00"))))</f>
        <v>#DIV/0!</v>
      </c>
      <c r="AP623" s="42" t="e">
        <f t="shared" si="279"/>
        <v>#DIV/0!</v>
      </c>
      <c r="AQ623" s="37" t="e">
        <f t="shared" si="280"/>
        <v>#DIV/0!</v>
      </c>
      <c r="AR623" s="37" t="e">
        <f t="shared" si="281"/>
        <v>#DIV/0!</v>
      </c>
      <c r="AS623" s="37" t="e">
        <f t="shared" si="282"/>
        <v>#DIV/0!</v>
      </c>
      <c r="AT623" s="37" t="e">
        <f t="shared" si="283"/>
        <v>#DIV/0!</v>
      </c>
      <c r="AU623" s="37" t="e">
        <f t="shared" si="284"/>
        <v>#DIV/0!</v>
      </c>
      <c r="AV623" s="42" t="e">
        <f t="shared" si="285"/>
        <v>#DIV/0!</v>
      </c>
      <c r="AW623" s="37" t="e">
        <f t="shared" si="286"/>
        <v>#DIV/0!</v>
      </c>
      <c r="AX623" s="37" t="e">
        <f t="shared" si="287"/>
        <v>#DIV/0!</v>
      </c>
      <c r="AY623" s="37" t="e">
        <f t="shared" si="288"/>
        <v>#DIV/0!</v>
      </c>
      <c r="AZ623" s="37" t="e">
        <f t="shared" si="289"/>
        <v>#DIV/0!</v>
      </c>
      <c r="BA623" s="37" t="e">
        <f t="shared" si="290"/>
        <v>#DIV/0!</v>
      </c>
      <c r="BB623" s="42" t="e">
        <f>IF($E623="ST",VALUE(TEXT((1/(('TOX and EXPO INPUTS'!$F$9/AG623)+('TOX and EXPO INPUTS'!$F$17/AN623))),"0.0E+00")),IF($E623="IT",VALUE(TEXT((1/(('TOX and EXPO INPUTS'!$F$12/AG623)+('TOX and EXPO INPUTS'!$F$20/AN623))),"0.0E+00"))))</f>
        <v>#DIV/0!</v>
      </c>
      <c r="BC623" s="37" t="e">
        <f>IF($E623="ST",VALUE(TEXT((1/(('TOX and EXPO INPUTS'!$F$9/AH623)+('TOX and EXPO INPUTS'!$F$17/AN623))),"0.0E+00")),IF($E623="IT",VALUE(TEXT((1/(('TOX and EXPO INPUTS'!$F$12/AH623)+('TOX and EXPO INPUTS'!$F$20/AN623))),"0.0E+00"))))</f>
        <v>#DIV/0!</v>
      </c>
      <c r="BD623" s="37" t="e">
        <f>IF($E623="ST",VALUE(TEXT((1/(('TOX and EXPO INPUTS'!$F$9/AI623)+('TOX and EXPO INPUTS'!$F$17/AN623))),"0.0E+00")),IF($E623="IT",VALUE(TEXT((1/(('TOX and EXPO INPUTS'!$F$12/AI623)+('TOX and EXPO INPUTS'!$F$20/AN623))),"0.0E+00"))))</f>
        <v>#DIV/0!</v>
      </c>
      <c r="BE623" s="37" t="e">
        <f>IF($E623="ST",VALUE(TEXT((1/(('TOX and EXPO INPUTS'!$F$9/AG623)+('TOX and EXPO INPUTS'!$F$17/AO623))),"0.0E+00")),IF($E623="IT",VALUE(TEXT((1/(('TOX and EXPO INPUTS'!$F$12/AG623)+('TOX and EXPO INPUTS'!$F$20/AO623))),"0.0E+00"))))</f>
        <v>#DIV/0!</v>
      </c>
      <c r="BF623" s="37" t="e">
        <f>IF($E623="ST",VALUE(TEXT((1/(('TOX and EXPO INPUTS'!$F$9/AH623)+('TOX and EXPO INPUTS'!$F$17/AO623))),"0.0E+00")),IF($E623="IT",VALUE(TEXT((1/(('TOX and EXPO INPUTS'!$F$12/AH623)+('TOX and EXPO INPUTS'!$F$20/AO623))),"0.0E+00"))))</f>
        <v>#DIV/0!</v>
      </c>
      <c r="BG623" s="37" t="e">
        <f>IF($E623="ST",VALUE(TEXT((1/(('TOX and EXPO INPUTS'!$F$9/AI623)+('TOX and EXPO INPUTS'!$F$17/AO623))),"0.0E+00")),IF($E623="IT",VALUE(TEXT((1/(('TOX and EXPO INPUTS'!$F$12/AI623)+('TOX and EXPO INPUTS'!$F$20/AO623))),"0.0E+00"))))</f>
        <v>#DIV/0!</v>
      </c>
      <c r="BH623" s="42" t="e">
        <f>VALUE(TEXT((AD623*$T623/365*'TOX and EXPO INPUTS'!$E$33/'TOX and EXPO INPUTS'!$E$34),"0.00E+00"))</f>
        <v>#DIV/0!</v>
      </c>
      <c r="BI623" s="37" t="e">
        <f>VALUE(TEXT((AE623*$T623/365*'TOX and EXPO INPUTS'!$E$33/'TOX and EXPO INPUTS'!$E$34),"0.00E+00"))</f>
        <v>#DIV/0!</v>
      </c>
      <c r="BJ623" s="37" t="e">
        <f>VALUE(TEXT((AF623*$T623/365*'TOX and EXPO INPUTS'!$E$33/'TOX and EXPO INPUTS'!$E$34),"0.00E+00"))</f>
        <v>#DIV/0!</v>
      </c>
      <c r="BK623" s="42" t="e">
        <f>VALUE(TEXT((AD623*$U623/365*'TOX and EXPO INPUTS'!$E$33/'TOX and EXPO INPUTS'!$E$34),"0.00E+00"))</f>
        <v>#DIV/0!</v>
      </c>
      <c r="BL623" s="37" t="e">
        <f>VALUE(TEXT((AE623*$U623/365*'TOX and EXPO INPUTS'!$E$33/'TOX and EXPO INPUTS'!$E$34),"0.00E+00"))</f>
        <v>#DIV/0!</v>
      </c>
      <c r="BM623" s="37" t="e">
        <f>VALUE(TEXT((AF623*$U623/365*'TOX and EXPO INPUTS'!$E$33/'TOX and EXPO INPUTS'!$E$34),"0.00E+00"))</f>
        <v>#DIV/0!</v>
      </c>
      <c r="BN623" s="42" t="e">
        <f>VALUE(TEXT((AL623*$T623/365*'TOX and EXPO INPUTS'!$E$33/'TOX and EXPO INPUTS'!$E$34),"0.00E+00"))</f>
        <v>#DIV/0!</v>
      </c>
      <c r="BO623" s="37" t="e">
        <f>VALUE(TEXT((AM623*$T623/365*'TOX and EXPO INPUTS'!$E$33/'TOX and EXPO INPUTS'!$E$34),"0.00E+00"))</f>
        <v>#DIV/0!</v>
      </c>
      <c r="BP623" s="42" t="e">
        <f>VALUE(TEXT((AL623*$U623/365*'TOX and EXPO INPUTS'!$E$33/'TOX and EXPO INPUTS'!$E$34),"0.00E+00"))</f>
        <v>#DIV/0!</v>
      </c>
      <c r="BQ623" s="37" t="e">
        <f>VALUE(TEXT((AM623*$U623/365*'TOX and EXPO INPUTS'!$E$33/'TOX and EXPO INPUTS'!$E$34),"0.00E+00"))</f>
        <v>#DIV/0!</v>
      </c>
      <c r="BR623" s="42" t="e">
        <f>VALUE(TEXT((AP623*$T623/365*'TOX and EXPO INPUTS'!$E$33/'TOX and EXPO INPUTS'!$E$34),"0.00E+00"))</f>
        <v>#DIV/0!</v>
      </c>
      <c r="BS623" s="37" t="e">
        <f>VALUE(TEXT((AQ623*$T623/365*'TOX and EXPO INPUTS'!$E$33/'TOX and EXPO INPUTS'!$E$34),"0.00E+00"))</f>
        <v>#DIV/0!</v>
      </c>
      <c r="BT623" s="37" t="e">
        <f>VALUE(TEXT((AR623*$T623/365*'TOX and EXPO INPUTS'!$E$33/'TOX and EXPO INPUTS'!$E$34),"0.00E+00"))</f>
        <v>#DIV/0!</v>
      </c>
      <c r="BU623" s="37" t="e">
        <f>VALUE(TEXT((AS623*$T623/365*'TOX and EXPO INPUTS'!$E$33/'TOX and EXPO INPUTS'!$E$34),"0.00E+00"))</f>
        <v>#DIV/0!</v>
      </c>
      <c r="BV623" s="37" t="e">
        <f>VALUE(TEXT((AT623*$T623/365*'TOX and EXPO INPUTS'!$E$33/'TOX and EXPO INPUTS'!$E$34),"0.00E+00"))</f>
        <v>#DIV/0!</v>
      </c>
      <c r="BW623" s="37" t="e">
        <f>VALUE(TEXT((AU623*$T623/365*'TOX and EXPO INPUTS'!$E$33/'TOX and EXPO INPUTS'!$E$34),"0.00E+00"))</f>
        <v>#DIV/0!</v>
      </c>
      <c r="BX623" s="42" t="e">
        <f>VALUE(TEXT((AP623*$U623/365*'TOX and EXPO INPUTS'!$E$33/'TOX and EXPO INPUTS'!$E$34),"0.00E+00"))</f>
        <v>#DIV/0!</v>
      </c>
      <c r="BY623" s="37" t="e">
        <f>VALUE(TEXT((AQ623*$U623/365*'TOX and EXPO INPUTS'!$E$33/'TOX and EXPO INPUTS'!$E$34),"0.00E+00"))</f>
        <v>#DIV/0!</v>
      </c>
      <c r="BZ623" s="37" t="e">
        <f>VALUE(TEXT((AR623*$U623/365*'TOX and EXPO INPUTS'!$E$33/'TOX and EXPO INPUTS'!$E$34),"0.00E+00"))</f>
        <v>#DIV/0!</v>
      </c>
      <c r="CA623" s="37" t="e">
        <f>VALUE(TEXT((AS623*$U623/365*'TOX and EXPO INPUTS'!$E$33/'TOX and EXPO INPUTS'!$E$34),"0.00E+00"))</f>
        <v>#DIV/0!</v>
      </c>
      <c r="CB623" s="37" t="e">
        <f>VALUE(TEXT((AT623*$U623/365*'TOX and EXPO INPUTS'!$E$33/'TOX and EXPO INPUTS'!$E$34),"0.00E+00"))</f>
        <v>#DIV/0!</v>
      </c>
      <c r="CC623" s="37" t="e">
        <f>VALUE(TEXT((AU623*$U623/365*'TOX and EXPO INPUTS'!$E$33/'TOX and EXPO INPUTS'!$E$34),"0.00E+00"))</f>
        <v>#DIV/0!</v>
      </c>
      <c r="CD623" s="58" t="e">
        <f>VALUE(TEXT((BR623*'TOX and EXPO INPUTS'!$F$23),"0.00E+00"))</f>
        <v>#DIV/0!</v>
      </c>
      <c r="CE623" s="57" t="e">
        <f>VALUE(TEXT((BS623*'TOX and EXPO INPUTS'!$F$23),"0.00E+00"))</f>
        <v>#DIV/0!</v>
      </c>
      <c r="CF623" s="57" t="e">
        <f>VALUE(TEXT((BT623*'TOX and EXPO INPUTS'!$F$23),"0.00E+00"))</f>
        <v>#DIV/0!</v>
      </c>
      <c r="CG623" s="57" t="e">
        <f>VALUE(TEXT((BU623*'TOX and EXPO INPUTS'!$F$23),"0.00E+00"))</f>
        <v>#DIV/0!</v>
      </c>
      <c r="CH623" s="57" t="e">
        <f>VALUE(TEXT((BV623*'TOX and EXPO INPUTS'!$F$23),"0.00E+00"))</f>
        <v>#DIV/0!</v>
      </c>
      <c r="CI623" s="57" t="e">
        <f>VALUE(TEXT((BW623*'TOX and EXPO INPUTS'!$F$23),"0.00E+00"))</f>
        <v>#DIV/0!</v>
      </c>
      <c r="CJ623" s="58" t="e">
        <f>VALUE(TEXT((BX623*'TOX and EXPO INPUTS'!$F$23),"0.00E+00"))</f>
        <v>#DIV/0!</v>
      </c>
      <c r="CK623" s="57" t="e">
        <f>VALUE(TEXT((BY623*'TOX and EXPO INPUTS'!$F$23),"0.00E+00"))</f>
        <v>#DIV/0!</v>
      </c>
      <c r="CL623" s="57" t="e">
        <f>VALUE(TEXT((BZ623*'TOX and EXPO INPUTS'!$F$23),"0.00E+00"))</f>
        <v>#DIV/0!</v>
      </c>
      <c r="CM623" s="57" t="e">
        <f>VALUE(TEXT((CA623*'TOX and EXPO INPUTS'!$F$23),"0.00E+00"))</f>
        <v>#DIV/0!</v>
      </c>
      <c r="CN623" s="57" t="e">
        <f>VALUE(TEXT((CB623*'TOX and EXPO INPUTS'!$F$23),"0.00E+00"))</f>
        <v>#DIV/0!</v>
      </c>
      <c r="CO623" s="57" t="e">
        <f>VALUE(TEXT((CC623*'TOX and EXPO INPUTS'!$F$23),"0.00E+00"))</f>
        <v>#DIV/0!</v>
      </c>
      <c r="CP623" s="38" t="s">
        <v>106</v>
      </c>
      <c r="CQ623" s="34" t="s">
        <v>107</v>
      </c>
      <c r="CR623" s="34" t="s">
        <v>108</v>
      </c>
      <c r="CS623" s="39" t="s">
        <v>109</v>
      </c>
    </row>
    <row r="624" spans="1:97" ht="48" customHeight="1" x14ac:dyDescent="0.25">
      <c r="A624" s="34" t="s">
        <v>98</v>
      </c>
      <c r="B624" s="34" t="s">
        <v>99</v>
      </c>
      <c r="C624" s="34" t="s">
        <v>115</v>
      </c>
      <c r="D624" s="34" t="s">
        <v>110</v>
      </c>
      <c r="E624" s="39" t="s">
        <v>102</v>
      </c>
      <c r="F624" s="40" t="s">
        <v>170</v>
      </c>
      <c r="G624" s="43"/>
      <c r="H624" s="36" t="s">
        <v>104</v>
      </c>
      <c r="I624" s="67"/>
      <c r="J624" s="36" t="s">
        <v>105</v>
      </c>
      <c r="K624" s="100">
        <f>VLOOKUP(F624,'Amount Seed Planted_variables'!$A$3:$I$74,2,0)</f>
        <v>150000</v>
      </c>
      <c r="L624" s="100">
        <f>VLOOKUP(F624,'Amount Seed Planted_variables'!$A$3:$I$74,3,0)</f>
        <v>296500</v>
      </c>
      <c r="M624" s="36">
        <f t="shared" si="273"/>
        <v>0</v>
      </c>
      <c r="N624" s="35">
        <f t="shared" si="274"/>
        <v>0</v>
      </c>
      <c r="O624" s="101">
        <v>225</v>
      </c>
      <c r="P624" s="93">
        <f>VLOOKUP(F624,'Amount Seed Planted_variables'!$A$3:$I$74,4,0)</f>
        <v>6000000</v>
      </c>
      <c r="Q624" s="93">
        <f>VLOOKUP(F624,'Amount Seed Planted_variables'!$A$3:$I$74,7,0)</f>
        <v>80</v>
      </c>
      <c r="R624" s="93">
        <f>VLOOKUP(F624,'Amount Seed Planted_variables'!$A$3:$I$74,8,0)</f>
        <v>480000000</v>
      </c>
      <c r="S624" s="87" t="str">
        <f t="shared" si="270"/>
        <v>NA</v>
      </c>
      <c r="T624" s="35">
        <v>10</v>
      </c>
      <c r="U624" s="35">
        <v>30</v>
      </c>
      <c r="V624" s="41">
        <v>68</v>
      </c>
      <c r="W624" s="35">
        <v>16.899999999999999</v>
      </c>
      <c r="X624" s="35">
        <v>13.1</v>
      </c>
      <c r="Y624" s="41">
        <v>3.6</v>
      </c>
      <c r="Z624" s="35">
        <f t="shared" si="275"/>
        <v>0.36000000000000004</v>
      </c>
      <c r="AA624" s="42">
        <f t="shared" si="276"/>
        <v>0</v>
      </c>
      <c r="AB624" s="37">
        <f t="shared" si="277"/>
        <v>0</v>
      </c>
      <c r="AC624" s="37">
        <f t="shared" si="278"/>
        <v>0</v>
      </c>
      <c r="AD624" s="42" t="e">
        <f>VALUE(TEXT(((AA624*'TOX and EXPO INPUTS'!$F$13)/'TOX and EXPO INPUTS'!$E$27),"0.00E+00"))</f>
        <v>#DIV/0!</v>
      </c>
      <c r="AE624" s="37" t="e">
        <f>VALUE(TEXT(((AB624*'TOX and EXPO INPUTS'!$F$13)/'TOX and EXPO INPUTS'!$E$27),"0.00E+00"))</f>
        <v>#DIV/0!</v>
      </c>
      <c r="AF624" s="37" t="e">
        <f>VALUE(TEXT(((AC624*'TOX and EXPO INPUTS'!$F$13)/'TOX and EXPO INPUTS'!$E$27),"0.00E+00"))</f>
        <v>#DIV/0!</v>
      </c>
      <c r="AG624" s="42" t="e">
        <f>IF($E624="ST",VALUE(TEXT(('TOX and EXPO INPUTS'!$F$7/AD624),"0.0E+00")),IF($E624="IT",VALUE(TEXT(('TOX and EXPO INPUTS'!$F$10/AD624),"0.0E+00"))))</f>
        <v>#DIV/0!</v>
      </c>
      <c r="AH624" s="37" t="e">
        <f>IF($E624="ST",VALUE(TEXT(('TOX and EXPO INPUTS'!$F$7/AE624),"0.0E+00")),IF($E624="IT",VALUE(TEXT(('TOX and EXPO INPUTS'!$F$10/AE624),"0.0E+00"))))</f>
        <v>#DIV/0!</v>
      </c>
      <c r="AI624" s="37" t="e">
        <f>IF($E624="ST",VALUE(TEXT(('TOX and EXPO INPUTS'!$F$7/AF624),"0.0E+00")),IF($E624="IT",VALUE(TEXT(('TOX and EXPO INPUTS'!$F$10/AF624),"0.0E+00"))))</f>
        <v>#DIV/0!</v>
      </c>
      <c r="AJ624" s="42">
        <f t="shared" si="271"/>
        <v>0</v>
      </c>
      <c r="AK624" s="37">
        <f t="shared" si="272"/>
        <v>0</v>
      </c>
      <c r="AL624" s="42" t="e">
        <f>VALUE(TEXT(((AJ624*'TOX and EXPO INPUTS'!$F$21)/'TOX and EXPO INPUTS'!$E$29),"0.00E+00"))</f>
        <v>#DIV/0!</v>
      </c>
      <c r="AM624" s="37" t="e">
        <f>VALUE(TEXT(((AK624*'TOX and EXPO INPUTS'!$F$21)/'TOX and EXPO INPUTS'!$E$29),"0.00E+00"))</f>
        <v>#DIV/0!</v>
      </c>
      <c r="AN624" s="42" t="e">
        <f>IF($E624="ST",VALUE(TEXT(('TOX and EXPO INPUTS'!$F$15/AL624),"0.0E+00")),IF($E624="IT",VALUE(TEXT(('TOX and EXPO INPUTS'!$F$18/AL624),"0.0E+00"))))</f>
        <v>#DIV/0!</v>
      </c>
      <c r="AO624" s="37" t="e">
        <f>IF($E624="ST",VALUE(TEXT(('TOX and EXPO INPUTS'!$F$15/AM624),"0.0E+00")),IF($E624="IT",VALUE(TEXT(('TOX and EXPO INPUTS'!$F$18/AM624),"0.0E+00"))))</f>
        <v>#DIV/0!</v>
      </c>
      <c r="AP624" s="42" t="e">
        <f t="shared" si="279"/>
        <v>#DIV/0!</v>
      </c>
      <c r="AQ624" s="37" t="e">
        <f t="shared" si="280"/>
        <v>#DIV/0!</v>
      </c>
      <c r="AR624" s="37" t="e">
        <f t="shared" si="281"/>
        <v>#DIV/0!</v>
      </c>
      <c r="AS624" s="37" t="e">
        <f t="shared" si="282"/>
        <v>#DIV/0!</v>
      </c>
      <c r="AT624" s="37" t="e">
        <f t="shared" si="283"/>
        <v>#DIV/0!</v>
      </c>
      <c r="AU624" s="37" t="e">
        <f t="shared" si="284"/>
        <v>#DIV/0!</v>
      </c>
      <c r="AV624" s="42" t="e">
        <f t="shared" si="285"/>
        <v>#DIV/0!</v>
      </c>
      <c r="AW624" s="37" t="e">
        <f t="shared" si="286"/>
        <v>#DIV/0!</v>
      </c>
      <c r="AX624" s="37" t="e">
        <f t="shared" si="287"/>
        <v>#DIV/0!</v>
      </c>
      <c r="AY624" s="37" t="e">
        <f t="shared" si="288"/>
        <v>#DIV/0!</v>
      </c>
      <c r="AZ624" s="37" t="e">
        <f t="shared" si="289"/>
        <v>#DIV/0!</v>
      </c>
      <c r="BA624" s="37" t="e">
        <f t="shared" si="290"/>
        <v>#DIV/0!</v>
      </c>
      <c r="BB624" s="42" t="e">
        <f>IF($E624="ST",VALUE(TEXT((1/(('TOX and EXPO INPUTS'!$F$9/AG624)+('TOX and EXPO INPUTS'!$F$17/AN624))),"0.0E+00")),IF($E624="IT",VALUE(TEXT((1/(('TOX and EXPO INPUTS'!$F$12/AG624)+('TOX and EXPO INPUTS'!$F$20/AN624))),"0.0E+00"))))</f>
        <v>#DIV/0!</v>
      </c>
      <c r="BC624" s="37" t="e">
        <f>IF($E624="ST",VALUE(TEXT((1/(('TOX and EXPO INPUTS'!$F$9/AH624)+('TOX and EXPO INPUTS'!$F$17/AN624))),"0.0E+00")),IF($E624="IT",VALUE(TEXT((1/(('TOX and EXPO INPUTS'!$F$12/AH624)+('TOX and EXPO INPUTS'!$F$20/AN624))),"0.0E+00"))))</f>
        <v>#DIV/0!</v>
      </c>
      <c r="BD624" s="37" t="e">
        <f>IF($E624="ST",VALUE(TEXT((1/(('TOX and EXPO INPUTS'!$F$9/AI624)+('TOX and EXPO INPUTS'!$F$17/AN624))),"0.0E+00")),IF($E624="IT",VALUE(TEXT((1/(('TOX and EXPO INPUTS'!$F$12/AI624)+('TOX and EXPO INPUTS'!$F$20/AN624))),"0.0E+00"))))</f>
        <v>#DIV/0!</v>
      </c>
      <c r="BE624" s="37" t="e">
        <f>IF($E624="ST",VALUE(TEXT((1/(('TOX and EXPO INPUTS'!$F$9/AG624)+('TOX and EXPO INPUTS'!$F$17/AO624))),"0.0E+00")),IF($E624="IT",VALUE(TEXT((1/(('TOX and EXPO INPUTS'!$F$12/AG624)+('TOX and EXPO INPUTS'!$F$20/AO624))),"0.0E+00"))))</f>
        <v>#DIV/0!</v>
      </c>
      <c r="BF624" s="37" t="e">
        <f>IF($E624="ST",VALUE(TEXT((1/(('TOX and EXPO INPUTS'!$F$9/AH624)+('TOX and EXPO INPUTS'!$F$17/AO624))),"0.0E+00")),IF($E624="IT",VALUE(TEXT((1/(('TOX and EXPO INPUTS'!$F$12/AH624)+('TOX and EXPO INPUTS'!$F$20/AO624))),"0.0E+00"))))</f>
        <v>#DIV/0!</v>
      </c>
      <c r="BG624" s="37" t="e">
        <f>IF($E624="ST",VALUE(TEXT((1/(('TOX and EXPO INPUTS'!$F$9/AI624)+('TOX and EXPO INPUTS'!$F$17/AO624))),"0.0E+00")),IF($E624="IT",VALUE(TEXT((1/(('TOX and EXPO INPUTS'!$F$12/AI624)+('TOX and EXPO INPUTS'!$F$20/AO624))),"0.0E+00"))))</f>
        <v>#DIV/0!</v>
      </c>
      <c r="BH624" s="42" t="e">
        <f>VALUE(TEXT((AD624*$T624/365*'TOX and EXPO INPUTS'!$E$33/'TOX and EXPO INPUTS'!$E$34),"0.00E+00"))</f>
        <v>#DIV/0!</v>
      </c>
      <c r="BI624" s="37" t="e">
        <f>VALUE(TEXT((AE624*$T624/365*'TOX and EXPO INPUTS'!$E$33/'TOX and EXPO INPUTS'!$E$34),"0.00E+00"))</f>
        <v>#DIV/0!</v>
      </c>
      <c r="BJ624" s="37" t="e">
        <f>VALUE(TEXT((AF624*$T624/365*'TOX and EXPO INPUTS'!$E$33/'TOX and EXPO INPUTS'!$E$34),"0.00E+00"))</f>
        <v>#DIV/0!</v>
      </c>
      <c r="BK624" s="42" t="e">
        <f>VALUE(TEXT((AD624*$U624/365*'TOX and EXPO INPUTS'!$E$33/'TOX and EXPO INPUTS'!$E$34),"0.00E+00"))</f>
        <v>#DIV/0!</v>
      </c>
      <c r="BL624" s="37" t="e">
        <f>VALUE(TEXT((AE624*$U624/365*'TOX and EXPO INPUTS'!$E$33/'TOX and EXPO INPUTS'!$E$34),"0.00E+00"))</f>
        <v>#DIV/0!</v>
      </c>
      <c r="BM624" s="37" t="e">
        <f>VALUE(TEXT((AF624*$U624/365*'TOX and EXPO INPUTS'!$E$33/'TOX and EXPO INPUTS'!$E$34),"0.00E+00"))</f>
        <v>#DIV/0!</v>
      </c>
      <c r="BN624" s="42" t="e">
        <f>VALUE(TEXT((AL624*$T624/365*'TOX and EXPO INPUTS'!$E$33/'TOX and EXPO INPUTS'!$E$34),"0.00E+00"))</f>
        <v>#DIV/0!</v>
      </c>
      <c r="BO624" s="37" t="e">
        <f>VALUE(TEXT((AM624*$T624/365*'TOX and EXPO INPUTS'!$E$33/'TOX and EXPO INPUTS'!$E$34),"0.00E+00"))</f>
        <v>#DIV/0!</v>
      </c>
      <c r="BP624" s="42" t="e">
        <f>VALUE(TEXT((AL624*$U624/365*'TOX and EXPO INPUTS'!$E$33/'TOX and EXPO INPUTS'!$E$34),"0.00E+00"))</f>
        <v>#DIV/0!</v>
      </c>
      <c r="BQ624" s="37" t="e">
        <f>VALUE(TEXT((AM624*$U624/365*'TOX and EXPO INPUTS'!$E$33/'TOX and EXPO INPUTS'!$E$34),"0.00E+00"))</f>
        <v>#DIV/0!</v>
      </c>
      <c r="BR624" s="42" t="e">
        <f>VALUE(TEXT((AP624*$T624/365*'TOX and EXPO INPUTS'!$E$33/'TOX and EXPO INPUTS'!$E$34),"0.00E+00"))</f>
        <v>#DIV/0!</v>
      </c>
      <c r="BS624" s="37" t="e">
        <f>VALUE(TEXT((AQ624*$T624/365*'TOX and EXPO INPUTS'!$E$33/'TOX and EXPO INPUTS'!$E$34),"0.00E+00"))</f>
        <v>#DIV/0!</v>
      </c>
      <c r="BT624" s="37" t="e">
        <f>VALUE(TEXT((AR624*$T624/365*'TOX and EXPO INPUTS'!$E$33/'TOX and EXPO INPUTS'!$E$34),"0.00E+00"))</f>
        <v>#DIV/0!</v>
      </c>
      <c r="BU624" s="37" t="e">
        <f>VALUE(TEXT((AS624*$T624/365*'TOX and EXPO INPUTS'!$E$33/'TOX and EXPO INPUTS'!$E$34),"0.00E+00"))</f>
        <v>#DIV/0!</v>
      </c>
      <c r="BV624" s="37" t="e">
        <f>VALUE(TEXT((AT624*$T624/365*'TOX and EXPO INPUTS'!$E$33/'TOX and EXPO INPUTS'!$E$34),"0.00E+00"))</f>
        <v>#DIV/0!</v>
      </c>
      <c r="BW624" s="37" t="e">
        <f>VALUE(TEXT((AU624*$T624/365*'TOX and EXPO INPUTS'!$E$33/'TOX and EXPO INPUTS'!$E$34),"0.00E+00"))</f>
        <v>#DIV/0!</v>
      </c>
      <c r="BX624" s="42" t="e">
        <f>VALUE(TEXT((AP624*$U624/365*'TOX and EXPO INPUTS'!$E$33/'TOX and EXPO INPUTS'!$E$34),"0.00E+00"))</f>
        <v>#DIV/0!</v>
      </c>
      <c r="BY624" s="37" t="e">
        <f>VALUE(TEXT((AQ624*$U624/365*'TOX and EXPO INPUTS'!$E$33/'TOX and EXPO INPUTS'!$E$34),"0.00E+00"))</f>
        <v>#DIV/0!</v>
      </c>
      <c r="BZ624" s="37" t="e">
        <f>VALUE(TEXT((AR624*$U624/365*'TOX and EXPO INPUTS'!$E$33/'TOX and EXPO INPUTS'!$E$34),"0.00E+00"))</f>
        <v>#DIV/0!</v>
      </c>
      <c r="CA624" s="37" t="e">
        <f>VALUE(TEXT((AS624*$U624/365*'TOX and EXPO INPUTS'!$E$33/'TOX and EXPO INPUTS'!$E$34),"0.00E+00"))</f>
        <v>#DIV/0!</v>
      </c>
      <c r="CB624" s="37" t="e">
        <f>VALUE(TEXT((AT624*$U624/365*'TOX and EXPO INPUTS'!$E$33/'TOX and EXPO INPUTS'!$E$34),"0.00E+00"))</f>
        <v>#DIV/0!</v>
      </c>
      <c r="CC624" s="37" t="e">
        <f>VALUE(TEXT((AU624*$U624/365*'TOX and EXPO INPUTS'!$E$33/'TOX and EXPO INPUTS'!$E$34),"0.00E+00"))</f>
        <v>#DIV/0!</v>
      </c>
      <c r="CD624" s="58" t="e">
        <f>VALUE(TEXT((BR624*'TOX and EXPO INPUTS'!$F$23),"0.00E+00"))</f>
        <v>#DIV/0!</v>
      </c>
      <c r="CE624" s="57" t="e">
        <f>VALUE(TEXT((BS624*'TOX and EXPO INPUTS'!$F$23),"0.00E+00"))</f>
        <v>#DIV/0!</v>
      </c>
      <c r="CF624" s="57" t="e">
        <f>VALUE(TEXT((BT624*'TOX and EXPO INPUTS'!$F$23),"0.00E+00"))</f>
        <v>#DIV/0!</v>
      </c>
      <c r="CG624" s="57" t="e">
        <f>VALUE(TEXT((BU624*'TOX and EXPO INPUTS'!$F$23),"0.00E+00"))</f>
        <v>#DIV/0!</v>
      </c>
      <c r="CH624" s="57" t="e">
        <f>VALUE(TEXT((BV624*'TOX and EXPO INPUTS'!$F$23),"0.00E+00"))</f>
        <v>#DIV/0!</v>
      </c>
      <c r="CI624" s="57" t="e">
        <f>VALUE(TEXT((BW624*'TOX and EXPO INPUTS'!$F$23),"0.00E+00"))</f>
        <v>#DIV/0!</v>
      </c>
      <c r="CJ624" s="58" t="e">
        <f>VALUE(TEXT((BX624*'TOX and EXPO INPUTS'!$F$23),"0.00E+00"))</f>
        <v>#DIV/0!</v>
      </c>
      <c r="CK624" s="57" t="e">
        <f>VALUE(TEXT((BY624*'TOX and EXPO INPUTS'!$F$23),"0.00E+00"))</f>
        <v>#DIV/0!</v>
      </c>
      <c r="CL624" s="57" t="e">
        <f>VALUE(TEXT((BZ624*'TOX and EXPO INPUTS'!$F$23),"0.00E+00"))</f>
        <v>#DIV/0!</v>
      </c>
      <c r="CM624" s="57" t="e">
        <f>VALUE(TEXT((CA624*'TOX and EXPO INPUTS'!$F$23),"0.00E+00"))</f>
        <v>#DIV/0!</v>
      </c>
      <c r="CN624" s="57" t="e">
        <f>VALUE(TEXT((CB624*'TOX and EXPO INPUTS'!$F$23),"0.00E+00"))</f>
        <v>#DIV/0!</v>
      </c>
      <c r="CO624" s="57" t="e">
        <f>VALUE(TEXT((CC624*'TOX and EXPO INPUTS'!$F$23),"0.00E+00"))</f>
        <v>#DIV/0!</v>
      </c>
      <c r="CP624" s="38" t="s">
        <v>106</v>
      </c>
      <c r="CQ624" s="34" t="s">
        <v>107</v>
      </c>
      <c r="CR624" s="34" t="s">
        <v>108</v>
      </c>
      <c r="CS624" s="39" t="s">
        <v>109</v>
      </c>
    </row>
    <row r="625" spans="1:97" ht="48" customHeight="1" x14ac:dyDescent="0.25">
      <c r="A625" s="34" t="s">
        <v>98</v>
      </c>
      <c r="B625" s="34" t="s">
        <v>99</v>
      </c>
      <c r="C625" s="34" t="s">
        <v>115</v>
      </c>
      <c r="D625" s="34" t="s">
        <v>111</v>
      </c>
      <c r="E625" s="39" t="s">
        <v>102</v>
      </c>
      <c r="F625" s="40" t="s">
        <v>170</v>
      </c>
      <c r="G625" s="43"/>
      <c r="H625" s="36" t="s">
        <v>104</v>
      </c>
      <c r="I625" s="67"/>
      <c r="J625" s="36" t="s">
        <v>105</v>
      </c>
      <c r="K625" s="100">
        <f>VLOOKUP(F625,'Amount Seed Planted_variables'!$A$3:$I$74,2,0)</f>
        <v>150000</v>
      </c>
      <c r="L625" s="100">
        <f>VLOOKUP(F625,'Amount Seed Planted_variables'!$A$3:$I$74,3,0)</f>
        <v>296500</v>
      </c>
      <c r="M625" s="36">
        <f t="shared" si="273"/>
        <v>0</v>
      </c>
      <c r="N625" s="35">
        <f t="shared" si="274"/>
        <v>0</v>
      </c>
      <c r="O625" s="101">
        <v>225</v>
      </c>
      <c r="P625" s="93">
        <f>VLOOKUP(F625,'Amount Seed Planted_variables'!$A$3:$I$74,4,0)</f>
        <v>6000000</v>
      </c>
      <c r="Q625" s="93">
        <f>VLOOKUP(F625,'Amount Seed Planted_variables'!$A$3:$I$74,7,0)</f>
        <v>80</v>
      </c>
      <c r="R625" s="93">
        <f>VLOOKUP(F625,'Amount Seed Planted_variables'!$A$3:$I$74,8,0)</f>
        <v>480000000</v>
      </c>
      <c r="S625" s="87">
        <f t="shared" si="270"/>
        <v>2.5</v>
      </c>
      <c r="T625" s="35">
        <v>10</v>
      </c>
      <c r="U625" s="35">
        <v>30</v>
      </c>
      <c r="V625" s="41">
        <v>138210600</v>
      </c>
      <c r="W625" s="35">
        <v>23262800</v>
      </c>
      <c r="X625" s="35">
        <v>21238200</v>
      </c>
      <c r="Y625" s="41">
        <v>106100</v>
      </c>
      <c r="Z625" s="35">
        <f t="shared" si="275"/>
        <v>10610</v>
      </c>
      <c r="AA625" s="42">
        <f t="shared" si="276"/>
        <v>0</v>
      </c>
      <c r="AB625" s="37">
        <f t="shared" si="277"/>
        <v>0</v>
      </c>
      <c r="AC625" s="37">
        <f t="shared" si="278"/>
        <v>0</v>
      </c>
      <c r="AD625" s="42" t="e">
        <f>VALUE(TEXT(((AA625*'TOX and EXPO INPUTS'!$F$13)/'TOX and EXPO INPUTS'!$E$27),"0.00E+00"))</f>
        <v>#DIV/0!</v>
      </c>
      <c r="AE625" s="37" t="e">
        <f>VALUE(TEXT(((AB625*'TOX and EXPO INPUTS'!$F$13)/'TOX and EXPO INPUTS'!$E$27),"0.00E+00"))</f>
        <v>#DIV/0!</v>
      </c>
      <c r="AF625" s="37" t="e">
        <f>VALUE(TEXT(((AC625*'TOX and EXPO INPUTS'!$F$13)/'TOX and EXPO INPUTS'!$E$27),"0.00E+00"))</f>
        <v>#DIV/0!</v>
      </c>
      <c r="AG625" s="42" t="e">
        <f>IF($E625="ST",VALUE(TEXT(('TOX and EXPO INPUTS'!$F$7/AD625),"0.0E+00")),IF($E625="IT",VALUE(TEXT(('TOX and EXPO INPUTS'!$F$10/AD625),"0.0E+00"))))</f>
        <v>#DIV/0!</v>
      </c>
      <c r="AH625" s="37" t="e">
        <f>IF($E625="ST",VALUE(TEXT(('TOX and EXPO INPUTS'!$F$7/AE625),"0.0E+00")),IF($E625="IT",VALUE(TEXT(('TOX and EXPO INPUTS'!$F$10/AE625),"0.0E+00"))))</f>
        <v>#DIV/0!</v>
      </c>
      <c r="AI625" s="37" t="e">
        <f>IF($E625="ST",VALUE(TEXT(('TOX and EXPO INPUTS'!$F$7/AF625),"0.0E+00")),IF($E625="IT",VALUE(TEXT(('TOX and EXPO INPUTS'!$F$10/AF625),"0.0E+00"))))</f>
        <v>#DIV/0!</v>
      </c>
      <c r="AJ625" s="42">
        <f t="shared" si="271"/>
        <v>0</v>
      </c>
      <c r="AK625" s="37">
        <f t="shared" si="272"/>
        <v>0</v>
      </c>
      <c r="AL625" s="42" t="e">
        <f>VALUE(TEXT(((AJ625*'TOX and EXPO INPUTS'!$F$21)/'TOX and EXPO INPUTS'!$E$29),"0.00E+00"))</f>
        <v>#DIV/0!</v>
      </c>
      <c r="AM625" s="37" t="e">
        <f>VALUE(TEXT(((AK625*'TOX and EXPO INPUTS'!$F$21)/'TOX and EXPO INPUTS'!$E$29),"0.00E+00"))</f>
        <v>#DIV/0!</v>
      </c>
      <c r="AN625" s="42" t="e">
        <f>IF($E625="ST",VALUE(TEXT(('TOX and EXPO INPUTS'!$F$15/AL625),"0.0E+00")),IF($E625="IT",VALUE(TEXT(('TOX and EXPO INPUTS'!$F$18/AL625),"0.0E+00"))))</f>
        <v>#DIV/0!</v>
      </c>
      <c r="AO625" s="37" t="e">
        <f>IF($E625="ST",VALUE(TEXT(('TOX and EXPO INPUTS'!$F$15/AM625),"0.0E+00")),IF($E625="IT",VALUE(TEXT(('TOX and EXPO INPUTS'!$F$18/AM625),"0.0E+00"))))</f>
        <v>#DIV/0!</v>
      </c>
      <c r="AP625" s="42" t="e">
        <f t="shared" si="279"/>
        <v>#DIV/0!</v>
      </c>
      <c r="AQ625" s="37" t="e">
        <f t="shared" si="280"/>
        <v>#DIV/0!</v>
      </c>
      <c r="AR625" s="37" t="e">
        <f t="shared" si="281"/>
        <v>#DIV/0!</v>
      </c>
      <c r="AS625" s="37" t="e">
        <f t="shared" si="282"/>
        <v>#DIV/0!</v>
      </c>
      <c r="AT625" s="37" t="e">
        <f t="shared" si="283"/>
        <v>#DIV/0!</v>
      </c>
      <c r="AU625" s="37" t="e">
        <f t="shared" si="284"/>
        <v>#DIV/0!</v>
      </c>
      <c r="AV625" s="42" t="e">
        <f t="shared" si="285"/>
        <v>#DIV/0!</v>
      </c>
      <c r="AW625" s="37" t="e">
        <f t="shared" si="286"/>
        <v>#DIV/0!</v>
      </c>
      <c r="AX625" s="37" t="e">
        <f t="shared" si="287"/>
        <v>#DIV/0!</v>
      </c>
      <c r="AY625" s="37" t="e">
        <f t="shared" si="288"/>
        <v>#DIV/0!</v>
      </c>
      <c r="AZ625" s="37" t="e">
        <f t="shared" si="289"/>
        <v>#DIV/0!</v>
      </c>
      <c r="BA625" s="37" t="e">
        <f t="shared" si="290"/>
        <v>#DIV/0!</v>
      </c>
      <c r="BB625" s="42" t="e">
        <f>IF($E625="ST",VALUE(TEXT((1/(('TOX and EXPO INPUTS'!$F$9/AG625)+('TOX and EXPO INPUTS'!$F$17/AN625))),"0.0E+00")),IF($E625="IT",VALUE(TEXT((1/(('TOX and EXPO INPUTS'!$F$12/AG625)+('TOX and EXPO INPUTS'!$F$20/AN625))),"0.0E+00"))))</f>
        <v>#DIV/0!</v>
      </c>
      <c r="BC625" s="37" t="e">
        <f>IF($E625="ST",VALUE(TEXT((1/(('TOX and EXPO INPUTS'!$F$9/AH625)+('TOX and EXPO INPUTS'!$F$17/AN625))),"0.0E+00")),IF($E625="IT",VALUE(TEXT((1/(('TOX and EXPO INPUTS'!$F$12/AH625)+('TOX and EXPO INPUTS'!$F$20/AN625))),"0.0E+00"))))</f>
        <v>#DIV/0!</v>
      </c>
      <c r="BD625" s="37" t="e">
        <f>IF($E625="ST",VALUE(TEXT((1/(('TOX and EXPO INPUTS'!$F$9/AI625)+('TOX and EXPO INPUTS'!$F$17/AN625))),"0.0E+00")),IF($E625="IT",VALUE(TEXT((1/(('TOX and EXPO INPUTS'!$F$12/AI625)+('TOX and EXPO INPUTS'!$F$20/AN625))),"0.0E+00"))))</f>
        <v>#DIV/0!</v>
      </c>
      <c r="BE625" s="37" t="e">
        <f>IF($E625="ST",VALUE(TEXT((1/(('TOX and EXPO INPUTS'!$F$9/AG625)+('TOX and EXPO INPUTS'!$F$17/AO625))),"0.0E+00")),IF($E625="IT",VALUE(TEXT((1/(('TOX and EXPO INPUTS'!$F$12/AG625)+('TOX and EXPO INPUTS'!$F$20/AO625))),"0.0E+00"))))</f>
        <v>#DIV/0!</v>
      </c>
      <c r="BF625" s="37" t="e">
        <f>IF($E625="ST",VALUE(TEXT((1/(('TOX and EXPO INPUTS'!$F$9/AH625)+('TOX and EXPO INPUTS'!$F$17/AO625))),"0.0E+00")),IF($E625="IT",VALUE(TEXT((1/(('TOX and EXPO INPUTS'!$F$12/AH625)+('TOX and EXPO INPUTS'!$F$20/AO625))),"0.0E+00"))))</f>
        <v>#DIV/0!</v>
      </c>
      <c r="BG625" s="37" t="e">
        <f>IF($E625="ST",VALUE(TEXT((1/(('TOX and EXPO INPUTS'!$F$9/AI625)+('TOX and EXPO INPUTS'!$F$17/AO625))),"0.0E+00")),IF($E625="IT",VALUE(TEXT((1/(('TOX and EXPO INPUTS'!$F$12/AI625)+('TOX and EXPO INPUTS'!$F$20/AO625))),"0.0E+00"))))</f>
        <v>#DIV/0!</v>
      </c>
      <c r="BH625" s="42" t="e">
        <f>VALUE(TEXT((AD625*$T625/365*'TOX and EXPO INPUTS'!$E$33/'TOX and EXPO INPUTS'!$E$34),"0.00E+00"))</f>
        <v>#DIV/0!</v>
      </c>
      <c r="BI625" s="37" t="e">
        <f>VALUE(TEXT((AE625*$T625/365*'TOX and EXPO INPUTS'!$E$33/'TOX and EXPO INPUTS'!$E$34),"0.00E+00"))</f>
        <v>#DIV/0!</v>
      </c>
      <c r="BJ625" s="37" t="e">
        <f>VALUE(TEXT((AF625*$T625/365*'TOX and EXPO INPUTS'!$E$33/'TOX and EXPO INPUTS'!$E$34),"0.00E+00"))</f>
        <v>#DIV/0!</v>
      </c>
      <c r="BK625" s="42" t="e">
        <f>VALUE(TEXT((AD625*$U625/365*'TOX and EXPO INPUTS'!$E$33/'TOX and EXPO INPUTS'!$E$34),"0.00E+00"))</f>
        <v>#DIV/0!</v>
      </c>
      <c r="BL625" s="37" t="e">
        <f>VALUE(TEXT((AE625*$U625/365*'TOX and EXPO INPUTS'!$E$33/'TOX and EXPO INPUTS'!$E$34),"0.00E+00"))</f>
        <v>#DIV/0!</v>
      </c>
      <c r="BM625" s="37" t="e">
        <f>VALUE(TEXT((AF625*$U625/365*'TOX and EXPO INPUTS'!$E$33/'TOX and EXPO INPUTS'!$E$34),"0.00E+00"))</f>
        <v>#DIV/0!</v>
      </c>
      <c r="BN625" s="42" t="e">
        <f>VALUE(TEXT((AL625*$T625/365*'TOX and EXPO INPUTS'!$E$33/'TOX and EXPO INPUTS'!$E$34),"0.00E+00"))</f>
        <v>#DIV/0!</v>
      </c>
      <c r="BO625" s="37" t="e">
        <f>VALUE(TEXT((AM625*$T625/365*'TOX and EXPO INPUTS'!$E$33/'TOX and EXPO INPUTS'!$E$34),"0.00E+00"))</f>
        <v>#DIV/0!</v>
      </c>
      <c r="BP625" s="42" t="e">
        <f>VALUE(TEXT((AL625*$U625/365*'TOX and EXPO INPUTS'!$E$33/'TOX and EXPO INPUTS'!$E$34),"0.00E+00"))</f>
        <v>#DIV/0!</v>
      </c>
      <c r="BQ625" s="37" t="e">
        <f>VALUE(TEXT((AM625*$U625/365*'TOX and EXPO INPUTS'!$E$33/'TOX and EXPO INPUTS'!$E$34),"0.00E+00"))</f>
        <v>#DIV/0!</v>
      </c>
      <c r="BR625" s="42" t="e">
        <f>VALUE(TEXT((AP625*$T625/365*'TOX and EXPO INPUTS'!$E$33/'TOX and EXPO INPUTS'!$E$34),"0.00E+00"))</f>
        <v>#DIV/0!</v>
      </c>
      <c r="BS625" s="37" t="e">
        <f>VALUE(TEXT((AQ625*$T625/365*'TOX and EXPO INPUTS'!$E$33/'TOX and EXPO INPUTS'!$E$34),"0.00E+00"))</f>
        <v>#DIV/0!</v>
      </c>
      <c r="BT625" s="37" t="e">
        <f>VALUE(TEXT((AR625*$T625/365*'TOX and EXPO INPUTS'!$E$33/'TOX and EXPO INPUTS'!$E$34),"0.00E+00"))</f>
        <v>#DIV/0!</v>
      </c>
      <c r="BU625" s="37" t="e">
        <f>VALUE(TEXT((AS625*$T625/365*'TOX and EXPO INPUTS'!$E$33/'TOX and EXPO INPUTS'!$E$34),"0.00E+00"))</f>
        <v>#DIV/0!</v>
      </c>
      <c r="BV625" s="37" t="e">
        <f>VALUE(TEXT((AT625*$T625/365*'TOX and EXPO INPUTS'!$E$33/'TOX and EXPO INPUTS'!$E$34),"0.00E+00"))</f>
        <v>#DIV/0!</v>
      </c>
      <c r="BW625" s="37" t="e">
        <f>VALUE(TEXT((AU625*$T625/365*'TOX and EXPO INPUTS'!$E$33/'TOX and EXPO INPUTS'!$E$34),"0.00E+00"))</f>
        <v>#DIV/0!</v>
      </c>
      <c r="BX625" s="42" t="e">
        <f>VALUE(TEXT((AP625*$U625/365*'TOX and EXPO INPUTS'!$E$33/'TOX and EXPO INPUTS'!$E$34),"0.00E+00"))</f>
        <v>#DIV/0!</v>
      </c>
      <c r="BY625" s="37" t="e">
        <f>VALUE(TEXT((AQ625*$U625/365*'TOX and EXPO INPUTS'!$E$33/'TOX and EXPO INPUTS'!$E$34),"0.00E+00"))</f>
        <v>#DIV/0!</v>
      </c>
      <c r="BZ625" s="37" t="e">
        <f>VALUE(TEXT((AR625*$U625/365*'TOX and EXPO INPUTS'!$E$33/'TOX and EXPO INPUTS'!$E$34),"0.00E+00"))</f>
        <v>#DIV/0!</v>
      </c>
      <c r="CA625" s="37" t="e">
        <f>VALUE(TEXT((AS625*$U625/365*'TOX and EXPO INPUTS'!$E$33/'TOX and EXPO INPUTS'!$E$34),"0.00E+00"))</f>
        <v>#DIV/0!</v>
      </c>
      <c r="CB625" s="37" t="e">
        <f>VALUE(TEXT((AT625*$U625/365*'TOX and EXPO INPUTS'!$E$33/'TOX and EXPO INPUTS'!$E$34),"0.00E+00"))</f>
        <v>#DIV/0!</v>
      </c>
      <c r="CC625" s="37" t="e">
        <f>VALUE(TEXT((AU625*$U625/365*'TOX and EXPO INPUTS'!$E$33/'TOX and EXPO INPUTS'!$E$34),"0.00E+00"))</f>
        <v>#DIV/0!</v>
      </c>
      <c r="CD625" s="58" t="e">
        <f>VALUE(TEXT((BR625*'TOX and EXPO INPUTS'!$F$23),"0.00E+00"))</f>
        <v>#DIV/0!</v>
      </c>
      <c r="CE625" s="57" t="e">
        <f>VALUE(TEXT((BS625*'TOX and EXPO INPUTS'!$F$23),"0.00E+00"))</f>
        <v>#DIV/0!</v>
      </c>
      <c r="CF625" s="57" t="e">
        <f>VALUE(TEXT((BT625*'TOX and EXPO INPUTS'!$F$23),"0.00E+00"))</f>
        <v>#DIV/0!</v>
      </c>
      <c r="CG625" s="57" t="e">
        <f>VALUE(TEXT((BU625*'TOX and EXPO INPUTS'!$F$23),"0.00E+00"))</f>
        <v>#DIV/0!</v>
      </c>
      <c r="CH625" s="57" t="e">
        <f>VALUE(TEXT((BV625*'TOX and EXPO INPUTS'!$F$23),"0.00E+00"))</f>
        <v>#DIV/0!</v>
      </c>
      <c r="CI625" s="57" t="e">
        <f>VALUE(TEXT((BW625*'TOX and EXPO INPUTS'!$F$23),"0.00E+00"))</f>
        <v>#DIV/0!</v>
      </c>
      <c r="CJ625" s="58" t="e">
        <f>VALUE(TEXT((BX625*'TOX and EXPO INPUTS'!$F$23),"0.00E+00"))</f>
        <v>#DIV/0!</v>
      </c>
      <c r="CK625" s="57" t="e">
        <f>VALUE(TEXT((BY625*'TOX and EXPO INPUTS'!$F$23),"0.00E+00"))</f>
        <v>#DIV/0!</v>
      </c>
      <c r="CL625" s="57" t="e">
        <f>VALUE(TEXT((BZ625*'TOX and EXPO INPUTS'!$F$23),"0.00E+00"))</f>
        <v>#DIV/0!</v>
      </c>
      <c r="CM625" s="57" t="e">
        <f>VALUE(TEXT((CA625*'TOX and EXPO INPUTS'!$F$23),"0.00E+00"))</f>
        <v>#DIV/0!</v>
      </c>
      <c r="CN625" s="57" t="e">
        <f>VALUE(TEXT((CB625*'TOX and EXPO INPUTS'!$F$23),"0.00E+00"))</f>
        <v>#DIV/0!</v>
      </c>
      <c r="CO625" s="57" t="e">
        <f>VALUE(TEXT((CC625*'TOX and EXPO INPUTS'!$F$23),"0.00E+00"))</f>
        <v>#DIV/0!</v>
      </c>
      <c r="CP625" s="38" t="s">
        <v>106</v>
      </c>
      <c r="CQ625" s="34" t="s">
        <v>107</v>
      </c>
      <c r="CR625" s="34" t="s">
        <v>108</v>
      </c>
      <c r="CS625" s="39" t="s">
        <v>109</v>
      </c>
    </row>
    <row r="626" spans="1:97" ht="48" customHeight="1" x14ac:dyDescent="0.25">
      <c r="A626" s="34" t="s">
        <v>98</v>
      </c>
      <c r="B626" s="34" t="s">
        <v>99</v>
      </c>
      <c r="C626" s="34" t="s">
        <v>115</v>
      </c>
      <c r="D626" s="34" t="s">
        <v>442</v>
      </c>
      <c r="E626" s="39" t="s">
        <v>102</v>
      </c>
      <c r="F626" s="40" t="s">
        <v>170</v>
      </c>
      <c r="G626" s="43"/>
      <c r="H626" s="36" t="s">
        <v>104</v>
      </c>
      <c r="I626" s="67"/>
      <c r="J626" s="36" t="s">
        <v>105</v>
      </c>
      <c r="K626" s="100">
        <f>VLOOKUP(F626,'Amount Seed Planted_variables'!$A$3:$I$74,2,0)</f>
        <v>150000</v>
      </c>
      <c r="L626" s="100">
        <f>VLOOKUP(F626,'Amount Seed Planted_variables'!$A$3:$I$74,3,0)</f>
        <v>296500</v>
      </c>
      <c r="M626" s="36">
        <f t="shared" si="273"/>
        <v>0</v>
      </c>
      <c r="N626" s="35">
        <f t="shared" si="274"/>
        <v>0</v>
      </c>
      <c r="O626" s="101">
        <v>225</v>
      </c>
      <c r="P626" s="93">
        <f>VLOOKUP(F626,'Amount Seed Planted_variables'!$A$3:$I$74,4,0)</f>
        <v>6000000</v>
      </c>
      <c r="Q626" s="93">
        <f>VLOOKUP(F626,'Amount Seed Planted_variables'!$A$3:$I$74,7,0)</f>
        <v>80</v>
      </c>
      <c r="R626" s="93">
        <f>VLOOKUP(F626,'Amount Seed Planted_variables'!$A$3:$I$74,8,0)</f>
        <v>480000000</v>
      </c>
      <c r="S626" s="87" t="str">
        <f t="shared" si="270"/>
        <v>NA</v>
      </c>
      <c r="T626" s="35">
        <v>10</v>
      </c>
      <c r="U626" s="35">
        <v>30</v>
      </c>
      <c r="V626" s="41">
        <v>3994</v>
      </c>
      <c r="W626" s="35">
        <v>797</v>
      </c>
      <c r="X626" s="35">
        <v>530</v>
      </c>
      <c r="Y626" s="41">
        <v>66</v>
      </c>
      <c r="Z626" s="35">
        <f t="shared" si="275"/>
        <v>6.6000000000000005</v>
      </c>
      <c r="AA626" s="42">
        <f t="shared" si="276"/>
        <v>0</v>
      </c>
      <c r="AB626" s="37">
        <f t="shared" si="277"/>
        <v>0</v>
      </c>
      <c r="AC626" s="37">
        <f t="shared" si="278"/>
        <v>0</v>
      </c>
      <c r="AD626" s="42" t="e">
        <f>VALUE(TEXT(((AA626*'TOX and EXPO INPUTS'!$F$13)/'TOX and EXPO INPUTS'!$E$27),"0.00E+00"))</f>
        <v>#DIV/0!</v>
      </c>
      <c r="AE626" s="37" t="e">
        <f>VALUE(TEXT(((AB626*'TOX and EXPO INPUTS'!$F$13)/'TOX and EXPO INPUTS'!$E$27),"0.00E+00"))</f>
        <v>#DIV/0!</v>
      </c>
      <c r="AF626" s="37" t="e">
        <f>VALUE(TEXT(((AC626*'TOX and EXPO INPUTS'!$F$13)/'TOX and EXPO INPUTS'!$E$27),"0.00E+00"))</f>
        <v>#DIV/0!</v>
      </c>
      <c r="AG626" s="42" t="e">
        <f>IF($E626="ST",VALUE(TEXT(('TOX and EXPO INPUTS'!$F$7/AD626),"0.0E+00")),IF($E626="IT",VALUE(TEXT(('TOX and EXPO INPUTS'!$F$10/AD626),"0.0E+00"))))</f>
        <v>#DIV/0!</v>
      </c>
      <c r="AH626" s="37" t="e">
        <f>IF($E626="ST",VALUE(TEXT(('TOX and EXPO INPUTS'!$F$7/AE626),"0.0E+00")),IF($E626="IT",VALUE(TEXT(('TOX and EXPO INPUTS'!$F$10/AE626),"0.0E+00"))))</f>
        <v>#DIV/0!</v>
      </c>
      <c r="AI626" s="37" t="e">
        <f>IF($E626="ST",VALUE(TEXT(('TOX and EXPO INPUTS'!$F$7/AF626),"0.0E+00")),IF($E626="IT",VALUE(TEXT(('TOX and EXPO INPUTS'!$F$10/AF626),"0.0E+00"))))</f>
        <v>#DIV/0!</v>
      </c>
      <c r="AJ626" s="42">
        <f t="shared" si="271"/>
        <v>0</v>
      </c>
      <c r="AK626" s="37">
        <f t="shared" si="272"/>
        <v>0</v>
      </c>
      <c r="AL626" s="42" t="e">
        <f>VALUE(TEXT(((AJ626*'TOX and EXPO INPUTS'!$F$21)/'TOX and EXPO INPUTS'!$E$29),"0.00E+00"))</f>
        <v>#DIV/0!</v>
      </c>
      <c r="AM626" s="37" t="e">
        <f>VALUE(TEXT(((AK626*'TOX and EXPO INPUTS'!$F$21)/'TOX and EXPO INPUTS'!$E$29),"0.00E+00"))</f>
        <v>#DIV/0!</v>
      </c>
      <c r="AN626" s="42" t="e">
        <f>IF($E626="ST",VALUE(TEXT(('TOX and EXPO INPUTS'!$F$15/AL626),"0.0E+00")),IF($E626="IT",VALUE(TEXT(('TOX and EXPO INPUTS'!$F$18/AL626),"0.0E+00"))))</f>
        <v>#DIV/0!</v>
      </c>
      <c r="AO626" s="37" t="e">
        <f>IF($E626="ST",VALUE(TEXT(('TOX and EXPO INPUTS'!$F$15/AM626),"0.0E+00")),IF($E626="IT",VALUE(TEXT(('TOX and EXPO INPUTS'!$F$18/AM626),"0.0E+00"))))</f>
        <v>#DIV/0!</v>
      </c>
      <c r="AP626" s="42" t="e">
        <f t="shared" si="279"/>
        <v>#DIV/0!</v>
      </c>
      <c r="AQ626" s="37" t="e">
        <f t="shared" si="280"/>
        <v>#DIV/0!</v>
      </c>
      <c r="AR626" s="37" t="e">
        <f t="shared" si="281"/>
        <v>#DIV/0!</v>
      </c>
      <c r="AS626" s="37" t="e">
        <f t="shared" si="282"/>
        <v>#DIV/0!</v>
      </c>
      <c r="AT626" s="37" t="e">
        <f t="shared" si="283"/>
        <v>#DIV/0!</v>
      </c>
      <c r="AU626" s="37" t="e">
        <f t="shared" si="284"/>
        <v>#DIV/0!</v>
      </c>
      <c r="AV626" s="42" t="e">
        <f t="shared" si="285"/>
        <v>#DIV/0!</v>
      </c>
      <c r="AW626" s="37" t="e">
        <f t="shared" si="286"/>
        <v>#DIV/0!</v>
      </c>
      <c r="AX626" s="37" t="e">
        <f t="shared" si="287"/>
        <v>#DIV/0!</v>
      </c>
      <c r="AY626" s="37" t="e">
        <f t="shared" si="288"/>
        <v>#DIV/0!</v>
      </c>
      <c r="AZ626" s="37" t="e">
        <f t="shared" si="289"/>
        <v>#DIV/0!</v>
      </c>
      <c r="BA626" s="37" t="e">
        <f t="shared" si="290"/>
        <v>#DIV/0!</v>
      </c>
      <c r="BB626" s="42" t="e">
        <f>IF($E626="ST",VALUE(TEXT((1/(('TOX and EXPO INPUTS'!$F$9/AG626)+('TOX and EXPO INPUTS'!$F$17/AN626))),"0.0E+00")),IF($E626="IT",VALUE(TEXT((1/(('TOX and EXPO INPUTS'!$F$12/AG626)+('TOX and EXPO INPUTS'!$F$20/AN626))),"0.0E+00"))))</f>
        <v>#DIV/0!</v>
      </c>
      <c r="BC626" s="37" t="e">
        <f>IF($E626="ST",VALUE(TEXT((1/(('TOX and EXPO INPUTS'!$F$9/AH626)+('TOX and EXPO INPUTS'!$F$17/AN626))),"0.0E+00")),IF($E626="IT",VALUE(TEXT((1/(('TOX and EXPO INPUTS'!$F$12/AH626)+('TOX and EXPO INPUTS'!$F$20/AN626))),"0.0E+00"))))</f>
        <v>#DIV/0!</v>
      </c>
      <c r="BD626" s="37" t="e">
        <f>IF($E626="ST",VALUE(TEXT((1/(('TOX and EXPO INPUTS'!$F$9/AI626)+('TOX and EXPO INPUTS'!$F$17/AN626))),"0.0E+00")),IF($E626="IT",VALUE(TEXT((1/(('TOX and EXPO INPUTS'!$F$12/AI626)+('TOX and EXPO INPUTS'!$F$20/AN626))),"0.0E+00"))))</f>
        <v>#DIV/0!</v>
      </c>
      <c r="BE626" s="37" t="e">
        <f>IF($E626="ST",VALUE(TEXT((1/(('TOX and EXPO INPUTS'!$F$9/AG626)+('TOX and EXPO INPUTS'!$F$17/AO626))),"0.0E+00")),IF($E626="IT",VALUE(TEXT((1/(('TOX and EXPO INPUTS'!$F$12/AG626)+('TOX and EXPO INPUTS'!$F$20/AO626))),"0.0E+00"))))</f>
        <v>#DIV/0!</v>
      </c>
      <c r="BF626" s="37" t="e">
        <f>IF($E626="ST",VALUE(TEXT((1/(('TOX and EXPO INPUTS'!$F$9/AH626)+('TOX and EXPO INPUTS'!$F$17/AO626))),"0.0E+00")),IF($E626="IT",VALUE(TEXT((1/(('TOX and EXPO INPUTS'!$F$12/AH626)+('TOX and EXPO INPUTS'!$F$20/AO626))),"0.0E+00"))))</f>
        <v>#DIV/0!</v>
      </c>
      <c r="BG626" s="37" t="e">
        <f>IF($E626="ST",VALUE(TEXT((1/(('TOX and EXPO INPUTS'!$F$9/AI626)+('TOX and EXPO INPUTS'!$F$17/AO626))),"0.0E+00")),IF($E626="IT",VALUE(TEXT((1/(('TOX and EXPO INPUTS'!$F$12/AI626)+('TOX and EXPO INPUTS'!$F$20/AO626))),"0.0E+00"))))</f>
        <v>#DIV/0!</v>
      </c>
      <c r="BH626" s="42" t="e">
        <f>VALUE(TEXT((AD626*$T626/365*'TOX and EXPO INPUTS'!$E$33/'TOX and EXPO INPUTS'!$E$34),"0.00E+00"))</f>
        <v>#DIV/0!</v>
      </c>
      <c r="BI626" s="37" t="e">
        <f>VALUE(TEXT((AE626*$T626/365*'TOX and EXPO INPUTS'!$E$33/'TOX and EXPO INPUTS'!$E$34),"0.00E+00"))</f>
        <v>#DIV/0!</v>
      </c>
      <c r="BJ626" s="37" t="e">
        <f>VALUE(TEXT((AF626*$T626/365*'TOX and EXPO INPUTS'!$E$33/'TOX and EXPO INPUTS'!$E$34),"0.00E+00"))</f>
        <v>#DIV/0!</v>
      </c>
      <c r="BK626" s="42" t="e">
        <f>VALUE(TEXT((AD626*$U626/365*'TOX and EXPO INPUTS'!$E$33/'TOX and EXPO INPUTS'!$E$34),"0.00E+00"))</f>
        <v>#DIV/0!</v>
      </c>
      <c r="BL626" s="37" t="e">
        <f>VALUE(TEXT((AE626*$U626/365*'TOX and EXPO INPUTS'!$E$33/'TOX and EXPO INPUTS'!$E$34),"0.00E+00"))</f>
        <v>#DIV/0!</v>
      </c>
      <c r="BM626" s="37" t="e">
        <f>VALUE(TEXT((AF626*$U626/365*'TOX and EXPO INPUTS'!$E$33/'TOX and EXPO INPUTS'!$E$34),"0.00E+00"))</f>
        <v>#DIV/0!</v>
      </c>
      <c r="BN626" s="42" t="e">
        <f>VALUE(TEXT((AL626*$T626/365*'TOX and EXPO INPUTS'!$E$33/'TOX and EXPO INPUTS'!$E$34),"0.00E+00"))</f>
        <v>#DIV/0!</v>
      </c>
      <c r="BO626" s="37" t="e">
        <f>VALUE(TEXT((AM626*$T626/365*'TOX and EXPO INPUTS'!$E$33/'TOX and EXPO INPUTS'!$E$34),"0.00E+00"))</f>
        <v>#DIV/0!</v>
      </c>
      <c r="BP626" s="42" t="e">
        <f>VALUE(TEXT((AL626*$U626/365*'TOX and EXPO INPUTS'!$E$33/'TOX and EXPO INPUTS'!$E$34),"0.00E+00"))</f>
        <v>#DIV/0!</v>
      </c>
      <c r="BQ626" s="37" t="e">
        <f>VALUE(TEXT((AM626*$U626/365*'TOX and EXPO INPUTS'!$E$33/'TOX and EXPO INPUTS'!$E$34),"0.00E+00"))</f>
        <v>#DIV/0!</v>
      </c>
      <c r="BR626" s="42" t="e">
        <f>VALUE(TEXT((AP626*$T626/365*'TOX and EXPO INPUTS'!$E$33/'TOX and EXPO INPUTS'!$E$34),"0.00E+00"))</f>
        <v>#DIV/0!</v>
      </c>
      <c r="BS626" s="37" t="e">
        <f>VALUE(TEXT((AQ626*$T626/365*'TOX and EXPO INPUTS'!$E$33/'TOX and EXPO INPUTS'!$E$34),"0.00E+00"))</f>
        <v>#DIV/0!</v>
      </c>
      <c r="BT626" s="37" t="e">
        <f>VALUE(TEXT((AR626*$T626/365*'TOX and EXPO INPUTS'!$E$33/'TOX and EXPO INPUTS'!$E$34),"0.00E+00"))</f>
        <v>#DIV/0!</v>
      </c>
      <c r="BU626" s="37" t="e">
        <f>VALUE(TEXT((AS626*$T626/365*'TOX and EXPO INPUTS'!$E$33/'TOX and EXPO INPUTS'!$E$34),"0.00E+00"))</f>
        <v>#DIV/0!</v>
      </c>
      <c r="BV626" s="37" t="e">
        <f>VALUE(TEXT((AT626*$T626/365*'TOX and EXPO INPUTS'!$E$33/'TOX and EXPO INPUTS'!$E$34),"0.00E+00"))</f>
        <v>#DIV/0!</v>
      </c>
      <c r="BW626" s="37" t="e">
        <f>VALUE(TEXT((AU626*$T626/365*'TOX and EXPO INPUTS'!$E$33/'TOX and EXPO INPUTS'!$E$34),"0.00E+00"))</f>
        <v>#DIV/0!</v>
      </c>
      <c r="BX626" s="42" t="e">
        <f>VALUE(TEXT((AP626*$U626/365*'TOX and EXPO INPUTS'!$E$33/'TOX and EXPO INPUTS'!$E$34),"0.00E+00"))</f>
        <v>#DIV/0!</v>
      </c>
      <c r="BY626" s="37" t="e">
        <f>VALUE(TEXT((AQ626*$U626/365*'TOX and EXPO INPUTS'!$E$33/'TOX and EXPO INPUTS'!$E$34),"0.00E+00"))</f>
        <v>#DIV/0!</v>
      </c>
      <c r="BZ626" s="37" t="e">
        <f>VALUE(TEXT((AR626*$U626/365*'TOX and EXPO INPUTS'!$E$33/'TOX and EXPO INPUTS'!$E$34),"0.00E+00"))</f>
        <v>#DIV/0!</v>
      </c>
      <c r="CA626" s="37" t="e">
        <f>VALUE(TEXT((AS626*$U626/365*'TOX and EXPO INPUTS'!$E$33/'TOX and EXPO INPUTS'!$E$34),"0.00E+00"))</f>
        <v>#DIV/0!</v>
      </c>
      <c r="CB626" s="37" t="e">
        <f>VALUE(TEXT((AT626*$U626/365*'TOX and EXPO INPUTS'!$E$33/'TOX and EXPO INPUTS'!$E$34),"0.00E+00"))</f>
        <v>#DIV/0!</v>
      </c>
      <c r="CC626" s="37" t="e">
        <f>VALUE(TEXT((AU626*$U626/365*'TOX and EXPO INPUTS'!$E$33/'TOX and EXPO INPUTS'!$E$34),"0.00E+00"))</f>
        <v>#DIV/0!</v>
      </c>
      <c r="CD626" s="58" t="e">
        <f>VALUE(TEXT((BR626*'TOX and EXPO INPUTS'!$F$23),"0.00E+00"))</f>
        <v>#DIV/0!</v>
      </c>
      <c r="CE626" s="57" t="e">
        <f>VALUE(TEXT((BS626*'TOX and EXPO INPUTS'!$F$23),"0.00E+00"))</f>
        <v>#DIV/0!</v>
      </c>
      <c r="CF626" s="57" t="e">
        <f>VALUE(TEXT((BT626*'TOX and EXPO INPUTS'!$F$23),"0.00E+00"))</f>
        <v>#DIV/0!</v>
      </c>
      <c r="CG626" s="57" t="e">
        <f>VALUE(TEXT((BU626*'TOX and EXPO INPUTS'!$F$23),"0.00E+00"))</f>
        <v>#DIV/0!</v>
      </c>
      <c r="CH626" s="57" t="e">
        <f>VALUE(TEXT((BV626*'TOX and EXPO INPUTS'!$F$23),"0.00E+00"))</f>
        <v>#DIV/0!</v>
      </c>
      <c r="CI626" s="57" t="e">
        <f>VALUE(TEXT((BW626*'TOX and EXPO INPUTS'!$F$23),"0.00E+00"))</f>
        <v>#DIV/0!</v>
      </c>
      <c r="CJ626" s="58" t="e">
        <f>VALUE(TEXT((BX626*'TOX and EXPO INPUTS'!$F$23),"0.00E+00"))</f>
        <v>#DIV/0!</v>
      </c>
      <c r="CK626" s="57" t="e">
        <f>VALUE(TEXT((BY626*'TOX and EXPO INPUTS'!$F$23),"0.00E+00"))</f>
        <v>#DIV/0!</v>
      </c>
      <c r="CL626" s="57" t="e">
        <f>VALUE(TEXT((BZ626*'TOX and EXPO INPUTS'!$F$23),"0.00E+00"))</f>
        <v>#DIV/0!</v>
      </c>
      <c r="CM626" s="57" t="e">
        <f>VALUE(TEXT((CA626*'TOX and EXPO INPUTS'!$F$23),"0.00E+00"))</f>
        <v>#DIV/0!</v>
      </c>
      <c r="CN626" s="57" t="e">
        <f>VALUE(TEXT((CB626*'TOX and EXPO INPUTS'!$F$23),"0.00E+00"))</f>
        <v>#DIV/0!</v>
      </c>
      <c r="CO626" s="57" t="e">
        <f>VALUE(TEXT((CC626*'TOX and EXPO INPUTS'!$F$23),"0.00E+00"))</f>
        <v>#DIV/0!</v>
      </c>
      <c r="CP626" s="38" t="s">
        <v>106</v>
      </c>
      <c r="CQ626" s="34" t="s">
        <v>107</v>
      </c>
      <c r="CR626" s="34" t="s">
        <v>108</v>
      </c>
      <c r="CS626" s="39" t="s">
        <v>109</v>
      </c>
    </row>
    <row r="627" spans="1:97" ht="48" customHeight="1" x14ac:dyDescent="0.25">
      <c r="A627" s="34" t="s">
        <v>98</v>
      </c>
      <c r="B627" s="34" t="s">
        <v>99</v>
      </c>
      <c r="C627" s="34" t="s">
        <v>115</v>
      </c>
      <c r="D627" s="34" t="s">
        <v>101</v>
      </c>
      <c r="E627" s="39" t="s">
        <v>112</v>
      </c>
      <c r="F627" s="40" t="s">
        <v>170</v>
      </c>
      <c r="G627" s="43"/>
      <c r="H627" s="36" t="s">
        <v>104</v>
      </c>
      <c r="I627" s="67"/>
      <c r="J627" s="36" t="s">
        <v>105</v>
      </c>
      <c r="K627" s="100">
        <f>VLOOKUP(F627,'Amount Seed Planted_variables'!$A$3:$I$74,2,0)</f>
        <v>150000</v>
      </c>
      <c r="L627" s="100">
        <f>VLOOKUP(F627,'Amount Seed Planted_variables'!$A$3:$I$74,3,0)</f>
        <v>296500</v>
      </c>
      <c r="M627" s="36">
        <f t="shared" si="273"/>
        <v>0</v>
      </c>
      <c r="N627" s="35">
        <f t="shared" si="274"/>
        <v>0</v>
      </c>
      <c r="O627" s="101">
        <v>225</v>
      </c>
      <c r="P627" s="93">
        <f>VLOOKUP(F627,'Amount Seed Planted_variables'!$A$3:$I$74,4,0)</f>
        <v>6000000</v>
      </c>
      <c r="Q627" s="93">
        <f>VLOOKUP(F627,'Amount Seed Planted_variables'!$A$3:$I$74,7,0)</f>
        <v>80</v>
      </c>
      <c r="R627" s="93">
        <f>VLOOKUP(F627,'Amount Seed Planted_variables'!$A$3:$I$74,8,0)</f>
        <v>480000000</v>
      </c>
      <c r="S627" s="87" t="str">
        <f t="shared" si="270"/>
        <v>NA</v>
      </c>
      <c r="T627" s="35">
        <v>10</v>
      </c>
      <c r="U627" s="35">
        <v>30</v>
      </c>
      <c r="V627" s="41">
        <v>349</v>
      </c>
      <c r="W627" s="35">
        <v>51.2</v>
      </c>
      <c r="X627" s="35">
        <v>42.2</v>
      </c>
      <c r="Y627" s="41">
        <v>1.2</v>
      </c>
      <c r="Z627" s="35">
        <f t="shared" si="275"/>
        <v>0.12</v>
      </c>
      <c r="AA627" s="42">
        <f t="shared" si="276"/>
        <v>0</v>
      </c>
      <c r="AB627" s="37">
        <f t="shared" si="277"/>
        <v>0</v>
      </c>
      <c r="AC627" s="37">
        <f t="shared" si="278"/>
        <v>0</v>
      </c>
      <c r="AD627" s="42" t="e">
        <f>VALUE(TEXT(((AA627*'TOX and EXPO INPUTS'!$F$13)/'TOX and EXPO INPUTS'!$E$27),"0.00E+00"))</f>
        <v>#DIV/0!</v>
      </c>
      <c r="AE627" s="37" t="e">
        <f>VALUE(TEXT(((AB627*'TOX and EXPO INPUTS'!$F$13)/'TOX and EXPO INPUTS'!$E$27),"0.00E+00"))</f>
        <v>#DIV/0!</v>
      </c>
      <c r="AF627" s="37" t="e">
        <f>VALUE(TEXT(((AC627*'TOX and EXPO INPUTS'!$F$13)/'TOX and EXPO INPUTS'!$E$27),"0.00E+00"))</f>
        <v>#DIV/0!</v>
      </c>
      <c r="AG627" s="42" t="e">
        <f>IF($E627="ST",VALUE(TEXT(('TOX and EXPO INPUTS'!$F$7/AD627),"0.0E+00")),IF($E627="IT",VALUE(TEXT(('TOX and EXPO INPUTS'!$F$10/AD627),"0.0E+00"))))</f>
        <v>#DIV/0!</v>
      </c>
      <c r="AH627" s="37" t="e">
        <f>IF($E627="ST",VALUE(TEXT(('TOX and EXPO INPUTS'!$F$7/AE627),"0.0E+00")),IF($E627="IT",VALUE(TEXT(('TOX and EXPO INPUTS'!$F$10/AE627),"0.0E+00"))))</f>
        <v>#DIV/0!</v>
      </c>
      <c r="AI627" s="37" t="e">
        <f>IF($E627="ST",VALUE(TEXT(('TOX and EXPO INPUTS'!$F$7/AF627),"0.0E+00")),IF($E627="IT",VALUE(TEXT(('TOX and EXPO INPUTS'!$F$10/AF627),"0.0E+00"))))</f>
        <v>#DIV/0!</v>
      </c>
      <c r="AJ627" s="42">
        <f t="shared" si="271"/>
        <v>0</v>
      </c>
      <c r="AK627" s="37">
        <f t="shared" si="272"/>
        <v>0</v>
      </c>
      <c r="AL627" s="42" t="e">
        <f>VALUE(TEXT(((AJ627*'TOX and EXPO INPUTS'!$F$21)/'TOX and EXPO INPUTS'!$E$29),"0.00E+00"))</f>
        <v>#DIV/0!</v>
      </c>
      <c r="AM627" s="37" t="e">
        <f>VALUE(TEXT(((AK627*'TOX and EXPO INPUTS'!$F$21)/'TOX and EXPO INPUTS'!$E$29),"0.00E+00"))</f>
        <v>#DIV/0!</v>
      </c>
      <c r="AN627" s="42" t="e">
        <f>IF($E627="ST",VALUE(TEXT(('TOX and EXPO INPUTS'!$F$15/AL627),"0.0E+00")),IF($E627="IT",VALUE(TEXT(('TOX and EXPO INPUTS'!$F$18/AL627),"0.0E+00"))))</f>
        <v>#DIV/0!</v>
      </c>
      <c r="AO627" s="37" t="e">
        <f>IF($E627="ST",VALUE(TEXT(('TOX and EXPO INPUTS'!$F$15/AM627),"0.0E+00")),IF($E627="IT",VALUE(TEXT(('TOX and EXPO INPUTS'!$F$18/AM627),"0.0E+00"))))</f>
        <v>#DIV/0!</v>
      </c>
      <c r="AP627" s="42" t="e">
        <f t="shared" si="279"/>
        <v>#DIV/0!</v>
      </c>
      <c r="AQ627" s="37" t="e">
        <f t="shared" si="280"/>
        <v>#DIV/0!</v>
      </c>
      <c r="AR627" s="37" t="e">
        <f t="shared" si="281"/>
        <v>#DIV/0!</v>
      </c>
      <c r="AS627" s="37" t="e">
        <f t="shared" si="282"/>
        <v>#DIV/0!</v>
      </c>
      <c r="AT627" s="37" t="e">
        <f t="shared" si="283"/>
        <v>#DIV/0!</v>
      </c>
      <c r="AU627" s="37" t="e">
        <f t="shared" si="284"/>
        <v>#DIV/0!</v>
      </c>
      <c r="AV627" s="42" t="e">
        <f t="shared" si="285"/>
        <v>#DIV/0!</v>
      </c>
      <c r="AW627" s="37" t="e">
        <f t="shared" si="286"/>
        <v>#DIV/0!</v>
      </c>
      <c r="AX627" s="37" t="e">
        <f t="shared" si="287"/>
        <v>#DIV/0!</v>
      </c>
      <c r="AY627" s="37" t="e">
        <f t="shared" si="288"/>
        <v>#DIV/0!</v>
      </c>
      <c r="AZ627" s="37" t="e">
        <f t="shared" si="289"/>
        <v>#DIV/0!</v>
      </c>
      <c r="BA627" s="37" t="e">
        <f t="shared" si="290"/>
        <v>#DIV/0!</v>
      </c>
      <c r="BB627" s="42" t="e">
        <f>IF($E627="ST",VALUE(TEXT((1/(('TOX and EXPO INPUTS'!$F$9/AG627)+('TOX and EXPO INPUTS'!$F$17/AN627))),"0.0E+00")),IF($E627="IT",VALUE(TEXT((1/(('TOX and EXPO INPUTS'!$F$12/AG627)+('TOX and EXPO INPUTS'!$F$20/AN627))),"0.0E+00"))))</f>
        <v>#DIV/0!</v>
      </c>
      <c r="BC627" s="37" t="e">
        <f>IF($E627="ST",VALUE(TEXT((1/(('TOX and EXPO INPUTS'!$F$9/AH627)+('TOX and EXPO INPUTS'!$F$17/AN627))),"0.0E+00")),IF($E627="IT",VALUE(TEXT((1/(('TOX and EXPO INPUTS'!$F$12/AH627)+('TOX and EXPO INPUTS'!$F$20/AN627))),"0.0E+00"))))</f>
        <v>#DIV/0!</v>
      </c>
      <c r="BD627" s="37" t="e">
        <f>IF($E627="ST",VALUE(TEXT((1/(('TOX and EXPO INPUTS'!$F$9/AI627)+('TOX and EXPO INPUTS'!$F$17/AN627))),"0.0E+00")),IF($E627="IT",VALUE(TEXT((1/(('TOX and EXPO INPUTS'!$F$12/AI627)+('TOX and EXPO INPUTS'!$F$20/AN627))),"0.0E+00"))))</f>
        <v>#DIV/0!</v>
      </c>
      <c r="BE627" s="37" t="e">
        <f>IF($E627="ST",VALUE(TEXT((1/(('TOX and EXPO INPUTS'!$F$9/AG627)+('TOX and EXPO INPUTS'!$F$17/AO627))),"0.0E+00")),IF($E627="IT",VALUE(TEXT((1/(('TOX and EXPO INPUTS'!$F$12/AG627)+('TOX and EXPO INPUTS'!$F$20/AO627))),"0.0E+00"))))</f>
        <v>#DIV/0!</v>
      </c>
      <c r="BF627" s="37" t="e">
        <f>IF($E627="ST",VALUE(TEXT((1/(('TOX and EXPO INPUTS'!$F$9/AH627)+('TOX and EXPO INPUTS'!$F$17/AO627))),"0.0E+00")),IF($E627="IT",VALUE(TEXT((1/(('TOX and EXPO INPUTS'!$F$12/AH627)+('TOX and EXPO INPUTS'!$F$20/AO627))),"0.0E+00"))))</f>
        <v>#DIV/0!</v>
      </c>
      <c r="BG627" s="37" t="e">
        <f>IF($E627="ST",VALUE(TEXT((1/(('TOX and EXPO INPUTS'!$F$9/AI627)+('TOX and EXPO INPUTS'!$F$17/AO627))),"0.0E+00")),IF($E627="IT",VALUE(TEXT((1/(('TOX and EXPO INPUTS'!$F$12/AI627)+('TOX and EXPO INPUTS'!$F$20/AO627))),"0.0E+00"))))</f>
        <v>#DIV/0!</v>
      </c>
      <c r="BH627" s="42" t="e">
        <f>VALUE(TEXT((AD627*$T627/365*'TOX and EXPO INPUTS'!$E$33/'TOX and EXPO INPUTS'!$E$34),"0.00E+00"))</f>
        <v>#DIV/0!</v>
      </c>
      <c r="BI627" s="37" t="e">
        <f>VALUE(TEXT((AE627*$T627/365*'TOX and EXPO INPUTS'!$E$33/'TOX and EXPO INPUTS'!$E$34),"0.00E+00"))</f>
        <v>#DIV/0!</v>
      </c>
      <c r="BJ627" s="37" t="e">
        <f>VALUE(TEXT((AF627*$T627/365*'TOX and EXPO INPUTS'!$E$33/'TOX and EXPO INPUTS'!$E$34),"0.00E+00"))</f>
        <v>#DIV/0!</v>
      </c>
      <c r="BK627" s="42" t="e">
        <f>VALUE(TEXT((AD627*$U627/365*'TOX and EXPO INPUTS'!$E$33/'TOX and EXPO INPUTS'!$E$34),"0.00E+00"))</f>
        <v>#DIV/0!</v>
      </c>
      <c r="BL627" s="37" t="e">
        <f>VALUE(TEXT((AE627*$U627/365*'TOX and EXPO INPUTS'!$E$33/'TOX and EXPO INPUTS'!$E$34),"0.00E+00"))</f>
        <v>#DIV/0!</v>
      </c>
      <c r="BM627" s="37" t="e">
        <f>VALUE(TEXT((AF627*$U627/365*'TOX and EXPO INPUTS'!$E$33/'TOX and EXPO INPUTS'!$E$34),"0.00E+00"))</f>
        <v>#DIV/0!</v>
      </c>
      <c r="BN627" s="42" t="e">
        <f>VALUE(TEXT((AL627*$T627/365*'TOX and EXPO INPUTS'!$E$33/'TOX and EXPO INPUTS'!$E$34),"0.00E+00"))</f>
        <v>#DIV/0!</v>
      </c>
      <c r="BO627" s="37" t="e">
        <f>VALUE(TEXT((AM627*$T627/365*'TOX and EXPO INPUTS'!$E$33/'TOX and EXPO INPUTS'!$E$34),"0.00E+00"))</f>
        <v>#DIV/0!</v>
      </c>
      <c r="BP627" s="42" t="e">
        <f>VALUE(TEXT((AL627*$U627/365*'TOX and EXPO INPUTS'!$E$33/'TOX and EXPO INPUTS'!$E$34),"0.00E+00"))</f>
        <v>#DIV/0!</v>
      </c>
      <c r="BQ627" s="37" t="e">
        <f>VALUE(TEXT((AM627*$U627/365*'TOX and EXPO INPUTS'!$E$33/'TOX and EXPO INPUTS'!$E$34),"0.00E+00"))</f>
        <v>#DIV/0!</v>
      </c>
      <c r="BR627" s="42" t="e">
        <f>VALUE(TEXT((AP627*$T627/365*'TOX and EXPO INPUTS'!$E$33/'TOX and EXPO INPUTS'!$E$34),"0.00E+00"))</f>
        <v>#DIV/0!</v>
      </c>
      <c r="BS627" s="37" t="e">
        <f>VALUE(TEXT((AQ627*$T627/365*'TOX and EXPO INPUTS'!$E$33/'TOX and EXPO INPUTS'!$E$34),"0.00E+00"))</f>
        <v>#DIV/0!</v>
      </c>
      <c r="BT627" s="37" t="e">
        <f>VALUE(TEXT((AR627*$T627/365*'TOX and EXPO INPUTS'!$E$33/'TOX and EXPO INPUTS'!$E$34),"0.00E+00"))</f>
        <v>#DIV/0!</v>
      </c>
      <c r="BU627" s="37" t="e">
        <f>VALUE(TEXT((AS627*$T627/365*'TOX and EXPO INPUTS'!$E$33/'TOX and EXPO INPUTS'!$E$34),"0.00E+00"))</f>
        <v>#DIV/0!</v>
      </c>
      <c r="BV627" s="37" t="e">
        <f>VALUE(TEXT((AT627*$T627/365*'TOX and EXPO INPUTS'!$E$33/'TOX and EXPO INPUTS'!$E$34),"0.00E+00"))</f>
        <v>#DIV/0!</v>
      </c>
      <c r="BW627" s="37" t="e">
        <f>VALUE(TEXT((AU627*$T627/365*'TOX and EXPO INPUTS'!$E$33/'TOX and EXPO INPUTS'!$E$34),"0.00E+00"))</f>
        <v>#DIV/0!</v>
      </c>
      <c r="BX627" s="42" t="e">
        <f>VALUE(TEXT((AP627*$U627/365*'TOX and EXPO INPUTS'!$E$33/'TOX and EXPO INPUTS'!$E$34),"0.00E+00"))</f>
        <v>#DIV/0!</v>
      </c>
      <c r="BY627" s="37" t="e">
        <f>VALUE(TEXT((AQ627*$U627/365*'TOX and EXPO INPUTS'!$E$33/'TOX and EXPO INPUTS'!$E$34),"0.00E+00"))</f>
        <v>#DIV/0!</v>
      </c>
      <c r="BZ627" s="37" t="e">
        <f>VALUE(TEXT((AR627*$U627/365*'TOX and EXPO INPUTS'!$E$33/'TOX and EXPO INPUTS'!$E$34),"0.00E+00"))</f>
        <v>#DIV/0!</v>
      </c>
      <c r="CA627" s="37" t="e">
        <f>VALUE(TEXT((AS627*$U627/365*'TOX and EXPO INPUTS'!$E$33/'TOX and EXPO INPUTS'!$E$34),"0.00E+00"))</f>
        <v>#DIV/0!</v>
      </c>
      <c r="CB627" s="37" t="e">
        <f>VALUE(TEXT((AT627*$U627/365*'TOX and EXPO INPUTS'!$E$33/'TOX and EXPO INPUTS'!$E$34),"0.00E+00"))</f>
        <v>#DIV/0!</v>
      </c>
      <c r="CC627" s="37" t="e">
        <f>VALUE(TEXT((AU627*$U627/365*'TOX and EXPO INPUTS'!$E$33/'TOX and EXPO INPUTS'!$E$34),"0.00E+00"))</f>
        <v>#DIV/0!</v>
      </c>
      <c r="CD627" s="58" t="e">
        <f>VALUE(TEXT((BR627*'TOX and EXPO INPUTS'!$F$23),"0.00E+00"))</f>
        <v>#DIV/0!</v>
      </c>
      <c r="CE627" s="57" t="e">
        <f>VALUE(TEXT((BS627*'TOX and EXPO INPUTS'!$F$23),"0.00E+00"))</f>
        <v>#DIV/0!</v>
      </c>
      <c r="CF627" s="57" t="e">
        <f>VALUE(TEXT((BT627*'TOX and EXPO INPUTS'!$F$23),"0.00E+00"))</f>
        <v>#DIV/0!</v>
      </c>
      <c r="CG627" s="57" t="e">
        <f>VALUE(TEXT((BU627*'TOX and EXPO INPUTS'!$F$23),"0.00E+00"))</f>
        <v>#DIV/0!</v>
      </c>
      <c r="CH627" s="57" t="e">
        <f>VALUE(TEXT((BV627*'TOX and EXPO INPUTS'!$F$23),"0.00E+00"))</f>
        <v>#DIV/0!</v>
      </c>
      <c r="CI627" s="57" t="e">
        <f>VALUE(TEXT((BW627*'TOX and EXPO INPUTS'!$F$23),"0.00E+00"))</f>
        <v>#DIV/0!</v>
      </c>
      <c r="CJ627" s="58" t="e">
        <f>VALUE(TEXT((BX627*'TOX and EXPO INPUTS'!$F$23),"0.00E+00"))</f>
        <v>#DIV/0!</v>
      </c>
      <c r="CK627" s="57" t="e">
        <f>VALUE(TEXT((BY627*'TOX and EXPO INPUTS'!$F$23),"0.00E+00"))</f>
        <v>#DIV/0!</v>
      </c>
      <c r="CL627" s="57" t="e">
        <f>VALUE(TEXT((BZ627*'TOX and EXPO INPUTS'!$F$23),"0.00E+00"))</f>
        <v>#DIV/0!</v>
      </c>
      <c r="CM627" s="57" t="e">
        <f>VALUE(TEXT((CA627*'TOX and EXPO INPUTS'!$F$23),"0.00E+00"))</f>
        <v>#DIV/0!</v>
      </c>
      <c r="CN627" s="57" t="e">
        <f>VALUE(TEXT((CB627*'TOX and EXPO INPUTS'!$F$23),"0.00E+00"))</f>
        <v>#DIV/0!</v>
      </c>
      <c r="CO627" s="57" t="e">
        <f>VALUE(TEXT((CC627*'TOX and EXPO INPUTS'!$F$23),"0.00E+00"))</f>
        <v>#DIV/0!</v>
      </c>
      <c r="CP627" s="38" t="s">
        <v>106</v>
      </c>
      <c r="CQ627" s="34" t="s">
        <v>107</v>
      </c>
      <c r="CR627" s="34" t="s">
        <v>108</v>
      </c>
      <c r="CS627" s="39" t="s">
        <v>109</v>
      </c>
    </row>
    <row r="628" spans="1:97" ht="48" customHeight="1" x14ac:dyDescent="0.25">
      <c r="A628" s="34" t="s">
        <v>98</v>
      </c>
      <c r="B628" s="34" t="s">
        <v>99</v>
      </c>
      <c r="C628" s="34" t="s">
        <v>115</v>
      </c>
      <c r="D628" s="34" t="s">
        <v>110</v>
      </c>
      <c r="E628" s="39" t="s">
        <v>112</v>
      </c>
      <c r="F628" s="40" t="s">
        <v>170</v>
      </c>
      <c r="G628" s="43"/>
      <c r="H628" s="36" t="s">
        <v>104</v>
      </c>
      <c r="I628" s="67"/>
      <c r="J628" s="36" t="s">
        <v>105</v>
      </c>
      <c r="K628" s="100">
        <f>VLOOKUP(F628,'Amount Seed Planted_variables'!$A$3:$I$74,2,0)</f>
        <v>150000</v>
      </c>
      <c r="L628" s="100">
        <f>VLOOKUP(F628,'Amount Seed Planted_variables'!$A$3:$I$74,3,0)</f>
        <v>296500</v>
      </c>
      <c r="M628" s="36">
        <f t="shared" si="273"/>
        <v>0</v>
      </c>
      <c r="N628" s="35">
        <f t="shared" si="274"/>
        <v>0</v>
      </c>
      <c r="O628" s="101">
        <v>225</v>
      </c>
      <c r="P628" s="93">
        <f>VLOOKUP(F628,'Amount Seed Planted_variables'!$A$3:$I$74,4,0)</f>
        <v>6000000</v>
      </c>
      <c r="Q628" s="93">
        <f>VLOOKUP(F628,'Amount Seed Planted_variables'!$A$3:$I$74,7,0)</f>
        <v>80</v>
      </c>
      <c r="R628" s="93">
        <f>VLOOKUP(F628,'Amount Seed Planted_variables'!$A$3:$I$74,8,0)</f>
        <v>480000000</v>
      </c>
      <c r="S628" s="87" t="str">
        <f t="shared" si="270"/>
        <v>NA</v>
      </c>
      <c r="T628" s="35">
        <v>10</v>
      </c>
      <c r="U628" s="35">
        <v>30</v>
      </c>
      <c r="V628" s="41">
        <v>68</v>
      </c>
      <c r="W628" s="35">
        <v>16.899999999999999</v>
      </c>
      <c r="X628" s="35">
        <v>13.1</v>
      </c>
      <c r="Y628" s="41">
        <v>3.6</v>
      </c>
      <c r="Z628" s="35">
        <f t="shared" si="275"/>
        <v>0.36000000000000004</v>
      </c>
      <c r="AA628" s="42">
        <f t="shared" si="276"/>
        <v>0</v>
      </c>
      <c r="AB628" s="37">
        <f t="shared" si="277"/>
        <v>0</v>
      </c>
      <c r="AC628" s="37">
        <f t="shared" si="278"/>
        <v>0</v>
      </c>
      <c r="AD628" s="42" t="e">
        <f>VALUE(TEXT(((AA628*'TOX and EXPO INPUTS'!$F$13)/'TOX and EXPO INPUTS'!$E$27),"0.00E+00"))</f>
        <v>#DIV/0!</v>
      </c>
      <c r="AE628" s="37" t="e">
        <f>VALUE(TEXT(((AB628*'TOX and EXPO INPUTS'!$F$13)/'TOX and EXPO INPUTS'!$E$27),"0.00E+00"))</f>
        <v>#DIV/0!</v>
      </c>
      <c r="AF628" s="37" t="e">
        <f>VALUE(TEXT(((AC628*'TOX and EXPO INPUTS'!$F$13)/'TOX and EXPO INPUTS'!$E$27),"0.00E+00"))</f>
        <v>#DIV/0!</v>
      </c>
      <c r="AG628" s="42" t="e">
        <f>IF($E628="ST",VALUE(TEXT(('TOX and EXPO INPUTS'!$F$7/AD628),"0.0E+00")),IF($E628="IT",VALUE(TEXT(('TOX and EXPO INPUTS'!$F$10/AD628),"0.0E+00"))))</f>
        <v>#DIV/0!</v>
      </c>
      <c r="AH628" s="37" t="e">
        <f>IF($E628="ST",VALUE(TEXT(('TOX and EXPO INPUTS'!$F$7/AE628),"0.0E+00")),IF($E628="IT",VALUE(TEXT(('TOX and EXPO INPUTS'!$F$10/AE628),"0.0E+00"))))</f>
        <v>#DIV/0!</v>
      </c>
      <c r="AI628" s="37" t="e">
        <f>IF($E628="ST",VALUE(TEXT(('TOX and EXPO INPUTS'!$F$7/AF628),"0.0E+00")),IF($E628="IT",VALUE(TEXT(('TOX and EXPO INPUTS'!$F$10/AF628),"0.0E+00"))))</f>
        <v>#DIV/0!</v>
      </c>
      <c r="AJ628" s="42">
        <f t="shared" si="271"/>
        <v>0</v>
      </c>
      <c r="AK628" s="37">
        <f t="shared" si="272"/>
        <v>0</v>
      </c>
      <c r="AL628" s="42" t="e">
        <f>VALUE(TEXT(((AJ628*'TOX and EXPO INPUTS'!$F$21)/'TOX and EXPO INPUTS'!$E$29),"0.00E+00"))</f>
        <v>#DIV/0!</v>
      </c>
      <c r="AM628" s="37" t="e">
        <f>VALUE(TEXT(((AK628*'TOX and EXPO INPUTS'!$F$21)/'TOX and EXPO INPUTS'!$E$29),"0.00E+00"))</f>
        <v>#DIV/0!</v>
      </c>
      <c r="AN628" s="42" t="e">
        <f>IF($E628="ST",VALUE(TEXT(('TOX and EXPO INPUTS'!$F$15/AL628),"0.0E+00")),IF($E628="IT",VALUE(TEXT(('TOX and EXPO INPUTS'!$F$18/AL628),"0.0E+00"))))</f>
        <v>#DIV/0!</v>
      </c>
      <c r="AO628" s="37" t="e">
        <f>IF($E628="ST",VALUE(TEXT(('TOX and EXPO INPUTS'!$F$15/AM628),"0.0E+00")),IF($E628="IT",VALUE(TEXT(('TOX and EXPO INPUTS'!$F$18/AM628),"0.0E+00"))))</f>
        <v>#DIV/0!</v>
      </c>
      <c r="AP628" s="42" t="e">
        <f t="shared" si="279"/>
        <v>#DIV/0!</v>
      </c>
      <c r="AQ628" s="37" t="e">
        <f t="shared" si="280"/>
        <v>#DIV/0!</v>
      </c>
      <c r="AR628" s="37" t="e">
        <f t="shared" si="281"/>
        <v>#DIV/0!</v>
      </c>
      <c r="AS628" s="37" t="e">
        <f t="shared" si="282"/>
        <v>#DIV/0!</v>
      </c>
      <c r="AT628" s="37" t="e">
        <f t="shared" si="283"/>
        <v>#DIV/0!</v>
      </c>
      <c r="AU628" s="37" t="e">
        <f t="shared" si="284"/>
        <v>#DIV/0!</v>
      </c>
      <c r="AV628" s="42" t="e">
        <f t="shared" si="285"/>
        <v>#DIV/0!</v>
      </c>
      <c r="AW628" s="37" t="e">
        <f t="shared" si="286"/>
        <v>#DIV/0!</v>
      </c>
      <c r="AX628" s="37" t="e">
        <f t="shared" si="287"/>
        <v>#DIV/0!</v>
      </c>
      <c r="AY628" s="37" t="e">
        <f t="shared" si="288"/>
        <v>#DIV/0!</v>
      </c>
      <c r="AZ628" s="37" t="e">
        <f t="shared" si="289"/>
        <v>#DIV/0!</v>
      </c>
      <c r="BA628" s="37" t="e">
        <f t="shared" si="290"/>
        <v>#DIV/0!</v>
      </c>
      <c r="BB628" s="42" t="e">
        <f>IF($E628="ST",VALUE(TEXT((1/(('TOX and EXPO INPUTS'!$F$9/AG628)+('TOX and EXPO INPUTS'!$F$17/AN628))),"0.0E+00")),IF($E628="IT",VALUE(TEXT((1/(('TOX and EXPO INPUTS'!$F$12/AG628)+('TOX and EXPO INPUTS'!$F$20/AN628))),"0.0E+00"))))</f>
        <v>#DIV/0!</v>
      </c>
      <c r="BC628" s="37" t="e">
        <f>IF($E628="ST",VALUE(TEXT((1/(('TOX and EXPO INPUTS'!$F$9/AH628)+('TOX and EXPO INPUTS'!$F$17/AN628))),"0.0E+00")),IF($E628="IT",VALUE(TEXT((1/(('TOX and EXPO INPUTS'!$F$12/AH628)+('TOX and EXPO INPUTS'!$F$20/AN628))),"0.0E+00"))))</f>
        <v>#DIV/0!</v>
      </c>
      <c r="BD628" s="37" t="e">
        <f>IF($E628="ST",VALUE(TEXT((1/(('TOX and EXPO INPUTS'!$F$9/AI628)+('TOX and EXPO INPUTS'!$F$17/AN628))),"0.0E+00")),IF($E628="IT",VALUE(TEXT((1/(('TOX and EXPO INPUTS'!$F$12/AI628)+('TOX and EXPO INPUTS'!$F$20/AN628))),"0.0E+00"))))</f>
        <v>#DIV/0!</v>
      </c>
      <c r="BE628" s="37" t="e">
        <f>IF($E628="ST",VALUE(TEXT((1/(('TOX and EXPO INPUTS'!$F$9/AG628)+('TOX and EXPO INPUTS'!$F$17/AO628))),"0.0E+00")),IF($E628="IT",VALUE(TEXT((1/(('TOX and EXPO INPUTS'!$F$12/AG628)+('TOX and EXPO INPUTS'!$F$20/AO628))),"0.0E+00"))))</f>
        <v>#DIV/0!</v>
      </c>
      <c r="BF628" s="37" t="e">
        <f>IF($E628="ST",VALUE(TEXT((1/(('TOX and EXPO INPUTS'!$F$9/AH628)+('TOX and EXPO INPUTS'!$F$17/AO628))),"0.0E+00")),IF($E628="IT",VALUE(TEXT((1/(('TOX and EXPO INPUTS'!$F$12/AH628)+('TOX and EXPO INPUTS'!$F$20/AO628))),"0.0E+00"))))</f>
        <v>#DIV/0!</v>
      </c>
      <c r="BG628" s="37" t="e">
        <f>IF($E628="ST",VALUE(TEXT((1/(('TOX and EXPO INPUTS'!$F$9/AI628)+('TOX and EXPO INPUTS'!$F$17/AO628))),"0.0E+00")),IF($E628="IT",VALUE(TEXT((1/(('TOX and EXPO INPUTS'!$F$12/AI628)+('TOX and EXPO INPUTS'!$F$20/AO628))),"0.0E+00"))))</f>
        <v>#DIV/0!</v>
      </c>
      <c r="BH628" s="42" t="e">
        <f>VALUE(TEXT((AD628*$T628/365*'TOX and EXPO INPUTS'!$E$33/'TOX and EXPO INPUTS'!$E$34),"0.00E+00"))</f>
        <v>#DIV/0!</v>
      </c>
      <c r="BI628" s="37" t="e">
        <f>VALUE(TEXT((AE628*$T628/365*'TOX and EXPO INPUTS'!$E$33/'TOX and EXPO INPUTS'!$E$34),"0.00E+00"))</f>
        <v>#DIV/0!</v>
      </c>
      <c r="BJ628" s="37" t="e">
        <f>VALUE(TEXT((AF628*$T628/365*'TOX and EXPO INPUTS'!$E$33/'TOX and EXPO INPUTS'!$E$34),"0.00E+00"))</f>
        <v>#DIV/0!</v>
      </c>
      <c r="BK628" s="42" t="e">
        <f>VALUE(TEXT((AD628*$U628/365*'TOX and EXPO INPUTS'!$E$33/'TOX and EXPO INPUTS'!$E$34),"0.00E+00"))</f>
        <v>#DIV/0!</v>
      </c>
      <c r="BL628" s="37" t="e">
        <f>VALUE(TEXT((AE628*$U628/365*'TOX and EXPO INPUTS'!$E$33/'TOX and EXPO INPUTS'!$E$34),"0.00E+00"))</f>
        <v>#DIV/0!</v>
      </c>
      <c r="BM628" s="37" t="e">
        <f>VALUE(TEXT((AF628*$U628/365*'TOX and EXPO INPUTS'!$E$33/'TOX and EXPO INPUTS'!$E$34),"0.00E+00"))</f>
        <v>#DIV/0!</v>
      </c>
      <c r="BN628" s="42" t="e">
        <f>VALUE(TEXT((AL628*$T628/365*'TOX and EXPO INPUTS'!$E$33/'TOX and EXPO INPUTS'!$E$34),"0.00E+00"))</f>
        <v>#DIV/0!</v>
      </c>
      <c r="BO628" s="37" t="e">
        <f>VALUE(TEXT((AM628*$T628/365*'TOX and EXPO INPUTS'!$E$33/'TOX and EXPO INPUTS'!$E$34),"0.00E+00"))</f>
        <v>#DIV/0!</v>
      </c>
      <c r="BP628" s="42" t="e">
        <f>VALUE(TEXT((AL628*$U628/365*'TOX and EXPO INPUTS'!$E$33/'TOX and EXPO INPUTS'!$E$34),"0.00E+00"))</f>
        <v>#DIV/0!</v>
      </c>
      <c r="BQ628" s="37" t="e">
        <f>VALUE(TEXT((AM628*$U628/365*'TOX and EXPO INPUTS'!$E$33/'TOX and EXPO INPUTS'!$E$34),"0.00E+00"))</f>
        <v>#DIV/0!</v>
      </c>
      <c r="BR628" s="42" t="e">
        <f>VALUE(TEXT((AP628*$T628/365*'TOX and EXPO INPUTS'!$E$33/'TOX and EXPO INPUTS'!$E$34),"0.00E+00"))</f>
        <v>#DIV/0!</v>
      </c>
      <c r="BS628" s="37" t="e">
        <f>VALUE(TEXT((AQ628*$T628/365*'TOX and EXPO INPUTS'!$E$33/'TOX and EXPO INPUTS'!$E$34),"0.00E+00"))</f>
        <v>#DIV/0!</v>
      </c>
      <c r="BT628" s="37" t="e">
        <f>VALUE(TEXT((AR628*$T628/365*'TOX and EXPO INPUTS'!$E$33/'TOX and EXPO INPUTS'!$E$34),"0.00E+00"))</f>
        <v>#DIV/0!</v>
      </c>
      <c r="BU628" s="37" t="e">
        <f>VALUE(TEXT((AS628*$T628/365*'TOX and EXPO INPUTS'!$E$33/'TOX and EXPO INPUTS'!$E$34),"0.00E+00"))</f>
        <v>#DIV/0!</v>
      </c>
      <c r="BV628" s="37" t="e">
        <f>VALUE(TEXT((AT628*$T628/365*'TOX and EXPO INPUTS'!$E$33/'TOX and EXPO INPUTS'!$E$34),"0.00E+00"))</f>
        <v>#DIV/0!</v>
      </c>
      <c r="BW628" s="37" t="e">
        <f>VALUE(TEXT((AU628*$T628/365*'TOX and EXPO INPUTS'!$E$33/'TOX and EXPO INPUTS'!$E$34),"0.00E+00"))</f>
        <v>#DIV/0!</v>
      </c>
      <c r="BX628" s="42" t="e">
        <f>VALUE(TEXT((AP628*$U628/365*'TOX and EXPO INPUTS'!$E$33/'TOX and EXPO INPUTS'!$E$34),"0.00E+00"))</f>
        <v>#DIV/0!</v>
      </c>
      <c r="BY628" s="37" t="e">
        <f>VALUE(TEXT((AQ628*$U628/365*'TOX and EXPO INPUTS'!$E$33/'TOX and EXPO INPUTS'!$E$34),"0.00E+00"))</f>
        <v>#DIV/0!</v>
      </c>
      <c r="BZ628" s="37" t="e">
        <f>VALUE(TEXT((AR628*$U628/365*'TOX and EXPO INPUTS'!$E$33/'TOX and EXPO INPUTS'!$E$34),"0.00E+00"))</f>
        <v>#DIV/0!</v>
      </c>
      <c r="CA628" s="37" t="e">
        <f>VALUE(TEXT((AS628*$U628/365*'TOX and EXPO INPUTS'!$E$33/'TOX and EXPO INPUTS'!$E$34),"0.00E+00"))</f>
        <v>#DIV/0!</v>
      </c>
      <c r="CB628" s="37" t="e">
        <f>VALUE(TEXT((AT628*$U628/365*'TOX and EXPO INPUTS'!$E$33/'TOX and EXPO INPUTS'!$E$34),"0.00E+00"))</f>
        <v>#DIV/0!</v>
      </c>
      <c r="CC628" s="37" t="e">
        <f>VALUE(TEXT((AU628*$U628/365*'TOX and EXPO INPUTS'!$E$33/'TOX and EXPO INPUTS'!$E$34),"0.00E+00"))</f>
        <v>#DIV/0!</v>
      </c>
      <c r="CD628" s="58" t="e">
        <f>VALUE(TEXT((BR628*'TOX and EXPO INPUTS'!$F$23),"0.00E+00"))</f>
        <v>#DIV/0!</v>
      </c>
      <c r="CE628" s="57" t="e">
        <f>VALUE(TEXT((BS628*'TOX and EXPO INPUTS'!$F$23),"0.00E+00"))</f>
        <v>#DIV/0!</v>
      </c>
      <c r="CF628" s="57" t="e">
        <f>VALUE(TEXT((BT628*'TOX and EXPO INPUTS'!$F$23),"0.00E+00"))</f>
        <v>#DIV/0!</v>
      </c>
      <c r="CG628" s="57" t="e">
        <f>VALUE(TEXT((BU628*'TOX and EXPO INPUTS'!$F$23),"0.00E+00"))</f>
        <v>#DIV/0!</v>
      </c>
      <c r="CH628" s="57" t="e">
        <f>VALUE(TEXT((BV628*'TOX and EXPO INPUTS'!$F$23),"0.00E+00"))</f>
        <v>#DIV/0!</v>
      </c>
      <c r="CI628" s="57" t="e">
        <f>VALUE(TEXT((BW628*'TOX and EXPO INPUTS'!$F$23),"0.00E+00"))</f>
        <v>#DIV/0!</v>
      </c>
      <c r="CJ628" s="58" t="e">
        <f>VALUE(TEXT((BX628*'TOX and EXPO INPUTS'!$F$23),"0.00E+00"))</f>
        <v>#DIV/0!</v>
      </c>
      <c r="CK628" s="57" t="e">
        <f>VALUE(TEXT((BY628*'TOX and EXPO INPUTS'!$F$23),"0.00E+00"))</f>
        <v>#DIV/0!</v>
      </c>
      <c r="CL628" s="57" t="e">
        <f>VALUE(TEXT((BZ628*'TOX and EXPO INPUTS'!$F$23),"0.00E+00"))</f>
        <v>#DIV/0!</v>
      </c>
      <c r="CM628" s="57" t="e">
        <f>VALUE(TEXT((CA628*'TOX and EXPO INPUTS'!$F$23),"0.00E+00"))</f>
        <v>#DIV/0!</v>
      </c>
      <c r="CN628" s="57" t="e">
        <f>VALUE(TEXT((CB628*'TOX and EXPO INPUTS'!$F$23),"0.00E+00"))</f>
        <v>#DIV/0!</v>
      </c>
      <c r="CO628" s="57" t="e">
        <f>VALUE(TEXT((CC628*'TOX and EXPO INPUTS'!$F$23),"0.00E+00"))</f>
        <v>#DIV/0!</v>
      </c>
      <c r="CP628" s="38" t="s">
        <v>106</v>
      </c>
      <c r="CQ628" s="34" t="s">
        <v>107</v>
      </c>
      <c r="CR628" s="34" t="s">
        <v>108</v>
      </c>
      <c r="CS628" s="39" t="s">
        <v>109</v>
      </c>
    </row>
    <row r="629" spans="1:97" ht="48" customHeight="1" x14ac:dyDescent="0.25">
      <c r="A629" s="34" t="s">
        <v>98</v>
      </c>
      <c r="B629" s="34" t="s">
        <v>99</v>
      </c>
      <c r="C629" s="34" t="s">
        <v>115</v>
      </c>
      <c r="D629" s="34" t="s">
        <v>111</v>
      </c>
      <c r="E629" s="39" t="s">
        <v>112</v>
      </c>
      <c r="F629" s="40" t="s">
        <v>170</v>
      </c>
      <c r="G629" s="43"/>
      <c r="H629" s="36" t="s">
        <v>104</v>
      </c>
      <c r="I629" s="67"/>
      <c r="J629" s="36" t="s">
        <v>105</v>
      </c>
      <c r="K629" s="100">
        <f>VLOOKUP(F629,'Amount Seed Planted_variables'!$A$3:$I$74,2,0)</f>
        <v>150000</v>
      </c>
      <c r="L629" s="100">
        <f>VLOOKUP(F629,'Amount Seed Planted_variables'!$A$3:$I$74,3,0)</f>
        <v>296500</v>
      </c>
      <c r="M629" s="36">
        <f t="shared" si="273"/>
        <v>0</v>
      </c>
      <c r="N629" s="35">
        <f t="shared" si="274"/>
        <v>0</v>
      </c>
      <c r="O629" s="101">
        <v>225</v>
      </c>
      <c r="P629" s="93">
        <f>VLOOKUP(F629,'Amount Seed Planted_variables'!$A$3:$I$74,4,0)</f>
        <v>6000000</v>
      </c>
      <c r="Q629" s="93">
        <f>VLOOKUP(F629,'Amount Seed Planted_variables'!$A$3:$I$74,7,0)</f>
        <v>80</v>
      </c>
      <c r="R629" s="93">
        <f>VLOOKUP(F629,'Amount Seed Planted_variables'!$A$3:$I$74,8,0)</f>
        <v>480000000</v>
      </c>
      <c r="S629" s="87">
        <f t="shared" si="270"/>
        <v>2.5</v>
      </c>
      <c r="T629" s="35">
        <v>10</v>
      </c>
      <c r="U629" s="35">
        <v>30</v>
      </c>
      <c r="V629" s="41">
        <v>138210600</v>
      </c>
      <c r="W629" s="35">
        <v>23262800</v>
      </c>
      <c r="X629" s="35">
        <v>21238200</v>
      </c>
      <c r="Y629" s="41">
        <v>106100</v>
      </c>
      <c r="Z629" s="35">
        <f t="shared" si="275"/>
        <v>10610</v>
      </c>
      <c r="AA629" s="42">
        <f t="shared" si="276"/>
        <v>0</v>
      </c>
      <c r="AB629" s="37">
        <f t="shared" si="277"/>
        <v>0</v>
      </c>
      <c r="AC629" s="37">
        <f t="shared" si="278"/>
        <v>0</v>
      </c>
      <c r="AD629" s="42" t="e">
        <f>VALUE(TEXT(((AA629*'TOX and EXPO INPUTS'!$F$13)/'TOX and EXPO INPUTS'!$E$27),"0.00E+00"))</f>
        <v>#DIV/0!</v>
      </c>
      <c r="AE629" s="37" t="e">
        <f>VALUE(TEXT(((AB629*'TOX and EXPO INPUTS'!$F$13)/'TOX and EXPO INPUTS'!$E$27),"0.00E+00"))</f>
        <v>#DIV/0!</v>
      </c>
      <c r="AF629" s="37" t="e">
        <f>VALUE(TEXT(((AC629*'TOX and EXPO INPUTS'!$F$13)/'TOX and EXPO INPUTS'!$E$27),"0.00E+00"))</f>
        <v>#DIV/0!</v>
      </c>
      <c r="AG629" s="42" t="e">
        <f>IF($E629="ST",VALUE(TEXT(('TOX and EXPO INPUTS'!$F$7/AD629),"0.0E+00")),IF($E629="IT",VALUE(TEXT(('TOX and EXPO INPUTS'!$F$10/AD629),"0.0E+00"))))</f>
        <v>#DIV/0!</v>
      </c>
      <c r="AH629" s="37" t="e">
        <f>IF($E629="ST",VALUE(TEXT(('TOX and EXPO INPUTS'!$F$7/AE629),"0.0E+00")),IF($E629="IT",VALUE(TEXT(('TOX and EXPO INPUTS'!$F$10/AE629),"0.0E+00"))))</f>
        <v>#DIV/0!</v>
      </c>
      <c r="AI629" s="37" t="e">
        <f>IF($E629="ST",VALUE(TEXT(('TOX and EXPO INPUTS'!$F$7/AF629),"0.0E+00")),IF($E629="IT",VALUE(TEXT(('TOX and EXPO INPUTS'!$F$10/AF629),"0.0E+00"))))</f>
        <v>#DIV/0!</v>
      </c>
      <c r="AJ629" s="42">
        <f t="shared" si="271"/>
        <v>0</v>
      </c>
      <c r="AK629" s="37">
        <f t="shared" si="272"/>
        <v>0</v>
      </c>
      <c r="AL629" s="42" t="e">
        <f>VALUE(TEXT(((AJ629*'TOX and EXPO INPUTS'!$F$21)/'TOX and EXPO INPUTS'!$E$29),"0.00E+00"))</f>
        <v>#DIV/0!</v>
      </c>
      <c r="AM629" s="37" t="e">
        <f>VALUE(TEXT(((AK629*'TOX and EXPO INPUTS'!$F$21)/'TOX and EXPO INPUTS'!$E$29),"0.00E+00"))</f>
        <v>#DIV/0!</v>
      </c>
      <c r="AN629" s="42" t="e">
        <f>IF($E629="ST",VALUE(TEXT(('TOX and EXPO INPUTS'!$F$15/AL629),"0.0E+00")),IF($E629="IT",VALUE(TEXT(('TOX and EXPO INPUTS'!$F$18/AL629),"0.0E+00"))))</f>
        <v>#DIV/0!</v>
      </c>
      <c r="AO629" s="37" t="e">
        <f>IF($E629="ST",VALUE(TEXT(('TOX and EXPO INPUTS'!$F$15/AM629),"0.0E+00")),IF($E629="IT",VALUE(TEXT(('TOX and EXPO INPUTS'!$F$18/AM629),"0.0E+00"))))</f>
        <v>#DIV/0!</v>
      </c>
      <c r="AP629" s="42" t="e">
        <f t="shared" si="279"/>
        <v>#DIV/0!</v>
      </c>
      <c r="AQ629" s="37" t="e">
        <f t="shared" si="280"/>
        <v>#DIV/0!</v>
      </c>
      <c r="AR629" s="37" t="e">
        <f t="shared" si="281"/>
        <v>#DIV/0!</v>
      </c>
      <c r="AS629" s="37" t="e">
        <f t="shared" si="282"/>
        <v>#DIV/0!</v>
      </c>
      <c r="AT629" s="37" t="e">
        <f t="shared" si="283"/>
        <v>#DIV/0!</v>
      </c>
      <c r="AU629" s="37" t="e">
        <f t="shared" si="284"/>
        <v>#DIV/0!</v>
      </c>
      <c r="AV629" s="42" t="e">
        <f t="shared" si="285"/>
        <v>#DIV/0!</v>
      </c>
      <c r="AW629" s="37" t="e">
        <f t="shared" si="286"/>
        <v>#DIV/0!</v>
      </c>
      <c r="AX629" s="37" t="e">
        <f t="shared" si="287"/>
        <v>#DIV/0!</v>
      </c>
      <c r="AY629" s="37" t="e">
        <f t="shared" si="288"/>
        <v>#DIV/0!</v>
      </c>
      <c r="AZ629" s="37" t="e">
        <f t="shared" si="289"/>
        <v>#DIV/0!</v>
      </c>
      <c r="BA629" s="37" t="e">
        <f t="shared" si="290"/>
        <v>#DIV/0!</v>
      </c>
      <c r="BB629" s="42" t="e">
        <f>IF($E629="ST",VALUE(TEXT((1/(('TOX and EXPO INPUTS'!$F$9/AG629)+('TOX and EXPO INPUTS'!$F$17/AN629))),"0.0E+00")),IF($E629="IT",VALUE(TEXT((1/(('TOX and EXPO INPUTS'!$F$12/AG629)+('TOX and EXPO INPUTS'!$F$20/AN629))),"0.0E+00"))))</f>
        <v>#DIV/0!</v>
      </c>
      <c r="BC629" s="37" t="e">
        <f>IF($E629="ST",VALUE(TEXT((1/(('TOX and EXPO INPUTS'!$F$9/AH629)+('TOX and EXPO INPUTS'!$F$17/AN629))),"0.0E+00")),IF($E629="IT",VALUE(TEXT((1/(('TOX and EXPO INPUTS'!$F$12/AH629)+('TOX and EXPO INPUTS'!$F$20/AN629))),"0.0E+00"))))</f>
        <v>#DIV/0!</v>
      </c>
      <c r="BD629" s="37" t="e">
        <f>IF($E629="ST",VALUE(TEXT((1/(('TOX and EXPO INPUTS'!$F$9/AI629)+('TOX and EXPO INPUTS'!$F$17/AN629))),"0.0E+00")),IF($E629="IT",VALUE(TEXT((1/(('TOX and EXPO INPUTS'!$F$12/AI629)+('TOX and EXPO INPUTS'!$F$20/AN629))),"0.0E+00"))))</f>
        <v>#DIV/0!</v>
      </c>
      <c r="BE629" s="37" t="e">
        <f>IF($E629="ST",VALUE(TEXT((1/(('TOX and EXPO INPUTS'!$F$9/AG629)+('TOX and EXPO INPUTS'!$F$17/AO629))),"0.0E+00")),IF($E629="IT",VALUE(TEXT((1/(('TOX and EXPO INPUTS'!$F$12/AG629)+('TOX and EXPO INPUTS'!$F$20/AO629))),"0.0E+00"))))</f>
        <v>#DIV/0!</v>
      </c>
      <c r="BF629" s="37" t="e">
        <f>IF($E629="ST",VALUE(TEXT((1/(('TOX and EXPO INPUTS'!$F$9/AH629)+('TOX and EXPO INPUTS'!$F$17/AO629))),"0.0E+00")),IF($E629="IT",VALUE(TEXT((1/(('TOX and EXPO INPUTS'!$F$12/AH629)+('TOX and EXPO INPUTS'!$F$20/AO629))),"0.0E+00"))))</f>
        <v>#DIV/0!</v>
      </c>
      <c r="BG629" s="37" t="e">
        <f>IF($E629="ST",VALUE(TEXT((1/(('TOX and EXPO INPUTS'!$F$9/AI629)+('TOX and EXPO INPUTS'!$F$17/AO629))),"0.0E+00")),IF($E629="IT",VALUE(TEXT((1/(('TOX and EXPO INPUTS'!$F$12/AI629)+('TOX and EXPO INPUTS'!$F$20/AO629))),"0.0E+00"))))</f>
        <v>#DIV/0!</v>
      </c>
      <c r="BH629" s="42" t="e">
        <f>VALUE(TEXT((AD629*$T629/365*'TOX and EXPO INPUTS'!$E$33/'TOX and EXPO INPUTS'!$E$34),"0.00E+00"))</f>
        <v>#DIV/0!</v>
      </c>
      <c r="BI629" s="37" t="e">
        <f>VALUE(TEXT((AE629*$T629/365*'TOX and EXPO INPUTS'!$E$33/'TOX and EXPO INPUTS'!$E$34),"0.00E+00"))</f>
        <v>#DIV/0!</v>
      </c>
      <c r="BJ629" s="37" t="e">
        <f>VALUE(TEXT((AF629*$T629/365*'TOX and EXPO INPUTS'!$E$33/'TOX and EXPO INPUTS'!$E$34),"0.00E+00"))</f>
        <v>#DIV/0!</v>
      </c>
      <c r="BK629" s="42" t="e">
        <f>VALUE(TEXT((AD629*$U629/365*'TOX and EXPO INPUTS'!$E$33/'TOX and EXPO INPUTS'!$E$34),"0.00E+00"))</f>
        <v>#DIV/0!</v>
      </c>
      <c r="BL629" s="37" t="e">
        <f>VALUE(TEXT((AE629*$U629/365*'TOX and EXPO INPUTS'!$E$33/'TOX and EXPO INPUTS'!$E$34),"0.00E+00"))</f>
        <v>#DIV/0!</v>
      </c>
      <c r="BM629" s="37" t="e">
        <f>VALUE(TEXT((AF629*$U629/365*'TOX and EXPO INPUTS'!$E$33/'TOX and EXPO INPUTS'!$E$34),"0.00E+00"))</f>
        <v>#DIV/0!</v>
      </c>
      <c r="BN629" s="42" t="e">
        <f>VALUE(TEXT((AL629*$T629/365*'TOX and EXPO INPUTS'!$E$33/'TOX and EXPO INPUTS'!$E$34),"0.00E+00"))</f>
        <v>#DIV/0!</v>
      </c>
      <c r="BO629" s="37" t="e">
        <f>VALUE(TEXT((AM629*$T629/365*'TOX and EXPO INPUTS'!$E$33/'TOX and EXPO INPUTS'!$E$34),"0.00E+00"))</f>
        <v>#DIV/0!</v>
      </c>
      <c r="BP629" s="42" t="e">
        <f>VALUE(TEXT((AL629*$U629/365*'TOX and EXPO INPUTS'!$E$33/'TOX and EXPO INPUTS'!$E$34),"0.00E+00"))</f>
        <v>#DIV/0!</v>
      </c>
      <c r="BQ629" s="37" t="e">
        <f>VALUE(TEXT((AM629*$U629/365*'TOX and EXPO INPUTS'!$E$33/'TOX and EXPO INPUTS'!$E$34),"0.00E+00"))</f>
        <v>#DIV/0!</v>
      </c>
      <c r="BR629" s="42" t="e">
        <f>VALUE(TEXT((AP629*$T629/365*'TOX and EXPO INPUTS'!$E$33/'TOX and EXPO INPUTS'!$E$34),"0.00E+00"))</f>
        <v>#DIV/0!</v>
      </c>
      <c r="BS629" s="37" t="e">
        <f>VALUE(TEXT((AQ629*$T629/365*'TOX and EXPO INPUTS'!$E$33/'TOX and EXPO INPUTS'!$E$34),"0.00E+00"))</f>
        <v>#DIV/0!</v>
      </c>
      <c r="BT629" s="37" t="e">
        <f>VALUE(TEXT((AR629*$T629/365*'TOX and EXPO INPUTS'!$E$33/'TOX and EXPO INPUTS'!$E$34),"0.00E+00"))</f>
        <v>#DIV/0!</v>
      </c>
      <c r="BU629" s="37" t="e">
        <f>VALUE(TEXT((AS629*$T629/365*'TOX and EXPO INPUTS'!$E$33/'TOX and EXPO INPUTS'!$E$34),"0.00E+00"))</f>
        <v>#DIV/0!</v>
      </c>
      <c r="BV629" s="37" t="e">
        <f>VALUE(TEXT((AT629*$T629/365*'TOX and EXPO INPUTS'!$E$33/'TOX and EXPO INPUTS'!$E$34),"0.00E+00"))</f>
        <v>#DIV/0!</v>
      </c>
      <c r="BW629" s="37" t="e">
        <f>VALUE(TEXT((AU629*$T629/365*'TOX and EXPO INPUTS'!$E$33/'TOX and EXPO INPUTS'!$E$34),"0.00E+00"))</f>
        <v>#DIV/0!</v>
      </c>
      <c r="BX629" s="42" t="e">
        <f>VALUE(TEXT((AP629*$U629/365*'TOX and EXPO INPUTS'!$E$33/'TOX and EXPO INPUTS'!$E$34),"0.00E+00"))</f>
        <v>#DIV/0!</v>
      </c>
      <c r="BY629" s="37" t="e">
        <f>VALUE(TEXT((AQ629*$U629/365*'TOX and EXPO INPUTS'!$E$33/'TOX and EXPO INPUTS'!$E$34),"0.00E+00"))</f>
        <v>#DIV/0!</v>
      </c>
      <c r="BZ629" s="37" t="e">
        <f>VALUE(TEXT((AR629*$U629/365*'TOX and EXPO INPUTS'!$E$33/'TOX and EXPO INPUTS'!$E$34),"0.00E+00"))</f>
        <v>#DIV/0!</v>
      </c>
      <c r="CA629" s="37" t="e">
        <f>VALUE(TEXT((AS629*$U629/365*'TOX and EXPO INPUTS'!$E$33/'TOX and EXPO INPUTS'!$E$34),"0.00E+00"))</f>
        <v>#DIV/0!</v>
      </c>
      <c r="CB629" s="37" t="e">
        <f>VALUE(TEXT((AT629*$U629/365*'TOX and EXPO INPUTS'!$E$33/'TOX and EXPO INPUTS'!$E$34),"0.00E+00"))</f>
        <v>#DIV/0!</v>
      </c>
      <c r="CC629" s="37" t="e">
        <f>VALUE(TEXT((AU629*$U629/365*'TOX and EXPO INPUTS'!$E$33/'TOX and EXPO INPUTS'!$E$34),"0.00E+00"))</f>
        <v>#DIV/0!</v>
      </c>
      <c r="CD629" s="58" t="e">
        <f>VALUE(TEXT((BR629*'TOX and EXPO INPUTS'!$F$23),"0.00E+00"))</f>
        <v>#DIV/0!</v>
      </c>
      <c r="CE629" s="57" t="e">
        <f>VALUE(TEXT((BS629*'TOX and EXPO INPUTS'!$F$23),"0.00E+00"))</f>
        <v>#DIV/0!</v>
      </c>
      <c r="CF629" s="57" t="e">
        <f>VALUE(TEXT((BT629*'TOX and EXPO INPUTS'!$F$23),"0.00E+00"))</f>
        <v>#DIV/0!</v>
      </c>
      <c r="CG629" s="57" t="e">
        <f>VALUE(TEXT((BU629*'TOX and EXPO INPUTS'!$F$23),"0.00E+00"))</f>
        <v>#DIV/0!</v>
      </c>
      <c r="CH629" s="57" t="e">
        <f>VALUE(TEXT((BV629*'TOX and EXPO INPUTS'!$F$23),"0.00E+00"))</f>
        <v>#DIV/0!</v>
      </c>
      <c r="CI629" s="57" t="e">
        <f>VALUE(TEXT((BW629*'TOX and EXPO INPUTS'!$F$23),"0.00E+00"))</f>
        <v>#DIV/0!</v>
      </c>
      <c r="CJ629" s="58" t="e">
        <f>VALUE(TEXT((BX629*'TOX and EXPO INPUTS'!$F$23),"0.00E+00"))</f>
        <v>#DIV/0!</v>
      </c>
      <c r="CK629" s="57" t="e">
        <f>VALUE(TEXT((BY629*'TOX and EXPO INPUTS'!$F$23),"0.00E+00"))</f>
        <v>#DIV/0!</v>
      </c>
      <c r="CL629" s="57" t="e">
        <f>VALUE(TEXT((BZ629*'TOX and EXPO INPUTS'!$F$23),"0.00E+00"))</f>
        <v>#DIV/0!</v>
      </c>
      <c r="CM629" s="57" t="e">
        <f>VALUE(TEXT((CA629*'TOX and EXPO INPUTS'!$F$23),"0.00E+00"))</f>
        <v>#DIV/0!</v>
      </c>
      <c r="CN629" s="57" t="e">
        <f>VALUE(TEXT((CB629*'TOX and EXPO INPUTS'!$F$23),"0.00E+00"))</f>
        <v>#DIV/0!</v>
      </c>
      <c r="CO629" s="57" t="e">
        <f>VALUE(TEXT((CC629*'TOX and EXPO INPUTS'!$F$23),"0.00E+00"))</f>
        <v>#DIV/0!</v>
      </c>
      <c r="CP629" s="38" t="s">
        <v>106</v>
      </c>
      <c r="CQ629" s="34" t="s">
        <v>107</v>
      </c>
      <c r="CR629" s="34" t="s">
        <v>108</v>
      </c>
      <c r="CS629" s="39" t="s">
        <v>109</v>
      </c>
    </row>
    <row r="630" spans="1:97" ht="48" customHeight="1" x14ac:dyDescent="0.25">
      <c r="A630" s="34" t="s">
        <v>98</v>
      </c>
      <c r="B630" s="34" t="s">
        <v>99</v>
      </c>
      <c r="C630" s="34" t="s">
        <v>115</v>
      </c>
      <c r="D630" s="34" t="s">
        <v>442</v>
      </c>
      <c r="E630" s="39" t="s">
        <v>112</v>
      </c>
      <c r="F630" s="40" t="s">
        <v>170</v>
      </c>
      <c r="G630" s="43"/>
      <c r="H630" s="36" t="s">
        <v>104</v>
      </c>
      <c r="I630" s="67"/>
      <c r="J630" s="36" t="s">
        <v>105</v>
      </c>
      <c r="K630" s="100">
        <f>VLOOKUP(F630,'Amount Seed Planted_variables'!$A$3:$I$74,2,0)</f>
        <v>150000</v>
      </c>
      <c r="L630" s="100">
        <f>VLOOKUP(F630,'Amount Seed Planted_variables'!$A$3:$I$74,3,0)</f>
        <v>296500</v>
      </c>
      <c r="M630" s="36">
        <f t="shared" si="273"/>
        <v>0</v>
      </c>
      <c r="N630" s="35">
        <f t="shared" si="274"/>
        <v>0</v>
      </c>
      <c r="O630" s="101">
        <v>225</v>
      </c>
      <c r="P630" s="93">
        <f>VLOOKUP(F630,'Amount Seed Planted_variables'!$A$3:$I$74,4,0)</f>
        <v>6000000</v>
      </c>
      <c r="Q630" s="93">
        <f>VLOOKUP(F630,'Amount Seed Planted_variables'!$A$3:$I$74,7,0)</f>
        <v>80</v>
      </c>
      <c r="R630" s="93">
        <f>VLOOKUP(F630,'Amount Seed Planted_variables'!$A$3:$I$74,8,0)</f>
        <v>480000000</v>
      </c>
      <c r="S630" s="87" t="str">
        <f t="shared" si="270"/>
        <v>NA</v>
      </c>
      <c r="T630" s="35">
        <v>10</v>
      </c>
      <c r="U630" s="35">
        <v>30</v>
      </c>
      <c r="V630" s="41">
        <v>3994</v>
      </c>
      <c r="W630" s="35">
        <v>797</v>
      </c>
      <c r="X630" s="35">
        <v>530</v>
      </c>
      <c r="Y630" s="41">
        <v>66</v>
      </c>
      <c r="Z630" s="35">
        <f t="shared" si="275"/>
        <v>6.6000000000000005</v>
      </c>
      <c r="AA630" s="42">
        <f t="shared" si="276"/>
        <v>0</v>
      </c>
      <c r="AB630" s="37">
        <f t="shared" si="277"/>
        <v>0</v>
      </c>
      <c r="AC630" s="37">
        <f t="shared" si="278"/>
        <v>0</v>
      </c>
      <c r="AD630" s="42" t="e">
        <f>VALUE(TEXT(((AA630*'TOX and EXPO INPUTS'!$F$13)/'TOX and EXPO INPUTS'!$E$27),"0.00E+00"))</f>
        <v>#DIV/0!</v>
      </c>
      <c r="AE630" s="37" t="e">
        <f>VALUE(TEXT(((AB630*'TOX and EXPO INPUTS'!$F$13)/'TOX and EXPO INPUTS'!$E$27),"0.00E+00"))</f>
        <v>#DIV/0!</v>
      </c>
      <c r="AF630" s="37" t="e">
        <f>VALUE(TEXT(((AC630*'TOX and EXPO INPUTS'!$F$13)/'TOX and EXPO INPUTS'!$E$27),"0.00E+00"))</f>
        <v>#DIV/0!</v>
      </c>
      <c r="AG630" s="42" t="e">
        <f>IF($E630="ST",VALUE(TEXT(('TOX and EXPO INPUTS'!$F$7/AD630),"0.0E+00")),IF($E630="IT",VALUE(TEXT(('TOX and EXPO INPUTS'!$F$10/AD630),"0.0E+00"))))</f>
        <v>#DIV/0!</v>
      </c>
      <c r="AH630" s="37" t="e">
        <f>IF($E630="ST",VALUE(TEXT(('TOX and EXPO INPUTS'!$F$7/AE630),"0.0E+00")),IF($E630="IT",VALUE(TEXT(('TOX and EXPO INPUTS'!$F$10/AE630),"0.0E+00"))))</f>
        <v>#DIV/0!</v>
      </c>
      <c r="AI630" s="37" t="e">
        <f>IF($E630="ST",VALUE(TEXT(('TOX and EXPO INPUTS'!$F$7/AF630),"0.0E+00")),IF($E630="IT",VALUE(TEXT(('TOX and EXPO INPUTS'!$F$10/AF630),"0.0E+00"))))</f>
        <v>#DIV/0!</v>
      </c>
      <c r="AJ630" s="42">
        <f t="shared" si="271"/>
        <v>0</v>
      </c>
      <c r="AK630" s="37">
        <f t="shared" si="272"/>
        <v>0</v>
      </c>
      <c r="AL630" s="42" t="e">
        <f>VALUE(TEXT(((AJ630*'TOX and EXPO INPUTS'!$F$21)/'TOX and EXPO INPUTS'!$E$29),"0.00E+00"))</f>
        <v>#DIV/0!</v>
      </c>
      <c r="AM630" s="37" t="e">
        <f>VALUE(TEXT(((AK630*'TOX and EXPO INPUTS'!$F$21)/'TOX and EXPO INPUTS'!$E$29),"0.00E+00"))</f>
        <v>#DIV/0!</v>
      </c>
      <c r="AN630" s="42" t="e">
        <f>IF($E630="ST",VALUE(TEXT(('TOX and EXPO INPUTS'!$F$15/AL630),"0.0E+00")),IF($E630="IT",VALUE(TEXT(('TOX and EXPO INPUTS'!$F$18/AL630),"0.0E+00"))))</f>
        <v>#DIV/0!</v>
      </c>
      <c r="AO630" s="37" t="e">
        <f>IF($E630="ST",VALUE(TEXT(('TOX and EXPO INPUTS'!$F$15/AM630),"0.0E+00")),IF($E630="IT",VALUE(TEXT(('TOX and EXPO INPUTS'!$F$18/AM630),"0.0E+00"))))</f>
        <v>#DIV/0!</v>
      </c>
      <c r="AP630" s="42" t="e">
        <f t="shared" si="279"/>
        <v>#DIV/0!</v>
      </c>
      <c r="AQ630" s="37" t="e">
        <f t="shared" si="280"/>
        <v>#DIV/0!</v>
      </c>
      <c r="AR630" s="37" t="e">
        <f t="shared" si="281"/>
        <v>#DIV/0!</v>
      </c>
      <c r="AS630" s="37" t="e">
        <f t="shared" si="282"/>
        <v>#DIV/0!</v>
      </c>
      <c r="AT630" s="37" t="e">
        <f t="shared" si="283"/>
        <v>#DIV/0!</v>
      </c>
      <c r="AU630" s="37" t="e">
        <f t="shared" si="284"/>
        <v>#DIV/0!</v>
      </c>
      <c r="AV630" s="42" t="e">
        <f t="shared" si="285"/>
        <v>#DIV/0!</v>
      </c>
      <c r="AW630" s="37" t="e">
        <f t="shared" si="286"/>
        <v>#DIV/0!</v>
      </c>
      <c r="AX630" s="37" t="e">
        <f t="shared" si="287"/>
        <v>#DIV/0!</v>
      </c>
      <c r="AY630" s="37" t="e">
        <f t="shared" si="288"/>
        <v>#DIV/0!</v>
      </c>
      <c r="AZ630" s="37" t="e">
        <f t="shared" si="289"/>
        <v>#DIV/0!</v>
      </c>
      <c r="BA630" s="37" t="e">
        <f t="shared" si="290"/>
        <v>#DIV/0!</v>
      </c>
      <c r="BB630" s="42" t="e">
        <f>IF($E630="ST",VALUE(TEXT((1/(('TOX and EXPO INPUTS'!$F$9/AG630)+('TOX and EXPO INPUTS'!$F$17/AN630))),"0.0E+00")),IF($E630="IT",VALUE(TEXT((1/(('TOX and EXPO INPUTS'!$F$12/AG630)+('TOX and EXPO INPUTS'!$F$20/AN630))),"0.0E+00"))))</f>
        <v>#DIV/0!</v>
      </c>
      <c r="BC630" s="37" t="e">
        <f>IF($E630="ST",VALUE(TEXT((1/(('TOX and EXPO INPUTS'!$F$9/AH630)+('TOX and EXPO INPUTS'!$F$17/AN630))),"0.0E+00")),IF($E630="IT",VALUE(TEXT((1/(('TOX and EXPO INPUTS'!$F$12/AH630)+('TOX and EXPO INPUTS'!$F$20/AN630))),"0.0E+00"))))</f>
        <v>#DIV/0!</v>
      </c>
      <c r="BD630" s="37" t="e">
        <f>IF($E630="ST",VALUE(TEXT((1/(('TOX and EXPO INPUTS'!$F$9/AI630)+('TOX and EXPO INPUTS'!$F$17/AN630))),"0.0E+00")),IF($E630="IT",VALUE(TEXT((1/(('TOX and EXPO INPUTS'!$F$12/AI630)+('TOX and EXPO INPUTS'!$F$20/AN630))),"0.0E+00"))))</f>
        <v>#DIV/0!</v>
      </c>
      <c r="BE630" s="37" t="e">
        <f>IF($E630="ST",VALUE(TEXT((1/(('TOX and EXPO INPUTS'!$F$9/AG630)+('TOX and EXPO INPUTS'!$F$17/AO630))),"0.0E+00")),IF($E630="IT",VALUE(TEXT((1/(('TOX and EXPO INPUTS'!$F$12/AG630)+('TOX and EXPO INPUTS'!$F$20/AO630))),"0.0E+00"))))</f>
        <v>#DIV/0!</v>
      </c>
      <c r="BF630" s="37" t="e">
        <f>IF($E630="ST",VALUE(TEXT((1/(('TOX and EXPO INPUTS'!$F$9/AH630)+('TOX and EXPO INPUTS'!$F$17/AO630))),"0.0E+00")),IF($E630="IT",VALUE(TEXT((1/(('TOX and EXPO INPUTS'!$F$12/AH630)+('TOX and EXPO INPUTS'!$F$20/AO630))),"0.0E+00"))))</f>
        <v>#DIV/0!</v>
      </c>
      <c r="BG630" s="37" t="e">
        <f>IF($E630="ST",VALUE(TEXT((1/(('TOX and EXPO INPUTS'!$F$9/AI630)+('TOX and EXPO INPUTS'!$F$17/AO630))),"0.0E+00")),IF($E630="IT",VALUE(TEXT((1/(('TOX and EXPO INPUTS'!$F$12/AI630)+('TOX and EXPO INPUTS'!$F$20/AO630))),"0.0E+00"))))</f>
        <v>#DIV/0!</v>
      </c>
      <c r="BH630" s="42" t="e">
        <f>VALUE(TEXT((AD630*$T630/365*'TOX and EXPO INPUTS'!$E$33/'TOX and EXPO INPUTS'!$E$34),"0.00E+00"))</f>
        <v>#DIV/0!</v>
      </c>
      <c r="BI630" s="37" t="e">
        <f>VALUE(TEXT((AE630*$T630/365*'TOX and EXPO INPUTS'!$E$33/'TOX and EXPO INPUTS'!$E$34),"0.00E+00"))</f>
        <v>#DIV/0!</v>
      </c>
      <c r="BJ630" s="37" t="e">
        <f>VALUE(TEXT((AF630*$T630/365*'TOX and EXPO INPUTS'!$E$33/'TOX and EXPO INPUTS'!$E$34),"0.00E+00"))</f>
        <v>#DIV/0!</v>
      </c>
      <c r="BK630" s="42" t="e">
        <f>VALUE(TEXT((AD630*$U630/365*'TOX and EXPO INPUTS'!$E$33/'TOX and EXPO INPUTS'!$E$34),"0.00E+00"))</f>
        <v>#DIV/0!</v>
      </c>
      <c r="BL630" s="37" t="e">
        <f>VALUE(TEXT((AE630*$U630/365*'TOX and EXPO INPUTS'!$E$33/'TOX and EXPO INPUTS'!$E$34),"0.00E+00"))</f>
        <v>#DIV/0!</v>
      </c>
      <c r="BM630" s="37" t="e">
        <f>VALUE(TEXT((AF630*$U630/365*'TOX and EXPO INPUTS'!$E$33/'TOX and EXPO INPUTS'!$E$34),"0.00E+00"))</f>
        <v>#DIV/0!</v>
      </c>
      <c r="BN630" s="42" t="e">
        <f>VALUE(TEXT((AL630*$T630/365*'TOX and EXPO INPUTS'!$E$33/'TOX and EXPO INPUTS'!$E$34),"0.00E+00"))</f>
        <v>#DIV/0!</v>
      </c>
      <c r="BO630" s="37" t="e">
        <f>VALUE(TEXT((AM630*$T630/365*'TOX and EXPO INPUTS'!$E$33/'TOX and EXPO INPUTS'!$E$34),"0.00E+00"))</f>
        <v>#DIV/0!</v>
      </c>
      <c r="BP630" s="42" t="e">
        <f>VALUE(TEXT((AL630*$U630/365*'TOX and EXPO INPUTS'!$E$33/'TOX and EXPO INPUTS'!$E$34),"0.00E+00"))</f>
        <v>#DIV/0!</v>
      </c>
      <c r="BQ630" s="37" t="e">
        <f>VALUE(TEXT((AM630*$U630/365*'TOX and EXPO INPUTS'!$E$33/'TOX and EXPO INPUTS'!$E$34),"0.00E+00"))</f>
        <v>#DIV/0!</v>
      </c>
      <c r="BR630" s="42" t="e">
        <f>VALUE(TEXT((AP630*$T630/365*'TOX and EXPO INPUTS'!$E$33/'TOX and EXPO INPUTS'!$E$34),"0.00E+00"))</f>
        <v>#DIV/0!</v>
      </c>
      <c r="BS630" s="37" t="e">
        <f>VALUE(TEXT((AQ630*$T630/365*'TOX and EXPO INPUTS'!$E$33/'TOX and EXPO INPUTS'!$E$34),"0.00E+00"))</f>
        <v>#DIV/0!</v>
      </c>
      <c r="BT630" s="37" t="e">
        <f>VALUE(TEXT((AR630*$T630/365*'TOX and EXPO INPUTS'!$E$33/'TOX and EXPO INPUTS'!$E$34),"0.00E+00"))</f>
        <v>#DIV/0!</v>
      </c>
      <c r="BU630" s="37" t="e">
        <f>VALUE(TEXT((AS630*$T630/365*'TOX and EXPO INPUTS'!$E$33/'TOX and EXPO INPUTS'!$E$34),"0.00E+00"))</f>
        <v>#DIV/0!</v>
      </c>
      <c r="BV630" s="37" t="e">
        <f>VALUE(TEXT((AT630*$T630/365*'TOX and EXPO INPUTS'!$E$33/'TOX and EXPO INPUTS'!$E$34),"0.00E+00"))</f>
        <v>#DIV/0!</v>
      </c>
      <c r="BW630" s="37" t="e">
        <f>VALUE(TEXT((AU630*$T630/365*'TOX and EXPO INPUTS'!$E$33/'TOX and EXPO INPUTS'!$E$34),"0.00E+00"))</f>
        <v>#DIV/0!</v>
      </c>
      <c r="BX630" s="42" t="e">
        <f>VALUE(TEXT((AP630*$U630/365*'TOX and EXPO INPUTS'!$E$33/'TOX and EXPO INPUTS'!$E$34),"0.00E+00"))</f>
        <v>#DIV/0!</v>
      </c>
      <c r="BY630" s="37" t="e">
        <f>VALUE(TEXT((AQ630*$U630/365*'TOX and EXPO INPUTS'!$E$33/'TOX and EXPO INPUTS'!$E$34),"0.00E+00"))</f>
        <v>#DIV/0!</v>
      </c>
      <c r="BZ630" s="37" t="e">
        <f>VALUE(TEXT((AR630*$U630/365*'TOX and EXPO INPUTS'!$E$33/'TOX and EXPO INPUTS'!$E$34),"0.00E+00"))</f>
        <v>#DIV/0!</v>
      </c>
      <c r="CA630" s="37" t="e">
        <f>VALUE(TEXT((AS630*$U630/365*'TOX and EXPO INPUTS'!$E$33/'TOX and EXPO INPUTS'!$E$34),"0.00E+00"))</f>
        <v>#DIV/0!</v>
      </c>
      <c r="CB630" s="37" t="e">
        <f>VALUE(TEXT((AT630*$U630/365*'TOX and EXPO INPUTS'!$E$33/'TOX and EXPO INPUTS'!$E$34),"0.00E+00"))</f>
        <v>#DIV/0!</v>
      </c>
      <c r="CC630" s="37" t="e">
        <f>VALUE(TEXT((AU630*$U630/365*'TOX and EXPO INPUTS'!$E$33/'TOX and EXPO INPUTS'!$E$34),"0.00E+00"))</f>
        <v>#DIV/0!</v>
      </c>
      <c r="CD630" s="58" t="e">
        <f>VALUE(TEXT((BR630*'TOX and EXPO INPUTS'!$F$23),"0.00E+00"))</f>
        <v>#DIV/0!</v>
      </c>
      <c r="CE630" s="57" t="e">
        <f>VALUE(TEXT((BS630*'TOX and EXPO INPUTS'!$F$23),"0.00E+00"))</f>
        <v>#DIV/0!</v>
      </c>
      <c r="CF630" s="57" t="e">
        <f>VALUE(TEXT((BT630*'TOX and EXPO INPUTS'!$F$23),"0.00E+00"))</f>
        <v>#DIV/0!</v>
      </c>
      <c r="CG630" s="57" t="e">
        <f>VALUE(TEXT((BU630*'TOX and EXPO INPUTS'!$F$23),"0.00E+00"))</f>
        <v>#DIV/0!</v>
      </c>
      <c r="CH630" s="57" t="e">
        <f>VALUE(TEXT((BV630*'TOX and EXPO INPUTS'!$F$23),"0.00E+00"))</f>
        <v>#DIV/0!</v>
      </c>
      <c r="CI630" s="57" t="e">
        <f>VALUE(TEXT((BW630*'TOX and EXPO INPUTS'!$F$23),"0.00E+00"))</f>
        <v>#DIV/0!</v>
      </c>
      <c r="CJ630" s="58" t="e">
        <f>VALUE(TEXT((BX630*'TOX and EXPO INPUTS'!$F$23),"0.00E+00"))</f>
        <v>#DIV/0!</v>
      </c>
      <c r="CK630" s="57" t="e">
        <f>VALUE(TEXT((BY630*'TOX and EXPO INPUTS'!$F$23),"0.00E+00"))</f>
        <v>#DIV/0!</v>
      </c>
      <c r="CL630" s="57" t="e">
        <f>VALUE(TEXT((BZ630*'TOX and EXPO INPUTS'!$F$23),"0.00E+00"))</f>
        <v>#DIV/0!</v>
      </c>
      <c r="CM630" s="57" t="e">
        <f>VALUE(TEXT((CA630*'TOX and EXPO INPUTS'!$F$23),"0.00E+00"))</f>
        <v>#DIV/0!</v>
      </c>
      <c r="CN630" s="57" t="e">
        <f>VALUE(TEXT((CB630*'TOX and EXPO INPUTS'!$F$23),"0.00E+00"))</f>
        <v>#DIV/0!</v>
      </c>
      <c r="CO630" s="57" t="e">
        <f>VALUE(TEXT((CC630*'TOX and EXPO INPUTS'!$F$23),"0.00E+00"))</f>
        <v>#DIV/0!</v>
      </c>
      <c r="CP630" s="38" t="s">
        <v>106</v>
      </c>
      <c r="CQ630" s="34" t="s">
        <v>107</v>
      </c>
      <c r="CR630" s="34" t="s">
        <v>108</v>
      </c>
      <c r="CS630" s="39" t="s">
        <v>109</v>
      </c>
    </row>
    <row r="631" spans="1:97" ht="48" customHeight="1" x14ac:dyDescent="0.25">
      <c r="A631" s="34" t="s">
        <v>98</v>
      </c>
      <c r="B631" s="34" t="s">
        <v>99</v>
      </c>
      <c r="C631" s="34" t="s">
        <v>113</v>
      </c>
      <c r="D631" s="34" t="s">
        <v>101</v>
      </c>
      <c r="E631" s="39" t="s">
        <v>102</v>
      </c>
      <c r="F631" s="40" t="s">
        <v>171</v>
      </c>
      <c r="G631" s="43"/>
      <c r="H631" s="36" t="s">
        <v>104</v>
      </c>
      <c r="I631" s="67"/>
      <c r="J631" s="36" t="s">
        <v>105</v>
      </c>
      <c r="K631" s="100">
        <f>VLOOKUP(F631,'Amount Seed Planted_variables'!$A$3:$I$74,2,0)</f>
        <v>87120</v>
      </c>
      <c r="L631" s="100">
        <f>VLOOKUP(F631,'Amount Seed Planted_variables'!$A$3:$I$74,3,0)</f>
        <v>108900</v>
      </c>
      <c r="M631" s="36">
        <f t="shared" si="273"/>
        <v>0</v>
      </c>
      <c r="N631" s="35">
        <f t="shared" si="274"/>
        <v>0</v>
      </c>
      <c r="O631" s="101">
        <v>3000</v>
      </c>
      <c r="P631" s="93">
        <f>VLOOKUP(F631,'Amount Seed Planted_variables'!$A$3:$I$74,4,0)</f>
        <v>435600</v>
      </c>
      <c r="Q631" s="93">
        <f>VLOOKUP(F631,'Amount Seed Planted_variables'!$A$3:$I$74,7,0)</f>
        <v>80</v>
      </c>
      <c r="R631" s="93">
        <f>VLOOKUP(F631,'Amount Seed Planted_variables'!$A$3:$I$74,8,0)</f>
        <v>34848000</v>
      </c>
      <c r="S631" s="87" t="str">
        <f t="shared" si="270"/>
        <v>NA</v>
      </c>
      <c r="T631" s="35">
        <v>10</v>
      </c>
      <c r="U631" s="35">
        <v>30</v>
      </c>
      <c r="V631" s="41">
        <v>349</v>
      </c>
      <c r="W631" s="35">
        <v>51.2</v>
      </c>
      <c r="X631" s="35">
        <v>42.2</v>
      </c>
      <c r="Y631" s="41">
        <v>1.2</v>
      </c>
      <c r="Z631" s="35">
        <f>Y631*0.1</f>
        <v>0.12</v>
      </c>
      <c r="AA631" s="42">
        <f t="shared" si="276"/>
        <v>0</v>
      </c>
      <c r="AB631" s="37">
        <f t="shared" si="277"/>
        <v>0</v>
      </c>
      <c r="AC631" s="37">
        <f t="shared" si="278"/>
        <v>0</v>
      </c>
      <c r="AD631" s="42" t="e">
        <f>VALUE(TEXT(((AA631*'TOX and EXPO INPUTS'!$F$13)/'TOX and EXPO INPUTS'!$E$27),"0.00E+00"))</f>
        <v>#DIV/0!</v>
      </c>
      <c r="AE631" s="37" t="e">
        <f>VALUE(TEXT(((AB631*'TOX and EXPO INPUTS'!$F$13)/'TOX and EXPO INPUTS'!$E$27),"0.00E+00"))</f>
        <v>#DIV/0!</v>
      </c>
      <c r="AF631" s="37" t="e">
        <f>VALUE(TEXT(((AC631*'TOX and EXPO INPUTS'!$F$13)/'TOX and EXPO INPUTS'!$E$27),"0.00E+00"))</f>
        <v>#DIV/0!</v>
      </c>
      <c r="AG631" s="42" t="e">
        <f>IF($E631="ST",VALUE(TEXT(('TOX and EXPO INPUTS'!$F$7/AD631),"0.0E+00")),IF($E631="IT",VALUE(TEXT(('TOX and EXPO INPUTS'!$F$10/AD631),"0.0E+00"))))</f>
        <v>#DIV/0!</v>
      </c>
      <c r="AH631" s="37" t="e">
        <f>IF($E631="ST",VALUE(TEXT(('TOX and EXPO INPUTS'!$F$7/AE631),"0.0E+00")),IF($E631="IT",VALUE(TEXT(('TOX and EXPO INPUTS'!$F$10/AE631),"0.0E+00"))))</f>
        <v>#DIV/0!</v>
      </c>
      <c r="AI631" s="37" t="e">
        <f>IF($E631="ST",VALUE(TEXT(('TOX and EXPO INPUTS'!$F$7/AF631),"0.0E+00")),IF($E631="IT",VALUE(TEXT(('TOX and EXPO INPUTS'!$F$10/AF631),"0.0E+00"))))</f>
        <v>#DIV/0!</v>
      </c>
      <c r="AJ631" s="42">
        <f t="shared" si="271"/>
        <v>0</v>
      </c>
      <c r="AK631" s="37">
        <f t="shared" si="272"/>
        <v>0</v>
      </c>
      <c r="AL631" s="42" t="e">
        <f>VALUE(TEXT(((AJ631*'TOX and EXPO INPUTS'!$F$21)/'TOX and EXPO INPUTS'!$E$29),"0.00E+00"))</f>
        <v>#DIV/0!</v>
      </c>
      <c r="AM631" s="37" t="e">
        <f>VALUE(TEXT(((AK631*'TOX and EXPO INPUTS'!$F$21)/'TOX and EXPO INPUTS'!$E$29),"0.00E+00"))</f>
        <v>#DIV/0!</v>
      </c>
      <c r="AN631" s="42" t="e">
        <f>IF($E631="ST",VALUE(TEXT(('TOX and EXPO INPUTS'!$F$15/AL631),"0.0E+00")),IF($E631="IT",VALUE(TEXT(('TOX and EXPO INPUTS'!$F$18/AL631),"0.0E+00"))))</f>
        <v>#DIV/0!</v>
      </c>
      <c r="AO631" s="37" t="e">
        <f>IF($E631="ST",VALUE(TEXT(('TOX and EXPO INPUTS'!$F$15/AM631),"0.0E+00")),IF($E631="IT",VALUE(TEXT(('TOX and EXPO INPUTS'!$F$18/AM631),"0.0E+00"))))</f>
        <v>#DIV/0!</v>
      </c>
      <c r="AP631" s="42" t="e">
        <f>VALUE(TEXT((AD631+AL631),"0.00E+00"))</f>
        <v>#DIV/0!</v>
      </c>
      <c r="AQ631" s="37" t="e">
        <f>VALUE(TEXT((AE631+AL631),"0.00E+00"))</f>
        <v>#DIV/0!</v>
      </c>
      <c r="AR631" s="37" t="e">
        <f>VALUE(TEXT((AF631+AL631),"0.00E+00"))</f>
        <v>#DIV/0!</v>
      </c>
      <c r="AS631" s="37" t="e">
        <f>VALUE(TEXT((AD631+AM631),"0.00E+00"))</f>
        <v>#DIV/0!</v>
      </c>
      <c r="AT631" s="37" t="e">
        <f>VALUE(TEXT((AE631+AM631),"0.00E+00"))</f>
        <v>#DIV/0!</v>
      </c>
      <c r="AU631" s="37" t="e">
        <f>VALUE(TEXT((AF631+AM631),"0.00E+00"))</f>
        <v>#DIV/0!</v>
      </c>
      <c r="AV631" s="42" t="e">
        <f>VALUE(TEXT(1/((1/AG631)+(1/AN631)),"0.0E+00"))</f>
        <v>#DIV/0!</v>
      </c>
      <c r="AW631" s="37" t="e">
        <f>VALUE(TEXT(1/((1/AH631)+(1/AN631)),"0.0E+00"))</f>
        <v>#DIV/0!</v>
      </c>
      <c r="AX631" s="37" t="e">
        <f>VALUE(TEXT(1/((1/AI631)+(1/AN631)),"0.0E+00"))</f>
        <v>#DIV/0!</v>
      </c>
      <c r="AY631" s="37" t="e">
        <f>VALUE(TEXT(1/((1/AG631)+(1/AO631)),"0.0E+00"))</f>
        <v>#DIV/0!</v>
      </c>
      <c r="AZ631" s="37" t="e">
        <f>VALUE(TEXT(1/((1/AH631)+(1/AO631)),"0.0E+00"))</f>
        <v>#DIV/0!</v>
      </c>
      <c r="BA631" s="37" t="e">
        <f>VALUE(TEXT(1/((1/AI631)+(1/AO631)),"0.0E+00"))</f>
        <v>#DIV/0!</v>
      </c>
      <c r="BB631" s="42" t="e">
        <f>IF($E631="ST",VALUE(TEXT((1/(('TOX and EXPO INPUTS'!$F$9/AG631)+('TOX and EXPO INPUTS'!$F$17/AN631))),"0.0E+00")),IF($E631="IT",VALUE(TEXT((1/(('TOX and EXPO INPUTS'!$F$12/AG631)+('TOX and EXPO INPUTS'!$F$20/AN631))),"0.0E+00"))))</f>
        <v>#DIV/0!</v>
      </c>
      <c r="BC631" s="37" t="e">
        <f>IF($E631="ST",VALUE(TEXT((1/(('TOX and EXPO INPUTS'!$F$9/AH631)+('TOX and EXPO INPUTS'!$F$17/AN631))),"0.0E+00")),IF($E631="IT",VALUE(TEXT((1/(('TOX and EXPO INPUTS'!$F$12/AH631)+('TOX and EXPO INPUTS'!$F$20/AN631))),"0.0E+00"))))</f>
        <v>#DIV/0!</v>
      </c>
      <c r="BD631" s="37" t="e">
        <f>IF($E631="ST",VALUE(TEXT((1/(('TOX and EXPO INPUTS'!$F$9/AI631)+('TOX and EXPO INPUTS'!$F$17/AN631))),"0.0E+00")),IF($E631="IT",VALUE(TEXT((1/(('TOX and EXPO INPUTS'!$F$12/AI631)+('TOX and EXPO INPUTS'!$F$20/AN631))),"0.0E+00"))))</f>
        <v>#DIV/0!</v>
      </c>
      <c r="BE631" s="37" t="e">
        <f>IF($E631="ST",VALUE(TEXT((1/(('TOX and EXPO INPUTS'!$F$9/AG631)+('TOX and EXPO INPUTS'!$F$17/AO631))),"0.0E+00")),IF($E631="IT",VALUE(TEXT((1/(('TOX and EXPO INPUTS'!$F$12/AG631)+('TOX and EXPO INPUTS'!$F$20/AO631))),"0.0E+00"))))</f>
        <v>#DIV/0!</v>
      </c>
      <c r="BF631" s="37" t="e">
        <f>IF($E631="ST",VALUE(TEXT((1/(('TOX and EXPO INPUTS'!$F$9/AH631)+('TOX and EXPO INPUTS'!$F$17/AO631))),"0.0E+00")),IF($E631="IT",VALUE(TEXT((1/(('TOX and EXPO INPUTS'!$F$12/AH631)+('TOX and EXPO INPUTS'!$F$20/AO631))),"0.0E+00"))))</f>
        <v>#DIV/0!</v>
      </c>
      <c r="BG631" s="37" t="e">
        <f>IF($E631="ST",VALUE(TEXT((1/(('TOX and EXPO INPUTS'!$F$9/AI631)+('TOX and EXPO INPUTS'!$F$17/AO631))),"0.0E+00")),IF($E631="IT",VALUE(TEXT((1/(('TOX and EXPO INPUTS'!$F$12/AI631)+('TOX and EXPO INPUTS'!$F$20/AO631))),"0.0E+00"))))</f>
        <v>#DIV/0!</v>
      </c>
      <c r="BH631" s="42" t="e">
        <f>VALUE(TEXT((AD631*$T631/365*'TOX and EXPO INPUTS'!$E$33/'TOX and EXPO INPUTS'!$E$34),"0.00E+00"))</f>
        <v>#DIV/0!</v>
      </c>
      <c r="BI631" s="37" t="e">
        <f>VALUE(TEXT((AE631*$T631/365*'TOX and EXPO INPUTS'!$E$33/'TOX and EXPO INPUTS'!$E$34),"0.00E+00"))</f>
        <v>#DIV/0!</v>
      </c>
      <c r="BJ631" s="37" t="e">
        <f>VALUE(TEXT((AF631*$T631/365*'TOX and EXPO INPUTS'!$E$33/'TOX and EXPO INPUTS'!$E$34),"0.00E+00"))</f>
        <v>#DIV/0!</v>
      </c>
      <c r="BK631" s="42" t="e">
        <f>VALUE(TEXT((AD631*$U631/365*'TOX and EXPO INPUTS'!$E$33/'TOX and EXPO INPUTS'!$E$34),"0.00E+00"))</f>
        <v>#DIV/0!</v>
      </c>
      <c r="BL631" s="37" t="e">
        <f>VALUE(TEXT((AE631*$U631/365*'TOX and EXPO INPUTS'!$E$33/'TOX and EXPO INPUTS'!$E$34),"0.00E+00"))</f>
        <v>#DIV/0!</v>
      </c>
      <c r="BM631" s="37" t="e">
        <f>VALUE(TEXT((AF631*$U631/365*'TOX and EXPO INPUTS'!$E$33/'TOX and EXPO INPUTS'!$E$34),"0.00E+00"))</f>
        <v>#DIV/0!</v>
      </c>
      <c r="BN631" s="42" t="e">
        <f>VALUE(TEXT((AL631*$T631/365*'TOX and EXPO INPUTS'!$E$33/'TOX and EXPO INPUTS'!$E$34),"0.00E+00"))</f>
        <v>#DIV/0!</v>
      </c>
      <c r="BO631" s="37" t="e">
        <f>VALUE(TEXT((AM631*$T631/365*'TOX and EXPO INPUTS'!$E$33/'TOX and EXPO INPUTS'!$E$34),"0.00E+00"))</f>
        <v>#DIV/0!</v>
      </c>
      <c r="BP631" s="42" t="e">
        <f>VALUE(TEXT((AL631*$U631/365*'TOX and EXPO INPUTS'!$E$33/'TOX and EXPO INPUTS'!$E$34),"0.00E+00"))</f>
        <v>#DIV/0!</v>
      </c>
      <c r="BQ631" s="37" t="e">
        <f>VALUE(TEXT((AM631*$U631/365*'TOX and EXPO INPUTS'!$E$33/'TOX and EXPO INPUTS'!$E$34),"0.00E+00"))</f>
        <v>#DIV/0!</v>
      </c>
      <c r="BR631" s="42" t="e">
        <f>VALUE(TEXT((AP631*$T631/365*'TOX and EXPO INPUTS'!$E$33/'TOX and EXPO INPUTS'!$E$34),"0.00E+00"))</f>
        <v>#DIV/0!</v>
      </c>
      <c r="BS631" s="37" t="e">
        <f>VALUE(TEXT((AQ631*$T631/365*'TOX and EXPO INPUTS'!$E$33/'TOX and EXPO INPUTS'!$E$34),"0.00E+00"))</f>
        <v>#DIV/0!</v>
      </c>
      <c r="BT631" s="37" t="e">
        <f>VALUE(TEXT((AR631*$T631/365*'TOX and EXPO INPUTS'!$E$33/'TOX and EXPO INPUTS'!$E$34),"0.00E+00"))</f>
        <v>#DIV/0!</v>
      </c>
      <c r="BU631" s="37" t="e">
        <f>VALUE(TEXT((AS631*$T631/365*'TOX and EXPO INPUTS'!$E$33/'TOX and EXPO INPUTS'!$E$34),"0.00E+00"))</f>
        <v>#DIV/0!</v>
      </c>
      <c r="BV631" s="37" t="e">
        <f>VALUE(TEXT((AT631*$T631/365*'TOX and EXPO INPUTS'!$E$33/'TOX and EXPO INPUTS'!$E$34),"0.00E+00"))</f>
        <v>#DIV/0!</v>
      </c>
      <c r="BW631" s="37" t="e">
        <f>VALUE(TEXT((AU631*$T631/365*'TOX and EXPO INPUTS'!$E$33/'TOX and EXPO INPUTS'!$E$34),"0.00E+00"))</f>
        <v>#DIV/0!</v>
      </c>
      <c r="BX631" s="42" t="e">
        <f>VALUE(TEXT((AP631*$U631/365*'TOX and EXPO INPUTS'!$E$33/'TOX and EXPO INPUTS'!$E$34),"0.00E+00"))</f>
        <v>#DIV/0!</v>
      </c>
      <c r="BY631" s="37" t="e">
        <f>VALUE(TEXT((AQ631*$U631/365*'TOX and EXPO INPUTS'!$E$33/'TOX and EXPO INPUTS'!$E$34),"0.00E+00"))</f>
        <v>#DIV/0!</v>
      </c>
      <c r="BZ631" s="37" t="e">
        <f>VALUE(TEXT((AR631*$U631/365*'TOX and EXPO INPUTS'!$E$33/'TOX and EXPO INPUTS'!$E$34),"0.00E+00"))</f>
        <v>#DIV/0!</v>
      </c>
      <c r="CA631" s="37" t="e">
        <f>VALUE(TEXT((AS631*$U631/365*'TOX and EXPO INPUTS'!$E$33/'TOX and EXPO INPUTS'!$E$34),"0.00E+00"))</f>
        <v>#DIV/0!</v>
      </c>
      <c r="CB631" s="37" t="e">
        <f>VALUE(TEXT((AT631*$U631/365*'TOX and EXPO INPUTS'!$E$33/'TOX and EXPO INPUTS'!$E$34),"0.00E+00"))</f>
        <v>#DIV/0!</v>
      </c>
      <c r="CC631" s="37" t="e">
        <f>VALUE(TEXT((AU631*$U631/365*'TOX and EXPO INPUTS'!$E$33/'TOX and EXPO INPUTS'!$E$34),"0.00E+00"))</f>
        <v>#DIV/0!</v>
      </c>
      <c r="CD631" s="58" t="e">
        <f>VALUE(TEXT((BR631*'TOX and EXPO INPUTS'!$F$23),"0.00E+00"))</f>
        <v>#DIV/0!</v>
      </c>
      <c r="CE631" s="57" t="e">
        <f>VALUE(TEXT((BS631*'TOX and EXPO INPUTS'!$F$23),"0.00E+00"))</f>
        <v>#DIV/0!</v>
      </c>
      <c r="CF631" s="57" t="e">
        <f>VALUE(TEXT((BT631*'TOX and EXPO INPUTS'!$F$23),"0.00E+00"))</f>
        <v>#DIV/0!</v>
      </c>
      <c r="CG631" s="57" t="e">
        <f>VALUE(TEXT((BU631*'TOX and EXPO INPUTS'!$F$23),"0.00E+00"))</f>
        <v>#DIV/0!</v>
      </c>
      <c r="CH631" s="57" t="e">
        <f>VALUE(TEXT((BV631*'TOX and EXPO INPUTS'!$F$23),"0.00E+00"))</f>
        <v>#DIV/0!</v>
      </c>
      <c r="CI631" s="57" t="e">
        <f>VALUE(TEXT((BW631*'TOX and EXPO INPUTS'!$F$23),"0.00E+00"))</f>
        <v>#DIV/0!</v>
      </c>
      <c r="CJ631" s="58" t="e">
        <f>VALUE(TEXT((BX631*'TOX and EXPO INPUTS'!$F$23),"0.00E+00"))</f>
        <v>#DIV/0!</v>
      </c>
      <c r="CK631" s="57" t="e">
        <f>VALUE(TEXT((BY631*'TOX and EXPO INPUTS'!$F$23),"0.00E+00"))</f>
        <v>#DIV/0!</v>
      </c>
      <c r="CL631" s="57" t="e">
        <f>VALUE(TEXT((BZ631*'TOX and EXPO INPUTS'!$F$23),"0.00E+00"))</f>
        <v>#DIV/0!</v>
      </c>
      <c r="CM631" s="57" t="e">
        <f>VALUE(TEXT((CA631*'TOX and EXPO INPUTS'!$F$23),"0.00E+00"))</f>
        <v>#DIV/0!</v>
      </c>
      <c r="CN631" s="57" t="e">
        <f>VALUE(TEXT((CB631*'TOX and EXPO INPUTS'!$F$23),"0.00E+00"))</f>
        <v>#DIV/0!</v>
      </c>
      <c r="CO631" s="57" t="e">
        <f>VALUE(TEXT((CC631*'TOX and EXPO INPUTS'!$F$23),"0.00E+00"))</f>
        <v>#DIV/0!</v>
      </c>
      <c r="CP631" s="38" t="s">
        <v>106</v>
      </c>
      <c r="CQ631" s="34" t="s">
        <v>107</v>
      </c>
      <c r="CR631" s="34" t="s">
        <v>108</v>
      </c>
      <c r="CS631" s="39" t="s">
        <v>109</v>
      </c>
    </row>
    <row r="632" spans="1:97" ht="48" customHeight="1" x14ac:dyDescent="0.25">
      <c r="A632" s="34" t="s">
        <v>98</v>
      </c>
      <c r="B632" s="34" t="s">
        <v>99</v>
      </c>
      <c r="C632" s="34" t="s">
        <v>113</v>
      </c>
      <c r="D632" s="34" t="s">
        <v>110</v>
      </c>
      <c r="E632" s="39" t="s">
        <v>102</v>
      </c>
      <c r="F632" s="40" t="s">
        <v>171</v>
      </c>
      <c r="G632" s="43"/>
      <c r="H632" s="36" t="s">
        <v>104</v>
      </c>
      <c r="I632" s="67"/>
      <c r="J632" s="36" t="s">
        <v>105</v>
      </c>
      <c r="K632" s="100">
        <f>VLOOKUP(F632,'Amount Seed Planted_variables'!$A$3:$I$74,2,0)</f>
        <v>87120</v>
      </c>
      <c r="L632" s="100">
        <f>VLOOKUP(F632,'Amount Seed Planted_variables'!$A$3:$I$74,3,0)</f>
        <v>108900</v>
      </c>
      <c r="M632" s="36">
        <f t="shared" si="273"/>
        <v>0</v>
      </c>
      <c r="N632" s="35">
        <f t="shared" si="274"/>
        <v>0</v>
      </c>
      <c r="O632" s="101">
        <v>3000</v>
      </c>
      <c r="P632" s="93">
        <f>VLOOKUP(F632,'Amount Seed Planted_variables'!$A$3:$I$74,4,0)</f>
        <v>435600</v>
      </c>
      <c r="Q632" s="93">
        <f>VLOOKUP(F632,'Amount Seed Planted_variables'!$A$3:$I$74,7,0)</f>
        <v>80</v>
      </c>
      <c r="R632" s="93">
        <f>VLOOKUP(F632,'Amount Seed Planted_variables'!$A$3:$I$74,8,0)</f>
        <v>34848000</v>
      </c>
      <c r="S632" s="87" t="str">
        <f t="shared" si="270"/>
        <v>NA</v>
      </c>
      <c r="T632" s="35">
        <v>10</v>
      </c>
      <c r="U632" s="35">
        <v>30</v>
      </c>
      <c r="V632" s="41">
        <v>68</v>
      </c>
      <c r="W632" s="35">
        <v>16.899999999999999</v>
      </c>
      <c r="X632" s="35">
        <v>13.1</v>
      </c>
      <c r="Y632" s="41">
        <v>3.6</v>
      </c>
      <c r="Z632" s="35">
        <f>Y632*0.1</f>
        <v>0.36000000000000004</v>
      </c>
      <c r="AA632" s="42">
        <f t="shared" si="276"/>
        <v>0</v>
      </c>
      <c r="AB632" s="37">
        <f t="shared" si="277"/>
        <v>0</v>
      </c>
      <c r="AC632" s="37">
        <f t="shared" si="278"/>
        <v>0</v>
      </c>
      <c r="AD632" s="42" t="e">
        <f>VALUE(TEXT(((AA632*'TOX and EXPO INPUTS'!$F$13)/'TOX and EXPO INPUTS'!$E$27),"0.00E+00"))</f>
        <v>#DIV/0!</v>
      </c>
      <c r="AE632" s="37" t="e">
        <f>VALUE(TEXT(((AB632*'TOX and EXPO INPUTS'!$F$13)/'TOX and EXPO INPUTS'!$E$27),"0.00E+00"))</f>
        <v>#DIV/0!</v>
      </c>
      <c r="AF632" s="37" t="e">
        <f>VALUE(TEXT(((AC632*'TOX and EXPO INPUTS'!$F$13)/'TOX and EXPO INPUTS'!$E$27),"0.00E+00"))</f>
        <v>#DIV/0!</v>
      </c>
      <c r="AG632" s="42" t="e">
        <f>IF($E632="ST",VALUE(TEXT(('TOX and EXPO INPUTS'!$F$7/AD632),"0.0E+00")),IF($E632="IT",VALUE(TEXT(('TOX and EXPO INPUTS'!$F$10/AD632),"0.0E+00"))))</f>
        <v>#DIV/0!</v>
      </c>
      <c r="AH632" s="37" t="e">
        <f>IF($E632="ST",VALUE(TEXT(('TOX and EXPO INPUTS'!$F$7/AE632),"0.0E+00")),IF($E632="IT",VALUE(TEXT(('TOX and EXPO INPUTS'!$F$10/AE632),"0.0E+00"))))</f>
        <v>#DIV/0!</v>
      </c>
      <c r="AI632" s="37" t="e">
        <f>IF($E632="ST",VALUE(TEXT(('TOX and EXPO INPUTS'!$F$7/AF632),"0.0E+00")),IF($E632="IT",VALUE(TEXT(('TOX and EXPO INPUTS'!$F$10/AF632),"0.0E+00"))))</f>
        <v>#DIV/0!</v>
      </c>
      <c r="AJ632" s="42">
        <f t="shared" si="271"/>
        <v>0</v>
      </c>
      <c r="AK632" s="37">
        <f t="shared" si="272"/>
        <v>0</v>
      </c>
      <c r="AL632" s="42" t="e">
        <f>VALUE(TEXT(((AJ632*'TOX and EXPO INPUTS'!$F$21)/'TOX and EXPO INPUTS'!$E$29),"0.00E+00"))</f>
        <v>#DIV/0!</v>
      </c>
      <c r="AM632" s="37" t="e">
        <f>VALUE(TEXT(((AK632*'TOX and EXPO INPUTS'!$F$21)/'TOX and EXPO INPUTS'!$E$29),"0.00E+00"))</f>
        <v>#DIV/0!</v>
      </c>
      <c r="AN632" s="42" t="e">
        <f>IF($E632="ST",VALUE(TEXT(('TOX and EXPO INPUTS'!$F$15/AL632),"0.0E+00")),IF($E632="IT",VALUE(TEXT(('TOX and EXPO INPUTS'!$F$18/AL632),"0.0E+00"))))</f>
        <v>#DIV/0!</v>
      </c>
      <c r="AO632" s="37" t="e">
        <f>IF($E632="ST",VALUE(TEXT(('TOX and EXPO INPUTS'!$F$15/AM632),"0.0E+00")),IF($E632="IT",VALUE(TEXT(('TOX and EXPO INPUTS'!$F$18/AM632),"0.0E+00"))))</f>
        <v>#DIV/0!</v>
      </c>
      <c r="AP632" s="42" t="e">
        <f>VALUE(TEXT((AD632+AL632),"0.00E+00"))</f>
        <v>#DIV/0!</v>
      </c>
      <c r="AQ632" s="37" t="e">
        <f>VALUE(TEXT((AE632+AL632),"0.00E+00"))</f>
        <v>#DIV/0!</v>
      </c>
      <c r="AR632" s="37" t="e">
        <f>VALUE(TEXT((AF632+AL632),"0.00E+00"))</f>
        <v>#DIV/0!</v>
      </c>
      <c r="AS632" s="37" t="e">
        <f>VALUE(TEXT((AD632+AM632),"0.00E+00"))</f>
        <v>#DIV/0!</v>
      </c>
      <c r="AT632" s="37" t="e">
        <f>VALUE(TEXT((AE632+AM632),"0.00E+00"))</f>
        <v>#DIV/0!</v>
      </c>
      <c r="AU632" s="37" t="e">
        <f>VALUE(TEXT((AF632+AM632),"0.00E+00"))</f>
        <v>#DIV/0!</v>
      </c>
      <c r="AV632" s="42" t="e">
        <f>VALUE(TEXT(1/((1/AG632)+(1/AN632)),"0.0E+00"))</f>
        <v>#DIV/0!</v>
      </c>
      <c r="AW632" s="37" t="e">
        <f>VALUE(TEXT(1/((1/AH632)+(1/AN632)),"0.0E+00"))</f>
        <v>#DIV/0!</v>
      </c>
      <c r="AX632" s="37" t="e">
        <f>VALUE(TEXT(1/((1/AI632)+(1/AN632)),"0.0E+00"))</f>
        <v>#DIV/0!</v>
      </c>
      <c r="AY632" s="37" t="e">
        <f>VALUE(TEXT(1/((1/AG632)+(1/AO632)),"0.0E+00"))</f>
        <v>#DIV/0!</v>
      </c>
      <c r="AZ632" s="37" t="e">
        <f>VALUE(TEXT(1/((1/AH632)+(1/AO632)),"0.0E+00"))</f>
        <v>#DIV/0!</v>
      </c>
      <c r="BA632" s="37" t="e">
        <f>VALUE(TEXT(1/((1/AI632)+(1/AO632)),"0.0E+00"))</f>
        <v>#DIV/0!</v>
      </c>
      <c r="BB632" s="42" t="e">
        <f>IF($E632="ST",VALUE(TEXT((1/(('TOX and EXPO INPUTS'!$F$9/AG632)+('TOX and EXPO INPUTS'!$F$17/AN632))),"0.0E+00")),IF($E632="IT",VALUE(TEXT((1/(('TOX and EXPO INPUTS'!$F$12/AG632)+('TOX and EXPO INPUTS'!$F$20/AN632))),"0.0E+00"))))</f>
        <v>#DIV/0!</v>
      </c>
      <c r="BC632" s="37" t="e">
        <f>IF($E632="ST",VALUE(TEXT((1/(('TOX and EXPO INPUTS'!$F$9/AH632)+('TOX and EXPO INPUTS'!$F$17/AN632))),"0.0E+00")),IF($E632="IT",VALUE(TEXT((1/(('TOX and EXPO INPUTS'!$F$12/AH632)+('TOX and EXPO INPUTS'!$F$20/AN632))),"0.0E+00"))))</f>
        <v>#DIV/0!</v>
      </c>
      <c r="BD632" s="37" t="e">
        <f>IF($E632="ST",VALUE(TEXT((1/(('TOX and EXPO INPUTS'!$F$9/AI632)+('TOX and EXPO INPUTS'!$F$17/AN632))),"0.0E+00")),IF($E632="IT",VALUE(TEXT((1/(('TOX and EXPO INPUTS'!$F$12/AI632)+('TOX and EXPO INPUTS'!$F$20/AN632))),"0.0E+00"))))</f>
        <v>#DIV/0!</v>
      </c>
      <c r="BE632" s="37" t="e">
        <f>IF($E632="ST",VALUE(TEXT((1/(('TOX and EXPO INPUTS'!$F$9/AG632)+('TOX and EXPO INPUTS'!$F$17/AO632))),"0.0E+00")),IF($E632="IT",VALUE(TEXT((1/(('TOX and EXPO INPUTS'!$F$12/AG632)+('TOX and EXPO INPUTS'!$F$20/AO632))),"0.0E+00"))))</f>
        <v>#DIV/0!</v>
      </c>
      <c r="BF632" s="37" t="e">
        <f>IF($E632="ST",VALUE(TEXT((1/(('TOX and EXPO INPUTS'!$F$9/AH632)+('TOX and EXPO INPUTS'!$F$17/AO632))),"0.0E+00")),IF($E632="IT",VALUE(TEXT((1/(('TOX and EXPO INPUTS'!$F$12/AH632)+('TOX and EXPO INPUTS'!$F$20/AO632))),"0.0E+00"))))</f>
        <v>#DIV/0!</v>
      </c>
      <c r="BG632" s="37" t="e">
        <f>IF($E632="ST",VALUE(TEXT((1/(('TOX and EXPO INPUTS'!$F$9/AI632)+('TOX and EXPO INPUTS'!$F$17/AO632))),"0.0E+00")),IF($E632="IT",VALUE(TEXT((1/(('TOX and EXPO INPUTS'!$F$12/AI632)+('TOX and EXPO INPUTS'!$F$20/AO632))),"0.0E+00"))))</f>
        <v>#DIV/0!</v>
      </c>
      <c r="BH632" s="42" t="e">
        <f>VALUE(TEXT((AD632*$T632/365*'TOX and EXPO INPUTS'!$E$33/'TOX and EXPO INPUTS'!$E$34),"0.00E+00"))</f>
        <v>#DIV/0!</v>
      </c>
      <c r="BI632" s="37" t="e">
        <f>VALUE(TEXT((AE632*$T632/365*'TOX and EXPO INPUTS'!$E$33/'TOX and EXPO INPUTS'!$E$34),"0.00E+00"))</f>
        <v>#DIV/0!</v>
      </c>
      <c r="BJ632" s="37" t="e">
        <f>VALUE(TEXT((AF632*$T632/365*'TOX and EXPO INPUTS'!$E$33/'TOX and EXPO INPUTS'!$E$34),"0.00E+00"))</f>
        <v>#DIV/0!</v>
      </c>
      <c r="BK632" s="42" t="e">
        <f>VALUE(TEXT((AD632*$U632/365*'TOX and EXPO INPUTS'!$E$33/'TOX and EXPO INPUTS'!$E$34),"0.00E+00"))</f>
        <v>#DIV/0!</v>
      </c>
      <c r="BL632" s="37" t="e">
        <f>VALUE(TEXT((AE632*$U632/365*'TOX and EXPO INPUTS'!$E$33/'TOX and EXPO INPUTS'!$E$34),"0.00E+00"))</f>
        <v>#DIV/0!</v>
      </c>
      <c r="BM632" s="37" t="e">
        <f>VALUE(TEXT((AF632*$U632/365*'TOX and EXPO INPUTS'!$E$33/'TOX and EXPO INPUTS'!$E$34),"0.00E+00"))</f>
        <v>#DIV/0!</v>
      </c>
      <c r="BN632" s="42" t="e">
        <f>VALUE(TEXT((AL632*$T632/365*'TOX and EXPO INPUTS'!$E$33/'TOX and EXPO INPUTS'!$E$34),"0.00E+00"))</f>
        <v>#DIV/0!</v>
      </c>
      <c r="BO632" s="37" t="e">
        <f>VALUE(TEXT((AM632*$T632/365*'TOX and EXPO INPUTS'!$E$33/'TOX and EXPO INPUTS'!$E$34),"0.00E+00"))</f>
        <v>#DIV/0!</v>
      </c>
      <c r="BP632" s="42" t="e">
        <f>VALUE(TEXT((AL632*$U632/365*'TOX and EXPO INPUTS'!$E$33/'TOX and EXPO INPUTS'!$E$34),"0.00E+00"))</f>
        <v>#DIV/0!</v>
      </c>
      <c r="BQ632" s="37" t="e">
        <f>VALUE(TEXT((AM632*$U632/365*'TOX and EXPO INPUTS'!$E$33/'TOX and EXPO INPUTS'!$E$34),"0.00E+00"))</f>
        <v>#DIV/0!</v>
      </c>
      <c r="BR632" s="42" t="e">
        <f>VALUE(TEXT((AP632*$T632/365*'TOX and EXPO INPUTS'!$E$33/'TOX and EXPO INPUTS'!$E$34),"0.00E+00"))</f>
        <v>#DIV/0!</v>
      </c>
      <c r="BS632" s="37" t="e">
        <f>VALUE(TEXT((AQ632*$T632/365*'TOX and EXPO INPUTS'!$E$33/'TOX and EXPO INPUTS'!$E$34),"0.00E+00"))</f>
        <v>#DIV/0!</v>
      </c>
      <c r="BT632" s="37" t="e">
        <f>VALUE(TEXT((AR632*$T632/365*'TOX and EXPO INPUTS'!$E$33/'TOX and EXPO INPUTS'!$E$34),"0.00E+00"))</f>
        <v>#DIV/0!</v>
      </c>
      <c r="BU632" s="37" t="e">
        <f>VALUE(TEXT((AS632*$T632/365*'TOX and EXPO INPUTS'!$E$33/'TOX and EXPO INPUTS'!$E$34),"0.00E+00"))</f>
        <v>#DIV/0!</v>
      </c>
      <c r="BV632" s="37" t="e">
        <f>VALUE(TEXT((AT632*$T632/365*'TOX and EXPO INPUTS'!$E$33/'TOX and EXPO INPUTS'!$E$34),"0.00E+00"))</f>
        <v>#DIV/0!</v>
      </c>
      <c r="BW632" s="37" t="e">
        <f>VALUE(TEXT((AU632*$T632/365*'TOX and EXPO INPUTS'!$E$33/'TOX and EXPO INPUTS'!$E$34),"0.00E+00"))</f>
        <v>#DIV/0!</v>
      </c>
      <c r="BX632" s="42" t="e">
        <f>VALUE(TEXT((AP632*$U632/365*'TOX and EXPO INPUTS'!$E$33/'TOX and EXPO INPUTS'!$E$34),"0.00E+00"))</f>
        <v>#DIV/0!</v>
      </c>
      <c r="BY632" s="37" t="e">
        <f>VALUE(TEXT((AQ632*$U632/365*'TOX and EXPO INPUTS'!$E$33/'TOX and EXPO INPUTS'!$E$34),"0.00E+00"))</f>
        <v>#DIV/0!</v>
      </c>
      <c r="BZ632" s="37" t="e">
        <f>VALUE(TEXT((AR632*$U632/365*'TOX and EXPO INPUTS'!$E$33/'TOX and EXPO INPUTS'!$E$34),"0.00E+00"))</f>
        <v>#DIV/0!</v>
      </c>
      <c r="CA632" s="37" t="e">
        <f>VALUE(TEXT((AS632*$U632/365*'TOX and EXPO INPUTS'!$E$33/'TOX and EXPO INPUTS'!$E$34),"0.00E+00"))</f>
        <v>#DIV/0!</v>
      </c>
      <c r="CB632" s="37" t="e">
        <f>VALUE(TEXT((AT632*$U632/365*'TOX and EXPO INPUTS'!$E$33/'TOX and EXPO INPUTS'!$E$34),"0.00E+00"))</f>
        <v>#DIV/0!</v>
      </c>
      <c r="CC632" s="37" t="e">
        <f>VALUE(TEXT((AU632*$U632/365*'TOX and EXPO INPUTS'!$E$33/'TOX and EXPO INPUTS'!$E$34),"0.00E+00"))</f>
        <v>#DIV/0!</v>
      </c>
      <c r="CD632" s="58" t="e">
        <f>VALUE(TEXT((BR632*'TOX and EXPO INPUTS'!$F$23),"0.00E+00"))</f>
        <v>#DIV/0!</v>
      </c>
      <c r="CE632" s="57" t="e">
        <f>VALUE(TEXT((BS632*'TOX and EXPO INPUTS'!$F$23),"0.00E+00"))</f>
        <v>#DIV/0!</v>
      </c>
      <c r="CF632" s="57" t="e">
        <f>VALUE(TEXT((BT632*'TOX and EXPO INPUTS'!$F$23),"0.00E+00"))</f>
        <v>#DIV/0!</v>
      </c>
      <c r="CG632" s="57" t="e">
        <f>VALUE(TEXT((BU632*'TOX and EXPO INPUTS'!$F$23),"0.00E+00"))</f>
        <v>#DIV/0!</v>
      </c>
      <c r="CH632" s="57" t="e">
        <f>VALUE(TEXT((BV632*'TOX and EXPO INPUTS'!$F$23),"0.00E+00"))</f>
        <v>#DIV/0!</v>
      </c>
      <c r="CI632" s="57" t="e">
        <f>VALUE(TEXT((BW632*'TOX and EXPO INPUTS'!$F$23),"0.00E+00"))</f>
        <v>#DIV/0!</v>
      </c>
      <c r="CJ632" s="58" t="e">
        <f>VALUE(TEXT((BX632*'TOX and EXPO INPUTS'!$F$23),"0.00E+00"))</f>
        <v>#DIV/0!</v>
      </c>
      <c r="CK632" s="57" t="e">
        <f>VALUE(TEXT((BY632*'TOX and EXPO INPUTS'!$F$23),"0.00E+00"))</f>
        <v>#DIV/0!</v>
      </c>
      <c r="CL632" s="57" t="e">
        <f>VALUE(TEXT((BZ632*'TOX and EXPO INPUTS'!$F$23),"0.00E+00"))</f>
        <v>#DIV/0!</v>
      </c>
      <c r="CM632" s="57" t="e">
        <f>VALUE(TEXT((CA632*'TOX and EXPO INPUTS'!$F$23),"0.00E+00"))</f>
        <v>#DIV/0!</v>
      </c>
      <c r="CN632" s="57" t="e">
        <f>VALUE(TEXT((CB632*'TOX and EXPO INPUTS'!$F$23),"0.00E+00"))</f>
        <v>#DIV/0!</v>
      </c>
      <c r="CO632" s="57" t="e">
        <f>VALUE(TEXT((CC632*'TOX and EXPO INPUTS'!$F$23),"0.00E+00"))</f>
        <v>#DIV/0!</v>
      </c>
      <c r="CP632" s="38" t="s">
        <v>106</v>
      </c>
      <c r="CQ632" s="34" t="s">
        <v>107</v>
      </c>
      <c r="CR632" s="34" t="s">
        <v>108</v>
      </c>
      <c r="CS632" s="39" t="s">
        <v>109</v>
      </c>
    </row>
    <row r="633" spans="1:97" ht="48" customHeight="1" x14ac:dyDescent="0.25">
      <c r="A633" s="34" t="s">
        <v>98</v>
      </c>
      <c r="B633" s="34" t="s">
        <v>99</v>
      </c>
      <c r="C633" s="34" t="s">
        <v>113</v>
      </c>
      <c r="D633" s="34" t="s">
        <v>111</v>
      </c>
      <c r="E633" s="39" t="s">
        <v>102</v>
      </c>
      <c r="F633" s="40" t="s">
        <v>171</v>
      </c>
      <c r="G633" s="43"/>
      <c r="H633" s="36" t="s">
        <v>104</v>
      </c>
      <c r="I633" s="67"/>
      <c r="J633" s="36" t="s">
        <v>105</v>
      </c>
      <c r="K633" s="100">
        <f>VLOOKUP(F633,'Amount Seed Planted_variables'!$A$3:$I$74,2,0)</f>
        <v>87120</v>
      </c>
      <c r="L633" s="100">
        <f>VLOOKUP(F633,'Amount Seed Planted_variables'!$A$3:$I$74,3,0)</f>
        <v>108900</v>
      </c>
      <c r="M633" s="36">
        <f t="shared" si="273"/>
        <v>0</v>
      </c>
      <c r="N633" s="35">
        <f t="shared" si="274"/>
        <v>0</v>
      </c>
      <c r="O633" s="101">
        <v>3000</v>
      </c>
      <c r="P633" s="93">
        <f>VLOOKUP(F633,'Amount Seed Planted_variables'!$A$3:$I$74,4,0)</f>
        <v>435600</v>
      </c>
      <c r="Q633" s="93">
        <f>VLOOKUP(F633,'Amount Seed Planted_variables'!$A$3:$I$74,7,0)</f>
        <v>80</v>
      </c>
      <c r="R633" s="93">
        <f>VLOOKUP(F633,'Amount Seed Planted_variables'!$A$3:$I$74,8,0)</f>
        <v>34848000</v>
      </c>
      <c r="S633" s="87">
        <f t="shared" si="270"/>
        <v>2.5</v>
      </c>
      <c r="T633" s="35">
        <v>10</v>
      </c>
      <c r="U633" s="35">
        <v>30</v>
      </c>
      <c r="V633" s="41">
        <v>138210600</v>
      </c>
      <c r="W633" s="35">
        <v>23262800</v>
      </c>
      <c r="X633" s="35">
        <v>21238200</v>
      </c>
      <c r="Y633" s="41">
        <v>106100</v>
      </c>
      <c r="Z633" s="35">
        <f t="shared" si="275"/>
        <v>10610</v>
      </c>
      <c r="AA633" s="42">
        <f t="shared" si="276"/>
        <v>0</v>
      </c>
      <c r="AB633" s="37">
        <f t="shared" si="277"/>
        <v>0</v>
      </c>
      <c r="AC633" s="37">
        <f t="shared" si="278"/>
        <v>0</v>
      </c>
      <c r="AD633" s="42" t="e">
        <f>VALUE(TEXT(((AA633*'TOX and EXPO INPUTS'!$F$13)/'TOX and EXPO INPUTS'!$E$27),"0.00E+00"))</f>
        <v>#DIV/0!</v>
      </c>
      <c r="AE633" s="37" t="e">
        <f>VALUE(TEXT(((AB633*'TOX and EXPO INPUTS'!$F$13)/'TOX and EXPO INPUTS'!$E$27),"0.00E+00"))</f>
        <v>#DIV/0!</v>
      </c>
      <c r="AF633" s="37" t="e">
        <f>VALUE(TEXT(((AC633*'TOX and EXPO INPUTS'!$F$13)/'TOX and EXPO INPUTS'!$E$27),"0.00E+00"))</f>
        <v>#DIV/0!</v>
      </c>
      <c r="AG633" s="42" t="e">
        <f>IF($E633="ST",VALUE(TEXT(('TOX and EXPO INPUTS'!$F$7/AD633),"0.0E+00")),IF($E633="IT",VALUE(TEXT(('TOX and EXPO INPUTS'!$F$10/AD633),"0.0E+00"))))</f>
        <v>#DIV/0!</v>
      </c>
      <c r="AH633" s="37" t="e">
        <f>IF($E633="ST",VALUE(TEXT(('TOX and EXPO INPUTS'!$F$7/AE633),"0.0E+00")),IF($E633="IT",VALUE(TEXT(('TOX and EXPO INPUTS'!$F$10/AE633),"0.0E+00"))))</f>
        <v>#DIV/0!</v>
      </c>
      <c r="AI633" s="37" t="e">
        <f>IF($E633="ST",VALUE(TEXT(('TOX and EXPO INPUTS'!$F$7/AF633),"0.0E+00")),IF($E633="IT",VALUE(TEXT(('TOX and EXPO INPUTS'!$F$10/AF633),"0.0E+00"))))</f>
        <v>#DIV/0!</v>
      </c>
      <c r="AJ633" s="42">
        <f t="shared" si="271"/>
        <v>0</v>
      </c>
      <c r="AK633" s="37">
        <f t="shared" si="272"/>
        <v>0</v>
      </c>
      <c r="AL633" s="42" t="e">
        <f>VALUE(TEXT(((AJ633*'TOX and EXPO INPUTS'!$F$21)/'TOX and EXPO INPUTS'!$E$29),"0.00E+00"))</f>
        <v>#DIV/0!</v>
      </c>
      <c r="AM633" s="37" t="e">
        <f>VALUE(TEXT(((AK633*'TOX and EXPO INPUTS'!$F$21)/'TOX and EXPO INPUTS'!$E$29),"0.00E+00"))</f>
        <v>#DIV/0!</v>
      </c>
      <c r="AN633" s="42" t="e">
        <f>IF($E633="ST",VALUE(TEXT(('TOX and EXPO INPUTS'!$F$15/AL633),"0.0E+00")),IF($E633="IT",VALUE(TEXT(('TOX and EXPO INPUTS'!$F$18/AL633),"0.0E+00"))))</f>
        <v>#DIV/0!</v>
      </c>
      <c r="AO633" s="37" t="e">
        <f>IF($E633="ST",VALUE(TEXT(('TOX and EXPO INPUTS'!$F$15/AM633),"0.0E+00")),IF($E633="IT",VALUE(TEXT(('TOX and EXPO INPUTS'!$F$18/AM633),"0.0E+00"))))</f>
        <v>#DIV/0!</v>
      </c>
      <c r="AP633" s="42" t="e">
        <f t="shared" si="279"/>
        <v>#DIV/0!</v>
      </c>
      <c r="AQ633" s="37" t="e">
        <f t="shared" si="280"/>
        <v>#DIV/0!</v>
      </c>
      <c r="AR633" s="37" t="e">
        <f t="shared" si="281"/>
        <v>#DIV/0!</v>
      </c>
      <c r="AS633" s="37" t="e">
        <f t="shared" si="282"/>
        <v>#DIV/0!</v>
      </c>
      <c r="AT633" s="37" t="e">
        <f t="shared" si="283"/>
        <v>#DIV/0!</v>
      </c>
      <c r="AU633" s="37" t="e">
        <f t="shared" si="284"/>
        <v>#DIV/0!</v>
      </c>
      <c r="AV633" s="42" t="e">
        <f t="shared" si="285"/>
        <v>#DIV/0!</v>
      </c>
      <c r="AW633" s="37" t="e">
        <f t="shared" si="286"/>
        <v>#DIV/0!</v>
      </c>
      <c r="AX633" s="37" t="e">
        <f t="shared" si="287"/>
        <v>#DIV/0!</v>
      </c>
      <c r="AY633" s="37" t="e">
        <f t="shared" si="288"/>
        <v>#DIV/0!</v>
      </c>
      <c r="AZ633" s="37" t="e">
        <f t="shared" si="289"/>
        <v>#DIV/0!</v>
      </c>
      <c r="BA633" s="37" t="e">
        <f t="shared" si="290"/>
        <v>#DIV/0!</v>
      </c>
      <c r="BB633" s="42" t="e">
        <f>IF($E633="ST",VALUE(TEXT((1/(('TOX and EXPO INPUTS'!$F$9/AG633)+('TOX and EXPO INPUTS'!$F$17/AN633))),"0.0E+00")),IF($E633="IT",VALUE(TEXT((1/(('TOX and EXPO INPUTS'!$F$12/AG633)+('TOX and EXPO INPUTS'!$F$20/AN633))),"0.0E+00"))))</f>
        <v>#DIV/0!</v>
      </c>
      <c r="BC633" s="37" t="e">
        <f>IF($E633="ST",VALUE(TEXT((1/(('TOX and EXPO INPUTS'!$F$9/AH633)+('TOX and EXPO INPUTS'!$F$17/AN633))),"0.0E+00")),IF($E633="IT",VALUE(TEXT((1/(('TOX and EXPO INPUTS'!$F$12/AH633)+('TOX and EXPO INPUTS'!$F$20/AN633))),"0.0E+00"))))</f>
        <v>#DIV/0!</v>
      </c>
      <c r="BD633" s="37" t="e">
        <f>IF($E633="ST",VALUE(TEXT((1/(('TOX and EXPO INPUTS'!$F$9/AI633)+('TOX and EXPO INPUTS'!$F$17/AN633))),"0.0E+00")),IF($E633="IT",VALUE(TEXT((1/(('TOX and EXPO INPUTS'!$F$12/AI633)+('TOX and EXPO INPUTS'!$F$20/AN633))),"0.0E+00"))))</f>
        <v>#DIV/0!</v>
      </c>
      <c r="BE633" s="37" t="e">
        <f>IF($E633="ST",VALUE(TEXT((1/(('TOX and EXPO INPUTS'!$F$9/AG633)+('TOX and EXPO INPUTS'!$F$17/AO633))),"0.0E+00")),IF($E633="IT",VALUE(TEXT((1/(('TOX and EXPO INPUTS'!$F$12/AG633)+('TOX and EXPO INPUTS'!$F$20/AO633))),"0.0E+00"))))</f>
        <v>#DIV/0!</v>
      </c>
      <c r="BF633" s="37" t="e">
        <f>IF($E633="ST",VALUE(TEXT((1/(('TOX and EXPO INPUTS'!$F$9/AH633)+('TOX and EXPO INPUTS'!$F$17/AO633))),"0.0E+00")),IF($E633="IT",VALUE(TEXT((1/(('TOX and EXPO INPUTS'!$F$12/AH633)+('TOX and EXPO INPUTS'!$F$20/AO633))),"0.0E+00"))))</f>
        <v>#DIV/0!</v>
      </c>
      <c r="BG633" s="37" t="e">
        <f>IF($E633="ST",VALUE(TEXT((1/(('TOX and EXPO INPUTS'!$F$9/AI633)+('TOX and EXPO INPUTS'!$F$17/AO633))),"0.0E+00")),IF($E633="IT",VALUE(TEXT((1/(('TOX and EXPO INPUTS'!$F$12/AI633)+('TOX and EXPO INPUTS'!$F$20/AO633))),"0.0E+00"))))</f>
        <v>#DIV/0!</v>
      </c>
      <c r="BH633" s="42" t="e">
        <f>VALUE(TEXT((AD633*$T633/365*'TOX and EXPO INPUTS'!$E$33/'TOX and EXPO INPUTS'!$E$34),"0.00E+00"))</f>
        <v>#DIV/0!</v>
      </c>
      <c r="BI633" s="37" t="e">
        <f>VALUE(TEXT((AE633*$T633/365*'TOX and EXPO INPUTS'!$E$33/'TOX and EXPO INPUTS'!$E$34),"0.00E+00"))</f>
        <v>#DIV/0!</v>
      </c>
      <c r="BJ633" s="37" t="e">
        <f>VALUE(TEXT((AF633*$T633/365*'TOX and EXPO INPUTS'!$E$33/'TOX and EXPO INPUTS'!$E$34),"0.00E+00"))</f>
        <v>#DIV/0!</v>
      </c>
      <c r="BK633" s="42" t="e">
        <f>VALUE(TEXT((AD633*$U633/365*'TOX and EXPO INPUTS'!$E$33/'TOX and EXPO INPUTS'!$E$34),"0.00E+00"))</f>
        <v>#DIV/0!</v>
      </c>
      <c r="BL633" s="37" t="e">
        <f>VALUE(TEXT((AE633*$U633/365*'TOX and EXPO INPUTS'!$E$33/'TOX and EXPO INPUTS'!$E$34),"0.00E+00"))</f>
        <v>#DIV/0!</v>
      </c>
      <c r="BM633" s="37" t="e">
        <f>VALUE(TEXT((AF633*$U633/365*'TOX and EXPO INPUTS'!$E$33/'TOX and EXPO INPUTS'!$E$34),"0.00E+00"))</f>
        <v>#DIV/0!</v>
      </c>
      <c r="BN633" s="42" t="e">
        <f>VALUE(TEXT((AL633*$T633/365*'TOX and EXPO INPUTS'!$E$33/'TOX and EXPO INPUTS'!$E$34),"0.00E+00"))</f>
        <v>#DIV/0!</v>
      </c>
      <c r="BO633" s="37" t="e">
        <f>VALUE(TEXT((AM633*$T633/365*'TOX and EXPO INPUTS'!$E$33/'TOX and EXPO INPUTS'!$E$34),"0.00E+00"))</f>
        <v>#DIV/0!</v>
      </c>
      <c r="BP633" s="42" t="e">
        <f>VALUE(TEXT((AL633*$U633/365*'TOX and EXPO INPUTS'!$E$33/'TOX and EXPO INPUTS'!$E$34),"0.00E+00"))</f>
        <v>#DIV/0!</v>
      </c>
      <c r="BQ633" s="37" t="e">
        <f>VALUE(TEXT((AM633*$U633/365*'TOX and EXPO INPUTS'!$E$33/'TOX and EXPO INPUTS'!$E$34),"0.00E+00"))</f>
        <v>#DIV/0!</v>
      </c>
      <c r="BR633" s="42" t="e">
        <f>VALUE(TEXT((AP633*$T633/365*'TOX and EXPO INPUTS'!$E$33/'TOX and EXPO INPUTS'!$E$34),"0.00E+00"))</f>
        <v>#DIV/0!</v>
      </c>
      <c r="BS633" s="37" t="e">
        <f>VALUE(TEXT((AQ633*$T633/365*'TOX and EXPO INPUTS'!$E$33/'TOX and EXPO INPUTS'!$E$34),"0.00E+00"))</f>
        <v>#DIV/0!</v>
      </c>
      <c r="BT633" s="37" t="e">
        <f>VALUE(TEXT((AR633*$T633/365*'TOX and EXPO INPUTS'!$E$33/'TOX and EXPO INPUTS'!$E$34),"0.00E+00"))</f>
        <v>#DIV/0!</v>
      </c>
      <c r="BU633" s="37" t="e">
        <f>VALUE(TEXT((AS633*$T633/365*'TOX and EXPO INPUTS'!$E$33/'TOX and EXPO INPUTS'!$E$34),"0.00E+00"))</f>
        <v>#DIV/0!</v>
      </c>
      <c r="BV633" s="37" t="e">
        <f>VALUE(TEXT((AT633*$T633/365*'TOX and EXPO INPUTS'!$E$33/'TOX and EXPO INPUTS'!$E$34),"0.00E+00"))</f>
        <v>#DIV/0!</v>
      </c>
      <c r="BW633" s="37" t="e">
        <f>VALUE(TEXT((AU633*$T633/365*'TOX and EXPO INPUTS'!$E$33/'TOX and EXPO INPUTS'!$E$34),"0.00E+00"))</f>
        <v>#DIV/0!</v>
      </c>
      <c r="BX633" s="42" t="e">
        <f>VALUE(TEXT((AP633*$U633/365*'TOX and EXPO INPUTS'!$E$33/'TOX and EXPO INPUTS'!$E$34),"0.00E+00"))</f>
        <v>#DIV/0!</v>
      </c>
      <c r="BY633" s="37" t="e">
        <f>VALUE(TEXT((AQ633*$U633/365*'TOX and EXPO INPUTS'!$E$33/'TOX and EXPO INPUTS'!$E$34),"0.00E+00"))</f>
        <v>#DIV/0!</v>
      </c>
      <c r="BZ633" s="37" t="e">
        <f>VALUE(TEXT((AR633*$U633/365*'TOX and EXPO INPUTS'!$E$33/'TOX and EXPO INPUTS'!$E$34),"0.00E+00"))</f>
        <v>#DIV/0!</v>
      </c>
      <c r="CA633" s="37" t="e">
        <f>VALUE(TEXT((AS633*$U633/365*'TOX and EXPO INPUTS'!$E$33/'TOX and EXPO INPUTS'!$E$34),"0.00E+00"))</f>
        <v>#DIV/0!</v>
      </c>
      <c r="CB633" s="37" t="e">
        <f>VALUE(TEXT((AT633*$U633/365*'TOX and EXPO INPUTS'!$E$33/'TOX and EXPO INPUTS'!$E$34),"0.00E+00"))</f>
        <v>#DIV/0!</v>
      </c>
      <c r="CC633" s="37" t="e">
        <f>VALUE(TEXT((AU633*$U633/365*'TOX and EXPO INPUTS'!$E$33/'TOX and EXPO INPUTS'!$E$34),"0.00E+00"))</f>
        <v>#DIV/0!</v>
      </c>
      <c r="CD633" s="58" t="e">
        <f>VALUE(TEXT((BR633*'TOX and EXPO INPUTS'!$F$23),"0.00E+00"))</f>
        <v>#DIV/0!</v>
      </c>
      <c r="CE633" s="57" t="e">
        <f>VALUE(TEXT((BS633*'TOX and EXPO INPUTS'!$F$23),"0.00E+00"))</f>
        <v>#DIV/0!</v>
      </c>
      <c r="CF633" s="57" t="e">
        <f>VALUE(TEXT((BT633*'TOX and EXPO INPUTS'!$F$23),"0.00E+00"))</f>
        <v>#DIV/0!</v>
      </c>
      <c r="CG633" s="57" t="e">
        <f>VALUE(TEXT((BU633*'TOX and EXPO INPUTS'!$F$23),"0.00E+00"))</f>
        <v>#DIV/0!</v>
      </c>
      <c r="CH633" s="57" t="e">
        <f>VALUE(TEXT((BV633*'TOX and EXPO INPUTS'!$F$23),"0.00E+00"))</f>
        <v>#DIV/0!</v>
      </c>
      <c r="CI633" s="57" t="e">
        <f>VALUE(TEXT((BW633*'TOX and EXPO INPUTS'!$F$23),"0.00E+00"))</f>
        <v>#DIV/0!</v>
      </c>
      <c r="CJ633" s="58" t="e">
        <f>VALUE(TEXT((BX633*'TOX and EXPO INPUTS'!$F$23),"0.00E+00"))</f>
        <v>#DIV/0!</v>
      </c>
      <c r="CK633" s="57" t="e">
        <f>VALUE(TEXT((BY633*'TOX and EXPO INPUTS'!$F$23),"0.00E+00"))</f>
        <v>#DIV/0!</v>
      </c>
      <c r="CL633" s="57" t="e">
        <f>VALUE(TEXT((BZ633*'TOX and EXPO INPUTS'!$F$23),"0.00E+00"))</f>
        <v>#DIV/0!</v>
      </c>
      <c r="CM633" s="57" t="e">
        <f>VALUE(TEXT((CA633*'TOX and EXPO INPUTS'!$F$23),"0.00E+00"))</f>
        <v>#DIV/0!</v>
      </c>
      <c r="CN633" s="57" t="e">
        <f>VALUE(TEXT((CB633*'TOX and EXPO INPUTS'!$F$23),"0.00E+00"))</f>
        <v>#DIV/0!</v>
      </c>
      <c r="CO633" s="57" t="e">
        <f>VALUE(TEXT((CC633*'TOX and EXPO INPUTS'!$F$23),"0.00E+00"))</f>
        <v>#DIV/0!</v>
      </c>
      <c r="CP633" s="38" t="s">
        <v>106</v>
      </c>
      <c r="CQ633" s="34" t="s">
        <v>107</v>
      </c>
      <c r="CR633" s="34" t="s">
        <v>108</v>
      </c>
      <c r="CS633" s="39" t="s">
        <v>109</v>
      </c>
    </row>
    <row r="634" spans="1:97" ht="48" customHeight="1" x14ac:dyDescent="0.25">
      <c r="A634" s="34" t="s">
        <v>98</v>
      </c>
      <c r="B634" s="34" t="s">
        <v>99</v>
      </c>
      <c r="C634" s="34" t="s">
        <v>113</v>
      </c>
      <c r="D634" s="34" t="s">
        <v>442</v>
      </c>
      <c r="E634" s="39" t="s">
        <v>102</v>
      </c>
      <c r="F634" s="40" t="s">
        <v>171</v>
      </c>
      <c r="G634" s="43"/>
      <c r="H634" s="36" t="s">
        <v>104</v>
      </c>
      <c r="I634" s="67"/>
      <c r="J634" s="36" t="s">
        <v>105</v>
      </c>
      <c r="K634" s="100">
        <f>VLOOKUP(F634,'Amount Seed Planted_variables'!$A$3:$I$74,2,0)</f>
        <v>87120</v>
      </c>
      <c r="L634" s="100">
        <f>VLOOKUP(F634,'Amount Seed Planted_variables'!$A$3:$I$74,3,0)</f>
        <v>108900</v>
      </c>
      <c r="M634" s="36">
        <f t="shared" si="273"/>
        <v>0</v>
      </c>
      <c r="N634" s="35">
        <f t="shared" si="274"/>
        <v>0</v>
      </c>
      <c r="O634" s="101">
        <v>3000</v>
      </c>
      <c r="P634" s="93">
        <f>VLOOKUP(F634,'Amount Seed Planted_variables'!$A$3:$I$74,4,0)</f>
        <v>435600</v>
      </c>
      <c r="Q634" s="93">
        <f>VLOOKUP(F634,'Amount Seed Planted_variables'!$A$3:$I$74,7,0)</f>
        <v>80</v>
      </c>
      <c r="R634" s="93">
        <f>VLOOKUP(F634,'Amount Seed Planted_variables'!$A$3:$I$74,8,0)</f>
        <v>34848000</v>
      </c>
      <c r="S634" s="87" t="str">
        <f t="shared" si="270"/>
        <v>NA</v>
      </c>
      <c r="T634" s="35">
        <v>10</v>
      </c>
      <c r="U634" s="35">
        <v>30</v>
      </c>
      <c r="V634" s="41">
        <v>3994</v>
      </c>
      <c r="W634" s="35">
        <v>797</v>
      </c>
      <c r="X634" s="35">
        <v>530</v>
      </c>
      <c r="Y634" s="41">
        <v>66</v>
      </c>
      <c r="Z634" s="35">
        <f t="shared" si="275"/>
        <v>6.6000000000000005</v>
      </c>
      <c r="AA634" s="42">
        <f t="shared" si="276"/>
        <v>0</v>
      </c>
      <c r="AB634" s="37">
        <f t="shared" si="277"/>
        <v>0</v>
      </c>
      <c r="AC634" s="37">
        <f t="shared" si="278"/>
        <v>0</v>
      </c>
      <c r="AD634" s="42" t="e">
        <f>VALUE(TEXT(((AA634*'TOX and EXPO INPUTS'!$F$13)/'TOX and EXPO INPUTS'!$E$27),"0.00E+00"))</f>
        <v>#DIV/0!</v>
      </c>
      <c r="AE634" s="37" t="e">
        <f>VALUE(TEXT(((AB634*'TOX and EXPO INPUTS'!$F$13)/'TOX and EXPO INPUTS'!$E$27),"0.00E+00"))</f>
        <v>#DIV/0!</v>
      </c>
      <c r="AF634" s="37" t="e">
        <f>VALUE(TEXT(((AC634*'TOX and EXPO INPUTS'!$F$13)/'TOX and EXPO INPUTS'!$E$27),"0.00E+00"))</f>
        <v>#DIV/0!</v>
      </c>
      <c r="AG634" s="42" t="e">
        <f>IF($E634="ST",VALUE(TEXT(('TOX and EXPO INPUTS'!$F$7/AD634),"0.0E+00")),IF($E634="IT",VALUE(TEXT(('TOX and EXPO INPUTS'!$F$10/AD634),"0.0E+00"))))</f>
        <v>#DIV/0!</v>
      </c>
      <c r="AH634" s="37" t="e">
        <f>IF($E634="ST",VALUE(TEXT(('TOX and EXPO INPUTS'!$F$7/AE634),"0.0E+00")),IF($E634="IT",VALUE(TEXT(('TOX and EXPO INPUTS'!$F$10/AE634),"0.0E+00"))))</f>
        <v>#DIV/0!</v>
      </c>
      <c r="AI634" s="37" t="e">
        <f>IF($E634="ST",VALUE(TEXT(('TOX and EXPO INPUTS'!$F$7/AF634),"0.0E+00")),IF($E634="IT",VALUE(TEXT(('TOX and EXPO INPUTS'!$F$10/AF634),"0.0E+00"))))</f>
        <v>#DIV/0!</v>
      </c>
      <c r="AJ634" s="42">
        <f t="shared" si="271"/>
        <v>0</v>
      </c>
      <c r="AK634" s="37">
        <f t="shared" si="272"/>
        <v>0</v>
      </c>
      <c r="AL634" s="42" t="e">
        <f>VALUE(TEXT(((AJ634*'TOX and EXPO INPUTS'!$F$21)/'TOX and EXPO INPUTS'!$E$29),"0.00E+00"))</f>
        <v>#DIV/0!</v>
      </c>
      <c r="AM634" s="37" t="e">
        <f>VALUE(TEXT(((AK634*'TOX and EXPO INPUTS'!$F$21)/'TOX and EXPO INPUTS'!$E$29),"0.00E+00"))</f>
        <v>#DIV/0!</v>
      </c>
      <c r="AN634" s="42" t="e">
        <f>IF($E634="ST",VALUE(TEXT(('TOX and EXPO INPUTS'!$F$15/AL634),"0.0E+00")),IF($E634="IT",VALUE(TEXT(('TOX and EXPO INPUTS'!$F$18/AL634),"0.0E+00"))))</f>
        <v>#DIV/0!</v>
      </c>
      <c r="AO634" s="37" t="e">
        <f>IF($E634="ST",VALUE(TEXT(('TOX and EXPO INPUTS'!$F$15/AM634),"0.0E+00")),IF($E634="IT",VALUE(TEXT(('TOX and EXPO INPUTS'!$F$18/AM634),"0.0E+00"))))</f>
        <v>#DIV/0!</v>
      </c>
      <c r="AP634" s="42" t="e">
        <f t="shared" si="279"/>
        <v>#DIV/0!</v>
      </c>
      <c r="AQ634" s="37" t="e">
        <f t="shared" si="280"/>
        <v>#DIV/0!</v>
      </c>
      <c r="AR634" s="37" t="e">
        <f t="shared" si="281"/>
        <v>#DIV/0!</v>
      </c>
      <c r="AS634" s="37" t="e">
        <f t="shared" si="282"/>
        <v>#DIV/0!</v>
      </c>
      <c r="AT634" s="37" t="e">
        <f t="shared" si="283"/>
        <v>#DIV/0!</v>
      </c>
      <c r="AU634" s="37" t="e">
        <f t="shared" si="284"/>
        <v>#DIV/0!</v>
      </c>
      <c r="AV634" s="42" t="e">
        <f t="shared" si="285"/>
        <v>#DIV/0!</v>
      </c>
      <c r="AW634" s="37" t="e">
        <f t="shared" si="286"/>
        <v>#DIV/0!</v>
      </c>
      <c r="AX634" s="37" t="e">
        <f t="shared" si="287"/>
        <v>#DIV/0!</v>
      </c>
      <c r="AY634" s="37" t="e">
        <f t="shared" si="288"/>
        <v>#DIV/0!</v>
      </c>
      <c r="AZ634" s="37" t="e">
        <f t="shared" si="289"/>
        <v>#DIV/0!</v>
      </c>
      <c r="BA634" s="37" t="e">
        <f t="shared" si="290"/>
        <v>#DIV/0!</v>
      </c>
      <c r="BB634" s="42" t="e">
        <f>IF($E634="ST",VALUE(TEXT((1/(('TOX and EXPO INPUTS'!$F$9/AG634)+('TOX and EXPO INPUTS'!$F$17/AN634))),"0.0E+00")),IF($E634="IT",VALUE(TEXT((1/(('TOX and EXPO INPUTS'!$F$12/AG634)+('TOX and EXPO INPUTS'!$F$20/AN634))),"0.0E+00"))))</f>
        <v>#DIV/0!</v>
      </c>
      <c r="BC634" s="37" t="e">
        <f>IF($E634="ST",VALUE(TEXT((1/(('TOX and EXPO INPUTS'!$F$9/AH634)+('TOX and EXPO INPUTS'!$F$17/AN634))),"0.0E+00")),IF($E634="IT",VALUE(TEXT((1/(('TOX and EXPO INPUTS'!$F$12/AH634)+('TOX and EXPO INPUTS'!$F$20/AN634))),"0.0E+00"))))</f>
        <v>#DIV/0!</v>
      </c>
      <c r="BD634" s="37" t="e">
        <f>IF($E634="ST",VALUE(TEXT((1/(('TOX and EXPO INPUTS'!$F$9/AI634)+('TOX and EXPO INPUTS'!$F$17/AN634))),"0.0E+00")),IF($E634="IT",VALUE(TEXT((1/(('TOX and EXPO INPUTS'!$F$12/AI634)+('TOX and EXPO INPUTS'!$F$20/AN634))),"0.0E+00"))))</f>
        <v>#DIV/0!</v>
      </c>
      <c r="BE634" s="37" t="e">
        <f>IF($E634="ST",VALUE(TEXT((1/(('TOX and EXPO INPUTS'!$F$9/AG634)+('TOX and EXPO INPUTS'!$F$17/AO634))),"0.0E+00")),IF($E634="IT",VALUE(TEXT((1/(('TOX and EXPO INPUTS'!$F$12/AG634)+('TOX and EXPO INPUTS'!$F$20/AO634))),"0.0E+00"))))</f>
        <v>#DIV/0!</v>
      </c>
      <c r="BF634" s="37" t="e">
        <f>IF($E634="ST",VALUE(TEXT((1/(('TOX and EXPO INPUTS'!$F$9/AH634)+('TOX and EXPO INPUTS'!$F$17/AO634))),"0.0E+00")),IF($E634="IT",VALUE(TEXT((1/(('TOX and EXPO INPUTS'!$F$12/AH634)+('TOX and EXPO INPUTS'!$F$20/AO634))),"0.0E+00"))))</f>
        <v>#DIV/0!</v>
      </c>
      <c r="BG634" s="37" t="e">
        <f>IF($E634="ST",VALUE(TEXT((1/(('TOX and EXPO INPUTS'!$F$9/AI634)+('TOX and EXPO INPUTS'!$F$17/AO634))),"0.0E+00")),IF($E634="IT",VALUE(TEXT((1/(('TOX and EXPO INPUTS'!$F$12/AI634)+('TOX and EXPO INPUTS'!$F$20/AO634))),"0.0E+00"))))</f>
        <v>#DIV/0!</v>
      </c>
      <c r="BH634" s="42" t="e">
        <f>VALUE(TEXT((AD634*$T634/365*'TOX and EXPO INPUTS'!$E$33/'TOX and EXPO INPUTS'!$E$34),"0.00E+00"))</f>
        <v>#DIV/0!</v>
      </c>
      <c r="BI634" s="37" t="e">
        <f>VALUE(TEXT((AE634*$T634/365*'TOX and EXPO INPUTS'!$E$33/'TOX and EXPO INPUTS'!$E$34),"0.00E+00"))</f>
        <v>#DIV/0!</v>
      </c>
      <c r="BJ634" s="37" t="e">
        <f>VALUE(TEXT((AF634*$T634/365*'TOX and EXPO INPUTS'!$E$33/'TOX and EXPO INPUTS'!$E$34),"0.00E+00"))</f>
        <v>#DIV/0!</v>
      </c>
      <c r="BK634" s="42" t="e">
        <f>VALUE(TEXT((AD634*$U634/365*'TOX and EXPO INPUTS'!$E$33/'TOX and EXPO INPUTS'!$E$34),"0.00E+00"))</f>
        <v>#DIV/0!</v>
      </c>
      <c r="BL634" s="37" t="e">
        <f>VALUE(TEXT((AE634*$U634/365*'TOX and EXPO INPUTS'!$E$33/'TOX and EXPO INPUTS'!$E$34),"0.00E+00"))</f>
        <v>#DIV/0!</v>
      </c>
      <c r="BM634" s="37" t="e">
        <f>VALUE(TEXT((AF634*$U634/365*'TOX and EXPO INPUTS'!$E$33/'TOX and EXPO INPUTS'!$E$34),"0.00E+00"))</f>
        <v>#DIV/0!</v>
      </c>
      <c r="BN634" s="42" t="e">
        <f>VALUE(TEXT((AL634*$T634/365*'TOX and EXPO INPUTS'!$E$33/'TOX and EXPO INPUTS'!$E$34),"0.00E+00"))</f>
        <v>#DIV/0!</v>
      </c>
      <c r="BO634" s="37" t="e">
        <f>VALUE(TEXT((AM634*$T634/365*'TOX and EXPO INPUTS'!$E$33/'TOX and EXPO INPUTS'!$E$34),"0.00E+00"))</f>
        <v>#DIV/0!</v>
      </c>
      <c r="BP634" s="42" t="e">
        <f>VALUE(TEXT((AL634*$U634/365*'TOX and EXPO INPUTS'!$E$33/'TOX and EXPO INPUTS'!$E$34),"0.00E+00"))</f>
        <v>#DIV/0!</v>
      </c>
      <c r="BQ634" s="37" t="e">
        <f>VALUE(TEXT((AM634*$U634/365*'TOX and EXPO INPUTS'!$E$33/'TOX and EXPO INPUTS'!$E$34),"0.00E+00"))</f>
        <v>#DIV/0!</v>
      </c>
      <c r="BR634" s="42" t="e">
        <f>VALUE(TEXT((AP634*$T634/365*'TOX and EXPO INPUTS'!$E$33/'TOX and EXPO INPUTS'!$E$34),"0.00E+00"))</f>
        <v>#DIV/0!</v>
      </c>
      <c r="BS634" s="37" t="e">
        <f>VALUE(TEXT((AQ634*$T634/365*'TOX and EXPO INPUTS'!$E$33/'TOX and EXPO INPUTS'!$E$34),"0.00E+00"))</f>
        <v>#DIV/0!</v>
      </c>
      <c r="BT634" s="37" t="e">
        <f>VALUE(TEXT((AR634*$T634/365*'TOX and EXPO INPUTS'!$E$33/'TOX and EXPO INPUTS'!$E$34),"0.00E+00"))</f>
        <v>#DIV/0!</v>
      </c>
      <c r="BU634" s="37" t="e">
        <f>VALUE(TEXT((AS634*$T634/365*'TOX and EXPO INPUTS'!$E$33/'TOX and EXPO INPUTS'!$E$34),"0.00E+00"))</f>
        <v>#DIV/0!</v>
      </c>
      <c r="BV634" s="37" t="e">
        <f>VALUE(TEXT((AT634*$T634/365*'TOX and EXPO INPUTS'!$E$33/'TOX and EXPO INPUTS'!$E$34),"0.00E+00"))</f>
        <v>#DIV/0!</v>
      </c>
      <c r="BW634" s="37" t="e">
        <f>VALUE(TEXT((AU634*$T634/365*'TOX and EXPO INPUTS'!$E$33/'TOX and EXPO INPUTS'!$E$34),"0.00E+00"))</f>
        <v>#DIV/0!</v>
      </c>
      <c r="BX634" s="42" t="e">
        <f>VALUE(TEXT((AP634*$U634/365*'TOX and EXPO INPUTS'!$E$33/'TOX and EXPO INPUTS'!$E$34),"0.00E+00"))</f>
        <v>#DIV/0!</v>
      </c>
      <c r="BY634" s="37" t="e">
        <f>VALUE(TEXT((AQ634*$U634/365*'TOX and EXPO INPUTS'!$E$33/'TOX and EXPO INPUTS'!$E$34),"0.00E+00"))</f>
        <v>#DIV/0!</v>
      </c>
      <c r="BZ634" s="37" t="e">
        <f>VALUE(TEXT((AR634*$U634/365*'TOX and EXPO INPUTS'!$E$33/'TOX and EXPO INPUTS'!$E$34),"0.00E+00"))</f>
        <v>#DIV/0!</v>
      </c>
      <c r="CA634" s="37" t="e">
        <f>VALUE(TEXT((AS634*$U634/365*'TOX and EXPO INPUTS'!$E$33/'TOX and EXPO INPUTS'!$E$34),"0.00E+00"))</f>
        <v>#DIV/0!</v>
      </c>
      <c r="CB634" s="37" t="e">
        <f>VALUE(TEXT((AT634*$U634/365*'TOX and EXPO INPUTS'!$E$33/'TOX and EXPO INPUTS'!$E$34),"0.00E+00"))</f>
        <v>#DIV/0!</v>
      </c>
      <c r="CC634" s="37" t="e">
        <f>VALUE(TEXT((AU634*$U634/365*'TOX and EXPO INPUTS'!$E$33/'TOX and EXPO INPUTS'!$E$34),"0.00E+00"))</f>
        <v>#DIV/0!</v>
      </c>
      <c r="CD634" s="58" t="e">
        <f>VALUE(TEXT((BR634*'TOX and EXPO INPUTS'!$F$23),"0.00E+00"))</f>
        <v>#DIV/0!</v>
      </c>
      <c r="CE634" s="57" t="e">
        <f>VALUE(TEXT((BS634*'TOX and EXPO INPUTS'!$F$23),"0.00E+00"))</f>
        <v>#DIV/0!</v>
      </c>
      <c r="CF634" s="57" t="e">
        <f>VALUE(TEXT((BT634*'TOX and EXPO INPUTS'!$F$23),"0.00E+00"))</f>
        <v>#DIV/0!</v>
      </c>
      <c r="CG634" s="57" t="e">
        <f>VALUE(TEXT((BU634*'TOX and EXPO INPUTS'!$F$23),"0.00E+00"))</f>
        <v>#DIV/0!</v>
      </c>
      <c r="CH634" s="57" t="e">
        <f>VALUE(TEXT((BV634*'TOX and EXPO INPUTS'!$F$23),"0.00E+00"))</f>
        <v>#DIV/0!</v>
      </c>
      <c r="CI634" s="57" t="e">
        <f>VALUE(TEXT((BW634*'TOX and EXPO INPUTS'!$F$23),"0.00E+00"))</f>
        <v>#DIV/0!</v>
      </c>
      <c r="CJ634" s="58" t="e">
        <f>VALUE(TEXT((BX634*'TOX and EXPO INPUTS'!$F$23),"0.00E+00"))</f>
        <v>#DIV/0!</v>
      </c>
      <c r="CK634" s="57" t="e">
        <f>VALUE(TEXT((BY634*'TOX and EXPO INPUTS'!$F$23),"0.00E+00"))</f>
        <v>#DIV/0!</v>
      </c>
      <c r="CL634" s="57" t="e">
        <f>VALUE(TEXT((BZ634*'TOX and EXPO INPUTS'!$F$23),"0.00E+00"))</f>
        <v>#DIV/0!</v>
      </c>
      <c r="CM634" s="57" t="e">
        <f>VALUE(TEXT((CA634*'TOX and EXPO INPUTS'!$F$23),"0.00E+00"))</f>
        <v>#DIV/0!</v>
      </c>
      <c r="CN634" s="57" t="e">
        <f>VALUE(TEXT((CB634*'TOX and EXPO INPUTS'!$F$23),"0.00E+00"))</f>
        <v>#DIV/0!</v>
      </c>
      <c r="CO634" s="57" t="e">
        <f>VALUE(TEXT((CC634*'TOX and EXPO INPUTS'!$F$23),"0.00E+00"))</f>
        <v>#DIV/0!</v>
      </c>
      <c r="CP634" s="38" t="s">
        <v>106</v>
      </c>
      <c r="CQ634" s="34" t="s">
        <v>107</v>
      </c>
      <c r="CR634" s="34" t="s">
        <v>108</v>
      </c>
      <c r="CS634" s="39" t="s">
        <v>109</v>
      </c>
    </row>
    <row r="635" spans="1:97" ht="48" customHeight="1" x14ac:dyDescent="0.25">
      <c r="A635" s="34" t="s">
        <v>98</v>
      </c>
      <c r="B635" s="34" t="s">
        <v>99</v>
      </c>
      <c r="C635" s="34" t="s">
        <v>113</v>
      </c>
      <c r="D635" s="34" t="s">
        <v>101</v>
      </c>
      <c r="E635" s="39" t="s">
        <v>112</v>
      </c>
      <c r="F635" s="40" t="s">
        <v>171</v>
      </c>
      <c r="G635" s="43"/>
      <c r="H635" s="36" t="s">
        <v>104</v>
      </c>
      <c r="I635" s="67"/>
      <c r="J635" s="36" t="s">
        <v>105</v>
      </c>
      <c r="K635" s="100">
        <f>VLOOKUP(F635,'Amount Seed Planted_variables'!$A$3:$I$74,2,0)</f>
        <v>87120</v>
      </c>
      <c r="L635" s="100">
        <f>VLOOKUP(F635,'Amount Seed Planted_variables'!$A$3:$I$74,3,0)</f>
        <v>108900</v>
      </c>
      <c r="M635" s="36">
        <f t="shared" si="273"/>
        <v>0</v>
      </c>
      <c r="N635" s="35">
        <f t="shared" si="274"/>
        <v>0</v>
      </c>
      <c r="O635" s="101">
        <v>3000</v>
      </c>
      <c r="P635" s="93">
        <f>VLOOKUP(F635,'Amount Seed Planted_variables'!$A$3:$I$74,4,0)</f>
        <v>435600</v>
      </c>
      <c r="Q635" s="93">
        <f>VLOOKUP(F635,'Amount Seed Planted_variables'!$A$3:$I$74,7,0)</f>
        <v>80</v>
      </c>
      <c r="R635" s="93">
        <f>VLOOKUP(F635,'Amount Seed Planted_variables'!$A$3:$I$74,8,0)</f>
        <v>34848000</v>
      </c>
      <c r="S635" s="87" t="str">
        <f t="shared" si="270"/>
        <v>NA</v>
      </c>
      <c r="T635" s="35">
        <v>10</v>
      </c>
      <c r="U635" s="35">
        <v>30</v>
      </c>
      <c r="V635" s="41">
        <v>349</v>
      </c>
      <c r="W635" s="35">
        <v>51.2</v>
      </c>
      <c r="X635" s="35">
        <v>42.2</v>
      </c>
      <c r="Y635" s="41">
        <v>1.2</v>
      </c>
      <c r="Z635" s="35">
        <f t="shared" si="275"/>
        <v>0.12</v>
      </c>
      <c r="AA635" s="42">
        <f t="shared" si="276"/>
        <v>0</v>
      </c>
      <c r="AB635" s="37">
        <f t="shared" si="277"/>
        <v>0</v>
      </c>
      <c r="AC635" s="37">
        <f t="shared" si="278"/>
        <v>0</v>
      </c>
      <c r="AD635" s="42" t="e">
        <f>VALUE(TEXT(((AA635*'TOX and EXPO INPUTS'!$F$13)/'TOX and EXPO INPUTS'!$E$27),"0.00E+00"))</f>
        <v>#DIV/0!</v>
      </c>
      <c r="AE635" s="37" t="e">
        <f>VALUE(TEXT(((AB635*'TOX and EXPO INPUTS'!$F$13)/'TOX and EXPO INPUTS'!$E$27),"0.00E+00"))</f>
        <v>#DIV/0!</v>
      </c>
      <c r="AF635" s="37" t="e">
        <f>VALUE(TEXT(((AC635*'TOX and EXPO INPUTS'!$F$13)/'TOX and EXPO INPUTS'!$E$27),"0.00E+00"))</f>
        <v>#DIV/0!</v>
      </c>
      <c r="AG635" s="42" t="e">
        <f>IF($E635="ST",VALUE(TEXT(('TOX and EXPO INPUTS'!$F$7/AD635),"0.0E+00")),IF($E635="IT",VALUE(TEXT(('TOX and EXPO INPUTS'!$F$10/AD635),"0.0E+00"))))</f>
        <v>#DIV/0!</v>
      </c>
      <c r="AH635" s="37" t="e">
        <f>IF($E635="ST",VALUE(TEXT(('TOX and EXPO INPUTS'!$F$7/AE635),"0.0E+00")),IF($E635="IT",VALUE(TEXT(('TOX and EXPO INPUTS'!$F$10/AE635),"0.0E+00"))))</f>
        <v>#DIV/0!</v>
      </c>
      <c r="AI635" s="37" t="e">
        <f>IF($E635="ST",VALUE(TEXT(('TOX and EXPO INPUTS'!$F$7/AF635),"0.0E+00")),IF($E635="IT",VALUE(TEXT(('TOX and EXPO INPUTS'!$F$10/AF635),"0.0E+00"))))</f>
        <v>#DIV/0!</v>
      </c>
      <c r="AJ635" s="42">
        <f t="shared" si="271"/>
        <v>0</v>
      </c>
      <c r="AK635" s="37">
        <f t="shared" si="272"/>
        <v>0</v>
      </c>
      <c r="AL635" s="42" t="e">
        <f>VALUE(TEXT(((AJ635*'TOX and EXPO INPUTS'!$F$21)/'TOX and EXPO INPUTS'!$E$29),"0.00E+00"))</f>
        <v>#DIV/0!</v>
      </c>
      <c r="AM635" s="37" t="e">
        <f>VALUE(TEXT(((AK635*'TOX and EXPO INPUTS'!$F$21)/'TOX and EXPO INPUTS'!$E$29),"0.00E+00"))</f>
        <v>#DIV/0!</v>
      </c>
      <c r="AN635" s="42" t="e">
        <f>IF($E635="ST",VALUE(TEXT(('TOX and EXPO INPUTS'!$F$15/AL635),"0.0E+00")),IF($E635="IT",VALUE(TEXT(('TOX and EXPO INPUTS'!$F$18/AL635),"0.0E+00"))))</f>
        <v>#DIV/0!</v>
      </c>
      <c r="AO635" s="37" t="e">
        <f>IF($E635="ST",VALUE(TEXT(('TOX and EXPO INPUTS'!$F$15/AM635),"0.0E+00")),IF($E635="IT",VALUE(TEXT(('TOX and EXPO INPUTS'!$F$18/AM635),"0.0E+00"))))</f>
        <v>#DIV/0!</v>
      </c>
      <c r="AP635" s="42" t="e">
        <f t="shared" si="279"/>
        <v>#DIV/0!</v>
      </c>
      <c r="AQ635" s="37" t="e">
        <f t="shared" si="280"/>
        <v>#DIV/0!</v>
      </c>
      <c r="AR635" s="37" t="e">
        <f t="shared" si="281"/>
        <v>#DIV/0!</v>
      </c>
      <c r="AS635" s="37" t="e">
        <f t="shared" si="282"/>
        <v>#DIV/0!</v>
      </c>
      <c r="AT635" s="37" t="e">
        <f t="shared" si="283"/>
        <v>#DIV/0!</v>
      </c>
      <c r="AU635" s="37" t="e">
        <f t="shared" si="284"/>
        <v>#DIV/0!</v>
      </c>
      <c r="AV635" s="42" t="e">
        <f t="shared" si="285"/>
        <v>#DIV/0!</v>
      </c>
      <c r="AW635" s="37" t="e">
        <f t="shared" si="286"/>
        <v>#DIV/0!</v>
      </c>
      <c r="AX635" s="37" t="e">
        <f t="shared" si="287"/>
        <v>#DIV/0!</v>
      </c>
      <c r="AY635" s="37" t="e">
        <f t="shared" si="288"/>
        <v>#DIV/0!</v>
      </c>
      <c r="AZ635" s="37" t="e">
        <f t="shared" si="289"/>
        <v>#DIV/0!</v>
      </c>
      <c r="BA635" s="37" t="e">
        <f t="shared" si="290"/>
        <v>#DIV/0!</v>
      </c>
      <c r="BB635" s="42" t="e">
        <f>IF($E635="ST",VALUE(TEXT((1/(('TOX and EXPO INPUTS'!$F$9/AG635)+('TOX and EXPO INPUTS'!$F$17/AN635))),"0.0E+00")),IF($E635="IT",VALUE(TEXT((1/(('TOX and EXPO INPUTS'!$F$12/AG635)+('TOX and EXPO INPUTS'!$F$20/AN635))),"0.0E+00"))))</f>
        <v>#DIV/0!</v>
      </c>
      <c r="BC635" s="37" t="e">
        <f>IF($E635="ST",VALUE(TEXT((1/(('TOX and EXPO INPUTS'!$F$9/AH635)+('TOX and EXPO INPUTS'!$F$17/AN635))),"0.0E+00")),IF($E635="IT",VALUE(TEXT((1/(('TOX and EXPO INPUTS'!$F$12/AH635)+('TOX and EXPO INPUTS'!$F$20/AN635))),"0.0E+00"))))</f>
        <v>#DIV/0!</v>
      </c>
      <c r="BD635" s="37" t="e">
        <f>IF($E635="ST",VALUE(TEXT((1/(('TOX and EXPO INPUTS'!$F$9/AI635)+('TOX and EXPO INPUTS'!$F$17/AN635))),"0.0E+00")),IF($E635="IT",VALUE(TEXT((1/(('TOX and EXPO INPUTS'!$F$12/AI635)+('TOX and EXPO INPUTS'!$F$20/AN635))),"0.0E+00"))))</f>
        <v>#DIV/0!</v>
      </c>
      <c r="BE635" s="37" t="e">
        <f>IF($E635="ST",VALUE(TEXT((1/(('TOX and EXPO INPUTS'!$F$9/AG635)+('TOX and EXPO INPUTS'!$F$17/AO635))),"0.0E+00")),IF($E635="IT",VALUE(TEXT((1/(('TOX and EXPO INPUTS'!$F$12/AG635)+('TOX and EXPO INPUTS'!$F$20/AO635))),"0.0E+00"))))</f>
        <v>#DIV/0!</v>
      </c>
      <c r="BF635" s="37" t="e">
        <f>IF($E635="ST",VALUE(TEXT((1/(('TOX and EXPO INPUTS'!$F$9/AH635)+('TOX and EXPO INPUTS'!$F$17/AO635))),"0.0E+00")),IF($E635="IT",VALUE(TEXT((1/(('TOX and EXPO INPUTS'!$F$12/AH635)+('TOX and EXPO INPUTS'!$F$20/AO635))),"0.0E+00"))))</f>
        <v>#DIV/0!</v>
      </c>
      <c r="BG635" s="37" t="e">
        <f>IF($E635="ST",VALUE(TEXT((1/(('TOX and EXPO INPUTS'!$F$9/AI635)+('TOX and EXPO INPUTS'!$F$17/AO635))),"0.0E+00")),IF($E635="IT",VALUE(TEXT((1/(('TOX and EXPO INPUTS'!$F$12/AI635)+('TOX and EXPO INPUTS'!$F$20/AO635))),"0.0E+00"))))</f>
        <v>#DIV/0!</v>
      </c>
      <c r="BH635" s="42" t="e">
        <f>VALUE(TEXT((AD635*$T635/365*'TOX and EXPO INPUTS'!$E$33/'TOX and EXPO INPUTS'!$E$34),"0.00E+00"))</f>
        <v>#DIV/0!</v>
      </c>
      <c r="BI635" s="37" t="e">
        <f>VALUE(TEXT((AE635*$T635/365*'TOX and EXPO INPUTS'!$E$33/'TOX and EXPO INPUTS'!$E$34),"0.00E+00"))</f>
        <v>#DIV/0!</v>
      </c>
      <c r="BJ635" s="37" t="e">
        <f>VALUE(TEXT((AF635*$T635/365*'TOX and EXPO INPUTS'!$E$33/'TOX and EXPO INPUTS'!$E$34),"0.00E+00"))</f>
        <v>#DIV/0!</v>
      </c>
      <c r="BK635" s="42" t="e">
        <f>VALUE(TEXT((AD635*$U635/365*'TOX and EXPO INPUTS'!$E$33/'TOX and EXPO INPUTS'!$E$34),"0.00E+00"))</f>
        <v>#DIV/0!</v>
      </c>
      <c r="BL635" s="37" t="e">
        <f>VALUE(TEXT((AE635*$U635/365*'TOX and EXPO INPUTS'!$E$33/'TOX and EXPO INPUTS'!$E$34),"0.00E+00"))</f>
        <v>#DIV/0!</v>
      </c>
      <c r="BM635" s="37" t="e">
        <f>VALUE(TEXT((AF635*$U635/365*'TOX and EXPO INPUTS'!$E$33/'TOX and EXPO INPUTS'!$E$34),"0.00E+00"))</f>
        <v>#DIV/0!</v>
      </c>
      <c r="BN635" s="42" t="e">
        <f>VALUE(TEXT((AL635*$T635/365*'TOX and EXPO INPUTS'!$E$33/'TOX and EXPO INPUTS'!$E$34),"0.00E+00"))</f>
        <v>#DIV/0!</v>
      </c>
      <c r="BO635" s="37" t="e">
        <f>VALUE(TEXT((AM635*$T635/365*'TOX and EXPO INPUTS'!$E$33/'TOX and EXPO INPUTS'!$E$34),"0.00E+00"))</f>
        <v>#DIV/0!</v>
      </c>
      <c r="BP635" s="42" t="e">
        <f>VALUE(TEXT((AL635*$U635/365*'TOX and EXPO INPUTS'!$E$33/'TOX and EXPO INPUTS'!$E$34),"0.00E+00"))</f>
        <v>#DIV/0!</v>
      </c>
      <c r="BQ635" s="37" t="e">
        <f>VALUE(TEXT((AM635*$U635/365*'TOX and EXPO INPUTS'!$E$33/'TOX and EXPO INPUTS'!$E$34),"0.00E+00"))</f>
        <v>#DIV/0!</v>
      </c>
      <c r="BR635" s="42" t="e">
        <f>VALUE(TEXT((AP635*$T635/365*'TOX and EXPO INPUTS'!$E$33/'TOX and EXPO INPUTS'!$E$34),"0.00E+00"))</f>
        <v>#DIV/0!</v>
      </c>
      <c r="BS635" s="37" t="e">
        <f>VALUE(TEXT((AQ635*$T635/365*'TOX and EXPO INPUTS'!$E$33/'TOX and EXPO INPUTS'!$E$34),"0.00E+00"))</f>
        <v>#DIV/0!</v>
      </c>
      <c r="BT635" s="37" t="e">
        <f>VALUE(TEXT((AR635*$T635/365*'TOX and EXPO INPUTS'!$E$33/'TOX and EXPO INPUTS'!$E$34),"0.00E+00"))</f>
        <v>#DIV/0!</v>
      </c>
      <c r="BU635" s="37" t="e">
        <f>VALUE(TEXT((AS635*$T635/365*'TOX and EXPO INPUTS'!$E$33/'TOX and EXPO INPUTS'!$E$34),"0.00E+00"))</f>
        <v>#DIV/0!</v>
      </c>
      <c r="BV635" s="37" t="e">
        <f>VALUE(TEXT((AT635*$T635/365*'TOX and EXPO INPUTS'!$E$33/'TOX and EXPO INPUTS'!$E$34),"0.00E+00"))</f>
        <v>#DIV/0!</v>
      </c>
      <c r="BW635" s="37" t="e">
        <f>VALUE(TEXT((AU635*$T635/365*'TOX and EXPO INPUTS'!$E$33/'TOX and EXPO INPUTS'!$E$34),"0.00E+00"))</f>
        <v>#DIV/0!</v>
      </c>
      <c r="BX635" s="42" t="e">
        <f>VALUE(TEXT((AP635*$U635/365*'TOX and EXPO INPUTS'!$E$33/'TOX and EXPO INPUTS'!$E$34),"0.00E+00"))</f>
        <v>#DIV/0!</v>
      </c>
      <c r="BY635" s="37" t="e">
        <f>VALUE(TEXT((AQ635*$U635/365*'TOX and EXPO INPUTS'!$E$33/'TOX and EXPO INPUTS'!$E$34),"0.00E+00"))</f>
        <v>#DIV/0!</v>
      </c>
      <c r="BZ635" s="37" t="e">
        <f>VALUE(TEXT((AR635*$U635/365*'TOX and EXPO INPUTS'!$E$33/'TOX and EXPO INPUTS'!$E$34),"0.00E+00"))</f>
        <v>#DIV/0!</v>
      </c>
      <c r="CA635" s="37" t="e">
        <f>VALUE(TEXT((AS635*$U635/365*'TOX and EXPO INPUTS'!$E$33/'TOX and EXPO INPUTS'!$E$34),"0.00E+00"))</f>
        <v>#DIV/0!</v>
      </c>
      <c r="CB635" s="37" t="e">
        <f>VALUE(TEXT((AT635*$U635/365*'TOX and EXPO INPUTS'!$E$33/'TOX and EXPO INPUTS'!$E$34),"0.00E+00"))</f>
        <v>#DIV/0!</v>
      </c>
      <c r="CC635" s="37" t="e">
        <f>VALUE(TEXT((AU635*$U635/365*'TOX and EXPO INPUTS'!$E$33/'TOX and EXPO INPUTS'!$E$34),"0.00E+00"))</f>
        <v>#DIV/0!</v>
      </c>
      <c r="CD635" s="58" t="e">
        <f>VALUE(TEXT((BR635*'TOX and EXPO INPUTS'!$F$23),"0.00E+00"))</f>
        <v>#DIV/0!</v>
      </c>
      <c r="CE635" s="57" t="e">
        <f>VALUE(TEXT((BS635*'TOX and EXPO INPUTS'!$F$23),"0.00E+00"))</f>
        <v>#DIV/0!</v>
      </c>
      <c r="CF635" s="57" t="e">
        <f>VALUE(TEXT((BT635*'TOX and EXPO INPUTS'!$F$23),"0.00E+00"))</f>
        <v>#DIV/0!</v>
      </c>
      <c r="CG635" s="57" t="e">
        <f>VALUE(TEXT((BU635*'TOX and EXPO INPUTS'!$F$23),"0.00E+00"))</f>
        <v>#DIV/0!</v>
      </c>
      <c r="CH635" s="57" t="e">
        <f>VALUE(TEXT((BV635*'TOX and EXPO INPUTS'!$F$23),"0.00E+00"))</f>
        <v>#DIV/0!</v>
      </c>
      <c r="CI635" s="57" t="e">
        <f>VALUE(TEXT((BW635*'TOX and EXPO INPUTS'!$F$23),"0.00E+00"))</f>
        <v>#DIV/0!</v>
      </c>
      <c r="CJ635" s="58" t="e">
        <f>VALUE(TEXT((BX635*'TOX and EXPO INPUTS'!$F$23),"0.00E+00"))</f>
        <v>#DIV/0!</v>
      </c>
      <c r="CK635" s="57" t="e">
        <f>VALUE(TEXT((BY635*'TOX and EXPO INPUTS'!$F$23),"0.00E+00"))</f>
        <v>#DIV/0!</v>
      </c>
      <c r="CL635" s="57" t="e">
        <f>VALUE(TEXT((BZ635*'TOX and EXPO INPUTS'!$F$23),"0.00E+00"))</f>
        <v>#DIV/0!</v>
      </c>
      <c r="CM635" s="57" t="e">
        <f>VALUE(TEXT((CA635*'TOX and EXPO INPUTS'!$F$23),"0.00E+00"))</f>
        <v>#DIV/0!</v>
      </c>
      <c r="CN635" s="57" t="e">
        <f>VALUE(TEXT((CB635*'TOX and EXPO INPUTS'!$F$23),"0.00E+00"))</f>
        <v>#DIV/0!</v>
      </c>
      <c r="CO635" s="57" t="e">
        <f>VALUE(TEXT((CC635*'TOX and EXPO INPUTS'!$F$23),"0.00E+00"))</f>
        <v>#DIV/0!</v>
      </c>
      <c r="CP635" s="38" t="s">
        <v>106</v>
      </c>
      <c r="CQ635" s="34" t="s">
        <v>107</v>
      </c>
      <c r="CR635" s="34" t="s">
        <v>108</v>
      </c>
      <c r="CS635" s="39" t="s">
        <v>109</v>
      </c>
    </row>
    <row r="636" spans="1:97" ht="48" customHeight="1" x14ac:dyDescent="0.25">
      <c r="A636" s="34" t="s">
        <v>98</v>
      </c>
      <c r="B636" s="34" t="s">
        <v>99</v>
      </c>
      <c r="C636" s="34" t="s">
        <v>113</v>
      </c>
      <c r="D636" s="34" t="s">
        <v>110</v>
      </c>
      <c r="E636" s="39" t="s">
        <v>112</v>
      </c>
      <c r="F636" s="40" t="s">
        <v>171</v>
      </c>
      <c r="G636" s="43"/>
      <c r="H636" s="36" t="s">
        <v>104</v>
      </c>
      <c r="I636" s="67"/>
      <c r="J636" s="36" t="s">
        <v>105</v>
      </c>
      <c r="K636" s="100">
        <f>VLOOKUP(F636,'Amount Seed Planted_variables'!$A$3:$I$74,2,0)</f>
        <v>87120</v>
      </c>
      <c r="L636" s="100">
        <f>VLOOKUP(F636,'Amount Seed Planted_variables'!$A$3:$I$74,3,0)</f>
        <v>108900</v>
      </c>
      <c r="M636" s="36">
        <f t="shared" si="273"/>
        <v>0</v>
      </c>
      <c r="N636" s="35">
        <f t="shared" si="274"/>
        <v>0</v>
      </c>
      <c r="O636" s="101">
        <v>3000</v>
      </c>
      <c r="P636" s="93">
        <f>VLOOKUP(F636,'Amount Seed Planted_variables'!$A$3:$I$74,4,0)</f>
        <v>435600</v>
      </c>
      <c r="Q636" s="93">
        <f>VLOOKUP(F636,'Amount Seed Planted_variables'!$A$3:$I$74,7,0)</f>
        <v>80</v>
      </c>
      <c r="R636" s="93">
        <f>VLOOKUP(F636,'Amount Seed Planted_variables'!$A$3:$I$74,8,0)</f>
        <v>34848000</v>
      </c>
      <c r="S636" s="87" t="str">
        <f t="shared" si="270"/>
        <v>NA</v>
      </c>
      <c r="T636" s="35">
        <v>10</v>
      </c>
      <c r="U636" s="35">
        <v>30</v>
      </c>
      <c r="V636" s="41">
        <v>68</v>
      </c>
      <c r="W636" s="35">
        <v>16.899999999999999</v>
      </c>
      <c r="X636" s="35">
        <v>13.1</v>
      </c>
      <c r="Y636" s="41">
        <v>3.6</v>
      </c>
      <c r="Z636" s="35">
        <f t="shared" si="275"/>
        <v>0.36000000000000004</v>
      </c>
      <c r="AA636" s="42">
        <f t="shared" si="276"/>
        <v>0</v>
      </c>
      <c r="AB636" s="37">
        <f t="shared" si="277"/>
        <v>0</v>
      </c>
      <c r="AC636" s="37">
        <f t="shared" si="278"/>
        <v>0</v>
      </c>
      <c r="AD636" s="42" t="e">
        <f>VALUE(TEXT(((AA636*'TOX and EXPO INPUTS'!$F$13)/'TOX and EXPO INPUTS'!$E$27),"0.00E+00"))</f>
        <v>#DIV/0!</v>
      </c>
      <c r="AE636" s="37" t="e">
        <f>VALUE(TEXT(((AB636*'TOX and EXPO INPUTS'!$F$13)/'TOX and EXPO INPUTS'!$E$27),"0.00E+00"))</f>
        <v>#DIV/0!</v>
      </c>
      <c r="AF636" s="37" t="e">
        <f>VALUE(TEXT(((AC636*'TOX and EXPO INPUTS'!$F$13)/'TOX and EXPO INPUTS'!$E$27),"0.00E+00"))</f>
        <v>#DIV/0!</v>
      </c>
      <c r="AG636" s="42" t="e">
        <f>IF($E636="ST",VALUE(TEXT(('TOX and EXPO INPUTS'!$F$7/AD636),"0.0E+00")),IF($E636="IT",VALUE(TEXT(('TOX and EXPO INPUTS'!$F$10/AD636),"0.0E+00"))))</f>
        <v>#DIV/0!</v>
      </c>
      <c r="AH636" s="37" t="e">
        <f>IF($E636="ST",VALUE(TEXT(('TOX and EXPO INPUTS'!$F$7/AE636),"0.0E+00")),IF($E636="IT",VALUE(TEXT(('TOX and EXPO INPUTS'!$F$10/AE636),"0.0E+00"))))</f>
        <v>#DIV/0!</v>
      </c>
      <c r="AI636" s="37" t="e">
        <f>IF($E636="ST",VALUE(TEXT(('TOX and EXPO INPUTS'!$F$7/AF636),"0.0E+00")),IF($E636="IT",VALUE(TEXT(('TOX and EXPO INPUTS'!$F$10/AF636),"0.0E+00"))))</f>
        <v>#DIV/0!</v>
      </c>
      <c r="AJ636" s="42">
        <f t="shared" si="271"/>
        <v>0</v>
      </c>
      <c r="AK636" s="37">
        <f t="shared" si="272"/>
        <v>0</v>
      </c>
      <c r="AL636" s="42" t="e">
        <f>VALUE(TEXT(((AJ636*'TOX and EXPO INPUTS'!$F$21)/'TOX and EXPO INPUTS'!$E$29),"0.00E+00"))</f>
        <v>#DIV/0!</v>
      </c>
      <c r="AM636" s="37" t="e">
        <f>VALUE(TEXT(((AK636*'TOX and EXPO INPUTS'!$F$21)/'TOX and EXPO INPUTS'!$E$29),"0.00E+00"))</f>
        <v>#DIV/0!</v>
      </c>
      <c r="AN636" s="42" t="e">
        <f>IF($E636="ST",VALUE(TEXT(('TOX and EXPO INPUTS'!$F$15/AL636),"0.0E+00")),IF($E636="IT",VALUE(TEXT(('TOX and EXPO INPUTS'!$F$18/AL636),"0.0E+00"))))</f>
        <v>#DIV/0!</v>
      </c>
      <c r="AO636" s="37" t="e">
        <f>IF($E636="ST",VALUE(TEXT(('TOX and EXPO INPUTS'!$F$15/AM636),"0.0E+00")),IF($E636="IT",VALUE(TEXT(('TOX and EXPO INPUTS'!$F$18/AM636),"0.0E+00"))))</f>
        <v>#DIV/0!</v>
      </c>
      <c r="AP636" s="42" t="e">
        <f t="shared" ref="AP636:AP695" si="291">VALUE(TEXT((AD636+AL636),"0.00E+00"))</f>
        <v>#DIV/0!</v>
      </c>
      <c r="AQ636" s="37" t="e">
        <f t="shared" ref="AQ636:AQ695" si="292">VALUE(TEXT((AE636+AL636),"0.00E+00"))</f>
        <v>#DIV/0!</v>
      </c>
      <c r="AR636" s="37" t="e">
        <f t="shared" ref="AR636:AR695" si="293">VALUE(TEXT((AF636+AL636),"0.00E+00"))</f>
        <v>#DIV/0!</v>
      </c>
      <c r="AS636" s="37" t="e">
        <f t="shared" ref="AS636:AS695" si="294">VALUE(TEXT((AD636+AM636),"0.00E+00"))</f>
        <v>#DIV/0!</v>
      </c>
      <c r="AT636" s="37" t="e">
        <f t="shared" ref="AT636:AT695" si="295">VALUE(TEXT((AE636+AM636),"0.00E+00"))</f>
        <v>#DIV/0!</v>
      </c>
      <c r="AU636" s="37" t="e">
        <f t="shared" ref="AU636:AU695" si="296">VALUE(TEXT((AF636+AM636),"0.00E+00"))</f>
        <v>#DIV/0!</v>
      </c>
      <c r="AV636" s="42" t="e">
        <f t="shared" ref="AV636:AV695" si="297">VALUE(TEXT(1/((1/AG636)+(1/AN636)),"0.0E+00"))</f>
        <v>#DIV/0!</v>
      </c>
      <c r="AW636" s="37" t="e">
        <f t="shared" ref="AW636:AW695" si="298">VALUE(TEXT(1/((1/AH636)+(1/AN636)),"0.0E+00"))</f>
        <v>#DIV/0!</v>
      </c>
      <c r="AX636" s="37" t="e">
        <f t="shared" ref="AX636:AX695" si="299">VALUE(TEXT(1/((1/AI636)+(1/AN636)),"0.0E+00"))</f>
        <v>#DIV/0!</v>
      </c>
      <c r="AY636" s="37" t="e">
        <f t="shared" ref="AY636:AY695" si="300">VALUE(TEXT(1/((1/AG636)+(1/AO636)),"0.0E+00"))</f>
        <v>#DIV/0!</v>
      </c>
      <c r="AZ636" s="37" t="e">
        <f t="shared" ref="AZ636:AZ695" si="301">VALUE(TEXT(1/((1/AH636)+(1/AO636)),"0.0E+00"))</f>
        <v>#DIV/0!</v>
      </c>
      <c r="BA636" s="37" t="e">
        <f t="shared" ref="BA636:BA695" si="302">VALUE(TEXT(1/((1/AI636)+(1/AO636)),"0.0E+00"))</f>
        <v>#DIV/0!</v>
      </c>
      <c r="BB636" s="42" t="e">
        <f>IF($E636="ST",VALUE(TEXT((1/(('TOX and EXPO INPUTS'!$F$9/AG636)+('TOX and EXPO INPUTS'!$F$17/AN636))),"0.0E+00")),IF($E636="IT",VALUE(TEXT((1/(('TOX and EXPO INPUTS'!$F$12/AG636)+('TOX and EXPO INPUTS'!$F$20/AN636))),"0.0E+00"))))</f>
        <v>#DIV/0!</v>
      </c>
      <c r="BC636" s="37" t="e">
        <f>IF($E636="ST",VALUE(TEXT((1/(('TOX and EXPO INPUTS'!$F$9/AH636)+('TOX and EXPO INPUTS'!$F$17/AN636))),"0.0E+00")),IF($E636="IT",VALUE(TEXT((1/(('TOX and EXPO INPUTS'!$F$12/AH636)+('TOX and EXPO INPUTS'!$F$20/AN636))),"0.0E+00"))))</f>
        <v>#DIV/0!</v>
      </c>
      <c r="BD636" s="37" t="e">
        <f>IF($E636="ST",VALUE(TEXT((1/(('TOX and EXPO INPUTS'!$F$9/AI636)+('TOX and EXPO INPUTS'!$F$17/AN636))),"0.0E+00")),IF($E636="IT",VALUE(TEXT((1/(('TOX and EXPO INPUTS'!$F$12/AI636)+('TOX and EXPO INPUTS'!$F$20/AN636))),"0.0E+00"))))</f>
        <v>#DIV/0!</v>
      </c>
      <c r="BE636" s="37" t="e">
        <f>IF($E636="ST",VALUE(TEXT((1/(('TOX and EXPO INPUTS'!$F$9/AG636)+('TOX and EXPO INPUTS'!$F$17/AO636))),"0.0E+00")),IF($E636="IT",VALUE(TEXT((1/(('TOX and EXPO INPUTS'!$F$12/AG636)+('TOX and EXPO INPUTS'!$F$20/AO636))),"0.0E+00"))))</f>
        <v>#DIV/0!</v>
      </c>
      <c r="BF636" s="37" t="e">
        <f>IF($E636="ST",VALUE(TEXT((1/(('TOX and EXPO INPUTS'!$F$9/AH636)+('TOX and EXPO INPUTS'!$F$17/AO636))),"0.0E+00")),IF($E636="IT",VALUE(TEXT((1/(('TOX and EXPO INPUTS'!$F$12/AH636)+('TOX and EXPO INPUTS'!$F$20/AO636))),"0.0E+00"))))</f>
        <v>#DIV/0!</v>
      </c>
      <c r="BG636" s="37" t="e">
        <f>IF($E636="ST",VALUE(TEXT((1/(('TOX and EXPO INPUTS'!$F$9/AI636)+('TOX and EXPO INPUTS'!$F$17/AO636))),"0.0E+00")),IF($E636="IT",VALUE(TEXT((1/(('TOX and EXPO INPUTS'!$F$12/AI636)+('TOX and EXPO INPUTS'!$F$20/AO636))),"0.0E+00"))))</f>
        <v>#DIV/0!</v>
      </c>
      <c r="BH636" s="42" t="e">
        <f>VALUE(TEXT((AD636*$T636/365*'TOX and EXPO INPUTS'!$E$33/'TOX and EXPO INPUTS'!$E$34),"0.00E+00"))</f>
        <v>#DIV/0!</v>
      </c>
      <c r="BI636" s="37" t="e">
        <f>VALUE(TEXT((AE636*$T636/365*'TOX and EXPO INPUTS'!$E$33/'TOX and EXPO INPUTS'!$E$34),"0.00E+00"))</f>
        <v>#DIV/0!</v>
      </c>
      <c r="BJ636" s="37" t="e">
        <f>VALUE(TEXT((AF636*$T636/365*'TOX and EXPO INPUTS'!$E$33/'TOX and EXPO INPUTS'!$E$34),"0.00E+00"))</f>
        <v>#DIV/0!</v>
      </c>
      <c r="BK636" s="42" t="e">
        <f>VALUE(TEXT((AD636*$U636/365*'TOX and EXPO INPUTS'!$E$33/'TOX and EXPO INPUTS'!$E$34),"0.00E+00"))</f>
        <v>#DIV/0!</v>
      </c>
      <c r="BL636" s="37" t="e">
        <f>VALUE(TEXT((AE636*$U636/365*'TOX and EXPO INPUTS'!$E$33/'TOX and EXPO INPUTS'!$E$34),"0.00E+00"))</f>
        <v>#DIV/0!</v>
      </c>
      <c r="BM636" s="37" t="e">
        <f>VALUE(TEXT((AF636*$U636/365*'TOX and EXPO INPUTS'!$E$33/'TOX and EXPO INPUTS'!$E$34),"0.00E+00"))</f>
        <v>#DIV/0!</v>
      </c>
      <c r="BN636" s="42" t="e">
        <f>VALUE(TEXT((AL636*$T636/365*'TOX and EXPO INPUTS'!$E$33/'TOX and EXPO INPUTS'!$E$34),"0.00E+00"))</f>
        <v>#DIV/0!</v>
      </c>
      <c r="BO636" s="37" t="e">
        <f>VALUE(TEXT((AM636*$T636/365*'TOX and EXPO INPUTS'!$E$33/'TOX and EXPO INPUTS'!$E$34),"0.00E+00"))</f>
        <v>#DIV/0!</v>
      </c>
      <c r="BP636" s="42" t="e">
        <f>VALUE(TEXT((AL636*$U636/365*'TOX and EXPO INPUTS'!$E$33/'TOX and EXPO INPUTS'!$E$34),"0.00E+00"))</f>
        <v>#DIV/0!</v>
      </c>
      <c r="BQ636" s="37" t="e">
        <f>VALUE(TEXT((AM636*$U636/365*'TOX and EXPO INPUTS'!$E$33/'TOX and EXPO INPUTS'!$E$34),"0.00E+00"))</f>
        <v>#DIV/0!</v>
      </c>
      <c r="BR636" s="42" t="e">
        <f>VALUE(TEXT((AP636*$T636/365*'TOX and EXPO INPUTS'!$E$33/'TOX and EXPO INPUTS'!$E$34),"0.00E+00"))</f>
        <v>#DIV/0!</v>
      </c>
      <c r="BS636" s="37" t="e">
        <f>VALUE(TEXT((AQ636*$T636/365*'TOX and EXPO INPUTS'!$E$33/'TOX and EXPO INPUTS'!$E$34),"0.00E+00"))</f>
        <v>#DIV/0!</v>
      </c>
      <c r="BT636" s="37" t="e">
        <f>VALUE(TEXT((AR636*$T636/365*'TOX and EXPO INPUTS'!$E$33/'TOX and EXPO INPUTS'!$E$34),"0.00E+00"))</f>
        <v>#DIV/0!</v>
      </c>
      <c r="BU636" s="37" t="e">
        <f>VALUE(TEXT((AS636*$T636/365*'TOX and EXPO INPUTS'!$E$33/'TOX and EXPO INPUTS'!$E$34),"0.00E+00"))</f>
        <v>#DIV/0!</v>
      </c>
      <c r="BV636" s="37" t="e">
        <f>VALUE(TEXT((AT636*$T636/365*'TOX and EXPO INPUTS'!$E$33/'TOX and EXPO INPUTS'!$E$34),"0.00E+00"))</f>
        <v>#DIV/0!</v>
      </c>
      <c r="BW636" s="37" t="e">
        <f>VALUE(TEXT((AU636*$T636/365*'TOX and EXPO INPUTS'!$E$33/'TOX and EXPO INPUTS'!$E$34),"0.00E+00"))</f>
        <v>#DIV/0!</v>
      </c>
      <c r="BX636" s="42" t="e">
        <f>VALUE(TEXT((AP636*$U636/365*'TOX and EXPO INPUTS'!$E$33/'TOX and EXPO INPUTS'!$E$34),"0.00E+00"))</f>
        <v>#DIV/0!</v>
      </c>
      <c r="BY636" s="37" t="e">
        <f>VALUE(TEXT((AQ636*$U636/365*'TOX and EXPO INPUTS'!$E$33/'TOX and EXPO INPUTS'!$E$34),"0.00E+00"))</f>
        <v>#DIV/0!</v>
      </c>
      <c r="BZ636" s="37" t="e">
        <f>VALUE(TEXT((AR636*$U636/365*'TOX and EXPO INPUTS'!$E$33/'TOX and EXPO INPUTS'!$E$34),"0.00E+00"))</f>
        <v>#DIV/0!</v>
      </c>
      <c r="CA636" s="37" t="e">
        <f>VALUE(TEXT((AS636*$U636/365*'TOX and EXPO INPUTS'!$E$33/'TOX and EXPO INPUTS'!$E$34),"0.00E+00"))</f>
        <v>#DIV/0!</v>
      </c>
      <c r="CB636" s="37" t="e">
        <f>VALUE(TEXT((AT636*$U636/365*'TOX and EXPO INPUTS'!$E$33/'TOX and EXPO INPUTS'!$E$34),"0.00E+00"))</f>
        <v>#DIV/0!</v>
      </c>
      <c r="CC636" s="37" t="e">
        <f>VALUE(TEXT((AU636*$U636/365*'TOX and EXPO INPUTS'!$E$33/'TOX and EXPO INPUTS'!$E$34),"0.00E+00"))</f>
        <v>#DIV/0!</v>
      </c>
      <c r="CD636" s="58" t="e">
        <f>VALUE(TEXT((BR636*'TOX and EXPO INPUTS'!$F$23),"0.00E+00"))</f>
        <v>#DIV/0!</v>
      </c>
      <c r="CE636" s="57" t="e">
        <f>VALUE(TEXT((BS636*'TOX and EXPO INPUTS'!$F$23),"0.00E+00"))</f>
        <v>#DIV/0!</v>
      </c>
      <c r="CF636" s="57" t="e">
        <f>VALUE(TEXT((BT636*'TOX and EXPO INPUTS'!$F$23),"0.00E+00"))</f>
        <v>#DIV/0!</v>
      </c>
      <c r="CG636" s="57" t="e">
        <f>VALUE(TEXT((BU636*'TOX and EXPO INPUTS'!$F$23),"0.00E+00"))</f>
        <v>#DIV/0!</v>
      </c>
      <c r="CH636" s="57" t="e">
        <f>VALUE(TEXT((BV636*'TOX and EXPO INPUTS'!$F$23),"0.00E+00"))</f>
        <v>#DIV/0!</v>
      </c>
      <c r="CI636" s="57" t="e">
        <f>VALUE(TEXT((BW636*'TOX and EXPO INPUTS'!$F$23),"0.00E+00"))</f>
        <v>#DIV/0!</v>
      </c>
      <c r="CJ636" s="58" t="e">
        <f>VALUE(TEXT((BX636*'TOX and EXPO INPUTS'!$F$23),"0.00E+00"))</f>
        <v>#DIV/0!</v>
      </c>
      <c r="CK636" s="57" t="e">
        <f>VALUE(TEXT((BY636*'TOX and EXPO INPUTS'!$F$23),"0.00E+00"))</f>
        <v>#DIV/0!</v>
      </c>
      <c r="CL636" s="57" t="e">
        <f>VALUE(TEXT((BZ636*'TOX and EXPO INPUTS'!$F$23),"0.00E+00"))</f>
        <v>#DIV/0!</v>
      </c>
      <c r="CM636" s="57" t="e">
        <f>VALUE(TEXT((CA636*'TOX and EXPO INPUTS'!$F$23),"0.00E+00"))</f>
        <v>#DIV/0!</v>
      </c>
      <c r="CN636" s="57" t="e">
        <f>VALUE(TEXT((CB636*'TOX and EXPO INPUTS'!$F$23),"0.00E+00"))</f>
        <v>#DIV/0!</v>
      </c>
      <c r="CO636" s="57" t="e">
        <f>VALUE(TEXT((CC636*'TOX and EXPO INPUTS'!$F$23),"0.00E+00"))</f>
        <v>#DIV/0!</v>
      </c>
      <c r="CP636" s="38" t="s">
        <v>106</v>
      </c>
      <c r="CQ636" s="34" t="s">
        <v>107</v>
      </c>
      <c r="CR636" s="34" t="s">
        <v>108</v>
      </c>
      <c r="CS636" s="39" t="s">
        <v>109</v>
      </c>
    </row>
    <row r="637" spans="1:97" ht="48" customHeight="1" x14ac:dyDescent="0.25">
      <c r="A637" s="34" t="s">
        <v>98</v>
      </c>
      <c r="B637" s="34" t="s">
        <v>99</v>
      </c>
      <c r="C637" s="34" t="s">
        <v>113</v>
      </c>
      <c r="D637" s="34" t="s">
        <v>111</v>
      </c>
      <c r="E637" s="39" t="s">
        <v>112</v>
      </c>
      <c r="F637" s="40" t="s">
        <v>171</v>
      </c>
      <c r="G637" s="43"/>
      <c r="H637" s="36" t="s">
        <v>104</v>
      </c>
      <c r="I637" s="67"/>
      <c r="J637" s="36" t="s">
        <v>105</v>
      </c>
      <c r="K637" s="100">
        <f>VLOOKUP(F637,'Amount Seed Planted_variables'!$A$3:$I$74,2,0)</f>
        <v>87120</v>
      </c>
      <c r="L637" s="100">
        <f>VLOOKUP(F637,'Amount Seed Planted_variables'!$A$3:$I$74,3,0)</f>
        <v>108900</v>
      </c>
      <c r="M637" s="36">
        <f t="shared" si="273"/>
        <v>0</v>
      </c>
      <c r="N637" s="35">
        <f t="shared" si="274"/>
        <v>0</v>
      </c>
      <c r="O637" s="101">
        <v>3000</v>
      </c>
      <c r="P637" s="93">
        <f>VLOOKUP(F637,'Amount Seed Planted_variables'!$A$3:$I$74,4,0)</f>
        <v>435600</v>
      </c>
      <c r="Q637" s="93">
        <f>VLOOKUP(F637,'Amount Seed Planted_variables'!$A$3:$I$74,7,0)</f>
        <v>80</v>
      </c>
      <c r="R637" s="93">
        <f>VLOOKUP(F637,'Amount Seed Planted_variables'!$A$3:$I$74,8,0)</f>
        <v>34848000</v>
      </c>
      <c r="S637" s="87">
        <f t="shared" si="270"/>
        <v>2.5</v>
      </c>
      <c r="T637" s="35">
        <v>10</v>
      </c>
      <c r="U637" s="35">
        <v>30</v>
      </c>
      <c r="V637" s="41">
        <v>138210600</v>
      </c>
      <c r="W637" s="35">
        <v>23262800</v>
      </c>
      <c r="X637" s="35">
        <v>21238200</v>
      </c>
      <c r="Y637" s="41">
        <v>106100</v>
      </c>
      <c r="Z637" s="35">
        <f t="shared" ref="Z637:Z696" si="303">Y637*0.1</f>
        <v>10610</v>
      </c>
      <c r="AA637" s="42">
        <f t="shared" si="276"/>
        <v>0</v>
      </c>
      <c r="AB637" s="37">
        <f t="shared" si="277"/>
        <v>0</v>
      </c>
      <c r="AC637" s="37">
        <f t="shared" si="278"/>
        <v>0</v>
      </c>
      <c r="AD637" s="42" t="e">
        <f>VALUE(TEXT(((AA637*'TOX and EXPO INPUTS'!$F$13)/'TOX and EXPO INPUTS'!$E$27),"0.00E+00"))</f>
        <v>#DIV/0!</v>
      </c>
      <c r="AE637" s="37" t="e">
        <f>VALUE(TEXT(((AB637*'TOX and EXPO INPUTS'!$F$13)/'TOX and EXPO INPUTS'!$E$27),"0.00E+00"))</f>
        <v>#DIV/0!</v>
      </c>
      <c r="AF637" s="37" t="e">
        <f>VALUE(TEXT(((AC637*'TOX and EXPO INPUTS'!$F$13)/'TOX and EXPO INPUTS'!$E$27),"0.00E+00"))</f>
        <v>#DIV/0!</v>
      </c>
      <c r="AG637" s="42" t="e">
        <f>IF($E637="ST",VALUE(TEXT(('TOX and EXPO INPUTS'!$F$7/AD637),"0.0E+00")),IF($E637="IT",VALUE(TEXT(('TOX and EXPO INPUTS'!$F$10/AD637),"0.0E+00"))))</f>
        <v>#DIV/0!</v>
      </c>
      <c r="AH637" s="37" t="e">
        <f>IF($E637="ST",VALUE(TEXT(('TOX and EXPO INPUTS'!$F$7/AE637),"0.0E+00")),IF($E637="IT",VALUE(TEXT(('TOX and EXPO INPUTS'!$F$10/AE637),"0.0E+00"))))</f>
        <v>#DIV/0!</v>
      </c>
      <c r="AI637" s="37" t="e">
        <f>IF($E637="ST",VALUE(TEXT(('TOX and EXPO INPUTS'!$F$7/AF637),"0.0E+00")),IF($E637="IT",VALUE(TEXT(('TOX and EXPO INPUTS'!$F$10/AF637),"0.0E+00"))))</f>
        <v>#DIV/0!</v>
      </c>
      <c r="AJ637" s="42">
        <f t="shared" si="271"/>
        <v>0</v>
      </c>
      <c r="AK637" s="37">
        <f t="shared" si="272"/>
        <v>0</v>
      </c>
      <c r="AL637" s="42" t="e">
        <f>VALUE(TEXT(((AJ637*'TOX and EXPO INPUTS'!$F$21)/'TOX and EXPO INPUTS'!$E$29),"0.00E+00"))</f>
        <v>#DIV/0!</v>
      </c>
      <c r="AM637" s="37" t="e">
        <f>VALUE(TEXT(((AK637*'TOX and EXPO INPUTS'!$F$21)/'TOX and EXPO INPUTS'!$E$29),"0.00E+00"))</f>
        <v>#DIV/0!</v>
      </c>
      <c r="AN637" s="42" t="e">
        <f>IF($E637="ST",VALUE(TEXT(('TOX and EXPO INPUTS'!$F$15/AL637),"0.0E+00")),IF($E637="IT",VALUE(TEXT(('TOX and EXPO INPUTS'!$F$18/AL637),"0.0E+00"))))</f>
        <v>#DIV/0!</v>
      </c>
      <c r="AO637" s="37" t="e">
        <f>IF($E637="ST",VALUE(TEXT(('TOX and EXPO INPUTS'!$F$15/AM637),"0.0E+00")),IF($E637="IT",VALUE(TEXT(('TOX and EXPO INPUTS'!$F$18/AM637),"0.0E+00"))))</f>
        <v>#DIV/0!</v>
      </c>
      <c r="AP637" s="42" t="e">
        <f t="shared" si="291"/>
        <v>#DIV/0!</v>
      </c>
      <c r="AQ637" s="37" t="e">
        <f t="shared" si="292"/>
        <v>#DIV/0!</v>
      </c>
      <c r="AR637" s="37" t="e">
        <f t="shared" si="293"/>
        <v>#DIV/0!</v>
      </c>
      <c r="AS637" s="37" t="e">
        <f t="shared" si="294"/>
        <v>#DIV/0!</v>
      </c>
      <c r="AT637" s="37" t="e">
        <f t="shared" si="295"/>
        <v>#DIV/0!</v>
      </c>
      <c r="AU637" s="37" t="e">
        <f t="shared" si="296"/>
        <v>#DIV/0!</v>
      </c>
      <c r="AV637" s="42" t="e">
        <f t="shared" si="297"/>
        <v>#DIV/0!</v>
      </c>
      <c r="AW637" s="37" t="e">
        <f t="shared" si="298"/>
        <v>#DIV/0!</v>
      </c>
      <c r="AX637" s="37" t="e">
        <f t="shared" si="299"/>
        <v>#DIV/0!</v>
      </c>
      <c r="AY637" s="37" t="e">
        <f t="shared" si="300"/>
        <v>#DIV/0!</v>
      </c>
      <c r="AZ637" s="37" t="e">
        <f t="shared" si="301"/>
        <v>#DIV/0!</v>
      </c>
      <c r="BA637" s="37" t="e">
        <f t="shared" si="302"/>
        <v>#DIV/0!</v>
      </c>
      <c r="BB637" s="42" t="e">
        <f>IF($E637="ST",VALUE(TEXT((1/(('TOX and EXPO INPUTS'!$F$9/AG637)+('TOX and EXPO INPUTS'!$F$17/AN637))),"0.0E+00")),IF($E637="IT",VALUE(TEXT((1/(('TOX and EXPO INPUTS'!$F$12/AG637)+('TOX and EXPO INPUTS'!$F$20/AN637))),"0.0E+00"))))</f>
        <v>#DIV/0!</v>
      </c>
      <c r="BC637" s="37" t="e">
        <f>IF($E637="ST",VALUE(TEXT((1/(('TOX and EXPO INPUTS'!$F$9/AH637)+('TOX and EXPO INPUTS'!$F$17/AN637))),"0.0E+00")),IF($E637="IT",VALUE(TEXT((1/(('TOX and EXPO INPUTS'!$F$12/AH637)+('TOX and EXPO INPUTS'!$F$20/AN637))),"0.0E+00"))))</f>
        <v>#DIV/0!</v>
      </c>
      <c r="BD637" s="37" t="e">
        <f>IF($E637="ST",VALUE(TEXT((1/(('TOX and EXPO INPUTS'!$F$9/AI637)+('TOX and EXPO INPUTS'!$F$17/AN637))),"0.0E+00")),IF($E637="IT",VALUE(TEXT((1/(('TOX and EXPO INPUTS'!$F$12/AI637)+('TOX and EXPO INPUTS'!$F$20/AN637))),"0.0E+00"))))</f>
        <v>#DIV/0!</v>
      </c>
      <c r="BE637" s="37" t="e">
        <f>IF($E637="ST",VALUE(TEXT((1/(('TOX and EXPO INPUTS'!$F$9/AG637)+('TOX and EXPO INPUTS'!$F$17/AO637))),"0.0E+00")),IF($E637="IT",VALUE(TEXT((1/(('TOX and EXPO INPUTS'!$F$12/AG637)+('TOX and EXPO INPUTS'!$F$20/AO637))),"0.0E+00"))))</f>
        <v>#DIV/0!</v>
      </c>
      <c r="BF637" s="37" t="e">
        <f>IF($E637="ST",VALUE(TEXT((1/(('TOX and EXPO INPUTS'!$F$9/AH637)+('TOX and EXPO INPUTS'!$F$17/AO637))),"0.0E+00")),IF($E637="IT",VALUE(TEXT((1/(('TOX and EXPO INPUTS'!$F$12/AH637)+('TOX and EXPO INPUTS'!$F$20/AO637))),"0.0E+00"))))</f>
        <v>#DIV/0!</v>
      </c>
      <c r="BG637" s="37" t="e">
        <f>IF($E637="ST",VALUE(TEXT((1/(('TOX and EXPO INPUTS'!$F$9/AI637)+('TOX and EXPO INPUTS'!$F$17/AO637))),"0.0E+00")),IF($E637="IT",VALUE(TEXT((1/(('TOX and EXPO INPUTS'!$F$12/AI637)+('TOX and EXPO INPUTS'!$F$20/AO637))),"0.0E+00"))))</f>
        <v>#DIV/0!</v>
      </c>
      <c r="BH637" s="42" t="e">
        <f>VALUE(TEXT((AD637*$T637/365*'TOX and EXPO INPUTS'!$E$33/'TOX and EXPO INPUTS'!$E$34),"0.00E+00"))</f>
        <v>#DIV/0!</v>
      </c>
      <c r="BI637" s="37" t="e">
        <f>VALUE(TEXT((AE637*$T637/365*'TOX and EXPO INPUTS'!$E$33/'TOX and EXPO INPUTS'!$E$34),"0.00E+00"))</f>
        <v>#DIV/0!</v>
      </c>
      <c r="BJ637" s="37" t="e">
        <f>VALUE(TEXT((AF637*$T637/365*'TOX and EXPO INPUTS'!$E$33/'TOX and EXPO INPUTS'!$E$34),"0.00E+00"))</f>
        <v>#DIV/0!</v>
      </c>
      <c r="BK637" s="42" t="e">
        <f>VALUE(TEXT((AD637*$U637/365*'TOX and EXPO INPUTS'!$E$33/'TOX and EXPO INPUTS'!$E$34),"0.00E+00"))</f>
        <v>#DIV/0!</v>
      </c>
      <c r="BL637" s="37" t="e">
        <f>VALUE(TEXT((AE637*$U637/365*'TOX and EXPO INPUTS'!$E$33/'TOX and EXPO INPUTS'!$E$34),"0.00E+00"))</f>
        <v>#DIV/0!</v>
      </c>
      <c r="BM637" s="37" t="e">
        <f>VALUE(TEXT((AF637*$U637/365*'TOX and EXPO INPUTS'!$E$33/'TOX and EXPO INPUTS'!$E$34),"0.00E+00"))</f>
        <v>#DIV/0!</v>
      </c>
      <c r="BN637" s="42" t="e">
        <f>VALUE(TEXT((AL637*$T637/365*'TOX and EXPO INPUTS'!$E$33/'TOX and EXPO INPUTS'!$E$34),"0.00E+00"))</f>
        <v>#DIV/0!</v>
      </c>
      <c r="BO637" s="37" t="e">
        <f>VALUE(TEXT((AM637*$T637/365*'TOX and EXPO INPUTS'!$E$33/'TOX and EXPO INPUTS'!$E$34),"0.00E+00"))</f>
        <v>#DIV/0!</v>
      </c>
      <c r="BP637" s="42" t="e">
        <f>VALUE(TEXT((AL637*$U637/365*'TOX and EXPO INPUTS'!$E$33/'TOX and EXPO INPUTS'!$E$34),"0.00E+00"))</f>
        <v>#DIV/0!</v>
      </c>
      <c r="BQ637" s="37" t="e">
        <f>VALUE(TEXT((AM637*$U637/365*'TOX and EXPO INPUTS'!$E$33/'TOX and EXPO INPUTS'!$E$34),"0.00E+00"))</f>
        <v>#DIV/0!</v>
      </c>
      <c r="BR637" s="42" t="e">
        <f>VALUE(TEXT((AP637*$T637/365*'TOX and EXPO INPUTS'!$E$33/'TOX and EXPO INPUTS'!$E$34),"0.00E+00"))</f>
        <v>#DIV/0!</v>
      </c>
      <c r="BS637" s="37" t="e">
        <f>VALUE(TEXT((AQ637*$T637/365*'TOX and EXPO INPUTS'!$E$33/'TOX and EXPO INPUTS'!$E$34),"0.00E+00"))</f>
        <v>#DIV/0!</v>
      </c>
      <c r="BT637" s="37" t="e">
        <f>VALUE(TEXT((AR637*$T637/365*'TOX and EXPO INPUTS'!$E$33/'TOX and EXPO INPUTS'!$E$34),"0.00E+00"))</f>
        <v>#DIV/0!</v>
      </c>
      <c r="BU637" s="37" t="e">
        <f>VALUE(TEXT((AS637*$T637/365*'TOX and EXPO INPUTS'!$E$33/'TOX and EXPO INPUTS'!$E$34),"0.00E+00"))</f>
        <v>#DIV/0!</v>
      </c>
      <c r="BV637" s="37" t="e">
        <f>VALUE(TEXT((AT637*$T637/365*'TOX and EXPO INPUTS'!$E$33/'TOX and EXPO INPUTS'!$E$34),"0.00E+00"))</f>
        <v>#DIV/0!</v>
      </c>
      <c r="BW637" s="37" t="e">
        <f>VALUE(TEXT((AU637*$T637/365*'TOX and EXPO INPUTS'!$E$33/'TOX and EXPO INPUTS'!$E$34),"0.00E+00"))</f>
        <v>#DIV/0!</v>
      </c>
      <c r="BX637" s="42" t="e">
        <f>VALUE(TEXT((AP637*$U637/365*'TOX and EXPO INPUTS'!$E$33/'TOX and EXPO INPUTS'!$E$34),"0.00E+00"))</f>
        <v>#DIV/0!</v>
      </c>
      <c r="BY637" s="37" t="e">
        <f>VALUE(TEXT((AQ637*$U637/365*'TOX and EXPO INPUTS'!$E$33/'TOX and EXPO INPUTS'!$E$34),"0.00E+00"))</f>
        <v>#DIV/0!</v>
      </c>
      <c r="BZ637" s="37" t="e">
        <f>VALUE(TEXT((AR637*$U637/365*'TOX and EXPO INPUTS'!$E$33/'TOX and EXPO INPUTS'!$E$34),"0.00E+00"))</f>
        <v>#DIV/0!</v>
      </c>
      <c r="CA637" s="37" t="e">
        <f>VALUE(TEXT((AS637*$U637/365*'TOX and EXPO INPUTS'!$E$33/'TOX and EXPO INPUTS'!$E$34),"0.00E+00"))</f>
        <v>#DIV/0!</v>
      </c>
      <c r="CB637" s="37" t="e">
        <f>VALUE(TEXT((AT637*$U637/365*'TOX and EXPO INPUTS'!$E$33/'TOX and EXPO INPUTS'!$E$34),"0.00E+00"))</f>
        <v>#DIV/0!</v>
      </c>
      <c r="CC637" s="37" t="e">
        <f>VALUE(TEXT((AU637*$U637/365*'TOX and EXPO INPUTS'!$E$33/'TOX and EXPO INPUTS'!$E$34),"0.00E+00"))</f>
        <v>#DIV/0!</v>
      </c>
      <c r="CD637" s="58" t="e">
        <f>VALUE(TEXT((BR637*'TOX and EXPO INPUTS'!$F$23),"0.00E+00"))</f>
        <v>#DIV/0!</v>
      </c>
      <c r="CE637" s="57" t="e">
        <f>VALUE(TEXT((BS637*'TOX and EXPO INPUTS'!$F$23),"0.00E+00"))</f>
        <v>#DIV/0!</v>
      </c>
      <c r="CF637" s="57" t="e">
        <f>VALUE(TEXT((BT637*'TOX and EXPO INPUTS'!$F$23),"0.00E+00"))</f>
        <v>#DIV/0!</v>
      </c>
      <c r="CG637" s="57" t="e">
        <f>VALUE(TEXT((BU637*'TOX and EXPO INPUTS'!$F$23),"0.00E+00"))</f>
        <v>#DIV/0!</v>
      </c>
      <c r="CH637" s="57" t="e">
        <f>VALUE(TEXT((BV637*'TOX and EXPO INPUTS'!$F$23),"0.00E+00"))</f>
        <v>#DIV/0!</v>
      </c>
      <c r="CI637" s="57" t="e">
        <f>VALUE(TEXT((BW637*'TOX and EXPO INPUTS'!$F$23),"0.00E+00"))</f>
        <v>#DIV/0!</v>
      </c>
      <c r="CJ637" s="58" t="e">
        <f>VALUE(TEXT((BX637*'TOX and EXPO INPUTS'!$F$23),"0.00E+00"))</f>
        <v>#DIV/0!</v>
      </c>
      <c r="CK637" s="57" t="e">
        <f>VALUE(TEXT((BY637*'TOX and EXPO INPUTS'!$F$23),"0.00E+00"))</f>
        <v>#DIV/0!</v>
      </c>
      <c r="CL637" s="57" t="e">
        <f>VALUE(TEXT((BZ637*'TOX and EXPO INPUTS'!$F$23),"0.00E+00"))</f>
        <v>#DIV/0!</v>
      </c>
      <c r="CM637" s="57" t="e">
        <f>VALUE(TEXT((CA637*'TOX and EXPO INPUTS'!$F$23),"0.00E+00"))</f>
        <v>#DIV/0!</v>
      </c>
      <c r="CN637" s="57" t="e">
        <f>VALUE(TEXT((CB637*'TOX and EXPO INPUTS'!$F$23),"0.00E+00"))</f>
        <v>#DIV/0!</v>
      </c>
      <c r="CO637" s="57" t="e">
        <f>VALUE(TEXT((CC637*'TOX and EXPO INPUTS'!$F$23),"0.00E+00"))</f>
        <v>#DIV/0!</v>
      </c>
      <c r="CP637" s="38" t="s">
        <v>106</v>
      </c>
      <c r="CQ637" s="34" t="s">
        <v>107</v>
      </c>
      <c r="CR637" s="34" t="s">
        <v>108</v>
      </c>
      <c r="CS637" s="39" t="s">
        <v>109</v>
      </c>
    </row>
    <row r="638" spans="1:97" ht="48" customHeight="1" x14ac:dyDescent="0.25">
      <c r="A638" s="34" t="s">
        <v>98</v>
      </c>
      <c r="B638" s="34" t="s">
        <v>99</v>
      </c>
      <c r="C638" s="34" t="s">
        <v>113</v>
      </c>
      <c r="D638" s="34" t="s">
        <v>442</v>
      </c>
      <c r="E638" s="39" t="s">
        <v>112</v>
      </c>
      <c r="F638" s="40" t="s">
        <v>171</v>
      </c>
      <c r="G638" s="43"/>
      <c r="H638" s="36" t="s">
        <v>104</v>
      </c>
      <c r="I638" s="67"/>
      <c r="J638" s="36" t="s">
        <v>105</v>
      </c>
      <c r="K638" s="100">
        <f>VLOOKUP(F638,'Amount Seed Planted_variables'!$A$3:$I$74,2,0)</f>
        <v>87120</v>
      </c>
      <c r="L638" s="100">
        <f>VLOOKUP(F638,'Amount Seed Planted_variables'!$A$3:$I$74,3,0)</f>
        <v>108900</v>
      </c>
      <c r="M638" s="36">
        <f t="shared" si="273"/>
        <v>0</v>
      </c>
      <c r="N638" s="35">
        <f t="shared" si="274"/>
        <v>0</v>
      </c>
      <c r="O638" s="101">
        <v>3000</v>
      </c>
      <c r="P638" s="93">
        <f>VLOOKUP(F638,'Amount Seed Planted_variables'!$A$3:$I$74,4,0)</f>
        <v>435600</v>
      </c>
      <c r="Q638" s="93">
        <f>VLOOKUP(F638,'Amount Seed Planted_variables'!$A$3:$I$74,7,0)</f>
        <v>80</v>
      </c>
      <c r="R638" s="93">
        <f>VLOOKUP(F638,'Amount Seed Planted_variables'!$A$3:$I$74,8,0)</f>
        <v>34848000</v>
      </c>
      <c r="S638" s="87" t="str">
        <f t="shared" si="270"/>
        <v>NA</v>
      </c>
      <c r="T638" s="35">
        <v>10</v>
      </c>
      <c r="U638" s="35">
        <v>30</v>
      </c>
      <c r="V638" s="41">
        <v>3994</v>
      </c>
      <c r="W638" s="35">
        <v>797</v>
      </c>
      <c r="X638" s="35">
        <v>530</v>
      </c>
      <c r="Y638" s="41">
        <v>66</v>
      </c>
      <c r="Z638" s="35">
        <f t="shared" si="303"/>
        <v>6.6000000000000005</v>
      </c>
      <c r="AA638" s="42">
        <f t="shared" si="276"/>
        <v>0</v>
      </c>
      <c r="AB638" s="37">
        <f t="shared" si="277"/>
        <v>0</v>
      </c>
      <c r="AC638" s="37">
        <f t="shared" si="278"/>
        <v>0</v>
      </c>
      <c r="AD638" s="42" t="e">
        <f>VALUE(TEXT(((AA638*'TOX and EXPO INPUTS'!$F$13)/'TOX and EXPO INPUTS'!$E$27),"0.00E+00"))</f>
        <v>#DIV/0!</v>
      </c>
      <c r="AE638" s="37" t="e">
        <f>VALUE(TEXT(((AB638*'TOX and EXPO INPUTS'!$F$13)/'TOX and EXPO INPUTS'!$E$27),"0.00E+00"))</f>
        <v>#DIV/0!</v>
      </c>
      <c r="AF638" s="37" t="e">
        <f>VALUE(TEXT(((AC638*'TOX and EXPO INPUTS'!$F$13)/'TOX and EXPO INPUTS'!$E$27),"0.00E+00"))</f>
        <v>#DIV/0!</v>
      </c>
      <c r="AG638" s="42" t="e">
        <f>IF($E638="ST",VALUE(TEXT(('TOX and EXPO INPUTS'!$F$7/AD638),"0.0E+00")),IF($E638="IT",VALUE(TEXT(('TOX and EXPO INPUTS'!$F$10/AD638),"0.0E+00"))))</f>
        <v>#DIV/0!</v>
      </c>
      <c r="AH638" s="37" t="e">
        <f>IF($E638="ST",VALUE(TEXT(('TOX and EXPO INPUTS'!$F$7/AE638),"0.0E+00")),IF($E638="IT",VALUE(TEXT(('TOX and EXPO INPUTS'!$F$10/AE638),"0.0E+00"))))</f>
        <v>#DIV/0!</v>
      </c>
      <c r="AI638" s="37" t="e">
        <f>IF($E638="ST",VALUE(TEXT(('TOX and EXPO INPUTS'!$F$7/AF638),"0.0E+00")),IF($E638="IT",VALUE(TEXT(('TOX and EXPO INPUTS'!$F$10/AF638),"0.0E+00"))))</f>
        <v>#DIV/0!</v>
      </c>
      <c r="AJ638" s="42">
        <f t="shared" si="271"/>
        <v>0</v>
      </c>
      <c r="AK638" s="37">
        <f t="shared" si="272"/>
        <v>0</v>
      </c>
      <c r="AL638" s="42" t="e">
        <f>VALUE(TEXT(((AJ638*'TOX and EXPO INPUTS'!$F$21)/'TOX and EXPO INPUTS'!$E$29),"0.00E+00"))</f>
        <v>#DIV/0!</v>
      </c>
      <c r="AM638" s="37" t="e">
        <f>VALUE(TEXT(((AK638*'TOX and EXPO INPUTS'!$F$21)/'TOX and EXPO INPUTS'!$E$29),"0.00E+00"))</f>
        <v>#DIV/0!</v>
      </c>
      <c r="AN638" s="42" t="e">
        <f>IF($E638="ST",VALUE(TEXT(('TOX and EXPO INPUTS'!$F$15/AL638),"0.0E+00")),IF($E638="IT",VALUE(TEXT(('TOX and EXPO INPUTS'!$F$18/AL638),"0.0E+00"))))</f>
        <v>#DIV/0!</v>
      </c>
      <c r="AO638" s="37" t="e">
        <f>IF($E638="ST",VALUE(TEXT(('TOX and EXPO INPUTS'!$F$15/AM638),"0.0E+00")),IF($E638="IT",VALUE(TEXT(('TOX and EXPO INPUTS'!$F$18/AM638),"0.0E+00"))))</f>
        <v>#DIV/0!</v>
      </c>
      <c r="AP638" s="42" t="e">
        <f t="shared" si="291"/>
        <v>#DIV/0!</v>
      </c>
      <c r="AQ638" s="37" t="e">
        <f t="shared" si="292"/>
        <v>#DIV/0!</v>
      </c>
      <c r="AR638" s="37" t="e">
        <f t="shared" si="293"/>
        <v>#DIV/0!</v>
      </c>
      <c r="AS638" s="37" t="e">
        <f t="shared" si="294"/>
        <v>#DIV/0!</v>
      </c>
      <c r="AT638" s="37" t="e">
        <f t="shared" si="295"/>
        <v>#DIV/0!</v>
      </c>
      <c r="AU638" s="37" t="e">
        <f t="shared" si="296"/>
        <v>#DIV/0!</v>
      </c>
      <c r="AV638" s="42" t="e">
        <f t="shared" si="297"/>
        <v>#DIV/0!</v>
      </c>
      <c r="AW638" s="37" t="e">
        <f t="shared" si="298"/>
        <v>#DIV/0!</v>
      </c>
      <c r="AX638" s="37" t="e">
        <f t="shared" si="299"/>
        <v>#DIV/0!</v>
      </c>
      <c r="AY638" s="37" t="e">
        <f t="shared" si="300"/>
        <v>#DIV/0!</v>
      </c>
      <c r="AZ638" s="37" t="e">
        <f t="shared" si="301"/>
        <v>#DIV/0!</v>
      </c>
      <c r="BA638" s="37" t="e">
        <f t="shared" si="302"/>
        <v>#DIV/0!</v>
      </c>
      <c r="BB638" s="42" t="e">
        <f>IF($E638="ST",VALUE(TEXT((1/(('TOX and EXPO INPUTS'!$F$9/AG638)+('TOX and EXPO INPUTS'!$F$17/AN638))),"0.0E+00")),IF($E638="IT",VALUE(TEXT((1/(('TOX and EXPO INPUTS'!$F$12/AG638)+('TOX and EXPO INPUTS'!$F$20/AN638))),"0.0E+00"))))</f>
        <v>#DIV/0!</v>
      </c>
      <c r="BC638" s="37" t="e">
        <f>IF($E638="ST",VALUE(TEXT((1/(('TOX and EXPO INPUTS'!$F$9/AH638)+('TOX and EXPO INPUTS'!$F$17/AN638))),"0.0E+00")),IF($E638="IT",VALUE(TEXT((1/(('TOX and EXPO INPUTS'!$F$12/AH638)+('TOX and EXPO INPUTS'!$F$20/AN638))),"0.0E+00"))))</f>
        <v>#DIV/0!</v>
      </c>
      <c r="BD638" s="37" t="e">
        <f>IF($E638="ST",VALUE(TEXT((1/(('TOX and EXPO INPUTS'!$F$9/AI638)+('TOX and EXPO INPUTS'!$F$17/AN638))),"0.0E+00")),IF($E638="IT",VALUE(TEXT((1/(('TOX and EXPO INPUTS'!$F$12/AI638)+('TOX and EXPO INPUTS'!$F$20/AN638))),"0.0E+00"))))</f>
        <v>#DIV/0!</v>
      </c>
      <c r="BE638" s="37" t="e">
        <f>IF($E638="ST",VALUE(TEXT((1/(('TOX and EXPO INPUTS'!$F$9/AG638)+('TOX and EXPO INPUTS'!$F$17/AO638))),"0.0E+00")),IF($E638="IT",VALUE(TEXT((1/(('TOX and EXPO INPUTS'!$F$12/AG638)+('TOX and EXPO INPUTS'!$F$20/AO638))),"0.0E+00"))))</f>
        <v>#DIV/0!</v>
      </c>
      <c r="BF638" s="37" t="e">
        <f>IF($E638="ST",VALUE(TEXT((1/(('TOX and EXPO INPUTS'!$F$9/AH638)+('TOX and EXPO INPUTS'!$F$17/AO638))),"0.0E+00")),IF($E638="IT",VALUE(TEXT((1/(('TOX and EXPO INPUTS'!$F$12/AH638)+('TOX and EXPO INPUTS'!$F$20/AO638))),"0.0E+00"))))</f>
        <v>#DIV/0!</v>
      </c>
      <c r="BG638" s="37" t="e">
        <f>IF($E638="ST",VALUE(TEXT((1/(('TOX and EXPO INPUTS'!$F$9/AI638)+('TOX and EXPO INPUTS'!$F$17/AO638))),"0.0E+00")),IF($E638="IT",VALUE(TEXT((1/(('TOX and EXPO INPUTS'!$F$12/AI638)+('TOX and EXPO INPUTS'!$F$20/AO638))),"0.0E+00"))))</f>
        <v>#DIV/0!</v>
      </c>
      <c r="BH638" s="42" t="e">
        <f>VALUE(TEXT((AD638*$T638/365*'TOX and EXPO INPUTS'!$E$33/'TOX and EXPO INPUTS'!$E$34),"0.00E+00"))</f>
        <v>#DIV/0!</v>
      </c>
      <c r="BI638" s="37" t="e">
        <f>VALUE(TEXT((AE638*$T638/365*'TOX and EXPO INPUTS'!$E$33/'TOX and EXPO INPUTS'!$E$34),"0.00E+00"))</f>
        <v>#DIV/0!</v>
      </c>
      <c r="BJ638" s="37" t="e">
        <f>VALUE(TEXT((AF638*$T638/365*'TOX and EXPO INPUTS'!$E$33/'TOX and EXPO INPUTS'!$E$34),"0.00E+00"))</f>
        <v>#DIV/0!</v>
      </c>
      <c r="BK638" s="42" t="e">
        <f>VALUE(TEXT((AD638*$U638/365*'TOX and EXPO INPUTS'!$E$33/'TOX and EXPO INPUTS'!$E$34),"0.00E+00"))</f>
        <v>#DIV/0!</v>
      </c>
      <c r="BL638" s="37" t="e">
        <f>VALUE(TEXT((AE638*$U638/365*'TOX and EXPO INPUTS'!$E$33/'TOX and EXPO INPUTS'!$E$34),"0.00E+00"))</f>
        <v>#DIV/0!</v>
      </c>
      <c r="BM638" s="37" t="e">
        <f>VALUE(TEXT((AF638*$U638/365*'TOX and EXPO INPUTS'!$E$33/'TOX and EXPO INPUTS'!$E$34),"0.00E+00"))</f>
        <v>#DIV/0!</v>
      </c>
      <c r="BN638" s="42" t="e">
        <f>VALUE(TEXT((AL638*$T638/365*'TOX and EXPO INPUTS'!$E$33/'TOX and EXPO INPUTS'!$E$34),"0.00E+00"))</f>
        <v>#DIV/0!</v>
      </c>
      <c r="BO638" s="37" t="e">
        <f>VALUE(TEXT((AM638*$T638/365*'TOX and EXPO INPUTS'!$E$33/'TOX and EXPO INPUTS'!$E$34),"0.00E+00"))</f>
        <v>#DIV/0!</v>
      </c>
      <c r="BP638" s="42" t="e">
        <f>VALUE(TEXT((AL638*$U638/365*'TOX and EXPO INPUTS'!$E$33/'TOX and EXPO INPUTS'!$E$34),"0.00E+00"))</f>
        <v>#DIV/0!</v>
      </c>
      <c r="BQ638" s="37" t="e">
        <f>VALUE(TEXT((AM638*$U638/365*'TOX and EXPO INPUTS'!$E$33/'TOX and EXPO INPUTS'!$E$34),"0.00E+00"))</f>
        <v>#DIV/0!</v>
      </c>
      <c r="BR638" s="42" t="e">
        <f>VALUE(TEXT((AP638*$T638/365*'TOX and EXPO INPUTS'!$E$33/'TOX and EXPO INPUTS'!$E$34),"0.00E+00"))</f>
        <v>#DIV/0!</v>
      </c>
      <c r="BS638" s="37" t="e">
        <f>VALUE(TEXT((AQ638*$T638/365*'TOX and EXPO INPUTS'!$E$33/'TOX and EXPO INPUTS'!$E$34),"0.00E+00"))</f>
        <v>#DIV/0!</v>
      </c>
      <c r="BT638" s="37" t="e">
        <f>VALUE(TEXT((AR638*$T638/365*'TOX and EXPO INPUTS'!$E$33/'TOX and EXPO INPUTS'!$E$34),"0.00E+00"))</f>
        <v>#DIV/0!</v>
      </c>
      <c r="BU638" s="37" t="e">
        <f>VALUE(TEXT((AS638*$T638/365*'TOX and EXPO INPUTS'!$E$33/'TOX and EXPO INPUTS'!$E$34),"0.00E+00"))</f>
        <v>#DIV/0!</v>
      </c>
      <c r="BV638" s="37" t="e">
        <f>VALUE(TEXT((AT638*$T638/365*'TOX and EXPO INPUTS'!$E$33/'TOX and EXPO INPUTS'!$E$34),"0.00E+00"))</f>
        <v>#DIV/0!</v>
      </c>
      <c r="BW638" s="37" t="e">
        <f>VALUE(TEXT((AU638*$T638/365*'TOX and EXPO INPUTS'!$E$33/'TOX and EXPO INPUTS'!$E$34),"0.00E+00"))</f>
        <v>#DIV/0!</v>
      </c>
      <c r="BX638" s="42" t="e">
        <f>VALUE(TEXT((AP638*$U638/365*'TOX and EXPO INPUTS'!$E$33/'TOX and EXPO INPUTS'!$E$34),"0.00E+00"))</f>
        <v>#DIV/0!</v>
      </c>
      <c r="BY638" s="37" t="e">
        <f>VALUE(TEXT((AQ638*$U638/365*'TOX and EXPO INPUTS'!$E$33/'TOX and EXPO INPUTS'!$E$34),"0.00E+00"))</f>
        <v>#DIV/0!</v>
      </c>
      <c r="BZ638" s="37" t="e">
        <f>VALUE(TEXT((AR638*$U638/365*'TOX and EXPO INPUTS'!$E$33/'TOX and EXPO INPUTS'!$E$34),"0.00E+00"))</f>
        <v>#DIV/0!</v>
      </c>
      <c r="CA638" s="37" t="e">
        <f>VALUE(TEXT((AS638*$U638/365*'TOX and EXPO INPUTS'!$E$33/'TOX and EXPO INPUTS'!$E$34),"0.00E+00"))</f>
        <v>#DIV/0!</v>
      </c>
      <c r="CB638" s="37" t="e">
        <f>VALUE(TEXT((AT638*$U638/365*'TOX and EXPO INPUTS'!$E$33/'TOX and EXPO INPUTS'!$E$34),"0.00E+00"))</f>
        <v>#DIV/0!</v>
      </c>
      <c r="CC638" s="37" t="e">
        <f>VALUE(TEXT((AU638*$U638/365*'TOX and EXPO INPUTS'!$E$33/'TOX and EXPO INPUTS'!$E$34),"0.00E+00"))</f>
        <v>#DIV/0!</v>
      </c>
      <c r="CD638" s="58" t="e">
        <f>VALUE(TEXT((BR638*'TOX and EXPO INPUTS'!$F$23),"0.00E+00"))</f>
        <v>#DIV/0!</v>
      </c>
      <c r="CE638" s="57" t="e">
        <f>VALUE(TEXT((BS638*'TOX and EXPO INPUTS'!$F$23),"0.00E+00"))</f>
        <v>#DIV/0!</v>
      </c>
      <c r="CF638" s="57" t="e">
        <f>VALUE(TEXT((BT638*'TOX and EXPO INPUTS'!$F$23),"0.00E+00"))</f>
        <v>#DIV/0!</v>
      </c>
      <c r="CG638" s="57" t="e">
        <f>VALUE(TEXT((BU638*'TOX and EXPO INPUTS'!$F$23),"0.00E+00"))</f>
        <v>#DIV/0!</v>
      </c>
      <c r="CH638" s="57" t="e">
        <f>VALUE(TEXT((BV638*'TOX and EXPO INPUTS'!$F$23),"0.00E+00"))</f>
        <v>#DIV/0!</v>
      </c>
      <c r="CI638" s="57" t="e">
        <f>VALUE(TEXT((BW638*'TOX and EXPO INPUTS'!$F$23),"0.00E+00"))</f>
        <v>#DIV/0!</v>
      </c>
      <c r="CJ638" s="58" t="e">
        <f>VALUE(TEXT((BX638*'TOX and EXPO INPUTS'!$F$23),"0.00E+00"))</f>
        <v>#DIV/0!</v>
      </c>
      <c r="CK638" s="57" t="e">
        <f>VALUE(TEXT((BY638*'TOX and EXPO INPUTS'!$F$23),"0.00E+00"))</f>
        <v>#DIV/0!</v>
      </c>
      <c r="CL638" s="57" t="e">
        <f>VALUE(TEXT((BZ638*'TOX and EXPO INPUTS'!$F$23),"0.00E+00"))</f>
        <v>#DIV/0!</v>
      </c>
      <c r="CM638" s="57" t="e">
        <f>VALUE(TEXT((CA638*'TOX and EXPO INPUTS'!$F$23),"0.00E+00"))</f>
        <v>#DIV/0!</v>
      </c>
      <c r="CN638" s="57" t="e">
        <f>VALUE(TEXT((CB638*'TOX and EXPO INPUTS'!$F$23),"0.00E+00"))</f>
        <v>#DIV/0!</v>
      </c>
      <c r="CO638" s="57" t="e">
        <f>VALUE(TEXT((CC638*'TOX and EXPO INPUTS'!$F$23),"0.00E+00"))</f>
        <v>#DIV/0!</v>
      </c>
      <c r="CP638" s="38" t="s">
        <v>106</v>
      </c>
      <c r="CQ638" s="34" t="s">
        <v>107</v>
      </c>
      <c r="CR638" s="34" t="s">
        <v>108</v>
      </c>
      <c r="CS638" s="39" t="s">
        <v>109</v>
      </c>
    </row>
    <row r="639" spans="1:97" ht="48" customHeight="1" x14ac:dyDescent="0.25">
      <c r="A639" s="34" t="s">
        <v>98</v>
      </c>
      <c r="B639" s="34" t="s">
        <v>99</v>
      </c>
      <c r="C639" s="34" t="s">
        <v>115</v>
      </c>
      <c r="D639" s="34" t="s">
        <v>101</v>
      </c>
      <c r="E639" s="39" t="s">
        <v>102</v>
      </c>
      <c r="F639" s="40" t="s">
        <v>171</v>
      </c>
      <c r="G639" s="43"/>
      <c r="H639" s="36" t="s">
        <v>104</v>
      </c>
      <c r="I639" s="67"/>
      <c r="J639" s="36" t="s">
        <v>105</v>
      </c>
      <c r="K639" s="100">
        <f>VLOOKUP(F639,'Amount Seed Planted_variables'!$A$3:$I$74,2,0)</f>
        <v>87120</v>
      </c>
      <c r="L639" s="100">
        <f>VLOOKUP(F639,'Amount Seed Planted_variables'!$A$3:$I$74,3,0)</f>
        <v>108900</v>
      </c>
      <c r="M639" s="36">
        <f t="shared" si="273"/>
        <v>0</v>
      </c>
      <c r="N639" s="35">
        <f t="shared" si="274"/>
        <v>0</v>
      </c>
      <c r="O639" s="101">
        <v>225</v>
      </c>
      <c r="P639" s="93">
        <f>VLOOKUP(F639,'Amount Seed Planted_variables'!$A$3:$I$74,4,0)</f>
        <v>435600</v>
      </c>
      <c r="Q639" s="93">
        <f>VLOOKUP(F639,'Amount Seed Planted_variables'!$A$3:$I$74,7,0)</f>
        <v>80</v>
      </c>
      <c r="R639" s="93">
        <f>VLOOKUP(F639,'Amount Seed Planted_variables'!$A$3:$I$74,8,0)</f>
        <v>34848000</v>
      </c>
      <c r="S639" s="87" t="str">
        <f t="shared" si="270"/>
        <v>NA</v>
      </c>
      <c r="T639" s="35">
        <v>10</v>
      </c>
      <c r="U639" s="35">
        <v>30</v>
      </c>
      <c r="V639" s="41">
        <v>349</v>
      </c>
      <c r="W639" s="35">
        <v>51.2</v>
      </c>
      <c r="X639" s="35">
        <v>42.2</v>
      </c>
      <c r="Y639" s="41">
        <v>1.2</v>
      </c>
      <c r="Z639" s="35">
        <f t="shared" si="303"/>
        <v>0.12</v>
      </c>
      <c r="AA639" s="42">
        <f t="shared" si="276"/>
        <v>0</v>
      </c>
      <c r="AB639" s="37">
        <f t="shared" si="277"/>
        <v>0</v>
      </c>
      <c r="AC639" s="37">
        <f t="shared" si="278"/>
        <v>0</v>
      </c>
      <c r="AD639" s="42" t="e">
        <f>VALUE(TEXT(((AA639*'TOX and EXPO INPUTS'!$F$13)/'TOX and EXPO INPUTS'!$E$27),"0.00E+00"))</f>
        <v>#DIV/0!</v>
      </c>
      <c r="AE639" s="37" t="e">
        <f>VALUE(TEXT(((AB639*'TOX and EXPO INPUTS'!$F$13)/'TOX and EXPO INPUTS'!$E$27),"0.00E+00"))</f>
        <v>#DIV/0!</v>
      </c>
      <c r="AF639" s="37" t="e">
        <f>VALUE(TEXT(((AC639*'TOX and EXPO INPUTS'!$F$13)/'TOX and EXPO INPUTS'!$E$27),"0.00E+00"))</f>
        <v>#DIV/0!</v>
      </c>
      <c r="AG639" s="42" t="e">
        <f>IF($E639="ST",VALUE(TEXT(('TOX and EXPO INPUTS'!$F$7/AD639),"0.0E+00")),IF($E639="IT",VALUE(TEXT(('TOX and EXPO INPUTS'!$F$10/AD639),"0.0E+00"))))</f>
        <v>#DIV/0!</v>
      </c>
      <c r="AH639" s="37" t="e">
        <f>IF($E639="ST",VALUE(TEXT(('TOX and EXPO INPUTS'!$F$7/AE639),"0.0E+00")),IF($E639="IT",VALUE(TEXT(('TOX and EXPO INPUTS'!$F$10/AE639),"0.0E+00"))))</f>
        <v>#DIV/0!</v>
      </c>
      <c r="AI639" s="37" t="e">
        <f>IF($E639="ST",VALUE(TEXT(('TOX and EXPO INPUTS'!$F$7/AF639),"0.0E+00")),IF($E639="IT",VALUE(TEXT(('TOX and EXPO INPUTS'!$F$10/AF639),"0.0E+00"))))</f>
        <v>#DIV/0!</v>
      </c>
      <c r="AJ639" s="42">
        <f t="shared" si="271"/>
        <v>0</v>
      </c>
      <c r="AK639" s="37">
        <f t="shared" si="272"/>
        <v>0</v>
      </c>
      <c r="AL639" s="42" t="e">
        <f>VALUE(TEXT(((AJ639*'TOX and EXPO INPUTS'!$F$21)/'TOX and EXPO INPUTS'!$E$29),"0.00E+00"))</f>
        <v>#DIV/0!</v>
      </c>
      <c r="AM639" s="37" t="e">
        <f>VALUE(TEXT(((AK639*'TOX and EXPO INPUTS'!$F$21)/'TOX and EXPO INPUTS'!$E$29),"0.00E+00"))</f>
        <v>#DIV/0!</v>
      </c>
      <c r="AN639" s="42" t="e">
        <f>IF($E639="ST",VALUE(TEXT(('TOX and EXPO INPUTS'!$F$15/AL639),"0.0E+00")),IF($E639="IT",VALUE(TEXT(('TOX and EXPO INPUTS'!$F$18/AL639),"0.0E+00"))))</f>
        <v>#DIV/0!</v>
      </c>
      <c r="AO639" s="37" t="e">
        <f>IF($E639="ST",VALUE(TEXT(('TOX and EXPO INPUTS'!$F$15/AM639),"0.0E+00")),IF($E639="IT",VALUE(TEXT(('TOX and EXPO INPUTS'!$F$18/AM639),"0.0E+00"))))</f>
        <v>#DIV/0!</v>
      </c>
      <c r="AP639" s="42" t="e">
        <f t="shared" si="291"/>
        <v>#DIV/0!</v>
      </c>
      <c r="AQ639" s="37" t="e">
        <f t="shared" si="292"/>
        <v>#DIV/0!</v>
      </c>
      <c r="AR639" s="37" t="e">
        <f t="shared" si="293"/>
        <v>#DIV/0!</v>
      </c>
      <c r="AS639" s="37" t="e">
        <f t="shared" si="294"/>
        <v>#DIV/0!</v>
      </c>
      <c r="AT639" s="37" t="e">
        <f t="shared" si="295"/>
        <v>#DIV/0!</v>
      </c>
      <c r="AU639" s="37" t="e">
        <f t="shared" si="296"/>
        <v>#DIV/0!</v>
      </c>
      <c r="AV639" s="42" t="e">
        <f t="shared" si="297"/>
        <v>#DIV/0!</v>
      </c>
      <c r="AW639" s="37" t="e">
        <f t="shared" si="298"/>
        <v>#DIV/0!</v>
      </c>
      <c r="AX639" s="37" t="e">
        <f t="shared" si="299"/>
        <v>#DIV/0!</v>
      </c>
      <c r="AY639" s="37" t="e">
        <f t="shared" si="300"/>
        <v>#DIV/0!</v>
      </c>
      <c r="AZ639" s="37" t="e">
        <f t="shared" si="301"/>
        <v>#DIV/0!</v>
      </c>
      <c r="BA639" s="37" t="e">
        <f t="shared" si="302"/>
        <v>#DIV/0!</v>
      </c>
      <c r="BB639" s="42" t="e">
        <f>IF($E639="ST",VALUE(TEXT((1/(('TOX and EXPO INPUTS'!$F$9/AG639)+('TOX and EXPO INPUTS'!$F$17/AN639))),"0.0E+00")),IF($E639="IT",VALUE(TEXT((1/(('TOX and EXPO INPUTS'!$F$12/AG639)+('TOX and EXPO INPUTS'!$F$20/AN639))),"0.0E+00"))))</f>
        <v>#DIV/0!</v>
      </c>
      <c r="BC639" s="37" t="e">
        <f>IF($E639="ST",VALUE(TEXT((1/(('TOX and EXPO INPUTS'!$F$9/AH639)+('TOX and EXPO INPUTS'!$F$17/AN639))),"0.0E+00")),IF($E639="IT",VALUE(TEXT((1/(('TOX and EXPO INPUTS'!$F$12/AH639)+('TOX and EXPO INPUTS'!$F$20/AN639))),"0.0E+00"))))</f>
        <v>#DIV/0!</v>
      </c>
      <c r="BD639" s="37" t="e">
        <f>IF($E639="ST",VALUE(TEXT((1/(('TOX and EXPO INPUTS'!$F$9/AI639)+('TOX and EXPO INPUTS'!$F$17/AN639))),"0.0E+00")),IF($E639="IT",VALUE(TEXT((1/(('TOX and EXPO INPUTS'!$F$12/AI639)+('TOX and EXPO INPUTS'!$F$20/AN639))),"0.0E+00"))))</f>
        <v>#DIV/0!</v>
      </c>
      <c r="BE639" s="37" t="e">
        <f>IF($E639="ST",VALUE(TEXT((1/(('TOX and EXPO INPUTS'!$F$9/AG639)+('TOX and EXPO INPUTS'!$F$17/AO639))),"0.0E+00")),IF($E639="IT",VALUE(TEXT((1/(('TOX and EXPO INPUTS'!$F$12/AG639)+('TOX and EXPO INPUTS'!$F$20/AO639))),"0.0E+00"))))</f>
        <v>#DIV/0!</v>
      </c>
      <c r="BF639" s="37" t="e">
        <f>IF($E639="ST",VALUE(TEXT((1/(('TOX and EXPO INPUTS'!$F$9/AH639)+('TOX and EXPO INPUTS'!$F$17/AO639))),"0.0E+00")),IF($E639="IT",VALUE(TEXT((1/(('TOX and EXPO INPUTS'!$F$12/AH639)+('TOX and EXPO INPUTS'!$F$20/AO639))),"0.0E+00"))))</f>
        <v>#DIV/0!</v>
      </c>
      <c r="BG639" s="37" t="e">
        <f>IF($E639="ST",VALUE(TEXT((1/(('TOX and EXPO INPUTS'!$F$9/AI639)+('TOX and EXPO INPUTS'!$F$17/AO639))),"0.0E+00")),IF($E639="IT",VALUE(TEXT((1/(('TOX and EXPO INPUTS'!$F$12/AI639)+('TOX and EXPO INPUTS'!$F$20/AO639))),"0.0E+00"))))</f>
        <v>#DIV/0!</v>
      </c>
      <c r="BH639" s="42" t="e">
        <f>VALUE(TEXT((AD639*$T639/365*'TOX and EXPO INPUTS'!$E$33/'TOX and EXPO INPUTS'!$E$34),"0.00E+00"))</f>
        <v>#DIV/0!</v>
      </c>
      <c r="BI639" s="37" t="e">
        <f>VALUE(TEXT((AE639*$T639/365*'TOX and EXPO INPUTS'!$E$33/'TOX and EXPO INPUTS'!$E$34),"0.00E+00"))</f>
        <v>#DIV/0!</v>
      </c>
      <c r="BJ639" s="37" t="e">
        <f>VALUE(TEXT((AF639*$T639/365*'TOX and EXPO INPUTS'!$E$33/'TOX and EXPO INPUTS'!$E$34),"0.00E+00"))</f>
        <v>#DIV/0!</v>
      </c>
      <c r="BK639" s="42" t="e">
        <f>VALUE(TEXT((AD639*$U639/365*'TOX and EXPO INPUTS'!$E$33/'TOX and EXPO INPUTS'!$E$34),"0.00E+00"))</f>
        <v>#DIV/0!</v>
      </c>
      <c r="BL639" s="37" t="e">
        <f>VALUE(TEXT((AE639*$U639/365*'TOX and EXPO INPUTS'!$E$33/'TOX and EXPO INPUTS'!$E$34),"0.00E+00"))</f>
        <v>#DIV/0!</v>
      </c>
      <c r="BM639" s="37" t="e">
        <f>VALUE(TEXT((AF639*$U639/365*'TOX and EXPO INPUTS'!$E$33/'TOX and EXPO INPUTS'!$E$34),"0.00E+00"))</f>
        <v>#DIV/0!</v>
      </c>
      <c r="BN639" s="42" t="e">
        <f>VALUE(TEXT((AL639*$T639/365*'TOX and EXPO INPUTS'!$E$33/'TOX and EXPO INPUTS'!$E$34),"0.00E+00"))</f>
        <v>#DIV/0!</v>
      </c>
      <c r="BO639" s="37" t="e">
        <f>VALUE(TEXT((AM639*$T639/365*'TOX and EXPO INPUTS'!$E$33/'TOX and EXPO INPUTS'!$E$34),"0.00E+00"))</f>
        <v>#DIV/0!</v>
      </c>
      <c r="BP639" s="42" t="e">
        <f>VALUE(TEXT((AL639*$U639/365*'TOX and EXPO INPUTS'!$E$33/'TOX and EXPO INPUTS'!$E$34),"0.00E+00"))</f>
        <v>#DIV/0!</v>
      </c>
      <c r="BQ639" s="37" t="e">
        <f>VALUE(TEXT((AM639*$U639/365*'TOX and EXPO INPUTS'!$E$33/'TOX and EXPO INPUTS'!$E$34),"0.00E+00"))</f>
        <v>#DIV/0!</v>
      </c>
      <c r="BR639" s="42" t="e">
        <f>VALUE(TEXT((AP639*$T639/365*'TOX and EXPO INPUTS'!$E$33/'TOX and EXPO INPUTS'!$E$34),"0.00E+00"))</f>
        <v>#DIV/0!</v>
      </c>
      <c r="BS639" s="37" t="e">
        <f>VALUE(TEXT((AQ639*$T639/365*'TOX and EXPO INPUTS'!$E$33/'TOX and EXPO INPUTS'!$E$34),"0.00E+00"))</f>
        <v>#DIV/0!</v>
      </c>
      <c r="BT639" s="37" t="e">
        <f>VALUE(TEXT((AR639*$T639/365*'TOX and EXPO INPUTS'!$E$33/'TOX and EXPO INPUTS'!$E$34),"0.00E+00"))</f>
        <v>#DIV/0!</v>
      </c>
      <c r="BU639" s="37" t="e">
        <f>VALUE(TEXT((AS639*$T639/365*'TOX and EXPO INPUTS'!$E$33/'TOX and EXPO INPUTS'!$E$34),"0.00E+00"))</f>
        <v>#DIV/0!</v>
      </c>
      <c r="BV639" s="37" t="e">
        <f>VALUE(TEXT((AT639*$T639/365*'TOX and EXPO INPUTS'!$E$33/'TOX and EXPO INPUTS'!$E$34),"0.00E+00"))</f>
        <v>#DIV/0!</v>
      </c>
      <c r="BW639" s="37" t="e">
        <f>VALUE(TEXT((AU639*$T639/365*'TOX and EXPO INPUTS'!$E$33/'TOX and EXPO INPUTS'!$E$34),"0.00E+00"))</f>
        <v>#DIV/0!</v>
      </c>
      <c r="BX639" s="42" t="e">
        <f>VALUE(TEXT((AP639*$U639/365*'TOX and EXPO INPUTS'!$E$33/'TOX and EXPO INPUTS'!$E$34),"0.00E+00"))</f>
        <v>#DIV/0!</v>
      </c>
      <c r="BY639" s="37" t="e">
        <f>VALUE(TEXT((AQ639*$U639/365*'TOX and EXPO INPUTS'!$E$33/'TOX and EXPO INPUTS'!$E$34),"0.00E+00"))</f>
        <v>#DIV/0!</v>
      </c>
      <c r="BZ639" s="37" t="e">
        <f>VALUE(TEXT((AR639*$U639/365*'TOX and EXPO INPUTS'!$E$33/'TOX and EXPO INPUTS'!$E$34),"0.00E+00"))</f>
        <v>#DIV/0!</v>
      </c>
      <c r="CA639" s="37" t="e">
        <f>VALUE(TEXT((AS639*$U639/365*'TOX and EXPO INPUTS'!$E$33/'TOX and EXPO INPUTS'!$E$34),"0.00E+00"))</f>
        <v>#DIV/0!</v>
      </c>
      <c r="CB639" s="37" t="e">
        <f>VALUE(TEXT((AT639*$U639/365*'TOX and EXPO INPUTS'!$E$33/'TOX and EXPO INPUTS'!$E$34),"0.00E+00"))</f>
        <v>#DIV/0!</v>
      </c>
      <c r="CC639" s="37" t="e">
        <f>VALUE(TEXT((AU639*$U639/365*'TOX and EXPO INPUTS'!$E$33/'TOX and EXPO INPUTS'!$E$34),"0.00E+00"))</f>
        <v>#DIV/0!</v>
      </c>
      <c r="CD639" s="58" t="e">
        <f>VALUE(TEXT((BR639*'TOX and EXPO INPUTS'!$F$23),"0.00E+00"))</f>
        <v>#DIV/0!</v>
      </c>
      <c r="CE639" s="57" t="e">
        <f>VALUE(TEXT((BS639*'TOX and EXPO INPUTS'!$F$23),"0.00E+00"))</f>
        <v>#DIV/0!</v>
      </c>
      <c r="CF639" s="57" t="e">
        <f>VALUE(TEXT((BT639*'TOX and EXPO INPUTS'!$F$23),"0.00E+00"))</f>
        <v>#DIV/0!</v>
      </c>
      <c r="CG639" s="57" t="e">
        <f>VALUE(TEXT((BU639*'TOX and EXPO INPUTS'!$F$23),"0.00E+00"))</f>
        <v>#DIV/0!</v>
      </c>
      <c r="CH639" s="57" t="e">
        <f>VALUE(TEXT((BV639*'TOX and EXPO INPUTS'!$F$23),"0.00E+00"))</f>
        <v>#DIV/0!</v>
      </c>
      <c r="CI639" s="57" t="e">
        <f>VALUE(TEXT((BW639*'TOX and EXPO INPUTS'!$F$23),"0.00E+00"))</f>
        <v>#DIV/0!</v>
      </c>
      <c r="CJ639" s="58" t="e">
        <f>VALUE(TEXT((BX639*'TOX and EXPO INPUTS'!$F$23),"0.00E+00"))</f>
        <v>#DIV/0!</v>
      </c>
      <c r="CK639" s="57" t="e">
        <f>VALUE(TEXT((BY639*'TOX and EXPO INPUTS'!$F$23),"0.00E+00"))</f>
        <v>#DIV/0!</v>
      </c>
      <c r="CL639" s="57" t="e">
        <f>VALUE(TEXT((BZ639*'TOX and EXPO INPUTS'!$F$23),"0.00E+00"))</f>
        <v>#DIV/0!</v>
      </c>
      <c r="CM639" s="57" t="e">
        <f>VALUE(TEXT((CA639*'TOX and EXPO INPUTS'!$F$23),"0.00E+00"))</f>
        <v>#DIV/0!</v>
      </c>
      <c r="CN639" s="57" t="e">
        <f>VALUE(TEXT((CB639*'TOX and EXPO INPUTS'!$F$23),"0.00E+00"))</f>
        <v>#DIV/0!</v>
      </c>
      <c r="CO639" s="57" t="e">
        <f>VALUE(TEXT((CC639*'TOX and EXPO INPUTS'!$F$23),"0.00E+00"))</f>
        <v>#DIV/0!</v>
      </c>
      <c r="CP639" s="38" t="s">
        <v>106</v>
      </c>
      <c r="CQ639" s="34" t="s">
        <v>107</v>
      </c>
      <c r="CR639" s="34" t="s">
        <v>108</v>
      </c>
      <c r="CS639" s="39" t="s">
        <v>109</v>
      </c>
    </row>
    <row r="640" spans="1:97" ht="48" customHeight="1" x14ac:dyDescent="0.25">
      <c r="A640" s="34" t="s">
        <v>98</v>
      </c>
      <c r="B640" s="34" t="s">
        <v>99</v>
      </c>
      <c r="C640" s="34" t="s">
        <v>115</v>
      </c>
      <c r="D640" s="34" t="s">
        <v>110</v>
      </c>
      <c r="E640" s="39" t="s">
        <v>102</v>
      </c>
      <c r="F640" s="40" t="s">
        <v>171</v>
      </c>
      <c r="G640" s="43"/>
      <c r="H640" s="36" t="s">
        <v>104</v>
      </c>
      <c r="I640" s="67"/>
      <c r="J640" s="36" t="s">
        <v>105</v>
      </c>
      <c r="K640" s="100">
        <f>VLOOKUP(F640,'Amount Seed Planted_variables'!$A$3:$I$74,2,0)</f>
        <v>87120</v>
      </c>
      <c r="L640" s="100">
        <f>VLOOKUP(F640,'Amount Seed Planted_variables'!$A$3:$I$74,3,0)</f>
        <v>108900</v>
      </c>
      <c r="M640" s="36">
        <f t="shared" si="273"/>
        <v>0</v>
      </c>
      <c r="N640" s="35">
        <f t="shared" si="274"/>
        <v>0</v>
      </c>
      <c r="O640" s="101">
        <v>225</v>
      </c>
      <c r="P640" s="93">
        <f>VLOOKUP(F640,'Amount Seed Planted_variables'!$A$3:$I$74,4,0)</f>
        <v>435600</v>
      </c>
      <c r="Q640" s="93">
        <f>VLOOKUP(F640,'Amount Seed Planted_variables'!$A$3:$I$74,7,0)</f>
        <v>80</v>
      </c>
      <c r="R640" s="93">
        <f>VLOOKUP(F640,'Amount Seed Planted_variables'!$A$3:$I$74,8,0)</f>
        <v>34848000</v>
      </c>
      <c r="S640" s="87" t="str">
        <f t="shared" si="270"/>
        <v>NA</v>
      </c>
      <c r="T640" s="35">
        <v>10</v>
      </c>
      <c r="U640" s="35">
        <v>30</v>
      </c>
      <c r="V640" s="41">
        <v>68</v>
      </c>
      <c r="W640" s="35">
        <v>16.899999999999999</v>
      </c>
      <c r="X640" s="35">
        <v>13.1</v>
      </c>
      <c r="Y640" s="41">
        <v>3.6</v>
      </c>
      <c r="Z640" s="35">
        <f t="shared" si="303"/>
        <v>0.36000000000000004</v>
      </c>
      <c r="AA640" s="42">
        <f t="shared" si="276"/>
        <v>0</v>
      </c>
      <c r="AB640" s="37">
        <f t="shared" si="277"/>
        <v>0</v>
      </c>
      <c r="AC640" s="37">
        <f t="shared" si="278"/>
        <v>0</v>
      </c>
      <c r="AD640" s="42" t="e">
        <f>VALUE(TEXT(((AA640*'TOX and EXPO INPUTS'!$F$13)/'TOX and EXPO INPUTS'!$E$27),"0.00E+00"))</f>
        <v>#DIV/0!</v>
      </c>
      <c r="AE640" s="37" t="e">
        <f>VALUE(TEXT(((AB640*'TOX and EXPO INPUTS'!$F$13)/'TOX and EXPO INPUTS'!$E$27),"0.00E+00"))</f>
        <v>#DIV/0!</v>
      </c>
      <c r="AF640" s="37" t="e">
        <f>VALUE(TEXT(((AC640*'TOX and EXPO INPUTS'!$F$13)/'TOX and EXPO INPUTS'!$E$27),"0.00E+00"))</f>
        <v>#DIV/0!</v>
      </c>
      <c r="AG640" s="42" t="e">
        <f>IF($E640="ST",VALUE(TEXT(('TOX and EXPO INPUTS'!$F$7/AD640),"0.0E+00")),IF($E640="IT",VALUE(TEXT(('TOX and EXPO INPUTS'!$F$10/AD640),"0.0E+00"))))</f>
        <v>#DIV/0!</v>
      </c>
      <c r="AH640" s="37" t="e">
        <f>IF($E640="ST",VALUE(TEXT(('TOX and EXPO INPUTS'!$F$7/AE640),"0.0E+00")),IF($E640="IT",VALUE(TEXT(('TOX and EXPO INPUTS'!$F$10/AE640),"0.0E+00"))))</f>
        <v>#DIV/0!</v>
      </c>
      <c r="AI640" s="37" t="e">
        <f>IF($E640="ST",VALUE(TEXT(('TOX and EXPO INPUTS'!$F$7/AF640),"0.0E+00")),IF($E640="IT",VALUE(TEXT(('TOX and EXPO INPUTS'!$F$10/AF640),"0.0E+00"))))</f>
        <v>#DIV/0!</v>
      </c>
      <c r="AJ640" s="42">
        <f t="shared" si="271"/>
        <v>0</v>
      </c>
      <c r="AK640" s="37">
        <f t="shared" si="272"/>
        <v>0</v>
      </c>
      <c r="AL640" s="42" t="e">
        <f>VALUE(TEXT(((AJ640*'TOX and EXPO INPUTS'!$F$21)/'TOX and EXPO INPUTS'!$E$29),"0.00E+00"))</f>
        <v>#DIV/0!</v>
      </c>
      <c r="AM640" s="37" t="e">
        <f>VALUE(TEXT(((AK640*'TOX and EXPO INPUTS'!$F$21)/'TOX and EXPO INPUTS'!$E$29),"0.00E+00"))</f>
        <v>#DIV/0!</v>
      </c>
      <c r="AN640" s="42" t="e">
        <f>IF($E640="ST",VALUE(TEXT(('TOX and EXPO INPUTS'!$F$15/AL640),"0.0E+00")),IF($E640="IT",VALUE(TEXT(('TOX and EXPO INPUTS'!$F$18/AL640),"0.0E+00"))))</f>
        <v>#DIV/0!</v>
      </c>
      <c r="AO640" s="37" t="e">
        <f>IF($E640="ST",VALUE(TEXT(('TOX and EXPO INPUTS'!$F$15/AM640),"0.0E+00")),IF($E640="IT",VALUE(TEXT(('TOX and EXPO INPUTS'!$F$18/AM640),"0.0E+00"))))</f>
        <v>#DIV/0!</v>
      </c>
      <c r="AP640" s="42" t="e">
        <f t="shared" si="291"/>
        <v>#DIV/0!</v>
      </c>
      <c r="AQ640" s="37" t="e">
        <f t="shared" si="292"/>
        <v>#DIV/0!</v>
      </c>
      <c r="AR640" s="37" t="e">
        <f t="shared" si="293"/>
        <v>#DIV/0!</v>
      </c>
      <c r="AS640" s="37" t="e">
        <f t="shared" si="294"/>
        <v>#DIV/0!</v>
      </c>
      <c r="AT640" s="37" t="e">
        <f t="shared" si="295"/>
        <v>#DIV/0!</v>
      </c>
      <c r="AU640" s="37" t="e">
        <f t="shared" si="296"/>
        <v>#DIV/0!</v>
      </c>
      <c r="AV640" s="42" t="e">
        <f t="shared" si="297"/>
        <v>#DIV/0!</v>
      </c>
      <c r="AW640" s="37" t="e">
        <f t="shared" si="298"/>
        <v>#DIV/0!</v>
      </c>
      <c r="AX640" s="37" t="e">
        <f t="shared" si="299"/>
        <v>#DIV/0!</v>
      </c>
      <c r="AY640" s="37" t="e">
        <f t="shared" si="300"/>
        <v>#DIV/0!</v>
      </c>
      <c r="AZ640" s="37" t="e">
        <f t="shared" si="301"/>
        <v>#DIV/0!</v>
      </c>
      <c r="BA640" s="37" t="e">
        <f t="shared" si="302"/>
        <v>#DIV/0!</v>
      </c>
      <c r="BB640" s="42" t="e">
        <f>IF($E640="ST",VALUE(TEXT((1/(('TOX and EXPO INPUTS'!$F$9/AG640)+('TOX and EXPO INPUTS'!$F$17/AN640))),"0.0E+00")),IF($E640="IT",VALUE(TEXT((1/(('TOX and EXPO INPUTS'!$F$12/AG640)+('TOX and EXPO INPUTS'!$F$20/AN640))),"0.0E+00"))))</f>
        <v>#DIV/0!</v>
      </c>
      <c r="BC640" s="37" t="e">
        <f>IF($E640="ST",VALUE(TEXT((1/(('TOX and EXPO INPUTS'!$F$9/AH640)+('TOX and EXPO INPUTS'!$F$17/AN640))),"0.0E+00")),IF($E640="IT",VALUE(TEXT((1/(('TOX and EXPO INPUTS'!$F$12/AH640)+('TOX and EXPO INPUTS'!$F$20/AN640))),"0.0E+00"))))</f>
        <v>#DIV/0!</v>
      </c>
      <c r="BD640" s="37" t="e">
        <f>IF($E640="ST",VALUE(TEXT((1/(('TOX and EXPO INPUTS'!$F$9/AI640)+('TOX and EXPO INPUTS'!$F$17/AN640))),"0.0E+00")),IF($E640="IT",VALUE(TEXT((1/(('TOX and EXPO INPUTS'!$F$12/AI640)+('TOX and EXPO INPUTS'!$F$20/AN640))),"0.0E+00"))))</f>
        <v>#DIV/0!</v>
      </c>
      <c r="BE640" s="37" t="e">
        <f>IF($E640="ST",VALUE(TEXT((1/(('TOX and EXPO INPUTS'!$F$9/AG640)+('TOX and EXPO INPUTS'!$F$17/AO640))),"0.0E+00")),IF($E640="IT",VALUE(TEXT((1/(('TOX and EXPO INPUTS'!$F$12/AG640)+('TOX and EXPO INPUTS'!$F$20/AO640))),"0.0E+00"))))</f>
        <v>#DIV/0!</v>
      </c>
      <c r="BF640" s="37" t="e">
        <f>IF($E640="ST",VALUE(TEXT((1/(('TOX and EXPO INPUTS'!$F$9/AH640)+('TOX and EXPO INPUTS'!$F$17/AO640))),"0.0E+00")),IF($E640="IT",VALUE(TEXT((1/(('TOX and EXPO INPUTS'!$F$12/AH640)+('TOX and EXPO INPUTS'!$F$20/AO640))),"0.0E+00"))))</f>
        <v>#DIV/0!</v>
      </c>
      <c r="BG640" s="37" t="e">
        <f>IF($E640="ST",VALUE(TEXT((1/(('TOX and EXPO INPUTS'!$F$9/AI640)+('TOX and EXPO INPUTS'!$F$17/AO640))),"0.0E+00")),IF($E640="IT",VALUE(TEXT((1/(('TOX and EXPO INPUTS'!$F$12/AI640)+('TOX and EXPO INPUTS'!$F$20/AO640))),"0.0E+00"))))</f>
        <v>#DIV/0!</v>
      </c>
      <c r="BH640" s="42" t="e">
        <f>VALUE(TEXT((AD640*$T640/365*'TOX and EXPO INPUTS'!$E$33/'TOX and EXPO INPUTS'!$E$34),"0.00E+00"))</f>
        <v>#DIV/0!</v>
      </c>
      <c r="BI640" s="37" t="e">
        <f>VALUE(TEXT((AE640*$T640/365*'TOX and EXPO INPUTS'!$E$33/'TOX and EXPO INPUTS'!$E$34),"0.00E+00"))</f>
        <v>#DIV/0!</v>
      </c>
      <c r="BJ640" s="37" t="e">
        <f>VALUE(TEXT((AF640*$T640/365*'TOX and EXPO INPUTS'!$E$33/'TOX and EXPO INPUTS'!$E$34),"0.00E+00"))</f>
        <v>#DIV/0!</v>
      </c>
      <c r="BK640" s="42" t="e">
        <f>VALUE(TEXT((AD640*$U640/365*'TOX and EXPO INPUTS'!$E$33/'TOX and EXPO INPUTS'!$E$34),"0.00E+00"))</f>
        <v>#DIV/0!</v>
      </c>
      <c r="BL640" s="37" t="e">
        <f>VALUE(TEXT((AE640*$U640/365*'TOX and EXPO INPUTS'!$E$33/'TOX and EXPO INPUTS'!$E$34),"0.00E+00"))</f>
        <v>#DIV/0!</v>
      </c>
      <c r="BM640" s="37" t="e">
        <f>VALUE(TEXT((AF640*$U640/365*'TOX and EXPO INPUTS'!$E$33/'TOX and EXPO INPUTS'!$E$34),"0.00E+00"))</f>
        <v>#DIV/0!</v>
      </c>
      <c r="BN640" s="42" t="e">
        <f>VALUE(TEXT((AL640*$T640/365*'TOX and EXPO INPUTS'!$E$33/'TOX and EXPO INPUTS'!$E$34),"0.00E+00"))</f>
        <v>#DIV/0!</v>
      </c>
      <c r="BO640" s="37" t="e">
        <f>VALUE(TEXT((AM640*$T640/365*'TOX and EXPO INPUTS'!$E$33/'TOX and EXPO INPUTS'!$E$34),"0.00E+00"))</f>
        <v>#DIV/0!</v>
      </c>
      <c r="BP640" s="42" t="e">
        <f>VALUE(TEXT((AL640*$U640/365*'TOX and EXPO INPUTS'!$E$33/'TOX and EXPO INPUTS'!$E$34),"0.00E+00"))</f>
        <v>#DIV/0!</v>
      </c>
      <c r="BQ640" s="37" t="e">
        <f>VALUE(TEXT((AM640*$U640/365*'TOX and EXPO INPUTS'!$E$33/'TOX and EXPO INPUTS'!$E$34),"0.00E+00"))</f>
        <v>#DIV/0!</v>
      </c>
      <c r="BR640" s="42" t="e">
        <f>VALUE(TEXT((AP640*$T640/365*'TOX and EXPO INPUTS'!$E$33/'TOX and EXPO INPUTS'!$E$34),"0.00E+00"))</f>
        <v>#DIV/0!</v>
      </c>
      <c r="BS640" s="37" t="e">
        <f>VALUE(TEXT((AQ640*$T640/365*'TOX and EXPO INPUTS'!$E$33/'TOX and EXPO INPUTS'!$E$34),"0.00E+00"))</f>
        <v>#DIV/0!</v>
      </c>
      <c r="BT640" s="37" t="e">
        <f>VALUE(TEXT((AR640*$T640/365*'TOX and EXPO INPUTS'!$E$33/'TOX and EXPO INPUTS'!$E$34),"0.00E+00"))</f>
        <v>#DIV/0!</v>
      </c>
      <c r="BU640" s="37" t="e">
        <f>VALUE(TEXT((AS640*$T640/365*'TOX and EXPO INPUTS'!$E$33/'TOX and EXPO INPUTS'!$E$34),"0.00E+00"))</f>
        <v>#DIV/0!</v>
      </c>
      <c r="BV640" s="37" t="e">
        <f>VALUE(TEXT((AT640*$T640/365*'TOX and EXPO INPUTS'!$E$33/'TOX and EXPO INPUTS'!$E$34),"0.00E+00"))</f>
        <v>#DIV/0!</v>
      </c>
      <c r="BW640" s="37" t="e">
        <f>VALUE(TEXT((AU640*$T640/365*'TOX and EXPO INPUTS'!$E$33/'TOX and EXPO INPUTS'!$E$34),"0.00E+00"))</f>
        <v>#DIV/0!</v>
      </c>
      <c r="BX640" s="42" t="e">
        <f>VALUE(TEXT((AP640*$U640/365*'TOX and EXPO INPUTS'!$E$33/'TOX and EXPO INPUTS'!$E$34),"0.00E+00"))</f>
        <v>#DIV/0!</v>
      </c>
      <c r="BY640" s="37" t="e">
        <f>VALUE(TEXT((AQ640*$U640/365*'TOX and EXPO INPUTS'!$E$33/'TOX and EXPO INPUTS'!$E$34),"0.00E+00"))</f>
        <v>#DIV/0!</v>
      </c>
      <c r="BZ640" s="37" t="e">
        <f>VALUE(TEXT((AR640*$U640/365*'TOX and EXPO INPUTS'!$E$33/'TOX and EXPO INPUTS'!$E$34),"0.00E+00"))</f>
        <v>#DIV/0!</v>
      </c>
      <c r="CA640" s="37" t="e">
        <f>VALUE(TEXT((AS640*$U640/365*'TOX and EXPO INPUTS'!$E$33/'TOX and EXPO INPUTS'!$E$34),"0.00E+00"))</f>
        <v>#DIV/0!</v>
      </c>
      <c r="CB640" s="37" t="e">
        <f>VALUE(TEXT((AT640*$U640/365*'TOX and EXPO INPUTS'!$E$33/'TOX and EXPO INPUTS'!$E$34),"0.00E+00"))</f>
        <v>#DIV/0!</v>
      </c>
      <c r="CC640" s="37" t="e">
        <f>VALUE(TEXT((AU640*$U640/365*'TOX and EXPO INPUTS'!$E$33/'TOX and EXPO INPUTS'!$E$34),"0.00E+00"))</f>
        <v>#DIV/0!</v>
      </c>
      <c r="CD640" s="58" t="e">
        <f>VALUE(TEXT((BR640*'TOX and EXPO INPUTS'!$F$23),"0.00E+00"))</f>
        <v>#DIV/0!</v>
      </c>
      <c r="CE640" s="57" t="e">
        <f>VALUE(TEXT((BS640*'TOX and EXPO INPUTS'!$F$23),"0.00E+00"))</f>
        <v>#DIV/0!</v>
      </c>
      <c r="CF640" s="57" t="e">
        <f>VALUE(TEXT((BT640*'TOX and EXPO INPUTS'!$F$23),"0.00E+00"))</f>
        <v>#DIV/0!</v>
      </c>
      <c r="CG640" s="57" t="e">
        <f>VALUE(TEXT((BU640*'TOX and EXPO INPUTS'!$F$23),"0.00E+00"))</f>
        <v>#DIV/0!</v>
      </c>
      <c r="CH640" s="57" t="e">
        <f>VALUE(TEXT((BV640*'TOX and EXPO INPUTS'!$F$23),"0.00E+00"))</f>
        <v>#DIV/0!</v>
      </c>
      <c r="CI640" s="57" t="e">
        <f>VALUE(TEXT((BW640*'TOX and EXPO INPUTS'!$F$23),"0.00E+00"))</f>
        <v>#DIV/0!</v>
      </c>
      <c r="CJ640" s="58" t="e">
        <f>VALUE(TEXT((BX640*'TOX and EXPO INPUTS'!$F$23),"0.00E+00"))</f>
        <v>#DIV/0!</v>
      </c>
      <c r="CK640" s="57" t="e">
        <f>VALUE(TEXT((BY640*'TOX and EXPO INPUTS'!$F$23),"0.00E+00"))</f>
        <v>#DIV/0!</v>
      </c>
      <c r="CL640" s="57" t="e">
        <f>VALUE(TEXT((BZ640*'TOX and EXPO INPUTS'!$F$23),"0.00E+00"))</f>
        <v>#DIV/0!</v>
      </c>
      <c r="CM640" s="57" t="e">
        <f>VALUE(TEXT((CA640*'TOX and EXPO INPUTS'!$F$23),"0.00E+00"))</f>
        <v>#DIV/0!</v>
      </c>
      <c r="CN640" s="57" t="e">
        <f>VALUE(TEXT((CB640*'TOX and EXPO INPUTS'!$F$23),"0.00E+00"))</f>
        <v>#DIV/0!</v>
      </c>
      <c r="CO640" s="57" t="e">
        <f>VALUE(TEXT((CC640*'TOX and EXPO INPUTS'!$F$23),"0.00E+00"))</f>
        <v>#DIV/0!</v>
      </c>
      <c r="CP640" s="38" t="s">
        <v>106</v>
      </c>
      <c r="CQ640" s="34" t="s">
        <v>107</v>
      </c>
      <c r="CR640" s="34" t="s">
        <v>108</v>
      </c>
      <c r="CS640" s="39" t="s">
        <v>109</v>
      </c>
    </row>
    <row r="641" spans="1:97" ht="48" customHeight="1" x14ac:dyDescent="0.25">
      <c r="A641" s="34" t="s">
        <v>98</v>
      </c>
      <c r="B641" s="34" t="s">
        <v>99</v>
      </c>
      <c r="C641" s="34" t="s">
        <v>115</v>
      </c>
      <c r="D641" s="34" t="s">
        <v>111</v>
      </c>
      <c r="E641" s="39" t="s">
        <v>102</v>
      </c>
      <c r="F641" s="40" t="s">
        <v>171</v>
      </c>
      <c r="G641" s="43"/>
      <c r="H641" s="36" t="s">
        <v>104</v>
      </c>
      <c r="I641" s="67"/>
      <c r="J641" s="36" t="s">
        <v>105</v>
      </c>
      <c r="K641" s="100">
        <f>VLOOKUP(F641,'Amount Seed Planted_variables'!$A$3:$I$74,2,0)</f>
        <v>87120</v>
      </c>
      <c r="L641" s="100">
        <f>VLOOKUP(F641,'Amount Seed Planted_variables'!$A$3:$I$74,3,0)</f>
        <v>108900</v>
      </c>
      <c r="M641" s="36">
        <f t="shared" si="273"/>
        <v>0</v>
      </c>
      <c r="N641" s="35">
        <f t="shared" si="274"/>
        <v>0</v>
      </c>
      <c r="O641" s="101">
        <v>225</v>
      </c>
      <c r="P641" s="93">
        <f>VLOOKUP(F641,'Amount Seed Planted_variables'!$A$3:$I$74,4,0)</f>
        <v>435600</v>
      </c>
      <c r="Q641" s="93">
        <f>VLOOKUP(F641,'Amount Seed Planted_variables'!$A$3:$I$74,7,0)</f>
        <v>80</v>
      </c>
      <c r="R641" s="93">
        <f>VLOOKUP(F641,'Amount Seed Planted_variables'!$A$3:$I$74,8,0)</f>
        <v>34848000</v>
      </c>
      <c r="S641" s="87">
        <f t="shared" si="270"/>
        <v>2.5</v>
      </c>
      <c r="T641" s="35">
        <v>10</v>
      </c>
      <c r="U641" s="35">
        <v>30</v>
      </c>
      <c r="V641" s="41">
        <v>138210600</v>
      </c>
      <c r="W641" s="35">
        <v>23262800</v>
      </c>
      <c r="X641" s="35">
        <v>21238200</v>
      </c>
      <c r="Y641" s="41">
        <v>106100</v>
      </c>
      <c r="Z641" s="35">
        <f t="shared" si="303"/>
        <v>10610</v>
      </c>
      <c r="AA641" s="42">
        <f t="shared" si="276"/>
        <v>0</v>
      </c>
      <c r="AB641" s="37">
        <f t="shared" si="277"/>
        <v>0</v>
      </c>
      <c r="AC641" s="37">
        <f t="shared" si="278"/>
        <v>0</v>
      </c>
      <c r="AD641" s="42" t="e">
        <f>VALUE(TEXT(((AA641*'TOX and EXPO INPUTS'!$F$13)/'TOX and EXPO INPUTS'!$E$27),"0.00E+00"))</f>
        <v>#DIV/0!</v>
      </c>
      <c r="AE641" s="37" t="e">
        <f>VALUE(TEXT(((AB641*'TOX and EXPO INPUTS'!$F$13)/'TOX and EXPO INPUTS'!$E$27),"0.00E+00"))</f>
        <v>#DIV/0!</v>
      </c>
      <c r="AF641" s="37" t="e">
        <f>VALUE(TEXT(((AC641*'TOX and EXPO INPUTS'!$F$13)/'TOX and EXPO INPUTS'!$E$27),"0.00E+00"))</f>
        <v>#DIV/0!</v>
      </c>
      <c r="AG641" s="42" t="e">
        <f>IF($E641="ST",VALUE(TEXT(('TOX and EXPO INPUTS'!$F$7/AD641),"0.0E+00")),IF($E641="IT",VALUE(TEXT(('TOX and EXPO INPUTS'!$F$10/AD641),"0.0E+00"))))</f>
        <v>#DIV/0!</v>
      </c>
      <c r="AH641" s="37" t="e">
        <f>IF($E641="ST",VALUE(TEXT(('TOX and EXPO INPUTS'!$F$7/AE641),"0.0E+00")),IF($E641="IT",VALUE(TEXT(('TOX and EXPO INPUTS'!$F$10/AE641),"0.0E+00"))))</f>
        <v>#DIV/0!</v>
      </c>
      <c r="AI641" s="37" t="e">
        <f>IF($E641="ST",VALUE(TEXT(('TOX and EXPO INPUTS'!$F$7/AF641),"0.0E+00")),IF($E641="IT",VALUE(TEXT(('TOX and EXPO INPUTS'!$F$10/AF641),"0.0E+00"))))</f>
        <v>#DIV/0!</v>
      </c>
      <c r="AJ641" s="42">
        <f t="shared" si="271"/>
        <v>0</v>
      </c>
      <c r="AK641" s="37">
        <f t="shared" si="272"/>
        <v>0</v>
      </c>
      <c r="AL641" s="42" t="e">
        <f>VALUE(TEXT(((AJ641*'TOX and EXPO INPUTS'!$F$21)/'TOX and EXPO INPUTS'!$E$29),"0.00E+00"))</f>
        <v>#DIV/0!</v>
      </c>
      <c r="AM641" s="37" t="e">
        <f>VALUE(TEXT(((AK641*'TOX and EXPO INPUTS'!$F$21)/'TOX and EXPO INPUTS'!$E$29),"0.00E+00"))</f>
        <v>#DIV/0!</v>
      </c>
      <c r="AN641" s="42" t="e">
        <f>IF($E641="ST",VALUE(TEXT(('TOX and EXPO INPUTS'!$F$15/AL641),"0.0E+00")),IF($E641="IT",VALUE(TEXT(('TOX and EXPO INPUTS'!$F$18/AL641),"0.0E+00"))))</f>
        <v>#DIV/0!</v>
      </c>
      <c r="AO641" s="37" t="e">
        <f>IF($E641="ST",VALUE(TEXT(('TOX and EXPO INPUTS'!$F$15/AM641),"0.0E+00")),IF($E641="IT",VALUE(TEXT(('TOX and EXPO INPUTS'!$F$18/AM641),"0.0E+00"))))</f>
        <v>#DIV/0!</v>
      </c>
      <c r="AP641" s="42" t="e">
        <f t="shared" si="291"/>
        <v>#DIV/0!</v>
      </c>
      <c r="AQ641" s="37" t="e">
        <f t="shared" si="292"/>
        <v>#DIV/0!</v>
      </c>
      <c r="AR641" s="37" t="e">
        <f t="shared" si="293"/>
        <v>#DIV/0!</v>
      </c>
      <c r="AS641" s="37" t="e">
        <f t="shared" si="294"/>
        <v>#DIV/0!</v>
      </c>
      <c r="AT641" s="37" t="e">
        <f t="shared" si="295"/>
        <v>#DIV/0!</v>
      </c>
      <c r="AU641" s="37" t="e">
        <f t="shared" si="296"/>
        <v>#DIV/0!</v>
      </c>
      <c r="AV641" s="42" t="e">
        <f t="shared" si="297"/>
        <v>#DIV/0!</v>
      </c>
      <c r="AW641" s="37" t="e">
        <f t="shared" si="298"/>
        <v>#DIV/0!</v>
      </c>
      <c r="AX641" s="37" t="e">
        <f t="shared" si="299"/>
        <v>#DIV/0!</v>
      </c>
      <c r="AY641" s="37" t="e">
        <f t="shared" si="300"/>
        <v>#DIV/0!</v>
      </c>
      <c r="AZ641" s="37" t="e">
        <f t="shared" si="301"/>
        <v>#DIV/0!</v>
      </c>
      <c r="BA641" s="37" t="e">
        <f t="shared" si="302"/>
        <v>#DIV/0!</v>
      </c>
      <c r="BB641" s="42" t="e">
        <f>IF($E641="ST",VALUE(TEXT((1/(('TOX and EXPO INPUTS'!$F$9/AG641)+('TOX and EXPO INPUTS'!$F$17/AN641))),"0.0E+00")),IF($E641="IT",VALUE(TEXT((1/(('TOX and EXPO INPUTS'!$F$12/AG641)+('TOX and EXPO INPUTS'!$F$20/AN641))),"0.0E+00"))))</f>
        <v>#DIV/0!</v>
      </c>
      <c r="BC641" s="37" t="e">
        <f>IF($E641="ST",VALUE(TEXT((1/(('TOX and EXPO INPUTS'!$F$9/AH641)+('TOX and EXPO INPUTS'!$F$17/AN641))),"0.0E+00")),IF($E641="IT",VALUE(TEXT((1/(('TOX and EXPO INPUTS'!$F$12/AH641)+('TOX and EXPO INPUTS'!$F$20/AN641))),"0.0E+00"))))</f>
        <v>#DIV/0!</v>
      </c>
      <c r="BD641" s="37" t="e">
        <f>IF($E641="ST",VALUE(TEXT((1/(('TOX and EXPO INPUTS'!$F$9/AI641)+('TOX and EXPO INPUTS'!$F$17/AN641))),"0.0E+00")),IF($E641="IT",VALUE(TEXT((1/(('TOX and EXPO INPUTS'!$F$12/AI641)+('TOX and EXPO INPUTS'!$F$20/AN641))),"0.0E+00"))))</f>
        <v>#DIV/0!</v>
      </c>
      <c r="BE641" s="37" t="e">
        <f>IF($E641="ST",VALUE(TEXT((1/(('TOX and EXPO INPUTS'!$F$9/AG641)+('TOX and EXPO INPUTS'!$F$17/AO641))),"0.0E+00")),IF($E641="IT",VALUE(TEXT((1/(('TOX and EXPO INPUTS'!$F$12/AG641)+('TOX and EXPO INPUTS'!$F$20/AO641))),"0.0E+00"))))</f>
        <v>#DIV/0!</v>
      </c>
      <c r="BF641" s="37" t="e">
        <f>IF($E641="ST",VALUE(TEXT((1/(('TOX and EXPO INPUTS'!$F$9/AH641)+('TOX and EXPO INPUTS'!$F$17/AO641))),"0.0E+00")),IF($E641="IT",VALUE(TEXT((1/(('TOX and EXPO INPUTS'!$F$12/AH641)+('TOX and EXPO INPUTS'!$F$20/AO641))),"0.0E+00"))))</f>
        <v>#DIV/0!</v>
      </c>
      <c r="BG641" s="37" t="e">
        <f>IF($E641="ST",VALUE(TEXT((1/(('TOX and EXPO INPUTS'!$F$9/AI641)+('TOX and EXPO INPUTS'!$F$17/AO641))),"0.0E+00")),IF($E641="IT",VALUE(TEXT((1/(('TOX and EXPO INPUTS'!$F$12/AI641)+('TOX and EXPO INPUTS'!$F$20/AO641))),"0.0E+00"))))</f>
        <v>#DIV/0!</v>
      </c>
      <c r="BH641" s="42" t="e">
        <f>VALUE(TEXT((AD641*$T641/365*'TOX and EXPO INPUTS'!$E$33/'TOX and EXPO INPUTS'!$E$34),"0.00E+00"))</f>
        <v>#DIV/0!</v>
      </c>
      <c r="BI641" s="37" t="e">
        <f>VALUE(TEXT((AE641*$T641/365*'TOX and EXPO INPUTS'!$E$33/'TOX and EXPO INPUTS'!$E$34),"0.00E+00"))</f>
        <v>#DIV/0!</v>
      </c>
      <c r="BJ641" s="37" t="e">
        <f>VALUE(TEXT((AF641*$T641/365*'TOX and EXPO INPUTS'!$E$33/'TOX and EXPO INPUTS'!$E$34),"0.00E+00"))</f>
        <v>#DIV/0!</v>
      </c>
      <c r="BK641" s="42" t="e">
        <f>VALUE(TEXT((AD641*$U641/365*'TOX and EXPO INPUTS'!$E$33/'TOX and EXPO INPUTS'!$E$34),"0.00E+00"))</f>
        <v>#DIV/0!</v>
      </c>
      <c r="BL641" s="37" t="e">
        <f>VALUE(TEXT((AE641*$U641/365*'TOX and EXPO INPUTS'!$E$33/'TOX and EXPO INPUTS'!$E$34),"0.00E+00"))</f>
        <v>#DIV/0!</v>
      </c>
      <c r="BM641" s="37" t="e">
        <f>VALUE(TEXT((AF641*$U641/365*'TOX and EXPO INPUTS'!$E$33/'TOX and EXPO INPUTS'!$E$34),"0.00E+00"))</f>
        <v>#DIV/0!</v>
      </c>
      <c r="BN641" s="42" t="e">
        <f>VALUE(TEXT((AL641*$T641/365*'TOX and EXPO INPUTS'!$E$33/'TOX and EXPO INPUTS'!$E$34),"0.00E+00"))</f>
        <v>#DIV/0!</v>
      </c>
      <c r="BO641" s="37" t="e">
        <f>VALUE(TEXT((AM641*$T641/365*'TOX and EXPO INPUTS'!$E$33/'TOX and EXPO INPUTS'!$E$34),"0.00E+00"))</f>
        <v>#DIV/0!</v>
      </c>
      <c r="BP641" s="42" t="e">
        <f>VALUE(TEXT((AL641*$U641/365*'TOX and EXPO INPUTS'!$E$33/'TOX and EXPO INPUTS'!$E$34),"0.00E+00"))</f>
        <v>#DIV/0!</v>
      </c>
      <c r="BQ641" s="37" t="e">
        <f>VALUE(TEXT((AM641*$U641/365*'TOX and EXPO INPUTS'!$E$33/'TOX and EXPO INPUTS'!$E$34),"0.00E+00"))</f>
        <v>#DIV/0!</v>
      </c>
      <c r="BR641" s="42" t="e">
        <f>VALUE(TEXT((AP641*$T641/365*'TOX and EXPO INPUTS'!$E$33/'TOX and EXPO INPUTS'!$E$34),"0.00E+00"))</f>
        <v>#DIV/0!</v>
      </c>
      <c r="BS641" s="37" t="e">
        <f>VALUE(TEXT((AQ641*$T641/365*'TOX and EXPO INPUTS'!$E$33/'TOX and EXPO INPUTS'!$E$34),"0.00E+00"))</f>
        <v>#DIV/0!</v>
      </c>
      <c r="BT641" s="37" t="e">
        <f>VALUE(TEXT((AR641*$T641/365*'TOX and EXPO INPUTS'!$E$33/'TOX and EXPO INPUTS'!$E$34),"0.00E+00"))</f>
        <v>#DIV/0!</v>
      </c>
      <c r="BU641" s="37" t="e">
        <f>VALUE(TEXT((AS641*$T641/365*'TOX and EXPO INPUTS'!$E$33/'TOX and EXPO INPUTS'!$E$34),"0.00E+00"))</f>
        <v>#DIV/0!</v>
      </c>
      <c r="BV641" s="37" t="e">
        <f>VALUE(TEXT((AT641*$T641/365*'TOX and EXPO INPUTS'!$E$33/'TOX and EXPO INPUTS'!$E$34),"0.00E+00"))</f>
        <v>#DIV/0!</v>
      </c>
      <c r="BW641" s="37" t="e">
        <f>VALUE(TEXT((AU641*$T641/365*'TOX and EXPO INPUTS'!$E$33/'TOX and EXPO INPUTS'!$E$34),"0.00E+00"))</f>
        <v>#DIV/0!</v>
      </c>
      <c r="BX641" s="42" t="e">
        <f>VALUE(TEXT((AP641*$U641/365*'TOX and EXPO INPUTS'!$E$33/'TOX and EXPO INPUTS'!$E$34),"0.00E+00"))</f>
        <v>#DIV/0!</v>
      </c>
      <c r="BY641" s="37" t="e">
        <f>VALUE(TEXT((AQ641*$U641/365*'TOX and EXPO INPUTS'!$E$33/'TOX and EXPO INPUTS'!$E$34),"0.00E+00"))</f>
        <v>#DIV/0!</v>
      </c>
      <c r="BZ641" s="37" t="e">
        <f>VALUE(TEXT((AR641*$U641/365*'TOX and EXPO INPUTS'!$E$33/'TOX and EXPO INPUTS'!$E$34),"0.00E+00"))</f>
        <v>#DIV/0!</v>
      </c>
      <c r="CA641" s="37" t="e">
        <f>VALUE(TEXT((AS641*$U641/365*'TOX and EXPO INPUTS'!$E$33/'TOX and EXPO INPUTS'!$E$34),"0.00E+00"))</f>
        <v>#DIV/0!</v>
      </c>
      <c r="CB641" s="37" t="e">
        <f>VALUE(TEXT((AT641*$U641/365*'TOX and EXPO INPUTS'!$E$33/'TOX and EXPO INPUTS'!$E$34),"0.00E+00"))</f>
        <v>#DIV/0!</v>
      </c>
      <c r="CC641" s="37" t="e">
        <f>VALUE(TEXT((AU641*$U641/365*'TOX and EXPO INPUTS'!$E$33/'TOX and EXPO INPUTS'!$E$34),"0.00E+00"))</f>
        <v>#DIV/0!</v>
      </c>
      <c r="CD641" s="58" t="e">
        <f>VALUE(TEXT((BR641*'TOX and EXPO INPUTS'!$F$23),"0.00E+00"))</f>
        <v>#DIV/0!</v>
      </c>
      <c r="CE641" s="57" t="e">
        <f>VALUE(TEXT((BS641*'TOX and EXPO INPUTS'!$F$23),"0.00E+00"))</f>
        <v>#DIV/0!</v>
      </c>
      <c r="CF641" s="57" t="e">
        <f>VALUE(TEXT((BT641*'TOX and EXPO INPUTS'!$F$23),"0.00E+00"))</f>
        <v>#DIV/0!</v>
      </c>
      <c r="CG641" s="57" t="e">
        <f>VALUE(TEXT((BU641*'TOX and EXPO INPUTS'!$F$23),"0.00E+00"))</f>
        <v>#DIV/0!</v>
      </c>
      <c r="CH641" s="57" t="e">
        <f>VALUE(TEXT((BV641*'TOX and EXPO INPUTS'!$F$23),"0.00E+00"))</f>
        <v>#DIV/0!</v>
      </c>
      <c r="CI641" s="57" t="e">
        <f>VALUE(TEXT((BW641*'TOX and EXPO INPUTS'!$F$23),"0.00E+00"))</f>
        <v>#DIV/0!</v>
      </c>
      <c r="CJ641" s="58" t="e">
        <f>VALUE(TEXT((BX641*'TOX and EXPO INPUTS'!$F$23),"0.00E+00"))</f>
        <v>#DIV/0!</v>
      </c>
      <c r="CK641" s="57" t="e">
        <f>VALUE(TEXT((BY641*'TOX and EXPO INPUTS'!$F$23),"0.00E+00"))</f>
        <v>#DIV/0!</v>
      </c>
      <c r="CL641" s="57" t="e">
        <f>VALUE(TEXT((BZ641*'TOX and EXPO INPUTS'!$F$23),"0.00E+00"))</f>
        <v>#DIV/0!</v>
      </c>
      <c r="CM641" s="57" t="e">
        <f>VALUE(TEXT((CA641*'TOX and EXPO INPUTS'!$F$23),"0.00E+00"))</f>
        <v>#DIV/0!</v>
      </c>
      <c r="CN641" s="57" t="e">
        <f>VALUE(TEXT((CB641*'TOX and EXPO INPUTS'!$F$23),"0.00E+00"))</f>
        <v>#DIV/0!</v>
      </c>
      <c r="CO641" s="57" t="e">
        <f>VALUE(TEXT((CC641*'TOX and EXPO INPUTS'!$F$23),"0.00E+00"))</f>
        <v>#DIV/0!</v>
      </c>
      <c r="CP641" s="38" t="s">
        <v>106</v>
      </c>
      <c r="CQ641" s="34" t="s">
        <v>107</v>
      </c>
      <c r="CR641" s="34" t="s">
        <v>108</v>
      </c>
      <c r="CS641" s="39" t="s">
        <v>109</v>
      </c>
    </row>
    <row r="642" spans="1:97" ht="48" customHeight="1" x14ac:dyDescent="0.25">
      <c r="A642" s="34" t="s">
        <v>98</v>
      </c>
      <c r="B642" s="34" t="s">
        <v>99</v>
      </c>
      <c r="C642" s="34" t="s">
        <v>115</v>
      </c>
      <c r="D642" s="34" t="s">
        <v>442</v>
      </c>
      <c r="E642" s="39" t="s">
        <v>102</v>
      </c>
      <c r="F642" s="40" t="s">
        <v>171</v>
      </c>
      <c r="G642" s="43"/>
      <c r="H642" s="36" t="s">
        <v>104</v>
      </c>
      <c r="I642" s="67"/>
      <c r="J642" s="36" t="s">
        <v>105</v>
      </c>
      <c r="K642" s="100">
        <f>VLOOKUP(F642,'Amount Seed Planted_variables'!$A$3:$I$74,2,0)</f>
        <v>87120</v>
      </c>
      <c r="L642" s="100">
        <f>VLOOKUP(F642,'Amount Seed Planted_variables'!$A$3:$I$74,3,0)</f>
        <v>108900</v>
      </c>
      <c r="M642" s="36">
        <f t="shared" si="273"/>
        <v>0</v>
      </c>
      <c r="N642" s="35">
        <f t="shared" si="274"/>
        <v>0</v>
      </c>
      <c r="O642" s="101">
        <v>225</v>
      </c>
      <c r="P642" s="93">
        <f>VLOOKUP(F642,'Amount Seed Planted_variables'!$A$3:$I$74,4,0)</f>
        <v>435600</v>
      </c>
      <c r="Q642" s="93">
        <f>VLOOKUP(F642,'Amount Seed Planted_variables'!$A$3:$I$74,7,0)</f>
        <v>80</v>
      </c>
      <c r="R642" s="93">
        <f>VLOOKUP(F642,'Amount Seed Planted_variables'!$A$3:$I$74,8,0)</f>
        <v>34848000</v>
      </c>
      <c r="S642" s="87" t="str">
        <f t="shared" si="270"/>
        <v>NA</v>
      </c>
      <c r="T642" s="35">
        <v>10</v>
      </c>
      <c r="U642" s="35">
        <v>30</v>
      </c>
      <c r="V642" s="41">
        <v>3994</v>
      </c>
      <c r="W642" s="35">
        <v>797</v>
      </c>
      <c r="X642" s="35">
        <v>530</v>
      </c>
      <c r="Y642" s="41">
        <v>66</v>
      </c>
      <c r="Z642" s="35">
        <f t="shared" si="303"/>
        <v>6.6000000000000005</v>
      </c>
      <c r="AA642" s="42">
        <f t="shared" si="276"/>
        <v>0</v>
      </c>
      <c r="AB642" s="37">
        <f t="shared" si="277"/>
        <v>0</v>
      </c>
      <c r="AC642" s="37">
        <f t="shared" si="278"/>
        <v>0</v>
      </c>
      <c r="AD642" s="42" t="e">
        <f>VALUE(TEXT(((AA642*'TOX and EXPO INPUTS'!$F$13)/'TOX and EXPO INPUTS'!$E$27),"0.00E+00"))</f>
        <v>#DIV/0!</v>
      </c>
      <c r="AE642" s="37" t="e">
        <f>VALUE(TEXT(((AB642*'TOX and EXPO INPUTS'!$F$13)/'TOX and EXPO INPUTS'!$E$27),"0.00E+00"))</f>
        <v>#DIV/0!</v>
      </c>
      <c r="AF642" s="37" t="e">
        <f>VALUE(TEXT(((AC642*'TOX and EXPO INPUTS'!$F$13)/'TOX and EXPO INPUTS'!$E$27),"0.00E+00"))</f>
        <v>#DIV/0!</v>
      </c>
      <c r="AG642" s="42" t="e">
        <f>IF($E642="ST",VALUE(TEXT(('TOX and EXPO INPUTS'!$F$7/AD642),"0.0E+00")),IF($E642="IT",VALUE(TEXT(('TOX and EXPO INPUTS'!$F$10/AD642),"0.0E+00"))))</f>
        <v>#DIV/0!</v>
      </c>
      <c r="AH642" s="37" t="e">
        <f>IF($E642="ST",VALUE(TEXT(('TOX and EXPO INPUTS'!$F$7/AE642),"0.0E+00")),IF($E642="IT",VALUE(TEXT(('TOX and EXPO INPUTS'!$F$10/AE642),"0.0E+00"))))</f>
        <v>#DIV/0!</v>
      </c>
      <c r="AI642" s="37" t="e">
        <f>IF($E642="ST",VALUE(TEXT(('TOX and EXPO INPUTS'!$F$7/AF642),"0.0E+00")),IF($E642="IT",VALUE(TEXT(('TOX and EXPO INPUTS'!$F$10/AF642),"0.0E+00"))))</f>
        <v>#DIV/0!</v>
      </c>
      <c r="AJ642" s="42">
        <f t="shared" si="271"/>
        <v>0</v>
      </c>
      <c r="AK642" s="37">
        <f t="shared" si="272"/>
        <v>0</v>
      </c>
      <c r="AL642" s="42" t="e">
        <f>VALUE(TEXT(((AJ642*'TOX and EXPO INPUTS'!$F$21)/'TOX and EXPO INPUTS'!$E$29),"0.00E+00"))</f>
        <v>#DIV/0!</v>
      </c>
      <c r="AM642" s="37" t="e">
        <f>VALUE(TEXT(((AK642*'TOX and EXPO INPUTS'!$F$21)/'TOX and EXPO INPUTS'!$E$29),"0.00E+00"))</f>
        <v>#DIV/0!</v>
      </c>
      <c r="AN642" s="42" t="e">
        <f>IF($E642="ST",VALUE(TEXT(('TOX and EXPO INPUTS'!$F$15/AL642),"0.0E+00")),IF($E642="IT",VALUE(TEXT(('TOX and EXPO INPUTS'!$F$18/AL642),"0.0E+00"))))</f>
        <v>#DIV/0!</v>
      </c>
      <c r="AO642" s="37" t="e">
        <f>IF($E642="ST",VALUE(TEXT(('TOX and EXPO INPUTS'!$F$15/AM642),"0.0E+00")),IF($E642="IT",VALUE(TEXT(('TOX and EXPO INPUTS'!$F$18/AM642),"0.0E+00"))))</f>
        <v>#DIV/0!</v>
      </c>
      <c r="AP642" s="42" t="e">
        <f t="shared" si="291"/>
        <v>#DIV/0!</v>
      </c>
      <c r="AQ642" s="37" t="e">
        <f t="shared" si="292"/>
        <v>#DIV/0!</v>
      </c>
      <c r="AR642" s="37" t="e">
        <f t="shared" si="293"/>
        <v>#DIV/0!</v>
      </c>
      <c r="AS642" s="37" t="e">
        <f t="shared" si="294"/>
        <v>#DIV/0!</v>
      </c>
      <c r="AT642" s="37" t="e">
        <f t="shared" si="295"/>
        <v>#DIV/0!</v>
      </c>
      <c r="AU642" s="37" t="e">
        <f t="shared" si="296"/>
        <v>#DIV/0!</v>
      </c>
      <c r="AV642" s="42" t="e">
        <f t="shared" si="297"/>
        <v>#DIV/0!</v>
      </c>
      <c r="AW642" s="37" t="e">
        <f t="shared" si="298"/>
        <v>#DIV/0!</v>
      </c>
      <c r="AX642" s="37" t="e">
        <f t="shared" si="299"/>
        <v>#DIV/0!</v>
      </c>
      <c r="AY642" s="37" t="e">
        <f t="shared" si="300"/>
        <v>#DIV/0!</v>
      </c>
      <c r="AZ642" s="37" t="e">
        <f t="shared" si="301"/>
        <v>#DIV/0!</v>
      </c>
      <c r="BA642" s="37" t="e">
        <f t="shared" si="302"/>
        <v>#DIV/0!</v>
      </c>
      <c r="BB642" s="42" t="e">
        <f>IF($E642="ST",VALUE(TEXT((1/(('TOX and EXPO INPUTS'!$F$9/AG642)+('TOX and EXPO INPUTS'!$F$17/AN642))),"0.0E+00")),IF($E642="IT",VALUE(TEXT((1/(('TOX and EXPO INPUTS'!$F$12/AG642)+('TOX and EXPO INPUTS'!$F$20/AN642))),"0.0E+00"))))</f>
        <v>#DIV/0!</v>
      </c>
      <c r="BC642" s="37" t="e">
        <f>IF($E642="ST",VALUE(TEXT((1/(('TOX and EXPO INPUTS'!$F$9/AH642)+('TOX and EXPO INPUTS'!$F$17/AN642))),"0.0E+00")),IF($E642="IT",VALUE(TEXT((1/(('TOX and EXPO INPUTS'!$F$12/AH642)+('TOX and EXPO INPUTS'!$F$20/AN642))),"0.0E+00"))))</f>
        <v>#DIV/0!</v>
      </c>
      <c r="BD642" s="37" t="e">
        <f>IF($E642="ST",VALUE(TEXT((1/(('TOX and EXPO INPUTS'!$F$9/AI642)+('TOX and EXPO INPUTS'!$F$17/AN642))),"0.0E+00")),IF($E642="IT",VALUE(TEXT((1/(('TOX and EXPO INPUTS'!$F$12/AI642)+('TOX and EXPO INPUTS'!$F$20/AN642))),"0.0E+00"))))</f>
        <v>#DIV/0!</v>
      </c>
      <c r="BE642" s="37" t="e">
        <f>IF($E642="ST",VALUE(TEXT((1/(('TOX and EXPO INPUTS'!$F$9/AG642)+('TOX and EXPO INPUTS'!$F$17/AO642))),"0.0E+00")),IF($E642="IT",VALUE(TEXT((1/(('TOX and EXPO INPUTS'!$F$12/AG642)+('TOX and EXPO INPUTS'!$F$20/AO642))),"0.0E+00"))))</f>
        <v>#DIV/0!</v>
      </c>
      <c r="BF642" s="37" t="e">
        <f>IF($E642="ST",VALUE(TEXT((1/(('TOX and EXPO INPUTS'!$F$9/AH642)+('TOX and EXPO INPUTS'!$F$17/AO642))),"0.0E+00")),IF($E642="IT",VALUE(TEXT((1/(('TOX and EXPO INPUTS'!$F$12/AH642)+('TOX and EXPO INPUTS'!$F$20/AO642))),"0.0E+00"))))</f>
        <v>#DIV/0!</v>
      </c>
      <c r="BG642" s="37" t="e">
        <f>IF($E642="ST",VALUE(TEXT((1/(('TOX and EXPO INPUTS'!$F$9/AI642)+('TOX and EXPO INPUTS'!$F$17/AO642))),"0.0E+00")),IF($E642="IT",VALUE(TEXT((1/(('TOX and EXPO INPUTS'!$F$12/AI642)+('TOX and EXPO INPUTS'!$F$20/AO642))),"0.0E+00"))))</f>
        <v>#DIV/0!</v>
      </c>
      <c r="BH642" s="42" t="e">
        <f>VALUE(TEXT((AD642*$T642/365*'TOX and EXPO INPUTS'!$E$33/'TOX and EXPO INPUTS'!$E$34),"0.00E+00"))</f>
        <v>#DIV/0!</v>
      </c>
      <c r="BI642" s="37" t="e">
        <f>VALUE(TEXT((AE642*$T642/365*'TOX and EXPO INPUTS'!$E$33/'TOX and EXPO INPUTS'!$E$34),"0.00E+00"))</f>
        <v>#DIV/0!</v>
      </c>
      <c r="BJ642" s="37" t="e">
        <f>VALUE(TEXT((AF642*$T642/365*'TOX and EXPO INPUTS'!$E$33/'TOX and EXPO INPUTS'!$E$34),"0.00E+00"))</f>
        <v>#DIV/0!</v>
      </c>
      <c r="BK642" s="42" t="e">
        <f>VALUE(TEXT((AD642*$U642/365*'TOX and EXPO INPUTS'!$E$33/'TOX and EXPO INPUTS'!$E$34),"0.00E+00"))</f>
        <v>#DIV/0!</v>
      </c>
      <c r="BL642" s="37" t="e">
        <f>VALUE(TEXT((AE642*$U642/365*'TOX and EXPO INPUTS'!$E$33/'TOX and EXPO INPUTS'!$E$34),"0.00E+00"))</f>
        <v>#DIV/0!</v>
      </c>
      <c r="BM642" s="37" t="e">
        <f>VALUE(TEXT((AF642*$U642/365*'TOX and EXPO INPUTS'!$E$33/'TOX and EXPO INPUTS'!$E$34),"0.00E+00"))</f>
        <v>#DIV/0!</v>
      </c>
      <c r="BN642" s="42" t="e">
        <f>VALUE(TEXT((AL642*$T642/365*'TOX and EXPO INPUTS'!$E$33/'TOX and EXPO INPUTS'!$E$34),"0.00E+00"))</f>
        <v>#DIV/0!</v>
      </c>
      <c r="BO642" s="37" t="e">
        <f>VALUE(TEXT((AM642*$T642/365*'TOX and EXPO INPUTS'!$E$33/'TOX and EXPO INPUTS'!$E$34),"0.00E+00"))</f>
        <v>#DIV/0!</v>
      </c>
      <c r="BP642" s="42" t="e">
        <f>VALUE(TEXT((AL642*$U642/365*'TOX and EXPO INPUTS'!$E$33/'TOX and EXPO INPUTS'!$E$34),"0.00E+00"))</f>
        <v>#DIV/0!</v>
      </c>
      <c r="BQ642" s="37" t="e">
        <f>VALUE(TEXT((AM642*$U642/365*'TOX and EXPO INPUTS'!$E$33/'TOX and EXPO INPUTS'!$E$34),"0.00E+00"))</f>
        <v>#DIV/0!</v>
      </c>
      <c r="BR642" s="42" t="e">
        <f>VALUE(TEXT((AP642*$T642/365*'TOX and EXPO INPUTS'!$E$33/'TOX and EXPO INPUTS'!$E$34),"0.00E+00"))</f>
        <v>#DIV/0!</v>
      </c>
      <c r="BS642" s="37" t="e">
        <f>VALUE(TEXT((AQ642*$T642/365*'TOX and EXPO INPUTS'!$E$33/'TOX and EXPO INPUTS'!$E$34),"0.00E+00"))</f>
        <v>#DIV/0!</v>
      </c>
      <c r="BT642" s="37" t="e">
        <f>VALUE(TEXT((AR642*$T642/365*'TOX and EXPO INPUTS'!$E$33/'TOX and EXPO INPUTS'!$E$34),"0.00E+00"))</f>
        <v>#DIV/0!</v>
      </c>
      <c r="BU642" s="37" t="e">
        <f>VALUE(TEXT((AS642*$T642/365*'TOX and EXPO INPUTS'!$E$33/'TOX and EXPO INPUTS'!$E$34),"0.00E+00"))</f>
        <v>#DIV/0!</v>
      </c>
      <c r="BV642" s="37" t="e">
        <f>VALUE(TEXT((AT642*$T642/365*'TOX and EXPO INPUTS'!$E$33/'TOX and EXPO INPUTS'!$E$34),"0.00E+00"))</f>
        <v>#DIV/0!</v>
      </c>
      <c r="BW642" s="37" t="e">
        <f>VALUE(TEXT((AU642*$T642/365*'TOX and EXPO INPUTS'!$E$33/'TOX and EXPO INPUTS'!$E$34),"0.00E+00"))</f>
        <v>#DIV/0!</v>
      </c>
      <c r="BX642" s="42" t="e">
        <f>VALUE(TEXT((AP642*$U642/365*'TOX and EXPO INPUTS'!$E$33/'TOX and EXPO INPUTS'!$E$34),"0.00E+00"))</f>
        <v>#DIV/0!</v>
      </c>
      <c r="BY642" s="37" t="e">
        <f>VALUE(TEXT((AQ642*$U642/365*'TOX and EXPO INPUTS'!$E$33/'TOX and EXPO INPUTS'!$E$34),"0.00E+00"))</f>
        <v>#DIV/0!</v>
      </c>
      <c r="BZ642" s="37" t="e">
        <f>VALUE(TEXT((AR642*$U642/365*'TOX and EXPO INPUTS'!$E$33/'TOX and EXPO INPUTS'!$E$34),"0.00E+00"))</f>
        <v>#DIV/0!</v>
      </c>
      <c r="CA642" s="37" t="e">
        <f>VALUE(TEXT((AS642*$U642/365*'TOX and EXPO INPUTS'!$E$33/'TOX and EXPO INPUTS'!$E$34),"0.00E+00"))</f>
        <v>#DIV/0!</v>
      </c>
      <c r="CB642" s="37" t="e">
        <f>VALUE(TEXT((AT642*$U642/365*'TOX and EXPO INPUTS'!$E$33/'TOX and EXPO INPUTS'!$E$34),"0.00E+00"))</f>
        <v>#DIV/0!</v>
      </c>
      <c r="CC642" s="37" t="e">
        <f>VALUE(TEXT((AU642*$U642/365*'TOX and EXPO INPUTS'!$E$33/'TOX and EXPO INPUTS'!$E$34),"0.00E+00"))</f>
        <v>#DIV/0!</v>
      </c>
      <c r="CD642" s="58" t="e">
        <f>VALUE(TEXT((BR642*'TOX and EXPO INPUTS'!$F$23),"0.00E+00"))</f>
        <v>#DIV/0!</v>
      </c>
      <c r="CE642" s="57" t="e">
        <f>VALUE(TEXT((BS642*'TOX and EXPO INPUTS'!$F$23),"0.00E+00"))</f>
        <v>#DIV/0!</v>
      </c>
      <c r="CF642" s="57" t="e">
        <f>VALUE(TEXT((BT642*'TOX and EXPO INPUTS'!$F$23),"0.00E+00"))</f>
        <v>#DIV/0!</v>
      </c>
      <c r="CG642" s="57" t="e">
        <f>VALUE(TEXT((BU642*'TOX and EXPO INPUTS'!$F$23),"0.00E+00"))</f>
        <v>#DIV/0!</v>
      </c>
      <c r="CH642" s="57" t="e">
        <f>VALUE(TEXT((BV642*'TOX and EXPO INPUTS'!$F$23),"0.00E+00"))</f>
        <v>#DIV/0!</v>
      </c>
      <c r="CI642" s="57" t="e">
        <f>VALUE(TEXT((BW642*'TOX and EXPO INPUTS'!$F$23),"0.00E+00"))</f>
        <v>#DIV/0!</v>
      </c>
      <c r="CJ642" s="58" t="e">
        <f>VALUE(TEXT((BX642*'TOX and EXPO INPUTS'!$F$23),"0.00E+00"))</f>
        <v>#DIV/0!</v>
      </c>
      <c r="CK642" s="57" t="e">
        <f>VALUE(TEXT((BY642*'TOX and EXPO INPUTS'!$F$23),"0.00E+00"))</f>
        <v>#DIV/0!</v>
      </c>
      <c r="CL642" s="57" t="e">
        <f>VALUE(TEXT((BZ642*'TOX and EXPO INPUTS'!$F$23),"0.00E+00"))</f>
        <v>#DIV/0!</v>
      </c>
      <c r="CM642" s="57" t="e">
        <f>VALUE(TEXT((CA642*'TOX and EXPO INPUTS'!$F$23),"0.00E+00"))</f>
        <v>#DIV/0!</v>
      </c>
      <c r="CN642" s="57" t="e">
        <f>VALUE(TEXT((CB642*'TOX and EXPO INPUTS'!$F$23),"0.00E+00"))</f>
        <v>#DIV/0!</v>
      </c>
      <c r="CO642" s="57" t="e">
        <f>VALUE(TEXT((CC642*'TOX and EXPO INPUTS'!$F$23),"0.00E+00"))</f>
        <v>#DIV/0!</v>
      </c>
      <c r="CP642" s="38" t="s">
        <v>106</v>
      </c>
      <c r="CQ642" s="34" t="s">
        <v>107</v>
      </c>
      <c r="CR642" s="34" t="s">
        <v>108</v>
      </c>
      <c r="CS642" s="39" t="s">
        <v>109</v>
      </c>
    </row>
    <row r="643" spans="1:97" ht="48" customHeight="1" x14ac:dyDescent="0.25">
      <c r="A643" s="34" t="s">
        <v>98</v>
      </c>
      <c r="B643" s="34" t="s">
        <v>99</v>
      </c>
      <c r="C643" s="34" t="s">
        <v>115</v>
      </c>
      <c r="D643" s="34" t="s">
        <v>101</v>
      </c>
      <c r="E643" s="39" t="s">
        <v>112</v>
      </c>
      <c r="F643" s="40" t="s">
        <v>171</v>
      </c>
      <c r="G643" s="43"/>
      <c r="H643" s="36" t="s">
        <v>104</v>
      </c>
      <c r="I643" s="67"/>
      <c r="J643" s="36" t="s">
        <v>105</v>
      </c>
      <c r="K643" s="100">
        <f>VLOOKUP(F643,'Amount Seed Planted_variables'!$A$3:$I$74,2,0)</f>
        <v>87120</v>
      </c>
      <c r="L643" s="100">
        <f>VLOOKUP(F643,'Amount Seed Planted_variables'!$A$3:$I$74,3,0)</f>
        <v>108900</v>
      </c>
      <c r="M643" s="36">
        <f t="shared" si="273"/>
        <v>0</v>
      </c>
      <c r="N643" s="35">
        <f t="shared" si="274"/>
        <v>0</v>
      </c>
      <c r="O643" s="101">
        <v>225</v>
      </c>
      <c r="P643" s="93">
        <f>VLOOKUP(F643,'Amount Seed Planted_variables'!$A$3:$I$74,4,0)</f>
        <v>435600</v>
      </c>
      <c r="Q643" s="93">
        <f>VLOOKUP(F643,'Amount Seed Planted_variables'!$A$3:$I$74,7,0)</f>
        <v>80</v>
      </c>
      <c r="R643" s="93">
        <f>VLOOKUP(F643,'Amount Seed Planted_variables'!$A$3:$I$74,8,0)</f>
        <v>34848000</v>
      </c>
      <c r="S643" s="87" t="str">
        <f t="shared" si="270"/>
        <v>NA</v>
      </c>
      <c r="T643" s="35">
        <v>10</v>
      </c>
      <c r="U643" s="35">
        <v>30</v>
      </c>
      <c r="V643" s="41">
        <v>349</v>
      </c>
      <c r="W643" s="35">
        <v>51.2</v>
      </c>
      <c r="X643" s="35">
        <v>42.2</v>
      </c>
      <c r="Y643" s="41">
        <v>1.2</v>
      </c>
      <c r="Z643" s="35">
        <f t="shared" si="303"/>
        <v>0.12</v>
      </c>
      <c r="AA643" s="42">
        <f t="shared" si="276"/>
        <v>0</v>
      </c>
      <c r="AB643" s="37">
        <f t="shared" si="277"/>
        <v>0</v>
      </c>
      <c r="AC643" s="37">
        <f t="shared" si="278"/>
        <v>0</v>
      </c>
      <c r="AD643" s="42" t="e">
        <f>VALUE(TEXT(((AA643*'TOX and EXPO INPUTS'!$F$13)/'TOX and EXPO INPUTS'!$E$27),"0.00E+00"))</f>
        <v>#DIV/0!</v>
      </c>
      <c r="AE643" s="37" t="e">
        <f>VALUE(TEXT(((AB643*'TOX and EXPO INPUTS'!$F$13)/'TOX and EXPO INPUTS'!$E$27),"0.00E+00"))</f>
        <v>#DIV/0!</v>
      </c>
      <c r="AF643" s="37" t="e">
        <f>VALUE(TEXT(((AC643*'TOX and EXPO INPUTS'!$F$13)/'TOX and EXPO INPUTS'!$E$27),"0.00E+00"))</f>
        <v>#DIV/0!</v>
      </c>
      <c r="AG643" s="42" t="e">
        <f>IF($E643="ST",VALUE(TEXT(('TOX and EXPO INPUTS'!$F$7/AD643),"0.0E+00")),IF($E643="IT",VALUE(TEXT(('TOX and EXPO INPUTS'!$F$10/AD643),"0.0E+00"))))</f>
        <v>#DIV/0!</v>
      </c>
      <c r="AH643" s="37" t="e">
        <f>IF($E643="ST",VALUE(TEXT(('TOX and EXPO INPUTS'!$F$7/AE643),"0.0E+00")),IF($E643="IT",VALUE(TEXT(('TOX and EXPO INPUTS'!$F$10/AE643),"0.0E+00"))))</f>
        <v>#DIV/0!</v>
      </c>
      <c r="AI643" s="37" t="e">
        <f>IF($E643="ST",VALUE(TEXT(('TOX and EXPO INPUTS'!$F$7/AF643),"0.0E+00")),IF($E643="IT",VALUE(TEXT(('TOX and EXPO INPUTS'!$F$10/AF643),"0.0E+00"))))</f>
        <v>#DIV/0!</v>
      </c>
      <c r="AJ643" s="42">
        <f t="shared" si="271"/>
        <v>0</v>
      </c>
      <c r="AK643" s="37">
        <f t="shared" si="272"/>
        <v>0</v>
      </c>
      <c r="AL643" s="42" t="e">
        <f>VALUE(TEXT(((AJ643*'TOX and EXPO INPUTS'!$F$21)/'TOX and EXPO INPUTS'!$E$29),"0.00E+00"))</f>
        <v>#DIV/0!</v>
      </c>
      <c r="AM643" s="37" t="e">
        <f>VALUE(TEXT(((AK643*'TOX and EXPO INPUTS'!$F$21)/'TOX and EXPO INPUTS'!$E$29),"0.00E+00"))</f>
        <v>#DIV/0!</v>
      </c>
      <c r="AN643" s="42" t="e">
        <f>IF($E643="ST",VALUE(TEXT(('TOX and EXPO INPUTS'!$F$15/AL643),"0.0E+00")),IF($E643="IT",VALUE(TEXT(('TOX and EXPO INPUTS'!$F$18/AL643),"0.0E+00"))))</f>
        <v>#DIV/0!</v>
      </c>
      <c r="AO643" s="37" t="e">
        <f>IF($E643="ST",VALUE(TEXT(('TOX and EXPO INPUTS'!$F$15/AM643),"0.0E+00")),IF($E643="IT",VALUE(TEXT(('TOX and EXPO INPUTS'!$F$18/AM643),"0.0E+00"))))</f>
        <v>#DIV/0!</v>
      </c>
      <c r="AP643" s="42" t="e">
        <f t="shared" si="291"/>
        <v>#DIV/0!</v>
      </c>
      <c r="AQ643" s="37" t="e">
        <f t="shared" si="292"/>
        <v>#DIV/0!</v>
      </c>
      <c r="AR643" s="37" t="e">
        <f t="shared" si="293"/>
        <v>#DIV/0!</v>
      </c>
      <c r="AS643" s="37" t="e">
        <f t="shared" si="294"/>
        <v>#DIV/0!</v>
      </c>
      <c r="AT643" s="37" t="e">
        <f t="shared" si="295"/>
        <v>#DIV/0!</v>
      </c>
      <c r="AU643" s="37" t="e">
        <f t="shared" si="296"/>
        <v>#DIV/0!</v>
      </c>
      <c r="AV643" s="42" t="e">
        <f t="shared" si="297"/>
        <v>#DIV/0!</v>
      </c>
      <c r="AW643" s="37" t="e">
        <f t="shared" si="298"/>
        <v>#DIV/0!</v>
      </c>
      <c r="AX643" s="37" t="e">
        <f t="shared" si="299"/>
        <v>#DIV/0!</v>
      </c>
      <c r="AY643" s="37" t="e">
        <f t="shared" si="300"/>
        <v>#DIV/0!</v>
      </c>
      <c r="AZ643" s="37" t="e">
        <f t="shared" si="301"/>
        <v>#DIV/0!</v>
      </c>
      <c r="BA643" s="37" t="e">
        <f t="shared" si="302"/>
        <v>#DIV/0!</v>
      </c>
      <c r="BB643" s="42" t="e">
        <f>IF($E643="ST",VALUE(TEXT((1/(('TOX and EXPO INPUTS'!$F$9/AG643)+('TOX and EXPO INPUTS'!$F$17/AN643))),"0.0E+00")),IF($E643="IT",VALUE(TEXT((1/(('TOX and EXPO INPUTS'!$F$12/AG643)+('TOX and EXPO INPUTS'!$F$20/AN643))),"0.0E+00"))))</f>
        <v>#DIV/0!</v>
      </c>
      <c r="BC643" s="37" t="e">
        <f>IF($E643="ST",VALUE(TEXT((1/(('TOX and EXPO INPUTS'!$F$9/AH643)+('TOX and EXPO INPUTS'!$F$17/AN643))),"0.0E+00")),IF($E643="IT",VALUE(TEXT((1/(('TOX and EXPO INPUTS'!$F$12/AH643)+('TOX and EXPO INPUTS'!$F$20/AN643))),"0.0E+00"))))</f>
        <v>#DIV/0!</v>
      </c>
      <c r="BD643" s="37" t="e">
        <f>IF($E643="ST",VALUE(TEXT((1/(('TOX and EXPO INPUTS'!$F$9/AI643)+('TOX and EXPO INPUTS'!$F$17/AN643))),"0.0E+00")),IF($E643="IT",VALUE(TEXT((1/(('TOX and EXPO INPUTS'!$F$12/AI643)+('TOX and EXPO INPUTS'!$F$20/AN643))),"0.0E+00"))))</f>
        <v>#DIV/0!</v>
      </c>
      <c r="BE643" s="37" t="e">
        <f>IF($E643="ST",VALUE(TEXT((1/(('TOX and EXPO INPUTS'!$F$9/AG643)+('TOX and EXPO INPUTS'!$F$17/AO643))),"0.0E+00")),IF($E643="IT",VALUE(TEXT((1/(('TOX and EXPO INPUTS'!$F$12/AG643)+('TOX and EXPO INPUTS'!$F$20/AO643))),"0.0E+00"))))</f>
        <v>#DIV/0!</v>
      </c>
      <c r="BF643" s="37" t="e">
        <f>IF($E643="ST",VALUE(TEXT((1/(('TOX and EXPO INPUTS'!$F$9/AH643)+('TOX and EXPO INPUTS'!$F$17/AO643))),"0.0E+00")),IF($E643="IT",VALUE(TEXT((1/(('TOX and EXPO INPUTS'!$F$12/AH643)+('TOX and EXPO INPUTS'!$F$20/AO643))),"0.0E+00"))))</f>
        <v>#DIV/0!</v>
      </c>
      <c r="BG643" s="37" t="e">
        <f>IF($E643="ST",VALUE(TEXT((1/(('TOX and EXPO INPUTS'!$F$9/AI643)+('TOX and EXPO INPUTS'!$F$17/AO643))),"0.0E+00")),IF($E643="IT",VALUE(TEXT((1/(('TOX and EXPO INPUTS'!$F$12/AI643)+('TOX and EXPO INPUTS'!$F$20/AO643))),"0.0E+00"))))</f>
        <v>#DIV/0!</v>
      </c>
      <c r="BH643" s="42" t="e">
        <f>VALUE(TEXT((AD643*$T643/365*'TOX and EXPO INPUTS'!$E$33/'TOX and EXPO INPUTS'!$E$34),"0.00E+00"))</f>
        <v>#DIV/0!</v>
      </c>
      <c r="BI643" s="37" t="e">
        <f>VALUE(TEXT((AE643*$T643/365*'TOX and EXPO INPUTS'!$E$33/'TOX and EXPO INPUTS'!$E$34),"0.00E+00"))</f>
        <v>#DIV/0!</v>
      </c>
      <c r="BJ643" s="37" t="e">
        <f>VALUE(TEXT((AF643*$T643/365*'TOX and EXPO INPUTS'!$E$33/'TOX and EXPO INPUTS'!$E$34),"0.00E+00"))</f>
        <v>#DIV/0!</v>
      </c>
      <c r="BK643" s="42" t="e">
        <f>VALUE(TEXT((AD643*$U643/365*'TOX and EXPO INPUTS'!$E$33/'TOX and EXPO INPUTS'!$E$34),"0.00E+00"))</f>
        <v>#DIV/0!</v>
      </c>
      <c r="BL643" s="37" t="e">
        <f>VALUE(TEXT((AE643*$U643/365*'TOX and EXPO INPUTS'!$E$33/'TOX and EXPO INPUTS'!$E$34),"0.00E+00"))</f>
        <v>#DIV/0!</v>
      </c>
      <c r="BM643" s="37" t="e">
        <f>VALUE(TEXT((AF643*$U643/365*'TOX and EXPO INPUTS'!$E$33/'TOX and EXPO INPUTS'!$E$34),"0.00E+00"))</f>
        <v>#DIV/0!</v>
      </c>
      <c r="BN643" s="42" t="e">
        <f>VALUE(TEXT((AL643*$T643/365*'TOX and EXPO INPUTS'!$E$33/'TOX and EXPO INPUTS'!$E$34),"0.00E+00"))</f>
        <v>#DIV/0!</v>
      </c>
      <c r="BO643" s="37" t="e">
        <f>VALUE(TEXT((AM643*$T643/365*'TOX and EXPO INPUTS'!$E$33/'TOX and EXPO INPUTS'!$E$34),"0.00E+00"))</f>
        <v>#DIV/0!</v>
      </c>
      <c r="BP643" s="42" t="e">
        <f>VALUE(TEXT((AL643*$U643/365*'TOX and EXPO INPUTS'!$E$33/'TOX and EXPO INPUTS'!$E$34),"0.00E+00"))</f>
        <v>#DIV/0!</v>
      </c>
      <c r="BQ643" s="37" t="e">
        <f>VALUE(TEXT((AM643*$U643/365*'TOX and EXPO INPUTS'!$E$33/'TOX and EXPO INPUTS'!$E$34),"0.00E+00"))</f>
        <v>#DIV/0!</v>
      </c>
      <c r="BR643" s="42" t="e">
        <f>VALUE(TEXT((AP643*$T643/365*'TOX and EXPO INPUTS'!$E$33/'TOX and EXPO INPUTS'!$E$34),"0.00E+00"))</f>
        <v>#DIV/0!</v>
      </c>
      <c r="BS643" s="37" t="e">
        <f>VALUE(TEXT((AQ643*$T643/365*'TOX and EXPO INPUTS'!$E$33/'TOX and EXPO INPUTS'!$E$34),"0.00E+00"))</f>
        <v>#DIV/0!</v>
      </c>
      <c r="BT643" s="37" t="e">
        <f>VALUE(TEXT((AR643*$T643/365*'TOX and EXPO INPUTS'!$E$33/'TOX and EXPO INPUTS'!$E$34),"0.00E+00"))</f>
        <v>#DIV/0!</v>
      </c>
      <c r="BU643" s="37" t="e">
        <f>VALUE(TEXT((AS643*$T643/365*'TOX and EXPO INPUTS'!$E$33/'TOX and EXPO INPUTS'!$E$34),"0.00E+00"))</f>
        <v>#DIV/0!</v>
      </c>
      <c r="BV643" s="37" t="e">
        <f>VALUE(TEXT((AT643*$T643/365*'TOX and EXPO INPUTS'!$E$33/'TOX and EXPO INPUTS'!$E$34),"0.00E+00"))</f>
        <v>#DIV/0!</v>
      </c>
      <c r="BW643" s="37" t="e">
        <f>VALUE(TEXT((AU643*$T643/365*'TOX and EXPO INPUTS'!$E$33/'TOX and EXPO INPUTS'!$E$34),"0.00E+00"))</f>
        <v>#DIV/0!</v>
      </c>
      <c r="BX643" s="42" t="e">
        <f>VALUE(TEXT((AP643*$U643/365*'TOX and EXPO INPUTS'!$E$33/'TOX and EXPO INPUTS'!$E$34),"0.00E+00"))</f>
        <v>#DIV/0!</v>
      </c>
      <c r="BY643" s="37" t="e">
        <f>VALUE(TEXT((AQ643*$U643/365*'TOX and EXPO INPUTS'!$E$33/'TOX and EXPO INPUTS'!$E$34),"0.00E+00"))</f>
        <v>#DIV/0!</v>
      </c>
      <c r="BZ643" s="37" t="e">
        <f>VALUE(TEXT((AR643*$U643/365*'TOX and EXPO INPUTS'!$E$33/'TOX and EXPO INPUTS'!$E$34),"0.00E+00"))</f>
        <v>#DIV/0!</v>
      </c>
      <c r="CA643" s="37" t="e">
        <f>VALUE(TEXT((AS643*$U643/365*'TOX and EXPO INPUTS'!$E$33/'TOX and EXPO INPUTS'!$E$34),"0.00E+00"))</f>
        <v>#DIV/0!</v>
      </c>
      <c r="CB643" s="37" t="e">
        <f>VALUE(TEXT((AT643*$U643/365*'TOX and EXPO INPUTS'!$E$33/'TOX and EXPO INPUTS'!$E$34),"0.00E+00"))</f>
        <v>#DIV/0!</v>
      </c>
      <c r="CC643" s="37" t="e">
        <f>VALUE(TEXT((AU643*$U643/365*'TOX and EXPO INPUTS'!$E$33/'TOX and EXPO INPUTS'!$E$34),"0.00E+00"))</f>
        <v>#DIV/0!</v>
      </c>
      <c r="CD643" s="58" t="e">
        <f>VALUE(TEXT((BR643*'TOX and EXPO INPUTS'!$F$23),"0.00E+00"))</f>
        <v>#DIV/0!</v>
      </c>
      <c r="CE643" s="57" t="e">
        <f>VALUE(TEXT((BS643*'TOX and EXPO INPUTS'!$F$23),"0.00E+00"))</f>
        <v>#DIV/0!</v>
      </c>
      <c r="CF643" s="57" t="e">
        <f>VALUE(TEXT((BT643*'TOX and EXPO INPUTS'!$F$23),"0.00E+00"))</f>
        <v>#DIV/0!</v>
      </c>
      <c r="CG643" s="57" t="e">
        <f>VALUE(TEXT((BU643*'TOX and EXPO INPUTS'!$F$23),"0.00E+00"))</f>
        <v>#DIV/0!</v>
      </c>
      <c r="CH643" s="57" t="e">
        <f>VALUE(TEXT((BV643*'TOX and EXPO INPUTS'!$F$23),"0.00E+00"))</f>
        <v>#DIV/0!</v>
      </c>
      <c r="CI643" s="57" t="e">
        <f>VALUE(TEXT((BW643*'TOX and EXPO INPUTS'!$F$23),"0.00E+00"))</f>
        <v>#DIV/0!</v>
      </c>
      <c r="CJ643" s="58" t="e">
        <f>VALUE(TEXT((BX643*'TOX and EXPO INPUTS'!$F$23),"0.00E+00"))</f>
        <v>#DIV/0!</v>
      </c>
      <c r="CK643" s="57" t="e">
        <f>VALUE(TEXT((BY643*'TOX and EXPO INPUTS'!$F$23),"0.00E+00"))</f>
        <v>#DIV/0!</v>
      </c>
      <c r="CL643" s="57" t="e">
        <f>VALUE(TEXT((BZ643*'TOX and EXPO INPUTS'!$F$23),"0.00E+00"))</f>
        <v>#DIV/0!</v>
      </c>
      <c r="CM643" s="57" t="e">
        <f>VALUE(TEXT((CA643*'TOX and EXPO INPUTS'!$F$23),"0.00E+00"))</f>
        <v>#DIV/0!</v>
      </c>
      <c r="CN643" s="57" t="e">
        <f>VALUE(TEXT((CB643*'TOX and EXPO INPUTS'!$F$23),"0.00E+00"))</f>
        <v>#DIV/0!</v>
      </c>
      <c r="CO643" s="57" t="e">
        <f>VALUE(TEXT((CC643*'TOX and EXPO INPUTS'!$F$23),"0.00E+00"))</f>
        <v>#DIV/0!</v>
      </c>
      <c r="CP643" s="38" t="s">
        <v>106</v>
      </c>
      <c r="CQ643" s="34" t="s">
        <v>107</v>
      </c>
      <c r="CR643" s="34" t="s">
        <v>108</v>
      </c>
      <c r="CS643" s="39" t="s">
        <v>109</v>
      </c>
    </row>
    <row r="644" spans="1:97" ht="48" customHeight="1" x14ac:dyDescent="0.25">
      <c r="A644" s="34" t="s">
        <v>98</v>
      </c>
      <c r="B644" s="34" t="s">
        <v>99</v>
      </c>
      <c r="C644" s="34" t="s">
        <v>115</v>
      </c>
      <c r="D644" s="34" t="s">
        <v>110</v>
      </c>
      <c r="E644" s="39" t="s">
        <v>112</v>
      </c>
      <c r="F644" s="40" t="s">
        <v>171</v>
      </c>
      <c r="G644" s="43"/>
      <c r="H644" s="36" t="s">
        <v>104</v>
      </c>
      <c r="I644" s="67"/>
      <c r="J644" s="36" t="s">
        <v>105</v>
      </c>
      <c r="K644" s="100">
        <f>VLOOKUP(F644,'Amount Seed Planted_variables'!$A$3:$I$74,2,0)</f>
        <v>87120</v>
      </c>
      <c r="L644" s="100">
        <f>VLOOKUP(F644,'Amount Seed Planted_variables'!$A$3:$I$74,3,0)</f>
        <v>108900</v>
      </c>
      <c r="M644" s="36">
        <f t="shared" si="273"/>
        <v>0</v>
      </c>
      <c r="N644" s="35">
        <f t="shared" si="274"/>
        <v>0</v>
      </c>
      <c r="O644" s="101">
        <v>225</v>
      </c>
      <c r="P644" s="93">
        <f>VLOOKUP(F644,'Amount Seed Planted_variables'!$A$3:$I$74,4,0)</f>
        <v>435600</v>
      </c>
      <c r="Q644" s="93">
        <f>VLOOKUP(F644,'Amount Seed Planted_variables'!$A$3:$I$74,7,0)</f>
        <v>80</v>
      </c>
      <c r="R644" s="93">
        <f>VLOOKUP(F644,'Amount Seed Planted_variables'!$A$3:$I$74,8,0)</f>
        <v>34848000</v>
      </c>
      <c r="S644" s="87" t="str">
        <f t="shared" si="270"/>
        <v>NA</v>
      </c>
      <c r="T644" s="35">
        <v>10</v>
      </c>
      <c r="U644" s="35">
        <v>30</v>
      </c>
      <c r="V644" s="41">
        <v>68</v>
      </c>
      <c r="W644" s="35">
        <v>16.899999999999999</v>
      </c>
      <c r="X644" s="35">
        <v>13.1</v>
      </c>
      <c r="Y644" s="41">
        <v>3.6</v>
      </c>
      <c r="Z644" s="35">
        <f t="shared" si="303"/>
        <v>0.36000000000000004</v>
      </c>
      <c r="AA644" s="42">
        <f t="shared" si="276"/>
        <v>0</v>
      </c>
      <c r="AB644" s="37">
        <f t="shared" si="277"/>
        <v>0</v>
      </c>
      <c r="AC644" s="37">
        <f t="shared" si="278"/>
        <v>0</v>
      </c>
      <c r="AD644" s="42" t="e">
        <f>VALUE(TEXT(((AA644*'TOX and EXPO INPUTS'!$F$13)/'TOX and EXPO INPUTS'!$E$27),"0.00E+00"))</f>
        <v>#DIV/0!</v>
      </c>
      <c r="AE644" s="37" t="e">
        <f>VALUE(TEXT(((AB644*'TOX and EXPO INPUTS'!$F$13)/'TOX and EXPO INPUTS'!$E$27),"0.00E+00"))</f>
        <v>#DIV/0!</v>
      </c>
      <c r="AF644" s="37" t="e">
        <f>VALUE(TEXT(((AC644*'TOX and EXPO INPUTS'!$F$13)/'TOX and EXPO INPUTS'!$E$27),"0.00E+00"))</f>
        <v>#DIV/0!</v>
      </c>
      <c r="AG644" s="42" t="e">
        <f>IF($E644="ST",VALUE(TEXT(('TOX and EXPO INPUTS'!$F$7/AD644),"0.0E+00")),IF($E644="IT",VALUE(TEXT(('TOX and EXPO INPUTS'!$F$10/AD644),"0.0E+00"))))</f>
        <v>#DIV/0!</v>
      </c>
      <c r="AH644" s="37" t="e">
        <f>IF($E644="ST",VALUE(TEXT(('TOX and EXPO INPUTS'!$F$7/AE644),"0.0E+00")),IF($E644="IT",VALUE(TEXT(('TOX and EXPO INPUTS'!$F$10/AE644),"0.0E+00"))))</f>
        <v>#DIV/0!</v>
      </c>
      <c r="AI644" s="37" t="e">
        <f>IF($E644="ST",VALUE(TEXT(('TOX and EXPO INPUTS'!$F$7/AF644),"0.0E+00")),IF($E644="IT",VALUE(TEXT(('TOX and EXPO INPUTS'!$F$10/AF644),"0.0E+00"))))</f>
        <v>#DIV/0!</v>
      </c>
      <c r="AJ644" s="42">
        <f t="shared" si="271"/>
        <v>0</v>
      </c>
      <c r="AK644" s="37">
        <f t="shared" si="272"/>
        <v>0</v>
      </c>
      <c r="AL644" s="42" t="e">
        <f>VALUE(TEXT(((AJ644*'TOX and EXPO INPUTS'!$F$21)/'TOX and EXPO INPUTS'!$E$29),"0.00E+00"))</f>
        <v>#DIV/0!</v>
      </c>
      <c r="AM644" s="37" t="e">
        <f>VALUE(TEXT(((AK644*'TOX and EXPO INPUTS'!$F$21)/'TOX and EXPO INPUTS'!$E$29),"0.00E+00"))</f>
        <v>#DIV/0!</v>
      </c>
      <c r="AN644" s="42" t="e">
        <f>IF($E644="ST",VALUE(TEXT(('TOX and EXPO INPUTS'!$F$15/AL644),"0.0E+00")),IF($E644="IT",VALUE(TEXT(('TOX and EXPO INPUTS'!$F$18/AL644),"0.0E+00"))))</f>
        <v>#DIV/0!</v>
      </c>
      <c r="AO644" s="37" t="e">
        <f>IF($E644="ST",VALUE(TEXT(('TOX and EXPO INPUTS'!$F$15/AM644),"0.0E+00")),IF($E644="IT",VALUE(TEXT(('TOX and EXPO INPUTS'!$F$18/AM644),"0.0E+00"))))</f>
        <v>#DIV/0!</v>
      </c>
      <c r="AP644" s="42" t="e">
        <f t="shared" si="291"/>
        <v>#DIV/0!</v>
      </c>
      <c r="AQ644" s="37" t="e">
        <f t="shared" si="292"/>
        <v>#DIV/0!</v>
      </c>
      <c r="AR644" s="37" t="e">
        <f t="shared" si="293"/>
        <v>#DIV/0!</v>
      </c>
      <c r="AS644" s="37" t="e">
        <f t="shared" si="294"/>
        <v>#DIV/0!</v>
      </c>
      <c r="AT644" s="37" t="e">
        <f t="shared" si="295"/>
        <v>#DIV/0!</v>
      </c>
      <c r="AU644" s="37" t="e">
        <f t="shared" si="296"/>
        <v>#DIV/0!</v>
      </c>
      <c r="AV644" s="42" t="e">
        <f t="shared" si="297"/>
        <v>#DIV/0!</v>
      </c>
      <c r="AW644" s="37" t="e">
        <f t="shared" si="298"/>
        <v>#DIV/0!</v>
      </c>
      <c r="AX644" s="37" t="e">
        <f t="shared" si="299"/>
        <v>#DIV/0!</v>
      </c>
      <c r="AY644" s="37" t="e">
        <f t="shared" si="300"/>
        <v>#DIV/0!</v>
      </c>
      <c r="AZ644" s="37" t="e">
        <f t="shared" si="301"/>
        <v>#DIV/0!</v>
      </c>
      <c r="BA644" s="37" t="e">
        <f t="shared" si="302"/>
        <v>#DIV/0!</v>
      </c>
      <c r="BB644" s="42" t="e">
        <f>IF($E644="ST",VALUE(TEXT((1/(('TOX and EXPO INPUTS'!$F$9/AG644)+('TOX and EXPO INPUTS'!$F$17/AN644))),"0.0E+00")),IF($E644="IT",VALUE(TEXT((1/(('TOX and EXPO INPUTS'!$F$12/AG644)+('TOX and EXPO INPUTS'!$F$20/AN644))),"0.0E+00"))))</f>
        <v>#DIV/0!</v>
      </c>
      <c r="BC644" s="37" t="e">
        <f>IF($E644="ST",VALUE(TEXT((1/(('TOX and EXPO INPUTS'!$F$9/AH644)+('TOX and EXPO INPUTS'!$F$17/AN644))),"0.0E+00")),IF($E644="IT",VALUE(TEXT((1/(('TOX and EXPO INPUTS'!$F$12/AH644)+('TOX and EXPO INPUTS'!$F$20/AN644))),"0.0E+00"))))</f>
        <v>#DIV/0!</v>
      </c>
      <c r="BD644" s="37" t="e">
        <f>IF($E644="ST",VALUE(TEXT((1/(('TOX and EXPO INPUTS'!$F$9/AI644)+('TOX and EXPO INPUTS'!$F$17/AN644))),"0.0E+00")),IF($E644="IT",VALUE(TEXT((1/(('TOX and EXPO INPUTS'!$F$12/AI644)+('TOX and EXPO INPUTS'!$F$20/AN644))),"0.0E+00"))))</f>
        <v>#DIV/0!</v>
      </c>
      <c r="BE644" s="37" t="e">
        <f>IF($E644="ST",VALUE(TEXT((1/(('TOX and EXPO INPUTS'!$F$9/AG644)+('TOX and EXPO INPUTS'!$F$17/AO644))),"0.0E+00")),IF($E644="IT",VALUE(TEXT((1/(('TOX and EXPO INPUTS'!$F$12/AG644)+('TOX and EXPO INPUTS'!$F$20/AO644))),"0.0E+00"))))</f>
        <v>#DIV/0!</v>
      </c>
      <c r="BF644" s="37" t="e">
        <f>IF($E644="ST",VALUE(TEXT((1/(('TOX and EXPO INPUTS'!$F$9/AH644)+('TOX and EXPO INPUTS'!$F$17/AO644))),"0.0E+00")),IF($E644="IT",VALUE(TEXT((1/(('TOX and EXPO INPUTS'!$F$12/AH644)+('TOX and EXPO INPUTS'!$F$20/AO644))),"0.0E+00"))))</f>
        <v>#DIV/0!</v>
      </c>
      <c r="BG644" s="37" t="e">
        <f>IF($E644="ST",VALUE(TEXT((1/(('TOX and EXPO INPUTS'!$F$9/AI644)+('TOX and EXPO INPUTS'!$F$17/AO644))),"0.0E+00")),IF($E644="IT",VALUE(TEXT((1/(('TOX and EXPO INPUTS'!$F$12/AI644)+('TOX and EXPO INPUTS'!$F$20/AO644))),"0.0E+00"))))</f>
        <v>#DIV/0!</v>
      </c>
      <c r="BH644" s="42" t="e">
        <f>VALUE(TEXT((AD644*$T644/365*'TOX and EXPO INPUTS'!$E$33/'TOX and EXPO INPUTS'!$E$34),"0.00E+00"))</f>
        <v>#DIV/0!</v>
      </c>
      <c r="BI644" s="37" t="e">
        <f>VALUE(TEXT((AE644*$T644/365*'TOX and EXPO INPUTS'!$E$33/'TOX and EXPO INPUTS'!$E$34),"0.00E+00"))</f>
        <v>#DIV/0!</v>
      </c>
      <c r="BJ644" s="37" t="e">
        <f>VALUE(TEXT((AF644*$T644/365*'TOX and EXPO INPUTS'!$E$33/'TOX and EXPO INPUTS'!$E$34),"0.00E+00"))</f>
        <v>#DIV/0!</v>
      </c>
      <c r="BK644" s="42" t="e">
        <f>VALUE(TEXT((AD644*$U644/365*'TOX and EXPO INPUTS'!$E$33/'TOX and EXPO INPUTS'!$E$34),"0.00E+00"))</f>
        <v>#DIV/0!</v>
      </c>
      <c r="BL644" s="37" t="e">
        <f>VALUE(TEXT((AE644*$U644/365*'TOX and EXPO INPUTS'!$E$33/'TOX and EXPO INPUTS'!$E$34),"0.00E+00"))</f>
        <v>#DIV/0!</v>
      </c>
      <c r="BM644" s="37" t="e">
        <f>VALUE(TEXT((AF644*$U644/365*'TOX and EXPO INPUTS'!$E$33/'TOX and EXPO INPUTS'!$E$34),"0.00E+00"))</f>
        <v>#DIV/0!</v>
      </c>
      <c r="BN644" s="42" t="e">
        <f>VALUE(TEXT((AL644*$T644/365*'TOX and EXPO INPUTS'!$E$33/'TOX and EXPO INPUTS'!$E$34),"0.00E+00"))</f>
        <v>#DIV/0!</v>
      </c>
      <c r="BO644" s="37" t="e">
        <f>VALUE(TEXT((AM644*$T644/365*'TOX and EXPO INPUTS'!$E$33/'TOX and EXPO INPUTS'!$E$34),"0.00E+00"))</f>
        <v>#DIV/0!</v>
      </c>
      <c r="BP644" s="42" t="e">
        <f>VALUE(TEXT((AL644*$U644/365*'TOX and EXPO INPUTS'!$E$33/'TOX and EXPO INPUTS'!$E$34),"0.00E+00"))</f>
        <v>#DIV/0!</v>
      </c>
      <c r="BQ644" s="37" t="e">
        <f>VALUE(TEXT((AM644*$U644/365*'TOX and EXPO INPUTS'!$E$33/'TOX and EXPO INPUTS'!$E$34),"0.00E+00"))</f>
        <v>#DIV/0!</v>
      </c>
      <c r="BR644" s="42" t="e">
        <f>VALUE(TEXT((AP644*$T644/365*'TOX and EXPO INPUTS'!$E$33/'TOX and EXPO INPUTS'!$E$34),"0.00E+00"))</f>
        <v>#DIV/0!</v>
      </c>
      <c r="BS644" s="37" t="e">
        <f>VALUE(TEXT((AQ644*$T644/365*'TOX and EXPO INPUTS'!$E$33/'TOX and EXPO INPUTS'!$E$34),"0.00E+00"))</f>
        <v>#DIV/0!</v>
      </c>
      <c r="BT644" s="37" t="e">
        <f>VALUE(TEXT((AR644*$T644/365*'TOX and EXPO INPUTS'!$E$33/'TOX and EXPO INPUTS'!$E$34),"0.00E+00"))</f>
        <v>#DIV/0!</v>
      </c>
      <c r="BU644" s="37" t="e">
        <f>VALUE(TEXT((AS644*$T644/365*'TOX and EXPO INPUTS'!$E$33/'TOX and EXPO INPUTS'!$E$34),"0.00E+00"))</f>
        <v>#DIV/0!</v>
      </c>
      <c r="BV644" s="37" t="e">
        <f>VALUE(TEXT((AT644*$T644/365*'TOX and EXPO INPUTS'!$E$33/'TOX and EXPO INPUTS'!$E$34),"0.00E+00"))</f>
        <v>#DIV/0!</v>
      </c>
      <c r="BW644" s="37" t="e">
        <f>VALUE(TEXT((AU644*$T644/365*'TOX and EXPO INPUTS'!$E$33/'TOX and EXPO INPUTS'!$E$34),"0.00E+00"))</f>
        <v>#DIV/0!</v>
      </c>
      <c r="BX644" s="42" t="e">
        <f>VALUE(TEXT((AP644*$U644/365*'TOX and EXPO INPUTS'!$E$33/'TOX and EXPO INPUTS'!$E$34),"0.00E+00"))</f>
        <v>#DIV/0!</v>
      </c>
      <c r="BY644" s="37" t="e">
        <f>VALUE(TEXT((AQ644*$U644/365*'TOX and EXPO INPUTS'!$E$33/'TOX and EXPO INPUTS'!$E$34),"0.00E+00"))</f>
        <v>#DIV/0!</v>
      </c>
      <c r="BZ644" s="37" t="e">
        <f>VALUE(TEXT((AR644*$U644/365*'TOX and EXPO INPUTS'!$E$33/'TOX and EXPO INPUTS'!$E$34),"0.00E+00"))</f>
        <v>#DIV/0!</v>
      </c>
      <c r="CA644" s="37" t="e">
        <f>VALUE(TEXT((AS644*$U644/365*'TOX and EXPO INPUTS'!$E$33/'TOX and EXPO INPUTS'!$E$34),"0.00E+00"))</f>
        <v>#DIV/0!</v>
      </c>
      <c r="CB644" s="37" t="e">
        <f>VALUE(TEXT((AT644*$U644/365*'TOX and EXPO INPUTS'!$E$33/'TOX and EXPO INPUTS'!$E$34),"0.00E+00"))</f>
        <v>#DIV/0!</v>
      </c>
      <c r="CC644" s="37" t="e">
        <f>VALUE(TEXT((AU644*$U644/365*'TOX and EXPO INPUTS'!$E$33/'TOX and EXPO INPUTS'!$E$34),"0.00E+00"))</f>
        <v>#DIV/0!</v>
      </c>
      <c r="CD644" s="58" t="e">
        <f>VALUE(TEXT((BR644*'TOX and EXPO INPUTS'!$F$23),"0.00E+00"))</f>
        <v>#DIV/0!</v>
      </c>
      <c r="CE644" s="57" t="e">
        <f>VALUE(TEXT((BS644*'TOX and EXPO INPUTS'!$F$23),"0.00E+00"))</f>
        <v>#DIV/0!</v>
      </c>
      <c r="CF644" s="57" t="e">
        <f>VALUE(TEXT((BT644*'TOX and EXPO INPUTS'!$F$23),"0.00E+00"))</f>
        <v>#DIV/0!</v>
      </c>
      <c r="CG644" s="57" t="e">
        <f>VALUE(TEXT((BU644*'TOX and EXPO INPUTS'!$F$23),"0.00E+00"))</f>
        <v>#DIV/0!</v>
      </c>
      <c r="CH644" s="57" t="e">
        <f>VALUE(TEXT((BV644*'TOX and EXPO INPUTS'!$F$23),"0.00E+00"))</f>
        <v>#DIV/0!</v>
      </c>
      <c r="CI644" s="57" t="e">
        <f>VALUE(TEXT((BW644*'TOX and EXPO INPUTS'!$F$23),"0.00E+00"))</f>
        <v>#DIV/0!</v>
      </c>
      <c r="CJ644" s="58" t="e">
        <f>VALUE(TEXT((BX644*'TOX and EXPO INPUTS'!$F$23),"0.00E+00"))</f>
        <v>#DIV/0!</v>
      </c>
      <c r="CK644" s="57" t="e">
        <f>VALUE(TEXT((BY644*'TOX and EXPO INPUTS'!$F$23),"0.00E+00"))</f>
        <v>#DIV/0!</v>
      </c>
      <c r="CL644" s="57" t="e">
        <f>VALUE(TEXT((BZ644*'TOX and EXPO INPUTS'!$F$23),"0.00E+00"))</f>
        <v>#DIV/0!</v>
      </c>
      <c r="CM644" s="57" t="e">
        <f>VALUE(TEXT((CA644*'TOX and EXPO INPUTS'!$F$23),"0.00E+00"))</f>
        <v>#DIV/0!</v>
      </c>
      <c r="CN644" s="57" t="e">
        <f>VALUE(TEXT((CB644*'TOX and EXPO INPUTS'!$F$23),"0.00E+00"))</f>
        <v>#DIV/0!</v>
      </c>
      <c r="CO644" s="57" t="e">
        <f>VALUE(TEXT((CC644*'TOX and EXPO INPUTS'!$F$23),"0.00E+00"))</f>
        <v>#DIV/0!</v>
      </c>
      <c r="CP644" s="38" t="s">
        <v>106</v>
      </c>
      <c r="CQ644" s="34" t="s">
        <v>107</v>
      </c>
      <c r="CR644" s="34" t="s">
        <v>108</v>
      </c>
      <c r="CS644" s="39" t="s">
        <v>109</v>
      </c>
    </row>
    <row r="645" spans="1:97" ht="48" customHeight="1" x14ac:dyDescent="0.25">
      <c r="A645" s="34" t="s">
        <v>98</v>
      </c>
      <c r="B645" s="34" t="s">
        <v>99</v>
      </c>
      <c r="C645" s="34" t="s">
        <v>115</v>
      </c>
      <c r="D645" s="34" t="s">
        <v>111</v>
      </c>
      <c r="E645" s="39" t="s">
        <v>112</v>
      </c>
      <c r="F645" s="40" t="s">
        <v>171</v>
      </c>
      <c r="G645" s="43"/>
      <c r="H645" s="36" t="s">
        <v>104</v>
      </c>
      <c r="I645" s="67"/>
      <c r="J645" s="36" t="s">
        <v>105</v>
      </c>
      <c r="K645" s="100">
        <f>VLOOKUP(F645,'Amount Seed Planted_variables'!$A$3:$I$74,2,0)</f>
        <v>87120</v>
      </c>
      <c r="L645" s="100">
        <f>VLOOKUP(F645,'Amount Seed Planted_variables'!$A$3:$I$74,3,0)</f>
        <v>108900</v>
      </c>
      <c r="M645" s="36">
        <f t="shared" si="273"/>
        <v>0</v>
      </c>
      <c r="N645" s="35">
        <f t="shared" si="274"/>
        <v>0</v>
      </c>
      <c r="O645" s="101">
        <v>225</v>
      </c>
      <c r="P645" s="93">
        <f>VLOOKUP(F645,'Amount Seed Planted_variables'!$A$3:$I$74,4,0)</f>
        <v>435600</v>
      </c>
      <c r="Q645" s="93">
        <f>VLOOKUP(F645,'Amount Seed Planted_variables'!$A$3:$I$74,7,0)</f>
        <v>80</v>
      </c>
      <c r="R645" s="93">
        <f>VLOOKUP(F645,'Amount Seed Planted_variables'!$A$3:$I$74,8,0)</f>
        <v>34848000</v>
      </c>
      <c r="S645" s="87">
        <f t="shared" ref="S645:S708" si="304">IF(D645="Cleaning",2.5,"NA")</f>
        <v>2.5</v>
      </c>
      <c r="T645" s="35">
        <v>10</v>
      </c>
      <c r="U645" s="35">
        <v>30</v>
      </c>
      <c r="V645" s="41">
        <v>138210600</v>
      </c>
      <c r="W645" s="35">
        <v>23262800</v>
      </c>
      <c r="X645" s="35">
        <v>21238200</v>
      </c>
      <c r="Y645" s="41">
        <v>106100</v>
      </c>
      <c r="Z645" s="35">
        <f t="shared" si="303"/>
        <v>10610</v>
      </c>
      <c r="AA645" s="42">
        <f t="shared" si="276"/>
        <v>0</v>
      </c>
      <c r="AB645" s="37">
        <f t="shared" si="277"/>
        <v>0</v>
      </c>
      <c r="AC645" s="37">
        <f t="shared" si="278"/>
        <v>0</v>
      </c>
      <c r="AD645" s="42" t="e">
        <f>VALUE(TEXT(((AA645*'TOX and EXPO INPUTS'!$F$13)/'TOX and EXPO INPUTS'!$E$27),"0.00E+00"))</f>
        <v>#DIV/0!</v>
      </c>
      <c r="AE645" s="37" t="e">
        <f>VALUE(TEXT(((AB645*'TOX and EXPO INPUTS'!$F$13)/'TOX and EXPO INPUTS'!$E$27),"0.00E+00"))</f>
        <v>#DIV/0!</v>
      </c>
      <c r="AF645" s="37" t="e">
        <f>VALUE(TEXT(((AC645*'TOX and EXPO INPUTS'!$F$13)/'TOX and EXPO INPUTS'!$E$27),"0.00E+00"))</f>
        <v>#DIV/0!</v>
      </c>
      <c r="AG645" s="42" t="e">
        <f>IF($E645="ST",VALUE(TEXT(('TOX and EXPO INPUTS'!$F$7/AD645),"0.0E+00")),IF($E645="IT",VALUE(TEXT(('TOX and EXPO INPUTS'!$F$10/AD645),"0.0E+00"))))</f>
        <v>#DIV/0!</v>
      </c>
      <c r="AH645" s="37" t="e">
        <f>IF($E645="ST",VALUE(TEXT(('TOX and EXPO INPUTS'!$F$7/AE645),"0.0E+00")),IF($E645="IT",VALUE(TEXT(('TOX and EXPO INPUTS'!$F$10/AE645),"0.0E+00"))))</f>
        <v>#DIV/0!</v>
      </c>
      <c r="AI645" s="37" t="e">
        <f>IF($E645="ST",VALUE(TEXT(('TOX and EXPO INPUTS'!$F$7/AF645),"0.0E+00")),IF($E645="IT",VALUE(TEXT(('TOX and EXPO INPUTS'!$F$10/AF645),"0.0E+00"))))</f>
        <v>#DIV/0!</v>
      </c>
      <c r="AJ645" s="42">
        <f t="shared" ref="AJ645:AJ708" si="305">IF($A645="On-farm",VALUE(TEXT(((Y645/1000)*$M645*$R645),"0.00E+00")),IF($D645="Treating",VALUE(TEXT(((Y645/1000)*$N645*$O645),"0.00E+00")),IF($D645="Packaging",VALUE(TEXT(((Y645/1000)*$N645*$O645),"0.00E+00")),IF($D645="Cleaning",VALUE(TEXT(((Y645/1000)*$N645*$S645),"0.00E+00")),IF($D645="Loading/Planting",VALUE(TEXT(((Y645/1000)*$M645*$R645),"0.00E+00")))))))</f>
        <v>0</v>
      </c>
      <c r="AK645" s="37">
        <f t="shared" ref="AK645:AK708" si="306">IF($A645="On-farm",VALUE(TEXT(((Z645/1000)*$M645*$R645),"0.00E+00")),IF($D645="Treating",VALUE(TEXT(((Z645/1000)*$N645*$O645),"0.00E+00")),IF($D645="Packaging",VALUE(TEXT(((Z645/1000)*$N645*$O645),"0.00E+00")),IF($D645="Cleaning",VALUE(TEXT(((Z645/1000)*$N645*$S645),"0.00E+00")),IF($D645="Loading/Planting",VALUE(TEXT(((Z645/1000)*$M645*$R645),"0.00E+00")))))))</f>
        <v>0</v>
      </c>
      <c r="AL645" s="42" t="e">
        <f>VALUE(TEXT(((AJ645*'TOX and EXPO INPUTS'!$F$21)/'TOX and EXPO INPUTS'!$E$29),"0.00E+00"))</f>
        <v>#DIV/0!</v>
      </c>
      <c r="AM645" s="37" t="e">
        <f>VALUE(TEXT(((AK645*'TOX and EXPO INPUTS'!$F$21)/'TOX and EXPO INPUTS'!$E$29),"0.00E+00"))</f>
        <v>#DIV/0!</v>
      </c>
      <c r="AN645" s="42" t="e">
        <f>IF($E645="ST",VALUE(TEXT(('TOX and EXPO INPUTS'!$F$15/AL645),"0.0E+00")),IF($E645="IT",VALUE(TEXT(('TOX and EXPO INPUTS'!$F$18/AL645),"0.0E+00"))))</f>
        <v>#DIV/0!</v>
      </c>
      <c r="AO645" s="37" t="e">
        <f>IF($E645="ST",VALUE(TEXT(('TOX and EXPO INPUTS'!$F$15/AM645),"0.0E+00")),IF($E645="IT",VALUE(TEXT(('TOX and EXPO INPUTS'!$F$18/AM645),"0.0E+00"))))</f>
        <v>#DIV/0!</v>
      </c>
      <c r="AP645" s="42" t="e">
        <f t="shared" si="291"/>
        <v>#DIV/0!</v>
      </c>
      <c r="AQ645" s="37" t="e">
        <f t="shared" si="292"/>
        <v>#DIV/0!</v>
      </c>
      <c r="AR645" s="37" t="e">
        <f t="shared" si="293"/>
        <v>#DIV/0!</v>
      </c>
      <c r="AS645" s="37" t="e">
        <f t="shared" si="294"/>
        <v>#DIV/0!</v>
      </c>
      <c r="AT645" s="37" t="e">
        <f t="shared" si="295"/>
        <v>#DIV/0!</v>
      </c>
      <c r="AU645" s="37" t="e">
        <f t="shared" si="296"/>
        <v>#DIV/0!</v>
      </c>
      <c r="AV645" s="42" t="e">
        <f t="shared" si="297"/>
        <v>#DIV/0!</v>
      </c>
      <c r="AW645" s="37" t="e">
        <f t="shared" si="298"/>
        <v>#DIV/0!</v>
      </c>
      <c r="AX645" s="37" t="e">
        <f t="shared" si="299"/>
        <v>#DIV/0!</v>
      </c>
      <c r="AY645" s="37" t="e">
        <f t="shared" si="300"/>
        <v>#DIV/0!</v>
      </c>
      <c r="AZ645" s="37" t="e">
        <f t="shared" si="301"/>
        <v>#DIV/0!</v>
      </c>
      <c r="BA645" s="37" t="e">
        <f t="shared" si="302"/>
        <v>#DIV/0!</v>
      </c>
      <c r="BB645" s="42" t="e">
        <f>IF($E645="ST",VALUE(TEXT((1/(('TOX and EXPO INPUTS'!$F$9/AG645)+('TOX and EXPO INPUTS'!$F$17/AN645))),"0.0E+00")),IF($E645="IT",VALUE(TEXT((1/(('TOX and EXPO INPUTS'!$F$12/AG645)+('TOX and EXPO INPUTS'!$F$20/AN645))),"0.0E+00"))))</f>
        <v>#DIV/0!</v>
      </c>
      <c r="BC645" s="37" t="e">
        <f>IF($E645="ST",VALUE(TEXT((1/(('TOX and EXPO INPUTS'!$F$9/AH645)+('TOX and EXPO INPUTS'!$F$17/AN645))),"0.0E+00")),IF($E645="IT",VALUE(TEXT((1/(('TOX and EXPO INPUTS'!$F$12/AH645)+('TOX and EXPO INPUTS'!$F$20/AN645))),"0.0E+00"))))</f>
        <v>#DIV/0!</v>
      </c>
      <c r="BD645" s="37" t="e">
        <f>IF($E645="ST",VALUE(TEXT((1/(('TOX and EXPO INPUTS'!$F$9/AI645)+('TOX and EXPO INPUTS'!$F$17/AN645))),"0.0E+00")),IF($E645="IT",VALUE(TEXT((1/(('TOX and EXPO INPUTS'!$F$12/AI645)+('TOX and EXPO INPUTS'!$F$20/AN645))),"0.0E+00"))))</f>
        <v>#DIV/0!</v>
      </c>
      <c r="BE645" s="37" t="e">
        <f>IF($E645="ST",VALUE(TEXT((1/(('TOX and EXPO INPUTS'!$F$9/AG645)+('TOX and EXPO INPUTS'!$F$17/AO645))),"0.0E+00")),IF($E645="IT",VALUE(TEXT((1/(('TOX and EXPO INPUTS'!$F$12/AG645)+('TOX and EXPO INPUTS'!$F$20/AO645))),"0.0E+00"))))</f>
        <v>#DIV/0!</v>
      </c>
      <c r="BF645" s="37" t="e">
        <f>IF($E645="ST",VALUE(TEXT((1/(('TOX and EXPO INPUTS'!$F$9/AH645)+('TOX and EXPO INPUTS'!$F$17/AO645))),"0.0E+00")),IF($E645="IT",VALUE(TEXT((1/(('TOX and EXPO INPUTS'!$F$12/AH645)+('TOX and EXPO INPUTS'!$F$20/AO645))),"0.0E+00"))))</f>
        <v>#DIV/0!</v>
      </c>
      <c r="BG645" s="37" t="e">
        <f>IF($E645="ST",VALUE(TEXT((1/(('TOX and EXPO INPUTS'!$F$9/AI645)+('TOX and EXPO INPUTS'!$F$17/AO645))),"0.0E+00")),IF($E645="IT",VALUE(TEXT((1/(('TOX and EXPO INPUTS'!$F$12/AI645)+('TOX and EXPO INPUTS'!$F$20/AO645))),"0.0E+00"))))</f>
        <v>#DIV/0!</v>
      </c>
      <c r="BH645" s="42" t="e">
        <f>VALUE(TEXT((AD645*$T645/365*'TOX and EXPO INPUTS'!$E$33/'TOX and EXPO INPUTS'!$E$34),"0.00E+00"))</f>
        <v>#DIV/0!</v>
      </c>
      <c r="BI645" s="37" t="e">
        <f>VALUE(TEXT((AE645*$T645/365*'TOX and EXPO INPUTS'!$E$33/'TOX and EXPO INPUTS'!$E$34),"0.00E+00"))</f>
        <v>#DIV/0!</v>
      </c>
      <c r="BJ645" s="37" t="e">
        <f>VALUE(TEXT((AF645*$T645/365*'TOX and EXPO INPUTS'!$E$33/'TOX and EXPO INPUTS'!$E$34),"0.00E+00"))</f>
        <v>#DIV/0!</v>
      </c>
      <c r="BK645" s="42" t="e">
        <f>VALUE(TEXT((AD645*$U645/365*'TOX and EXPO INPUTS'!$E$33/'TOX and EXPO INPUTS'!$E$34),"0.00E+00"))</f>
        <v>#DIV/0!</v>
      </c>
      <c r="BL645" s="37" t="e">
        <f>VALUE(TEXT((AE645*$U645/365*'TOX and EXPO INPUTS'!$E$33/'TOX and EXPO INPUTS'!$E$34),"0.00E+00"))</f>
        <v>#DIV/0!</v>
      </c>
      <c r="BM645" s="37" t="e">
        <f>VALUE(TEXT((AF645*$U645/365*'TOX and EXPO INPUTS'!$E$33/'TOX and EXPO INPUTS'!$E$34),"0.00E+00"))</f>
        <v>#DIV/0!</v>
      </c>
      <c r="BN645" s="42" t="e">
        <f>VALUE(TEXT((AL645*$T645/365*'TOX and EXPO INPUTS'!$E$33/'TOX and EXPO INPUTS'!$E$34),"0.00E+00"))</f>
        <v>#DIV/0!</v>
      </c>
      <c r="BO645" s="37" t="e">
        <f>VALUE(TEXT((AM645*$T645/365*'TOX and EXPO INPUTS'!$E$33/'TOX and EXPO INPUTS'!$E$34),"0.00E+00"))</f>
        <v>#DIV/0!</v>
      </c>
      <c r="BP645" s="42" t="e">
        <f>VALUE(TEXT((AL645*$U645/365*'TOX and EXPO INPUTS'!$E$33/'TOX and EXPO INPUTS'!$E$34),"0.00E+00"))</f>
        <v>#DIV/0!</v>
      </c>
      <c r="BQ645" s="37" t="e">
        <f>VALUE(TEXT((AM645*$U645/365*'TOX and EXPO INPUTS'!$E$33/'TOX and EXPO INPUTS'!$E$34),"0.00E+00"))</f>
        <v>#DIV/0!</v>
      </c>
      <c r="BR645" s="42" t="e">
        <f>VALUE(TEXT((AP645*$T645/365*'TOX and EXPO INPUTS'!$E$33/'TOX and EXPO INPUTS'!$E$34),"0.00E+00"))</f>
        <v>#DIV/0!</v>
      </c>
      <c r="BS645" s="37" t="e">
        <f>VALUE(TEXT((AQ645*$T645/365*'TOX and EXPO INPUTS'!$E$33/'TOX and EXPO INPUTS'!$E$34),"0.00E+00"))</f>
        <v>#DIV/0!</v>
      </c>
      <c r="BT645" s="37" t="e">
        <f>VALUE(TEXT((AR645*$T645/365*'TOX and EXPO INPUTS'!$E$33/'TOX and EXPO INPUTS'!$E$34),"0.00E+00"))</f>
        <v>#DIV/0!</v>
      </c>
      <c r="BU645" s="37" t="e">
        <f>VALUE(TEXT((AS645*$T645/365*'TOX and EXPO INPUTS'!$E$33/'TOX and EXPO INPUTS'!$E$34),"0.00E+00"))</f>
        <v>#DIV/0!</v>
      </c>
      <c r="BV645" s="37" t="e">
        <f>VALUE(TEXT((AT645*$T645/365*'TOX and EXPO INPUTS'!$E$33/'TOX and EXPO INPUTS'!$E$34),"0.00E+00"))</f>
        <v>#DIV/0!</v>
      </c>
      <c r="BW645" s="37" t="e">
        <f>VALUE(TEXT((AU645*$T645/365*'TOX and EXPO INPUTS'!$E$33/'TOX and EXPO INPUTS'!$E$34),"0.00E+00"))</f>
        <v>#DIV/0!</v>
      </c>
      <c r="BX645" s="42" t="e">
        <f>VALUE(TEXT((AP645*$U645/365*'TOX and EXPO INPUTS'!$E$33/'TOX and EXPO INPUTS'!$E$34),"0.00E+00"))</f>
        <v>#DIV/0!</v>
      </c>
      <c r="BY645" s="37" t="e">
        <f>VALUE(TEXT((AQ645*$U645/365*'TOX and EXPO INPUTS'!$E$33/'TOX and EXPO INPUTS'!$E$34),"0.00E+00"))</f>
        <v>#DIV/0!</v>
      </c>
      <c r="BZ645" s="37" t="e">
        <f>VALUE(TEXT((AR645*$U645/365*'TOX and EXPO INPUTS'!$E$33/'TOX and EXPO INPUTS'!$E$34),"0.00E+00"))</f>
        <v>#DIV/0!</v>
      </c>
      <c r="CA645" s="37" t="e">
        <f>VALUE(TEXT((AS645*$U645/365*'TOX and EXPO INPUTS'!$E$33/'TOX and EXPO INPUTS'!$E$34),"0.00E+00"))</f>
        <v>#DIV/0!</v>
      </c>
      <c r="CB645" s="37" t="e">
        <f>VALUE(TEXT((AT645*$U645/365*'TOX and EXPO INPUTS'!$E$33/'TOX and EXPO INPUTS'!$E$34),"0.00E+00"))</f>
        <v>#DIV/0!</v>
      </c>
      <c r="CC645" s="37" t="e">
        <f>VALUE(TEXT((AU645*$U645/365*'TOX and EXPO INPUTS'!$E$33/'TOX and EXPO INPUTS'!$E$34),"0.00E+00"))</f>
        <v>#DIV/0!</v>
      </c>
      <c r="CD645" s="58" t="e">
        <f>VALUE(TEXT((BR645*'TOX and EXPO INPUTS'!$F$23),"0.00E+00"))</f>
        <v>#DIV/0!</v>
      </c>
      <c r="CE645" s="57" t="e">
        <f>VALUE(TEXT((BS645*'TOX and EXPO INPUTS'!$F$23),"0.00E+00"))</f>
        <v>#DIV/0!</v>
      </c>
      <c r="CF645" s="57" t="e">
        <f>VALUE(TEXT((BT645*'TOX and EXPO INPUTS'!$F$23),"0.00E+00"))</f>
        <v>#DIV/0!</v>
      </c>
      <c r="CG645" s="57" t="e">
        <f>VALUE(TEXT((BU645*'TOX and EXPO INPUTS'!$F$23),"0.00E+00"))</f>
        <v>#DIV/0!</v>
      </c>
      <c r="CH645" s="57" t="e">
        <f>VALUE(TEXT((BV645*'TOX and EXPO INPUTS'!$F$23),"0.00E+00"))</f>
        <v>#DIV/0!</v>
      </c>
      <c r="CI645" s="57" t="e">
        <f>VALUE(TEXT((BW645*'TOX and EXPO INPUTS'!$F$23),"0.00E+00"))</f>
        <v>#DIV/0!</v>
      </c>
      <c r="CJ645" s="58" t="e">
        <f>VALUE(TEXT((BX645*'TOX and EXPO INPUTS'!$F$23),"0.00E+00"))</f>
        <v>#DIV/0!</v>
      </c>
      <c r="CK645" s="57" t="e">
        <f>VALUE(TEXT((BY645*'TOX and EXPO INPUTS'!$F$23),"0.00E+00"))</f>
        <v>#DIV/0!</v>
      </c>
      <c r="CL645" s="57" t="e">
        <f>VALUE(TEXT((BZ645*'TOX and EXPO INPUTS'!$F$23),"0.00E+00"))</f>
        <v>#DIV/0!</v>
      </c>
      <c r="CM645" s="57" t="e">
        <f>VALUE(TEXT((CA645*'TOX and EXPO INPUTS'!$F$23),"0.00E+00"))</f>
        <v>#DIV/0!</v>
      </c>
      <c r="CN645" s="57" t="e">
        <f>VALUE(TEXT((CB645*'TOX and EXPO INPUTS'!$F$23),"0.00E+00"))</f>
        <v>#DIV/0!</v>
      </c>
      <c r="CO645" s="57" t="e">
        <f>VALUE(TEXT((CC645*'TOX and EXPO INPUTS'!$F$23),"0.00E+00"))</f>
        <v>#DIV/0!</v>
      </c>
      <c r="CP645" s="38" t="s">
        <v>106</v>
      </c>
      <c r="CQ645" s="34" t="s">
        <v>107</v>
      </c>
      <c r="CR645" s="34" t="s">
        <v>108</v>
      </c>
      <c r="CS645" s="39" t="s">
        <v>109</v>
      </c>
    </row>
    <row r="646" spans="1:97" ht="48" customHeight="1" x14ac:dyDescent="0.25">
      <c r="A646" s="34" t="s">
        <v>98</v>
      </c>
      <c r="B646" s="34" t="s">
        <v>99</v>
      </c>
      <c r="C646" s="34" t="s">
        <v>115</v>
      </c>
      <c r="D646" s="34" t="s">
        <v>442</v>
      </c>
      <c r="E646" s="39" t="s">
        <v>112</v>
      </c>
      <c r="F646" s="40" t="s">
        <v>171</v>
      </c>
      <c r="G646" s="43"/>
      <c r="H646" s="36" t="s">
        <v>104</v>
      </c>
      <c r="I646" s="67"/>
      <c r="J646" s="36" t="s">
        <v>105</v>
      </c>
      <c r="K646" s="100">
        <f>VLOOKUP(F646,'Amount Seed Planted_variables'!$A$3:$I$74,2,0)</f>
        <v>87120</v>
      </c>
      <c r="L646" s="100">
        <f>VLOOKUP(F646,'Amount Seed Planted_variables'!$A$3:$I$74,3,0)</f>
        <v>108900</v>
      </c>
      <c r="M646" s="36">
        <f t="shared" ref="M646:M709" si="307">IF(G646="",(I646/K646),(G646/454000))</f>
        <v>0</v>
      </c>
      <c r="N646" s="35">
        <f t="shared" ref="N646:N709" si="308">IF(I646="",(G646/454000*L646),I646)</f>
        <v>0</v>
      </c>
      <c r="O646" s="101">
        <v>225</v>
      </c>
      <c r="P646" s="93">
        <f>VLOOKUP(F646,'Amount Seed Planted_variables'!$A$3:$I$74,4,0)</f>
        <v>435600</v>
      </c>
      <c r="Q646" s="93">
        <f>VLOOKUP(F646,'Amount Seed Planted_variables'!$A$3:$I$74,7,0)</f>
        <v>80</v>
      </c>
      <c r="R646" s="93">
        <f>VLOOKUP(F646,'Amount Seed Planted_variables'!$A$3:$I$74,8,0)</f>
        <v>34848000</v>
      </c>
      <c r="S646" s="87" t="str">
        <f t="shared" si="304"/>
        <v>NA</v>
      </c>
      <c r="T646" s="35">
        <v>10</v>
      </c>
      <c r="U646" s="35">
        <v>30</v>
      </c>
      <c r="V646" s="41">
        <v>3994</v>
      </c>
      <c r="W646" s="35">
        <v>797</v>
      </c>
      <c r="X646" s="35">
        <v>530</v>
      </c>
      <c r="Y646" s="41">
        <v>66</v>
      </c>
      <c r="Z646" s="35">
        <f t="shared" si="303"/>
        <v>6.6000000000000005</v>
      </c>
      <c r="AA646" s="42">
        <f t="shared" si="276"/>
        <v>0</v>
      </c>
      <c r="AB646" s="37">
        <f t="shared" si="277"/>
        <v>0</v>
      </c>
      <c r="AC646" s="37">
        <f t="shared" si="278"/>
        <v>0</v>
      </c>
      <c r="AD646" s="42" t="e">
        <f>VALUE(TEXT(((AA646*'TOX and EXPO INPUTS'!$F$13)/'TOX and EXPO INPUTS'!$E$27),"0.00E+00"))</f>
        <v>#DIV/0!</v>
      </c>
      <c r="AE646" s="37" t="e">
        <f>VALUE(TEXT(((AB646*'TOX and EXPO INPUTS'!$F$13)/'TOX and EXPO INPUTS'!$E$27),"0.00E+00"))</f>
        <v>#DIV/0!</v>
      </c>
      <c r="AF646" s="37" t="e">
        <f>VALUE(TEXT(((AC646*'TOX and EXPO INPUTS'!$F$13)/'TOX and EXPO INPUTS'!$E$27),"0.00E+00"))</f>
        <v>#DIV/0!</v>
      </c>
      <c r="AG646" s="42" t="e">
        <f>IF($E646="ST",VALUE(TEXT(('TOX and EXPO INPUTS'!$F$7/AD646),"0.0E+00")),IF($E646="IT",VALUE(TEXT(('TOX and EXPO INPUTS'!$F$10/AD646),"0.0E+00"))))</f>
        <v>#DIV/0!</v>
      </c>
      <c r="AH646" s="37" t="e">
        <f>IF($E646="ST",VALUE(TEXT(('TOX and EXPO INPUTS'!$F$7/AE646),"0.0E+00")),IF($E646="IT",VALUE(TEXT(('TOX and EXPO INPUTS'!$F$10/AE646),"0.0E+00"))))</f>
        <v>#DIV/0!</v>
      </c>
      <c r="AI646" s="37" t="e">
        <f>IF($E646="ST",VALUE(TEXT(('TOX and EXPO INPUTS'!$F$7/AF646),"0.0E+00")),IF($E646="IT",VALUE(TEXT(('TOX and EXPO INPUTS'!$F$10/AF646),"0.0E+00"))))</f>
        <v>#DIV/0!</v>
      </c>
      <c r="AJ646" s="42">
        <f t="shared" si="305"/>
        <v>0</v>
      </c>
      <c r="AK646" s="37">
        <f t="shared" si="306"/>
        <v>0</v>
      </c>
      <c r="AL646" s="42" t="e">
        <f>VALUE(TEXT(((AJ646*'TOX and EXPO INPUTS'!$F$21)/'TOX and EXPO INPUTS'!$E$29),"0.00E+00"))</f>
        <v>#DIV/0!</v>
      </c>
      <c r="AM646" s="37" t="e">
        <f>VALUE(TEXT(((AK646*'TOX and EXPO INPUTS'!$F$21)/'TOX and EXPO INPUTS'!$E$29),"0.00E+00"))</f>
        <v>#DIV/0!</v>
      </c>
      <c r="AN646" s="42" t="e">
        <f>IF($E646="ST",VALUE(TEXT(('TOX and EXPO INPUTS'!$F$15/AL646),"0.0E+00")),IF($E646="IT",VALUE(TEXT(('TOX and EXPO INPUTS'!$F$18/AL646),"0.0E+00"))))</f>
        <v>#DIV/0!</v>
      </c>
      <c r="AO646" s="37" t="e">
        <f>IF($E646="ST",VALUE(TEXT(('TOX and EXPO INPUTS'!$F$15/AM646),"0.0E+00")),IF($E646="IT",VALUE(TEXT(('TOX and EXPO INPUTS'!$F$18/AM646),"0.0E+00"))))</f>
        <v>#DIV/0!</v>
      </c>
      <c r="AP646" s="42" t="e">
        <f t="shared" si="291"/>
        <v>#DIV/0!</v>
      </c>
      <c r="AQ646" s="37" t="e">
        <f t="shared" si="292"/>
        <v>#DIV/0!</v>
      </c>
      <c r="AR646" s="37" t="e">
        <f t="shared" si="293"/>
        <v>#DIV/0!</v>
      </c>
      <c r="AS646" s="37" t="e">
        <f t="shared" si="294"/>
        <v>#DIV/0!</v>
      </c>
      <c r="AT646" s="37" t="e">
        <f t="shared" si="295"/>
        <v>#DIV/0!</v>
      </c>
      <c r="AU646" s="37" t="e">
        <f t="shared" si="296"/>
        <v>#DIV/0!</v>
      </c>
      <c r="AV646" s="42" t="e">
        <f t="shared" si="297"/>
        <v>#DIV/0!</v>
      </c>
      <c r="AW646" s="37" t="e">
        <f t="shared" si="298"/>
        <v>#DIV/0!</v>
      </c>
      <c r="AX646" s="37" t="e">
        <f t="shared" si="299"/>
        <v>#DIV/0!</v>
      </c>
      <c r="AY646" s="37" t="e">
        <f t="shared" si="300"/>
        <v>#DIV/0!</v>
      </c>
      <c r="AZ646" s="37" t="e">
        <f t="shared" si="301"/>
        <v>#DIV/0!</v>
      </c>
      <c r="BA646" s="37" t="e">
        <f t="shared" si="302"/>
        <v>#DIV/0!</v>
      </c>
      <c r="BB646" s="42" t="e">
        <f>IF($E646="ST",VALUE(TEXT((1/(('TOX and EXPO INPUTS'!$F$9/AG646)+('TOX and EXPO INPUTS'!$F$17/AN646))),"0.0E+00")),IF($E646="IT",VALUE(TEXT((1/(('TOX and EXPO INPUTS'!$F$12/AG646)+('TOX and EXPO INPUTS'!$F$20/AN646))),"0.0E+00"))))</f>
        <v>#DIV/0!</v>
      </c>
      <c r="BC646" s="37" t="e">
        <f>IF($E646="ST",VALUE(TEXT((1/(('TOX and EXPO INPUTS'!$F$9/AH646)+('TOX and EXPO INPUTS'!$F$17/AN646))),"0.0E+00")),IF($E646="IT",VALUE(TEXT((1/(('TOX and EXPO INPUTS'!$F$12/AH646)+('TOX and EXPO INPUTS'!$F$20/AN646))),"0.0E+00"))))</f>
        <v>#DIV/0!</v>
      </c>
      <c r="BD646" s="37" t="e">
        <f>IF($E646="ST",VALUE(TEXT((1/(('TOX and EXPO INPUTS'!$F$9/AI646)+('TOX and EXPO INPUTS'!$F$17/AN646))),"0.0E+00")),IF($E646="IT",VALUE(TEXT((1/(('TOX and EXPO INPUTS'!$F$12/AI646)+('TOX and EXPO INPUTS'!$F$20/AN646))),"0.0E+00"))))</f>
        <v>#DIV/0!</v>
      </c>
      <c r="BE646" s="37" t="e">
        <f>IF($E646="ST",VALUE(TEXT((1/(('TOX and EXPO INPUTS'!$F$9/AG646)+('TOX and EXPO INPUTS'!$F$17/AO646))),"0.0E+00")),IF($E646="IT",VALUE(TEXT((1/(('TOX and EXPO INPUTS'!$F$12/AG646)+('TOX and EXPO INPUTS'!$F$20/AO646))),"0.0E+00"))))</f>
        <v>#DIV/0!</v>
      </c>
      <c r="BF646" s="37" t="e">
        <f>IF($E646="ST",VALUE(TEXT((1/(('TOX and EXPO INPUTS'!$F$9/AH646)+('TOX and EXPO INPUTS'!$F$17/AO646))),"0.0E+00")),IF($E646="IT",VALUE(TEXT((1/(('TOX and EXPO INPUTS'!$F$12/AH646)+('TOX and EXPO INPUTS'!$F$20/AO646))),"0.0E+00"))))</f>
        <v>#DIV/0!</v>
      </c>
      <c r="BG646" s="37" t="e">
        <f>IF($E646="ST",VALUE(TEXT((1/(('TOX and EXPO INPUTS'!$F$9/AI646)+('TOX and EXPO INPUTS'!$F$17/AO646))),"0.0E+00")),IF($E646="IT",VALUE(TEXT((1/(('TOX and EXPO INPUTS'!$F$12/AI646)+('TOX and EXPO INPUTS'!$F$20/AO646))),"0.0E+00"))))</f>
        <v>#DIV/0!</v>
      </c>
      <c r="BH646" s="42" t="e">
        <f>VALUE(TEXT((AD646*$T646/365*'TOX and EXPO INPUTS'!$E$33/'TOX and EXPO INPUTS'!$E$34),"0.00E+00"))</f>
        <v>#DIV/0!</v>
      </c>
      <c r="BI646" s="37" t="e">
        <f>VALUE(TEXT((AE646*$T646/365*'TOX and EXPO INPUTS'!$E$33/'TOX and EXPO INPUTS'!$E$34),"0.00E+00"))</f>
        <v>#DIV/0!</v>
      </c>
      <c r="BJ646" s="37" t="e">
        <f>VALUE(TEXT((AF646*$T646/365*'TOX and EXPO INPUTS'!$E$33/'TOX and EXPO INPUTS'!$E$34),"0.00E+00"))</f>
        <v>#DIV/0!</v>
      </c>
      <c r="BK646" s="42" t="e">
        <f>VALUE(TEXT((AD646*$U646/365*'TOX and EXPO INPUTS'!$E$33/'TOX and EXPO INPUTS'!$E$34),"0.00E+00"))</f>
        <v>#DIV/0!</v>
      </c>
      <c r="BL646" s="37" t="e">
        <f>VALUE(TEXT((AE646*$U646/365*'TOX and EXPO INPUTS'!$E$33/'TOX and EXPO INPUTS'!$E$34),"0.00E+00"))</f>
        <v>#DIV/0!</v>
      </c>
      <c r="BM646" s="37" t="e">
        <f>VALUE(TEXT((AF646*$U646/365*'TOX and EXPO INPUTS'!$E$33/'TOX and EXPO INPUTS'!$E$34),"0.00E+00"))</f>
        <v>#DIV/0!</v>
      </c>
      <c r="BN646" s="42" t="e">
        <f>VALUE(TEXT((AL646*$T646/365*'TOX and EXPO INPUTS'!$E$33/'TOX and EXPO INPUTS'!$E$34),"0.00E+00"))</f>
        <v>#DIV/0!</v>
      </c>
      <c r="BO646" s="37" t="e">
        <f>VALUE(TEXT((AM646*$T646/365*'TOX and EXPO INPUTS'!$E$33/'TOX and EXPO INPUTS'!$E$34),"0.00E+00"))</f>
        <v>#DIV/0!</v>
      </c>
      <c r="BP646" s="42" t="e">
        <f>VALUE(TEXT((AL646*$U646/365*'TOX and EXPO INPUTS'!$E$33/'TOX and EXPO INPUTS'!$E$34),"0.00E+00"))</f>
        <v>#DIV/0!</v>
      </c>
      <c r="BQ646" s="37" t="e">
        <f>VALUE(TEXT((AM646*$U646/365*'TOX and EXPO INPUTS'!$E$33/'TOX and EXPO INPUTS'!$E$34),"0.00E+00"))</f>
        <v>#DIV/0!</v>
      </c>
      <c r="BR646" s="42" t="e">
        <f>VALUE(TEXT((AP646*$T646/365*'TOX and EXPO INPUTS'!$E$33/'TOX and EXPO INPUTS'!$E$34),"0.00E+00"))</f>
        <v>#DIV/0!</v>
      </c>
      <c r="BS646" s="37" t="e">
        <f>VALUE(TEXT((AQ646*$T646/365*'TOX and EXPO INPUTS'!$E$33/'TOX and EXPO INPUTS'!$E$34),"0.00E+00"))</f>
        <v>#DIV/0!</v>
      </c>
      <c r="BT646" s="37" t="e">
        <f>VALUE(TEXT((AR646*$T646/365*'TOX and EXPO INPUTS'!$E$33/'TOX and EXPO INPUTS'!$E$34),"0.00E+00"))</f>
        <v>#DIV/0!</v>
      </c>
      <c r="BU646" s="37" t="e">
        <f>VALUE(TEXT((AS646*$T646/365*'TOX and EXPO INPUTS'!$E$33/'TOX and EXPO INPUTS'!$E$34),"0.00E+00"))</f>
        <v>#DIV/0!</v>
      </c>
      <c r="BV646" s="37" t="e">
        <f>VALUE(TEXT((AT646*$T646/365*'TOX and EXPO INPUTS'!$E$33/'TOX and EXPO INPUTS'!$E$34),"0.00E+00"))</f>
        <v>#DIV/0!</v>
      </c>
      <c r="BW646" s="37" t="e">
        <f>VALUE(TEXT((AU646*$T646/365*'TOX and EXPO INPUTS'!$E$33/'TOX and EXPO INPUTS'!$E$34),"0.00E+00"))</f>
        <v>#DIV/0!</v>
      </c>
      <c r="BX646" s="42" t="e">
        <f>VALUE(TEXT((AP646*$U646/365*'TOX and EXPO INPUTS'!$E$33/'TOX and EXPO INPUTS'!$E$34),"0.00E+00"))</f>
        <v>#DIV/0!</v>
      </c>
      <c r="BY646" s="37" t="e">
        <f>VALUE(TEXT((AQ646*$U646/365*'TOX and EXPO INPUTS'!$E$33/'TOX and EXPO INPUTS'!$E$34),"0.00E+00"))</f>
        <v>#DIV/0!</v>
      </c>
      <c r="BZ646" s="37" t="e">
        <f>VALUE(TEXT((AR646*$U646/365*'TOX and EXPO INPUTS'!$E$33/'TOX and EXPO INPUTS'!$E$34),"0.00E+00"))</f>
        <v>#DIV/0!</v>
      </c>
      <c r="CA646" s="37" t="e">
        <f>VALUE(TEXT((AS646*$U646/365*'TOX and EXPO INPUTS'!$E$33/'TOX and EXPO INPUTS'!$E$34),"0.00E+00"))</f>
        <v>#DIV/0!</v>
      </c>
      <c r="CB646" s="37" t="e">
        <f>VALUE(TEXT((AT646*$U646/365*'TOX and EXPO INPUTS'!$E$33/'TOX and EXPO INPUTS'!$E$34),"0.00E+00"))</f>
        <v>#DIV/0!</v>
      </c>
      <c r="CC646" s="37" t="e">
        <f>VALUE(TEXT((AU646*$U646/365*'TOX and EXPO INPUTS'!$E$33/'TOX and EXPO INPUTS'!$E$34),"0.00E+00"))</f>
        <v>#DIV/0!</v>
      </c>
      <c r="CD646" s="58" t="e">
        <f>VALUE(TEXT((BR646*'TOX and EXPO INPUTS'!$F$23),"0.00E+00"))</f>
        <v>#DIV/0!</v>
      </c>
      <c r="CE646" s="57" t="e">
        <f>VALUE(TEXT((BS646*'TOX and EXPO INPUTS'!$F$23),"0.00E+00"))</f>
        <v>#DIV/0!</v>
      </c>
      <c r="CF646" s="57" t="e">
        <f>VALUE(TEXT((BT646*'TOX and EXPO INPUTS'!$F$23),"0.00E+00"))</f>
        <v>#DIV/0!</v>
      </c>
      <c r="CG646" s="57" t="e">
        <f>VALUE(TEXT((BU646*'TOX and EXPO INPUTS'!$F$23),"0.00E+00"))</f>
        <v>#DIV/0!</v>
      </c>
      <c r="CH646" s="57" t="e">
        <f>VALUE(TEXT((BV646*'TOX and EXPO INPUTS'!$F$23),"0.00E+00"))</f>
        <v>#DIV/0!</v>
      </c>
      <c r="CI646" s="57" t="e">
        <f>VALUE(TEXT((BW646*'TOX and EXPO INPUTS'!$F$23),"0.00E+00"))</f>
        <v>#DIV/0!</v>
      </c>
      <c r="CJ646" s="58" t="e">
        <f>VALUE(TEXT((BX646*'TOX and EXPO INPUTS'!$F$23),"0.00E+00"))</f>
        <v>#DIV/0!</v>
      </c>
      <c r="CK646" s="57" t="e">
        <f>VALUE(TEXT((BY646*'TOX and EXPO INPUTS'!$F$23),"0.00E+00"))</f>
        <v>#DIV/0!</v>
      </c>
      <c r="CL646" s="57" t="e">
        <f>VALUE(TEXT((BZ646*'TOX and EXPO INPUTS'!$F$23),"0.00E+00"))</f>
        <v>#DIV/0!</v>
      </c>
      <c r="CM646" s="57" t="e">
        <f>VALUE(TEXT((CA646*'TOX and EXPO INPUTS'!$F$23),"0.00E+00"))</f>
        <v>#DIV/0!</v>
      </c>
      <c r="CN646" s="57" t="e">
        <f>VALUE(TEXT((CB646*'TOX and EXPO INPUTS'!$F$23),"0.00E+00"))</f>
        <v>#DIV/0!</v>
      </c>
      <c r="CO646" s="57" t="e">
        <f>VALUE(TEXT((CC646*'TOX and EXPO INPUTS'!$F$23),"0.00E+00"))</f>
        <v>#DIV/0!</v>
      </c>
      <c r="CP646" s="38" t="s">
        <v>106</v>
      </c>
      <c r="CQ646" s="34" t="s">
        <v>107</v>
      </c>
      <c r="CR646" s="34" t="s">
        <v>108</v>
      </c>
      <c r="CS646" s="39" t="s">
        <v>109</v>
      </c>
    </row>
    <row r="647" spans="1:97" ht="48" customHeight="1" x14ac:dyDescent="0.25">
      <c r="A647" s="34" t="s">
        <v>98</v>
      </c>
      <c r="B647" s="34" t="s">
        <v>99</v>
      </c>
      <c r="C647" s="34" t="s">
        <v>100</v>
      </c>
      <c r="D647" s="34" t="s">
        <v>101</v>
      </c>
      <c r="E647" s="39" t="s">
        <v>102</v>
      </c>
      <c r="F647" s="40" t="s">
        <v>172</v>
      </c>
      <c r="G647" s="43"/>
      <c r="H647" s="36" t="s">
        <v>104</v>
      </c>
      <c r="I647" s="67"/>
      <c r="J647" s="36" t="s">
        <v>105</v>
      </c>
      <c r="K647" s="100">
        <f>VLOOKUP(F647,'Amount Seed Planted_variables'!$A$3:$I$74,2,0)</f>
        <v>1361</v>
      </c>
      <c r="L647" s="100">
        <f>VLOOKUP(F647,'Amount Seed Planted_variables'!$A$3:$I$74,3,0)</f>
        <v>2800</v>
      </c>
      <c r="M647" s="36">
        <f t="shared" si="307"/>
        <v>0</v>
      </c>
      <c r="N647" s="35">
        <f t="shared" si="308"/>
        <v>0</v>
      </c>
      <c r="O647" s="101">
        <v>339500</v>
      </c>
      <c r="P647" s="93">
        <f>VLOOKUP(F647,'Amount Seed Planted_variables'!$A$3:$I$74,4,0)</f>
        <v>560057</v>
      </c>
      <c r="Q647" s="93">
        <f>VLOOKUP(F647,'Amount Seed Planted_variables'!$A$3:$I$74,7,0)</f>
        <v>80</v>
      </c>
      <c r="R647" s="93">
        <f>VLOOKUP(F647,'Amount Seed Planted_variables'!$A$3:$I$74,8,0)</f>
        <v>44804560</v>
      </c>
      <c r="S647" s="87" t="str">
        <f t="shared" si="304"/>
        <v>NA</v>
      </c>
      <c r="T647" s="35">
        <v>10</v>
      </c>
      <c r="U647" s="35">
        <v>30</v>
      </c>
      <c r="V647" s="41">
        <v>349</v>
      </c>
      <c r="W647" s="35">
        <v>51.2</v>
      </c>
      <c r="X647" s="35">
        <v>42.2</v>
      </c>
      <c r="Y647" s="41">
        <v>1.2</v>
      </c>
      <c r="Z647" s="35">
        <f t="shared" si="303"/>
        <v>0.12</v>
      </c>
      <c r="AA647" s="42">
        <f t="shared" si="276"/>
        <v>0</v>
      </c>
      <c r="AB647" s="37">
        <f t="shared" si="277"/>
        <v>0</v>
      </c>
      <c r="AC647" s="37">
        <f t="shared" si="278"/>
        <v>0</v>
      </c>
      <c r="AD647" s="42" t="e">
        <f>VALUE(TEXT(((AA647*'TOX and EXPO INPUTS'!$F$13)/'TOX and EXPO INPUTS'!$E$27),"0.00E+00"))</f>
        <v>#DIV/0!</v>
      </c>
      <c r="AE647" s="37" t="e">
        <f>VALUE(TEXT(((AB647*'TOX and EXPO INPUTS'!$F$13)/'TOX and EXPO INPUTS'!$E$27),"0.00E+00"))</f>
        <v>#DIV/0!</v>
      </c>
      <c r="AF647" s="37" t="e">
        <f>VALUE(TEXT(((AC647*'TOX and EXPO INPUTS'!$F$13)/'TOX and EXPO INPUTS'!$E$27),"0.00E+00"))</f>
        <v>#DIV/0!</v>
      </c>
      <c r="AG647" s="42" t="e">
        <f>IF($E647="ST",VALUE(TEXT(('TOX and EXPO INPUTS'!$F$7/AD647),"0.0E+00")),IF($E647="IT",VALUE(TEXT(('TOX and EXPO INPUTS'!$F$10/AD647),"0.0E+00"))))</f>
        <v>#DIV/0!</v>
      </c>
      <c r="AH647" s="37" t="e">
        <f>IF($E647="ST",VALUE(TEXT(('TOX and EXPO INPUTS'!$F$7/AE647),"0.0E+00")),IF($E647="IT",VALUE(TEXT(('TOX and EXPO INPUTS'!$F$10/AE647),"0.0E+00"))))</f>
        <v>#DIV/0!</v>
      </c>
      <c r="AI647" s="37" t="e">
        <f>IF($E647="ST",VALUE(TEXT(('TOX and EXPO INPUTS'!$F$7/AF647),"0.0E+00")),IF($E647="IT",VALUE(TEXT(('TOX and EXPO INPUTS'!$F$10/AF647),"0.0E+00"))))</f>
        <v>#DIV/0!</v>
      </c>
      <c r="AJ647" s="42">
        <f t="shared" si="305"/>
        <v>0</v>
      </c>
      <c r="AK647" s="37">
        <f t="shared" si="306"/>
        <v>0</v>
      </c>
      <c r="AL647" s="42" t="e">
        <f>VALUE(TEXT(((AJ647*'TOX and EXPO INPUTS'!$F$21)/'TOX and EXPO INPUTS'!$E$29),"0.00E+00"))</f>
        <v>#DIV/0!</v>
      </c>
      <c r="AM647" s="37" t="e">
        <f>VALUE(TEXT(((AK647*'TOX and EXPO INPUTS'!$F$21)/'TOX and EXPO INPUTS'!$E$29),"0.00E+00"))</f>
        <v>#DIV/0!</v>
      </c>
      <c r="AN647" s="42" t="e">
        <f>IF($E647="ST",VALUE(TEXT(('TOX and EXPO INPUTS'!$F$15/AL647),"0.0E+00")),IF($E647="IT",VALUE(TEXT(('TOX and EXPO INPUTS'!$F$18/AL647),"0.0E+00"))))</f>
        <v>#DIV/0!</v>
      </c>
      <c r="AO647" s="37" t="e">
        <f>IF($E647="ST",VALUE(TEXT(('TOX and EXPO INPUTS'!$F$15/AM647),"0.0E+00")),IF($E647="IT",VALUE(TEXT(('TOX and EXPO INPUTS'!$F$18/AM647),"0.0E+00"))))</f>
        <v>#DIV/0!</v>
      </c>
      <c r="AP647" s="42" t="e">
        <f t="shared" si="291"/>
        <v>#DIV/0!</v>
      </c>
      <c r="AQ647" s="37" t="e">
        <f t="shared" si="292"/>
        <v>#DIV/0!</v>
      </c>
      <c r="AR647" s="37" t="e">
        <f t="shared" si="293"/>
        <v>#DIV/0!</v>
      </c>
      <c r="AS647" s="37" t="e">
        <f t="shared" si="294"/>
        <v>#DIV/0!</v>
      </c>
      <c r="AT647" s="37" t="e">
        <f t="shared" si="295"/>
        <v>#DIV/0!</v>
      </c>
      <c r="AU647" s="37" t="e">
        <f t="shared" si="296"/>
        <v>#DIV/0!</v>
      </c>
      <c r="AV647" s="42" t="e">
        <f t="shared" si="297"/>
        <v>#DIV/0!</v>
      </c>
      <c r="AW647" s="37" t="e">
        <f t="shared" si="298"/>
        <v>#DIV/0!</v>
      </c>
      <c r="AX647" s="37" t="e">
        <f t="shared" si="299"/>
        <v>#DIV/0!</v>
      </c>
      <c r="AY647" s="37" t="e">
        <f t="shared" si="300"/>
        <v>#DIV/0!</v>
      </c>
      <c r="AZ647" s="37" t="e">
        <f t="shared" si="301"/>
        <v>#DIV/0!</v>
      </c>
      <c r="BA647" s="37" t="e">
        <f t="shared" si="302"/>
        <v>#DIV/0!</v>
      </c>
      <c r="BB647" s="42" t="e">
        <f>IF($E647="ST",VALUE(TEXT((1/(('TOX and EXPO INPUTS'!$F$9/AG647)+('TOX and EXPO INPUTS'!$F$17/AN647))),"0.0E+00")),IF($E647="IT",VALUE(TEXT((1/(('TOX and EXPO INPUTS'!$F$12/AG647)+('TOX and EXPO INPUTS'!$F$20/AN647))),"0.0E+00"))))</f>
        <v>#DIV/0!</v>
      </c>
      <c r="BC647" s="37" t="e">
        <f>IF($E647="ST",VALUE(TEXT((1/(('TOX and EXPO INPUTS'!$F$9/AH647)+('TOX and EXPO INPUTS'!$F$17/AN647))),"0.0E+00")),IF($E647="IT",VALUE(TEXT((1/(('TOX and EXPO INPUTS'!$F$12/AH647)+('TOX and EXPO INPUTS'!$F$20/AN647))),"0.0E+00"))))</f>
        <v>#DIV/0!</v>
      </c>
      <c r="BD647" s="37" t="e">
        <f>IF($E647="ST",VALUE(TEXT((1/(('TOX and EXPO INPUTS'!$F$9/AI647)+('TOX and EXPO INPUTS'!$F$17/AN647))),"0.0E+00")),IF($E647="IT",VALUE(TEXT((1/(('TOX and EXPO INPUTS'!$F$12/AI647)+('TOX and EXPO INPUTS'!$F$20/AN647))),"0.0E+00"))))</f>
        <v>#DIV/0!</v>
      </c>
      <c r="BE647" s="37" t="e">
        <f>IF($E647="ST",VALUE(TEXT((1/(('TOX and EXPO INPUTS'!$F$9/AG647)+('TOX and EXPO INPUTS'!$F$17/AO647))),"0.0E+00")),IF($E647="IT",VALUE(TEXT((1/(('TOX and EXPO INPUTS'!$F$12/AG647)+('TOX and EXPO INPUTS'!$F$20/AO647))),"0.0E+00"))))</f>
        <v>#DIV/0!</v>
      </c>
      <c r="BF647" s="37" t="e">
        <f>IF($E647="ST",VALUE(TEXT((1/(('TOX and EXPO INPUTS'!$F$9/AH647)+('TOX and EXPO INPUTS'!$F$17/AO647))),"0.0E+00")),IF($E647="IT",VALUE(TEXT((1/(('TOX and EXPO INPUTS'!$F$12/AH647)+('TOX and EXPO INPUTS'!$F$20/AO647))),"0.0E+00"))))</f>
        <v>#DIV/0!</v>
      </c>
      <c r="BG647" s="37" t="e">
        <f>IF($E647="ST",VALUE(TEXT((1/(('TOX and EXPO INPUTS'!$F$9/AI647)+('TOX and EXPO INPUTS'!$F$17/AO647))),"0.0E+00")),IF($E647="IT",VALUE(TEXT((1/(('TOX and EXPO INPUTS'!$F$12/AI647)+('TOX and EXPO INPUTS'!$F$20/AO647))),"0.0E+00"))))</f>
        <v>#DIV/0!</v>
      </c>
      <c r="BH647" s="42" t="e">
        <f>VALUE(TEXT((AD647*$T647/365*'TOX and EXPO INPUTS'!$E$33/'TOX and EXPO INPUTS'!$E$34),"0.00E+00"))</f>
        <v>#DIV/0!</v>
      </c>
      <c r="BI647" s="37" t="e">
        <f>VALUE(TEXT((AE647*$T647/365*'TOX and EXPO INPUTS'!$E$33/'TOX and EXPO INPUTS'!$E$34),"0.00E+00"))</f>
        <v>#DIV/0!</v>
      </c>
      <c r="BJ647" s="37" t="e">
        <f>VALUE(TEXT((AF647*$T647/365*'TOX and EXPO INPUTS'!$E$33/'TOX and EXPO INPUTS'!$E$34),"0.00E+00"))</f>
        <v>#DIV/0!</v>
      </c>
      <c r="BK647" s="42" t="e">
        <f>VALUE(TEXT((AD647*$U647/365*'TOX and EXPO INPUTS'!$E$33/'TOX and EXPO INPUTS'!$E$34),"0.00E+00"))</f>
        <v>#DIV/0!</v>
      </c>
      <c r="BL647" s="37" t="e">
        <f>VALUE(TEXT((AE647*$U647/365*'TOX and EXPO INPUTS'!$E$33/'TOX and EXPO INPUTS'!$E$34),"0.00E+00"))</f>
        <v>#DIV/0!</v>
      </c>
      <c r="BM647" s="37" t="e">
        <f>VALUE(TEXT((AF647*$U647/365*'TOX and EXPO INPUTS'!$E$33/'TOX and EXPO INPUTS'!$E$34),"0.00E+00"))</f>
        <v>#DIV/0!</v>
      </c>
      <c r="BN647" s="42" t="e">
        <f>VALUE(TEXT((AL647*$T647/365*'TOX and EXPO INPUTS'!$E$33/'TOX and EXPO INPUTS'!$E$34),"0.00E+00"))</f>
        <v>#DIV/0!</v>
      </c>
      <c r="BO647" s="37" t="e">
        <f>VALUE(TEXT((AM647*$T647/365*'TOX and EXPO INPUTS'!$E$33/'TOX and EXPO INPUTS'!$E$34),"0.00E+00"))</f>
        <v>#DIV/0!</v>
      </c>
      <c r="BP647" s="42" t="e">
        <f>VALUE(TEXT((AL647*$U647/365*'TOX and EXPO INPUTS'!$E$33/'TOX and EXPO INPUTS'!$E$34),"0.00E+00"))</f>
        <v>#DIV/0!</v>
      </c>
      <c r="BQ647" s="37" t="e">
        <f>VALUE(TEXT((AM647*$U647/365*'TOX and EXPO INPUTS'!$E$33/'TOX and EXPO INPUTS'!$E$34),"0.00E+00"))</f>
        <v>#DIV/0!</v>
      </c>
      <c r="BR647" s="42" t="e">
        <f>VALUE(TEXT((AP647*$T647/365*'TOX and EXPO INPUTS'!$E$33/'TOX and EXPO INPUTS'!$E$34),"0.00E+00"))</f>
        <v>#DIV/0!</v>
      </c>
      <c r="BS647" s="37" t="e">
        <f>VALUE(TEXT((AQ647*$T647/365*'TOX and EXPO INPUTS'!$E$33/'TOX and EXPO INPUTS'!$E$34),"0.00E+00"))</f>
        <v>#DIV/0!</v>
      </c>
      <c r="BT647" s="37" t="e">
        <f>VALUE(TEXT((AR647*$T647/365*'TOX and EXPO INPUTS'!$E$33/'TOX and EXPO INPUTS'!$E$34),"0.00E+00"))</f>
        <v>#DIV/0!</v>
      </c>
      <c r="BU647" s="37" t="e">
        <f>VALUE(TEXT((AS647*$T647/365*'TOX and EXPO INPUTS'!$E$33/'TOX and EXPO INPUTS'!$E$34),"0.00E+00"))</f>
        <v>#DIV/0!</v>
      </c>
      <c r="BV647" s="37" t="e">
        <f>VALUE(TEXT((AT647*$T647/365*'TOX and EXPO INPUTS'!$E$33/'TOX and EXPO INPUTS'!$E$34),"0.00E+00"))</f>
        <v>#DIV/0!</v>
      </c>
      <c r="BW647" s="37" t="e">
        <f>VALUE(TEXT((AU647*$T647/365*'TOX and EXPO INPUTS'!$E$33/'TOX and EXPO INPUTS'!$E$34),"0.00E+00"))</f>
        <v>#DIV/0!</v>
      </c>
      <c r="BX647" s="42" t="e">
        <f>VALUE(TEXT((AP647*$U647/365*'TOX and EXPO INPUTS'!$E$33/'TOX and EXPO INPUTS'!$E$34),"0.00E+00"))</f>
        <v>#DIV/0!</v>
      </c>
      <c r="BY647" s="37" t="e">
        <f>VALUE(TEXT((AQ647*$U647/365*'TOX and EXPO INPUTS'!$E$33/'TOX and EXPO INPUTS'!$E$34),"0.00E+00"))</f>
        <v>#DIV/0!</v>
      </c>
      <c r="BZ647" s="37" t="e">
        <f>VALUE(TEXT((AR647*$U647/365*'TOX and EXPO INPUTS'!$E$33/'TOX and EXPO INPUTS'!$E$34),"0.00E+00"))</f>
        <v>#DIV/0!</v>
      </c>
      <c r="CA647" s="37" t="e">
        <f>VALUE(TEXT((AS647*$U647/365*'TOX and EXPO INPUTS'!$E$33/'TOX and EXPO INPUTS'!$E$34),"0.00E+00"))</f>
        <v>#DIV/0!</v>
      </c>
      <c r="CB647" s="37" t="e">
        <f>VALUE(TEXT((AT647*$U647/365*'TOX and EXPO INPUTS'!$E$33/'TOX and EXPO INPUTS'!$E$34),"0.00E+00"))</f>
        <v>#DIV/0!</v>
      </c>
      <c r="CC647" s="37" t="e">
        <f>VALUE(TEXT((AU647*$U647/365*'TOX and EXPO INPUTS'!$E$33/'TOX and EXPO INPUTS'!$E$34),"0.00E+00"))</f>
        <v>#DIV/0!</v>
      </c>
      <c r="CD647" s="58" t="e">
        <f>VALUE(TEXT((BR647*'TOX and EXPO INPUTS'!$F$23),"0.00E+00"))</f>
        <v>#DIV/0!</v>
      </c>
      <c r="CE647" s="57" t="e">
        <f>VALUE(TEXT((BS647*'TOX and EXPO INPUTS'!$F$23),"0.00E+00"))</f>
        <v>#DIV/0!</v>
      </c>
      <c r="CF647" s="57" t="e">
        <f>VALUE(TEXT((BT647*'TOX and EXPO INPUTS'!$F$23),"0.00E+00"))</f>
        <v>#DIV/0!</v>
      </c>
      <c r="CG647" s="57" t="e">
        <f>VALUE(TEXT((BU647*'TOX and EXPO INPUTS'!$F$23),"0.00E+00"))</f>
        <v>#DIV/0!</v>
      </c>
      <c r="CH647" s="57" t="e">
        <f>VALUE(TEXT((BV647*'TOX and EXPO INPUTS'!$F$23),"0.00E+00"))</f>
        <v>#DIV/0!</v>
      </c>
      <c r="CI647" s="57" t="e">
        <f>VALUE(TEXT((BW647*'TOX and EXPO INPUTS'!$F$23),"0.00E+00"))</f>
        <v>#DIV/0!</v>
      </c>
      <c r="CJ647" s="58" t="e">
        <f>VALUE(TEXT((BX647*'TOX and EXPO INPUTS'!$F$23),"0.00E+00"))</f>
        <v>#DIV/0!</v>
      </c>
      <c r="CK647" s="57" t="e">
        <f>VALUE(TEXT((BY647*'TOX and EXPO INPUTS'!$F$23),"0.00E+00"))</f>
        <v>#DIV/0!</v>
      </c>
      <c r="CL647" s="57" t="e">
        <f>VALUE(TEXT((BZ647*'TOX and EXPO INPUTS'!$F$23),"0.00E+00"))</f>
        <v>#DIV/0!</v>
      </c>
      <c r="CM647" s="57" t="e">
        <f>VALUE(TEXT((CA647*'TOX and EXPO INPUTS'!$F$23),"0.00E+00"))</f>
        <v>#DIV/0!</v>
      </c>
      <c r="CN647" s="57" t="e">
        <f>VALUE(TEXT((CB647*'TOX and EXPO INPUTS'!$F$23),"0.00E+00"))</f>
        <v>#DIV/0!</v>
      </c>
      <c r="CO647" s="57" t="e">
        <f>VALUE(TEXT((CC647*'TOX and EXPO INPUTS'!$F$23),"0.00E+00"))</f>
        <v>#DIV/0!</v>
      </c>
      <c r="CP647" s="38" t="s">
        <v>106</v>
      </c>
      <c r="CQ647" s="34" t="s">
        <v>107</v>
      </c>
      <c r="CR647" s="34" t="s">
        <v>108</v>
      </c>
      <c r="CS647" s="39" t="s">
        <v>109</v>
      </c>
    </row>
    <row r="648" spans="1:97" ht="48" customHeight="1" x14ac:dyDescent="0.25">
      <c r="A648" s="34" t="s">
        <v>98</v>
      </c>
      <c r="B648" s="34" t="s">
        <v>99</v>
      </c>
      <c r="C648" s="34" t="s">
        <v>100</v>
      </c>
      <c r="D648" s="34" t="s">
        <v>110</v>
      </c>
      <c r="E648" s="39" t="s">
        <v>102</v>
      </c>
      <c r="F648" s="40" t="s">
        <v>172</v>
      </c>
      <c r="G648" s="43"/>
      <c r="H648" s="36" t="s">
        <v>104</v>
      </c>
      <c r="I648" s="67"/>
      <c r="J648" s="36" t="s">
        <v>105</v>
      </c>
      <c r="K648" s="100">
        <f>VLOOKUP(F648,'Amount Seed Planted_variables'!$A$3:$I$74,2,0)</f>
        <v>1361</v>
      </c>
      <c r="L648" s="100">
        <f>VLOOKUP(F648,'Amount Seed Planted_variables'!$A$3:$I$74,3,0)</f>
        <v>2800</v>
      </c>
      <c r="M648" s="36">
        <f t="shared" si="307"/>
        <v>0</v>
      </c>
      <c r="N648" s="35">
        <f t="shared" si="308"/>
        <v>0</v>
      </c>
      <c r="O648" s="101">
        <v>339500</v>
      </c>
      <c r="P648" s="93">
        <f>VLOOKUP(F648,'Amount Seed Planted_variables'!$A$3:$I$74,4,0)</f>
        <v>560057</v>
      </c>
      <c r="Q648" s="93">
        <f>VLOOKUP(F648,'Amount Seed Planted_variables'!$A$3:$I$74,7,0)</f>
        <v>80</v>
      </c>
      <c r="R648" s="93">
        <f>VLOOKUP(F648,'Amount Seed Planted_variables'!$A$3:$I$74,8,0)</f>
        <v>44804560</v>
      </c>
      <c r="S648" s="87" t="str">
        <f t="shared" si="304"/>
        <v>NA</v>
      </c>
      <c r="T648" s="35">
        <v>10</v>
      </c>
      <c r="U648" s="35">
        <v>30</v>
      </c>
      <c r="V648" s="41">
        <v>68</v>
      </c>
      <c r="W648" s="35">
        <v>16.899999999999999</v>
      </c>
      <c r="X648" s="35">
        <v>13.1</v>
      </c>
      <c r="Y648" s="41">
        <v>3.6</v>
      </c>
      <c r="Z648" s="35">
        <f t="shared" si="303"/>
        <v>0.36000000000000004</v>
      </c>
      <c r="AA648" s="42">
        <f t="shared" si="276"/>
        <v>0</v>
      </c>
      <c r="AB648" s="37">
        <f t="shared" si="277"/>
        <v>0</v>
      </c>
      <c r="AC648" s="37">
        <f t="shared" si="278"/>
        <v>0</v>
      </c>
      <c r="AD648" s="42" t="e">
        <f>VALUE(TEXT(((AA648*'TOX and EXPO INPUTS'!$F$13)/'TOX and EXPO INPUTS'!$E$27),"0.00E+00"))</f>
        <v>#DIV/0!</v>
      </c>
      <c r="AE648" s="37" t="e">
        <f>VALUE(TEXT(((AB648*'TOX and EXPO INPUTS'!$F$13)/'TOX and EXPO INPUTS'!$E$27),"0.00E+00"))</f>
        <v>#DIV/0!</v>
      </c>
      <c r="AF648" s="37" t="e">
        <f>VALUE(TEXT(((AC648*'TOX and EXPO INPUTS'!$F$13)/'TOX and EXPO INPUTS'!$E$27),"0.00E+00"))</f>
        <v>#DIV/0!</v>
      </c>
      <c r="AG648" s="42" t="e">
        <f>IF($E648="ST",VALUE(TEXT(('TOX and EXPO INPUTS'!$F$7/AD648),"0.0E+00")),IF($E648="IT",VALUE(TEXT(('TOX and EXPO INPUTS'!$F$10/AD648),"0.0E+00"))))</f>
        <v>#DIV/0!</v>
      </c>
      <c r="AH648" s="37" t="e">
        <f>IF($E648="ST",VALUE(TEXT(('TOX and EXPO INPUTS'!$F$7/AE648),"0.0E+00")),IF($E648="IT",VALUE(TEXT(('TOX and EXPO INPUTS'!$F$10/AE648),"0.0E+00"))))</f>
        <v>#DIV/0!</v>
      </c>
      <c r="AI648" s="37" t="e">
        <f>IF($E648="ST",VALUE(TEXT(('TOX and EXPO INPUTS'!$F$7/AF648),"0.0E+00")),IF($E648="IT",VALUE(TEXT(('TOX and EXPO INPUTS'!$F$10/AF648),"0.0E+00"))))</f>
        <v>#DIV/0!</v>
      </c>
      <c r="AJ648" s="42">
        <f t="shared" si="305"/>
        <v>0</v>
      </c>
      <c r="AK648" s="37">
        <f t="shared" si="306"/>
        <v>0</v>
      </c>
      <c r="AL648" s="42" t="e">
        <f>VALUE(TEXT(((AJ648*'TOX and EXPO INPUTS'!$F$21)/'TOX and EXPO INPUTS'!$E$29),"0.00E+00"))</f>
        <v>#DIV/0!</v>
      </c>
      <c r="AM648" s="37" t="e">
        <f>VALUE(TEXT(((AK648*'TOX and EXPO INPUTS'!$F$21)/'TOX and EXPO INPUTS'!$E$29),"0.00E+00"))</f>
        <v>#DIV/0!</v>
      </c>
      <c r="AN648" s="42" t="e">
        <f>IF($E648="ST",VALUE(TEXT(('TOX and EXPO INPUTS'!$F$15/AL648),"0.0E+00")),IF($E648="IT",VALUE(TEXT(('TOX and EXPO INPUTS'!$F$18/AL648),"0.0E+00"))))</f>
        <v>#DIV/0!</v>
      </c>
      <c r="AO648" s="37" t="e">
        <f>IF($E648="ST",VALUE(TEXT(('TOX and EXPO INPUTS'!$F$15/AM648),"0.0E+00")),IF($E648="IT",VALUE(TEXT(('TOX and EXPO INPUTS'!$F$18/AM648),"0.0E+00"))))</f>
        <v>#DIV/0!</v>
      </c>
      <c r="AP648" s="42" t="e">
        <f t="shared" si="291"/>
        <v>#DIV/0!</v>
      </c>
      <c r="AQ648" s="37" t="e">
        <f t="shared" si="292"/>
        <v>#DIV/0!</v>
      </c>
      <c r="AR648" s="37" t="e">
        <f t="shared" si="293"/>
        <v>#DIV/0!</v>
      </c>
      <c r="AS648" s="37" t="e">
        <f t="shared" si="294"/>
        <v>#DIV/0!</v>
      </c>
      <c r="AT648" s="37" t="e">
        <f t="shared" si="295"/>
        <v>#DIV/0!</v>
      </c>
      <c r="AU648" s="37" t="e">
        <f t="shared" si="296"/>
        <v>#DIV/0!</v>
      </c>
      <c r="AV648" s="42" t="e">
        <f t="shared" si="297"/>
        <v>#DIV/0!</v>
      </c>
      <c r="AW648" s="37" t="e">
        <f t="shared" si="298"/>
        <v>#DIV/0!</v>
      </c>
      <c r="AX648" s="37" t="e">
        <f t="shared" si="299"/>
        <v>#DIV/0!</v>
      </c>
      <c r="AY648" s="37" t="e">
        <f t="shared" si="300"/>
        <v>#DIV/0!</v>
      </c>
      <c r="AZ648" s="37" t="e">
        <f t="shared" si="301"/>
        <v>#DIV/0!</v>
      </c>
      <c r="BA648" s="37" t="e">
        <f t="shared" si="302"/>
        <v>#DIV/0!</v>
      </c>
      <c r="BB648" s="42" t="e">
        <f>IF($E648="ST",VALUE(TEXT((1/(('TOX and EXPO INPUTS'!$F$9/AG648)+('TOX and EXPO INPUTS'!$F$17/AN648))),"0.0E+00")),IF($E648="IT",VALUE(TEXT((1/(('TOX and EXPO INPUTS'!$F$12/AG648)+('TOX and EXPO INPUTS'!$F$20/AN648))),"0.0E+00"))))</f>
        <v>#DIV/0!</v>
      </c>
      <c r="BC648" s="37" t="e">
        <f>IF($E648="ST",VALUE(TEXT((1/(('TOX and EXPO INPUTS'!$F$9/AH648)+('TOX and EXPO INPUTS'!$F$17/AN648))),"0.0E+00")),IF($E648="IT",VALUE(TEXT((1/(('TOX and EXPO INPUTS'!$F$12/AH648)+('TOX and EXPO INPUTS'!$F$20/AN648))),"0.0E+00"))))</f>
        <v>#DIV/0!</v>
      </c>
      <c r="BD648" s="37" t="e">
        <f>IF($E648="ST",VALUE(TEXT((1/(('TOX and EXPO INPUTS'!$F$9/AI648)+('TOX and EXPO INPUTS'!$F$17/AN648))),"0.0E+00")),IF($E648="IT",VALUE(TEXT((1/(('TOX and EXPO INPUTS'!$F$12/AI648)+('TOX and EXPO INPUTS'!$F$20/AN648))),"0.0E+00"))))</f>
        <v>#DIV/0!</v>
      </c>
      <c r="BE648" s="37" t="e">
        <f>IF($E648="ST",VALUE(TEXT((1/(('TOX and EXPO INPUTS'!$F$9/AG648)+('TOX and EXPO INPUTS'!$F$17/AO648))),"0.0E+00")),IF($E648="IT",VALUE(TEXT((1/(('TOX and EXPO INPUTS'!$F$12/AG648)+('TOX and EXPO INPUTS'!$F$20/AO648))),"0.0E+00"))))</f>
        <v>#DIV/0!</v>
      </c>
      <c r="BF648" s="37" t="e">
        <f>IF($E648="ST",VALUE(TEXT((1/(('TOX and EXPO INPUTS'!$F$9/AH648)+('TOX and EXPO INPUTS'!$F$17/AO648))),"0.0E+00")),IF($E648="IT",VALUE(TEXT((1/(('TOX and EXPO INPUTS'!$F$12/AH648)+('TOX and EXPO INPUTS'!$F$20/AO648))),"0.0E+00"))))</f>
        <v>#DIV/0!</v>
      </c>
      <c r="BG648" s="37" t="e">
        <f>IF($E648="ST",VALUE(TEXT((1/(('TOX and EXPO INPUTS'!$F$9/AI648)+('TOX and EXPO INPUTS'!$F$17/AO648))),"0.0E+00")),IF($E648="IT",VALUE(TEXT((1/(('TOX and EXPO INPUTS'!$F$12/AI648)+('TOX and EXPO INPUTS'!$F$20/AO648))),"0.0E+00"))))</f>
        <v>#DIV/0!</v>
      </c>
      <c r="BH648" s="42" t="e">
        <f>VALUE(TEXT((AD648*$T648/365*'TOX and EXPO INPUTS'!$E$33/'TOX and EXPO INPUTS'!$E$34),"0.00E+00"))</f>
        <v>#DIV/0!</v>
      </c>
      <c r="BI648" s="37" t="e">
        <f>VALUE(TEXT((AE648*$T648/365*'TOX and EXPO INPUTS'!$E$33/'TOX and EXPO INPUTS'!$E$34),"0.00E+00"))</f>
        <v>#DIV/0!</v>
      </c>
      <c r="BJ648" s="37" t="e">
        <f>VALUE(TEXT((AF648*$T648/365*'TOX and EXPO INPUTS'!$E$33/'TOX and EXPO INPUTS'!$E$34),"0.00E+00"))</f>
        <v>#DIV/0!</v>
      </c>
      <c r="BK648" s="42" t="e">
        <f>VALUE(TEXT((AD648*$U648/365*'TOX and EXPO INPUTS'!$E$33/'TOX and EXPO INPUTS'!$E$34),"0.00E+00"))</f>
        <v>#DIV/0!</v>
      </c>
      <c r="BL648" s="37" t="e">
        <f>VALUE(TEXT((AE648*$U648/365*'TOX and EXPO INPUTS'!$E$33/'TOX and EXPO INPUTS'!$E$34),"0.00E+00"))</f>
        <v>#DIV/0!</v>
      </c>
      <c r="BM648" s="37" t="e">
        <f>VALUE(TEXT((AF648*$U648/365*'TOX and EXPO INPUTS'!$E$33/'TOX and EXPO INPUTS'!$E$34),"0.00E+00"))</f>
        <v>#DIV/0!</v>
      </c>
      <c r="BN648" s="42" t="e">
        <f>VALUE(TEXT((AL648*$T648/365*'TOX and EXPO INPUTS'!$E$33/'TOX and EXPO INPUTS'!$E$34),"0.00E+00"))</f>
        <v>#DIV/0!</v>
      </c>
      <c r="BO648" s="37" t="e">
        <f>VALUE(TEXT((AM648*$T648/365*'TOX and EXPO INPUTS'!$E$33/'TOX and EXPO INPUTS'!$E$34),"0.00E+00"))</f>
        <v>#DIV/0!</v>
      </c>
      <c r="BP648" s="42" t="e">
        <f>VALUE(TEXT((AL648*$U648/365*'TOX and EXPO INPUTS'!$E$33/'TOX and EXPO INPUTS'!$E$34),"0.00E+00"))</f>
        <v>#DIV/0!</v>
      </c>
      <c r="BQ648" s="37" t="e">
        <f>VALUE(TEXT((AM648*$U648/365*'TOX and EXPO INPUTS'!$E$33/'TOX and EXPO INPUTS'!$E$34),"0.00E+00"))</f>
        <v>#DIV/0!</v>
      </c>
      <c r="BR648" s="42" t="e">
        <f>VALUE(TEXT((AP648*$T648/365*'TOX and EXPO INPUTS'!$E$33/'TOX and EXPO INPUTS'!$E$34),"0.00E+00"))</f>
        <v>#DIV/0!</v>
      </c>
      <c r="BS648" s="37" t="e">
        <f>VALUE(TEXT((AQ648*$T648/365*'TOX and EXPO INPUTS'!$E$33/'TOX and EXPO INPUTS'!$E$34),"0.00E+00"))</f>
        <v>#DIV/0!</v>
      </c>
      <c r="BT648" s="37" t="e">
        <f>VALUE(TEXT((AR648*$T648/365*'TOX and EXPO INPUTS'!$E$33/'TOX and EXPO INPUTS'!$E$34),"0.00E+00"))</f>
        <v>#DIV/0!</v>
      </c>
      <c r="BU648" s="37" t="e">
        <f>VALUE(TEXT((AS648*$T648/365*'TOX and EXPO INPUTS'!$E$33/'TOX and EXPO INPUTS'!$E$34),"0.00E+00"))</f>
        <v>#DIV/0!</v>
      </c>
      <c r="BV648" s="37" t="e">
        <f>VALUE(TEXT((AT648*$T648/365*'TOX and EXPO INPUTS'!$E$33/'TOX and EXPO INPUTS'!$E$34),"0.00E+00"))</f>
        <v>#DIV/0!</v>
      </c>
      <c r="BW648" s="37" t="e">
        <f>VALUE(TEXT((AU648*$T648/365*'TOX and EXPO INPUTS'!$E$33/'TOX and EXPO INPUTS'!$E$34),"0.00E+00"))</f>
        <v>#DIV/0!</v>
      </c>
      <c r="BX648" s="42" t="e">
        <f>VALUE(TEXT((AP648*$U648/365*'TOX and EXPO INPUTS'!$E$33/'TOX and EXPO INPUTS'!$E$34),"0.00E+00"))</f>
        <v>#DIV/0!</v>
      </c>
      <c r="BY648" s="37" t="e">
        <f>VALUE(TEXT((AQ648*$U648/365*'TOX and EXPO INPUTS'!$E$33/'TOX and EXPO INPUTS'!$E$34),"0.00E+00"))</f>
        <v>#DIV/0!</v>
      </c>
      <c r="BZ648" s="37" t="e">
        <f>VALUE(TEXT((AR648*$U648/365*'TOX and EXPO INPUTS'!$E$33/'TOX and EXPO INPUTS'!$E$34),"0.00E+00"))</f>
        <v>#DIV/0!</v>
      </c>
      <c r="CA648" s="37" t="e">
        <f>VALUE(TEXT((AS648*$U648/365*'TOX and EXPO INPUTS'!$E$33/'TOX and EXPO INPUTS'!$E$34),"0.00E+00"))</f>
        <v>#DIV/0!</v>
      </c>
      <c r="CB648" s="37" t="e">
        <f>VALUE(TEXT((AT648*$U648/365*'TOX and EXPO INPUTS'!$E$33/'TOX and EXPO INPUTS'!$E$34),"0.00E+00"))</f>
        <v>#DIV/0!</v>
      </c>
      <c r="CC648" s="37" t="e">
        <f>VALUE(TEXT((AU648*$U648/365*'TOX and EXPO INPUTS'!$E$33/'TOX and EXPO INPUTS'!$E$34),"0.00E+00"))</f>
        <v>#DIV/0!</v>
      </c>
      <c r="CD648" s="58" t="e">
        <f>VALUE(TEXT((BR648*'TOX and EXPO INPUTS'!$F$23),"0.00E+00"))</f>
        <v>#DIV/0!</v>
      </c>
      <c r="CE648" s="57" t="e">
        <f>VALUE(TEXT((BS648*'TOX and EXPO INPUTS'!$F$23),"0.00E+00"))</f>
        <v>#DIV/0!</v>
      </c>
      <c r="CF648" s="57" t="e">
        <f>VALUE(TEXT((BT648*'TOX and EXPO INPUTS'!$F$23),"0.00E+00"))</f>
        <v>#DIV/0!</v>
      </c>
      <c r="CG648" s="57" t="e">
        <f>VALUE(TEXT((BU648*'TOX and EXPO INPUTS'!$F$23),"0.00E+00"))</f>
        <v>#DIV/0!</v>
      </c>
      <c r="CH648" s="57" t="e">
        <f>VALUE(TEXT((BV648*'TOX and EXPO INPUTS'!$F$23),"0.00E+00"))</f>
        <v>#DIV/0!</v>
      </c>
      <c r="CI648" s="57" t="e">
        <f>VALUE(TEXT((BW648*'TOX and EXPO INPUTS'!$F$23),"0.00E+00"))</f>
        <v>#DIV/0!</v>
      </c>
      <c r="CJ648" s="58" t="e">
        <f>VALUE(TEXT((BX648*'TOX and EXPO INPUTS'!$F$23),"0.00E+00"))</f>
        <v>#DIV/0!</v>
      </c>
      <c r="CK648" s="57" t="e">
        <f>VALUE(TEXT((BY648*'TOX and EXPO INPUTS'!$F$23),"0.00E+00"))</f>
        <v>#DIV/0!</v>
      </c>
      <c r="CL648" s="57" t="e">
        <f>VALUE(TEXT((BZ648*'TOX and EXPO INPUTS'!$F$23),"0.00E+00"))</f>
        <v>#DIV/0!</v>
      </c>
      <c r="CM648" s="57" t="e">
        <f>VALUE(TEXT((CA648*'TOX and EXPO INPUTS'!$F$23),"0.00E+00"))</f>
        <v>#DIV/0!</v>
      </c>
      <c r="CN648" s="57" t="e">
        <f>VALUE(TEXT((CB648*'TOX and EXPO INPUTS'!$F$23),"0.00E+00"))</f>
        <v>#DIV/0!</v>
      </c>
      <c r="CO648" s="57" t="e">
        <f>VALUE(TEXT((CC648*'TOX and EXPO INPUTS'!$F$23),"0.00E+00"))</f>
        <v>#DIV/0!</v>
      </c>
      <c r="CP648" s="38" t="s">
        <v>106</v>
      </c>
      <c r="CQ648" s="34" t="s">
        <v>107</v>
      </c>
      <c r="CR648" s="34" t="s">
        <v>108</v>
      </c>
      <c r="CS648" s="39" t="s">
        <v>109</v>
      </c>
    </row>
    <row r="649" spans="1:97" ht="48" customHeight="1" x14ac:dyDescent="0.25">
      <c r="A649" s="34" t="s">
        <v>98</v>
      </c>
      <c r="B649" s="34" t="s">
        <v>99</v>
      </c>
      <c r="C649" s="34" t="s">
        <v>100</v>
      </c>
      <c r="D649" s="34" t="s">
        <v>111</v>
      </c>
      <c r="E649" s="39" t="s">
        <v>102</v>
      </c>
      <c r="F649" s="40" t="s">
        <v>172</v>
      </c>
      <c r="G649" s="43"/>
      <c r="H649" s="36" t="s">
        <v>104</v>
      </c>
      <c r="I649" s="67"/>
      <c r="J649" s="36" t="s">
        <v>105</v>
      </c>
      <c r="K649" s="100">
        <f>VLOOKUP(F649,'Amount Seed Planted_variables'!$A$3:$I$74,2,0)</f>
        <v>1361</v>
      </c>
      <c r="L649" s="100">
        <f>VLOOKUP(F649,'Amount Seed Planted_variables'!$A$3:$I$74,3,0)</f>
        <v>2800</v>
      </c>
      <c r="M649" s="36">
        <f t="shared" si="307"/>
        <v>0</v>
      </c>
      <c r="N649" s="35">
        <f t="shared" si="308"/>
        <v>0</v>
      </c>
      <c r="O649" s="101">
        <v>339500</v>
      </c>
      <c r="P649" s="93">
        <f>VLOOKUP(F649,'Amount Seed Planted_variables'!$A$3:$I$74,4,0)</f>
        <v>560057</v>
      </c>
      <c r="Q649" s="93">
        <f>VLOOKUP(F649,'Amount Seed Planted_variables'!$A$3:$I$74,7,0)</f>
        <v>80</v>
      </c>
      <c r="R649" s="93">
        <f>VLOOKUP(F649,'Amount Seed Planted_variables'!$A$3:$I$74,8,0)</f>
        <v>44804560</v>
      </c>
      <c r="S649" s="87">
        <f t="shared" si="304"/>
        <v>2.5</v>
      </c>
      <c r="T649" s="35">
        <v>10</v>
      </c>
      <c r="U649" s="35">
        <v>30</v>
      </c>
      <c r="V649" s="41">
        <v>138210600</v>
      </c>
      <c r="W649" s="35">
        <v>23262800</v>
      </c>
      <c r="X649" s="35">
        <v>21238200</v>
      </c>
      <c r="Y649" s="41">
        <v>106100</v>
      </c>
      <c r="Z649" s="35">
        <f t="shared" si="303"/>
        <v>10610</v>
      </c>
      <c r="AA649" s="42">
        <f t="shared" ref="AA649:AA712" si="309">IF($A649="On-farm",VALUE(TEXT(((V649/1000)*$M649*$R649),"0.00E+00")),IF($D649="Treating",VALUE(TEXT(((V649/1000)*$N649*$O649),"0.00E+00")),IF($D649="Packaging",VALUE(TEXT(((V649/1000)*$N649*$O649),"0.00E+00")),IF($D649="Cleaning",VALUE(TEXT(((V649/1000)*$N649*$S649),"0.00E+00")),IF($D649="Loading/Planting",VALUE(TEXT(((V649/1000)*$M649*$R649),"0.00E+00")))))))</f>
        <v>0</v>
      </c>
      <c r="AB649" s="37">
        <f t="shared" ref="AB649:AB712" si="310">IF($A649="On-farm",VALUE(TEXT(((W649/1000)*$M649*$R649),"0.00E+00")),IF($D649="Treating",VALUE(TEXT(((W649/1000)*$N649*$O649),"0.00E+00")),IF($D649="Packaging",VALUE(TEXT(((W649/1000)*$N649*$O649),"0.00E+00")),IF($D649="Cleaning",VALUE(TEXT(((W649/1000)*$N649*$S649),"0.00E+00")),IF($D649="Loading/Planting",VALUE(TEXT(((W649/1000)*$M649*$R649),"0.00E+00")))))))</f>
        <v>0</v>
      </c>
      <c r="AC649" s="37">
        <f t="shared" ref="AC649:AC712" si="311">IF($A649="On-farm",VALUE(TEXT(((X649/1000)*$M649*$R649),"0.00E+00")),IF($D649="Treating",VALUE(TEXT(((X649/1000)*$N649*$O649),"0.00E+00")),IF($D649="Packaging",VALUE(TEXT(((X649/1000)*$N649*$O649),"0.00E+00")),IF($D649="Cleaning",VALUE(TEXT(((X649/1000)*$N649*$S649),"0.00E+00")),IF($D649="Loading/Planting",VALUE(TEXT(((X649/1000)*$M649*$R649),"0.00E+00")))))))</f>
        <v>0</v>
      </c>
      <c r="AD649" s="42" t="e">
        <f>VALUE(TEXT(((AA649*'TOX and EXPO INPUTS'!$F$13)/'TOX and EXPO INPUTS'!$E$27),"0.00E+00"))</f>
        <v>#DIV/0!</v>
      </c>
      <c r="AE649" s="37" t="e">
        <f>VALUE(TEXT(((AB649*'TOX and EXPO INPUTS'!$F$13)/'TOX and EXPO INPUTS'!$E$27),"0.00E+00"))</f>
        <v>#DIV/0!</v>
      </c>
      <c r="AF649" s="37" t="e">
        <f>VALUE(TEXT(((AC649*'TOX and EXPO INPUTS'!$F$13)/'TOX and EXPO INPUTS'!$E$27),"0.00E+00"))</f>
        <v>#DIV/0!</v>
      </c>
      <c r="AG649" s="42" t="e">
        <f>IF($E649="ST",VALUE(TEXT(('TOX and EXPO INPUTS'!$F$7/AD649),"0.0E+00")),IF($E649="IT",VALUE(TEXT(('TOX and EXPO INPUTS'!$F$10/AD649),"0.0E+00"))))</f>
        <v>#DIV/0!</v>
      </c>
      <c r="AH649" s="37" t="e">
        <f>IF($E649="ST",VALUE(TEXT(('TOX and EXPO INPUTS'!$F$7/AE649),"0.0E+00")),IF($E649="IT",VALUE(TEXT(('TOX and EXPO INPUTS'!$F$10/AE649),"0.0E+00"))))</f>
        <v>#DIV/0!</v>
      </c>
      <c r="AI649" s="37" t="e">
        <f>IF($E649="ST",VALUE(TEXT(('TOX and EXPO INPUTS'!$F$7/AF649),"0.0E+00")),IF($E649="IT",VALUE(TEXT(('TOX and EXPO INPUTS'!$F$10/AF649),"0.0E+00"))))</f>
        <v>#DIV/0!</v>
      </c>
      <c r="AJ649" s="42">
        <f t="shared" si="305"/>
        <v>0</v>
      </c>
      <c r="AK649" s="37">
        <f t="shared" si="306"/>
        <v>0</v>
      </c>
      <c r="AL649" s="42" t="e">
        <f>VALUE(TEXT(((AJ649*'TOX and EXPO INPUTS'!$F$21)/'TOX and EXPO INPUTS'!$E$29),"0.00E+00"))</f>
        <v>#DIV/0!</v>
      </c>
      <c r="AM649" s="37" t="e">
        <f>VALUE(TEXT(((AK649*'TOX and EXPO INPUTS'!$F$21)/'TOX and EXPO INPUTS'!$E$29),"0.00E+00"))</f>
        <v>#DIV/0!</v>
      </c>
      <c r="AN649" s="42" t="e">
        <f>IF($E649="ST",VALUE(TEXT(('TOX and EXPO INPUTS'!$F$15/AL649),"0.0E+00")),IF($E649="IT",VALUE(TEXT(('TOX and EXPO INPUTS'!$F$18/AL649),"0.0E+00"))))</f>
        <v>#DIV/0!</v>
      </c>
      <c r="AO649" s="37" t="e">
        <f>IF($E649="ST",VALUE(TEXT(('TOX and EXPO INPUTS'!$F$15/AM649),"0.0E+00")),IF($E649="IT",VALUE(TEXT(('TOX and EXPO INPUTS'!$F$18/AM649),"0.0E+00"))))</f>
        <v>#DIV/0!</v>
      </c>
      <c r="AP649" s="42" t="e">
        <f t="shared" si="291"/>
        <v>#DIV/0!</v>
      </c>
      <c r="AQ649" s="37" t="e">
        <f t="shared" si="292"/>
        <v>#DIV/0!</v>
      </c>
      <c r="AR649" s="37" t="e">
        <f t="shared" si="293"/>
        <v>#DIV/0!</v>
      </c>
      <c r="AS649" s="37" t="e">
        <f t="shared" si="294"/>
        <v>#DIV/0!</v>
      </c>
      <c r="AT649" s="37" t="e">
        <f t="shared" si="295"/>
        <v>#DIV/0!</v>
      </c>
      <c r="AU649" s="37" t="e">
        <f t="shared" si="296"/>
        <v>#DIV/0!</v>
      </c>
      <c r="AV649" s="42" t="e">
        <f t="shared" si="297"/>
        <v>#DIV/0!</v>
      </c>
      <c r="AW649" s="37" t="e">
        <f t="shared" si="298"/>
        <v>#DIV/0!</v>
      </c>
      <c r="AX649" s="37" t="e">
        <f t="shared" si="299"/>
        <v>#DIV/0!</v>
      </c>
      <c r="AY649" s="37" t="e">
        <f t="shared" si="300"/>
        <v>#DIV/0!</v>
      </c>
      <c r="AZ649" s="37" t="e">
        <f t="shared" si="301"/>
        <v>#DIV/0!</v>
      </c>
      <c r="BA649" s="37" t="e">
        <f t="shared" si="302"/>
        <v>#DIV/0!</v>
      </c>
      <c r="BB649" s="42" t="e">
        <f>IF($E649="ST",VALUE(TEXT((1/(('TOX and EXPO INPUTS'!$F$9/AG649)+('TOX and EXPO INPUTS'!$F$17/AN649))),"0.0E+00")),IF($E649="IT",VALUE(TEXT((1/(('TOX and EXPO INPUTS'!$F$12/AG649)+('TOX and EXPO INPUTS'!$F$20/AN649))),"0.0E+00"))))</f>
        <v>#DIV/0!</v>
      </c>
      <c r="BC649" s="37" t="e">
        <f>IF($E649="ST",VALUE(TEXT((1/(('TOX and EXPO INPUTS'!$F$9/AH649)+('TOX and EXPO INPUTS'!$F$17/AN649))),"0.0E+00")),IF($E649="IT",VALUE(TEXT((1/(('TOX and EXPO INPUTS'!$F$12/AH649)+('TOX and EXPO INPUTS'!$F$20/AN649))),"0.0E+00"))))</f>
        <v>#DIV/0!</v>
      </c>
      <c r="BD649" s="37" t="e">
        <f>IF($E649="ST",VALUE(TEXT((1/(('TOX and EXPO INPUTS'!$F$9/AI649)+('TOX and EXPO INPUTS'!$F$17/AN649))),"0.0E+00")),IF($E649="IT",VALUE(TEXT((1/(('TOX and EXPO INPUTS'!$F$12/AI649)+('TOX and EXPO INPUTS'!$F$20/AN649))),"0.0E+00"))))</f>
        <v>#DIV/0!</v>
      </c>
      <c r="BE649" s="37" t="e">
        <f>IF($E649="ST",VALUE(TEXT((1/(('TOX and EXPO INPUTS'!$F$9/AG649)+('TOX and EXPO INPUTS'!$F$17/AO649))),"0.0E+00")),IF($E649="IT",VALUE(TEXT((1/(('TOX and EXPO INPUTS'!$F$12/AG649)+('TOX and EXPO INPUTS'!$F$20/AO649))),"0.0E+00"))))</f>
        <v>#DIV/0!</v>
      </c>
      <c r="BF649" s="37" t="e">
        <f>IF($E649="ST",VALUE(TEXT((1/(('TOX and EXPO INPUTS'!$F$9/AH649)+('TOX and EXPO INPUTS'!$F$17/AO649))),"0.0E+00")),IF($E649="IT",VALUE(TEXT((1/(('TOX and EXPO INPUTS'!$F$12/AH649)+('TOX and EXPO INPUTS'!$F$20/AO649))),"0.0E+00"))))</f>
        <v>#DIV/0!</v>
      </c>
      <c r="BG649" s="37" t="e">
        <f>IF($E649="ST",VALUE(TEXT((1/(('TOX and EXPO INPUTS'!$F$9/AI649)+('TOX and EXPO INPUTS'!$F$17/AO649))),"0.0E+00")),IF($E649="IT",VALUE(TEXT((1/(('TOX and EXPO INPUTS'!$F$12/AI649)+('TOX and EXPO INPUTS'!$F$20/AO649))),"0.0E+00"))))</f>
        <v>#DIV/0!</v>
      </c>
      <c r="BH649" s="42" t="e">
        <f>VALUE(TEXT((AD649*$T649/365*'TOX and EXPO INPUTS'!$E$33/'TOX and EXPO INPUTS'!$E$34),"0.00E+00"))</f>
        <v>#DIV/0!</v>
      </c>
      <c r="BI649" s="37" t="e">
        <f>VALUE(TEXT((AE649*$T649/365*'TOX and EXPO INPUTS'!$E$33/'TOX and EXPO INPUTS'!$E$34),"0.00E+00"))</f>
        <v>#DIV/0!</v>
      </c>
      <c r="BJ649" s="37" t="e">
        <f>VALUE(TEXT((AF649*$T649/365*'TOX and EXPO INPUTS'!$E$33/'TOX and EXPO INPUTS'!$E$34),"0.00E+00"))</f>
        <v>#DIV/0!</v>
      </c>
      <c r="BK649" s="42" t="e">
        <f>VALUE(TEXT((AD649*$U649/365*'TOX and EXPO INPUTS'!$E$33/'TOX and EXPO INPUTS'!$E$34),"0.00E+00"))</f>
        <v>#DIV/0!</v>
      </c>
      <c r="BL649" s="37" t="e">
        <f>VALUE(TEXT((AE649*$U649/365*'TOX and EXPO INPUTS'!$E$33/'TOX and EXPO INPUTS'!$E$34),"0.00E+00"))</f>
        <v>#DIV/0!</v>
      </c>
      <c r="BM649" s="37" t="e">
        <f>VALUE(TEXT((AF649*$U649/365*'TOX and EXPO INPUTS'!$E$33/'TOX and EXPO INPUTS'!$E$34),"0.00E+00"))</f>
        <v>#DIV/0!</v>
      </c>
      <c r="BN649" s="42" t="e">
        <f>VALUE(TEXT((AL649*$T649/365*'TOX and EXPO INPUTS'!$E$33/'TOX and EXPO INPUTS'!$E$34),"0.00E+00"))</f>
        <v>#DIV/0!</v>
      </c>
      <c r="BO649" s="37" t="e">
        <f>VALUE(TEXT((AM649*$T649/365*'TOX and EXPO INPUTS'!$E$33/'TOX and EXPO INPUTS'!$E$34),"0.00E+00"))</f>
        <v>#DIV/0!</v>
      </c>
      <c r="BP649" s="42" t="e">
        <f>VALUE(TEXT((AL649*$U649/365*'TOX and EXPO INPUTS'!$E$33/'TOX and EXPO INPUTS'!$E$34),"0.00E+00"))</f>
        <v>#DIV/0!</v>
      </c>
      <c r="BQ649" s="37" t="e">
        <f>VALUE(TEXT((AM649*$U649/365*'TOX and EXPO INPUTS'!$E$33/'TOX and EXPO INPUTS'!$E$34),"0.00E+00"))</f>
        <v>#DIV/0!</v>
      </c>
      <c r="BR649" s="42" t="e">
        <f>VALUE(TEXT((AP649*$T649/365*'TOX and EXPO INPUTS'!$E$33/'TOX and EXPO INPUTS'!$E$34),"0.00E+00"))</f>
        <v>#DIV/0!</v>
      </c>
      <c r="BS649" s="37" t="e">
        <f>VALUE(TEXT((AQ649*$T649/365*'TOX and EXPO INPUTS'!$E$33/'TOX and EXPO INPUTS'!$E$34),"0.00E+00"))</f>
        <v>#DIV/0!</v>
      </c>
      <c r="BT649" s="37" t="e">
        <f>VALUE(TEXT((AR649*$T649/365*'TOX and EXPO INPUTS'!$E$33/'TOX and EXPO INPUTS'!$E$34),"0.00E+00"))</f>
        <v>#DIV/0!</v>
      </c>
      <c r="BU649" s="37" t="e">
        <f>VALUE(TEXT((AS649*$T649/365*'TOX and EXPO INPUTS'!$E$33/'TOX and EXPO INPUTS'!$E$34),"0.00E+00"))</f>
        <v>#DIV/0!</v>
      </c>
      <c r="BV649" s="37" t="e">
        <f>VALUE(TEXT((AT649*$T649/365*'TOX and EXPO INPUTS'!$E$33/'TOX and EXPO INPUTS'!$E$34),"0.00E+00"))</f>
        <v>#DIV/0!</v>
      </c>
      <c r="BW649" s="37" t="e">
        <f>VALUE(TEXT((AU649*$T649/365*'TOX and EXPO INPUTS'!$E$33/'TOX and EXPO INPUTS'!$E$34),"0.00E+00"))</f>
        <v>#DIV/0!</v>
      </c>
      <c r="BX649" s="42" t="e">
        <f>VALUE(TEXT((AP649*$U649/365*'TOX and EXPO INPUTS'!$E$33/'TOX and EXPO INPUTS'!$E$34),"0.00E+00"))</f>
        <v>#DIV/0!</v>
      </c>
      <c r="BY649" s="37" t="e">
        <f>VALUE(TEXT((AQ649*$U649/365*'TOX and EXPO INPUTS'!$E$33/'TOX and EXPO INPUTS'!$E$34),"0.00E+00"))</f>
        <v>#DIV/0!</v>
      </c>
      <c r="BZ649" s="37" t="e">
        <f>VALUE(TEXT((AR649*$U649/365*'TOX and EXPO INPUTS'!$E$33/'TOX and EXPO INPUTS'!$E$34),"0.00E+00"))</f>
        <v>#DIV/0!</v>
      </c>
      <c r="CA649" s="37" t="e">
        <f>VALUE(TEXT((AS649*$U649/365*'TOX and EXPO INPUTS'!$E$33/'TOX and EXPO INPUTS'!$E$34),"0.00E+00"))</f>
        <v>#DIV/0!</v>
      </c>
      <c r="CB649" s="37" t="e">
        <f>VALUE(TEXT((AT649*$U649/365*'TOX and EXPO INPUTS'!$E$33/'TOX and EXPO INPUTS'!$E$34),"0.00E+00"))</f>
        <v>#DIV/0!</v>
      </c>
      <c r="CC649" s="37" t="e">
        <f>VALUE(TEXT((AU649*$U649/365*'TOX and EXPO INPUTS'!$E$33/'TOX and EXPO INPUTS'!$E$34),"0.00E+00"))</f>
        <v>#DIV/0!</v>
      </c>
      <c r="CD649" s="58" t="e">
        <f>VALUE(TEXT((BR649*'TOX and EXPO INPUTS'!$F$23),"0.00E+00"))</f>
        <v>#DIV/0!</v>
      </c>
      <c r="CE649" s="57" t="e">
        <f>VALUE(TEXT((BS649*'TOX and EXPO INPUTS'!$F$23),"0.00E+00"))</f>
        <v>#DIV/0!</v>
      </c>
      <c r="CF649" s="57" t="e">
        <f>VALUE(TEXT((BT649*'TOX and EXPO INPUTS'!$F$23),"0.00E+00"))</f>
        <v>#DIV/0!</v>
      </c>
      <c r="CG649" s="57" t="e">
        <f>VALUE(TEXT((BU649*'TOX and EXPO INPUTS'!$F$23),"0.00E+00"))</f>
        <v>#DIV/0!</v>
      </c>
      <c r="CH649" s="57" t="e">
        <f>VALUE(TEXT((BV649*'TOX and EXPO INPUTS'!$F$23),"0.00E+00"))</f>
        <v>#DIV/0!</v>
      </c>
      <c r="CI649" s="57" t="e">
        <f>VALUE(TEXT((BW649*'TOX and EXPO INPUTS'!$F$23),"0.00E+00"))</f>
        <v>#DIV/0!</v>
      </c>
      <c r="CJ649" s="58" t="e">
        <f>VALUE(TEXT((BX649*'TOX and EXPO INPUTS'!$F$23),"0.00E+00"))</f>
        <v>#DIV/0!</v>
      </c>
      <c r="CK649" s="57" t="e">
        <f>VALUE(TEXT((BY649*'TOX and EXPO INPUTS'!$F$23),"0.00E+00"))</f>
        <v>#DIV/0!</v>
      </c>
      <c r="CL649" s="57" t="e">
        <f>VALUE(TEXT((BZ649*'TOX and EXPO INPUTS'!$F$23),"0.00E+00"))</f>
        <v>#DIV/0!</v>
      </c>
      <c r="CM649" s="57" t="e">
        <f>VALUE(TEXT((CA649*'TOX and EXPO INPUTS'!$F$23),"0.00E+00"))</f>
        <v>#DIV/0!</v>
      </c>
      <c r="CN649" s="57" t="e">
        <f>VALUE(TEXT((CB649*'TOX and EXPO INPUTS'!$F$23),"0.00E+00"))</f>
        <v>#DIV/0!</v>
      </c>
      <c r="CO649" s="57" t="e">
        <f>VALUE(TEXT((CC649*'TOX and EXPO INPUTS'!$F$23),"0.00E+00"))</f>
        <v>#DIV/0!</v>
      </c>
      <c r="CP649" s="38" t="s">
        <v>106</v>
      </c>
      <c r="CQ649" s="34" t="s">
        <v>107</v>
      </c>
      <c r="CR649" s="34" t="s">
        <v>108</v>
      </c>
      <c r="CS649" s="39" t="s">
        <v>109</v>
      </c>
    </row>
    <row r="650" spans="1:97" ht="48" customHeight="1" x14ac:dyDescent="0.25">
      <c r="A650" s="34" t="s">
        <v>98</v>
      </c>
      <c r="B650" s="34" t="s">
        <v>99</v>
      </c>
      <c r="C650" s="34" t="s">
        <v>100</v>
      </c>
      <c r="D650" s="34" t="s">
        <v>442</v>
      </c>
      <c r="E650" s="39" t="s">
        <v>102</v>
      </c>
      <c r="F650" s="40" t="s">
        <v>172</v>
      </c>
      <c r="G650" s="43"/>
      <c r="H650" s="36" t="s">
        <v>104</v>
      </c>
      <c r="I650" s="67"/>
      <c r="J650" s="36" t="s">
        <v>105</v>
      </c>
      <c r="K650" s="100">
        <f>VLOOKUP(F650,'Amount Seed Planted_variables'!$A$3:$I$74,2,0)</f>
        <v>1361</v>
      </c>
      <c r="L650" s="100">
        <f>VLOOKUP(F650,'Amount Seed Planted_variables'!$A$3:$I$74,3,0)</f>
        <v>2800</v>
      </c>
      <c r="M650" s="36">
        <f t="shared" si="307"/>
        <v>0</v>
      </c>
      <c r="N650" s="35">
        <f t="shared" si="308"/>
        <v>0</v>
      </c>
      <c r="O650" s="101">
        <v>339500</v>
      </c>
      <c r="P650" s="93">
        <f>VLOOKUP(F650,'Amount Seed Planted_variables'!$A$3:$I$74,4,0)</f>
        <v>560057</v>
      </c>
      <c r="Q650" s="93">
        <f>VLOOKUP(F650,'Amount Seed Planted_variables'!$A$3:$I$74,7,0)</f>
        <v>80</v>
      </c>
      <c r="R650" s="93">
        <f>VLOOKUP(F650,'Amount Seed Planted_variables'!$A$3:$I$74,8,0)</f>
        <v>44804560</v>
      </c>
      <c r="S650" s="87" t="str">
        <f t="shared" si="304"/>
        <v>NA</v>
      </c>
      <c r="T650" s="35">
        <v>10</v>
      </c>
      <c r="U650" s="35">
        <v>30</v>
      </c>
      <c r="V650" s="41">
        <v>3994</v>
      </c>
      <c r="W650" s="35">
        <v>797</v>
      </c>
      <c r="X650" s="35">
        <v>530</v>
      </c>
      <c r="Y650" s="41">
        <v>66</v>
      </c>
      <c r="Z650" s="35">
        <f t="shared" si="303"/>
        <v>6.6000000000000005</v>
      </c>
      <c r="AA650" s="42">
        <f t="shared" si="309"/>
        <v>0</v>
      </c>
      <c r="AB650" s="37">
        <f t="shared" si="310"/>
        <v>0</v>
      </c>
      <c r="AC650" s="37">
        <f t="shared" si="311"/>
        <v>0</v>
      </c>
      <c r="AD650" s="42" t="e">
        <f>VALUE(TEXT(((AA650*'TOX and EXPO INPUTS'!$F$13)/'TOX and EXPO INPUTS'!$E$27),"0.00E+00"))</f>
        <v>#DIV/0!</v>
      </c>
      <c r="AE650" s="37" t="e">
        <f>VALUE(TEXT(((AB650*'TOX and EXPO INPUTS'!$F$13)/'TOX and EXPO INPUTS'!$E$27),"0.00E+00"))</f>
        <v>#DIV/0!</v>
      </c>
      <c r="AF650" s="37" t="e">
        <f>VALUE(TEXT(((AC650*'TOX and EXPO INPUTS'!$F$13)/'TOX and EXPO INPUTS'!$E$27),"0.00E+00"))</f>
        <v>#DIV/0!</v>
      </c>
      <c r="AG650" s="42" t="e">
        <f>IF($E650="ST",VALUE(TEXT(('TOX and EXPO INPUTS'!$F$7/AD650),"0.0E+00")),IF($E650="IT",VALUE(TEXT(('TOX and EXPO INPUTS'!$F$10/AD650),"0.0E+00"))))</f>
        <v>#DIV/0!</v>
      </c>
      <c r="AH650" s="37" t="e">
        <f>IF($E650="ST",VALUE(TEXT(('TOX and EXPO INPUTS'!$F$7/AE650),"0.0E+00")),IF($E650="IT",VALUE(TEXT(('TOX and EXPO INPUTS'!$F$10/AE650),"0.0E+00"))))</f>
        <v>#DIV/0!</v>
      </c>
      <c r="AI650" s="37" t="e">
        <f>IF($E650="ST",VALUE(TEXT(('TOX and EXPO INPUTS'!$F$7/AF650),"0.0E+00")),IF($E650="IT",VALUE(TEXT(('TOX and EXPO INPUTS'!$F$10/AF650),"0.0E+00"))))</f>
        <v>#DIV/0!</v>
      </c>
      <c r="AJ650" s="42">
        <f t="shared" si="305"/>
        <v>0</v>
      </c>
      <c r="AK650" s="37">
        <f t="shared" si="306"/>
        <v>0</v>
      </c>
      <c r="AL650" s="42" t="e">
        <f>VALUE(TEXT(((AJ650*'TOX and EXPO INPUTS'!$F$21)/'TOX and EXPO INPUTS'!$E$29),"0.00E+00"))</f>
        <v>#DIV/0!</v>
      </c>
      <c r="AM650" s="37" t="e">
        <f>VALUE(TEXT(((AK650*'TOX and EXPO INPUTS'!$F$21)/'TOX and EXPO INPUTS'!$E$29),"0.00E+00"))</f>
        <v>#DIV/0!</v>
      </c>
      <c r="AN650" s="42" t="e">
        <f>IF($E650="ST",VALUE(TEXT(('TOX and EXPO INPUTS'!$F$15/AL650),"0.0E+00")),IF($E650="IT",VALUE(TEXT(('TOX and EXPO INPUTS'!$F$18/AL650),"0.0E+00"))))</f>
        <v>#DIV/0!</v>
      </c>
      <c r="AO650" s="37" t="e">
        <f>IF($E650="ST",VALUE(TEXT(('TOX and EXPO INPUTS'!$F$15/AM650),"0.0E+00")),IF($E650="IT",VALUE(TEXT(('TOX and EXPO INPUTS'!$F$18/AM650),"0.0E+00"))))</f>
        <v>#DIV/0!</v>
      </c>
      <c r="AP650" s="42" t="e">
        <f t="shared" si="291"/>
        <v>#DIV/0!</v>
      </c>
      <c r="AQ650" s="37" t="e">
        <f t="shared" si="292"/>
        <v>#DIV/0!</v>
      </c>
      <c r="AR650" s="37" t="e">
        <f t="shared" si="293"/>
        <v>#DIV/0!</v>
      </c>
      <c r="AS650" s="37" t="e">
        <f t="shared" si="294"/>
        <v>#DIV/0!</v>
      </c>
      <c r="AT650" s="37" t="e">
        <f t="shared" si="295"/>
        <v>#DIV/0!</v>
      </c>
      <c r="AU650" s="37" t="e">
        <f t="shared" si="296"/>
        <v>#DIV/0!</v>
      </c>
      <c r="AV650" s="42" t="e">
        <f t="shared" si="297"/>
        <v>#DIV/0!</v>
      </c>
      <c r="AW650" s="37" t="e">
        <f t="shared" si="298"/>
        <v>#DIV/0!</v>
      </c>
      <c r="AX650" s="37" t="e">
        <f t="shared" si="299"/>
        <v>#DIV/0!</v>
      </c>
      <c r="AY650" s="37" t="e">
        <f t="shared" si="300"/>
        <v>#DIV/0!</v>
      </c>
      <c r="AZ650" s="37" t="e">
        <f t="shared" si="301"/>
        <v>#DIV/0!</v>
      </c>
      <c r="BA650" s="37" t="e">
        <f t="shared" si="302"/>
        <v>#DIV/0!</v>
      </c>
      <c r="BB650" s="42" t="e">
        <f>IF($E650="ST",VALUE(TEXT((1/(('TOX and EXPO INPUTS'!$F$9/AG650)+('TOX and EXPO INPUTS'!$F$17/AN650))),"0.0E+00")),IF($E650="IT",VALUE(TEXT((1/(('TOX and EXPO INPUTS'!$F$12/AG650)+('TOX and EXPO INPUTS'!$F$20/AN650))),"0.0E+00"))))</f>
        <v>#DIV/0!</v>
      </c>
      <c r="BC650" s="37" t="e">
        <f>IF($E650="ST",VALUE(TEXT((1/(('TOX and EXPO INPUTS'!$F$9/AH650)+('TOX and EXPO INPUTS'!$F$17/AN650))),"0.0E+00")),IF($E650="IT",VALUE(TEXT((1/(('TOX and EXPO INPUTS'!$F$12/AH650)+('TOX and EXPO INPUTS'!$F$20/AN650))),"0.0E+00"))))</f>
        <v>#DIV/0!</v>
      </c>
      <c r="BD650" s="37" t="e">
        <f>IF($E650="ST",VALUE(TEXT((1/(('TOX and EXPO INPUTS'!$F$9/AI650)+('TOX and EXPO INPUTS'!$F$17/AN650))),"0.0E+00")),IF($E650="IT",VALUE(TEXT((1/(('TOX and EXPO INPUTS'!$F$12/AI650)+('TOX and EXPO INPUTS'!$F$20/AN650))),"0.0E+00"))))</f>
        <v>#DIV/0!</v>
      </c>
      <c r="BE650" s="37" t="e">
        <f>IF($E650="ST",VALUE(TEXT((1/(('TOX and EXPO INPUTS'!$F$9/AG650)+('TOX and EXPO INPUTS'!$F$17/AO650))),"0.0E+00")),IF($E650="IT",VALUE(TEXT((1/(('TOX and EXPO INPUTS'!$F$12/AG650)+('TOX and EXPO INPUTS'!$F$20/AO650))),"0.0E+00"))))</f>
        <v>#DIV/0!</v>
      </c>
      <c r="BF650" s="37" t="e">
        <f>IF($E650="ST",VALUE(TEXT((1/(('TOX and EXPO INPUTS'!$F$9/AH650)+('TOX and EXPO INPUTS'!$F$17/AO650))),"0.0E+00")),IF($E650="IT",VALUE(TEXT((1/(('TOX and EXPO INPUTS'!$F$12/AH650)+('TOX and EXPO INPUTS'!$F$20/AO650))),"0.0E+00"))))</f>
        <v>#DIV/0!</v>
      </c>
      <c r="BG650" s="37" t="e">
        <f>IF($E650="ST",VALUE(TEXT((1/(('TOX and EXPO INPUTS'!$F$9/AI650)+('TOX and EXPO INPUTS'!$F$17/AO650))),"0.0E+00")),IF($E650="IT",VALUE(TEXT((1/(('TOX and EXPO INPUTS'!$F$12/AI650)+('TOX and EXPO INPUTS'!$F$20/AO650))),"0.0E+00"))))</f>
        <v>#DIV/0!</v>
      </c>
      <c r="BH650" s="42" t="e">
        <f>VALUE(TEXT((AD650*$T650/365*'TOX and EXPO INPUTS'!$E$33/'TOX and EXPO INPUTS'!$E$34),"0.00E+00"))</f>
        <v>#DIV/0!</v>
      </c>
      <c r="BI650" s="37" t="e">
        <f>VALUE(TEXT((AE650*$T650/365*'TOX and EXPO INPUTS'!$E$33/'TOX and EXPO INPUTS'!$E$34),"0.00E+00"))</f>
        <v>#DIV/0!</v>
      </c>
      <c r="BJ650" s="37" t="e">
        <f>VALUE(TEXT((AF650*$T650/365*'TOX and EXPO INPUTS'!$E$33/'TOX and EXPO INPUTS'!$E$34),"0.00E+00"))</f>
        <v>#DIV/0!</v>
      </c>
      <c r="BK650" s="42" t="e">
        <f>VALUE(TEXT((AD650*$U650/365*'TOX and EXPO INPUTS'!$E$33/'TOX and EXPO INPUTS'!$E$34),"0.00E+00"))</f>
        <v>#DIV/0!</v>
      </c>
      <c r="BL650" s="37" t="e">
        <f>VALUE(TEXT((AE650*$U650/365*'TOX and EXPO INPUTS'!$E$33/'TOX and EXPO INPUTS'!$E$34),"0.00E+00"))</f>
        <v>#DIV/0!</v>
      </c>
      <c r="BM650" s="37" t="e">
        <f>VALUE(TEXT((AF650*$U650/365*'TOX and EXPO INPUTS'!$E$33/'TOX and EXPO INPUTS'!$E$34),"0.00E+00"))</f>
        <v>#DIV/0!</v>
      </c>
      <c r="BN650" s="42" t="e">
        <f>VALUE(TEXT((AL650*$T650/365*'TOX and EXPO INPUTS'!$E$33/'TOX and EXPO INPUTS'!$E$34),"0.00E+00"))</f>
        <v>#DIV/0!</v>
      </c>
      <c r="BO650" s="37" t="e">
        <f>VALUE(TEXT((AM650*$T650/365*'TOX and EXPO INPUTS'!$E$33/'TOX and EXPO INPUTS'!$E$34),"0.00E+00"))</f>
        <v>#DIV/0!</v>
      </c>
      <c r="BP650" s="42" t="e">
        <f>VALUE(TEXT((AL650*$U650/365*'TOX and EXPO INPUTS'!$E$33/'TOX and EXPO INPUTS'!$E$34),"0.00E+00"))</f>
        <v>#DIV/0!</v>
      </c>
      <c r="BQ650" s="37" t="e">
        <f>VALUE(TEXT((AM650*$U650/365*'TOX and EXPO INPUTS'!$E$33/'TOX and EXPO INPUTS'!$E$34),"0.00E+00"))</f>
        <v>#DIV/0!</v>
      </c>
      <c r="BR650" s="42" t="e">
        <f>VALUE(TEXT((AP650*$T650/365*'TOX and EXPO INPUTS'!$E$33/'TOX and EXPO INPUTS'!$E$34),"0.00E+00"))</f>
        <v>#DIV/0!</v>
      </c>
      <c r="BS650" s="37" t="e">
        <f>VALUE(TEXT((AQ650*$T650/365*'TOX and EXPO INPUTS'!$E$33/'TOX and EXPO INPUTS'!$E$34),"0.00E+00"))</f>
        <v>#DIV/0!</v>
      </c>
      <c r="BT650" s="37" t="e">
        <f>VALUE(TEXT((AR650*$T650/365*'TOX and EXPO INPUTS'!$E$33/'TOX and EXPO INPUTS'!$E$34),"0.00E+00"))</f>
        <v>#DIV/0!</v>
      </c>
      <c r="BU650" s="37" t="e">
        <f>VALUE(TEXT((AS650*$T650/365*'TOX and EXPO INPUTS'!$E$33/'TOX and EXPO INPUTS'!$E$34),"0.00E+00"))</f>
        <v>#DIV/0!</v>
      </c>
      <c r="BV650" s="37" t="e">
        <f>VALUE(TEXT((AT650*$T650/365*'TOX and EXPO INPUTS'!$E$33/'TOX and EXPO INPUTS'!$E$34),"0.00E+00"))</f>
        <v>#DIV/0!</v>
      </c>
      <c r="BW650" s="37" t="e">
        <f>VALUE(TEXT((AU650*$T650/365*'TOX and EXPO INPUTS'!$E$33/'TOX and EXPO INPUTS'!$E$34),"0.00E+00"))</f>
        <v>#DIV/0!</v>
      </c>
      <c r="BX650" s="42" t="e">
        <f>VALUE(TEXT((AP650*$U650/365*'TOX and EXPO INPUTS'!$E$33/'TOX and EXPO INPUTS'!$E$34),"0.00E+00"))</f>
        <v>#DIV/0!</v>
      </c>
      <c r="BY650" s="37" t="e">
        <f>VALUE(TEXT((AQ650*$U650/365*'TOX and EXPO INPUTS'!$E$33/'TOX and EXPO INPUTS'!$E$34),"0.00E+00"))</f>
        <v>#DIV/0!</v>
      </c>
      <c r="BZ650" s="37" t="e">
        <f>VALUE(TEXT((AR650*$U650/365*'TOX and EXPO INPUTS'!$E$33/'TOX and EXPO INPUTS'!$E$34),"0.00E+00"))</f>
        <v>#DIV/0!</v>
      </c>
      <c r="CA650" s="37" t="e">
        <f>VALUE(TEXT((AS650*$U650/365*'TOX and EXPO INPUTS'!$E$33/'TOX and EXPO INPUTS'!$E$34),"0.00E+00"))</f>
        <v>#DIV/0!</v>
      </c>
      <c r="CB650" s="37" t="e">
        <f>VALUE(TEXT((AT650*$U650/365*'TOX and EXPO INPUTS'!$E$33/'TOX and EXPO INPUTS'!$E$34),"0.00E+00"))</f>
        <v>#DIV/0!</v>
      </c>
      <c r="CC650" s="37" t="e">
        <f>VALUE(TEXT((AU650*$U650/365*'TOX and EXPO INPUTS'!$E$33/'TOX and EXPO INPUTS'!$E$34),"0.00E+00"))</f>
        <v>#DIV/0!</v>
      </c>
      <c r="CD650" s="58" t="e">
        <f>VALUE(TEXT((BR650*'TOX and EXPO INPUTS'!$F$23),"0.00E+00"))</f>
        <v>#DIV/0!</v>
      </c>
      <c r="CE650" s="57" t="e">
        <f>VALUE(TEXT((BS650*'TOX and EXPO INPUTS'!$F$23),"0.00E+00"))</f>
        <v>#DIV/0!</v>
      </c>
      <c r="CF650" s="57" t="e">
        <f>VALUE(TEXT((BT650*'TOX and EXPO INPUTS'!$F$23),"0.00E+00"))</f>
        <v>#DIV/0!</v>
      </c>
      <c r="CG650" s="57" t="e">
        <f>VALUE(TEXT((BU650*'TOX and EXPO INPUTS'!$F$23),"0.00E+00"))</f>
        <v>#DIV/0!</v>
      </c>
      <c r="CH650" s="57" t="e">
        <f>VALUE(TEXT((BV650*'TOX and EXPO INPUTS'!$F$23),"0.00E+00"))</f>
        <v>#DIV/0!</v>
      </c>
      <c r="CI650" s="57" t="e">
        <f>VALUE(TEXT((BW650*'TOX and EXPO INPUTS'!$F$23),"0.00E+00"))</f>
        <v>#DIV/0!</v>
      </c>
      <c r="CJ650" s="58" t="e">
        <f>VALUE(TEXT((BX650*'TOX and EXPO INPUTS'!$F$23),"0.00E+00"))</f>
        <v>#DIV/0!</v>
      </c>
      <c r="CK650" s="57" t="e">
        <f>VALUE(TEXT((BY650*'TOX and EXPO INPUTS'!$F$23),"0.00E+00"))</f>
        <v>#DIV/0!</v>
      </c>
      <c r="CL650" s="57" t="e">
        <f>VALUE(TEXT((BZ650*'TOX and EXPO INPUTS'!$F$23),"0.00E+00"))</f>
        <v>#DIV/0!</v>
      </c>
      <c r="CM650" s="57" t="e">
        <f>VALUE(TEXT((CA650*'TOX and EXPO INPUTS'!$F$23),"0.00E+00"))</f>
        <v>#DIV/0!</v>
      </c>
      <c r="CN650" s="57" t="e">
        <f>VALUE(TEXT((CB650*'TOX and EXPO INPUTS'!$F$23),"0.00E+00"))</f>
        <v>#DIV/0!</v>
      </c>
      <c r="CO650" s="57" t="e">
        <f>VALUE(TEXT((CC650*'TOX and EXPO INPUTS'!$F$23),"0.00E+00"))</f>
        <v>#DIV/0!</v>
      </c>
      <c r="CP650" s="38" t="s">
        <v>106</v>
      </c>
      <c r="CQ650" s="34" t="s">
        <v>107</v>
      </c>
      <c r="CR650" s="34" t="s">
        <v>108</v>
      </c>
      <c r="CS650" s="39" t="s">
        <v>109</v>
      </c>
    </row>
    <row r="651" spans="1:97" ht="48" customHeight="1" x14ac:dyDescent="0.25">
      <c r="A651" s="34" t="s">
        <v>98</v>
      </c>
      <c r="B651" s="34" t="s">
        <v>99</v>
      </c>
      <c r="C651" s="34" t="s">
        <v>100</v>
      </c>
      <c r="D651" s="34" t="s">
        <v>101</v>
      </c>
      <c r="E651" s="39" t="s">
        <v>112</v>
      </c>
      <c r="F651" s="40" t="s">
        <v>172</v>
      </c>
      <c r="G651" s="43"/>
      <c r="H651" s="36" t="s">
        <v>104</v>
      </c>
      <c r="I651" s="67"/>
      <c r="J651" s="36" t="s">
        <v>105</v>
      </c>
      <c r="K651" s="100">
        <f>VLOOKUP(F651,'Amount Seed Planted_variables'!$A$3:$I$74,2,0)</f>
        <v>1361</v>
      </c>
      <c r="L651" s="100">
        <f>VLOOKUP(F651,'Amount Seed Planted_variables'!$A$3:$I$74,3,0)</f>
        <v>2800</v>
      </c>
      <c r="M651" s="36">
        <f t="shared" si="307"/>
        <v>0</v>
      </c>
      <c r="N651" s="35">
        <f t="shared" si="308"/>
        <v>0</v>
      </c>
      <c r="O651" s="101">
        <v>240000</v>
      </c>
      <c r="P651" s="93">
        <f>VLOOKUP(F651,'Amount Seed Planted_variables'!$A$3:$I$74,4,0)</f>
        <v>560057</v>
      </c>
      <c r="Q651" s="93">
        <f>VLOOKUP(F651,'Amount Seed Planted_variables'!$A$3:$I$74,7,0)</f>
        <v>80</v>
      </c>
      <c r="R651" s="93">
        <f>VLOOKUP(F651,'Amount Seed Planted_variables'!$A$3:$I$74,8,0)</f>
        <v>44804560</v>
      </c>
      <c r="S651" s="87" t="str">
        <f t="shared" si="304"/>
        <v>NA</v>
      </c>
      <c r="T651" s="35">
        <v>10</v>
      </c>
      <c r="U651" s="35">
        <v>30</v>
      </c>
      <c r="V651" s="41">
        <v>349</v>
      </c>
      <c r="W651" s="35">
        <v>51.2</v>
      </c>
      <c r="X651" s="35">
        <v>42.2</v>
      </c>
      <c r="Y651" s="41">
        <v>1.2</v>
      </c>
      <c r="Z651" s="35">
        <f t="shared" si="303"/>
        <v>0.12</v>
      </c>
      <c r="AA651" s="42">
        <f t="shared" si="309"/>
        <v>0</v>
      </c>
      <c r="AB651" s="37">
        <f t="shared" si="310"/>
        <v>0</v>
      </c>
      <c r="AC651" s="37">
        <f t="shared" si="311"/>
        <v>0</v>
      </c>
      <c r="AD651" s="42" t="e">
        <f>VALUE(TEXT(((AA651*'TOX and EXPO INPUTS'!$F$13)/'TOX and EXPO INPUTS'!$E$27),"0.00E+00"))</f>
        <v>#DIV/0!</v>
      </c>
      <c r="AE651" s="37" t="e">
        <f>VALUE(TEXT(((AB651*'TOX and EXPO INPUTS'!$F$13)/'TOX and EXPO INPUTS'!$E$27),"0.00E+00"))</f>
        <v>#DIV/0!</v>
      </c>
      <c r="AF651" s="37" t="e">
        <f>VALUE(TEXT(((AC651*'TOX and EXPO INPUTS'!$F$13)/'TOX and EXPO INPUTS'!$E$27),"0.00E+00"))</f>
        <v>#DIV/0!</v>
      </c>
      <c r="AG651" s="42" t="e">
        <f>IF($E651="ST",VALUE(TEXT(('TOX and EXPO INPUTS'!$F$7/AD651),"0.0E+00")),IF($E651="IT",VALUE(TEXT(('TOX and EXPO INPUTS'!$F$10/AD651),"0.0E+00"))))</f>
        <v>#DIV/0!</v>
      </c>
      <c r="AH651" s="37" t="e">
        <f>IF($E651="ST",VALUE(TEXT(('TOX and EXPO INPUTS'!$F$7/AE651),"0.0E+00")),IF($E651="IT",VALUE(TEXT(('TOX and EXPO INPUTS'!$F$10/AE651),"0.0E+00"))))</f>
        <v>#DIV/0!</v>
      </c>
      <c r="AI651" s="37" t="e">
        <f>IF($E651="ST",VALUE(TEXT(('TOX and EXPO INPUTS'!$F$7/AF651),"0.0E+00")),IF($E651="IT",VALUE(TEXT(('TOX and EXPO INPUTS'!$F$10/AF651),"0.0E+00"))))</f>
        <v>#DIV/0!</v>
      </c>
      <c r="AJ651" s="42">
        <f t="shared" si="305"/>
        <v>0</v>
      </c>
      <c r="AK651" s="37">
        <f t="shared" si="306"/>
        <v>0</v>
      </c>
      <c r="AL651" s="42" t="e">
        <f>VALUE(TEXT(((AJ651*'TOX and EXPO INPUTS'!$F$21)/'TOX and EXPO INPUTS'!$E$29),"0.00E+00"))</f>
        <v>#DIV/0!</v>
      </c>
      <c r="AM651" s="37" t="e">
        <f>VALUE(TEXT(((AK651*'TOX and EXPO INPUTS'!$F$21)/'TOX and EXPO INPUTS'!$E$29),"0.00E+00"))</f>
        <v>#DIV/0!</v>
      </c>
      <c r="AN651" s="42" t="e">
        <f>IF($E651="ST",VALUE(TEXT(('TOX and EXPO INPUTS'!$F$15/AL651),"0.0E+00")),IF($E651="IT",VALUE(TEXT(('TOX and EXPO INPUTS'!$F$18/AL651),"0.0E+00"))))</f>
        <v>#DIV/0!</v>
      </c>
      <c r="AO651" s="37" t="e">
        <f>IF($E651="ST",VALUE(TEXT(('TOX and EXPO INPUTS'!$F$15/AM651),"0.0E+00")),IF($E651="IT",VALUE(TEXT(('TOX and EXPO INPUTS'!$F$18/AM651),"0.0E+00"))))</f>
        <v>#DIV/0!</v>
      </c>
      <c r="AP651" s="42" t="e">
        <f t="shared" si="291"/>
        <v>#DIV/0!</v>
      </c>
      <c r="AQ651" s="37" t="e">
        <f t="shared" si="292"/>
        <v>#DIV/0!</v>
      </c>
      <c r="AR651" s="37" t="e">
        <f t="shared" si="293"/>
        <v>#DIV/0!</v>
      </c>
      <c r="AS651" s="37" t="e">
        <f t="shared" si="294"/>
        <v>#DIV/0!</v>
      </c>
      <c r="AT651" s="37" t="e">
        <f t="shared" si="295"/>
        <v>#DIV/0!</v>
      </c>
      <c r="AU651" s="37" t="e">
        <f t="shared" si="296"/>
        <v>#DIV/0!</v>
      </c>
      <c r="AV651" s="42" t="e">
        <f t="shared" si="297"/>
        <v>#DIV/0!</v>
      </c>
      <c r="AW651" s="37" t="e">
        <f t="shared" si="298"/>
        <v>#DIV/0!</v>
      </c>
      <c r="AX651" s="37" t="e">
        <f t="shared" si="299"/>
        <v>#DIV/0!</v>
      </c>
      <c r="AY651" s="37" t="e">
        <f t="shared" si="300"/>
        <v>#DIV/0!</v>
      </c>
      <c r="AZ651" s="37" t="e">
        <f t="shared" si="301"/>
        <v>#DIV/0!</v>
      </c>
      <c r="BA651" s="37" t="e">
        <f t="shared" si="302"/>
        <v>#DIV/0!</v>
      </c>
      <c r="BB651" s="42" t="e">
        <f>IF($E651="ST",VALUE(TEXT((1/(('TOX and EXPO INPUTS'!$F$9/AG651)+('TOX and EXPO INPUTS'!$F$17/AN651))),"0.0E+00")),IF($E651="IT",VALUE(TEXT((1/(('TOX and EXPO INPUTS'!$F$12/AG651)+('TOX and EXPO INPUTS'!$F$20/AN651))),"0.0E+00"))))</f>
        <v>#DIV/0!</v>
      </c>
      <c r="BC651" s="37" t="e">
        <f>IF($E651="ST",VALUE(TEXT((1/(('TOX and EXPO INPUTS'!$F$9/AH651)+('TOX and EXPO INPUTS'!$F$17/AN651))),"0.0E+00")),IF($E651="IT",VALUE(TEXT((1/(('TOX and EXPO INPUTS'!$F$12/AH651)+('TOX and EXPO INPUTS'!$F$20/AN651))),"0.0E+00"))))</f>
        <v>#DIV/0!</v>
      </c>
      <c r="BD651" s="37" t="e">
        <f>IF($E651="ST",VALUE(TEXT((1/(('TOX and EXPO INPUTS'!$F$9/AI651)+('TOX and EXPO INPUTS'!$F$17/AN651))),"0.0E+00")),IF($E651="IT",VALUE(TEXT((1/(('TOX and EXPO INPUTS'!$F$12/AI651)+('TOX and EXPO INPUTS'!$F$20/AN651))),"0.0E+00"))))</f>
        <v>#DIV/0!</v>
      </c>
      <c r="BE651" s="37" t="e">
        <f>IF($E651="ST",VALUE(TEXT((1/(('TOX and EXPO INPUTS'!$F$9/AG651)+('TOX and EXPO INPUTS'!$F$17/AO651))),"0.0E+00")),IF($E651="IT",VALUE(TEXT((1/(('TOX and EXPO INPUTS'!$F$12/AG651)+('TOX and EXPO INPUTS'!$F$20/AO651))),"0.0E+00"))))</f>
        <v>#DIV/0!</v>
      </c>
      <c r="BF651" s="37" t="e">
        <f>IF($E651="ST",VALUE(TEXT((1/(('TOX and EXPO INPUTS'!$F$9/AH651)+('TOX and EXPO INPUTS'!$F$17/AO651))),"0.0E+00")),IF($E651="IT",VALUE(TEXT((1/(('TOX and EXPO INPUTS'!$F$12/AH651)+('TOX and EXPO INPUTS'!$F$20/AO651))),"0.0E+00"))))</f>
        <v>#DIV/0!</v>
      </c>
      <c r="BG651" s="37" t="e">
        <f>IF($E651="ST",VALUE(TEXT((1/(('TOX and EXPO INPUTS'!$F$9/AI651)+('TOX and EXPO INPUTS'!$F$17/AO651))),"0.0E+00")),IF($E651="IT",VALUE(TEXT((1/(('TOX and EXPO INPUTS'!$F$12/AI651)+('TOX and EXPO INPUTS'!$F$20/AO651))),"0.0E+00"))))</f>
        <v>#DIV/0!</v>
      </c>
      <c r="BH651" s="42" t="e">
        <f>VALUE(TEXT((AD651*$T651/365*'TOX and EXPO INPUTS'!$E$33/'TOX and EXPO INPUTS'!$E$34),"0.00E+00"))</f>
        <v>#DIV/0!</v>
      </c>
      <c r="BI651" s="37" t="e">
        <f>VALUE(TEXT((AE651*$T651/365*'TOX and EXPO INPUTS'!$E$33/'TOX and EXPO INPUTS'!$E$34),"0.00E+00"))</f>
        <v>#DIV/0!</v>
      </c>
      <c r="BJ651" s="37" t="e">
        <f>VALUE(TEXT((AF651*$T651/365*'TOX and EXPO INPUTS'!$E$33/'TOX and EXPO INPUTS'!$E$34),"0.00E+00"))</f>
        <v>#DIV/0!</v>
      </c>
      <c r="BK651" s="42" t="e">
        <f>VALUE(TEXT((AD651*$U651/365*'TOX and EXPO INPUTS'!$E$33/'TOX and EXPO INPUTS'!$E$34),"0.00E+00"))</f>
        <v>#DIV/0!</v>
      </c>
      <c r="BL651" s="37" t="e">
        <f>VALUE(TEXT((AE651*$U651/365*'TOX and EXPO INPUTS'!$E$33/'TOX and EXPO INPUTS'!$E$34),"0.00E+00"))</f>
        <v>#DIV/0!</v>
      </c>
      <c r="BM651" s="37" t="e">
        <f>VALUE(TEXT((AF651*$U651/365*'TOX and EXPO INPUTS'!$E$33/'TOX and EXPO INPUTS'!$E$34),"0.00E+00"))</f>
        <v>#DIV/0!</v>
      </c>
      <c r="BN651" s="42" t="e">
        <f>VALUE(TEXT((AL651*$T651/365*'TOX and EXPO INPUTS'!$E$33/'TOX and EXPO INPUTS'!$E$34),"0.00E+00"))</f>
        <v>#DIV/0!</v>
      </c>
      <c r="BO651" s="37" t="e">
        <f>VALUE(TEXT((AM651*$T651/365*'TOX and EXPO INPUTS'!$E$33/'TOX and EXPO INPUTS'!$E$34),"0.00E+00"))</f>
        <v>#DIV/0!</v>
      </c>
      <c r="BP651" s="42" t="e">
        <f>VALUE(TEXT((AL651*$U651/365*'TOX and EXPO INPUTS'!$E$33/'TOX and EXPO INPUTS'!$E$34),"0.00E+00"))</f>
        <v>#DIV/0!</v>
      </c>
      <c r="BQ651" s="37" t="e">
        <f>VALUE(TEXT((AM651*$U651/365*'TOX and EXPO INPUTS'!$E$33/'TOX and EXPO INPUTS'!$E$34),"0.00E+00"))</f>
        <v>#DIV/0!</v>
      </c>
      <c r="BR651" s="42" t="e">
        <f>VALUE(TEXT((AP651*$T651/365*'TOX and EXPO INPUTS'!$E$33/'TOX and EXPO INPUTS'!$E$34),"0.00E+00"))</f>
        <v>#DIV/0!</v>
      </c>
      <c r="BS651" s="37" t="e">
        <f>VALUE(TEXT((AQ651*$T651/365*'TOX and EXPO INPUTS'!$E$33/'TOX and EXPO INPUTS'!$E$34),"0.00E+00"))</f>
        <v>#DIV/0!</v>
      </c>
      <c r="BT651" s="37" t="e">
        <f>VALUE(TEXT((AR651*$T651/365*'TOX and EXPO INPUTS'!$E$33/'TOX and EXPO INPUTS'!$E$34),"0.00E+00"))</f>
        <v>#DIV/0!</v>
      </c>
      <c r="BU651" s="37" t="e">
        <f>VALUE(TEXT((AS651*$T651/365*'TOX and EXPO INPUTS'!$E$33/'TOX and EXPO INPUTS'!$E$34),"0.00E+00"))</f>
        <v>#DIV/0!</v>
      </c>
      <c r="BV651" s="37" t="e">
        <f>VALUE(TEXT((AT651*$T651/365*'TOX and EXPO INPUTS'!$E$33/'TOX and EXPO INPUTS'!$E$34),"0.00E+00"))</f>
        <v>#DIV/0!</v>
      </c>
      <c r="BW651" s="37" t="e">
        <f>VALUE(TEXT((AU651*$T651/365*'TOX and EXPO INPUTS'!$E$33/'TOX and EXPO INPUTS'!$E$34),"0.00E+00"))</f>
        <v>#DIV/0!</v>
      </c>
      <c r="BX651" s="42" t="e">
        <f>VALUE(TEXT((AP651*$U651/365*'TOX and EXPO INPUTS'!$E$33/'TOX and EXPO INPUTS'!$E$34),"0.00E+00"))</f>
        <v>#DIV/0!</v>
      </c>
      <c r="BY651" s="37" t="e">
        <f>VALUE(TEXT((AQ651*$U651/365*'TOX and EXPO INPUTS'!$E$33/'TOX and EXPO INPUTS'!$E$34),"0.00E+00"))</f>
        <v>#DIV/0!</v>
      </c>
      <c r="BZ651" s="37" t="e">
        <f>VALUE(TEXT((AR651*$U651/365*'TOX and EXPO INPUTS'!$E$33/'TOX and EXPO INPUTS'!$E$34),"0.00E+00"))</f>
        <v>#DIV/0!</v>
      </c>
      <c r="CA651" s="37" t="e">
        <f>VALUE(TEXT((AS651*$U651/365*'TOX and EXPO INPUTS'!$E$33/'TOX and EXPO INPUTS'!$E$34),"0.00E+00"))</f>
        <v>#DIV/0!</v>
      </c>
      <c r="CB651" s="37" t="e">
        <f>VALUE(TEXT((AT651*$U651/365*'TOX and EXPO INPUTS'!$E$33/'TOX and EXPO INPUTS'!$E$34),"0.00E+00"))</f>
        <v>#DIV/0!</v>
      </c>
      <c r="CC651" s="37" t="e">
        <f>VALUE(TEXT((AU651*$U651/365*'TOX and EXPO INPUTS'!$E$33/'TOX and EXPO INPUTS'!$E$34),"0.00E+00"))</f>
        <v>#DIV/0!</v>
      </c>
      <c r="CD651" s="58" t="e">
        <f>VALUE(TEXT((BR651*'TOX and EXPO INPUTS'!$F$23),"0.00E+00"))</f>
        <v>#DIV/0!</v>
      </c>
      <c r="CE651" s="57" t="e">
        <f>VALUE(TEXT((BS651*'TOX and EXPO INPUTS'!$F$23),"0.00E+00"))</f>
        <v>#DIV/0!</v>
      </c>
      <c r="CF651" s="57" t="e">
        <f>VALUE(TEXT((BT651*'TOX and EXPO INPUTS'!$F$23),"0.00E+00"))</f>
        <v>#DIV/0!</v>
      </c>
      <c r="CG651" s="57" t="e">
        <f>VALUE(TEXT((BU651*'TOX and EXPO INPUTS'!$F$23),"0.00E+00"))</f>
        <v>#DIV/0!</v>
      </c>
      <c r="CH651" s="57" t="e">
        <f>VALUE(TEXT((BV651*'TOX and EXPO INPUTS'!$F$23),"0.00E+00"))</f>
        <v>#DIV/0!</v>
      </c>
      <c r="CI651" s="57" t="e">
        <f>VALUE(TEXT((BW651*'TOX and EXPO INPUTS'!$F$23),"0.00E+00"))</f>
        <v>#DIV/0!</v>
      </c>
      <c r="CJ651" s="58" t="e">
        <f>VALUE(TEXT((BX651*'TOX and EXPO INPUTS'!$F$23),"0.00E+00"))</f>
        <v>#DIV/0!</v>
      </c>
      <c r="CK651" s="57" t="e">
        <f>VALUE(TEXT((BY651*'TOX and EXPO INPUTS'!$F$23),"0.00E+00"))</f>
        <v>#DIV/0!</v>
      </c>
      <c r="CL651" s="57" t="e">
        <f>VALUE(TEXT((BZ651*'TOX and EXPO INPUTS'!$F$23),"0.00E+00"))</f>
        <v>#DIV/0!</v>
      </c>
      <c r="CM651" s="57" t="e">
        <f>VALUE(TEXT((CA651*'TOX and EXPO INPUTS'!$F$23),"0.00E+00"))</f>
        <v>#DIV/0!</v>
      </c>
      <c r="CN651" s="57" t="e">
        <f>VALUE(TEXT((CB651*'TOX and EXPO INPUTS'!$F$23),"0.00E+00"))</f>
        <v>#DIV/0!</v>
      </c>
      <c r="CO651" s="57" t="e">
        <f>VALUE(TEXT((CC651*'TOX and EXPO INPUTS'!$F$23),"0.00E+00"))</f>
        <v>#DIV/0!</v>
      </c>
      <c r="CP651" s="38" t="s">
        <v>106</v>
      </c>
      <c r="CQ651" s="34" t="s">
        <v>107</v>
      </c>
      <c r="CR651" s="34" t="s">
        <v>108</v>
      </c>
      <c r="CS651" s="39" t="s">
        <v>109</v>
      </c>
    </row>
    <row r="652" spans="1:97" ht="48" customHeight="1" x14ac:dyDescent="0.25">
      <c r="A652" s="34" t="s">
        <v>98</v>
      </c>
      <c r="B652" s="34" t="s">
        <v>99</v>
      </c>
      <c r="C652" s="34" t="s">
        <v>100</v>
      </c>
      <c r="D652" s="34" t="s">
        <v>110</v>
      </c>
      <c r="E652" s="39" t="s">
        <v>112</v>
      </c>
      <c r="F652" s="40" t="s">
        <v>172</v>
      </c>
      <c r="G652" s="43"/>
      <c r="H652" s="36" t="s">
        <v>104</v>
      </c>
      <c r="I652" s="67"/>
      <c r="J652" s="36" t="s">
        <v>105</v>
      </c>
      <c r="K652" s="100">
        <f>VLOOKUP(F652,'Amount Seed Planted_variables'!$A$3:$I$74,2,0)</f>
        <v>1361</v>
      </c>
      <c r="L652" s="100">
        <f>VLOOKUP(F652,'Amount Seed Planted_variables'!$A$3:$I$74,3,0)</f>
        <v>2800</v>
      </c>
      <c r="M652" s="36">
        <f t="shared" si="307"/>
        <v>0</v>
      </c>
      <c r="N652" s="35">
        <f t="shared" si="308"/>
        <v>0</v>
      </c>
      <c r="O652" s="101">
        <v>240000</v>
      </c>
      <c r="P652" s="93">
        <f>VLOOKUP(F652,'Amount Seed Planted_variables'!$A$3:$I$74,4,0)</f>
        <v>560057</v>
      </c>
      <c r="Q652" s="93">
        <f>VLOOKUP(F652,'Amount Seed Planted_variables'!$A$3:$I$74,7,0)</f>
        <v>80</v>
      </c>
      <c r="R652" s="93">
        <f>VLOOKUP(F652,'Amount Seed Planted_variables'!$A$3:$I$74,8,0)</f>
        <v>44804560</v>
      </c>
      <c r="S652" s="87" t="str">
        <f t="shared" si="304"/>
        <v>NA</v>
      </c>
      <c r="T652" s="35">
        <v>10</v>
      </c>
      <c r="U652" s="35">
        <v>30</v>
      </c>
      <c r="V652" s="41">
        <v>68</v>
      </c>
      <c r="W652" s="35">
        <v>16.899999999999999</v>
      </c>
      <c r="X652" s="35">
        <v>13.1</v>
      </c>
      <c r="Y652" s="41">
        <v>3.6</v>
      </c>
      <c r="Z652" s="35">
        <f t="shared" si="303"/>
        <v>0.36000000000000004</v>
      </c>
      <c r="AA652" s="42">
        <f t="shared" si="309"/>
        <v>0</v>
      </c>
      <c r="AB652" s="37">
        <f t="shared" si="310"/>
        <v>0</v>
      </c>
      <c r="AC652" s="37">
        <f t="shared" si="311"/>
        <v>0</v>
      </c>
      <c r="AD652" s="42" t="e">
        <f>VALUE(TEXT(((AA652*'TOX and EXPO INPUTS'!$F$13)/'TOX and EXPO INPUTS'!$E$27),"0.00E+00"))</f>
        <v>#DIV/0!</v>
      </c>
      <c r="AE652" s="37" t="e">
        <f>VALUE(TEXT(((AB652*'TOX and EXPO INPUTS'!$F$13)/'TOX and EXPO INPUTS'!$E$27),"0.00E+00"))</f>
        <v>#DIV/0!</v>
      </c>
      <c r="AF652" s="37" t="e">
        <f>VALUE(TEXT(((AC652*'TOX and EXPO INPUTS'!$F$13)/'TOX and EXPO INPUTS'!$E$27),"0.00E+00"))</f>
        <v>#DIV/0!</v>
      </c>
      <c r="AG652" s="42" t="e">
        <f>IF($E652="ST",VALUE(TEXT(('TOX and EXPO INPUTS'!$F$7/AD652),"0.0E+00")),IF($E652="IT",VALUE(TEXT(('TOX and EXPO INPUTS'!$F$10/AD652),"0.0E+00"))))</f>
        <v>#DIV/0!</v>
      </c>
      <c r="AH652" s="37" t="e">
        <f>IF($E652="ST",VALUE(TEXT(('TOX and EXPO INPUTS'!$F$7/AE652),"0.0E+00")),IF($E652="IT",VALUE(TEXT(('TOX and EXPO INPUTS'!$F$10/AE652),"0.0E+00"))))</f>
        <v>#DIV/0!</v>
      </c>
      <c r="AI652" s="37" t="e">
        <f>IF($E652="ST",VALUE(TEXT(('TOX and EXPO INPUTS'!$F$7/AF652),"0.0E+00")),IF($E652="IT",VALUE(TEXT(('TOX and EXPO INPUTS'!$F$10/AF652),"0.0E+00"))))</f>
        <v>#DIV/0!</v>
      </c>
      <c r="AJ652" s="42">
        <f t="shared" si="305"/>
        <v>0</v>
      </c>
      <c r="AK652" s="37">
        <f t="shared" si="306"/>
        <v>0</v>
      </c>
      <c r="AL652" s="42" t="e">
        <f>VALUE(TEXT(((AJ652*'TOX and EXPO INPUTS'!$F$21)/'TOX and EXPO INPUTS'!$E$29),"0.00E+00"))</f>
        <v>#DIV/0!</v>
      </c>
      <c r="AM652" s="37" t="e">
        <f>VALUE(TEXT(((AK652*'TOX and EXPO INPUTS'!$F$21)/'TOX and EXPO INPUTS'!$E$29),"0.00E+00"))</f>
        <v>#DIV/0!</v>
      </c>
      <c r="AN652" s="42" t="e">
        <f>IF($E652="ST",VALUE(TEXT(('TOX and EXPO INPUTS'!$F$15/AL652),"0.0E+00")),IF($E652="IT",VALUE(TEXT(('TOX and EXPO INPUTS'!$F$18/AL652),"0.0E+00"))))</f>
        <v>#DIV/0!</v>
      </c>
      <c r="AO652" s="37" t="e">
        <f>IF($E652="ST",VALUE(TEXT(('TOX and EXPO INPUTS'!$F$15/AM652),"0.0E+00")),IF($E652="IT",VALUE(TEXT(('TOX and EXPO INPUTS'!$F$18/AM652),"0.0E+00"))))</f>
        <v>#DIV/0!</v>
      </c>
      <c r="AP652" s="42" t="e">
        <f t="shared" si="291"/>
        <v>#DIV/0!</v>
      </c>
      <c r="AQ652" s="37" t="e">
        <f t="shared" si="292"/>
        <v>#DIV/0!</v>
      </c>
      <c r="AR652" s="37" t="e">
        <f t="shared" si="293"/>
        <v>#DIV/0!</v>
      </c>
      <c r="AS652" s="37" t="e">
        <f t="shared" si="294"/>
        <v>#DIV/0!</v>
      </c>
      <c r="AT652" s="37" t="e">
        <f t="shared" si="295"/>
        <v>#DIV/0!</v>
      </c>
      <c r="AU652" s="37" t="e">
        <f t="shared" si="296"/>
        <v>#DIV/0!</v>
      </c>
      <c r="AV652" s="42" t="e">
        <f t="shared" si="297"/>
        <v>#DIV/0!</v>
      </c>
      <c r="AW652" s="37" t="e">
        <f t="shared" si="298"/>
        <v>#DIV/0!</v>
      </c>
      <c r="AX652" s="37" t="e">
        <f t="shared" si="299"/>
        <v>#DIV/0!</v>
      </c>
      <c r="AY652" s="37" t="e">
        <f t="shared" si="300"/>
        <v>#DIV/0!</v>
      </c>
      <c r="AZ652" s="37" t="e">
        <f t="shared" si="301"/>
        <v>#DIV/0!</v>
      </c>
      <c r="BA652" s="37" t="e">
        <f t="shared" si="302"/>
        <v>#DIV/0!</v>
      </c>
      <c r="BB652" s="42" t="e">
        <f>IF($E652="ST",VALUE(TEXT((1/(('TOX and EXPO INPUTS'!$F$9/AG652)+('TOX and EXPO INPUTS'!$F$17/AN652))),"0.0E+00")),IF($E652="IT",VALUE(TEXT((1/(('TOX and EXPO INPUTS'!$F$12/AG652)+('TOX and EXPO INPUTS'!$F$20/AN652))),"0.0E+00"))))</f>
        <v>#DIV/0!</v>
      </c>
      <c r="BC652" s="37" t="e">
        <f>IF($E652="ST",VALUE(TEXT((1/(('TOX and EXPO INPUTS'!$F$9/AH652)+('TOX and EXPO INPUTS'!$F$17/AN652))),"0.0E+00")),IF($E652="IT",VALUE(TEXT((1/(('TOX and EXPO INPUTS'!$F$12/AH652)+('TOX and EXPO INPUTS'!$F$20/AN652))),"0.0E+00"))))</f>
        <v>#DIV/0!</v>
      </c>
      <c r="BD652" s="37" t="e">
        <f>IF($E652="ST",VALUE(TEXT((1/(('TOX and EXPO INPUTS'!$F$9/AI652)+('TOX and EXPO INPUTS'!$F$17/AN652))),"0.0E+00")),IF($E652="IT",VALUE(TEXT((1/(('TOX and EXPO INPUTS'!$F$12/AI652)+('TOX and EXPO INPUTS'!$F$20/AN652))),"0.0E+00"))))</f>
        <v>#DIV/0!</v>
      </c>
      <c r="BE652" s="37" t="e">
        <f>IF($E652="ST",VALUE(TEXT((1/(('TOX and EXPO INPUTS'!$F$9/AG652)+('TOX and EXPO INPUTS'!$F$17/AO652))),"0.0E+00")),IF($E652="IT",VALUE(TEXT((1/(('TOX and EXPO INPUTS'!$F$12/AG652)+('TOX and EXPO INPUTS'!$F$20/AO652))),"0.0E+00"))))</f>
        <v>#DIV/0!</v>
      </c>
      <c r="BF652" s="37" t="e">
        <f>IF($E652="ST",VALUE(TEXT((1/(('TOX and EXPO INPUTS'!$F$9/AH652)+('TOX and EXPO INPUTS'!$F$17/AO652))),"0.0E+00")),IF($E652="IT",VALUE(TEXT((1/(('TOX and EXPO INPUTS'!$F$12/AH652)+('TOX and EXPO INPUTS'!$F$20/AO652))),"0.0E+00"))))</f>
        <v>#DIV/0!</v>
      </c>
      <c r="BG652" s="37" t="e">
        <f>IF($E652="ST",VALUE(TEXT((1/(('TOX and EXPO INPUTS'!$F$9/AI652)+('TOX and EXPO INPUTS'!$F$17/AO652))),"0.0E+00")),IF($E652="IT",VALUE(TEXT((1/(('TOX and EXPO INPUTS'!$F$12/AI652)+('TOX and EXPO INPUTS'!$F$20/AO652))),"0.0E+00"))))</f>
        <v>#DIV/0!</v>
      </c>
      <c r="BH652" s="42" t="e">
        <f>VALUE(TEXT((AD652*$T652/365*'TOX and EXPO INPUTS'!$E$33/'TOX and EXPO INPUTS'!$E$34),"0.00E+00"))</f>
        <v>#DIV/0!</v>
      </c>
      <c r="BI652" s="37" t="e">
        <f>VALUE(TEXT((AE652*$T652/365*'TOX and EXPO INPUTS'!$E$33/'TOX and EXPO INPUTS'!$E$34),"0.00E+00"))</f>
        <v>#DIV/0!</v>
      </c>
      <c r="BJ652" s="37" t="e">
        <f>VALUE(TEXT((AF652*$T652/365*'TOX and EXPO INPUTS'!$E$33/'TOX and EXPO INPUTS'!$E$34),"0.00E+00"))</f>
        <v>#DIV/0!</v>
      </c>
      <c r="BK652" s="42" t="e">
        <f>VALUE(TEXT((AD652*$U652/365*'TOX and EXPO INPUTS'!$E$33/'TOX and EXPO INPUTS'!$E$34),"0.00E+00"))</f>
        <v>#DIV/0!</v>
      </c>
      <c r="BL652" s="37" t="e">
        <f>VALUE(TEXT((AE652*$U652/365*'TOX and EXPO INPUTS'!$E$33/'TOX and EXPO INPUTS'!$E$34),"0.00E+00"))</f>
        <v>#DIV/0!</v>
      </c>
      <c r="BM652" s="37" t="e">
        <f>VALUE(TEXT((AF652*$U652/365*'TOX and EXPO INPUTS'!$E$33/'TOX and EXPO INPUTS'!$E$34),"0.00E+00"))</f>
        <v>#DIV/0!</v>
      </c>
      <c r="BN652" s="42" t="e">
        <f>VALUE(TEXT((AL652*$T652/365*'TOX and EXPO INPUTS'!$E$33/'TOX and EXPO INPUTS'!$E$34),"0.00E+00"))</f>
        <v>#DIV/0!</v>
      </c>
      <c r="BO652" s="37" t="e">
        <f>VALUE(TEXT((AM652*$T652/365*'TOX and EXPO INPUTS'!$E$33/'TOX and EXPO INPUTS'!$E$34),"0.00E+00"))</f>
        <v>#DIV/0!</v>
      </c>
      <c r="BP652" s="42" t="e">
        <f>VALUE(TEXT((AL652*$U652/365*'TOX and EXPO INPUTS'!$E$33/'TOX and EXPO INPUTS'!$E$34),"0.00E+00"))</f>
        <v>#DIV/0!</v>
      </c>
      <c r="BQ652" s="37" t="e">
        <f>VALUE(TEXT((AM652*$U652/365*'TOX and EXPO INPUTS'!$E$33/'TOX and EXPO INPUTS'!$E$34),"0.00E+00"))</f>
        <v>#DIV/0!</v>
      </c>
      <c r="BR652" s="42" t="e">
        <f>VALUE(TEXT((AP652*$T652/365*'TOX and EXPO INPUTS'!$E$33/'TOX and EXPO INPUTS'!$E$34),"0.00E+00"))</f>
        <v>#DIV/0!</v>
      </c>
      <c r="BS652" s="37" t="e">
        <f>VALUE(TEXT((AQ652*$T652/365*'TOX and EXPO INPUTS'!$E$33/'TOX and EXPO INPUTS'!$E$34),"0.00E+00"))</f>
        <v>#DIV/0!</v>
      </c>
      <c r="BT652" s="37" t="e">
        <f>VALUE(TEXT((AR652*$T652/365*'TOX and EXPO INPUTS'!$E$33/'TOX and EXPO INPUTS'!$E$34),"0.00E+00"))</f>
        <v>#DIV/0!</v>
      </c>
      <c r="BU652" s="37" t="e">
        <f>VALUE(TEXT((AS652*$T652/365*'TOX and EXPO INPUTS'!$E$33/'TOX and EXPO INPUTS'!$E$34),"0.00E+00"))</f>
        <v>#DIV/0!</v>
      </c>
      <c r="BV652" s="37" t="e">
        <f>VALUE(TEXT((AT652*$T652/365*'TOX and EXPO INPUTS'!$E$33/'TOX and EXPO INPUTS'!$E$34),"0.00E+00"))</f>
        <v>#DIV/0!</v>
      </c>
      <c r="BW652" s="37" t="e">
        <f>VALUE(TEXT((AU652*$T652/365*'TOX and EXPO INPUTS'!$E$33/'TOX and EXPO INPUTS'!$E$34),"0.00E+00"))</f>
        <v>#DIV/0!</v>
      </c>
      <c r="BX652" s="42" t="e">
        <f>VALUE(TEXT((AP652*$U652/365*'TOX and EXPO INPUTS'!$E$33/'TOX and EXPO INPUTS'!$E$34),"0.00E+00"))</f>
        <v>#DIV/0!</v>
      </c>
      <c r="BY652" s="37" t="e">
        <f>VALUE(TEXT((AQ652*$U652/365*'TOX and EXPO INPUTS'!$E$33/'TOX and EXPO INPUTS'!$E$34),"0.00E+00"))</f>
        <v>#DIV/0!</v>
      </c>
      <c r="BZ652" s="37" t="e">
        <f>VALUE(TEXT((AR652*$U652/365*'TOX and EXPO INPUTS'!$E$33/'TOX and EXPO INPUTS'!$E$34),"0.00E+00"))</f>
        <v>#DIV/0!</v>
      </c>
      <c r="CA652" s="37" t="e">
        <f>VALUE(TEXT((AS652*$U652/365*'TOX and EXPO INPUTS'!$E$33/'TOX and EXPO INPUTS'!$E$34),"0.00E+00"))</f>
        <v>#DIV/0!</v>
      </c>
      <c r="CB652" s="37" t="e">
        <f>VALUE(TEXT((AT652*$U652/365*'TOX and EXPO INPUTS'!$E$33/'TOX and EXPO INPUTS'!$E$34),"0.00E+00"))</f>
        <v>#DIV/0!</v>
      </c>
      <c r="CC652" s="37" t="e">
        <f>VALUE(TEXT((AU652*$U652/365*'TOX and EXPO INPUTS'!$E$33/'TOX and EXPO INPUTS'!$E$34),"0.00E+00"))</f>
        <v>#DIV/0!</v>
      </c>
      <c r="CD652" s="58" t="e">
        <f>VALUE(TEXT((BR652*'TOX and EXPO INPUTS'!$F$23),"0.00E+00"))</f>
        <v>#DIV/0!</v>
      </c>
      <c r="CE652" s="57" t="e">
        <f>VALUE(TEXT((BS652*'TOX and EXPO INPUTS'!$F$23),"0.00E+00"))</f>
        <v>#DIV/0!</v>
      </c>
      <c r="CF652" s="57" t="e">
        <f>VALUE(TEXT((BT652*'TOX and EXPO INPUTS'!$F$23),"0.00E+00"))</f>
        <v>#DIV/0!</v>
      </c>
      <c r="CG652" s="57" t="e">
        <f>VALUE(TEXT((BU652*'TOX and EXPO INPUTS'!$F$23),"0.00E+00"))</f>
        <v>#DIV/0!</v>
      </c>
      <c r="CH652" s="57" t="e">
        <f>VALUE(TEXT((BV652*'TOX and EXPO INPUTS'!$F$23),"0.00E+00"))</f>
        <v>#DIV/0!</v>
      </c>
      <c r="CI652" s="57" t="e">
        <f>VALUE(TEXT((BW652*'TOX and EXPO INPUTS'!$F$23),"0.00E+00"))</f>
        <v>#DIV/0!</v>
      </c>
      <c r="CJ652" s="58" t="e">
        <f>VALUE(TEXT((BX652*'TOX and EXPO INPUTS'!$F$23),"0.00E+00"))</f>
        <v>#DIV/0!</v>
      </c>
      <c r="CK652" s="57" t="e">
        <f>VALUE(TEXT((BY652*'TOX and EXPO INPUTS'!$F$23),"0.00E+00"))</f>
        <v>#DIV/0!</v>
      </c>
      <c r="CL652" s="57" t="e">
        <f>VALUE(TEXT((BZ652*'TOX and EXPO INPUTS'!$F$23),"0.00E+00"))</f>
        <v>#DIV/0!</v>
      </c>
      <c r="CM652" s="57" t="e">
        <f>VALUE(TEXT((CA652*'TOX and EXPO INPUTS'!$F$23),"0.00E+00"))</f>
        <v>#DIV/0!</v>
      </c>
      <c r="CN652" s="57" t="e">
        <f>VALUE(TEXT((CB652*'TOX and EXPO INPUTS'!$F$23),"0.00E+00"))</f>
        <v>#DIV/0!</v>
      </c>
      <c r="CO652" s="57" t="e">
        <f>VALUE(TEXT((CC652*'TOX and EXPO INPUTS'!$F$23),"0.00E+00"))</f>
        <v>#DIV/0!</v>
      </c>
      <c r="CP652" s="38" t="s">
        <v>106</v>
      </c>
      <c r="CQ652" s="34" t="s">
        <v>107</v>
      </c>
      <c r="CR652" s="34" t="s">
        <v>108</v>
      </c>
      <c r="CS652" s="39" t="s">
        <v>109</v>
      </c>
    </row>
    <row r="653" spans="1:97" ht="48" customHeight="1" x14ac:dyDescent="0.25">
      <c r="A653" s="34" t="s">
        <v>98</v>
      </c>
      <c r="B653" s="34" t="s">
        <v>99</v>
      </c>
      <c r="C653" s="34" t="s">
        <v>100</v>
      </c>
      <c r="D653" s="34" t="s">
        <v>111</v>
      </c>
      <c r="E653" s="39" t="s">
        <v>112</v>
      </c>
      <c r="F653" s="40" t="s">
        <v>172</v>
      </c>
      <c r="G653" s="43"/>
      <c r="H653" s="36" t="s">
        <v>104</v>
      </c>
      <c r="I653" s="67"/>
      <c r="J653" s="36" t="s">
        <v>105</v>
      </c>
      <c r="K653" s="100">
        <f>VLOOKUP(F653,'Amount Seed Planted_variables'!$A$3:$I$74,2,0)</f>
        <v>1361</v>
      </c>
      <c r="L653" s="100">
        <f>VLOOKUP(F653,'Amount Seed Planted_variables'!$A$3:$I$74,3,0)</f>
        <v>2800</v>
      </c>
      <c r="M653" s="36">
        <f t="shared" si="307"/>
        <v>0</v>
      </c>
      <c r="N653" s="35">
        <f t="shared" si="308"/>
        <v>0</v>
      </c>
      <c r="O653" s="101">
        <v>240000</v>
      </c>
      <c r="P653" s="93">
        <f>VLOOKUP(F653,'Amount Seed Planted_variables'!$A$3:$I$74,4,0)</f>
        <v>560057</v>
      </c>
      <c r="Q653" s="93">
        <f>VLOOKUP(F653,'Amount Seed Planted_variables'!$A$3:$I$74,7,0)</f>
        <v>80</v>
      </c>
      <c r="R653" s="93">
        <f>VLOOKUP(F653,'Amount Seed Planted_variables'!$A$3:$I$74,8,0)</f>
        <v>44804560</v>
      </c>
      <c r="S653" s="87">
        <f t="shared" si="304"/>
        <v>2.5</v>
      </c>
      <c r="T653" s="35">
        <v>10</v>
      </c>
      <c r="U653" s="35">
        <v>30</v>
      </c>
      <c r="V653" s="41">
        <v>138210600</v>
      </c>
      <c r="W653" s="35">
        <v>23262800</v>
      </c>
      <c r="X653" s="35">
        <v>21238200</v>
      </c>
      <c r="Y653" s="41">
        <v>106100</v>
      </c>
      <c r="Z653" s="35">
        <f t="shared" si="303"/>
        <v>10610</v>
      </c>
      <c r="AA653" s="42">
        <f t="shared" si="309"/>
        <v>0</v>
      </c>
      <c r="AB653" s="37">
        <f t="shared" si="310"/>
        <v>0</v>
      </c>
      <c r="AC653" s="37">
        <f t="shared" si="311"/>
        <v>0</v>
      </c>
      <c r="AD653" s="42" t="e">
        <f>VALUE(TEXT(((AA653*'TOX and EXPO INPUTS'!$F$13)/'TOX and EXPO INPUTS'!$E$27),"0.00E+00"))</f>
        <v>#DIV/0!</v>
      </c>
      <c r="AE653" s="37" t="e">
        <f>VALUE(TEXT(((AB653*'TOX and EXPO INPUTS'!$F$13)/'TOX and EXPO INPUTS'!$E$27),"0.00E+00"))</f>
        <v>#DIV/0!</v>
      </c>
      <c r="AF653" s="37" t="e">
        <f>VALUE(TEXT(((AC653*'TOX and EXPO INPUTS'!$F$13)/'TOX and EXPO INPUTS'!$E$27),"0.00E+00"))</f>
        <v>#DIV/0!</v>
      </c>
      <c r="AG653" s="42" t="e">
        <f>IF($E653="ST",VALUE(TEXT(('TOX and EXPO INPUTS'!$F$7/AD653),"0.0E+00")),IF($E653="IT",VALUE(TEXT(('TOX and EXPO INPUTS'!$F$10/AD653),"0.0E+00"))))</f>
        <v>#DIV/0!</v>
      </c>
      <c r="AH653" s="37" t="e">
        <f>IF($E653="ST",VALUE(TEXT(('TOX and EXPO INPUTS'!$F$7/AE653),"0.0E+00")),IF($E653="IT",VALUE(TEXT(('TOX and EXPO INPUTS'!$F$10/AE653),"0.0E+00"))))</f>
        <v>#DIV/0!</v>
      </c>
      <c r="AI653" s="37" t="e">
        <f>IF($E653="ST",VALUE(TEXT(('TOX and EXPO INPUTS'!$F$7/AF653),"0.0E+00")),IF($E653="IT",VALUE(TEXT(('TOX and EXPO INPUTS'!$F$10/AF653),"0.0E+00"))))</f>
        <v>#DIV/0!</v>
      </c>
      <c r="AJ653" s="42">
        <f t="shared" si="305"/>
        <v>0</v>
      </c>
      <c r="AK653" s="37">
        <f t="shared" si="306"/>
        <v>0</v>
      </c>
      <c r="AL653" s="42" t="e">
        <f>VALUE(TEXT(((AJ653*'TOX and EXPO INPUTS'!$F$21)/'TOX and EXPO INPUTS'!$E$29),"0.00E+00"))</f>
        <v>#DIV/0!</v>
      </c>
      <c r="AM653" s="37" t="e">
        <f>VALUE(TEXT(((AK653*'TOX and EXPO INPUTS'!$F$21)/'TOX and EXPO INPUTS'!$E$29),"0.00E+00"))</f>
        <v>#DIV/0!</v>
      </c>
      <c r="AN653" s="42" t="e">
        <f>IF($E653="ST",VALUE(TEXT(('TOX and EXPO INPUTS'!$F$15/AL653),"0.0E+00")),IF($E653="IT",VALUE(TEXT(('TOX and EXPO INPUTS'!$F$18/AL653),"0.0E+00"))))</f>
        <v>#DIV/0!</v>
      </c>
      <c r="AO653" s="37" t="e">
        <f>IF($E653="ST",VALUE(TEXT(('TOX and EXPO INPUTS'!$F$15/AM653),"0.0E+00")),IF($E653="IT",VALUE(TEXT(('TOX and EXPO INPUTS'!$F$18/AM653),"0.0E+00"))))</f>
        <v>#DIV/0!</v>
      </c>
      <c r="AP653" s="42" t="e">
        <f t="shared" si="291"/>
        <v>#DIV/0!</v>
      </c>
      <c r="AQ653" s="37" t="e">
        <f t="shared" si="292"/>
        <v>#DIV/0!</v>
      </c>
      <c r="AR653" s="37" t="e">
        <f t="shared" si="293"/>
        <v>#DIV/0!</v>
      </c>
      <c r="AS653" s="37" t="e">
        <f t="shared" si="294"/>
        <v>#DIV/0!</v>
      </c>
      <c r="AT653" s="37" t="e">
        <f t="shared" si="295"/>
        <v>#DIV/0!</v>
      </c>
      <c r="AU653" s="37" t="e">
        <f t="shared" si="296"/>
        <v>#DIV/0!</v>
      </c>
      <c r="AV653" s="42" t="e">
        <f t="shared" si="297"/>
        <v>#DIV/0!</v>
      </c>
      <c r="AW653" s="37" t="e">
        <f t="shared" si="298"/>
        <v>#DIV/0!</v>
      </c>
      <c r="AX653" s="37" t="e">
        <f t="shared" si="299"/>
        <v>#DIV/0!</v>
      </c>
      <c r="AY653" s="37" t="e">
        <f t="shared" si="300"/>
        <v>#DIV/0!</v>
      </c>
      <c r="AZ653" s="37" t="e">
        <f t="shared" si="301"/>
        <v>#DIV/0!</v>
      </c>
      <c r="BA653" s="37" t="e">
        <f t="shared" si="302"/>
        <v>#DIV/0!</v>
      </c>
      <c r="BB653" s="42" t="e">
        <f>IF($E653="ST",VALUE(TEXT((1/(('TOX and EXPO INPUTS'!$F$9/AG653)+('TOX and EXPO INPUTS'!$F$17/AN653))),"0.0E+00")),IF($E653="IT",VALUE(TEXT((1/(('TOX and EXPO INPUTS'!$F$12/AG653)+('TOX and EXPO INPUTS'!$F$20/AN653))),"0.0E+00"))))</f>
        <v>#DIV/0!</v>
      </c>
      <c r="BC653" s="37" t="e">
        <f>IF($E653="ST",VALUE(TEXT((1/(('TOX and EXPO INPUTS'!$F$9/AH653)+('TOX and EXPO INPUTS'!$F$17/AN653))),"0.0E+00")),IF($E653="IT",VALUE(TEXT((1/(('TOX and EXPO INPUTS'!$F$12/AH653)+('TOX and EXPO INPUTS'!$F$20/AN653))),"0.0E+00"))))</f>
        <v>#DIV/0!</v>
      </c>
      <c r="BD653" s="37" t="e">
        <f>IF($E653="ST",VALUE(TEXT((1/(('TOX and EXPO INPUTS'!$F$9/AI653)+('TOX and EXPO INPUTS'!$F$17/AN653))),"0.0E+00")),IF($E653="IT",VALUE(TEXT((1/(('TOX and EXPO INPUTS'!$F$12/AI653)+('TOX and EXPO INPUTS'!$F$20/AN653))),"0.0E+00"))))</f>
        <v>#DIV/0!</v>
      </c>
      <c r="BE653" s="37" t="e">
        <f>IF($E653="ST",VALUE(TEXT((1/(('TOX and EXPO INPUTS'!$F$9/AG653)+('TOX and EXPO INPUTS'!$F$17/AO653))),"0.0E+00")),IF($E653="IT",VALUE(TEXT((1/(('TOX and EXPO INPUTS'!$F$12/AG653)+('TOX and EXPO INPUTS'!$F$20/AO653))),"0.0E+00"))))</f>
        <v>#DIV/0!</v>
      </c>
      <c r="BF653" s="37" t="e">
        <f>IF($E653="ST",VALUE(TEXT((1/(('TOX and EXPO INPUTS'!$F$9/AH653)+('TOX and EXPO INPUTS'!$F$17/AO653))),"0.0E+00")),IF($E653="IT",VALUE(TEXT((1/(('TOX and EXPO INPUTS'!$F$12/AH653)+('TOX and EXPO INPUTS'!$F$20/AO653))),"0.0E+00"))))</f>
        <v>#DIV/0!</v>
      </c>
      <c r="BG653" s="37" t="e">
        <f>IF($E653="ST",VALUE(TEXT((1/(('TOX and EXPO INPUTS'!$F$9/AI653)+('TOX and EXPO INPUTS'!$F$17/AO653))),"0.0E+00")),IF($E653="IT",VALUE(TEXT((1/(('TOX and EXPO INPUTS'!$F$12/AI653)+('TOX and EXPO INPUTS'!$F$20/AO653))),"0.0E+00"))))</f>
        <v>#DIV/0!</v>
      </c>
      <c r="BH653" s="42" t="e">
        <f>VALUE(TEXT((AD653*$T653/365*'TOX and EXPO INPUTS'!$E$33/'TOX and EXPO INPUTS'!$E$34),"0.00E+00"))</f>
        <v>#DIV/0!</v>
      </c>
      <c r="BI653" s="37" t="e">
        <f>VALUE(TEXT((AE653*$T653/365*'TOX and EXPO INPUTS'!$E$33/'TOX and EXPO INPUTS'!$E$34),"0.00E+00"))</f>
        <v>#DIV/0!</v>
      </c>
      <c r="BJ653" s="37" t="e">
        <f>VALUE(TEXT((AF653*$T653/365*'TOX and EXPO INPUTS'!$E$33/'TOX and EXPO INPUTS'!$E$34),"0.00E+00"))</f>
        <v>#DIV/0!</v>
      </c>
      <c r="BK653" s="42" t="e">
        <f>VALUE(TEXT((AD653*$U653/365*'TOX and EXPO INPUTS'!$E$33/'TOX and EXPO INPUTS'!$E$34),"0.00E+00"))</f>
        <v>#DIV/0!</v>
      </c>
      <c r="BL653" s="37" t="e">
        <f>VALUE(TEXT((AE653*$U653/365*'TOX and EXPO INPUTS'!$E$33/'TOX and EXPO INPUTS'!$E$34),"0.00E+00"))</f>
        <v>#DIV/0!</v>
      </c>
      <c r="BM653" s="37" t="e">
        <f>VALUE(TEXT((AF653*$U653/365*'TOX and EXPO INPUTS'!$E$33/'TOX and EXPO INPUTS'!$E$34),"0.00E+00"))</f>
        <v>#DIV/0!</v>
      </c>
      <c r="BN653" s="42" t="e">
        <f>VALUE(TEXT((AL653*$T653/365*'TOX and EXPO INPUTS'!$E$33/'TOX and EXPO INPUTS'!$E$34),"0.00E+00"))</f>
        <v>#DIV/0!</v>
      </c>
      <c r="BO653" s="37" t="e">
        <f>VALUE(TEXT((AM653*$T653/365*'TOX and EXPO INPUTS'!$E$33/'TOX and EXPO INPUTS'!$E$34),"0.00E+00"))</f>
        <v>#DIV/0!</v>
      </c>
      <c r="BP653" s="42" t="e">
        <f>VALUE(TEXT((AL653*$U653/365*'TOX and EXPO INPUTS'!$E$33/'TOX and EXPO INPUTS'!$E$34),"0.00E+00"))</f>
        <v>#DIV/0!</v>
      </c>
      <c r="BQ653" s="37" t="e">
        <f>VALUE(TEXT((AM653*$U653/365*'TOX and EXPO INPUTS'!$E$33/'TOX and EXPO INPUTS'!$E$34),"0.00E+00"))</f>
        <v>#DIV/0!</v>
      </c>
      <c r="BR653" s="42" t="e">
        <f>VALUE(TEXT((AP653*$T653/365*'TOX and EXPO INPUTS'!$E$33/'TOX and EXPO INPUTS'!$E$34),"0.00E+00"))</f>
        <v>#DIV/0!</v>
      </c>
      <c r="BS653" s="37" t="e">
        <f>VALUE(TEXT((AQ653*$T653/365*'TOX and EXPO INPUTS'!$E$33/'TOX and EXPO INPUTS'!$E$34),"0.00E+00"))</f>
        <v>#DIV/0!</v>
      </c>
      <c r="BT653" s="37" t="e">
        <f>VALUE(TEXT((AR653*$T653/365*'TOX and EXPO INPUTS'!$E$33/'TOX and EXPO INPUTS'!$E$34),"0.00E+00"))</f>
        <v>#DIV/0!</v>
      </c>
      <c r="BU653" s="37" t="e">
        <f>VALUE(TEXT((AS653*$T653/365*'TOX and EXPO INPUTS'!$E$33/'TOX and EXPO INPUTS'!$E$34),"0.00E+00"))</f>
        <v>#DIV/0!</v>
      </c>
      <c r="BV653" s="37" t="e">
        <f>VALUE(TEXT((AT653*$T653/365*'TOX and EXPO INPUTS'!$E$33/'TOX and EXPO INPUTS'!$E$34),"0.00E+00"))</f>
        <v>#DIV/0!</v>
      </c>
      <c r="BW653" s="37" t="e">
        <f>VALUE(TEXT((AU653*$T653/365*'TOX and EXPO INPUTS'!$E$33/'TOX and EXPO INPUTS'!$E$34),"0.00E+00"))</f>
        <v>#DIV/0!</v>
      </c>
      <c r="BX653" s="42" t="e">
        <f>VALUE(TEXT((AP653*$U653/365*'TOX and EXPO INPUTS'!$E$33/'TOX and EXPO INPUTS'!$E$34),"0.00E+00"))</f>
        <v>#DIV/0!</v>
      </c>
      <c r="BY653" s="37" t="e">
        <f>VALUE(TEXT((AQ653*$U653/365*'TOX and EXPO INPUTS'!$E$33/'TOX and EXPO INPUTS'!$E$34),"0.00E+00"))</f>
        <v>#DIV/0!</v>
      </c>
      <c r="BZ653" s="37" t="e">
        <f>VALUE(TEXT((AR653*$U653/365*'TOX and EXPO INPUTS'!$E$33/'TOX and EXPO INPUTS'!$E$34),"0.00E+00"))</f>
        <v>#DIV/0!</v>
      </c>
      <c r="CA653" s="37" t="e">
        <f>VALUE(TEXT((AS653*$U653/365*'TOX and EXPO INPUTS'!$E$33/'TOX and EXPO INPUTS'!$E$34),"0.00E+00"))</f>
        <v>#DIV/0!</v>
      </c>
      <c r="CB653" s="37" t="e">
        <f>VALUE(TEXT((AT653*$U653/365*'TOX and EXPO INPUTS'!$E$33/'TOX and EXPO INPUTS'!$E$34),"0.00E+00"))</f>
        <v>#DIV/0!</v>
      </c>
      <c r="CC653" s="37" t="e">
        <f>VALUE(TEXT((AU653*$U653/365*'TOX and EXPO INPUTS'!$E$33/'TOX and EXPO INPUTS'!$E$34),"0.00E+00"))</f>
        <v>#DIV/0!</v>
      </c>
      <c r="CD653" s="58" t="e">
        <f>VALUE(TEXT((BR653*'TOX and EXPO INPUTS'!$F$23),"0.00E+00"))</f>
        <v>#DIV/0!</v>
      </c>
      <c r="CE653" s="57" t="e">
        <f>VALUE(TEXT((BS653*'TOX and EXPO INPUTS'!$F$23),"0.00E+00"))</f>
        <v>#DIV/0!</v>
      </c>
      <c r="CF653" s="57" t="e">
        <f>VALUE(TEXT((BT653*'TOX and EXPO INPUTS'!$F$23),"0.00E+00"))</f>
        <v>#DIV/0!</v>
      </c>
      <c r="CG653" s="57" t="e">
        <f>VALUE(TEXT((BU653*'TOX and EXPO INPUTS'!$F$23),"0.00E+00"))</f>
        <v>#DIV/0!</v>
      </c>
      <c r="CH653" s="57" t="e">
        <f>VALUE(TEXT((BV653*'TOX and EXPO INPUTS'!$F$23),"0.00E+00"))</f>
        <v>#DIV/0!</v>
      </c>
      <c r="CI653" s="57" t="e">
        <f>VALUE(TEXT((BW653*'TOX and EXPO INPUTS'!$F$23),"0.00E+00"))</f>
        <v>#DIV/0!</v>
      </c>
      <c r="CJ653" s="58" t="e">
        <f>VALUE(TEXT((BX653*'TOX and EXPO INPUTS'!$F$23),"0.00E+00"))</f>
        <v>#DIV/0!</v>
      </c>
      <c r="CK653" s="57" t="e">
        <f>VALUE(TEXT((BY653*'TOX and EXPO INPUTS'!$F$23),"0.00E+00"))</f>
        <v>#DIV/0!</v>
      </c>
      <c r="CL653" s="57" t="e">
        <f>VALUE(TEXT((BZ653*'TOX and EXPO INPUTS'!$F$23),"0.00E+00"))</f>
        <v>#DIV/0!</v>
      </c>
      <c r="CM653" s="57" t="e">
        <f>VALUE(TEXT((CA653*'TOX and EXPO INPUTS'!$F$23),"0.00E+00"))</f>
        <v>#DIV/0!</v>
      </c>
      <c r="CN653" s="57" t="e">
        <f>VALUE(TEXT((CB653*'TOX and EXPO INPUTS'!$F$23),"0.00E+00"))</f>
        <v>#DIV/0!</v>
      </c>
      <c r="CO653" s="57" t="e">
        <f>VALUE(TEXT((CC653*'TOX and EXPO INPUTS'!$F$23),"0.00E+00"))</f>
        <v>#DIV/0!</v>
      </c>
      <c r="CP653" s="38" t="s">
        <v>106</v>
      </c>
      <c r="CQ653" s="34" t="s">
        <v>107</v>
      </c>
      <c r="CR653" s="34" t="s">
        <v>108</v>
      </c>
      <c r="CS653" s="39" t="s">
        <v>109</v>
      </c>
    </row>
    <row r="654" spans="1:97" ht="48" customHeight="1" x14ac:dyDescent="0.25">
      <c r="A654" s="34" t="s">
        <v>98</v>
      </c>
      <c r="B654" s="34" t="s">
        <v>99</v>
      </c>
      <c r="C654" s="34" t="s">
        <v>100</v>
      </c>
      <c r="D654" s="34" t="s">
        <v>442</v>
      </c>
      <c r="E654" s="39" t="s">
        <v>112</v>
      </c>
      <c r="F654" s="40" t="s">
        <v>172</v>
      </c>
      <c r="G654" s="43"/>
      <c r="H654" s="36" t="s">
        <v>104</v>
      </c>
      <c r="I654" s="67"/>
      <c r="J654" s="36" t="s">
        <v>105</v>
      </c>
      <c r="K654" s="100">
        <f>VLOOKUP(F654,'Amount Seed Planted_variables'!$A$3:$I$74,2,0)</f>
        <v>1361</v>
      </c>
      <c r="L654" s="100">
        <f>VLOOKUP(F654,'Amount Seed Planted_variables'!$A$3:$I$74,3,0)</f>
        <v>2800</v>
      </c>
      <c r="M654" s="36">
        <f t="shared" si="307"/>
        <v>0</v>
      </c>
      <c r="N654" s="35">
        <f t="shared" si="308"/>
        <v>0</v>
      </c>
      <c r="O654" s="101">
        <v>240000</v>
      </c>
      <c r="P654" s="93">
        <f>VLOOKUP(F654,'Amount Seed Planted_variables'!$A$3:$I$74,4,0)</f>
        <v>560057</v>
      </c>
      <c r="Q654" s="93">
        <f>VLOOKUP(F654,'Amount Seed Planted_variables'!$A$3:$I$74,7,0)</f>
        <v>80</v>
      </c>
      <c r="R654" s="93">
        <f>VLOOKUP(F654,'Amount Seed Planted_variables'!$A$3:$I$74,8,0)</f>
        <v>44804560</v>
      </c>
      <c r="S654" s="87" t="str">
        <f t="shared" si="304"/>
        <v>NA</v>
      </c>
      <c r="T654" s="35">
        <v>10</v>
      </c>
      <c r="U654" s="35">
        <v>30</v>
      </c>
      <c r="V654" s="41">
        <v>3994</v>
      </c>
      <c r="W654" s="35">
        <v>797</v>
      </c>
      <c r="X654" s="35">
        <v>530</v>
      </c>
      <c r="Y654" s="41">
        <v>66</v>
      </c>
      <c r="Z654" s="35">
        <f t="shared" si="303"/>
        <v>6.6000000000000005</v>
      </c>
      <c r="AA654" s="42">
        <f t="shared" si="309"/>
        <v>0</v>
      </c>
      <c r="AB654" s="37">
        <f t="shared" si="310"/>
        <v>0</v>
      </c>
      <c r="AC654" s="37">
        <f t="shared" si="311"/>
        <v>0</v>
      </c>
      <c r="AD654" s="42" t="e">
        <f>VALUE(TEXT(((AA654*'TOX and EXPO INPUTS'!$F$13)/'TOX and EXPO INPUTS'!$E$27),"0.00E+00"))</f>
        <v>#DIV/0!</v>
      </c>
      <c r="AE654" s="37" t="e">
        <f>VALUE(TEXT(((AB654*'TOX and EXPO INPUTS'!$F$13)/'TOX and EXPO INPUTS'!$E$27),"0.00E+00"))</f>
        <v>#DIV/0!</v>
      </c>
      <c r="AF654" s="37" t="e">
        <f>VALUE(TEXT(((AC654*'TOX and EXPO INPUTS'!$F$13)/'TOX and EXPO INPUTS'!$E$27),"0.00E+00"))</f>
        <v>#DIV/0!</v>
      </c>
      <c r="AG654" s="42" t="e">
        <f>IF($E654="ST",VALUE(TEXT(('TOX and EXPO INPUTS'!$F$7/AD654),"0.0E+00")),IF($E654="IT",VALUE(TEXT(('TOX and EXPO INPUTS'!$F$10/AD654),"0.0E+00"))))</f>
        <v>#DIV/0!</v>
      </c>
      <c r="AH654" s="37" t="e">
        <f>IF($E654="ST",VALUE(TEXT(('TOX and EXPO INPUTS'!$F$7/AE654),"0.0E+00")),IF($E654="IT",VALUE(TEXT(('TOX and EXPO INPUTS'!$F$10/AE654),"0.0E+00"))))</f>
        <v>#DIV/0!</v>
      </c>
      <c r="AI654" s="37" t="e">
        <f>IF($E654="ST",VALUE(TEXT(('TOX and EXPO INPUTS'!$F$7/AF654),"0.0E+00")),IF($E654="IT",VALUE(TEXT(('TOX and EXPO INPUTS'!$F$10/AF654),"0.0E+00"))))</f>
        <v>#DIV/0!</v>
      </c>
      <c r="AJ654" s="42">
        <f t="shared" si="305"/>
        <v>0</v>
      </c>
      <c r="AK654" s="37">
        <f t="shared" si="306"/>
        <v>0</v>
      </c>
      <c r="AL654" s="42" t="e">
        <f>VALUE(TEXT(((AJ654*'TOX and EXPO INPUTS'!$F$21)/'TOX and EXPO INPUTS'!$E$29),"0.00E+00"))</f>
        <v>#DIV/0!</v>
      </c>
      <c r="AM654" s="37" t="e">
        <f>VALUE(TEXT(((AK654*'TOX and EXPO INPUTS'!$F$21)/'TOX and EXPO INPUTS'!$E$29),"0.00E+00"))</f>
        <v>#DIV/0!</v>
      </c>
      <c r="AN654" s="42" t="e">
        <f>IF($E654="ST",VALUE(TEXT(('TOX and EXPO INPUTS'!$F$15/AL654),"0.0E+00")),IF($E654="IT",VALUE(TEXT(('TOX and EXPO INPUTS'!$F$18/AL654),"0.0E+00"))))</f>
        <v>#DIV/0!</v>
      </c>
      <c r="AO654" s="37" t="e">
        <f>IF($E654="ST",VALUE(TEXT(('TOX and EXPO INPUTS'!$F$15/AM654),"0.0E+00")),IF($E654="IT",VALUE(TEXT(('TOX and EXPO INPUTS'!$F$18/AM654),"0.0E+00"))))</f>
        <v>#DIV/0!</v>
      </c>
      <c r="AP654" s="42" t="e">
        <f t="shared" si="291"/>
        <v>#DIV/0!</v>
      </c>
      <c r="AQ654" s="37" t="e">
        <f t="shared" si="292"/>
        <v>#DIV/0!</v>
      </c>
      <c r="AR654" s="37" t="e">
        <f t="shared" si="293"/>
        <v>#DIV/0!</v>
      </c>
      <c r="AS654" s="37" t="e">
        <f t="shared" si="294"/>
        <v>#DIV/0!</v>
      </c>
      <c r="AT654" s="37" t="e">
        <f t="shared" si="295"/>
        <v>#DIV/0!</v>
      </c>
      <c r="AU654" s="37" t="e">
        <f t="shared" si="296"/>
        <v>#DIV/0!</v>
      </c>
      <c r="AV654" s="42" t="e">
        <f t="shared" si="297"/>
        <v>#DIV/0!</v>
      </c>
      <c r="AW654" s="37" t="e">
        <f t="shared" si="298"/>
        <v>#DIV/0!</v>
      </c>
      <c r="AX654" s="37" t="e">
        <f t="shared" si="299"/>
        <v>#DIV/0!</v>
      </c>
      <c r="AY654" s="37" t="e">
        <f t="shared" si="300"/>
        <v>#DIV/0!</v>
      </c>
      <c r="AZ654" s="37" t="e">
        <f t="shared" si="301"/>
        <v>#DIV/0!</v>
      </c>
      <c r="BA654" s="37" t="e">
        <f t="shared" si="302"/>
        <v>#DIV/0!</v>
      </c>
      <c r="BB654" s="42" t="e">
        <f>IF($E654="ST",VALUE(TEXT((1/(('TOX and EXPO INPUTS'!$F$9/AG654)+('TOX and EXPO INPUTS'!$F$17/AN654))),"0.0E+00")),IF($E654="IT",VALUE(TEXT((1/(('TOX and EXPO INPUTS'!$F$12/AG654)+('TOX and EXPO INPUTS'!$F$20/AN654))),"0.0E+00"))))</f>
        <v>#DIV/0!</v>
      </c>
      <c r="BC654" s="37" t="e">
        <f>IF($E654="ST",VALUE(TEXT((1/(('TOX and EXPO INPUTS'!$F$9/AH654)+('TOX and EXPO INPUTS'!$F$17/AN654))),"0.0E+00")),IF($E654="IT",VALUE(TEXT((1/(('TOX and EXPO INPUTS'!$F$12/AH654)+('TOX and EXPO INPUTS'!$F$20/AN654))),"0.0E+00"))))</f>
        <v>#DIV/0!</v>
      </c>
      <c r="BD654" s="37" t="e">
        <f>IF($E654="ST",VALUE(TEXT((1/(('TOX and EXPO INPUTS'!$F$9/AI654)+('TOX and EXPO INPUTS'!$F$17/AN654))),"0.0E+00")),IF($E654="IT",VALUE(TEXT((1/(('TOX and EXPO INPUTS'!$F$12/AI654)+('TOX and EXPO INPUTS'!$F$20/AN654))),"0.0E+00"))))</f>
        <v>#DIV/0!</v>
      </c>
      <c r="BE654" s="37" t="e">
        <f>IF($E654="ST",VALUE(TEXT((1/(('TOX and EXPO INPUTS'!$F$9/AG654)+('TOX and EXPO INPUTS'!$F$17/AO654))),"0.0E+00")),IF($E654="IT",VALUE(TEXT((1/(('TOX and EXPO INPUTS'!$F$12/AG654)+('TOX and EXPO INPUTS'!$F$20/AO654))),"0.0E+00"))))</f>
        <v>#DIV/0!</v>
      </c>
      <c r="BF654" s="37" t="e">
        <f>IF($E654="ST",VALUE(TEXT((1/(('TOX and EXPO INPUTS'!$F$9/AH654)+('TOX and EXPO INPUTS'!$F$17/AO654))),"0.0E+00")),IF($E654="IT",VALUE(TEXT((1/(('TOX and EXPO INPUTS'!$F$12/AH654)+('TOX and EXPO INPUTS'!$F$20/AO654))),"0.0E+00"))))</f>
        <v>#DIV/0!</v>
      </c>
      <c r="BG654" s="37" t="e">
        <f>IF($E654="ST",VALUE(TEXT((1/(('TOX and EXPO INPUTS'!$F$9/AI654)+('TOX and EXPO INPUTS'!$F$17/AO654))),"0.0E+00")),IF($E654="IT",VALUE(TEXT((1/(('TOX and EXPO INPUTS'!$F$12/AI654)+('TOX and EXPO INPUTS'!$F$20/AO654))),"0.0E+00"))))</f>
        <v>#DIV/0!</v>
      </c>
      <c r="BH654" s="42" t="e">
        <f>VALUE(TEXT((AD654*$T654/365*'TOX and EXPO INPUTS'!$E$33/'TOX and EXPO INPUTS'!$E$34),"0.00E+00"))</f>
        <v>#DIV/0!</v>
      </c>
      <c r="BI654" s="37" t="e">
        <f>VALUE(TEXT((AE654*$T654/365*'TOX and EXPO INPUTS'!$E$33/'TOX and EXPO INPUTS'!$E$34),"0.00E+00"))</f>
        <v>#DIV/0!</v>
      </c>
      <c r="BJ654" s="37" t="e">
        <f>VALUE(TEXT((AF654*$T654/365*'TOX and EXPO INPUTS'!$E$33/'TOX and EXPO INPUTS'!$E$34),"0.00E+00"))</f>
        <v>#DIV/0!</v>
      </c>
      <c r="BK654" s="42" t="e">
        <f>VALUE(TEXT((AD654*$U654/365*'TOX and EXPO INPUTS'!$E$33/'TOX and EXPO INPUTS'!$E$34),"0.00E+00"))</f>
        <v>#DIV/0!</v>
      </c>
      <c r="BL654" s="37" t="e">
        <f>VALUE(TEXT((AE654*$U654/365*'TOX and EXPO INPUTS'!$E$33/'TOX and EXPO INPUTS'!$E$34),"0.00E+00"))</f>
        <v>#DIV/0!</v>
      </c>
      <c r="BM654" s="37" t="e">
        <f>VALUE(TEXT((AF654*$U654/365*'TOX and EXPO INPUTS'!$E$33/'TOX and EXPO INPUTS'!$E$34),"0.00E+00"))</f>
        <v>#DIV/0!</v>
      </c>
      <c r="BN654" s="42" t="e">
        <f>VALUE(TEXT((AL654*$T654/365*'TOX and EXPO INPUTS'!$E$33/'TOX and EXPO INPUTS'!$E$34),"0.00E+00"))</f>
        <v>#DIV/0!</v>
      </c>
      <c r="BO654" s="37" t="e">
        <f>VALUE(TEXT((AM654*$T654/365*'TOX and EXPO INPUTS'!$E$33/'TOX and EXPO INPUTS'!$E$34),"0.00E+00"))</f>
        <v>#DIV/0!</v>
      </c>
      <c r="BP654" s="42" t="e">
        <f>VALUE(TEXT((AL654*$U654/365*'TOX and EXPO INPUTS'!$E$33/'TOX and EXPO INPUTS'!$E$34),"0.00E+00"))</f>
        <v>#DIV/0!</v>
      </c>
      <c r="BQ654" s="37" t="e">
        <f>VALUE(TEXT((AM654*$U654/365*'TOX and EXPO INPUTS'!$E$33/'TOX and EXPO INPUTS'!$E$34),"0.00E+00"))</f>
        <v>#DIV/0!</v>
      </c>
      <c r="BR654" s="42" t="e">
        <f>VALUE(TEXT((AP654*$T654/365*'TOX and EXPO INPUTS'!$E$33/'TOX and EXPO INPUTS'!$E$34),"0.00E+00"))</f>
        <v>#DIV/0!</v>
      </c>
      <c r="BS654" s="37" t="e">
        <f>VALUE(TEXT((AQ654*$T654/365*'TOX and EXPO INPUTS'!$E$33/'TOX and EXPO INPUTS'!$E$34),"0.00E+00"))</f>
        <v>#DIV/0!</v>
      </c>
      <c r="BT654" s="37" t="e">
        <f>VALUE(TEXT((AR654*$T654/365*'TOX and EXPO INPUTS'!$E$33/'TOX and EXPO INPUTS'!$E$34),"0.00E+00"))</f>
        <v>#DIV/0!</v>
      </c>
      <c r="BU654" s="37" t="e">
        <f>VALUE(TEXT((AS654*$T654/365*'TOX and EXPO INPUTS'!$E$33/'TOX and EXPO INPUTS'!$E$34),"0.00E+00"))</f>
        <v>#DIV/0!</v>
      </c>
      <c r="BV654" s="37" t="e">
        <f>VALUE(TEXT((AT654*$T654/365*'TOX and EXPO INPUTS'!$E$33/'TOX and EXPO INPUTS'!$E$34),"0.00E+00"))</f>
        <v>#DIV/0!</v>
      </c>
      <c r="BW654" s="37" t="e">
        <f>VALUE(TEXT((AU654*$T654/365*'TOX and EXPO INPUTS'!$E$33/'TOX and EXPO INPUTS'!$E$34),"0.00E+00"))</f>
        <v>#DIV/0!</v>
      </c>
      <c r="BX654" s="42" t="e">
        <f>VALUE(TEXT((AP654*$U654/365*'TOX and EXPO INPUTS'!$E$33/'TOX and EXPO INPUTS'!$E$34),"0.00E+00"))</f>
        <v>#DIV/0!</v>
      </c>
      <c r="BY654" s="37" t="e">
        <f>VALUE(TEXT((AQ654*$U654/365*'TOX and EXPO INPUTS'!$E$33/'TOX and EXPO INPUTS'!$E$34),"0.00E+00"))</f>
        <v>#DIV/0!</v>
      </c>
      <c r="BZ654" s="37" t="e">
        <f>VALUE(TEXT((AR654*$U654/365*'TOX and EXPO INPUTS'!$E$33/'TOX and EXPO INPUTS'!$E$34),"0.00E+00"))</f>
        <v>#DIV/0!</v>
      </c>
      <c r="CA654" s="37" t="e">
        <f>VALUE(TEXT((AS654*$U654/365*'TOX and EXPO INPUTS'!$E$33/'TOX and EXPO INPUTS'!$E$34),"0.00E+00"))</f>
        <v>#DIV/0!</v>
      </c>
      <c r="CB654" s="37" t="e">
        <f>VALUE(TEXT((AT654*$U654/365*'TOX and EXPO INPUTS'!$E$33/'TOX and EXPO INPUTS'!$E$34),"0.00E+00"))</f>
        <v>#DIV/0!</v>
      </c>
      <c r="CC654" s="37" t="e">
        <f>VALUE(TEXT((AU654*$U654/365*'TOX and EXPO INPUTS'!$E$33/'TOX and EXPO INPUTS'!$E$34),"0.00E+00"))</f>
        <v>#DIV/0!</v>
      </c>
      <c r="CD654" s="58" t="e">
        <f>VALUE(TEXT((BR654*'TOX and EXPO INPUTS'!$F$23),"0.00E+00"))</f>
        <v>#DIV/0!</v>
      </c>
      <c r="CE654" s="57" t="e">
        <f>VALUE(TEXT((BS654*'TOX and EXPO INPUTS'!$F$23),"0.00E+00"))</f>
        <v>#DIV/0!</v>
      </c>
      <c r="CF654" s="57" t="e">
        <f>VALUE(TEXT((BT654*'TOX and EXPO INPUTS'!$F$23),"0.00E+00"))</f>
        <v>#DIV/0!</v>
      </c>
      <c r="CG654" s="57" t="e">
        <f>VALUE(TEXT((BU654*'TOX and EXPO INPUTS'!$F$23),"0.00E+00"))</f>
        <v>#DIV/0!</v>
      </c>
      <c r="CH654" s="57" t="e">
        <f>VALUE(TEXT((BV654*'TOX and EXPO INPUTS'!$F$23),"0.00E+00"))</f>
        <v>#DIV/0!</v>
      </c>
      <c r="CI654" s="57" t="e">
        <f>VALUE(TEXT((BW654*'TOX and EXPO INPUTS'!$F$23),"0.00E+00"))</f>
        <v>#DIV/0!</v>
      </c>
      <c r="CJ654" s="58" t="e">
        <f>VALUE(TEXT((BX654*'TOX and EXPO INPUTS'!$F$23),"0.00E+00"))</f>
        <v>#DIV/0!</v>
      </c>
      <c r="CK654" s="57" t="e">
        <f>VALUE(TEXT((BY654*'TOX and EXPO INPUTS'!$F$23),"0.00E+00"))</f>
        <v>#DIV/0!</v>
      </c>
      <c r="CL654" s="57" t="e">
        <f>VALUE(TEXT((BZ654*'TOX and EXPO INPUTS'!$F$23),"0.00E+00"))</f>
        <v>#DIV/0!</v>
      </c>
      <c r="CM654" s="57" t="e">
        <f>VALUE(TEXT((CA654*'TOX and EXPO INPUTS'!$F$23),"0.00E+00"))</f>
        <v>#DIV/0!</v>
      </c>
      <c r="CN654" s="57" t="e">
        <f>VALUE(TEXT((CB654*'TOX and EXPO INPUTS'!$F$23),"0.00E+00"))</f>
        <v>#DIV/0!</v>
      </c>
      <c r="CO654" s="57" t="e">
        <f>VALUE(TEXT((CC654*'TOX and EXPO INPUTS'!$F$23),"0.00E+00"))</f>
        <v>#DIV/0!</v>
      </c>
      <c r="CP654" s="38" t="s">
        <v>106</v>
      </c>
      <c r="CQ654" s="34" t="s">
        <v>107</v>
      </c>
      <c r="CR654" s="34" t="s">
        <v>108</v>
      </c>
      <c r="CS654" s="39" t="s">
        <v>109</v>
      </c>
    </row>
    <row r="655" spans="1:97" ht="48" customHeight="1" x14ac:dyDescent="0.25">
      <c r="A655" s="34" t="s">
        <v>98</v>
      </c>
      <c r="B655" s="34" t="s">
        <v>99</v>
      </c>
      <c r="C655" s="34" t="s">
        <v>100</v>
      </c>
      <c r="D655" s="34" t="s">
        <v>101</v>
      </c>
      <c r="E655" s="39" t="s">
        <v>102</v>
      </c>
      <c r="F655" s="40" t="s">
        <v>173</v>
      </c>
      <c r="G655" s="43"/>
      <c r="H655" s="36" t="s">
        <v>104</v>
      </c>
      <c r="I655" s="67"/>
      <c r="J655" s="36" t="s">
        <v>105</v>
      </c>
      <c r="K655" s="100">
        <f>VLOOKUP(F655,'Amount Seed Planted_variables'!$A$3:$I$74,2,0)</f>
        <v>460</v>
      </c>
      <c r="L655" s="100">
        <f>VLOOKUP(F655,'Amount Seed Planted_variables'!$A$3:$I$74,3,0)</f>
        <v>907</v>
      </c>
      <c r="M655" s="36">
        <f t="shared" si="307"/>
        <v>0</v>
      </c>
      <c r="N655" s="35">
        <f t="shared" si="308"/>
        <v>0</v>
      </c>
      <c r="O655" s="101">
        <v>126000</v>
      </c>
      <c r="P655" s="93">
        <f>VLOOKUP(F655,'Amount Seed Planted_variables'!$A$3:$I$74,4,0)</f>
        <v>105000</v>
      </c>
      <c r="Q655" s="93">
        <f>VLOOKUP(F655,'Amount Seed Planted_variables'!$A$3:$I$74,7,0)</f>
        <v>80</v>
      </c>
      <c r="R655" s="93">
        <f>VLOOKUP(F655,'Amount Seed Planted_variables'!$A$3:$I$74,8,0)</f>
        <v>8400000</v>
      </c>
      <c r="S655" s="87" t="str">
        <f t="shared" si="304"/>
        <v>NA</v>
      </c>
      <c r="T655" s="35">
        <v>10</v>
      </c>
      <c r="U655" s="35">
        <v>30</v>
      </c>
      <c r="V655" s="41">
        <v>349</v>
      </c>
      <c r="W655" s="35">
        <v>51.2</v>
      </c>
      <c r="X655" s="35">
        <v>42.2</v>
      </c>
      <c r="Y655" s="41">
        <v>1.2</v>
      </c>
      <c r="Z655" s="35">
        <f t="shared" si="303"/>
        <v>0.12</v>
      </c>
      <c r="AA655" s="42">
        <f t="shared" si="309"/>
        <v>0</v>
      </c>
      <c r="AB655" s="37">
        <f t="shared" si="310"/>
        <v>0</v>
      </c>
      <c r="AC655" s="37">
        <f t="shared" si="311"/>
        <v>0</v>
      </c>
      <c r="AD655" s="42" t="e">
        <f>VALUE(TEXT(((AA655*'TOX and EXPO INPUTS'!$F$13)/'TOX and EXPO INPUTS'!$E$27),"0.00E+00"))</f>
        <v>#DIV/0!</v>
      </c>
      <c r="AE655" s="37" t="e">
        <f>VALUE(TEXT(((AB655*'TOX and EXPO INPUTS'!$F$13)/'TOX and EXPO INPUTS'!$E$27),"0.00E+00"))</f>
        <v>#DIV/0!</v>
      </c>
      <c r="AF655" s="37" t="e">
        <f>VALUE(TEXT(((AC655*'TOX and EXPO INPUTS'!$F$13)/'TOX and EXPO INPUTS'!$E$27),"0.00E+00"))</f>
        <v>#DIV/0!</v>
      </c>
      <c r="AG655" s="42" t="e">
        <f>IF($E655="ST",VALUE(TEXT(('TOX and EXPO INPUTS'!$F$7/AD655),"0.0E+00")),IF($E655="IT",VALUE(TEXT(('TOX and EXPO INPUTS'!$F$10/AD655),"0.0E+00"))))</f>
        <v>#DIV/0!</v>
      </c>
      <c r="AH655" s="37" t="e">
        <f>IF($E655="ST",VALUE(TEXT(('TOX and EXPO INPUTS'!$F$7/AE655),"0.0E+00")),IF($E655="IT",VALUE(TEXT(('TOX and EXPO INPUTS'!$F$10/AE655),"0.0E+00"))))</f>
        <v>#DIV/0!</v>
      </c>
      <c r="AI655" s="37" t="e">
        <f>IF($E655="ST",VALUE(TEXT(('TOX and EXPO INPUTS'!$F$7/AF655),"0.0E+00")),IF($E655="IT",VALUE(TEXT(('TOX and EXPO INPUTS'!$F$10/AF655),"0.0E+00"))))</f>
        <v>#DIV/0!</v>
      </c>
      <c r="AJ655" s="42">
        <f t="shared" si="305"/>
        <v>0</v>
      </c>
      <c r="AK655" s="37">
        <f t="shared" si="306"/>
        <v>0</v>
      </c>
      <c r="AL655" s="42" t="e">
        <f>VALUE(TEXT(((AJ655*'TOX and EXPO INPUTS'!$F$21)/'TOX and EXPO INPUTS'!$E$29),"0.00E+00"))</f>
        <v>#DIV/0!</v>
      </c>
      <c r="AM655" s="37" t="e">
        <f>VALUE(TEXT(((AK655*'TOX and EXPO INPUTS'!$F$21)/'TOX and EXPO INPUTS'!$E$29),"0.00E+00"))</f>
        <v>#DIV/0!</v>
      </c>
      <c r="AN655" s="42" t="e">
        <f>IF($E655="ST",VALUE(TEXT(('TOX and EXPO INPUTS'!$F$15/AL655),"0.0E+00")),IF($E655="IT",VALUE(TEXT(('TOX and EXPO INPUTS'!$F$18/AL655),"0.0E+00"))))</f>
        <v>#DIV/0!</v>
      </c>
      <c r="AO655" s="37" t="e">
        <f>IF($E655="ST",VALUE(TEXT(('TOX and EXPO INPUTS'!$F$15/AM655),"0.0E+00")),IF($E655="IT",VALUE(TEXT(('TOX and EXPO INPUTS'!$F$18/AM655),"0.0E+00"))))</f>
        <v>#DIV/0!</v>
      </c>
      <c r="AP655" s="42" t="e">
        <f t="shared" si="291"/>
        <v>#DIV/0!</v>
      </c>
      <c r="AQ655" s="37" t="e">
        <f t="shared" si="292"/>
        <v>#DIV/0!</v>
      </c>
      <c r="AR655" s="37" t="e">
        <f t="shared" si="293"/>
        <v>#DIV/0!</v>
      </c>
      <c r="AS655" s="37" t="e">
        <f t="shared" si="294"/>
        <v>#DIV/0!</v>
      </c>
      <c r="AT655" s="37" t="e">
        <f t="shared" si="295"/>
        <v>#DIV/0!</v>
      </c>
      <c r="AU655" s="37" t="e">
        <f t="shared" si="296"/>
        <v>#DIV/0!</v>
      </c>
      <c r="AV655" s="42" t="e">
        <f t="shared" si="297"/>
        <v>#DIV/0!</v>
      </c>
      <c r="AW655" s="37" t="e">
        <f t="shared" si="298"/>
        <v>#DIV/0!</v>
      </c>
      <c r="AX655" s="37" t="e">
        <f t="shared" si="299"/>
        <v>#DIV/0!</v>
      </c>
      <c r="AY655" s="37" t="e">
        <f t="shared" si="300"/>
        <v>#DIV/0!</v>
      </c>
      <c r="AZ655" s="37" t="e">
        <f t="shared" si="301"/>
        <v>#DIV/0!</v>
      </c>
      <c r="BA655" s="37" t="e">
        <f t="shared" si="302"/>
        <v>#DIV/0!</v>
      </c>
      <c r="BB655" s="42" t="e">
        <f>IF($E655="ST",VALUE(TEXT((1/(('TOX and EXPO INPUTS'!$F$9/AG655)+('TOX and EXPO INPUTS'!$F$17/AN655))),"0.0E+00")),IF($E655="IT",VALUE(TEXT((1/(('TOX and EXPO INPUTS'!$F$12/AG655)+('TOX and EXPO INPUTS'!$F$20/AN655))),"0.0E+00"))))</f>
        <v>#DIV/0!</v>
      </c>
      <c r="BC655" s="37" t="e">
        <f>IF($E655="ST",VALUE(TEXT((1/(('TOX and EXPO INPUTS'!$F$9/AH655)+('TOX and EXPO INPUTS'!$F$17/AN655))),"0.0E+00")),IF($E655="IT",VALUE(TEXT((1/(('TOX and EXPO INPUTS'!$F$12/AH655)+('TOX and EXPO INPUTS'!$F$20/AN655))),"0.0E+00"))))</f>
        <v>#DIV/0!</v>
      </c>
      <c r="BD655" s="37" t="e">
        <f>IF($E655="ST",VALUE(TEXT((1/(('TOX and EXPO INPUTS'!$F$9/AI655)+('TOX and EXPO INPUTS'!$F$17/AN655))),"0.0E+00")),IF($E655="IT",VALUE(TEXT((1/(('TOX and EXPO INPUTS'!$F$12/AI655)+('TOX and EXPO INPUTS'!$F$20/AN655))),"0.0E+00"))))</f>
        <v>#DIV/0!</v>
      </c>
      <c r="BE655" s="37" t="e">
        <f>IF($E655="ST",VALUE(TEXT((1/(('TOX and EXPO INPUTS'!$F$9/AG655)+('TOX and EXPO INPUTS'!$F$17/AO655))),"0.0E+00")),IF($E655="IT",VALUE(TEXT((1/(('TOX and EXPO INPUTS'!$F$12/AG655)+('TOX and EXPO INPUTS'!$F$20/AO655))),"0.0E+00"))))</f>
        <v>#DIV/0!</v>
      </c>
      <c r="BF655" s="37" t="e">
        <f>IF($E655="ST",VALUE(TEXT((1/(('TOX and EXPO INPUTS'!$F$9/AH655)+('TOX and EXPO INPUTS'!$F$17/AO655))),"0.0E+00")),IF($E655="IT",VALUE(TEXT((1/(('TOX and EXPO INPUTS'!$F$12/AH655)+('TOX and EXPO INPUTS'!$F$20/AO655))),"0.0E+00"))))</f>
        <v>#DIV/0!</v>
      </c>
      <c r="BG655" s="37" t="e">
        <f>IF($E655="ST",VALUE(TEXT((1/(('TOX and EXPO INPUTS'!$F$9/AI655)+('TOX and EXPO INPUTS'!$F$17/AO655))),"0.0E+00")),IF($E655="IT",VALUE(TEXT((1/(('TOX and EXPO INPUTS'!$F$12/AI655)+('TOX and EXPO INPUTS'!$F$20/AO655))),"0.0E+00"))))</f>
        <v>#DIV/0!</v>
      </c>
      <c r="BH655" s="42" t="e">
        <f>VALUE(TEXT((AD655*$T655/365*'TOX and EXPO INPUTS'!$E$33/'TOX and EXPO INPUTS'!$E$34),"0.00E+00"))</f>
        <v>#DIV/0!</v>
      </c>
      <c r="BI655" s="37" t="e">
        <f>VALUE(TEXT((AE655*$T655/365*'TOX and EXPO INPUTS'!$E$33/'TOX and EXPO INPUTS'!$E$34),"0.00E+00"))</f>
        <v>#DIV/0!</v>
      </c>
      <c r="BJ655" s="37" t="e">
        <f>VALUE(TEXT((AF655*$T655/365*'TOX and EXPO INPUTS'!$E$33/'TOX and EXPO INPUTS'!$E$34),"0.00E+00"))</f>
        <v>#DIV/0!</v>
      </c>
      <c r="BK655" s="42" t="e">
        <f>VALUE(TEXT((AD655*$U655/365*'TOX and EXPO INPUTS'!$E$33/'TOX and EXPO INPUTS'!$E$34),"0.00E+00"))</f>
        <v>#DIV/0!</v>
      </c>
      <c r="BL655" s="37" t="e">
        <f>VALUE(TEXT((AE655*$U655/365*'TOX and EXPO INPUTS'!$E$33/'TOX and EXPO INPUTS'!$E$34),"0.00E+00"))</f>
        <v>#DIV/0!</v>
      </c>
      <c r="BM655" s="37" t="e">
        <f>VALUE(TEXT((AF655*$U655/365*'TOX and EXPO INPUTS'!$E$33/'TOX and EXPO INPUTS'!$E$34),"0.00E+00"))</f>
        <v>#DIV/0!</v>
      </c>
      <c r="BN655" s="42" t="e">
        <f>VALUE(TEXT((AL655*$T655/365*'TOX and EXPO INPUTS'!$E$33/'TOX and EXPO INPUTS'!$E$34),"0.00E+00"))</f>
        <v>#DIV/0!</v>
      </c>
      <c r="BO655" s="37" t="e">
        <f>VALUE(TEXT((AM655*$T655/365*'TOX and EXPO INPUTS'!$E$33/'TOX and EXPO INPUTS'!$E$34),"0.00E+00"))</f>
        <v>#DIV/0!</v>
      </c>
      <c r="BP655" s="42" t="e">
        <f>VALUE(TEXT((AL655*$U655/365*'TOX and EXPO INPUTS'!$E$33/'TOX and EXPO INPUTS'!$E$34),"0.00E+00"))</f>
        <v>#DIV/0!</v>
      </c>
      <c r="BQ655" s="37" t="e">
        <f>VALUE(TEXT((AM655*$U655/365*'TOX and EXPO INPUTS'!$E$33/'TOX and EXPO INPUTS'!$E$34),"0.00E+00"))</f>
        <v>#DIV/0!</v>
      </c>
      <c r="BR655" s="42" t="e">
        <f>VALUE(TEXT((AP655*$T655/365*'TOX and EXPO INPUTS'!$E$33/'TOX and EXPO INPUTS'!$E$34),"0.00E+00"))</f>
        <v>#DIV/0!</v>
      </c>
      <c r="BS655" s="37" t="e">
        <f>VALUE(TEXT((AQ655*$T655/365*'TOX and EXPO INPUTS'!$E$33/'TOX and EXPO INPUTS'!$E$34),"0.00E+00"))</f>
        <v>#DIV/0!</v>
      </c>
      <c r="BT655" s="37" t="e">
        <f>VALUE(TEXT((AR655*$T655/365*'TOX and EXPO INPUTS'!$E$33/'TOX and EXPO INPUTS'!$E$34),"0.00E+00"))</f>
        <v>#DIV/0!</v>
      </c>
      <c r="BU655" s="37" t="e">
        <f>VALUE(TEXT((AS655*$T655/365*'TOX and EXPO INPUTS'!$E$33/'TOX and EXPO INPUTS'!$E$34),"0.00E+00"))</f>
        <v>#DIV/0!</v>
      </c>
      <c r="BV655" s="37" t="e">
        <f>VALUE(TEXT((AT655*$T655/365*'TOX and EXPO INPUTS'!$E$33/'TOX and EXPO INPUTS'!$E$34),"0.00E+00"))</f>
        <v>#DIV/0!</v>
      </c>
      <c r="BW655" s="37" t="e">
        <f>VALUE(TEXT((AU655*$T655/365*'TOX and EXPO INPUTS'!$E$33/'TOX and EXPO INPUTS'!$E$34),"0.00E+00"))</f>
        <v>#DIV/0!</v>
      </c>
      <c r="BX655" s="42" t="e">
        <f>VALUE(TEXT((AP655*$U655/365*'TOX and EXPO INPUTS'!$E$33/'TOX and EXPO INPUTS'!$E$34),"0.00E+00"))</f>
        <v>#DIV/0!</v>
      </c>
      <c r="BY655" s="37" t="e">
        <f>VALUE(TEXT((AQ655*$U655/365*'TOX and EXPO INPUTS'!$E$33/'TOX and EXPO INPUTS'!$E$34),"0.00E+00"))</f>
        <v>#DIV/0!</v>
      </c>
      <c r="BZ655" s="37" t="e">
        <f>VALUE(TEXT((AR655*$U655/365*'TOX and EXPO INPUTS'!$E$33/'TOX and EXPO INPUTS'!$E$34),"0.00E+00"))</f>
        <v>#DIV/0!</v>
      </c>
      <c r="CA655" s="37" t="e">
        <f>VALUE(TEXT((AS655*$U655/365*'TOX and EXPO INPUTS'!$E$33/'TOX and EXPO INPUTS'!$E$34),"0.00E+00"))</f>
        <v>#DIV/0!</v>
      </c>
      <c r="CB655" s="37" t="e">
        <f>VALUE(TEXT((AT655*$U655/365*'TOX and EXPO INPUTS'!$E$33/'TOX and EXPO INPUTS'!$E$34),"0.00E+00"))</f>
        <v>#DIV/0!</v>
      </c>
      <c r="CC655" s="37" t="e">
        <f>VALUE(TEXT((AU655*$U655/365*'TOX and EXPO INPUTS'!$E$33/'TOX and EXPO INPUTS'!$E$34),"0.00E+00"))</f>
        <v>#DIV/0!</v>
      </c>
      <c r="CD655" s="58" t="e">
        <f>VALUE(TEXT((BR655*'TOX and EXPO INPUTS'!$F$23),"0.00E+00"))</f>
        <v>#DIV/0!</v>
      </c>
      <c r="CE655" s="57" t="e">
        <f>VALUE(TEXT((BS655*'TOX and EXPO INPUTS'!$F$23),"0.00E+00"))</f>
        <v>#DIV/0!</v>
      </c>
      <c r="CF655" s="57" t="e">
        <f>VALUE(TEXT((BT655*'TOX and EXPO INPUTS'!$F$23),"0.00E+00"))</f>
        <v>#DIV/0!</v>
      </c>
      <c r="CG655" s="57" t="e">
        <f>VALUE(TEXT((BU655*'TOX and EXPO INPUTS'!$F$23),"0.00E+00"))</f>
        <v>#DIV/0!</v>
      </c>
      <c r="CH655" s="57" t="e">
        <f>VALUE(TEXT((BV655*'TOX and EXPO INPUTS'!$F$23),"0.00E+00"))</f>
        <v>#DIV/0!</v>
      </c>
      <c r="CI655" s="57" t="e">
        <f>VALUE(TEXT((BW655*'TOX and EXPO INPUTS'!$F$23),"0.00E+00"))</f>
        <v>#DIV/0!</v>
      </c>
      <c r="CJ655" s="58" t="e">
        <f>VALUE(TEXT((BX655*'TOX and EXPO INPUTS'!$F$23),"0.00E+00"))</f>
        <v>#DIV/0!</v>
      </c>
      <c r="CK655" s="57" t="e">
        <f>VALUE(TEXT((BY655*'TOX and EXPO INPUTS'!$F$23),"0.00E+00"))</f>
        <v>#DIV/0!</v>
      </c>
      <c r="CL655" s="57" t="e">
        <f>VALUE(TEXT((BZ655*'TOX and EXPO INPUTS'!$F$23),"0.00E+00"))</f>
        <v>#DIV/0!</v>
      </c>
      <c r="CM655" s="57" t="e">
        <f>VALUE(TEXT((CA655*'TOX and EXPO INPUTS'!$F$23),"0.00E+00"))</f>
        <v>#DIV/0!</v>
      </c>
      <c r="CN655" s="57" t="e">
        <f>VALUE(TEXT((CB655*'TOX and EXPO INPUTS'!$F$23),"0.00E+00"))</f>
        <v>#DIV/0!</v>
      </c>
      <c r="CO655" s="57" t="e">
        <f>VALUE(TEXT((CC655*'TOX and EXPO INPUTS'!$F$23),"0.00E+00"))</f>
        <v>#DIV/0!</v>
      </c>
      <c r="CP655" s="38" t="s">
        <v>106</v>
      </c>
      <c r="CQ655" s="34" t="s">
        <v>107</v>
      </c>
      <c r="CR655" s="34" t="s">
        <v>108</v>
      </c>
      <c r="CS655" s="39" t="s">
        <v>109</v>
      </c>
    </row>
    <row r="656" spans="1:97" ht="48" customHeight="1" x14ac:dyDescent="0.25">
      <c r="A656" s="34" t="s">
        <v>98</v>
      </c>
      <c r="B656" s="34" t="s">
        <v>99</v>
      </c>
      <c r="C656" s="34" t="s">
        <v>100</v>
      </c>
      <c r="D656" s="34" t="s">
        <v>110</v>
      </c>
      <c r="E656" s="39" t="s">
        <v>102</v>
      </c>
      <c r="F656" s="40" t="s">
        <v>173</v>
      </c>
      <c r="G656" s="43"/>
      <c r="H656" s="36" t="s">
        <v>104</v>
      </c>
      <c r="I656" s="67"/>
      <c r="J656" s="36" t="s">
        <v>105</v>
      </c>
      <c r="K656" s="100">
        <f>VLOOKUP(F656,'Amount Seed Planted_variables'!$A$3:$I$74,2,0)</f>
        <v>460</v>
      </c>
      <c r="L656" s="100">
        <f>VLOOKUP(F656,'Amount Seed Planted_variables'!$A$3:$I$74,3,0)</f>
        <v>907</v>
      </c>
      <c r="M656" s="36">
        <f t="shared" si="307"/>
        <v>0</v>
      </c>
      <c r="N656" s="35">
        <f t="shared" si="308"/>
        <v>0</v>
      </c>
      <c r="O656" s="101">
        <v>126000</v>
      </c>
      <c r="P656" s="93">
        <f>VLOOKUP(F656,'Amount Seed Planted_variables'!$A$3:$I$74,4,0)</f>
        <v>105000</v>
      </c>
      <c r="Q656" s="93">
        <f>VLOOKUP(F656,'Amount Seed Planted_variables'!$A$3:$I$74,7,0)</f>
        <v>80</v>
      </c>
      <c r="R656" s="93">
        <f>VLOOKUP(F656,'Amount Seed Planted_variables'!$A$3:$I$74,8,0)</f>
        <v>8400000</v>
      </c>
      <c r="S656" s="87" t="str">
        <f t="shared" si="304"/>
        <v>NA</v>
      </c>
      <c r="T656" s="35">
        <v>10</v>
      </c>
      <c r="U656" s="35">
        <v>30</v>
      </c>
      <c r="V656" s="41">
        <v>68</v>
      </c>
      <c r="W656" s="35">
        <v>16.899999999999999</v>
      </c>
      <c r="X656" s="35">
        <v>13.1</v>
      </c>
      <c r="Y656" s="41">
        <v>3.6</v>
      </c>
      <c r="Z656" s="35">
        <f t="shared" si="303"/>
        <v>0.36000000000000004</v>
      </c>
      <c r="AA656" s="42">
        <f t="shared" si="309"/>
        <v>0</v>
      </c>
      <c r="AB656" s="37">
        <f t="shared" si="310"/>
        <v>0</v>
      </c>
      <c r="AC656" s="37">
        <f t="shared" si="311"/>
        <v>0</v>
      </c>
      <c r="AD656" s="42" t="e">
        <f>VALUE(TEXT(((AA656*'TOX and EXPO INPUTS'!$F$13)/'TOX and EXPO INPUTS'!$E$27),"0.00E+00"))</f>
        <v>#DIV/0!</v>
      </c>
      <c r="AE656" s="37" t="e">
        <f>VALUE(TEXT(((AB656*'TOX and EXPO INPUTS'!$F$13)/'TOX and EXPO INPUTS'!$E$27),"0.00E+00"))</f>
        <v>#DIV/0!</v>
      </c>
      <c r="AF656" s="37" t="e">
        <f>VALUE(TEXT(((AC656*'TOX and EXPO INPUTS'!$F$13)/'TOX and EXPO INPUTS'!$E$27),"0.00E+00"))</f>
        <v>#DIV/0!</v>
      </c>
      <c r="AG656" s="42" t="e">
        <f>IF($E656="ST",VALUE(TEXT(('TOX and EXPO INPUTS'!$F$7/AD656),"0.0E+00")),IF($E656="IT",VALUE(TEXT(('TOX and EXPO INPUTS'!$F$10/AD656),"0.0E+00"))))</f>
        <v>#DIV/0!</v>
      </c>
      <c r="AH656" s="37" t="e">
        <f>IF($E656="ST",VALUE(TEXT(('TOX and EXPO INPUTS'!$F$7/AE656),"0.0E+00")),IF($E656="IT",VALUE(TEXT(('TOX and EXPO INPUTS'!$F$10/AE656),"0.0E+00"))))</f>
        <v>#DIV/0!</v>
      </c>
      <c r="AI656" s="37" t="e">
        <f>IF($E656="ST",VALUE(TEXT(('TOX and EXPO INPUTS'!$F$7/AF656),"0.0E+00")),IF($E656="IT",VALUE(TEXT(('TOX and EXPO INPUTS'!$F$10/AF656),"0.0E+00"))))</f>
        <v>#DIV/0!</v>
      </c>
      <c r="AJ656" s="42">
        <f t="shared" si="305"/>
        <v>0</v>
      </c>
      <c r="AK656" s="37">
        <f t="shared" si="306"/>
        <v>0</v>
      </c>
      <c r="AL656" s="42" t="e">
        <f>VALUE(TEXT(((AJ656*'TOX and EXPO INPUTS'!$F$21)/'TOX and EXPO INPUTS'!$E$29),"0.00E+00"))</f>
        <v>#DIV/0!</v>
      </c>
      <c r="AM656" s="37" t="e">
        <f>VALUE(TEXT(((AK656*'TOX and EXPO INPUTS'!$F$21)/'TOX and EXPO INPUTS'!$E$29),"0.00E+00"))</f>
        <v>#DIV/0!</v>
      </c>
      <c r="AN656" s="42" t="e">
        <f>IF($E656="ST",VALUE(TEXT(('TOX and EXPO INPUTS'!$F$15/AL656),"0.0E+00")),IF($E656="IT",VALUE(TEXT(('TOX and EXPO INPUTS'!$F$18/AL656),"0.0E+00"))))</f>
        <v>#DIV/0!</v>
      </c>
      <c r="AO656" s="37" t="e">
        <f>IF($E656="ST",VALUE(TEXT(('TOX and EXPO INPUTS'!$F$15/AM656),"0.0E+00")),IF($E656="IT",VALUE(TEXT(('TOX and EXPO INPUTS'!$F$18/AM656),"0.0E+00"))))</f>
        <v>#DIV/0!</v>
      </c>
      <c r="AP656" s="42" t="e">
        <f t="shared" si="291"/>
        <v>#DIV/0!</v>
      </c>
      <c r="AQ656" s="37" t="e">
        <f t="shared" si="292"/>
        <v>#DIV/0!</v>
      </c>
      <c r="AR656" s="37" t="e">
        <f t="shared" si="293"/>
        <v>#DIV/0!</v>
      </c>
      <c r="AS656" s="37" t="e">
        <f t="shared" si="294"/>
        <v>#DIV/0!</v>
      </c>
      <c r="AT656" s="37" t="e">
        <f t="shared" si="295"/>
        <v>#DIV/0!</v>
      </c>
      <c r="AU656" s="37" t="e">
        <f t="shared" si="296"/>
        <v>#DIV/0!</v>
      </c>
      <c r="AV656" s="42" t="e">
        <f t="shared" si="297"/>
        <v>#DIV/0!</v>
      </c>
      <c r="AW656" s="37" t="e">
        <f t="shared" si="298"/>
        <v>#DIV/0!</v>
      </c>
      <c r="AX656" s="37" t="e">
        <f t="shared" si="299"/>
        <v>#DIV/0!</v>
      </c>
      <c r="AY656" s="37" t="e">
        <f t="shared" si="300"/>
        <v>#DIV/0!</v>
      </c>
      <c r="AZ656" s="37" t="e">
        <f t="shared" si="301"/>
        <v>#DIV/0!</v>
      </c>
      <c r="BA656" s="37" t="e">
        <f t="shared" si="302"/>
        <v>#DIV/0!</v>
      </c>
      <c r="BB656" s="42" t="e">
        <f>IF($E656="ST",VALUE(TEXT((1/(('TOX and EXPO INPUTS'!$F$9/AG656)+('TOX and EXPO INPUTS'!$F$17/AN656))),"0.0E+00")),IF($E656="IT",VALUE(TEXT((1/(('TOX and EXPO INPUTS'!$F$12/AG656)+('TOX and EXPO INPUTS'!$F$20/AN656))),"0.0E+00"))))</f>
        <v>#DIV/0!</v>
      </c>
      <c r="BC656" s="37" t="e">
        <f>IF($E656="ST",VALUE(TEXT((1/(('TOX and EXPO INPUTS'!$F$9/AH656)+('TOX and EXPO INPUTS'!$F$17/AN656))),"0.0E+00")),IF($E656="IT",VALUE(TEXT((1/(('TOX and EXPO INPUTS'!$F$12/AH656)+('TOX and EXPO INPUTS'!$F$20/AN656))),"0.0E+00"))))</f>
        <v>#DIV/0!</v>
      </c>
      <c r="BD656" s="37" t="e">
        <f>IF($E656="ST",VALUE(TEXT((1/(('TOX and EXPO INPUTS'!$F$9/AI656)+('TOX and EXPO INPUTS'!$F$17/AN656))),"0.0E+00")),IF($E656="IT",VALUE(TEXT((1/(('TOX and EXPO INPUTS'!$F$12/AI656)+('TOX and EXPO INPUTS'!$F$20/AN656))),"0.0E+00"))))</f>
        <v>#DIV/0!</v>
      </c>
      <c r="BE656" s="37" t="e">
        <f>IF($E656="ST",VALUE(TEXT((1/(('TOX and EXPO INPUTS'!$F$9/AG656)+('TOX and EXPO INPUTS'!$F$17/AO656))),"0.0E+00")),IF($E656="IT",VALUE(TEXT((1/(('TOX and EXPO INPUTS'!$F$12/AG656)+('TOX and EXPO INPUTS'!$F$20/AO656))),"0.0E+00"))))</f>
        <v>#DIV/0!</v>
      </c>
      <c r="BF656" s="37" t="e">
        <f>IF($E656="ST",VALUE(TEXT((1/(('TOX and EXPO INPUTS'!$F$9/AH656)+('TOX and EXPO INPUTS'!$F$17/AO656))),"0.0E+00")),IF($E656="IT",VALUE(TEXT((1/(('TOX and EXPO INPUTS'!$F$12/AH656)+('TOX and EXPO INPUTS'!$F$20/AO656))),"0.0E+00"))))</f>
        <v>#DIV/0!</v>
      </c>
      <c r="BG656" s="37" t="e">
        <f>IF($E656="ST",VALUE(TEXT((1/(('TOX and EXPO INPUTS'!$F$9/AI656)+('TOX and EXPO INPUTS'!$F$17/AO656))),"0.0E+00")),IF($E656="IT",VALUE(TEXT((1/(('TOX and EXPO INPUTS'!$F$12/AI656)+('TOX and EXPO INPUTS'!$F$20/AO656))),"0.0E+00"))))</f>
        <v>#DIV/0!</v>
      </c>
      <c r="BH656" s="42" t="e">
        <f>VALUE(TEXT((AD656*$T656/365*'TOX and EXPO INPUTS'!$E$33/'TOX and EXPO INPUTS'!$E$34),"0.00E+00"))</f>
        <v>#DIV/0!</v>
      </c>
      <c r="BI656" s="37" t="e">
        <f>VALUE(TEXT((AE656*$T656/365*'TOX and EXPO INPUTS'!$E$33/'TOX and EXPO INPUTS'!$E$34),"0.00E+00"))</f>
        <v>#DIV/0!</v>
      </c>
      <c r="BJ656" s="37" t="e">
        <f>VALUE(TEXT((AF656*$T656/365*'TOX and EXPO INPUTS'!$E$33/'TOX and EXPO INPUTS'!$E$34),"0.00E+00"))</f>
        <v>#DIV/0!</v>
      </c>
      <c r="BK656" s="42" t="e">
        <f>VALUE(TEXT((AD656*$U656/365*'TOX and EXPO INPUTS'!$E$33/'TOX and EXPO INPUTS'!$E$34),"0.00E+00"))</f>
        <v>#DIV/0!</v>
      </c>
      <c r="BL656" s="37" t="e">
        <f>VALUE(TEXT((AE656*$U656/365*'TOX and EXPO INPUTS'!$E$33/'TOX and EXPO INPUTS'!$E$34),"0.00E+00"))</f>
        <v>#DIV/0!</v>
      </c>
      <c r="BM656" s="37" t="e">
        <f>VALUE(TEXT((AF656*$U656/365*'TOX and EXPO INPUTS'!$E$33/'TOX and EXPO INPUTS'!$E$34),"0.00E+00"))</f>
        <v>#DIV/0!</v>
      </c>
      <c r="BN656" s="42" t="e">
        <f>VALUE(TEXT((AL656*$T656/365*'TOX and EXPO INPUTS'!$E$33/'TOX and EXPO INPUTS'!$E$34),"0.00E+00"))</f>
        <v>#DIV/0!</v>
      </c>
      <c r="BO656" s="37" t="e">
        <f>VALUE(TEXT((AM656*$T656/365*'TOX and EXPO INPUTS'!$E$33/'TOX and EXPO INPUTS'!$E$34),"0.00E+00"))</f>
        <v>#DIV/0!</v>
      </c>
      <c r="BP656" s="42" t="e">
        <f>VALUE(TEXT((AL656*$U656/365*'TOX and EXPO INPUTS'!$E$33/'TOX and EXPO INPUTS'!$E$34),"0.00E+00"))</f>
        <v>#DIV/0!</v>
      </c>
      <c r="BQ656" s="37" t="e">
        <f>VALUE(TEXT((AM656*$U656/365*'TOX and EXPO INPUTS'!$E$33/'TOX and EXPO INPUTS'!$E$34),"0.00E+00"))</f>
        <v>#DIV/0!</v>
      </c>
      <c r="BR656" s="42" t="e">
        <f>VALUE(TEXT((AP656*$T656/365*'TOX and EXPO INPUTS'!$E$33/'TOX and EXPO INPUTS'!$E$34),"0.00E+00"))</f>
        <v>#DIV/0!</v>
      </c>
      <c r="BS656" s="37" t="e">
        <f>VALUE(TEXT((AQ656*$T656/365*'TOX and EXPO INPUTS'!$E$33/'TOX and EXPO INPUTS'!$E$34),"0.00E+00"))</f>
        <v>#DIV/0!</v>
      </c>
      <c r="BT656" s="37" t="e">
        <f>VALUE(TEXT((AR656*$T656/365*'TOX and EXPO INPUTS'!$E$33/'TOX and EXPO INPUTS'!$E$34),"0.00E+00"))</f>
        <v>#DIV/0!</v>
      </c>
      <c r="BU656" s="37" t="e">
        <f>VALUE(TEXT((AS656*$T656/365*'TOX and EXPO INPUTS'!$E$33/'TOX and EXPO INPUTS'!$E$34),"0.00E+00"))</f>
        <v>#DIV/0!</v>
      </c>
      <c r="BV656" s="37" t="e">
        <f>VALUE(TEXT((AT656*$T656/365*'TOX and EXPO INPUTS'!$E$33/'TOX and EXPO INPUTS'!$E$34),"0.00E+00"))</f>
        <v>#DIV/0!</v>
      </c>
      <c r="BW656" s="37" t="e">
        <f>VALUE(TEXT((AU656*$T656/365*'TOX and EXPO INPUTS'!$E$33/'TOX and EXPO INPUTS'!$E$34),"0.00E+00"))</f>
        <v>#DIV/0!</v>
      </c>
      <c r="BX656" s="42" t="e">
        <f>VALUE(TEXT((AP656*$U656/365*'TOX and EXPO INPUTS'!$E$33/'TOX and EXPO INPUTS'!$E$34),"0.00E+00"))</f>
        <v>#DIV/0!</v>
      </c>
      <c r="BY656" s="37" t="e">
        <f>VALUE(TEXT((AQ656*$U656/365*'TOX and EXPO INPUTS'!$E$33/'TOX and EXPO INPUTS'!$E$34),"0.00E+00"))</f>
        <v>#DIV/0!</v>
      </c>
      <c r="BZ656" s="37" t="e">
        <f>VALUE(TEXT((AR656*$U656/365*'TOX and EXPO INPUTS'!$E$33/'TOX and EXPO INPUTS'!$E$34),"0.00E+00"))</f>
        <v>#DIV/0!</v>
      </c>
      <c r="CA656" s="37" t="e">
        <f>VALUE(TEXT((AS656*$U656/365*'TOX and EXPO INPUTS'!$E$33/'TOX and EXPO INPUTS'!$E$34),"0.00E+00"))</f>
        <v>#DIV/0!</v>
      </c>
      <c r="CB656" s="37" t="e">
        <f>VALUE(TEXT((AT656*$U656/365*'TOX and EXPO INPUTS'!$E$33/'TOX and EXPO INPUTS'!$E$34),"0.00E+00"))</f>
        <v>#DIV/0!</v>
      </c>
      <c r="CC656" s="37" t="e">
        <f>VALUE(TEXT((AU656*$U656/365*'TOX and EXPO INPUTS'!$E$33/'TOX and EXPO INPUTS'!$E$34),"0.00E+00"))</f>
        <v>#DIV/0!</v>
      </c>
      <c r="CD656" s="58" t="e">
        <f>VALUE(TEXT((BR656*'TOX and EXPO INPUTS'!$F$23),"0.00E+00"))</f>
        <v>#DIV/0!</v>
      </c>
      <c r="CE656" s="57" t="e">
        <f>VALUE(TEXT((BS656*'TOX and EXPO INPUTS'!$F$23),"0.00E+00"))</f>
        <v>#DIV/0!</v>
      </c>
      <c r="CF656" s="57" t="e">
        <f>VALUE(TEXT((BT656*'TOX and EXPO INPUTS'!$F$23),"0.00E+00"))</f>
        <v>#DIV/0!</v>
      </c>
      <c r="CG656" s="57" t="e">
        <f>VALUE(TEXT((BU656*'TOX and EXPO INPUTS'!$F$23),"0.00E+00"))</f>
        <v>#DIV/0!</v>
      </c>
      <c r="CH656" s="57" t="e">
        <f>VALUE(TEXT((BV656*'TOX and EXPO INPUTS'!$F$23),"0.00E+00"))</f>
        <v>#DIV/0!</v>
      </c>
      <c r="CI656" s="57" t="e">
        <f>VALUE(TEXT((BW656*'TOX and EXPO INPUTS'!$F$23),"0.00E+00"))</f>
        <v>#DIV/0!</v>
      </c>
      <c r="CJ656" s="58" t="e">
        <f>VALUE(TEXT((BX656*'TOX and EXPO INPUTS'!$F$23),"0.00E+00"))</f>
        <v>#DIV/0!</v>
      </c>
      <c r="CK656" s="57" t="e">
        <f>VALUE(TEXT((BY656*'TOX and EXPO INPUTS'!$F$23),"0.00E+00"))</f>
        <v>#DIV/0!</v>
      </c>
      <c r="CL656" s="57" t="e">
        <f>VALUE(TEXT((BZ656*'TOX and EXPO INPUTS'!$F$23),"0.00E+00"))</f>
        <v>#DIV/0!</v>
      </c>
      <c r="CM656" s="57" t="e">
        <f>VALUE(TEXT((CA656*'TOX and EXPO INPUTS'!$F$23),"0.00E+00"))</f>
        <v>#DIV/0!</v>
      </c>
      <c r="CN656" s="57" t="e">
        <f>VALUE(TEXT((CB656*'TOX and EXPO INPUTS'!$F$23),"0.00E+00"))</f>
        <v>#DIV/0!</v>
      </c>
      <c r="CO656" s="57" t="e">
        <f>VALUE(TEXT((CC656*'TOX and EXPO INPUTS'!$F$23),"0.00E+00"))</f>
        <v>#DIV/0!</v>
      </c>
      <c r="CP656" s="38" t="s">
        <v>106</v>
      </c>
      <c r="CQ656" s="34" t="s">
        <v>107</v>
      </c>
      <c r="CR656" s="34" t="s">
        <v>108</v>
      </c>
      <c r="CS656" s="39" t="s">
        <v>109</v>
      </c>
    </row>
    <row r="657" spans="1:97" ht="48" customHeight="1" x14ac:dyDescent="0.25">
      <c r="A657" s="34" t="s">
        <v>98</v>
      </c>
      <c r="B657" s="34" t="s">
        <v>99</v>
      </c>
      <c r="C657" s="34" t="s">
        <v>100</v>
      </c>
      <c r="D657" s="34" t="s">
        <v>111</v>
      </c>
      <c r="E657" s="39" t="s">
        <v>102</v>
      </c>
      <c r="F657" s="40" t="s">
        <v>173</v>
      </c>
      <c r="G657" s="43"/>
      <c r="H657" s="36" t="s">
        <v>104</v>
      </c>
      <c r="I657" s="67"/>
      <c r="J657" s="36" t="s">
        <v>105</v>
      </c>
      <c r="K657" s="100">
        <f>VLOOKUP(F657,'Amount Seed Planted_variables'!$A$3:$I$74,2,0)</f>
        <v>460</v>
      </c>
      <c r="L657" s="100">
        <f>VLOOKUP(F657,'Amount Seed Planted_variables'!$A$3:$I$74,3,0)</f>
        <v>907</v>
      </c>
      <c r="M657" s="36">
        <f t="shared" si="307"/>
        <v>0</v>
      </c>
      <c r="N657" s="35">
        <f t="shared" si="308"/>
        <v>0</v>
      </c>
      <c r="O657" s="101">
        <v>126000</v>
      </c>
      <c r="P657" s="93">
        <f>VLOOKUP(F657,'Amount Seed Planted_variables'!$A$3:$I$74,4,0)</f>
        <v>105000</v>
      </c>
      <c r="Q657" s="93">
        <f>VLOOKUP(F657,'Amount Seed Planted_variables'!$A$3:$I$74,7,0)</f>
        <v>80</v>
      </c>
      <c r="R657" s="93">
        <f>VLOOKUP(F657,'Amount Seed Planted_variables'!$A$3:$I$74,8,0)</f>
        <v>8400000</v>
      </c>
      <c r="S657" s="87">
        <f t="shared" si="304"/>
        <v>2.5</v>
      </c>
      <c r="T657" s="35">
        <v>10</v>
      </c>
      <c r="U657" s="35">
        <v>30</v>
      </c>
      <c r="V657" s="41">
        <v>138210600</v>
      </c>
      <c r="W657" s="35">
        <v>23262800</v>
      </c>
      <c r="X657" s="35">
        <v>21238200</v>
      </c>
      <c r="Y657" s="41">
        <v>106100</v>
      </c>
      <c r="Z657" s="35">
        <f t="shared" si="303"/>
        <v>10610</v>
      </c>
      <c r="AA657" s="42">
        <f t="shared" si="309"/>
        <v>0</v>
      </c>
      <c r="AB657" s="37">
        <f t="shared" si="310"/>
        <v>0</v>
      </c>
      <c r="AC657" s="37">
        <f t="shared" si="311"/>
        <v>0</v>
      </c>
      <c r="AD657" s="42" t="e">
        <f>VALUE(TEXT(((AA657*'TOX and EXPO INPUTS'!$F$13)/'TOX and EXPO INPUTS'!$E$27),"0.00E+00"))</f>
        <v>#DIV/0!</v>
      </c>
      <c r="AE657" s="37" t="e">
        <f>VALUE(TEXT(((AB657*'TOX and EXPO INPUTS'!$F$13)/'TOX and EXPO INPUTS'!$E$27),"0.00E+00"))</f>
        <v>#DIV/0!</v>
      </c>
      <c r="AF657" s="37" t="e">
        <f>VALUE(TEXT(((AC657*'TOX and EXPO INPUTS'!$F$13)/'TOX and EXPO INPUTS'!$E$27),"0.00E+00"))</f>
        <v>#DIV/0!</v>
      </c>
      <c r="AG657" s="42" t="e">
        <f>IF($E657="ST",VALUE(TEXT(('TOX and EXPO INPUTS'!$F$7/AD657),"0.0E+00")),IF($E657="IT",VALUE(TEXT(('TOX and EXPO INPUTS'!$F$10/AD657),"0.0E+00"))))</f>
        <v>#DIV/0!</v>
      </c>
      <c r="AH657" s="37" t="e">
        <f>IF($E657="ST",VALUE(TEXT(('TOX and EXPO INPUTS'!$F$7/AE657),"0.0E+00")),IF($E657="IT",VALUE(TEXT(('TOX and EXPO INPUTS'!$F$10/AE657),"0.0E+00"))))</f>
        <v>#DIV/0!</v>
      </c>
      <c r="AI657" s="37" t="e">
        <f>IF($E657="ST",VALUE(TEXT(('TOX and EXPO INPUTS'!$F$7/AF657),"0.0E+00")),IF($E657="IT",VALUE(TEXT(('TOX and EXPO INPUTS'!$F$10/AF657),"0.0E+00"))))</f>
        <v>#DIV/0!</v>
      </c>
      <c r="AJ657" s="42">
        <f t="shared" si="305"/>
        <v>0</v>
      </c>
      <c r="AK657" s="37">
        <f t="shared" si="306"/>
        <v>0</v>
      </c>
      <c r="AL657" s="42" t="e">
        <f>VALUE(TEXT(((AJ657*'TOX and EXPO INPUTS'!$F$21)/'TOX and EXPO INPUTS'!$E$29),"0.00E+00"))</f>
        <v>#DIV/0!</v>
      </c>
      <c r="AM657" s="37" t="e">
        <f>VALUE(TEXT(((AK657*'TOX and EXPO INPUTS'!$F$21)/'TOX and EXPO INPUTS'!$E$29),"0.00E+00"))</f>
        <v>#DIV/0!</v>
      </c>
      <c r="AN657" s="42" t="e">
        <f>IF($E657="ST",VALUE(TEXT(('TOX and EXPO INPUTS'!$F$15/AL657),"0.0E+00")),IF($E657="IT",VALUE(TEXT(('TOX and EXPO INPUTS'!$F$18/AL657),"0.0E+00"))))</f>
        <v>#DIV/0!</v>
      </c>
      <c r="AO657" s="37" t="e">
        <f>IF($E657="ST",VALUE(TEXT(('TOX and EXPO INPUTS'!$F$15/AM657),"0.0E+00")),IF($E657="IT",VALUE(TEXT(('TOX and EXPO INPUTS'!$F$18/AM657),"0.0E+00"))))</f>
        <v>#DIV/0!</v>
      </c>
      <c r="AP657" s="42" t="e">
        <f t="shared" si="291"/>
        <v>#DIV/0!</v>
      </c>
      <c r="AQ657" s="37" t="e">
        <f t="shared" si="292"/>
        <v>#DIV/0!</v>
      </c>
      <c r="AR657" s="37" t="e">
        <f t="shared" si="293"/>
        <v>#DIV/0!</v>
      </c>
      <c r="AS657" s="37" t="e">
        <f t="shared" si="294"/>
        <v>#DIV/0!</v>
      </c>
      <c r="AT657" s="37" t="e">
        <f t="shared" si="295"/>
        <v>#DIV/0!</v>
      </c>
      <c r="AU657" s="37" t="e">
        <f t="shared" si="296"/>
        <v>#DIV/0!</v>
      </c>
      <c r="AV657" s="42" t="e">
        <f t="shared" si="297"/>
        <v>#DIV/0!</v>
      </c>
      <c r="AW657" s="37" t="e">
        <f t="shared" si="298"/>
        <v>#DIV/0!</v>
      </c>
      <c r="AX657" s="37" t="e">
        <f t="shared" si="299"/>
        <v>#DIV/0!</v>
      </c>
      <c r="AY657" s="37" t="e">
        <f t="shared" si="300"/>
        <v>#DIV/0!</v>
      </c>
      <c r="AZ657" s="37" t="e">
        <f t="shared" si="301"/>
        <v>#DIV/0!</v>
      </c>
      <c r="BA657" s="37" t="e">
        <f t="shared" si="302"/>
        <v>#DIV/0!</v>
      </c>
      <c r="BB657" s="42" t="e">
        <f>IF($E657="ST",VALUE(TEXT((1/(('TOX and EXPO INPUTS'!$F$9/AG657)+('TOX and EXPO INPUTS'!$F$17/AN657))),"0.0E+00")),IF($E657="IT",VALUE(TEXT((1/(('TOX and EXPO INPUTS'!$F$12/AG657)+('TOX and EXPO INPUTS'!$F$20/AN657))),"0.0E+00"))))</f>
        <v>#DIV/0!</v>
      </c>
      <c r="BC657" s="37" t="e">
        <f>IF($E657="ST",VALUE(TEXT((1/(('TOX and EXPO INPUTS'!$F$9/AH657)+('TOX and EXPO INPUTS'!$F$17/AN657))),"0.0E+00")),IF($E657="IT",VALUE(TEXT((1/(('TOX and EXPO INPUTS'!$F$12/AH657)+('TOX and EXPO INPUTS'!$F$20/AN657))),"0.0E+00"))))</f>
        <v>#DIV/0!</v>
      </c>
      <c r="BD657" s="37" t="e">
        <f>IF($E657="ST",VALUE(TEXT((1/(('TOX and EXPO INPUTS'!$F$9/AI657)+('TOX and EXPO INPUTS'!$F$17/AN657))),"0.0E+00")),IF($E657="IT",VALUE(TEXT((1/(('TOX and EXPO INPUTS'!$F$12/AI657)+('TOX and EXPO INPUTS'!$F$20/AN657))),"0.0E+00"))))</f>
        <v>#DIV/0!</v>
      </c>
      <c r="BE657" s="37" t="e">
        <f>IF($E657="ST",VALUE(TEXT((1/(('TOX and EXPO INPUTS'!$F$9/AG657)+('TOX and EXPO INPUTS'!$F$17/AO657))),"0.0E+00")),IF($E657="IT",VALUE(TEXT((1/(('TOX and EXPO INPUTS'!$F$12/AG657)+('TOX and EXPO INPUTS'!$F$20/AO657))),"0.0E+00"))))</f>
        <v>#DIV/0!</v>
      </c>
      <c r="BF657" s="37" t="e">
        <f>IF($E657="ST",VALUE(TEXT((1/(('TOX and EXPO INPUTS'!$F$9/AH657)+('TOX and EXPO INPUTS'!$F$17/AO657))),"0.0E+00")),IF($E657="IT",VALUE(TEXT((1/(('TOX and EXPO INPUTS'!$F$12/AH657)+('TOX and EXPO INPUTS'!$F$20/AO657))),"0.0E+00"))))</f>
        <v>#DIV/0!</v>
      </c>
      <c r="BG657" s="37" t="e">
        <f>IF($E657="ST",VALUE(TEXT((1/(('TOX and EXPO INPUTS'!$F$9/AI657)+('TOX and EXPO INPUTS'!$F$17/AO657))),"0.0E+00")),IF($E657="IT",VALUE(TEXT((1/(('TOX and EXPO INPUTS'!$F$12/AI657)+('TOX and EXPO INPUTS'!$F$20/AO657))),"0.0E+00"))))</f>
        <v>#DIV/0!</v>
      </c>
      <c r="BH657" s="42" t="e">
        <f>VALUE(TEXT((AD657*$T657/365*'TOX and EXPO INPUTS'!$E$33/'TOX and EXPO INPUTS'!$E$34),"0.00E+00"))</f>
        <v>#DIV/0!</v>
      </c>
      <c r="BI657" s="37" t="e">
        <f>VALUE(TEXT((AE657*$T657/365*'TOX and EXPO INPUTS'!$E$33/'TOX and EXPO INPUTS'!$E$34),"0.00E+00"))</f>
        <v>#DIV/0!</v>
      </c>
      <c r="BJ657" s="37" t="e">
        <f>VALUE(TEXT((AF657*$T657/365*'TOX and EXPO INPUTS'!$E$33/'TOX and EXPO INPUTS'!$E$34),"0.00E+00"))</f>
        <v>#DIV/0!</v>
      </c>
      <c r="BK657" s="42" t="e">
        <f>VALUE(TEXT((AD657*$U657/365*'TOX and EXPO INPUTS'!$E$33/'TOX and EXPO INPUTS'!$E$34),"0.00E+00"))</f>
        <v>#DIV/0!</v>
      </c>
      <c r="BL657" s="37" t="e">
        <f>VALUE(TEXT((AE657*$U657/365*'TOX and EXPO INPUTS'!$E$33/'TOX and EXPO INPUTS'!$E$34),"0.00E+00"))</f>
        <v>#DIV/0!</v>
      </c>
      <c r="BM657" s="37" t="e">
        <f>VALUE(TEXT((AF657*$U657/365*'TOX and EXPO INPUTS'!$E$33/'TOX and EXPO INPUTS'!$E$34),"0.00E+00"))</f>
        <v>#DIV/0!</v>
      </c>
      <c r="BN657" s="42" t="e">
        <f>VALUE(TEXT((AL657*$T657/365*'TOX and EXPO INPUTS'!$E$33/'TOX and EXPO INPUTS'!$E$34),"0.00E+00"))</f>
        <v>#DIV/0!</v>
      </c>
      <c r="BO657" s="37" t="e">
        <f>VALUE(TEXT((AM657*$T657/365*'TOX and EXPO INPUTS'!$E$33/'TOX and EXPO INPUTS'!$E$34),"0.00E+00"))</f>
        <v>#DIV/0!</v>
      </c>
      <c r="BP657" s="42" t="e">
        <f>VALUE(TEXT((AL657*$U657/365*'TOX and EXPO INPUTS'!$E$33/'TOX and EXPO INPUTS'!$E$34),"0.00E+00"))</f>
        <v>#DIV/0!</v>
      </c>
      <c r="BQ657" s="37" t="e">
        <f>VALUE(TEXT((AM657*$U657/365*'TOX and EXPO INPUTS'!$E$33/'TOX and EXPO INPUTS'!$E$34),"0.00E+00"))</f>
        <v>#DIV/0!</v>
      </c>
      <c r="BR657" s="42" t="e">
        <f>VALUE(TEXT((AP657*$T657/365*'TOX and EXPO INPUTS'!$E$33/'TOX and EXPO INPUTS'!$E$34),"0.00E+00"))</f>
        <v>#DIV/0!</v>
      </c>
      <c r="BS657" s="37" t="e">
        <f>VALUE(TEXT((AQ657*$T657/365*'TOX and EXPO INPUTS'!$E$33/'TOX and EXPO INPUTS'!$E$34),"0.00E+00"))</f>
        <v>#DIV/0!</v>
      </c>
      <c r="BT657" s="37" t="e">
        <f>VALUE(TEXT((AR657*$T657/365*'TOX and EXPO INPUTS'!$E$33/'TOX and EXPO INPUTS'!$E$34),"0.00E+00"))</f>
        <v>#DIV/0!</v>
      </c>
      <c r="BU657" s="37" t="e">
        <f>VALUE(TEXT((AS657*$T657/365*'TOX and EXPO INPUTS'!$E$33/'TOX and EXPO INPUTS'!$E$34),"0.00E+00"))</f>
        <v>#DIV/0!</v>
      </c>
      <c r="BV657" s="37" t="e">
        <f>VALUE(TEXT((AT657*$T657/365*'TOX and EXPO INPUTS'!$E$33/'TOX and EXPO INPUTS'!$E$34),"0.00E+00"))</f>
        <v>#DIV/0!</v>
      </c>
      <c r="BW657" s="37" t="e">
        <f>VALUE(TEXT((AU657*$T657/365*'TOX and EXPO INPUTS'!$E$33/'TOX and EXPO INPUTS'!$E$34),"0.00E+00"))</f>
        <v>#DIV/0!</v>
      </c>
      <c r="BX657" s="42" t="e">
        <f>VALUE(TEXT((AP657*$U657/365*'TOX and EXPO INPUTS'!$E$33/'TOX and EXPO INPUTS'!$E$34),"0.00E+00"))</f>
        <v>#DIV/0!</v>
      </c>
      <c r="BY657" s="37" t="e">
        <f>VALUE(TEXT((AQ657*$U657/365*'TOX and EXPO INPUTS'!$E$33/'TOX and EXPO INPUTS'!$E$34),"0.00E+00"))</f>
        <v>#DIV/0!</v>
      </c>
      <c r="BZ657" s="37" t="e">
        <f>VALUE(TEXT((AR657*$U657/365*'TOX and EXPO INPUTS'!$E$33/'TOX and EXPO INPUTS'!$E$34),"0.00E+00"))</f>
        <v>#DIV/0!</v>
      </c>
      <c r="CA657" s="37" t="e">
        <f>VALUE(TEXT((AS657*$U657/365*'TOX and EXPO INPUTS'!$E$33/'TOX and EXPO INPUTS'!$E$34),"0.00E+00"))</f>
        <v>#DIV/0!</v>
      </c>
      <c r="CB657" s="37" t="e">
        <f>VALUE(TEXT((AT657*$U657/365*'TOX and EXPO INPUTS'!$E$33/'TOX and EXPO INPUTS'!$E$34),"0.00E+00"))</f>
        <v>#DIV/0!</v>
      </c>
      <c r="CC657" s="37" t="e">
        <f>VALUE(TEXT((AU657*$U657/365*'TOX and EXPO INPUTS'!$E$33/'TOX and EXPO INPUTS'!$E$34),"0.00E+00"))</f>
        <v>#DIV/0!</v>
      </c>
      <c r="CD657" s="58" t="e">
        <f>VALUE(TEXT((BR657*'TOX and EXPO INPUTS'!$F$23),"0.00E+00"))</f>
        <v>#DIV/0!</v>
      </c>
      <c r="CE657" s="57" t="e">
        <f>VALUE(TEXT((BS657*'TOX and EXPO INPUTS'!$F$23),"0.00E+00"))</f>
        <v>#DIV/0!</v>
      </c>
      <c r="CF657" s="57" t="e">
        <f>VALUE(TEXT((BT657*'TOX and EXPO INPUTS'!$F$23),"0.00E+00"))</f>
        <v>#DIV/0!</v>
      </c>
      <c r="CG657" s="57" t="e">
        <f>VALUE(TEXT((BU657*'TOX and EXPO INPUTS'!$F$23),"0.00E+00"))</f>
        <v>#DIV/0!</v>
      </c>
      <c r="CH657" s="57" t="e">
        <f>VALUE(TEXT((BV657*'TOX and EXPO INPUTS'!$F$23),"0.00E+00"))</f>
        <v>#DIV/0!</v>
      </c>
      <c r="CI657" s="57" t="e">
        <f>VALUE(TEXT((BW657*'TOX and EXPO INPUTS'!$F$23),"0.00E+00"))</f>
        <v>#DIV/0!</v>
      </c>
      <c r="CJ657" s="58" t="e">
        <f>VALUE(TEXT((BX657*'TOX and EXPO INPUTS'!$F$23),"0.00E+00"))</f>
        <v>#DIV/0!</v>
      </c>
      <c r="CK657" s="57" t="e">
        <f>VALUE(TEXT((BY657*'TOX and EXPO INPUTS'!$F$23),"0.00E+00"))</f>
        <v>#DIV/0!</v>
      </c>
      <c r="CL657" s="57" t="e">
        <f>VALUE(TEXT((BZ657*'TOX and EXPO INPUTS'!$F$23),"0.00E+00"))</f>
        <v>#DIV/0!</v>
      </c>
      <c r="CM657" s="57" t="e">
        <f>VALUE(TEXT((CA657*'TOX and EXPO INPUTS'!$F$23),"0.00E+00"))</f>
        <v>#DIV/0!</v>
      </c>
      <c r="CN657" s="57" t="e">
        <f>VALUE(TEXT((CB657*'TOX and EXPO INPUTS'!$F$23),"0.00E+00"))</f>
        <v>#DIV/0!</v>
      </c>
      <c r="CO657" s="57" t="e">
        <f>VALUE(TEXT((CC657*'TOX and EXPO INPUTS'!$F$23),"0.00E+00"))</f>
        <v>#DIV/0!</v>
      </c>
      <c r="CP657" s="38" t="s">
        <v>106</v>
      </c>
      <c r="CQ657" s="34" t="s">
        <v>107</v>
      </c>
      <c r="CR657" s="34" t="s">
        <v>108</v>
      </c>
      <c r="CS657" s="39" t="s">
        <v>109</v>
      </c>
    </row>
    <row r="658" spans="1:97" ht="48" customHeight="1" x14ac:dyDescent="0.25">
      <c r="A658" s="34" t="s">
        <v>98</v>
      </c>
      <c r="B658" s="34" t="s">
        <v>99</v>
      </c>
      <c r="C658" s="34" t="s">
        <v>100</v>
      </c>
      <c r="D658" s="34" t="s">
        <v>442</v>
      </c>
      <c r="E658" s="39" t="s">
        <v>102</v>
      </c>
      <c r="F658" s="40" t="s">
        <v>173</v>
      </c>
      <c r="G658" s="43"/>
      <c r="H658" s="36" t="s">
        <v>104</v>
      </c>
      <c r="I658" s="67"/>
      <c r="J658" s="36" t="s">
        <v>105</v>
      </c>
      <c r="K658" s="100">
        <f>VLOOKUP(F658,'Amount Seed Planted_variables'!$A$3:$I$74,2,0)</f>
        <v>460</v>
      </c>
      <c r="L658" s="100">
        <f>VLOOKUP(F658,'Amount Seed Planted_variables'!$A$3:$I$74,3,0)</f>
        <v>907</v>
      </c>
      <c r="M658" s="36">
        <f t="shared" si="307"/>
        <v>0</v>
      </c>
      <c r="N658" s="35">
        <f t="shared" si="308"/>
        <v>0</v>
      </c>
      <c r="O658" s="101">
        <v>126000</v>
      </c>
      <c r="P658" s="93">
        <f>VLOOKUP(F658,'Amount Seed Planted_variables'!$A$3:$I$74,4,0)</f>
        <v>105000</v>
      </c>
      <c r="Q658" s="93">
        <f>VLOOKUP(F658,'Amount Seed Planted_variables'!$A$3:$I$74,7,0)</f>
        <v>80</v>
      </c>
      <c r="R658" s="93">
        <f>VLOOKUP(F658,'Amount Seed Planted_variables'!$A$3:$I$74,8,0)</f>
        <v>8400000</v>
      </c>
      <c r="S658" s="87" t="str">
        <f t="shared" si="304"/>
        <v>NA</v>
      </c>
      <c r="T658" s="35">
        <v>10</v>
      </c>
      <c r="U658" s="35">
        <v>30</v>
      </c>
      <c r="V658" s="41">
        <v>3994</v>
      </c>
      <c r="W658" s="35">
        <v>797</v>
      </c>
      <c r="X658" s="35">
        <v>530</v>
      </c>
      <c r="Y658" s="41">
        <v>66</v>
      </c>
      <c r="Z658" s="35">
        <f t="shared" si="303"/>
        <v>6.6000000000000005</v>
      </c>
      <c r="AA658" s="42">
        <f t="shared" si="309"/>
        <v>0</v>
      </c>
      <c r="AB658" s="37">
        <f t="shared" si="310"/>
        <v>0</v>
      </c>
      <c r="AC658" s="37">
        <f t="shared" si="311"/>
        <v>0</v>
      </c>
      <c r="AD658" s="42" t="e">
        <f>VALUE(TEXT(((AA658*'TOX and EXPO INPUTS'!$F$13)/'TOX and EXPO INPUTS'!$E$27),"0.00E+00"))</f>
        <v>#DIV/0!</v>
      </c>
      <c r="AE658" s="37" t="e">
        <f>VALUE(TEXT(((AB658*'TOX and EXPO INPUTS'!$F$13)/'TOX and EXPO INPUTS'!$E$27),"0.00E+00"))</f>
        <v>#DIV/0!</v>
      </c>
      <c r="AF658" s="37" t="e">
        <f>VALUE(TEXT(((AC658*'TOX and EXPO INPUTS'!$F$13)/'TOX and EXPO INPUTS'!$E$27),"0.00E+00"))</f>
        <v>#DIV/0!</v>
      </c>
      <c r="AG658" s="42" t="e">
        <f>IF($E658="ST",VALUE(TEXT(('TOX and EXPO INPUTS'!$F$7/AD658),"0.0E+00")),IF($E658="IT",VALUE(TEXT(('TOX and EXPO INPUTS'!$F$10/AD658),"0.0E+00"))))</f>
        <v>#DIV/0!</v>
      </c>
      <c r="AH658" s="37" t="e">
        <f>IF($E658="ST",VALUE(TEXT(('TOX and EXPO INPUTS'!$F$7/AE658),"0.0E+00")),IF($E658="IT",VALUE(TEXT(('TOX and EXPO INPUTS'!$F$10/AE658),"0.0E+00"))))</f>
        <v>#DIV/0!</v>
      </c>
      <c r="AI658" s="37" t="e">
        <f>IF($E658="ST",VALUE(TEXT(('TOX and EXPO INPUTS'!$F$7/AF658),"0.0E+00")),IF($E658="IT",VALUE(TEXT(('TOX and EXPO INPUTS'!$F$10/AF658),"0.0E+00"))))</f>
        <v>#DIV/0!</v>
      </c>
      <c r="AJ658" s="42">
        <f t="shared" si="305"/>
        <v>0</v>
      </c>
      <c r="AK658" s="37">
        <f t="shared" si="306"/>
        <v>0</v>
      </c>
      <c r="AL658" s="42" t="e">
        <f>VALUE(TEXT(((AJ658*'TOX and EXPO INPUTS'!$F$21)/'TOX and EXPO INPUTS'!$E$29),"0.00E+00"))</f>
        <v>#DIV/0!</v>
      </c>
      <c r="AM658" s="37" t="e">
        <f>VALUE(TEXT(((AK658*'TOX and EXPO INPUTS'!$F$21)/'TOX and EXPO INPUTS'!$E$29),"0.00E+00"))</f>
        <v>#DIV/0!</v>
      </c>
      <c r="AN658" s="42" t="e">
        <f>IF($E658="ST",VALUE(TEXT(('TOX and EXPO INPUTS'!$F$15/AL658),"0.0E+00")),IF($E658="IT",VALUE(TEXT(('TOX and EXPO INPUTS'!$F$18/AL658),"0.0E+00"))))</f>
        <v>#DIV/0!</v>
      </c>
      <c r="AO658" s="37" t="e">
        <f>IF($E658="ST",VALUE(TEXT(('TOX and EXPO INPUTS'!$F$15/AM658),"0.0E+00")),IF($E658="IT",VALUE(TEXT(('TOX and EXPO INPUTS'!$F$18/AM658),"0.0E+00"))))</f>
        <v>#DIV/0!</v>
      </c>
      <c r="AP658" s="42" t="e">
        <f t="shared" si="291"/>
        <v>#DIV/0!</v>
      </c>
      <c r="AQ658" s="37" t="e">
        <f t="shared" si="292"/>
        <v>#DIV/0!</v>
      </c>
      <c r="AR658" s="37" t="e">
        <f t="shared" si="293"/>
        <v>#DIV/0!</v>
      </c>
      <c r="AS658" s="37" t="e">
        <f t="shared" si="294"/>
        <v>#DIV/0!</v>
      </c>
      <c r="AT658" s="37" t="e">
        <f t="shared" si="295"/>
        <v>#DIV/0!</v>
      </c>
      <c r="AU658" s="37" t="e">
        <f t="shared" si="296"/>
        <v>#DIV/0!</v>
      </c>
      <c r="AV658" s="42" t="e">
        <f t="shared" si="297"/>
        <v>#DIV/0!</v>
      </c>
      <c r="AW658" s="37" t="e">
        <f t="shared" si="298"/>
        <v>#DIV/0!</v>
      </c>
      <c r="AX658" s="37" t="e">
        <f t="shared" si="299"/>
        <v>#DIV/0!</v>
      </c>
      <c r="AY658" s="37" t="e">
        <f t="shared" si="300"/>
        <v>#DIV/0!</v>
      </c>
      <c r="AZ658" s="37" t="e">
        <f t="shared" si="301"/>
        <v>#DIV/0!</v>
      </c>
      <c r="BA658" s="37" t="e">
        <f t="shared" si="302"/>
        <v>#DIV/0!</v>
      </c>
      <c r="BB658" s="42" t="e">
        <f>IF($E658="ST",VALUE(TEXT((1/(('TOX and EXPO INPUTS'!$F$9/AG658)+('TOX and EXPO INPUTS'!$F$17/AN658))),"0.0E+00")),IF($E658="IT",VALUE(TEXT((1/(('TOX and EXPO INPUTS'!$F$12/AG658)+('TOX and EXPO INPUTS'!$F$20/AN658))),"0.0E+00"))))</f>
        <v>#DIV/0!</v>
      </c>
      <c r="BC658" s="37" t="e">
        <f>IF($E658="ST",VALUE(TEXT((1/(('TOX and EXPO INPUTS'!$F$9/AH658)+('TOX and EXPO INPUTS'!$F$17/AN658))),"0.0E+00")),IF($E658="IT",VALUE(TEXT((1/(('TOX and EXPO INPUTS'!$F$12/AH658)+('TOX and EXPO INPUTS'!$F$20/AN658))),"0.0E+00"))))</f>
        <v>#DIV/0!</v>
      </c>
      <c r="BD658" s="37" t="e">
        <f>IF($E658="ST",VALUE(TEXT((1/(('TOX and EXPO INPUTS'!$F$9/AI658)+('TOX and EXPO INPUTS'!$F$17/AN658))),"0.0E+00")),IF($E658="IT",VALUE(TEXT((1/(('TOX and EXPO INPUTS'!$F$12/AI658)+('TOX and EXPO INPUTS'!$F$20/AN658))),"0.0E+00"))))</f>
        <v>#DIV/0!</v>
      </c>
      <c r="BE658" s="37" t="e">
        <f>IF($E658="ST",VALUE(TEXT((1/(('TOX and EXPO INPUTS'!$F$9/AG658)+('TOX and EXPO INPUTS'!$F$17/AO658))),"0.0E+00")),IF($E658="IT",VALUE(TEXT((1/(('TOX and EXPO INPUTS'!$F$12/AG658)+('TOX and EXPO INPUTS'!$F$20/AO658))),"0.0E+00"))))</f>
        <v>#DIV/0!</v>
      </c>
      <c r="BF658" s="37" t="e">
        <f>IF($E658="ST",VALUE(TEXT((1/(('TOX and EXPO INPUTS'!$F$9/AH658)+('TOX and EXPO INPUTS'!$F$17/AO658))),"0.0E+00")),IF($E658="IT",VALUE(TEXT((1/(('TOX and EXPO INPUTS'!$F$12/AH658)+('TOX and EXPO INPUTS'!$F$20/AO658))),"0.0E+00"))))</f>
        <v>#DIV/0!</v>
      </c>
      <c r="BG658" s="37" t="e">
        <f>IF($E658="ST",VALUE(TEXT((1/(('TOX and EXPO INPUTS'!$F$9/AI658)+('TOX and EXPO INPUTS'!$F$17/AO658))),"0.0E+00")),IF($E658="IT",VALUE(TEXT((1/(('TOX and EXPO INPUTS'!$F$12/AI658)+('TOX and EXPO INPUTS'!$F$20/AO658))),"0.0E+00"))))</f>
        <v>#DIV/0!</v>
      </c>
      <c r="BH658" s="42" t="e">
        <f>VALUE(TEXT((AD658*$T658/365*'TOX and EXPO INPUTS'!$E$33/'TOX and EXPO INPUTS'!$E$34),"0.00E+00"))</f>
        <v>#DIV/0!</v>
      </c>
      <c r="BI658" s="37" t="e">
        <f>VALUE(TEXT((AE658*$T658/365*'TOX and EXPO INPUTS'!$E$33/'TOX and EXPO INPUTS'!$E$34),"0.00E+00"))</f>
        <v>#DIV/0!</v>
      </c>
      <c r="BJ658" s="37" t="e">
        <f>VALUE(TEXT((AF658*$T658/365*'TOX and EXPO INPUTS'!$E$33/'TOX and EXPO INPUTS'!$E$34),"0.00E+00"))</f>
        <v>#DIV/0!</v>
      </c>
      <c r="BK658" s="42" t="e">
        <f>VALUE(TEXT((AD658*$U658/365*'TOX and EXPO INPUTS'!$E$33/'TOX and EXPO INPUTS'!$E$34),"0.00E+00"))</f>
        <v>#DIV/0!</v>
      </c>
      <c r="BL658" s="37" t="e">
        <f>VALUE(TEXT((AE658*$U658/365*'TOX and EXPO INPUTS'!$E$33/'TOX and EXPO INPUTS'!$E$34),"0.00E+00"))</f>
        <v>#DIV/0!</v>
      </c>
      <c r="BM658" s="37" t="e">
        <f>VALUE(TEXT((AF658*$U658/365*'TOX and EXPO INPUTS'!$E$33/'TOX and EXPO INPUTS'!$E$34),"0.00E+00"))</f>
        <v>#DIV/0!</v>
      </c>
      <c r="BN658" s="42" t="e">
        <f>VALUE(TEXT((AL658*$T658/365*'TOX and EXPO INPUTS'!$E$33/'TOX and EXPO INPUTS'!$E$34),"0.00E+00"))</f>
        <v>#DIV/0!</v>
      </c>
      <c r="BO658" s="37" t="e">
        <f>VALUE(TEXT((AM658*$T658/365*'TOX and EXPO INPUTS'!$E$33/'TOX and EXPO INPUTS'!$E$34),"0.00E+00"))</f>
        <v>#DIV/0!</v>
      </c>
      <c r="BP658" s="42" t="e">
        <f>VALUE(TEXT((AL658*$U658/365*'TOX and EXPO INPUTS'!$E$33/'TOX and EXPO INPUTS'!$E$34),"0.00E+00"))</f>
        <v>#DIV/0!</v>
      </c>
      <c r="BQ658" s="37" t="e">
        <f>VALUE(TEXT((AM658*$U658/365*'TOX and EXPO INPUTS'!$E$33/'TOX and EXPO INPUTS'!$E$34),"0.00E+00"))</f>
        <v>#DIV/0!</v>
      </c>
      <c r="BR658" s="42" t="e">
        <f>VALUE(TEXT((AP658*$T658/365*'TOX and EXPO INPUTS'!$E$33/'TOX and EXPO INPUTS'!$E$34),"0.00E+00"))</f>
        <v>#DIV/0!</v>
      </c>
      <c r="BS658" s="37" t="e">
        <f>VALUE(TEXT((AQ658*$T658/365*'TOX and EXPO INPUTS'!$E$33/'TOX and EXPO INPUTS'!$E$34),"0.00E+00"))</f>
        <v>#DIV/0!</v>
      </c>
      <c r="BT658" s="37" t="e">
        <f>VALUE(TEXT((AR658*$T658/365*'TOX and EXPO INPUTS'!$E$33/'TOX and EXPO INPUTS'!$E$34),"0.00E+00"))</f>
        <v>#DIV/0!</v>
      </c>
      <c r="BU658" s="37" t="e">
        <f>VALUE(TEXT((AS658*$T658/365*'TOX and EXPO INPUTS'!$E$33/'TOX and EXPO INPUTS'!$E$34),"0.00E+00"))</f>
        <v>#DIV/0!</v>
      </c>
      <c r="BV658" s="37" t="e">
        <f>VALUE(TEXT((AT658*$T658/365*'TOX and EXPO INPUTS'!$E$33/'TOX and EXPO INPUTS'!$E$34),"0.00E+00"))</f>
        <v>#DIV/0!</v>
      </c>
      <c r="BW658" s="37" t="e">
        <f>VALUE(TEXT((AU658*$T658/365*'TOX and EXPO INPUTS'!$E$33/'TOX and EXPO INPUTS'!$E$34),"0.00E+00"))</f>
        <v>#DIV/0!</v>
      </c>
      <c r="BX658" s="42" t="e">
        <f>VALUE(TEXT((AP658*$U658/365*'TOX and EXPO INPUTS'!$E$33/'TOX and EXPO INPUTS'!$E$34),"0.00E+00"))</f>
        <v>#DIV/0!</v>
      </c>
      <c r="BY658" s="37" t="e">
        <f>VALUE(TEXT((AQ658*$U658/365*'TOX and EXPO INPUTS'!$E$33/'TOX and EXPO INPUTS'!$E$34),"0.00E+00"))</f>
        <v>#DIV/0!</v>
      </c>
      <c r="BZ658" s="37" t="e">
        <f>VALUE(TEXT((AR658*$U658/365*'TOX and EXPO INPUTS'!$E$33/'TOX and EXPO INPUTS'!$E$34),"0.00E+00"))</f>
        <v>#DIV/0!</v>
      </c>
      <c r="CA658" s="37" t="e">
        <f>VALUE(TEXT((AS658*$U658/365*'TOX and EXPO INPUTS'!$E$33/'TOX and EXPO INPUTS'!$E$34),"0.00E+00"))</f>
        <v>#DIV/0!</v>
      </c>
      <c r="CB658" s="37" t="e">
        <f>VALUE(TEXT((AT658*$U658/365*'TOX and EXPO INPUTS'!$E$33/'TOX and EXPO INPUTS'!$E$34),"0.00E+00"))</f>
        <v>#DIV/0!</v>
      </c>
      <c r="CC658" s="37" t="e">
        <f>VALUE(TEXT((AU658*$U658/365*'TOX and EXPO INPUTS'!$E$33/'TOX and EXPO INPUTS'!$E$34),"0.00E+00"))</f>
        <v>#DIV/0!</v>
      </c>
      <c r="CD658" s="58" t="e">
        <f>VALUE(TEXT((BR658*'TOX and EXPO INPUTS'!$F$23),"0.00E+00"))</f>
        <v>#DIV/0!</v>
      </c>
      <c r="CE658" s="57" t="e">
        <f>VALUE(TEXT((BS658*'TOX and EXPO INPUTS'!$F$23),"0.00E+00"))</f>
        <v>#DIV/0!</v>
      </c>
      <c r="CF658" s="57" t="e">
        <f>VALUE(TEXT((BT658*'TOX and EXPO INPUTS'!$F$23),"0.00E+00"))</f>
        <v>#DIV/0!</v>
      </c>
      <c r="CG658" s="57" t="e">
        <f>VALUE(TEXT((BU658*'TOX and EXPO INPUTS'!$F$23),"0.00E+00"))</f>
        <v>#DIV/0!</v>
      </c>
      <c r="CH658" s="57" t="e">
        <f>VALUE(TEXT((BV658*'TOX and EXPO INPUTS'!$F$23),"0.00E+00"))</f>
        <v>#DIV/0!</v>
      </c>
      <c r="CI658" s="57" t="e">
        <f>VALUE(TEXT((BW658*'TOX and EXPO INPUTS'!$F$23),"0.00E+00"))</f>
        <v>#DIV/0!</v>
      </c>
      <c r="CJ658" s="58" t="e">
        <f>VALUE(TEXT((BX658*'TOX and EXPO INPUTS'!$F$23),"0.00E+00"))</f>
        <v>#DIV/0!</v>
      </c>
      <c r="CK658" s="57" t="e">
        <f>VALUE(TEXT((BY658*'TOX and EXPO INPUTS'!$F$23),"0.00E+00"))</f>
        <v>#DIV/0!</v>
      </c>
      <c r="CL658" s="57" t="e">
        <f>VALUE(TEXT((BZ658*'TOX and EXPO INPUTS'!$F$23),"0.00E+00"))</f>
        <v>#DIV/0!</v>
      </c>
      <c r="CM658" s="57" t="e">
        <f>VALUE(TEXT((CA658*'TOX and EXPO INPUTS'!$F$23),"0.00E+00"))</f>
        <v>#DIV/0!</v>
      </c>
      <c r="CN658" s="57" t="e">
        <f>VALUE(TEXT((CB658*'TOX and EXPO INPUTS'!$F$23),"0.00E+00"))</f>
        <v>#DIV/0!</v>
      </c>
      <c r="CO658" s="57" t="e">
        <f>VALUE(TEXT((CC658*'TOX and EXPO INPUTS'!$F$23),"0.00E+00"))</f>
        <v>#DIV/0!</v>
      </c>
      <c r="CP658" s="38" t="s">
        <v>106</v>
      </c>
      <c r="CQ658" s="34" t="s">
        <v>107</v>
      </c>
      <c r="CR658" s="34" t="s">
        <v>108</v>
      </c>
      <c r="CS658" s="39" t="s">
        <v>109</v>
      </c>
    </row>
    <row r="659" spans="1:97" ht="48" customHeight="1" x14ac:dyDescent="0.25">
      <c r="A659" s="34" t="s">
        <v>98</v>
      </c>
      <c r="B659" s="34" t="s">
        <v>99</v>
      </c>
      <c r="C659" s="34" t="s">
        <v>100</v>
      </c>
      <c r="D659" s="34" t="s">
        <v>101</v>
      </c>
      <c r="E659" s="39" t="s">
        <v>112</v>
      </c>
      <c r="F659" s="40" t="s">
        <v>173</v>
      </c>
      <c r="G659" s="43"/>
      <c r="H659" s="36" t="s">
        <v>104</v>
      </c>
      <c r="I659" s="67"/>
      <c r="J659" s="36" t="s">
        <v>105</v>
      </c>
      <c r="K659" s="100">
        <f>VLOOKUP(F659,'Amount Seed Planted_variables'!$A$3:$I$74,2,0)</f>
        <v>460</v>
      </c>
      <c r="L659" s="100">
        <f>VLOOKUP(F659,'Amount Seed Planted_variables'!$A$3:$I$74,3,0)</f>
        <v>907</v>
      </c>
      <c r="M659" s="36">
        <f t="shared" si="307"/>
        <v>0</v>
      </c>
      <c r="N659" s="35">
        <f t="shared" si="308"/>
        <v>0</v>
      </c>
      <c r="O659" s="101">
        <v>105000</v>
      </c>
      <c r="P659" s="93">
        <f>VLOOKUP(F659,'Amount Seed Planted_variables'!$A$3:$I$74,4,0)</f>
        <v>105000</v>
      </c>
      <c r="Q659" s="93">
        <f>VLOOKUP(F659,'Amount Seed Planted_variables'!$A$3:$I$74,7,0)</f>
        <v>80</v>
      </c>
      <c r="R659" s="93">
        <f>VLOOKUP(F659,'Amount Seed Planted_variables'!$A$3:$I$74,8,0)</f>
        <v>8400000</v>
      </c>
      <c r="S659" s="87" t="str">
        <f t="shared" si="304"/>
        <v>NA</v>
      </c>
      <c r="T659" s="35">
        <v>10</v>
      </c>
      <c r="U659" s="35">
        <v>30</v>
      </c>
      <c r="V659" s="41">
        <v>349</v>
      </c>
      <c r="W659" s="35">
        <v>51.2</v>
      </c>
      <c r="X659" s="35">
        <v>42.2</v>
      </c>
      <c r="Y659" s="41">
        <v>1.2</v>
      </c>
      <c r="Z659" s="35">
        <f t="shared" si="303"/>
        <v>0.12</v>
      </c>
      <c r="AA659" s="42">
        <f t="shared" si="309"/>
        <v>0</v>
      </c>
      <c r="AB659" s="37">
        <f t="shared" si="310"/>
        <v>0</v>
      </c>
      <c r="AC659" s="37">
        <f t="shared" si="311"/>
        <v>0</v>
      </c>
      <c r="AD659" s="42" t="e">
        <f>VALUE(TEXT(((AA659*'TOX and EXPO INPUTS'!$F$13)/'TOX and EXPO INPUTS'!$E$27),"0.00E+00"))</f>
        <v>#DIV/0!</v>
      </c>
      <c r="AE659" s="37" t="e">
        <f>VALUE(TEXT(((AB659*'TOX and EXPO INPUTS'!$F$13)/'TOX and EXPO INPUTS'!$E$27),"0.00E+00"))</f>
        <v>#DIV/0!</v>
      </c>
      <c r="AF659" s="37" t="e">
        <f>VALUE(TEXT(((AC659*'TOX and EXPO INPUTS'!$F$13)/'TOX and EXPO INPUTS'!$E$27),"0.00E+00"))</f>
        <v>#DIV/0!</v>
      </c>
      <c r="AG659" s="42" t="e">
        <f>IF($E659="ST",VALUE(TEXT(('TOX and EXPO INPUTS'!$F$7/AD659),"0.0E+00")),IF($E659="IT",VALUE(TEXT(('TOX and EXPO INPUTS'!$F$10/AD659),"0.0E+00"))))</f>
        <v>#DIV/0!</v>
      </c>
      <c r="AH659" s="37" t="e">
        <f>IF($E659="ST",VALUE(TEXT(('TOX and EXPO INPUTS'!$F$7/AE659),"0.0E+00")),IF($E659="IT",VALUE(TEXT(('TOX and EXPO INPUTS'!$F$10/AE659),"0.0E+00"))))</f>
        <v>#DIV/0!</v>
      </c>
      <c r="AI659" s="37" t="e">
        <f>IF($E659="ST",VALUE(TEXT(('TOX and EXPO INPUTS'!$F$7/AF659),"0.0E+00")),IF($E659="IT",VALUE(TEXT(('TOX and EXPO INPUTS'!$F$10/AF659),"0.0E+00"))))</f>
        <v>#DIV/0!</v>
      </c>
      <c r="AJ659" s="42">
        <f t="shared" si="305"/>
        <v>0</v>
      </c>
      <c r="AK659" s="37">
        <f t="shared" si="306"/>
        <v>0</v>
      </c>
      <c r="AL659" s="42" t="e">
        <f>VALUE(TEXT(((AJ659*'TOX and EXPO INPUTS'!$F$21)/'TOX and EXPO INPUTS'!$E$29),"0.00E+00"))</f>
        <v>#DIV/0!</v>
      </c>
      <c r="AM659" s="37" t="e">
        <f>VALUE(TEXT(((AK659*'TOX and EXPO INPUTS'!$F$21)/'TOX and EXPO INPUTS'!$E$29),"0.00E+00"))</f>
        <v>#DIV/0!</v>
      </c>
      <c r="AN659" s="42" t="e">
        <f>IF($E659="ST",VALUE(TEXT(('TOX and EXPO INPUTS'!$F$15/AL659),"0.0E+00")),IF($E659="IT",VALUE(TEXT(('TOX and EXPO INPUTS'!$F$18/AL659),"0.0E+00"))))</f>
        <v>#DIV/0!</v>
      </c>
      <c r="AO659" s="37" t="e">
        <f>IF($E659="ST",VALUE(TEXT(('TOX and EXPO INPUTS'!$F$15/AM659),"0.0E+00")),IF($E659="IT",VALUE(TEXT(('TOX and EXPO INPUTS'!$F$18/AM659),"0.0E+00"))))</f>
        <v>#DIV/0!</v>
      </c>
      <c r="AP659" s="42" t="e">
        <f t="shared" si="291"/>
        <v>#DIV/0!</v>
      </c>
      <c r="AQ659" s="37" t="e">
        <f t="shared" si="292"/>
        <v>#DIV/0!</v>
      </c>
      <c r="AR659" s="37" t="e">
        <f t="shared" si="293"/>
        <v>#DIV/0!</v>
      </c>
      <c r="AS659" s="37" t="e">
        <f t="shared" si="294"/>
        <v>#DIV/0!</v>
      </c>
      <c r="AT659" s="37" t="e">
        <f t="shared" si="295"/>
        <v>#DIV/0!</v>
      </c>
      <c r="AU659" s="37" t="e">
        <f t="shared" si="296"/>
        <v>#DIV/0!</v>
      </c>
      <c r="AV659" s="42" t="e">
        <f t="shared" si="297"/>
        <v>#DIV/0!</v>
      </c>
      <c r="AW659" s="37" t="e">
        <f t="shared" si="298"/>
        <v>#DIV/0!</v>
      </c>
      <c r="AX659" s="37" t="e">
        <f t="shared" si="299"/>
        <v>#DIV/0!</v>
      </c>
      <c r="AY659" s="37" t="e">
        <f t="shared" si="300"/>
        <v>#DIV/0!</v>
      </c>
      <c r="AZ659" s="37" t="e">
        <f t="shared" si="301"/>
        <v>#DIV/0!</v>
      </c>
      <c r="BA659" s="37" t="e">
        <f t="shared" si="302"/>
        <v>#DIV/0!</v>
      </c>
      <c r="BB659" s="42" t="e">
        <f>IF($E659="ST",VALUE(TEXT((1/(('TOX and EXPO INPUTS'!$F$9/AG659)+('TOX and EXPO INPUTS'!$F$17/AN659))),"0.0E+00")),IF($E659="IT",VALUE(TEXT((1/(('TOX and EXPO INPUTS'!$F$12/AG659)+('TOX and EXPO INPUTS'!$F$20/AN659))),"0.0E+00"))))</f>
        <v>#DIV/0!</v>
      </c>
      <c r="BC659" s="37" t="e">
        <f>IF($E659="ST",VALUE(TEXT((1/(('TOX and EXPO INPUTS'!$F$9/AH659)+('TOX and EXPO INPUTS'!$F$17/AN659))),"0.0E+00")),IF($E659="IT",VALUE(TEXT((1/(('TOX and EXPO INPUTS'!$F$12/AH659)+('TOX and EXPO INPUTS'!$F$20/AN659))),"0.0E+00"))))</f>
        <v>#DIV/0!</v>
      </c>
      <c r="BD659" s="37" t="e">
        <f>IF($E659="ST",VALUE(TEXT((1/(('TOX and EXPO INPUTS'!$F$9/AI659)+('TOX and EXPO INPUTS'!$F$17/AN659))),"0.0E+00")),IF($E659="IT",VALUE(TEXT((1/(('TOX and EXPO INPUTS'!$F$12/AI659)+('TOX and EXPO INPUTS'!$F$20/AN659))),"0.0E+00"))))</f>
        <v>#DIV/0!</v>
      </c>
      <c r="BE659" s="37" t="e">
        <f>IF($E659="ST",VALUE(TEXT((1/(('TOX and EXPO INPUTS'!$F$9/AG659)+('TOX and EXPO INPUTS'!$F$17/AO659))),"0.0E+00")),IF($E659="IT",VALUE(TEXT((1/(('TOX and EXPO INPUTS'!$F$12/AG659)+('TOX and EXPO INPUTS'!$F$20/AO659))),"0.0E+00"))))</f>
        <v>#DIV/0!</v>
      </c>
      <c r="BF659" s="37" t="e">
        <f>IF($E659="ST",VALUE(TEXT((1/(('TOX and EXPO INPUTS'!$F$9/AH659)+('TOX and EXPO INPUTS'!$F$17/AO659))),"0.0E+00")),IF($E659="IT",VALUE(TEXT((1/(('TOX and EXPO INPUTS'!$F$12/AH659)+('TOX and EXPO INPUTS'!$F$20/AO659))),"0.0E+00"))))</f>
        <v>#DIV/0!</v>
      </c>
      <c r="BG659" s="37" t="e">
        <f>IF($E659="ST",VALUE(TEXT((1/(('TOX and EXPO INPUTS'!$F$9/AI659)+('TOX and EXPO INPUTS'!$F$17/AO659))),"0.0E+00")),IF($E659="IT",VALUE(TEXT((1/(('TOX and EXPO INPUTS'!$F$12/AI659)+('TOX and EXPO INPUTS'!$F$20/AO659))),"0.0E+00"))))</f>
        <v>#DIV/0!</v>
      </c>
      <c r="BH659" s="42" t="e">
        <f>VALUE(TEXT((AD659*$T659/365*'TOX and EXPO INPUTS'!$E$33/'TOX and EXPO INPUTS'!$E$34),"0.00E+00"))</f>
        <v>#DIV/0!</v>
      </c>
      <c r="BI659" s="37" t="e">
        <f>VALUE(TEXT((AE659*$T659/365*'TOX and EXPO INPUTS'!$E$33/'TOX and EXPO INPUTS'!$E$34),"0.00E+00"))</f>
        <v>#DIV/0!</v>
      </c>
      <c r="BJ659" s="37" t="e">
        <f>VALUE(TEXT((AF659*$T659/365*'TOX and EXPO INPUTS'!$E$33/'TOX and EXPO INPUTS'!$E$34),"0.00E+00"))</f>
        <v>#DIV/0!</v>
      </c>
      <c r="BK659" s="42" t="e">
        <f>VALUE(TEXT((AD659*$U659/365*'TOX and EXPO INPUTS'!$E$33/'TOX and EXPO INPUTS'!$E$34),"0.00E+00"))</f>
        <v>#DIV/0!</v>
      </c>
      <c r="BL659" s="37" t="e">
        <f>VALUE(TEXT((AE659*$U659/365*'TOX and EXPO INPUTS'!$E$33/'TOX and EXPO INPUTS'!$E$34),"0.00E+00"))</f>
        <v>#DIV/0!</v>
      </c>
      <c r="BM659" s="37" t="e">
        <f>VALUE(TEXT((AF659*$U659/365*'TOX and EXPO INPUTS'!$E$33/'TOX and EXPO INPUTS'!$E$34),"0.00E+00"))</f>
        <v>#DIV/0!</v>
      </c>
      <c r="BN659" s="42" t="e">
        <f>VALUE(TEXT((AL659*$T659/365*'TOX and EXPO INPUTS'!$E$33/'TOX and EXPO INPUTS'!$E$34),"0.00E+00"))</f>
        <v>#DIV/0!</v>
      </c>
      <c r="BO659" s="37" t="e">
        <f>VALUE(TEXT((AM659*$T659/365*'TOX and EXPO INPUTS'!$E$33/'TOX and EXPO INPUTS'!$E$34),"0.00E+00"))</f>
        <v>#DIV/0!</v>
      </c>
      <c r="BP659" s="42" t="e">
        <f>VALUE(TEXT((AL659*$U659/365*'TOX and EXPO INPUTS'!$E$33/'TOX and EXPO INPUTS'!$E$34),"0.00E+00"))</f>
        <v>#DIV/0!</v>
      </c>
      <c r="BQ659" s="37" t="e">
        <f>VALUE(TEXT((AM659*$U659/365*'TOX and EXPO INPUTS'!$E$33/'TOX and EXPO INPUTS'!$E$34),"0.00E+00"))</f>
        <v>#DIV/0!</v>
      </c>
      <c r="BR659" s="42" t="e">
        <f>VALUE(TEXT((AP659*$T659/365*'TOX and EXPO INPUTS'!$E$33/'TOX and EXPO INPUTS'!$E$34),"0.00E+00"))</f>
        <v>#DIV/0!</v>
      </c>
      <c r="BS659" s="37" t="e">
        <f>VALUE(TEXT((AQ659*$T659/365*'TOX and EXPO INPUTS'!$E$33/'TOX and EXPO INPUTS'!$E$34),"0.00E+00"))</f>
        <v>#DIV/0!</v>
      </c>
      <c r="BT659" s="37" t="e">
        <f>VALUE(TEXT((AR659*$T659/365*'TOX and EXPO INPUTS'!$E$33/'TOX and EXPO INPUTS'!$E$34),"0.00E+00"))</f>
        <v>#DIV/0!</v>
      </c>
      <c r="BU659" s="37" t="e">
        <f>VALUE(TEXT((AS659*$T659/365*'TOX and EXPO INPUTS'!$E$33/'TOX and EXPO INPUTS'!$E$34),"0.00E+00"))</f>
        <v>#DIV/0!</v>
      </c>
      <c r="BV659" s="37" t="e">
        <f>VALUE(TEXT((AT659*$T659/365*'TOX and EXPO INPUTS'!$E$33/'TOX and EXPO INPUTS'!$E$34),"0.00E+00"))</f>
        <v>#DIV/0!</v>
      </c>
      <c r="BW659" s="37" t="e">
        <f>VALUE(TEXT((AU659*$T659/365*'TOX and EXPO INPUTS'!$E$33/'TOX and EXPO INPUTS'!$E$34),"0.00E+00"))</f>
        <v>#DIV/0!</v>
      </c>
      <c r="BX659" s="42" t="e">
        <f>VALUE(TEXT((AP659*$U659/365*'TOX and EXPO INPUTS'!$E$33/'TOX and EXPO INPUTS'!$E$34),"0.00E+00"))</f>
        <v>#DIV/0!</v>
      </c>
      <c r="BY659" s="37" t="e">
        <f>VALUE(TEXT((AQ659*$U659/365*'TOX and EXPO INPUTS'!$E$33/'TOX and EXPO INPUTS'!$E$34),"0.00E+00"))</f>
        <v>#DIV/0!</v>
      </c>
      <c r="BZ659" s="37" t="e">
        <f>VALUE(TEXT((AR659*$U659/365*'TOX and EXPO INPUTS'!$E$33/'TOX and EXPO INPUTS'!$E$34),"0.00E+00"))</f>
        <v>#DIV/0!</v>
      </c>
      <c r="CA659" s="37" t="e">
        <f>VALUE(TEXT((AS659*$U659/365*'TOX and EXPO INPUTS'!$E$33/'TOX and EXPO INPUTS'!$E$34),"0.00E+00"))</f>
        <v>#DIV/0!</v>
      </c>
      <c r="CB659" s="37" t="e">
        <f>VALUE(TEXT((AT659*$U659/365*'TOX and EXPO INPUTS'!$E$33/'TOX and EXPO INPUTS'!$E$34),"0.00E+00"))</f>
        <v>#DIV/0!</v>
      </c>
      <c r="CC659" s="37" t="e">
        <f>VALUE(TEXT((AU659*$U659/365*'TOX and EXPO INPUTS'!$E$33/'TOX and EXPO INPUTS'!$E$34),"0.00E+00"))</f>
        <v>#DIV/0!</v>
      </c>
      <c r="CD659" s="58" t="e">
        <f>VALUE(TEXT((BR659*'TOX and EXPO INPUTS'!$F$23),"0.00E+00"))</f>
        <v>#DIV/0!</v>
      </c>
      <c r="CE659" s="57" t="e">
        <f>VALUE(TEXT((BS659*'TOX and EXPO INPUTS'!$F$23),"0.00E+00"))</f>
        <v>#DIV/0!</v>
      </c>
      <c r="CF659" s="57" t="e">
        <f>VALUE(TEXT((BT659*'TOX and EXPO INPUTS'!$F$23),"0.00E+00"))</f>
        <v>#DIV/0!</v>
      </c>
      <c r="CG659" s="57" t="e">
        <f>VALUE(TEXT((BU659*'TOX and EXPO INPUTS'!$F$23),"0.00E+00"))</f>
        <v>#DIV/0!</v>
      </c>
      <c r="CH659" s="57" t="e">
        <f>VALUE(TEXT((BV659*'TOX and EXPO INPUTS'!$F$23),"0.00E+00"))</f>
        <v>#DIV/0!</v>
      </c>
      <c r="CI659" s="57" t="e">
        <f>VALUE(TEXT((BW659*'TOX and EXPO INPUTS'!$F$23),"0.00E+00"))</f>
        <v>#DIV/0!</v>
      </c>
      <c r="CJ659" s="58" t="e">
        <f>VALUE(TEXT((BX659*'TOX and EXPO INPUTS'!$F$23),"0.00E+00"))</f>
        <v>#DIV/0!</v>
      </c>
      <c r="CK659" s="57" t="e">
        <f>VALUE(TEXT((BY659*'TOX and EXPO INPUTS'!$F$23),"0.00E+00"))</f>
        <v>#DIV/0!</v>
      </c>
      <c r="CL659" s="57" t="e">
        <f>VALUE(TEXT((BZ659*'TOX and EXPO INPUTS'!$F$23),"0.00E+00"))</f>
        <v>#DIV/0!</v>
      </c>
      <c r="CM659" s="57" t="e">
        <f>VALUE(TEXT((CA659*'TOX and EXPO INPUTS'!$F$23),"0.00E+00"))</f>
        <v>#DIV/0!</v>
      </c>
      <c r="CN659" s="57" t="e">
        <f>VALUE(TEXT((CB659*'TOX and EXPO INPUTS'!$F$23),"0.00E+00"))</f>
        <v>#DIV/0!</v>
      </c>
      <c r="CO659" s="57" t="e">
        <f>VALUE(TEXT((CC659*'TOX and EXPO INPUTS'!$F$23),"0.00E+00"))</f>
        <v>#DIV/0!</v>
      </c>
      <c r="CP659" s="38" t="s">
        <v>106</v>
      </c>
      <c r="CQ659" s="34" t="s">
        <v>107</v>
      </c>
      <c r="CR659" s="34" t="s">
        <v>108</v>
      </c>
      <c r="CS659" s="39" t="s">
        <v>109</v>
      </c>
    </row>
    <row r="660" spans="1:97" ht="48" customHeight="1" x14ac:dyDescent="0.25">
      <c r="A660" s="34" t="s">
        <v>98</v>
      </c>
      <c r="B660" s="34" t="s">
        <v>99</v>
      </c>
      <c r="C660" s="34" t="s">
        <v>100</v>
      </c>
      <c r="D660" s="34" t="s">
        <v>110</v>
      </c>
      <c r="E660" s="39" t="s">
        <v>112</v>
      </c>
      <c r="F660" s="40" t="s">
        <v>173</v>
      </c>
      <c r="G660" s="43"/>
      <c r="H660" s="36" t="s">
        <v>104</v>
      </c>
      <c r="I660" s="67"/>
      <c r="J660" s="36" t="s">
        <v>105</v>
      </c>
      <c r="K660" s="100">
        <f>VLOOKUP(F660,'Amount Seed Planted_variables'!$A$3:$I$74,2,0)</f>
        <v>460</v>
      </c>
      <c r="L660" s="100">
        <f>VLOOKUP(F660,'Amount Seed Planted_variables'!$A$3:$I$74,3,0)</f>
        <v>907</v>
      </c>
      <c r="M660" s="36">
        <f t="shared" si="307"/>
        <v>0</v>
      </c>
      <c r="N660" s="35">
        <f t="shared" si="308"/>
        <v>0</v>
      </c>
      <c r="O660" s="101">
        <v>105000</v>
      </c>
      <c r="P660" s="93">
        <f>VLOOKUP(F660,'Amount Seed Planted_variables'!$A$3:$I$74,4,0)</f>
        <v>105000</v>
      </c>
      <c r="Q660" s="93">
        <f>VLOOKUP(F660,'Amount Seed Planted_variables'!$A$3:$I$74,7,0)</f>
        <v>80</v>
      </c>
      <c r="R660" s="93">
        <f>VLOOKUP(F660,'Amount Seed Planted_variables'!$A$3:$I$74,8,0)</f>
        <v>8400000</v>
      </c>
      <c r="S660" s="87" t="str">
        <f t="shared" si="304"/>
        <v>NA</v>
      </c>
      <c r="T660" s="35">
        <v>10</v>
      </c>
      <c r="U660" s="35">
        <v>30</v>
      </c>
      <c r="V660" s="41">
        <v>68</v>
      </c>
      <c r="W660" s="35">
        <v>16.899999999999999</v>
      </c>
      <c r="X660" s="35">
        <v>13.1</v>
      </c>
      <c r="Y660" s="41">
        <v>3.6</v>
      </c>
      <c r="Z660" s="35">
        <f t="shared" si="303"/>
        <v>0.36000000000000004</v>
      </c>
      <c r="AA660" s="42">
        <f t="shared" si="309"/>
        <v>0</v>
      </c>
      <c r="AB660" s="37">
        <f t="shared" si="310"/>
        <v>0</v>
      </c>
      <c r="AC660" s="37">
        <f t="shared" si="311"/>
        <v>0</v>
      </c>
      <c r="AD660" s="42" t="e">
        <f>VALUE(TEXT(((AA660*'TOX and EXPO INPUTS'!$F$13)/'TOX and EXPO INPUTS'!$E$27),"0.00E+00"))</f>
        <v>#DIV/0!</v>
      </c>
      <c r="AE660" s="37" t="e">
        <f>VALUE(TEXT(((AB660*'TOX and EXPO INPUTS'!$F$13)/'TOX and EXPO INPUTS'!$E$27),"0.00E+00"))</f>
        <v>#DIV/0!</v>
      </c>
      <c r="AF660" s="37" t="e">
        <f>VALUE(TEXT(((AC660*'TOX and EXPO INPUTS'!$F$13)/'TOX and EXPO INPUTS'!$E$27),"0.00E+00"))</f>
        <v>#DIV/0!</v>
      </c>
      <c r="AG660" s="42" t="e">
        <f>IF($E660="ST",VALUE(TEXT(('TOX and EXPO INPUTS'!$F$7/AD660),"0.0E+00")),IF($E660="IT",VALUE(TEXT(('TOX and EXPO INPUTS'!$F$10/AD660),"0.0E+00"))))</f>
        <v>#DIV/0!</v>
      </c>
      <c r="AH660" s="37" t="e">
        <f>IF($E660="ST",VALUE(TEXT(('TOX and EXPO INPUTS'!$F$7/AE660),"0.0E+00")),IF($E660="IT",VALUE(TEXT(('TOX and EXPO INPUTS'!$F$10/AE660),"0.0E+00"))))</f>
        <v>#DIV/0!</v>
      </c>
      <c r="AI660" s="37" t="e">
        <f>IF($E660="ST",VALUE(TEXT(('TOX and EXPO INPUTS'!$F$7/AF660),"0.0E+00")),IF($E660="IT",VALUE(TEXT(('TOX and EXPO INPUTS'!$F$10/AF660),"0.0E+00"))))</f>
        <v>#DIV/0!</v>
      </c>
      <c r="AJ660" s="42">
        <f t="shared" si="305"/>
        <v>0</v>
      </c>
      <c r="AK660" s="37">
        <f t="shared" si="306"/>
        <v>0</v>
      </c>
      <c r="AL660" s="42" t="e">
        <f>VALUE(TEXT(((AJ660*'TOX and EXPO INPUTS'!$F$21)/'TOX and EXPO INPUTS'!$E$29),"0.00E+00"))</f>
        <v>#DIV/0!</v>
      </c>
      <c r="AM660" s="37" t="e">
        <f>VALUE(TEXT(((AK660*'TOX and EXPO INPUTS'!$F$21)/'TOX and EXPO INPUTS'!$E$29),"0.00E+00"))</f>
        <v>#DIV/0!</v>
      </c>
      <c r="AN660" s="42" t="e">
        <f>IF($E660="ST",VALUE(TEXT(('TOX and EXPO INPUTS'!$F$15/AL660),"0.0E+00")),IF($E660="IT",VALUE(TEXT(('TOX and EXPO INPUTS'!$F$18/AL660),"0.0E+00"))))</f>
        <v>#DIV/0!</v>
      </c>
      <c r="AO660" s="37" t="e">
        <f>IF($E660="ST",VALUE(TEXT(('TOX and EXPO INPUTS'!$F$15/AM660),"0.0E+00")),IF($E660="IT",VALUE(TEXT(('TOX and EXPO INPUTS'!$F$18/AM660),"0.0E+00"))))</f>
        <v>#DIV/0!</v>
      </c>
      <c r="AP660" s="42" t="e">
        <f t="shared" si="291"/>
        <v>#DIV/0!</v>
      </c>
      <c r="AQ660" s="37" t="e">
        <f t="shared" si="292"/>
        <v>#DIV/0!</v>
      </c>
      <c r="AR660" s="37" t="e">
        <f t="shared" si="293"/>
        <v>#DIV/0!</v>
      </c>
      <c r="AS660" s="37" t="e">
        <f t="shared" si="294"/>
        <v>#DIV/0!</v>
      </c>
      <c r="AT660" s="37" t="e">
        <f t="shared" si="295"/>
        <v>#DIV/0!</v>
      </c>
      <c r="AU660" s="37" t="e">
        <f t="shared" si="296"/>
        <v>#DIV/0!</v>
      </c>
      <c r="AV660" s="42" t="e">
        <f t="shared" si="297"/>
        <v>#DIV/0!</v>
      </c>
      <c r="AW660" s="37" t="e">
        <f t="shared" si="298"/>
        <v>#DIV/0!</v>
      </c>
      <c r="AX660" s="37" t="e">
        <f t="shared" si="299"/>
        <v>#DIV/0!</v>
      </c>
      <c r="AY660" s="37" t="e">
        <f t="shared" si="300"/>
        <v>#DIV/0!</v>
      </c>
      <c r="AZ660" s="37" t="e">
        <f t="shared" si="301"/>
        <v>#DIV/0!</v>
      </c>
      <c r="BA660" s="37" t="e">
        <f t="shared" si="302"/>
        <v>#DIV/0!</v>
      </c>
      <c r="BB660" s="42" t="e">
        <f>IF($E660="ST",VALUE(TEXT((1/(('TOX and EXPO INPUTS'!$F$9/AG660)+('TOX and EXPO INPUTS'!$F$17/AN660))),"0.0E+00")),IF($E660="IT",VALUE(TEXT((1/(('TOX and EXPO INPUTS'!$F$12/AG660)+('TOX and EXPO INPUTS'!$F$20/AN660))),"0.0E+00"))))</f>
        <v>#DIV/0!</v>
      </c>
      <c r="BC660" s="37" t="e">
        <f>IF($E660="ST",VALUE(TEXT((1/(('TOX and EXPO INPUTS'!$F$9/AH660)+('TOX and EXPO INPUTS'!$F$17/AN660))),"0.0E+00")),IF($E660="IT",VALUE(TEXT((1/(('TOX and EXPO INPUTS'!$F$12/AH660)+('TOX and EXPO INPUTS'!$F$20/AN660))),"0.0E+00"))))</f>
        <v>#DIV/0!</v>
      </c>
      <c r="BD660" s="37" t="e">
        <f>IF($E660="ST",VALUE(TEXT((1/(('TOX and EXPO INPUTS'!$F$9/AI660)+('TOX and EXPO INPUTS'!$F$17/AN660))),"0.0E+00")),IF($E660="IT",VALUE(TEXT((1/(('TOX and EXPO INPUTS'!$F$12/AI660)+('TOX and EXPO INPUTS'!$F$20/AN660))),"0.0E+00"))))</f>
        <v>#DIV/0!</v>
      </c>
      <c r="BE660" s="37" t="e">
        <f>IF($E660="ST",VALUE(TEXT((1/(('TOX and EXPO INPUTS'!$F$9/AG660)+('TOX and EXPO INPUTS'!$F$17/AO660))),"0.0E+00")),IF($E660="IT",VALUE(TEXT((1/(('TOX and EXPO INPUTS'!$F$12/AG660)+('TOX and EXPO INPUTS'!$F$20/AO660))),"0.0E+00"))))</f>
        <v>#DIV/0!</v>
      </c>
      <c r="BF660" s="37" t="e">
        <f>IF($E660="ST",VALUE(TEXT((1/(('TOX and EXPO INPUTS'!$F$9/AH660)+('TOX and EXPO INPUTS'!$F$17/AO660))),"0.0E+00")),IF($E660="IT",VALUE(TEXT((1/(('TOX and EXPO INPUTS'!$F$12/AH660)+('TOX and EXPO INPUTS'!$F$20/AO660))),"0.0E+00"))))</f>
        <v>#DIV/0!</v>
      </c>
      <c r="BG660" s="37" t="e">
        <f>IF($E660="ST",VALUE(TEXT((1/(('TOX and EXPO INPUTS'!$F$9/AI660)+('TOX and EXPO INPUTS'!$F$17/AO660))),"0.0E+00")),IF($E660="IT",VALUE(TEXT((1/(('TOX and EXPO INPUTS'!$F$12/AI660)+('TOX and EXPO INPUTS'!$F$20/AO660))),"0.0E+00"))))</f>
        <v>#DIV/0!</v>
      </c>
      <c r="BH660" s="42" t="e">
        <f>VALUE(TEXT((AD660*$T660/365*'TOX and EXPO INPUTS'!$E$33/'TOX and EXPO INPUTS'!$E$34),"0.00E+00"))</f>
        <v>#DIV/0!</v>
      </c>
      <c r="BI660" s="37" t="e">
        <f>VALUE(TEXT((AE660*$T660/365*'TOX and EXPO INPUTS'!$E$33/'TOX and EXPO INPUTS'!$E$34),"0.00E+00"))</f>
        <v>#DIV/0!</v>
      </c>
      <c r="BJ660" s="37" t="e">
        <f>VALUE(TEXT((AF660*$T660/365*'TOX and EXPO INPUTS'!$E$33/'TOX and EXPO INPUTS'!$E$34),"0.00E+00"))</f>
        <v>#DIV/0!</v>
      </c>
      <c r="BK660" s="42" t="e">
        <f>VALUE(TEXT((AD660*$U660/365*'TOX and EXPO INPUTS'!$E$33/'TOX and EXPO INPUTS'!$E$34),"0.00E+00"))</f>
        <v>#DIV/0!</v>
      </c>
      <c r="BL660" s="37" t="e">
        <f>VALUE(TEXT((AE660*$U660/365*'TOX and EXPO INPUTS'!$E$33/'TOX and EXPO INPUTS'!$E$34),"0.00E+00"))</f>
        <v>#DIV/0!</v>
      </c>
      <c r="BM660" s="37" t="e">
        <f>VALUE(TEXT((AF660*$U660/365*'TOX and EXPO INPUTS'!$E$33/'TOX and EXPO INPUTS'!$E$34),"0.00E+00"))</f>
        <v>#DIV/0!</v>
      </c>
      <c r="BN660" s="42" t="e">
        <f>VALUE(TEXT((AL660*$T660/365*'TOX and EXPO INPUTS'!$E$33/'TOX and EXPO INPUTS'!$E$34),"0.00E+00"))</f>
        <v>#DIV/0!</v>
      </c>
      <c r="BO660" s="37" t="e">
        <f>VALUE(TEXT((AM660*$T660/365*'TOX and EXPO INPUTS'!$E$33/'TOX and EXPO INPUTS'!$E$34),"0.00E+00"))</f>
        <v>#DIV/0!</v>
      </c>
      <c r="BP660" s="42" t="e">
        <f>VALUE(TEXT((AL660*$U660/365*'TOX and EXPO INPUTS'!$E$33/'TOX and EXPO INPUTS'!$E$34),"0.00E+00"))</f>
        <v>#DIV/0!</v>
      </c>
      <c r="BQ660" s="37" t="e">
        <f>VALUE(TEXT((AM660*$U660/365*'TOX and EXPO INPUTS'!$E$33/'TOX and EXPO INPUTS'!$E$34),"0.00E+00"))</f>
        <v>#DIV/0!</v>
      </c>
      <c r="BR660" s="42" t="e">
        <f>VALUE(TEXT((AP660*$T660/365*'TOX and EXPO INPUTS'!$E$33/'TOX and EXPO INPUTS'!$E$34),"0.00E+00"))</f>
        <v>#DIV/0!</v>
      </c>
      <c r="BS660" s="37" t="e">
        <f>VALUE(TEXT((AQ660*$T660/365*'TOX and EXPO INPUTS'!$E$33/'TOX and EXPO INPUTS'!$E$34),"0.00E+00"))</f>
        <v>#DIV/0!</v>
      </c>
      <c r="BT660" s="37" t="e">
        <f>VALUE(TEXT((AR660*$T660/365*'TOX and EXPO INPUTS'!$E$33/'TOX and EXPO INPUTS'!$E$34),"0.00E+00"))</f>
        <v>#DIV/0!</v>
      </c>
      <c r="BU660" s="37" t="e">
        <f>VALUE(TEXT((AS660*$T660/365*'TOX and EXPO INPUTS'!$E$33/'TOX and EXPO INPUTS'!$E$34),"0.00E+00"))</f>
        <v>#DIV/0!</v>
      </c>
      <c r="BV660" s="37" t="e">
        <f>VALUE(TEXT((AT660*$T660/365*'TOX and EXPO INPUTS'!$E$33/'TOX and EXPO INPUTS'!$E$34),"0.00E+00"))</f>
        <v>#DIV/0!</v>
      </c>
      <c r="BW660" s="37" t="e">
        <f>VALUE(TEXT((AU660*$T660/365*'TOX and EXPO INPUTS'!$E$33/'TOX and EXPO INPUTS'!$E$34),"0.00E+00"))</f>
        <v>#DIV/0!</v>
      </c>
      <c r="BX660" s="42" t="e">
        <f>VALUE(TEXT((AP660*$U660/365*'TOX and EXPO INPUTS'!$E$33/'TOX and EXPO INPUTS'!$E$34),"0.00E+00"))</f>
        <v>#DIV/0!</v>
      </c>
      <c r="BY660" s="37" t="e">
        <f>VALUE(TEXT((AQ660*$U660/365*'TOX and EXPO INPUTS'!$E$33/'TOX and EXPO INPUTS'!$E$34),"0.00E+00"))</f>
        <v>#DIV/0!</v>
      </c>
      <c r="BZ660" s="37" t="e">
        <f>VALUE(TEXT((AR660*$U660/365*'TOX and EXPO INPUTS'!$E$33/'TOX and EXPO INPUTS'!$E$34),"0.00E+00"))</f>
        <v>#DIV/0!</v>
      </c>
      <c r="CA660" s="37" t="e">
        <f>VALUE(TEXT((AS660*$U660/365*'TOX and EXPO INPUTS'!$E$33/'TOX and EXPO INPUTS'!$E$34),"0.00E+00"))</f>
        <v>#DIV/0!</v>
      </c>
      <c r="CB660" s="37" t="e">
        <f>VALUE(TEXT((AT660*$U660/365*'TOX and EXPO INPUTS'!$E$33/'TOX and EXPO INPUTS'!$E$34),"0.00E+00"))</f>
        <v>#DIV/0!</v>
      </c>
      <c r="CC660" s="37" t="e">
        <f>VALUE(TEXT((AU660*$U660/365*'TOX and EXPO INPUTS'!$E$33/'TOX and EXPO INPUTS'!$E$34),"0.00E+00"))</f>
        <v>#DIV/0!</v>
      </c>
      <c r="CD660" s="58" t="e">
        <f>VALUE(TEXT((BR660*'TOX and EXPO INPUTS'!$F$23),"0.00E+00"))</f>
        <v>#DIV/0!</v>
      </c>
      <c r="CE660" s="57" t="e">
        <f>VALUE(TEXT((BS660*'TOX and EXPO INPUTS'!$F$23),"0.00E+00"))</f>
        <v>#DIV/0!</v>
      </c>
      <c r="CF660" s="57" t="e">
        <f>VALUE(TEXT((BT660*'TOX and EXPO INPUTS'!$F$23),"0.00E+00"))</f>
        <v>#DIV/0!</v>
      </c>
      <c r="CG660" s="57" t="e">
        <f>VALUE(TEXT((BU660*'TOX and EXPO INPUTS'!$F$23),"0.00E+00"))</f>
        <v>#DIV/0!</v>
      </c>
      <c r="CH660" s="57" t="e">
        <f>VALUE(TEXT((BV660*'TOX and EXPO INPUTS'!$F$23),"0.00E+00"))</f>
        <v>#DIV/0!</v>
      </c>
      <c r="CI660" s="57" t="e">
        <f>VALUE(TEXT((BW660*'TOX and EXPO INPUTS'!$F$23),"0.00E+00"))</f>
        <v>#DIV/0!</v>
      </c>
      <c r="CJ660" s="58" t="e">
        <f>VALUE(TEXT((BX660*'TOX and EXPO INPUTS'!$F$23),"0.00E+00"))</f>
        <v>#DIV/0!</v>
      </c>
      <c r="CK660" s="57" t="e">
        <f>VALUE(TEXT((BY660*'TOX and EXPO INPUTS'!$F$23),"0.00E+00"))</f>
        <v>#DIV/0!</v>
      </c>
      <c r="CL660" s="57" t="e">
        <f>VALUE(TEXT((BZ660*'TOX and EXPO INPUTS'!$F$23),"0.00E+00"))</f>
        <v>#DIV/0!</v>
      </c>
      <c r="CM660" s="57" t="e">
        <f>VALUE(TEXT((CA660*'TOX and EXPO INPUTS'!$F$23),"0.00E+00"))</f>
        <v>#DIV/0!</v>
      </c>
      <c r="CN660" s="57" t="e">
        <f>VALUE(TEXT((CB660*'TOX and EXPO INPUTS'!$F$23),"0.00E+00"))</f>
        <v>#DIV/0!</v>
      </c>
      <c r="CO660" s="57" t="e">
        <f>VALUE(TEXT((CC660*'TOX and EXPO INPUTS'!$F$23),"0.00E+00"))</f>
        <v>#DIV/0!</v>
      </c>
      <c r="CP660" s="38" t="s">
        <v>106</v>
      </c>
      <c r="CQ660" s="34" t="s">
        <v>107</v>
      </c>
      <c r="CR660" s="34" t="s">
        <v>108</v>
      </c>
      <c r="CS660" s="39" t="s">
        <v>109</v>
      </c>
    </row>
    <row r="661" spans="1:97" ht="48" customHeight="1" x14ac:dyDescent="0.25">
      <c r="A661" s="34" t="s">
        <v>98</v>
      </c>
      <c r="B661" s="34" t="s">
        <v>99</v>
      </c>
      <c r="C661" s="34" t="s">
        <v>100</v>
      </c>
      <c r="D661" s="34" t="s">
        <v>111</v>
      </c>
      <c r="E661" s="39" t="s">
        <v>112</v>
      </c>
      <c r="F661" s="40" t="s">
        <v>173</v>
      </c>
      <c r="G661" s="43"/>
      <c r="H661" s="36" t="s">
        <v>104</v>
      </c>
      <c r="I661" s="67"/>
      <c r="J661" s="36" t="s">
        <v>105</v>
      </c>
      <c r="K661" s="100">
        <f>VLOOKUP(F661,'Amount Seed Planted_variables'!$A$3:$I$74,2,0)</f>
        <v>460</v>
      </c>
      <c r="L661" s="100">
        <f>VLOOKUP(F661,'Amount Seed Planted_variables'!$A$3:$I$74,3,0)</f>
        <v>907</v>
      </c>
      <c r="M661" s="36">
        <f t="shared" si="307"/>
        <v>0</v>
      </c>
      <c r="N661" s="35">
        <f t="shared" si="308"/>
        <v>0</v>
      </c>
      <c r="O661" s="101">
        <v>105000</v>
      </c>
      <c r="P661" s="93">
        <f>VLOOKUP(F661,'Amount Seed Planted_variables'!$A$3:$I$74,4,0)</f>
        <v>105000</v>
      </c>
      <c r="Q661" s="93">
        <f>VLOOKUP(F661,'Amount Seed Planted_variables'!$A$3:$I$74,7,0)</f>
        <v>80</v>
      </c>
      <c r="R661" s="93">
        <f>VLOOKUP(F661,'Amount Seed Planted_variables'!$A$3:$I$74,8,0)</f>
        <v>8400000</v>
      </c>
      <c r="S661" s="87">
        <f t="shared" si="304"/>
        <v>2.5</v>
      </c>
      <c r="T661" s="35">
        <v>10</v>
      </c>
      <c r="U661" s="35">
        <v>30</v>
      </c>
      <c r="V661" s="41">
        <v>138210600</v>
      </c>
      <c r="W661" s="35">
        <v>23262800</v>
      </c>
      <c r="X661" s="35">
        <v>21238200</v>
      </c>
      <c r="Y661" s="41">
        <v>106100</v>
      </c>
      <c r="Z661" s="35">
        <f t="shared" si="303"/>
        <v>10610</v>
      </c>
      <c r="AA661" s="42">
        <f t="shared" si="309"/>
        <v>0</v>
      </c>
      <c r="AB661" s="37">
        <f t="shared" si="310"/>
        <v>0</v>
      </c>
      <c r="AC661" s="37">
        <f t="shared" si="311"/>
        <v>0</v>
      </c>
      <c r="AD661" s="42" t="e">
        <f>VALUE(TEXT(((AA661*'TOX and EXPO INPUTS'!$F$13)/'TOX and EXPO INPUTS'!$E$27),"0.00E+00"))</f>
        <v>#DIV/0!</v>
      </c>
      <c r="AE661" s="37" t="e">
        <f>VALUE(TEXT(((AB661*'TOX and EXPO INPUTS'!$F$13)/'TOX and EXPO INPUTS'!$E$27),"0.00E+00"))</f>
        <v>#DIV/0!</v>
      </c>
      <c r="AF661" s="37" t="e">
        <f>VALUE(TEXT(((AC661*'TOX and EXPO INPUTS'!$F$13)/'TOX and EXPO INPUTS'!$E$27),"0.00E+00"))</f>
        <v>#DIV/0!</v>
      </c>
      <c r="AG661" s="42" t="e">
        <f>IF($E661="ST",VALUE(TEXT(('TOX and EXPO INPUTS'!$F$7/AD661),"0.0E+00")),IF($E661="IT",VALUE(TEXT(('TOX and EXPO INPUTS'!$F$10/AD661),"0.0E+00"))))</f>
        <v>#DIV/0!</v>
      </c>
      <c r="AH661" s="37" t="e">
        <f>IF($E661="ST",VALUE(TEXT(('TOX and EXPO INPUTS'!$F$7/AE661),"0.0E+00")),IF($E661="IT",VALUE(TEXT(('TOX and EXPO INPUTS'!$F$10/AE661),"0.0E+00"))))</f>
        <v>#DIV/0!</v>
      </c>
      <c r="AI661" s="37" t="e">
        <f>IF($E661="ST",VALUE(TEXT(('TOX and EXPO INPUTS'!$F$7/AF661),"0.0E+00")),IF($E661="IT",VALUE(TEXT(('TOX and EXPO INPUTS'!$F$10/AF661),"0.0E+00"))))</f>
        <v>#DIV/0!</v>
      </c>
      <c r="AJ661" s="42">
        <f t="shared" si="305"/>
        <v>0</v>
      </c>
      <c r="AK661" s="37">
        <f t="shared" si="306"/>
        <v>0</v>
      </c>
      <c r="AL661" s="42" t="e">
        <f>VALUE(TEXT(((AJ661*'TOX and EXPO INPUTS'!$F$21)/'TOX and EXPO INPUTS'!$E$29),"0.00E+00"))</f>
        <v>#DIV/0!</v>
      </c>
      <c r="AM661" s="37" t="e">
        <f>VALUE(TEXT(((AK661*'TOX and EXPO INPUTS'!$F$21)/'TOX and EXPO INPUTS'!$E$29),"0.00E+00"))</f>
        <v>#DIV/0!</v>
      </c>
      <c r="AN661" s="42" t="e">
        <f>IF($E661="ST",VALUE(TEXT(('TOX and EXPO INPUTS'!$F$15/AL661),"0.0E+00")),IF($E661="IT",VALUE(TEXT(('TOX and EXPO INPUTS'!$F$18/AL661),"0.0E+00"))))</f>
        <v>#DIV/0!</v>
      </c>
      <c r="AO661" s="37" t="e">
        <f>IF($E661="ST",VALUE(TEXT(('TOX and EXPO INPUTS'!$F$15/AM661),"0.0E+00")),IF($E661="IT",VALUE(TEXT(('TOX and EXPO INPUTS'!$F$18/AM661),"0.0E+00"))))</f>
        <v>#DIV/0!</v>
      </c>
      <c r="AP661" s="42" t="e">
        <f t="shared" si="291"/>
        <v>#DIV/0!</v>
      </c>
      <c r="AQ661" s="37" t="e">
        <f t="shared" si="292"/>
        <v>#DIV/0!</v>
      </c>
      <c r="AR661" s="37" t="e">
        <f t="shared" si="293"/>
        <v>#DIV/0!</v>
      </c>
      <c r="AS661" s="37" t="e">
        <f t="shared" si="294"/>
        <v>#DIV/0!</v>
      </c>
      <c r="AT661" s="37" t="e">
        <f t="shared" si="295"/>
        <v>#DIV/0!</v>
      </c>
      <c r="AU661" s="37" t="e">
        <f t="shared" si="296"/>
        <v>#DIV/0!</v>
      </c>
      <c r="AV661" s="42" t="e">
        <f t="shared" si="297"/>
        <v>#DIV/0!</v>
      </c>
      <c r="AW661" s="37" t="e">
        <f t="shared" si="298"/>
        <v>#DIV/0!</v>
      </c>
      <c r="AX661" s="37" t="e">
        <f t="shared" si="299"/>
        <v>#DIV/0!</v>
      </c>
      <c r="AY661" s="37" t="e">
        <f t="shared" si="300"/>
        <v>#DIV/0!</v>
      </c>
      <c r="AZ661" s="37" t="e">
        <f t="shared" si="301"/>
        <v>#DIV/0!</v>
      </c>
      <c r="BA661" s="37" t="e">
        <f t="shared" si="302"/>
        <v>#DIV/0!</v>
      </c>
      <c r="BB661" s="42" t="e">
        <f>IF($E661="ST",VALUE(TEXT((1/(('TOX and EXPO INPUTS'!$F$9/AG661)+('TOX and EXPO INPUTS'!$F$17/AN661))),"0.0E+00")),IF($E661="IT",VALUE(TEXT((1/(('TOX and EXPO INPUTS'!$F$12/AG661)+('TOX and EXPO INPUTS'!$F$20/AN661))),"0.0E+00"))))</f>
        <v>#DIV/0!</v>
      </c>
      <c r="BC661" s="37" t="e">
        <f>IF($E661="ST",VALUE(TEXT((1/(('TOX and EXPO INPUTS'!$F$9/AH661)+('TOX and EXPO INPUTS'!$F$17/AN661))),"0.0E+00")),IF($E661="IT",VALUE(TEXT((1/(('TOX and EXPO INPUTS'!$F$12/AH661)+('TOX and EXPO INPUTS'!$F$20/AN661))),"0.0E+00"))))</f>
        <v>#DIV/0!</v>
      </c>
      <c r="BD661" s="37" t="e">
        <f>IF($E661="ST",VALUE(TEXT((1/(('TOX and EXPO INPUTS'!$F$9/AI661)+('TOX and EXPO INPUTS'!$F$17/AN661))),"0.0E+00")),IF($E661="IT",VALUE(TEXT((1/(('TOX and EXPO INPUTS'!$F$12/AI661)+('TOX and EXPO INPUTS'!$F$20/AN661))),"0.0E+00"))))</f>
        <v>#DIV/0!</v>
      </c>
      <c r="BE661" s="37" t="e">
        <f>IF($E661="ST",VALUE(TEXT((1/(('TOX and EXPO INPUTS'!$F$9/AG661)+('TOX and EXPO INPUTS'!$F$17/AO661))),"0.0E+00")),IF($E661="IT",VALUE(TEXT((1/(('TOX and EXPO INPUTS'!$F$12/AG661)+('TOX and EXPO INPUTS'!$F$20/AO661))),"0.0E+00"))))</f>
        <v>#DIV/0!</v>
      </c>
      <c r="BF661" s="37" t="e">
        <f>IF($E661="ST",VALUE(TEXT((1/(('TOX and EXPO INPUTS'!$F$9/AH661)+('TOX and EXPO INPUTS'!$F$17/AO661))),"0.0E+00")),IF($E661="IT",VALUE(TEXT((1/(('TOX and EXPO INPUTS'!$F$12/AH661)+('TOX and EXPO INPUTS'!$F$20/AO661))),"0.0E+00"))))</f>
        <v>#DIV/0!</v>
      </c>
      <c r="BG661" s="37" t="e">
        <f>IF($E661="ST",VALUE(TEXT((1/(('TOX and EXPO INPUTS'!$F$9/AI661)+('TOX and EXPO INPUTS'!$F$17/AO661))),"0.0E+00")),IF($E661="IT",VALUE(TEXT((1/(('TOX and EXPO INPUTS'!$F$12/AI661)+('TOX and EXPO INPUTS'!$F$20/AO661))),"0.0E+00"))))</f>
        <v>#DIV/0!</v>
      </c>
      <c r="BH661" s="42" t="e">
        <f>VALUE(TEXT((AD661*$T661/365*'TOX and EXPO INPUTS'!$E$33/'TOX and EXPO INPUTS'!$E$34),"0.00E+00"))</f>
        <v>#DIV/0!</v>
      </c>
      <c r="BI661" s="37" t="e">
        <f>VALUE(TEXT((AE661*$T661/365*'TOX and EXPO INPUTS'!$E$33/'TOX and EXPO INPUTS'!$E$34),"0.00E+00"))</f>
        <v>#DIV/0!</v>
      </c>
      <c r="BJ661" s="37" t="e">
        <f>VALUE(TEXT((AF661*$T661/365*'TOX and EXPO INPUTS'!$E$33/'TOX and EXPO INPUTS'!$E$34),"0.00E+00"))</f>
        <v>#DIV/0!</v>
      </c>
      <c r="BK661" s="42" t="e">
        <f>VALUE(TEXT((AD661*$U661/365*'TOX and EXPO INPUTS'!$E$33/'TOX and EXPO INPUTS'!$E$34),"0.00E+00"))</f>
        <v>#DIV/0!</v>
      </c>
      <c r="BL661" s="37" t="e">
        <f>VALUE(TEXT((AE661*$U661/365*'TOX and EXPO INPUTS'!$E$33/'TOX and EXPO INPUTS'!$E$34),"0.00E+00"))</f>
        <v>#DIV/0!</v>
      </c>
      <c r="BM661" s="37" t="e">
        <f>VALUE(TEXT((AF661*$U661/365*'TOX and EXPO INPUTS'!$E$33/'TOX and EXPO INPUTS'!$E$34),"0.00E+00"))</f>
        <v>#DIV/0!</v>
      </c>
      <c r="BN661" s="42" t="e">
        <f>VALUE(TEXT((AL661*$T661/365*'TOX and EXPO INPUTS'!$E$33/'TOX and EXPO INPUTS'!$E$34),"0.00E+00"))</f>
        <v>#DIV/0!</v>
      </c>
      <c r="BO661" s="37" t="e">
        <f>VALUE(TEXT((AM661*$T661/365*'TOX and EXPO INPUTS'!$E$33/'TOX and EXPO INPUTS'!$E$34),"0.00E+00"))</f>
        <v>#DIV/0!</v>
      </c>
      <c r="BP661" s="42" t="e">
        <f>VALUE(TEXT((AL661*$U661/365*'TOX and EXPO INPUTS'!$E$33/'TOX and EXPO INPUTS'!$E$34),"0.00E+00"))</f>
        <v>#DIV/0!</v>
      </c>
      <c r="BQ661" s="37" t="e">
        <f>VALUE(TEXT((AM661*$U661/365*'TOX and EXPO INPUTS'!$E$33/'TOX and EXPO INPUTS'!$E$34),"0.00E+00"))</f>
        <v>#DIV/0!</v>
      </c>
      <c r="BR661" s="42" t="e">
        <f>VALUE(TEXT((AP661*$T661/365*'TOX and EXPO INPUTS'!$E$33/'TOX and EXPO INPUTS'!$E$34),"0.00E+00"))</f>
        <v>#DIV/0!</v>
      </c>
      <c r="BS661" s="37" t="e">
        <f>VALUE(TEXT((AQ661*$T661/365*'TOX and EXPO INPUTS'!$E$33/'TOX and EXPO INPUTS'!$E$34),"0.00E+00"))</f>
        <v>#DIV/0!</v>
      </c>
      <c r="BT661" s="37" t="e">
        <f>VALUE(TEXT((AR661*$T661/365*'TOX and EXPO INPUTS'!$E$33/'TOX and EXPO INPUTS'!$E$34),"0.00E+00"))</f>
        <v>#DIV/0!</v>
      </c>
      <c r="BU661" s="37" t="e">
        <f>VALUE(TEXT((AS661*$T661/365*'TOX and EXPO INPUTS'!$E$33/'TOX and EXPO INPUTS'!$E$34),"0.00E+00"))</f>
        <v>#DIV/0!</v>
      </c>
      <c r="BV661" s="37" t="e">
        <f>VALUE(TEXT((AT661*$T661/365*'TOX and EXPO INPUTS'!$E$33/'TOX and EXPO INPUTS'!$E$34),"0.00E+00"))</f>
        <v>#DIV/0!</v>
      </c>
      <c r="BW661" s="37" t="e">
        <f>VALUE(TEXT((AU661*$T661/365*'TOX and EXPO INPUTS'!$E$33/'TOX and EXPO INPUTS'!$E$34),"0.00E+00"))</f>
        <v>#DIV/0!</v>
      </c>
      <c r="BX661" s="42" t="e">
        <f>VALUE(TEXT((AP661*$U661/365*'TOX and EXPO INPUTS'!$E$33/'TOX and EXPO INPUTS'!$E$34),"0.00E+00"))</f>
        <v>#DIV/0!</v>
      </c>
      <c r="BY661" s="37" t="e">
        <f>VALUE(TEXT((AQ661*$U661/365*'TOX and EXPO INPUTS'!$E$33/'TOX and EXPO INPUTS'!$E$34),"0.00E+00"))</f>
        <v>#DIV/0!</v>
      </c>
      <c r="BZ661" s="37" t="e">
        <f>VALUE(TEXT((AR661*$U661/365*'TOX and EXPO INPUTS'!$E$33/'TOX and EXPO INPUTS'!$E$34),"0.00E+00"))</f>
        <v>#DIV/0!</v>
      </c>
      <c r="CA661" s="37" t="e">
        <f>VALUE(TEXT((AS661*$U661/365*'TOX and EXPO INPUTS'!$E$33/'TOX and EXPO INPUTS'!$E$34),"0.00E+00"))</f>
        <v>#DIV/0!</v>
      </c>
      <c r="CB661" s="37" t="e">
        <f>VALUE(TEXT((AT661*$U661/365*'TOX and EXPO INPUTS'!$E$33/'TOX and EXPO INPUTS'!$E$34),"0.00E+00"))</f>
        <v>#DIV/0!</v>
      </c>
      <c r="CC661" s="37" t="e">
        <f>VALUE(TEXT((AU661*$U661/365*'TOX and EXPO INPUTS'!$E$33/'TOX and EXPO INPUTS'!$E$34),"0.00E+00"))</f>
        <v>#DIV/0!</v>
      </c>
      <c r="CD661" s="58" t="e">
        <f>VALUE(TEXT((BR661*'TOX and EXPO INPUTS'!$F$23),"0.00E+00"))</f>
        <v>#DIV/0!</v>
      </c>
      <c r="CE661" s="57" t="e">
        <f>VALUE(TEXT((BS661*'TOX and EXPO INPUTS'!$F$23),"0.00E+00"))</f>
        <v>#DIV/0!</v>
      </c>
      <c r="CF661" s="57" t="e">
        <f>VALUE(TEXT((BT661*'TOX and EXPO INPUTS'!$F$23),"0.00E+00"))</f>
        <v>#DIV/0!</v>
      </c>
      <c r="CG661" s="57" t="e">
        <f>VALUE(TEXT((BU661*'TOX and EXPO INPUTS'!$F$23),"0.00E+00"))</f>
        <v>#DIV/0!</v>
      </c>
      <c r="CH661" s="57" t="e">
        <f>VALUE(TEXT((BV661*'TOX and EXPO INPUTS'!$F$23),"0.00E+00"))</f>
        <v>#DIV/0!</v>
      </c>
      <c r="CI661" s="57" t="e">
        <f>VALUE(TEXT((BW661*'TOX and EXPO INPUTS'!$F$23),"0.00E+00"))</f>
        <v>#DIV/0!</v>
      </c>
      <c r="CJ661" s="58" t="e">
        <f>VALUE(TEXT((BX661*'TOX and EXPO INPUTS'!$F$23),"0.00E+00"))</f>
        <v>#DIV/0!</v>
      </c>
      <c r="CK661" s="57" t="e">
        <f>VALUE(TEXT((BY661*'TOX and EXPO INPUTS'!$F$23),"0.00E+00"))</f>
        <v>#DIV/0!</v>
      </c>
      <c r="CL661" s="57" t="e">
        <f>VALUE(TEXT((BZ661*'TOX and EXPO INPUTS'!$F$23),"0.00E+00"))</f>
        <v>#DIV/0!</v>
      </c>
      <c r="CM661" s="57" t="e">
        <f>VALUE(TEXT((CA661*'TOX and EXPO INPUTS'!$F$23),"0.00E+00"))</f>
        <v>#DIV/0!</v>
      </c>
      <c r="CN661" s="57" t="e">
        <f>VALUE(TEXT((CB661*'TOX and EXPO INPUTS'!$F$23),"0.00E+00"))</f>
        <v>#DIV/0!</v>
      </c>
      <c r="CO661" s="57" t="e">
        <f>VALUE(TEXT((CC661*'TOX and EXPO INPUTS'!$F$23),"0.00E+00"))</f>
        <v>#DIV/0!</v>
      </c>
      <c r="CP661" s="38" t="s">
        <v>106</v>
      </c>
      <c r="CQ661" s="34" t="s">
        <v>107</v>
      </c>
      <c r="CR661" s="34" t="s">
        <v>108</v>
      </c>
      <c r="CS661" s="39" t="s">
        <v>109</v>
      </c>
    </row>
    <row r="662" spans="1:97" ht="48" customHeight="1" x14ac:dyDescent="0.25">
      <c r="A662" s="34" t="s">
        <v>98</v>
      </c>
      <c r="B662" s="34" t="s">
        <v>99</v>
      </c>
      <c r="C662" s="34" t="s">
        <v>100</v>
      </c>
      <c r="D662" s="34" t="s">
        <v>442</v>
      </c>
      <c r="E662" s="39" t="s">
        <v>112</v>
      </c>
      <c r="F662" s="40" t="s">
        <v>173</v>
      </c>
      <c r="G662" s="43"/>
      <c r="H662" s="36" t="s">
        <v>104</v>
      </c>
      <c r="I662" s="67"/>
      <c r="J662" s="36" t="s">
        <v>105</v>
      </c>
      <c r="K662" s="100">
        <f>VLOOKUP(F662,'Amount Seed Planted_variables'!$A$3:$I$74,2,0)</f>
        <v>460</v>
      </c>
      <c r="L662" s="100">
        <f>VLOOKUP(F662,'Amount Seed Planted_variables'!$A$3:$I$74,3,0)</f>
        <v>907</v>
      </c>
      <c r="M662" s="36">
        <f t="shared" si="307"/>
        <v>0</v>
      </c>
      <c r="N662" s="35">
        <f t="shared" si="308"/>
        <v>0</v>
      </c>
      <c r="O662" s="101">
        <v>105000</v>
      </c>
      <c r="P662" s="93">
        <f>VLOOKUP(F662,'Amount Seed Planted_variables'!$A$3:$I$74,4,0)</f>
        <v>105000</v>
      </c>
      <c r="Q662" s="93">
        <f>VLOOKUP(F662,'Amount Seed Planted_variables'!$A$3:$I$74,7,0)</f>
        <v>80</v>
      </c>
      <c r="R662" s="93">
        <f>VLOOKUP(F662,'Amount Seed Planted_variables'!$A$3:$I$74,8,0)</f>
        <v>8400000</v>
      </c>
      <c r="S662" s="87" t="str">
        <f t="shared" si="304"/>
        <v>NA</v>
      </c>
      <c r="T662" s="35">
        <v>10</v>
      </c>
      <c r="U662" s="35">
        <v>30</v>
      </c>
      <c r="V662" s="41">
        <v>3994</v>
      </c>
      <c r="W662" s="35">
        <v>797</v>
      </c>
      <c r="X662" s="35">
        <v>530</v>
      </c>
      <c r="Y662" s="41">
        <v>66</v>
      </c>
      <c r="Z662" s="35">
        <f t="shared" si="303"/>
        <v>6.6000000000000005</v>
      </c>
      <c r="AA662" s="42">
        <f t="shared" si="309"/>
        <v>0</v>
      </c>
      <c r="AB662" s="37">
        <f t="shared" si="310"/>
        <v>0</v>
      </c>
      <c r="AC662" s="37">
        <f t="shared" si="311"/>
        <v>0</v>
      </c>
      <c r="AD662" s="42" t="e">
        <f>VALUE(TEXT(((AA662*'TOX and EXPO INPUTS'!$F$13)/'TOX and EXPO INPUTS'!$E$27),"0.00E+00"))</f>
        <v>#DIV/0!</v>
      </c>
      <c r="AE662" s="37" t="e">
        <f>VALUE(TEXT(((AB662*'TOX and EXPO INPUTS'!$F$13)/'TOX and EXPO INPUTS'!$E$27),"0.00E+00"))</f>
        <v>#DIV/0!</v>
      </c>
      <c r="AF662" s="37" t="e">
        <f>VALUE(TEXT(((AC662*'TOX and EXPO INPUTS'!$F$13)/'TOX and EXPO INPUTS'!$E$27),"0.00E+00"))</f>
        <v>#DIV/0!</v>
      </c>
      <c r="AG662" s="42" t="e">
        <f>IF($E662="ST",VALUE(TEXT(('TOX and EXPO INPUTS'!$F$7/AD662),"0.0E+00")),IF($E662="IT",VALUE(TEXT(('TOX and EXPO INPUTS'!$F$10/AD662),"0.0E+00"))))</f>
        <v>#DIV/0!</v>
      </c>
      <c r="AH662" s="37" t="e">
        <f>IF($E662="ST",VALUE(TEXT(('TOX and EXPO INPUTS'!$F$7/AE662),"0.0E+00")),IF($E662="IT",VALUE(TEXT(('TOX and EXPO INPUTS'!$F$10/AE662),"0.0E+00"))))</f>
        <v>#DIV/0!</v>
      </c>
      <c r="AI662" s="37" t="e">
        <f>IF($E662="ST",VALUE(TEXT(('TOX and EXPO INPUTS'!$F$7/AF662),"0.0E+00")),IF($E662="IT",VALUE(TEXT(('TOX and EXPO INPUTS'!$F$10/AF662),"0.0E+00"))))</f>
        <v>#DIV/0!</v>
      </c>
      <c r="AJ662" s="42">
        <f t="shared" si="305"/>
        <v>0</v>
      </c>
      <c r="AK662" s="37">
        <f t="shared" si="306"/>
        <v>0</v>
      </c>
      <c r="AL662" s="42" t="e">
        <f>VALUE(TEXT(((AJ662*'TOX and EXPO INPUTS'!$F$21)/'TOX and EXPO INPUTS'!$E$29),"0.00E+00"))</f>
        <v>#DIV/0!</v>
      </c>
      <c r="AM662" s="37" t="e">
        <f>VALUE(TEXT(((AK662*'TOX and EXPO INPUTS'!$F$21)/'TOX and EXPO INPUTS'!$E$29),"0.00E+00"))</f>
        <v>#DIV/0!</v>
      </c>
      <c r="AN662" s="42" t="e">
        <f>IF($E662="ST",VALUE(TEXT(('TOX and EXPO INPUTS'!$F$15/AL662),"0.0E+00")),IF($E662="IT",VALUE(TEXT(('TOX and EXPO INPUTS'!$F$18/AL662),"0.0E+00"))))</f>
        <v>#DIV/0!</v>
      </c>
      <c r="AO662" s="37" t="e">
        <f>IF($E662="ST",VALUE(TEXT(('TOX and EXPO INPUTS'!$F$15/AM662),"0.0E+00")),IF($E662="IT",VALUE(TEXT(('TOX and EXPO INPUTS'!$F$18/AM662),"0.0E+00"))))</f>
        <v>#DIV/0!</v>
      </c>
      <c r="AP662" s="42" t="e">
        <f t="shared" si="291"/>
        <v>#DIV/0!</v>
      </c>
      <c r="AQ662" s="37" t="e">
        <f t="shared" si="292"/>
        <v>#DIV/0!</v>
      </c>
      <c r="AR662" s="37" t="e">
        <f t="shared" si="293"/>
        <v>#DIV/0!</v>
      </c>
      <c r="AS662" s="37" t="e">
        <f t="shared" si="294"/>
        <v>#DIV/0!</v>
      </c>
      <c r="AT662" s="37" t="e">
        <f t="shared" si="295"/>
        <v>#DIV/0!</v>
      </c>
      <c r="AU662" s="37" t="e">
        <f t="shared" si="296"/>
        <v>#DIV/0!</v>
      </c>
      <c r="AV662" s="42" t="e">
        <f t="shared" si="297"/>
        <v>#DIV/0!</v>
      </c>
      <c r="AW662" s="37" t="e">
        <f t="shared" si="298"/>
        <v>#DIV/0!</v>
      </c>
      <c r="AX662" s="37" t="e">
        <f t="shared" si="299"/>
        <v>#DIV/0!</v>
      </c>
      <c r="AY662" s="37" t="e">
        <f t="shared" si="300"/>
        <v>#DIV/0!</v>
      </c>
      <c r="AZ662" s="37" t="e">
        <f t="shared" si="301"/>
        <v>#DIV/0!</v>
      </c>
      <c r="BA662" s="37" t="e">
        <f t="shared" si="302"/>
        <v>#DIV/0!</v>
      </c>
      <c r="BB662" s="42" t="e">
        <f>IF($E662="ST",VALUE(TEXT((1/(('TOX and EXPO INPUTS'!$F$9/AG662)+('TOX and EXPO INPUTS'!$F$17/AN662))),"0.0E+00")),IF($E662="IT",VALUE(TEXT((1/(('TOX and EXPO INPUTS'!$F$12/AG662)+('TOX and EXPO INPUTS'!$F$20/AN662))),"0.0E+00"))))</f>
        <v>#DIV/0!</v>
      </c>
      <c r="BC662" s="37" t="e">
        <f>IF($E662="ST",VALUE(TEXT((1/(('TOX and EXPO INPUTS'!$F$9/AH662)+('TOX and EXPO INPUTS'!$F$17/AN662))),"0.0E+00")),IF($E662="IT",VALUE(TEXT((1/(('TOX and EXPO INPUTS'!$F$12/AH662)+('TOX and EXPO INPUTS'!$F$20/AN662))),"0.0E+00"))))</f>
        <v>#DIV/0!</v>
      </c>
      <c r="BD662" s="37" t="e">
        <f>IF($E662="ST",VALUE(TEXT((1/(('TOX and EXPO INPUTS'!$F$9/AI662)+('TOX and EXPO INPUTS'!$F$17/AN662))),"0.0E+00")),IF($E662="IT",VALUE(TEXT((1/(('TOX and EXPO INPUTS'!$F$12/AI662)+('TOX and EXPO INPUTS'!$F$20/AN662))),"0.0E+00"))))</f>
        <v>#DIV/0!</v>
      </c>
      <c r="BE662" s="37" t="e">
        <f>IF($E662="ST",VALUE(TEXT((1/(('TOX and EXPO INPUTS'!$F$9/AG662)+('TOX and EXPO INPUTS'!$F$17/AO662))),"0.0E+00")),IF($E662="IT",VALUE(TEXT((1/(('TOX and EXPO INPUTS'!$F$12/AG662)+('TOX and EXPO INPUTS'!$F$20/AO662))),"0.0E+00"))))</f>
        <v>#DIV/0!</v>
      </c>
      <c r="BF662" s="37" t="e">
        <f>IF($E662="ST",VALUE(TEXT((1/(('TOX and EXPO INPUTS'!$F$9/AH662)+('TOX and EXPO INPUTS'!$F$17/AO662))),"0.0E+00")),IF($E662="IT",VALUE(TEXT((1/(('TOX and EXPO INPUTS'!$F$12/AH662)+('TOX and EXPO INPUTS'!$F$20/AO662))),"0.0E+00"))))</f>
        <v>#DIV/0!</v>
      </c>
      <c r="BG662" s="37" t="e">
        <f>IF($E662="ST",VALUE(TEXT((1/(('TOX and EXPO INPUTS'!$F$9/AI662)+('TOX and EXPO INPUTS'!$F$17/AO662))),"0.0E+00")),IF($E662="IT",VALUE(TEXT((1/(('TOX and EXPO INPUTS'!$F$12/AI662)+('TOX and EXPO INPUTS'!$F$20/AO662))),"0.0E+00"))))</f>
        <v>#DIV/0!</v>
      </c>
      <c r="BH662" s="42" t="e">
        <f>VALUE(TEXT((AD662*$T662/365*'TOX and EXPO INPUTS'!$E$33/'TOX and EXPO INPUTS'!$E$34),"0.00E+00"))</f>
        <v>#DIV/0!</v>
      </c>
      <c r="BI662" s="37" t="e">
        <f>VALUE(TEXT((AE662*$T662/365*'TOX and EXPO INPUTS'!$E$33/'TOX and EXPO INPUTS'!$E$34),"0.00E+00"))</f>
        <v>#DIV/0!</v>
      </c>
      <c r="BJ662" s="37" t="e">
        <f>VALUE(TEXT((AF662*$T662/365*'TOX and EXPO INPUTS'!$E$33/'TOX and EXPO INPUTS'!$E$34),"0.00E+00"))</f>
        <v>#DIV/0!</v>
      </c>
      <c r="BK662" s="42" t="e">
        <f>VALUE(TEXT((AD662*$U662/365*'TOX and EXPO INPUTS'!$E$33/'TOX and EXPO INPUTS'!$E$34),"0.00E+00"))</f>
        <v>#DIV/0!</v>
      </c>
      <c r="BL662" s="37" t="e">
        <f>VALUE(TEXT((AE662*$U662/365*'TOX and EXPO INPUTS'!$E$33/'TOX and EXPO INPUTS'!$E$34),"0.00E+00"))</f>
        <v>#DIV/0!</v>
      </c>
      <c r="BM662" s="37" t="e">
        <f>VALUE(TEXT((AF662*$U662/365*'TOX and EXPO INPUTS'!$E$33/'TOX and EXPO INPUTS'!$E$34),"0.00E+00"))</f>
        <v>#DIV/0!</v>
      </c>
      <c r="BN662" s="42" t="e">
        <f>VALUE(TEXT((AL662*$T662/365*'TOX and EXPO INPUTS'!$E$33/'TOX and EXPO INPUTS'!$E$34),"0.00E+00"))</f>
        <v>#DIV/0!</v>
      </c>
      <c r="BO662" s="37" t="e">
        <f>VALUE(TEXT((AM662*$T662/365*'TOX and EXPO INPUTS'!$E$33/'TOX and EXPO INPUTS'!$E$34),"0.00E+00"))</f>
        <v>#DIV/0!</v>
      </c>
      <c r="BP662" s="42" t="e">
        <f>VALUE(TEXT((AL662*$U662/365*'TOX and EXPO INPUTS'!$E$33/'TOX and EXPO INPUTS'!$E$34),"0.00E+00"))</f>
        <v>#DIV/0!</v>
      </c>
      <c r="BQ662" s="37" t="e">
        <f>VALUE(TEXT((AM662*$U662/365*'TOX and EXPO INPUTS'!$E$33/'TOX and EXPO INPUTS'!$E$34),"0.00E+00"))</f>
        <v>#DIV/0!</v>
      </c>
      <c r="BR662" s="42" t="e">
        <f>VALUE(TEXT((AP662*$T662/365*'TOX and EXPO INPUTS'!$E$33/'TOX and EXPO INPUTS'!$E$34),"0.00E+00"))</f>
        <v>#DIV/0!</v>
      </c>
      <c r="BS662" s="37" t="e">
        <f>VALUE(TEXT((AQ662*$T662/365*'TOX and EXPO INPUTS'!$E$33/'TOX and EXPO INPUTS'!$E$34),"0.00E+00"))</f>
        <v>#DIV/0!</v>
      </c>
      <c r="BT662" s="37" t="e">
        <f>VALUE(TEXT((AR662*$T662/365*'TOX and EXPO INPUTS'!$E$33/'TOX and EXPO INPUTS'!$E$34),"0.00E+00"))</f>
        <v>#DIV/0!</v>
      </c>
      <c r="BU662" s="37" t="e">
        <f>VALUE(TEXT((AS662*$T662/365*'TOX and EXPO INPUTS'!$E$33/'TOX and EXPO INPUTS'!$E$34),"0.00E+00"))</f>
        <v>#DIV/0!</v>
      </c>
      <c r="BV662" s="37" t="e">
        <f>VALUE(TEXT((AT662*$T662/365*'TOX and EXPO INPUTS'!$E$33/'TOX and EXPO INPUTS'!$E$34),"0.00E+00"))</f>
        <v>#DIV/0!</v>
      </c>
      <c r="BW662" s="37" t="e">
        <f>VALUE(TEXT((AU662*$T662/365*'TOX and EXPO INPUTS'!$E$33/'TOX and EXPO INPUTS'!$E$34),"0.00E+00"))</f>
        <v>#DIV/0!</v>
      </c>
      <c r="BX662" s="42" t="e">
        <f>VALUE(TEXT((AP662*$U662/365*'TOX and EXPO INPUTS'!$E$33/'TOX and EXPO INPUTS'!$E$34),"0.00E+00"))</f>
        <v>#DIV/0!</v>
      </c>
      <c r="BY662" s="37" t="e">
        <f>VALUE(TEXT((AQ662*$U662/365*'TOX and EXPO INPUTS'!$E$33/'TOX and EXPO INPUTS'!$E$34),"0.00E+00"))</f>
        <v>#DIV/0!</v>
      </c>
      <c r="BZ662" s="37" t="e">
        <f>VALUE(TEXT((AR662*$U662/365*'TOX and EXPO INPUTS'!$E$33/'TOX and EXPO INPUTS'!$E$34),"0.00E+00"))</f>
        <v>#DIV/0!</v>
      </c>
      <c r="CA662" s="37" t="e">
        <f>VALUE(TEXT((AS662*$U662/365*'TOX and EXPO INPUTS'!$E$33/'TOX and EXPO INPUTS'!$E$34),"0.00E+00"))</f>
        <v>#DIV/0!</v>
      </c>
      <c r="CB662" s="37" t="e">
        <f>VALUE(TEXT((AT662*$U662/365*'TOX and EXPO INPUTS'!$E$33/'TOX and EXPO INPUTS'!$E$34),"0.00E+00"))</f>
        <v>#DIV/0!</v>
      </c>
      <c r="CC662" s="37" t="e">
        <f>VALUE(TEXT((AU662*$U662/365*'TOX and EXPO INPUTS'!$E$33/'TOX and EXPO INPUTS'!$E$34),"0.00E+00"))</f>
        <v>#DIV/0!</v>
      </c>
      <c r="CD662" s="58" t="e">
        <f>VALUE(TEXT((BR662*'TOX and EXPO INPUTS'!$F$23),"0.00E+00"))</f>
        <v>#DIV/0!</v>
      </c>
      <c r="CE662" s="57" t="e">
        <f>VALUE(TEXT((BS662*'TOX and EXPO INPUTS'!$F$23),"0.00E+00"))</f>
        <v>#DIV/0!</v>
      </c>
      <c r="CF662" s="57" t="e">
        <f>VALUE(TEXT((BT662*'TOX and EXPO INPUTS'!$F$23),"0.00E+00"))</f>
        <v>#DIV/0!</v>
      </c>
      <c r="CG662" s="57" t="e">
        <f>VALUE(TEXT((BU662*'TOX and EXPO INPUTS'!$F$23),"0.00E+00"))</f>
        <v>#DIV/0!</v>
      </c>
      <c r="CH662" s="57" t="e">
        <f>VALUE(TEXT((BV662*'TOX and EXPO INPUTS'!$F$23),"0.00E+00"))</f>
        <v>#DIV/0!</v>
      </c>
      <c r="CI662" s="57" t="e">
        <f>VALUE(TEXT((BW662*'TOX and EXPO INPUTS'!$F$23),"0.00E+00"))</f>
        <v>#DIV/0!</v>
      </c>
      <c r="CJ662" s="58" t="e">
        <f>VALUE(TEXT((BX662*'TOX and EXPO INPUTS'!$F$23),"0.00E+00"))</f>
        <v>#DIV/0!</v>
      </c>
      <c r="CK662" s="57" t="e">
        <f>VALUE(TEXT((BY662*'TOX and EXPO INPUTS'!$F$23),"0.00E+00"))</f>
        <v>#DIV/0!</v>
      </c>
      <c r="CL662" s="57" t="e">
        <f>VALUE(TEXT((BZ662*'TOX and EXPO INPUTS'!$F$23),"0.00E+00"))</f>
        <v>#DIV/0!</v>
      </c>
      <c r="CM662" s="57" t="e">
        <f>VALUE(TEXT((CA662*'TOX and EXPO INPUTS'!$F$23),"0.00E+00"))</f>
        <v>#DIV/0!</v>
      </c>
      <c r="CN662" s="57" t="e">
        <f>VALUE(TEXT((CB662*'TOX and EXPO INPUTS'!$F$23),"0.00E+00"))</f>
        <v>#DIV/0!</v>
      </c>
      <c r="CO662" s="57" t="e">
        <f>VALUE(TEXT((CC662*'TOX and EXPO INPUTS'!$F$23),"0.00E+00"))</f>
        <v>#DIV/0!</v>
      </c>
      <c r="CP662" s="38" t="s">
        <v>106</v>
      </c>
      <c r="CQ662" s="34" t="s">
        <v>107</v>
      </c>
      <c r="CR662" s="34" t="s">
        <v>108</v>
      </c>
      <c r="CS662" s="39" t="s">
        <v>109</v>
      </c>
    </row>
    <row r="663" spans="1:97" ht="48" customHeight="1" x14ac:dyDescent="0.25">
      <c r="A663" s="34" t="s">
        <v>117</v>
      </c>
      <c r="B663" s="34" t="s">
        <v>118</v>
      </c>
      <c r="C663" s="34" t="s">
        <v>100</v>
      </c>
      <c r="D663" s="34" t="s">
        <v>119</v>
      </c>
      <c r="E663" s="39" t="s">
        <v>102</v>
      </c>
      <c r="F663" s="40" t="s">
        <v>173</v>
      </c>
      <c r="G663" s="43"/>
      <c r="H663" s="36" t="s">
        <v>104</v>
      </c>
      <c r="I663" s="67"/>
      <c r="J663" s="36" t="s">
        <v>105</v>
      </c>
      <c r="K663" s="100">
        <f>VLOOKUP(F663,'Amount Seed Planted_variables'!$A$3:$I$74,2,0)</f>
        <v>460</v>
      </c>
      <c r="L663" s="100">
        <f>VLOOKUP(F663,'Amount Seed Planted_variables'!$A$3:$I$74,3,0)</f>
        <v>907</v>
      </c>
      <c r="M663" s="36">
        <f t="shared" si="307"/>
        <v>0</v>
      </c>
      <c r="N663" s="35">
        <f t="shared" si="308"/>
        <v>0</v>
      </c>
      <c r="O663" s="101">
        <v>18300</v>
      </c>
      <c r="P663" s="93">
        <f>VLOOKUP(F663,'Amount Seed Planted_variables'!$A$3:$I$74,4,0)</f>
        <v>105000</v>
      </c>
      <c r="Q663" s="93">
        <f>VLOOKUP(F663,'Amount Seed Planted_variables'!$A$3:$I$74,7,0)</f>
        <v>80</v>
      </c>
      <c r="R663" s="93">
        <f>VLOOKUP(F663,'Amount Seed Planted_variables'!$A$3:$I$74,8,0)</f>
        <v>8400000</v>
      </c>
      <c r="S663" s="87" t="str">
        <f t="shared" si="304"/>
        <v>NA</v>
      </c>
      <c r="T663" s="35">
        <v>10</v>
      </c>
      <c r="U663" s="35">
        <v>30</v>
      </c>
      <c r="V663" s="41">
        <v>1094</v>
      </c>
      <c r="W663" s="35">
        <v>226</v>
      </c>
      <c r="X663" s="35">
        <v>186</v>
      </c>
      <c r="Y663" s="41">
        <v>37.1</v>
      </c>
      <c r="Z663" s="35">
        <f t="shared" ref="Z663:Z664" si="312">Y663*0.1</f>
        <v>3.7100000000000004</v>
      </c>
      <c r="AA663" s="42">
        <f t="shared" si="309"/>
        <v>0</v>
      </c>
      <c r="AB663" s="37">
        <f t="shared" si="310"/>
        <v>0</v>
      </c>
      <c r="AC663" s="37">
        <f t="shared" si="311"/>
        <v>0</v>
      </c>
      <c r="AD663" s="42" t="e">
        <f>VALUE(TEXT(((AA663*'TOX and EXPO INPUTS'!$F$13)/'TOX and EXPO INPUTS'!$E$27),"0.00E+00"))</f>
        <v>#DIV/0!</v>
      </c>
      <c r="AE663" s="37" t="e">
        <f>VALUE(TEXT(((AB663*'TOX and EXPO INPUTS'!$F$13)/'TOX and EXPO INPUTS'!$E$27),"0.00E+00"))</f>
        <v>#DIV/0!</v>
      </c>
      <c r="AF663" s="37" t="e">
        <f>VALUE(TEXT(((AC663*'TOX and EXPO INPUTS'!$F$13)/'TOX and EXPO INPUTS'!$E$27),"0.00E+00"))</f>
        <v>#DIV/0!</v>
      </c>
      <c r="AG663" s="42" t="e">
        <f>IF($E663="ST",VALUE(TEXT(('TOX and EXPO INPUTS'!$F$7/AD663),"0.0E+00")),IF($E663="IT",VALUE(TEXT(('TOX and EXPO INPUTS'!$F$10/AD663),"0.0E+00"))))</f>
        <v>#DIV/0!</v>
      </c>
      <c r="AH663" s="37" t="e">
        <f>IF($E663="ST",VALUE(TEXT(('TOX and EXPO INPUTS'!$F$7/AE663),"0.0E+00")),IF($E663="IT",VALUE(TEXT(('TOX and EXPO INPUTS'!$F$10/AE663),"0.0E+00"))))</f>
        <v>#DIV/0!</v>
      </c>
      <c r="AI663" s="37" t="e">
        <f>IF($E663="ST",VALUE(TEXT(('TOX and EXPO INPUTS'!$F$7/AF663),"0.0E+00")),IF($E663="IT",VALUE(TEXT(('TOX and EXPO INPUTS'!$F$10/AF663),"0.0E+00"))))</f>
        <v>#DIV/0!</v>
      </c>
      <c r="AJ663" s="42">
        <f t="shared" si="305"/>
        <v>0</v>
      </c>
      <c r="AK663" s="37">
        <f t="shared" si="306"/>
        <v>0</v>
      </c>
      <c r="AL663" s="42" t="e">
        <f>VALUE(TEXT(((AJ663*'TOX and EXPO INPUTS'!$F$21)/'TOX and EXPO INPUTS'!$E$29),"0.00E+00"))</f>
        <v>#DIV/0!</v>
      </c>
      <c r="AM663" s="37" t="e">
        <f>VALUE(TEXT(((AK663*'TOX and EXPO INPUTS'!$F$21)/'TOX and EXPO INPUTS'!$E$29),"0.00E+00"))</f>
        <v>#DIV/0!</v>
      </c>
      <c r="AN663" s="42" t="e">
        <f>IF($E663="ST",VALUE(TEXT(('TOX and EXPO INPUTS'!$F$15/AL663),"0.0E+00")),IF($E663="IT",VALUE(TEXT(('TOX and EXPO INPUTS'!$F$18/AL663),"0.0E+00"))))</f>
        <v>#DIV/0!</v>
      </c>
      <c r="AO663" s="37" t="e">
        <f>IF($E663="ST",VALUE(TEXT(('TOX and EXPO INPUTS'!$F$15/AM663),"0.0E+00")),IF($E663="IT",VALUE(TEXT(('TOX and EXPO INPUTS'!$F$18/AM663),"0.0E+00"))))</f>
        <v>#DIV/0!</v>
      </c>
      <c r="AP663" s="42" t="e">
        <f t="shared" ref="AP663" si="313">VALUE(TEXT((AD663+AL663),"0.00E+00"))</f>
        <v>#DIV/0!</v>
      </c>
      <c r="AQ663" s="37" t="e">
        <f t="shared" ref="AQ663" si="314">VALUE(TEXT((AE663+AL663),"0.00E+00"))</f>
        <v>#DIV/0!</v>
      </c>
      <c r="AR663" s="37" t="e">
        <f t="shared" ref="AR663" si="315">VALUE(TEXT((AF663+AL663),"0.00E+00"))</f>
        <v>#DIV/0!</v>
      </c>
      <c r="AS663" s="37" t="e">
        <f t="shared" ref="AS663" si="316">VALUE(TEXT((AD663+AM663),"0.00E+00"))</f>
        <v>#DIV/0!</v>
      </c>
      <c r="AT663" s="37" t="e">
        <f t="shared" ref="AT663" si="317">VALUE(TEXT((AE663+AM663),"0.00E+00"))</f>
        <v>#DIV/0!</v>
      </c>
      <c r="AU663" s="37" t="e">
        <f t="shared" ref="AU663" si="318">VALUE(TEXT((AF663+AM663),"0.00E+00"))</f>
        <v>#DIV/0!</v>
      </c>
      <c r="AV663" s="42" t="e">
        <f t="shared" ref="AV663" si="319">VALUE(TEXT(1/((1/AG663)+(1/AN663)),"0.0E+00"))</f>
        <v>#DIV/0!</v>
      </c>
      <c r="AW663" s="37" t="e">
        <f t="shared" ref="AW663" si="320">VALUE(TEXT(1/((1/AH663)+(1/AN663)),"0.0E+00"))</f>
        <v>#DIV/0!</v>
      </c>
      <c r="AX663" s="37" t="e">
        <f t="shared" ref="AX663" si="321">VALUE(TEXT(1/((1/AI663)+(1/AN663)),"0.0E+00"))</f>
        <v>#DIV/0!</v>
      </c>
      <c r="AY663" s="37" t="e">
        <f t="shared" ref="AY663" si="322">VALUE(TEXT(1/((1/AG663)+(1/AO663)),"0.0E+00"))</f>
        <v>#DIV/0!</v>
      </c>
      <c r="AZ663" s="37" t="e">
        <f t="shared" ref="AZ663" si="323">VALUE(TEXT(1/((1/AH663)+(1/AO663)),"0.0E+00"))</f>
        <v>#DIV/0!</v>
      </c>
      <c r="BA663" s="37" t="e">
        <f t="shared" ref="BA663" si="324">VALUE(TEXT(1/((1/AI663)+(1/AO663)),"0.0E+00"))</f>
        <v>#DIV/0!</v>
      </c>
      <c r="BB663" s="42" t="e">
        <f>IF($E663="ST",VALUE(TEXT((1/(('TOX and EXPO INPUTS'!$F$9/AG663)+('TOX and EXPO INPUTS'!$F$17/AN663))),"0.0E+00")),IF($E663="IT",VALUE(TEXT((1/(('TOX and EXPO INPUTS'!$F$12/AG663)+('TOX and EXPO INPUTS'!$F$20/AN663))),"0.0E+00"))))</f>
        <v>#DIV/0!</v>
      </c>
      <c r="BC663" s="37" t="e">
        <f>IF($E663="ST",VALUE(TEXT((1/(('TOX and EXPO INPUTS'!$F$9/AH663)+('TOX and EXPO INPUTS'!$F$17/AN663))),"0.0E+00")),IF($E663="IT",VALUE(TEXT((1/(('TOX and EXPO INPUTS'!$F$12/AH663)+('TOX and EXPO INPUTS'!$F$20/AN663))),"0.0E+00"))))</f>
        <v>#DIV/0!</v>
      </c>
      <c r="BD663" s="37" t="e">
        <f>IF($E663="ST",VALUE(TEXT((1/(('TOX and EXPO INPUTS'!$F$9/AI663)+('TOX and EXPO INPUTS'!$F$17/AN663))),"0.0E+00")),IF($E663="IT",VALUE(TEXT((1/(('TOX and EXPO INPUTS'!$F$12/AI663)+('TOX and EXPO INPUTS'!$F$20/AN663))),"0.0E+00"))))</f>
        <v>#DIV/0!</v>
      </c>
      <c r="BE663" s="37" t="e">
        <f>IF($E663="ST",VALUE(TEXT((1/(('TOX and EXPO INPUTS'!$F$9/AG663)+('TOX and EXPO INPUTS'!$F$17/AO663))),"0.0E+00")),IF($E663="IT",VALUE(TEXT((1/(('TOX and EXPO INPUTS'!$F$12/AG663)+('TOX and EXPO INPUTS'!$F$20/AO663))),"0.0E+00"))))</f>
        <v>#DIV/0!</v>
      </c>
      <c r="BF663" s="37" t="e">
        <f>IF($E663="ST",VALUE(TEXT((1/(('TOX and EXPO INPUTS'!$F$9/AH663)+('TOX and EXPO INPUTS'!$F$17/AO663))),"0.0E+00")),IF($E663="IT",VALUE(TEXT((1/(('TOX and EXPO INPUTS'!$F$12/AH663)+('TOX and EXPO INPUTS'!$F$20/AO663))),"0.0E+00"))))</f>
        <v>#DIV/0!</v>
      </c>
      <c r="BG663" s="37" t="e">
        <f>IF($E663="ST",VALUE(TEXT((1/(('TOX and EXPO INPUTS'!$F$9/AI663)+('TOX and EXPO INPUTS'!$F$17/AO663))),"0.0E+00")),IF($E663="IT",VALUE(TEXT((1/(('TOX and EXPO INPUTS'!$F$12/AI663)+('TOX and EXPO INPUTS'!$F$20/AO663))),"0.0E+00"))))</f>
        <v>#DIV/0!</v>
      </c>
      <c r="BH663" s="42" t="e">
        <f>VALUE(TEXT((AD663*$T663/365*'TOX and EXPO INPUTS'!$E$33/'TOX and EXPO INPUTS'!$E$34),"0.00E+00"))</f>
        <v>#DIV/0!</v>
      </c>
      <c r="BI663" s="37" t="e">
        <f>VALUE(TEXT((AE663*$T663/365*'TOX and EXPO INPUTS'!$E$33/'TOX and EXPO INPUTS'!$E$34),"0.00E+00"))</f>
        <v>#DIV/0!</v>
      </c>
      <c r="BJ663" s="37" t="e">
        <f>VALUE(TEXT((AF663*$T663/365*'TOX and EXPO INPUTS'!$E$33/'TOX and EXPO INPUTS'!$E$34),"0.00E+00"))</f>
        <v>#DIV/0!</v>
      </c>
      <c r="BK663" s="42" t="e">
        <f>VALUE(TEXT((AD663*$U663/365*'TOX and EXPO INPUTS'!$E$33/'TOX and EXPO INPUTS'!$E$34),"0.00E+00"))</f>
        <v>#DIV/0!</v>
      </c>
      <c r="BL663" s="37" t="e">
        <f>VALUE(TEXT((AE663*$U663/365*'TOX and EXPO INPUTS'!$E$33/'TOX and EXPO INPUTS'!$E$34),"0.00E+00"))</f>
        <v>#DIV/0!</v>
      </c>
      <c r="BM663" s="37" t="e">
        <f>VALUE(TEXT((AF663*$U663/365*'TOX and EXPO INPUTS'!$E$33/'TOX and EXPO INPUTS'!$E$34),"0.00E+00"))</f>
        <v>#DIV/0!</v>
      </c>
      <c r="BN663" s="42" t="e">
        <f>VALUE(TEXT((AL663*$T663/365*'TOX and EXPO INPUTS'!$E$33/'TOX and EXPO INPUTS'!$E$34),"0.00E+00"))</f>
        <v>#DIV/0!</v>
      </c>
      <c r="BO663" s="37" t="e">
        <f>VALUE(TEXT((AM663*$T663/365*'TOX and EXPO INPUTS'!$E$33/'TOX and EXPO INPUTS'!$E$34),"0.00E+00"))</f>
        <v>#DIV/0!</v>
      </c>
      <c r="BP663" s="42" t="e">
        <f>VALUE(TEXT((AL663*$U663/365*'TOX and EXPO INPUTS'!$E$33/'TOX and EXPO INPUTS'!$E$34),"0.00E+00"))</f>
        <v>#DIV/0!</v>
      </c>
      <c r="BQ663" s="37" t="e">
        <f>VALUE(TEXT((AM663*$U663/365*'TOX and EXPO INPUTS'!$E$33/'TOX and EXPO INPUTS'!$E$34),"0.00E+00"))</f>
        <v>#DIV/0!</v>
      </c>
      <c r="BR663" s="42" t="e">
        <f>VALUE(TEXT((AP663*$T663/365*'TOX and EXPO INPUTS'!$E$33/'TOX and EXPO INPUTS'!$E$34),"0.00E+00"))</f>
        <v>#DIV/0!</v>
      </c>
      <c r="BS663" s="37" t="e">
        <f>VALUE(TEXT((AQ663*$T663/365*'TOX and EXPO INPUTS'!$E$33/'TOX and EXPO INPUTS'!$E$34),"0.00E+00"))</f>
        <v>#DIV/0!</v>
      </c>
      <c r="BT663" s="37" t="e">
        <f>VALUE(TEXT((AR663*$T663/365*'TOX and EXPO INPUTS'!$E$33/'TOX and EXPO INPUTS'!$E$34),"0.00E+00"))</f>
        <v>#DIV/0!</v>
      </c>
      <c r="BU663" s="37" t="e">
        <f>VALUE(TEXT((AS663*$T663/365*'TOX and EXPO INPUTS'!$E$33/'TOX and EXPO INPUTS'!$E$34),"0.00E+00"))</f>
        <v>#DIV/0!</v>
      </c>
      <c r="BV663" s="37" t="e">
        <f>VALUE(TEXT((AT663*$T663/365*'TOX and EXPO INPUTS'!$E$33/'TOX and EXPO INPUTS'!$E$34),"0.00E+00"))</f>
        <v>#DIV/0!</v>
      </c>
      <c r="BW663" s="37" t="e">
        <f>VALUE(TEXT((AU663*$T663/365*'TOX and EXPO INPUTS'!$E$33/'TOX and EXPO INPUTS'!$E$34),"0.00E+00"))</f>
        <v>#DIV/0!</v>
      </c>
      <c r="BX663" s="42" t="e">
        <f>VALUE(TEXT((AP663*$U663/365*'TOX and EXPO INPUTS'!$E$33/'TOX and EXPO INPUTS'!$E$34),"0.00E+00"))</f>
        <v>#DIV/0!</v>
      </c>
      <c r="BY663" s="37" t="e">
        <f>VALUE(TEXT((AQ663*$U663/365*'TOX and EXPO INPUTS'!$E$33/'TOX and EXPO INPUTS'!$E$34),"0.00E+00"))</f>
        <v>#DIV/0!</v>
      </c>
      <c r="BZ663" s="37" t="e">
        <f>VALUE(TEXT((AR663*$U663/365*'TOX and EXPO INPUTS'!$E$33/'TOX and EXPO INPUTS'!$E$34),"0.00E+00"))</f>
        <v>#DIV/0!</v>
      </c>
      <c r="CA663" s="37" t="e">
        <f>VALUE(TEXT((AS663*$U663/365*'TOX and EXPO INPUTS'!$E$33/'TOX and EXPO INPUTS'!$E$34),"0.00E+00"))</f>
        <v>#DIV/0!</v>
      </c>
      <c r="CB663" s="37" t="e">
        <f>VALUE(TEXT((AT663*$U663/365*'TOX and EXPO INPUTS'!$E$33/'TOX and EXPO INPUTS'!$E$34),"0.00E+00"))</f>
        <v>#DIV/0!</v>
      </c>
      <c r="CC663" s="37" t="e">
        <f>VALUE(TEXT((AU663*$U663/365*'TOX and EXPO INPUTS'!$E$33/'TOX and EXPO INPUTS'!$E$34),"0.00E+00"))</f>
        <v>#DIV/0!</v>
      </c>
      <c r="CD663" s="58" t="e">
        <f>VALUE(TEXT((BR663*'TOX and EXPO INPUTS'!$F$23),"0.00E+00"))</f>
        <v>#DIV/0!</v>
      </c>
      <c r="CE663" s="57" t="e">
        <f>VALUE(TEXT((BS663*'TOX and EXPO INPUTS'!$F$23),"0.00E+00"))</f>
        <v>#DIV/0!</v>
      </c>
      <c r="CF663" s="57" t="e">
        <f>VALUE(TEXT((BT663*'TOX and EXPO INPUTS'!$F$23),"0.00E+00"))</f>
        <v>#DIV/0!</v>
      </c>
      <c r="CG663" s="57" t="e">
        <f>VALUE(TEXT((BU663*'TOX and EXPO INPUTS'!$F$23),"0.00E+00"))</f>
        <v>#DIV/0!</v>
      </c>
      <c r="CH663" s="57" t="e">
        <f>VALUE(TEXT((BV663*'TOX and EXPO INPUTS'!$F$23),"0.00E+00"))</f>
        <v>#DIV/0!</v>
      </c>
      <c r="CI663" s="57" t="e">
        <f>VALUE(TEXT((BW663*'TOX and EXPO INPUTS'!$F$23),"0.00E+00"))</f>
        <v>#DIV/0!</v>
      </c>
      <c r="CJ663" s="58" t="e">
        <f>VALUE(TEXT((BX663*'TOX and EXPO INPUTS'!$F$23),"0.00E+00"))</f>
        <v>#DIV/0!</v>
      </c>
      <c r="CK663" s="57" t="e">
        <f>VALUE(TEXT((BY663*'TOX and EXPO INPUTS'!$F$23),"0.00E+00"))</f>
        <v>#DIV/0!</v>
      </c>
      <c r="CL663" s="57" t="e">
        <f>VALUE(TEXT((BZ663*'TOX and EXPO INPUTS'!$F$23),"0.00E+00"))</f>
        <v>#DIV/0!</v>
      </c>
      <c r="CM663" s="57" t="e">
        <f>VALUE(TEXT((CA663*'TOX and EXPO INPUTS'!$F$23),"0.00E+00"))</f>
        <v>#DIV/0!</v>
      </c>
      <c r="CN663" s="57" t="e">
        <f>VALUE(TEXT((CB663*'TOX and EXPO INPUTS'!$F$23),"0.00E+00"))</f>
        <v>#DIV/0!</v>
      </c>
      <c r="CO663" s="57" t="e">
        <f>VALUE(TEXT((CC663*'TOX and EXPO INPUTS'!$F$23),"0.00E+00"))</f>
        <v>#DIV/0!</v>
      </c>
      <c r="CP663" s="38" t="s">
        <v>120</v>
      </c>
      <c r="CQ663" s="34">
        <v>49352701</v>
      </c>
      <c r="CR663" s="34" t="s">
        <v>121</v>
      </c>
      <c r="CS663" s="39" t="s">
        <v>122</v>
      </c>
    </row>
    <row r="664" spans="1:97" ht="48" customHeight="1" x14ac:dyDescent="0.25">
      <c r="A664" s="34" t="s">
        <v>117</v>
      </c>
      <c r="B664" s="34" t="s">
        <v>123</v>
      </c>
      <c r="C664" s="34" t="s">
        <v>100</v>
      </c>
      <c r="D664" s="34" t="s">
        <v>119</v>
      </c>
      <c r="E664" s="39" t="s">
        <v>102</v>
      </c>
      <c r="F664" s="40" t="s">
        <v>173</v>
      </c>
      <c r="G664" s="43"/>
      <c r="H664" s="36" t="s">
        <v>104</v>
      </c>
      <c r="I664" s="67"/>
      <c r="J664" s="36" t="s">
        <v>105</v>
      </c>
      <c r="K664" s="100">
        <f>VLOOKUP(F664,'Amount Seed Planted_variables'!$A$3:$I$74,2,0)</f>
        <v>460</v>
      </c>
      <c r="L664" s="100">
        <f>VLOOKUP(F664,'Amount Seed Planted_variables'!$A$3:$I$74,3,0)</f>
        <v>907</v>
      </c>
      <c r="M664" s="36">
        <f t="shared" si="307"/>
        <v>0</v>
      </c>
      <c r="N664" s="35">
        <f t="shared" si="308"/>
        <v>0</v>
      </c>
      <c r="O664" s="101">
        <v>18300</v>
      </c>
      <c r="P664" s="93">
        <f>VLOOKUP(F664,'Amount Seed Planted_variables'!$A$3:$I$74,4,0)</f>
        <v>105000</v>
      </c>
      <c r="Q664" s="93">
        <f>VLOOKUP(F664,'Amount Seed Planted_variables'!$A$3:$I$74,7,0)</f>
        <v>80</v>
      </c>
      <c r="R664" s="93">
        <f>VLOOKUP(F664,'Amount Seed Planted_variables'!$A$3:$I$74,8,0)</f>
        <v>8400000</v>
      </c>
      <c r="S664" s="87" t="str">
        <f t="shared" si="304"/>
        <v>NA</v>
      </c>
      <c r="T664" s="35">
        <v>10</v>
      </c>
      <c r="U664" s="35">
        <v>30</v>
      </c>
      <c r="V664" s="41">
        <v>27887</v>
      </c>
      <c r="W664" s="35">
        <v>7574</v>
      </c>
      <c r="X664" s="35">
        <v>5532</v>
      </c>
      <c r="Y664" s="41">
        <v>633</v>
      </c>
      <c r="Z664" s="35">
        <f t="shared" si="312"/>
        <v>63.300000000000004</v>
      </c>
      <c r="AA664" s="42">
        <f t="shared" si="309"/>
        <v>0</v>
      </c>
      <c r="AB664" s="37">
        <f t="shared" si="310"/>
        <v>0</v>
      </c>
      <c r="AC664" s="37">
        <f t="shared" si="311"/>
        <v>0</v>
      </c>
      <c r="AD664" s="42" t="e">
        <f>VALUE(TEXT(((AA664*'TOX and EXPO INPUTS'!$F$13)/'TOX and EXPO INPUTS'!$E$27),"0.00E+00"))</f>
        <v>#DIV/0!</v>
      </c>
      <c r="AE664" s="37" t="e">
        <f>VALUE(TEXT(((AB664*'TOX and EXPO INPUTS'!$F$13)/'TOX and EXPO INPUTS'!$E$27),"0.00E+00"))</f>
        <v>#DIV/0!</v>
      </c>
      <c r="AF664" s="37" t="e">
        <f>VALUE(TEXT(((AC664*'TOX and EXPO INPUTS'!$F$13)/'TOX and EXPO INPUTS'!$E$27),"0.00E+00"))</f>
        <v>#DIV/0!</v>
      </c>
      <c r="AG664" s="42" t="e">
        <f>IF($E664="ST",VALUE(TEXT(('TOX and EXPO INPUTS'!$F$7/AD664),"0.0E+00")),IF($E664="IT",VALUE(TEXT(('TOX and EXPO INPUTS'!$F$10/AD664),"0.0E+00"))))</f>
        <v>#DIV/0!</v>
      </c>
      <c r="AH664" s="37" t="e">
        <f>IF($E664="ST",VALUE(TEXT(('TOX and EXPO INPUTS'!$F$7/AE664),"0.0E+00")),IF($E664="IT",VALUE(TEXT(('TOX and EXPO INPUTS'!$F$10/AE664),"0.0E+00"))))</f>
        <v>#DIV/0!</v>
      </c>
      <c r="AI664" s="37" t="e">
        <f>IF($E664="ST",VALUE(TEXT(('TOX and EXPO INPUTS'!$F$7/AF664),"0.0E+00")),IF($E664="IT",VALUE(TEXT(('TOX and EXPO INPUTS'!$F$10/AF664),"0.0E+00"))))</f>
        <v>#DIV/0!</v>
      </c>
      <c r="AJ664" s="42">
        <f t="shared" si="305"/>
        <v>0</v>
      </c>
      <c r="AK664" s="37">
        <f t="shared" si="306"/>
        <v>0</v>
      </c>
      <c r="AL664" s="42" t="e">
        <f>VALUE(TEXT(((AJ664*'TOX and EXPO INPUTS'!$F$21)/'TOX and EXPO INPUTS'!$E$29),"0.00E+00"))</f>
        <v>#DIV/0!</v>
      </c>
      <c r="AM664" s="37" t="e">
        <f>VALUE(TEXT(((AK664*'TOX and EXPO INPUTS'!$F$21)/'TOX and EXPO INPUTS'!$E$29),"0.00E+00"))</f>
        <v>#DIV/0!</v>
      </c>
      <c r="AN664" s="42" t="e">
        <f>IF($E664="ST",VALUE(TEXT(('TOX and EXPO INPUTS'!$F$15/AL664),"0.0E+00")),IF($E664="IT",VALUE(TEXT(('TOX and EXPO INPUTS'!$F$18/AL664),"0.0E+00"))))</f>
        <v>#DIV/0!</v>
      </c>
      <c r="AO664" s="37" t="e">
        <f>IF($E664="ST",VALUE(TEXT(('TOX and EXPO INPUTS'!$F$15/AM664),"0.0E+00")),IF($E664="IT",VALUE(TEXT(('TOX and EXPO INPUTS'!$F$18/AM664),"0.0E+00"))))</f>
        <v>#DIV/0!</v>
      </c>
      <c r="AP664" s="42" t="e">
        <f t="shared" si="291"/>
        <v>#DIV/0!</v>
      </c>
      <c r="AQ664" s="37" t="e">
        <f t="shared" si="292"/>
        <v>#DIV/0!</v>
      </c>
      <c r="AR664" s="37" t="e">
        <f t="shared" si="293"/>
        <v>#DIV/0!</v>
      </c>
      <c r="AS664" s="37" t="e">
        <f t="shared" si="294"/>
        <v>#DIV/0!</v>
      </c>
      <c r="AT664" s="37" t="e">
        <f t="shared" si="295"/>
        <v>#DIV/0!</v>
      </c>
      <c r="AU664" s="37" t="e">
        <f t="shared" si="296"/>
        <v>#DIV/0!</v>
      </c>
      <c r="AV664" s="42" t="e">
        <f t="shared" si="297"/>
        <v>#DIV/0!</v>
      </c>
      <c r="AW664" s="37" t="e">
        <f t="shared" si="298"/>
        <v>#DIV/0!</v>
      </c>
      <c r="AX664" s="37" t="e">
        <f t="shared" si="299"/>
        <v>#DIV/0!</v>
      </c>
      <c r="AY664" s="37" t="e">
        <f t="shared" si="300"/>
        <v>#DIV/0!</v>
      </c>
      <c r="AZ664" s="37" t="e">
        <f t="shared" si="301"/>
        <v>#DIV/0!</v>
      </c>
      <c r="BA664" s="37" t="e">
        <f t="shared" si="302"/>
        <v>#DIV/0!</v>
      </c>
      <c r="BB664" s="42" t="e">
        <f>IF($E664="ST",VALUE(TEXT((1/(('TOX and EXPO INPUTS'!$F$9/AG664)+('TOX and EXPO INPUTS'!$F$17/AN664))),"0.0E+00")),IF($E664="IT",VALUE(TEXT((1/(('TOX and EXPO INPUTS'!$F$12/AG664)+('TOX and EXPO INPUTS'!$F$20/AN664))),"0.0E+00"))))</f>
        <v>#DIV/0!</v>
      </c>
      <c r="BC664" s="37" t="e">
        <f>IF($E664="ST",VALUE(TEXT((1/(('TOX and EXPO INPUTS'!$F$9/AH664)+('TOX and EXPO INPUTS'!$F$17/AN664))),"0.0E+00")),IF($E664="IT",VALUE(TEXT((1/(('TOX and EXPO INPUTS'!$F$12/AH664)+('TOX and EXPO INPUTS'!$F$20/AN664))),"0.0E+00"))))</f>
        <v>#DIV/0!</v>
      </c>
      <c r="BD664" s="37" t="e">
        <f>IF($E664="ST",VALUE(TEXT((1/(('TOX and EXPO INPUTS'!$F$9/AI664)+('TOX and EXPO INPUTS'!$F$17/AN664))),"0.0E+00")),IF($E664="IT",VALUE(TEXT((1/(('TOX and EXPO INPUTS'!$F$12/AI664)+('TOX and EXPO INPUTS'!$F$20/AN664))),"0.0E+00"))))</f>
        <v>#DIV/0!</v>
      </c>
      <c r="BE664" s="37" t="e">
        <f>IF($E664="ST",VALUE(TEXT((1/(('TOX and EXPO INPUTS'!$F$9/AG664)+('TOX and EXPO INPUTS'!$F$17/AO664))),"0.0E+00")),IF($E664="IT",VALUE(TEXT((1/(('TOX and EXPO INPUTS'!$F$12/AG664)+('TOX and EXPO INPUTS'!$F$20/AO664))),"0.0E+00"))))</f>
        <v>#DIV/0!</v>
      </c>
      <c r="BF664" s="37" t="e">
        <f>IF($E664="ST",VALUE(TEXT((1/(('TOX and EXPO INPUTS'!$F$9/AH664)+('TOX and EXPO INPUTS'!$F$17/AO664))),"0.0E+00")),IF($E664="IT",VALUE(TEXT((1/(('TOX and EXPO INPUTS'!$F$12/AH664)+('TOX and EXPO INPUTS'!$F$20/AO664))),"0.0E+00"))))</f>
        <v>#DIV/0!</v>
      </c>
      <c r="BG664" s="37" t="e">
        <f>IF($E664="ST",VALUE(TEXT((1/(('TOX and EXPO INPUTS'!$F$9/AI664)+('TOX and EXPO INPUTS'!$F$17/AO664))),"0.0E+00")),IF($E664="IT",VALUE(TEXT((1/(('TOX and EXPO INPUTS'!$F$12/AI664)+('TOX and EXPO INPUTS'!$F$20/AO664))),"0.0E+00"))))</f>
        <v>#DIV/0!</v>
      </c>
      <c r="BH664" s="42" t="e">
        <f>VALUE(TEXT((AD664*$T664/365*'TOX and EXPO INPUTS'!$E$33/'TOX and EXPO INPUTS'!$E$34),"0.00E+00"))</f>
        <v>#DIV/0!</v>
      </c>
      <c r="BI664" s="37" t="e">
        <f>VALUE(TEXT((AE664*$T664/365*'TOX and EXPO INPUTS'!$E$33/'TOX and EXPO INPUTS'!$E$34),"0.00E+00"))</f>
        <v>#DIV/0!</v>
      </c>
      <c r="BJ664" s="37" t="e">
        <f>VALUE(TEXT((AF664*$T664/365*'TOX and EXPO INPUTS'!$E$33/'TOX and EXPO INPUTS'!$E$34),"0.00E+00"))</f>
        <v>#DIV/0!</v>
      </c>
      <c r="BK664" s="42" t="e">
        <f>VALUE(TEXT((AD664*$U664/365*'TOX and EXPO INPUTS'!$E$33/'TOX and EXPO INPUTS'!$E$34),"0.00E+00"))</f>
        <v>#DIV/0!</v>
      </c>
      <c r="BL664" s="37" t="e">
        <f>VALUE(TEXT((AE664*$U664/365*'TOX and EXPO INPUTS'!$E$33/'TOX and EXPO INPUTS'!$E$34),"0.00E+00"))</f>
        <v>#DIV/0!</v>
      </c>
      <c r="BM664" s="37" t="e">
        <f>VALUE(TEXT((AF664*$U664/365*'TOX and EXPO INPUTS'!$E$33/'TOX and EXPO INPUTS'!$E$34),"0.00E+00"))</f>
        <v>#DIV/0!</v>
      </c>
      <c r="BN664" s="42" t="e">
        <f>VALUE(TEXT((AL664*$T664/365*'TOX and EXPO INPUTS'!$E$33/'TOX and EXPO INPUTS'!$E$34),"0.00E+00"))</f>
        <v>#DIV/0!</v>
      </c>
      <c r="BO664" s="37" t="e">
        <f>VALUE(TEXT((AM664*$T664/365*'TOX and EXPO INPUTS'!$E$33/'TOX and EXPO INPUTS'!$E$34),"0.00E+00"))</f>
        <v>#DIV/0!</v>
      </c>
      <c r="BP664" s="42" t="e">
        <f>VALUE(TEXT((AL664*$U664/365*'TOX and EXPO INPUTS'!$E$33/'TOX and EXPO INPUTS'!$E$34),"0.00E+00"))</f>
        <v>#DIV/0!</v>
      </c>
      <c r="BQ664" s="37" t="e">
        <f>VALUE(TEXT((AM664*$U664/365*'TOX and EXPO INPUTS'!$E$33/'TOX and EXPO INPUTS'!$E$34),"0.00E+00"))</f>
        <v>#DIV/0!</v>
      </c>
      <c r="BR664" s="42" t="e">
        <f>VALUE(TEXT((AP664*$T664/365*'TOX and EXPO INPUTS'!$E$33/'TOX and EXPO INPUTS'!$E$34),"0.00E+00"))</f>
        <v>#DIV/0!</v>
      </c>
      <c r="BS664" s="37" t="e">
        <f>VALUE(TEXT((AQ664*$T664/365*'TOX and EXPO INPUTS'!$E$33/'TOX and EXPO INPUTS'!$E$34),"0.00E+00"))</f>
        <v>#DIV/0!</v>
      </c>
      <c r="BT664" s="37" t="e">
        <f>VALUE(TEXT((AR664*$T664/365*'TOX and EXPO INPUTS'!$E$33/'TOX and EXPO INPUTS'!$E$34),"0.00E+00"))</f>
        <v>#DIV/0!</v>
      </c>
      <c r="BU664" s="37" t="e">
        <f>VALUE(TEXT((AS664*$T664/365*'TOX and EXPO INPUTS'!$E$33/'TOX and EXPO INPUTS'!$E$34),"0.00E+00"))</f>
        <v>#DIV/0!</v>
      </c>
      <c r="BV664" s="37" t="e">
        <f>VALUE(TEXT((AT664*$T664/365*'TOX and EXPO INPUTS'!$E$33/'TOX and EXPO INPUTS'!$E$34),"0.00E+00"))</f>
        <v>#DIV/0!</v>
      </c>
      <c r="BW664" s="37" t="e">
        <f>VALUE(TEXT((AU664*$T664/365*'TOX and EXPO INPUTS'!$E$33/'TOX and EXPO INPUTS'!$E$34),"0.00E+00"))</f>
        <v>#DIV/0!</v>
      </c>
      <c r="BX664" s="42" t="e">
        <f>VALUE(TEXT((AP664*$U664/365*'TOX and EXPO INPUTS'!$E$33/'TOX and EXPO INPUTS'!$E$34),"0.00E+00"))</f>
        <v>#DIV/0!</v>
      </c>
      <c r="BY664" s="37" t="e">
        <f>VALUE(TEXT((AQ664*$U664/365*'TOX and EXPO INPUTS'!$E$33/'TOX and EXPO INPUTS'!$E$34),"0.00E+00"))</f>
        <v>#DIV/0!</v>
      </c>
      <c r="BZ664" s="37" t="e">
        <f>VALUE(TEXT((AR664*$U664/365*'TOX and EXPO INPUTS'!$E$33/'TOX and EXPO INPUTS'!$E$34),"0.00E+00"))</f>
        <v>#DIV/0!</v>
      </c>
      <c r="CA664" s="37" t="e">
        <f>VALUE(TEXT((AS664*$U664/365*'TOX and EXPO INPUTS'!$E$33/'TOX and EXPO INPUTS'!$E$34),"0.00E+00"))</f>
        <v>#DIV/0!</v>
      </c>
      <c r="CB664" s="37" t="e">
        <f>VALUE(TEXT((AT664*$U664/365*'TOX and EXPO INPUTS'!$E$33/'TOX and EXPO INPUTS'!$E$34),"0.00E+00"))</f>
        <v>#DIV/0!</v>
      </c>
      <c r="CC664" s="37" t="e">
        <f>VALUE(TEXT((AU664*$U664/365*'TOX and EXPO INPUTS'!$E$33/'TOX and EXPO INPUTS'!$E$34),"0.00E+00"))</f>
        <v>#DIV/0!</v>
      </c>
      <c r="CD664" s="58" t="e">
        <f>VALUE(TEXT((BR664*'TOX and EXPO INPUTS'!$F$23),"0.00E+00"))</f>
        <v>#DIV/0!</v>
      </c>
      <c r="CE664" s="57" t="e">
        <f>VALUE(TEXT((BS664*'TOX and EXPO INPUTS'!$F$23),"0.00E+00"))</f>
        <v>#DIV/0!</v>
      </c>
      <c r="CF664" s="57" t="e">
        <f>VALUE(TEXT((BT664*'TOX and EXPO INPUTS'!$F$23),"0.00E+00"))</f>
        <v>#DIV/0!</v>
      </c>
      <c r="CG664" s="57" t="e">
        <f>VALUE(TEXT((BU664*'TOX and EXPO INPUTS'!$F$23),"0.00E+00"))</f>
        <v>#DIV/0!</v>
      </c>
      <c r="CH664" s="57" t="e">
        <f>VALUE(TEXT((BV664*'TOX and EXPO INPUTS'!$F$23),"0.00E+00"))</f>
        <v>#DIV/0!</v>
      </c>
      <c r="CI664" s="57" t="e">
        <f>VALUE(TEXT((BW664*'TOX and EXPO INPUTS'!$F$23),"0.00E+00"))</f>
        <v>#DIV/0!</v>
      </c>
      <c r="CJ664" s="58" t="e">
        <f>VALUE(TEXT((BX664*'TOX and EXPO INPUTS'!$F$23),"0.00E+00"))</f>
        <v>#DIV/0!</v>
      </c>
      <c r="CK664" s="57" t="e">
        <f>VALUE(TEXT((BY664*'TOX and EXPO INPUTS'!$F$23),"0.00E+00"))</f>
        <v>#DIV/0!</v>
      </c>
      <c r="CL664" s="57" t="e">
        <f>VALUE(TEXT((BZ664*'TOX and EXPO INPUTS'!$F$23),"0.00E+00"))</f>
        <v>#DIV/0!</v>
      </c>
      <c r="CM664" s="57" t="e">
        <f>VALUE(TEXT((CA664*'TOX and EXPO INPUTS'!$F$23),"0.00E+00"))</f>
        <v>#DIV/0!</v>
      </c>
      <c r="CN664" s="57" t="e">
        <f>VALUE(TEXT((CB664*'TOX and EXPO INPUTS'!$F$23),"0.00E+00"))</f>
        <v>#DIV/0!</v>
      </c>
      <c r="CO664" s="57" t="e">
        <f>VALUE(TEXT((CC664*'TOX and EXPO INPUTS'!$F$23),"0.00E+00"))</f>
        <v>#DIV/0!</v>
      </c>
      <c r="CP664" s="38" t="s">
        <v>120</v>
      </c>
      <c r="CQ664" s="34">
        <v>47455902</v>
      </c>
      <c r="CR664" s="34" t="s">
        <v>124</v>
      </c>
      <c r="CS664" s="39" t="s">
        <v>125</v>
      </c>
    </row>
    <row r="665" spans="1:97" ht="48" customHeight="1" x14ac:dyDescent="0.25">
      <c r="A665" s="34" t="s">
        <v>98</v>
      </c>
      <c r="B665" s="34" t="s">
        <v>99</v>
      </c>
      <c r="C665" s="34" t="s">
        <v>113</v>
      </c>
      <c r="D665" s="34" t="s">
        <v>101</v>
      </c>
      <c r="E665" s="39" t="s">
        <v>102</v>
      </c>
      <c r="F665" s="40" t="s">
        <v>174</v>
      </c>
      <c r="G665" s="43"/>
      <c r="H665" s="36" t="s">
        <v>104</v>
      </c>
      <c r="I665" s="67"/>
      <c r="J665" s="36" t="s">
        <v>105</v>
      </c>
      <c r="K665" s="100">
        <f>VLOOKUP(F665,'Amount Seed Planted_variables'!$A$3:$I$74,2,0)</f>
        <v>50000</v>
      </c>
      <c r="L665" s="100">
        <f>VLOOKUP(F665,'Amount Seed Planted_variables'!$A$3:$I$74,3,0)</f>
        <v>72000</v>
      </c>
      <c r="M665" s="36">
        <f t="shared" si="307"/>
        <v>0</v>
      </c>
      <c r="N665" s="35">
        <f t="shared" si="308"/>
        <v>0</v>
      </c>
      <c r="O665" s="101">
        <v>3000</v>
      </c>
      <c r="P665" s="93">
        <f>VLOOKUP(F665,'Amount Seed Planted_variables'!$A$3:$I$74,4,0)</f>
        <v>209088</v>
      </c>
      <c r="Q665" s="93">
        <f>VLOOKUP(F665,'Amount Seed Planted_variables'!$A$3:$I$74,7,0)</f>
        <v>80</v>
      </c>
      <c r="R665" s="93">
        <f>VLOOKUP(F665,'Amount Seed Planted_variables'!$A$3:$I$74,8,0)</f>
        <v>16727040</v>
      </c>
      <c r="S665" s="87" t="str">
        <f t="shared" si="304"/>
        <v>NA</v>
      </c>
      <c r="T665" s="35">
        <v>10</v>
      </c>
      <c r="U665" s="35">
        <v>30</v>
      </c>
      <c r="V665" s="41">
        <v>349</v>
      </c>
      <c r="W665" s="35">
        <v>51.2</v>
      </c>
      <c r="X665" s="35">
        <v>42.2</v>
      </c>
      <c r="Y665" s="41">
        <v>1.2</v>
      </c>
      <c r="Z665" s="35">
        <f>Y665*0.1</f>
        <v>0.12</v>
      </c>
      <c r="AA665" s="42">
        <f t="shared" si="309"/>
        <v>0</v>
      </c>
      <c r="AB665" s="37">
        <f t="shared" si="310"/>
        <v>0</v>
      </c>
      <c r="AC665" s="37">
        <f t="shared" si="311"/>
        <v>0</v>
      </c>
      <c r="AD665" s="42" t="e">
        <f>VALUE(TEXT(((AA665*'TOX and EXPO INPUTS'!$F$13)/'TOX and EXPO INPUTS'!$E$27),"0.00E+00"))</f>
        <v>#DIV/0!</v>
      </c>
      <c r="AE665" s="37" t="e">
        <f>VALUE(TEXT(((AB665*'TOX and EXPO INPUTS'!$F$13)/'TOX and EXPO INPUTS'!$E$27),"0.00E+00"))</f>
        <v>#DIV/0!</v>
      </c>
      <c r="AF665" s="37" t="e">
        <f>VALUE(TEXT(((AC665*'TOX and EXPO INPUTS'!$F$13)/'TOX and EXPO INPUTS'!$E$27),"0.00E+00"))</f>
        <v>#DIV/0!</v>
      </c>
      <c r="AG665" s="42" t="e">
        <f>IF($E665="ST",VALUE(TEXT(('TOX and EXPO INPUTS'!$F$7/AD665),"0.0E+00")),IF($E665="IT",VALUE(TEXT(('TOX and EXPO INPUTS'!$F$10/AD665),"0.0E+00"))))</f>
        <v>#DIV/0!</v>
      </c>
      <c r="AH665" s="37" t="e">
        <f>IF($E665="ST",VALUE(TEXT(('TOX and EXPO INPUTS'!$F$7/AE665),"0.0E+00")),IF($E665="IT",VALUE(TEXT(('TOX and EXPO INPUTS'!$F$10/AE665),"0.0E+00"))))</f>
        <v>#DIV/0!</v>
      </c>
      <c r="AI665" s="37" t="e">
        <f>IF($E665="ST",VALUE(TEXT(('TOX and EXPO INPUTS'!$F$7/AF665),"0.0E+00")),IF($E665="IT",VALUE(TEXT(('TOX and EXPO INPUTS'!$F$10/AF665),"0.0E+00"))))</f>
        <v>#DIV/0!</v>
      </c>
      <c r="AJ665" s="42">
        <f t="shared" si="305"/>
        <v>0</v>
      </c>
      <c r="AK665" s="37">
        <f t="shared" si="306"/>
        <v>0</v>
      </c>
      <c r="AL665" s="42" t="e">
        <f>VALUE(TEXT(((AJ665*'TOX and EXPO INPUTS'!$F$21)/'TOX and EXPO INPUTS'!$E$29),"0.00E+00"))</f>
        <v>#DIV/0!</v>
      </c>
      <c r="AM665" s="37" t="e">
        <f>VALUE(TEXT(((AK665*'TOX and EXPO INPUTS'!$F$21)/'TOX and EXPO INPUTS'!$E$29),"0.00E+00"))</f>
        <v>#DIV/0!</v>
      </c>
      <c r="AN665" s="42" t="e">
        <f>IF($E665="ST",VALUE(TEXT(('TOX and EXPO INPUTS'!$F$15/AL665),"0.0E+00")),IF($E665="IT",VALUE(TEXT(('TOX and EXPO INPUTS'!$F$18/AL665),"0.0E+00"))))</f>
        <v>#DIV/0!</v>
      </c>
      <c r="AO665" s="37" t="e">
        <f>IF($E665="ST",VALUE(TEXT(('TOX and EXPO INPUTS'!$F$15/AM665),"0.0E+00")),IF($E665="IT",VALUE(TEXT(('TOX and EXPO INPUTS'!$F$18/AM665),"0.0E+00"))))</f>
        <v>#DIV/0!</v>
      </c>
      <c r="AP665" s="42" t="e">
        <f>VALUE(TEXT((AD665+AL665),"0.00E+00"))</f>
        <v>#DIV/0!</v>
      </c>
      <c r="AQ665" s="37" t="e">
        <f>VALUE(TEXT((AE665+AL665),"0.00E+00"))</f>
        <v>#DIV/0!</v>
      </c>
      <c r="AR665" s="37" t="e">
        <f>VALUE(TEXT((AF665+AL665),"0.00E+00"))</f>
        <v>#DIV/0!</v>
      </c>
      <c r="AS665" s="37" t="e">
        <f>VALUE(TEXT((AD665+AM665),"0.00E+00"))</f>
        <v>#DIV/0!</v>
      </c>
      <c r="AT665" s="37" t="e">
        <f>VALUE(TEXT((AE665+AM665),"0.00E+00"))</f>
        <v>#DIV/0!</v>
      </c>
      <c r="AU665" s="37" t="e">
        <f>VALUE(TEXT((AF665+AM665),"0.00E+00"))</f>
        <v>#DIV/0!</v>
      </c>
      <c r="AV665" s="42" t="e">
        <f>VALUE(TEXT(1/((1/AG665)+(1/AN665)),"0.0E+00"))</f>
        <v>#DIV/0!</v>
      </c>
      <c r="AW665" s="37" t="e">
        <f>VALUE(TEXT(1/((1/AH665)+(1/AN665)),"0.0E+00"))</f>
        <v>#DIV/0!</v>
      </c>
      <c r="AX665" s="37" t="e">
        <f>VALUE(TEXT(1/((1/AI665)+(1/AN665)),"0.0E+00"))</f>
        <v>#DIV/0!</v>
      </c>
      <c r="AY665" s="37" t="e">
        <f>VALUE(TEXT(1/((1/AG665)+(1/AO665)),"0.0E+00"))</f>
        <v>#DIV/0!</v>
      </c>
      <c r="AZ665" s="37" t="e">
        <f>VALUE(TEXT(1/((1/AH665)+(1/AO665)),"0.0E+00"))</f>
        <v>#DIV/0!</v>
      </c>
      <c r="BA665" s="37" t="e">
        <f>VALUE(TEXT(1/((1/AI665)+(1/AO665)),"0.0E+00"))</f>
        <v>#DIV/0!</v>
      </c>
      <c r="BB665" s="42" t="e">
        <f>IF($E665="ST",VALUE(TEXT((1/(('TOX and EXPO INPUTS'!$F$9/AG665)+('TOX and EXPO INPUTS'!$F$17/AN665))),"0.0E+00")),IF($E665="IT",VALUE(TEXT((1/(('TOX and EXPO INPUTS'!$F$12/AG665)+('TOX and EXPO INPUTS'!$F$20/AN665))),"0.0E+00"))))</f>
        <v>#DIV/0!</v>
      </c>
      <c r="BC665" s="37" t="e">
        <f>IF($E665="ST",VALUE(TEXT((1/(('TOX and EXPO INPUTS'!$F$9/AH665)+('TOX and EXPO INPUTS'!$F$17/AN665))),"0.0E+00")),IF($E665="IT",VALUE(TEXT((1/(('TOX and EXPO INPUTS'!$F$12/AH665)+('TOX and EXPO INPUTS'!$F$20/AN665))),"0.0E+00"))))</f>
        <v>#DIV/0!</v>
      </c>
      <c r="BD665" s="37" t="e">
        <f>IF($E665="ST",VALUE(TEXT((1/(('TOX and EXPO INPUTS'!$F$9/AI665)+('TOX and EXPO INPUTS'!$F$17/AN665))),"0.0E+00")),IF($E665="IT",VALUE(TEXT((1/(('TOX and EXPO INPUTS'!$F$12/AI665)+('TOX and EXPO INPUTS'!$F$20/AN665))),"0.0E+00"))))</f>
        <v>#DIV/0!</v>
      </c>
      <c r="BE665" s="37" t="e">
        <f>IF($E665="ST",VALUE(TEXT((1/(('TOX and EXPO INPUTS'!$F$9/AG665)+('TOX and EXPO INPUTS'!$F$17/AO665))),"0.0E+00")),IF($E665="IT",VALUE(TEXT((1/(('TOX and EXPO INPUTS'!$F$12/AG665)+('TOX and EXPO INPUTS'!$F$20/AO665))),"0.0E+00"))))</f>
        <v>#DIV/0!</v>
      </c>
      <c r="BF665" s="37" t="e">
        <f>IF($E665="ST",VALUE(TEXT((1/(('TOX and EXPO INPUTS'!$F$9/AH665)+('TOX and EXPO INPUTS'!$F$17/AO665))),"0.0E+00")),IF($E665="IT",VALUE(TEXT((1/(('TOX and EXPO INPUTS'!$F$12/AH665)+('TOX and EXPO INPUTS'!$F$20/AO665))),"0.0E+00"))))</f>
        <v>#DIV/0!</v>
      </c>
      <c r="BG665" s="37" t="e">
        <f>IF($E665="ST",VALUE(TEXT((1/(('TOX and EXPO INPUTS'!$F$9/AI665)+('TOX and EXPO INPUTS'!$F$17/AO665))),"0.0E+00")),IF($E665="IT",VALUE(TEXT((1/(('TOX and EXPO INPUTS'!$F$12/AI665)+('TOX and EXPO INPUTS'!$F$20/AO665))),"0.0E+00"))))</f>
        <v>#DIV/0!</v>
      </c>
      <c r="BH665" s="42" t="e">
        <f>VALUE(TEXT((AD665*$T665/365*'TOX and EXPO INPUTS'!$E$33/'TOX and EXPO INPUTS'!$E$34),"0.00E+00"))</f>
        <v>#DIV/0!</v>
      </c>
      <c r="BI665" s="37" t="e">
        <f>VALUE(TEXT((AE665*$T665/365*'TOX and EXPO INPUTS'!$E$33/'TOX and EXPO INPUTS'!$E$34),"0.00E+00"))</f>
        <v>#DIV/0!</v>
      </c>
      <c r="BJ665" s="37" t="e">
        <f>VALUE(TEXT((AF665*$T665/365*'TOX and EXPO INPUTS'!$E$33/'TOX and EXPO INPUTS'!$E$34),"0.00E+00"))</f>
        <v>#DIV/0!</v>
      </c>
      <c r="BK665" s="42" t="e">
        <f>VALUE(TEXT((AD665*$U665/365*'TOX and EXPO INPUTS'!$E$33/'TOX and EXPO INPUTS'!$E$34),"0.00E+00"))</f>
        <v>#DIV/0!</v>
      </c>
      <c r="BL665" s="37" t="e">
        <f>VALUE(TEXT((AE665*$U665/365*'TOX and EXPO INPUTS'!$E$33/'TOX and EXPO INPUTS'!$E$34),"0.00E+00"))</f>
        <v>#DIV/0!</v>
      </c>
      <c r="BM665" s="37" t="e">
        <f>VALUE(TEXT((AF665*$U665/365*'TOX and EXPO INPUTS'!$E$33/'TOX and EXPO INPUTS'!$E$34),"0.00E+00"))</f>
        <v>#DIV/0!</v>
      </c>
      <c r="BN665" s="42" t="e">
        <f>VALUE(TEXT((AL665*$T665/365*'TOX and EXPO INPUTS'!$E$33/'TOX and EXPO INPUTS'!$E$34),"0.00E+00"))</f>
        <v>#DIV/0!</v>
      </c>
      <c r="BO665" s="37" t="e">
        <f>VALUE(TEXT((AM665*$T665/365*'TOX and EXPO INPUTS'!$E$33/'TOX and EXPO INPUTS'!$E$34),"0.00E+00"))</f>
        <v>#DIV/0!</v>
      </c>
      <c r="BP665" s="42" t="e">
        <f>VALUE(TEXT((AL665*$U665/365*'TOX and EXPO INPUTS'!$E$33/'TOX and EXPO INPUTS'!$E$34),"0.00E+00"))</f>
        <v>#DIV/0!</v>
      </c>
      <c r="BQ665" s="37" t="e">
        <f>VALUE(TEXT((AM665*$U665/365*'TOX and EXPO INPUTS'!$E$33/'TOX and EXPO INPUTS'!$E$34),"0.00E+00"))</f>
        <v>#DIV/0!</v>
      </c>
      <c r="BR665" s="42" t="e">
        <f>VALUE(TEXT((AP665*$T665/365*'TOX and EXPO INPUTS'!$E$33/'TOX and EXPO INPUTS'!$E$34),"0.00E+00"))</f>
        <v>#DIV/0!</v>
      </c>
      <c r="BS665" s="37" t="e">
        <f>VALUE(TEXT((AQ665*$T665/365*'TOX and EXPO INPUTS'!$E$33/'TOX and EXPO INPUTS'!$E$34),"0.00E+00"))</f>
        <v>#DIV/0!</v>
      </c>
      <c r="BT665" s="37" t="e">
        <f>VALUE(TEXT((AR665*$T665/365*'TOX and EXPO INPUTS'!$E$33/'TOX and EXPO INPUTS'!$E$34),"0.00E+00"))</f>
        <v>#DIV/0!</v>
      </c>
      <c r="BU665" s="37" t="e">
        <f>VALUE(TEXT((AS665*$T665/365*'TOX and EXPO INPUTS'!$E$33/'TOX and EXPO INPUTS'!$E$34),"0.00E+00"))</f>
        <v>#DIV/0!</v>
      </c>
      <c r="BV665" s="37" t="e">
        <f>VALUE(TEXT((AT665*$T665/365*'TOX and EXPO INPUTS'!$E$33/'TOX and EXPO INPUTS'!$E$34),"0.00E+00"))</f>
        <v>#DIV/0!</v>
      </c>
      <c r="BW665" s="37" t="e">
        <f>VALUE(TEXT((AU665*$T665/365*'TOX and EXPO INPUTS'!$E$33/'TOX and EXPO INPUTS'!$E$34),"0.00E+00"))</f>
        <v>#DIV/0!</v>
      </c>
      <c r="BX665" s="42" t="e">
        <f>VALUE(TEXT((AP665*$U665/365*'TOX and EXPO INPUTS'!$E$33/'TOX and EXPO INPUTS'!$E$34),"0.00E+00"))</f>
        <v>#DIV/0!</v>
      </c>
      <c r="BY665" s="37" t="e">
        <f>VALUE(TEXT((AQ665*$U665/365*'TOX and EXPO INPUTS'!$E$33/'TOX and EXPO INPUTS'!$E$34),"0.00E+00"))</f>
        <v>#DIV/0!</v>
      </c>
      <c r="BZ665" s="37" t="e">
        <f>VALUE(TEXT((AR665*$U665/365*'TOX and EXPO INPUTS'!$E$33/'TOX and EXPO INPUTS'!$E$34),"0.00E+00"))</f>
        <v>#DIV/0!</v>
      </c>
      <c r="CA665" s="37" t="e">
        <f>VALUE(TEXT((AS665*$U665/365*'TOX and EXPO INPUTS'!$E$33/'TOX and EXPO INPUTS'!$E$34),"0.00E+00"))</f>
        <v>#DIV/0!</v>
      </c>
      <c r="CB665" s="37" t="e">
        <f>VALUE(TEXT((AT665*$U665/365*'TOX and EXPO INPUTS'!$E$33/'TOX and EXPO INPUTS'!$E$34),"0.00E+00"))</f>
        <v>#DIV/0!</v>
      </c>
      <c r="CC665" s="37" t="e">
        <f>VALUE(TEXT((AU665*$U665/365*'TOX and EXPO INPUTS'!$E$33/'TOX and EXPO INPUTS'!$E$34),"0.00E+00"))</f>
        <v>#DIV/0!</v>
      </c>
      <c r="CD665" s="58" t="e">
        <f>VALUE(TEXT((BR665*'TOX and EXPO INPUTS'!$F$23),"0.00E+00"))</f>
        <v>#DIV/0!</v>
      </c>
      <c r="CE665" s="57" t="e">
        <f>VALUE(TEXT((BS665*'TOX and EXPO INPUTS'!$F$23),"0.00E+00"))</f>
        <v>#DIV/0!</v>
      </c>
      <c r="CF665" s="57" t="e">
        <f>VALUE(TEXT((BT665*'TOX and EXPO INPUTS'!$F$23),"0.00E+00"))</f>
        <v>#DIV/0!</v>
      </c>
      <c r="CG665" s="57" t="e">
        <f>VALUE(TEXT((BU665*'TOX and EXPO INPUTS'!$F$23),"0.00E+00"))</f>
        <v>#DIV/0!</v>
      </c>
      <c r="CH665" s="57" t="e">
        <f>VALUE(TEXT((BV665*'TOX and EXPO INPUTS'!$F$23),"0.00E+00"))</f>
        <v>#DIV/0!</v>
      </c>
      <c r="CI665" s="57" t="e">
        <f>VALUE(TEXT((BW665*'TOX and EXPO INPUTS'!$F$23),"0.00E+00"))</f>
        <v>#DIV/0!</v>
      </c>
      <c r="CJ665" s="58" t="e">
        <f>VALUE(TEXT((BX665*'TOX and EXPO INPUTS'!$F$23),"0.00E+00"))</f>
        <v>#DIV/0!</v>
      </c>
      <c r="CK665" s="57" t="e">
        <f>VALUE(TEXT((BY665*'TOX and EXPO INPUTS'!$F$23),"0.00E+00"))</f>
        <v>#DIV/0!</v>
      </c>
      <c r="CL665" s="57" t="e">
        <f>VALUE(TEXT((BZ665*'TOX and EXPO INPUTS'!$F$23),"0.00E+00"))</f>
        <v>#DIV/0!</v>
      </c>
      <c r="CM665" s="57" t="e">
        <f>VALUE(TEXT((CA665*'TOX and EXPO INPUTS'!$F$23),"0.00E+00"))</f>
        <v>#DIV/0!</v>
      </c>
      <c r="CN665" s="57" t="e">
        <f>VALUE(TEXT((CB665*'TOX and EXPO INPUTS'!$F$23),"0.00E+00"))</f>
        <v>#DIV/0!</v>
      </c>
      <c r="CO665" s="57" t="e">
        <f>VALUE(TEXT((CC665*'TOX and EXPO INPUTS'!$F$23),"0.00E+00"))</f>
        <v>#DIV/0!</v>
      </c>
      <c r="CP665" s="38" t="s">
        <v>106</v>
      </c>
      <c r="CQ665" s="34" t="s">
        <v>107</v>
      </c>
      <c r="CR665" s="34" t="s">
        <v>108</v>
      </c>
      <c r="CS665" s="39" t="s">
        <v>109</v>
      </c>
    </row>
    <row r="666" spans="1:97" ht="48" customHeight="1" x14ac:dyDescent="0.25">
      <c r="A666" s="34" t="s">
        <v>98</v>
      </c>
      <c r="B666" s="34" t="s">
        <v>99</v>
      </c>
      <c r="C666" s="34" t="s">
        <v>113</v>
      </c>
      <c r="D666" s="34" t="s">
        <v>110</v>
      </c>
      <c r="E666" s="39" t="s">
        <v>102</v>
      </c>
      <c r="F666" s="40" t="s">
        <v>174</v>
      </c>
      <c r="G666" s="43"/>
      <c r="H666" s="36" t="s">
        <v>104</v>
      </c>
      <c r="I666" s="67"/>
      <c r="J666" s="36" t="s">
        <v>105</v>
      </c>
      <c r="K666" s="100">
        <f>VLOOKUP(F666,'Amount Seed Planted_variables'!$A$3:$I$74,2,0)</f>
        <v>50000</v>
      </c>
      <c r="L666" s="100">
        <f>VLOOKUP(F666,'Amount Seed Planted_variables'!$A$3:$I$74,3,0)</f>
        <v>72000</v>
      </c>
      <c r="M666" s="36">
        <f t="shared" si="307"/>
        <v>0</v>
      </c>
      <c r="N666" s="35">
        <f t="shared" si="308"/>
        <v>0</v>
      </c>
      <c r="O666" s="101">
        <v>3000</v>
      </c>
      <c r="P666" s="93">
        <f>VLOOKUP(F666,'Amount Seed Planted_variables'!$A$3:$I$74,4,0)</f>
        <v>209088</v>
      </c>
      <c r="Q666" s="93">
        <f>VLOOKUP(F666,'Amount Seed Planted_variables'!$A$3:$I$74,7,0)</f>
        <v>80</v>
      </c>
      <c r="R666" s="93">
        <f>VLOOKUP(F666,'Amount Seed Planted_variables'!$A$3:$I$74,8,0)</f>
        <v>16727040</v>
      </c>
      <c r="S666" s="87" t="str">
        <f t="shared" si="304"/>
        <v>NA</v>
      </c>
      <c r="T666" s="35">
        <v>10</v>
      </c>
      <c r="U666" s="35">
        <v>30</v>
      </c>
      <c r="V666" s="41">
        <v>68</v>
      </c>
      <c r="W666" s="35">
        <v>16.899999999999999</v>
      </c>
      <c r="X666" s="35">
        <v>13.1</v>
      </c>
      <c r="Y666" s="41">
        <v>3.6</v>
      </c>
      <c r="Z666" s="35">
        <f>Y666*0.1</f>
        <v>0.36000000000000004</v>
      </c>
      <c r="AA666" s="42">
        <f t="shared" si="309"/>
        <v>0</v>
      </c>
      <c r="AB666" s="37">
        <f t="shared" si="310"/>
        <v>0</v>
      </c>
      <c r="AC666" s="37">
        <f t="shared" si="311"/>
        <v>0</v>
      </c>
      <c r="AD666" s="42" t="e">
        <f>VALUE(TEXT(((AA666*'TOX and EXPO INPUTS'!$F$13)/'TOX and EXPO INPUTS'!$E$27),"0.00E+00"))</f>
        <v>#DIV/0!</v>
      </c>
      <c r="AE666" s="37" t="e">
        <f>VALUE(TEXT(((AB666*'TOX and EXPO INPUTS'!$F$13)/'TOX and EXPO INPUTS'!$E$27),"0.00E+00"))</f>
        <v>#DIV/0!</v>
      </c>
      <c r="AF666" s="37" t="e">
        <f>VALUE(TEXT(((AC666*'TOX and EXPO INPUTS'!$F$13)/'TOX and EXPO INPUTS'!$E$27),"0.00E+00"))</f>
        <v>#DIV/0!</v>
      </c>
      <c r="AG666" s="42" t="e">
        <f>IF($E666="ST",VALUE(TEXT(('TOX and EXPO INPUTS'!$F$7/AD666),"0.0E+00")),IF($E666="IT",VALUE(TEXT(('TOX and EXPO INPUTS'!$F$10/AD666),"0.0E+00"))))</f>
        <v>#DIV/0!</v>
      </c>
      <c r="AH666" s="37" t="e">
        <f>IF($E666="ST",VALUE(TEXT(('TOX and EXPO INPUTS'!$F$7/AE666),"0.0E+00")),IF($E666="IT",VALUE(TEXT(('TOX and EXPO INPUTS'!$F$10/AE666),"0.0E+00"))))</f>
        <v>#DIV/0!</v>
      </c>
      <c r="AI666" s="37" t="e">
        <f>IF($E666="ST",VALUE(TEXT(('TOX and EXPO INPUTS'!$F$7/AF666),"0.0E+00")),IF($E666="IT",VALUE(TEXT(('TOX and EXPO INPUTS'!$F$10/AF666),"0.0E+00"))))</f>
        <v>#DIV/0!</v>
      </c>
      <c r="AJ666" s="42">
        <f t="shared" si="305"/>
        <v>0</v>
      </c>
      <c r="AK666" s="37">
        <f t="shared" si="306"/>
        <v>0</v>
      </c>
      <c r="AL666" s="42" t="e">
        <f>VALUE(TEXT(((AJ666*'TOX and EXPO INPUTS'!$F$21)/'TOX and EXPO INPUTS'!$E$29),"0.00E+00"))</f>
        <v>#DIV/0!</v>
      </c>
      <c r="AM666" s="37" t="e">
        <f>VALUE(TEXT(((AK666*'TOX and EXPO INPUTS'!$F$21)/'TOX and EXPO INPUTS'!$E$29),"0.00E+00"))</f>
        <v>#DIV/0!</v>
      </c>
      <c r="AN666" s="42" t="e">
        <f>IF($E666="ST",VALUE(TEXT(('TOX and EXPO INPUTS'!$F$15/AL666),"0.0E+00")),IF($E666="IT",VALUE(TEXT(('TOX and EXPO INPUTS'!$F$18/AL666),"0.0E+00"))))</f>
        <v>#DIV/0!</v>
      </c>
      <c r="AO666" s="37" t="e">
        <f>IF($E666="ST",VALUE(TEXT(('TOX and EXPO INPUTS'!$F$15/AM666),"0.0E+00")),IF($E666="IT",VALUE(TEXT(('TOX and EXPO INPUTS'!$F$18/AM666),"0.0E+00"))))</f>
        <v>#DIV/0!</v>
      </c>
      <c r="AP666" s="42" t="e">
        <f>VALUE(TEXT((AD666+AL666),"0.00E+00"))</f>
        <v>#DIV/0!</v>
      </c>
      <c r="AQ666" s="37" t="e">
        <f>VALUE(TEXT((AE666+AL666),"0.00E+00"))</f>
        <v>#DIV/0!</v>
      </c>
      <c r="AR666" s="37" t="e">
        <f>VALUE(TEXT((AF666+AL666),"0.00E+00"))</f>
        <v>#DIV/0!</v>
      </c>
      <c r="AS666" s="37" t="e">
        <f>VALUE(TEXT((AD666+AM666),"0.00E+00"))</f>
        <v>#DIV/0!</v>
      </c>
      <c r="AT666" s="37" t="e">
        <f>VALUE(TEXT((AE666+AM666),"0.00E+00"))</f>
        <v>#DIV/0!</v>
      </c>
      <c r="AU666" s="37" t="e">
        <f>VALUE(TEXT((AF666+AM666),"0.00E+00"))</f>
        <v>#DIV/0!</v>
      </c>
      <c r="AV666" s="42" t="e">
        <f>VALUE(TEXT(1/((1/AG666)+(1/AN666)),"0.0E+00"))</f>
        <v>#DIV/0!</v>
      </c>
      <c r="AW666" s="37" t="e">
        <f>VALUE(TEXT(1/((1/AH666)+(1/AN666)),"0.0E+00"))</f>
        <v>#DIV/0!</v>
      </c>
      <c r="AX666" s="37" t="e">
        <f>VALUE(TEXT(1/((1/AI666)+(1/AN666)),"0.0E+00"))</f>
        <v>#DIV/0!</v>
      </c>
      <c r="AY666" s="37" t="e">
        <f>VALUE(TEXT(1/((1/AG666)+(1/AO666)),"0.0E+00"))</f>
        <v>#DIV/0!</v>
      </c>
      <c r="AZ666" s="37" t="e">
        <f>VALUE(TEXT(1/((1/AH666)+(1/AO666)),"0.0E+00"))</f>
        <v>#DIV/0!</v>
      </c>
      <c r="BA666" s="37" t="e">
        <f>VALUE(TEXT(1/((1/AI666)+(1/AO666)),"0.0E+00"))</f>
        <v>#DIV/0!</v>
      </c>
      <c r="BB666" s="42" t="e">
        <f>IF($E666="ST",VALUE(TEXT((1/(('TOX and EXPO INPUTS'!$F$9/AG666)+('TOX and EXPO INPUTS'!$F$17/AN666))),"0.0E+00")),IF($E666="IT",VALUE(TEXT((1/(('TOX and EXPO INPUTS'!$F$12/AG666)+('TOX and EXPO INPUTS'!$F$20/AN666))),"0.0E+00"))))</f>
        <v>#DIV/0!</v>
      </c>
      <c r="BC666" s="37" t="e">
        <f>IF($E666="ST",VALUE(TEXT((1/(('TOX and EXPO INPUTS'!$F$9/AH666)+('TOX and EXPO INPUTS'!$F$17/AN666))),"0.0E+00")),IF($E666="IT",VALUE(TEXT((1/(('TOX and EXPO INPUTS'!$F$12/AH666)+('TOX and EXPO INPUTS'!$F$20/AN666))),"0.0E+00"))))</f>
        <v>#DIV/0!</v>
      </c>
      <c r="BD666" s="37" t="e">
        <f>IF($E666="ST",VALUE(TEXT((1/(('TOX and EXPO INPUTS'!$F$9/AI666)+('TOX and EXPO INPUTS'!$F$17/AN666))),"0.0E+00")),IF($E666="IT",VALUE(TEXT((1/(('TOX and EXPO INPUTS'!$F$12/AI666)+('TOX and EXPO INPUTS'!$F$20/AN666))),"0.0E+00"))))</f>
        <v>#DIV/0!</v>
      </c>
      <c r="BE666" s="37" t="e">
        <f>IF($E666="ST",VALUE(TEXT((1/(('TOX and EXPO INPUTS'!$F$9/AG666)+('TOX and EXPO INPUTS'!$F$17/AO666))),"0.0E+00")),IF($E666="IT",VALUE(TEXT((1/(('TOX and EXPO INPUTS'!$F$12/AG666)+('TOX and EXPO INPUTS'!$F$20/AO666))),"0.0E+00"))))</f>
        <v>#DIV/0!</v>
      </c>
      <c r="BF666" s="37" t="e">
        <f>IF($E666="ST",VALUE(TEXT((1/(('TOX and EXPO INPUTS'!$F$9/AH666)+('TOX and EXPO INPUTS'!$F$17/AO666))),"0.0E+00")),IF($E666="IT",VALUE(TEXT((1/(('TOX and EXPO INPUTS'!$F$12/AH666)+('TOX and EXPO INPUTS'!$F$20/AO666))),"0.0E+00"))))</f>
        <v>#DIV/0!</v>
      </c>
      <c r="BG666" s="37" t="e">
        <f>IF($E666="ST",VALUE(TEXT((1/(('TOX and EXPO INPUTS'!$F$9/AI666)+('TOX and EXPO INPUTS'!$F$17/AO666))),"0.0E+00")),IF($E666="IT",VALUE(TEXT((1/(('TOX and EXPO INPUTS'!$F$12/AI666)+('TOX and EXPO INPUTS'!$F$20/AO666))),"0.0E+00"))))</f>
        <v>#DIV/0!</v>
      </c>
      <c r="BH666" s="42" t="e">
        <f>VALUE(TEXT((AD666*$T666/365*'TOX and EXPO INPUTS'!$E$33/'TOX and EXPO INPUTS'!$E$34),"0.00E+00"))</f>
        <v>#DIV/0!</v>
      </c>
      <c r="BI666" s="37" t="e">
        <f>VALUE(TEXT((AE666*$T666/365*'TOX and EXPO INPUTS'!$E$33/'TOX and EXPO INPUTS'!$E$34),"0.00E+00"))</f>
        <v>#DIV/0!</v>
      </c>
      <c r="BJ666" s="37" t="e">
        <f>VALUE(TEXT((AF666*$T666/365*'TOX and EXPO INPUTS'!$E$33/'TOX and EXPO INPUTS'!$E$34),"0.00E+00"))</f>
        <v>#DIV/0!</v>
      </c>
      <c r="BK666" s="42" t="e">
        <f>VALUE(TEXT((AD666*$U666/365*'TOX and EXPO INPUTS'!$E$33/'TOX and EXPO INPUTS'!$E$34),"0.00E+00"))</f>
        <v>#DIV/0!</v>
      </c>
      <c r="BL666" s="37" t="e">
        <f>VALUE(TEXT((AE666*$U666/365*'TOX and EXPO INPUTS'!$E$33/'TOX and EXPO INPUTS'!$E$34),"0.00E+00"))</f>
        <v>#DIV/0!</v>
      </c>
      <c r="BM666" s="37" t="e">
        <f>VALUE(TEXT((AF666*$U666/365*'TOX and EXPO INPUTS'!$E$33/'TOX and EXPO INPUTS'!$E$34),"0.00E+00"))</f>
        <v>#DIV/0!</v>
      </c>
      <c r="BN666" s="42" t="e">
        <f>VALUE(TEXT((AL666*$T666/365*'TOX and EXPO INPUTS'!$E$33/'TOX and EXPO INPUTS'!$E$34),"0.00E+00"))</f>
        <v>#DIV/0!</v>
      </c>
      <c r="BO666" s="37" t="e">
        <f>VALUE(TEXT((AM666*$T666/365*'TOX and EXPO INPUTS'!$E$33/'TOX and EXPO INPUTS'!$E$34),"0.00E+00"))</f>
        <v>#DIV/0!</v>
      </c>
      <c r="BP666" s="42" t="e">
        <f>VALUE(TEXT((AL666*$U666/365*'TOX and EXPO INPUTS'!$E$33/'TOX and EXPO INPUTS'!$E$34),"0.00E+00"))</f>
        <v>#DIV/0!</v>
      </c>
      <c r="BQ666" s="37" t="e">
        <f>VALUE(TEXT((AM666*$U666/365*'TOX and EXPO INPUTS'!$E$33/'TOX and EXPO INPUTS'!$E$34),"0.00E+00"))</f>
        <v>#DIV/0!</v>
      </c>
      <c r="BR666" s="42" t="e">
        <f>VALUE(TEXT((AP666*$T666/365*'TOX and EXPO INPUTS'!$E$33/'TOX and EXPO INPUTS'!$E$34),"0.00E+00"))</f>
        <v>#DIV/0!</v>
      </c>
      <c r="BS666" s="37" t="e">
        <f>VALUE(TEXT((AQ666*$T666/365*'TOX and EXPO INPUTS'!$E$33/'TOX and EXPO INPUTS'!$E$34),"0.00E+00"))</f>
        <v>#DIV/0!</v>
      </c>
      <c r="BT666" s="37" t="e">
        <f>VALUE(TEXT((AR666*$T666/365*'TOX and EXPO INPUTS'!$E$33/'TOX and EXPO INPUTS'!$E$34),"0.00E+00"))</f>
        <v>#DIV/0!</v>
      </c>
      <c r="BU666" s="37" t="e">
        <f>VALUE(TEXT((AS666*$T666/365*'TOX and EXPO INPUTS'!$E$33/'TOX and EXPO INPUTS'!$E$34),"0.00E+00"))</f>
        <v>#DIV/0!</v>
      </c>
      <c r="BV666" s="37" t="e">
        <f>VALUE(TEXT((AT666*$T666/365*'TOX and EXPO INPUTS'!$E$33/'TOX and EXPO INPUTS'!$E$34),"0.00E+00"))</f>
        <v>#DIV/0!</v>
      </c>
      <c r="BW666" s="37" t="e">
        <f>VALUE(TEXT((AU666*$T666/365*'TOX and EXPO INPUTS'!$E$33/'TOX and EXPO INPUTS'!$E$34),"0.00E+00"))</f>
        <v>#DIV/0!</v>
      </c>
      <c r="BX666" s="42" t="e">
        <f>VALUE(TEXT((AP666*$U666/365*'TOX and EXPO INPUTS'!$E$33/'TOX and EXPO INPUTS'!$E$34),"0.00E+00"))</f>
        <v>#DIV/0!</v>
      </c>
      <c r="BY666" s="37" t="e">
        <f>VALUE(TEXT((AQ666*$U666/365*'TOX and EXPO INPUTS'!$E$33/'TOX and EXPO INPUTS'!$E$34),"0.00E+00"))</f>
        <v>#DIV/0!</v>
      </c>
      <c r="BZ666" s="37" t="e">
        <f>VALUE(TEXT((AR666*$U666/365*'TOX and EXPO INPUTS'!$E$33/'TOX and EXPO INPUTS'!$E$34),"0.00E+00"))</f>
        <v>#DIV/0!</v>
      </c>
      <c r="CA666" s="37" t="e">
        <f>VALUE(TEXT((AS666*$U666/365*'TOX and EXPO INPUTS'!$E$33/'TOX and EXPO INPUTS'!$E$34),"0.00E+00"))</f>
        <v>#DIV/0!</v>
      </c>
      <c r="CB666" s="37" t="e">
        <f>VALUE(TEXT((AT666*$U666/365*'TOX and EXPO INPUTS'!$E$33/'TOX and EXPO INPUTS'!$E$34),"0.00E+00"))</f>
        <v>#DIV/0!</v>
      </c>
      <c r="CC666" s="37" t="e">
        <f>VALUE(TEXT((AU666*$U666/365*'TOX and EXPO INPUTS'!$E$33/'TOX and EXPO INPUTS'!$E$34),"0.00E+00"))</f>
        <v>#DIV/0!</v>
      </c>
      <c r="CD666" s="58" t="e">
        <f>VALUE(TEXT((BR666*'TOX and EXPO INPUTS'!$F$23),"0.00E+00"))</f>
        <v>#DIV/0!</v>
      </c>
      <c r="CE666" s="57" t="e">
        <f>VALUE(TEXT((BS666*'TOX and EXPO INPUTS'!$F$23),"0.00E+00"))</f>
        <v>#DIV/0!</v>
      </c>
      <c r="CF666" s="57" t="e">
        <f>VALUE(TEXT((BT666*'TOX and EXPO INPUTS'!$F$23),"0.00E+00"))</f>
        <v>#DIV/0!</v>
      </c>
      <c r="CG666" s="57" t="e">
        <f>VALUE(TEXT((BU666*'TOX and EXPO INPUTS'!$F$23),"0.00E+00"))</f>
        <v>#DIV/0!</v>
      </c>
      <c r="CH666" s="57" t="e">
        <f>VALUE(TEXT((BV666*'TOX and EXPO INPUTS'!$F$23),"0.00E+00"))</f>
        <v>#DIV/0!</v>
      </c>
      <c r="CI666" s="57" t="e">
        <f>VALUE(TEXT((BW666*'TOX and EXPO INPUTS'!$F$23),"0.00E+00"))</f>
        <v>#DIV/0!</v>
      </c>
      <c r="CJ666" s="58" t="e">
        <f>VALUE(TEXT((BX666*'TOX and EXPO INPUTS'!$F$23),"0.00E+00"))</f>
        <v>#DIV/0!</v>
      </c>
      <c r="CK666" s="57" t="e">
        <f>VALUE(TEXT((BY666*'TOX and EXPO INPUTS'!$F$23),"0.00E+00"))</f>
        <v>#DIV/0!</v>
      </c>
      <c r="CL666" s="57" t="e">
        <f>VALUE(TEXT((BZ666*'TOX and EXPO INPUTS'!$F$23),"0.00E+00"))</f>
        <v>#DIV/0!</v>
      </c>
      <c r="CM666" s="57" t="e">
        <f>VALUE(TEXT((CA666*'TOX and EXPO INPUTS'!$F$23),"0.00E+00"))</f>
        <v>#DIV/0!</v>
      </c>
      <c r="CN666" s="57" t="e">
        <f>VALUE(TEXT((CB666*'TOX and EXPO INPUTS'!$F$23),"0.00E+00"))</f>
        <v>#DIV/0!</v>
      </c>
      <c r="CO666" s="57" t="e">
        <f>VALUE(TEXT((CC666*'TOX and EXPO INPUTS'!$F$23),"0.00E+00"))</f>
        <v>#DIV/0!</v>
      </c>
      <c r="CP666" s="38" t="s">
        <v>106</v>
      </c>
      <c r="CQ666" s="34" t="s">
        <v>107</v>
      </c>
      <c r="CR666" s="34" t="s">
        <v>108</v>
      </c>
      <c r="CS666" s="39" t="s">
        <v>109</v>
      </c>
    </row>
    <row r="667" spans="1:97" ht="48" customHeight="1" x14ac:dyDescent="0.25">
      <c r="A667" s="34" t="s">
        <v>98</v>
      </c>
      <c r="B667" s="34" t="s">
        <v>99</v>
      </c>
      <c r="C667" s="34" t="s">
        <v>113</v>
      </c>
      <c r="D667" s="34" t="s">
        <v>111</v>
      </c>
      <c r="E667" s="39" t="s">
        <v>102</v>
      </c>
      <c r="F667" s="40" t="s">
        <v>174</v>
      </c>
      <c r="G667" s="43"/>
      <c r="H667" s="36" t="s">
        <v>104</v>
      </c>
      <c r="I667" s="67"/>
      <c r="J667" s="36" t="s">
        <v>105</v>
      </c>
      <c r="K667" s="100">
        <f>VLOOKUP(F667,'Amount Seed Planted_variables'!$A$3:$I$74,2,0)</f>
        <v>50000</v>
      </c>
      <c r="L667" s="100">
        <f>VLOOKUP(F667,'Amount Seed Planted_variables'!$A$3:$I$74,3,0)</f>
        <v>72000</v>
      </c>
      <c r="M667" s="36">
        <f t="shared" si="307"/>
        <v>0</v>
      </c>
      <c r="N667" s="35">
        <f t="shared" si="308"/>
        <v>0</v>
      </c>
      <c r="O667" s="101">
        <v>3000</v>
      </c>
      <c r="P667" s="93">
        <f>VLOOKUP(F667,'Amount Seed Planted_variables'!$A$3:$I$74,4,0)</f>
        <v>209088</v>
      </c>
      <c r="Q667" s="93">
        <f>VLOOKUP(F667,'Amount Seed Planted_variables'!$A$3:$I$74,7,0)</f>
        <v>80</v>
      </c>
      <c r="R667" s="93">
        <f>VLOOKUP(F667,'Amount Seed Planted_variables'!$A$3:$I$74,8,0)</f>
        <v>16727040</v>
      </c>
      <c r="S667" s="87">
        <f t="shared" si="304"/>
        <v>2.5</v>
      </c>
      <c r="T667" s="35">
        <v>10</v>
      </c>
      <c r="U667" s="35">
        <v>30</v>
      </c>
      <c r="V667" s="41">
        <v>138210600</v>
      </c>
      <c r="W667" s="35">
        <v>23262800</v>
      </c>
      <c r="X667" s="35">
        <v>21238200</v>
      </c>
      <c r="Y667" s="41">
        <v>106100</v>
      </c>
      <c r="Z667" s="35">
        <f t="shared" si="303"/>
        <v>10610</v>
      </c>
      <c r="AA667" s="42">
        <f t="shared" si="309"/>
        <v>0</v>
      </c>
      <c r="AB667" s="37">
        <f t="shared" si="310"/>
        <v>0</v>
      </c>
      <c r="AC667" s="37">
        <f t="shared" si="311"/>
        <v>0</v>
      </c>
      <c r="AD667" s="42" t="e">
        <f>VALUE(TEXT(((AA667*'TOX and EXPO INPUTS'!$F$13)/'TOX and EXPO INPUTS'!$E$27),"0.00E+00"))</f>
        <v>#DIV/0!</v>
      </c>
      <c r="AE667" s="37" t="e">
        <f>VALUE(TEXT(((AB667*'TOX and EXPO INPUTS'!$F$13)/'TOX and EXPO INPUTS'!$E$27),"0.00E+00"))</f>
        <v>#DIV/0!</v>
      </c>
      <c r="AF667" s="37" t="e">
        <f>VALUE(TEXT(((AC667*'TOX and EXPO INPUTS'!$F$13)/'TOX and EXPO INPUTS'!$E$27),"0.00E+00"))</f>
        <v>#DIV/0!</v>
      </c>
      <c r="AG667" s="42" t="e">
        <f>IF($E667="ST",VALUE(TEXT(('TOX and EXPO INPUTS'!$F$7/AD667),"0.0E+00")),IF($E667="IT",VALUE(TEXT(('TOX and EXPO INPUTS'!$F$10/AD667),"0.0E+00"))))</f>
        <v>#DIV/0!</v>
      </c>
      <c r="AH667" s="37" t="e">
        <f>IF($E667="ST",VALUE(TEXT(('TOX and EXPO INPUTS'!$F$7/AE667),"0.0E+00")),IF($E667="IT",VALUE(TEXT(('TOX and EXPO INPUTS'!$F$10/AE667),"0.0E+00"))))</f>
        <v>#DIV/0!</v>
      </c>
      <c r="AI667" s="37" t="e">
        <f>IF($E667="ST",VALUE(TEXT(('TOX and EXPO INPUTS'!$F$7/AF667),"0.0E+00")),IF($E667="IT",VALUE(TEXT(('TOX and EXPO INPUTS'!$F$10/AF667),"0.0E+00"))))</f>
        <v>#DIV/0!</v>
      </c>
      <c r="AJ667" s="42">
        <f t="shared" si="305"/>
        <v>0</v>
      </c>
      <c r="AK667" s="37">
        <f t="shared" si="306"/>
        <v>0</v>
      </c>
      <c r="AL667" s="42" t="e">
        <f>VALUE(TEXT(((AJ667*'TOX and EXPO INPUTS'!$F$21)/'TOX and EXPO INPUTS'!$E$29),"0.00E+00"))</f>
        <v>#DIV/0!</v>
      </c>
      <c r="AM667" s="37" t="e">
        <f>VALUE(TEXT(((AK667*'TOX and EXPO INPUTS'!$F$21)/'TOX and EXPO INPUTS'!$E$29),"0.00E+00"))</f>
        <v>#DIV/0!</v>
      </c>
      <c r="AN667" s="42" t="e">
        <f>IF($E667="ST",VALUE(TEXT(('TOX and EXPO INPUTS'!$F$15/AL667),"0.0E+00")),IF($E667="IT",VALUE(TEXT(('TOX and EXPO INPUTS'!$F$18/AL667),"0.0E+00"))))</f>
        <v>#DIV/0!</v>
      </c>
      <c r="AO667" s="37" t="e">
        <f>IF($E667="ST",VALUE(TEXT(('TOX and EXPO INPUTS'!$F$15/AM667),"0.0E+00")),IF($E667="IT",VALUE(TEXT(('TOX and EXPO INPUTS'!$F$18/AM667),"0.0E+00"))))</f>
        <v>#DIV/0!</v>
      </c>
      <c r="AP667" s="42" t="e">
        <f t="shared" si="291"/>
        <v>#DIV/0!</v>
      </c>
      <c r="AQ667" s="37" t="e">
        <f t="shared" si="292"/>
        <v>#DIV/0!</v>
      </c>
      <c r="AR667" s="37" t="e">
        <f t="shared" si="293"/>
        <v>#DIV/0!</v>
      </c>
      <c r="AS667" s="37" t="e">
        <f t="shared" si="294"/>
        <v>#DIV/0!</v>
      </c>
      <c r="AT667" s="37" t="e">
        <f t="shared" si="295"/>
        <v>#DIV/0!</v>
      </c>
      <c r="AU667" s="37" t="e">
        <f t="shared" si="296"/>
        <v>#DIV/0!</v>
      </c>
      <c r="AV667" s="42" t="e">
        <f t="shared" si="297"/>
        <v>#DIV/0!</v>
      </c>
      <c r="AW667" s="37" t="e">
        <f t="shared" si="298"/>
        <v>#DIV/0!</v>
      </c>
      <c r="AX667" s="37" t="e">
        <f t="shared" si="299"/>
        <v>#DIV/0!</v>
      </c>
      <c r="AY667" s="37" t="e">
        <f t="shared" si="300"/>
        <v>#DIV/0!</v>
      </c>
      <c r="AZ667" s="37" t="e">
        <f t="shared" si="301"/>
        <v>#DIV/0!</v>
      </c>
      <c r="BA667" s="37" t="e">
        <f t="shared" si="302"/>
        <v>#DIV/0!</v>
      </c>
      <c r="BB667" s="42" t="e">
        <f>IF($E667="ST",VALUE(TEXT((1/(('TOX and EXPO INPUTS'!$F$9/AG667)+('TOX and EXPO INPUTS'!$F$17/AN667))),"0.0E+00")),IF($E667="IT",VALUE(TEXT((1/(('TOX and EXPO INPUTS'!$F$12/AG667)+('TOX and EXPO INPUTS'!$F$20/AN667))),"0.0E+00"))))</f>
        <v>#DIV/0!</v>
      </c>
      <c r="BC667" s="37" t="e">
        <f>IF($E667="ST",VALUE(TEXT((1/(('TOX and EXPO INPUTS'!$F$9/AH667)+('TOX and EXPO INPUTS'!$F$17/AN667))),"0.0E+00")),IF($E667="IT",VALUE(TEXT((1/(('TOX and EXPO INPUTS'!$F$12/AH667)+('TOX and EXPO INPUTS'!$F$20/AN667))),"0.0E+00"))))</f>
        <v>#DIV/0!</v>
      </c>
      <c r="BD667" s="37" t="e">
        <f>IF($E667="ST",VALUE(TEXT((1/(('TOX and EXPO INPUTS'!$F$9/AI667)+('TOX and EXPO INPUTS'!$F$17/AN667))),"0.0E+00")),IF($E667="IT",VALUE(TEXT((1/(('TOX and EXPO INPUTS'!$F$12/AI667)+('TOX and EXPO INPUTS'!$F$20/AN667))),"0.0E+00"))))</f>
        <v>#DIV/0!</v>
      </c>
      <c r="BE667" s="37" t="e">
        <f>IF($E667="ST",VALUE(TEXT((1/(('TOX and EXPO INPUTS'!$F$9/AG667)+('TOX and EXPO INPUTS'!$F$17/AO667))),"0.0E+00")),IF($E667="IT",VALUE(TEXT((1/(('TOX and EXPO INPUTS'!$F$12/AG667)+('TOX and EXPO INPUTS'!$F$20/AO667))),"0.0E+00"))))</f>
        <v>#DIV/0!</v>
      </c>
      <c r="BF667" s="37" t="e">
        <f>IF($E667="ST",VALUE(TEXT((1/(('TOX and EXPO INPUTS'!$F$9/AH667)+('TOX and EXPO INPUTS'!$F$17/AO667))),"0.0E+00")),IF($E667="IT",VALUE(TEXT((1/(('TOX and EXPO INPUTS'!$F$12/AH667)+('TOX and EXPO INPUTS'!$F$20/AO667))),"0.0E+00"))))</f>
        <v>#DIV/0!</v>
      </c>
      <c r="BG667" s="37" t="e">
        <f>IF($E667="ST",VALUE(TEXT((1/(('TOX and EXPO INPUTS'!$F$9/AI667)+('TOX and EXPO INPUTS'!$F$17/AO667))),"0.0E+00")),IF($E667="IT",VALUE(TEXT((1/(('TOX and EXPO INPUTS'!$F$12/AI667)+('TOX and EXPO INPUTS'!$F$20/AO667))),"0.0E+00"))))</f>
        <v>#DIV/0!</v>
      </c>
      <c r="BH667" s="42" t="e">
        <f>VALUE(TEXT((AD667*$T667/365*'TOX and EXPO INPUTS'!$E$33/'TOX and EXPO INPUTS'!$E$34),"0.00E+00"))</f>
        <v>#DIV/0!</v>
      </c>
      <c r="BI667" s="37" t="e">
        <f>VALUE(TEXT((AE667*$T667/365*'TOX and EXPO INPUTS'!$E$33/'TOX and EXPO INPUTS'!$E$34),"0.00E+00"))</f>
        <v>#DIV/0!</v>
      </c>
      <c r="BJ667" s="37" t="e">
        <f>VALUE(TEXT((AF667*$T667/365*'TOX and EXPO INPUTS'!$E$33/'TOX and EXPO INPUTS'!$E$34),"0.00E+00"))</f>
        <v>#DIV/0!</v>
      </c>
      <c r="BK667" s="42" t="e">
        <f>VALUE(TEXT((AD667*$U667/365*'TOX and EXPO INPUTS'!$E$33/'TOX and EXPO INPUTS'!$E$34),"0.00E+00"))</f>
        <v>#DIV/0!</v>
      </c>
      <c r="BL667" s="37" t="e">
        <f>VALUE(TEXT((AE667*$U667/365*'TOX and EXPO INPUTS'!$E$33/'TOX and EXPO INPUTS'!$E$34),"0.00E+00"))</f>
        <v>#DIV/0!</v>
      </c>
      <c r="BM667" s="37" t="e">
        <f>VALUE(TEXT((AF667*$U667/365*'TOX and EXPO INPUTS'!$E$33/'TOX and EXPO INPUTS'!$E$34),"0.00E+00"))</f>
        <v>#DIV/0!</v>
      </c>
      <c r="BN667" s="42" t="e">
        <f>VALUE(TEXT((AL667*$T667/365*'TOX and EXPO INPUTS'!$E$33/'TOX and EXPO INPUTS'!$E$34),"0.00E+00"))</f>
        <v>#DIV/0!</v>
      </c>
      <c r="BO667" s="37" t="e">
        <f>VALUE(TEXT((AM667*$T667/365*'TOX and EXPO INPUTS'!$E$33/'TOX and EXPO INPUTS'!$E$34),"0.00E+00"))</f>
        <v>#DIV/0!</v>
      </c>
      <c r="BP667" s="42" t="e">
        <f>VALUE(TEXT((AL667*$U667/365*'TOX and EXPO INPUTS'!$E$33/'TOX and EXPO INPUTS'!$E$34),"0.00E+00"))</f>
        <v>#DIV/0!</v>
      </c>
      <c r="BQ667" s="37" t="e">
        <f>VALUE(TEXT((AM667*$U667/365*'TOX and EXPO INPUTS'!$E$33/'TOX and EXPO INPUTS'!$E$34),"0.00E+00"))</f>
        <v>#DIV/0!</v>
      </c>
      <c r="BR667" s="42" t="e">
        <f>VALUE(TEXT((AP667*$T667/365*'TOX and EXPO INPUTS'!$E$33/'TOX and EXPO INPUTS'!$E$34),"0.00E+00"))</f>
        <v>#DIV/0!</v>
      </c>
      <c r="BS667" s="37" t="e">
        <f>VALUE(TEXT((AQ667*$T667/365*'TOX and EXPO INPUTS'!$E$33/'TOX and EXPO INPUTS'!$E$34),"0.00E+00"))</f>
        <v>#DIV/0!</v>
      </c>
      <c r="BT667" s="37" t="e">
        <f>VALUE(TEXT((AR667*$T667/365*'TOX and EXPO INPUTS'!$E$33/'TOX and EXPO INPUTS'!$E$34),"0.00E+00"))</f>
        <v>#DIV/0!</v>
      </c>
      <c r="BU667" s="37" t="e">
        <f>VALUE(TEXT((AS667*$T667/365*'TOX and EXPO INPUTS'!$E$33/'TOX and EXPO INPUTS'!$E$34),"0.00E+00"))</f>
        <v>#DIV/0!</v>
      </c>
      <c r="BV667" s="37" t="e">
        <f>VALUE(TEXT((AT667*$T667/365*'TOX and EXPO INPUTS'!$E$33/'TOX and EXPO INPUTS'!$E$34),"0.00E+00"))</f>
        <v>#DIV/0!</v>
      </c>
      <c r="BW667" s="37" t="e">
        <f>VALUE(TEXT((AU667*$T667/365*'TOX and EXPO INPUTS'!$E$33/'TOX and EXPO INPUTS'!$E$34),"0.00E+00"))</f>
        <v>#DIV/0!</v>
      </c>
      <c r="BX667" s="42" t="e">
        <f>VALUE(TEXT((AP667*$U667/365*'TOX and EXPO INPUTS'!$E$33/'TOX and EXPO INPUTS'!$E$34),"0.00E+00"))</f>
        <v>#DIV/0!</v>
      </c>
      <c r="BY667" s="37" t="e">
        <f>VALUE(TEXT((AQ667*$U667/365*'TOX and EXPO INPUTS'!$E$33/'TOX and EXPO INPUTS'!$E$34),"0.00E+00"))</f>
        <v>#DIV/0!</v>
      </c>
      <c r="BZ667" s="37" t="e">
        <f>VALUE(TEXT((AR667*$U667/365*'TOX and EXPO INPUTS'!$E$33/'TOX and EXPO INPUTS'!$E$34),"0.00E+00"))</f>
        <v>#DIV/0!</v>
      </c>
      <c r="CA667" s="37" t="e">
        <f>VALUE(TEXT((AS667*$U667/365*'TOX and EXPO INPUTS'!$E$33/'TOX and EXPO INPUTS'!$E$34),"0.00E+00"))</f>
        <v>#DIV/0!</v>
      </c>
      <c r="CB667" s="37" t="e">
        <f>VALUE(TEXT((AT667*$U667/365*'TOX and EXPO INPUTS'!$E$33/'TOX and EXPO INPUTS'!$E$34),"0.00E+00"))</f>
        <v>#DIV/0!</v>
      </c>
      <c r="CC667" s="37" t="e">
        <f>VALUE(TEXT((AU667*$U667/365*'TOX and EXPO INPUTS'!$E$33/'TOX and EXPO INPUTS'!$E$34),"0.00E+00"))</f>
        <v>#DIV/0!</v>
      </c>
      <c r="CD667" s="58" t="e">
        <f>VALUE(TEXT((BR667*'TOX and EXPO INPUTS'!$F$23),"0.00E+00"))</f>
        <v>#DIV/0!</v>
      </c>
      <c r="CE667" s="57" t="e">
        <f>VALUE(TEXT((BS667*'TOX and EXPO INPUTS'!$F$23),"0.00E+00"))</f>
        <v>#DIV/0!</v>
      </c>
      <c r="CF667" s="57" t="e">
        <f>VALUE(TEXT((BT667*'TOX and EXPO INPUTS'!$F$23),"0.00E+00"))</f>
        <v>#DIV/0!</v>
      </c>
      <c r="CG667" s="57" t="e">
        <f>VALUE(TEXT((BU667*'TOX and EXPO INPUTS'!$F$23),"0.00E+00"))</f>
        <v>#DIV/0!</v>
      </c>
      <c r="CH667" s="57" t="e">
        <f>VALUE(TEXT((BV667*'TOX and EXPO INPUTS'!$F$23),"0.00E+00"))</f>
        <v>#DIV/0!</v>
      </c>
      <c r="CI667" s="57" t="e">
        <f>VALUE(TEXT((BW667*'TOX and EXPO INPUTS'!$F$23),"0.00E+00"))</f>
        <v>#DIV/0!</v>
      </c>
      <c r="CJ667" s="58" t="e">
        <f>VALUE(TEXT((BX667*'TOX and EXPO INPUTS'!$F$23),"0.00E+00"))</f>
        <v>#DIV/0!</v>
      </c>
      <c r="CK667" s="57" t="e">
        <f>VALUE(TEXT((BY667*'TOX and EXPO INPUTS'!$F$23),"0.00E+00"))</f>
        <v>#DIV/0!</v>
      </c>
      <c r="CL667" s="57" t="e">
        <f>VALUE(TEXT((BZ667*'TOX and EXPO INPUTS'!$F$23),"0.00E+00"))</f>
        <v>#DIV/0!</v>
      </c>
      <c r="CM667" s="57" t="e">
        <f>VALUE(TEXT((CA667*'TOX and EXPO INPUTS'!$F$23),"0.00E+00"))</f>
        <v>#DIV/0!</v>
      </c>
      <c r="CN667" s="57" t="e">
        <f>VALUE(TEXT((CB667*'TOX and EXPO INPUTS'!$F$23),"0.00E+00"))</f>
        <v>#DIV/0!</v>
      </c>
      <c r="CO667" s="57" t="e">
        <f>VALUE(TEXT((CC667*'TOX and EXPO INPUTS'!$F$23),"0.00E+00"))</f>
        <v>#DIV/0!</v>
      </c>
      <c r="CP667" s="38" t="s">
        <v>106</v>
      </c>
      <c r="CQ667" s="34" t="s">
        <v>107</v>
      </c>
      <c r="CR667" s="34" t="s">
        <v>108</v>
      </c>
      <c r="CS667" s="39" t="s">
        <v>109</v>
      </c>
    </row>
    <row r="668" spans="1:97" ht="48" customHeight="1" x14ac:dyDescent="0.25">
      <c r="A668" s="34" t="s">
        <v>98</v>
      </c>
      <c r="B668" s="34" t="s">
        <v>99</v>
      </c>
      <c r="C668" s="34" t="s">
        <v>113</v>
      </c>
      <c r="D668" s="34" t="s">
        <v>442</v>
      </c>
      <c r="E668" s="39" t="s">
        <v>102</v>
      </c>
      <c r="F668" s="40" t="s">
        <v>174</v>
      </c>
      <c r="G668" s="43"/>
      <c r="H668" s="36" t="s">
        <v>104</v>
      </c>
      <c r="I668" s="67"/>
      <c r="J668" s="36" t="s">
        <v>105</v>
      </c>
      <c r="K668" s="100">
        <f>VLOOKUP(F668,'Amount Seed Planted_variables'!$A$3:$I$74,2,0)</f>
        <v>50000</v>
      </c>
      <c r="L668" s="100">
        <f>VLOOKUP(F668,'Amount Seed Planted_variables'!$A$3:$I$74,3,0)</f>
        <v>72000</v>
      </c>
      <c r="M668" s="36">
        <f t="shared" si="307"/>
        <v>0</v>
      </c>
      <c r="N668" s="35">
        <f t="shared" si="308"/>
        <v>0</v>
      </c>
      <c r="O668" s="101">
        <v>3000</v>
      </c>
      <c r="P668" s="93">
        <f>VLOOKUP(F668,'Amount Seed Planted_variables'!$A$3:$I$74,4,0)</f>
        <v>209088</v>
      </c>
      <c r="Q668" s="93">
        <f>VLOOKUP(F668,'Amount Seed Planted_variables'!$A$3:$I$74,7,0)</f>
        <v>80</v>
      </c>
      <c r="R668" s="93">
        <f>VLOOKUP(F668,'Amount Seed Planted_variables'!$A$3:$I$74,8,0)</f>
        <v>16727040</v>
      </c>
      <c r="S668" s="87" t="str">
        <f t="shared" si="304"/>
        <v>NA</v>
      </c>
      <c r="T668" s="35">
        <v>10</v>
      </c>
      <c r="U668" s="35">
        <v>30</v>
      </c>
      <c r="V668" s="41">
        <v>3994</v>
      </c>
      <c r="W668" s="35">
        <v>797</v>
      </c>
      <c r="X668" s="35">
        <v>530</v>
      </c>
      <c r="Y668" s="41">
        <v>66</v>
      </c>
      <c r="Z668" s="35">
        <f t="shared" si="303"/>
        <v>6.6000000000000005</v>
      </c>
      <c r="AA668" s="42">
        <f t="shared" si="309"/>
        <v>0</v>
      </c>
      <c r="AB668" s="37">
        <f t="shared" si="310"/>
        <v>0</v>
      </c>
      <c r="AC668" s="37">
        <f t="shared" si="311"/>
        <v>0</v>
      </c>
      <c r="AD668" s="42" t="e">
        <f>VALUE(TEXT(((AA668*'TOX and EXPO INPUTS'!$F$13)/'TOX and EXPO INPUTS'!$E$27),"0.00E+00"))</f>
        <v>#DIV/0!</v>
      </c>
      <c r="AE668" s="37" t="e">
        <f>VALUE(TEXT(((AB668*'TOX and EXPO INPUTS'!$F$13)/'TOX and EXPO INPUTS'!$E$27),"0.00E+00"))</f>
        <v>#DIV/0!</v>
      </c>
      <c r="AF668" s="37" t="e">
        <f>VALUE(TEXT(((AC668*'TOX and EXPO INPUTS'!$F$13)/'TOX and EXPO INPUTS'!$E$27),"0.00E+00"))</f>
        <v>#DIV/0!</v>
      </c>
      <c r="AG668" s="42" t="e">
        <f>IF($E668="ST",VALUE(TEXT(('TOX and EXPO INPUTS'!$F$7/AD668),"0.0E+00")),IF($E668="IT",VALUE(TEXT(('TOX and EXPO INPUTS'!$F$10/AD668),"0.0E+00"))))</f>
        <v>#DIV/0!</v>
      </c>
      <c r="AH668" s="37" t="e">
        <f>IF($E668="ST",VALUE(TEXT(('TOX and EXPO INPUTS'!$F$7/AE668),"0.0E+00")),IF($E668="IT",VALUE(TEXT(('TOX and EXPO INPUTS'!$F$10/AE668),"0.0E+00"))))</f>
        <v>#DIV/0!</v>
      </c>
      <c r="AI668" s="37" t="e">
        <f>IF($E668="ST",VALUE(TEXT(('TOX and EXPO INPUTS'!$F$7/AF668),"0.0E+00")),IF($E668="IT",VALUE(TEXT(('TOX and EXPO INPUTS'!$F$10/AF668),"0.0E+00"))))</f>
        <v>#DIV/0!</v>
      </c>
      <c r="AJ668" s="42">
        <f t="shared" si="305"/>
        <v>0</v>
      </c>
      <c r="AK668" s="37">
        <f t="shared" si="306"/>
        <v>0</v>
      </c>
      <c r="AL668" s="42" t="e">
        <f>VALUE(TEXT(((AJ668*'TOX and EXPO INPUTS'!$F$21)/'TOX and EXPO INPUTS'!$E$29),"0.00E+00"))</f>
        <v>#DIV/0!</v>
      </c>
      <c r="AM668" s="37" t="e">
        <f>VALUE(TEXT(((AK668*'TOX and EXPO INPUTS'!$F$21)/'TOX and EXPO INPUTS'!$E$29),"0.00E+00"))</f>
        <v>#DIV/0!</v>
      </c>
      <c r="AN668" s="42" t="e">
        <f>IF($E668="ST",VALUE(TEXT(('TOX and EXPO INPUTS'!$F$15/AL668),"0.0E+00")),IF($E668="IT",VALUE(TEXT(('TOX and EXPO INPUTS'!$F$18/AL668),"0.0E+00"))))</f>
        <v>#DIV/0!</v>
      </c>
      <c r="AO668" s="37" t="e">
        <f>IF($E668="ST",VALUE(TEXT(('TOX and EXPO INPUTS'!$F$15/AM668),"0.0E+00")),IF($E668="IT",VALUE(TEXT(('TOX and EXPO INPUTS'!$F$18/AM668),"0.0E+00"))))</f>
        <v>#DIV/0!</v>
      </c>
      <c r="AP668" s="42" t="e">
        <f t="shared" si="291"/>
        <v>#DIV/0!</v>
      </c>
      <c r="AQ668" s="37" t="e">
        <f t="shared" si="292"/>
        <v>#DIV/0!</v>
      </c>
      <c r="AR668" s="37" t="e">
        <f t="shared" si="293"/>
        <v>#DIV/0!</v>
      </c>
      <c r="AS668" s="37" t="e">
        <f t="shared" si="294"/>
        <v>#DIV/0!</v>
      </c>
      <c r="AT668" s="37" t="e">
        <f t="shared" si="295"/>
        <v>#DIV/0!</v>
      </c>
      <c r="AU668" s="37" t="e">
        <f t="shared" si="296"/>
        <v>#DIV/0!</v>
      </c>
      <c r="AV668" s="42" t="e">
        <f t="shared" si="297"/>
        <v>#DIV/0!</v>
      </c>
      <c r="AW668" s="37" t="e">
        <f t="shared" si="298"/>
        <v>#DIV/0!</v>
      </c>
      <c r="AX668" s="37" t="e">
        <f t="shared" si="299"/>
        <v>#DIV/0!</v>
      </c>
      <c r="AY668" s="37" t="e">
        <f t="shared" si="300"/>
        <v>#DIV/0!</v>
      </c>
      <c r="AZ668" s="37" t="e">
        <f t="shared" si="301"/>
        <v>#DIV/0!</v>
      </c>
      <c r="BA668" s="37" t="e">
        <f t="shared" si="302"/>
        <v>#DIV/0!</v>
      </c>
      <c r="BB668" s="42" t="e">
        <f>IF($E668="ST",VALUE(TEXT((1/(('TOX and EXPO INPUTS'!$F$9/AG668)+('TOX and EXPO INPUTS'!$F$17/AN668))),"0.0E+00")),IF($E668="IT",VALUE(TEXT((1/(('TOX and EXPO INPUTS'!$F$12/AG668)+('TOX and EXPO INPUTS'!$F$20/AN668))),"0.0E+00"))))</f>
        <v>#DIV/0!</v>
      </c>
      <c r="BC668" s="37" t="e">
        <f>IF($E668="ST",VALUE(TEXT((1/(('TOX and EXPO INPUTS'!$F$9/AH668)+('TOX and EXPO INPUTS'!$F$17/AN668))),"0.0E+00")),IF($E668="IT",VALUE(TEXT((1/(('TOX and EXPO INPUTS'!$F$12/AH668)+('TOX and EXPO INPUTS'!$F$20/AN668))),"0.0E+00"))))</f>
        <v>#DIV/0!</v>
      </c>
      <c r="BD668" s="37" t="e">
        <f>IF($E668="ST",VALUE(TEXT((1/(('TOX and EXPO INPUTS'!$F$9/AI668)+('TOX and EXPO INPUTS'!$F$17/AN668))),"0.0E+00")),IF($E668="IT",VALUE(TEXT((1/(('TOX and EXPO INPUTS'!$F$12/AI668)+('TOX and EXPO INPUTS'!$F$20/AN668))),"0.0E+00"))))</f>
        <v>#DIV/0!</v>
      </c>
      <c r="BE668" s="37" t="e">
        <f>IF($E668="ST",VALUE(TEXT((1/(('TOX and EXPO INPUTS'!$F$9/AG668)+('TOX and EXPO INPUTS'!$F$17/AO668))),"0.0E+00")),IF($E668="IT",VALUE(TEXT((1/(('TOX and EXPO INPUTS'!$F$12/AG668)+('TOX and EXPO INPUTS'!$F$20/AO668))),"0.0E+00"))))</f>
        <v>#DIV/0!</v>
      </c>
      <c r="BF668" s="37" t="e">
        <f>IF($E668="ST",VALUE(TEXT((1/(('TOX and EXPO INPUTS'!$F$9/AH668)+('TOX and EXPO INPUTS'!$F$17/AO668))),"0.0E+00")),IF($E668="IT",VALUE(TEXT((1/(('TOX and EXPO INPUTS'!$F$12/AH668)+('TOX and EXPO INPUTS'!$F$20/AO668))),"0.0E+00"))))</f>
        <v>#DIV/0!</v>
      </c>
      <c r="BG668" s="37" t="e">
        <f>IF($E668="ST",VALUE(TEXT((1/(('TOX and EXPO INPUTS'!$F$9/AI668)+('TOX and EXPO INPUTS'!$F$17/AO668))),"0.0E+00")),IF($E668="IT",VALUE(TEXT((1/(('TOX and EXPO INPUTS'!$F$12/AI668)+('TOX and EXPO INPUTS'!$F$20/AO668))),"0.0E+00"))))</f>
        <v>#DIV/0!</v>
      </c>
      <c r="BH668" s="42" t="e">
        <f>VALUE(TEXT((AD668*$T668/365*'TOX and EXPO INPUTS'!$E$33/'TOX and EXPO INPUTS'!$E$34),"0.00E+00"))</f>
        <v>#DIV/0!</v>
      </c>
      <c r="BI668" s="37" t="e">
        <f>VALUE(TEXT((AE668*$T668/365*'TOX and EXPO INPUTS'!$E$33/'TOX and EXPO INPUTS'!$E$34),"0.00E+00"))</f>
        <v>#DIV/0!</v>
      </c>
      <c r="BJ668" s="37" t="e">
        <f>VALUE(TEXT((AF668*$T668/365*'TOX and EXPO INPUTS'!$E$33/'TOX and EXPO INPUTS'!$E$34),"0.00E+00"))</f>
        <v>#DIV/0!</v>
      </c>
      <c r="BK668" s="42" t="e">
        <f>VALUE(TEXT((AD668*$U668/365*'TOX and EXPO INPUTS'!$E$33/'TOX and EXPO INPUTS'!$E$34),"0.00E+00"))</f>
        <v>#DIV/0!</v>
      </c>
      <c r="BL668" s="37" t="e">
        <f>VALUE(TEXT((AE668*$U668/365*'TOX and EXPO INPUTS'!$E$33/'TOX and EXPO INPUTS'!$E$34),"0.00E+00"))</f>
        <v>#DIV/0!</v>
      </c>
      <c r="BM668" s="37" t="e">
        <f>VALUE(TEXT((AF668*$U668/365*'TOX and EXPO INPUTS'!$E$33/'TOX and EXPO INPUTS'!$E$34),"0.00E+00"))</f>
        <v>#DIV/0!</v>
      </c>
      <c r="BN668" s="42" t="e">
        <f>VALUE(TEXT((AL668*$T668/365*'TOX and EXPO INPUTS'!$E$33/'TOX and EXPO INPUTS'!$E$34),"0.00E+00"))</f>
        <v>#DIV/0!</v>
      </c>
      <c r="BO668" s="37" t="e">
        <f>VALUE(TEXT((AM668*$T668/365*'TOX and EXPO INPUTS'!$E$33/'TOX and EXPO INPUTS'!$E$34),"0.00E+00"))</f>
        <v>#DIV/0!</v>
      </c>
      <c r="BP668" s="42" t="e">
        <f>VALUE(TEXT((AL668*$U668/365*'TOX and EXPO INPUTS'!$E$33/'TOX and EXPO INPUTS'!$E$34),"0.00E+00"))</f>
        <v>#DIV/0!</v>
      </c>
      <c r="BQ668" s="37" t="e">
        <f>VALUE(TEXT((AM668*$U668/365*'TOX and EXPO INPUTS'!$E$33/'TOX and EXPO INPUTS'!$E$34),"0.00E+00"))</f>
        <v>#DIV/0!</v>
      </c>
      <c r="BR668" s="42" t="e">
        <f>VALUE(TEXT((AP668*$T668/365*'TOX and EXPO INPUTS'!$E$33/'TOX and EXPO INPUTS'!$E$34),"0.00E+00"))</f>
        <v>#DIV/0!</v>
      </c>
      <c r="BS668" s="37" t="e">
        <f>VALUE(TEXT((AQ668*$T668/365*'TOX and EXPO INPUTS'!$E$33/'TOX and EXPO INPUTS'!$E$34),"0.00E+00"))</f>
        <v>#DIV/0!</v>
      </c>
      <c r="BT668" s="37" t="e">
        <f>VALUE(TEXT((AR668*$T668/365*'TOX and EXPO INPUTS'!$E$33/'TOX and EXPO INPUTS'!$E$34),"0.00E+00"))</f>
        <v>#DIV/0!</v>
      </c>
      <c r="BU668" s="37" t="e">
        <f>VALUE(TEXT((AS668*$T668/365*'TOX and EXPO INPUTS'!$E$33/'TOX and EXPO INPUTS'!$E$34),"0.00E+00"))</f>
        <v>#DIV/0!</v>
      </c>
      <c r="BV668" s="37" t="e">
        <f>VALUE(TEXT((AT668*$T668/365*'TOX and EXPO INPUTS'!$E$33/'TOX and EXPO INPUTS'!$E$34),"0.00E+00"))</f>
        <v>#DIV/0!</v>
      </c>
      <c r="BW668" s="37" t="e">
        <f>VALUE(TEXT((AU668*$T668/365*'TOX and EXPO INPUTS'!$E$33/'TOX and EXPO INPUTS'!$E$34),"0.00E+00"))</f>
        <v>#DIV/0!</v>
      </c>
      <c r="BX668" s="42" t="e">
        <f>VALUE(TEXT((AP668*$U668/365*'TOX and EXPO INPUTS'!$E$33/'TOX and EXPO INPUTS'!$E$34),"0.00E+00"))</f>
        <v>#DIV/0!</v>
      </c>
      <c r="BY668" s="37" t="e">
        <f>VALUE(TEXT((AQ668*$U668/365*'TOX and EXPO INPUTS'!$E$33/'TOX and EXPO INPUTS'!$E$34),"0.00E+00"))</f>
        <v>#DIV/0!</v>
      </c>
      <c r="BZ668" s="37" t="e">
        <f>VALUE(TEXT((AR668*$U668/365*'TOX and EXPO INPUTS'!$E$33/'TOX and EXPO INPUTS'!$E$34),"0.00E+00"))</f>
        <v>#DIV/0!</v>
      </c>
      <c r="CA668" s="37" t="e">
        <f>VALUE(TEXT((AS668*$U668/365*'TOX and EXPO INPUTS'!$E$33/'TOX and EXPO INPUTS'!$E$34),"0.00E+00"))</f>
        <v>#DIV/0!</v>
      </c>
      <c r="CB668" s="37" t="e">
        <f>VALUE(TEXT((AT668*$U668/365*'TOX and EXPO INPUTS'!$E$33/'TOX and EXPO INPUTS'!$E$34),"0.00E+00"))</f>
        <v>#DIV/0!</v>
      </c>
      <c r="CC668" s="37" t="e">
        <f>VALUE(TEXT((AU668*$U668/365*'TOX and EXPO INPUTS'!$E$33/'TOX and EXPO INPUTS'!$E$34),"0.00E+00"))</f>
        <v>#DIV/0!</v>
      </c>
      <c r="CD668" s="58" t="e">
        <f>VALUE(TEXT((BR668*'TOX and EXPO INPUTS'!$F$23),"0.00E+00"))</f>
        <v>#DIV/0!</v>
      </c>
      <c r="CE668" s="57" t="e">
        <f>VALUE(TEXT((BS668*'TOX and EXPO INPUTS'!$F$23),"0.00E+00"))</f>
        <v>#DIV/0!</v>
      </c>
      <c r="CF668" s="57" t="e">
        <f>VALUE(TEXT((BT668*'TOX and EXPO INPUTS'!$F$23),"0.00E+00"))</f>
        <v>#DIV/0!</v>
      </c>
      <c r="CG668" s="57" t="e">
        <f>VALUE(TEXT((BU668*'TOX and EXPO INPUTS'!$F$23),"0.00E+00"))</f>
        <v>#DIV/0!</v>
      </c>
      <c r="CH668" s="57" t="e">
        <f>VALUE(TEXT((BV668*'TOX and EXPO INPUTS'!$F$23),"0.00E+00"))</f>
        <v>#DIV/0!</v>
      </c>
      <c r="CI668" s="57" t="e">
        <f>VALUE(TEXT((BW668*'TOX and EXPO INPUTS'!$F$23),"0.00E+00"))</f>
        <v>#DIV/0!</v>
      </c>
      <c r="CJ668" s="58" t="e">
        <f>VALUE(TEXT((BX668*'TOX and EXPO INPUTS'!$F$23),"0.00E+00"))</f>
        <v>#DIV/0!</v>
      </c>
      <c r="CK668" s="57" t="e">
        <f>VALUE(TEXT((BY668*'TOX and EXPO INPUTS'!$F$23),"0.00E+00"))</f>
        <v>#DIV/0!</v>
      </c>
      <c r="CL668" s="57" t="e">
        <f>VALUE(TEXT((BZ668*'TOX and EXPO INPUTS'!$F$23),"0.00E+00"))</f>
        <v>#DIV/0!</v>
      </c>
      <c r="CM668" s="57" t="e">
        <f>VALUE(TEXT((CA668*'TOX and EXPO INPUTS'!$F$23),"0.00E+00"))</f>
        <v>#DIV/0!</v>
      </c>
      <c r="CN668" s="57" t="e">
        <f>VALUE(TEXT((CB668*'TOX and EXPO INPUTS'!$F$23),"0.00E+00"))</f>
        <v>#DIV/0!</v>
      </c>
      <c r="CO668" s="57" t="e">
        <f>VALUE(TEXT((CC668*'TOX and EXPO INPUTS'!$F$23),"0.00E+00"))</f>
        <v>#DIV/0!</v>
      </c>
      <c r="CP668" s="38" t="s">
        <v>106</v>
      </c>
      <c r="CQ668" s="34" t="s">
        <v>107</v>
      </c>
      <c r="CR668" s="34" t="s">
        <v>108</v>
      </c>
      <c r="CS668" s="39" t="s">
        <v>109</v>
      </c>
    </row>
    <row r="669" spans="1:97" ht="48" customHeight="1" x14ac:dyDescent="0.25">
      <c r="A669" s="34" t="s">
        <v>98</v>
      </c>
      <c r="B669" s="34" t="s">
        <v>99</v>
      </c>
      <c r="C669" s="34" t="s">
        <v>113</v>
      </c>
      <c r="D669" s="34" t="s">
        <v>101</v>
      </c>
      <c r="E669" s="39" t="s">
        <v>112</v>
      </c>
      <c r="F669" s="40" t="s">
        <v>174</v>
      </c>
      <c r="G669" s="43"/>
      <c r="H669" s="36" t="s">
        <v>104</v>
      </c>
      <c r="I669" s="67"/>
      <c r="J669" s="36" t="s">
        <v>105</v>
      </c>
      <c r="K669" s="100">
        <f>VLOOKUP(F669,'Amount Seed Planted_variables'!$A$3:$I$74,2,0)</f>
        <v>50000</v>
      </c>
      <c r="L669" s="100">
        <f>VLOOKUP(F669,'Amount Seed Planted_variables'!$A$3:$I$74,3,0)</f>
        <v>72000</v>
      </c>
      <c r="M669" s="36">
        <f t="shared" si="307"/>
        <v>0</v>
      </c>
      <c r="N669" s="35">
        <f t="shared" si="308"/>
        <v>0</v>
      </c>
      <c r="O669" s="101">
        <v>3000</v>
      </c>
      <c r="P669" s="93">
        <f>VLOOKUP(F669,'Amount Seed Planted_variables'!$A$3:$I$74,4,0)</f>
        <v>209088</v>
      </c>
      <c r="Q669" s="93">
        <f>VLOOKUP(F669,'Amount Seed Planted_variables'!$A$3:$I$74,7,0)</f>
        <v>80</v>
      </c>
      <c r="R669" s="93">
        <f>VLOOKUP(F669,'Amount Seed Planted_variables'!$A$3:$I$74,8,0)</f>
        <v>16727040</v>
      </c>
      <c r="S669" s="87" t="str">
        <f t="shared" si="304"/>
        <v>NA</v>
      </c>
      <c r="T669" s="35">
        <v>10</v>
      </c>
      <c r="U669" s="35">
        <v>30</v>
      </c>
      <c r="V669" s="41">
        <v>349</v>
      </c>
      <c r="W669" s="35">
        <v>51.2</v>
      </c>
      <c r="X669" s="35">
        <v>42.2</v>
      </c>
      <c r="Y669" s="41">
        <v>1.2</v>
      </c>
      <c r="Z669" s="35">
        <f t="shared" si="303"/>
        <v>0.12</v>
      </c>
      <c r="AA669" s="42">
        <f t="shared" si="309"/>
        <v>0</v>
      </c>
      <c r="AB669" s="37">
        <f t="shared" si="310"/>
        <v>0</v>
      </c>
      <c r="AC669" s="37">
        <f t="shared" si="311"/>
        <v>0</v>
      </c>
      <c r="AD669" s="42" t="e">
        <f>VALUE(TEXT(((AA669*'TOX and EXPO INPUTS'!$F$13)/'TOX and EXPO INPUTS'!$E$27),"0.00E+00"))</f>
        <v>#DIV/0!</v>
      </c>
      <c r="AE669" s="37" t="e">
        <f>VALUE(TEXT(((AB669*'TOX and EXPO INPUTS'!$F$13)/'TOX and EXPO INPUTS'!$E$27),"0.00E+00"))</f>
        <v>#DIV/0!</v>
      </c>
      <c r="AF669" s="37" t="e">
        <f>VALUE(TEXT(((AC669*'TOX and EXPO INPUTS'!$F$13)/'TOX and EXPO INPUTS'!$E$27),"0.00E+00"))</f>
        <v>#DIV/0!</v>
      </c>
      <c r="AG669" s="42" t="e">
        <f>IF($E669="ST",VALUE(TEXT(('TOX and EXPO INPUTS'!$F$7/AD669),"0.0E+00")),IF($E669="IT",VALUE(TEXT(('TOX and EXPO INPUTS'!$F$10/AD669),"0.0E+00"))))</f>
        <v>#DIV/0!</v>
      </c>
      <c r="AH669" s="37" t="e">
        <f>IF($E669="ST",VALUE(TEXT(('TOX and EXPO INPUTS'!$F$7/AE669),"0.0E+00")),IF($E669="IT",VALUE(TEXT(('TOX and EXPO INPUTS'!$F$10/AE669),"0.0E+00"))))</f>
        <v>#DIV/0!</v>
      </c>
      <c r="AI669" s="37" t="e">
        <f>IF($E669="ST",VALUE(TEXT(('TOX and EXPO INPUTS'!$F$7/AF669),"0.0E+00")),IF($E669="IT",VALUE(TEXT(('TOX and EXPO INPUTS'!$F$10/AF669),"0.0E+00"))))</f>
        <v>#DIV/0!</v>
      </c>
      <c r="AJ669" s="42">
        <f t="shared" si="305"/>
        <v>0</v>
      </c>
      <c r="AK669" s="37">
        <f t="shared" si="306"/>
        <v>0</v>
      </c>
      <c r="AL669" s="42" t="e">
        <f>VALUE(TEXT(((AJ669*'TOX and EXPO INPUTS'!$F$21)/'TOX and EXPO INPUTS'!$E$29),"0.00E+00"))</f>
        <v>#DIV/0!</v>
      </c>
      <c r="AM669" s="37" t="e">
        <f>VALUE(TEXT(((AK669*'TOX and EXPO INPUTS'!$F$21)/'TOX and EXPO INPUTS'!$E$29),"0.00E+00"))</f>
        <v>#DIV/0!</v>
      </c>
      <c r="AN669" s="42" t="e">
        <f>IF($E669="ST",VALUE(TEXT(('TOX and EXPO INPUTS'!$F$15/AL669),"0.0E+00")),IF($E669="IT",VALUE(TEXT(('TOX and EXPO INPUTS'!$F$18/AL669),"0.0E+00"))))</f>
        <v>#DIV/0!</v>
      </c>
      <c r="AO669" s="37" t="e">
        <f>IF($E669="ST",VALUE(TEXT(('TOX and EXPO INPUTS'!$F$15/AM669),"0.0E+00")),IF($E669="IT",VALUE(TEXT(('TOX and EXPO INPUTS'!$F$18/AM669),"0.0E+00"))))</f>
        <v>#DIV/0!</v>
      </c>
      <c r="AP669" s="42" t="e">
        <f t="shared" si="291"/>
        <v>#DIV/0!</v>
      </c>
      <c r="AQ669" s="37" t="e">
        <f t="shared" si="292"/>
        <v>#DIV/0!</v>
      </c>
      <c r="AR669" s="37" t="e">
        <f t="shared" si="293"/>
        <v>#DIV/0!</v>
      </c>
      <c r="AS669" s="37" t="e">
        <f t="shared" si="294"/>
        <v>#DIV/0!</v>
      </c>
      <c r="AT669" s="37" t="e">
        <f t="shared" si="295"/>
        <v>#DIV/0!</v>
      </c>
      <c r="AU669" s="37" t="e">
        <f t="shared" si="296"/>
        <v>#DIV/0!</v>
      </c>
      <c r="AV669" s="42" t="e">
        <f t="shared" si="297"/>
        <v>#DIV/0!</v>
      </c>
      <c r="AW669" s="37" t="e">
        <f t="shared" si="298"/>
        <v>#DIV/0!</v>
      </c>
      <c r="AX669" s="37" t="e">
        <f t="shared" si="299"/>
        <v>#DIV/0!</v>
      </c>
      <c r="AY669" s="37" t="e">
        <f t="shared" si="300"/>
        <v>#DIV/0!</v>
      </c>
      <c r="AZ669" s="37" t="e">
        <f t="shared" si="301"/>
        <v>#DIV/0!</v>
      </c>
      <c r="BA669" s="37" t="e">
        <f t="shared" si="302"/>
        <v>#DIV/0!</v>
      </c>
      <c r="BB669" s="42" t="e">
        <f>IF($E669="ST",VALUE(TEXT((1/(('TOX and EXPO INPUTS'!$F$9/AG669)+('TOX and EXPO INPUTS'!$F$17/AN669))),"0.0E+00")),IF($E669="IT",VALUE(TEXT((1/(('TOX and EXPO INPUTS'!$F$12/AG669)+('TOX and EXPO INPUTS'!$F$20/AN669))),"0.0E+00"))))</f>
        <v>#DIV/0!</v>
      </c>
      <c r="BC669" s="37" t="e">
        <f>IF($E669="ST",VALUE(TEXT((1/(('TOX and EXPO INPUTS'!$F$9/AH669)+('TOX and EXPO INPUTS'!$F$17/AN669))),"0.0E+00")),IF($E669="IT",VALUE(TEXT((1/(('TOX and EXPO INPUTS'!$F$12/AH669)+('TOX and EXPO INPUTS'!$F$20/AN669))),"0.0E+00"))))</f>
        <v>#DIV/0!</v>
      </c>
      <c r="BD669" s="37" t="e">
        <f>IF($E669="ST",VALUE(TEXT((1/(('TOX and EXPO INPUTS'!$F$9/AI669)+('TOX and EXPO INPUTS'!$F$17/AN669))),"0.0E+00")),IF($E669="IT",VALUE(TEXT((1/(('TOX and EXPO INPUTS'!$F$12/AI669)+('TOX and EXPO INPUTS'!$F$20/AN669))),"0.0E+00"))))</f>
        <v>#DIV/0!</v>
      </c>
      <c r="BE669" s="37" t="e">
        <f>IF($E669="ST",VALUE(TEXT((1/(('TOX and EXPO INPUTS'!$F$9/AG669)+('TOX and EXPO INPUTS'!$F$17/AO669))),"0.0E+00")),IF($E669="IT",VALUE(TEXT((1/(('TOX and EXPO INPUTS'!$F$12/AG669)+('TOX and EXPO INPUTS'!$F$20/AO669))),"0.0E+00"))))</f>
        <v>#DIV/0!</v>
      </c>
      <c r="BF669" s="37" t="e">
        <f>IF($E669="ST",VALUE(TEXT((1/(('TOX and EXPO INPUTS'!$F$9/AH669)+('TOX and EXPO INPUTS'!$F$17/AO669))),"0.0E+00")),IF($E669="IT",VALUE(TEXT((1/(('TOX and EXPO INPUTS'!$F$12/AH669)+('TOX and EXPO INPUTS'!$F$20/AO669))),"0.0E+00"))))</f>
        <v>#DIV/0!</v>
      </c>
      <c r="BG669" s="37" t="e">
        <f>IF($E669="ST",VALUE(TEXT((1/(('TOX and EXPO INPUTS'!$F$9/AI669)+('TOX and EXPO INPUTS'!$F$17/AO669))),"0.0E+00")),IF($E669="IT",VALUE(TEXT((1/(('TOX and EXPO INPUTS'!$F$12/AI669)+('TOX and EXPO INPUTS'!$F$20/AO669))),"0.0E+00"))))</f>
        <v>#DIV/0!</v>
      </c>
      <c r="BH669" s="42" t="e">
        <f>VALUE(TEXT((AD669*$T669/365*'TOX and EXPO INPUTS'!$E$33/'TOX and EXPO INPUTS'!$E$34),"0.00E+00"))</f>
        <v>#DIV/0!</v>
      </c>
      <c r="BI669" s="37" t="e">
        <f>VALUE(TEXT((AE669*$T669/365*'TOX and EXPO INPUTS'!$E$33/'TOX and EXPO INPUTS'!$E$34),"0.00E+00"))</f>
        <v>#DIV/0!</v>
      </c>
      <c r="BJ669" s="37" t="e">
        <f>VALUE(TEXT((AF669*$T669/365*'TOX and EXPO INPUTS'!$E$33/'TOX and EXPO INPUTS'!$E$34),"0.00E+00"))</f>
        <v>#DIV/0!</v>
      </c>
      <c r="BK669" s="42" t="e">
        <f>VALUE(TEXT((AD669*$U669/365*'TOX and EXPO INPUTS'!$E$33/'TOX and EXPO INPUTS'!$E$34),"0.00E+00"))</f>
        <v>#DIV/0!</v>
      </c>
      <c r="BL669" s="37" t="e">
        <f>VALUE(TEXT((AE669*$U669/365*'TOX and EXPO INPUTS'!$E$33/'TOX and EXPO INPUTS'!$E$34),"0.00E+00"))</f>
        <v>#DIV/0!</v>
      </c>
      <c r="BM669" s="37" t="e">
        <f>VALUE(TEXT((AF669*$U669/365*'TOX and EXPO INPUTS'!$E$33/'TOX and EXPO INPUTS'!$E$34),"0.00E+00"))</f>
        <v>#DIV/0!</v>
      </c>
      <c r="BN669" s="42" t="e">
        <f>VALUE(TEXT((AL669*$T669/365*'TOX and EXPO INPUTS'!$E$33/'TOX and EXPO INPUTS'!$E$34),"0.00E+00"))</f>
        <v>#DIV/0!</v>
      </c>
      <c r="BO669" s="37" t="e">
        <f>VALUE(TEXT((AM669*$T669/365*'TOX and EXPO INPUTS'!$E$33/'TOX and EXPO INPUTS'!$E$34),"0.00E+00"))</f>
        <v>#DIV/0!</v>
      </c>
      <c r="BP669" s="42" t="e">
        <f>VALUE(TEXT((AL669*$U669/365*'TOX and EXPO INPUTS'!$E$33/'TOX and EXPO INPUTS'!$E$34),"0.00E+00"))</f>
        <v>#DIV/0!</v>
      </c>
      <c r="BQ669" s="37" t="e">
        <f>VALUE(TEXT((AM669*$U669/365*'TOX and EXPO INPUTS'!$E$33/'TOX and EXPO INPUTS'!$E$34),"0.00E+00"))</f>
        <v>#DIV/0!</v>
      </c>
      <c r="BR669" s="42" t="e">
        <f>VALUE(TEXT((AP669*$T669/365*'TOX and EXPO INPUTS'!$E$33/'TOX and EXPO INPUTS'!$E$34),"0.00E+00"))</f>
        <v>#DIV/0!</v>
      </c>
      <c r="BS669" s="37" t="e">
        <f>VALUE(TEXT((AQ669*$T669/365*'TOX and EXPO INPUTS'!$E$33/'TOX and EXPO INPUTS'!$E$34),"0.00E+00"))</f>
        <v>#DIV/0!</v>
      </c>
      <c r="BT669" s="37" t="e">
        <f>VALUE(TEXT((AR669*$T669/365*'TOX and EXPO INPUTS'!$E$33/'TOX and EXPO INPUTS'!$E$34),"0.00E+00"))</f>
        <v>#DIV/0!</v>
      </c>
      <c r="BU669" s="37" t="e">
        <f>VALUE(TEXT((AS669*$T669/365*'TOX and EXPO INPUTS'!$E$33/'TOX and EXPO INPUTS'!$E$34),"0.00E+00"))</f>
        <v>#DIV/0!</v>
      </c>
      <c r="BV669" s="37" t="e">
        <f>VALUE(TEXT((AT669*$T669/365*'TOX and EXPO INPUTS'!$E$33/'TOX and EXPO INPUTS'!$E$34),"0.00E+00"))</f>
        <v>#DIV/0!</v>
      </c>
      <c r="BW669" s="37" t="e">
        <f>VALUE(TEXT((AU669*$T669/365*'TOX and EXPO INPUTS'!$E$33/'TOX and EXPO INPUTS'!$E$34),"0.00E+00"))</f>
        <v>#DIV/0!</v>
      </c>
      <c r="BX669" s="42" t="e">
        <f>VALUE(TEXT((AP669*$U669/365*'TOX and EXPO INPUTS'!$E$33/'TOX and EXPO INPUTS'!$E$34),"0.00E+00"))</f>
        <v>#DIV/0!</v>
      </c>
      <c r="BY669" s="37" t="e">
        <f>VALUE(TEXT((AQ669*$U669/365*'TOX and EXPO INPUTS'!$E$33/'TOX and EXPO INPUTS'!$E$34),"0.00E+00"))</f>
        <v>#DIV/0!</v>
      </c>
      <c r="BZ669" s="37" t="e">
        <f>VALUE(TEXT((AR669*$U669/365*'TOX and EXPO INPUTS'!$E$33/'TOX and EXPO INPUTS'!$E$34),"0.00E+00"))</f>
        <v>#DIV/0!</v>
      </c>
      <c r="CA669" s="37" t="e">
        <f>VALUE(TEXT((AS669*$U669/365*'TOX and EXPO INPUTS'!$E$33/'TOX and EXPO INPUTS'!$E$34),"0.00E+00"))</f>
        <v>#DIV/0!</v>
      </c>
      <c r="CB669" s="37" t="e">
        <f>VALUE(TEXT((AT669*$U669/365*'TOX and EXPO INPUTS'!$E$33/'TOX and EXPO INPUTS'!$E$34),"0.00E+00"))</f>
        <v>#DIV/0!</v>
      </c>
      <c r="CC669" s="37" t="e">
        <f>VALUE(TEXT((AU669*$U669/365*'TOX and EXPO INPUTS'!$E$33/'TOX and EXPO INPUTS'!$E$34),"0.00E+00"))</f>
        <v>#DIV/0!</v>
      </c>
      <c r="CD669" s="58" t="e">
        <f>VALUE(TEXT((BR669*'TOX and EXPO INPUTS'!$F$23),"0.00E+00"))</f>
        <v>#DIV/0!</v>
      </c>
      <c r="CE669" s="57" t="e">
        <f>VALUE(TEXT((BS669*'TOX and EXPO INPUTS'!$F$23),"0.00E+00"))</f>
        <v>#DIV/0!</v>
      </c>
      <c r="CF669" s="57" t="e">
        <f>VALUE(TEXT((BT669*'TOX and EXPO INPUTS'!$F$23),"0.00E+00"))</f>
        <v>#DIV/0!</v>
      </c>
      <c r="CG669" s="57" t="e">
        <f>VALUE(TEXT((BU669*'TOX and EXPO INPUTS'!$F$23),"0.00E+00"))</f>
        <v>#DIV/0!</v>
      </c>
      <c r="CH669" s="57" t="e">
        <f>VALUE(TEXT((BV669*'TOX and EXPO INPUTS'!$F$23),"0.00E+00"))</f>
        <v>#DIV/0!</v>
      </c>
      <c r="CI669" s="57" t="e">
        <f>VALUE(TEXT((BW669*'TOX and EXPO INPUTS'!$F$23),"0.00E+00"))</f>
        <v>#DIV/0!</v>
      </c>
      <c r="CJ669" s="58" t="e">
        <f>VALUE(TEXT((BX669*'TOX and EXPO INPUTS'!$F$23),"0.00E+00"))</f>
        <v>#DIV/0!</v>
      </c>
      <c r="CK669" s="57" t="e">
        <f>VALUE(TEXT((BY669*'TOX and EXPO INPUTS'!$F$23),"0.00E+00"))</f>
        <v>#DIV/0!</v>
      </c>
      <c r="CL669" s="57" t="e">
        <f>VALUE(TEXT((BZ669*'TOX and EXPO INPUTS'!$F$23),"0.00E+00"))</f>
        <v>#DIV/0!</v>
      </c>
      <c r="CM669" s="57" t="e">
        <f>VALUE(TEXT((CA669*'TOX and EXPO INPUTS'!$F$23),"0.00E+00"))</f>
        <v>#DIV/0!</v>
      </c>
      <c r="CN669" s="57" t="e">
        <f>VALUE(TEXT((CB669*'TOX and EXPO INPUTS'!$F$23),"0.00E+00"))</f>
        <v>#DIV/0!</v>
      </c>
      <c r="CO669" s="57" t="e">
        <f>VALUE(TEXT((CC669*'TOX and EXPO INPUTS'!$F$23),"0.00E+00"))</f>
        <v>#DIV/0!</v>
      </c>
      <c r="CP669" s="38" t="s">
        <v>106</v>
      </c>
      <c r="CQ669" s="34" t="s">
        <v>107</v>
      </c>
      <c r="CR669" s="34" t="s">
        <v>108</v>
      </c>
      <c r="CS669" s="39" t="s">
        <v>109</v>
      </c>
    </row>
    <row r="670" spans="1:97" ht="48" customHeight="1" x14ac:dyDescent="0.25">
      <c r="A670" s="34" t="s">
        <v>98</v>
      </c>
      <c r="B670" s="34" t="s">
        <v>99</v>
      </c>
      <c r="C670" s="34" t="s">
        <v>113</v>
      </c>
      <c r="D670" s="34" t="s">
        <v>110</v>
      </c>
      <c r="E670" s="39" t="s">
        <v>112</v>
      </c>
      <c r="F670" s="40" t="s">
        <v>174</v>
      </c>
      <c r="G670" s="43"/>
      <c r="H670" s="36" t="s">
        <v>104</v>
      </c>
      <c r="I670" s="67"/>
      <c r="J670" s="36" t="s">
        <v>105</v>
      </c>
      <c r="K670" s="100">
        <f>VLOOKUP(F670,'Amount Seed Planted_variables'!$A$3:$I$74,2,0)</f>
        <v>50000</v>
      </c>
      <c r="L670" s="100">
        <f>VLOOKUP(F670,'Amount Seed Planted_variables'!$A$3:$I$74,3,0)</f>
        <v>72000</v>
      </c>
      <c r="M670" s="36">
        <f t="shared" si="307"/>
        <v>0</v>
      </c>
      <c r="N670" s="35">
        <f t="shared" si="308"/>
        <v>0</v>
      </c>
      <c r="O670" s="101">
        <v>3000</v>
      </c>
      <c r="P670" s="93">
        <f>VLOOKUP(F670,'Amount Seed Planted_variables'!$A$3:$I$74,4,0)</f>
        <v>209088</v>
      </c>
      <c r="Q670" s="93">
        <f>VLOOKUP(F670,'Amount Seed Planted_variables'!$A$3:$I$74,7,0)</f>
        <v>80</v>
      </c>
      <c r="R670" s="93">
        <f>VLOOKUP(F670,'Amount Seed Planted_variables'!$A$3:$I$74,8,0)</f>
        <v>16727040</v>
      </c>
      <c r="S670" s="87" t="str">
        <f t="shared" si="304"/>
        <v>NA</v>
      </c>
      <c r="T670" s="35">
        <v>10</v>
      </c>
      <c r="U670" s="35">
        <v>30</v>
      </c>
      <c r="V670" s="41">
        <v>68</v>
      </c>
      <c r="W670" s="35">
        <v>16.899999999999999</v>
      </c>
      <c r="X670" s="35">
        <v>13.1</v>
      </c>
      <c r="Y670" s="41">
        <v>3.6</v>
      </c>
      <c r="Z670" s="35">
        <f t="shared" si="303"/>
        <v>0.36000000000000004</v>
      </c>
      <c r="AA670" s="42">
        <f t="shared" si="309"/>
        <v>0</v>
      </c>
      <c r="AB670" s="37">
        <f t="shared" si="310"/>
        <v>0</v>
      </c>
      <c r="AC670" s="37">
        <f t="shared" si="311"/>
        <v>0</v>
      </c>
      <c r="AD670" s="42" t="e">
        <f>VALUE(TEXT(((AA670*'TOX and EXPO INPUTS'!$F$13)/'TOX and EXPO INPUTS'!$E$27),"0.00E+00"))</f>
        <v>#DIV/0!</v>
      </c>
      <c r="AE670" s="37" t="e">
        <f>VALUE(TEXT(((AB670*'TOX and EXPO INPUTS'!$F$13)/'TOX and EXPO INPUTS'!$E$27),"0.00E+00"))</f>
        <v>#DIV/0!</v>
      </c>
      <c r="AF670" s="37" t="e">
        <f>VALUE(TEXT(((AC670*'TOX and EXPO INPUTS'!$F$13)/'TOX and EXPO INPUTS'!$E$27),"0.00E+00"))</f>
        <v>#DIV/0!</v>
      </c>
      <c r="AG670" s="42" t="e">
        <f>IF($E670="ST",VALUE(TEXT(('TOX and EXPO INPUTS'!$F$7/AD670),"0.0E+00")),IF($E670="IT",VALUE(TEXT(('TOX and EXPO INPUTS'!$F$10/AD670),"0.0E+00"))))</f>
        <v>#DIV/0!</v>
      </c>
      <c r="AH670" s="37" t="e">
        <f>IF($E670="ST",VALUE(TEXT(('TOX and EXPO INPUTS'!$F$7/AE670),"0.0E+00")),IF($E670="IT",VALUE(TEXT(('TOX and EXPO INPUTS'!$F$10/AE670),"0.0E+00"))))</f>
        <v>#DIV/0!</v>
      </c>
      <c r="AI670" s="37" t="e">
        <f>IF($E670="ST",VALUE(TEXT(('TOX and EXPO INPUTS'!$F$7/AF670),"0.0E+00")),IF($E670="IT",VALUE(TEXT(('TOX and EXPO INPUTS'!$F$10/AF670),"0.0E+00"))))</f>
        <v>#DIV/0!</v>
      </c>
      <c r="AJ670" s="42">
        <f t="shared" si="305"/>
        <v>0</v>
      </c>
      <c r="AK670" s="37">
        <f t="shared" si="306"/>
        <v>0</v>
      </c>
      <c r="AL670" s="42" t="e">
        <f>VALUE(TEXT(((AJ670*'TOX and EXPO INPUTS'!$F$21)/'TOX and EXPO INPUTS'!$E$29),"0.00E+00"))</f>
        <v>#DIV/0!</v>
      </c>
      <c r="AM670" s="37" t="e">
        <f>VALUE(TEXT(((AK670*'TOX and EXPO INPUTS'!$F$21)/'TOX and EXPO INPUTS'!$E$29),"0.00E+00"))</f>
        <v>#DIV/0!</v>
      </c>
      <c r="AN670" s="42" t="e">
        <f>IF($E670="ST",VALUE(TEXT(('TOX and EXPO INPUTS'!$F$15/AL670),"0.0E+00")),IF($E670="IT",VALUE(TEXT(('TOX and EXPO INPUTS'!$F$18/AL670),"0.0E+00"))))</f>
        <v>#DIV/0!</v>
      </c>
      <c r="AO670" s="37" t="e">
        <f>IF($E670="ST",VALUE(TEXT(('TOX and EXPO INPUTS'!$F$15/AM670),"0.0E+00")),IF($E670="IT",VALUE(TEXT(('TOX and EXPO INPUTS'!$F$18/AM670),"0.0E+00"))))</f>
        <v>#DIV/0!</v>
      </c>
      <c r="AP670" s="42" t="e">
        <f t="shared" si="291"/>
        <v>#DIV/0!</v>
      </c>
      <c r="AQ670" s="37" t="e">
        <f t="shared" si="292"/>
        <v>#DIV/0!</v>
      </c>
      <c r="AR670" s="37" t="e">
        <f t="shared" si="293"/>
        <v>#DIV/0!</v>
      </c>
      <c r="AS670" s="37" t="e">
        <f t="shared" si="294"/>
        <v>#DIV/0!</v>
      </c>
      <c r="AT670" s="37" t="e">
        <f t="shared" si="295"/>
        <v>#DIV/0!</v>
      </c>
      <c r="AU670" s="37" t="e">
        <f t="shared" si="296"/>
        <v>#DIV/0!</v>
      </c>
      <c r="AV670" s="42" t="e">
        <f t="shared" si="297"/>
        <v>#DIV/0!</v>
      </c>
      <c r="AW670" s="37" t="e">
        <f t="shared" si="298"/>
        <v>#DIV/0!</v>
      </c>
      <c r="AX670" s="37" t="e">
        <f t="shared" si="299"/>
        <v>#DIV/0!</v>
      </c>
      <c r="AY670" s="37" t="e">
        <f t="shared" si="300"/>
        <v>#DIV/0!</v>
      </c>
      <c r="AZ670" s="37" t="e">
        <f t="shared" si="301"/>
        <v>#DIV/0!</v>
      </c>
      <c r="BA670" s="37" t="e">
        <f t="shared" si="302"/>
        <v>#DIV/0!</v>
      </c>
      <c r="BB670" s="42" t="e">
        <f>IF($E670="ST",VALUE(TEXT((1/(('TOX and EXPO INPUTS'!$F$9/AG670)+('TOX and EXPO INPUTS'!$F$17/AN670))),"0.0E+00")),IF($E670="IT",VALUE(TEXT((1/(('TOX and EXPO INPUTS'!$F$12/AG670)+('TOX and EXPO INPUTS'!$F$20/AN670))),"0.0E+00"))))</f>
        <v>#DIV/0!</v>
      </c>
      <c r="BC670" s="37" t="e">
        <f>IF($E670="ST",VALUE(TEXT((1/(('TOX and EXPO INPUTS'!$F$9/AH670)+('TOX and EXPO INPUTS'!$F$17/AN670))),"0.0E+00")),IF($E670="IT",VALUE(TEXT((1/(('TOX and EXPO INPUTS'!$F$12/AH670)+('TOX and EXPO INPUTS'!$F$20/AN670))),"0.0E+00"))))</f>
        <v>#DIV/0!</v>
      </c>
      <c r="BD670" s="37" t="e">
        <f>IF($E670="ST",VALUE(TEXT((1/(('TOX and EXPO INPUTS'!$F$9/AI670)+('TOX and EXPO INPUTS'!$F$17/AN670))),"0.0E+00")),IF($E670="IT",VALUE(TEXT((1/(('TOX and EXPO INPUTS'!$F$12/AI670)+('TOX and EXPO INPUTS'!$F$20/AN670))),"0.0E+00"))))</f>
        <v>#DIV/0!</v>
      </c>
      <c r="BE670" s="37" t="e">
        <f>IF($E670="ST",VALUE(TEXT((1/(('TOX and EXPO INPUTS'!$F$9/AG670)+('TOX and EXPO INPUTS'!$F$17/AO670))),"0.0E+00")),IF($E670="IT",VALUE(TEXT((1/(('TOX and EXPO INPUTS'!$F$12/AG670)+('TOX and EXPO INPUTS'!$F$20/AO670))),"0.0E+00"))))</f>
        <v>#DIV/0!</v>
      </c>
      <c r="BF670" s="37" t="e">
        <f>IF($E670="ST",VALUE(TEXT((1/(('TOX and EXPO INPUTS'!$F$9/AH670)+('TOX and EXPO INPUTS'!$F$17/AO670))),"0.0E+00")),IF($E670="IT",VALUE(TEXT((1/(('TOX and EXPO INPUTS'!$F$12/AH670)+('TOX and EXPO INPUTS'!$F$20/AO670))),"0.0E+00"))))</f>
        <v>#DIV/0!</v>
      </c>
      <c r="BG670" s="37" t="e">
        <f>IF($E670="ST",VALUE(TEXT((1/(('TOX and EXPO INPUTS'!$F$9/AI670)+('TOX and EXPO INPUTS'!$F$17/AO670))),"0.0E+00")),IF($E670="IT",VALUE(TEXT((1/(('TOX and EXPO INPUTS'!$F$12/AI670)+('TOX and EXPO INPUTS'!$F$20/AO670))),"0.0E+00"))))</f>
        <v>#DIV/0!</v>
      </c>
      <c r="BH670" s="42" t="e">
        <f>VALUE(TEXT((AD670*$T670/365*'TOX and EXPO INPUTS'!$E$33/'TOX and EXPO INPUTS'!$E$34),"0.00E+00"))</f>
        <v>#DIV/0!</v>
      </c>
      <c r="BI670" s="37" t="e">
        <f>VALUE(TEXT((AE670*$T670/365*'TOX and EXPO INPUTS'!$E$33/'TOX and EXPO INPUTS'!$E$34),"0.00E+00"))</f>
        <v>#DIV/0!</v>
      </c>
      <c r="BJ670" s="37" t="e">
        <f>VALUE(TEXT((AF670*$T670/365*'TOX and EXPO INPUTS'!$E$33/'TOX and EXPO INPUTS'!$E$34),"0.00E+00"))</f>
        <v>#DIV/0!</v>
      </c>
      <c r="BK670" s="42" t="e">
        <f>VALUE(TEXT((AD670*$U670/365*'TOX and EXPO INPUTS'!$E$33/'TOX and EXPO INPUTS'!$E$34),"0.00E+00"))</f>
        <v>#DIV/0!</v>
      </c>
      <c r="BL670" s="37" t="e">
        <f>VALUE(TEXT((AE670*$U670/365*'TOX and EXPO INPUTS'!$E$33/'TOX and EXPO INPUTS'!$E$34),"0.00E+00"))</f>
        <v>#DIV/0!</v>
      </c>
      <c r="BM670" s="37" t="e">
        <f>VALUE(TEXT((AF670*$U670/365*'TOX and EXPO INPUTS'!$E$33/'TOX and EXPO INPUTS'!$E$34),"0.00E+00"))</f>
        <v>#DIV/0!</v>
      </c>
      <c r="BN670" s="42" t="e">
        <f>VALUE(TEXT((AL670*$T670/365*'TOX and EXPO INPUTS'!$E$33/'TOX and EXPO INPUTS'!$E$34),"0.00E+00"))</f>
        <v>#DIV/0!</v>
      </c>
      <c r="BO670" s="37" t="e">
        <f>VALUE(TEXT((AM670*$T670/365*'TOX and EXPO INPUTS'!$E$33/'TOX and EXPO INPUTS'!$E$34),"0.00E+00"))</f>
        <v>#DIV/0!</v>
      </c>
      <c r="BP670" s="42" t="e">
        <f>VALUE(TEXT((AL670*$U670/365*'TOX and EXPO INPUTS'!$E$33/'TOX and EXPO INPUTS'!$E$34),"0.00E+00"))</f>
        <v>#DIV/0!</v>
      </c>
      <c r="BQ670" s="37" t="e">
        <f>VALUE(TEXT((AM670*$U670/365*'TOX and EXPO INPUTS'!$E$33/'TOX and EXPO INPUTS'!$E$34),"0.00E+00"))</f>
        <v>#DIV/0!</v>
      </c>
      <c r="BR670" s="42" t="e">
        <f>VALUE(TEXT((AP670*$T670/365*'TOX and EXPO INPUTS'!$E$33/'TOX and EXPO INPUTS'!$E$34),"0.00E+00"))</f>
        <v>#DIV/0!</v>
      </c>
      <c r="BS670" s="37" t="e">
        <f>VALUE(TEXT((AQ670*$T670/365*'TOX and EXPO INPUTS'!$E$33/'TOX and EXPO INPUTS'!$E$34),"0.00E+00"))</f>
        <v>#DIV/0!</v>
      </c>
      <c r="BT670" s="37" t="e">
        <f>VALUE(TEXT((AR670*$T670/365*'TOX and EXPO INPUTS'!$E$33/'TOX and EXPO INPUTS'!$E$34),"0.00E+00"))</f>
        <v>#DIV/0!</v>
      </c>
      <c r="BU670" s="37" t="e">
        <f>VALUE(TEXT((AS670*$T670/365*'TOX and EXPO INPUTS'!$E$33/'TOX and EXPO INPUTS'!$E$34),"0.00E+00"))</f>
        <v>#DIV/0!</v>
      </c>
      <c r="BV670" s="37" t="e">
        <f>VALUE(TEXT((AT670*$T670/365*'TOX and EXPO INPUTS'!$E$33/'TOX and EXPO INPUTS'!$E$34),"0.00E+00"))</f>
        <v>#DIV/0!</v>
      </c>
      <c r="BW670" s="37" t="e">
        <f>VALUE(TEXT((AU670*$T670/365*'TOX and EXPO INPUTS'!$E$33/'TOX and EXPO INPUTS'!$E$34),"0.00E+00"))</f>
        <v>#DIV/0!</v>
      </c>
      <c r="BX670" s="42" t="e">
        <f>VALUE(TEXT((AP670*$U670/365*'TOX and EXPO INPUTS'!$E$33/'TOX and EXPO INPUTS'!$E$34),"0.00E+00"))</f>
        <v>#DIV/0!</v>
      </c>
      <c r="BY670" s="37" t="e">
        <f>VALUE(TEXT((AQ670*$U670/365*'TOX and EXPO INPUTS'!$E$33/'TOX and EXPO INPUTS'!$E$34),"0.00E+00"))</f>
        <v>#DIV/0!</v>
      </c>
      <c r="BZ670" s="37" t="e">
        <f>VALUE(TEXT((AR670*$U670/365*'TOX and EXPO INPUTS'!$E$33/'TOX and EXPO INPUTS'!$E$34),"0.00E+00"))</f>
        <v>#DIV/0!</v>
      </c>
      <c r="CA670" s="37" t="e">
        <f>VALUE(TEXT((AS670*$U670/365*'TOX and EXPO INPUTS'!$E$33/'TOX and EXPO INPUTS'!$E$34),"0.00E+00"))</f>
        <v>#DIV/0!</v>
      </c>
      <c r="CB670" s="37" t="e">
        <f>VALUE(TEXT((AT670*$U670/365*'TOX and EXPO INPUTS'!$E$33/'TOX and EXPO INPUTS'!$E$34),"0.00E+00"))</f>
        <v>#DIV/0!</v>
      </c>
      <c r="CC670" s="37" t="e">
        <f>VALUE(TEXT((AU670*$U670/365*'TOX and EXPO INPUTS'!$E$33/'TOX and EXPO INPUTS'!$E$34),"0.00E+00"))</f>
        <v>#DIV/0!</v>
      </c>
      <c r="CD670" s="58" t="e">
        <f>VALUE(TEXT((BR670*'TOX and EXPO INPUTS'!$F$23),"0.00E+00"))</f>
        <v>#DIV/0!</v>
      </c>
      <c r="CE670" s="57" t="e">
        <f>VALUE(TEXT((BS670*'TOX and EXPO INPUTS'!$F$23),"0.00E+00"))</f>
        <v>#DIV/0!</v>
      </c>
      <c r="CF670" s="57" t="e">
        <f>VALUE(TEXT((BT670*'TOX and EXPO INPUTS'!$F$23),"0.00E+00"))</f>
        <v>#DIV/0!</v>
      </c>
      <c r="CG670" s="57" t="e">
        <f>VALUE(TEXT((BU670*'TOX and EXPO INPUTS'!$F$23),"0.00E+00"))</f>
        <v>#DIV/0!</v>
      </c>
      <c r="CH670" s="57" t="e">
        <f>VALUE(TEXT((BV670*'TOX and EXPO INPUTS'!$F$23),"0.00E+00"))</f>
        <v>#DIV/0!</v>
      </c>
      <c r="CI670" s="57" t="e">
        <f>VALUE(TEXT((BW670*'TOX and EXPO INPUTS'!$F$23),"0.00E+00"))</f>
        <v>#DIV/0!</v>
      </c>
      <c r="CJ670" s="58" t="e">
        <f>VALUE(TEXT((BX670*'TOX and EXPO INPUTS'!$F$23),"0.00E+00"))</f>
        <v>#DIV/0!</v>
      </c>
      <c r="CK670" s="57" t="e">
        <f>VALUE(TEXT((BY670*'TOX and EXPO INPUTS'!$F$23),"0.00E+00"))</f>
        <v>#DIV/0!</v>
      </c>
      <c r="CL670" s="57" t="e">
        <f>VALUE(TEXT((BZ670*'TOX and EXPO INPUTS'!$F$23),"0.00E+00"))</f>
        <v>#DIV/0!</v>
      </c>
      <c r="CM670" s="57" t="e">
        <f>VALUE(TEXT((CA670*'TOX and EXPO INPUTS'!$F$23),"0.00E+00"))</f>
        <v>#DIV/0!</v>
      </c>
      <c r="CN670" s="57" t="e">
        <f>VALUE(TEXT((CB670*'TOX and EXPO INPUTS'!$F$23),"0.00E+00"))</f>
        <v>#DIV/0!</v>
      </c>
      <c r="CO670" s="57" t="e">
        <f>VALUE(TEXT((CC670*'TOX and EXPO INPUTS'!$F$23),"0.00E+00"))</f>
        <v>#DIV/0!</v>
      </c>
      <c r="CP670" s="38" t="s">
        <v>106</v>
      </c>
      <c r="CQ670" s="34" t="s">
        <v>107</v>
      </c>
      <c r="CR670" s="34" t="s">
        <v>108</v>
      </c>
      <c r="CS670" s="39" t="s">
        <v>109</v>
      </c>
    </row>
    <row r="671" spans="1:97" ht="48" customHeight="1" x14ac:dyDescent="0.25">
      <c r="A671" s="34" t="s">
        <v>98</v>
      </c>
      <c r="B671" s="34" t="s">
        <v>99</v>
      </c>
      <c r="C671" s="34" t="s">
        <v>113</v>
      </c>
      <c r="D671" s="34" t="s">
        <v>111</v>
      </c>
      <c r="E671" s="39" t="s">
        <v>112</v>
      </c>
      <c r="F671" s="40" t="s">
        <v>174</v>
      </c>
      <c r="G671" s="43"/>
      <c r="H671" s="36" t="s">
        <v>104</v>
      </c>
      <c r="I671" s="67"/>
      <c r="J671" s="36" t="s">
        <v>105</v>
      </c>
      <c r="K671" s="100">
        <f>VLOOKUP(F671,'Amount Seed Planted_variables'!$A$3:$I$74,2,0)</f>
        <v>50000</v>
      </c>
      <c r="L671" s="100">
        <f>VLOOKUP(F671,'Amount Seed Planted_variables'!$A$3:$I$74,3,0)</f>
        <v>72000</v>
      </c>
      <c r="M671" s="36">
        <f t="shared" si="307"/>
        <v>0</v>
      </c>
      <c r="N671" s="35">
        <f t="shared" si="308"/>
        <v>0</v>
      </c>
      <c r="O671" s="101">
        <v>3000</v>
      </c>
      <c r="P671" s="93">
        <f>VLOOKUP(F671,'Amount Seed Planted_variables'!$A$3:$I$74,4,0)</f>
        <v>209088</v>
      </c>
      <c r="Q671" s="93">
        <f>VLOOKUP(F671,'Amount Seed Planted_variables'!$A$3:$I$74,7,0)</f>
        <v>80</v>
      </c>
      <c r="R671" s="93">
        <f>VLOOKUP(F671,'Amount Seed Planted_variables'!$A$3:$I$74,8,0)</f>
        <v>16727040</v>
      </c>
      <c r="S671" s="87">
        <f t="shared" si="304"/>
        <v>2.5</v>
      </c>
      <c r="T671" s="35">
        <v>10</v>
      </c>
      <c r="U671" s="35">
        <v>30</v>
      </c>
      <c r="V671" s="41">
        <v>138210600</v>
      </c>
      <c r="W671" s="35">
        <v>23262800</v>
      </c>
      <c r="X671" s="35">
        <v>21238200</v>
      </c>
      <c r="Y671" s="41">
        <v>106100</v>
      </c>
      <c r="Z671" s="35">
        <f t="shared" si="303"/>
        <v>10610</v>
      </c>
      <c r="AA671" s="42">
        <f t="shared" si="309"/>
        <v>0</v>
      </c>
      <c r="AB671" s="37">
        <f t="shared" si="310"/>
        <v>0</v>
      </c>
      <c r="AC671" s="37">
        <f t="shared" si="311"/>
        <v>0</v>
      </c>
      <c r="AD671" s="42" t="e">
        <f>VALUE(TEXT(((AA671*'TOX and EXPO INPUTS'!$F$13)/'TOX and EXPO INPUTS'!$E$27),"0.00E+00"))</f>
        <v>#DIV/0!</v>
      </c>
      <c r="AE671" s="37" t="e">
        <f>VALUE(TEXT(((AB671*'TOX and EXPO INPUTS'!$F$13)/'TOX and EXPO INPUTS'!$E$27),"0.00E+00"))</f>
        <v>#DIV/0!</v>
      </c>
      <c r="AF671" s="37" t="e">
        <f>VALUE(TEXT(((AC671*'TOX and EXPO INPUTS'!$F$13)/'TOX and EXPO INPUTS'!$E$27),"0.00E+00"))</f>
        <v>#DIV/0!</v>
      </c>
      <c r="AG671" s="42" t="e">
        <f>IF($E671="ST",VALUE(TEXT(('TOX and EXPO INPUTS'!$F$7/AD671),"0.0E+00")),IF($E671="IT",VALUE(TEXT(('TOX and EXPO INPUTS'!$F$10/AD671),"0.0E+00"))))</f>
        <v>#DIV/0!</v>
      </c>
      <c r="AH671" s="37" t="e">
        <f>IF($E671="ST",VALUE(TEXT(('TOX and EXPO INPUTS'!$F$7/AE671),"0.0E+00")),IF($E671="IT",VALUE(TEXT(('TOX and EXPO INPUTS'!$F$10/AE671),"0.0E+00"))))</f>
        <v>#DIV/0!</v>
      </c>
      <c r="AI671" s="37" t="e">
        <f>IF($E671="ST",VALUE(TEXT(('TOX and EXPO INPUTS'!$F$7/AF671),"0.0E+00")),IF($E671="IT",VALUE(TEXT(('TOX and EXPO INPUTS'!$F$10/AF671),"0.0E+00"))))</f>
        <v>#DIV/0!</v>
      </c>
      <c r="AJ671" s="42">
        <f t="shared" si="305"/>
        <v>0</v>
      </c>
      <c r="AK671" s="37">
        <f t="shared" si="306"/>
        <v>0</v>
      </c>
      <c r="AL671" s="42" t="e">
        <f>VALUE(TEXT(((AJ671*'TOX and EXPO INPUTS'!$F$21)/'TOX and EXPO INPUTS'!$E$29),"0.00E+00"))</f>
        <v>#DIV/0!</v>
      </c>
      <c r="AM671" s="37" t="e">
        <f>VALUE(TEXT(((AK671*'TOX and EXPO INPUTS'!$F$21)/'TOX and EXPO INPUTS'!$E$29),"0.00E+00"))</f>
        <v>#DIV/0!</v>
      </c>
      <c r="AN671" s="42" t="e">
        <f>IF($E671="ST",VALUE(TEXT(('TOX and EXPO INPUTS'!$F$15/AL671),"0.0E+00")),IF($E671="IT",VALUE(TEXT(('TOX and EXPO INPUTS'!$F$18/AL671),"0.0E+00"))))</f>
        <v>#DIV/0!</v>
      </c>
      <c r="AO671" s="37" t="e">
        <f>IF($E671="ST",VALUE(TEXT(('TOX and EXPO INPUTS'!$F$15/AM671),"0.0E+00")),IF($E671="IT",VALUE(TEXT(('TOX and EXPO INPUTS'!$F$18/AM671),"0.0E+00"))))</f>
        <v>#DIV/0!</v>
      </c>
      <c r="AP671" s="42" t="e">
        <f t="shared" si="291"/>
        <v>#DIV/0!</v>
      </c>
      <c r="AQ671" s="37" t="e">
        <f t="shared" si="292"/>
        <v>#DIV/0!</v>
      </c>
      <c r="AR671" s="37" t="e">
        <f t="shared" si="293"/>
        <v>#DIV/0!</v>
      </c>
      <c r="AS671" s="37" t="e">
        <f t="shared" si="294"/>
        <v>#DIV/0!</v>
      </c>
      <c r="AT671" s="37" t="e">
        <f t="shared" si="295"/>
        <v>#DIV/0!</v>
      </c>
      <c r="AU671" s="37" t="e">
        <f t="shared" si="296"/>
        <v>#DIV/0!</v>
      </c>
      <c r="AV671" s="42" t="e">
        <f t="shared" si="297"/>
        <v>#DIV/0!</v>
      </c>
      <c r="AW671" s="37" t="e">
        <f t="shared" si="298"/>
        <v>#DIV/0!</v>
      </c>
      <c r="AX671" s="37" t="e">
        <f t="shared" si="299"/>
        <v>#DIV/0!</v>
      </c>
      <c r="AY671" s="37" t="e">
        <f t="shared" si="300"/>
        <v>#DIV/0!</v>
      </c>
      <c r="AZ671" s="37" t="e">
        <f t="shared" si="301"/>
        <v>#DIV/0!</v>
      </c>
      <c r="BA671" s="37" t="e">
        <f t="shared" si="302"/>
        <v>#DIV/0!</v>
      </c>
      <c r="BB671" s="42" t="e">
        <f>IF($E671="ST",VALUE(TEXT((1/(('TOX and EXPO INPUTS'!$F$9/AG671)+('TOX and EXPO INPUTS'!$F$17/AN671))),"0.0E+00")),IF($E671="IT",VALUE(TEXT((1/(('TOX and EXPO INPUTS'!$F$12/AG671)+('TOX and EXPO INPUTS'!$F$20/AN671))),"0.0E+00"))))</f>
        <v>#DIV/0!</v>
      </c>
      <c r="BC671" s="37" t="e">
        <f>IF($E671="ST",VALUE(TEXT((1/(('TOX and EXPO INPUTS'!$F$9/AH671)+('TOX and EXPO INPUTS'!$F$17/AN671))),"0.0E+00")),IF($E671="IT",VALUE(TEXT((1/(('TOX and EXPO INPUTS'!$F$12/AH671)+('TOX and EXPO INPUTS'!$F$20/AN671))),"0.0E+00"))))</f>
        <v>#DIV/0!</v>
      </c>
      <c r="BD671" s="37" t="e">
        <f>IF($E671="ST",VALUE(TEXT((1/(('TOX and EXPO INPUTS'!$F$9/AI671)+('TOX and EXPO INPUTS'!$F$17/AN671))),"0.0E+00")),IF($E671="IT",VALUE(TEXT((1/(('TOX and EXPO INPUTS'!$F$12/AI671)+('TOX and EXPO INPUTS'!$F$20/AN671))),"0.0E+00"))))</f>
        <v>#DIV/0!</v>
      </c>
      <c r="BE671" s="37" t="e">
        <f>IF($E671="ST",VALUE(TEXT((1/(('TOX and EXPO INPUTS'!$F$9/AG671)+('TOX and EXPO INPUTS'!$F$17/AO671))),"0.0E+00")),IF($E671="IT",VALUE(TEXT((1/(('TOX and EXPO INPUTS'!$F$12/AG671)+('TOX and EXPO INPUTS'!$F$20/AO671))),"0.0E+00"))))</f>
        <v>#DIV/0!</v>
      </c>
      <c r="BF671" s="37" t="e">
        <f>IF($E671="ST",VALUE(TEXT((1/(('TOX and EXPO INPUTS'!$F$9/AH671)+('TOX and EXPO INPUTS'!$F$17/AO671))),"0.0E+00")),IF($E671="IT",VALUE(TEXT((1/(('TOX and EXPO INPUTS'!$F$12/AH671)+('TOX and EXPO INPUTS'!$F$20/AO671))),"0.0E+00"))))</f>
        <v>#DIV/0!</v>
      </c>
      <c r="BG671" s="37" t="e">
        <f>IF($E671="ST",VALUE(TEXT((1/(('TOX and EXPO INPUTS'!$F$9/AI671)+('TOX and EXPO INPUTS'!$F$17/AO671))),"0.0E+00")),IF($E671="IT",VALUE(TEXT((1/(('TOX and EXPO INPUTS'!$F$12/AI671)+('TOX and EXPO INPUTS'!$F$20/AO671))),"0.0E+00"))))</f>
        <v>#DIV/0!</v>
      </c>
      <c r="BH671" s="42" t="e">
        <f>VALUE(TEXT((AD671*$T671/365*'TOX and EXPO INPUTS'!$E$33/'TOX and EXPO INPUTS'!$E$34),"0.00E+00"))</f>
        <v>#DIV/0!</v>
      </c>
      <c r="BI671" s="37" t="e">
        <f>VALUE(TEXT((AE671*$T671/365*'TOX and EXPO INPUTS'!$E$33/'TOX and EXPO INPUTS'!$E$34),"0.00E+00"))</f>
        <v>#DIV/0!</v>
      </c>
      <c r="BJ671" s="37" t="e">
        <f>VALUE(TEXT((AF671*$T671/365*'TOX and EXPO INPUTS'!$E$33/'TOX and EXPO INPUTS'!$E$34),"0.00E+00"))</f>
        <v>#DIV/0!</v>
      </c>
      <c r="BK671" s="42" t="e">
        <f>VALUE(TEXT((AD671*$U671/365*'TOX and EXPO INPUTS'!$E$33/'TOX and EXPO INPUTS'!$E$34),"0.00E+00"))</f>
        <v>#DIV/0!</v>
      </c>
      <c r="BL671" s="37" t="e">
        <f>VALUE(TEXT((AE671*$U671/365*'TOX and EXPO INPUTS'!$E$33/'TOX and EXPO INPUTS'!$E$34),"0.00E+00"))</f>
        <v>#DIV/0!</v>
      </c>
      <c r="BM671" s="37" t="e">
        <f>VALUE(TEXT((AF671*$U671/365*'TOX and EXPO INPUTS'!$E$33/'TOX and EXPO INPUTS'!$E$34),"0.00E+00"))</f>
        <v>#DIV/0!</v>
      </c>
      <c r="BN671" s="42" t="e">
        <f>VALUE(TEXT((AL671*$T671/365*'TOX and EXPO INPUTS'!$E$33/'TOX and EXPO INPUTS'!$E$34),"0.00E+00"))</f>
        <v>#DIV/0!</v>
      </c>
      <c r="BO671" s="37" t="e">
        <f>VALUE(TEXT((AM671*$T671/365*'TOX and EXPO INPUTS'!$E$33/'TOX and EXPO INPUTS'!$E$34),"0.00E+00"))</f>
        <v>#DIV/0!</v>
      </c>
      <c r="BP671" s="42" t="e">
        <f>VALUE(TEXT((AL671*$U671/365*'TOX and EXPO INPUTS'!$E$33/'TOX and EXPO INPUTS'!$E$34),"0.00E+00"))</f>
        <v>#DIV/0!</v>
      </c>
      <c r="BQ671" s="37" t="e">
        <f>VALUE(TEXT((AM671*$U671/365*'TOX and EXPO INPUTS'!$E$33/'TOX and EXPO INPUTS'!$E$34),"0.00E+00"))</f>
        <v>#DIV/0!</v>
      </c>
      <c r="BR671" s="42" t="e">
        <f>VALUE(TEXT((AP671*$T671/365*'TOX and EXPO INPUTS'!$E$33/'TOX and EXPO INPUTS'!$E$34),"0.00E+00"))</f>
        <v>#DIV/0!</v>
      </c>
      <c r="BS671" s="37" t="e">
        <f>VALUE(TEXT((AQ671*$T671/365*'TOX and EXPO INPUTS'!$E$33/'TOX and EXPO INPUTS'!$E$34),"0.00E+00"))</f>
        <v>#DIV/0!</v>
      </c>
      <c r="BT671" s="37" t="e">
        <f>VALUE(TEXT((AR671*$T671/365*'TOX and EXPO INPUTS'!$E$33/'TOX and EXPO INPUTS'!$E$34),"0.00E+00"))</f>
        <v>#DIV/0!</v>
      </c>
      <c r="BU671" s="37" t="e">
        <f>VALUE(TEXT((AS671*$T671/365*'TOX and EXPO INPUTS'!$E$33/'TOX and EXPO INPUTS'!$E$34),"0.00E+00"))</f>
        <v>#DIV/0!</v>
      </c>
      <c r="BV671" s="37" t="e">
        <f>VALUE(TEXT((AT671*$T671/365*'TOX and EXPO INPUTS'!$E$33/'TOX and EXPO INPUTS'!$E$34),"0.00E+00"))</f>
        <v>#DIV/0!</v>
      </c>
      <c r="BW671" s="37" t="e">
        <f>VALUE(TEXT((AU671*$T671/365*'TOX and EXPO INPUTS'!$E$33/'TOX and EXPO INPUTS'!$E$34),"0.00E+00"))</f>
        <v>#DIV/0!</v>
      </c>
      <c r="BX671" s="42" t="e">
        <f>VALUE(TEXT((AP671*$U671/365*'TOX and EXPO INPUTS'!$E$33/'TOX and EXPO INPUTS'!$E$34),"0.00E+00"))</f>
        <v>#DIV/0!</v>
      </c>
      <c r="BY671" s="37" t="e">
        <f>VALUE(TEXT((AQ671*$U671/365*'TOX and EXPO INPUTS'!$E$33/'TOX and EXPO INPUTS'!$E$34),"0.00E+00"))</f>
        <v>#DIV/0!</v>
      </c>
      <c r="BZ671" s="37" t="e">
        <f>VALUE(TEXT((AR671*$U671/365*'TOX and EXPO INPUTS'!$E$33/'TOX and EXPO INPUTS'!$E$34),"0.00E+00"))</f>
        <v>#DIV/0!</v>
      </c>
      <c r="CA671" s="37" t="e">
        <f>VALUE(TEXT((AS671*$U671/365*'TOX and EXPO INPUTS'!$E$33/'TOX and EXPO INPUTS'!$E$34),"0.00E+00"))</f>
        <v>#DIV/0!</v>
      </c>
      <c r="CB671" s="37" t="e">
        <f>VALUE(TEXT((AT671*$U671/365*'TOX and EXPO INPUTS'!$E$33/'TOX and EXPO INPUTS'!$E$34),"0.00E+00"))</f>
        <v>#DIV/0!</v>
      </c>
      <c r="CC671" s="37" t="e">
        <f>VALUE(TEXT((AU671*$U671/365*'TOX and EXPO INPUTS'!$E$33/'TOX and EXPO INPUTS'!$E$34),"0.00E+00"))</f>
        <v>#DIV/0!</v>
      </c>
      <c r="CD671" s="58" t="e">
        <f>VALUE(TEXT((BR671*'TOX and EXPO INPUTS'!$F$23),"0.00E+00"))</f>
        <v>#DIV/0!</v>
      </c>
      <c r="CE671" s="57" t="e">
        <f>VALUE(TEXT((BS671*'TOX and EXPO INPUTS'!$F$23),"0.00E+00"))</f>
        <v>#DIV/0!</v>
      </c>
      <c r="CF671" s="57" t="e">
        <f>VALUE(TEXT((BT671*'TOX and EXPO INPUTS'!$F$23),"0.00E+00"))</f>
        <v>#DIV/0!</v>
      </c>
      <c r="CG671" s="57" t="e">
        <f>VALUE(TEXT((BU671*'TOX and EXPO INPUTS'!$F$23),"0.00E+00"))</f>
        <v>#DIV/0!</v>
      </c>
      <c r="CH671" s="57" t="e">
        <f>VALUE(TEXT((BV671*'TOX and EXPO INPUTS'!$F$23),"0.00E+00"))</f>
        <v>#DIV/0!</v>
      </c>
      <c r="CI671" s="57" t="e">
        <f>VALUE(TEXT((BW671*'TOX and EXPO INPUTS'!$F$23),"0.00E+00"))</f>
        <v>#DIV/0!</v>
      </c>
      <c r="CJ671" s="58" t="e">
        <f>VALUE(TEXT((BX671*'TOX and EXPO INPUTS'!$F$23),"0.00E+00"))</f>
        <v>#DIV/0!</v>
      </c>
      <c r="CK671" s="57" t="e">
        <f>VALUE(TEXT((BY671*'TOX and EXPO INPUTS'!$F$23),"0.00E+00"))</f>
        <v>#DIV/0!</v>
      </c>
      <c r="CL671" s="57" t="e">
        <f>VALUE(TEXT((BZ671*'TOX and EXPO INPUTS'!$F$23),"0.00E+00"))</f>
        <v>#DIV/0!</v>
      </c>
      <c r="CM671" s="57" t="e">
        <f>VALUE(TEXT((CA671*'TOX and EXPO INPUTS'!$F$23),"0.00E+00"))</f>
        <v>#DIV/0!</v>
      </c>
      <c r="CN671" s="57" t="e">
        <f>VALUE(TEXT((CB671*'TOX and EXPO INPUTS'!$F$23),"0.00E+00"))</f>
        <v>#DIV/0!</v>
      </c>
      <c r="CO671" s="57" t="e">
        <f>VALUE(TEXT((CC671*'TOX and EXPO INPUTS'!$F$23),"0.00E+00"))</f>
        <v>#DIV/0!</v>
      </c>
      <c r="CP671" s="38" t="s">
        <v>106</v>
      </c>
      <c r="CQ671" s="34" t="s">
        <v>107</v>
      </c>
      <c r="CR671" s="34" t="s">
        <v>108</v>
      </c>
      <c r="CS671" s="39" t="s">
        <v>109</v>
      </c>
    </row>
    <row r="672" spans="1:97" ht="48" customHeight="1" x14ac:dyDescent="0.25">
      <c r="A672" s="34" t="s">
        <v>98</v>
      </c>
      <c r="B672" s="34" t="s">
        <v>99</v>
      </c>
      <c r="C672" s="34" t="s">
        <v>113</v>
      </c>
      <c r="D672" s="34" t="s">
        <v>442</v>
      </c>
      <c r="E672" s="39" t="s">
        <v>112</v>
      </c>
      <c r="F672" s="40" t="s">
        <v>174</v>
      </c>
      <c r="G672" s="43"/>
      <c r="H672" s="36" t="s">
        <v>104</v>
      </c>
      <c r="I672" s="67"/>
      <c r="J672" s="36" t="s">
        <v>105</v>
      </c>
      <c r="K672" s="100">
        <f>VLOOKUP(F672,'Amount Seed Planted_variables'!$A$3:$I$74,2,0)</f>
        <v>50000</v>
      </c>
      <c r="L672" s="100">
        <f>VLOOKUP(F672,'Amount Seed Planted_variables'!$A$3:$I$74,3,0)</f>
        <v>72000</v>
      </c>
      <c r="M672" s="36">
        <f t="shared" si="307"/>
        <v>0</v>
      </c>
      <c r="N672" s="35">
        <f t="shared" si="308"/>
        <v>0</v>
      </c>
      <c r="O672" s="101">
        <v>3000</v>
      </c>
      <c r="P672" s="93">
        <f>VLOOKUP(F672,'Amount Seed Planted_variables'!$A$3:$I$74,4,0)</f>
        <v>209088</v>
      </c>
      <c r="Q672" s="93">
        <f>VLOOKUP(F672,'Amount Seed Planted_variables'!$A$3:$I$74,7,0)</f>
        <v>80</v>
      </c>
      <c r="R672" s="93">
        <f>VLOOKUP(F672,'Amount Seed Planted_variables'!$A$3:$I$74,8,0)</f>
        <v>16727040</v>
      </c>
      <c r="S672" s="87" t="str">
        <f t="shared" si="304"/>
        <v>NA</v>
      </c>
      <c r="T672" s="35">
        <v>10</v>
      </c>
      <c r="U672" s="35">
        <v>30</v>
      </c>
      <c r="V672" s="41">
        <v>3994</v>
      </c>
      <c r="W672" s="35">
        <v>797</v>
      </c>
      <c r="X672" s="35">
        <v>530</v>
      </c>
      <c r="Y672" s="41">
        <v>66</v>
      </c>
      <c r="Z672" s="35">
        <f t="shared" si="303"/>
        <v>6.6000000000000005</v>
      </c>
      <c r="AA672" s="42">
        <f t="shared" si="309"/>
        <v>0</v>
      </c>
      <c r="AB672" s="37">
        <f t="shared" si="310"/>
        <v>0</v>
      </c>
      <c r="AC672" s="37">
        <f t="shared" si="311"/>
        <v>0</v>
      </c>
      <c r="AD672" s="42" t="e">
        <f>VALUE(TEXT(((AA672*'TOX and EXPO INPUTS'!$F$13)/'TOX and EXPO INPUTS'!$E$27),"0.00E+00"))</f>
        <v>#DIV/0!</v>
      </c>
      <c r="AE672" s="37" t="e">
        <f>VALUE(TEXT(((AB672*'TOX and EXPO INPUTS'!$F$13)/'TOX and EXPO INPUTS'!$E$27),"0.00E+00"))</f>
        <v>#DIV/0!</v>
      </c>
      <c r="AF672" s="37" t="e">
        <f>VALUE(TEXT(((AC672*'TOX and EXPO INPUTS'!$F$13)/'TOX and EXPO INPUTS'!$E$27),"0.00E+00"))</f>
        <v>#DIV/0!</v>
      </c>
      <c r="AG672" s="42" t="e">
        <f>IF($E672="ST",VALUE(TEXT(('TOX and EXPO INPUTS'!$F$7/AD672),"0.0E+00")),IF($E672="IT",VALUE(TEXT(('TOX and EXPO INPUTS'!$F$10/AD672),"0.0E+00"))))</f>
        <v>#DIV/0!</v>
      </c>
      <c r="AH672" s="37" t="e">
        <f>IF($E672="ST",VALUE(TEXT(('TOX and EXPO INPUTS'!$F$7/AE672),"0.0E+00")),IF($E672="IT",VALUE(TEXT(('TOX and EXPO INPUTS'!$F$10/AE672),"0.0E+00"))))</f>
        <v>#DIV/0!</v>
      </c>
      <c r="AI672" s="37" t="e">
        <f>IF($E672="ST",VALUE(TEXT(('TOX and EXPO INPUTS'!$F$7/AF672),"0.0E+00")),IF($E672="IT",VALUE(TEXT(('TOX and EXPO INPUTS'!$F$10/AF672),"0.0E+00"))))</f>
        <v>#DIV/0!</v>
      </c>
      <c r="AJ672" s="42">
        <f t="shared" si="305"/>
        <v>0</v>
      </c>
      <c r="AK672" s="37">
        <f t="shared" si="306"/>
        <v>0</v>
      </c>
      <c r="AL672" s="42" t="e">
        <f>VALUE(TEXT(((AJ672*'TOX and EXPO INPUTS'!$F$21)/'TOX and EXPO INPUTS'!$E$29),"0.00E+00"))</f>
        <v>#DIV/0!</v>
      </c>
      <c r="AM672" s="37" t="e">
        <f>VALUE(TEXT(((AK672*'TOX and EXPO INPUTS'!$F$21)/'TOX and EXPO INPUTS'!$E$29),"0.00E+00"))</f>
        <v>#DIV/0!</v>
      </c>
      <c r="AN672" s="42" t="e">
        <f>IF($E672="ST",VALUE(TEXT(('TOX and EXPO INPUTS'!$F$15/AL672),"0.0E+00")),IF($E672="IT",VALUE(TEXT(('TOX and EXPO INPUTS'!$F$18/AL672),"0.0E+00"))))</f>
        <v>#DIV/0!</v>
      </c>
      <c r="AO672" s="37" t="e">
        <f>IF($E672="ST",VALUE(TEXT(('TOX and EXPO INPUTS'!$F$15/AM672),"0.0E+00")),IF($E672="IT",VALUE(TEXT(('TOX and EXPO INPUTS'!$F$18/AM672),"0.0E+00"))))</f>
        <v>#DIV/0!</v>
      </c>
      <c r="AP672" s="42" t="e">
        <f t="shared" si="291"/>
        <v>#DIV/0!</v>
      </c>
      <c r="AQ672" s="37" t="e">
        <f t="shared" si="292"/>
        <v>#DIV/0!</v>
      </c>
      <c r="AR672" s="37" t="e">
        <f t="shared" si="293"/>
        <v>#DIV/0!</v>
      </c>
      <c r="AS672" s="37" t="e">
        <f t="shared" si="294"/>
        <v>#DIV/0!</v>
      </c>
      <c r="AT672" s="37" t="e">
        <f t="shared" si="295"/>
        <v>#DIV/0!</v>
      </c>
      <c r="AU672" s="37" t="e">
        <f t="shared" si="296"/>
        <v>#DIV/0!</v>
      </c>
      <c r="AV672" s="42" t="e">
        <f t="shared" si="297"/>
        <v>#DIV/0!</v>
      </c>
      <c r="AW672" s="37" t="e">
        <f t="shared" si="298"/>
        <v>#DIV/0!</v>
      </c>
      <c r="AX672" s="37" t="e">
        <f t="shared" si="299"/>
        <v>#DIV/0!</v>
      </c>
      <c r="AY672" s="37" t="e">
        <f t="shared" si="300"/>
        <v>#DIV/0!</v>
      </c>
      <c r="AZ672" s="37" t="e">
        <f t="shared" si="301"/>
        <v>#DIV/0!</v>
      </c>
      <c r="BA672" s="37" t="e">
        <f t="shared" si="302"/>
        <v>#DIV/0!</v>
      </c>
      <c r="BB672" s="42" t="e">
        <f>IF($E672="ST",VALUE(TEXT((1/(('TOX and EXPO INPUTS'!$F$9/AG672)+('TOX and EXPO INPUTS'!$F$17/AN672))),"0.0E+00")),IF($E672="IT",VALUE(TEXT((1/(('TOX and EXPO INPUTS'!$F$12/AG672)+('TOX and EXPO INPUTS'!$F$20/AN672))),"0.0E+00"))))</f>
        <v>#DIV/0!</v>
      </c>
      <c r="BC672" s="37" t="e">
        <f>IF($E672="ST",VALUE(TEXT((1/(('TOX and EXPO INPUTS'!$F$9/AH672)+('TOX and EXPO INPUTS'!$F$17/AN672))),"0.0E+00")),IF($E672="IT",VALUE(TEXT((1/(('TOX and EXPO INPUTS'!$F$12/AH672)+('TOX and EXPO INPUTS'!$F$20/AN672))),"0.0E+00"))))</f>
        <v>#DIV/0!</v>
      </c>
      <c r="BD672" s="37" t="e">
        <f>IF($E672="ST",VALUE(TEXT((1/(('TOX and EXPO INPUTS'!$F$9/AI672)+('TOX and EXPO INPUTS'!$F$17/AN672))),"0.0E+00")),IF($E672="IT",VALUE(TEXT((1/(('TOX and EXPO INPUTS'!$F$12/AI672)+('TOX and EXPO INPUTS'!$F$20/AN672))),"0.0E+00"))))</f>
        <v>#DIV/0!</v>
      </c>
      <c r="BE672" s="37" t="e">
        <f>IF($E672="ST",VALUE(TEXT((1/(('TOX and EXPO INPUTS'!$F$9/AG672)+('TOX and EXPO INPUTS'!$F$17/AO672))),"0.0E+00")),IF($E672="IT",VALUE(TEXT((1/(('TOX and EXPO INPUTS'!$F$12/AG672)+('TOX and EXPO INPUTS'!$F$20/AO672))),"0.0E+00"))))</f>
        <v>#DIV/0!</v>
      </c>
      <c r="BF672" s="37" t="e">
        <f>IF($E672="ST",VALUE(TEXT((1/(('TOX and EXPO INPUTS'!$F$9/AH672)+('TOX and EXPO INPUTS'!$F$17/AO672))),"0.0E+00")),IF($E672="IT",VALUE(TEXT((1/(('TOX and EXPO INPUTS'!$F$12/AH672)+('TOX and EXPO INPUTS'!$F$20/AO672))),"0.0E+00"))))</f>
        <v>#DIV/0!</v>
      </c>
      <c r="BG672" s="37" t="e">
        <f>IF($E672="ST",VALUE(TEXT((1/(('TOX and EXPO INPUTS'!$F$9/AI672)+('TOX and EXPO INPUTS'!$F$17/AO672))),"0.0E+00")),IF($E672="IT",VALUE(TEXT((1/(('TOX and EXPO INPUTS'!$F$12/AI672)+('TOX and EXPO INPUTS'!$F$20/AO672))),"0.0E+00"))))</f>
        <v>#DIV/0!</v>
      </c>
      <c r="BH672" s="42" t="e">
        <f>VALUE(TEXT((AD672*$T672/365*'TOX and EXPO INPUTS'!$E$33/'TOX and EXPO INPUTS'!$E$34),"0.00E+00"))</f>
        <v>#DIV/0!</v>
      </c>
      <c r="BI672" s="37" t="e">
        <f>VALUE(TEXT((AE672*$T672/365*'TOX and EXPO INPUTS'!$E$33/'TOX and EXPO INPUTS'!$E$34),"0.00E+00"))</f>
        <v>#DIV/0!</v>
      </c>
      <c r="BJ672" s="37" t="e">
        <f>VALUE(TEXT((AF672*$T672/365*'TOX and EXPO INPUTS'!$E$33/'TOX and EXPO INPUTS'!$E$34),"0.00E+00"))</f>
        <v>#DIV/0!</v>
      </c>
      <c r="BK672" s="42" t="e">
        <f>VALUE(TEXT((AD672*$U672/365*'TOX and EXPO INPUTS'!$E$33/'TOX and EXPO INPUTS'!$E$34),"0.00E+00"))</f>
        <v>#DIV/0!</v>
      </c>
      <c r="BL672" s="37" t="e">
        <f>VALUE(TEXT((AE672*$U672/365*'TOX and EXPO INPUTS'!$E$33/'TOX and EXPO INPUTS'!$E$34),"0.00E+00"))</f>
        <v>#DIV/0!</v>
      </c>
      <c r="BM672" s="37" t="e">
        <f>VALUE(TEXT((AF672*$U672/365*'TOX and EXPO INPUTS'!$E$33/'TOX and EXPO INPUTS'!$E$34),"0.00E+00"))</f>
        <v>#DIV/0!</v>
      </c>
      <c r="BN672" s="42" t="e">
        <f>VALUE(TEXT((AL672*$T672/365*'TOX and EXPO INPUTS'!$E$33/'TOX and EXPO INPUTS'!$E$34),"0.00E+00"))</f>
        <v>#DIV/0!</v>
      </c>
      <c r="BO672" s="37" t="e">
        <f>VALUE(TEXT((AM672*$T672/365*'TOX and EXPO INPUTS'!$E$33/'TOX and EXPO INPUTS'!$E$34),"0.00E+00"))</f>
        <v>#DIV/0!</v>
      </c>
      <c r="BP672" s="42" t="e">
        <f>VALUE(TEXT((AL672*$U672/365*'TOX and EXPO INPUTS'!$E$33/'TOX and EXPO INPUTS'!$E$34),"0.00E+00"))</f>
        <v>#DIV/0!</v>
      </c>
      <c r="BQ672" s="37" t="e">
        <f>VALUE(TEXT((AM672*$U672/365*'TOX and EXPO INPUTS'!$E$33/'TOX and EXPO INPUTS'!$E$34),"0.00E+00"))</f>
        <v>#DIV/0!</v>
      </c>
      <c r="BR672" s="42" t="e">
        <f>VALUE(TEXT((AP672*$T672/365*'TOX and EXPO INPUTS'!$E$33/'TOX and EXPO INPUTS'!$E$34),"0.00E+00"))</f>
        <v>#DIV/0!</v>
      </c>
      <c r="BS672" s="37" t="e">
        <f>VALUE(TEXT((AQ672*$T672/365*'TOX and EXPO INPUTS'!$E$33/'TOX and EXPO INPUTS'!$E$34),"0.00E+00"))</f>
        <v>#DIV/0!</v>
      </c>
      <c r="BT672" s="37" t="e">
        <f>VALUE(TEXT((AR672*$T672/365*'TOX and EXPO INPUTS'!$E$33/'TOX and EXPO INPUTS'!$E$34),"0.00E+00"))</f>
        <v>#DIV/0!</v>
      </c>
      <c r="BU672" s="37" t="e">
        <f>VALUE(TEXT((AS672*$T672/365*'TOX and EXPO INPUTS'!$E$33/'TOX and EXPO INPUTS'!$E$34),"0.00E+00"))</f>
        <v>#DIV/0!</v>
      </c>
      <c r="BV672" s="37" t="e">
        <f>VALUE(TEXT((AT672*$T672/365*'TOX and EXPO INPUTS'!$E$33/'TOX and EXPO INPUTS'!$E$34),"0.00E+00"))</f>
        <v>#DIV/0!</v>
      </c>
      <c r="BW672" s="37" t="e">
        <f>VALUE(TEXT((AU672*$T672/365*'TOX and EXPO INPUTS'!$E$33/'TOX and EXPO INPUTS'!$E$34),"0.00E+00"))</f>
        <v>#DIV/0!</v>
      </c>
      <c r="BX672" s="42" t="e">
        <f>VALUE(TEXT((AP672*$U672/365*'TOX and EXPO INPUTS'!$E$33/'TOX and EXPO INPUTS'!$E$34),"0.00E+00"))</f>
        <v>#DIV/0!</v>
      </c>
      <c r="BY672" s="37" t="e">
        <f>VALUE(TEXT((AQ672*$U672/365*'TOX and EXPO INPUTS'!$E$33/'TOX and EXPO INPUTS'!$E$34),"0.00E+00"))</f>
        <v>#DIV/0!</v>
      </c>
      <c r="BZ672" s="37" t="e">
        <f>VALUE(TEXT((AR672*$U672/365*'TOX and EXPO INPUTS'!$E$33/'TOX and EXPO INPUTS'!$E$34),"0.00E+00"))</f>
        <v>#DIV/0!</v>
      </c>
      <c r="CA672" s="37" t="e">
        <f>VALUE(TEXT((AS672*$U672/365*'TOX and EXPO INPUTS'!$E$33/'TOX and EXPO INPUTS'!$E$34),"0.00E+00"))</f>
        <v>#DIV/0!</v>
      </c>
      <c r="CB672" s="37" t="e">
        <f>VALUE(TEXT((AT672*$U672/365*'TOX and EXPO INPUTS'!$E$33/'TOX and EXPO INPUTS'!$E$34),"0.00E+00"))</f>
        <v>#DIV/0!</v>
      </c>
      <c r="CC672" s="37" t="e">
        <f>VALUE(TEXT((AU672*$U672/365*'TOX and EXPO INPUTS'!$E$33/'TOX and EXPO INPUTS'!$E$34),"0.00E+00"))</f>
        <v>#DIV/0!</v>
      </c>
      <c r="CD672" s="58" t="e">
        <f>VALUE(TEXT((BR672*'TOX and EXPO INPUTS'!$F$23),"0.00E+00"))</f>
        <v>#DIV/0!</v>
      </c>
      <c r="CE672" s="57" t="e">
        <f>VALUE(TEXT((BS672*'TOX and EXPO INPUTS'!$F$23),"0.00E+00"))</f>
        <v>#DIV/0!</v>
      </c>
      <c r="CF672" s="57" t="e">
        <f>VALUE(TEXT((BT672*'TOX and EXPO INPUTS'!$F$23),"0.00E+00"))</f>
        <v>#DIV/0!</v>
      </c>
      <c r="CG672" s="57" t="e">
        <f>VALUE(TEXT((BU672*'TOX and EXPO INPUTS'!$F$23),"0.00E+00"))</f>
        <v>#DIV/0!</v>
      </c>
      <c r="CH672" s="57" t="e">
        <f>VALUE(TEXT((BV672*'TOX and EXPO INPUTS'!$F$23),"0.00E+00"))</f>
        <v>#DIV/0!</v>
      </c>
      <c r="CI672" s="57" t="e">
        <f>VALUE(TEXT((BW672*'TOX and EXPO INPUTS'!$F$23),"0.00E+00"))</f>
        <v>#DIV/0!</v>
      </c>
      <c r="CJ672" s="58" t="e">
        <f>VALUE(TEXT((BX672*'TOX and EXPO INPUTS'!$F$23),"0.00E+00"))</f>
        <v>#DIV/0!</v>
      </c>
      <c r="CK672" s="57" t="e">
        <f>VALUE(TEXT((BY672*'TOX and EXPO INPUTS'!$F$23),"0.00E+00"))</f>
        <v>#DIV/0!</v>
      </c>
      <c r="CL672" s="57" t="e">
        <f>VALUE(TEXT((BZ672*'TOX and EXPO INPUTS'!$F$23),"0.00E+00"))</f>
        <v>#DIV/0!</v>
      </c>
      <c r="CM672" s="57" t="e">
        <f>VALUE(TEXT((CA672*'TOX and EXPO INPUTS'!$F$23),"0.00E+00"))</f>
        <v>#DIV/0!</v>
      </c>
      <c r="CN672" s="57" t="e">
        <f>VALUE(TEXT((CB672*'TOX and EXPO INPUTS'!$F$23),"0.00E+00"))</f>
        <v>#DIV/0!</v>
      </c>
      <c r="CO672" s="57" t="e">
        <f>VALUE(TEXT((CC672*'TOX and EXPO INPUTS'!$F$23),"0.00E+00"))</f>
        <v>#DIV/0!</v>
      </c>
      <c r="CP672" s="38" t="s">
        <v>106</v>
      </c>
      <c r="CQ672" s="34" t="s">
        <v>107</v>
      </c>
      <c r="CR672" s="34" t="s">
        <v>108</v>
      </c>
      <c r="CS672" s="39" t="s">
        <v>109</v>
      </c>
    </row>
    <row r="673" spans="1:97" ht="48" customHeight="1" x14ac:dyDescent="0.25">
      <c r="A673" s="34" t="s">
        <v>98</v>
      </c>
      <c r="B673" s="34" t="s">
        <v>99</v>
      </c>
      <c r="C673" s="34" t="s">
        <v>115</v>
      </c>
      <c r="D673" s="34" t="s">
        <v>101</v>
      </c>
      <c r="E673" s="39" t="s">
        <v>102</v>
      </c>
      <c r="F673" s="40" t="s">
        <v>174</v>
      </c>
      <c r="G673" s="43"/>
      <c r="H673" s="36" t="s">
        <v>104</v>
      </c>
      <c r="I673" s="67"/>
      <c r="J673" s="36" t="s">
        <v>105</v>
      </c>
      <c r="K673" s="100">
        <f>VLOOKUP(F673,'Amount Seed Planted_variables'!$A$3:$I$74,2,0)</f>
        <v>50000</v>
      </c>
      <c r="L673" s="100">
        <f>VLOOKUP(F673,'Amount Seed Planted_variables'!$A$3:$I$74,3,0)</f>
        <v>72000</v>
      </c>
      <c r="M673" s="36">
        <f t="shared" si="307"/>
        <v>0</v>
      </c>
      <c r="N673" s="35">
        <f t="shared" si="308"/>
        <v>0</v>
      </c>
      <c r="O673" s="101">
        <v>225</v>
      </c>
      <c r="P673" s="93">
        <f>VLOOKUP(F673,'Amount Seed Planted_variables'!$A$3:$I$74,4,0)</f>
        <v>209088</v>
      </c>
      <c r="Q673" s="93">
        <f>VLOOKUP(F673,'Amount Seed Planted_variables'!$A$3:$I$74,7,0)</f>
        <v>80</v>
      </c>
      <c r="R673" s="93">
        <f>VLOOKUP(F673,'Amount Seed Planted_variables'!$A$3:$I$74,8,0)</f>
        <v>16727040</v>
      </c>
      <c r="S673" s="87" t="str">
        <f t="shared" si="304"/>
        <v>NA</v>
      </c>
      <c r="T673" s="35">
        <v>10</v>
      </c>
      <c r="U673" s="35">
        <v>30</v>
      </c>
      <c r="V673" s="41">
        <v>349</v>
      </c>
      <c r="W673" s="35">
        <v>51.2</v>
      </c>
      <c r="X673" s="35">
        <v>42.2</v>
      </c>
      <c r="Y673" s="41">
        <v>1.2</v>
      </c>
      <c r="Z673" s="35">
        <f t="shared" si="303"/>
        <v>0.12</v>
      </c>
      <c r="AA673" s="42">
        <f t="shared" si="309"/>
        <v>0</v>
      </c>
      <c r="AB673" s="37">
        <f t="shared" si="310"/>
        <v>0</v>
      </c>
      <c r="AC673" s="37">
        <f t="shared" si="311"/>
        <v>0</v>
      </c>
      <c r="AD673" s="42" t="e">
        <f>VALUE(TEXT(((AA673*'TOX and EXPO INPUTS'!$F$13)/'TOX and EXPO INPUTS'!$E$27),"0.00E+00"))</f>
        <v>#DIV/0!</v>
      </c>
      <c r="AE673" s="37" t="e">
        <f>VALUE(TEXT(((AB673*'TOX and EXPO INPUTS'!$F$13)/'TOX and EXPO INPUTS'!$E$27),"0.00E+00"))</f>
        <v>#DIV/0!</v>
      </c>
      <c r="AF673" s="37" t="e">
        <f>VALUE(TEXT(((AC673*'TOX and EXPO INPUTS'!$F$13)/'TOX and EXPO INPUTS'!$E$27),"0.00E+00"))</f>
        <v>#DIV/0!</v>
      </c>
      <c r="AG673" s="42" t="e">
        <f>IF($E673="ST",VALUE(TEXT(('TOX and EXPO INPUTS'!$F$7/AD673),"0.0E+00")),IF($E673="IT",VALUE(TEXT(('TOX and EXPO INPUTS'!$F$10/AD673),"0.0E+00"))))</f>
        <v>#DIV/0!</v>
      </c>
      <c r="AH673" s="37" t="e">
        <f>IF($E673="ST",VALUE(TEXT(('TOX and EXPO INPUTS'!$F$7/AE673),"0.0E+00")),IF($E673="IT",VALUE(TEXT(('TOX and EXPO INPUTS'!$F$10/AE673),"0.0E+00"))))</f>
        <v>#DIV/0!</v>
      </c>
      <c r="AI673" s="37" t="e">
        <f>IF($E673="ST",VALUE(TEXT(('TOX and EXPO INPUTS'!$F$7/AF673),"0.0E+00")),IF($E673="IT",VALUE(TEXT(('TOX and EXPO INPUTS'!$F$10/AF673),"0.0E+00"))))</f>
        <v>#DIV/0!</v>
      </c>
      <c r="AJ673" s="42">
        <f t="shared" si="305"/>
        <v>0</v>
      </c>
      <c r="AK673" s="37">
        <f t="shared" si="306"/>
        <v>0</v>
      </c>
      <c r="AL673" s="42" t="e">
        <f>VALUE(TEXT(((AJ673*'TOX and EXPO INPUTS'!$F$21)/'TOX and EXPO INPUTS'!$E$29),"0.00E+00"))</f>
        <v>#DIV/0!</v>
      </c>
      <c r="AM673" s="37" t="e">
        <f>VALUE(TEXT(((AK673*'TOX and EXPO INPUTS'!$F$21)/'TOX and EXPO INPUTS'!$E$29),"0.00E+00"))</f>
        <v>#DIV/0!</v>
      </c>
      <c r="AN673" s="42" t="e">
        <f>IF($E673="ST",VALUE(TEXT(('TOX and EXPO INPUTS'!$F$15/AL673),"0.0E+00")),IF($E673="IT",VALUE(TEXT(('TOX and EXPO INPUTS'!$F$18/AL673),"0.0E+00"))))</f>
        <v>#DIV/0!</v>
      </c>
      <c r="AO673" s="37" t="e">
        <f>IF($E673="ST",VALUE(TEXT(('TOX and EXPO INPUTS'!$F$15/AM673),"0.0E+00")),IF($E673="IT",VALUE(TEXT(('TOX and EXPO INPUTS'!$F$18/AM673),"0.0E+00"))))</f>
        <v>#DIV/0!</v>
      </c>
      <c r="AP673" s="42" t="e">
        <f t="shared" si="291"/>
        <v>#DIV/0!</v>
      </c>
      <c r="AQ673" s="37" t="e">
        <f t="shared" si="292"/>
        <v>#DIV/0!</v>
      </c>
      <c r="AR673" s="37" t="e">
        <f t="shared" si="293"/>
        <v>#DIV/0!</v>
      </c>
      <c r="AS673" s="37" t="e">
        <f t="shared" si="294"/>
        <v>#DIV/0!</v>
      </c>
      <c r="AT673" s="37" t="e">
        <f t="shared" si="295"/>
        <v>#DIV/0!</v>
      </c>
      <c r="AU673" s="37" t="e">
        <f t="shared" si="296"/>
        <v>#DIV/0!</v>
      </c>
      <c r="AV673" s="42" t="e">
        <f t="shared" si="297"/>
        <v>#DIV/0!</v>
      </c>
      <c r="AW673" s="37" t="e">
        <f t="shared" si="298"/>
        <v>#DIV/0!</v>
      </c>
      <c r="AX673" s="37" t="e">
        <f t="shared" si="299"/>
        <v>#DIV/0!</v>
      </c>
      <c r="AY673" s="37" t="e">
        <f t="shared" si="300"/>
        <v>#DIV/0!</v>
      </c>
      <c r="AZ673" s="37" t="e">
        <f t="shared" si="301"/>
        <v>#DIV/0!</v>
      </c>
      <c r="BA673" s="37" t="e">
        <f t="shared" si="302"/>
        <v>#DIV/0!</v>
      </c>
      <c r="BB673" s="42" t="e">
        <f>IF($E673="ST",VALUE(TEXT((1/(('TOX and EXPO INPUTS'!$F$9/AG673)+('TOX and EXPO INPUTS'!$F$17/AN673))),"0.0E+00")),IF($E673="IT",VALUE(TEXT((1/(('TOX and EXPO INPUTS'!$F$12/AG673)+('TOX and EXPO INPUTS'!$F$20/AN673))),"0.0E+00"))))</f>
        <v>#DIV/0!</v>
      </c>
      <c r="BC673" s="37" t="e">
        <f>IF($E673="ST",VALUE(TEXT((1/(('TOX and EXPO INPUTS'!$F$9/AH673)+('TOX and EXPO INPUTS'!$F$17/AN673))),"0.0E+00")),IF($E673="IT",VALUE(TEXT((1/(('TOX and EXPO INPUTS'!$F$12/AH673)+('TOX and EXPO INPUTS'!$F$20/AN673))),"0.0E+00"))))</f>
        <v>#DIV/0!</v>
      </c>
      <c r="BD673" s="37" t="e">
        <f>IF($E673="ST",VALUE(TEXT((1/(('TOX and EXPO INPUTS'!$F$9/AI673)+('TOX and EXPO INPUTS'!$F$17/AN673))),"0.0E+00")),IF($E673="IT",VALUE(TEXT((1/(('TOX and EXPO INPUTS'!$F$12/AI673)+('TOX and EXPO INPUTS'!$F$20/AN673))),"0.0E+00"))))</f>
        <v>#DIV/0!</v>
      </c>
      <c r="BE673" s="37" t="e">
        <f>IF($E673="ST",VALUE(TEXT((1/(('TOX and EXPO INPUTS'!$F$9/AG673)+('TOX and EXPO INPUTS'!$F$17/AO673))),"0.0E+00")),IF($E673="IT",VALUE(TEXT((1/(('TOX and EXPO INPUTS'!$F$12/AG673)+('TOX and EXPO INPUTS'!$F$20/AO673))),"0.0E+00"))))</f>
        <v>#DIV/0!</v>
      </c>
      <c r="BF673" s="37" t="e">
        <f>IF($E673="ST",VALUE(TEXT((1/(('TOX and EXPO INPUTS'!$F$9/AH673)+('TOX and EXPO INPUTS'!$F$17/AO673))),"0.0E+00")),IF($E673="IT",VALUE(TEXT((1/(('TOX and EXPO INPUTS'!$F$12/AH673)+('TOX and EXPO INPUTS'!$F$20/AO673))),"0.0E+00"))))</f>
        <v>#DIV/0!</v>
      </c>
      <c r="BG673" s="37" t="e">
        <f>IF($E673="ST",VALUE(TEXT((1/(('TOX and EXPO INPUTS'!$F$9/AI673)+('TOX and EXPO INPUTS'!$F$17/AO673))),"0.0E+00")),IF($E673="IT",VALUE(TEXT((1/(('TOX and EXPO INPUTS'!$F$12/AI673)+('TOX and EXPO INPUTS'!$F$20/AO673))),"0.0E+00"))))</f>
        <v>#DIV/0!</v>
      </c>
      <c r="BH673" s="42" t="e">
        <f>VALUE(TEXT((AD673*$T673/365*'TOX and EXPO INPUTS'!$E$33/'TOX and EXPO INPUTS'!$E$34),"0.00E+00"))</f>
        <v>#DIV/0!</v>
      </c>
      <c r="BI673" s="37" t="e">
        <f>VALUE(TEXT((AE673*$T673/365*'TOX and EXPO INPUTS'!$E$33/'TOX and EXPO INPUTS'!$E$34),"0.00E+00"))</f>
        <v>#DIV/0!</v>
      </c>
      <c r="BJ673" s="37" t="e">
        <f>VALUE(TEXT((AF673*$T673/365*'TOX and EXPO INPUTS'!$E$33/'TOX and EXPO INPUTS'!$E$34),"0.00E+00"))</f>
        <v>#DIV/0!</v>
      </c>
      <c r="BK673" s="42" t="e">
        <f>VALUE(TEXT((AD673*$U673/365*'TOX and EXPO INPUTS'!$E$33/'TOX and EXPO INPUTS'!$E$34),"0.00E+00"))</f>
        <v>#DIV/0!</v>
      </c>
      <c r="BL673" s="37" t="e">
        <f>VALUE(TEXT((AE673*$U673/365*'TOX and EXPO INPUTS'!$E$33/'TOX and EXPO INPUTS'!$E$34),"0.00E+00"))</f>
        <v>#DIV/0!</v>
      </c>
      <c r="BM673" s="37" t="e">
        <f>VALUE(TEXT((AF673*$U673/365*'TOX and EXPO INPUTS'!$E$33/'TOX and EXPO INPUTS'!$E$34),"0.00E+00"))</f>
        <v>#DIV/0!</v>
      </c>
      <c r="BN673" s="42" t="e">
        <f>VALUE(TEXT((AL673*$T673/365*'TOX and EXPO INPUTS'!$E$33/'TOX and EXPO INPUTS'!$E$34),"0.00E+00"))</f>
        <v>#DIV/0!</v>
      </c>
      <c r="BO673" s="37" t="e">
        <f>VALUE(TEXT((AM673*$T673/365*'TOX and EXPO INPUTS'!$E$33/'TOX and EXPO INPUTS'!$E$34),"0.00E+00"))</f>
        <v>#DIV/0!</v>
      </c>
      <c r="BP673" s="42" t="e">
        <f>VALUE(TEXT((AL673*$U673/365*'TOX and EXPO INPUTS'!$E$33/'TOX and EXPO INPUTS'!$E$34),"0.00E+00"))</f>
        <v>#DIV/0!</v>
      </c>
      <c r="BQ673" s="37" t="e">
        <f>VALUE(TEXT((AM673*$U673/365*'TOX and EXPO INPUTS'!$E$33/'TOX and EXPO INPUTS'!$E$34),"0.00E+00"))</f>
        <v>#DIV/0!</v>
      </c>
      <c r="BR673" s="42" t="e">
        <f>VALUE(TEXT((AP673*$T673/365*'TOX and EXPO INPUTS'!$E$33/'TOX and EXPO INPUTS'!$E$34),"0.00E+00"))</f>
        <v>#DIV/0!</v>
      </c>
      <c r="BS673" s="37" t="e">
        <f>VALUE(TEXT((AQ673*$T673/365*'TOX and EXPO INPUTS'!$E$33/'TOX and EXPO INPUTS'!$E$34),"0.00E+00"))</f>
        <v>#DIV/0!</v>
      </c>
      <c r="BT673" s="37" t="e">
        <f>VALUE(TEXT((AR673*$T673/365*'TOX and EXPO INPUTS'!$E$33/'TOX and EXPO INPUTS'!$E$34),"0.00E+00"))</f>
        <v>#DIV/0!</v>
      </c>
      <c r="BU673" s="37" t="e">
        <f>VALUE(TEXT((AS673*$T673/365*'TOX and EXPO INPUTS'!$E$33/'TOX and EXPO INPUTS'!$E$34),"0.00E+00"))</f>
        <v>#DIV/0!</v>
      </c>
      <c r="BV673" s="37" t="e">
        <f>VALUE(TEXT((AT673*$T673/365*'TOX and EXPO INPUTS'!$E$33/'TOX and EXPO INPUTS'!$E$34),"0.00E+00"))</f>
        <v>#DIV/0!</v>
      </c>
      <c r="BW673" s="37" t="e">
        <f>VALUE(TEXT((AU673*$T673/365*'TOX and EXPO INPUTS'!$E$33/'TOX and EXPO INPUTS'!$E$34),"0.00E+00"))</f>
        <v>#DIV/0!</v>
      </c>
      <c r="BX673" s="42" t="e">
        <f>VALUE(TEXT((AP673*$U673/365*'TOX and EXPO INPUTS'!$E$33/'TOX and EXPO INPUTS'!$E$34),"0.00E+00"))</f>
        <v>#DIV/0!</v>
      </c>
      <c r="BY673" s="37" t="e">
        <f>VALUE(TEXT((AQ673*$U673/365*'TOX and EXPO INPUTS'!$E$33/'TOX and EXPO INPUTS'!$E$34),"0.00E+00"))</f>
        <v>#DIV/0!</v>
      </c>
      <c r="BZ673" s="37" t="e">
        <f>VALUE(TEXT((AR673*$U673/365*'TOX and EXPO INPUTS'!$E$33/'TOX and EXPO INPUTS'!$E$34),"0.00E+00"))</f>
        <v>#DIV/0!</v>
      </c>
      <c r="CA673" s="37" t="e">
        <f>VALUE(TEXT((AS673*$U673/365*'TOX and EXPO INPUTS'!$E$33/'TOX and EXPO INPUTS'!$E$34),"0.00E+00"))</f>
        <v>#DIV/0!</v>
      </c>
      <c r="CB673" s="37" t="e">
        <f>VALUE(TEXT((AT673*$U673/365*'TOX and EXPO INPUTS'!$E$33/'TOX and EXPO INPUTS'!$E$34),"0.00E+00"))</f>
        <v>#DIV/0!</v>
      </c>
      <c r="CC673" s="37" t="e">
        <f>VALUE(TEXT((AU673*$U673/365*'TOX and EXPO INPUTS'!$E$33/'TOX and EXPO INPUTS'!$E$34),"0.00E+00"))</f>
        <v>#DIV/0!</v>
      </c>
      <c r="CD673" s="58" t="e">
        <f>VALUE(TEXT((BR673*'TOX and EXPO INPUTS'!$F$23),"0.00E+00"))</f>
        <v>#DIV/0!</v>
      </c>
      <c r="CE673" s="57" t="e">
        <f>VALUE(TEXT((BS673*'TOX and EXPO INPUTS'!$F$23),"0.00E+00"))</f>
        <v>#DIV/0!</v>
      </c>
      <c r="CF673" s="57" t="e">
        <f>VALUE(TEXT((BT673*'TOX and EXPO INPUTS'!$F$23),"0.00E+00"))</f>
        <v>#DIV/0!</v>
      </c>
      <c r="CG673" s="57" t="e">
        <f>VALUE(TEXT((BU673*'TOX and EXPO INPUTS'!$F$23),"0.00E+00"))</f>
        <v>#DIV/0!</v>
      </c>
      <c r="CH673" s="57" t="e">
        <f>VALUE(TEXT((BV673*'TOX and EXPO INPUTS'!$F$23),"0.00E+00"))</f>
        <v>#DIV/0!</v>
      </c>
      <c r="CI673" s="57" t="e">
        <f>VALUE(TEXT((BW673*'TOX and EXPO INPUTS'!$F$23),"0.00E+00"))</f>
        <v>#DIV/0!</v>
      </c>
      <c r="CJ673" s="58" t="e">
        <f>VALUE(TEXT((BX673*'TOX and EXPO INPUTS'!$F$23),"0.00E+00"))</f>
        <v>#DIV/0!</v>
      </c>
      <c r="CK673" s="57" t="e">
        <f>VALUE(TEXT((BY673*'TOX and EXPO INPUTS'!$F$23),"0.00E+00"))</f>
        <v>#DIV/0!</v>
      </c>
      <c r="CL673" s="57" t="e">
        <f>VALUE(TEXT((BZ673*'TOX and EXPO INPUTS'!$F$23),"0.00E+00"))</f>
        <v>#DIV/0!</v>
      </c>
      <c r="CM673" s="57" t="e">
        <f>VALUE(TEXT((CA673*'TOX and EXPO INPUTS'!$F$23),"0.00E+00"))</f>
        <v>#DIV/0!</v>
      </c>
      <c r="CN673" s="57" t="e">
        <f>VALUE(TEXT((CB673*'TOX and EXPO INPUTS'!$F$23),"0.00E+00"))</f>
        <v>#DIV/0!</v>
      </c>
      <c r="CO673" s="57" t="e">
        <f>VALUE(TEXT((CC673*'TOX and EXPO INPUTS'!$F$23),"0.00E+00"))</f>
        <v>#DIV/0!</v>
      </c>
      <c r="CP673" s="38" t="s">
        <v>106</v>
      </c>
      <c r="CQ673" s="34" t="s">
        <v>107</v>
      </c>
      <c r="CR673" s="34" t="s">
        <v>108</v>
      </c>
      <c r="CS673" s="39" t="s">
        <v>109</v>
      </c>
    </row>
    <row r="674" spans="1:97" ht="48" customHeight="1" x14ac:dyDescent="0.25">
      <c r="A674" s="34" t="s">
        <v>98</v>
      </c>
      <c r="B674" s="34" t="s">
        <v>99</v>
      </c>
      <c r="C674" s="34" t="s">
        <v>115</v>
      </c>
      <c r="D674" s="34" t="s">
        <v>110</v>
      </c>
      <c r="E674" s="39" t="s">
        <v>102</v>
      </c>
      <c r="F674" s="40" t="s">
        <v>174</v>
      </c>
      <c r="G674" s="43"/>
      <c r="H674" s="36" t="s">
        <v>104</v>
      </c>
      <c r="I674" s="67"/>
      <c r="J674" s="36" t="s">
        <v>105</v>
      </c>
      <c r="K674" s="100">
        <f>VLOOKUP(F674,'Amount Seed Planted_variables'!$A$3:$I$74,2,0)</f>
        <v>50000</v>
      </c>
      <c r="L674" s="100">
        <f>VLOOKUP(F674,'Amount Seed Planted_variables'!$A$3:$I$74,3,0)</f>
        <v>72000</v>
      </c>
      <c r="M674" s="36">
        <f t="shared" si="307"/>
        <v>0</v>
      </c>
      <c r="N674" s="35">
        <f t="shared" si="308"/>
        <v>0</v>
      </c>
      <c r="O674" s="101">
        <v>225</v>
      </c>
      <c r="P674" s="93">
        <f>VLOOKUP(F674,'Amount Seed Planted_variables'!$A$3:$I$74,4,0)</f>
        <v>209088</v>
      </c>
      <c r="Q674" s="93">
        <f>VLOOKUP(F674,'Amount Seed Planted_variables'!$A$3:$I$74,7,0)</f>
        <v>80</v>
      </c>
      <c r="R674" s="93">
        <f>VLOOKUP(F674,'Amount Seed Planted_variables'!$A$3:$I$74,8,0)</f>
        <v>16727040</v>
      </c>
      <c r="S674" s="87" t="str">
        <f t="shared" si="304"/>
        <v>NA</v>
      </c>
      <c r="T674" s="35">
        <v>10</v>
      </c>
      <c r="U674" s="35">
        <v>30</v>
      </c>
      <c r="V674" s="41">
        <v>68</v>
      </c>
      <c r="W674" s="35">
        <v>16.899999999999999</v>
      </c>
      <c r="X674" s="35">
        <v>13.1</v>
      </c>
      <c r="Y674" s="41">
        <v>3.6</v>
      </c>
      <c r="Z674" s="35">
        <f t="shared" si="303"/>
        <v>0.36000000000000004</v>
      </c>
      <c r="AA674" s="42">
        <f t="shared" si="309"/>
        <v>0</v>
      </c>
      <c r="AB674" s="37">
        <f t="shared" si="310"/>
        <v>0</v>
      </c>
      <c r="AC674" s="37">
        <f t="shared" si="311"/>
        <v>0</v>
      </c>
      <c r="AD674" s="42" t="e">
        <f>VALUE(TEXT(((AA674*'TOX and EXPO INPUTS'!$F$13)/'TOX and EXPO INPUTS'!$E$27),"0.00E+00"))</f>
        <v>#DIV/0!</v>
      </c>
      <c r="AE674" s="37" t="e">
        <f>VALUE(TEXT(((AB674*'TOX and EXPO INPUTS'!$F$13)/'TOX and EXPO INPUTS'!$E$27),"0.00E+00"))</f>
        <v>#DIV/0!</v>
      </c>
      <c r="AF674" s="37" t="e">
        <f>VALUE(TEXT(((AC674*'TOX and EXPO INPUTS'!$F$13)/'TOX and EXPO INPUTS'!$E$27),"0.00E+00"))</f>
        <v>#DIV/0!</v>
      </c>
      <c r="AG674" s="42" t="e">
        <f>IF($E674="ST",VALUE(TEXT(('TOX and EXPO INPUTS'!$F$7/AD674),"0.0E+00")),IF($E674="IT",VALUE(TEXT(('TOX and EXPO INPUTS'!$F$10/AD674),"0.0E+00"))))</f>
        <v>#DIV/0!</v>
      </c>
      <c r="AH674" s="37" t="e">
        <f>IF($E674="ST",VALUE(TEXT(('TOX and EXPO INPUTS'!$F$7/AE674),"0.0E+00")),IF($E674="IT",VALUE(TEXT(('TOX and EXPO INPUTS'!$F$10/AE674),"0.0E+00"))))</f>
        <v>#DIV/0!</v>
      </c>
      <c r="AI674" s="37" t="e">
        <f>IF($E674="ST",VALUE(TEXT(('TOX and EXPO INPUTS'!$F$7/AF674),"0.0E+00")),IF($E674="IT",VALUE(TEXT(('TOX and EXPO INPUTS'!$F$10/AF674),"0.0E+00"))))</f>
        <v>#DIV/0!</v>
      </c>
      <c r="AJ674" s="42">
        <f t="shared" si="305"/>
        <v>0</v>
      </c>
      <c r="AK674" s="37">
        <f t="shared" si="306"/>
        <v>0</v>
      </c>
      <c r="AL674" s="42" t="e">
        <f>VALUE(TEXT(((AJ674*'TOX and EXPO INPUTS'!$F$21)/'TOX and EXPO INPUTS'!$E$29),"0.00E+00"))</f>
        <v>#DIV/0!</v>
      </c>
      <c r="AM674" s="37" t="e">
        <f>VALUE(TEXT(((AK674*'TOX and EXPO INPUTS'!$F$21)/'TOX and EXPO INPUTS'!$E$29),"0.00E+00"))</f>
        <v>#DIV/0!</v>
      </c>
      <c r="AN674" s="42" t="e">
        <f>IF($E674="ST",VALUE(TEXT(('TOX and EXPO INPUTS'!$F$15/AL674),"0.0E+00")),IF($E674="IT",VALUE(TEXT(('TOX and EXPO INPUTS'!$F$18/AL674),"0.0E+00"))))</f>
        <v>#DIV/0!</v>
      </c>
      <c r="AO674" s="37" t="e">
        <f>IF($E674="ST",VALUE(TEXT(('TOX and EXPO INPUTS'!$F$15/AM674),"0.0E+00")),IF($E674="IT",VALUE(TEXT(('TOX and EXPO INPUTS'!$F$18/AM674),"0.0E+00"))))</f>
        <v>#DIV/0!</v>
      </c>
      <c r="AP674" s="42" t="e">
        <f t="shared" si="291"/>
        <v>#DIV/0!</v>
      </c>
      <c r="AQ674" s="37" t="e">
        <f t="shared" si="292"/>
        <v>#DIV/0!</v>
      </c>
      <c r="AR674" s="37" t="e">
        <f t="shared" si="293"/>
        <v>#DIV/0!</v>
      </c>
      <c r="AS674" s="37" t="e">
        <f t="shared" si="294"/>
        <v>#DIV/0!</v>
      </c>
      <c r="AT674" s="37" t="e">
        <f t="shared" si="295"/>
        <v>#DIV/0!</v>
      </c>
      <c r="AU674" s="37" t="e">
        <f t="shared" si="296"/>
        <v>#DIV/0!</v>
      </c>
      <c r="AV674" s="42" t="e">
        <f t="shared" si="297"/>
        <v>#DIV/0!</v>
      </c>
      <c r="AW674" s="37" t="e">
        <f t="shared" si="298"/>
        <v>#DIV/0!</v>
      </c>
      <c r="AX674" s="37" t="e">
        <f t="shared" si="299"/>
        <v>#DIV/0!</v>
      </c>
      <c r="AY674" s="37" t="e">
        <f t="shared" si="300"/>
        <v>#DIV/0!</v>
      </c>
      <c r="AZ674" s="37" t="e">
        <f t="shared" si="301"/>
        <v>#DIV/0!</v>
      </c>
      <c r="BA674" s="37" t="e">
        <f t="shared" si="302"/>
        <v>#DIV/0!</v>
      </c>
      <c r="BB674" s="42" t="e">
        <f>IF($E674="ST",VALUE(TEXT((1/(('TOX and EXPO INPUTS'!$F$9/AG674)+('TOX and EXPO INPUTS'!$F$17/AN674))),"0.0E+00")),IF($E674="IT",VALUE(TEXT((1/(('TOX and EXPO INPUTS'!$F$12/AG674)+('TOX and EXPO INPUTS'!$F$20/AN674))),"0.0E+00"))))</f>
        <v>#DIV/0!</v>
      </c>
      <c r="BC674" s="37" t="e">
        <f>IF($E674="ST",VALUE(TEXT((1/(('TOX and EXPO INPUTS'!$F$9/AH674)+('TOX and EXPO INPUTS'!$F$17/AN674))),"0.0E+00")),IF($E674="IT",VALUE(TEXT((1/(('TOX and EXPO INPUTS'!$F$12/AH674)+('TOX and EXPO INPUTS'!$F$20/AN674))),"0.0E+00"))))</f>
        <v>#DIV/0!</v>
      </c>
      <c r="BD674" s="37" t="e">
        <f>IF($E674="ST",VALUE(TEXT((1/(('TOX and EXPO INPUTS'!$F$9/AI674)+('TOX and EXPO INPUTS'!$F$17/AN674))),"0.0E+00")),IF($E674="IT",VALUE(TEXT((1/(('TOX and EXPO INPUTS'!$F$12/AI674)+('TOX and EXPO INPUTS'!$F$20/AN674))),"0.0E+00"))))</f>
        <v>#DIV/0!</v>
      </c>
      <c r="BE674" s="37" t="e">
        <f>IF($E674="ST",VALUE(TEXT((1/(('TOX and EXPO INPUTS'!$F$9/AG674)+('TOX and EXPO INPUTS'!$F$17/AO674))),"0.0E+00")),IF($E674="IT",VALUE(TEXT((1/(('TOX and EXPO INPUTS'!$F$12/AG674)+('TOX and EXPO INPUTS'!$F$20/AO674))),"0.0E+00"))))</f>
        <v>#DIV/0!</v>
      </c>
      <c r="BF674" s="37" t="e">
        <f>IF($E674="ST",VALUE(TEXT((1/(('TOX and EXPO INPUTS'!$F$9/AH674)+('TOX and EXPO INPUTS'!$F$17/AO674))),"0.0E+00")),IF($E674="IT",VALUE(TEXT((1/(('TOX and EXPO INPUTS'!$F$12/AH674)+('TOX and EXPO INPUTS'!$F$20/AO674))),"0.0E+00"))))</f>
        <v>#DIV/0!</v>
      </c>
      <c r="BG674" s="37" t="e">
        <f>IF($E674="ST",VALUE(TEXT((1/(('TOX and EXPO INPUTS'!$F$9/AI674)+('TOX and EXPO INPUTS'!$F$17/AO674))),"0.0E+00")),IF($E674="IT",VALUE(TEXT((1/(('TOX and EXPO INPUTS'!$F$12/AI674)+('TOX and EXPO INPUTS'!$F$20/AO674))),"0.0E+00"))))</f>
        <v>#DIV/0!</v>
      </c>
      <c r="BH674" s="42" t="e">
        <f>VALUE(TEXT((AD674*$T674/365*'TOX and EXPO INPUTS'!$E$33/'TOX and EXPO INPUTS'!$E$34),"0.00E+00"))</f>
        <v>#DIV/0!</v>
      </c>
      <c r="BI674" s="37" t="e">
        <f>VALUE(TEXT((AE674*$T674/365*'TOX and EXPO INPUTS'!$E$33/'TOX and EXPO INPUTS'!$E$34),"0.00E+00"))</f>
        <v>#DIV/0!</v>
      </c>
      <c r="BJ674" s="37" t="e">
        <f>VALUE(TEXT((AF674*$T674/365*'TOX and EXPO INPUTS'!$E$33/'TOX and EXPO INPUTS'!$E$34),"0.00E+00"))</f>
        <v>#DIV/0!</v>
      </c>
      <c r="BK674" s="42" t="e">
        <f>VALUE(TEXT((AD674*$U674/365*'TOX and EXPO INPUTS'!$E$33/'TOX and EXPO INPUTS'!$E$34),"0.00E+00"))</f>
        <v>#DIV/0!</v>
      </c>
      <c r="BL674" s="37" t="e">
        <f>VALUE(TEXT((AE674*$U674/365*'TOX and EXPO INPUTS'!$E$33/'TOX and EXPO INPUTS'!$E$34),"0.00E+00"))</f>
        <v>#DIV/0!</v>
      </c>
      <c r="BM674" s="37" t="e">
        <f>VALUE(TEXT((AF674*$U674/365*'TOX and EXPO INPUTS'!$E$33/'TOX and EXPO INPUTS'!$E$34),"0.00E+00"))</f>
        <v>#DIV/0!</v>
      </c>
      <c r="BN674" s="42" t="e">
        <f>VALUE(TEXT((AL674*$T674/365*'TOX and EXPO INPUTS'!$E$33/'TOX and EXPO INPUTS'!$E$34),"0.00E+00"))</f>
        <v>#DIV/0!</v>
      </c>
      <c r="BO674" s="37" t="e">
        <f>VALUE(TEXT((AM674*$T674/365*'TOX and EXPO INPUTS'!$E$33/'TOX and EXPO INPUTS'!$E$34),"0.00E+00"))</f>
        <v>#DIV/0!</v>
      </c>
      <c r="BP674" s="42" t="e">
        <f>VALUE(TEXT((AL674*$U674/365*'TOX and EXPO INPUTS'!$E$33/'TOX and EXPO INPUTS'!$E$34),"0.00E+00"))</f>
        <v>#DIV/0!</v>
      </c>
      <c r="BQ674" s="37" t="e">
        <f>VALUE(TEXT((AM674*$U674/365*'TOX and EXPO INPUTS'!$E$33/'TOX and EXPO INPUTS'!$E$34),"0.00E+00"))</f>
        <v>#DIV/0!</v>
      </c>
      <c r="BR674" s="42" t="e">
        <f>VALUE(TEXT((AP674*$T674/365*'TOX and EXPO INPUTS'!$E$33/'TOX and EXPO INPUTS'!$E$34),"0.00E+00"))</f>
        <v>#DIV/0!</v>
      </c>
      <c r="BS674" s="37" t="e">
        <f>VALUE(TEXT((AQ674*$T674/365*'TOX and EXPO INPUTS'!$E$33/'TOX and EXPO INPUTS'!$E$34),"0.00E+00"))</f>
        <v>#DIV/0!</v>
      </c>
      <c r="BT674" s="37" t="e">
        <f>VALUE(TEXT((AR674*$T674/365*'TOX and EXPO INPUTS'!$E$33/'TOX and EXPO INPUTS'!$E$34),"0.00E+00"))</f>
        <v>#DIV/0!</v>
      </c>
      <c r="BU674" s="37" t="e">
        <f>VALUE(TEXT((AS674*$T674/365*'TOX and EXPO INPUTS'!$E$33/'TOX and EXPO INPUTS'!$E$34),"0.00E+00"))</f>
        <v>#DIV/0!</v>
      </c>
      <c r="BV674" s="37" t="e">
        <f>VALUE(TEXT((AT674*$T674/365*'TOX and EXPO INPUTS'!$E$33/'TOX and EXPO INPUTS'!$E$34),"0.00E+00"))</f>
        <v>#DIV/0!</v>
      </c>
      <c r="BW674" s="37" t="e">
        <f>VALUE(TEXT((AU674*$T674/365*'TOX and EXPO INPUTS'!$E$33/'TOX and EXPO INPUTS'!$E$34),"0.00E+00"))</f>
        <v>#DIV/0!</v>
      </c>
      <c r="BX674" s="42" t="e">
        <f>VALUE(TEXT((AP674*$U674/365*'TOX and EXPO INPUTS'!$E$33/'TOX and EXPO INPUTS'!$E$34),"0.00E+00"))</f>
        <v>#DIV/0!</v>
      </c>
      <c r="BY674" s="37" t="e">
        <f>VALUE(TEXT((AQ674*$U674/365*'TOX and EXPO INPUTS'!$E$33/'TOX and EXPO INPUTS'!$E$34),"0.00E+00"))</f>
        <v>#DIV/0!</v>
      </c>
      <c r="BZ674" s="37" t="e">
        <f>VALUE(TEXT((AR674*$U674/365*'TOX and EXPO INPUTS'!$E$33/'TOX and EXPO INPUTS'!$E$34),"0.00E+00"))</f>
        <v>#DIV/0!</v>
      </c>
      <c r="CA674" s="37" t="e">
        <f>VALUE(TEXT((AS674*$U674/365*'TOX and EXPO INPUTS'!$E$33/'TOX and EXPO INPUTS'!$E$34),"0.00E+00"))</f>
        <v>#DIV/0!</v>
      </c>
      <c r="CB674" s="37" t="e">
        <f>VALUE(TEXT((AT674*$U674/365*'TOX and EXPO INPUTS'!$E$33/'TOX and EXPO INPUTS'!$E$34),"0.00E+00"))</f>
        <v>#DIV/0!</v>
      </c>
      <c r="CC674" s="37" t="e">
        <f>VALUE(TEXT((AU674*$U674/365*'TOX and EXPO INPUTS'!$E$33/'TOX and EXPO INPUTS'!$E$34),"0.00E+00"))</f>
        <v>#DIV/0!</v>
      </c>
      <c r="CD674" s="58" t="e">
        <f>VALUE(TEXT((BR674*'TOX and EXPO INPUTS'!$F$23),"0.00E+00"))</f>
        <v>#DIV/0!</v>
      </c>
      <c r="CE674" s="57" t="e">
        <f>VALUE(TEXT((BS674*'TOX and EXPO INPUTS'!$F$23),"0.00E+00"))</f>
        <v>#DIV/0!</v>
      </c>
      <c r="CF674" s="57" t="e">
        <f>VALUE(TEXT((BT674*'TOX and EXPO INPUTS'!$F$23),"0.00E+00"))</f>
        <v>#DIV/0!</v>
      </c>
      <c r="CG674" s="57" t="e">
        <f>VALUE(TEXT((BU674*'TOX and EXPO INPUTS'!$F$23),"0.00E+00"))</f>
        <v>#DIV/0!</v>
      </c>
      <c r="CH674" s="57" t="e">
        <f>VALUE(TEXT((BV674*'TOX and EXPO INPUTS'!$F$23),"0.00E+00"))</f>
        <v>#DIV/0!</v>
      </c>
      <c r="CI674" s="57" t="e">
        <f>VALUE(TEXT((BW674*'TOX and EXPO INPUTS'!$F$23),"0.00E+00"))</f>
        <v>#DIV/0!</v>
      </c>
      <c r="CJ674" s="58" t="e">
        <f>VALUE(TEXT((BX674*'TOX and EXPO INPUTS'!$F$23),"0.00E+00"))</f>
        <v>#DIV/0!</v>
      </c>
      <c r="CK674" s="57" t="e">
        <f>VALUE(TEXT((BY674*'TOX and EXPO INPUTS'!$F$23),"0.00E+00"))</f>
        <v>#DIV/0!</v>
      </c>
      <c r="CL674" s="57" t="e">
        <f>VALUE(TEXT((BZ674*'TOX and EXPO INPUTS'!$F$23),"0.00E+00"))</f>
        <v>#DIV/0!</v>
      </c>
      <c r="CM674" s="57" t="e">
        <f>VALUE(TEXT((CA674*'TOX and EXPO INPUTS'!$F$23),"0.00E+00"))</f>
        <v>#DIV/0!</v>
      </c>
      <c r="CN674" s="57" t="e">
        <f>VALUE(TEXT((CB674*'TOX and EXPO INPUTS'!$F$23),"0.00E+00"))</f>
        <v>#DIV/0!</v>
      </c>
      <c r="CO674" s="57" t="e">
        <f>VALUE(TEXT((CC674*'TOX and EXPO INPUTS'!$F$23),"0.00E+00"))</f>
        <v>#DIV/0!</v>
      </c>
      <c r="CP674" s="38" t="s">
        <v>106</v>
      </c>
      <c r="CQ674" s="34" t="s">
        <v>107</v>
      </c>
      <c r="CR674" s="34" t="s">
        <v>108</v>
      </c>
      <c r="CS674" s="39" t="s">
        <v>109</v>
      </c>
    </row>
    <row r="675" spans="1:97" ht="48" customHeight="1" x14ac:dyDescent="0.25">
      <c r="A675" s="34" t="s">
        <v>98</v>
      </c>
      <c r="B675" s="34" t="s">
        <v>99</v>
      </c>
      <c r="C675" s="34" t="s">
        <v>115</v>
      </c>
      <c r="D675" s="34" t="s">
        <v>111</v>
      </c>
      <c r="E675" s="39" t="s">
        <v>102</v>
      </c>
      <c r="F675" s="40" t="s">
        <v>174</v>
      </c>
      <c r="G675" s="43"/>
      <c r="H675" s="36" t="s">
        <v>104</v>
      </c>
      <c r="I675" s="67"/>
      <c r="J675" s="36" t="s">
        <v>105</v>
      </c>
      <c r="K675" s="100">
        <f>VLOOKUP(F675,'Amount Seed Planted_variables'!$A$3:$I$74,2,0)</f>
        <v>50000</v>
      </c>
      <c r="L675" s="100">
        <f>VLOOKUP(F675,'Amount Seed Planted_variables'!$A$3:$I$74,3,0)</f>
        <v>72000</v>
      </c>
      <c r="M675" s="36">
        <f t="shared" si="307"/>
        <v>0</v>
      </c>
      <c r="N675" s="35">
        <f t="shared" si="308"/>
        <v>0</v>
      </c>
      <c r="O675" s="101">
        <v>225</v>
      </c>
      <c r="P675" s="93">
        <f>VLOOKUP(F675,'Amount Seed Planted_variables'!$A$3:$I$74,4,0)</f>
        <v>209088</v>
      </c>
      <c r="Q675" s="93">
        <f>VLOOKUP(F675,'Amount Seed Planted_variables'!$A$3:$I$74,7,0)</f>
        <v>80</v>
      </c>
      <c r="R675" s="93">
        <f>VLOOKUP(F675,'Amount Seed Planted_variables'!$A$3:$I$74,8,0)</f>
        <v>16727040</v>
      </c>
      <c r="S675" s="87">
        <f t="shared" si="304"/>
        <v>2.5</v>
      </c>
      <c r="T675" s="35">
        <v>10</v>
      </c>
      <c r="U675" s="35">
        <v>30</v>
      </c>
      <c r="V675" s="41">
        <v>138210600</v>
      </c>
      <c r="W675" s="35">
        <v>23262800</v>
      </c>
      <c r="X675" s="35">
        <v>21238200</v>
      </c>
      <c r="Y675" s="41">
        <v>106100</v>
      </c>
      <c r="Z675" s="35">
        <f t="shared" si="303"/>
        <v>10610</v>
      </c>
      <c r="AA675" s="42">
        <f t="shared" si="309"/>
        <v>0</v>
      </c>
      <c r="AB675" s="37">
        <f t="shared" si="310"/>
        <v>0</v>
      </c>
      <c r="AC675" s="37">
        <f t="shared" si="311"/>
        <v>0</v>
      </c>
      <c r="AD675" s="42" t="e">
        <f>VALUE(TEXT(((AA675*'TOX and EXPO INPUTS'!$F$13)/'TOX and EXPO INPUTS'!$E$27),"0.00E+00"))</f>
        <v>#DIV/0!</v>
      </c>
      <c r="AE675" s="37" t="e">
        <f>VALUE(TEXT(((AB675*'TOX and EXPO INPUTS'!$F$13)/'TOX and EXPO INPUTS'!$E$27),"0.00E+00"))</f>
        <v>#DIV/0!</v>
      </c>
      <c r="AF675" s="37" t="e">
        <f>VALUE(TEXT(((AC675*'TOX and EXPO INPUTS'!$F$13)/'TOX and EXPO INPUTS'!$E$27),"0.00E+00"))</f>
        <v>#DIV/0!</v>
      </c>
      <c r="AG675" s="42" t="e">
        <f>IF($E675="ST",VALUE(TEXT(('TOX and EXPO INPUTS'!$F$7/AD675),"0.0E+00")),IF($E675="IT",VALUE(TEXT(('TOX and EXPO INPUTS'!$F$10/AD675),"0.0E+00"))))</f>
        <v>#DIV/0!</v>
      </c>
      <c r="AH675" s="37" t="e">
        <f>IF($E675="ST",VALUE(TEXT(('TOX and EXPO INPUTS'!$F$7/AE675),"0.0E+00")),IF($E675="IT",VALUE(TEXT(('TOX and EXPO INPUTS'!$F$10/AE675),"0.0E+00"))))</f>
        <v>#DIV/0!</v>
      </c>
      <c r="AI675" s="37" t="e">
        <f>IF($E675="ST",VALUE(TEXT(('TOX and EXPO INPUTS'!$F$7/AF675),"0.0E+00")),IF($E675="IT",VALUE(TEXT(('TOX and EXPO INPUTS'!$F$10/AF675),"0.0E+00"))))</f>
        <v>#DIV/0!</v>
      </c>
      <c r="AJ675" s="42">
        <f t="shared" si="305"/>
        <v>0</v>
      </c>
      <c r="AK675" s="37">
        <f t="shared" si="306"/>
        <v>0</v>
      </c>
      <c r="AL675" s="42" t="e">
        <f>VALUE(TEXT(((AJ675*'TOX and EXPO INPUTS'!$F$21)/'TOX and EXPO INPUTS'!$E$29),"0.00E+00"))</f>
        <v>#DIV/0!</v>
      </c>
      <c r="AM675" s="37" t="e">
        <f>VALUE(TEXT(((AK675*'TOX and EXPO INPUTS'!$F$21)/'TOX and EXPO INPUTS'!$E$29),"0.00E+00"))</f>
        <v>#DIV/0!</v>
      </c>
      <c r="AN675" s="42" t="e">
        <f>IF($E675="ST",VALUE(TEXT(('TOX and EXPO INPUTS'!$F$15/AL675),"0.0E+00")),IF($E675="IT",VALUE(TEXT(('TOX and EXPO INPUTS'!$F$18/AL675),"0.0E+00"))))</f>
        <v>#DIV/0!</v>
      </c>
      <c r="AO675" s="37" t="e">
        <f>IF($E675="ST",VALUE(TEXT(('TOX and EXPO INPUTS'!$F$15/AM675),"0.0E+00")),IF($E675="IT",VALUE(TEXT(('TOX and EXPO INPUTS'!$F$18/AM675),"0.0E+00"))))</f>
        <v>#DIV/0!</v>
      </c>
      <c r="AP675" s="42" t="e">
        <f t="shared" si="291"/>
        <v>#DIV/0!</v>
      </c>
      <c r="AQ675" s="37" t="e">
        <f t="shared" si="292"/>
        <v>#DIV/0!</v>
      </c>
      <c r="AR675" s="37" t="e">
        <f t="shared" si="293"/>
        <v>#DIV/0!</v>
      </c>
      <c r="AS675" s="37" t="e">
        <f t="shared" si="294"/>
        <v>#DIV/0!</v>
      </c>
      <c r="AT675" s="37" t="e">
        <f t="shared" si="295"/>
        <v>#DIV/0!</v>
      </c>
      <c r="AU675" s="37" t="e">
        <f t="shared" si="296"/>
        <v>#DIV/0!</v>
      </c>
      <c r="AV675" s="42" t="e">
        <f t="shared" si="297"/>
        <v>#DIV/0!</v>
      </c>
      <c r="AW675" s="37" t="e">
        <f t="shared" si="298"/>
        <v>#DIV/0!</v>
      </c>
      <c r="AX675" s="37" t="e">
        <f t="shared" si="299"/>
        <v>#DIV/0!</v>
      </c>
      <c r="AY675" s="37" t="e">
        <f t="shared" si="300"/>
        <v>#DIV/0!</v>
      </c>
      <c r="AZ675" s="37" t="e">
        <f t="shared" si="301"/>
        <v>#DIV/0!</v>
      </c>
      <c r="BA675" s="37" t="e">
        <f t="shared" si="302"/>
        <v>#DIV/0!</v>
      </c>
      <c r="BB675" s="42" t="e">
        <f>IF($E675="ST",VALUE(TEXT((1/(('TOX and EXPO INPUTS'!$F$9/AG675)+('TOX and EXPO INPUTS'!$F$17/AN675))),"0.0E+00")),IF($E675="IT",VALUE(TEXT((1/(('TOX and EXPO INPUTS'!$F$12/AG675)+('TOX and EXPO INPUTS'!$F$20/AN675))),"0.0E+00"))))</f>
        <v>#DIV/0!</v>
      </c>
      <c r="BC675" s="37" t="e">
        <f>IF($E675="ST",VALUE(TEXT((1/(('TOX and EXPO INPUTS'!$F$9/AH675)+('TOX and EXPO INPUTS'!$F$17/AN675))),"0.0E+00")),IF($E675="IT",VALUE(TEXT((1/(('TOX and EXPO INPUTS'!$F$12/AH675)+('TOX and EXPO INPUTS'!$F$20/AN675))),"0.0E+00"))))</f>
        <v>#DIV/0!</v>
      </c>
      <c r="BD675" s="37" t="e">
        <f>IF($E675="ST",VALUE(TEXT((1/(('TOX and EXPO INPUTS'!$F$9/AI675)+('TOX and EXPO INPUTS'!$F$17/AN675))),"0.0E+00")),IF($E675="IT",VALUE(TEXT((1/(('TOX and EXPO INPUTS'!$F$12/AI675)+('TOX and EXPO INPUTS'!$F$20/AN675))),"0.0E+00"))))</f>
        <v>#DIV/0!</v>
      </c>
      <c r="BE675" s="37" t="e">
        <f>IF($E675="ST",VALUE(TEXT((1/(('TOX and EXPO INPUTS'!$F$9/AG675)+('TOX and EXPO INPUTS'!$F$17/AO675))),"0.0E+00")),IF($E675="IT",VALUE(TEXT((1/(('TOX and EXPO INPUTS'!$F$12/AG675)+('TOX and EXPO INPUTS'!$F$20/AO675))),"0.0E+00"))))</f>
        <v>#DIV/0!</v>
      </c>
      <c r="BF675" s="37" t="e">
        <f>IF($E675="ST",VALUE(TEXT((1/(('TOX and EXPO INPUTS'!$F$9/AH675)+('TOX and EXPO INPUTS'!$F$17/AO675))),"0.0E+00")),IF($E675="IT",VALUE(TEXT((1/(('TOX and EXPO INPUTS'!$F$12/AH675)+('TOX and EXPO INPUTS'!$F$20/AO675))),"0.0E+00"))))</f>
        <v>#DIV/0!</v>
      </c>
      <c r="BG675" s="37" t="e">
        <f>IF($E675="ST",VALUE(TEXT((1/(('TOX and EXPO INPUTS'!$F$9/AI675)+('TOX and EXPO INPUTS'!$F$17/AO675))),"0.0E+00")),IF($E675="IT",VALUE(TEXT((1/(('TOX and EXPO INPUTS'!$F$12/AI675)+('TOX and EXPO INPUTS'!$F$20/AO675))),"0.0E+00"))))</f>
        <v>#DIV/0!</v>
      </c>
      <c r="BH675" s="42" t="e">
        <f>VALUE(TEXT((AD675*$T675/365*'TOX and EXPO INPUTS'!$E$33/'TOX and EXPO INPUTS'!$E$34),"0.00E+00"))</f>
        <v>#DIV/0!</v>
      </c>
      <c r="BI675" s="37" t="e">
        <f>VALUE(TEXT((AE675*$T675/365*'TOX and EXPO INPUTS'!$E$33/'TOX and EXPO INPUTS'!$E$34),"0.00E+00"))</f>
        <v>#DIV/0!</v>
      </c>
      <c r="BJ675" s="37" t="e">
        <f>VALUE(TEXT((AF675*$T675/365*'TOX and EXPO INPUTS'!$E$33/'TOX and EXPO INPUTS'!$E$34),"0.00E+00"))</f>
        <v>#DIV/0!</v>
      </c>
      <c r="BK675" s="42" t="e">
        <f>VALUE(TEXT((AD675*$U675/365*'TOX and EXPO INPUTS'!$E$33/'TOX and EXPO INPUTS'!$E$34),"0.00E+00"))</f>
        <v>#DIV/0!</v>
      </c>
      <c r="BL675" s="37" t="e">
        <f>VALUE(TEXT((AE675*$U675/365*'TOX and EXPO INPUTS'!$E$33/'TOX and EXPO INPUTS'!$E$34),"0.00E+00"))</f>
        <v>#DIV/0!</v>
      </c>
      <c r="BM675" s="37" t="e">
        <f>VALUE(TEXT((AF675*$U675/365*'TOX and EXPO INPUTS'!$E$33/'TOX and EXPO INPUTS'!$E$34),"0.00E+00"))</f>
        <v>#DIV/0!</v>
      </c>
      <c r="BN675" s="42" t="e">
        <f>VALUE(TEXT((AL675*$T675/365*'TOX and EXPO INPUTS'!$E$33/'TOX and EXPO INPUTS'!$E$34),"0.00E+00"))</f>
        <v>#DIV/0!</v>
      </c>
      <c r="BO675" s="37" t="e">
        <f>VALUE(TEXT((AM675*$T675/365*'TOX and EXPO INPUTS'!$E$33/'TOX and EXPO INPUTS'!$E$34),"0.00E+00"))</f>
        <v>#DIV/0!</v>
      </c>
      <c r="BP675" s="42" t="e">
        <f>VALUE(TEXT((AL675*$U675/365*'TOX and EXPO INPUTS'!$E$33/'TOX and EXPO INPUTS'!$E$34),"0.00E+00"))</f>
        <v>#DIV/0!</v>
      </c>
      <c r="BQ675" s="37" t="e">
        <f>VALUE(TEXT((AM675*$U675/365*'TOX and EXPO INPUTS'!$E$33/'TOX and EXPO INPUTS'!$E$34),"0.00E+00"))</f>
        <v>#DIV/0!</v>
      </c>
      <c r="BR675" s="42" t="e">
        <f>VALUE(TEXT((AP675*$T675/365*'TOX and EXPO INPUTS'!$E$33/'TOX and EXPO INPUTS'!$E$34),"0.00E+00"))</f>
        <v>#DIV/0!</v>
      </c>
      <c r="BS675" s="37" t="e">
        <f>VALUE(TEXT((AQ675*$T675/365*'TOX and EXPO INPUTS'!$E$33/'TOX and EXPO INPUTS'!$E$34),"0.00E+00"))</f>
        <v>#DIV/0!</v>
      </c>
      <c r="BT675" s="37" t="e">
        <f>VALUE(TEXT((AR675*$T675/365*'TOX and EXPO INPUTS'!$E$33/'TOX and EXPO INPUTS'!$E$34),"0.00E+00"))</f>
        <v>#DIV/0!</v>
      </c>
      <c r="BU675" s="37" t="e">
        <f>VALUE(TEXT((AS675*$T675/365*'TOX and EXPO INPUTS'!$E$33/'TOX and EXPO INPUTS'!$E$34),"0.00E+00"))</f>
        <v>#DIV/0!</v>
      </c>
      <c r="BV675" s="37" t="e">
        <f>VALUE(TEXT((AT675*$T675/365*'TOX and EXPO INPUTS'!$E$33/'TOX and EXPO INPUTS'!$E$34),"0.00E+00"))</f>
        <v>#DIV/0!</v>
      </c>
      <c r="BW675" s="37" t="e">
        <f>VALUE(TEXT((AU675*$T675/365*'TOX and EXPO INPUTS'!$E$33/'TOX and EXPO INPUTS'!$E$34),"0.00E+00"))</f>
        <v>#DIV/0!</v>
      </c>
      <c r="BX675" s="42" t="e">
        <f>VALUE(TEXT((AP675*$U675/365*'TOX and EXPO INPUTS'!$E$33/'TOX and EXPO INPUTS'!$E$34),"0.00E+00"))</f>
        <v>#DIV/0!</v>
      </c>
      <c r="BY675" s="37" t="e">
        <f>VALUE(TEXT((AQ675*$U675/365*'TOX and EXPO INPUTS'!$E$33/'TOX and EXPO INPUTS'!$E$34),"0.00E+00"))</f>
        <v>#DIV/0!</v>
      </c>
      <c r="BZ675" s="37" t="e">
        <f>VALUE(TEXT((AR675*$U675/365*'TOX and EXPO INPUTS'!$E$33/'TOX and EXPO INPUTS'!$E$34),"0.00E+00"))</f>
        <v>#DIV/0!</v>
      </c>
      <c r="CA675" s="37" t="e">
        <f>VALUE(TEXT((AS675*$U675/365*'TOX and EXPO INPUTS'!$E$33/'TOX and EXPO INPUTS'!$E$34),"0.00E+00"))</f>
        <v>#DIV/0!</v>
      </c>
      <c r="CB675" s="37" t="e">
        <f>VALUE(TEXT((AT675*$U675/365*'TOX and EXPO INPUTS'!$E$33/'TOX and EXPO INPUTS'!$E$34),"0.00E+00"))</f>
        <v>#DIV/0!</v>
      </c>
      <c r="CC675" s="37" t="e">
        <f>VALUE(TEXT((AU675*$U675/365*'TOX and EXPO INPUTS'!$E$33/'TOX and EXPO INPUTS'!$E$34),"0.00E+00"))</f>
        <v>#DIV/0!</v>
      </c>
      <c r="CD675" s="58" t="e">
        <f>VALUE(TEXT((BR675*'TOX and EXPO INPUTS'!$F$23),"0.00E+00"))</f>
        <v>#DIV/0!</v>
      </c>
      <c r="CE675" s="57" t="e">
        <f>VALUE(TEXT((BS675*'TOX and EXPO INPUTS'!$F$23),"0.00E+00"))</f>
        <v>#DIV/0!</v>
      </c>
      <c r="CF675" s="57" t="e">
        <f>VALUE(TEXT((BT675*'TOX and EXPO INPUTS'!$F$23),"0.00E+00"))</f>
        <v>#DIV/0!</v>
      </c>
      <c r="CG675" s="57" t="e">
        <f>VALUE(TEXT((BU675*'TOX and EXPO INPUTS'!$F$23),"0.00E+00"))</f>
        <v>#DIV/0!</v>
      </c>
      <c r="CH675" s="57" t="e">
        <f>VALUE(TEXT((BV675*'TOX and EXPO INPUTS'!$F$23),"0.00E+00"))</f>
        <v>#DIV/0!</v>
      </c>
      <c r="CI675" s="57" t="e">
        <f>VALUE(TEXT((BW675*'TOX and EXPO INPUTS'!$F$23),"0.00E+00"))</f>
        <v>#DIV/0!</v>
      </c>
      <c r="CJ675" s="58" t="e">
        <f>VALUE(TEXT((BX675*'TOX and EXPO INPUTS'!$F$23),"0.00E+00"))</f>
        <v>#DIV/0!</v>
      </c>
      <c r="CK675" s="57" t="e">
        <f>VALUE(TEXT((BY675*'TOX and EXPO INPUTS'!$F$23),"0.00E+00"))</f>
        <v>#DIV/0!</v>
      </c>
      <c r="CL675" s="57" t="e">
        <f>VALUE(TEXT((BZ675*'TOX and EXPO INPUTS'!$F$23),"0.00E+00"))</f>
        <v>#DIV/0!</v>
      </c>
      <c r="CM675" s="57" t="e">
        <f>VALUE(TEXT((CA675*'TOX and EXPO INPUTS'!$F$23),"0.00E+00"))</f>
        <v>#DIV/0!</v>
      </c>
      <c r="CN675" s="57" t="e">
        <f>VALUE(TEXT((CB675*'TOX and EXPO INPUTS'!$F$23),"0.00E+00"))</f>
        <v>#DIV/0!</v>
      </c>
      <c r="CO675" s="57" t="e">
        <f>VALUE(TEXT((CC675*'TOX and EXPO INPUTS'!$F$23),"0.00E+00"))</f>
        <v>#DIV/0!</v>
      </c>
      <c r="CP675" s="38" t="s">
        <v>106</v>
      </c>
      <c r="CQ675" s="34" t="s">
        <v>107</v>
      </c>
      <c r="CR675" s="34" t="s">
        <v>108</v>
      </c>
      <c r="CS675" s="39" t="s">
        <v>109</v>
      </c>
    </row>
    <row r="676" spans="1:97" ht="48" customHeight="1" x14ac:dyDescent="0.25">
      <c r="A676" s="34" t="s">
        <v>98</v>
      </c>
      <c r="B676" s="34" t="s">
        <v>99</v>
      </c>
      <c r="C676" s="34" t="s">
        <v>115</v>
      </c>
      <c r="D676" s="34" t="s">
        <v>442</v>
      </c>
      <c r="E676" s="39" t="s">
        <v>102</v>
      </c>
      <c r="F676" s="40" t="s">
        <v>174</v>
      </c>
      <c r="G676" s="43"/>
      <c r="H676" s="36" t="s">
        <v>104</v>
      </c>
      <c r="I676" s="67"/>
      <c r="J676" s="36" t="s">
        <v>105</v>
      </c>
      <c r="K676" s="100">
        <f>VLOOKUP(F676,'Amount Seed Planted_variables'!$A$3:$I$74,2,0)</f>
        <v>50000</v>
      </c>
      <c r="L676" s="100">
        <f>VLOOKUP(F676,'Amount Seed Planted_variables'!$A$3:$I$74,3,0)</f>
        <v>72000</v>
      </c>
      <c r="M676" s="36">
        <f t="shared" si="307"/>
        <v>0</v>
      </c>
      <c r="N676" s="35">
        <f t="shared" si="308"/>
        <v>0</v>
      </c>
      <c r="O676" s="101">
        <v>225</v>
      </c>
      <c r="P676" s="93">
        <f>VLOOKUP(F676,'Amount Seed Planted_variables'!$A$3:$I$74,4,0)</f>
        <v>209088</v>
      </c>
      <c r="Q676" s="93">
        <f>VLOOKUP(F676,'Amount Seed Planted_variables'!$A$3:$I$74,7,0)</f>
        <v>80</v>
      </c>
      <c r="R676" s="93">
        <f>VLOOKUP(F676,'Amount Seed Planted_variables'!$A$3:$I$74,8,0)</f>
        <v>16727040</v>
      </c>
      <c r="S676" s="87" t="str">
        <f t="shared" si="304"/>
        <v>NA</v>
      </c>
      <c r="T676" s="35">
        <v>10</v>
      </c>
      <c r="U676" s="35">
        <v>30</v>
      </c>
      <c r="V676" s="41">
        <v>3994</v>
      </c>
      <c r="W676" s="35">
        <v>797</v>
      </c>
      <c r="X676" s="35">
        <v>530</v>
      </c>
      <c r="Y676" s="41">
        <v>66</v>
      </c>
      <c r="Z676" s="35">
        <f t="shared" si="303"/>
        <v>6.6000000000000005</v>
      </c>
      <c r="AA676" s="42">
        <f t="shared" si="309"/>
        <v>0</v>
      </c>
      <c r="AB676" s="37">
        <f t="shared" si="310"/>
        <v>0</v>
      </c>
      <c r="AC676" s="37">
        <f t="shared" si="311"/>
        <v>0</v>
      </c>
      <c r="AD676" s="42" t="e">
        <f>VALUE(TEXT(((AA676*'TOX and EXPO INPUTS'!$F$13)/'TOX and EXPO INPUTS'!$E$27),"0.00E+00"))</f>
        <v>#DIV/0!</v>
      </c>
      <c r="AE676" s="37" t="e">
        <f>VALUE(TEXT(((AB676*'TOX and EXPO INPUTS'!$F$13)/'TOX and EXPO INPUTS'!$E$27),"0.00E+00"))</f>
        <v>#DIV/0!</v>
      </c>
      <c r="AF676" s="37" t="e">
        <f>VALUE(TEXT(((AC676*'TOX and EXPO INPUTS'!$F$13)/'TOX and EXPO INPUTS'!$E$27),"0.00E+00"))</f>
        <v>#DIV/0!</v>
      </c>
      <c r="AG676" s="42" t="e">
        <f>IF($E676="ST",VALUE(TEXT(('TOX and EXPO INPUTS'!$F$7/AD676),"0.0E+00")),IF($E676="IT",VALUE(TEXT(('TOX and EXPO INPUTS'!$F$10/AD676),"0.0E+00"))))</f>
        <v>#DIV/0!</v>
      </c>
      <c r="AH676" s="37" t="e">
        <f>IF($E676="ST",VALUE(TEXT(('TOX and EXPO INPUTS'!$F$7/AE676),"0.0E+00")),IF($E676="IT",VALUE(TEXT(('TOX and EXPO INPUTS'!$F$10/AE676),"0.0E+00"))))</f>
        <v>#DIV/0!</v>
      </c>
      <c r="AI676" s="37" t="e">
        <f>IF($E676="ST",VALUE(TEXT(('TOX and EXPO INPUTS'!$F$7/AF676),"0.0E+00")),IF($E676="IT",VALUE(TEXT(('TOX and EXPO INPUTS'!$F$10/AF676),"0.0E+00"))))</f>
        <v>#DIV/0!</v>
      </c>
      <c r="AJ676" s="42">
        <f t="shared" si="305"/>
        <v>0</v>
      </c>
      <c r="AK676" s="37">
        <f t="shared" si="306"/>
        <v>0</v>
      </c>
      <c r="AL676" s="42" t="e">
        <f>VALUE(TEXT(((AJ676*'TOX and EXPO INPUTS'!$F$21)/'TOX and EXPO INPUTS'!$E$29),"0.00E+00"))</f>
        <v>#DIV/0!</v>
      </c>
      <c r="AM676" s="37" t="e">
        <f>VALUE(TEXT(((AK676*'TOX and EXPO INPUTS'!$F$21)/'TOX and EXPO INPUTS'!$E$29),"0.00E+00"))</f>
        <v>#DIV/0!</v>
      </c>
      <c r="AN676" s="42" t="e">
        <f>IF($E676="ST",VALUE(TEXT(('TOX and EXPO INPUTS'!$F$15/AL676),"0.0E+00")),IF($E676="IT",VALUE(TEXT(('TOX and EXPO INPUTS'!$F$18/AL676),"0.0E+00"))))</f>
        <v>#DIV/0!</v>
      </c>
      <c r="AO676" s="37" t="e">
        <f>IF($E676="ST",VALUE(TEXT(('TOX and EXPO INPUTS'!$F$15/AM676),"0.0E+00")),IF($E676="IT",VALUE(TEXT(('TOX and EXPO INPUTS'!$F$18/AM676),"0.0E+00"))))</f>
        <v>#DIV/0!</v>
      </c>
      <c r="AP676" s="42" t="e">
        <f t="shared" si="291"/>
        <v>#DIV/0!</v>
      </c>
      <c r="AQ676" s="37" t="e">
        <f t="shared" si="292"/>
        <v>#DIV/0!</v>
      </c>
      <c r="AR676" s="37" t="e">
        <f t="shared" si="293"/>
        <v>#DIV/0!</v>
      </c>
      <c r="AS676" s="37" t="e">
        <f t="shared" si="294"/>
        <v>#DIV/0!</v>
      </c>
      <c r="AT676" s="37" t="e">
        <f t="shared" si="295"/>
        <v>#DIV/0!</v>
      </c>
      <c r="AU676" s="37" t="e">
        <f t="shared" si="296"/>
        <v>#DIV/0!</v>
      </c>
      <c r="AV676" s="42" t="e">
        <f t="shared" si="297"/>
        <v>#DIV/0!</v>
      </c>
      <c r="AW676" s="37" t="e">
        <f t="shared" si="298"/>
        <v>#DIV/0!</v>
      </c>
      <c r="AX676" s="37" t="e">
        <f t="shared" si="299"/>
        <v>#DIV/0!</v>
      </c>
      <c r="AY676" s="37" t="e">
        <f t="shared" si="300"/>
        <v>#DIV/0!</v>
      </c>
      <c r="AZ676" s="37" t="e">
        <f t="shared" si="301"/>
        <v>#DIV/0!</v>
      </c>
      <c r="BA676" s="37" t="e">
        <f t="shared" si="302"/>
        <v>#DIV/0!</v>
      </c>
      <c r="BB676" s="42" t="e">
        <f>IF($E676="ST",VALUE(TEXT((1/(('TOX and EXPO INPUTS'!$F$9/AG676)+('TOX and EXPO INPUTS'!$F$17/AN676))),"0.0E+00")),IF($E676="IT",VALUE(TEXT((1/(('TOX and EXPO INPUTS'!$F$12/AG676)+('TOX and EXPO INPUTS'!$F$20/AN676))),"0.0E+00"))))</f>
        <v>#DIV/0!</v>
      </c>
      <c r="BC676" s="37" t="e">
        <f>IF($E676="ST",VALUE(TEXT((1/(('TOX and EXPO INPUTS'!$F$9/AH676)+('TOX and EXPO INPUTS'!$F$17/AN676))),"0.0E+00")),IF($E676="IT",VALUE(TEXT((1/(('TOX and EXPO INPUTS'!$F$12/AH676)+('TOX and EXPO INPUTS'!$F$20/AN676))),"0.0E+00"))))</f>
        <v>#DIV/0!</v>
      </c>
      <c r="BD676" s="37" t="e">
        <f>IF($E676="ST",VALUE(TEXT((1/(('TOX and EXPO INPUTS'!$F$9/AI676)+('TOX and EXPO INPUTS'!$F$17/AN676))),"0.0E+00")),IF($E676="IT",VALUE(TEXT((1/(('TOX and EXPO INPUTS'!$F$12/AI676)+('TOX and EXPO INPUTS'!$F$20/AN676))),"0.0E+00"))))</f>
        <v>#DIV/0!</v>
      </c>
      <c r="BE676" s="37" t="e">
        <f>IF($E676="ST",VALUE(TEXT((1/(('TOX and EXPO INPUTS'!$F$9/AG676)+('TOX and EXPO INPUTS'!$F$17/AO676))),"0.0E+00")),IF($E676="IT",VALUE(TEXT((1/(('TOX and EXPO INPUTS'!$F$12/AG676)+('TOX and EXPO INPUTS'!$F$20/AO676))),"0.0E+00"))))</f>
        <v>#DIV/0!</v>
      </c>
      <c r="BF676" s="37" t="e">
        <f>IF($E676="ST",VALUE(TEXT((1/(('TOX and EXPO INPUTS'!$F$9/AH676)+('TOX and EXPO INPUTS'!$F$17/AO676))),"0.0E+00")),IF($E676="IT",VALUE(TEXT((1/(('TOX and EXPO INPUTS'!$F$12/AH676)+('TOX and EXPO INPUTS'!$F$20/AO676))),"0.0E+00"))))</f>
        <v>#DIV/0!</v>
      </c>
      <c r="BG676" s="37" t="e">
        <f>IF($E676="ST",VALUE(TEXT((1/(('TOX and EXPO INPUTS'!$F$9/AI676)+('TOX and EXPO INPUTS'!$F$17/AO676))),"0.0E+00")),IF($E676="IT",VALUE(TEXT((1/(('TOX and EXPO INPUTS'!$F$12/AI676)+('TOX and EXPO INPUTS'!$F$20/AO676))),"0.0E+00"))))</f>
        <v>#DIV/0!</v>
      </c>
      <c r="BH676" s="42" t="e">
        <f>VALUE(TEXT((AD676*$T676/365*'TOX and EXPO INPUTS'!$E$33/'TOX and EXPO INPUTS'!$E$34),"0.00E+00"))</f>
        <v>#DIV/0!</v>
      </c>
      <c r="BI676" s="37" t="e">
        <f>VALUE(TEXT((AE676*$T676/365*'TOX and EXPO INPUTS'!$E$33/'TOX and EXPO INPUTS'!$E$34),"0.00E+00"))</f>
        <v>#DIV/0!</v>
      </c>
      <c r="BJ676" s="37" t="e">
        <f>VALUE(TEXT((AF676*$T676/365*'TOX and EXPO INPUTS'!$E$33/'TOX and EXPO INPUTS'!$E$34),"0.00E+00"))</f>
        <v>#DIV/0!</v>
      </c>
      <c r="BK676" s="42" t="e">
        <f>VALUE(TEXT((AD676*$U676/365*'TOX and EXPO INPUTS'!$E$33/'TOX and EXPO INPUTS'!$E$34),"0.00E+00"))</f>
        <v>#DIV/0!</v>
      </c>
      <c r="BL676" s="37" t="e">
        <f>VALUE(TEXT((AE676*$U676/365*'TOX and EXPO INPUTS'!$E$33/'TOX and EXPO INPUTS'!$E$34),"0.00E+00"))</f>
        <v>#DIV/0!</v>
      </c>
      <c r="BM676" s="37" t="e">
        <f>VALUE(TEXT((AF676*$U676/365*'TOX and EXPO INPUTS'!$E$33/'TOX and EXPO INPUTS'!$E$34),"0.00E+00"))</f>
        <v>#DIV/0!</v>
      </c>
      <c r="BN676" s="42" t="e">
        <f>VALUE(TEXT((AL676*$T676/365*'TOX and EXPO INPUTS'!$E$33/'TOX and EXPO INPUTS'!$E$34),"0.00E+00"))</f>
        <v>#DIV/0!</v>
      </c>
      <c r="BO676" s="37" t="e">
        <f>VALUE(TEXT((AM676*$T676/365*'TOX and EXPO INPUTS'!$E$33/'TOX and EXPO INPUTS'!$E$34),"0.00E+00"))</f>
        <v>#DIV/0!</v>
      </c>
      <c r="BP676" s="42" t="e">
        <f>VALUE(TEXT((AL676*$U676/365*'TOX and EXPO INPUTS'!$E$33/'TOX and EXPO INPUTS'!$E$34),"0.00E+00"))</f>
        <v>#DIV/0!</v>
      </c>
      <c r="BQ676" s="37" t="e">
        <f>VALUE(TEXT((AM676*$U676/365*'TOX and EXPO INPUTS'!$E$33/'TOX and EXPO INPUTS'!$E$34),"0.00E+00"))</f>
        <v>#DIV/0!</v>
      </c>
      <c r="BR676" s="42" t="e">
        <f>VALUE(TEXT((AP676*$T676/365*'TOX and EXPO INPUTS'!$E$33/'TOX and EXPO INPUTS'!$E$34),"0.00E+00"))</f>
        <v>#DIV/0!</v>
      </c>
      <c r="BS676" s="37" t="e">
        <f>VALUE(TEXT((AQ676*$T676/365*'TOX and EXPO INPUTS'!$E$33/'TOX and EXPO INPUTS'!$E$34),"0.00E+00"))</f>
        <v>#DIV/0!</v>
      </c>
      <c r="BT676" s="37" t="e">
        <f>VALUE(TEXT((AR676*$T676/365*'TOX and EXPO INPUTS'!$E$33/'TOX and EXPO INPUTS'!$E$34),"0.00E+00"))</f>
        <v>#DIV/0!</v>
      </c>
      <c r="BU676" s="37" t="e">
        <f>VALUE(TEXT((AS676*$T676/365*'TOX and EXPO INPUTS'!$E$33/'TOX and EXPO INPUTS'!$E$34),"0.00E+00"))</f>
        <v>#DIV/0!</v>
      </c>
      <c r="BV676" s="37" t="e">
        <f>VALUE(TEXT((AT676*$T676/365*'TOX and EXPO INPUTS'!$E$33/'TOX and EXPO INPUTS'!$E$34),"0.00E+00"))</f>
        <v>#DIV/0!</v>
      </c>
      <c r="BW676" s="37" t="e">
        <f>VALUE(TEXT((AU676*$T676/365*'TOX and EXPO INPUTS'!$E$33/'TOX and EXPO INPUTS'!$E$34),"0.00E+00"))</f>
        <v>#DIV/0!</v>
      </c>
      <c r="BX676" s="42" t="e">
        <f>VALUE(TEXT((AP676*$U676/365*'TOX and EXPO INPUTS'!$E$33/'TOX and EXPO INPUTS'!$E$34),"0.00E+00"))</f>
        <v>#DIV/0!</v>
      </c>
      <c r="BY676" s="37" t="e">
        <f>VALUE(TEXT((AQ676*$U676/365*'TOX and EXPO INPUTS'!$E$33/'TOX and EXPO INPUTS'!$E$34),"0.00E+00"))</f>
        <v>#DIV/0!</v>
      </c>
      <c r="BZ676" s="37" t="e">
        <f>VALUE(TEXT((AR676*$U676/365*'TOX and EXPO INPUTS'!$E$33/'TOX and EXPO INPUTS'!$E$34),"0.00E+00"))</f>
        <v>#DIV/0!</v>
      </c>
      <c r="CA676" s="37" t="e">
        <f>VALUE(TEXT((AS676*$U676/365*'TOX and EXPO INPUTS'!$E$33/'TOX and EXPO INPUTS'!$E$34),"0.00E+00"))</f>
        <v>#DIV/0!</v>
      </c>
      <c r="CB676" s="37" t="e">
        <f>VALUE(TEXT((AT676*$U676/365*'TOX and EXPO INPUTS'!$E$33/'TOX and EXPO INPUTS'!$E$34),"0.00E+00"))</f>
        <v>#DIV/0!</v>
      </c>
      <c r="CC676" s="37" t="e">
        <f>VALUE(TEXT((AU676*$U676/365*'TOX and EXPO INPUTS'!$E$33/'TOX and EXPO INPUTS'!$E$34),"0.00E+00"))</f>
        <v>#DIV/0!</v>
      </c>
      <c r="CD676" s="58" t="e">
        <f>VALUE(TEXT((BR676*'TOX and EXPO INPUTS'!$F$23),"0.00E+00"))</f>
        <v>#DIV/0!</v>
      </c>
      <c r="CE676" s="57" t="e">
        <f>VALUE(TEXT((BS676*'TOX and EXPO INPUTS'!$F$23),"0.00E+00"))</f>
        <v>#DIV/0!</v>
      </c>
      <c r="CF676" s="57" t="e">
        <f>VALUE(TEXT((BT676*'TOX and EXPO INPUTS'!$F$23),"0.00E+00"))</f>
        <v>#DIV/0!</v>
      </c>
      <c r="CG676" s="57" t="e">
        <f>VALUE(TEXT((BU676*'TOX and EXPO INPUTS'!$F$23),"0.00E+00"))</f>
        <v>#DIV/0!</v>
      </c>
      <c r="CH676" s="57" t="e">
        <f>VALUE(TEXT((BV676*'TOX and EXPO INPUTS'!$F$23),"0.00E+00"))</f>
        <v>#DIV/0!</v>
      </c>
      <c r="CI676" s="57" t="e">
        <f>VALUE(TEXT((BW676*'TOX and EXPO INPUTS'!$F$23),"0.00E+00"))</f>
        <v>#DIV/0!</v>
      </c>
      <c r="CJ676" s="58" t="e">
        <f>VALUE(TEXT((BX676*'TOX and EXPO INPUTS'!$F$23),"0.00E+00"))</f>
        <v>#DIV/0!</v>
      </c>
      <c r="CK676" s="57" t="e">
        <f>VALUE(TEXT((BY676*'TOX and EXPO INPUTS'!$F$23),"0.00E+00"))</f>
        <v>#DIV/0!</v>
      </c>
      <c r="CL676" s="57" t="e">
        <f>VALUE(TEXT((BZ676*'TOX and EXPO INPUTS'!$F$23),"0.00E+00"))</f>
        <v>#DIV/0!</v>
      </c>
      <c r="CM676" s="57" t="e">
        <f>VALUE(TEXT((CA676*'TOX and EXPO INPUTS'!$F$23),"0.00E+00"))</f>
        <v>#DIV/0!</v>
      </c>
      <c r="CN676" s="57" t="e">
        <f>VALUE(TEXT((CB676*'TOX and EXPO INPUTS'!$F$23),"0.00E+00"))</f>
        <v>#DIV/0!</v>
      </c>
      <c r="CO676" s="57" t="e">
        <f>VALUE(TEXT((CC676*'TOX and EXPO INPUTS'!$F$23),"0.00E+00"))</f>
        <v>#DIV/0!</v>
      </c>
      <c r="CP676" s="38" t="s">
        <v>106</v>
      </c>
      <c r="CQ676" s="34" t="s">
        <v>107</v>
      </c>
      <c r="CR676" s="34" t="s">
        <v>108</v>
      </c>
      <c r="CS676" s="39" t="s">
        <v>109</v>
      </c>
    </row>
    <row r="677" spans="1:97" ht="48" customHeight="1" x14ac:dyDescent="0.25">
      <c r="A677" s="34" t="s">
        <v>98</v>
      </c>
      <c r="B677" s="34" t="s">
        <v>99</v>
      </c>
      <c r="C677" s="34" t="s">
        <v>115</v>
      </c>
      <c r="D677" s="34" t="s">
        <v>101</v>
      </c>
      <c r="E677" s="39" t="s">
        <v>112</v>
      </c>
      <c r="F677" s="40" t="s">
        <v>174</v>
      </c>
      <c r="G677" s="43"/>
      <c r="H677" s="36" t="s">
        <v>104</v>
      </c>
      <c r="I677" s="67"/>
      <c r="J677" s="36" t="s">
        <v>105</v>
      </c>
      <c r="K677" s="100">
        <f>VLOOKUP(F677,'Amount Seed Planted_variables'!$A$3:$I$74,2,0)</f>
        <v>50000</v>
      </c>
      <c r="L677" s="100">
        <f>VLOOKUP(F677,'Amount Seed Planted_variables'!$A$3:$I$74,3,0)</f>
        <v>72000</v>
      </c>
      <c r="M677" s="36">
        <f t="shared" si="307"/>
        <v>0</v>
      </c>
      <c r="N677" s="35">
        <f t="shared" si="308"/>
        <v>0</v>
      </c>
      <c r="O677" s="101">
        <v>225</v>
      </c>
      <c r="P677" s="93">
        <f>VLOOKUP(F677,'Amount Seed Planted_variables'!$A$3:$I$74,4,0)</f>
        <v>209088</v>
      </c>
      <c r="Q677" s="93">
        <f>VLOOKUP(F677,'Amount Seed Planted_variables'!$A$3:$I$74,7,0)</f>
        <v>80</v>
      </c>
      <c r="R677" s="93">
        <f>VLOOKUP(F677,'Amount Seed Planted_variables'!$A$3:$I$74,8,0)</f>
        <v>16727040</v>
      </c>
      <c r="S677" s="87" t="str">
        <f t="shared" si="304"/>
        <v>NA</v>
      </c>
      <c r="T677" s="35">
        <v>10</v>
      </c>
      <c r="U677" s="35">
        <v>30</v>
      </c>
      <c r="V677" s="41">
        <v>349</v>
      </c>
      <c r="W677" s="35">
        <v>51.2</v>
      </c>
      <c r="X677" s="35">
        <v>42.2</v>
      </c>
      <c r="Y677" s="41">
        <v>1.2</v>
      </c>
      <c r="Z677" s="35">
        <f t="shared" si="303"/>
        <v>0.12</v>
      </c>
      <c r="AA677" s="42">
        <f t="shared" si="309"/>
        <v>0</v>
      </c>
      <c r="AB677" s="37">
        <f t="shared" si="310"/>
        <v>0</v>
      </c>
      <c r="AC677" s="37">
        <f t="shared" si="311"/>
        <v>0</v>
      </c>
      <c r="AD677" s="42" t="e">
        <f>VALUE(TEXT(((AA677*'TOX and EXPO INPUTS'!$F$13)/'TOX and EXPO INPUTS'!$E$27),"0.00E+00"))</f>
        <v>#DIV/0!</v>
      </c>
      <c r="AE677" s="37" t="e">
        <f>VALUE(TEXT(((AB677*'TOX and EXPO INPUTS'!$F$13)/'TOX and EXPO INPUTS'!$E$27),"0.00E+00"))</f>
        <v>#DIV/0!</v>
      </c>
      <c r="AF677" s="37" t="e">
        <f>VALUE(TEXT(((AC677*'TOX and EXPO INPUTS'!$F$13)/'TOX and EXPO INPUTS'!$E$27),"0.00E+00"))</f>
        <v>#DIV/0!</v>
      </c>
      <c r="AG677" s="42" t="e">
        <f>IF($E677="ST",VALUE(TEXT(('TOX and EXPO INPUTS'!$F$7/AD677),"0.0E+00")),IF($E677="IT",VALUE(TEXT(('TOX and EXPO INPUTS'!$F$10/AD677),"0.0E+00"))))</f>
        <v>#DIV/0!</v>
      </c>
      <c r="AH677" s="37" t="e">
        <f>IF($E677="ST",VALUE(TEXT(('TOX and EXPO INPUTS'!$F$7/AE677),"0.0E+00")),IF($E677="IT",VALUE(TEXT(('TOX and EXPO INPUTS'!$F$10/AE677),"0.0E+00"))))</f>
        <v>#DIV/0!</v>
      </c>
      <c r="AI677" s="37" t="e">
        <f>IF($E677="ST",VALUE(TEXT(('TOX and EXPO INPUTS'!$F$7/AF677),"0.0E+00")),IF($E677="IT",VALUE(TEXT(('TOX and EXPO INPUTS'!$F$10/AF677),"0.0E+00"))))</f>
        <v>#DIV/0!</v>
      </c>
      <c r="AJ677" s="42">
        <f t="shared" si="305"/>
        <v>0</v>
      </c>
      <c r="AK677" s="37">
        <f t="shared" si="306"/>
        <v>0</v>
      </c>
      <c r="AL677" s="42" t="e">
        <f>VALUE(TEXT(((AJ677*'TOX and EXPO INPUTS'!$F$21)/'TOX and EXPO INPUTS'!$E$29),"0.00E+00"))</f>
        <v>#DIV/0!</v>
      </c>
      <c r="AM677" s="37" t="e">
        <f>VALUE(TEXT(((AK677*'TOX and EXPO INPUTS'!$F$21)/'TOX and EXPO INPUTS'!$E$29),"0.00E+00"))</f>
        <v>#DIV/0!</v>
      </c>
      <c r="AN677" s="42" t="e">
        <f>IF($E677="ST",VALUE(TEXT(('TOX and EXPO INPUTS'!$F$15/AL677),"0.0E+00")),IF($E677="IT",VALUE(TEXT(('TOX and EXPO INPUTS'!$F$18/AL677),"0.0E+00"))))</f>
        <v>#DIV/0!</v>
      </c>
      <c r="AO677" s="37" t="e">
        <f>IF($E677="ST",VALUE(TEXT(('TOX and EXPO INPUTS'!$F$15/AM677),"0.0E+00")),IF($E677="IT",VALUE(TEXT(('TOX and EXPO INPUTS'!$F$18/AM677),"0.0E+00"))))</f>
        <v>#DIV/0!</v>
      </c>
      <c r="AP677" s="42" t="e">
        <f t="shared" si="291"/>
        <v>#DIV/0!</v>
      </c>
      <c r="AQ677" s="37" t="e">
        <f t="shared" si="292"/>
        <v>#DIV/0!</v>
      </c>
      <c r="AR677" s="37" t="e">
        <f t="shared" si="293"/>
        <v>#DIV/0!</v>
      </c>
      <c r="AS677" s="37" t="e">
        <f t="shared" si="294"/>
        <v>#DIV/0!</v>
      </c>
      <c r="AT677" s="37" t="e">
        <f t="shared" si="295"/>
        <v>#DIV/0!</v>
      </c>
      <c r="AU677" s="37" t="e">
        <f t="shared" si="296"/>
        <v>#DIV/0!</v>
      </c>
      <c r="AV677" s="42" t="e">
        <f t="shared" si="297"/>
        <v>#DIV/0!</v>
      </c>
      <c r="AW677" s="37" t="e">
        <f t="shared" si="298"/>
        <v>#DIV/0!</v>
      </c>
      <c r="AX677" s="37" t="e">
        <f t="shared" si="299"/>
        <v>#DIV/0!</v>
      </c>
      <c r="AY677" s="37" t="e">
        <f t="shared" si="300"/>
        <v>#DIV/0!</v>
      </c>
      <c r="AZ677" s="37" t="e">
        <f t="shared" si="301"/>
        <v>#DIV/0!</v>
      </c>
      <c r="BA677" s="37" t="e">
        <f t="shared" si="302"/>
        <v>#DIV/0!</v>
      </c>
      <c r="BB677" s="42" t="e">
        <f>IF($E677="ST",VALUE(TEXT((1/(('TOX and EXPO INPUTS'!$F$9/AG677)+('TOX and EXPO INPUTS'!$F$17/AN677))),"0.0E+00")),IF($E677="IT",VALUE(TEXT((1/(('TOX and EXPO INPUTS'!$F$12/AG677)+('TOX and EXPO INPUTS'!$F$20/AN677))),"0.0E+00"))))</f>
        <v>#DIV/0!</v>
      </c>
      <c r="BC677" s="37" t="e">
        <f>IF($E677="ST",VALUE(TEXT((1/(('TOX and EXPO INPUTS'!$F$9/AH677)+('TOX and EXPO INPUTS'!$F$17/AN677))),"0.0E+00")),IF($E677="IT",VALUE(TEXT((1/(('TOX and EXPO INPUTS'!$F$12/AH677)+('TOX and EXPO INPUTS'!$F$20/AN677))),"0.0E+00"))))</f>
        <v>#DIV/0!</v>
      </c>
      <c r="BD677" s="37" t="e">
        <f>IF($E677="ST",VALUE(TEXT((1/(('TOX and EXPO INPUTS'!$F$9/AI677)+('TOX and EXPO INPUTS'!$F$17/AN677))),"0.0E+00")),IF($E677="IT",VALUE(TEXT((1/(('TOX and EXPO INPUTS'!$F$12/AI677)+('TOX and EXPO INPUTS'!$F$20/AN677))),"0.0E+00"))))</f>
        <v>#DIV/0!</v>
      </c>
      <c r="BE677" s="37" t="e">
        <f>IF($E677="ST",VALUE(TEXT((1/(('TOX and EXPO INPUTS'!$F$9/AG677)+('TOX and EXPO INPUTS'!$F$17/AO677))),"0.0E+00")),IF($E677="IT",VALUE(TEXT((1/(('TOX and EXPO INPUTS'!$F$12/AG677)+('TOX and EXPO INPUTS'!$F$20/AO677))),"0.0E+00"))))</f>
        <v>#DIV/0!</v>
      </c>
      <c r="BF677" s="37" t="e">
        <f>IF($E677="ST",VALUE(TEXT((1/(('TOX and EXPO INPUTS'!$F$9/AH677)+('TOX and EXPO INPUTS'!$F$17/AO677))),"0.0E+00")),IF($E677="IT",VALUE(TEXT((1/(('TOX and EXPO INPUTS'!$F$12/AH677)+('TOX and EXPO INPUTS'!$F$20/AO677))),"0.0E+00"))))</f>
        <v>#DIV/0!</v>
      </c>
      <c r="BG677" s="37" t="e">
        <f>IF($E677="ST",VALUE(TEXT((1/(('TOX and EXPO INPUTS'!$F$9/AI677)+('TOX and EXPO INPUTS'!$F$17/AO677))),"0.0E+00")),IF($E677="IT",VALUE(TEXT((1/(('TOX and EXPO INPUTS'!$F$12/AI677)+('TOX and EXPO INPUTS'!$F$20/AO677))),"0.0E+00"))))</f>
        <v>#DIV/0!</v>
      </c>
      <c r="BH677" s="42" t="e">
        <f>VALUE(TEXT((AD677*$T677/365*'TOX and EXPO INPUTS'!$E$33/'TOX and EXPO INPUTS'!$E$34),"0.00E+00"))</f>
        <v>#DIV/0!</v>
      </c>
      <c r="BI677" s="37" t="e">
        <f>VALUE(TEXT((AE677*$T677/365*'TOX and EXPO INPUTS'!$E$33/'TOX and EXPO INPUTS'!$E$34),"0.00E+00"))</f>
        <v>#DIV/0!</v>
      </c>
      <c r="BJ677" s="37" t="e">
        <f>VALUE(TEXT((AF677*$T677/365*'TOX and EXPO INPUTS'!$E$33/'TOX and EXPO INPUTS'!$E$34),"0.00E+00"))</f>
        <v>#DIV/0!</v>
      </c>
      <c r="BK677" s="42" t="e">
        <f>VALUE(TEXT((AD677*$U677/365*'TOX and EXPO INPUTS'!$E$33/'TOX and EXPO INPUTS'!$E$34),"0.00E+00"))</f>
        <v>#DIV/0!</v>
      </c>
      <c r="BL677" s="37" t="e">
        <f>VALUE(TEXT((AE677*$U677/365*'TOX and EXPO INPUTS'!$E$33/'TOX and EXPO INPUTS'!$E$34),"0.00E+00"))</f>
        <v>#DIV/0!</v>
      </c>
      <c r="BM677" s="37" t="e">
        <f>VALUE(TEXT((AF677*$U677/365*'TOX and EXPO INPUTS'!$E$33/'TOX and EXPO INPUTS'!$E$34),"0.00E+00"))</f>
        <v>#DIV/0!</v>
      </c>
      <c r="BN677" s="42" t="e">
        <f>VALUE(TEXT((AL677*$T677/365*'TOX and EXPO INPUTS'!$E$33/'TOX and EXPO INPUTS'!$E$34),"0.00E+00"))</f>
        <v>#DIV/0!</v>
      </c>
      <c r="BO677" s="37" t="e">
        <f>VALUE(TEXT((AM677*$T677/365*'TOX and EXPO INPUTS'!$E$33/'TOX and EXPO INPUTS'!$E$34),"0.00E+00"))</f>
        <v>#DIV/0!</v>
      </c>
      <c r="BP677" s="42" t="e">
        <f>VALUE(TEXT((AL677*$U677/365*'TOX and EXPO INPUTS'!$E$33/'TOX and EXPO INPUTS'!$E$34),"0.00E+00"))</f>
        <v>#DIV/0!</v>
      </c>
      <c r="BQ677" s="37" t="e">
        <f>VALUE(TEXT((AM677*$U677/365*'TOX and EXPO INPUTS'!$E$33/'TOX and EXPO INPUTS'!$E$34),"0.00E+00"))</f>
        <v>#DIV/0!</v>
      </c>
      <c r="BR677" s="42" t="e">
        <f>VALUE(TEXT((AP677*$T677/365*'TOX and EXPO INPUTS'!$E$33/'TOX and EXPO INPUTS'!$E$34),"0.00E+00"))</f>
        <v>#DIV/0!</v>
      </c>
      <c r="BS677" s="37" t="e">
        <f>VALUE(TEXT((AQ677*$T677/365*'TOX and EXPO INPUTS'!$E$33/'TOX and EXPO INPUTS'!$E$34),"0.00E+00"))</f>
        <v>#DIV/0!</v>
      </c>
      <c r="BT677" s="37" t="e">
        <f>VALUE(TEXT((AR677*$T677/365*'TOX and EXPO INPUTS'!$E$33/'TOX and EXPO INPUTS'!$E$34),"0.00E+00"))</f>
        <v>#DIV/0!</v>
      </c>
      <c r="BU677" s="37" t="e">
        <f>VALUE(TEXT((AS677*$T677/365*'TOX and EXPO INPUTS'!$E$33/'TOX and EXPO INPUTS'!$E$34),"0.00E+00"))</f>
        <v>#DIV/0!</v>
      </c>
      <c r="BV677" s="37" t="e">
        <f>VALUE(TEXT((AT677*$T677/365*'TOX and EXPO INPUTS'!$E$33/'TOX and EXPO INPUTS'!$E$34),"0.00E+00"))</f>
        <v>#DIV/0!</v>
      </c>
      <c r="BW677" s="37" t="e">
        <f>VALUE(TEXT((AU677*$T677/365*'TOX and EXPO INPUTS'!$E$33/'TOX and EXPO INPUTS'!$E$34),"0.00E+00"))</f>
        <v>#DIV/0!</v>
      </c>
      <c r="BX677" s="42" t="e">
        <f>VALUE(TEXT((AP677*$U677/365*'TOX and EXPO INPUTS'!$E$33/'TOX and EXPO INPUTS'!$E$34),"0.00E+00"))</f>
        <v>#DIV/0!</v>
      </c>
      <c r="BY677" s="37" t="e">
        <f>VALUE(TEXT((AQ677*$U677/365*'TOX and EXPO INPUTS'!$E$33/'TOX and EXPO INPUTS'!$E$34),"0.00E+00"))</f>
        <v>#DIV/0!</v>
      </c>
      <c r="BZ677" s="37" t="e">
        <f>VALUE(TEXT((AR677*$U677/365*'TOX and EXPO INPUTS'!$E$33/'TOX and EXPO INPUTS'!$E$34),"0.00E+00"))</f>
        <v>#DIV/0!</v>
      </c>
      <c r="CA677" s="37" t="e">
        <f>VALUE(TEXT((AS677*$U677/365*'TOX and EXPO INPUTS'!$E$33/'TOX and EXPO INPUTS'!$E$34),"0.00E+00"))</f>
        <v>#DIV/0!</v>
      </c>
      <c r="CB677" s="37" t="e">
        <f>VALUE(TEXT((AT677*$U677/365*'TOX and EXPO INPUTS'!$E$33/'TOX and EXPO INPUTS'!$E$34),"0.00E+00"))</f>
        <v>#DIV/0!</v>
      </c>
      <c r="CC677" s="37" t="e">
        <f>VALUE(TEXT((AU677*$U677/365*'TOX and EXPO INPUTS'!$E$33/'TOX and EXPO INPUTS'!$E$34),"0.00E+00"))</f>
        <v>#DIV/0!</v>
      </c>
      <c r="CD677" s="58" t="e">
        <f>VALUE(TEXT((BR677*'TOX and EXPO INPUTS'!$F$23),"0.00E+00"))</f>
        <v>#DIV/0!</v>
      </c>
      <c r="CE677" s="57" t="e">
        <f>VALUE(TEXT((BS677*'TOX and EXPO INPUTS'!$F$23),"0.00E+00"))</f>
        <v>#DIV/0!</v>
      </c>
      <c r="CF677" s="57" t="e">
        <f>VALUE(TEXT((BT677*'TOX and EXPO INPUTS'!$F$23),"0.00E+00"))</f>
        <v>#DIV/0!</v>
      </c>
      <c r="CG677" s="57" t="e">
        <f>VALUE(TEXT((BU677*'TOX and EXPO INPUTS'!$F$23),"0.00E+00"))</f>
        <v>#DIV/0!</v>
      </c>
      <c r="CH677" s="57" t="e">
        <f>VALUE(TEXT((BV677*'TOX and EXPO INPUTS'!$F$23),"0.00E+00"))</f>
        <v>#DIV/0!</v>
      </c>
      <c r="CI677" s="57" t="e">
        <f>VALUE(TEXT((BW677*'TOX and EXPO INPUTS'!$F$23),"0.00E+00"))</f>
        <v>#DIV/0!</v>
      </c>
      <c r="CJ677" s="58" t="e">
        <f>VALUE(TEXT((BX677*'TOX and EXPO INPUTS'!$F$23),"0.00E+00"))</f>
        <v>#DIV/0!</v>
      </c>
      <c r="CK677" s="57" t="e">
        <f>VALUE(TEXT((BY677*'TOX and EXPO INPUTS'!$F$23),"0.00E+00"))</f>
        <v>#DIV/0!</v>
      </c>
      <c r="CL677" s="57" t="e">
        <f>VALUE(TEXT((BZ677*'TOX and EXPO INPUTS'!$F$23),"0.00E+00"))</f>
        <v>#DIV/0!</v>
      </c>
      <c r="CM677" s="57" t="e">
        <f>VALUE(TEXT((CA677*'TOX and EXPO INPUTS'!$F$23),"0.00E+00"))</f>
        <v>#DIV/0!</v>
      </c>
      <c r="CN677" s="57" t="e">
        <f>VALUE(TEXT((CB677*'TOX and EXPO INPUTS'!$F$23),"0.00E+00"))</f>
        <v>#DIV/0!</v>
      </c>
      <c r="CO677" s="57" t="e">
        <f>VALUE(TEXT((CC677*'TOX and EXPO INPUTS'!$F$23),"0.00E+00"))</f>
        <v>#DIV/0!</v>
      </c>
      <c r="CP677" s="38" t="s">
        <v>106</v>
      </c>
      <c r="CQ677" s="34" t="s">
        <v>107</v>
      </c>
      <c r="CR677" s="34" t="s">
        <v>108</v>
      </c>
      <c r="CS677" s="39" t="s">
        <v>109</v>
      </c>
    </row>
    <row r="678" spans="1:97" ht="48" customHeight="1" x14ac:dyDescent="0.25">
      <c r="A678" s="34" t="s">
        <v>98</v>
      </c>
      <c r="B678" s="34" t="s">
        <v>99</v>
      </c>
      <c r="C678" s="34" t="s">
        <v>115</v>
      </c>
      <c r="D678" s="34" t="s">
        <v>110</v>
      </c>
      <c r="E678" s="39" t="s">
        <v>112</v>
      </c>
      <c r="F678" s="40" t="s">
        <v>174</v>
      </c>
      <c r="G678" s="43"/>
      <c r="H678" s="36" t="s">
        <v>104</v>
      </c>
      <c r="I678" s="67"/>
      <c r="J678" s="36" t="s">
        <v>105</v>
      </c>
      <c r="K678" s="100">
        <f>VLOOKUP(F678,'Amount Seed Planted_variables'!$A$3:$I$74,2,0)</f>
        <v>50000</v>
      </c>
      <c r="L678" s="100">
        <f>VLOOKUP(F678,'Amount Seed Planted_variables'!$A$3:$I$74,3,0)</f>
        <v>72000</v>
      </c>
      <c r="M678" s="36">
        <f t="shared" si="307"/>
        <v>0</v>
      </c>
      <c r="N678" s="35">
        <f t="shared" si="308"/>
        <v>0</v>
      </c>
      <c r="O678" s="101">
        <v>225</v>
      </c>
      <c r="P678" s="93">
        <f>VLOOKUP(F678,'Amount Seed Planted_variables'!$A$3:$I$74,4,0)</f>
        <v>209088</v>
      </c>
      <c r="Q678" s="93">
        <f>VLOOKUP(F678,'Amount Seed Planted_variables'!$A$3:$I$74,7,0)</f>
        <v>80</v>
      </c>
      <c r="R678" s="93">
        <f>VLOOKUP(F678,'Amount Seed Planted_variables'!$A$3:$I$74,8,0)</f>
        <v>16727040</v>
      </c>
      <c r="S678" s="87" t="str">
        <f t="shared" si="304"/>
        <v>NA</v>
      </c>
      <c r="T678" s="35">
        <v>10</v>
      </c>
      <c r="U678" s="35">
        <v>30</v>
      </c>
      <c r="V678" s="41">
        <v>68</v>
      </c>
      <c r="W678" s="35">
        <v>16.899999999999999</v>
      </c>
      <c r="X678" s="35">
        <v>13.1</v>
      </c>
      <c r="Y678" s="41">
        <v>3.6</v>
      </c>
      <c r="Z678" s="35">
        <f t="shared" si="303"/>
        <v>0.36000000000000004</v>
      </c>
      <c r="AA678" s="42">
        <f t="shared" si="309"/>
        <v>0</v>
      </c>
      <c r="AB678" s="37">
        <f t="shared" si="310"/>
        <v>0</v>
      </c>
      <c r="AC678" s="37">
        <f t="shared" si="311"/>
        <v>0</v>
      </c>
      <c r="AD678" s="42" t="e">
        <f>VALUE(TEXT(((AA678*'TOX and EXPO INPUTS'!$F$13)/'TOX and EXPO INPUTS'!$E$27),"0.00E+00"))</f>
        <v>#DIV/0!</v>
      </c>
      <c r="AE678" s="37" t="e">
        <f>VALUE(TEXT(((AB678*'TOX and EXPO INPUTS'!$F$13)/'TOX and EXPO INPUTS'!$E$27),"0.00E+00"))</f>
        <v>#DIV/0!</v>
      </c>
      <c r="AF678" s="37" t="e">
        <f>VALUE(TEXT(((AC678*'TOX and EXPO INPUTS'!$F$13)/'TOX and EXPO INPUTS'!$E$27),"0.00E+00"))</f>
        <v>#DIV/0!</v>
      </c>
      <c r="AG678" s="42" t="e">
        <f>IF($E678="ST",VALUE(TEXT(('TOX and EXPO INPUTS'!$F$7/AD678),"0.0E+00")),IF($E678="IT",VALUE(TEXT(('TOX and EXPO INPUTS'!$F$10/AD678),"0.0E+00"))))</f>
        <v>#DIV/0!</v>
      </c>
      <c r="AH678" s="37" t="e">
        <f>IF($E678="ST",VALUE(TEXT(('TOX and EXPO INPUTS'!$F$7/AE678),"0.0E+00")),IF($E678="IT",VALUE(TEXT(('TOX and EXPO INPUTS'!$F$10/AE678),"0.0E+00"))))</f>
        <v>#DIV/0!</v>
      </c>
      <c r="AI678" s="37" t="e">
        <f>IF($E678="ST",VALUE(TEXT(('TOX and EXPO INPUTS'!$F$7/AF678),"0.0E+00")),IF($E678="IT",VALUE(TEXT(('TOX and EXPO INPUTS'!$F$10/AF678),"0.0E+00"))))</f>
        <v>#DIV/0!</v>
      </c>
      <c r="AJ678" s="42">
        <f t="shared" si="305"/>
        <v>0</v>
      </c>
      <c r="AK678" s="37">
        <f t="shared" si="306"/>
        <v>0</v>
      </c>
      <c r="AL678" s="42" t="e">
        <f>VALUE(TEXT(((AJ678*'TOX and EXPO INPUTS'!$F$21)/'TOX and EXPO INPUTS'!$E$29),"0.00E+00"))</f>
        <v>#DIV/0!</v>
      </c>
      <c r="AM678" s="37" t="e">
        <f>VALUE(TEXT(((AK678*'TOX and EXPO INPUTS'!$F$21)/'TOX and EXPO INPUTS'!$E$29),"0.00E+00"))</f>
        <v>#DIV/0!</v>
      </c>
      <c r="AN678" s="42" t="e">
        <f>IF($E678="ST",VALUE(TEXT(('TOX and EXPO INPUTS'!$F$15/AL678),"0.0E+00")),IF($E678="IT",VALUE(TEXT(('TOX and EXPO INPUTS'!$F$18/AL678),"0.0E+00"))))</f>
        <v>#DIV/0!</v>
      </c>
      <c r="AO678" s="37" t="e">
        <f>IF($E678="ST",VALUE(TEXT(('TOX and EXPO INPUTS'!$F$15/AM678),"0.0E+00")),IF($E678="IT",VALUE(TEXT(('TOX and EXPO INPUTS'!$F$18/AM678),"0.0E+00"))))</f>
        <v>#DIV/0!</v>
      </c>
      <c r="AP678" s="42" t="e">
        <f t="shared" si="291"/>
        <v>#DIV/0!</v>
      </c>
      <c r="AQ678" s="37" t="e">
        <f t="shared" si="292"/>
        <v>#DIV/0!</v>
      </c>
      <c r="AR678" s="37" t="e">
        <f t="shared" si="293"/>
        <v>#DIV/0!</v>
      </c>
      <c r="AS678" s="37" t="e">
        <f t="shared" si="294"/>
        <v>#DIV/0!</v>
      </c>
      <c r="AT678" s="37" t="e">
        <f t="shared" si="295"/>
        <v>#DIV/0!</v>
      </c>
      <c r="AU678" s="37" t="e">
        <f t="shared" si="296"/>
        <v>#DIV/0!</v>
      </c>
      <c r="AV678" s="42" t="e">
        <f t="shared" si="297"/>
        <v>#DIV/0!</v>
      </c>
      <c r="AW678" s="37" t="e">
        <f t="shared" si="298"/>
        <v>#DIV/0!</v>
      </c>
      <c r="AX678" s="37" t="e">
        <f t="shared" si="299"/>
        <v>#DIV/0!</v>
      </c>
      <c r="AY678" s="37" t="e">
        <f t="shared" si="300"/>
        <v>#DIV/0!</v>
      </c>
      <c r="AZ678" s="37" t="e">
        <f t="shared" si="301"/>
        <v>#DIV/0!</v>
      </c>
      <c r="BA678" s="37" t="e">
        <f t="shared" si="302"/>
        <v>#DIV/0!</v>
      </c>
      <c r="BB678" s="42" t="e">
        <f>IF($E678="ST",VALUE(TEXT((1/(('TOX and EXPO INPUTS'!$F$9/AG678)+('TOX and EXPO INPUTS'!$F$17/AN678))),"0.0E+00")),IF($E678="IT",VALUE(TEXT((1/(('TOX and EXPO INPUTS'!$F$12/AG678)+('TOX and EXPO INPUTS'!$F$20/AN678))),"0.0E+00"))))</f>
        <v>#DIV/0!</v>
      </c>
      <c r="BC678" s="37" t="e">
        <f>IF($E678="ST",VALUE(TEXT((1/(('TOX and EXPO INPUTS'!$F$9/AH678)+('TOX and EXPO INPUTS'!$F$17/AN678))),"0.0E+00")),IF($E678="IT",VALUE(TEXT((1/(('TOX and EXPO INPUTS'!$F$12/AH678)+('TOX and EXPO INPUTS'!$F$20/AN678))),"0.0E+00"))))</f>
        <v>#DIV/0!</v>
      </c>
      <c r="BD678" s="37" t="e">
        <f>IF($E678="ST",VALUE(TEXT((1/(('TOX and EXPO INPUTS'!$F$9/AI678)+('TOX and EXPO INPUTS'!$F$17/AN678))),"0.0E+00")),IF($E678="IT",VALUE(TEXT((1/(('TOX and EXPO INPUTS'!$F$12/AI678)+('TOX and EXPO INPUTS'!$F$20/AN678))),"0.0E+00"))))</f>
        <v>#DIV/0!</v>
      </c>
      <c r="BE678" s="37" t="e">
        <f>IF($E678="ST",VALUE(TEXT((1/(('TOX and EXPO INPUTS'!$F$9/AG678)+('TOX and EXPO INPUTS'!$F$17/AO678))),"0.0E+00")),IF($E678="IT",VALUE(TEXT((1/(('TOX and EXPO INPUTS'!$F$12/AG678)+('TOX and EXPO INPUTS'!$F$20/AO678))),"0.0E+00"))))</f>
        <v>#DIV/0!</v>
      </c>
      <c r="BF678" s="37" t="e">
        <f>IF($E678="ST",VALUE(TEXT((1/(('TOX and EXPO INPUTS'!$F$9/AH678)+('TOX and EXPO INPUTS'!$F$17/AO678))),"0.0E+00")),IF($E678="IT",VALUE(TEXT((1/(('TOX and EXPO INPUTS'!$F$12/AH678)+('TOX and EXPO INPUTS'!$F$20/AO678))),"0.0E+00"))))</f>
        <v>#DIV/0!</v>
      </c>
      <c r="BG678" s="37" t="e">
        <f>IF($E678="ST",VALUE(TEXT((1/(('TOX and EXPO INPUTS'!$F$9/AI678)+('TOX and EXPO INPUTS'!$F$17/AO678))),"0.0E+00")),IF($E678="IT",VALUE(TEXT((1/(('TOX and EXPO INPUTS'!$F$12/AI678)+('TOX and EXPO INPUTS'!$F$20/AO678))),"0.0E+00"))))</f>
        <v>#DIV/0!</v>
      </c>
      <c r="BH678" s="42" t="e">
        <f>VALUE(TEXT((AD678*$T678/365*'TOX and EXPO INPUTS'!$E$33/'TOX and EXPO INPUTS'!$E$34),"0.00E+00"))</f>
        <v>#DIV/0!</v>
      </c>
      <c r="BI678" s="37" t="e">
        <f>VALUE(TEXT((AE678*$T678/365*'TOX and EXPO INPUTS'!$E$33/'TOX and EXPO INPUTS'!$E$34),"0.00E+00"))</f>
        <v>#DIV/0!</v>
      </c>
      <c r="BJ678" s="37" t="e">
        <f>VALUE(TEXT((AF678*$T678/365*'TOX and EXPO INPUTS'!$E$33/'TOX and EXPO INPUTS'!$E$34),"0.00E+00"))</f>
        <v>#DIV/0!</v>
      </c>
      <c r="BK678" s="42" t="e">
        <f>VALUE(TEXT((AD678*$U678/365*'TOX and EXPO INPUTS'!$E$33/'TOX and EXPO INPUTS'!$E$34),"0.00E+00"))</f>
        <v>#DIV/0!</v>
      </c>
      <c r="BL678" s="37" t="e">
        <f>VALUE(TEXT((AE678*$U678/365*'TOX and EXPO INPUTS'!$E$33/'TOX and EXPO INPUTS'!$E$34),"0.00E+00"))</f>
        <v>#DIV/0!</v>
      </c>
      <c r="BM678" s="37" t="e">
        <f>VALUE(TEXT((AF678*$U678/365*'TOX and EXPO INPUTS'!$E$33/'TOX and EXPO INPUTS'!$E$34),"0.00E+00"))</f>
        <v>#DIV/0!</v>
      </c>
      <c r="BN678" s="42" t="e">
        <f>VALUE(TEXT((AL678*$T678/365*'TOX and EXPO INPUTS'!$E$33/'TOX and EXPO INPUTS'!$E$34),"0.00E+00"))</f>
        <v>#DIV/0!</v>
      </c>
      <c r="BO678" s="37" t="e">
        <f>VALUE(TEXT((AM678*$T678/365*'TOX and EXPO INPUTS'!$E$33/'TOX and EXPO INPUTS'!$E$34),"0.00E+00"))</f>
        <v>#DIV/0!</v>
      </c>
      <c r="BP678" s="42" t="e">
        <f>VALUE(TEXT((AL678*$U678/365*'TOX and EXPO INPUTS'!$E$33/'TOX and EXPO INPUTS'!$E$34),"0.00E+00"))</f>
        <v>#DIV/0!</v>
      </c>
      <c r="BQ678" s="37" t="e">
        <f>VALUE(TEXT((AM678*$U678/365*'TOX and EXPO INPUTS'!$E$33/'TOX and EXPO INPUTS'!$E$34),"0.00E+00"))</f>
        <v>#DIV/0!</v>
      </c>
      <c r="BR678" s="42" t="e">
        <f>VALUE(TEXT((AP678*$T678/365*'TOX and EXPO INPUTS'!$E$33/'TOX and EXPO INPUTS'!$E$34),"0.00E+00"))</f>
        <v>#DIV/0!</v>
      </c>
      <c r="BS678" s="37" t="e">
        <f>VALUE(TEXT((AQ678*$T678/365*'TOX and EXPO INPUTS'!$E$33/'TOX and EXPO INPUTS'!$E$34),"0.00E+00"))</f>
        <v>#DIV/0!</v>
      </c>
      <c r="BT678" s="37" t="e">
        <f>VALUE(TEXT((AR678*$T678/365*'TOX and EXPO INPUTS'!$E$33/'TOX and EXPO INPUTS'!$E$34),"0.00E+00"))</f>
        <v>#DIV/0!</v>
      </c>
      <c r="BU678" s="37" t="e">
        <f>VALUE(TEXT((AS678*$T678/365*'TOX and EXPO INPUTS'!$E$33/'TOX and EXPO INPUTS'!$E$34),"0.00E+00"))</f>
        <v>#DIV/0!</v>
      </c>
      <c r="BV678" s="37" t="e">
        <f>VALUE(TEXT((AT678*$T678/365*'TOX and EXPO INPUTS'!$E$33/'TOX and EXPO INPUTS'!$E$34),"0.00E+00"))</f>
        <v>#DIV/0!</v>
      </c>
      <c r="BW678" s="37" t="e">
        <f>VALUE(TEXT((AU678*$T678/365*'TOX and EXPO INPUTS'!$E$33/'TOX and EXPO INPUTS'!$E$34),"0.00E+00"))</f>
        <v>#DIV/0!</v>
      </c>
      <c r="BX678" s="42" t="e">
        <f>VALUE(TEXT((AP678*$U678/365*'TOX and EXPO INPUTS'!$E$33/'TOX and EXPO INPUTS'!$E$34),"0.00E+00"))</f>
        <v>#DIV/0!</v>
      </c>
      <c r="BY678" s="37" t="e">
        <f>VALUE(TEXT((AQ678*$U678/365*'TOX and EXPO INPUTS'!$E$33/'TOX and EXPO INPUTS'!$E$34),"0.00E+00"))</f>
        <v>#DIV/0!</v>
      </c>
      <c r="BZ678" s="37" t="e">
        <f>VALUE(TEXT((AR678*$U678/365*'TOX and EXPO INPUTS'!$E$33/'TOX and EXPO INPUTS'!$E$34),"0.00E+00"))</f>
        <v>#DIV/0!</v>
      </c>
      <c r="CA678" s="37" t="e">
        <f>VALUE(TEXT((AS678*$U678/365*'TOX and EXPO INPUTS'!$E$33/'TOX and EXPO INPUTS'!$E$34),"0.00E+00"))</f>
        <v>#DIV/0!</v>
      </c>
      <c r="CB678" s="37" t="e">
        <f>VALUE(TEXT((AT678*$U678/365*'TOX and EXPO INPUTS'!$E$33/'TOX and EXPO INPUTS'!$E$34),"0.00E+00"))</f>
        <v>#DIV/0!</v>
      </c>
      <c r="CC678" s="37" t="e">
        <f>VALUE(TEXT((AU678*$U678/365*'TOX and EXPO INPUTS'!$E$33/'TOX and EXPO INPUTS'!$E$34),"0.00E+00"))</f>
        <v>#DIV/0!</v>
      </c>
      <c r="CD678" s="58" t="e">
        <f>VALUE(TEXT((BR678*'TOX and EXPO INPUTS'!$F$23),"0.00E+00"))</f>
        <v>#DIV/0!</v>
      </c>
      <c r="CE678" s="57" t="e">
        <f>VALUE(TEXT((BS678*'TOX and EXPO INPUTS'!$F$23),"0.00E+00"))</f>
        <v>#DIV/0!</v>
      </c>
      <c r="CF678" s="57" t="e">
        <f>VALUE(TEXT((BT678*'TOX and EXPO INPUTS'!$F$23),"0.00E+00"))</f>
        <v>#DIV/0!</v>
      </c>
      <c r="CG678" s="57" t="e">
        <f>VALUE(TEXT((BU678*'TOX and EXPO INPUTS'!$F$23),"0.00E+00"))</f>
        <v>#DIV/0!</v>
      </c>
      <c r="CH678" s="57" t="e">
        <f>VALUE(TEXT((BV678*'TOX and EXPO INPUTS'!$F$23),"0.00E+00"))</f>
        <v>#DIV/0!</v>
      </c>
      <c r="CI678" s="57" t="e">
        <f>VALUE(TEXT((BW678*'TOX and EXPO INPUTS'!$F$23),"0.00E+00"))</f>
        <v>#DIV/0!</v>
      </c>
      <c r="CJ678" s="58" t="e">
        <f>VALUE(TEXT((BX678*'TOX and EXPO INPUTS'!$F$23),"0.00E+00"))</f>
        <v>#DIV/0!</v>
      </c>
      <c r="CK678" s="57" t="e">
        <f>VALUE(TEXT((BY678*'TOX and EXPO INPUTS'!$F$23),"0.00E+00"))</f>
        <v>#DIV/0!</v>
      </c>
      <c r="CL678" s="57" t="e">
        <f>VALUE(TEXT((BZ678*'TOX and EXPO INPUTS'!$F$23),"0.00E+00"))</f>
        <v>#DIV/0!</v>
      </c>
      <c r="CM678" s="57" t="e">
        <f>VALUE(TEXT((CA678*'TOX and EXPO INPUTS'!$F$23),"0.00E+00"))</f>
        <v>#DIV/0!</v>
      </c>
      <c r="CN678" s="57" t="e">
        <f>VALUE(TEXT((CB678*'TOX and EXPO INPUTS'!$F$23),"0.00E+00"))</f>
        <v>#DIV/0!</v>
      </c>
      <c r="CO678" s="57" t="e">
        <f>VALUE(TEXT((CC678*'TOX and EXPO INPUTS'!$F$23),"0.00E+00"))</f>
        <v>#DIV/0!</v>
      </c>
      <c r="CP678" s="38" t="s">
        <v>106</v>
      </c>
      <c r="CQ678" s="34" t="s">
        <v>107</v>
      </c>
      <c r="CR678" s="34" t="s">
        <v>108</v>
      </c>
      <c r="CS678" s="39" t="s">
        <v>109</v>
      </c>
    </row>
    <row r="679" spans="1:97" ht="48" customHeight="1" x14ac:dyDescent="0.25">
      <c r="A679" s="34" t="s">
        <v>98</v>
      </c>
      <c r="B679" s="34" t="s">
        <v>99</v>
      </c>
      <c r="C679" s="34" t="s">
        <v>115</v>
      </c>
      <c r="D679" s="34" t="s">
        <v>111</v>
      </c>
      <c r="E679" s="39" t="s">
        <v>112</v>
      </c>
      <c r="F679" s="40" t="s">
        <v>174</v>
      </c>
      <c r="G679" s="43"/>
      <c r="H679" s="36" t="s">
        <v>104</v>
      </c>
      <c r="I679" s="67"/>
      <c r="J679" s="36" t="s">
        <v>105</v>
      </c>
      <c r="K679" s="100">
        <f>VLOOKUP(F679,'Amount Seed Planted_variables'!$A$3:$I$74,2,0)</f>
        <v>50000</v>
      </c>
      <c r="L679" s="100">
        <f>VLOOKUP(F679,'Amount Seed Planted_variables'!$A$3:$I$74,3,0)</f>
        <v>72000</v>
      </c>
      <c r="M679" s="36">
        <f t="shared" si="307"/>
        <v>0</v>
      </c>
      <c r="N679" s="35">
        <f t="shared" si="308"/>
        <v>0</v>
      </c>
      <c r="O679" s="101">
        <v>225</v>
      </c>
      <c r="P679" s="93">
        <f>VLOOKUP(F679,'Amount Seed Planted_variables'!$A$3:$I$74,4,0)</f>
        <v>209088</v>
      </c>
      <c r="Q679" s="93">
        <f>VLOOKUP(F679,'Amount Seed Planted_variables'!$A$3:$I$74,7,0)</f>
        <v>80</v>
      </c>
      <c r="R679" s="93">
        <f>VLOOKUP(F679,'Amount Seed Planted_variables'!$A$3:$I$74,8,0)</f>
        <v>16727040</v>
      </c>
      <c r="S679" s="87">
        <f t="shared" si="304"/>
        <v>2.5</v>
      </c>
      <c r="T679" s="35">
        <v>10</v>
      </c>
      <c r="U679" s="35">
        <v>30</v>
      </c>
      <c r="V679" s="41">
        <v>138210600</v>
      </c>
      <c r="W679" s="35">
        <v>23262800</v>
      </c>
      <c r="X679" s="35">
        <v>21238200</v>
      </c>
      <c r="Y679" s="41">
        <v>106100</v>
      </c>
      <c r="Z679" s="35">
        <f t="shared" si="303"/>
        <v>10610</v>
      </c>
      <c r="AA679" s="42">
        <f t="shared" si="309"/>
        <v>0</v>
      </c>
      <c r="AB679" s="37">
        <f t="shared" si="310"/>
        <v>0</v>
      </c>
      <c r="AC679" s="37">
        <f t="shared" si="311"/>
        <v>0</v>
      </c>
      <c r="AD679" s="42" t="e">
        <f>VALUE(TEXT(((AA679*'TOX and EXPO INPUTS'!$F$13)/'TOX and EXPO INPUTS'!$E$27),"0.00E+00"))</f>
        <v>#DIV/0!</v>
      </c>
      <c r="AE679" s="37" t="e">
        <f>VALUE(TEXT(((AB679*'TOX and EXPO INPUTS'!$F$13)/'TOX and EXPO INPUTS'!$E$27),"0.00E+00"))</f>
        <v>#DIV/0!</v>
      </c>
      <c r="AF679" s="37" t="e">
        <f>VALUE(TEXT(((AC679*'TOX and EXPO INPUTS'!$F$13)/'TOX and EXPO INPUTS'!$E$27),"0.00E+00"))</f>
        <v>#DIV/0!</v>
      </c>
      <c r="AG679" s="42" t="e">
        <f>IF($E679="ST",VALUE(TEXT(('TOX and EXPO INPUTS'!$F$7/AD679),"0.0E+00")),IF($E679="IT",VALUE(TEXT(('TOX and EXPO INPUTS'!$F$10/AD679),"0.0E+00"))))</f>
        <v>#DIV/0!</v>
      </c>
      <c r="AH679" s="37" t="e">
        <f>IF($E679="ST",VALUE(TEXT(('TOX and EXPO INPUTS'!$F$7/AE679),"0.0E+00")),IF($E679="IT",VALUE(TEXT(('TOX and EXPO INPUTS'!$F$10/AE679),"0.0E+00"))))</f>
        <v>#DIV/0!</v>
      </c>
      <c r="AI679" s="37" t="e">
        <f>IF($E679="ST",VALUE(TEXT(('TOX and EXPO INPUTS'!$F$7/AF679),"0.0E+00")),IF($E679="IT",VALUE(TEXT(('TOX and EXPO INPUTS'!$F$10/AF679),"0.0E+00"))))</f>
        <v>#DIV/0!</v>
      </c>
      <c r="AJ679" s="42">
        <f t="shared" si="305"/>
        <v>0</v>
      </c>
      <c r="AK679" s="37">
        <f t="shared" si="306"/>
        <v>0</v>
      </c>
      <c r="AL679" s="42" t="e">
        <f>VALUE(TEXT(((AJ679*'TOX and EXPO INPUTS'!$F$21)/'TOX and EXPO INPUTS'!$E$29),"0.00E+00"))</f>
        <v>#DIV/0!</v>
      </c>
      <c r="AM679" s="37" t="e">
        <f>VALUE(TEXT(((AK679*'TOX and EXPO INPUTS'!$F$21)/'TOX and EXPO INPUTS'!$E$29),"0.00E+00"))</f>
        <v>#DIV/0!</v>
      </c>
      <c r="AN679" s="42" t="e">
        <f>IF($E679="ST",VALUE(TEXT(('TOX and EXPO INPUTS'!$F$15/AL679),"0.0E+00")),IF($E679="IT",VALUE(TEXT(('TOX and EXPO INPUTS'!$F$18/AL679),"0.0E+00"))))</f>
        <v>#DIV/0!</v>
      </c>
      <c r="AO679" s="37" t="e">
        <f>IF($E679="ST",VALUE(TEXT(('TOX and EXPO INPUTS'!$F$15/AM679),"0.0E+00")),IF($E679="IT",VALUE(TEXT(('TOX and EXPO INPUTS'!$F$18/AM679),"0.0E+00"))))</f>
        <v>#DIV/0!</v>
      </c>
      <c r="AP679" s="42" t="e">
        <f t="shared" si="291"/>
        <v>#DIV/0!</v>
      </c>
      <c r="AQ679" s="37" t="e">
        <f t="shared" si="292"/>
        <v>#DIV/0!</v>
      </c>
      <c r="AR679" s="37" t="e">
        <f t="shared" si="293"/>
        <v>#DIV/0!</v>
      </c>
      <c r="AS679" s="37" t="e">
        <f t="shared" si="294"/>
        <v>#DIV/0!</v>
      </c>
      <c r="AT679" s="37" t="e">
        <f t="shared" si="295"/>
        <v>#DIV/0!</v>
      </c>
      <c r="AU679" s="37" t="e">
        <f t="shared" si="296"/>
        <v>#DIV/0!</v>
      </c>
      <c r="AV679" s="42" t="e">
        <f t="shared" si="297"/>
        <v>#DIV/0!</v>
      </c>
      <c r="AW679" s="37" t="e">
        <f t="shared" si="298"/>
        <v>#DIV/0!</v>
      </c>
      <c r="AX679" s="37" t="e">
        <f t="shared" si="299"/>
        <v>#DIV/0!</v>
      </c>
      <c r="AY679" s="37" t="e">
        <f t="shared" si="300"/>
        <v>#DIV/0!</v>
      </c>
      <c r="AZ679" s="37" t="e">
        <f t="shared" si="301"/>
        <v>#DIV/0!</v>
      </c>
      <c r="BA679" s="37" t="e">
        <f t="shared" si="302"/>
        <v>#DIV/0!</v>
      </c>
      <c r="BB679" s="42" t="e">
        <f>IF($E679="ST",VALUE(TEXT((1/(('TOX and EXPO INPUTS'!$F$9/AG679)+('TOX and EXPO INPUTS'!$F$17/AN679))),"0.0E+00")),IF($E679="IT",VALUE(TEXT((1/(('TOX and EXPO INPUTS'!$F$12/AG679)+('TOX and EXPO INPUTS'!$F$20/AN679))),"0.0E+00"))))</f>
        <v>#DIV/0!</v>
      </c>
      <c r="BC679" s="37" t="e">
        <f>IF($E679="ST",VALUE(TEXT((1/(('TOX and EXPO INPUTS'!$F$9/AH679)+('TOX and EXPO INPUTS'!$F$17/AN679))),"0.0E+00")),IF($E679="IT",VALUE(TEXT((1/(('TOX and EXPO INPUTS'!$F$12/AH679)+('TOX and EXPO INPUTS'!$F$20/AN679))),"0.0E+00"))))</f>
        <v>#DIV/0!</v>
      </c>
      <c r="BD679" s="37" t="e">
        <f>IF($E679="ST",VALUE(TEXT((1/(('TOX and EXPO INPUTS'!$F$9/AI679)+('TOX and EXPO INPUTS'!$F$17/AN679))),"0.0E+00")),IF($E679="IT",VALUE(TEXT((1/(('TOX and EXPO INPUTS'!$F$12/AI679)+('TOX and EXPO INPUTS'!$F$20/AN679))),"0.0E+00"))))</f>
        <v>#DIV/0!</v>
      </c>
      <c r="BE679" s="37" t="e">
        <f>IF($E679="ST",VALUE(TEXT((1/(('TOX and EXPO INPUTS'!$F$9/AG679)+('TOX and EXPO INPUTS'!$F$17/AO679))),"0.0E+00")),IF($E679="IT",VALUE(TEXT((1/(('TOX and EXPO INPUTS'!$F$12/AG679)+('TOX and EXPO INPUTS'!$F$20/AO679))),"0.0E+00"))))</f>
        <v>#DIV/0!</v>
      </c>
      <c r="BF679" s="37" t="e">
        <f>IF($E679="ST",VALUE(TEXT((1/(('TOX and EXPO INPUTS'!$F$9/AH679)+('TOX and EXPO INPUTS'!$F$17/AO679))),"0.0E+00")),IF($E679="IT",VALUE(TEXT((1/(('TOX and EXPO INPUTS'!$F$12/AH679)+('TOX and EXPO INPUTS'!$F$20/AO679))),"0.0E+00"))))</f>
        <v>#DIV/0!</v>
      </c>
      <c r="BG679" s="37" t="e">
        <f>IF($E679="ST",VALUE(TEXT((1/(('TOX and EXPO INPUTS'!$F$9/AI679)+('TOX and EXPO INPUTS'!$F$17/AO679))),"0.0E+00")),IF($E679="IT",VALUE(TEXT((1/(('TOX and EXPO INPUTS'!$F$12/AI679)+('TOX and EXPO INPUTS'!$F$20/AO679))),"0.0E+00"))))</f>
        <v>#DIV/0!</v>
      </c>
      <c r="BH679" s="42" t="e">
        <f>VALUE(TEXT((AD679*$T679/365*'TOX and EXPO INPUTS'!$E$33/'TOX and EXPO INPUTS'!$E$34),"0.00E+00"))</f>
        <v>#DIV/0!</v>
      </c>
      <c r="BI679" s="37" t="e">
        <f>VALUE(TEXT((AE679*$T679/365*'TOX and EXPO INPUTS'!$E$33/'TOX and EXPO INPUTS'!$E$34),"0.00E+00"))</f>
        <v>#DIV/0!</v>
      </c>
      <c r="BJ679" s="37" t="e">
        <f>VALUE(TEXT((AF679*$T679/365*'TOX and EXPO INPUTS'!$E$33/'TOX and EXPO INPUTS'!$E$34),"0.00E+00"))</f>
        <v>#DIV/0!</v>
      </c>
      <c r="BK679" s="42" t="e">
        <f>VALUE(TEXT((AD679*$U679/365*'TOX and EXPO INPUTS'!$E$33/'TOX and EXPO INPUTS'!$E$34),"0.00E+00"))</f>
        <v>#DIV/0!</v>
      </c>
      <c r="BL679" s="37" t="e">
        <f>VALUE(TEXT((AE679*$U679/365*'TOX and EXPO INPUTS'!$E$33/'TOX and EXPO INPUTS'!$E$34),"0.00E+00"))</f>
        <v>#DIV/0!</v>
      </c>
      <c r="BM679" s="37" t="e">
        <f>VALUE(TEXT((AF679*$U679/365*'TOX and EXPO INPUTS'!$E$33/'TOX and EXPO INPUTS'!$E$34),"0.00E+00"))</f>
        <v>#DIV/0!</v>
      </c>
      <c r="BN679" s="42" t="e">
        <f>VALUE(TEXT((AL679*$T679/365*'TOX and EXPO INPUTS'!$E$33/'TOX and EXPO INPUTS'!$E$34),"0.00E+00"))</f>
        <v>#DIV/0!</v>
      </c>
      <c r="BO679" s="37" t="e">
        <f>VALUE(TEXT((AM679*$T679/365*'TOX and EXPO INPUTS'!$E$33/'TOX and EXPO INPUTS'!$E$34),"0.00E+00"))</f>
        <v>#DIV/0!</v>
      </c>
      <c r="BP679" s="42" t="e">
        <f>VALUE(TEXT((AL679*$U679/365*'TOX and EXPO INPUTS'!$E$33/'TOX and EXPO INPUTS'!$E$34),"0.00E+00"))</f>
        <v>#DIV/0!</v>
      </c>
      <c r="BQ679" s="37" t="e">
        <f>VALUE(TEXT((AM679*$U679/365*'TOX and EXPO INPUTS'!$E$33/'TOX and EXPO INPUTS'!$E$34),"0.00E+00"))</f>
        <v>#DIV/0!</v>
      </c>
      <c r="BR679" s="42" t="e">
        <f>VALUE(TEXT((AP679*$T679/365*'TOX and EXPO INPUTS'!$E$33/'TOX and EXPO INPUTS'!$E$34),"0.00E+00"))</f>
        <v>#DIV/0!</v>
      </c>
      <c r="BS679" s="37" t="e">
        <f>VALUE(TEXT((AQ679*$T679/365*'TOX and EXPO INPUTS'!$E$33/'TOX and EXPO INPUTS'!$E$34),"0.00E+00"))</f>
        <v>#DIV/0!</v>
      </c>
      <c r="BT679" s="37" t="e">
        <f>VALUE(TEXT((AR679*$T679/365*'TOX and EXPO INPUTS'!$E$33/'TOX and EXPO INPUTS'!$E$34),"0.00E+00"))</f>
        <v>#DIV/0!</v>
      </c>
      <c r="BU679" s="37" t="e">
        <f>VALUE(TEXT((AS679*$T679/365*'TOX and EXPO INPUTS'!$E$33/'TOX and EXPO INPUTS'!$E$34),"0.00E+00"))</f>
        <v>#DIV/0!</v>
      </c>
      <c r="BV679" s="37" t="e">
        <f>VALUE(TEXT((AT679*$T679/365*'TOX and EXPO INPUTS'!$E$33/'TOX and EXPO INPUTS'!$E$34),"0.00E+00"))</f>
        <v>#DIV/0!</v>
      </c>
      <c r="BW679" s="37" t="e">
        <f>VALUE(TEXT((AU679*$T679/365*'TOX and EXPO INPUTS'!$E$33/'TOX and EXPO INPUTS'!$E$34),"0.00E+00"))</f>
        <v>#DIV/0!</v>
      </c>
      <c r="BX679" s="42" t="e">
        <f>VALUE(TEXT((AP679*$U679/365*'TOX and EXPO INPUTS'!$E$33/'TOX and EXPO INPUTS'!$E$34),"0.00E+00"))</f>
        <v>#DIV/0!</v>
      </c>
      <c r="BY679" s="37" t="e">
        <f>VALUE(TEXT((AQ679*$U679/365*'TOX and EXPO INPUTS'!$E$33/'TOX and EXPO INPUTS'!$E$34),"0.00E+00"))</f>
        <v>#DIV/0!</v>
      </c>
      <c r="BZ679" s="37" t="e">
        <f>VALUE(TEXT((AR679*$U679/365*'TOX and EXPO INPUTS'!$E$33/'TOX and EXPO INPUTS'!$E$34),"0.00E+00"))</f>
        <v>#DIV/0!</v>
      </c>
      <c r="CA679" s="37" t="e">
        <f>VALUE(TEXT((AS679*$U679/365*'TOX and EXPO INPUTS'!$E$33/'TOX and EXPO INPUTS'!$E$34),"0.00E+00"))</f>
        <v>#DIV/0!</v>
      </c>
      <c r="CB679" s="37" t="e">
        <f>VALUE(TEXT((AT679*$U679/365*'TOX and EXPO INPUTS'!$E$33/'TOX and EXPO INPUTS'!$E$34),"0.00E+00"))</f>
        <v>#DIV/0!</v>
      </c>
      <c r="CC679" s="37" t="e">
        <f>VALUE(TEXT((AU679*$U679/365*'TOX and EXPO INPUTS'!$E$33/'TOX and EXPO INPUTS'!$E$34),"0.00E+00"))</f>
        <v>#DIV/0!</v>
      </c>
      <c r="CD679" s="58" t="e">
        <f>VALUE(TEXT((BR679*'TOX and EXPO INPUTS'!$F$23),"0.00E+00"))</f>
        <v>#DIV/0!</v>
      </c>
      <c r="CE679" s="57" t="e">
        <f>VALUE(TEXT((BS679*'TOX and EXPO INPUTS'!$F$23),"0.00E+00"))</f>
        <v>#DIV/0!</v>
      </c>
      <c r="CF679" s="57" t="e">
        <f>VALUE(TEXT((BT679*'TOX and EXPO INPUTS'!$F$23),"0.00E+00"))</f>
        <v>#DIV/0!</v>
      </c>
      <c r="CG679" s="57" t="e">
        <f>VALUE(TEXT((BU679*'TOX and EXPO INPUTS'!$F$23),"0.00E+00"))</f>
        <v>#DIV/0!</v>
      </c>
      <c r="CH679" s="57" t="e">
        <f>VALUE(TEXT((BV679*'TOX and EXPO INPUTS'!$F$23),"0.00E+00"))</f>
        <v>#DIV/0!</v>
      </c>
      <c r="CI679" s="57" t="e">
        <f>VALUE(TEXT((BW679*'TOX and EXPO INPUTS'!$F$23),"0.00E+00"))</f>
        <v>#DIV/0!</v>
      </c>
      <c r="CJ679" s="58" t="e">
        <f>VALUE(TEXT((BX679*'TOX and EXPO INPUTS'!$F$23),"0.00E+00"))</f>
        <v>#DIV/0!</v>
      </c>
      <c r="CK679" s="57" t="e">
        <f>VALUE(TEXT((BY679*'TOX and EXPO INPUTS'!$F$23),"0.00E+00"))</f>
        <v>#DIV/0!</v>
      </c>
      <c r="CL679" s="57" t="e">
        <f>VALUE(TEXT((BZ679*'TOX and EXPO INPUTS'!$F$23),"0.00E+00"))</f>
        <v>#DIV/0!</v>
      </c>
      <c r="CM679" s="57" t="e">
        <f>VALUE(TEXT((CA679*'TOX and EXPO INPUTS'!$F$23),"0.00E+00"))</f>
        <v>#DIV/0!</v>
      </c>
      <c r="CN679" s="57" t="e">
        <f>VALUE(TEXT((CB679*'TOX and EXPO INPUTS'!$F$23),"0.00E+00"))</f>
        <v>#DIV/0!</v>
      </c>
      <c r="CO679" s="57" t="e">
        <f>VALUE(TEXT((CC679*'TOX and EXPO INPUTS'!$F$23),"0.00E+00"))</f>
        <v>#DIV/0!</v>
      </c>
      <c r="CP679" s="38" t="s">
        <v>106</v>
      </c>
      <c r="CQ679" s="34" t="s">
        <v>107</v>
      </c>
      <c r="CR679" s="34" t="s">
        <v>108</v>
      </c>
      <c r="CS679" s="39" t="s">
        <v>109</v>
      </c>
    </row>
    <row r="680" spans="1:97" ht="48" customHeight="1" x14ac:dyDescent="0.25">
      <c r="A680" s="34" t="s">
        <v>98</v>
      </c>
      <c r="B680" s="34" t="s">
        <v>99</v>
      </c>
      <c r="C680" s="34" t="s">
        <v>115</v>
      </c>
      <c r="D680" s="34" t="s">
        <v>442</v>
      </c>
      <c r="E680" s="39" t="s">
        <v>112</v>
      </c>
      <c r="F680" s="40" t="s">
        <v>174</v>
      </c>
      <c r="G680" s="43"/>
      <c r="H680" s="36" t="s">
        <v>104</v>
      </c>
      <c r="I680" s="67"/>
      <c r="J680" s="36" t="s">
        <v>105</v>
      </c>
      <c r="K680" s="100">
        <f>VLOOKUP(F680,'Amount Seed Planted_variables'!$A$3:$I$74,2,0)</f>
        <v>50000</v>
      </c>
      <c r="L680" s="100">
        <f>VLOOKUP(F680,'Amount Seed Planted_variables'!$A$3:$I$74,3,0)</f>
        <v>72000</v>
      </c>
      <c r="M680" s="36">
        <f t="shared" si="307"/>
        <v>0</v>
      </c>
      <c r="N680" s="35">
        <f t="shared" si="308"/>
        <v>0</v>
      </c>
      <c r="O680" s="101">
        <v>225</v>
      </c>
      <c r="P680" s="93">
        <f>VLOOKUP(F680,'Amount Seed Planted_variables'!$A$3:$I$74,4,0)</f>
        <v>209088</v>
      </c>
      <c r="Q680" s="93">
        <f>VLOOKUP(F680,'Amount Seed Planted_variables'!$A$3:$I$74,7,0)</f>
        <v>80</v>
      </c>
      <c r="R680" s="93">
        <f>VLOOKUP(F680,'Amount Seed Planted_variables'!$A$3:$I$74,8,0)</f>
        <v>16727040</v>
      </c>
      <c r="S680" s="87" t="str">
        <f t="shared" si="304"/>
        <v>NA</v>
      </c>
      <c r="T680" s="35">
        <v>10</v>
      </c>
      <c r="U680" s="35">
        <v>30</v>
      </c>
      <c r="V680" s="41">
        <v>3994</v>
      </c>
      <c r="W680" s="35">
        <v>797</v>
      </c>
      <c r="X680" s="35">
        <v>530</v>
      </c>
      <c r="Y680" s="41">
        <v>66</v>
      </c>
      <c r="Z680" s="35">
        <f t="shared" si="303"/>
        <v>6.6000000000000005</v>
      </c>
      <c r="AA680" s="42">
        <f t="shared" si="309"/>
        <v>0</v>
      </c>
      <c r="AB680" s="37">
        <f t="shared" si="310"/>
        <v>0</v>
      </c>
      <c r="AC680" s="37">
        <f t="shared" si="311"/>
        <v>0</v>
      </c>
      <c r="AD680" s="42" t="e">
        <f>VALUE(TEXT(((AA680*'TOX and EXPO INPUTS'!$F$13)/'TOX and EXPO INPUTS'!$E$27),"0.00E+00"))</f>
        <v>#DIV/0!</v>
      </c>
      <c r="AE680" s="37" t="e">
        <f>VALUE(TEXT(((AB680*'TOX and EXPO INPUTS'!$F$13)/'TOX and EXPO INPUTS'!$E$27),"0.00E+00"))</f>
        <v>#DIV/0!</v>
      </c>
      <c r="AF680" s="37" t="e">
        <f>VALUE(TEXT(((AC680*'TOX and EXPO INPUTS'!$F$13)/'TOX and EXPO INPUTS'!$E$27),"0.00E+00"))</f>
        <v>#DIV/0!</v>
      </c>
      <c r="AG680" s="42" t="e">
        <f>IF($E680="ST",VALUE(TEXT(('TOX and EXPO INPUTS'!$F$7/AD680),"0.0E+00")),IF($E680="IT",VALUE(TEXT(('TOX and EXPO INPUTS'!$F$10/AD680),"0.0E+00"))))</f>
        <v>#DIV/0!</v>
      </c>
      <c r="AH680" s="37" t="e">
        <f>IF($E680="ST",VALUE(TEXT(('TOX and EXPO INPUTS'!$F$7/AE680),"0.0E+00")),IF($E680="IT",VALUE(TEXT(('TOX and EXPO INPUTS'!$F$10/AE680),"0.0E+00"))))</f>
        <v>#DIV/0!</v>
      </c>
      <c r="AI680" s="37" t="e">
        <f>IF($E680="ST",VALUE(TEXT(('TOX and EXPO INPUTS'!$F$7/AF680),"0.0E+00")),IF($E680="IT",VALUE(TEXT(('TOX and EXPO INPUTS'!$F$10/AF680),"0.0E+00"))))</f>
        <v>#DIV/0!</v>
      </c>
      <c r="AJ680" s="42">
        <f t="shared" si="305"/>
        <v>0</v>
      </c>
      <c r="AK680" s="37">
        <f t="shared" si="306"/>
        <v>0</v>
      </c>
      <c r="AL680" s="42" t="e">
        <f>VALUE(TEXT(((AJ680*'TOX and EXPO INPUTS'!$F$21)/'TOX and EXPO INPUTS'!$E$29),"0.00E+00"))</f>
        <v>#DIV/0!</v>
      </c>
      <c r="AM680" s="37" t="e">
        <f>VALUE(TEXT(((AK680*'TOX and EXPO INPUTS'!$F$21)/'TOX and EXPO INPUTS'!$E$29),"0.00E+00"))</f>
        <v>#DIV/0!</v>
      </c>
      <c r="AN680" s="42" t="e">
        <f>IF($E680="ST",VALUE(TEXT(('TOX and EXPO INPUTS'!$F$15/AL680),"0.0E+00")),IF($E680="IT",VALUE(TEXT(('TOX and EXPO INPUTS'!$F$18/AL680),"0.0E+00"))))</f>
        <v>#DIV/0!</v>
      </c>
      <c r="AO680" s="37" t="e">
        <f>IF($E680="ST",VALUE(TEXT(('TOX and EXPO INPUTS'!$F$15/AM680),"0.0E+00")),IF($E680="IT",VALUE(TEXT(('TOX and EXPO INPUTS'!$F$18/AM680),"0.0E+00"))))</f>
        <v>#DIV/0!</v>
      </c>
      <c r="AP680" s="42" t="e">
        <f t="shared" si="291"/>
        <v>#DIV/0!</v>
      </c>
      <c r="AQ680" s="37" t="e">
        <f t="shared" si="292"/>
        <v>#DIV/0!</v>
      </c>
      <c r="AR680" s="37" t="e">
        <f t="shared" si="293"/>
        <v>#DIV/0!</v>
      </c>
      <c r="AS680" s="37" t="e">
        <f t="shared" si="294"/>
        <v>#DIV/0!</v>
      </c>
      <c r="AT680" s="37" t="e">
        <f t="shared" si="295"/>
        <v>#DIV/0!</v>
      </c>
      <c r="AU680" s="37" t="e">
        <f t="shared" si="296"/>
        <v>#DIV/0!</v>
      </c>
      <c r="AV680" s="42" t="e">
        <f t="shared" si="297"/>
        <v>#DIV/0!</v>
      </c>
      <c r="AW680" s="37" t="e">
        <f t="shared" si="298"/>
        <v>#DIV/0!</v>
      </c>
      <c r="AX680" s="37" t="e">
        <f t="shared" si="299"/>
        <v>#DIV/0!</v>
      </c>
      <c r="AY680" s="37" t="e">
        <f t="shared" si="300"/>
        <v>#DIV/0!</v>
      </c>
      <c r="AZ680" s="37" t="e">
        <f t="shared" si="301"/>
        <v>#DIV/0!</v>
      </c>
      <c r="BA680" s="37" t="e">
        <f t="shared" si="302"/>
        <v>#DIV/0!</v>
      </c>
      <c r="BB680" s="42" t="e">
        <f>IF($E680="ST",VALUE(TEXT((1/(('TOX and EXPO INPUTS'!$F$9/AG680)+('TOX and EXPO INPUTS'!$F$17/AN680))),"0.0E+00")),IF($E680="IT",VALUE(TEXT((1/(('TOX and EXPO INPUTS'!$F$12/AG680)+('TOX and EXPO INPUTS'!$F$20/AN680))),"0.0E+00"))))</f>
        <v>#DIV/0!</v>
      </c>
      <c r="BC680" s="37" t="e">
        <f>IF($E680="ST",VALUE(TEXT((1/(('TOX and EXPO INPUTS'!$F$9/AH680)+('TOX and EXPO INPUTS'!$F$17/AN680))),"0.0E+00")),IF($E680="IT",VALUE(TEXT((1/(('TOX and EXPO INPUTS'!$F$12/AH680)+('TOX and EXPO INPUTS'!$F$20/AN680))),"0.0E+00"))))</f>
        <v>#DIV/0!</v>
      </c>
      <c r="BD680" s="37" t="e">
        <f>IF($E680="ST",VALUE(TEXT((1/(('TOX and EXPO INPUTS'!$F$9/AI680)+('TOX and EXPO INPUTS'!$F$17/AN680))),"0.0E+00")),IF($E680="IT",VALUE(TEXT((1/(('TOX and EXPO INPUTS'!$F$12/AI680)+('TOX and EXPO INPUTS'!$F$20/AN680))),"0.0E+00"))))</f>
        <v>#DIV/0!</v>
      </c>
      <c r="BE680" s="37" t="e">
        <f>IF($E680="ST",VALUE(TEXT((1/(('TOX and EXPO INPUTS'!$F$9/AG680)+('TOX and EXPO INPUTS'!$F$17/AO680))),"0.0E+00")),IF($E680="IT",VALUE(TEXT((1/(('TOX and EXPO INPUTS'!$F$12/AG680)+('TOX and EXPO INPUTS'!$F$20/AO680))),"0.0E+00"))))</f>
        <v>#DIV/0!</v>
      </c>
      <c r="BF680" s="37" t="e">
        <f>IF($E680="ST",VALUE(TEXT((1/(('TOX and EXPO INPUTS'!$F$9/AH680)+('TOX and EXPO INPUTS'!$F$17/AO680))),"0.0E+00")),IF($E680="IT",VALUE(TEXT((1/(('TOX and EXPO INPUTS'!$F$12/AH680)+('TOX and EXPO INPUTS'!$F$20/AO680))),"0.0E+00"))))</f>
        <v>#DIV/0!</v>
      </c>
      <c r="BG680" s="37" t="e">
        <f>IF($E680="ST",VALUE(TEXT((1/(('TOX and EXPO INPUTS'!$F$9/AI680)+('TOX and EXPO INPUTS'!$F$17/AO680))),"0.0E+00")),IF($E680="IT",VALUE(TEXT((1/(('TOX and EXPO INPUTS'!$F$12/AI680)+('TOX and EXPO INPUTS'!$F$20/AO680))),"0.0E+00"))))</f>
        <v>#DIV/0!</v>
      </c>
      <c r="BH680" s="42" t="e">
        <f>VALUE(TEXT((AD680*$T680/365*'TOX and EXPO INPUTS'!$E$33/'TOX and EXPO INPUTS'!$E$34),"0.00E+00"))</f>
        <v>#DIV/0!</v>
      </c>
      <c r="BI680" s="37" t="e">
        <f>VALUE(TEXT((AE680*$T680/365*'TOX and EXPO INPUTS'!$E$33/'TOX and EXPO INPUTS'!$E$34),"0.00E+00"))</f>
        <v>#DIV/0!</v>
      </c>
      <c r="BJ680" s="37" t="e">
        <f>VALUE(TEXT((AF680*$T680/365*'TOX and EXPO INPUTS'!$E$33/'TOX and EXPO INPUTS'!$E$34),"0.00E+00"))</f>
        <v>#DIV/0!</v>
      </c>
      <c r="BK680" s="42" t="e">
        <f>VALUE(TEXT((AD680*$U680/365*'TOX and EXPO INPUTS'!$E$33/'TOX and EXPO INPUTS'!$E$34),"0.00E+00"))</f>
        <v>#DIV/0!</v>
      </c>
      <c r="BL680" s="37" t="e">
        <f>VALUE(TEXT((AE680*$U680/365*'TOX and EXPO INPUTS'!$E$33/'TOX and EXPO INPUTS'!$E$34),"0.00E+00"))</f>
        <v>#DIV/0!</v>
      </c>
      <c r="BM680" s="37" t="e">
        <f>VALUE(TEXT((AF680*$U680/365*'TOX and EXPO INPUTS'!$E$33/'TOX and EXPO INPUTS'!$E$34),"0.00E+00"))</f>
        <v>#DIV/0!</v>
      </c>
      <c r="BN680" s="42" t="e">
        <f>VALUE(TEXT((AL680*$T680/365*'TOX and EXPO INPUTS'!$E$33/'TOX and EXPO INPUTS'!$E$34),"0.00E+00"))</f>
        <v>#DIV/0!</v>
      </c>
      <c r="BO680" s="37" t="e">
        <f>VALUE(TEXT((AM680*$T680/365*'TOX and EXPO INPUTS'!$E$33/'TOX and EXPO INPUTS'!$E$34),"0.00E+00"))</f>
        <v>#DIV/0!</v>
      </c>
      <c r="BP680" s="42" t="e">
        <f>VALUE(TEXT((AL680*$U680/365*'TOX and EXPO INPUTS'!$E$33/'TOX and EXPO INPUTS'!$E$34),"0.00E+00"))</f>
        <v>#DIV/0!</v>
      </c>
      <c r="BQ680" s="37" t="e">
        <f>VALUE(TEXT((AM680*$U680/365*'TOX and EXPO INPUTS'!$E$33/'TOX and EXPO INPUTS'!$E$34),"0.00E+00"))</f>
        <v>#DIV/0!</v>
      </c>
      <c r="BR680" s="42" t="e">
        <f>VALUE(TEXT((AP680*$T680/365*'TOX and EXPO INPUTS'!$E$33/'TOX and EXPO INPUTS'!$E$34),"0.00E+00"))</f>
        <v>#DIV/0!</v>
      </c>
      <c r="BS680" s="37" t="e">
        <f>VALUE(TEXT((AQ680*$T680/365*'TOX and EXPO INPUTS'!$E$33/'TOX and EXPO INPUTS'!$E$34),"0.00E+00"))</f>
        <v>#DIV/0!</v>
      </c>
      <c r="BT680" s="37" t="e">
        <f>VALUE(TEXT((AR680*$T680/365*'TOX and EXPO INPUTS'!$E$33/'TOX and EXPO INPUTS'!$E$34),"0.00E+00"))</f>
        <v>#DIV/0!</v>
      </c>
      <c r="BU680" s="37" t="e">
        <f>VALUE(TEXT((AS680*$T680/365*'TOX and EXPO INPUTS'!$E$33/'TOX and EXPO INPUTS'!$E$34),"0.00E+00"))</f>
        <v>#DIV/0!</v>
      </c>
      <c r="BV680" s="37" t="e">
        <f>VALUE(TEXT((AT680*$T680/365*'TOX and EXPO INPUTS'!$E$33/'TOX and EXPO INPUTS'!$E$34),"0.00E+00"))</f>
        <v>#DIV/0!</v>
      </c>
      <c r="BW680" s="37" t="e">
        <f>VALUE(TEXT((AU680*$T680/365*'TOX and EXPO INPUTS'!$E$33/'TOX and EXPO INPUTS'!$E$34),"0.00E+00"))</f>
        <v>#DIV/0!</v>
      </c>
      <c r="BX680" s="42" t="e">
        <f>VALUE(TEXT((AP680*$U680/365*'TOX and EXPO INPUTS'!$E$33/'TOX and EXPO INPUTS'!$E$34),"0.00E+00"))</f>
        <v>#DIV/0!</v>
      </c>
      <c r="BY680" s="37" t="e">
        <f>VALUE(TEXT((AQ680*$U680/365*'TOX and EXPO INPUTS'!$E$33/'TOX and EXPO INPUTS'!$E$34),"0.00E+00"))</f>
        <v>#DIV/0!</v>
      </c>
      <c r="BZ680" s="37" t="e">
        <f>VALUE(TEXT((AR680*$U680/365*'TOX and EXPO INPUTS'!$E$33/'TOX and EXPO INPUTS'!$E$34),"0.00E+00"))</f>
        <v>#DIV/0!</v>
      </c>
      <c r="CA680" s="37" t="e">
        <f>VALUE(TEXT((AS680*$U680/365*'TOX and EXPO INPUTS'!$E$33/'TOX and EXPO INPUTS'!$E$34),"0.00E+00"))</f>
        <v>#DIV/0!</v>
      </c>
      <c r="CB680" s="37" t="e">
        <f>VALUE(TEXT((AT680*$U680/365*'TOX and EXPO INPUTS'!$E$33/'TOX and EXPO INPUTS'!$E$34),"0.00E+00"))</f>
        <v>#DIV/0!</v>
      </c>
      <c r="CC680" s="37" t="e">
        <f>VALUE(TEXT((AU680*$U680/365*'TOX and EXPO INPUTS'!$E$33/'TOX and EXPO INPUTS'!$E$34),"0.00E+00"))</f>
        <v>#DIV/0!</v>
      </c>
      <c r="CD680" s="58" t="e">
        <f>VALUE(TEXT((BR680*'TOX and EXPO INPUTS'!$F$23),"0.00E+00"))</f>
        <v>#DIV/0!</v>
      </c>
      <c r="CE680" s="57" t="e">
        <f>VALUE(TEXT((BS680*'TOX and EXPO INPUTS'!$F$23),"0.00E+00"))</f>
        <v>#DIV/0!</v>
      </c>
      <c r="CF680" s="57" t="e">
        <f>VALUE(TEXT((BT680*'TOX and EXPO INPUTS'!$F$23),"0.00E+00"))</f>
        <v>#DIV/0!</v>
      </c>
      <c r="CG680" s="57" t="e">
        <f>VALUE(TEXT((BU680*'TOX and EXPO INPUTS'!$F$23),"0.00E+00"))</f>
        <v>#DIV/0!</v>
      </c>
      <c r="CH680" s="57" t="e">
        <f>VALUE(TEXT((BV680*'TOX and EXPO INPUTS'!$F$23),"0.00E+00"))</f>
        <v>#DIV/0!</v>
      </c>
      <c r="CI680" s="57" t="e">
        <f>VALUE(TEXT((BW680*'TOX and EXPO INPUTS'!$F$23),"0.00E+00"))</f>
        <v>#DIV/0!</v>
      </c>
      <c r="CJ680" s="58" t="e">
        <f>VALUE(TEXT((BX680*'TOX and EXPO INPUTS'!$F$23),"0.00E+00"))</f>
        <v>#DIV/0!</v>
      </c>
      <c r="CK680" s="57" t="e">
        <f>VALUE(TEXT((BY680*'TOX and EXPO INPUTS'!$F$23),"0.00E+00"))</f>
        <v>#DIV/0!</v>
      </c>
      <c r="CL680" s="57" t="e">
        <f>VALUE(TEXT((BZ680*'TOX and EXPO INPUTS'!$F$23),"0.00E+00"))</f>
        <v>#DIV/0!</v>
      </c>
      <c r="CM680" s="57" t="e">
        <f>VALUE(TEXT((CA680*'TOX and EXPO INPUTS'!$F$23),"0.00E+00"))</f>
        <v>#DIV/0!</v>
      </c>
      <c r="CN680" s="57" t="e">
        <f>VALUE(TEXT((CB680*'TOX and EXPO INPUTS'!$F$23),"0.00E+00"))</f>
        <v>#DIV/0!</v>
      </c>
      <c r="CO680" s="57" t="e">
        <f>VALUE(TEXT((CC680*'TOX and EXPO INPUTS'!$F$23),"0.00E+00"))</f>
        <v>#DIV/0!</v>
      </c>
      <c r="CP680" s="38" t="s">
        <v>106</v>
      </c>
      <c r="CQ680" s="34" t="s">
        <v>107</v>
      </c>
      <c r="CR680" s="34" t="s">
        <v>108</v>
      </c>
      <c r="CS680" s="39" t="s">
        <v>109</v>
      </c>
    </row>
    <row r="681" spans="1:97" ht="48" customHeight="1" x14ac:dyDescent="0.25">
      <c r="A681" s="34" t="s">
        <v>98</v>
      </c>
      <c r="B681" s="34" t="s">
        <v>99</v>
      </c>
      <c r="C681" s="34" t="s">
        <v>100</v>
      </c>
      <c r="D681" s="34" t="s">
        <v>101</v>
      </c>
      <c r="E681" s="39" t="s">
        <v>102</v>
      </c>
      <c r="F681" s="40" t="s">
        <v>175</v>
      </c>
      <c r="G681" s="43"/>
      <c r="H681" s="36" t="s">
        <v>104</v>
      </c>
      <c r="I681" s="67"/>
      <c r="J681" s="36" t="s">
        <v>105</v>
      </c>
      <c r="K681" s="100">
        <f>VLOOKUP(F681,'Amount Seed Planted_variables'!$A$3:$I$74,2,0)</f>
        <v>5</v>
      </c>
      <c r="L681" s="100">
        <f>VLOOKUP(F681,'Amount Seed Planted_variables'!$A$3:$I$74,3,0)</f>
        <v>11</v>
      </c>
      <c r="M681" s="36">
        <f t="shared" si="307"/>
        <v>0</v>
      </c>
      <c r="N681" s="35">
        <f t="shared" si="308"/>
        <v>0</v>
      </c>
      <c r="O681" s="101">
        <v>800000</v>
      </c>
      <c r="P681" s="93">
        <f>VLOOKUP(F681,'Amount Seed Planted_variables'!$A$3:$I$74,4,0)</f>
        <v>34848</v>
      </c>
      <c r="Q681" s="93">
        <f>VLOOKUP(F681,'Amount Seed Planted_variables'!$A$3:$I$74,7,0)</f>
        <v>61</v>
      </c>
      <c r="R681" s="93">
        <f>VLOOKUP(F681,'Amount Seed Planted_variables'!$A$3:$I$74,8,0)</f>
        <v>2125728</v>
      </c>
      <c r="S681" s="87" t="str">
        <f t="shared" si="304"/>
        <v>NA</v>
      </c>
      <c r="T681" s="35">
        <v>10</v>
      </c>
      <c r="U681" s="35">
        <v>30</v>
      </c>
      <c r="V681" s="41">
        <v>349</v>
      </c>
      <c r="W681" s="35">
        <v>51.2</v>
      </c>
      <c r="X681" s="35">
        <v>42.2</v>
      </c>
      <c r="Y681" s="41">
        <v>1.2</v>
      </c>
      <c r="Z681" s="35">
        <f t="shared" si="303"/>
        <v>0.12</v>
      </c>
      <c r="AA681" s="42">
        <f t="shared" si="309"/>
        <v>0</v>
      </c>
      <c r="AB681" s="37">
        <f t="shared" si="310"/>
        <v>0</v>
      </c>
      <c r="AC681" s="37">
        <f t="shared" si="311"/>
        <v>0</v>
      </c>
      <c r="AD681" s="42" t="e">
        <f>VALUE(TEXT(((AA681*'TOX and EXPO INPUTS'!$F$13)/'TOX and EXPO INPUTS'!$E$27),"0.00E+00"))</f>
        <v>#DIV/0!</v>
      </c>
      <c r="AE681" s="37" t="e">
        <f>VALUE(TEXT(((AB681*'TOX and EXPO INPUTS'!$F$13)/'TOX and EXPO INPUTS'!$E$27),"0.00E+00"))</f>
        <v>#DIV/0!</v>
      </c>
      <c r="AF681" s="37" t="e">
        <f>VALUE(TEXT(((AC681*'TOX and EXPO INPUTS'!$F$13)/'TOX and EXPO INPUTS'!$E$27),"0.00E+00"))</f>
        <v>#DIV/0!</v>
      </c>
      <c r="AG681" s="42" t="e">
        <f>IF($E681="ST",VALUE(TEXT(('TOX and EXPO INPUTS'!$F$7/AD681),"0.0E+00")),IF($E681="IT",VALUE(TEXT(('TOX and EXPO INPUTS'!$F$10/AD681),"0.0E+00"))))</f>
        <v>#DIV/0!</v>
      </c>
      <c r="AH681" s="37" t="e">
        <f>IF($E681="ST",VALUE(TEXT(('TOX and EXPO INPUTS'!$F$7/AE681),"0.0E+00")),IF($E681="IT",VALUE(TEXT(('TOX and EXPO INPUTS'!$F$10/AE681),"0.0E+00"))))</f>
        <v>#DIV/0!</v>
      </c>
      <c r="AI681" s="37" t="e">
        <f>IF($E681="ST",VALUE(TEXT(('TOX and EXPO INPUTS'!$F$7/AF681),"0.0E+00")),IF($E681="IT",VALUE(TEXT(('TOX and EXPO INPUTS'!$F$10/AF681),"0.0E+00"))))</f>
        <v>#DIV/0!</v>
      </c>
      <c r="AJ681" s="42">
        <f t="shared" si="305"/>
        <v>0</v>
      </c>
      <c r="AK681" s="37">
        <f t="shared" si="306"/>
        <v>0</v>
      </c>
      <c r="AL681" s="42" t="e">
        <f>VALUE(TEXT(((AJ681*'TOX and EXPO INPUTS'!$F$21)/'TOX and EXPO INPUTS'!$E$29),"0.00E+00"))</f>
        <v>#DIV/0!</v>
      </c>
      <c r="AM681" s="37" t="e">
        <f>VALUE(TEXT(((AK681*'TOX and EXPO INPUTS'!$F$21)/'TOX and EXPO INPUTS'!$E$29),"0.00E+00"))</f>
        <v>#DIV/0!</v>
      </c>
      <c r="AN681" s="42" t="e">
        <f>IF($E681="ST",VALUE(TEXT(('TOX and EXPO INPUTS'!$F$15/AL681),"0.0E+00")),IF($E681="IT",VALUE(TEXT(('TOX and EXPO INPUTS'!$F$18/AL681),"0.0E+00"))))</f>
        <v>#DIV/0!</v>
      </c>
      <c r="AO681" s="37" t="e">
        <f>IF($E681="ST",VALUE(TEXT(('TOX and EXPO INPUTS'!$F$15/AM681),"0.0E+00")),IF($E681="IT",VALUE(TEXT(('TOX and EXPO INPUTS'!$F$18/AM681),"0.0E+00"))))</f>
        <v>#DIV/0!</v>
      </c>
      <c r="AP681" s="42" t="e">
        <f t="shared" si="291"/>
        <v>#DIV/0!</v>
      </c>
      <c r="AQ681" s="37" t="e">
        <f t="shared" si="292"/>
        <v>#DIV/0!</v>
      </c>
      <c r="AR681" s="37" t="e">
        <f t="shared" si="293"/>
        <v>#DIV/0!</v>
      </c>
      <c r="AS681" s="37" t="e">
        <f t="shared" si="294"/>
        <v>#DIV/0!</v>
      </c>
      <c r="AT681" s="37" t="e">
        <f t="shared" si="295"/>
        <v>#DIV/0!</v>
      </c>
      <c r="AU681" s="37" t="e">
        <f t="shared" si="296"/>
        <v>#DIV/0!</v>
      </c>
      <c r="AV681" s="42" t="e">
        <f t="shared" si="297"/>
        <v>#DIV/0!</v>
      </c>
      <c r="AW681" s="37" t="e">
        <f t="shared" si="298"/>
        <v>#DIV/0!</v>
      </c>
      <c r="AX681" s="37" t="e">
        <f t="shared" si="299"/>
        <v>#DIV/0!</v>
      </c>
      <c r="AY681" s="37" t="e">
        <f t="shared" si="300"/>
        <v>#DIV/0!</v>
      </c>
      <c r="AZ681" s="37" t="e">
        <f t="shared" si="301"/>
        <v>#DIV/0!</v>
      </c>
      <c r="BA681" s="37" t="e">
        <f t="shared" si="302"/>
        <v>#DIV/0!</v>
      </c>
      <c r="BB681" s="42" t="e">
        <f>IF($E681="ST",VALUE(TEXT((1/(('TOX and EXPO INPUTS'!$F$9/AG681)+('TOX and EXPO INPUTS'!$F$17/AN681))),"0.0E+00")),IF($E681="IT",VALUE(TEXT((1/(('TOX and EXPO INPUTS'!$F$12/AG681)+('TOX and EXPO INPUTS'!$F$20/AN681))),"0.0E+00"))))</f>
        <v>#DIV/0!</v>
      </c>
      <c r="BC681" s="37" t="e">
        <f>IF($E681="ST",VALUE(TEXT((1/(('TOX and EXPO INPUTS'!$F$9/AH681)+('TOX and EXPO INPUTS'!$F$17/AN681))),"0.0E+00")),IF($E681="IT",VALUE(TEXT((1/(('TOX and EXPO INPUTS'!$F$12/AH681)+('TOX and EXPO INPUTS'!$F$20/AN681))),"0.0E+00"))))</f>
        <v>#DIV/0!</v>
      </c>
      <c r="BD681" s="37" t="e">
        <f>IF($E681="ST",VALUE(TEXT((1/(('TOX and EXPO INPUTS'!$F$9/AI681)+('TOX and EXPO INPUTS'!$F$17/AN681))),"0.0E+00")),IF($E681="IT",VALUE(TEXT((1/(('TOX and EXPO INPUTS'!$F$12/AI681)+('TOX and EXPO INPUTS'!$F$20/AN681))),"0.0E+00"))))</f>
        <v>#DIV/0!</v>
      </c>
      <c r="BE681" s="37" t="e">
        <f>IF($E681="ST",VALUE(TEXT((1/(('TOX and EXPO INPUTS'!$F$9/AG681)+('TOX and EXPO INPUTS'!$F$17/AO681))),"0.0E+00")),IF($E681="IT",VALUE(TEXT((1/(('TOX and EXPO INPUTS'!$F$12/AG681)+('TOX and EXPO INPUTS'!$F$20/AO681))),"0.0E+00"))))</f>
        <v>#DIV/0!</v>
      </c>
      <c r="BF681" s="37" t="e">
        <f>IF($E681="ST",VALUE(TEXT((1/(('TOX and EXPO INPUTS'!$F$9/AH681)+('TOX and EXPO INPUTS'!$F$17/AO681))),"0.0E+00")),IF($E681="IT",VALUE(TEXT((1/(('TOX and EXPO INPUTS'!$F$12/AH681)+('TOX and EXPO INPUTS'!$F$20/AO681))),"0.0E+00"))))</f>
        <v>#DIV/0!</v>
      </c>
      <c r="BG681" s="37" t="e">
        <f>IF($E681="ST",VALUE(TEXT((1/(('TOX and EXPO INPUTS'!$F$9/AI681)+('TOX and EXPO INPUTS'!$F$17/AO681))),"0.0E+00")),IF($E681="IT",VALUE(TEXT((1/(('TOX and EXPO INPUTS'!$F$12/AI681)+('TOX and EXPO INPUTS'!$F$20/AO681))),"0.0E+00"))))</f>
        <v>#DIV/0!</v>
      </c>
      <c r="BH681" s="42" t="e">
        <f>VALUE(TEXT((AD681*$T681/365*'TOX and EXPO INPUTS'!$E$33/'TOX and EXPO INPUTS'!$E$34),"0.00E+00"))</f>
        <v>#DIV/0!</v>
      </c>
      <c r="BI681" s="37" t="e">
        <f>VALUE(TEXT((AE681*$T681/365*'TOX and EXPO INPUTS'!$E$33/'TOX and EXPO INPUTS'!$E$34),"0.00E+00"))</f>
        <v>#DIV/0!</v>
      </c>
      <c r="BJ681" s="37" t="e">
        <f>VALUE(TEXT((AF681*$T681/365*'TOX and EXPO INPUTS'!$E$33/'TOX and EXPO INPUTS'!$E$34),"0.00E+00"))</f>
        <v>#DIV/0!</v>
      </c>
      <c r="BK681" s="42" t="e">
        <f>VALUE(TEXT((AD681*$U681/365*'TOX and EXPO INPUTS'!$E$33/'TOX and EXPO INPUTS'!$E$34),"0.00E+00"))</f>
        <v>#DIV/0!</v>
      </c>
      <c r="BL681" s="37" t="e">
        <f>VALUE(TEXT((AE681*$U681/365*'TOX and EXPO INPUTS'!$E$33/'TOX and EXPO INPUTS'!$E$34),"0.00E+00"))</f>
        <v>#DIV/0!</v>
      </c>
      <c r="BM681" s="37" t="e">
        <f>VALUE(TEXT((AF681*$U681/365*'TOX and EXPO INPUTS'!$E$33/'TOX and EXPO INPUTS'!$E$34),"0.00E+00"))</f>
        <v>#DIV/0!</v>
      </c>
      <c r="BN681" s="42" t="e">
        <f>VALUE(TEXT((AL681*$T681/365*'TOX and EXPO INPUTS'!$E$33/'TOX and EXPO INPUTS'!$E$34),"0.00E+00"))</f>
        <v>#DIV/0!</v>
      </c>
      <c r="BO681" s="37" t="e">
        <f>VALUE(TEXT((AM681*$T681/365*'TOX and EXPO INPUTS'!$E$33/'TOX and EXPO INPUTS'!$E$34),"0.00E+00"))</f>
        <v>#DIV/0!</v>
      </c>
      <c r="BP681" s="42" t="e">
        <f>VALUE(TEXT((AL681*$U681/365*'TOX and EXPO INPUTS'!$E$33/'TOX and EXPO INPUTS'!$E$34),"0.00E+00"))</f>
        <v>#DIV/0!</v>
      </c>
      <c r="BQ681" s="37" t="e">
        <f>VALUE(TEXT((AM681*$U681/365*'TOX and EXPO INPUTS'!$E$33/'TOX and EXPO INPUTS'!$E$34),"0.00E+00"))</f>
        <v>#DIV/0!</v>
      </c>
      <c r="BR681" s="42" t="e">
        <f>VALUE(TEXT((AP681*$T681/365*'TOX and EXPO INPUTS'!$E$33/'TOX and EXPO INPUTS'!$E$34),"0.00E+00"))</f>
        <v>#DIV/0!</v>
      </c>
      <c r="BS681" s="37" t="e">
        <f>VALUE(TEXT((AQ681*$T681/365*'TOX and EXPO INPUTS'!$E$33/'TOX and EXPO INPUTS'!$E$34),"0.00E+00"))</f>
        <v>#DIV/0!</v>
      </c>
      <c r="BT681" s="37" t="e">
        <f>VALUE(TEXT((AR681*$T681/365*'TOX and EXPO INPUTS'!$E$33/'TOX and EXPO INPUTS'!$E$34),"0.00E+00"))</f>
        <v>#DIV/0!</v>
      </c>
      <c r="BU681" s="37" t="e">
        <f>VALUE(TEXT((AS681*$T681/365*'TOX and EXPO INPUTS'!$E$33/'TOX and EXPO INPUTS'!$E$34),"0.00E+00"))</f>
        <v>#DIV/0!</v>
      </c>
      <c r="BV681" s="37" t="e">
        <f>VALUE(TEXT((AT681*$T681/365*'TOX and EXPO INPUTS'!$E$33/'TOX and EXPO INPUTS'!$E$34),"0.00E+00"))</f>
        <v>#DIV/0!</v>
      </c>
      <c r="BW681" s="37" t="e">
        <f>VALUE(TEXT((AU681*$T681/365*'TOX and EXPO INPUTS'!$E$33/'TOX and EXPO INPUTS'!$E$34),"0.00E+00"))</f>
        <v>#DIV/0!</v>
      </c>
      <c r="BX681" s="42" t="e">
        <f>VALUE(TEXT((AP681*$U681/365*'TOX and EXPO INPUTS'!$E$33/'TOX and EXPO INPUTS'!$E$34),"0.00E+00"))</f>
        <v>#DIV/0!</v>
      </c>
      <c r="BY681" s="37" t="e">
        <f>VALUE(TEXT((AQ681*$U681/365*'TOX and EXPO INPUTS'!$E$33/'TOX and EXPO INPUTS'!$E$34),"0.00E+00"))</f>
        <v>#DIV/0!</v>
      </c>
      <c r="BZ681" s="37" t="e">
        <f>VALUE(TEXT((AR681*$U681/365*'TOX and EXPO INPUTS'!$E$33/'TOX and EXPO INPUTS'!$E$34),"0.00E+00"))</f>
        <v>#DIV/0!</v>
      </c>
      <c r="CA681" s="37" t="e">
        <f>VALUE(TEXT((AS681*$U681/365*'TOX and EXPO INPUTS'!$E$33/'TOX and EXPO INPUTS'!$E$34),"0.00E+00"))</f>
        <v>#DIV/0!</v>
      </c>
      <c r="CB681" s="37" t="e">
        <f>VALUE(TEXT((AT681*$U681/365*'TOX and EXPO INPUTS'!$E$33/'TOX and EXPO INPUTS'!$E$34),"0.00E+00"))</f>
        <v>#DIV/0!</v>
      </c>
      <c r="CC681" s="37" t="e">
        <f>VALUE(TEXT((AU681*$U681/365*'TOX and EXPO INPUTS'!$E$33/'TOX and EXPO INPUTS'!$E$34),"0.00E+00"))</f>
        <v>#DIV/0!</v>
      </c>
      <c r="CD681" s="58" t="e">
        <f>VALUE(TEXT((BR681*'TOX and EXPO INPUTS'!$F$23),"0.00E+00"))</f>
        <v>#DIV/0!</v>
      </c>
      <c r="CE681" s="57" t="e">
        <f>VALUE(TEXT((BS681*'TOX and EXPO INPUTS'!$F$23),"0.00E+00"))</f>
        <v>#DIV/0!</v>
      </c>
      <c r="CF681" s="57" t="e">
        <f>VALUE(TEXT((BT681*'TOX and EXPO INPUTS'!$F$23),"0.00E+00"))</f>
        <v>#DIV/0!</v>
      </c>
      <c r="CG681" s="57" t="e">
        <f>VALUE(TEXT((BU681*'TOX and EXPO INPUTS'!$F$23),"0.00E+00"))</f>
        <v>#DIV/0!</v>
      </c>
      <c r="CH681" s="57" t="e">
        <f>VALUE(TEXT((BV681*'TOX and EXPO INPUTS'!$F$23),"0.00E+00"))</f>
        <v>#DIV/0!</v>
      </c>
      <c r="CI681" s="57" t="e">
        <f>VALUE(TEXT((BW681*'TOX and EXPO INPUTS'!$F$23),"0.00E+00"))</f>
        <v>#DIV/0!</v>
      </c>
      <c r="CJ681" s="58" t="e">
        <f>VALUE(TEXT((BX681*'TOX and EXPO INPUTS'!$F$23),"0.00E+00"))</f>
        <v>#DIV/0!</v>
      </c>
      <c r="CK681" s="57" t="e">
        <f>VALUE(TEXT((BY681*'TOX and EXPO INPUTS'!$F$23),"0.00E+00"))</f>
        <v>#DIV/0!</v>
      </c>
      <c r="CL681" s="57" t="e">
        <f>VALUE(TEXT((BZ681*'TOX and EXPO INPUTS'!$F$23),"0.00E+00"))</f>
        <v>#DIV/0!</v>
      </c>
      <c r="CM681" s="57" t="e">
        <f>VALUE(TEXT((CA681*'TOX and EXPO INPUTS'!$F$23),"0.00E+00"))</f>
        <v>#DIV/0!</v>
      </c>
      <c r="CN681" s="57" t="e">
        <f>VALUE(TEXT((CB681*'TOX and EXPO INPUTS'!$F$23),"0.00E+00"))</f>
        <v>#DIV/0!</v>
      </c>
      <c r="CO681" s="57" t="e">
        <f>VALUE(TEXT((CC681*'TOX and EXPO INPUTS'!$F$23),"0.00E+00"))</f>
        <v>#DIV/0!</v>
      </c>
      <c r="CP681" s="38" t="s">
        <v>106</v>
      </c>
      <c r="CQ681" s="34" t="s">
        <v>107</v>
      </c>
      <c r="CR681" s="34" t="s">
        <v>108</v>
      </c>
      <c r="CS681" s="39" t="s">
        <v>109</v>
      </c>
    </row>
    <row r="682" spans="1:97" ht="48" customHeight="1" x14ac:dyDescent="0.25">
      <c r="A682" s="34" t="s">
        <v>98</v>
      </c>
      <c r="B682" s="34" t="s">
        <v>99</v>
      </c>
      <c r="C682" s="34" t="s">
        <v>100</v>
      </c>
      <c r="D682" s="34" t="s">
        <v>110</v>
      </c>
      <c r="E682" s="39" t="s">
        <v>102</v>
      </c>
      <c r="F682" s="40" t="s">
        <v>175</v>
      </c>
      <c r="G682" s="43"/>
      <c r="H682" s="36" t="s">
        <v>104</v>
      </c>
      <c r="I682" s="67"/>
      <c r="J682" s="36" t="s">
        <v>105</v>
      </c>
      <c r="K682" s="100">
        <f>VLOOKUP(F682,'Amount Seed Planted_variables'!$A$3:$I$74,2,0)</f>
        <v>5</v>
      </c>
      <c r="L682" s="100">
        <f>VLOOKUP(F682,'Amount Seed Planted_variables'!$A$3:$I$74,3,0)</f>
        <v>11</v>
      </c>
      <c r="M682" s="36">
        <f t="shared" si="307"/>
        <v>0</v>
      </c>
      <c r="N682" s="35">
        <f t="shared" si="308"/>
        <v>0</v>
      </c>
      <c r="O682" s="101">
        <v>800000</v>
      </c>
      <c r="P682" s="93">
        <f>VLOOKUP(F682,'Amount Seed Planted_variables'!$A$3:$I$74,4,0)</f>
        <v>34848</v>
      </c>
      <c r="Q682" s="93">
        <f>VLOOKUP(F682,'Amount Seed Planted_variables'!$A$3:$I$74,7,0)</f>
        <v>61</v>
      </c>
      <c r="R682" s="93">
        <f>VLOOKUP(F682,'Amount Seed Planted_variables'!$A$3:$I$74,8,0)</f>
        <v>2125728</v>
      </c>
      <c r="S682" s="87" t="str">
        <f t="shared" si="304"/>
        <v>NA</v>
      </c>
      <c r="T682" s="35">
        <v>10</v>
      </c>
      <c r="U682" s="35">
        <v>30</v>
      </c>
      <c r="V682" s="41">
        <v>68</v>
      </c>
      <c r="W682" s="35">
        <v>16.899999999999999</v>
      </c>
      <c r="X682" s="35">
        <v>13.1</v>
      </c>
      <c r="Y682" s="41">
        <v>3.6</v>
      </c>
      <c r="Z682" s="35">
        <f t="shared" si="303"/>
        <v>0.36000000000000004</v>
      </c>
      <c r="AA682" s="42">
        <f t="shared" si="309"/>
        <v>0</v>
      </c>
      <c r="AB682" s="37">
        <f t="shared" si="310"/>
        <v>0</v>
      </c>
      <c r="AC682" s="37">
        <f t="shared" si="311"/>
        <v>0</v>
      </c>
      <c r="AD682" s="42" t="e">
        <f>VALUE(TEXT(((AA682*'TOX and EXPO INPUTS'!$F$13)/'TOX and EXPO INPUTS'!$E$27),"0.00E+00"))</f>
        <v>#DIV/0!</v>
      </c>
      <c r="AE682" s="37" t="e">
        <f>VALUE(TEXT(((AB682*'TOX and EXPO INPUTS'!$F$13)/'TOX and EXPO INPUTS'!$E$27),"0.00E+00"))</f>
        <v>#DIV/0!</v>
      </c>
      <c r="AF682" s="37" t="e">
        <f>VALUE(TEXT(((AC682*'TOX and EXPO INPUTS'!$F$13)/'TOX and EXPO INPUTS'!$E$27),"0.00E+00"))</f>
        <v>#DIV/0!</v>
      </c>
      <c r="AG682" s="42" t="e">
        <f>IF($E682="ST",VALUE(TEXT(('TOX and EXPO INPUTS'!$F$7/AD682),"0.0E+00")),IF($E682="IT",VALUE(TEXT(('TOX and EXPO INPUTS'!$F$10/AD682),"0.0E+00"))))</f>
        <v>#DIV/0!</v>
      </c>
      <c r="AH682" s="37" t="e">
        <f>IF($E682="ST",VALUE(TEXT(('TOX and EXPO INPUTS'!$F$7/AE682),"0.0E+00")),IF($E682="IT",VALUE(TEXT(('TOX and EXPO INPUTS'!$F$10/AE682),"0.0E+00"))))</f>
        <v>#DIV/0!</v>
      </c>
      <c r="AI682" s="37" t="e">
        <f>IF($E682="ST",VALUE(TEXT(('TOX and EXPO INPUTS'!$F$7/AF682),"0.0E+00")),IF($E682="IT",VALUE(TEXT(('TOX and EXPO INPUTS'!$F$10/AF682),"0.0E+00"))))</f>
        <v>#DIV/0!</v>
      </c>
      <c r="AJ682" s="42">
        <f t="shared" si="305"/>
        <v>0</v>
      </c>
      <c r="AK682" s="37">
        <f t="shared" si="306"/>
        <v>0</v>
      </c>
      <c r="AL682" s="42" t="e">
        <f>VALUE(TEXT(((AJ682*'TOX and EXPO INPUTS'!$F$21)/'TOX and EXPO INPUTS'!$E$29),"0.00E+00"))</f>
        <v>#DIV/0!</v>
      </c>
      <c r="AM682" s="37" t="e">
        <f>VALUE(TEXT(((AK682*'TOX and EXPO INPUTS'!$F$21)/'TOX and EXPO INPUTS'!$E$29),"0.00E+00"))</f>
        <v>#DIV/0!</v>
      </c>
      <c r="AN682" s="42" t="e">
        <f>IF($E682="ST",VALUE(TEXT(('TOX and EXPO INPUTS'!$F$15/AL682),"0.0E+00")),IF($E682="IT",VALUE(TEXT(('TOX and EXPO INPUTS'!$F$18/AL682),"0.0E+00"))))</f>
        <v>#DIV/0!</v>
      </c>
      <c r="AO682" s="37" t="e">
        <f>IF($E682="ST",VALUE(TEXT(('TOX and EXPO INPUTS'!$F$15/AM682),"0.0E+00")),IF($E682="IT",VALUE(TEXT(('TOX and EXPO INPUTS'!$F$18/AM682),"0.0E+00"))))</f>
        <v>#DIV/0!</v>
      </c>
      <c r="AP682" s="42" t="e">
        <f t="shared" si="291"/>
        <v>#DIV/0!</v>
      </c>
      <c r="AQ682" s="37" t="e">
        <f t="shared" si="292"/>
        <v>#DIV/0!</v>
      </c>
      <c r="AR682" s="37" t="e">
        <f t="shared" si="293"/>
        <v>#DIV/0!</v>
      </c>
      <c r="AS682" s="37" t="e">
        <f t="shared" si="294"/>
        <v>#DIV/0!</v>
      </c>
      <c r="AT682" s="37" t="e">
        <f t="shared" si="295"/>
        <v>#DIV/0!</v>
      </c>
      <c r="AU682" s="37" t="e">
        <f t="shared" si="296"/>
        <v>#DIV/0!</v>
      </c>
      <c r="AV682" s="42" t="e">
        <f t="shared" si="297"/>
        <v>#DIV/0!</v>
      </c>
      <c r="AW682" s="37" t="e">
        <f t="shared" si="298"/>
        <v>#DIV/0!</v>
      </c>
      <c r="AX682" s="37" t="e">
        <f t="shared" si="299"/>
        <v>#DIV/0!</v>
      </c>
      <c r="AY682" s="37" t="e">
        <f t="shared" si="300"/>
        <v>#DIV/0!</v>
      </c>
      <c r="AZ682" s="37" t="e">
        <f t="shared" si="301"/>
        <v>#DIV/0!</v>
      </c>
      <c r="BA682" s="37" t="e">
        <f t="shared" si="302"/>
        <v>#DIV/0!</v>
      </c>
      <c r="BB682" s="42" t="e">
        <f>IF($E682="ST",VALUE(TEXT((1/(('TOX and EXPO INPUTS'!$F$9/AG682)+('TOX and EXPO INPUTS'!$F$17/AN682))),"0.0E+00")),IF($E682="IT",VALUE(TEXT((1/(('TOX and EXPO INPUTS'!$F$12/AG682)+('TOX and EXPO INPUTS'!$F$20/AN682))),"0.0E+00"))))</f>
        <v>#DIV/0!</v>
      </c>
      <c r="BC682" s="37" t="e">
        <f>IF($E682="ST",VALUE(TEXT((1/(('TOX and EXPO INPUTS'!$F$9/AH682)+('TOX and EXPO INPUTS'!$F$17/AN682))),"0.0E+00")),IF($E682="IT",VALUE(TEXT((1/(('TOX and EXPO INPUTS'!$F$12/AH682)+('TOX and EXPO INPUTS'!$F$20/AN682))),"0.0E+00"))))</f>
        <v>#DIV/0!</v>
      </c>
      <c r="BD682" s="37" t="e">
        <f>IF($E682="ST",VALUE(TEXT((1/(('TOX and EXPO INPUTS'!$F$9/AI682)+('TOX and EXPO INPUTS'!$F$17/AN682))),"0.0E+00")),IF($E682="IT",VALUE(TEXT((1/(('TOX and EXPO INPUTS'!$F$12/AI682)+('TOX and EXPO INPUTS'!$F$20/AN682))),"0.0E+00"))))</f>
        <v>#DIV/0!</v>
      </c>
      <c r="BE682" s="37" t="e">
        <f>IF($E682="ST",VALUE(TEXT((1/(('TOX and EXPO INPUTS'!$F$9/AG682)+('TOX and EXPO INPUTS'!$F$17/AO682))),"0.0E+00")),IF($E682="IT",VALUE(TEXT((1/(('TOX and EXPO INPUTS'!$F$12/AG682)+('TOX and EXPO INPUTS'!$F$20/AO682))),"0.0E+00"))))</f>
        <v>#DIV/0!</v>
      </c>
      <c r="BF682" s="37" t="e">
        <f>IF($E682="ST",VALUE(TEXT((1/(('TOX and EXPO INPUTS'!$F$9/AH682)+('TOX and EXPO INPUTS'!$F$17/AO682))),"0.0E+00")),IF($E682="IT",VALUE(TEXT((1/(('TOX and EXPO INPUTS'!$F$12/AH682)+('TOX and EXPO INPUTS'!$F$20/AO682))),"0.0E+00"))))</f>
        <v>#DIV/0!</v>
      </c>
      <c r="BG682" s="37" t="e">
        <f>IF($E682="ST",VALUE(TEXT((1/(('TOX and EXPO INPUTS'!$F$9/AI682)+('TOX and EXPO INPUTS'!$F$17/AO682))),"0.0E+00")),IF($E682="IT",VALUE(TEXT((1/(('TOX and EXPO INPUTS'!$F$12/AI682)+('TOX and EXPO INPUTS'!$F$20/AO682))),"0.0E+00"))))</f>
        <v>#DIV/0!</v>
      </c>
      <c r="BH682" s="42" t="e">
        <f>VALUE(TEXT((AD682*$T682/365*'TOX and EXPO INPUTS'!$E$33/'TOX and EXPO INPUTS'!$E$34),"0.00E+00"))</f>
        <v>#DIV/0!</v>
      </c>
      <c r="BI682" s="37" t="e">
        <f>VALUE(TEXT((AE682*$T682/365*'TOX and EXPO INPUTS'!$E$33/'TOX and EXPO INPUTS'!$E$34),"0.00E+00"))</f>
        <v>#DIV/0!</v>
      </c>
      <c r="BJ682" s="37" t="e">
        <f>VALUE(TEXT((AF682*$T682/365*'TOX and EXPO INPUTS'!$E$33/'TOX and EXPO INPUTS'!$E$34),"0.00E+00"))</f>
        <v>#DIV/0!</v>
      </c>
      <c r="BK682" s="42" t="e">
        <f>VALUE(TEXT((AD682*$U682/365*'TOX and EXPO INPUTS'!$E$33/'TOX and EXPO INPUTS'!$E$34),"0.00E+00"))</f>
        <v>#DIV/0!</v>
      </c>
      <c r="BL682" s="37" t="e">
        <f>VALUE(TEXT((AE682*$U682/365*'TOX and EXPO INPUTS'!$E$33/'TOX and EXPO INPUTS'!$E$34),"0.00E+00"))</f>
        <v>#DIV/0!</v>
      </c>
      <c r="BM682" s="37" t="e">
        <f>VALUE(TEXT((AF682*$U682/365*'TOX and EXPO INPUTS'!$E$33/'TOX and EXPO INPUTS'!$E$34),"0.00E+00"))</f>
        <v>#DIV/0!</v>
      </c>
      <c r="BN682" s="42" t="e">
        <f>VALUE(TEXT((AL682*$T682/365*'TOX and EXPO INPUTS'!$E$33/'TOX and EXPO INPUTS'!$E$34),"0.00E+00"))</f>
        <v>#DIV/0!</v>
      </c>
      <c r="BO682" s="37" t="e">
        <f>VALUE(TEXT((AM682*$T682/365*'TOX and EXPO INPUTS'!$E$33/'TOX and EXPO INPUTS'!$E$34),"0.00E+00"))</f>
        <v>#DIV/0!</v>
      </c>
      <c r="BP682" s="42" t="e">
        <f>VALUE(TEXT((AL682*$U682/365*'TOX and EXPO INPUTS'!$E$33/'TOX and EXPO INPUTS'!$E$34),"0.00E+00"))</f>
        <v>#DIV/0!</v>
      </c>
      <c r="BQ682" s="37" t="e">
        <f>VALUE(TEXT((AM682*$U682/365*'TOX and EXPO INPUTS'!$E$33/'TOX and EXPO INPUTS'!$E$34),"0.00E+00"))</f>
        <v>#DIV/0!</v>
      </c>
      <c r="BR682" s="42" t="e">
        <f>VALUE(TEXT((AP682*$T682/365*'TOX and EXPO INPUTS'!$E$33/'TOX and EXPO INPUTS'!$E$34),"0.00E+00"))</f>
        <v>#DIV/0!</v>
      </c>
      <c r="BS682" s="37" t="e">
        <f>VALUE(TEXT((AQ682*$T682/365*'TOX and EXPO INPUTS'!$E$33/'TOX and EXPO INPUTS'!$E$34),"0.00E+00"))</f>
        <v>#DIV/0!</v>
      </c>
      <c r="BT682" s="37" t="e">
        <f>VALUE(TEXT((AR682*$T682/365*'TOX and EXPO INPUTS'!$E$33/'TOX and EXPO INPUTS'!$E$34),"0.00E+00"))</f>
        <v>#DIV/0!</v>
      </c>
      <c r="BU682" s="37" t="e">
        <f>VALUE(TEXT((AS682*$T682/365*'TOX and EXPO INPUTS'!$E$33/'TOX and EXPO INPUTS'!$E$34),"0.00E+00"))</f>
        <v>#DIV/0!</v>
      </c>
      <c r="BV682" s="37" t="e">
        <f>VALUE(TEXT((AT682*$T682/365*'TOX and EXPO INPUTS'!$E$33/'TOX and EXPO INPUTS'!$E$34),"0.00E+00"))</f>
        <v>#DIV/0!</v>
      </c>
      <c r="BW682" s="37" t="e">
        <f>VALUE(TEXT((AU682*$T682/365*'TOX and EXPO INPUTS'!$E$33/'TOX and EXPO INPUTS'!$E$34),"0.00E+00"))</f>
        <v>#DIV/0!</v>
      </c>
      <c r="BX682" s="42" t="e">
        <f>VALUE(TEXT((AP682*$U682/365*'TOX and EXPO INPUTS'!$E$33/'TOX and EXPO INPUTS'!$E$34),"0.00E+00"))</f>
        <v>#DIV/0!</v>
      </c>
      <c r="BY682" s="37" t="e">
        <f>VALUE(TEXT((AQ682*$U682/365*'TOX and EXPO INPUTS'!$E$33/'TOX and EXPO INPUTS'!$E$34),"0.00E+00"))</f>
        <v>#DIV/0!</v>
      </c>
      <c r="BZ682" s="37" t="e">
        <f>VALUE(TEXT((AR682*$U682/365*'TOX and EXPO INPUTS'!$E$33/'TOX and EXPO INPUTS'!$E$34),"0.00E+00"))</f>
        <v>#DIV/0!</v>
      </c>
      <c r="CA682" s="37" t="e">
        <f>VALUE(TEXT((AS682*$U682/365*'TOX and EXPO INPUTS'!$E$33/'TOX and EXPO INPUTS'!$E$34),"0.00E+00"))</f>
        <v>#DIV/0!</v>
      </c>
      <c r="CB682" s="37" t="e">
        <f>VALUE(TEXT((AT682*$U682/365*'TOX and EXPO INPUTS'!$E$33/'TOX and EXPO INPUTS'!$E$34),"0.00E+00"))</f>
        <v>#DIV/0!</v>
      </c>
      <c r="CC682" s="37" t="e">
        <f>VALUE(TEXT((AU682*$U682/365*'TOX and EXPO INPUTS'!$E$33/'TOX and EXPO INPUTS'!$E$34),"0.00E+00"))</f>
        <v>#DIV/0!</v>
      </c>
      <c r="CD682" s="58" t="e">
        <f>VALUE(TEXT((BR682*'TOX and EXPO INPUTS'!$F$23),"0.00E+00"))</f>
        <v>#DIV/0!</v>
      </c>
      <c r="CE682" s="57" t="e">
        <f>VALUE(TEXT((BS682*'TOX and EXPO INPUTS'!$F$23),"0.00E+00"))</f>
        <v>#DIV/0!</v>
      </c>
      <c r="CF682" s="57" t="e">
        <f>VALUE(TEXT((BT682*'TOX and EXPO INPUTS'!$F$23),"0.00E+00"))</f>
        <v>#DIV/0!</v>
      </c>
      <c r="CG682" s="57" t="e">
        <f>VALUE(TEXT((BU682*'TOX and EXPO INPUTS'!$F$23),"0.00E+00"))</f>
        <v>#DIV/0!</v>
      </c>
      <c r="CH682" s="57" t="e">
        <f>VALUE(TEXT((BV682*'TOX and EXPO INPUTS'!$F$23),"0.00E+00"))</f>
        <v>#DIV/0!</v>
      </c>
      <c r="CI682" s="57" t="e">
        <f>VALUE(TEXT((BW682*'TOX and EXPO INPUTS'!$F$23),"0.00E+00"))</f>
        <v>#DIV/0!</v>
      </c>
      <c r="CJ682" s="58" t="e">
        <f>VALUE(TEXT((BX682*'TOX and EXPO INPUTS'!$F$23),"0.00E+00"))</f>
        <v>#DIV/0!</v>
      </c>
      <c r="CK682" s="57" t="e">
        <f>VALUE(TEXT((BY682*'TOX and EXPO INPUTS'!$F$23),"0.00E+00"))</f>
        <v>#DIV/0!</v>
      </c>
      <c r="CL682" s="57" t="e">
        <f>VALUE(TEXT((BZ682*'TOX and EXPO INPUTS'!$F$23),"0.00E+00"))</f>
        <v>#DIV/0!</v>
      </c>
      <c r="CM682" s="57" t="e">
        <f>VALUE(TEXT((CA682*'TOX and EXPO INPUTS'!$F$23),"0.00E+00"))</f>
        <v>#DIV/0!</v>
      </c>
      <c r="CN682" s="57" t="e">
        <f>VALUE(TEXT((CB682*'TOX and EXPO INPUTS'!$F$23),"0.00E+00"))</f>
        <v>#DIV/0!</v>
      </c>
      <c r="CO682" s="57" t="e">
        <f>VALUE(TEXT((CC682*'TOX and EXPO INPUTS'!$F$23),"0.00E+00"))</f>
        <v>#DIV/0!</v>
      </c>
      <c r="CP682" s="38" t="s">
        <v>106</v>
      </c>
      <c r="CQ682" s="34" t="s">
        <v>107</v>
      </c>
      <c r="CR682" s="34" t="s">
        <v>108</v>
      </c>
      <c r="CS682" s="39" t="s">
        <v>109</v>
      </c>
    </row>
    <row r="683" spans="1:97" ht="48" customHeight="1" x14ac:dyDescent="0.25">
      <c r="A683" s="34" t="s">
        <v>98</v>
      </c>
      <c r="B683" s="34" t="s">
        <v>99</v>
      </c>
      <c r="C683" s="34" t="s">
        <v>100</v>
      </c>
      <c r="D683" s="34" t="s">
        <v>111</v>
      </c>
      <c r="E683" s="39" t="s">
        <v>102</v>
      </c>
      <c r="F683" s="40" t="s">
        <v>175</v>
      </c>
      <c r="G683" s="43"/>
      <c r="H683" s="36" t="s">
        <v>104</v>
      </c>
      <c r="I683" s="67"/>
      <c r="J683" s="36" t="s">
        <v>105</v>
      </c>
      <c r="K683" s="100">
        <f>VLOOKUP(F683,'Amount Seed Planted_variables'!$A$3:$I$74,2,0)</f>
        <v>5</v>
      </c>
      <c r="L683" s="100">
        <f>VLOOKUP(F683,'Amount Seed Planted_variables'!$A$3:$I$74,3,0)</f>
        <v>11</v>
      </c>
      <c r="M683" s="36">
        <f t="shared" si="307"/>
        <v>0</v>
      </c>
      <c r="N683" s="35">
        <f t="shared" si="308"/>
        <v>0</v>
      </c>
      <c r="O683" s="101">
        <v>800000</v>
      </c>
      <c r="P683" s="93">
        <f>VLOOKUP(F683,'Amount Seed Planted_variables'!$A$3:$I$74,4,0)</f>
        <v>34848</v>
      </c>
      <c r="Q683" s="93">
        <f>VLOOKUP(F683,'Amount Seed Planted_variables'!$A$3:$I$74,7,0)</f>
        <v>61</v>
      </c>
      <c r="R683" s="93">
        <f>VLOOKUP(F683,'Amount Seed Planted_variables'!$A$3:$I$74,8,0)</f>
        <v>2125728</v>
      </c>
      <c r="S683" s="87">
        <f t="shared" si="304"/>
        <v>2.5</v>
      </c>
      <c r="T683" s="35">
        <v>10</v>
      </c>
      <c r="U683" s="35">
        <v>30</v>
      </c>
      <c r="V683" s="41">
        <v>138210600</v>
      </c>
      <c r="W683" s="35">
        <v>23262800</v>
      </c>
      <c r="X683" s="35">
        <v>21238200</v>
      </c>
      <c r="Y683" s="41">
        <v>106100</v>
      </c>
      <c r="Z683" s="35">
        <f t="shared" si="303"/>
        <v>10610</v>
      </c>
      <c r="AA683" s="42">
        <f t="shared" si="309"/>
        <v>0</v>
      </c>
      <c r="AB683" s="37">
        <f t="shared" si="310"/>
        <v>0</v>
      </c>
      <c r="AC683" s="37">
        <f t="shared" si="311"/>
        <v>0</v>
      </c>
      <c r="AD683" s="42" t="e">
        <f>VALUE(TEXT(((AA683*'TOX and EXPO INPUTS'!$F$13)/'TOX and EXPO INPUTS'!$E$27),"0.00E+00"))</f>
        <v>#DIV/0!</v>
      </c>
      <c r="AE683" s="37" t="e">
        <f>VALUE(TEXT(((AB683*'TOX and EXPO INPUTS'!$F$13)/'TOX and EXPO INPUTS'!$E$27),"0.00E+00"))</f>
        <v>#DIV/0!</v>
      </c>
      <c r="AF683" s="37" t="e">
        <f>VALUE(TEXT(((AC683*'TOX and EXPO INPUTS'!$F$13)/'TOX and EXPO INPUTS'!$E$27),"0.00E+00"))</f>
        <v>#DIV/0!</v>
      </c>
      <c r="AG683" s="42" t="e">
        <f>IF($E683="ST",VALUE(TEXT(('TOX and EXPO INPUTS'!$F$7/AD683),"0.0E+00")),IF($E683="IT",VALUE(TEXT(('TOX and EXPO INPUTS'!$F$10/AD683),"0.0E+00"))))</f>
        <v>#DIV/0!</v>
      </c>
      <c r="AH683" s="37" t="e">
        <f>IF($E683="ST",VALUE(TEXT(('TOX and EXPO INPUTS'!$F$7/AE683),"0.0E+00")),IF($E683="IT",VALUE(TEXT(('TOX and EXPO INPUTS'!$F$10/AE683),"0.0E+00"))))</f>
        <v>#DIV/0!</v>
      </c>
      <c r="AI683" s="37" t="e">
        <f>IF($E683="ST",VALUE(TEXT(('TOX and EXPO INPUTS'!$F$7/AF683),"0.0E+00")),IF($E683="IT",VALUE(TEXT(('TOX and EXPO INPUTS'!$F$10/AF683),"0.0E+00"))))</f>
        <v>#DIV/0!</v>
      </c>
      <c r="AJ683" s="42">
        <f t="shared" si="305"/>
        <v>0</v>
      </c>
      <c r="AK683" s="37">
        <f t="shared" si="306"/>
        <v>0</v>
      </c>
      <c r="AL683" s="42" t="e">
        <f>VALUE(TEXT(((AJ683*'TOX and EXPO INPUTS'!$F$21)/'TOX and EXPO INPUTS'!$E$29),"0.00E+00"))</f>
        <v>#DIV/0!</v>
      </c>
      <c r="AM683" s="37" t="e">
        <f>VALUE(TEXT(((AK683*'TOX and EXPO INPUTS'!$F$21)/'TOX and EXPO INPUTS'!$E$29),"0.00E+00"))</f>
        <v>#DIV/0!</v>
      </c>
      <c r="AN683" s="42" t="e">
        <f>IF($E683="ST",VALUE(TEXT(('TOX and EXPO INPUTS'!$F$15/AL683),"0.0E+00")),IF($E683="IT",VALUE(TEXT(('TOX and EXPO INPUTS'!$F$18/AL683),"0.0E+00"))))</f>
        <v>#DIV/0!</v>
      </c>
      <c r="AO683" s="37" t="e">
        <f>IF($E683="ST",VALUE(TEXT(('TOX and EXPO INPUTS'!$F$15/AM683),"0.0E+00")),IF($E683="IT",VALUE(TEXT(('TOX and EXPO INPUTS'!$F$18/AM683),"0.0E+00"))))</f>
        <v>#DIV/0!</v>
      </c>
      <c r="AP683" s="42" t="e">
        <f t="shared" si="291"/>
        <v>#DIV/0!</v>
      </c>
      <c r="AQ683" s="37" t="e">
        <f t="shared" si="292"/>
        <v>#DIV/0!</v>
      </c>
      <c r="AR683" s="37" t="e">
        <f t="shared" si="293"/>
        <v>#DIV/0!</v>
      </c>
      <c r="AS683" s="37" t="e">
        <f t="shared" si="294"/>
        <v>#DIV/0!</v>
      </c>
      <c r="AT683" s="37" t="e">
        <f t="shared" si="295"/>
        <v>#DIV/0!</v>
      </c>
      <c r="AU683" s="37" t="e">
        <f t="shared" si="296"/>
        <v>#DIV/0!</v>
      </c>
      <c r="AV683" s="42" t="e">
        <f t="shared" si="297"/>
        <v>#DIV/0!</v>
      </c>
      <c r="AW683" s="37" t="e">
        <f t="shared" si="298"/>
        <v>#DIV/0!</v>
      </c>
      <c r="AX683" s="37" t="e">
        <f t="shared" si="299"/>
        <v>#DIV/0!</v>
      </c>
      <c r="AY683" s="37" t="e">
        <f t="shared" si="300"/>
        <v>#DIV/0!</v>
      </c>
      <c r="AZ683" s="37" t="e">
        <f t="shared" si="301"/>
        <v>#DIV/0!</v>
      </c>
      <c r="BA683" s="37" t="e">
        <f t="shared" si="302"/>
        <v>#DIV/0!</v>
      </c>
      <c r="BB683" s="42" t="e">
        <f>IF($E683="ST",VALUE(TEXT((1/(('TOX and EXPO INPUTS'!$F$9/AG683)+('TOX and EXPO INPUTS'!$F$17/AN683))),"0.0E+00")),IF($E683="IT",VALUE(TEXT((1/(('TOX and EXPO INPUTS'!$F$12/AG683)+('TOX and EXPO INPUTS'!$F$20/AN683))),"0.0E+00"))))</f>
        <v>#DIV/0!</v>
      </c>
      <c r="BC683" s="37" t="e">
        <f>IF($E683="ST",VALUE(TEXT((1/(('TOX and EXPO INPUTS'!$F$9/AH683)+('TOX and EXPO INPUTS'!$F$17/AN683))),"0.0E+00")),IF($E683="IT",VALUE(TEXT((1/(('TOX and EXPO INPUTS'!$F$12/AH683)+('TOX and EXPO INPUTS'!$F$20/AN683))),"0.0E+00"))))</f>
        <v>#DIV/0!</v>
      </c>
      <c r="BD683" s="37" t="e">
        <f>IF($E683="ST",VALUE(TEXT((1/(('TOX and EXPO INPUTS'!$F$9/AI683)+('TOX and EXPO INPUTS'!$F$17/AN683))),"0.0E+00")),IF($E683="IT",VALUE(TEXT((1/(('TOX and EXPO INPUTS'!$F$12/AI683)+('TOX and EXPO INPUTS'!$F$20/AN683))),"0.0E+00"))))</f>
        <v>#DIV/0!</v>
      </c>
      <c r="BE683" s="37" t="e">
        <f>IF($E683="ST",VALUE(TEXT((1/(('TOX and EXPO INPUTS'!$F$9/AG683)+('TOX and EXPO INPUTS'!$F$17/AO683))),"0.0E+00")),IF($E683="IT",VALUE(TEXT((1/(('TOX and EXPO INPUTS'!$F$12/AG683)+('TOX and EXPO INPUTS'!$F$20/AO683))),"0.0E+00"))))</f>
        <v>#DIV/0!</v>
      </c>
      <c r="BF683" s="37" t="e">
        <f>IF($E683="ST",VALUE(TEXT((1/(('TOX and EXPO INPUTS'!$F$9/AH683)+('TOX and EXPO INPUTS'!$F$17/AO683))),"0.0E+00")),IF($E683="IT",VALUE(TEXT((1/(('TOX and EXPO INPUTS'!$F$12/AH683)+('TOX and EXPO INPUTS'!$F$20/AO683))),"0.0E+00"))))</f>
        <v>#DIV/0!</v>
      </c>
      <c r="BG683" s="37" t="e">
        <f>IF($E683="ST",VALUE(TEXT((1/(('TOX and EXPO INPUTS'!$F$9/AI683)+('TOX and EXPO INPUTS'!$F$17/AO683))),"0.0E+00")),IF($E683="IT",VALUE(TEXT((1/(('TOX and EXPO INPUTS'!$F$12/AI683)+('TOX and EXPO INPUTS'!$F$20/AO683))),"0.0E+00"))))</f>
        <v>#DIV/0!</v>
      </c>
      <c r="BH683" s="42" t="e">
        <f>VALUE(TEXT((AD683*$T683/365*'TOX and EXPO INPUTS'!$E$33/'TOX and EXPO INPUTS'!$E$34),"0.00E+00"))</f>
        <v>#DIV/0!</v>
      </c>
      <c r="BI683" s="37" t="e">
        <f>VALUE(TEXT((AE683*$T683/365*'TOX and EXPO INPUTS'!$E$33/'TOX and EXPO INPUTS'!$E$34),"0.00E+00"))</f>
        <v>#DIV/0!</v>
      </c>
      <c r="BJ683" s="37" t="e">
        <f>VALUE(TEXT((AF683*$T683/365*'TOX and EXPO INPUTS'!$E$33/'TOX and EXPO INPUTS'!$E$34),"0.00E+00"))</f>
        <v>#DIV/0!</v>
      </c>
      <c r="BK683" s="42" t="e">
        <f>VALUE(TEXT((AD683*$U683/365*'TOX and EXPO INPUTS'!$E$33/'TOX and EXPO INPUTS'!$E$34),"0.00E+00"))</f>
        <v>#DIV/0!</v>
      </c>
      <c r="BL683" s="37" t="e">
        <f>VALUE(TEXT((AE683*$U683/365*'TOX and EXPO INPUTS'!$E$33/'TOX and EXPO INPUTS'!$E$34),"0.00E+00"))</f>
        <v>#DIV/0!</v>
      </c>
      <c r="BM683" s="37" t="e">
        <f>VALUE(TEXT((AF683*$U683/365*'TOX and EXPO INPUTS'!$E$33/'TOX and EXPO INPUTS'!$E$34),"0.00E+00"))</f>
        <v>#DIV/0!</v>
      </c>
      <c r="BN683" s="42" t="e">
        <f>VALUE(TEXT((AL683*$T683/365*'TOX and EXPO INPUTS'!$E$33/'TOX and EXPO INPUTS'!$E$34),"0.00E+00"))</f>
        <v>#DIV/0!</v>
      </c>
      <c r="BO683" s="37" t="e">
        <f>VALUE(TEXT((AM683*$T683/365*'TOX and EXPO INPUTS'!$E$33/'TOX and EXPO INPUTS'!$E$34),"0.00E+00"))</f>
        <v>#DIV/0!</v>
      </c>
      <c r="BP683" s="42" t="e">
        <f>VALUE(TEXT((AL683*$U683/365*'TOX and EXPO INPUTS'!$E$33/'TOX and EXPO INPUTS'!$E$34),"0.00E+00"))</f>
        <v>#DIV/0!</v>
      </c>
      <c r="BQ683" s="37" t="e">
        <f>VALUE(TEXT((AM683*$U683/365*'TOX and EXPO INPUTS'!$E$33/'TOX and EXPO INPUTS'!$E$34),"0.00E+00"))</f>
        <v>#DIV/0!</v>
      </c>
      <c r="BR683" s="42" t="e">
        <f>VALUE(TEXT((AP683*$T683/365*'TOX and EXPO INPUTS'!$E$33/'TOX and EXPO INPUTS'!$E$34),"0.00E+00"))</f>
        <v>#DIV/0!</v>
      </c>
      <c r="BS683" s="37" t="e">
        <f>VALUE(TEXT((AQ683*$T683/365*'TOX and EXPO INPUTS'!$E$33/'TOX and EXPO INPUTS'!$E$34),"0.00E+00"))</f>
        <v>#DIV/0!</v>
      </c>
      <c r="BT683" s="37" t="e">
        <f>VALUE(TEXT((AR683*$T683/365*'TOX and EXPO INPUTS'!$E$33/'TOX and EXPO INPUTS'!$E$34),"0.00E+00"))</f>
        <v>#DIV/0!</v>
      </c>
      <c r="BU683" s="37" t="e">
        <f>VALUE(TEXT((AS683*$T683/365*'TOX and EXPO INPUTS'!$E$33/'TOX and EXPO INPUTS'!$E$34),"0.00E+00"))</f>
        <v>#DIV/0!</v>
      </c>
      <c r="BV683" s="37" t="e">
        <f>VALUE(TEXT((AT683*$T683/365*'TOX and EXPO INPUTS'!$E$33/'TOX and EXPO INPUTS'!$E$34),"0.00E+00"))</f>
        <v>#DIV/0!</v>
      </c>
      <c r="BW683" s="37" t="e">
        <f>VALUE(TEXT((AU683*$T683/365*'TOX and EXPO INPUTS'!$E$33/'TOX and EXPO INPUTS'!$E$34),"0.00E+00"))</f>
        <v>#DIV/0!</v>
      </c>
      <c r="BX683" s="42" t="e">
        <f>VALUE(TEXT((AP683*$U683/365*'TOX and EXPO INPUTS'!$E$33/'TOX and EXPO INPUTS'!$E$34),"0.00E+00"))</f>
        <v>#DIV/0!</v>
      </c>
      <c r="BY683" s="37" t="e">
        <f>VALUE(TEXT((AQ683*$U683/365*'TOX and EXPO INPUTS'!$E$33/'TOX and EXPO INPUTS'!$E$34),"0.00E+00"))</f>
        <v>#DIV/0!</v>
      </c>
      <c r="BZ683" s="37" t="e">
        <f>VALUE(TEXT((AR683*$U683/365*'TOX and EXPO INPUTS'!$E$33/'TOX and EXPO INPUTS'!$E$34),"0.00E+00"))</f>
        <v>#DIV/0!</v>
      </c>
      <c r="CA683" s="37" t="e">
        <f>VALUE(TEXT((AS683*$U683/365*'TOX and EXPO INPUTS'!$E$33/'TOX and EXPO INPUTS'!$E$34),"0.00E+00"))</f>
        <v>#DIV/0!</v>
      </c>
      <c r="CB683" s="37" t="e">
        <f>VALUE(TEXT((AT683*$U683/365*'TOX and EXPO INPUTS'!$E$33/'TOX and EXPO INPUTS'!$E$34),"0.00E+00"))</f>
        <v>#DIV/0!</v>
      </c>
      <c r="CC683" s="37" t="e">
        <f>VALUE(TEXT((AU683*$U683/365*'TOX and EXPO INPUTS'!$E$33/'TOX and EXPO INPUTS'!$E$34),"0.00E+00"))</f>
        <v>#DIV/0!</v>
      </c>
      <c r="CD683" s="58" t="e">
        <f>VALUE(TEXT((BR683*'TOX and EXPO INPUTS'!$F$23),"0.00E+00"))</f>
        <v>#DIV/0!</v>
      </c>
      <c r="CE683" s="57" t="e">
        <f>VALUE(TEXT((BS683*'TOX and EXPO INPUTS'!$F$23),"0.00E+00"))</f>
        <v>#DIV/0!</v>
      </c>
      <c r="CF683" s="57" t="e">
        <f>VALUE(TEXT((BT683*'TOX and EXPO INPUTS'!$F$23),"0.00E+00"))</f>
        <v>#DIV/0!</v>
      </c>
      <c r="CG683" s="57" t="e">
        <f>VALUE(TEXT((BU683*'TOX and EXPO INPUTS'!$F$23),"0.00E+00"))</f>
        <v>#DIV/0!</v>
      </c>
      <c r="CH683" s="57" t="e">
        <f>VALUE(TEXT((BV683*'TOX and EXPO INPUTS'!$F$23),"0.00E+00"))</f>
        <v>#DIV/0!</v>
      </c>
      <c r="CI683" s="57" t="e">
        <f>VALUE(TEXT((BW683*'TOX and EXPO INPUTS'!$F$23),"0.00E+00"))</f>
        <v>#DIV/0!</v>
      </c>
      <c r="CJ683" s="58" t="e">
        <f>VALUE(TEXT((BX683*'TOX and EXPO INPUTS'!$F$23),"0.00E+00"))</f>
        <v>#DIV/0!</v>
      </c>
      <c r="CK683" s="57" t="e">
        <f>VALUE(TEXT((BY683*'TOX and EXPO INPUTS'!$F$23),"0.00E+00"))</f>
        <v>#DIV/0!</v>
      </c>
      <c r="CL683" s="57" t="e">
        <f>VALUE(TEXT((BZ683*'TOX and EXPO INPUTS'!$F$23),"0.00E+00"))</f>
        <v>#DIV/0!</v>
      </c>
      <c r="CM683" s="57" t="e">
        <f>VALUE(TEXT((CA683*'TOX and EXPO INPUTS'!$F$23),"0.00E+00"))</f>
        <v>#DIV/0!</v>
      </c>
      <c r="CN683" s="57" t="e">
        <f>VALUE(TEXT((CB683*'TOX and EXPO INPUTS'!$F$23),"0.00E+00"))</f>
        <v>#DIV/0!</v>
      </c>
      <c r="CO683" s="57" t="e">
        <f>VALUE(TEXT((CC683*'TOX and EXPO INPUTS'!$F$23),"0.00E+00"))</f>
        <v>#DIV/0!</v>
      </c>
      <c r="CP683" s="38" t="s">
        <v>106</v>
      </c>
      <c r="CQ683" s="34" t="s">
        <v>107</v>
      </c>
      <c r="CR683" s="34" t="s">
        <v>108</v>
      </c>
      <c r="CS683" s="39" t="s">
        <v>109</v>
      </c>
    </row>
    <row r="684" spans="1:97" ht="48" customHeight="1" x14ac:dyDescent="0.25">
      <c r="A684" s="34" t="s">
        <v>98</v>
      </c>
      <c r="B684" s="34" t="s">
        <v>99</v>
      </c>
      <c r="C684" s="34" t="s">
        <v>100</v>
      </c>
      <c r="D684" s="34" t="s">
        <v>442</v>
      </c>
      <c r="E684" s="39" t="s">
        <v>102</v>
      </c>
      <c r="F684" s="40" t="s">
        <v>175</v>
      </c>
      <c r="G684" s="43"/>
      <c r="H684" s="36" t="s">
        <v>104</v>
      </c>
      <c r="I684" s="67"/>
      <c r="J684" s="36" t="s">
        <v>105</v>
      </c>
      <c r="K684" s="100">
        <f>VLOOKUP(F684,'Amount Seed Planted_variables'!$A$3:$I$74,2,0)</f>
        <v>5</v>
      </c>
      <c r="L684" s="100">
        <f>VLOOKUP(F684,'Amount Seed Planted_variables'!$A$3:$I$74,3,0)</f>
        <v>11</v>
      </c>
      <c r="M684" s="36">
        <f t="shared" si="307"/>
        <v>0</v>
      </c>
      <c r="N684" s="35">
        <f t="shared" si="308"/>
        <v>0</v>
      </c>
      <c r="O684" s="101">
        <v>800000</v>
      </c>
      <c r="P684" s="93">
        <f>VLOOKUP(F684,'Amount Seed Planted_variables'!$A$3:$I$74,4,0)</f>
        <v>34848</v>
      </c>
      <c r="Q684" s="93">
        <f>VLOOKUP(F684,'Amount Seed Planted_variables'!$A$3:$I$74,7,0)</f>
        <v>61</v>
      </c>
      <c r="R684" s="93">
        <f>VLOOKUP(F684,'Amount Seed Planted_variables'!$A$3:$I$74,8,0)</f>
        <v>2125728</v>
      </c>
      <c r="S684" s="87" t="str">
        <f t="shared" si="304"/>
        <v>NA</v>
      </c>
      <c r="T684" s="35">
        <v>10</v>
      </c>
      <c r="U684" s="35">
        <v>30</v>
      </c>
      <c r="V684" s="41">
        <v>3994</v>
      </c>
      <c r="W684" s="35">
        <v>797</v>
      </c>
      <c r="X684" s="35">
        <v>530</v>
      </c>
      <c r="Y684" s="41">
        <v>66</v>
      </c>
      <c r="Z684" s="35">
        <f t="shared" si="303"/>
        <v>6.6000000000000005</v>
      </c>
      <c r="AA684" s="42">
        <f t="shared" si="309"/>
        <v>0</v>
      </c>
      <c r="AB684" s="37">
        <f t="shared" si="310"/>
        <v>0</v>
      </c>
      <c r="AC684" s="37">
        <f t="shared" si="311"/>
        <v>0</v>
      </c>
      <c r="AD684" s="42" t="e">
        <f>VALUE(TEXT(((AA684*'TOX and EXPO INPUTS'!$F$13)/'TOX and EXPO INPUTS'!$E$27),"0.00E+00"))</f>
        <v>#DIV/0!</v>
      </c>
      <c r="AE684" s="37" t="e">
        <f>VALUE(TEXT(((AB684*'TOX and EXPO INPUTS'!$F$13)/'TOX and EXPO INPUTS'!$E$27),"0.00E+00"))</f>
        <v>#DIV/0!</v>
      </c>
      <c r="AF684" s="37" t="e">
        <f>VALUE(TEXT(((AC684*'TOX and EXPO INPUTS'!$F$13)/'TOX and EXPO INPUTS'!$E$27),"0.00E+00"))</f>
        <v>#DIV/0!</v>
      </c>
      <c r="AG684" s="42" t="e">
        <f>IF($E684="ST",VALUE(TEXT(('TOX and EXPO INPUTS'!$F$7/AD684),"0.0E+00")),IF($E684="IT",VALUE(TEXT(('TOX and EXPO INPUTS'!$F$10/AD684),"0.0E+00"))))</f>
        <v>#DIV/0!</v>
      </c>
      <c r="AH684" s="37" t="e">
        <f>IF($E684="ST",VALUE(TEXT(('TOX and EXPO INPUTS'!$F$7/AE684),"0.0E+00")),IF($E684="IT",VALUE(TEXT(('TOX and EXPO INPUTS'!$F$10/AE684),"0.0E+00"))))</f>
        <v>#DIV/0!</v>
      </c>
      <c r="AI684" s="37" t="e">
        <f>IF($E684="ST",VALUE(TEXT(('TOX and EXPO INPUTS'!$F$7/AF684),"0.0E+00")),IF($E684="IT",VALUE(TEXT(('TOX and EXPO INPUTS'!$F$10/AF684),"0.0E+00"))))</f>
        <v>#DIV/0!</v>
      </c>
      <c r="AJ684" s="42">
        <f t="shared" si="305"/>
        <v>0</v>
      </c>
      <c r="AK684" s="37">
        <f t="shared" si="306"/>
        <v>0</v>
      </c>
      <c r="AL684" s="42" t="e">
        <f>VALUE(TEXT(((AJ684*'TOX and EXPO INPUTS'!$F$21)/'TOX and EXPO INPUTS'!$E$29),"0.00E+00"))</f>
        <v>#DIV/0!</v>
      </c>
      <c r="AM684" s="37" t="e">
        <f>VALUE(TEXT(((AK684*'TOX and EXPO INPUTS'!$F$21)/'TOX and EXPO INPUTS'!$E$29),"0.00E+00"))</f>
        <v>#DIV/0!</v>
      </c>
      <c r="AN684" s="42" t="e">
        <f>IF($E684="ST",VALUE(TEXT(('TOX and EXPO INPUTS'!$F$15/AL684),"0.0E+00")),IF($E684="IT",VALUE(TEXT(('TOX and EXPO INPUTS'!$F$18/AL684),"0.0E+00"))))</f>
        <v>#DIV/0!</v>
      </c>
      <c r="AO684" s="37" t="e">
        <f>IF($E684="ST",VALUE(TEXT(('TOX and EXPO INPUTS'!$F$15/AM684),"0.0E+00")),IF($E684="IT",VALUE(TEXT(('TOX and EXPO INPUTS'!$F$18/AM684),"0.0E+00"))))</f>
        <v>#DIV/0!</v>
      </c>
      <c r="AP684" s="42" t="e">
        <f t="shared" si="291"/>
        <v>#DIV/0!</v>
      </c>
      <c r="AQ684" s="37" t="e">
        <f t="shared" si="292"/>
        <v>#DIV/0!</v>
      </c>
      <c r="AR684" s="37" t="e">
        <f t="shared" si="293"/>
        <v>#DIV/0!</v>
      </c>
      <c r="AS684" s="37" t="e">
        <f t="shared" si="294"/>
        <v>#DIV/0!</v>
      </c>
      <c r="AT684" s="37" t="e">
        <f t="shared" si="295"/>
        <v>#DIV/0!</v>
      </c>
      <c r="AU684" s="37" t="e">
        <f t="shared" si="296"/>
        <v>#DIV/0!</v>
      </c>
      <c r="AV684" s="42" t="e">
        <f t="shared" si="297"/>
        <v>#DIV/0!</v>
      </c>
      <c r="AW684" s="37" t="e">
        <f t="shared" si="298"/>
        <v>#DIV/0!</v>
      </c>
      <c r="AX684" s="37" t="e">
        <f t="shared" si="299"/>
        <v>#DIV/0!</v>
      </c>
      <c r="AY684" s="37" t="e">
        <f t="shared" si="300"/>
        <v>#DIV/0!</v>
      </c>
      <c r="AZ684" s="37" t="e">
        <f t="shared" si="301"/>
        <v>#DIV/0!</v>
      </c>
      <c r="BA684" s="37" t="e">
        <f t="shared" si="302"/>
        <v>#DIV/0!</v>
      </c>
      <c r="BB684" s="42" t="e">
        <f>IF($E684="ST",VALUE(TEXT((1/(('TOX and EXPO INPUTS'!$F$9/AG684)+('TOX and EXPO INPUTS'!$F$17/AN684))),"0.0E+00")),IF($E684="IT",VALUE(TEXT((1/(('TOX and EXPO INPUTS'!$F$12/AG684)+('TOX and EXPO INPUTS'!$F$20/AN684))),"0.0E+00"))))</f>
        <v>#DIV/0!</v>
      </c>
      <c r="BC684" s="37" t="e">
        <f>IF($E684="ST",VALUE(TEXT((1/(('TOX and EXPO INPUTS'!$F$9/AH684)+('TOX and EXPO INPUTS'!$F$17/AN684))),"0.0E+00")),IF($E684="IT",VALUE(TEXT((1/(('TOX and EXPO INPUTS'!$F$12/AH684)+('TOX and EXPO INPUTS'!$F$20/AN684))),"0.0E+00"))))</f>
        <v>#DIV/0!</v>
      </c>
      <c r="BD684" s="37" t="e">
        <f>IF($E684="ST",VALUE(TEXT((1/(('TOX and EXPO INPUTS'!$F$9/AI684)+('TOX and EXPO INPUTS'!$F$17/AN684))),"0.0E+00")),IF($E684="IT",VALUE(TEXT((1/(('TOX and EXPO INPUTS'!$F$12/AI684)+('TOX and EXPO INPUTS'!$F$20/AN684))),"0.0E+00"))))</f>
        <v>#DIV/0!</v>
      </c>
      <c r="BE684" s="37" t="e">
        <f>IF($E684="ST",VALUE(TEXT((1/(('TOX and EXPO INPUTS'!$F$9/AG684)+('TOX and EXPO INPUTS'!$F$17/AO684))),"0.0E+00")),IF($E684="IT",VALUE(TEXT((1/(('TOX and EXPO INPUTS'!$F$12/AG684)+('TOX and EXPO INPUTS'!$F$20/AO684))),"0.0E+00"))))</f>
        <v>#DIV/0!</v>
      </c>
      <c r="BF684" s="37" t="e">
        <f>IF($E684="ST",VALUE(TEXT((1/(('TOX and EXPO INPUTS'!$F$9/AH684)+('TOX and EXPO INPUTS'!$F$17/AO684))),"0.0E+00")),IF($E684="IT",VALUE(TEXT((1/(('TOX and EXPO INPUTS'!$F$12/AH684)+('TOX and EXPO INPUTS'!$F$20/AO684))),"0.0E+00"))))</f>
        <v>#DIV/0!</v>
      </c>
      <c r="BG684" s="37" t="e">
        <f>IF($E684="ST",VALUE(TEXT((1/(('TOX and EXPO INPUTS'!$F$9/AI684)+('TOX and EXPO INPUTS'!$F$17/AO684))),"0.0E+00")),IF($E684="IT",VALUE(TEXT((1/(('TOX and EXPO INPUTS'!$F$12/AI684)+('TOX and EXPO INPUTS'!$F$20/AO684))),"0.0E+00"))))</f>
        <v>#DIV/0!</v>
      </c>
      <c r="BH684" s="42" t="e">
        <f>VALUE(TEXT((AD684*$T684/365*'TOX and EXPO INPUTS'!$E$33/'TOX and EXPO INPUTS'!$E$34),"0.00E+00"))</f>
        <v>#DIV/0!</v>
      </c>
      <c r="BI684" s="37" t="e">
        <f>VALUE(TEXT((AE684*$T684/365*'TOX and EXPO INPUTS'!$E$33/'TOX and EXPO INPUTS'!$E$34),"0.00E+00"))</f>
        <v>#DIV/0!</v>
      </c>
      <c r="BJ684" s="37" t="e">
        <f>VALUE(TEXT((AF684*$T684/365*'TOX and EXPO INPUTS'!$E$33/'TOX and EXPO INPUTS'!$E$34),"0.00E+00"))</f>
        <v>#DIV/0!</v>
      </c>
      <c r="BK684" s="42" t="e">
        <f>VALUE(TEXT((AD684*$U684/365*'TOX and EXPO INPUTS'!$E$33/'TOX and EXPO INPUTS'!$E$34),"0.00E+00"))</f>
        <v>#DIV/0!</v>
      </c>
      <c r="BL684" s="37" t="e">
        <f>VALUE(TEXT((AE684*$U684/365*'TOX and EXPO INPUTS'!$E$33/'TOX and EXPO INPUTS'!$E$34),"0.00E+00"))</f>
        <v>#DIV/0!</v>
      </c>
      <c r="BM684" s="37" t="e">
        <f>VALUE(TEXT((AF684*$U684/365*'TOX and EXPO INPUTS'!$E$33/'TOX and EXPO INPUTS'!$E$34),"0.00E+00"))</f>
        <v>#DIV/0!</v>
      </c>
      <c r="BN684" s="42" t="e">
        <f>VALUE(TEXT((AL684*$T684/365*'TOX and EXPO INPUTS'!$E$33/'TOX and EXPO INPUTS'!$E$34),"0.00E+00"))</f>
        <v>#DIV/0!</v>
      </c>
      <c r="BO684" s="37" t="e">
        <f>VALUE(TEXT((AM684*$T684/365*'TOX and EXPO INPUTS'!$E$33/'TOX and EXPO INPUTS'!$E$34),"0.00E+00"))</f>
        <v>#DIV/0!</v>
      </c>
      <c r="BP684" s="42" t="e">
        <f>VALUE(TEXT((AL684*$U684/365*'TOX and EXPO INPUTS'!$E$33/'TOX and EXPO INPUTS'!$E$34),"0.00E+00"))</f>
        <v>#DIV/0!</v>
      </c>
      <c r="BQ684" s="37" t="e">
        <f>VALUE(TEXT((AM684*$U684/365*'TOX and EXPO INPUTS'!$E$33/'TOX and EXPO INPUTS'!$E$34),"0.00E+00"))</f>
        <v>#DIV/0!</v>
      </c>
      <c r="BR684" s="42" t="e">
        <f>VALUE(TEXT((AP684*$T684/365*'TOX and EXPO INPUTS'!$E$33/'TOX and EXPO INPUTS'!$E$34),"0.00E+00"))</f>
        <v>#DIV/0!</v>
      </c>
      <c r="BS684" s="37" t="e">
        <f>VALUE(TEXT((AQ684*$T684/365*'TOX and EXPO INPUTS'!$E$33/'TOX and EXPO INPUTS'!$E$34),"0.00E+00"))</f>
        <v>#DIV/0!</v>
      </c>
      <c r="BT684" s="37" t="e">
        <f>VALUE(TEXT((AR684*$T684/365*'TOX and EXPO INPUTS'!$E$33/'TOX and EXPO INPUTS'!$E$34),"0.00E+00"))</f>
        <v>#DIV/0!</v>
      </c>
      <c r="BU684" s="37" t="e">
        <f>VALUE(TEXT((AS684*$T684/365*'TOX and EXPO INPUTS'!$E$33/'TOX and EXPO INPUTS'!$E$34),"0.00E+00"))</f>
        <v>#DIV/0!</v>
      </c>
      <c r="BV684" s="37" t="e">
        <f>VALUE(TEXT((AT684*$T684/365*'TOX and EXPO INPUTS'!$E$33/'TOX and EXPO INPUTS'!$E$34),"0.00E+00"))</f>
        <v>#DIV/0!</v>
      </c>
      <c r="BW684" s="37" t="e">
        <f>VALUE(TEXT((AU684*$T684/365*'TOX and EXPO INPUTS'!$E$33/'TOX and EXPO INPUTS'!$E$34),"0.00E+00"))</f>
        <v>#DIV/0!</v>
      </c>
      <c r="BX684" s="42" t="e">
        <f>VALUE(TEXT((AP684*$U684/365*'TOX and EXPO INPUTS'!$E$33/'TOX and EXPO INPUTS'!$E$34),"0.00E+00"))</f>
        <v>#DIV/0!</v>
      </c>
      <c r="BY684" s="37" t="e">
        <f>VALUE(TEXT((AQ684*$U684/365*'TOX and EXPO INPUTS'!$E$33/'TOX and EXPO INPUTS'!$E$34),"0.00E+00"))</f>
        <v>#DIV/0!</v>
      </c>
      <c r="BZ684" s="37" t="e">
        <f>VALUE(TEXT((AR684*$U684/365*'TOX and EXPO INPUTS'!$E$33/'TOX and EXPO INPUTS'!$E$34),"0.00E+00"))</f>
        <v>#DIV/0!</v>
      </c>
      <c r="CA684" s="37" t="e">
        <f>VALUE(TEXT((AS684*$U684/365*'TOX and EXPO INPUTS'!$E$33/'TOX and EXPO INPUTS'!$E$34),"0.00E+00"))</f>
        <v>#DIV/0!</v>
      </c>
      <c r="CB684" s="37" t="e">
        <f>VALUE(TEXT((AT684*$U684/365*'TOX and EXPO INPUTS'!$E$33/'TOX and EXPO INPUTS'!$E$34),"0.00E+00"))</f>
        <v>#DIV/0!</v>
      </c>
      <c r="CC684" s="37" t="e">
        <f>VALUE(TEXT((AU684*$U684/365*'TOX and EXPO INPUTS'!$E$33/'TOX and EXPO INPUTS'!$E$34),"0.00E+00"))</f>
        <v>#DIV/0!</v>
      </c>
      <c r="CD684" s="58" t="e">
        <f>VALUE(TEXT((BR684*'TOX and EXPO INPUTS'!$F$23),"0.00E+00"))</f>
        <v>#DIV/0!</v>
      </c>
      <c r="CE684" s="57" t="e">
        <f>VALUE(TEXT((BS684*'TOX and EXPO INPUTS'!$F$23),"0.00E+00"))</f>
        <v>#DIV/0!</v>
      </c>
      <c r="CF684" s="57" t="e">
        <f>VALUE(TEXT((BT684*'TOX and EXPO INPUTS'!$F$23),"0.00E+00"))</f>
        <v>#DIV/0!</v>
      </c>
      <c r="CG684" s="57" t="e">
        <f>VALUE(TEXT((BU684*'TOX and EXPO INPUTS'!$F$23),"0.00E+00"))</f>
        <v>#DIV/0!</v>
      </c>
      <c r="CH684" s="57" t="e">
        <f>VALUE(TEXT((BV684*'TOX and EXPO INPUTS'!$F$23),"0.00E+00"))</f>
        <v>#DIV/0!</v>
      </c>
      <c r="CI684" s="57" t="e">
        <f>VALUE(TEXT((BW684*'TOX and EXPO INPUTS'!$F$23),"0.00E+00"))</f>
        <v>#DIV/0!</v>
      </c>
      <c r="CJ684" s="58" t="e">
        <f>VALUE(TEXT((BX684*'TOX and EXPO INPUTS'!$F$23),"0.00E+00"))</f>
        <v>#DIV/0!</v>
      </c>
      <c r="CK684" s="57" t="e">
        <f>VALUE(TEXT((BY684*'TOX and EXPO INPUTS'!$F$23),"0.00E+00"))</f>
        <v>#DIV/0!</v>
      </c>
      <c r="CL684" s="57" t="e">
        <f>VALUE(TEXT((BZ684*'TOX and EXPO INPUTS'!$F$23),"0.00E+00"))</f>
        <v>#DIV/0!</v>
      </c>
      <c r="CM684" s="57" t="e">
        <f>VALUE(TEXT((CA684*'TOX and EXPO INPUTS'!$F$23),"0.00E+00"))</f>
        <v>#DIV/0!</v>
      </c>
      <c r="CN684" s="57" t="e">
        <f>VALUE(TEXT((CB684*'TOX and EXPO INPUTS'!$F$23),"0.00E+00"))</f>
        <v>#DIV/0!</v>
      </c>
      <c r="CO684" s="57" t="e">
        <f>VALUE(TEXT((CC684*'TOX and EXPO INPUTS'!$F$23),"0.00E+00"))</f>
        <v>#DIV/0!</v>
      </c>
      <c r="CP684" s="38" t="s">
        <v>106</v>
      </c>
      <c r="CQ684" s="34" t="s">
        <v>107</v>
      </c>
      <c r="CR684" s="34" t="s">
        <v>108</v>
      </c>
      <c r="CS684" s="39" t="s">
        <v>109</v>
      </c>
    </row>
    <row r="685" spans="1:97" ht="48" customHeight="1" x14ac:dyDescent="0.25">
      <c r="A685" s="34" t="s">
        <v>98</v>
      </c>
      <c r="B685" s="34" t="s">
        <v>99</v>
      </c>
      <c r="C685" s="34" t="s">
        <v>100</v>
      </c>
      <c r="D685" s="34" t="s">
        <v>101</v>
      </c>
      <c r="E685" s="39" t="s">
        <v>112</v>
      </c>
      <c r="F685" s="40" t="s">
        <v>175</v>
      </c>
      <c r="G685" s="43"/>
      <c r="H685" s="36" t="s">
        <v>104</v>
      </c>
      <c r="I685" s="67"/>
      <c r="J685" s="36" t="s">
        <v>105</v>
      </c>
      <c r="K685" s="100">
        <f>VLOOKUP(F685,'Amount Seed Planted_variables'!$A$3:$I$74,2,0)</f>
        <v>5</v>
      </c>
      <c r="L685" s="100">
        <f>VLOOKUP(F685,'Amount Seed Planted_variables'!$A$3:$I$74,3,0)</f>
        <v>11</v>
      </c>
      <c r="M685" s="36">
        <f t="shared" si="307"/>
        <v>0</v>
      </c>
      <c r="N685" s="35">
        <f t="shared" si="308"/>
        <v>0</v>
      </c>
      <c r="O685" s="101">
        <v>400000</v>
      </c>
      <c r="P685" s="93">
        <f>VLOOKUP(F685,'Amount Seed Planted_variables'!$A$3:$I$74,4,0)</f>
        <v>34848</v>
      </c>
      <c r="Q685" s="93">
        <f>VLOOKUP(F685,'Amount Seed Planted_variables'!$A$3:$I$74,7,0)</f>
        <v>61</v>
      </c>
      <c r="R685" s="93">
        <f>VLOOKUP(F685,'Amount Seed Planted_variables'!$A$3:$I$74,8,0)</f>
        <v>2125728</v>
      </c>
      <c r="S685" s="87" t="str">
        <f t="shared" si="304"/>
        <v>NA</v>
      </c>
      <c r="T685" s="35">
        <v>10</v>
      </c>
      <c r="U685" s="35">
        <v>30</v>
      </c>
      <c r="V685" s="41">
        <v>349</v>
      </c>
      <c r="W685" s="35">
        <v>51.2</v>
      </c>
      <c r="X685" s="35">
        <v>42.2</v>
      </c>
      <c r="Y685" s="41">
        <v>1.2</v>
      </c>
      <c r="Z685" s="35">
        <f t="shared" si="303"/>
        <v>0.12</v>
      </c>
      <c r="AA685" s="42">
        <f t="shared" si="309"/>
        <v>0</v>
      </c>
      <c r="AB685" s="37">
        <f t="shared" si="310"/>
        <v>0</v>
      </c>
      <c r="AC685" s="37">
        <f t="shared" si="311"/>
        <v>0</v>
      </c>
      <c r="AD685" s="42" t="e">
        <f>VALUE(TEXT(((AA685*'TOX and EXPO INPUTS'!$F$13)/'TOX and EXPO INPUTS'!$E$27),"0.00E+00"))</f>
        <v>#DIV/0!</v>
      </c>
      <c r="AE685" s="37" t="e">
        <f>VALUE(TEXT(((AB685*'TOX and EXPO INPUTS'!$F$13)/'TOX and EXPO INPUTS'!$E$27),"0.00E+00"))</f>
        <v>#DIV/0!</v>
      </c>
      <c r="AF685" s="37" t="e">
        <f>VALUE(TEXT(((AC685*'TOX and EXPO INPUTS'!$F$13)/'TOX and EXPO INPUTS'!$E$27),"0.00E+00"))</f>
        <v>#DIV/0!</v>
      </c>
      <c r="AG685" s="42" t="e">
        <f>IF($E685="ST",VALUE(TEXT(('TOX and EXPO INPUTS'!$F$7/AD685),"0.0E+00")),IF($E685="IT",VALUE(TEXT(('TOX and EXPO INPUTS'!$F$10/AD685),"0.0E+00"))))</f>
        <v>#DIV/0!</v>
      </c>
      <c r="AH685" s="37" t="e">
        <f>IF($E685="ST",VALUE(TEXT(('TOX and EXPO INPUTS'!$F$7/AE685),"0.0E+00")),IF($E685="IT",VALUE(TEXT(('TOX and EXPO INPUTS'!$F$10/AE685),"0.0E+00"))))</f>
        <v>#DIV/0!</v>
      </c>
      <c r="AI685" s="37" t="e">
        <f>IF($E685="ST",VALUE(TEXT(('TOX and EXPO INPUTS'!$F$7/AF685),"0.0E+00")),IF($E685="IT",VALUE(TEXT(('TOX and EXPO INPUTS'!$F$10/AF685),"0.0E+00"))))</f>
        <v>#DIV/0!</v>
      </c>
      <c r="AJ685" s="42">
        <f t="shared" si="305"/>
        <v>0</v>
      </c>
      <c r="AK685" s="37">
        <f t="shared" si="306"/>
        <v>0</v>
      </c>
      <c r="AL685" s="42" t="e">
        <f>VALUE(TEXT(((AJ685*'TOX and EXPO INPUTS'!$F$21)/'TOX and EXPO INPUTS'!$E$29),"0.00E+00"))</f>
        <v>#DIV/0!</v>
      </c>
      <c r="AM685" s="37" t="e">
        <f>VALUE(TEXT(((AK685*'TOX and EXPO INPUTS'!$F$21)/'TOX and EXPO INPUTS'!$E$29),"0.00E+00"))</f>
        <v>#DIV/0!</v>
      </c>
      <c r="AN685" s="42" t="e">
        <f>IF($E685="ST",VALUE(TEXT(('TOX and EXPO INPUTS'!$F$15/AL685),"0.0E+00")),IF($E685="IT",VALUE(TEXT(('TOX and EXPO INPUTS'!$F$18/AL685),"0.0E+00"))))</f>
        <v>#DIV/0!</v>
      </c>
      <c r="AO685" s="37" t="e">
        <f>IF($E685="ST",VALUE(TEXT(('TOX and EXPO INPUTS'!$F$15/AM685),"0.0E+00")),IF($E685="IT",VALUE(TEXT(('TOX and EXPO INPUTS'!$F$18/AM685),"0.0E+00"))))</f>
        <v>#DIV/0!</v>
      </c>
      <c r="AP685" s="42" t="e">
        <f t="shared" si="291"/>
        <v>#DIV/0!</v>
      </c>
      <c r="AQ685" s="37" t="e">
        <f t="shared" si="292"/>
        <v>#DIV/0!</v>
      </c>
      <c r="AR685" s="37" t="e">
        <f t="shared" si="293"/>
        <v>#DIV/0!</v>
      </c>
      <c r="AS685" s="37" t="e">
        <f t="shared" si="294"/>
        <v>#DIV/0!</v>
      </c>
      <c r="AT685" s="37" t="e">
        <f t="shared" si="295"/>
        <v>#DIV/0!</v>
      </c>
      <c r="AU685" s="37" t="e">
        <f t="shared" si="296"/>
        <v>#DIV/0!</v>
      </c>
      <c r="AV685" s="42" t="e">
        <f t="shared" si="297"/>
        <v>#DIV/0!</v>
      </c>
      <c r="AW685" s="37" t="e">
        <f t="shared" si="298"/>
        <v>#DIV/0!</v>
      </c>
      <c r="AX685" s="37" t="e">
        <f t="shared" si="299"/>
        <v>#DIV/0!</v>
      </c>
      <c r="AY685" s="37" t="e">
        <f t="shared" si="300"/>
        <v>#DIV/0!</v>
      </c>
      <c r="AZ685" s="37" t="e">
        <f t="shared" si="301"/>
        <v>#DIV/0!</v>
      </c>
      <c r="BA685" s="37" t="e">
        <f t="shared" si="302"/>
        <v>#DIV/0!</v>
      </c>
      <c r="BB685" s="42" t="e">
        <f>IF($E685="ST",VALUE(TEXT((1/(('TOX and EXPO INPUTS'!$F$9/AG685)+('TOX and EXPO INPUTS'!$F$17/AN685))),"0.0E+00")),IF($E685="IT",VALUE(TEXT((1/(('TOX and EXPO INPUTS'!$F$12/AG685)+('TOX and EXPO INPUTS'!$F$20/AN685))),"0.0E+00"))))</f>
        <v>#DIV/0!</v>
      </c>
      <c r="BC685" s="37" t="e">
        <f>IF($E685="ST",VALUE(TEXT((1/(('TOX and EXPO INPUTS'!$F$9/AH685)+('TOX and EXPO INPUTS'!$F$17/AN685))),"0.0E+00")),IF($E685="IT",VALUE(TEXT((1/(('TOX and EXPO INPUTS'!$F$12/AH685)+('TOX and EXPO INPUTS'!$F$20/AN685))),"0.0E+00"))))</f>
        <v>#DIV/0!</v>
      </c>
      <c r="BD685" s="37" t="e">
        <f>IF($E685="ST",VALUE(TEXT((1/(('TOX and EXPO INPUTS'!$F$9/AI685)+('TOX and EXPO INPUTS'!$F$17/AN685))),"0.0E+00")),IF($E685="IT",VALUE(TEXT((1/(('TOX and EXPO INPUTS'!$F$12/AI685)+('TOX and EXPO INPUTS'!$F$20/AN685))),"0.0E+00"))))</f>
        <v>#DIV/0!</v>
      </c>
      <c r="BE685" s="37" t="e">
        <f>IF($E685="ST",VALUE(TEXT((1/(('TOX and EXPO INPUTS'!$F$9/AG685)+('TOX and EXPO INPUTS'!$F$17/AO685))),"0.0E+00")),IF($E685="IT",VALUE(TEXT((1/(('TOX and EXPO INPUTS'!$F$12/AG685)+('TOX and EXPO INPUTS'!$F$20/AO685))),"0.0E+00"))))</f>
        <v>#DIV/0!</v>
      </c>
      <c r="BF685" s="37" t="e">
        <f>IF($E685="ST",VALUE(TEXT((1/(('TOX and EXPO INPUTS'!$F$9/AH685)+('TOX and EXPO INPUTS'!$F$17/AO685))),"0.0E+00")),IF($E685="IT",VALUE(TEXT((1/(('TOX and EXPO INPUTS'!$F$12/AH685)+('TOX and EXPO INPUTS'!$F$20/AO685))),"0.0E+00"))))</f>
        <v>#DIV/0!</v>
      </c>
      <c r="BG685" s="37" t="e">
        <f>IF($E685="ST",VALUE(TEXT((1/(('TOX and EXPO INPUTS'!$F$9/AI685)+('TOX and EXPO INPUTS'!$F$17/AO685))),"0.0E+00")),IF($E685="IT",VALUE(TEXT((1/(('TOX and EXPO INPUTS'!$F$12/AI685)+('TOX and EXPO INPUTS'!$F$20/AO685))),"0.0E+00"))))</f>
        <v>#DIV/0!</v>
      </c>
      <c r="BH685" s="42" t="e">
        <f>VALUE(TEXT((AD685*$T685/365*'TOX and EXPO INPUTS'!$E$33/'TOX and EXPO INPUTS'!$E$34),"0.00E+00"))</f>
        <v>#DIV/0!</v>
      </c>
      <c r="BI685" s="37" t="e">
        <f>VALUE(TEXT((AE685*$T685/365*'TOX and EXPO INPUTS'!$E$33/'TOX and EXPO INPUTS'!$E$34),"0.00E+00"))</f>
        <v>#DIV/0!</v>
      </c>
      <c r="BJ685" s="37" t="e">
        <f>VALUE(TEXT((AF685*$T685/365*'TOX and EXPO INPUTS'!$E$33/'TOX and EXPO INPUTS'!$E$34),"0.00E+00"))</f>
        <v>#DIV/0!</v>
      </c>
      <c r="BK685" s="42" t="e">
        <f>VALUE(TEXT((AD685*$U685/365*'TOX and EXPO INPUTS'!$E$33/'TOX and EXPO INPUTS'!$E$34),"0.00E+00"))</f>
        <v>#DIV/0!</v>
      </c>
      <c r="BL685" s="37" t="e">
        <f>VALUE(TEXT((AE685*$U685/365*'TOX and EXPO INPUTS'!$E$33/'TOX and EXPO INPUTS'!$E$34),"0.00E+00"))</f>
        <v>#DIV/0!</v>
      </c>
      <c r="BM685" s="37" t="e">
        <f>VALUE(TEXT((AF685*$U685/365*'TOX and EXPO INPUTS'!$E$33/'TOX and EXPO INPUTS'!$E$34),"0.00E+00"))</f>
        <v>#DIV/0!</v>
      </c>
      <c r="BN685" s="42" t="e">
        <f>VALUE(TEXT((AL685*$T685/365*'TOX and EXPO INPUTS'!$E$33/'TOX and EXPO INPUTS'!$E$34),"0.00E+00"))</f>
        <v>#DIV/0!</v>
      </c>
      <c r="BO685" s="37" t="e">
        <f>VALUE(TEXT((AM685*$T685/365*'TOX and EXPO INPUTS'!$E$33/'TOX and EXPO INPUTS'!$E$34),"0.00E+00"))</f>
        <v>#DIV/0!</v>
      </c>
      <c r="BP685" s="42" t="e">
        <f>VALUE(TEXT((AL685*$U685/365*'TOX and EXPO INPUTS'!$E$33/'TOX and EXPO INPUTS'!$E$34),"0.00E+00"))</f>
        <v>#DIV/0!</v>
      </c>
      <c r="BQ685" s="37" t="e">
        <f>VALUE(TEXT((AM685*$U685/365*'TOX and EXPO INPUTS'!$E$33/'TOX and EXPO INPUTS'!$E$34),"0.00E+00"))</f>
        <v>#DIV/0!</v>
      </c>
      <c r="BR685" s="42" t="e">
        <f>VALUE(TEXT((AP685*$T685/365*'TOX and EXPO INPUTS'!$E$33/'TOX and EXPO INPUTS'!$E$34),"0.00E+00"))</f>
        <v>#DIV/0!</v>
      </c>
      <c r="BS685" s="37" t="e">
        <f>VALUE(TEXT((AQ685*$T685/365*'TOX and EXPO INPUTS'!$E$33/'TOX and EXPO INPUTS'!$E$34),"0.00E+00"))</f>
        <v>#DIV/0!</v>
      </c>
      <c r="BT685" s="37" t="e">
        <f>VALUE(TEXT((AR685*$T685/365*'TOX and EXPO INPUTS'!$E$33/'TOX and EXPO INPUTS'!$E$34),"0.00E+00"))</f>
        <v>#DIV/0!</v>
      </c>
      <c r="BU685" s="37" t="e">
        <f>VALUE(TEXT((AS685*$T685/365*'TOX and EXPO INPUTS'!$E$33/'TOX and EXPO INPUTS'!$E$34),"0.00E+00"))</f>
        <v>#DIV/0!</v>
      </c>
      <c r="BV685" s="37" t="e">
        <f>VALUE(TEXT((AT685*$T685/365*'TOX and EXPO INPUTS'!$E$33/'TOX and EXPO INPUTS'!$E$34),"0.00E+00"))</f>
        <v>#DIV/0!</v>
      </c>
      <c r="BW685" s="37" t="e">
        <f>VALUE(TEXT((AU685*$T685/365*'TOX and EXPO INPUTS'!$E$33/'TOX and EXPO INPUTS'!$E$34),"0.00E+00"))</f>
        <v>#DIV/0!</v>
      </c>
      <c r="BX685" s="42" t="e">
        <f>VALUE(TEXT((AP685*$U685/365*'TOX and EXPO INPUTS'!$E$33/'TOX and EXPO INPUTS'!$E$34),"0.00E+00"))</f>
        <v>#DIV/0!</v>
      </c>
      <c r="BY685" s="37" t="e">
        <f>VALUE(TEXT((AQ685*$U685/365*'TOX and EXPO INPUTS'!$E$33/'TOX and EXPO INPUTS'!$E$34),"0.00E+00"))</f>
        <v>#DIV/0!</v>
      </c>
      <c r="BZ685" s="37" t="e">
        <f>VALUE(TEXT((AR685*$U685/365*'TOX and EXPO INPUTS'!$E$33/'TOX and EXPO INPUTS'!$E$34),"0.00E+00"))</f>
        <v>#DIV/0!</v>
      </c>
      <c r="CA685" s="37" t="e">
        <f>VALUE(TEXT((AS685*$U685/365*'TOX and EXPO INPUTS'!$E$33/'TOX and EXPO INPUTS'!$E$34),"0.00E+00"))</f>
        <v>#DIV/0!</v>
      </c>
      <c r="CB685" s="37" t="e">
        <f>VALUE(TEXT((AT685*$U685/365*'TOX and EXPO INPUTS'!$E$33/'TOX and EXPO INPUTS'!$E$34),"0.00E+00"))</f>
        <v>#DIV/0!</v>
      </c>
      <c r="CC685" s="37" t="e">
        <f>VALUE(TEXT((AU685*$U685/365*'TOX and EXPO INPUTS'!$E$33/'TOX and EXPO INPUTS'!$E$34),"0.00E+00"))</f>
        <v>#DIV/0!</v>
      </c>
      <c r="CD685" s="58" t="e">
        <f>VALUE(TEXT((BR685*'TOX and EXPO INPUTS'!$F$23),"0.00E+00"))</f>
        <v>#DIV/0!</v>
      </c>
      <c r="CE685" s="57" t="e">
        <f>VALUE(TEXT((BS685*'TOX and EXPO INPUTS'!$F$23),"0.00E+00"))</f>
        <v>#DIV/0!</v>
      </c>
      <c r="CF685" s="57" t="e">
        <f>VALUE(TEXT((BT685*'TOX and EXPO INPUTS'!$F$23),"0.00E+00"))</f>
        <v>#DIV/0!</v>
      </c>
      <c r="CG685" s="57" t="e">
        <f>VALUE(TEXT((BU685*'TOX and EXPO INPUTS'!$F$23),"0.00E+00"))</f>
        <v>#DIV/0!</v>
      </c>
      <c r="CH685" s="57" t="e">
        <f>VALUE(TEXT((BV685*'TOX and EXPO INPUTS'!$F$23),"0.00E+00"))</f>
        <v>#DIV/0!</v>
      </c>
      <c r="CI685" s="57" t="e">
        <f>VALUE(TEXT((BW685*'TOX and EXPO INPUTS'!$F$23),"0.00E+00"))</f>
        <v>#DIV/0!</v>
      </c>
      <c r="CJ685" s="58" t="e">
        <f>VALUE(TEXT((BX685*'TOX and EXPO INPUTS'!$F$23),"0.00E+00"))</f>
        <v>#DIV/0!</v>
      </c>
      <c r="CK685" s="57" t="e">
        <f>VALUE(TEXT((BY685*'TOX and EXPO INPUTS'!$F$23),"0.00E+00"))</f>
        <v>#DIV/0!</v>
      </c>
      <c r="CL685" s="57" t="e">
        <f>VALUE(TEXT((BZ685*'TOX and EXPO INPUTS'!$F$23),"0.00E+00"))</f>
        <v>#DIV/0!</v>
      </c>
      <c r="CM685" s="57" t="e">
        <f>VALUE(TEXT((CA685*'TOX and EXPO INPUTS'!$F$23),"0.00E+00"))</f>
        <v>#DIV/0!</v>
      </c>
      <c r="CN685" s="57" t="e">
        <f>VALUE(TEXT((CB685*'TOX and EXPO INPUTS'!$F$23),"0.00E+00"))</f>
        <v>#DIV/0!</v>
      </c>
      <c r="CO685" s="57" t="e">
        <f>VALUE(TEXT((CC685*'TOX and EXPO INPUTS'!$F$23),"0.00E+00"))</f>
        <v>#DIV/0!</v>
      </c>
      <c r="CP685" s="38" t="s">
        <v>106</v>
      </c>
      <c r="CQ685" s="34" t="s">
        <v>107</v>
      </c>
      <c r="CR685" s="34" t="s">
        <v>108</v>
      </c>
      <c r="CS685" s="39" t="s">
        <v>109</v>
      </c>
    </row>
    <row r="686" spans="1:97" ht="48" customHeight="1" x14ac:dyDescent="0.25">
      <c r="A686" s="34" t="s">
        <v>98</v>
      </c>
      <c r="B686" s="34" t="s">
        <v>99</v>
      </c>
      <c r="C686" s="34" t="s">
        <v>100</v>
      </c>
      <c r="D686" s="34" t="s">
        <v>110</v>
      </c>
      <c r="E686" s="39" t="s">
        <v>112</v>
      </c>
      <c r="F686" s="40" t="s">
        <v>175</v>
      </c>
      <c r="G686" s="43"/>
      <c r="H686" s="36" t="s">
        <v>104</v>
      </c>
      <c r="I686" s="67"/>
      <c r="J686" s="36" t="s">
        <v>105</v>
      </c>
      <c r="K686" s="100">
        <f>VLOOKUP(F686,'Amount Seed Planted_variables'!$A$3:$I$74,2,0)</f>
        <v>5</v>
      </c>
      <c r="L686" s="100">
        <f>VLOOKUP(F686,'Amount Seed Planted_variables'!$A$3:$I$74,3,0)</f>
        <v>11</v>
      </c>
      <c r="M686" s="36">
        <f t="shared" si="307"/>
        <v>0</v>
      </c>
      <c r="N686" s="35">
        <f t="shared" si="308"/>
        <v>0</v>
      </c>
      <c r="O686" s="101">
        <v>400000</v>
      </c>
      <c r="P686" s="93">
        <f>VLOOKUP(F686,'Amount Seed Planted_variables'!$A$3:$I$74,4,0)</f>
        <v>34848</v>
      </c>
      <c r="Q686" s="93">
        <f>VLOOKUP(F686,'Amount Seed Planted_variables'!$A$3:$I$74,7,0)</f>
        <v>61</v>
      </c>
      <c r="R686" s="93">
        <f>VLOOKUP(F686,'Amount Seed Planted_variables'!$A$3:$I$74,8,0)</f>
        <v>2125728</v>
      </c>
      <c r="S686" s="87" t="str">
        <f t="shared" si="304"/>
        <v>NA</v>
      </c>
      <c r="T686" s="35">
        <v>10</v>
      </c>
      <c r="U686" s="35">
        <v>30</v>
      </c>
      <c r="V686" s="41">
        <v>68</v>
      </c>
      <c r="W686" s="35">
        <v>16.899999999999999</v>
      </c>
      <c r="X686" s="35">
        <v>13.1</v>
      </c>
      <c r="Y686" s="41">
        <v>3.6</v>
      </c>
      <c r="Z686" s="35">
        <f t="shared" si="303"/>
        <v>0.36000000000000004</v>
      </c>
      <c r="AA686" s="42">
        <f t="shared" si="309"/>
        <v>0</v>
      </c>
      <c r="AB686" s="37">
        <f t="shared" si="310"/>
        <v>0</v>
      </c>
      <c r="AC686" s="37">
        <f t="shared" si="311"/>
        <v>0</v>
      </c>
      <c r="AD686" s="42" t="e">
        <f>VALUE(TEXT(((AA686*'TOX and EXPO INPUTS'!$F$13)/'TOX and EXPO INPUTS'!$E$27),"0.00E+00"))</f>
        <v>#DIV/0!</v>
      </c>
      <c r="AE686" s="37" t="e">
        <f>VALUE(TEXT(((AB686*'TOX and EXPO INPUTS'!$F$13)/'TOX and EXPO INPUTS'!$E$27),"0.00E+00"))</f>
        <v>#DIV/0!</v>
      </c>
      <c r="AF686" s="37" t="e">
        <f>VALUE(TEXT(((AC686*'TOX and EXPO INPUTS'!$F$13)/'TOX and EXPO INPUTS'!$E$27),"0.00E+00"))</f>
        <v>#DIV/0!</v>
      </c>
      <c r="AG686" s="42" t="e">
        <f>IF($E686="ST",VALUE(TEXT(('TOX and EXPO INPUTS'!$F$7/AD686),"0.0E+00")),IF($E686="IT",VALUE(TEXT(('TOX and EXPO INPUTS'!$F$10/AD686),"0.0E+00"))))</f>
        <v>#DIV/0!</v>
      </c>
      <c r="AH686" s="37" t="e">
        <f>IF($E686="ST",VALUE(TEXT(('TOX and EXPO INPUTS'!$F$7/AE686),"0.0E+00")),IF($E686="IT",VALUE(TEXT(('TOX and EXPO INPUTS'!$F$10/AE686),"0.0E+00"))))</f>
        <v>#DIV/0!</v>
      </c>
      <c r="AI686" s="37" t="e">
        <f>IF($E686="ST",VALUE(TEXT(('TOX and EXPO INPUTS'!$F$7/AF686),"0.0E+00")),IF($E686="IT",VALUE(TEXT(('TOX and EXPO INPUTS'!$F$10/AF686),"0.0E+00"))))</f>
        <v>#DIV/0!</v>
      </c>
      <c r="AJ686" s="42">
        <f t="shared" si="305"/>
        <v>0</v>
      </c>
      <c r="AK686" s="37">
        <f t="shared" si="306"/>
        <v>0</v>
      </c>
      <c r="AL686" s="42" t="e">
        <f>VALUE(TEXT(((AJ686*'TOX and EXPO INPUTS'!$F$21)/'TOX and EXPO INPUTS'!$E$29),"0.00E+00"))</f>
        <v>#DIV/0!</v>
      </c>
      <c r="AM686" s="37" t="e">
        <f>VALUE(TEXT(((AK686*'TOX and EXPO INPUTS'!$F$21)/'TOX and EXPO INPUTS'!$E$29),"0.00E+00"))</f>
        <v>#DIV/0!</v>
      </c>
      <c r="AN686" s="42" t="e">
        <f>IF($E686="ST",VALUE(TEXT(('TOX and EXPO INPUTS'!$F$15/AL686),"0.0E+00")),IF($E686="IT",VALUE(TEXT(('TOX and EXPO INPUTS'!$F$18/AL686),"0.0E+00"))))</f>
        <v>#DIV/0!</v>
      </c>
      <c r="AO686" s="37" t="e">
        <f>IF($E686="ST",VALUE(TEXT(('TOX and EXPO INPUTS'!$F$15/AM686),"0.0E+00")),IF($E686="IT",VALUE(TEXT(('TOX and EXPO INPUTS'!$F$18/AM686),"0.0E+00"))))</f>
        <v>#DIV/0!</v>
      </c>
      <c r="AP686" s="42" t="e">
        <f t="shared" si="291"/>
        <v>#DIV/0!</v>
      </c>
      <c r="AQ686" s="37" t="e">
        <f t="shared" si="292"/>
        <v>#DIV/0!</v>
      </c>
      <c r="AR686" s="37" t="e">
        <f t="shared" si="293"/>
        <v>#DIV/0!</v>
      </c>
      <c r="AS686" s="37" t="e">
        <f t="shared" si="294"/>
        <v>#DIV/0!</v>
      </c>
      <c r="AT686" s="37" t="e">
        <f t="shared" si="295"/>
        <v>#DIV/0!</v>
      </c>
      <c r="AU686" s="37" t="e">
        <f t="shared" si="296"/>
        <v>#DIV/0!</v>
      </c>
      <c r="AV686" s="42" t="e">
        <f t="shared" si="297"/>
        <v>#DIV/0!</v>
      </c>
      <c r="AW686" s="37" t="e">
        <f t="shared" si="298"/>
        <v>#DIV/0!</v>
      </c>
      <c r="AX686" s="37" t="e">
        <f t="shared" si="299"/>
        <v>#DIV/0!</v>
      </c>
      <c r="AY686" s="37" t="e">
        <f t="shared" si="300"/>
        <v>#DIV/0!</v>
      </c>
      <c r="AZ686" s="37" t="e">
        <f t="shared" si="301"/>
        <v>#DIV/0!</v>
      </c>
      <c r="BA686" s="37" t="e">
        <f t="shared" si="302"/>
        <v>#DIV/0!</v>
      </c>
      <c r="BB686" s="42" t="e">
        <f>IF($E686="ST",VALUE(TEXT((1/(('TOX and EXPO INPUTS'!$F$9/AG686)+('TOX and EXPO INPUTS'!$F$17/AN686))),"0.0E+00")),IF($E686="IT",VALUE(TEXT((1/(('TOX and EXPO INPUTS'!$F$12/AG686)+('TOX and EXPO INPUTS'!$F$20/AN686))),"0.0E+00"))))</f>
        <v>#DIV/0!</v>
      </c>
      <c r="BC686" s="37" t="e">
        <f>IF($E686="ST",VALUE(TEXT((1/(('TOX and EXPO INPUTS'!$F$9/AH686)+('TOX and EXPO INPUTS'!$F$17/AN686))),"0.0E+00")),IF($E686="IT",VALUE(TEXT((1/(('TOX and EXPO INPUTS'!$F$12/AH686)+('TOX and EXPO INPUTS'!$F$20/AN686))),"0.0E+00"))))</f>
        <v>#DIV/0!</v>
      </c>
      <c r="BD686" s="37" t="e">
        <f>IF($E686="ST",VALUE(TEXT((1/(('TOX and EXPO INPUTS'!$F$9/AI686)+('TOX and EXPO INPUTS'!$F$17/AN686))),"0.0E+00")),IF($E686="IT",VALUE(TEXT((1/(('TOX and EXPO INPUTS'!$F$12/AI686)+('TOX and EXPO INPUTS'!$F$20/AN686))),"0.0E+00"))))</f>
        <v>#DIV/0!</v>
      </c>
      <c r="BE686" s="37" t="e">
        <f>IF($E686="ST",VALUE(TEXT((1/(('TOX and EXPO INPUTS'!$F$9/AG686)+('TOX and EXPO INPUTS'!$F$17/AO686))),"0.0E+00")),IF($E686="IT",VALUE(TEXT((1/(('TOX and EXPO INPUTS'!$F$12/AG686)+('TOX and EXPO INPUTS'!$F$20/AO686))),"0.0E+00"))))</f>
        <v>#DIV/0!</v>
      </c>
      <c r="BF686" s="37" t="e">
        <f>IF($E686="ST",VALUE(TEXT((1/(('TOX and EXPO INPUTS'!$F$9/AH686)+('TOX and EXPO INPUTS'!$F$17/AO686))),"0.0E+00")),IF($E686="IT",VALUE(TEXT((1/(('TOX and EXPO INPUTS'!$F$12/AH686)+('TOX and EXPO INPUTS'!$F$20/AO686))),"0.0E+00"))))</f>
        <v>#DIV/0!</v>
      </c>
      <c r="BG686" s="37" t="e">
        <f>IF($E686="ST",VALUE(TEXT((1/(('TOX and EXPO INPUTS'!$F$9/AI686)+('TOX and EXPO INPUTS'!$F$17/AO686))),"0.0E+00")),IF($E686="IT",VALUE(TEXT((1/(('TOX and EXPO INPUTS'!$F$12/AI686)+('TOX and EXPO INPUTS'!$F$20/AO686))),"0.0E+00"))))</f>
        <v>#DIV/0!</v>
      </c>
      <c r="BH686" s="42" t="e">
        <f>VALUE(TEXT((AD686*$T686/365*'TOX and EXPO INPUTS'!$E$33/'TOX and EXPO INPUTS'!$E$34),"0.00E+00"))</f>
        <v>#DIV/0!</v>
      </c>
      <c r="BI686" s="37" t="e">
        <f>VALUE(TEXT((AE686*$T686/365*'TOX and EXPO INPUTS'!$E$33/'TOX and EXPO INPUTS'!$E$34),"0.00E+00"))</f>
        <v>#DIV/0!</v>
      </c>
      <c r="BJ686" s="37" t="e">
        <f>VALUE(TEXT((AF686*$T686/365*'TOX and EXPO INPUTS'!$E$33/'TOX and EXPO INPUTS'!$E$34),"0.00E+00"))</f>
        <v>#DIV/0!</v>
      </c>
      <c r="BK686" s="42" t="e">
        <f>VALUE(TEXT((AD686*$U686/365*'TOX and EXPO INPUTS'!$E$33/'TOX and EXPO INPUTS'!$E$34),"0.00E+00"))</f>
        <v>#DIV/0!</v>
      </c>
      <c r="BL686" s="37" t="e">
        <f>VALUE(TEXT((AE686*$U686/365*'TOX and EXPO INPUTS'!$E$33/'TOX and EXPO INPUTS'!$E$34),"0.00E+00"))</f>
        <v>#DIV/0!</v>
      </c>
      <c r="BM686" s="37" t="e">
        <f>VALUE(TEXT((AF686*$U686/365*'TOX and EXPO INPUTS'!$E$33/'TOX and EXPO INPUTS'!$E$34),"0.00E+00"))</f>
        <v>#DIV/0!</v>
      </c>
      <c r="BN686" s="42" t="e">
        <f>VALUE(TEXT((AL686*$T686/365*'TOX and EXPO INPUTS'!$E$33/'TOX and EXPO INPUTS'!$E$34),"0.00E+00"))</f>
        <v>#DIV/0!</v>
      </c>
      <c r="BO686" s="37" t="e">
        <f>VALUE(TEXT((AM686*$T686/365*'TOX and EXPO INPUTS'!$E$33/'TOX and EXPO INPUTS'!$E$34),"0.00E+00"))</f>
        <v>#DIV/0!</v>
      </c>
      <c r="BP686" s="42" t="e">
        <f>VALUE(TEXT((AL686*$U686/365*'TOX and EXPO INPUTS'!$E$33/'TOX and EXPO INPUTS'!$E$34),"0.00E+00"))</f>
        <v>#DIV/0!</v>
      </c>
      <c r="BQ686" s="37" t="e">
        <f>VALUE(TEXT((AM686*$U686/365*'TOX and EXPO INPUTS'!$E$33/'TOX and EXPO INPUTS'!$E$34),"0.00E+00"))</f>
        <v>#DIV/0!</v>
      </c>
      <c r="BR686" s="42" t="e">
        <f>VALUE(TEXT((AP686*$T686/365*'TOX and EXPO INPUTS'!$E$33/'TOX and EXPO INPUTS'!$E$34),"0.00E+00"))</f>
        <v>#DIV/0!</v>
      </c>
      <c r="BS686" s="37" t="e">
        <f>VALUE(TEXT((AQ686*$T686/365*'TOX and EXPO INPUTS'!$E$33/'TOX and EXPO INPUTS'!$E$34),"0.00E+00"))</f>
        <v>#DIV/0!</v>
      </c>
      <c r="BT686" s="37" t="e">
        <f>VALUE(TEXT((AR686*$T686/365*'TOX and EXPO INPUTS'!$E$33/'TOX and EXPO INPUTS'!$E$34),"0.00E+00"))</f>
        <v>#DIV/0!</v>
      </c>
      <c r="BU686" s="37" t="e">
        <f>VALUE(TEXT((AS686*$T686/365*'TOX and EXPO INPUTS'!$E$33/'TOX and EXPO INPUTS'!$E$34),"0.00E+00"))</f>
        <v>#DIV/0!</v>
      </c>
      <c r="BV686" s="37" t="e">
        <f>VALUE(TEXT((AT686*$T686/365*'TOX and EXPO INPUTS'!$E$33/'TOX and EXPO INPUTS'!$E$34),"0.00E+00"))</f>
        <v>#DIV/0!</v>
      </c>
      <c r="BW686" s="37" t="e">
        <f>VALUE(TEXT((AU686*$T686/365*'TOX and EXPO INPUTS'!$E$33/'TOX and EXPO INPUTS'!$E$34),"0.00E+00"))</f>
        <v>#DIV/0!</v>
      </c>
      <c r="BX686" s="42" t="e">
        <f>VALUE(TEXT((AP686*$U686/365*'TOX and EXPO INPUTS'!$E$33/'TOX and EXPO INPUTS'!$E$34),"0.00E+00"))</f>
        <v>#DIV/0!</v>
      </c>
      <c r="BY686" s="37" t="e">
        <f>VALUE(TEXT((AQ686*$U686/365*'TOX and EXPO INPUTS'!$E$33/'TOX and EXPO INPUTS'!$E$34),"0.00E+00"))</f>
        <v>#DIV/0!</v>
      </c>
      <c r="BZ686" s="37" t="e">
        <f>VALUE(TEXT((AR686*$U686/365*'TOX and EXPO INPUTS'!$E$33/'TOX and EXPO INPUTS'!$E$34),"0.00E+00"))</f>
        <v>#DIV/0!</v>
      </c>
      <c r="CA686" s="37" t="e">
        <f>VALUE(TEXT((AS686*$U686/365*'TOX and EXPO INPUTS'!$E$33/'TOX and EXPO INPUTS'!$E$34),"0.00E+00"))</f>
        <v>#DIV/0!</v>
      </c>
      <c r="CB686" s="37" t="e">
        <f>VALUE(TEXT((AT686*$U686/365*'TOX and EXPO INPUTS'!$E$33/'TOX and EXPO INPUTS'!$E$34),"0.00E+00"))</f>
        <v>#DIV/0!</v>
      </c>
      <c r="CC686" s="37" t="e">
        <f>VALUE(TEXT((AU686*$U686/365*'TOX and EXPO INPUTS'!$E$33/'TOX and EXPO INPUTS'!$E$34),"0.00E+00"))</f>
        <v>#DIV/0!</v>
      </c>
      <c r="CD686" s="58" t="e">
        <f>VALUE(TEXT((BR686*'TOX and EXPO INPUTS'!$F$23),"0.00E+00"))</f>
        <v>#DIV/0!</v>
      </c>
      <c r="CE686" s="57" t="e">
        <f>VALUE(TEXT((BS686*'TOX and EXPO INPUTS'!$F$23),"0.00E+00"))</f>
        <v>#DIV/0!</v>
      </c>
      <c r="CF686" s="57" t="e">
        <f>VALUE(TEXT((BT686*'TOX and EXPO INPUTS'!$F$23),"0.00E+00"))</f>
        <v>#DIV/0!</v>
      </c>
      <c r="CG686" s="57" t="e">
        <f>VALUE(TEXT((BU686*'TOX and EXPO INPUTS'!$F$23),"0.00E+00"))</f>
        <v>#DIV/0!</v>
      </c>
      <c r="CH686" s="57" t="e">
        <f>VALUE(TEXT((BV686*'TOX and EXPO INPUTS'!$F$23),"0.00E+00"))</f>
        <v>#DIV/0!</v>
      </c>
      <c r="CI686" s="57" t="e">
        <f>VALUE(TEXT((BW686*'TOX and EXPO INPUTS'!$F$23),"0.00E+00"))</f>
        <v>#DIV/0!</v>
      </c>
      <c r="CJ686" s="58" t="e">
        <f>VALUE(TEXT((BX686*'TOX and EXPO INPUTS'!$F$23),"0.00E+00"))</f>
        <v>#DIV/0!</v>
      </c>
      <c r="CK686" s="57" t="e">
        <f>VALUE(TEXT((BY686*'TOX and EXPO INPUTS'!$F$23),"0.00E+00"))</f>
        <v>#DIV/0!</v>
      </c>
      <c r="CL686" s="57" t="e">
        <f>VALUE(TEXT((BZ686*'TOX and EXPO INPUTS'!$F$23),"0.00E+00"))</f>
        <v>#DIV/0!</v>
      </c>
      <c r="CM686" s="57" t="e">
        <f>VALUE(TEXT((CA686*'TOX and EXPO INPUTS'!$F$23),"0.00E+00"))</f>
        <v>#DIV/0!</v>
      </c>
      <c r="CN686" s="57" t="e">
        <f>VALUE(TEXT((CB686*'TOX and EXPO INPUTS'!$F$23),"0.00E+00"))</f>
        <v>#DIV/0!</v>
      </c>
      <c r="CO686" s="57" t="e">
        <f>VALUE(TEXT((CC686*'TOX and EXPO INPUTS'!$F$23),"0.00E+00"))</f>
        <v>#DIV/0!</v>
      </c>
      <c r="CP686" s="38" t="s">
        <v>106</v>
      </c>
      <c r="CQ686" s="34" t="s">
        <v>107</v>
      </c>
      <c r="CR686" s="34" t="s">
        <v>108</v>
      </c>
      <c r="CS686" s="39" t="s">
        <v>109</v>
      </c>
    </row>
    <row r="687" spans="1:97" ht="48" customHeight="1" x14ac:dyDescent="0.25">
      <c r="A687" s="34" t="s">
        <v>98</v>
      </c>
      <c r="B687" s="34" t="s">
        <v>99</v>
      </c>
      <c r="C687" s="34" t="s">
        <v>100</v>
      </c>
      <c r="D687" s="34" t="s">
        <v>111</v>
      </c>
      <c r="E687" s="39" t="s">
        <v>112</v>
      </c>
      <c r="F687" s="40" t="s">
        <v>175</v>
      </c>
      <c r="G687" s="43"/>
      <c r="H687" s="36" t="s">
        <v>104</v>
      </c>
      <c r="I687" s="67"/>
      <c r="J687" s="36" t="s">
        <v>105</v>
      </c>
      <c r="K687" s="100">
        <f>VLOOKUP(F687,'Amount Seed Planted_variables'!$A$3:$I$74,2,0)</f>
        <v>5</v>
      </c>
      <c r="L687" s="100">
        <f>VLOOKUP(F687,'Amount Seed Planted_variables'!$A$3:$I$74,3,0)</f>
        <v>11</v>
      </c>
      <c r="M687" s="36">
        <f t="shared" si="307"/>
        <v>0</v>
      </c>
      <c r="N687" s="35">
        <f t="shared" si="308"/>
        <v>0</v>
      </c>
      <c r="O687" s="101">
        <v>400000</v>
      </c>
      <c r="P687" s="93">
        <f>VLOOKUP(F687,'Amount Seed Planted_variables'!$A$3:$I$74,4,0)</f>
        <v>34848</v>
      </c>
      <c r="Q687" s="93">
        <f>VLOOKUP(F687,'Amount Seed Planted_variables'!$A$3:$I$74,7,0)</f>
        <v>61</v>
      </c>
      <c r="R687" s="93">
        <f>VLOOKUP(F687,'Amount Seed Planted_variables'!$A$3:$I$74,8,0)</f>
        <v>2125728</v>
      </c>
      <c r="S687" s="87">
        <f t="shared" si="304"/>
        <v>2.5</v>
      </c>
      <c r="T687" s="35">
        <v>10</v>
      </c>
      <c r="U687" s="35">
        <v>30</v>
      </c>
      <c r="V687" s="41">
        <v>138210600</v>
      </c>
      <c r="W687" s="35">
        <v>23262800</v>
      </c>
      <c r="X687" s="35">
        <v>21238200</v>
      </c>
      <c r="Y687" s="41">
        <v>106100</v>
      </c>
      <c r="Z687" s="35">
        <f t="shared" si="303"/>
        <v>10610</v>
      </c>
      <c r="AA687" s="42">
        <f t="shared" si="309"/>
        <v>0</v>
      </c>
      <c r="AB687" s="37">
        <f t="shared" si="310"/>
        <v>0</v>
      </c>
      <c r="AC687" s="37">
        <f t="shared" si="311"/>
        <v>0</v>
      </c>
      <c r="AD687" s="42" t="e">
        <f>VALUE(TEXT(((AA687*'TOX and EXPO INPUTS'!$F$13)/'TOX and EXPO INPUTS'!$E$27),"0.00E+00"))</f>
        <v>#DIV/0!</v>
      </c>
      <c r="AE687" s="37" t="e">
        <f>VALUE(TEXT(((AB687*'TOX and EXPO INPUTS'!$F$13)/'TOX and EXPO INPUTS'!$E$27),"0.00E+00"))</f>
        <v>#DIV/0!</v>
      </c>
      <c r="AF687" s="37" t="e">
        <f>VALUE(TEXT(((AC687*'TOX and EXPO INPUTS'!$F$13)/'TOX and EXPO INPUTS'!$E$27),"0.00E+00"))</f>
        <v>#DIV/0!</v>
      </c>
      <c r="AG687" s="42" t="e">
        <f>IF($E687="ST",VALUE(TEXT(('TOX and EXPO INPUTS'!$F$7/AD687),"0.0E+00")),IF($E687="IT",VALUE(TEXT(('TOX and EXPO INPUTS'!$F$10/AD687),"0.0E+00"))))</f>
        <v>#DIV/0!</v>
      </c>
      <c r="AH687" s="37" t="e">
        <f>IF($E687="ST",VALUE(TEXT(('TOX and EXPO INPUTS'!$F$7/AE687),"0.0E+00")),IF($E687="IT",VALUE(TEXT(('TOX and EXPO INPUTS'!$F$10/AE687),"0.0E+00"))))</f>
        <v>#DIV/0!</v>
      </c>
      <c r="AI687" s="37" t="e">
        <f>IF($E687="ST",VALUE(TEXT(('TOX and EXPO INPUTS'!$F$7/AF687),"0.0E+00")),IF($E687="IT",VALUE(TEXT(('TOX and EXPO INPUTS'!$F$10/AF687),"0.0E+00"))))</f>
        <v>#DIV/0!</v>
      </c>
      <c r="AJ687" s="42">
        <f t="shared" si="305"/>
        <v>0</v>
      </c>
      <c r="AK687" s="37">
        <f t="shared" si="306"/>
        <v>0</v>
      </c>
      <c r="AL687" s="42" t="e">
        <f>VALUE(TEXT(((AJ687*'TOX and EXPO INPUTS'!$F$21)/'TOX and EXPO INPUTS'!$E$29),"0.00E+00"))</f>
        <v>#DIV/0!</v>
      </c>
      <c r="AM687" s="37" t="e">
        <f>VALUE(TEXT(((AK687*'TOX and EXPO INPUTS'!$F$21)/'TOX and EXPO INPUTS'!$E$29),"0.00E+00"))</f>
        <v>#DIV/0!</v>
      </c>
      <c r="AN687" s="42" t="e">
        <f>IF($E687="ST",VALUE(TEXT(('TOX and EXPO INPUTS'!$F$15/AL687),"0.0E+00")),IF($E687="IT",VALUE(TEXT(('TOX and EXPO INPUTS'!$F$18/AL687),"0.0E+00"))))</f>
        <v>#DIV/0!</v>
      </c>
      <c r="AO687" s="37" t="e">
        <f>IF($E687="ST",VALUE(TEXT(('TOX and EXPO INPUTS'!$F$15/AM687),"0.0E+00")),IF($E687="IT",VALUE(TEXT(('TOX and EXPO INPUTS'!$F$18/AM687),"0.0E+00"))))</f>
        <v>#DIV/0!</v>
      </c>
      <c r="AP687" s="42" t="e">
        <f t="shared" si="291"/>
        <v>#DIV/0!</v>
      </c>
      <c r="AQ687" s="37" t="e">
        <f t="shared" si="292"/>
        <v>#DIV/0!</v>
      </c>
      <c r="AR687" s="37" t="e">
        <f t="shared" si="293"/>
        <v>#DIV/0!</v>
      </c>
      <c r="AS687" s="37" t="e">
        <f t="shared" si="294"/>
        <v>#DIV/0!</v>
      </c>
      <c r="AT687" s="37" t="e">
        <f t="shared" si="295"/>
        <v>#DIV/0!</v>
      </c>
      <c r="AU687" s="37" t="e">
        <f t="shared" si="296"/>
        <v>#DIV/0!</v>
      </c>
      <c r="AV687" s="42" t="e">
        <f t="shared" si="297"/>
        <v>#DIV/0!</v>
      </c>
      <c r="AW687" s="37" t="e">
        <f t="shared" si="298"/>
        <v>#DIV/0!</v>
      </c>
      <c r="AX687" s="37" t="e">
        <f t="shared" si="299"/>
        <v>#DIV/0!</v>
      </c>
      <c r="AY687" s="37" t="e">
        <f t="shared" si="300"/>
        <v>#DIV/0!</v>
      </c>
      <c r="AZ687" s="37" t="e">
        <f t="shared" si="301"/>
        <v>#DIV/0!</v>
      </c>
      <c r="BA687" s="37" t="e">
        <f t="shared" si="302"/>
        <v>#DIV/0!</v>
      </c>
      <c r="BB687" s="42" t="e">
        <f>IF($E687="ST",VALUE(TEXT((1/(('TOX and EXPO INPUTS'!$F$9/AG687)+('TOX and EXPO INPUTS'!$F$17/AN687))),"0.0E+00")),IF($E687="IT",VALUE(TEXT((1/(('TOX and EXPO INPUTS'!$F$12/AG687)+('TOX and EXPO INPUTS'!$F$20/AN687))),"0.0E+00"))))</f>
        <v>#DIV/0!</v>
      </c>
      <c r="BC687" s="37" t="e">
        <f>IF($E687="ST",VALUE(TEXT((1/(('TOX and EXPO INPUTS'!$F$9/AH687)+('TOX and EXPO INPUTS'!$F$17/AN687))),"0.0E+00")),IF($E687="IT",VALUE(TEXT((1/(('TOX and EXPO INPUTS'!$F$12/AH687)+('TOX and EXPO INPUTS'!$F$20/AN687))),"0.0E+00"))))</f>
        <v>#DIV/0!</v>
      </c>
      <c r="BD687" s="37" t="e">
        <f>IF($E687="ST",VALUE(TEXT((1/(('TOX and EXPO INPUTS'!$F$9/AI687)+('TOX and EXPO INPUTS'!$F$17/AN687))),"0.0E+00")),IF($E687="IT",VALUE(TEXT((1/(('TOX and EXPO INPUTS'!$F$12/AI687)+('TOX and EXPO INPUTS'!$F$20/AN687))),"0.0E+00"))))</f>
        <v>#DIV/0!</v>
      </c>
      <c r="BE687" s="37" t="e">
        <f>IF($E687="ST",VALUE(TEXT((1/(('TOX and EXPO INPUTS'!$F$9/AG687)+('TOX and EXPO INPUTS'!$F$17/AO687))),"0.0E+00")),IF($E687="IT",VALUE(TEXT((1/(('TOX and EXPO INPUTS'!$F$12/AG687)+('TOX and EXPO INPUTS'!$F$20/AO687))),"0.0E+00"))))</f>
        <v>#DIV/0!</v>
      </c>
      <c r="BF687" s="37" t="e">
        <f>IF($E687="ST",VALUE(TEXT((1/(('TOX and EXPO INPUTS'!$F$9/AH687)+('TOX and EXPO INPUTS'!$F$17/AO687))),"0.0E+00")),IF($E687="IT",VALUE(TEXT((1/(('TOX and EXPO INPUTS'!$F$12/AH687)+('TOX and EXPO INPUTS'!$F$20/AO687))),"0.0E+00"))))</f>
        <v>#DIV/0!</v>
      </c>
      <c r="BG687" s="37" t="e">
        <f>IF($E687="ST",VALUE(TEXT((1/(('TOX and EXPO INPUTS'!$F$9/AI687)+('TOX and EXPO INPUTS'!$F$17/AO687))),"0.0E+00")),IF($E687="IT",VALUE(TEXT((1/(('TOX and EXPO INPUTS'!$F$12/AI687)+('TOX and EXPO INPUTS'!$F$20/AO687))),"0.0E+00"))))</f>
        <v>#DIV/0!</v>
      </c>
      <c r="BH687" s="42" t="e">
        <f>VALUE(TEXT((AD687*$T687/365*'TOX and EXPO INPUTS'!$E$33/'TOX and EXPO INPUTS'!$E$34),"0.00E+00"))</f>
        <v>#DIV/0!</v>
      </c>
      <c r="BI687" s="37" t="e">
        <f>VALUE(TEXT((AE687*$T687/365*'TOX and EXPO INPUTS'!$E$33/'TOX and EXPO INPUTS'!$E$34),"0.00E+00"))</f>
        <v>#DIV/0!</v>
      </c>
      <c r="BJ687" s="37" t="e">
        <f>VALUE(TEXT((AF687*$T687/365*'TOX and EXPO INPUTS'!$E$33/'TOX and EXPO INPUTS'!$E$34),"0.00E+00"))</f>
        <v>#DIV/0!</v>
      </c>
      <c r="BK687" s="42" t="e">
        <f>VALUE(TEXT((AD687*$U687/365*'TOX and EXPO INPUTS'!$E$33/'TOX and EXPO INPUTS'!$E$34),"0.00E+00"))</f>
        <v>#DIV/0!</v>
      </c>
      <c r="BL687" s="37" t="e">
        <f>VALUE(TEXT((AE687*$U687/365*'TOX and EXPO INPUTS'!$E$33/'TOX and EXPO INPUTS'!$E$34),"0.00E+00"))</f>
        <v>#DIV/0!</v>
      </c>
      <c r="BM687" s="37" t="e">
        <f>VALUE(TEXT((AF687*$U687/365*'TOX and EXPO INPUTS'!$E$33/'TOX and EXPO INPUTS'!$E$34),"0.00E+00"))</f>
        <v>#DIV/0!</v>
      </c>
      <c r="BN687" s="42" t="e">
        <f>VALUE(TEXT((AL687*$T687/365*'TOX and EXPO INPUTS'!$E$33/'TOX and EXPO INPUTS'!$E$34),"0.00E+00"))</f>
        <v>#DIV/0!</v>
      </c>
      <c r="BO687" s="37" t="e">
        <f>VALUE(TEXT((AM687*$T687/365*'TOX and EXPO INPUTS'!$E$33/'TOX and EXPO INPUTS'!$E$34),"0.00E+00"))</f>
        <v>#DIV/0!</v>
      </c>
      <c r="BP687" s="42" t="e">
        <f>VALUE(TEXT((AL687*$U687/365*'TOX and EXPO INPUTS'!$E$33/'TOX and EXPO INPUTS'!$E$34),"0.00E+00"))</f>
        <v>#DIV/0!</v>
      </c>
      <c r="BQ687" s="37" t="e">
        <f>VALUE(TEXT((AM687*$U687/365*'TOX and EXPO INPUTS'!$E$33/'TOX and EXPO INPUTS'!$E$34),"0.00E+00"))</f>
        <v>#DIV/0!</v>
      </c>
      <c r="BR687" s="42" t="e">
        <f>VALUE(TEXT((AP687*$T687/365*'TOX and EXPO INPUTS'!$E$33/'TOX and EXPO INPUTS'!$E$34),"0.00E+00"))</f>
        <v>#DIV/0!</v>
      </c>
      <c r="BS687" s="37" t="e">
        <f>VALUE(TEXT((AQ687*$T687/365*'TOX and EXPO INPUTS'!$E$33/'TOX and EXPO INPUTS'!$E$34),"0.00E+00"))</f>
        <v>#DIV/0!</v>
      </c>
      <c r="BT687" s="37" t="e">
        <f>VALUE(TEXT((AR687*$T687/365*'TOX and EXPO INPUTS'!$E$33/'TOX and EXPO INPUTS'!$E$34),"0.00E+00"))</f>
        <v>#DIV/0!</v>
      </c>
      <c r="BU687" s="37" t="e">
        <f>VALUE(TEXT((AS687*$T687/365*'TOX and EXPO INPUTS'!$E$33/'TOX and EXPO INPUTS'!$E$34),"0.00E+00"))</f>
        <v>#DIV/0!</v>
      </c>
      <c r="BV687" s="37" t="e">
        <f>VALUE(TEXT((AT687*$T687/365*'TOX and EXPO INPUTS'!$E$33/'TOX and EXPO INPUTS'!$E$34),"0.00E+00"))</f>
        <v>#DIV/0!</v>
      </c>
      <c r="BW687" s="37" t="e">
        <f>VALUE(TEXT((AU687*$T687/365*'TOX and EXPO INPUTS'!$E$33/'TOX and EXPO INPUTS'!$E$34),"0.00E+00"))</f>
        <v>#DIV/0!</v>
      </c>
      <c r="BX687" s="42" t="e">
        <f>VALUE(TEXT((AP687*$U687/365*'TOX and EXPO INPUTS'!$E$33/'TOX and EXPO INPUTS'!$E$34),"0.00E+00"))</f>
        <v>#DIV/0!</v>
      </c>
      <c r="BY687" s="37" t="e">
        <f>VALUE(TEXT((AQ687*$U687/365*'TOX and EXPO INPUTS'!$E$33/'TOX and EXPO INPUTS'!$E$34),"0.00E+00"))</f>
        <v>#DIV/0!</v>
      </c>
      <c r="BZ687" s="37" t="e">
        <f>VALUE(TEXT((AR687*$U687/365*'TOX and EXPO INPUTS'!$E$33/'TOX and EXPO INPUTS'!$E$34),"0.00E+00"))</f>
        <v>#DIV/0!</v>
      </c>
      <c r="CA687" s="37" t="e">
        <f>VALUE(TEXT((AS687*$U687/365*'TOX and EXPO INPUTS'!$E$33/'TOX and EXPO INPUTS'!$E$34),"0.00E+00"))</f>
        <v>#DIV/0!</v>
      </c>
      <c r="CB687" s="37" t="e">
        <f>VALUE(TEXT((AT687*$U687/365*'TOX and EXPO INPUTS'!$E$33/'TOX and EXPO INPUTS'!$E$34),"0.00E+00"))</f>
        <v>#DIV/0!</v>
      </c>
      <c r="CC687" s="37" t="e">
        <f>VALUE(TEXT((AU687*$U687/365*'TOX and EXPO INPUTS'!$E$33/'TOX and EXPO INPUTS'!$E$34),"0.00E+00"))</f>
        <v>#DIV/0!</v>
      </c>
      <c r="CD687" s="58" t="e">
        <f>VALUE(TEXT((BR687*'TOX and EXPO INPUTS'!$F$23),"0.00E+00"))</f>
        <v>#DIV/0!</v>
      </c>
      <c r="CE687" s="57" t="e">
        <f>VALUE(TEXT((BS687*'TOX and EXPO INPUTS'!$F$23),"0.00E+00"))</f>
        <v>#DIV/0!</v>
      </c>
      <c r="CF687" s="57" t="e">
        <f>VALUE(TEXT((BT687*'TOX and EXPO INPUTS'!$F$23),"0.00E+00"))</f>
        <v>#DIV/0!</v>
      </c>
      <c r="CG687" s="57" t="e">
        <f>VALUE(TEXT((BU687*'TOX and EXPO INPUTS'!$F$23),"0.00E+00"))</f>
        <v>#DIV/0!</v>
      </c>
      <c r="CH687" s="57" t="e">
        <f>VALUE(TEXT((BV687*'TOX and EXPO INPUTS'!$F$23),"0.00E+00"))</f>
        <v>#DIV/0!</v>
      </c>
      <c r="CI687" s="57" t="e">
        <f>VALUE(TEXT((BW687*'TOX and EXPO INPUTS'!$F$23),"0.00E+00"))</f>
        <v>#DIV/0!</v>
      </c>
      <c r="CJ687" s="58" t="e">
        <f>VALUE(TEXT((BX687*'TOX and EXPO INPUTS'!$F$23),"0.00E+00"))</f>
        <v>#DIV/0!</v>
      </c>
      <c r="CK687" s="57" t="e">
        <f>VALUE(TEXT((BY687*'TOX and EXPO INPUTS'!$F$23),"0.00E+00"))</f>
        <v>#DIV/0!</v>
      </c>
      <c r="CL687" s="57" t="e">
        <f>VALUE(TEXT((BZ687*'TOX and EXPO INPUTS'!$F$23),"0.00E+00"))</f>
        <v>#DIV/0!</v>
      </c>
      <c r="CM687" s="57" t="e">
        <f>VALUE(TEXT((CA687*'TOX and EXPO INPUTS'!$F$23),"0.00E+00"))</f>
        <v>#DIV/0!</v>
      </c>
      <c r="CN687" s="57" t="e">
        <f>VALUE(TEXT((CB687*'TOX and EXPO INPUTS'!$F$23),"0.00E+00"))</f>
        <v>#DIV/0!</v>
      </c>
      <c r="CO687" s="57" t="e">
        <f>VALUE(TEXT((CC687*'TOX and EXPO INPUTS'!$F$23),"0.00E+00"))</f>
        <v>#DIV/0!</v>
      </c>
      <c r="CP687" s="38" t="s">
        <v>106</v>
      </c>
      <c r="CQ687" s="34" t="s">
        <v>107</v>
      </c>
      <c r="CR687" s="34" t="s">
        <v>108</v>
      </c>
      <c r="CS687" s="39" t="s">
        <v>109</v>
      </c>
    </row>
    <row r="688" spans="1:97" ht="48" customHeight="1" x14ac:dyDescent="0.25">
      <c r="A688" s="34" t="s">
        <v>98</v>
      </c>
      <c r="B688" s="34" t="s">
        <v>99</v>
      </c>
      <c r="C688" s="34" t="s">
        <v>100</v>
      </c>
      <c r="D688" s="34" t="s">
        <v>442</v>
      </c>
      <c r="E688" s="39" t="s">
        <v>112</v>
      </c>
      <c r="F688" s="40" t="s">
        <v>175</v>
      </c>
      <c r="G688" s="43"/>
      <c r="H688" s="36" t="s">
        <v>104</v>
      </c>
      <c r="I688" s="67"/>
      <c r="J688" s="36" t="s">
        <v>105</v>
      </c>
      <c r="K688" s="100">
        <f>VLOOKUP(F688,'Amount Seed Planted_variables'!$A$3:$I$74,2,0)</f>
        <v>5</v>
      </c>
      <c r="L688" s="100">
        <f>VLOOKUP(F688,'Amount Seed Planted_variables'!$A$3:$I$74,3,0)</f>
        <v>11</v>
      </c>
      <c r="M688" s="36">
        <f t="shared" si="307"/>
        <v>0</v>
      </c>
      <c r="N688" s="35">
        <f t="shared" si="308"/>
        <v>0</v>
      </c>
      <c r="O688" s="101">
        <v>400000</v>
      </c>
      <c r="P688" s="93">
        <f>VLOOKUP(F688,'Amount Seed Planted_variables'!$A$3:$I$74,4,0)</f>
        <v>34848</v>
      </c>
      <c r="Q688" s="93">
        <f>VLOOKUP(F688,'Amount Seed Planted_variables'!$A$3:$I$74,7,0)</f>
        <v>61</v>
      </c>
      <c r="R688" s="93">
        <f>VLOOKUP(F688,'Amount Seed Planted_variables'!$A$3:$I$74,8,0)</f>
        <v>2125728</v>
      </c>
      <c r="S688" s="87" t="str">
        <f t="shared" si="304"/>
        <v>NA</v>
      </c>
      <c r="T688" s="35">
        <v>10</v>
      </c>
      <c r="U688" s="35">
        <v>30</v>
      </c>
      <c r="V688" s="41">
        <v>3994</v>
      </c>
      <c r="W688" s="35">
        <v>797</v>
      </c>
      <c r="X688" s="35">
        <v>530</v>
      </c>
      <c r="Y688" s="41">
        <v>66</v>
      </c>
      <c r="Z688" s="35">
        <f t="shared" si="303"/>
        <v>6.6000000000000005</v>
      </c>
      <c r="AA688" s="42">
        <f t="shared" si="309"/>
        <v>0</v>
      </c>
      <c r="AB688" s="37">
        <f t="shared" si="310"/>
        <v>0</v>
      </c>
      <c r="AC688" s="37">
        <f t="shared" si="311"/>
        <v>0</v>
      </c>
      <c r="AD688" s="42" t="e">
        <f>VALUE(TEXT(((AA688*'TOX and EXPO INPUTS'!$F$13)/'TOX and EXPO INPUTS'!$E$27),"0.00E+00"))</f>
        <v>#DIV/0!</v>
      </c>
      <c r="AE688" s="37" t="e">
        <f>VALUE(TEXT(((AB688*'TOX and EXPO INPUTS'!$F$13)/'TOX and EXPO INPUTS'!$E$27),"0.00E+00"))</f>
        <v>#DIV/0!</v>
      </c>
      <c r="AF688" s="37" t="e">
        <f>VALUE(TEXT(((AC688*'TOX and EXPO INPUTS'!$F$13)/'TOX and EXPO INPUTS'!$E$27),"0.00E+00"))</f>
        <v>#DIV/0!</v>
      </c>
      <c r="AG688" s="42" t="e">
        <f>IF($E688="ST",VALUE(TEXT(('TOX and EXPO INPUTS'!$F$7/AD688),"0.0E+00")),IF($E688="IT",VALUE(TEXT(('TOX and EXPO INPUTS'!$F$10/AD688),"0.0E+00"))))</f>
        <v>#DIV/0!</v>
      </c>
      <c r="AH688" s="37" t="e">
        <f>IF($E688="ST",VALUE(TEXT(('TOX and EXPO INPUTS'!$F$7/AE688),"0.0E+00")),IF($E688="IT",VALUE(TEXT(('TOX and EXPO INPUTS'!$F$10/AE688),"0.0E+00"))))</f>
        <v>#DIV/0!</v>
      </c>
      <c r="AI688" s="37" t="e">
        <f>IF($E688="ST",VALUE(TEXT(('TOX and EXPO INPUTS'!$F$7/AF688),"0.0E+00")),IF($E688="IT",VALUE(TEXT(('TOX and EXPO INPUTS'!$F$10/AF688),"0.0E+00"))))</f>
        <v>#DIV/0!</v>
      </c>
      <c r="AJ688" s="42">
        <f t="shared" si="305"/>
        <v>0</v>
      </c>
      <c r="AK688" s="37">
        <f t="shared" si="306"/>
        <v>0</v>
      </c>
      <c r="AL688" s="42" t="e">
        <f>VALUE(TEXT(((AJ688*'TOX and EXPO INPUTS'!$F$21)/'TOX and EXPO INPUTS'!$E$29),"0.00E+00"))</f>
        <v>#DIV/0!</v>
      </c>
      <c r="AM688" s="37" t="e">
        <f>VALUE(TEXT(((AK688*'TOX and EXPO INPUTS'!$F$21)/'TOX and EXPO INPUTS'!$E$29),"0.00E+00"))</f>
        <v>#DIV/0!</v>
      </c>
      <c r="AN688" s="42" t="e">
        <f>IF($E688="ST",VALUE(TEXT(('TOX and EXPO INPUTS'!$F$15/AL688),"0.0E+00")),IF($E688="IT",VALUE(TEXT(('TOX and EXPO INPUTS'!$F$18/AL688),"0.0E+00"))))</f>
        <v>#DIV/0!</v>
      </c>
      <c r="AO688" s="37" t="e">
        <f>IF($E688="ST",VALUE(TEXT(('TOX and EXPO INPUTS'!$F$15/AM688),"0.0E+00")),IF($E688="IT",VALUE(TEXT(('TOX and EXPO INPUTS'!$F$18/AM688),"0.0E+00"))))</f>
        <v>#DIV/0!</v>
      </c>
      <c r="AP688" s="42" t="e">
        <f t="shared" si="291"/>
        <v>#DIV/0!</v>
      </c>
      <c r="AQ688" s="37" t="e">
        <f t="shared" si="292"/>
        <v>#DIV/0!</v>
      </c>
      <c r="AR688" s="37" t="e">
        <f t="shared" si="293"/>
        <v>#DIV/0!</v>
      </c>
      <c r="AS688" s="37" t="e">
        <f t="shared" si="294"/>
        <v>#DIV/0!</v>
      </c>
      <c r="AT688" s="37" t="e">
        <f t="shared" si="295"/>
        <v>#DIV/0!</v>
      </c>
      <c r="AU688" s="37" t="e">
        <f t="shared" si="296"/>
        <v>#DIV/0!</v>
      </c>
      <c r="AV688" s="42" t="e">
        <f t="shared" si="297"/>
        <v>#DIV/0!</v>
      </c>
      <c r="AW688" s="37" t="e">
        <f t="shared" si="298"/>
        <v>#DIV/0!</v>
      </c>
      <c r="AX688" s="37" t="e">
        <f t="shared" si="299"/>
        <v>#DIV/0!</v>
      </c>
      <c r="AY688" s="37" t="e">
        <f t="shared" si="300"/>
        <v>#DIV/0!</v>
      </c>
      <c r="AZ688" s="37" t="e">
        <f t="shared" si="301"/>
        <v>#DIV/0!</v>
      </c>
      <c r="BA688" s="37" t="e">
        <f t="shared" si="302"/>
        <v>#DIV/0!</v>
      </c>
      <c r="BB688" s="42" t="e">
        <f>IF($E688="ST",VALUE(TEXT((1/(('TOX and EXPO INPUTS'!$F$9/AG688)+('TOX and EXPO INPUTS'!$F$17/AN688))),"0.0E+00")),IF($E688="IT",VALUE(TEXT((1/(('TOX and EXPO INPUTS'!$F$12/AG688)+('TOX and EXPO INPUTS'!$F$20/AN688))),"0.0E+00"))))</f>
        <v>#DIV/0!</v>
      </c>
      <c r="BC688" s="37" t="e">
        <f>IF($E688="ST",VALUE(TEXT((1/(('TOX and EXPO INPUTS'!$F$9/AH688)+('TOX and EXPO INPUTS'!$F$17/AN688))),"0.0E+00")),IF($E688="IT",VALUE(TEXT((1/(('TOX and EXPO INPUTS'!$F$12/AH688)+('TOX and EXPO INPUTS'!$F$20/AN688))),"0.0E+00"))))</f>
        <v>#DIV/0!</v>
      </c>
      <c r="BD688" s="37" t="e">
        <f>IF($E688="ST",VALUE(TEXT((1/(('TOX and EXPO INPUTS'!$F$9/AI688)+('TOX and EXPO INPUTS'!$F$17/AN688))),"0.0E+00")),IF($E688="IT",VALUE(TEXT((1/(('TOX and EXPO INPUTS'!$F$12/AI688)+('TOX and EXPO INPUTS'!$F$20/AN688))),"0.0E+00"))))</f>
        <v>#DIV/0!</v>
      </c>
      <c r="BE688" s="37" t="e">
        <f>IF($E688="ST",VALUE(TEXT((1/(('TOX and EXPO INPUTS'!$F$9/AG688)+('TOX and EXPO INPUTS'!$F$17/AO688))),"0.0E+00")),IF($E688="IT",VALUE(TEXT((1/(('TOX and EXPO INPUTS'!$F$12/AG688)+('TOX and EXPO INPUTS'!$F$20/AO688))),"0.0E+00"))))</f>
        <v>#DIV/0!</v>
      </c>
      <c r="BF688" s="37" t="e">
        <f>IF($E688="ST",VALUE(TEXT((1/(('TOX and EXPO INPUTS'!$F$9/AH688)+('TOX and EXPO INPUTS'!$F$17/AO688))),"0.0E+00")),IF($E688="IT",VALUE(TEXT((1/(('TOX and EXPO INPUTS'!$F$12/AH688)+('TOX and EXPO INPUTS'!$F$20/AO688))),"0.0E+00"))))</f>
        <v>#DIV/0!</v>
      </c>
      <c r="BG688" s="37" t="e">
        <f>IF($E688="ST",VALUE(TEXT((1/(('TOX and EXPO INPUTS'!$F$9/AI688)+('TOX and EXPO INPUTS'!$F$17/AO688))),"0.0E+00")),IF($E688="IT",VALUE(TEXT((1/(('TOX and EXPO INPUTS'!$F$12/AI688)+('TOX and EXPO INPUTS'!$F$20/AO688))),"0.0E+00"))))</f>
        <v>#DIV/0!</v>
      </c>
      <c r="BH688" s="42" t="e">
        <f>VALUE(TEXT((AD688*$T688/365*'TOX and EXPO INPUTS'!$E$33/'TOX and EXPO INPUTS'!$E$34),"0.00E+00"))</f>
        <v>#DIV/0!</v>
      </c>
      <c r="BI688" s="37" t="e">
        <f>VALUE(TEXT((AE688*$T688/365*'TOX and EXPO INPUTS'!$E$33/'TOX and EXPO INPUTS'!$E$34),"0.00E+00"))</f>
        <v>#DIV/0!</v>
      </c>
      <c r="BJ688" s="37" t="e">
        <f>VALUE(TEXT((AF688*$T688/365*'TOX and EXPO INPUTS'!$E$33/'TOX and EXPO INPUTS'!$E$34),"0.00E+00"))</f>
        <v>#DIV/0!</v>
      </c>
      <c r="BK688" s="42" t="e">
        <f>VALUE(TEXT((AD688*$U688/365*'TOX and EXPO INPUTS'!$E$33/'TOX and EXPO INPUTS'!$E$34),"0.00E+00"))</f>
        <v>#DIV/0!</v>
      </c>
      <c r="BL688" s="37" t="e">
        <f>VALUE(TEXT((AE688*$U688/365*'TOX and EXPO INPUTS'!$E$33/'TOX and EXPO INPUTS'!$E$34),"0.00E+00"))</f>
        <v>#DIV/0!</v>
      </c>
      <c r="BM688" s="37" t="e">
        <f>VALUE(TEXT((AF688*$U688/365*'TOX and EXPO INPUTS'!$E$33/'TOX and EXPO INPUTS'!$E$34),"0.00E+00"))</f>
        <v>#DIV/0!</v>
      </c>
      <c r="BN688" s="42" t="e">
        <f>VALUE(TEXT((AL688*$T688/365*'TOX and EXPO INPUTS'!$E$33/'TOX and EXPO INPUTS'!$E$34),"0.00E+00"))</f>
        <v>#DIV/0!</v>
      </c>
      <c r="BO688" s="37" t="e">
        <f>VALUE(TEXT((AM688*$T688/365*'TOX and EXPO INPUTS'!$E$33/'TOX and EXPO INPUTS'!$E$34),"0.00E+00"))</f>
        <v>#DIV/0!</v>
      </c>
      <c r="BP688" s="42" t="e">
        <f>VALUE(TEXT((AL688*$U688/365*'TOX and EXPO INPUTS'!$E$33/'TOX and EXPO INPUTS'!$E$34),"0.00E+00"))</f>
        <v>#DIV/0!</v>
      </c>
      <c r="BQ688" s="37" t="e">
        <f>VALUE(TEXT((AM688*$U688/365*'TOX and EXPO INPUTS'!$E$33/'TOX and EXPO INPUTS'!$E$34),"0.00E+00"))</f>
        <v>#DIV/0!</v>
      </c>
      <c r="BR688" s="42" t="e">
        <f>VALUE(TEXT((AP688*$T688/365*'TOX and EXPO INPUTS'!$E$33/'TOX and EXPO INPUTS'!$E$34),"0.00E+00"))</f>
        <v>#DIV/0!</v>
      </c>
      <c r="BS688" s="37" t="e">
        <f>VALUE(TEXT((AQ688*$T688/365*'TOX and EXPO INPUTS'!$E$33/'TOX and EXPO INPUTS'!$E$34),"0.00E+00"))</f>
        <v>#DIV/0!</v>
      </c>
      <c r="BT688" s="37" t="e">
        <f>VALUE(TEXT((AR688*$T688/365*'TOX and EXPO INPUTS'!$E$33/'TOX and EXPO INPUTS'!$E$34),"0.00E+00"))</f>
        <v>#DIV/0!</v>
      </c>
      <c r="BU688" s="37" t="e">
        <f>VALUE(TEXT((AS688*$T688/365*'TOX and EXPO INPUTS'!$E$33/'TOX and EXPO INPUTS'!$E$34),"0.00E+00"))</f>
        <v>#DIV/0!</v>
      </c>
      <c r="BV688" s="37" t="e">
        <f>VALUE(TEXT((AT688*$T688/365*'TOX and EXPO INPUTS'!$E$33/'TOX and EXPO INPUTS'!$E$34),"0.00E+00"))</f>
        <v>#DIV/0!</v>
      </c>
      <c r="BW688" s="37" t="e">
        <f>VALUE(TEXT((AU688*$T688/365*'TOX and EXPO INPUTS'!$E$33/'TOX and EXPO INPUTS'!$E$34),"0.00E+00"))</f>
        <v>#DIV/0!</v>
      </c>
      <c r="BX688" s="42" t="e">
        <f>VALUE(TEXT((AP688*$U688/365*'TOX and EXPO INPUTS'!$E$33/'TOX and EXPO INPUTS'!$E$34),"0.00E+00"))</f>
        <v>#DIV/0!</v>
      </c>
      <c r="BY688" s="37" t="e">
        <f>VALUE(TEXT((AQ688*$U688/365*'TOX and EXPO INPUTS'!$E$33/'TOX and EXPO INPUTS'!$E$34),"0.00E+00"))</f>
        <v>#DIV/0!</v>
      </c>
      <c r="BZ688" s="37" t="e">
        <f>VALUE(TEXT((AR688*$U688/365*'TOX and EXPO INPUTS'!$E$33/'TOX and EXPO INPUTS'!$E$34),"0.00E+00"))</f>
        <v>#DIV/0!</v>
      </c>
      <c r="CA688" s="37" t="e">
        <f>VALUE(TEXT((AS688*$U688/365*'TOX and EXPO INPUTS'!$E$33/'TOX and EXPO INPUTS'!$E$34),"0.00E+00"))</f>
        <v>#DIV/0!</v>
      </c>
      <c r="CB688" s="37" t="e">
        <f>VALUE(TEXT((AT688*$U688/365*'TOX and EXPO INPUTS'!$E$33/'TOX and EXPO INPUTS'!$E$34),"0.00E+00"))</f>
        <v>#DIV/0!</v>
      </c>
      <c r="CC688" s="37" t="e">
        <f>VALUE(TEXT((AU688*$U688/365*'TOX and EXPO INPUTS'!$E$33/'TOX and EXPO INPUTS'!$E$34),"0.00E+00"))</f>
        <v>#DIV/0!</v>
      </c>
      <c r="CD688" s="58" t="e">
        <f>VALUE(TEXT((BR688*'TOX and EXPO INPUTS'!$F$23),"0.00E+00"))</f>
        <v>#DIV/0!</v>
      </c>
      <c r="CE688" s="57" t="e">
        <f>VALUE(TEXT((BS688*'TOX and EXPO INPUTS'!$F$23),"0.00E+00"))</f>
        <v>#DIV/0!</v>
      </c>
      <c r="CF688" s="57" t="e">
        <f>VALUE(TEXT((BT688*'TOX and EXPO INPUTS'!$F$23),"0.00E+00"))</f>
        <v>#DIV/0!</v>
      </c>
      <c r="CG688" s="57" t="e">
        <f>VALUE(TEXT((BU688*'TOX and EXPO INPUTS'!$F$23),"0.00E+00"))</f>
        <v>#DIV/0!</v>
      </c>
      <c r="CH688" s="57" t="e">
        <f>VALUE(TEXT((BV688*'TOX and EXPO INPUTS'!$F$23),"0.00E+00"))</f>
        <v>#DIV/0!</v>
      </c>
      <c r="CI688" s="57" t="e">
        <f>VALUE(TEXT((BW688*'TOX and EXPO INPUTS'!$F$23),"0.00E+00"))</f>
        <v>#DIV/0!</v>
      </c>
      <c r="CJ688" s="58" t="e">
        <f>VALUE(TEXT((BX688*'TOX and EXPO INPUTS'!$F$23),"0.00E+00"))</f>
        <v>#DIV/0!</v>
      </c>
      <c r="CK688" s="57" t="e">
        <f>VALUE(TEXT((BY688*'TOX and EXPO INPUTS'!$F$23),"0.00E+00"))</f>
        <v>#DIV/0!</v>
      </c>
      <c r="CL688" s="57" t="e">
        <f>VALUE(TEXT((BZ688*'TOX and EXPO INPUTS'!$F$23),"0.00E+00"))</f>
        <v>#DIV/0!</v>
      </c>
      <c r="CM688" s="57" t="e">
        <f>VALUE(TEXT((CA688*'TOX and EXPO INPUTS'!$F$23),"0.00E+00"))</f>
        <v>#DIV/0!</v>
      </c>
      <c r="CN688" s="57" t="e">
        <f>VALUE(TEXT((CB688*'TOX and EXPO INPUTS'!$F$23),"0.00E+00"))</f>
        <v>#DIV/0!</v>
      </c>
      <c r="CO688" s="57" t="e">
        <f>VALUE(TEXT((CC688*'TOX and EXPO INPUTS'!$F$23),"0.00E+00"))</f>
        <v>#DIV/0!</v>
      </c>
      <c r="CP688" s="38" t="s">
        <v>106</v>
      </c>
      <c r="CQ688" s="34" t="s">
        <v>107</v>
      </c>
      <c r="CR688" s="34" t="s">
        <v>108</v>
      </c>
      <c r="CS688" s="39" t="s">
        <v>109</v>
      </c>
    </row>
    <row r="689" spans="1:97" ht="48" customHeight="1" x14ac:dyDescent="0.25">
      <c r="A689" s="34" t="s">
        <v>117</v>
      </c>
      <c r="B689" s="34" t="s">
        <v>118</v>
      </c>
      <c r="C689" s="34" t="s">
        <v>100</v>
      </c>
      <c r="D689" s="34" t="s">
        <v>119</v>
      </c>
      <c r="E689" s="39" t="s">
        <v>102</v>
      </c>
      <c r="F689" s="40" t="s">
        <v>175</v>
      </c>
      <c r="G689" s="43"/>
      <c r="H689" s="36" t="s">
        <v>104</v>
      </c>
      <c r="I689" s="67"/>
      <c r="J689" s="36" t="s">
        <v>105</v>
      </c>
      <c r="K689" s="100">
        <f>VLOOKUP(F689,'Amount Seed Planted_variables'!$A$3:$I$74,2,0)</f>
        <v>5</v>
      </c>
      <c r="L689" s="100">
        <f>VLOOKUP(F689,'Amount Seed Planted_variables'!$A$3:$I$74,3,0)</f>
        <v>11</v>
      </c>
      <c r="M689" s="36">
        <f t="shared" si="307"/>
        <v>0</v>
      </c>
      <c r="N689" s="35">
        <f t="shared" si="308"/>
        <v>0</v>
      </c>
      <c r="O689" s="101">
        <v>425000</v>
      </c>
      <c r="P689" s="93">
        <f>VLOOKUP(F689,'Amount Seed Planted_variables'!$A$3:$I$74,4,0)</f>
        <v>34848</v>
      </c>
      <c r="Q689" s="93">
        <f>VLOOKUP(F689,'Amount Seed Planted_variables'!$A$3:$I$74,7,0)</f>
        <v>61</v>
      </c>
      <c r="R689" s="93">
        <f>VLOOKUP(F689,'Amount Seed Planted_variables'!$A$3:$I$74,8,0)</f>
        <v>2125728</v>
      </c>
      <c r="S689" s="87" t="str">
        <f t="shared" si="304"/>
        <v>NA</v>
      </c>
      <c r="T689" s="35">
        <v>10</v>
      </c>
      <c r="U689" s="35">
        <v>30</v>
      </c>
      <c r="V689" s="41">
        <v>1094</v>
      </c>
      <c r="W689" s="35">
        <v>226</v>
      </c>
      <c r="X689" s="35">
        <v>186</v>
      </c>
      <c r="Y689" s="41">
        <v>37.1</v>
      </c>
      <c r="Z689" s="35">
        <f t="shared" ref="Z689:Z690" si="325">Y689*0.1</f>
        <v>3.7100000000000004</v>
      </c>
      <c r="AA689" s="42">
        <f t="shared" si="309"/>
        <v>0</v>
      </c>
      <c r="AB689" s="37">
        <f t="shared" si="310"/>
        <v>0</v>
      </c>
      <c r="AC689" s="37">
        <f t="shared" si="311"/>
        <v>0</v>
      </c>
      <c r="AD689" s="42" t="e">
        <f>VALUE(TEXT(((AA689*'TOX and EXPO INPUTS'!$F$13)/'TOX and EXPO INPUTS'!$E$27),"0.00E+00"))</f>
        <v>#DIV/0!</v>
      </c>
      <c r="AE689" s="37" t="e">
        <f>VALUE(TEXT(((AB689*'TOX and EXPO INPUTS'!$F$13)/'TOX and EXPO INPUTS'!$E$27),"0.00E+00"))</f>
        <v>#DIV/0!</v>
      </c>
      <c r="AF689" s="37" t="e">
        <f>VALUE(TEXT(((AC689*'TOX and EXPO INPUTS'!$F$13)/'TOX and EXPO INPUTS'!$E$27),"0.00E+00"))</f>
        <v>#DIV/0!</v>
      </c>
      <c r="AG689" s="42" t="e">
        <f>IF($E689="ST",VALUE(TEXT(('TOX and EXPO INPUTS'!$F$7/AD689),"0.0E+00")),IF($E689="IT",VALUE(TEXT(('TOX and EXPO INPUTS'!$F$10/AD689),"0.0E+00"))))</f>
        <v>#DIV/0!</v>
      </c>
      <c r="AH689" s="37" t="e">
        <f>IF($E689="ST",VALUE(TEXT(('TOX and EXPO INPUTS'!$F$7/AE689),"0.0E+00")),IF($E689="IT",VALUE(TEXT(('TOX and EXPO INPUTS'!$F$10/AE689),"0.0E+00"))))</f>
        <v>#DIV/0!</v>
      </c>
      <c r="AI689" s="37" t="e">
        <f>IF($E689="ST",VALUE(TEXT(('TOX and EXPO INPUTS'!$F$7/AF689),"0.0E+00")),IF($E689="IT",VALUE(TEXT(('TOX and EXPO INPUTS'!$F$10/AF689),"0.0E+00"))))</f>
        <v>#DIV/0!</v>
      </c>
      <c r="AJ689" s="42">
        <f t="shared" si="305"/>
        <v>0</v>
      </c>
      <c r="AK689" s="37">
        <f t="shared" si="306"/>
        <v>0</v>
      </c>
      <c r="AL689" s="42" t="e">
        <f>VALUE(TEXT(((AJ689*'TOX and EXPO INPUTS'!$F$21)/'TOX and EXPO INPUTS'!$E$29),"0.00E+00"))</f>
        <v>#DIV/0!</v>
      </c>
      <c r="AM689" s="37" t="e">
        <f>VALUE(TEXT(((AK689*'TOX and EXPO INPUTS'!$F$21)/'TOX and EXPO INPUTS'!$E$29),"0.00E+00"))</f>
        <v>#DIV/0!</v>
      </c>
      <c r="AN689" s="42" t="e">
        <f>IF($E689="ST",VALUE(TEXT(('TOX and EXPO INPUTS'!$F$15/AL689),"0.0E+00")),IF($E689="IT",VALUE(TEXT(('TOX and EXPO INPUTS'!$F$18/AL689),"0.0E+00"))))</f>
        <v>#DIV/0!</v>
      </c>
      <c r="AO689" s="37" t="e">
        <f>IF($E689="ST",VALUE(TEXT(('TOX and EXPO INPUTS'!$F$15/AM689),"0.0E+00")),IF($E689="IT",VALUE(TEXT(('TOX and EXPO INPUTS'!$F$18/AM689),"0.0E+00"))))</f>
        <v>#DIV/0!</v>
      </c>
      <c r="AP689" s="42" t="e">
        <f t="shared" ref="AP689" si="326">VALUE(TEXT((AD689+AL689),"0.00E+00"))</f>
        <v>#DIV/0!</v>
      </c>
      <c r="AQ689" s="37" t="e">
        <f t="shared" ref="AQ689" si="327">VALUE(TEXT((AE689+AL689),"0.00E+00"))</f>
        <v>#DIV/0!</v>
      </c>
      <c r="AR689" s="37" t="e">
        <f t="shared" ref="AR689" si="328">VALUE(TEXT((AF689+AL689),"0.00E+00"))</f>
        <v>#DIV/0!</v>
      </c>
      <c r="AS689" s="37" t="e">
        <f t="shared" ref="AS689" si="329">VALUE(TEXT((AD689+AM689),"0.00E+00"))</f>
        <v>#DIV/0!</v>
      </c>
      <c r="AT689" s="37" t="e">
        <f t="shared" ref="AT689" si="330">VALUE(TEXT((AE689+AM689),"0.00E+00"))</f>
        <v>#DIV/0!</v>
      </c>
      <c r="AU689" s="37" t="e">
        <f t="shared" ref="AU689" si="331">VALUE(TEXT((AF689+AM689),"0.00E+00"))</f>
        <v>#DIV/0!</v>
      </c>
      <c r="AV689" s="42" t="e">
        <f t="shared" ref="AV689" si="332">VALUE(TEXT(1/((1/AG689)+(1/AN689)),"0.0E+00"))</f>
        <v>#DIV/0!</v>
      </c>
      <c r="AW689" s="37" t="e">
        <f t="shared" ref="AW689" si="333">VALUE(TEXT(1/((1/AH689)+(1/AN689)),"0.0E+00"))</f>
        <v>#DIV/0!</v>
      </c>
      <c r="AX689" s="37" t="e">
        <f t="shared" ref="AX689" si="334">VALUE(TEXT(1/((1/AI689)+(1/AN689)),"0.0E+00"))</f>
        <v>#DIV/0!</v>
      </c>
      <c r="AY689" s="37" t="e">
        <f t="shared" ref="AY689" si="335">VALUE(TEXT(1/((1/AG689)+(1/AO689)),"0.0E+00"))</f>
        <v>#DIV/0!</v>
      </c>
      <c r="AZ689" s="37" t="e">
        <f t="shared" ref="AZ689" si="336">VALUE(TEXT(1/((1/AH689)+(1/AO689)),"0.0E+00"))</f>
        <v>#DIV/0!</v>
      </c>
      <c r="BA689" s="37" t="e">
        <f t="shared" ref="BA689" si="337">VALUE(TEXT(1/((1/AI689)+(1/AO689)),"0.0E+00"))</f>
        <v>#DIV/0!</v>
      </c>
      <c r="BB689" s="42" t="e">
        <f>IF($E689="ST",VALUE(TEXT((1/(('TOX and EXPO INPUTS'!$F$9/AG689)+('TOX and EXPO INPUTS'!$F$17/AN689))),"0.0E+00")),IF($E689="IT",VALUE(TEXT((1/(('TOX and EXPO INPUTS'!$F$12/AG689)+('TOX and EXPO INPUTS'!$F$20/AN689))),"0.0E+00"))))</f>
        <v>#DIV/0!</v>
      </c>
      <c r="BC689" s="37" t="e">
        <f>IF($E689="ST",VALUE(TEXT((1/(('TOX and EXPO INPUTS'!$F$9/AH689)+('TOX and EXPO INPUTS'!$F$17/AN689))),"0.0E+00")),IF($E689="IT",VALUE(TEXT((1/(('TOX and EXPO INPUTS'!$F$12/AH689)+('TOX and EXPO INPUTS'!$F$20/AN689))),"0.0E+00"))))</f>
        <v>#DIV/0!</v>
      </c>
      <c r="BD689" s="37" t="e">
        <f>IF($E689="ST",VALUE(TEXT((1/(('TOX and EXPO INPUTS'!$F$9/AI689)+('TOX and EXPO INPUTS'!$F$17/AN689))),"0.0E+00")),IF($E689="IT",VALUE(TEXT((1/(('TOX and EXPO INPUTS'!$F$12/AI689)+('TOX and EXPO INPUTS'!$F$20/AN689))),"0.0E+00"))))</f>
        <v>#DIV/0!</v>
      </c>
      <c r="BE689" s="37" t="e">
        <f>IF($E689="ST",VALUE(TEXT((1/(('TOX and EXPO INPUTS'!$F$9/AG689)+('TOX and EXPO INPUTS'!$F$17/AO689))),"0.0E+00")),IF($E689="IT",VALUE(TEXT((1/(('TOX and EXPO INPUTS'!$F$12/AG689)+('TOX and EXPO INPUTS'!$F$20/AO689))),"0.0E+00"))))</f>
        <v>#DIV/0!</v>
      </c>
      <c r="BF689" s="37" t="e">
        <f>IF($E689="ST",VALUE(TEXT((1/(('TOX and EXPO INPUTS'!$F$9/AH689)+('TOX and EXPO INPUTS'!$F$17/AO689))),"0.0E+00")),IF($E689="IT",VALUE(TEXT((1/(('TOX and EXPO INPUTS'!$F$12/AH689)+('TOX and EXPO INPUTS'!$F$20/AO689))),"0.0E+00"))))</f>
        <v>#DIV/0!</v>
      </c>
      <c r="BG689" s="37" t="e">
        <f>IF($E689="ST",VALUE(TEXT((1/(('TOX and EXPO INPUTS'!$F$9/AI689)+('TOX and EXPO INPUTS'!$F$17/AO689))),"0.0E+00")),IF($E689="IT",VALUE(TEXT((1/(('TOX and EXPO INPUTS'!$F$12/AI689)+('TOX and EXPO INPUTS'!$F$20/AO689))),"0.0E+00"))))</f>
        <v>#DIV/0!</v>
      </c>
      <c r="BH689" s="42" t="e">
        <f>VALUE(TEXT((AD689*$T689/365*'TOX and EXPO INPUTS'!$E$33/'TOX and EXPO INPUTS'!$E$34),"0.00E+00"))</f>
        <v>#DIV/0!</v>
      </c>
      <c r="BI689" s="37" t="e">
        <f>VALUE(TEXT((AE689*$T689/365*'TOX and EXPO INPUTS'!$E$33/'TOX and EXPO INPUTS'!$E$34),"0.00E+00"))</f>
        <v>#DIV/0!</v>
      </c>
      <c r="BJ689" s="37" t="e">
        <f>VALUE(TEXT((AF689*$T689/365*'TOX and EXPO INPUTS'!$E$33/'TOX and EXPO INPUTS'!$E$34),"0.00E+00"))</f>
        <v>#DIV/0!</v>
      </c>
      <c r="BK689" s="42" t="e">
        <f>VALUE(TEXT((AD689*$U689/365*'TOX and EXPO INPUTS'!$E$33/'TOX and EXPO INPUTS'!$E$34),"0.00E+00"))</f>
        <v>#DIV/0!</v>
      </c>
      <c r="BL689" s="37" t="e">
        <f>VALUE(TEXT((AE689*$U689/365*'TOX and EXPO INPUTS'!$E$33/'TOX and EXPO INPUTS'!$E$34),"0.00E+00"))</f>
        <v>#DIV/0!</v>
      </c>
      <c r="BM689" s="37" t="e">
        <f>VALUE(TEXT((AF689*$U689/365*'TOX and EXPO INPUTS'!$E$33/'TOX and EXPO INPUTS'!$E$34),"0.00E+00"))</f>
        <v>#DIV/0!</v>
      </c>
      <c r="BN689" s="42" t="e">
        <f>VALUE(TEXT((AL689*$T689/365*'TOX and EXPO INPUTS'!$E$33/'TOX and EXPO INPUTS'!$E$34),"0.00E+00"))</f>
        <v>#DIV/0!</v>
      </c>
      <c r="BO689" s="37" t="e">
        <f>VALUE(TEXT((AM689*$T689/365*'TOX and EXPO INPUTS'!$E$33/'TOX and EXPO INPUTS'!$E$34),"0.00E+00"))</f>
        <v>#DIV/0!</v>
      </c>
      <c r="BP689" s="42" t="e">
        <f>VALUE(TEXT((AL689*$U689/365*'TOX and EXPO INPUTS'!$E$33/'TOX and EXPO INPUTS'!$E$34),"0.00E+00"))</f>
        <v>#DIV/0!</v>
      </c>
      <c r="BQ689" s="37" t="e">
        <f>VALUE(TEXT((AM689*$U689/365*'TOX and EXPO INPUTS'!$E$33/'TOX and EXPO INPUTS'!$E$34),"0.00E+00"))</f>
        <v>#DIV/0!</v>
      </c>
      <c r="BR689" s="42" t="e">
        <f>VALUE(TEXT((AP689*$T689/365*'TOX and EXPO INPUTS'!$E$33/'TOX and EXPO INPUTS'!$E$34),"0.00E+00"))</f>
        <v>#DIV/0!</v>
      </c>
      <c r="BS689" s="37" t="e">
        <f>VALUE(TEXT((AQ689*$T689/365*'TOX and EXPO INPUTS'!$E$33/'TOX and EXPO INPUTS'!$E$34),"0.00E+00"))</f>
        <v>#DIV/0!</v>
      </c>
      <c r="BT689" s="37" t="e">
        <f>VALUE(TEXT((AR689*$T689/365*'TOX and EXPO INPUTS'!$E$33/'TOX and EXPO INPUTS'!$E$34),"0.00E+00"))</f>
        <v>#DIV/0!</v>
      </c>
      <c r="BU689" s="37" t="e">
        <f>VALUE(TEXT((AS689*$T689/365*'TOX and EXPO INPUTS'!$E$33/'TOX and EXPO INPUTS'!$E$34),"0.00E+00"))</f>
        <v>#DIV/0!</v>
      </c>
      <c r="BV689" s="37" t="e">
        <f>VALUE(TEXT((AT689*$T689/365*'TOX and EXPO INPUTS'!$E$33/'TOX and EXPO INPUTS'!$E$34),"0.00E+00"))</f>
        <v>#DIV/0!</v>
      </c>
      <c r="BW689" s="37" t="e">
        <f>VALUE(TEXT((AU689*$T689/365*'TOX and EXPO INPUTS'!$E$33/'TOX and EXPO INPUTS'!$E$34),"0.00E+00"))</f>
        <v>#DIV/0!</v>
      </c>
      <c r="BX689" s="42" t="e">
        <f>VALUE(TEXT((AP689*$U689/365*'TOX and EXPO INPUTS'!$E$33/'TOX and EXPO INPUTS'!$E$34),"0.00E+00"))</f>
        <v>#DIV/0!</v>
      </c>
      <c r="BY689" s="37" t="e">
        <f>VALUE(TEXT((AQ689*$U689/365*'TOX and EXPO INPUTS'!$E$33/'TOX and EXPO INPUTS'!$E$34),"0.00E+00"))</f>
        <v>#DIV/0!</v>
      </c>
      <c r="BZ689" s="37" t="e">
        <f>VALUE(TEXT((AR689*$U689/365*'TOX and EXPO INPUTS'!$E$33/'TOX and EXPO INPUTS'!$E$34),"0.00E+00"))</f>
        <v>#DIV/0!</v>
      </c>
      <c r="CA689" s="37" t="e">
        <f>VALUE(TEXT((AS689*$U689/365*'TOX and EXPO INPUTS'!$E$33/'TOX and EXPO INPUTS'!$E$34),"0.00E+00"))</f>
        <v>#DIV/0!</v>
      </c>
      <c r="CB689" s="37" t="e">
        <f>VALUE(TEXT((AT689*$U689/365*'TOX and EXPO INPUTS'!$E$33/'TOX and EXPO INPUTS'!$E$34),"0.00E+00"))</f>
        <v>#DIV/0!</v>
      </c>
      <c r="CC689" s="37" t="e">
        <f>VALUE(TEXT((AU689*$U689/365*'TOX and EXPO INPUTS'!$E$33/'TOX and EXPO INPUTS'!$E$34),"0.00E+00"))</f>
        <v>#DIV/0!</v>
      </c>
      <c r="CD689" s="58" t="e">
        <f>VALUE(TEXT((BR689*'TOX and EXPO INPUTS'!$F$23),"0.00E+00"))</f>
        <v>#DIV/0!</v>
      </c>
      <c r="CE689" s="57" t="e">
        <f>VALUE(TEXT((BS689*'TOX and EXPO INPUTS'!$F$23),"0.00E+00"))</f>
        <v>#DIV/0!</v>
      </c>
      <c r="CF689" s="57" t="e">
        <f>VALUE(TEXT((BT689*'TOX and EXPO INPUTS'!$F$23),"0.00E+00"))</f>
        <v>#DIV/0!</v>
      </c>
      <c r="CG689" s="57" t="e">
        <f>VALUE(TEXT((BU689*'TOX and EXPO INPUTS'!$F$23),"0.00E+00"))</f>
        <v>#DIV/0!</v>
      </c>
      <c r="CH689" s="57" t="e">
        <f>VALUE(TEXT((BV689*'TOX and EXPO INPUTS'!$F$23),"0.00E+00"))</f>
        <v>#DIV/0!</v>
      </c>
      <c r="CI689" s="57" t="e">
        <f>VALUE(TEXT((BW689*'TOX and EXPO INPUTS'!$F$23),"0.00E+00"))</f>
        <v>#DIV/0!</v>
      </c>
      <c r="CJ689" s="58" t="e">
        <f>VALUE(TEXT((BX689*'TOX and EXPO INPUTS'!$F$23),"0.00E+00"))</f>
        <v>#DIV/0!</v>
      </c>
      <c r="CK689" s="57" t="e">
        <f>VALUE(TEXT((BY689*'TOX and EXPO INPUTS'!$F$23),"0.00E+00"))</f>
        <v>#DIV/0!</v>
      </c>
      <c r="CL689" s="57" t="e">
        <f>VALUE(TEXT((BZ689*'TOX and EXPO INPUTS'!$F$23),"0.00E+00"))</f>
        <v>#DIV/0!</v>
      </c>
      <c r="CM689" s="57" t="e">
        <f>VALUE(TEXT((CA689*'TOX and EXPO INPUTS'!$F$23),"0.00E+00"))</f>
        <v>#DIV/0!</v>
      </c>
      <c r="CN689" s="57" t="e">
        <f>VALUE(TEXT((CB689*'TOX and EXPO INPUTS'!$F$23),"0.00E+00"))</f>
        <v>#DIV/0!</v>
      </c>
      <c r="CO689" s="57" t="e">
        <f>VALUE(TEXT((CC689*'TOX and EXPO INPUTS'!$F$23),"0.00E+00"))</f>
        <v>#DIV/0!</v>
      </c>
      <c r="CP689" s="38" t="s">
        <v>120</v>
      </c>
      <c r="CQ689" s="34">
        <v>49352701</v>
      </c>
      <c r="CR689" s="34" t="s">
        <v>121</v>
      </c>
      <c r="CS689" s="39" t="s">
        <v>122</v>
      </c>
    </row>
    <row r="690" spans="1:97" ht="48" customHeight="1" x14ac:dyDescent="0.25">
      <c r="A690" s="34" t="s">
        <v>117</v>
      </c>
      <c r="B690" s="34" t="s">
        <v>123</v>
      </c>
      <c r="C690" s="34" t="s">
        <v>100</v>
      </c>
      <c r="D690" s="34" t="s">
        <v>119</v>
      </c>
      <c r="E690" s="39" t="s">
        <v>102</v>
      </c>
      <c r="F690" s="40" t="s">
        <v>175</v>
      </c>
      <c r="G690" s="43"/>
      <c r="H690" s="36" t="s">
        <v>104</v>
      </c>
      <c r="I690" s="67"/>
      <c r="J690" s="36" t="s">
        <v>105</v>
      </c>
      <c r="K690" s="100">
        <f>VLOOKUP(F690,'Amount Seed Planted_variables'!$A$3:$I$74,2,0)</f>
        <v>5</v>
      </c>
      <c r="L690" s="100">
        <f>VLOOKUP(F690,'Amount Seed Planted_variables'!$A$3:$I$74,3,0)</f>
        <v>11</v>
      </c>
      <c r="M690" s="36">
        <f t="shared" si="307"/>
        <v>0</v>
      </c>
      <c r="N690" s="35">
        <f t="shared" si="308"/>
        <v>0</v>
      </c>
      <c r="O690" s="101">
        <v>425000</v>
      </c>
      <c r="P690" s="93">
        <f>VLOOKUP(F690,'Amount Seed Planted_variables'!$A$3:$I$74,4,0)</f>
        <v>34848</v>
      </c>
      <c r="Q690" s="93">
        <f>VLOOKUP(F690,'Amount Seed Planted_variables'!$A$3:$I$74,7,0)</f>
        <v>61</v>
      </c>
      <c r="R690" s="93">
        <f>VLOOKUP(F690,'Amount Seed Planted_variables'!$A$3:$I$74,8,0)</f>
        <v>2125728</v>
      </c>
      <c r="S690" s="87" t="str">
        <f t="shared" si="304"/>
        <v>NA</v>
      </c>
      <c r="T690" s="35">
        <v>10</v>
      </c>
      <c r="U690" s="35">
        <v>30</v>
      </c>
      <c r="V690" s="41">
        <v>27887</v>
      </c>
      <c r="W690" s="35">
        <v>7574</v>
      </c>
      <c r="X690" s="35">
        <v>5532</v>
      </c>
      <c r="Y690" s="41">
        <v>633</v>
      </c>
      <c r="Z690" s="35">
        <f t="shared" si="325"/>
        <v>63.300000000000004</v>
      </c>
      <c r="AA690" s="42">
        <f t="shared" si="309"/>
        <v>0</v>
      </c>
      <c r="AB690" s="37">
        <f t="shared" si="310"/>
        <v>0</v>
      </c>
      <c r="AC690" s="37">
        <f t="shared" si="311"/>
        <v>0</v>
      </c>
      <c r="AD690" s="42" t="e">
        <f>VALUE(TEXT(((AA690*'TOX and EXPO INPUTS'!$F$13)/'TOX and EXPO INPUTS'!$E$27),"0.00E+00"))</f>
        <v>#DIV/0!</v>
      </c>
      <c r="AE690" s="37" t="e">
        <f>VALUE(TEXT(((AB690*'TOX and EXPO INPUTS'!$F$13)/'TOX and EXPO INPUTS'!$E$27),"0.00E+00"))</f>
        <v>#DIV/0!</v>
      </c>
      <c r="AF690" s="37" t="e">
        <f>VALUE(TEXT(((AC690*'TOX and EXPO INPUTS'!$F$13)/'TOX and EXPO INPUTS'!$E$27),"0.00E+00"))</f>
        <v>#DIV/0!</v>
      </c>
      <c r="AG690" s="42" t="e">
        <f>IF($E690="ST",VALUE(TEXT(('TOX and EXPO INPUTS'!$F$7/AD690),"0.0E+00")),IF($E690="IT",VALUE(TEXT(('TOX and EXPO INPUTS'!$F$10/AD690),"0.0E+00"))))</f>
        <v>#DIV/0!</v>
      </c>
      <c r="AH690" s="37" t="e">
        <f>IF($E690="ST",VALUE(TEXT(('TOX and EXPO INPUTS'!$F$7/AE690),"0.0E+00")),IF($E690="IT",VALUE(TEXT(('TOX and EXPO INPUTS'!$F$10/AE690),"0.0E+00"))))</f>
        <v>#DIV/0!</v>
      </c>
      <c r="AI690" s="37" t="e">
        <f>IF($E690="ST",VALUE(TEXT(('TOX and EXPO INPUTS'!$F$7/AF690),"0.0E+00")),IF($E690="IT",VALUE(TEXT(('TOX and EXPO INPUTS'!$F$10/AF690),"0.0E+00"))))</f>
        <v>#DIV/0!</v>
      </c>
      <c r="AJ690" s="42">
        <f t="shared" si="305"/>
        <v>0</v>
      </c>
      <c r="AK690" s="37">
        <f t="shared" si="306"/>
        <v>0</v>
      </c>
      <c r="AL690" s="42" t="e">
        <f>VALUE(TEXT(((AJ690*'TOX and EXPO INPUTS'!$F$21)/'TOX and EXPO INPUTS'!$E$29),"0.00E+00"))</f>
        <v>#DIV/0!</v>
      </c>
      <c r="AM690" s="37" t="e">
        <f>VALUE(TEXT(((AK690*'TOX and EXPO INPUTS'!$F$21)/'TOX and EXPO INPUTS'!$E$29),"0.00E+00"))</f>
        <v>#DIV/0!</v>
      </c>
      <c r="AN690" s="42" t="e">
        <f>IF($E690="ST",VALUE(TEXT(('TOX and EXPO INPUTS'!$F$15/AL690),"0.0E+00")),IF($E690="IT",VALUE(TEXT(('TOX and EXPO INPUTS'!$F$18/AL690),"0.0E+00"))))</f>
        <v>#DIV/0!</v>
      </c>
      <c r="AO690" s="37" t="e">
        <f>IF($E690="ST",VALUE(TEXT(('TOX and EXPO INPUTS'!$F$15/AM690),"0.0E+00")),IF($E690="IT",VALUE(TEXT(('TOX and EXPO INPUTS'!$F$18/AM690),"0.0E+00"))))</f>
        <v>#DIV/0!</v>
      </c>
      <c r="AP690" s="42" t="e">
        <f t="shared" si="291"/>
        <v>#DIV/0!</v>
      </c>
      <c r="AQ690" s="37" t="e">
        <f t="shared" si="292"/>
        <v>#DIV/0!</v>
      </c>
      <c r="AR690" s="37" t="e">
        <f t="shared" si="293"/>
        <v>#DIV/0!</v>
      </c>
      <c r="AS690" s="37" t="e">
        <f t="shared" si="294"/>
        <v>#DIV/0!</v>
      </c>
      <c r="AT690" s="37" t="e">
        <f t="shared" si="295"/>
        <v>#DIV/0!</v>
      </c>
      <c r="AU690" s="37" t="e">
        <f t="shared" si="296"/>
        <v>#DIV/0!</v>
      </c>
      <c r="AV690" s="42" t="e">
        <f t="shared" si="297"/>
        <v>#DIV/0!</v>
      </c>
      <c r="AW690" s="37" t="e">
        <f t="shared" si="298"/>
        <v>#DIV/0!</v>
      </c>
      <c r="AX690" s="37" t="e">
        <f t="shared" si="299"/>
        <v>#DIV/0!</v>
      </c>
      <c r="AY690" s="37" t="e">
        <f t="shared" si="300"/>
        <v>#DIV/0!</v>
      </c>
      <c r="AZ690" s="37" t="e">
        <f t="shared" si="301"/>
        <v>#DIV/0!</v>
      </c>
      <c r="BA690" s="37" t="e">
        <f t="shared" si="302"/>
        <v>#DIV/0!</v>
      </c>
      <c r="BB690" s="42" t="e">
        <f>IF($E690="ST",VALUE(TEXT((1/(('TOX and EXPO INPUTS'!$F$9/AG690)+('TOX and EXPO INPUTS'!$F$17/AN690))),"0.0E+00")),IF($E690="IT",VALUE(TEXT((1/(('TOX and EXPO INPUTS'!$F$12/AG690)+('TOX and EXPO INPUTS'!$F$20/AN690))),"0.0E+00"))))</f>
        <v>#DIV/0!</v>
      </c>
      <c r="BC690" s="37" t="e">
        <f>IF($E690="ST",VALUE(TEXT((1/(('TOX and EXPO INPUTS'!$F$9/AH690)+('TOX and EXPO INPUTS'!$F$17/AN690))),"0.0E+00")),IF($E690="IT",VALUE(TEXT((1/(('TOX and EXPO INPUTS'!$F$12/AH690)+('TOX and EXPO INPUTS'!$F$20/AN690))),"0.0E+00"))))</f>
        <v>#DIV/0!</v>
      </c>
      <c r="BD690" s="37" t="e">
        <f>IF($E690="ST",VALUE(TEXT((1/(('TOX and EXPO INPUTS'!$F$9/AI690)+('TOX and EXPO INPUTS'!$F$17/AN690))),"0.0E+00")),IF($E690="IT",VALUE(TEXT((1/(('TOX and EXPO INPUTS'!$F$12/AI690)+('TOX and EXPO INPUTS'!$F$20/AN690))),"0.0E+00"))))</f>
        <v>#DIV/0!</v>
      </c>
      <c r="BE690" s="37" t="e">
        <f>IF($E690="ST",VALUE(TEXT((1/(('TOX and EXPO INPUTS'!$F$9/AG690)+('TOX and EXPO INPUTS'!$F$17/AO690))),"0.0E+00")),IF($E690="IT",VALUE(TEXT((1/(('TOX and EXPO INPUTS'!$F$12/AG690)+('TOX and EXPO INPUTS'!$F$20/AO690))),"0.0E+00"))))</f>
        <v>#DIV/0!</v>
      </c>
      <c r="BF690" s="37" t="e">
        <f>IF($E690="ST",VALUE(TEXT((1/(('TOX and EXPO INPUTS'!$F$9/AH690)+('TOX and EXPO INPUTS'!$F$17/AO690))),"0.0E+00")),IF($E690="IT",VALUE(TEXT((1/(('TOX and EXPO INPUTS'!$F$12/AH690)+('TOX and EXPO INPUTS'!$F$20/AO690))),"0.0E+00"))))</f>
        <v>#DIV/0!</v>
      </c>
      <c r="BG690" s="37" t="e">
        <f>IF($E690="ST",VALUE(TEXT((1/(('TOX and EXPO INPUTS'!$F$9/AI690)+('TOX and EXPO INPUTS'!$F$17/AO690))),"0.0E+00")),IF($E690="IT",VALUE(TEXT((1/(('TOX and EXPO INPUTS'!$F$12/AI690)+('TOX and EXPO INPUTS'!$F$20/AO690))),"0.0E+00"))))</f>
        <v>#DIV/0!</v>
      </c>
      <c r="BH690" s="42" t="e">
        <f>VALUE(TEXT((AD690*$T690/365*'TOX and EXPO INPUTS'!$E$33/'TOX and EXPO INPUTS'!$E$34),"0.00E+00"))</f>
        <v>#DIV/0!</v>
      </c>
      <c r="BI690" s="37" t="e">
        <f>VALUE(TEXT((AE690*$T690/365*'TOX and EXPO INPUTS'!$E$33/'TOX and EXPO INPUTS'!$E$34),"0.00E+00"))</f>
        <v>#DIV/0!</v>
      </c>
      <c r="BJ690" s="37" t="e">
        <f>VALUE(TEXT((AF690*$T690/365*'TOX and EXPO INPUTS'!$E$33/'TOX and EXPO INPUTS'!$E$34),"0.00E+00"))</f>
        <v>#DIV/0!</v>
      </c>
      <c r="BK690" s="42" t="e">
        <f>VALUE(TEXT((AD690*$U690/365*'TOX and EXPO INPUTS'!$E$33/'TOX and EXPO INPUTS'!$E$34),"0.00E+00"))</f>
        <v>#DIV/0!</v>
      </c>
      <c r="BL690" s="37" t="e">
        <f>VALUE(TEXT((AE690*$U690/365*'TOX and EXPO INPUTS'!$E$33/'TOX and EXPO INPUTS'!$E$34),"0.00E+00"))</f>
        <v>#DIV/0!</v>
      </c>
      <c r="BM690" s="37" t="e">
        <f>VALUE(TEXT((AF690*$U690/365*'TOX and EXPO INPUTS'!$E$33/'TOX and EXPO INPUTS'!$E$34),"0.00E+00"))</f>
        <v>#DIV/0!</v>
      </c>
      <c r="BN690" s="42" t="e">
        <f>VALUE(TEXT((AL690*$T690/365*'TOX and EXPO INPUTS'!$E$33/'TOX and EXPO INPUTS'!$E$34),"0.00E+00"))</f>
        <v>#DIV/0!</v>
      </c>
      <c r="BO690" s="37" t="e">
        <f>VALUE(TEXT((AM690*$T690/365*'TOX and EXPO INPUTS'!$E$33/'TOX and EXPO INPUTS'!$E$34),"0.00E+00"))</f>
        <v>#DIV/0!</v>
      </c>
      <c r="BP690" s="42" t="e">
        <f>VALUE(TEXT((AL690*$U690/365*'TOX and EXPO INPUTS'!$E$33/'TOX and EXPO INPUTS'!$E$34),"0.00E+00"))</f>
        <v>#DIV/0!</v>
      </c>
      <c r="BQ690" s="37" t="e">
        <f>VALUE(TEXT((AM690*$U690/365*'TOX and EXPO INPUTS'!$E$33/'TOX and EXPO INPUTS'!$E$34),"0.00E+00"))</f>
        <v>#DIV/0!</v>
      </c>
      <c r="BR690" s="42" t="e">
        <f>VALUE(TEXT((AP690*$T690/365*'TOX and EXPO INPUTS'!$E$33/'TOX and EXPO INPUTS'!$E$34),"0.00E+00"))</f>
        <v>#DIV/0!</v>
      </c>
      <c r="BS690" s="37" t="e">
        <f>VALUE(TEXT((AQ690*$T690/365*'TOX and EXPO INPUTS'!$E$33/'TOX and EXPO INPUTS'!$E$34),"0.00E+00"))</f>
        <v>#DIV/0!</v>
      </c>
      <c r="BT690" s="37" t="e">
        <f>VALUE(TEXT((AR690*$T690/365*'TOX and EXPO INPUTS'!$E$33/'TOX and EXPO INPUTS'!$E$34),"0.00E+00"))</f>
        <v>#DIV/0!</v>
      </c>
      <c r="BU690" s="37" t="e">
        <f>VALUE(TEXT((AS690*$T690/365*'TOX and EXPO INPUTS'!$E$33/'TOX and EXPO INPUTS'!$E$34),"0.00E+00"))</f>
        <v>#DIV/0!</v>
      </c>
      <c r="BV690" s="37" t="e">
        <f>VALUE(TEXT((AT690*$T690/365*'TOX and EXPO INPUTS'!$E$33/'TOX and EXPO INPUTS'!$E$34),"0.00E+00"))</f>
        <v>#DIV/0!</v>
      </c>
      <c r="BW690" s="37" t="e">
        <f>VALUE(TEXT((AU690*$T690/365*'TOX and EXPO INPUTS'!$E$33/'TOX and EXPO INPUTS'!$E$34),"0.00E+00"))</f>
        <v>#DIV/0!</v>
      </c>
      <c r="BX690" s="42" t="e">
        <f>VALUE(TEXT((AP690*$U690/365*'TOX and EXPO INPUTS'!$E$33/'TOX and EXPO INPUTS'!$E$34),"0.00E+00"))</f>
        <v>#DIV/0!</v>
      </c>
      <c r="BY690" s="37" t="e">
        <f>VALUE(TEXT((AQ690*$U690/365*'TOX and EXPO INPUTS'!$E$33/'TOX and EXPO INPUTS'!$E$34),"0.00E+00"))</f>
        <v>#DIV/0!</v>
      </c>
      <c r="BZ690" s="37" t="e">
        <f>VALUE(TEXT((AR690*$U690/365*'TOX and EXPO INPUTS'!$E$33/'TOX and EXPO INPUTS'!$E$34),"0.00E+00"))</f>
        <v>#DIV/0!</v>
      </c>
      <c r="CA690" s="37" t="e">
        <f>VALUE(TEXT((AS690*$U690/365*'TOX and EXPO INPUTS'!$E$33/'TOX and EXPO INPUTS'!$E$34),"0.00E+00"))</f>
        <v>#DIV/0!</v>
      </c>
      <c r="CB690" s="37" t="e">
        <f>VALUE(TEXT((AT690*$U690/365*'TOX and EXPO INPUTS'!$E$33/'TOX and EXPO INPUTS'!$E$34),"0.00E+00"))</f>
        <v>#DIV/0!</v>
      </c>
      <c r="CC690" s="37" t="e">
        <f>VALUE(TEXT((AU690*$U690/365*'TOX and EXPO INPUTS'!$E$33/'TOX and EXPO INPUTS'!$E$34),"0.00E+00"))</f>
        <v>#DIV/0!</v>
      </c>
      <c r="CD690" s="58" t="e">
        <f>VALUE(TEXT((BR690*'TOX and EXPO INPUTS'!$F$23),"0.00E+00"))</f>
        <v>#DIV/0!</v>
      </c>
      <c r="CE690" s="57" t="e">
        <f>VALUE(TEXT((BS690*'TOX and EXPO INPUTS'!$F$23),"0.00E+00"))</f>
        <v>#DIV/0!</v>
      </c>
      <c r="CF690" s="57" t="e">
        <f>VALUE(TEXT((BT690*'TOX and EXPO INPUTS'!$F$23),"0.00E+00"))</f>
        <v>#DIV/0!</v>
      </c>
      <c r="CG690" s="57" t="e">
        <f>VALUE(TEXT((BU690*'TOX and EXPO INPUTS'!$F$23),"0.00E+00"))</f>
        <v>#DIV/0!</v>
      </c>
      <c r="CH690" s="57" t="e">
        <f>VALUE(TEXT((BV690*'TOX and EXPO INPUTS'!$F$23),"0.00E+00"))</f>
        <v>#DIV/0!</v>
      </c>
      <c r="CI690" s="57" t="e">
        <f>VALUE(TEXT((BW690*'TOX and EXPO INPUTS'!$F$23),"0.00E+00"))</f>
        <v>#DIV/0!</v>
      </c>
      <c r="CJ690" s="58" t="e">
        <f>VALUE(TEXT((BX690*'TOX and EXPO INPUTS'!$F$23),"0.00E+00"))</f>
        <v>#DIV/0!</v>
      </c>
      <c r="CK690" s="57" t="e">
        <f>VALUE(TEXT((BY690*'TOX and EXPO INPUTS'!$F$23),"0.00E+00"))</f>
        <v>#DIV/0!</v>
      </c>
      <c r="CL690" s="57" t="e">
        <f>VALUE(TEXT((BZ690*'TOX and EXPO INPUTS'!$F$23),"0.00E+00"))</f>
        <v>#DIV/0!</v>
      </c>
      <c r="CM690" s="57" t="e">
        <f>VALUE(TEXT((CA690*'TOX and EXPO INPUTS'!$F$23),"0.00E+00"))</f>
        <v>#DIV/0!</v>
      </c>
      <c r="CN690" s="57" t="e">
        <f>VALUE(TEXT((CB690*'TOX and EXPO INPUTS'!$F$23),"0.00E+00"))</f>
        <v>#DIV/0!</v>
      </c>
      <c r="CO690" s="57" t="e">
        <f>VALUE(TEXT((CC690*'TOX and EXPO INPUTS'!$F$23),"0.00E+00"))</f>
        <v>#DIV/0!</v>
      </c>
      <c r="CP690" s="38" t="s">
        <v>120</v>
      </c>
      <c r="CQ690" s="34">
        <v>47455902</v>
      </c>
      <c r="CR690" s="34" t="s">
        <v>124</v>
      </c>
      <c r="CS690" s="39" t="s">
        <v>125</v>
      </c>
    </row>
    <row r="691" spans="1:97" ht="48" customHeight="1" x14ac:dyDescent="0.25">
      <c r="A691" s="34" t="s">
        <v>98</v>
      </c>
      <c r="B691" s="34" t="s">
        <v>99</v>
      </c>
      <c r="C691" s="34" t="s">
        <v>100</v>
      </c>
      <c r="D691" s="34" t="s">
        <v>101</v>
      </c>
      <c r="E691" s="39" t="s">
        <v>102</v>
      </c>
      <c r="F691" s="40" t="s">
        <v>176</v>
      </c>
      <c r="G691" s="43"/>
      <c r="H691" s="36" t="s">
        <v>104</v>
      </c>
      <c r="I691" s="67"/>
      <c r="J691" s="36" t="s">
        <v>105</v>
      </c>
      <c r="K691" s="100">
        <f>VLOOKUP(F691,'Amount Seed Planted_variables'!$A$3:$I$74,2,0)</f>
        <v>1600</v>
      </c>
      <c r="L691" s="100">
        <f>VLOOKUP(F691,'Amount Seed Planted_variables'!$A$3:$I$74,3,0)</f>
        <v>6400</v>
      </c>
      <c r="M691" s="36">
        <f t="shared" si="307"/>
        <v>0</v>
      </c>
      <c r="N691" s="35">
        <f t="shared" si="308"/>
        <v>0</v>
      </c>
      <c r="O691" s="101">
        <v>339500</v>
      </c>
      <c r="P691" s="93">
        <f>VLOOKUP(F691,'Amount Seed Planted_variables'!$A$3:$I$74,4,0)</f>
        <v>7260</v>
      </c>
      <c r="Q691" s="93">
        <f>VLOOKUP(F691,'Amount Seed Planted_variables'!$A$3:$I$74,7,0)</f>
        <v>80</v>
      </c>
      <c r="R691" s="93">
        <f>VLOOKUP(F691,'Amount Seed Planted_variables'!$A$3:$I$74,8,0)</f>
        <v>580800</v>
      </c>
      <c r="S691" s="87" t="str">
        <f t="shared" si="304"/>
        <v>NA</v>
      </c>
      <c r="T691" s="35">
        <v>10</v>
      </c>
      <c r="U691" s="35">
        <v>30</v>
      </c>
      <c r="V691" s="41">
        <v>349</v>
      </c>
      <c r="W691" s="35">
        <v>51.2</v>
      </c>
      <c r="X691" s="35">
        <v>42.2</v>
      </c>
      <c r="Y691" s="41">
        <v>1.2</v>
      </c>
      <c r="Z691" s="35">
        <f t="shared" si="303"/>
        <v>0.12</v>
      </c>
      <c r="AA691" s="42">
        <f t="shared" si="309"/>
        <v>0</v>
      </c>
      <c r="AB691" s="37">
        <f t="shared" si="310"/>
        <v>0</v>
      </c>
      <c r="AC691" s="37">
        <f t="shared" si="311"/>
        <v>0</v>
      </c>
      <c r="AD691" s="42" t="e">
        <f>VALUE(TEXT(((AA691*'TOX and EXPO INPUTS'!$F$13)/'TOX and EXPO INPUTS'!$E$27),"0.00E+00"))</f>
        <v>#DIV/0!</v>
      </c>
      <c r="AE691" s="37" t="e">
        <f>VALUE(TEXT(((AB691*'TOX and EXPO INPUTS'!$F$13)/'TOX and EXPO INPUTS'!$E$27),"0.00E+00"))</f>
        <v>#DIV/0!</v>
      </c>
      <c r="AF691" s="37" t="e">
        <f>VALUE(TEXT(((AC691*'TOX and EXPO INPUTS'!$F$13)/'TOX and EXPO INPUTS'!$E$27),"0.00E+00"))</f>
        <v>#DIV/0!</v>
      </c>
      <c r="AG691" s="42" t="e">
        <f>IF($E691="ST",VALUE(TEXT(('TOX and EXPO INPUTS'!$F$7/AD691),"0.0E+00")),IF($E691="IT",VALUE(TEXT(('TOX and EXPO INPUTS'!$F$10/AD691),"0.0E+00"))))</f>
        <v>#DIV/0!</v>
      </c>
      <c r="AH691" s="37" t="e">
        <f>IF($E691="ST",VALUE(TEXT(('TOX and EXPO INPUTS'!$F$7/AE691),"0.0E+00")),IF($E691="IT",VALUE(TEXT(('TOX and EXPO INPUTS'!$F$10/AE691),"0.0E+00"))))</f>
        <v>#DIV/0!</v>
      </c>
      <c r="AI691" s="37" t="e">
        <f>IF($E691="ST",VALUE(TEXT(('TOX and EXPO INPUTS'!$F$7/AF691),"0.0E+00")),IF($E691="IT",VALUE(TEXT(('TOX and EXPO INPUTS'!$F$10/AF691),"0.0E+00"))))</f>
        <v>#DIV/0!</v>
      </c>
      <c r="AJ691" s="42">
        <f t="shared" si="305"/>
        <v>0</v>
      </c>
      <c r="AK691" s="37">
        <f t="shared" si="306"/>
        <v>0</v>
      </c>
      <c r="AL691" s="42" t="e">
        <f>VALUE(TEXT(((AJ691*'TOX and EXPO INPUTS'!$F$21)/'TOX and EXPO INPUTS'!$E$29),"0.00E+00"))</f>
        <v>#DIV/0!</v>
      </c>
      <c r="AM691" s="37" t="e">
        <f>VALUE(TEXT(((AK691*'TOX and EXPO INPUTS'!$F$21)/'TOX and EXPO INPUTS'!$E$29),"0.00E+00"))</f>
        <v>#DIV/0!</v>
      </c>
      <c r="AN691" s="42" t="e">
        <f>IF($E691="ST",VALUE(TEXT(('TOX and EXPO INPUTS'!$F$15/AL691),"0.0E+00")),IF($E691="IT",VALUE(TEXT(('TOX and EXPO INPUTS'!$F$18/AL691),"0.0E+00"))))</f>
        <v>#DIV/0!</v>
      </c>
      <c r="AO691" s="37" t="e">
        <f>IF($E691="ST",VALUE(TEXT(('TOX and EXPO INPUTS'!$F$15/AM691),"0.0E+00")),IF($E691="IT",VALUE(TEXT(('TOX and EXPO INPUTS'!$F$18/AM691),"0.0E+00"))))</f>
        <v>#DIV/0!</v>
      </c>
      <c r="AP691" s="42" t="e">
        <f t="shared" si="291"/>
        <v>#DIV/0!</v>
      </c>
      <c r="AQ691" s="37" t="e">
        <f t="shared" si="292"/>
        <v>#DIV/0!</v>
      </c>
      <c r="AR691" s="37" t="e">
        <f t="shared" si="293"/>
        <v>#DIV/0!</v>
      </c>
      <c r="AS691" s="37" t="e">
        <f t="shared" si="294"/>
        <v>#DIV/0!</v>
      </c>
      <c r="AT691" s="37" t="e">
        <f t="shared" si="295"/>
        <v>#DIV/0!</v>
      </c>
      <c r="AU691" s="37" t="e">
        <f t="shared" si="296"/>
        <v>#DIV/0!</v>
      </c>
      <c r="AV691" s="42" t="e">
        <f t="shared" si="297"/>
        <v>#DIV/0!</v>
      </c>
      <c r="AW691" s="37" t="e">
        <f t="shared" si="298"/>
        <v>#DIV/0!</v>
      </c>
      <c r="AX691" s="37" t="e">
        <f t="shared" si="299"/>
        <v>#DIV/0!</v>
      </c>
      <c r="AY691" s="37" t="e">
        <f t="shared" si="300"/>
        <v>#DIV/0!</v>
      </c>
      <c r="AZ691" s="37" t="e">
        <f t="shared" si="301"/>
        <v>#DIV/0!</v>
      </c>
      <c r="BA691" s="37" t="e">
        <f t="shared" si="302"/>
        <v>#DIV/0!</v>
      </c>
      <c r="BB691" s="42" t="e">
        <f>IF($E691="ST",VALUE(TEXT((1/(('TOX and EXPO INPUTS'!$F$9/AG691)+('TOX and EXPO INPUTS'!$F$17/AN691))),"0.0E+00")),IF($E691="IT",VALUE(TEXT((1/(('TOX and EXPO INPUTS'!$F$12/AG691)+('TOX and EXPO INPUTS'!$F$20/AN691))),"0.0E+00"))))</f>
        <v>#DIV/0!</v>
      </c>
      <c r="BC691" s="37" t="e">
        <f>IF($E691="ST",VALUE(TEXT((1/(('TOX and EXPO INPUTS'!$F$9/AH691)+('TOX and EXPO INPUTS'!$F$17/AN691))),"0.0E+00")),IF($E691="IT",VALUE(TEXT((1/(('TOX and EXPO INPUTS'!$F$12/AH691)+('TOX and EXPO INPUTS'!$F$20/AN691))),"0.0E+00"))))</f>
        <v>#DIV/0!</v>
      </c>
      <c r="BD691" s="37" t="e">
        <f>IF($E691="ST",VALUE(TEXT((1/(('TOX and EXPO INPUTS'!$F$9/AI691)+('TOX and EXPO INPUTS'!$F$17/AN691))),"0.0E+00")),IF($E691="IT",VALUE(TEXT((1/(('TOX and EXPO INPUTS'!$F$12/AI691)+('TOX and EXPO INPUTS'!$F$20/AN691))),"0.0E+00"))))</f>
        <v>#DIV/0!</v>
      </c>
      <c r="BE691" s="37" t="e">
        <f>IF($E691="ST",VALUE(TEXT((1/(('TOX and EXPO INPUTS'!$F$9/AG691)+('TOX and EXPO INPUTS'!$F$17/AO691))),"0.0E+00")),IF($E691="IT",VALUE(TEXT((1/(('TOX and EXPO INPUTS'!$F$12/AG691)+('TOX and EXPO INPUTS'!$F$20/AO691))),"0.0E+00"))))</f>
        <v>#DIV/0!</v>
      </c>
      <c r="BF691" s="37" t="e">
        <f>IF($E691="ST",VALUE(TEXT((1/(('TOX and EXPO INPUTS'!$F$9/AH691)+('TOX and EXPO INPUTS'!$F$17/AO691))),"0.0E+00")),IF($E691="IT",VALUE(TEXT((1/(('TOX and EXPO INPUTS'!$F$12/AH691)+('TOX and EXPO INPUTS'!$F$20/AO691))),"0.0E+00"))))</f>
        <v>#DIV/0!</v>
      </c>
      <c r="BG691" s="37" t="e">
        <f>IF($E691="ST",VALUE(TEXT((1/(('TOX and EXPO INPUTS'!$F$9/AI691)+('TOX and EXPO INPUTS'!$F$17/AO691))),"0.0E+00")),IF($E691="IT",VALUE(TEXT((1/(('TOX and EXPO INPUTS'!$F$12/AI691)+('TOX and EXPO INPUTS'!$F$20/AO691))),"0.0E+00"))))</f>
        <v>#DIV/0!</v>
      </c>
      <c r="BH691" s="42" t="e">
        <f>VALUE(TEXT((AD691*$T691/365*'TOX and EXPO INPUTS'!$E$33/'TOX and EXPO INPUTS'!$E$34),"0.00E+00"))</f>
        <v>#DIV/0!</v>
      </c>
      <c r="BI691" s="37" t="e">
        <f>VALUE(TEXT((AE691*$T691/365*'TOX and EXPO INPUTS'!$E$33/'TOX and EXPO INPUTS'!$E$34),"0.00E+00"))</f>
        <v>#DIV/0!</v>
      </c>
      <c r="BJ691" s="37" t="e">
        <f>VALUE(TEXT((AF691*$T691/365*'TOX and EXPO INPUTS'!$E$33/'TOX and EXPO INPUTS'!$E$34),"0.00E+00"))</f>
        <v>#DIV/0!</v>
      </c>
      <c r="BK691" s="42" t="e">
        <f>VALUE(TEXT((AD691*$U691/365*'TOX and EXPO INPUTS'!$E$33/'TOX and EXPO INPUTS'!$E$34),"0.00E+00"))</f>
        <v>#DIV/0!</v>
      </c>
      <c r="BL691" s="37" t="e">
        <f>VALUE(TEXT((AE691*$U691/365*'TOX and EXPO INPUTS'!$E$33/'TOX and EXPO INPUTS'!$E$34),"0.00E+00"))</f>
        <v>#DIV/0!</v>
      </c>
      <c r="BM691" s="37" t="e">
        <f>VALUE(TEXT((AF691*$U691/365*'TOX and EXPO INPUTS'!$E$33/'TOX and EXPO INPUTS'!$E$34),"0.00E+00"))</f>
        <v>#DIV/0!</v>
      </c>
      <c r="BN691" s="42" t="e">
        <f>VALUE(TEXT((AL691*$T691/365*'TOX and EXPO INPUTS'!$E$33/'TOX and EXPO INPUTS'!$E$34),"0.00E+00"))</f>
        <v>#DIV/0!</v>
      </c>
      <c r="BO691" s="37" t="e">
        <f>VALUE(TEXT((AM691*$T691/365*'TOX and EXPO INPUTS'!$E$33/'TOX and EXPO INPUTS'!$E$34),"0.00E+00"))</f>
        <v>#DIV/0!</v>
      </c>
      <c r="BP691" s="42" t="e">
        <f>VALUE(TEXT((AL691*$U691/365*'TOX and EXPO INPUTS'!$E$33/'TOX and EXPO INPUTS'!$E$34),"0.00E+00"))</f>
        <v>#DIV/0!</v>
      </c>
      <c r="BQ691" s="37" t="e">
        <f>VALUE(TEXT((AM691*$U691/365*'TOX and EXPO INPUTS'!$E$33/'TOX and EXPO INPUTS'!$E$34),"0.00E+00"))</f>
        <v>#DIV/0!</v>
      </c>
      <c r="BR691" s="42" t="e">
        <f>VALUE(TEXT((AP691*$T691/365*'TOX and EXPO INPUTS'!$E$33/'TOX and EXPO INPUTS'!$E$34),"0.00E+00"))</f>
        <v>#DIV/0!</v>
      </c>
      <c r="BS691" s="37" t="e">
        <f>VALUE(TEXT((AQ691*$T691/365*'TOX and EXPO INPUTS'!$E$33/'TOX and EXPO INPUTS'!$E$34),"0.00E+00"))</f>
        <v>#DIV/0!</v>
      </c>
      <c r="BT691" s="37" t="e">
        <f>VALUE(TEXT((AR691*$T691/365*'TOX and EXPO INPUTS'!$E$33/'TOX and EXPO INPUTS'!$E$34),"0.00E+00"))</f>
        <v>#DIV/0!</v>
      </c>
      <c r="BU691" s="37" t="e">
        <f>VALUE(TEXT((AS691*$T691/365*'TOX and EXPO INPUTS'!$E$33/'TOX and EXPO INPUTS'!$E$34),"0.00E+00"))</f>
        <v>#DIV/0!</v>
      </c>
      <c r="BV691" s="37" t="e">
        <f>VALUE(TEXT((AT691*$T691/365*'TOX and EXPO INPUTS'!$E$33/'TOX and EXPO INPUTS'!$E$34),"0.00E+00"))</f>
        <v>#DIV/0!</v>
      </c>
      <c r="BW691" s="37" t="e">
        <f>VALUE(TEXT((AU691*$T691/365*'TOX and EXPO INPUTS'!$E$33/'TOX and EXPO INPUTS'!$E$34),"0.00E+00"))</f>
        <v>#DIV/0!</v>
      </c>
      <c r="BX691" s="42" t="e">
        <f>VALUE(TEXT((AP691*$U691/365*'TOX and EXPO INPUTS'!$E$33/'TOX and EXPO INPUTS'!$E$34),"0.00E+00"))</f>
        <v>#DIV/0!</v>
      </c>
      <c r="BY691" s="37" t="e">
        <f>VALUE(TEXT((AQ691*$U691/365*'TOX and EXPO INPUTS'!$E$33/'TOX and EXPO INPUTS'!$E$34),"0.00E+00"))</f>
        <v>#DIV/0!</v>
      </c>
      <c r="BZ691" s="37" t="e">
        <f>VALUE(TEXT((AR691*$U691/365*'TOX and EXPO INPUTS'!$E$33/'TOX and EXPO INPUTS'!$E$34),"0.00E+00"))</f>
        <v>#DIV/0!</v>
      </c>
      <c r="CA691" s="37" t="e">
        <f>VALUE(TEXT((AS691*$U691/365*'TOX and EXPO INPUTS'!$E$33/'TOX and EXPO INPUTS'!$E$34),"0.00E+00"))</f>
        <v>#DIV/0!</v>
      </c>
      <c r="CB691" s="37" t="e">
        <f>VALUE(TEXT((AT691*$U691/365*'TOX and EXPO INPUTS'!$E$33/'TOX and EXPO INPUTS'!$E$34),"0.00E+00"))</f>
        <v>#DIV/0!</v>
      </c>
      <c r="CC691" s="37" t="e">
        <f>VALUE(TEXT((AU691*$U691/365*'TOX and EXPO INPUTS'!$E$33/'TOX and EXPO INPUTS'!$E$34),"0.00E+00"))</f>
        <v>#DIV/0!</v>
      </c>
      <c r="CD691" s="58" t="e">
        <f>VALUE(TEXT((BR691*'TOX and EXPO INPUTS'!$F$23),"0.00E+00"))</f>
        <v>#DIV/0!</v>
      </c>
      <c r="CE691" s="57" t="e">
        <f>VALUE(TEXT((BS691*'TOX and EXPO INPUTS'!$F$23),"0.00E+00"))</f>
        <v>#DIV/0!</v>
      </c>
      <c r="CF691" s="57" t="e">
        <f>VALUE(TEXT((BT691*'TOX and EXPO INPUTS'!$F$23),"0.00E+00"))</f>
        <v>#DIV/0!</v>
      </c>
      <c r="CG691" s="57" t="e">
        <f>VALUE(TEXT((BU691*'TOX and EXPO INPUTS'!$F$23),"0.00E+00"))</f>
        <v>#DIV/0!</v>
      </c>
      <c r="CH691" s="57" t="e">
        <f>VALUE(TEXT((BV691*'TOX and EXPO INPUTS'!$F$23),"0.00E+00"))</f>
        <v>#DIV/0!</v>
      </c>
      <c r="CI691" s="57" t="e">
        <f>VALUE(TEXT((BW691*'TOX and EXPO INPUTS'!$F$23),"0.00E+00"))</f>
        <v>#DIV/0!</v>
      </c>
      <c r="CJ691" s="58" t="e">
        <f>VALUE(TEXT((BX691*'TOX and EXPO INPUTS'!$F$23),"0.00E+00"))</f>
        <v>#DIV/0!</v>
      </c>
      <c r="CK691" s="57" t="e">
        <f>VALUE(TEXT((BY691*'TOX and EXPO INPUTS'!$F$23),"0.00E+00"))</f>
        <v>#DIV/0!</v>
      </c>
      <c r="CL691" s="57" t="e">
        <f>VALUE(TEXT((BZ691*'TOX and EXPO INPUTS'!$F$23),"0.00E+00"))</f>
        <v>#DIV/0!</v>
      </c>
      <c r="CM691" s="57" t="e">
        <f>VALUE(TEXT((CA691*'TOX and EXPO INPUTS'!$F$23),"0.00E+00"))</f>
        <v>#DIV/0!</v>
      </c>
      <c r="CN691" s="57" t="e">
        <f>VALUE(TEXT((CB691*'TOX and EXPO INPUTS'!$F$23),"0.00E+00"))</f>
        <v>#DIV/0!</v>
      </c>
      <c r="CO691" s="57" t="e">
        <f>VALUE(TEXT((CC691*'TOX and EXPO INPUTS'!$F$23),"0.00E+00"))</f>
        <v>#DIV/0!</v>
      </c>
      <c r="CP691" s="38" t="s">
        <v>106</v>
      </c>
      <c r="CQ691" s="34" t="s">
        <v>107</v>
      </c>
      <c r="CR691" s="34" t="s">
        <v>108</v>
      </c>
      <c r="CS691" s="39" t="s">
        <v>109</v>
      </c>
    </row>
    <row r="692" spans="1:97" ht="48" customHeight="1" x14ac:dyDescent="0.25">
      <c r="A692" s="34" t="s">
        <v>98</v>
      </c>
      <c r="B692" s="34" t="s">
        <v>99</v>
      </c>
      <c r="C692" s="34" t="s">
        <v>100</v>
      </c>
      <c r="D692" s="34" t="s">
        <v>110</v>
      </c>
      <c r="E692" s="39" t="s">
        <v>102</v>
      </c>
      <c r="F692" s="40" t="s">
        <v>176</v>
      </c>
      <c r="G692" s="43"/>
      <c r="H692" s="36" t="s">
        <v>104</v>
      </c>
      <c r="I692" s="67"/>
      <c r="J692" s="36" t="s">
        <v>105</v>
      </c>
      <c r="K692" s="100">
        <f>VLOOKUP(F692,'Amount Seed Planted_variables'!$A$3:$I$74,2,0)</f>
        <v>1600</v>
      </c>
      <c r="L692" s="100">
        <f>VLOOKUP(F692,'Amount Seed Planted_variables'!$A$3:$I$74,3,0)</f>
        <v>6400</v>
      </c>
      <c r="M692" s="36">
        <f t="shared" si="307"/>
        <v>0</v>
      </c>
      <c r="N692" s="35">
        <f t="shared" si="308"/>
        <v>0</v>
      </c>
      <c r="O692" s="101">
        <v>339500</v>
      </c>
      <c r="P692" s="93">
        <f>VLOOKUP(F692,'Amount Seed Planted_variables'!$A$3:$I$74,4,0)</f>
        <v>7260</v>
      </c>
      <c r="Q692" s="93">
        <f>VLOOKUP(F692,'Amount Seed Planted_variables'!$A$3:$I$74,7,0)</f>
        <v>80</v>
      </c>
      <c r="R692" s="93">
        <f>VLOOKUP(F692,'Amount Seed Planted_variables'!$A$3:$I$74,8,0)</f>
        <v>580800</v>
      </c>
      <c r="S692" s="87" t="str">
        <f t="shared" si="304"/>
        <v>NA</v>
      </c>
      <c r="T692" s="35">
        <v>10</v>
      </c>
      <c r="U692" s="35">
        <v>30</v>
      </c>
      <c r="V692" s="41">
        <v>68</v>
      </c>
      <c r="W692" s="35">
        <v>16.899999999999999</v>
      </c>
      <c r="X692" s="35">
        <v>13.1</v>
      </c>
      <c r="Y692" s="41">
        <v>3.6</v>
      </c>
      <c r="Z692" s="35">
        <f t="shared" si="303"/>
        <v>0.36000000000000004</v>
      </c>
      <c r="AA692" s="42">
        <f t="shared" si="309"/>
        <v>0</v>
      </c>
      <c r="AB692" s="37">
        <f t="shared" si="310"/>
        <v>0</v>
      </c>
      <c r="AC692" s="37">
        <f t="shared" si="311"/>
        <v>0</v>
      </c>
      <c r="AD692" s="42" t="e">
        <f>VALUE(TEXT(((AA692*'TOX and EXPO INPUTS'!$F$13)/'TOX and EXPO INPUTS'!$E$27),"0.00E+00"))</f>
        <v>#DIV/0!</v>
      </c>
      <c r="AE692" s="37" t="e">
        <f>VALUE(TEXT(((AB692*'TOX and EXPO INPUTS'!$F$13)/'TOX and EXPO INPUTS'!$E$27),"0.00E+00"))</f>
        <v>#DIV/0!</v>
      </c>
      <c r="AF692" s="37" t="e">
        <f>VALUE(TEXT(((AC692*'TOX and EXPO INPUTS'!$F$13)/'TOX and EXPO INPUTS'!$E$27),"0.00E+00"))</f>
        <v>#DIV/0!</v>
      </c>
      <c r="AG692" s="42" t="e">
        <f>IF($E692="ST",VALUE(TEXT(('TOX and EXPO INPUTS'!$F$7/AD692),"0.0E+00")),IF($E692="IT",VALUE(TEXT(('TOX and EXPO INPUTS'!$F$10/AD692),"0.0E+00"))))</f>
        <v>#DIV/0!</v>
      </c>
      <c r="AH692" s="37" t="e">
        <f>IF($E692="ST",VALUE(TEXT(('TOX and EXPO INPUTS'!$F$7/AE692),"0.0E+00")),IF($E692="IT",VALUE(TEXT(('TOX and EXPO INPUTS'!$F$10/AE692),"0.0E+00"))))</f>
        <v>#DIV/0!</v>
      </c>
      <c r="AI692" s="37" t="e">
        <f>IF($E692="ST",VALUE(TEXT(('TOX and EXPO INPUTS'!$F$7/AF692),"0.0E+00")),IF($E692="IT",VALUE(TEXT(('TOX and EXPO INPUTS'!$F$10/AF692),"0.0E+00"))))</f>
        <v>#DIV/0!</v>
      </c>
      <c r="AJ692" s="42">
        <f t="shared" si="305"/>
        <v>0</v>
      </c>
      <c r="AK692" s="37">
        <f t="shared" si="306"/>
        <v>0</v>
      </c>
      <c r="AL692" s="42" t="e">
        <f>VALUE(TEXT(((AJ692*'TOX and EXPO INPUTS'!$F$21)/'TOX and EXPO INPUTS'!$E$29),"0.00E+00"))</f>
        <v>#DIV/0!</v>
      </c>
      <c r="AM692" s="37" t="e">
        <f>VALUE(TEXT(((AK692*'TOX and EXPO INPUTS'!$F$21)/'TOX and EXPO INPUTS'!$E$29),"0.00E+00"))</f>
        <v>#DIV/0!</v>
      </c>
      <c r="AN692" s="42" t="e">
        <f>IF($E692="ST",VALUE(TEXT(('TOX and EXPO INPUTS'!$F$15/AL692),"0.0E+00")),IF($E692="IT",VALUE(TEXT(('TOX and EXPO INPUTS'!$F$18/AL692),"0.0E+00"))))</f>
        <v>#DIV/0!</v>
      </c>
      <c r="AO692" s="37" t="e">
        <f>IF($E692="ST",VALUE(TEXT(('TOX and EXPO INPUTS'!$F$15/AM692),"0.0E+00")),IF($E692="IT",VALUE(TEXT(('TOX and EXPO INPUTS'!$F$18/AM692),"0.0E+00"))))</f>
        <v>#DIV/0!</v>
      </c>
      <c r="AP692" s="42" t="e">
        <f t="shared" si="291"/>
        <v>#DIV/0!</v>
      </c>
      <c r="AQ692" s="37" t="e">
        <f t="shared" si="292"/>
        <v>#DIV/0!</v>
      </c>
      <c r="AR692" s="37" t="e">
        <f t="shared" si="293"/>
        <v>#DIV/0!</v>
      </c>
      <c r="AS692" s="37" t="e">
        <f t="shared" si="294"/>
        <v>#DIV/0!</v>
      </c>
      <c r="AT692" s="37" t="e">
        <f t="shared" si="295"/>
        <v>#DIV/0!</v>
      </c>
      <c r="AU692" s="37" t="e">
        <f t="shared" si="296"/>
        <v>#DIV/0!</v>
      </c>
      <c r="AV692" s="42" t="e">
        <f t="shared" si="297"/>
        <v>#DIV/0!</v>
      </c>
      <c r="AW692" s="37" t="e">
        <f t="shared" si="298"/>
        <v>#DIV/0!</v>
      </c>
      <c r="AX692" s="37" t="e">
        <f t="shared" si="299"/>
        <v>#DIV/0!</v>
      </c>
      <c r="AY692" s="37" t="e">
        <f t="shared" si="300"/>
        <v>#DIV/0!</v>
      </c>
      <c r="AZ692" s="37" t="e">
        <f t="shared" si="301"/>
        <v>#DIV/0!</v>
      </c>
      <c r="BA692" s="37" t="e">
        <f t="shared" si="302"/>
        <v>#DIV/0!</v>
      </c>
      <c r="BB692" s="42" t="e">
        <f>IF($E692="ST",VALUE(TEXT((1/(('TOX and EXPO INPUTS'!$F$9/AG692)+('TOX and EXPO INPUTS'!$F$17/AN692))),"0.0E+00")),IF($E692="IT",VALUE(TEXT((1/(('TOX and EXPO INPUTS'!$F$12/AG692)+('TOX and EXPO INPUTS'!$F$20/AN692))),"0.0E+00"))))</f>
        <v>#DIV/0!</v>
      </c>
      <c r="BC692" s="37" t="e">
        <f>IF($E692="ST",VALUE(TEXT((1/(('TOX and EXPO INPUTS'!$F$9/AH692)+('TOX and EXPO INPUTS'!$F$17/AN692))),"0.0E+00")),IF($E692="IT",VALUE(TEXT((1/(('TOX and EXPO INPUTS'!$F$12/AH692)+('TOX and EXPO INPUTS'!$F$20/AN692))),"0.0E+00"))))</f>
        <v>#DIV/0!</v>
      </c>
      <c r="BD692" s="37" t="e">
        <f>IF($E692="ST",VALUE(TEXT((1/(('TOX and EXPO INPUTS'!$F$9/AI692)+('TOX and EXPO INPUTS'!$F$17/AN692))),"0.0E+00")),IF($E692="IT",VALUE(TEXT((1/(('TOX and EXPO INPUTS'!$F$12/AI692)+('TOX and EXPO INPUTS'!$F$20/AN692))),"0.0E+00"))))</f>
        <v>#DIV/0!</v>
      </c>
      <c r="BE692" s="37" t="e">
        <f>IF($E692="ST",VALUE(TEXT((1/(('TOX and EXPO INPUTS'!$F$9/AG692)+('TOX and EXPO INPUTS'!$F$17/AO692))),"0.0E+00")),IF($E692="IT",VALUE(TEXT((1/(('TOX and EXPO INPUTS'!$F$12/AG692)+('TOX and EXPO INPUTS'!$F$20/AO692))),"0.0E+00"))))</f>
        <v>#DIV/0!</v>
      </c>
      <c r="BF692" s="37" t="e">
        <f>IF($E692="ST",VALUE(TEXT((1/(('TOX and EXPO INPUTS'!$F$9/AH692)+('TOX and EXPO INPUTS'!$F$17/AO692))),"0.0E+00")),IF($E692="IT",VALUE(TEXT((1/(('TOX and EXPO INPUTS'!$F$12/AH692)+('TOX and EXPO INPUTS'!$F$20/AO692))),"0.0E+00"))))</f>
        <v>#DIV/0!</v>
      </c>
      <c r="BG692" s="37" t="e">
        <f>IF($E692="ST",VALUE(TEXT((1/(('TOX and EXPO INPUTS'!$F$9/AI692)+('TOX and EXPO INPUTS'!$F$17/AO692))),"0.0E+00")),IF($E692="IT",VALUE(TEXT((1/(('TOX and EXPO INPUTS'!$F$12/AI692)+('TOX and EXPO INPUTS'!$F$20/AO692))),"0.0E+00"))))</f>
        <v>#DIV/0!</v>
      </c>
      <c r="BH692" s="42" t="e">
        <f>VALUE(TEXT((AD692*$T692/365*'TOX and EXPO INPUTS'!$E$33/'TOX and EXPO INPUTS'!$E$34),"0.00E+00"))</f>
        <v>#DIV/0!</v>
      </c>
      <c r="BI692" s="37" t="e">
        <f>VALUE(TEXT((AE692*$T692/365*'TOX and EXPO INPUTS'!$E$33/'TOX and EXPO INPUTS'!$E$34),"0.00E+00"))</f>
        <v>#DIV/0!</v>
      </c>
      <c r="BJ692" s="37" t="e">
        <f>VALUE(TEXT((AF692*$T692/365*'TOX and EXPO INPUTS'!$E$33/'TOX and EXPO INPUTS'!$E$34),"0.00E+00"))</f>
        <v>#DIV/0!</v>
      </c>
      <c r="BK692" s="42" t="e">
        <f>VALUE(TEXT((AD692*$U692/365*'TOX and EXPO INPUTS'!$E$33/'TOX and EXPO INPUTS'!$E$34),"0.00E+00"))</f>
        <v>#DIV/0!</v>
      </c>
      <c r="BL692" s="37" t="e">
        <f>VALUE(TEXT((AE692*$U692/365*'TOX and EXPO INPUTS'!$E$33/'TOX and EXPO INPUTS'!$E$34),"0.00E+00"))</f>
        <v>#DIV/0!</v>
      </c>
      <c r="BM692" s="37" t="e">
        <f>VALUE(TEXT((AF692*$U692/365*'TOX and EXPO INPUTS'!$E$33/'TOX and EXPO INPUTS'!$E$34),"0.00E+00"))</f>
        <v>#DIV/0!</v>
      </c>
      <c r="BN692" s="42" t="e">
        <f>VALUE(TEXT((AL692*$T692/365*'TOX and EXPO INPUTS'!$E$33/'TOX and EXPO INPUTS'!$E$34),"0.00E+00"))</f>
        <v>#DIV/0!</v>
      </c>
      <c r="BO692" s="37" t="e">
        <f>VALUE(TEXT((AM692*$T692/365*'TOX and EXPO INPUTS'!$E$33/'TOX and EXPO INPUTS'!$E$34),"0.00E+00"))</f>
        <v>#DIV/0!</v>
      </c>
      <c r="BP692" s="42" t="e">
        <f>VALUE(TEXT((AL692*$U692/365*'TOX and EXPO INPUTS'!$E$33/'TOX and EXPO INPUTS'!$E$34),"0.00E+00"))</f>
        <v>#DIV/0!</v>
      </c>
      <c r="BQ692" s="37" t="e">
        <f>VALUE(TEXT((AM692*$U692/365*'TOX and EXPO INPUTS'!$E$33/'TOX and EXPO INPUTS'!$E$34),"0.00E+00"))</f>
        <v>#DIV/0!</v>
      </c>
      <c r="BR692" s="42" t="e">
        <f>VALUE(TEXT((AP692*$T692/365*'TOX and EXPO INPUTS'!$E$33/'TOX and EXPO INPUTS'!$E$34),"0.00E+00"))</f>
        <v>#DIV/0!</v>
      </c>
      <c r="BS692" s="37" t="e">
        <f>VALUE(TEXT((AQ692*$T692/365*'TOX and EXPO INPUTS'!$E$33/'TOX and EXPO INPUTS'!$E$34),"0.00E+00"))</f>
        <v>#DIV/0!</v>
      </c>
      <c r="BT692" s="37" t="e">
        <f>VALUE(TEXT((AR692*$T692/365*'TOX and EXPO INPUTS'!$E$33/'TOX and EXPO INPUTS'!$E$34),"0.00E+00"))</f>
        <v>#DIV/0!</v>
      </c>
      <c r="BU692" s="37" t="e">
        <f>VALUE(TEXT((AS692*$T692/365*'TOX and EXPO INPUTS'!$E$33/'TOX and EXPO INPUTS'!$E$34),"0.00E+00"))</f>
        <v>#DIV/0!</v>
      </c>
      <c r="BV692" s="37" t="e">
        <f>VALUE(TEXT((AT692*$T692/365*'TOX and EXPO INPUTS'!$E$33/'TOX and EXPO INPUTS'!$E$34),"0.00E+00"))</f>
        <v>#DIV/0!</v>
      </c>
      <c r="BW692" s="37" t="e">
        <f>VALUE(TEXT((AU692*$T692/365*'TOX and EXPO INPUTS'!$E$33/'TOX and EXPO INPUTS'!$E$34),"0.00E+00"))</f>
        <v>#DIV/0!</v>
      </c>
      <c r="BX692" s="42" t="e">
        <f>VALUE(TEXT((AP692*$U692/365*'TOX and EXPO INPUTS'!$E$33/'TOX and EXPO INPUTS'!$E$34),"0.00E+00"))</f>
        <v>#DIV/0!</v>
      </c>
      <c r="BY692" s="37" t="e">
        <f>VALUE(TEXT((AQ692*$U692/365*'TOX and EXPO INPUTS'!$E$33/'TOX and EXPO INPUTS'!$E$34),"0.00E+00"))</f>
        <v>#DIV/0!</v>
      </c>
      <c r="BZ692" s="37" t="e">
        <f>VALUE(TEXT((AR692*$U692/365*'TOX and EXPO INPUTS'!$E$33/'TOX and EXPO INPUTS'!$E$34),"0.00E+00"))</f>
        <v>#DIV/0!</v>
      </c>
      <c r="CA692" s="37" t="e">
        <f>VALUE(TEXT((AS692*$U692/365*'TOX and EXPO INPUTS'!$E$33/'TOX and EXPO INPUTS'!$E$34),"0.00E+00"))</f>
        <v>#DIV/0!</v>
      </c>
      <c r="CB692" s="37" t="e">
        <f>VALUE(TEXT((AT692*$U692/365*'TOX and EXPO INPUTS'!$E$33/'TOX and EXPO INPUTS'!$E$34),"0.00E+00"))</f>
        <v>#DIV/0!</v>
      </c>
      <c r="CC692" s="37" t="e">
        <f>VALUE(TEXT((AU692*$U692/365*'TOX and EXPO INPUTS'!$E$33/'TOX and EXPO INPUTS'!$E$34),"0.00E+00"))</f>
        <v>#DIV/0!</v>
      </c>
      <c r="CD692" s="58" t="e">
        <f>VALUE(TEXT((BR692*'TOX and EXPO INPUTS'!$F$23),"0.00E+00"))</f>
        <v>#DIV/0!</v>
      </c>
      <c r="CE692" s="57" t="e">
        <f>VALUE(TEXT((BS692*'TOX and EXPO INPUTS'!$F$23),"0.00E+00"))</f>
        <v>#DIV/0!</v>
      </c>
      <c r="CF692" s="57" t="e">
        <f>VALUE(TEXT((BT692*'TOX and EXPO INPUTS'!$F$23),"0.00E+00"))</f>
        <v>#DIV/0!</v>
      </c>
      <c r="CG692" s="57" t="e">
        <f>VALUE(TEXT((BU692*'TOX and EXPO INPUTS'!$F$23),"0.00E+00"))</f>
        <v>#DIV/0!</v>
      </c>
      <c r="CH692" s="57" t="e">
        <f>VALUE(TEXT((BV692*'TOX and EXPO INPUTS'!$F$23),"0.00E+00"))</f>
        <v>#DIV/0!</v>
      </c>
      <c r="CI692" s="57" t="e">
        <f>VALUE(TEXT((BW692*'TOX and EXPO INPUTS'!$F$23),"0.00E+00"))</f>
        <v>#DIV/0!</v>
      </c>
      <c r="CJ692" s="58" t="e">
        <f>VALUE(TEXT((BX692*'TOX and EXPO INPUTS'!$F$23),"0.00E+00"))</f>
        <v>#DIV/0!</v>
      </c>
      <c r="CK692" s="57" t="e">
        <f>VALUE(TEXT((BY692*'TOX and EXPO INPUTS'!$F$23),"0.00E+00"))</f>
        <v>#DIV/0!</v>
      </c>
      <c r="CL692" s="57" t="e">
        <f>VALUE(TEXT((BZ692*'TOX and EXPO INPUTS'!$F$23),"0.00E+00"))</f>
        <v>#DIV/0!</v>
      </c>
      <c r="CM692" s="57" t="e">
        <f>VALUE(TEXT((CA692*'TOX and EXPO INPUTS'!$F$23),"0.00E+00"))</f>
        <v>#DIV/0!</v>
      </c>
      <c r="CN692" s="57" t="e">
        <f>VALUE(TEXT((CB692*'TOX and EXPO INPUTS'!$F$23),"0.00E+00"))</f>
        <v>#DIV/0!</v>
      </c>
      <c r="CO692" s="57" t="e">
        <f>VALUE(TEXT((CC692*'TOX and EXPO INPUTS'!$F$23),"0.00E+00"))</f>
        <v>#DIV/0!</v>
      </c>
      <c r="CP692" s="38" t="s">
        <v>106</v>
      </c>
      <c r="CQ692" s="34" t="s">
        <v>107</v>
      </c>
      <c r="CR692" s="34" t="s">
        <v>108</v>
      </c>
      <c r="CS692" s="39" t="s">
        <v>109</v>
      </c>
    </row>
    <row r="693" spans="1:97" ht="48" customHeight="1" x14ac:dyDescent="0.25">
      <c r="A693" s="34" t="s">
        <v>98</v>
      </c>
      <c r="B693" s="34" t="s">
        <v>99</v>
      </c>
      <c r="C693" s="34" t="s">
        <v>100</v>
      </c>
      <c r="D693" s="34" t="s">
        <v>111</v>
      </c>
      <c r="E693" s="39" t="s">
        <v>102</v>
      </c>
      <c r="F693" s="40" t="s">
        <v>176</v>
      </c>
      <c r="G693" s="43"/>
      <c r="H693" s="36" t="s">
        <v>104</v>
      </c>
      <c r="I693" s="67"/>
      <c r="J693" s="36" t="s">
        <v>105</v>
      </c>
      <c r="K693" s="100">
        <f>VLOOKUP(F693,'Amount Seed Planted_variables'!$A$3:$I$74,2,0)</f>
        <v>1600</v>
      </c>
      <c r="L693" s="100">
        <f>VLOOKUP(F693,'Amount Seed Planted_variables'!$A$3:$I$74,3,0)</f>
        <v>6400</v>
      </c>
      <c r="M693" s="36">
        <f t="shared" si="307"/>
        <v>0</v>
      </c>
      <c r="N693" s="35">
        <f t="shared" si="308"/>
        <v>0</v>
      </c>
      <c r="O693" s="101">
        <v>339500</v>
      </c>
      <c r="P693" s="93">
        <f>VLOOKUP(F693,'Amount Seed Planted_variables'!$A$3:$I$74,4,0)</f>
        <v>7260</v>
      </c>
      <c r="Q693" s="93">
        <f>VLOOKUP(F693,'Amount Seed Planted_variables'!$A$3:$I$74,7,0)</f>
        <v>80</v>
      </c>
      <c r="R693" s="93">
        <f>VLOOKUP(F693,'Amount Seed Planted_variables'!$A$3:$I$74,8,0)</f>
        <v>580800</v>
      </c>
      <c r="S693" s="87">
        <f t="shared" si="304"/>
        <v>2.5</v>
      </c>
      <c r="T693" s="35">
        <v>10</v>
      </c>
      <c r="U693" s="35">
        <v>30</v>
      </c>
      <c r="V693" s="41">
        <v>138210600</v>
      </c>
      <c r="W693" s="35">
        <v>23262800</v>
      </c>
      <c r="X693" s="35">
        <v>21238200</v>
      </c>
      <c r="Y693" s="41">
        <v>106100</v>
      </c>
      <c r="Z693" s="35">
        <f t="shared" si="303"/>
        <v>10610</v>
      </c>
      <c r="AA693" s="42">
        <f t="shared" si="309"/>
        <v>0</v>
      </c>
      <c r="AB693" s="37">
        <f t="shared" si="310"/>
        <v>0</v>
      </c>
      <c r="AC693" s="37">
        <f t="shared" si="311"/>
        <v>0</v>
      </c>
      <c r="AD693" s="42" t="e">
        <f>VALUE(TEXT(((AA693*'TOX and EXPO INPUTS'!$F$13)/'TOX and EXPO INPUTS'!$E$27),"0.00E+00"))</f>
        <v>#DIV/0!</v>
      </c>
      <c r="AE693" s="37" t="e">
        <f>VALUE(TEXT(((AB693*'TOX and EXPO INPUTS'!$F$13)/'TOX and EXPO INPUTS'!$E$27),"0.00E+00"))</f>
        <v>#DIV/0!</v>
      </c>
      <c r="AF693" s="37" t="e">
        <f>VALUE(TEXT(((AC693*'TOX and EXPO INPUTS'!$F$13)/'TOX and EXPO INPUTS'!$E$27),"0.00E+00"))</f>
        <v>#DIV/0!</v>
      </c>
      <c r="AG693" s="42" t="e">
        <f>IF($E693="ST",VALUE(TEXT(('TOX and EXPO INPUTS'!$F$7/AD693),"0.0E+00")),IF($E693="IT",VALUE(TEXT(('TOX and EXPO INPUTS'!$F$10/AD693),"0.0E+00"))))</f>
        <v>#DIV/0!</v>
      </c>
      <c r="AH693" s="37" t="e">
        <f>IF($E693="ST",VALUE(TEXT(('TOX and EXPO INPUTS'!$F$7/AE693),"0.0E+00")),IF($E693="IT",VALUE(TEXT(('TOX and EXPO INPUTS'!$F$10/AE693),"0.0E+00"))))</f>
        <v>#DIV/0!</v>
      </c>
      <c r="AI693" s="37" t="e">
        <f>IF($E693="ST",VALUE(TEXT(('TOX and EXPO INPUTS'!$F$7/AF693),"0.0E+00")),IF($E693="IT",VALUE(TEXT(('TOX and EXPO INPUTS'!$F$10/AF693),"0.0E+00"))))</f>
        <v>#DIV/0!</v>
      </c>
      <c r="AJ693" s="42">
        <f t="shared" si="305"/>
        <v>0</v>
      </c>
      <c r="AK693" s="37">
        <f t="shared" si="306"/>
        <v>0</v>
      </c>
      <c r="AL693" s="42" t="e">
        <f>VALUE(TEXT(((AJ693*'TOX and EXPO INPUTS'!$F$21)/'TOX and EXPO INPUTS'!$E$29),"0.00E+00"))</f>
        <v>#DIV/0!</v>
      </c>
      <c r="AM693" s="37" t="e">
        <f>VALUE(TEXT(((AK693*'TOX and EXPO INPUTS'!$F$21)/'TOX and EXPO INPUTS'!$E$29),"0.00E+00"))</f>
        <v>#DIV/0!</v>
      </c>
      <c r="AN693" s="42" t="e">
        <f>IF($E693="ST",VALUE(TEXT(('TOX and EXPO INPUTS'!$F$15/AL693),"0.0E+00")),IF($E693="IT",VALUE(TEXT(('TOX and EXPO INPUTS'!$F$18/AL693),"0.0E+00"))))</f>
        <v>#DIV/0!</v>
      </c>
      <c r="AO693" s="37" t="e">
        <f>IF($E693="ST",VALUE(TEXT(('TOX and EXPO INPUTS'!$F$15/AM693),"0.0E+00")),IF($E693="IT",VALUE(TEXT(('TOX and EXPO INPUTS'!$F$18/AM693),"0.0E+00"))))</f>
        <v>#DIV/0!</v>
      </c>
      <c r="AP693" s="42" t="e">
        <f t="shared" si="291"/>
        <v>#DIV/0!</v>
      </c>
      <c r="AQ693" s="37" t="e">
        <f t="shared" si="292"/>
        <v>#DIV/0!</v>
      </c>
      <c r="AR693" s="37" t="e">
        <f t="shared" si="293"/>
        <v>#DIV/0!</v>
      </c>
      <c r="AS693" s="37" t="e">
        <f t="shared" si="294"/>
        <v>#DIV/0!</v>
      </c>
      <c r="AT693" s="37" t="e">
        <f t="shared" si="295"/>
        <v>#DIV/0!</v>
      </c>
      <c r="AU693" s="37" t="e">
        <f t="shared" si="296"/>
        <v>#DIV/0!</v>
      </c>
      <c r="AV693" s="42" t="e">
        <f t="shared" si="297"/>
        <v>#DIV/0!</v>
      </c>
      <c r="AW693" s="37" t="e">
        <f t="shared" si="298"/>
        <v>#DIV/0!</v>
      </c>
      <c r="AX693" s="37" t="e">
        <f t="shared" si="299"/>
        <v>#DIV/0!</v>
      </c>
      <c r="AY693" s="37" t="e">
        <f t="shared" si="300"/>
        <v>#DIV/0!</v>
      </c>
      <c r="AZ693" s="37" t="e">
        <f t="shared" si="301"/>
        <v>#DIV/0!</v>
      </c>
      <c r="BA693" s="37" t="e">
        <f t="shared" si="302"/>
        <v>#DIV/0!</v>
      </c>
      <c r="BB693" s="42" t="e">
        <f>IF($E693="ST",VALUE(TEXT((1/(('TOX and EXPO INPUTS'!$F$9/AG693)+('TOX and EXPO INPUTS'!$F$17/AN693))),"0.0E+00")),IF($E693="IT",VALUE(TEXT((1/(('TOX and EXPO INPUTS'!$F$12/AG693)+('TOX and EXPO INPUTS'!$F$20/AN693))),"0.0E+00"))))</f>
        <v>#DIV/0!</v>
      </c>
      <c r="BC693" s="37" t="e">
        <f>IF($E693="ST",VALUE(TEXT((1/(('TOX and EXPO INPUTS'!$F$9/AH693)+('TOX and EXPO INPUTS'!$F$17/AN693))),"0.0E+00")),IF($E693="IT",VALUE(TEXT((1/(('TOX and EXPO INPUTS'!$F$12/AH693)+('TOX and EXPO INPUTS'!$F$20/AN693))),"0.0E+00"))))</f>
        <v>#DIV/0!</v>
      </c>
      <c r="BD693" s="37" t="e">
        <f>IF($E693="ST",VALUE(TEXT((1/(('TOX and EXPO INPUTS'!$F$9/AI693)+('TOX and EXPO INPUTS'!$F$17/AN693))),"0.0E+00")),IF($E693="IT",VALUE(TEXT((1/(('TOX and EXPO INPUTS'!$F$12/AI693)+('TOX and EXPO INPUTS'!$F$20/AN693))),"0.0E+00"))))</f>
        <v>#DIV/0!</v>
      </c>
      <c r="BE693" s="37" t="e">
        <f>IF($E693="ST",VALUE(TEXT((1/(('TOX and EXPO INPUTS'!$F$9/AG693)+('TOX and EXPO INPUTS'!$F$17/AO693))),"0.0E+00")),IF($E693="IT",VALUE(TEXT((1/(('TOX and EXPO INPUTS'!$F$12/AG693)+('TOX and EXPO INPUTS'!$F$20/AO693))),"0.0E+00"))))</f>
        <v>#DIV/0!</v>
      </c>
      <c r="BF693" s="37" t="e">
        <f>IF($E693="ST",VALUE(TEXT((1/(('TOX and EXPO INPUTS'!$F$9/AH693)+('TOX and EXPO INPUTS'!$F$17/AO693))),"0.0E+00")),IF($E693="IT",VALUE(TEXT((1/(('TOX and EXPO INPUTS'!$F$12/AH693)+('TOX and EXPO INPUTS'!$F$20/AO693))),"0.0E+00"))))</f>
        <v>#DIV/0!</v>
      </c>
      <c r="BG693" s="37" t="e">
        <f>IF($E693="ST",VALUE(TEXT((1/(('TOX and EXPO INPUTS'!$F$9/AI693)+('TOX and EXPO INPUTS'!$F$17/AO693))),"0.0E+00")),IF($E693="IT",VALUE(TEXT((1/(('TOX and EXPO INPUTS'!$F$12/AI693)+('TOX and EXPO INPUTS'!$F$20/AO693))),"0.0E+00"))))</f>
        <v>#DIV/0!</v>
      </c>
      <c r="BH693" s="42" t="e">
        <f>VALUE(TEXT((AD693*$T693/365*'TOX and EXPO INPUTS'!$E$33/'TOX and EXPO INPUTS'!$E$34),"0.00E+00"))</f>
        <v>#DIV/0!</v>
      </c>
      <c r="BI693" s="37" t="e">
        <f>VALUE(TEXT((AE693*$T693/365*'TOX and EXPO INPUTS'!$E$33/'TOX and EXPO INPUTS'!$E$34),"0.00E+00"))</f>
        <v>#DIV/0!</v>
      </c>
      <c r="BJ693" s="37" t="e">
        <f>VALUE(TEXT((AF693*$T693/365*'TOX and EXPO INPUTS'!$E$33/'TOX and EXPO INPUTS'!$E$34),"0.00E+00"))</f>
        <v>#DIV/0!</v>
      </c>
      <c r="BK693" s="42" t="e">
        <f>VALUE(TEXT((AD693*$U693/365*'TOX and EXPO INPUTS'!$E$33/'TOX and EXPO INPUTS'!$E$34),"0.00E+00"))</f>
        <v>#DIV/0!</v>
      </c>
      <c r="BL693" s="37" t="e">
        <f>VALUE(TEXT((AE693*$U693/365*'TOX and EXPO INPUTS'!$E$33/'TOX and EXPO INPUTS'!$E$34),"0.00E+00"))</f>
        <v>#DIV/0!</v>
      </c>
      <c r="BM693" s="37" t="e">
        <f>VALUE(TEXT((AF693*$U693/365*'TOX and EXPO INPUTS'!$E$33/'TOX and EXPO INPUTS'!$E$34),"0.00E+00"))</f>
        <v>#DIV/0!</v>
      </c>
      <c r="BN693" s="42" t="e">
        <f>VALUE(TEXT((AL693*$T693/365*'TOX and EXPO INPUTS'!$E$33/'TOX and EXPO INPUTS'!$E$34),"0.00E+00"))</f>
        <v>#DIV/0!</v>
      </c>
      <c r="BO693" s="37" t="e">
        <f>VALUE(TEXT((AM693*$T693/365*'TOX and EXPO INPUTS'!$E$33/'TOX and EXPO INPUTS'!$E$34),"0.00E+00"))</f>
        <v>#DIV/0!</v>
      </c>
      <c r="BP693" s="42" t="e">
        <f>VALUE(TEXT((AL693*$U693/365*'TOX and EXPO INPUTS'!$E$33/'TOX and EXPO INPUTS'!$E$34),"0.00E+00"))</f>
        <v>#DIV/0!</v>
      </c>
      <c r="BQ693" s="37" t="e">
        <f>VALUE(TEXT((AM693*$U693/365*'TOX and EXPO INPUTS'!$E$33/'TOX and EXPO INPUTS'!$E$34),"0.00E+00"))</f>
        <v>#DIV/0!</v>
      </c>
      <c r="BR693" s="42" t="e">
        <f>VALUE(TEXT((AP693*$T693/365*'TOX and EXPO INPUTS'!$E$33/'TOX and EXPO INPUTS'!$E$34),"0.00E+00"))</f>
        <v>#DIV/0!</v>
      </c>
      <c r="BS693" s="37" t="e">
        <f>VALUE(TEXT((AQ693*$T693/365*'TOX and EXPO INPUTS'!$E$33/'TOX and EXPO INPUTS'!$E$34),"0.00E+00"))</f>
        <v>#DIV/0!</v>
      </c>
      <c r="BT693" s="37" t="e">
        <f>VALUE(TEXT((AR693*$T693/365*'TOX and EXPO INPUTS'!$E$33/'TOX and EXPO INPUTS'!$E$34),"0.00E+00"))</f>
        <v>#DIV/0!</v>
      </c>
      <c r="BU693" s="37" t="e">
        <f>VALUE(TEXT((AS693*$T693/365*'TOX and EXPO INPUTS'!$E$33/'TOX and EXPO INPUTS'!$E$34),"0.00E+00"))</f>
        <v>#DIV/0!</v>
      </c>
      <c r="BV693" s="37" t="e">
        <f>VALUE(TEXT((AT693*$T693/365*'TOX and EXPO INPUTS'!$E$33/'TOX and EXPO INPUTS'!$E$34),"0.00E+00"))</f>
        <v>#DIV/0!</v>
      </c>
      <c r="BW693" s="37" t="e">
        <f>VALUE(TEXT((AU693*$T693/365*'TOX and EXPO INPUTS'!$E$33/'TOX and EXPO INPUTS'!$E$34),"0.00E+00"))</f>
        <v>#DIV/0!</v>
      </c>
      <c r="BX693" s="42" t="e">
        <f>VALUE(TEXT((AP693*$U693/365*'TOX and EXPO INPUTS'!$E$33/'TOX and EXPO INPUTS'!$E$34),"0.00E+00"))</f>
        <v>#DIV/0!</v>
      </c>
      <c r="BY693" s="37" t="e">
        <f>VALUE(TEXT((AQ693*$U693/365*'TOX and EXPO INPUTS'!$E$33/'TOX and EXPO INPUTS'!$E$34),"0.00E+00"))</f>
        <v>#DIV/0!</v>
      </c>
      <c r="BZ693" s="37" t="e">
        <f>VALUE(TEXT((AR693*$U693/365*'TOX and EXPO INPUTS'!$E$33/'TOX and EXPO INPUTS'!$E$34),"0.00E+00"))</f>
        <v>#DIV/0!</v>
      </c>
      <c r="CA693" s="37" t="e">
        <f>VALUE(TEXT((AS693*$U693/365*'TOX and EXPO INPUTS'!$E$33/'TOX and EXPO INPUTS'!$E$34),"0.00E+00"))</f>
        <v>#DIV/0!</v>
      </c>
      <c r="CB693" s="37" t="e">
        <f>VALUE(TEXT((AT693*$U693/365*'TOX and EXPO INPUTS'!$E$33/'TOX and EXPO INPUTS'!$E$34),"0.00E+00"))</f>
        <v>#DIV/0!</v>
      </c>
      <c r="CC693" s="37" t="e">
        <f>VALUE(TEXT((AU693*$U693/365*'TOX and EXPO INPUTS'!$E$33/'TOX and EXPO INPUTS'!$E$34),"0.00E+00"))</f>
        <v>#DIV/0!</v>
      </c>
      <c r="CD693" s="58" t="e">
        <f>VALUE(TEXT((BR693*'TOX and EXPO INPUTS'!$F$23),"0.00E+00"))</f>
        <v>#DIV/0!</v>
      </c>
      <c r="CE693" s="57" t="e">
        <f>VALUE(TEXT((BS693*'TOX and EXPO INPUTS'!$F$23),"0.00E+00"))</f>
        <v>#DIV/0!</v>
      </c>
      <c r="CF693" s="57" t="e">
        <f>VALUE(TEXT((BT693*'TOX and EXPO INPUTS'!$F$23),"0.00E+00"))</f>
        <v>#DIV/0!</v>
      </c>
      <c r="CG693" s="57" t="e">
        <f>VALUE(TEXT((BU693*'TOX and EXPO INPUTS'!$F$23),"0.00E+00"))</f>
        <v>#DIV/0!</v>
      </c>
      <c r="CH693" s="57" t="e">
        <f>VALUE(TEXT((BV693*'TOX and EXPO INPUTS'!$F$23),"0.00E+00"))</f>
        <v>#DIV/0!</v>
      </c>
      <c r="CI693" s="57" t="e">
        <f>VALUE(TEXT((BW693*'TOX and EXPO INPUTS'!$F$23),"0.00E+00"))</f>
        <v>#DIV/0!</v>
      </c>
      <c r="CJ693" s="58" t="e">
        <f>VALUE(TEXT((BX693*'TOX and EXPO INPUTS'!$F$23),"0.00E+00"))</f>
        <v>#DIV/0!</v>
      </c>
      <c r="CK693" s="57" t="e">
        <f>VALUE(TEXT((BY693*'TOX and EXPO INPUTS'!$F$23),"0.00E+00"))</f>
        <v>#DIV/0!</v>
      </c>
      <c r="CL693" s="57" t="e">
        <f>VALUE(TEXT((BZ693*'TOX and EXPO INPUTS'!$F$23),"0.00E+00"))</f>
        <v>#DIV/0!</v>
      </c>
      <c r="CM693" s="57" t="e">
        <f>VALUE(TEXT((CA693*'TOX and EXPO INPUTS'!$F$23),"0.00E+00"))</f>
        <v>#DIV/0!</v>
      </c>
      <c r="CN693" s="57" t="e">
        <f>VALUE(TEXT((CB693*'TOX and EXPO INPUTS'!$F$23),"0.00E+00"))</f>
        <v>#DIV/0!</v>
      </c>
      <c r="CO693" s="57" t="e">
        <f>VALUE(TEXT((CC693*'TOX and EXPO INPUTS'!$F$23),"0.00E+00"))</f>
        <v>#DIV/0!</v>
      </c>
      <c r="CP693" s="38" t="s">
        <v>106</v>
      </c>
      <c r="CQ693" s="34" t="s">
        <v>107</v>
      </c>
      <c r="CR693" s="34" t="s">
        <v>108</v>
      </c>
      <c r="CS693" s="39" t="s">
        <v>109</v>
      </c>
    </row>
    <row r="694" spans="1:97" ht="48" customHeight="1" x14ac:dyDescent="0.25">
      <c r="A694" s="34" t="s">
        <v>98</v>
      </c>
      <c r="B694" s="34" t="s">
        <v>99</v>
      </c>
      <c r="C694" s="34" t="s">
        <v>100</v>
      </c>
      <c r="D694" s="34" t="s">
        <v>442</v>
      </c>
      <c r="E694" s="39" t="s">
        <v>102</v>
      </c>
      <c r="F694" s="40" t="s">
        <v>176</v>
      </c>
      <c r="G694" s="43"/>
      <c r="H694" s="36" t="s">
        <v>104</v>
      </c>
      <c r="I694" s="67"/>
      <c r="J694" s="36" t="s">
        <v>105</v>
      </c>
      <c r="K694" s="100">
        <f>VLOOKUP(F694,'Amount Seed Planted_variables'!$A$3:$I$74,2,0)</f>
        <v>1600</v>
      </c>
      <c r="L694" s="100">
        <f>VLOOKUP(F694,'Amount Seed Planted_variables'!$A$3:$I$74,3,0)</f>
        <v>6400</v>
      </c>
      <c r="M694" s="36">
        <f t="shared" si="307"/>
        <v>0</v>
      </c>
      <c r="N694" s="35">
        <f t="shared" si="308"/>
        <v>0</v>
      </c>
      <c r="O694" s="101">
        <v>339500</v>
      </c>
      <c r="P694" s="93">
        <f>VLOOKUP(F694,'Amount Seed Planted_variables'!$A$3:$I$74,4,0)</f>
        <v>7260</v>
      </c>
      <c r="Q694" s="93">
        <f>VLOOKUP(F694,'Amount Seed Planted_variables'!$A$3:$I$74,7,0)</f>
        <v>80</v>
      </c>
      <c r="R694" s="93">
        <f>VLOOKUP(F694,'Amount Seed Planted_variables'!$A$3:$I$74,8,0)</f>
        <v>580800</v>
      </c>
      <c r="S694" s="87" t="str">
        <f t="shared" si="304"/>
        <v>NA</v>
      </c>
      <c r="T694" s="35">
        <v>10</v>
      </c>
      <c r="U694" s="35">
        <v>30</v>
      </c>
      <c r="V694" s="41">
        <v>3994</v>
      </c>
      <c r="W694" s="35">
        <v>797</v>
      </c>
      <c r="X694" s="35">
        <v>530</v>
      </c>
      <c r="Y694" s="41">
        <v>66</v>
      </c>
      <c r="Z694" s="35">
        <f t="shared" si="303"/>
        <v>6.6000000000000005</v>
      </c>
      <c r="AA694" s="42">
        <f t="shared" si="309"/>
        <v>0</v>
      </c>
      <c r="AB694" s="37">
        <f t="shared" si="310"/>
        <v>0</v>
      </c>
      <c r="AC694" s="37">
        <f t="shared" si="311"/>
        <v>0</v>
      </c>
      <c r="AD694" s="42" t="e">
        <f>VALUE(TEXT(((AA694*'TOX and EXPO INPUTS'!$F$13)/'TOX and EXPO INPUTS'!$E$27),"0.00E+00"))</f>
        <v>#DIV/0!</v>
      </c>
      <c r="AE694" s="37" t="e">
        <f>VALUE(TEXT(((AB694*'TOX and EXPO INPUTS'!$F$13)/'TOX and EXPO INPUTS'!$E$27),"0.00E+00"))</f>
        <v>#DIV/0!</v>
      </c>
      <c r="AF694" s="37" t="e">
        <f>VALUE(TEXT(((AC694*'TOX and EXPO INPUTS'!$F$13)/'TOX and EXPO INPUTS'!$E$27),"0.00E+00"))</f>
        <v>#DIV/0!</v>
      </c>
      <c r="AG694" s="42" t="e">
        <f>IF($E694="ST",VALUE(TEXT(('TOX and EXPO INPUTS'!$F$7/AD694),"0.0E+00")),IF($E694="IT",VALUE(TEXT(('TOX and EXPO INPUTS'!$F$10/AD694),"0.0E+00"))))</f>
        <v>#DIV/0!</v>
      </c>
      <c r="AH694" s="37" t="e">
        <f>IF($E694="ST",VALUE(TEXT(('TOX and EXPO INPUTS'!$F$7/AE694),"0.0E+00")),IF($E694="IT",VALUE(TEXT(('TOX and EXPO INPUTS'!$F$10/AE694),"0.0E+00"))))</f>
        <v>#DIV/0!</v>
      </c>
      <c r="AI694" s="37" t="e">
        <f>IF($E694="ST",VALUE(TEXT(('TOX and EXPO INPUTS'!$F$7/AF694),"0.0E+00")),IF($E694="IT",VALUE(TEXT(('TOX and EXPO INPUTS'!$F$10/AF694),"0.0E+00"))))</f>
        <v>#DIV/0!</v>
      </c>
      <c r="AJ694" s="42">
        <f t="shared" si="305"/>
        <v>0</v>
      </c>
      <c r="AK694" s="37">
        <f t="shared" si="306"/>
        <v>0</v>
      </c>
      <c r="AL694" s="42" t="e">
        <f>VALUE(TEXT(((AJ694*'TOX and EXPO INPUTS'!$F$21)/'TOX and EXPO INPUTS'!$E$29),"0.00E+00"))</f>
        <v>#DIV/0!</v>
      </c>
      <c r="AM694" s="37" t="e">
        <f>VALUE(TEXT(((AK694*'TOX and EXPO INPUTS'!$F$21)/'TOX and EXPO INPUTS'!$E$29),"0.00E+00"))</f>
        <v>#DIV/0!</v>
      </c>
      <c r="AN694" s="42" t="e">
        <f>IF($E694="ST",VALUE(TEXT(('TOX and EXPO INPUTS'!$F$15/AL694),"0.0E+00")),IF($E694="IT",VALUE(TEXT(('TOX and EXPO INPUTS'!$F$18/AL694),"0.0E+00"))))</f>
        <v>#DIV/0!</v>
      </c>
      <c r="AO694" s="37" t="e">
        <f>IF($E694="ST",VALUE(TEXT(('TOX and EXPO INPUTS'!$F$15/AM694),"0.0E+00")),IF($E694="IT",VALUE(TEXT(('TOX and EXPO INPUTS'!$F$18/AM694),"0.0E+00"))))</f>
        <v>#DIV/0!</v>
      </c>
      <c r="AP694" s="42" t="e">
        <f t="shared" si="291"/>
        <v>#DIV/0!</v>
      </c>
      <c r="AQ694" s="37" t="e">
        <f t="shared" si="292"/>
        <v>#DIV/0!</v>
      </c>
      <c r="AR694" s="37" t="e">
        <f t="shared" si="293"/>
        <v>#DIV/0!</v>
      </c>
      <c r="AS694" s="37" t="e">
        <f t="shared" si="294"/>
        <v>#DIV/0!</v>
      </c>
      <c r="AT694" s="37" t="e">
        <f t="shared" si="295"/>
        <v>#DIV/0!</v>
      </c>
      <c r="AU694" s="37" t="e">
        <f t="shared" si="296"/>
        <v>#DIV/0!</v>
      </c>
      <c r="AV694" s="42" t="e">
        <f t="shared" si="297"/>
        <v>#DIV/0!</v>
      </c>
      <c r="AW694" s="37" t="e">
        <f t="shared" si="298"/>
        <v>#DIV/0!</v>
      </c>
      <c r="AX694" s="37" t="e">
        <f t="shared" si="299"/>
        <v>#DIV/0!</v>
      </c>
      <c r="AY694" s="37" t="e">
        <f t="shared" si="300"/>
        <v>#DIV/0!</v>
      </c>
      <c r="AZ694" s="37" t="e">
        <f t="shared" si="301"/>
        <v>#DIV/0!</v>
      </c>
      <c r="BA694" s="37" t="e">
        <f t="shared" si="302"/>
        <v>#DIV/0!</v>
      </c>
      <c r="BB694" s="42" t="e">
        <f>IF($E694="ST",VALUE(TEXT((1/(('TOX and EXPO INPUTS'!$F$9/AG694)+('TOX and EXPO INPUTS'!$F$17/AN694))),"0.0E+00")),IF($E694="IT",VALUE(TEXT((1/(('TOX and EXPO INPUTS'!$F$12/AG694)+('TOX and EXPO INPUTS'!$F$20/AN694))),"0.0E+00"))))</f>
        <v>#DIV/0!</v>
      </c>
      <c r="BC694" s="37" t="e">
        <f>IF($E694="ST",VALUE(TEXT((1/(('TOX and EXPO INPUTS'!$F$9/AH694)+('TOX and EXPO INPUTS'!$F$17/AN694))),"0.0E+00")),IF($E694="IT",VALUE(TEXT((1/(('TOX and EXPO INPUTS'!$F$12/AH694)+('TOX and EXPO INPUTS'!$F$20/AN694))),"0.0E+00"))))</f>
        <v>#DIV/0!</v>
      </c>
      <c r="BD694" s="37" t="e">
        <f>IF($E694="ST",VALUE(TEXT((1/(('TOX and EXPO INPUTS'!$F$9/AI694)+('TOX and EXPO INPUTS'!$F$17/AN694))),"0.0E+00")),IF($E694="IT",VALUE(TEXT((1/(('TOX and EXPO INPUTS'!$F$12/AI694)+('TOX and EXPO INPUTS'!$F$20/AN694))),"0.0E+00"))))</f>
        <v>#DIV/0!</v>
      </c>
      <c r="BE694" s="37" t="e">
        <f>IF($E694="ST",VALUE(TEXT((1/(('TOX and EXPO INPUTS'!$F$9/AG694)+('TOX and EXPO INPUTS'!$F$17/AO694))),"0.0E+00")),IF($E694="IT",VALUE(TEXT((1/(('TOX and EXPO INPUTS'!$F$12/AG694)+('TOX and EXPO INPUTS'!$F$20/AO694))),"0.0E+00"))))</f>
        <v>#DIV/0!</v>
      </c>
      <c r="BF694" s="37" t="e">
        <f>IF($E694="ST",VALUE(TEXT((1/(('TOX and EXPO INPUTS'!$F$9/AH694)+('TOX and EXPO INPUTS'!$F$17/AO694))),"0.0E+00")),IF($E694="IT",VALUE(TEXT((1/(('TOX and EXPO INPUTS'!$F$12/AH694)+('TOX and EXPO INPUTS'!$F$20/AO694))),"0.0E+00"))))</f>
        <v>#DIV/0!</v>
      </c>
      <c r="BG694" s="37" t="e">
        <f>IF($E694="ST",VALUE(TEXT((1/(('TOX and EXPO INPUTS'!$F$9/AI694)+('TOX and EXPO INPUTS'!$F$17/AO694))),"0.0E+00")),IF($E694="IT",VALUE(TEXT((1/(('TOX and EXPO INPUTS'!$F$12/AI694)+('TOX and EXPO INPUTS'!$F$20/AO694))),"0.0E+00"))))</f>
        <v>#DIV/0!</v>
      </c>
      <c r="BH694" s="42" t="e">
        <f>VALUE(TEXT((AD694*$T694/365*'TOX and EXPO INPUTS'!$E$33/'TOX and EXPO INPUTS'!$E$34),"0.00E+00"))</f>
        <v>#DIV/0!</v>
      </c>
      <c r="BI694" s="37" t="e">
        <f>VALUE(TEXT((AE694*$T694/365*'TOX and EXPO INPUTS'!$E$33/'TOX and EXPO INPUTS'!$E$34),"0.00E+00"))</f>
        <v>#DIV/0!</v>
      </c>
      <c r="BJ694" s="37" t="e">
        <f>VALUE(TEXT((AF694*$T694/365*'TOX and EXPO INPUTS'!$E$33/'TOX and EXPO INPUTS'!$E$34),"0.00E+00"))</f>
        <v>#DIV/0!</v>
      </c>
      <c r="BK694" s="42" t="e">
        <f>VALUE(TEXT((AD694*$U694/365*'TOX and EXPO INPUTS'!$E$33/'TOX and EXPO INPUTS'!$E$34),"0.00E+00"))</f>
        <v>#DIV/0!</v>
      </c>
      <c r="BL694" s="37" t="e">
        <f>VALUE(TEXT((AE694*$U694/365*'TOX and EXPO INPUTS'!$E$33/'TOX and EXPO INPUTS'!$E$34),"0.00E+00"))</f>
        <v>#DIV/0!</v>
      </c>
      <c r="BM694" s="37" t="e">
        <f>VALUE(TEXT((AF694*$U694/365*'TOX and EXPO INPUTS'!$E$33/'TOX and EXPO INPUTS'!$E$34),"0.00E+00"))</f>
        <v>#DIV/0!</v>
      </c>
      <c r="BN694" s="42" t="e">
        <f>VALUE(TEXT((AL694*$T694/365*'TOX and EXPO INPUTS'!$E$33/'TOX and EXPO INPUTS'!$E$34),"0.00E+00"))</f>
        <v>#DIV/0!</v>
      </c>
      <c r="BO694" s="37" t="e">
        <f>VALUE(TEXT((AM694*$T694/365*'TOX and EXPO INPUTS'!$E$33/'TOX and EXPO INPUTS'!$E$34),"0.00E+00"))</f>
        <v>#DIV/0!</v>
      </c>
      <c r="BP694" s="42" t="e">
        <f>VALUE(TEXT((AL694*$U694/365*'TOX and EXPO INPUTS'!$E$33/'TOX and EXPO INPUTS'!$E$34),"0.00E+00"))</f>
        <v>#DIV/0!</v>
      </c>
      <c r="BQ694" s="37" t="e">
        <f>VALUE(TEXT((AM694*$U694/365*'TOX and EXPO INPUTS'!$E$33/'TOX and EXPO INPUTS'!$E$34),"0.00E+00"))</f>
        <v>#DIV/0!</v>
      </c>
      <c r="BR694" s="42" t="e">
        <f>VALUE(TEXT((AP694*$T694/365*'TOX and EXPO INPUTS'!$E$33/'TOX and EXPO INPUTS'!$E$34),"0.00E+00"))</f>
        <v>#DIV/0!</v>
      </c>
      <c r="BS694" s="37" t="e">
        <f>VALUE(TEXT((AQ694*$T694/365*'TOX and EXPO INPUTS'!$E$33/'TOX and EXPO INPUTS'!$E$34),"0.00E+00"))</f>
        <v>#DIV/0!</v>
      </c>
      <c r="BT694" s="37" t="e">
        <f>VALUE(TEXT((AR694*$T694/365*'TOX and EXPO INPUTS'!$E$33/'TOX and EXPO INPUTS'!$E$34),"0.00E+00"))</f>
        <v>#DIV/0!</v>
      </c>
      <c r="BU694" s="37" t="e">
        <f>VALUE(TEXT((AS694*$T694/365*'TOX and EXPO INPUTS'!$E$33/'TOX and EXPO INPUTS'!$E$34),"0.00E+00"))</f>
        <v>#DIV/0!</v>
      </c>
      <c r="BV694" s="37" t="e">
        <f>VALUE(TEXT((AT694*$T694/365*'TOX and EXPO INPUTS'!$E$33/'TOX and EXPO INPUTS'!$E$34),"0.00E+00"))</f>
        <v>#DIV/0!</v>
      </c>
      <c r="BW694" s="37" t="e">
        <f>VALUE(TEXT((AU694*$T694/365*'TOX and EXPO INPUTS'!$E$33/'TOX and EXPO INPUTS'!$E$34),"0.00E+00"))</f>
        <v>#DIV/0!</v>
      </c>
      <c r="BX694" s="42" t="e">
        <f>VALUE(TEXT((AP694*$U694/365*'TOX and EXPO INPUTS'!$E$33/'TOX and EXPO INPUTS'!$E$34),"0.00E+00"))</f>
        <v>#DIV/0!</v>
      </c>
      <c r="BY694" s="37" t="e">
        <f>VALUE(TEXT((AQ694*$U694/365*'TOX and EXPO INPUTS'!$E$33/'TOX and EXPO INPUTS'!$E$34),"0.00E+00"))</f>
        <v>#DIV/0!</v>
      </c>
      <c r="BZ694" s="37" t="e">
        <f>VALUE(TEXT((AR694*$U694/365*'TOX and EXPO INPUTS'!$E$33/'TOX and EXPO INPUTS'!$E$34),"0.00E+00"))</f>
        <v>#DIV/0!</v>
      </c>
      <c r="CA694" s="37" t="e">
        <f>VALUE(TEXT((AS694*$U694/365*'TOX and EXPO INPUTS'!$E$33/'TOX and EXPO INPUTS'!$E$34),"0.00E+00"))</f>
        <v>#DIV/0!</v>
      </c>
      <c r="CB694" s="37" t="e">
        <f>VALUE(TEXT((AT694*$U694/365*'TOX and EXPO INPUTS'!$E$33/'TOX and EXPO INPUTS'!$E$34),"0.00E+00"))</f>
        <v>#DIV/0!</v>
      </c>
      <c r="CC694" s="37" t="e">
        <f>VALUE(TEXT((AU694*$U694/365*'TOX and EXPO INPUTS'!$E$33/'TOX and EXPO INPUTS'!$E$34),"0.00E+00"))</f>
        <v>#DIV/0!</v>
      </c>
      <c r="CD694" s="58" t="e">
        <f>VALUE(TEXT((BR694*'TOX and EXPO INPUTS'!$F$23),"0.00E+00"))</f>
        <v>#DIV/0!</v>
      </c>
      <c r="CE694" s="57" t="e">
        <f>VALUE(TEXT((BS694*'TOX and EXPO INPUTS'!$F$23),"0.00E+00"))</f>
        <v>#DIV/0!</v>
      </c>
      <c r="CF694" s="57" t="e">
        <f>VALUE(TEXT((BT694*'TOX and EXPO INPUTS'!$F$23),"0.00E+00"))</f>
        <v>#DIV/0!</v>
      </c>
      <c r="CG694" s="57" t="e">
        <f>VALUE(TEXT((BU694*'TOX and EXPO INPUTS'!$F$23),"0.00E+00"))</f>
        <v>#DIV/0!</v>
      </c>
      <c r="CH694" s="57" t="e">
        <f>VALUE(TEXT((BV694*'TOX and EXPO INPUTS'!$F$23),"0.00E+00"))</f>
        <v>#DIV/0!</v>
      </c>
      <c r="CI694" s="57" t="e">
        <f>VALUE(TEXT((BW694*'TOX and EXPO INPUTS'!$F$23),"0.00E+00"))</f>
        <v>#DIV/0!</v>
      </c>
      <c r="CJ694" s="58" t="e">
        <f>VALUE(TEXT((BX694*'TOX and EXPO INPUTS'!$F$23),"0.00E+00"))</f>
        <v>#DIV/0!</v>
      </c>
      <c r="CK694" s="57" t="e">
        <f>VALUE(TEXT((BY694*'TOX and EXPO INPUTS'!$F$23),"0.00E+00"))</f>
        <v>#DIV/0!</v>
      </c>
      <c r="CL694" s="57" t="e">
        <f>VALUE(TEXT((BZ694*'TOX and EXPO INPUTS'!$F$23),"0.00E+00"))</f>
        <v>#DIV/0!</v>
      </c>
      <c r="CM694" s="57" t="e">
        <f>VALUE(TEXT((CA694*'TOX and EXPO INPUTS'!$F$23),"0.00E+00"))</f>
        <v>#DIV/0!</v>
      </c>
      <c r="CN694" s="57" t="e">
        <f>VALUE(TEXT((CB694*'TOX and EXPO INPUTS'!$F$23),"0.00E+00"))</f>
        <v>#DIV/0!</v>
      </c>
      <c r="CO694" s="57" t="e">
        <f>VALUE(TEXT((CC694*'TOX and EXPO INPUTS'!$F$23),"0.00E+00"))</f>
        <v>#DIV/0!</v>
      </c>
      <c r="CP694" s="38" t="s">
        <v>106</v>
      </c>
      <c r="CQ694" s="34" t="s">
        <v>107</v>
      </c>
      <c r="CR694" s="34" t="s">
        <v>108</v>
      </c>
      <c r="CS694" s="39" t="s">
        <v>109</v>
      </c>
    </row>
    <row r="695" spans="1:97" ht="48" customHeight="1" x14ac:dyDescent="0.25">
      <c r="A695" s="34" t="s">
        <v>98</v>
      </c>
      <c r="B695" s="34" t="s">
        <v>99</v>
      </c>
      <c r="C695" s="34" t="s">
        <v>100</v>
      </c>
      <c r="D695" s="34" t="s">
        <v>101</v>
      </c>
      <c r="E695" s="39" t="s">
        <v>112</v>
      </c>
      <c r="F695" s="40" t="s">
        <v>176</v>
      </c>
      <c r="G695" s="43"/>
      <c r="H695" s="36" t="s">
        <v>104</v>
      </c>
      <c r="I695" s="67"/>
      <c r="J695" s="36" t="s">
        <v>105</v>
      </c>
      <c r="K695" s="100">
        <f>VLOOKUP(F695,'Amount Seed Planted_variables'!$A$3:$I$74,2,0)</f>
        <v>1600</v>
      </c>
      <c r="L695" s="100">
        <f>VLOOKUP(F695,'Amount Seed Planted_variables'!$A$3:$I$74,3,0)</f>
        <v>6400</v>
      </c>
      <c r="M695" s="36">
        <f t="shared" si="307"/>
        <v>0</v>
      </c>
      <c r="N695" s="35">
        <f t="shared" si="308"/>
        <v>0</v>
      </c>
      <c r="O695" s="101">
        <v>240000</v>
      </c>
      <c r="P695" s="93">
        <f>VLOOKUP(F695,'Amount Seed Planted_variables'!$A$3:$I$74,4,0)</f>
        <v>7260</v>
      </c>
      <c r="Q695" s="93">
        <f>VLOOKUP(F695,'Amount Seed Planted_variables'!$A$3:$I$74,7,0)</f>
        <v>80</v>
      </c>
      <c r="R695" s="93">
        <f>VLOOKUP(F695,'Amount Seed Planted_variables'!$A$3:$I$74,8,0)</f>
        <v>580800</v>
      </c>
      <c r="S695" s="87" t="str">
        <f t="shared" si="304"/>
        <v>NA</v>
      </c>
      <c r="T695" s="35">
        <v>10</v>
      </c>
      <c r="U695" s="35">
        <v>30</v>
      </c>
      <c r="V695" s="41">
        <v>349</v>
      </c>
      <c r="W695" s="35">
        <v>51.2</v>
      </c>
      <c r="X695" s="35">
        <v>42.2</v>
      </c>
      <c r="Y695" s="41">
        <v>1.2</v>
      </c>
      <c r="Z695" s="35">
        <f t="shared" si="303"/>
        <v>0.12</v>
      </c>
      <c r="AA695" s="42">
        <f t="shared" si="309"/>
        <v>0</v>
      </c>
      <c r="AB695" s="37">
        <f t="shared" si="310"/>
        <v>0</v>
      </c>
      <c r="AC695" s="37">
        <f t="shared" si="311"/>
        <v>0</v>
      </c>
      <c r="AD695" s="42" t="e">
        <f>VALUE(TEXT(((AA695*'TOX and EXPO INPUTS'!$F$13)/'TOX and EXPO INPUTS'!$E$27),"0.00E+00"))</f>
        <v>#DIV/0!</v>
      </c>
      <c r="AE695" s="37" t="e">
        <f>VALUE(TEXT(((AB695*'TOX and EXPO INPUTS'!$F$13)/'TOX and EXPO INPUTS'!$E$27),"0.00E+00"))</f>
        <v>#DIV/0!</v>
      </c>
      <c r="AF695" s="37" t="e">
        <f>VALUE(TEXT(((AC695*'TOX and EXPO INPUTS'!$F$13)/'TOX and EXPO INPUTS'!$E$27),"0.00E+00"))</f>
        <v>#DIV/0!</v>
      </c>
      <c r="AG695" s="42" t="e">
        <f>IF($E695="ST",VALUE(TEXT(('TOX and EXPO INPUTS'!$F$7/AD695),"0.0E+00")),IF($E695="IT",VALUE(TEXT(('TOX and EXPO INPUTS'!$F$10/AD695),"0.0E+00"))))</f>
        <v>#DIV/0!</v>
      </c>
      <c r="AH695" s="37" t="e">
        <f>IF($E695="ST",VALUE(TEXT(('TOX and EXPO INPUTS'!$F$7/AE695),"0.0E+00")),IF($E695="IT",VALUE(TEXT(('TOX and EXPO INPUTS'!$F$10/AE695),"0.0E+00"))))</f>
        <v>#DIV/0!</v>
      </c>
      <c r="AI695" s="37" t="e">
        <f>IF($E695="ST",VALUE(TEXT(('TOX and EXPO INPUTS'!$F$7/AF695),"0.0E+00")),IF($E695="IT",VALUE(TEXT(('TOX and EXPO INPUTS'!$F$10/AF695),"0.0E+00"))))</f>
        <v>#DIV/0!</v>
      </c>
      <c r="AJ695" s="42">
        <f t="shared" si="305"/>
        <v>0</v>
      </c>
      <c r="AK695" s="37">
        <f t="shared" si="306"/>
        <v>0</v>
      </c>
      <c r="AL695" s="42" t="e">
        <f>VALUE(TEXT(((AJ695*'TOX and EXPO INPUTS'!$F$21)/'TOX and EXPO INPUTS'!$E$29),"0.00E+00"))</f>
        <v>#DIV/0!</v>
      </c>
      <c r="AM695" s="37" t="e">
        <f>VALUE(TEXT(((AK695*'TOX and EXPO INPUTS'!$F$21)/'TOX and EXPO INPUTS'!$E$29),"0.00E+00"))</f>
        <v>#DIV/0!</v>
      </c>
      <c r="AN695" s="42" t="e">
        <f>IF($E695="ST",VALUE(TEXT(('TOX and EXPO INPUTS'!$F$15/AL695),"0.0E+00")),IF($E695="IT",VALUE(TEXT(('TOX and EXPO INPUTS'!$F$18/AL695),"0.0E+00"))))</f>
        <v>#DIV/0!</v>
      </c>
      <c r="AO695" s="37" t="e">
        <f>IF($E695="ST",VALUE(TEXT(('TOX and EXPO INPUTS'!$F$15/AM695),"0.0E+00")),IF($E695="IT",VALUE(TEXT(('TOX and EXPO INPUTS'!$F$18/AM695),"0.0E+00"))))</f>
        <v>#DIV/0!</v>
      </c>
      <c r="AP695" s="42" t="e">
        <f t="shared" si="291"/>
        <v>#DIV/0!</v>
      </c>
      <c r="AQ695" s="37" t="e">
        <f t="shared" si="292"/>
        <v>#DIV/0!</v>
      </c>
      <c r="AR695" s="37" t="e">
        <f t="shared" si="293"/>
        <v>#DIV/0!</v>
      </c>
      <c r="AS695" s="37" t="e">
        <f t="shared" si="294"/>
        <v>#DIV/0!</v>
      </c>
      <c r="AT695" s="37" t="e">
        <f t="shared" si="295"/>
        <v>#DIV/0!</v>
      </c>
      <c r="AU695" s="37" t="e">
        <f t="shared" si="296"/>
        <v>#DIV/0!</v>
      </c>
      <c r="AV695" s="42" t="e">
        <f t="shared" si="297"/>
        <v>#DIV/0!</v>
      </c>
      <c r="AW695" s="37" t="e">
        <f t="shared" si="298"/>
        <v>#DIV/0!</v>
      </c>
      <c r="AX695" s="37" t="e">
        <f t="shared" si="299"/>
        <v>#DIV/0!</v>
      </c>
      <c r="AY695" s="37" t="e">
        <f t="shared" si="300"/>
        <v>#DIV/0!</v>
      </c>
      <c r="AZ695" s="37" t="e">
        <f t="shared" si="301"/>
        <v>#DIV/0!</v>
      </c>
      <c r="BA695" s="37" t="e">
        <f t="shared" si="302"/>
        <v>#DIV/0!</v>
      </c>
      <c r="BB695" s="42" t="e">
        <f>IF($E695="ST",VALUE(TEXT((1/(('TOX and EXPO INPUTS'!$F$9/AG695)+('TOX and EXPO INPUTS'!$F$17/AN695))),"0.0E+00")),IF($E695="IT",VALUE(TEXT((1/(('TOX and EXPO INPUTS'!$F$12/AG695)+('TOX and EXPO INPUTS'!$F$20/AN695))),"0.0E+00"))))</f>
        <v>#DIV/0!</v>
      </c>
      <c r="BC695" s="37" t="e">
        <f>IF($E695="ST",VALUE(TEXT((1/(('TOX and EXPO INPUTS'!$F$9/AH695)+('TOX and EXPO INPUTS'!$F$17/AN695))),"0.0E+00")),IF($E695="IT",VALUE(TEXT((1/(('TOX and EXPO INPUTS'!$F$12/AH695)+('TOX and EXPO INPUTS'!$F$20/AN695))),"0.0E+00"))))</f>
        <v>#DIV/0!</v>
      </c>
      <c r="BD695" s="37" t="e">
        <f>IF($E695="ST",VALUE(TEXT((1/(('TOX and EXPO INPUTS'!$F$9/AI695)+('TOX and EXPO INPUTS'!$F$17/AN695))),"0.0E+00")),IF($E695="IT",VALUE(TEXT((1/(('TOX and EXPO INPUTS'!$F$12/AI695)+('TOX and EXPO INPUTS'!$F$20/AN695))),"0.0E+00"))))</f>
        <v>#DIV/0!</v>
      </c>
      <c r="BE695" s="37" t="e">
        <f>IF($E695="ST",VALUE(TEXT((1/(('TOX and EXPO INPUTS'!$F$9/AG695)+('TOX and EXPO INPUTS'!$F$17/AO695))),"0.0E+00")),IF($E695="IT",VALUE(TEXT((1/(('TOX and EXPO INPUTS'!$F$12/AG695)+('TOX and EXPO INPUTS'!$F$20/AO695))),"0.0E+00"))))</f>
        <v>#DIV/0!</v>
      </c>
      <c r="BF695" s="37" t="e">
        <f>IF($E695="ST",VALUE(TEXT((1/(('TOX and EXPO INPUTS'!$F$9/AH695)+('TOX and EXPO INPUTS'!$F$17/AO695))),"0.0E+00")),IF($E695="IT",VALUE(TEXT((1/(('TOX and EXPO INPUTS'!$F$12/AH695)+('TOX and EXPO INPUTS'!$F$20/AO695))),"0.0E+00"))))</f>
        <v>#DIV/0!</v>
      </c>
      <c r="BG695" s="37" t="e">
        <f>IF($E695="ST",VALUE(TEXT((1/(('TOX and EXPO INPUTS'!$F$9/AI695)+('TOX and EXPO INPUTS'!$F$17/AO695))),"0.0E+00")),IF($E695="IT",VALUE(TEXT((1/(('TOX and EXPO INPUTS'!$F$12/AI695)+('TOX and EXPO INPUTS'!$F$20/AO695))),"0.0E+00"))))</f>
        <v>#DIV/0!</v>
      </c>
      <c r="BH695" s="42" t="e">
        <f>VALUE(TEXT((AD695*$T695/365*'TOX and EXPO INPUTS'!$E$33/'TOX and EXPO INPUTS'!$E$34),"0.00E+00"))</f>
        <v>#DIV/0!</v>
      </c>
      <c r="BI695" s="37" t="e">
        <f>VALUE(TEXT((AE695*$T695/365*'TOX and EXPO INPUTS'!$E$33/'TOX and EXPO INPUTS'!$E$34),"0.00E+00"))</f>
        <v>#DIV/0!</v>
      </c>
      <c r="BJ695" s="37" t="e">
        <f>VALUE(TEXT((AF695*$T695/365*'TOX and EXPO INPUTS'!$E$33/'TOX and EXPO INPUTS'!$E$34),"0.00E+00"))</f>
        <v>#DIV/0!</v>
      </c>
      <c r="BK695" s="42" t="e">
        <f>VALUE(TEXT((AD695*$U695/365*'TOX and EXPO INPUTS'!$E$33/'TOX and EXPO INPUTS'!$E$34),"0.00E+00"))</f>
        <v>#DIV/0!</v>
      </c>
      <c r="BL695" s="37" t="e">
        <f>VALUE(TEXT((AE695*$U695/365*'TOX and EXPO INPUTS'!$E$33/'TOX and EXPO INPUTS'!$E$34),"0.00E+00"))</f>
        <v>#DIV/0!</v>
      </c>
      <c r="BM695" s="37" t="e">
        <f>VALUE(TEXT((AF695*$U695/365*'TOX and EXPO INPUTS'!$E$33/'TOX and EXPO INPUTS'!$E$34),"0.00E+00"))</f>
        <v>#DIV/0!</v>
      </c>
      <c r="BN695" s="42" t="e">
        <f>VALUE(TEXT((AL695*$T695/365*'TOX and EXPO INPUTS'!$E$33/'TOX and EXPO INPUTS'!$E$34),"0.00E+00"))</f>
        <v>#DIV/0!</v>
      </c>
      <c r="BO695" s="37" t="e">
        <f>VALUE(TEXT((AM695*$T695/365*'TOX and EXPO INPUTS'!$E$33/'TOX and EXPO INPUTS'!$E$34),"0.00E+00"))</f>
        <v>#DIV/0!</v>
      </c>
      <c r="BP695" s="42" t="e">
        <f>VALUE(TEXT((AL695*$U695/365*'TOX and EXPO INPUTS'!$E$33/'TOX and EXPO INPUTS'!$E$34),"0.00E+00"))</f>
        <v>#DIV/0!</v>
      </c>
      <c r="BQ695" s="37" t="e">
        <f>VALUE(TEXT((AM695*$U695/365*'TOX and EXPO INPUTS'!$E$33/'TOX and EXPO INPUTS'!$E$34),"0.00E+00"))</f>
        <v>#DIV/0!</v>
      </c>
      <c r="BR695" s="42" t="e">
        <f>VALUE(TEXT((AP695*$T695/365*'TOX and EXPO INPUTS'!$E$33/'TOX and EXPO INPUTS'!$E$34),"0.00E+00"))</f>
        <v>#DIV/0!</v>
      </c>
      <c r="BS695" s="37" t="e">
        <f>VALUE(TEXT((AQ695*$T695/365*'TOX and EXPO INPUTS'!$E$33/'TOX and EXPO INPUTS'!$E$34),"0.00E+00"))</f>
        <v>#DIV/0!</v>
      </c>
      <c r="BT695" s="37" t="e">
        <f>VALUE(TEXT((AR695*$T695/365*'TOX and EXPO INPUTS'!$E$33/'TOX and EXPO INPUTS'!$E$34),"0.00E+00"))</f>
        <v>#DIV/0!</v>
      </c>
      <c r="BU695" s="37" t="e">
        <f>VALUE(TEXT((AS695*$T695/365*'TOX and EXPO INPUTS'!$E$33/'TOX and EXPO INPUTS'!$E$34),"0.00E+00"))</f>
        <v>#DIV/0!</v>
      </c>
      <c r="BV695" s="37" t="e">
        <f>VALUE(TEXT((AT695*$T695/365*'TOX and EXPO INPUTS'!$E$33/'TOX and EXPO INPUTS'!$E$34),"0.00E+00"))</f>
        <v>#DIV/0!</v>
      </c>
      <c r="BW695" s="37" t="e">
        <f>VALUE(TEXT((AU695*$T695/365*'TOX and EXPO INPUTS'!$E$33/'TOX and EXPO INPUTS'!$E$34),"0.00E+00"))</f>
        <v>#DIV/0!</v>
      </c>
      <c r="BX695" s="42" t="e">
        <f>VALUE(TEXT((AP695*$U695/365*'TOX and EXPO INPUTS'!$E$33/'TOX and EXPO INPUTS'!$E$34),"0.00E+00"))</f>
        <v>#DIV/0!</v>
      </c>
      <c r="BY695" s="37" t="e">
        <f>VALUE(TEXT((AQ695*$U695/365*'TOX and EXPO INPUTS'!$E$33/'TOX and EXPO INPUTS'!$E$34),"0.00E+00"))</f>
        <v>#DIV/0!</v>
      </c>
      <c r="BZ695" s="37" t="e">
        <f>VALUE(TEXT((AR695*$U695/365*'TOX and EXPO INPUTS'!$E$33/'TOX and EXPO INPUTS'!$E$34),"0.00E+00"))</f>
        <v>#DIV/0!</v>
      </c>
      <c r="CA695" s="37" t="e">
        <f>VALUE(TEXT((AS695*$U695/365*'TOX and EXPO INPUTS'!$E$33/'TOX and EXPO INPUTS'!$E$34),"0.00E+00"))</f>
        <v>#DIV/0!</v>
      </c>
      <c r="CB695" s="37" t="e">
        <f>VALUE(TEXT((AT695*$U695/365*'TOX and EXPO INPUTS'!$E$33/'TOX and EXPO INPUTS'!$E$34),"0.00E+00"))</f>
        <v>#DIV/0!</v>
      </c>
      <c r="CC695" s="37" t="e">
        <f>VALUE(TEXT((AU695*$U695/365*'TOX and EXPO INPUTS'!$E$33/'TOX and EXPO INPUTS'!$E$34),"0.00E+00"))</f>
        <v>#DIV/0!</v>
      </c>
      <c r="CD695" s="58" t="e">
        <f>VALUE(TEXT((BR695*'TOX and EXPO INPUTS'!$F$23),"0.00E+00"))</f>
        <v>#DIV/0!</v>
      </c>
      <c r="CE695" s="57" t="e">
        <f>VALUE(TEXT((BS695*'TOX and EXPO INPUTS'!$F$23),"0.00E+00"))</f>
        <v>#DIV/0!</v>
      </c>
      <c r="CF695" s="57" t="e">
        <f>VALUE(TEXT((BT695*'TOX and EXPO INPUTS'!$F$23),"0.00E+00"))</f>
        <v>#DIV/0!</v>
      </c>
      <c r="CG695" s="57" t="e">
        <f>VALUE(TEXT((BU695*'TOX and EXPO INPUTS'!$F$23),"0.00E+00"))</f>
        <v>#DIV/0!</v>
      </c>
      <c r="CH695" s="57" t="e">
        <f>VALUE(TEXT((BV695*'TOX and EXPO INPUTS'!$F$23),"0.00E+00"))</f>
        <v>#DIV/0!</v>
      </c>
      <c r="CI695" s="57" t="e">
        <f>VALUE(TEXT((BW695*'TOX and EXPO INPUTS'!$F$23),"0.00E+00"))</f>
        <v>#DIV/0!</v>
      </c>
      <c r="CJ695" s="58" t="e">
        <f>VALUE(TEXT((BX695*'TOX and EXPO INPUTS'!$F$23),"0.00E+00"))</f>
        <v>#DIV/0!</v>
      </c>
      <c r="CK695" s="57" t="e">
        <f>VALUE(TEXT((BY695*'TOX and EXPO INPUTS'!$F$23),"0.00E+00"))</f>
        <v>#DIV/0!</v>
      </c>
      <c r="CL695" s="57" t="e">
        <f>VALUE(TEXT((BZ695*'TOX and EXPO INPUTS'!$F$23),"0.00E+00"))</f>
        <v>#DIV/0!</v>
      </c>
      <c r="CM695" s="57" t="e">
        <f>VALUE(TEXT((CA695*'TOX and EXPO INPUTS'!$F$23),"0.00E+00"))</f>
        <v>#DIV/0!</v>
      </c>
      <c r="CN695" s="57" t="e">
        <f>VALUE(TEXT((CB695*'TOX and EXPO INPUTS'!$F$23),"0.00E+00"))</f>
        <v>#DIV/0!</v>
      </c>
      <c r="CO695" s="57" t="e">
        <f>VALUE(TEXT((CC695*'TOX and EXPO INPUTS'!$F$23),"0.00E+00"))</f>
        <v>#DIV/0!</v>
      </c>
      <c r="CP695" s="38" t="s">
        <v>106</v>
      </c>
      <c r="CQ695" s="34" t="s">
        <v>107</v>
      </c>
      <c r="CR695" s="34" t="s">
        <v>108</v>
      </c>
      <c r="CS695" s="39" t="s">
        <v>109</v>
      </c>
    </row>
    <row r="696" spans="1:97" ht="48" customHeight="1" x14ac:dyDescent="0.25">
      <c r="A696" s="34" t="s">
        <v>98</v>
      </c>
      <c r="B696" s="34" t="s">
        <v>99</v>
      </c>
      <c r="C696" s="34" t="s">
        <v>100</v>
      </c>
      <c r="D696" s="34" t="s">
        <v>110</v>
      </c>
      <c r="E696" s="39" t="s">
        <v>112</v>
      </c>
      <c r="F696" s="40" t="s">
        <v>176</v>
      </c>
      <c r="G696" s="43"/>
      <c r="H696" s="36" t="s">
        <v>104</v>
      </c>
      <c r="I696" s="67"/>
      <c r="J696" s="36" t="s">
        <v>105</v>
      </c>
      <c r="K696" s="100">
        <f>VLOOKUP(F696,'Amount Seed Planted_variables'!$A$3:$I$74,2,0)</f>
        <v>1600</v>
      </c>
      <c r="L696" s="100">
        <f>VLOOKUP(F696,'Amount Seed Planted_variables'!$A$3:$I$74,3,0)</f>
        <v>6400</v>
      </c>
      <c r="M696" s="36">
        <f t="shared" si="307"/>
        <v>0</v>
      </c>
      <c r="N696" s="35">
        <f t="shared" si="308"/>
        <v>0</v>
      </c>
      <c r="O696" s="101">
        <v>240000</v>
      </c>
      <c r="P696" s="93">
        <f>VLOOKUP(F696,'Amount Seed Planted_variables'!$A$3:$I$74,4,0)</f>
        <v>7260</v>
      </c>
      <c r="Q696" s="93">
        <f>VLOOKUP(F696,'Amount Seed Planted_variables'!$A$3:$I$74,7,0)</f>
        <v>80</v>
      </c>
      <c r="R696" s="93">
        <f>VLOOKUP(F696,'Amount Seed Planted_variables'!$A$3:$I$74,8,0)</f>
        <v>580800</v>
      </c>
      <c r="S696" s="87" t="str">
        <f t="shared" si="304"/>
        <v>NA</v>
      </c>
      <c r="T696" s="35">
        <v>10</v>
      </c>
      <c r="U696" s="35">
        <v>30</v>
      </c>
      <c r="V696" s="41">
        <v>68</v>
      </c>
      <c r="W696" s="35">
        <v>16.899999999999999</v>
      </c>
      <c r="X696" s="35">
        <v>13.1</v>
      </c>
      <c r="Y696" s="41">
        <v>3.6</v>
      </c>
      <c r="Z696" s="35">
        <f t="shared" si="303"/>
        <v>0.36000000000000004</v>
      </c>
      <c r="AA696" s="42">
        <f t="shared" si="309"/>
        <v>0</v>
      </c>
      <c r="AB696" s="37">
        <f t="shared" si="310"/>
        <v>0</v>
      </c>
      <c r="AC696" s="37">
        <f t="shared" si="311"/>
        <v>0</v>
      </c>
      <c r="AD696" s="42" t="e">
        <f>VALUE(TEXT(((AA696*'TOX and EXPO INPUTS'!$F$13)/'TOX and EXPO INPUTS'!$E$27),"0.00E+00"))</f>
        <v>#DIV/0!</v>
      </c>
      <c r="AE696" s="37" t="e">
        <f>VALUE(TEXT(((AB696*'TOX and EXPO INPUTS'!$F$13)/'TOX and EXPO INPUTS'!$E$27),"0.00E+00"))</f>
        <v>#DIV/0!</v>
      </c>
      <c r="AF696" s="37" t="e">
        <f>VALUE(TEXT(((AC696*'TOX and EXPO INPUTS'!$F$13)/'TOX and EXPO INPUTS'!$E$27),"0.00E+00"))</f>
        <v>#DIV/0!</v>
      </c>
      <c r="AG696" s="42" t="e">
        <f>IF($E696="ST",VALUE(TEXT(('TOX and EXPO INPUTS'!$F$7/AD696),"0.0E+00")),IF($E696="IT",VALUE(TEXT(('TOX and EXPO INPUTS'!$F$10/AD696),"0.0E+00"))))</f>
        <v>#DIV/0!</v>
      </c>
      <c r="AH696" s="37" t="e">
        <f>IF($E696="ST",VALUE(TEXT(('TOX and EXPO INPUTS'!$F$7/AE696),"0.0E+00")),IF($E696="IT",VALUE(TEXT(('TOX and EXPO INPUTS'!$F$10/AE696),"0.0E+00"))))</f>
        <v>#DIV/0!</v>
      </c>
      <c r="AI696" s="37" t="e">
        <f>IF($E696="ST",VALUE(TEXT(('TOX and EXPO INPUTS'!$F$7/AF696),"0.0E+00")),IF($E696="IT",VALUE(TEXT(('TOX and EXPO INPUTS'!$F$10/AF696),"0.0E+00"))))</f>
        <v>#DIV/0!</v>
      </c>
      <c r="AJ696" s="42">
        <f t="shared" si="305"/>
        <v>0</v>
      </c>
      <c r="AK696" s="37">
        <f t="shared" si="306"/>
        <v>0</v>
      </c>
      <c r="AL696" s="42" t="e">
        <f>VALUE(TEXT(((AJ696*'TOX and EXPO INPUTS'!$F$21)/'TOX and EXPO INPUTS'!$E$29),"0.00E+00"))</f>
        <v>#DIV/0!</v>
      </c>
      <c r="AM696" s="37" t="e">
        <f>VALUE(TEXT(((AK696*'TOX and EXPO INPUTS'!$F$21)/'TOX and EXPO INPUTS'!$E$29),"0.00E+00"))</f>
        <v>#DIV/0!</v>
      </c>
      <c r="AN696" s="42" t="e">
        <f>IF($E696="ST",VALUE(TEXT(('TOX and EXPO INPUTS'!$F$15/AL696),"0.0E+00")),IF($E696="IT",VALUE(TEXT(('TOX and EXPO INPUTS'!$F$18/AL696),"0.0E+00"))))</f>
        <v>#DIV/0!</v>
      </c>
      <c r="AO696" s="37" t="e">
        <f>IF($E696="ST",VALUE(TEXT(('TOX and EXPO INPUTS'!$F$15/AM696),"0.0E+00")),IF($E696="IT",VALUE(TEXT(('TOX and EXPO INPUTS'!$F$18/AM696),"0.0E+00"))))</f>
        <v>#DIV/0!</v>
      </c>
      <c r="AP696" s="42" t="e">
        <f t="shared" ref="AP696:AP755" si="338">VALUE(TEXT((AD696+AL696),"0.00E+00"))</f>
        <v>#DIV/0!</v>
      </c>
      <c r="AQ696" s="37" t="e">
        <f t="shared" ref="AQ696:AQ755" si="339">VALUE(TEXT((AE696+AL696),"0.00E+00"))</f>
        <v>#DIV/0!</v>
      </c>
      <c r="AR696" s="37" t="e">
        <f t="shared" ref="AR696:AR755" si="340">VALUE(TEXT((AF696+AL696),"0.00E+00"))</f>
        <v>#DIV/0!</v>
      </c>
      <c r="AS696" s="37" t="e">
        <f t="shared" ref="AS696:AS755" si="341">VALUE(TEXT((AD696+AM696),"0.00E+00"))</f>
        <v>#DIV/0!</v>
      </c>
      <c r="AT696" s="37" t="e">
        <f t="shared" ref="AT696:AT755" si="342">VALUE(TEXT((AE696+AM696),"0.00E+00"))</f>
        <v>#DIV/0!</v>
      </c>
      <c r="AU696" s="37" t="e">
        <f t="shared" ref="AU696:AU755" si="343">VALUE(TEXT((AF696+AM696),"0.00E+00"))</f>
        <v>#DIV/0!</v>
      </c>
      <c r="AV696" s="42" t="e">
        <f t="shared" ref="AV696:AV755" si="344">VALUE(TEXT(1/((1/AG696)+(1/AN696)),"0.0E+00"))</f>
        <v>#DIV/0!</v>
      </c>
      <c r="AW696" s="37" t="e">
        <f t="shared" ref="AW696:AW755" si="345">VALUE(TEXT(1/((1/AH696)+(1/AN696)),"0.0E+00"))</f>
        <v>#DIV/0!</v>
      </c>
      <c r="AX696" s="37" t="e">
        <f t="shared" ref="AX696:AX755" si="346">VALUE(TEXT(1/((1/AI696)+(1/AN696)),"0.0E+00"))</f>
        <v>#DIV/0!</v>
      </c>
      <c r="AY696" s="37" t="e">
        <f t="shared" ref="AY696:AY755" si="347">VALUE(TEXT(1/((1/AG696)+(1/AO696)),"0.0E+00"))</f>
        <v>#DIV/0!</v>
      </c>
      <c r="AZ696" s="37" t="e">
        <f t="shared" ref="AZ696:AZ755" si="348">VALUE(TEXT(1/((1/AH696)+(1/AO696)),"0.0E+00"))</f>
        <v>#DIV/0!</v>
      </c>
      <c r="BA696" s="37" t="e">
        <f t="shared" ref="BA696:BA755" si="349">VALUE(TEXT(1/((1/AI696)+(1/AO696)),"0.0E+00"))</f>
        <v>#DIV/0!</v>
      </c>
      <c r="BB696" s="42" t="e">
        <f>IF($E696="ST",VALUE(TEXT((1/(('TOX and EXPO INPUTS'!$F$9/AG696)+('TOX and EXPO INPUTS'!$F$17/AN696))),"0.0E+00")),IF($E696="IT",VALUE(TEXT((1/(('TOX and EXPO INPUTS'!$F$12/AG696)+('TOX and EXPO INPUTS'!$F$20/AN696))),"0.0E+00"))))</f>
        <v>#DIV/0!</v>
      </c>
      <c r="BC696" s="37" t="e">
        <f>IF($E696="ST",VALUE(TEXT((1/(('TOX and EXPO INPUTS'!$F$9/AH696)+('TOX and EXPO INPUTS'!$F$17/AN696))),"0.0E+00")),IF($E696="IT",VALUE(TEXT((1/(('TOX and EXPO INPUTS'!$F$12/AH696)+('TOX and EXPO INPUTS'!$F$20/AN696))),"0.0E+00"))))</f>
        <v>#DIV/0!</v>
      </c>
      <c r="BD696" s="37" t="e">
        <f>IF($E696="ST",VALUE(TEXT((1/(('TOX and EXPO INPUTS'!$F$9/AI696)+('TOX and EXPO INPUTS'!$F$17/AN696))),"0.0E+00")),IF($E696="IT",VALUE(TEXT((1/(('TOX and EXPO INPUTS'!$F$12/AI696)+('TOX and EXPO INPUTS'!$F$20/AN696))),"0.0E+00"))))</f>
        <v>#DIV/0!</v>
      </c>
      <c r="BE696" s="37" t="e">
        <f>IF($E696="ST",VALUE(TEXT((1/(('TOX and EXPO INPUTS'!$F$9/AG696)+('TOX and EXPO INPUTS'!$F$17/AO696))),"0.0E+00")),IF($E696="IT",VALUE(TEXT((1/(('TOX and EXPO INPUTS'!$F$12/AG696)+('TOX and EXPO INPUTS'!$F$20/AO696))),"0.0E+00"))))</f>
        <v>#DIV/0!</v>
      </c>
      <c r="BF696" s="37" t="e">
        <f>IF($E696="ST",VALUE(TEXT((1/(('TOX and EXPO INPUTS'!$F$9/AH696)+('TOX and EXPO INPUTS'!$F$17/AO696))),"0.0E+00")),IF($E696="IT",VALUE(TEXT((1/(('TOX and EXPO INPUTS'!$F$12/AH696)+('TOX and EXPO INPUTS'!$F$20/AO696))),"0.0E+00"))))</f>
        <v>#DIV/0!</v>
      </c>
      <c r="BG696" s="37" t="e">
        <f>IF($E696="ST",VALUE(TEXT((1/(('TOX and EXPO INPUTS'!$F$9/AI696)+('TOX and EXPO INPUTS'!$F$17/AO696))),"0.0E+00")),IF($E696="IT",VALUE(TEXT((1/(('TOX and EXPO INPUTS'!$F$12/AI696)+('TOX and EXPO INPUTS'!$F$20/AO696))),"0.0E+00"))))</f>
        <v>#DIV/0!</v>
      </c>
      <c r="BH696" s="42" t="e">
        <f>VALUE(TEXT((AD696*$T696/365*'TOX and EXPO INPUTS'!$E$33/'TOX and EXPO INPUTS'!$E$34),"0.00E+00"))</f>
        <v>#DIV/0!</v>
      </c>
      <c r="BI696" s="37" t="e">
        <f>VALUE(TEXT((AE696*$T696/365*'TOX and EXPO INPUTS'!$E$33/'TOX and EXPO INPUTS'!$E$34),"0.00E+00"))</f>
        <v>#DIV/0!</v>
      </c>
      <c r="BJ696" s="37" t="e">
        <f>VALUE(TEXT((AF696*$T696/365*'TOX and EXPO INPUTS'!$E$33/'TOX and EXPO INPUTS'!$E$34),"0.00E+00"))</f>
        <v>#DIV/0!</v>
      </c>
      <c r="BK696" s="42" t="e">
        <f>VALUE(TEXT((AD696*$U696/365*'TOX and EXPO INPUTS'!$E$33/'TOX and EXPO INPUTS'!$E$34),"0.00E+00"))</f>
        <v>#DIV/0!</v>
      </c>
      <c r="BL696" s="37" t="e">
        <f>VALUE(TEXT((AE696*$U696/365*'TOX and EXPO INPUTS'!$E$33/'TOX and EXPO INPUTS'!$E$34),"0.00E+00"))</f>
        <v>#DIV/0!</v>
      </c>
      <c r="BM696" s="37" t="e">
        <f>VALUE(TEXT((AF696*$U696/365*'TOX and EXPO INPUTS'!$E$33/'TOX and EXPO INPUTS'!$E$34),"0.00E+00"))</f>
        <v>#DIV/0!</v>
      </c>
      <c r="BN696" s="42" t="e">
        <f>VALUE(TEXT((AL696*$T696/365*'TOX and EXPO INPUTS'!$E$33/'TOX and EXPO INPUTS'!$E$34),"0.00E+00"))</f>
        <v>#DIV/0!</v>
      </c>
      <c r="BO696" s="37" t="e">
        <f>VALUE(TEXT((AM696*$T696/365*'TOX and EXPO INPUTS'!$E$33/'TOX and EXPO INPUTS'!$E$34),"0.00E+00"))</f>
        <v>#DIV/0!</v>
      </c>
      <c r="BP696" s="42" t="e">
        <f>VALUE(TEXT((AL696*$U696/365*'TOX and EXPO INPUTS'!$E$33/'TOX and EXPO INPUTS'!$E$34),"0.00E+00"))</f>
        <v>#DIV/0!</v>
      </c>
      <c r="BQ696" s="37" t="e">
        <f>VALUE(TEXT((AM696*$U696/365*'TOX and EXPO INPUTS'!$E$33/'TOX and EXPO INPUTS'!$E$34),"0.00E+00"))</f>
        <v>#DIV/0!</v>
      </c>
      <c r="BR696" s="42" t="e">
        <f>VALUE(TEXT((AP696*$T696/365*'TOX and EXPO INPUTS'!$E$33/'TOX and EXPO INPUTS'!$E$34),"0.00E+00"))</f>
        <v>#DIV/0!</v>
      </c>
      <c r="BS696" s="37" t="e">
        <f>VALUE(TEXT((AQ696*$T696/365*'TOX and EXPO INPUTS'!$E$33/'TOX and EXPO INPUTS'!$E$34),"0.00E+00"))</f>
        <v>#DIV/0!</v>
      </c>
      <c r="BT696" s="37" t="e">
        <f>VALUE(TEXT((AR696*$T696/365*'TOX and EXPO INPUTS'!$E$33/'TOX and EXPO INPUTS'!$E$34),"0.00E+00"))</f>
        <v>#DIV/0!</v>
      </c>
      <c r="BU696" s="37" t="e">
        <f>VALUE(TEXT((AS696*$T696/365*'TOX and EXPO INPUTS'!$E$33/'TOX and EXPO INPUTS'!$E$34),"0.00E+00"))</f>
        <v>#DIV/0!</v>
      </c>
      <c r="BV696" s="37" t="e">
        <f>VALUE(TEXT((AT696*$T696/365*'TOX and EXPO INPUTS'!$E$33/'TOX and EXPO INPUTS'!$E$34),"0.00E+00"))</f>
        <v>#DIV/0!</v>
      </c>
      <c r="BW696" s="37" t="e">
        <f>VALUE(TEXT((AU696*$T696/365*'TOX and EXPO INPUTS'!$E$33/'TOX and EXPO INPUTS'!$E$34),"0.00E+00"))</f>
        <v>#DIV/0!</v>
      </c>
      <c r="BX696" s="42" t="e">
        <f>VALUE(TEXT((AP696*$U696/365*'TOX and EXPO INPUTS'!$E$33/'TOX and EXPO INPUTS'!$E$34),"0.00E+00"))</f>
        <v>#DIV/0!</v>
      </c>
      <c r="BY696" s="37" t="e">
        <f>VALUE(TEXT((AQ696*$U696/365*'TOX and EXPO INPUTS'!$E$33/'TOX and EXPO INPUTS'!$E$34),"0.00E+00"))</f>
        <v>#DIV/0!</v>
      </c>
      <c r="BZ696" s="37" t="e">
        <f>VALUE(TEXT((AR696*$U696/365*'TOX and EXPO INPUTS'!$E$33/'TOX and EXPO INPUTS'!$E$34),"0.00E+00"))</f>
        <v>#DIV/0!</v>
      </c>
      <c r="CA696" s="37" t="e">
        <f>VALUE(TEXT((AS696*$U696/365*'TOX and EXPO INPUTS'!$E$33/'TOX and EXPO INPUTS'!$E$34),"0.00E+00"))</f>
        <v>#DIV/0!</v>
      </c>
      <c r="CB696" s="37" t="e">
        <f>VALUE(TEXT((AT696*$U696/365*'TOX and EXPO INPUTS'!$E$33/'TOX and EXPO INPUTS'!$E$34),"0.00E+00"))</f>
        <v>#DIV/0!</v>
      </c>
      <c r="CC696" s="37" t="e">
        <f>VALUE(TEXT((AU696*$U696/365*'TOX and EXPO INPUTS'!$E$33/'TOX and EXPO INPUTS'!$E$34),"0.00E+00"))</f>
        <v>#DIV/0!</v>
      </c>
      <c r="CD696" s="58" t="e">
        <f>VALUE(TEXT((BR696*'TOX and EXPO INPUTS'!$F$23),"0.00E+00"))</f>
        <v>#DIV/0!</v>
      </c>
      <c r="CE696" s="57" t="e">
        <f>VALUE(TEXT((BS696*'TOX and EXPO INPUTS'!$F$23),"0.00E+00"))</f>
        <v>#DIV/0!</v>
      </c>
      <c r="CF696" s="57" t="e">
        <f>VALUE(TEXT((BT696*'TOX and EXPO INPUTS'!$F$23),"0.00E+00"))</f>
        <v>#DIV/0!</v>
      </c>
      <c r="CG696" s="57" t="e">
        <f>VALUE(TEXT((BU696*'TOX and EXPO INPUTS'!$F$23),"0.00E+00"))</f>
        <v>#DIV/0!</v>
      </c>
      <c r="CH696" s="57" t="e">
        <f>VALUE(TEXT((BV696*'TOX and EXPO INPUTS'!$F$23),"0.00E+00"))</f>
        <v>#DIV/0!</v>
      </c>
      <c r="CI696" s="57" t="e">
        <f>VALUE(TEXT((BW696*'TOX and EXPO INPUTS'!$F$23),"0.00E+00"))</f>
        <v>#DIV/0!</v>
      </c>
      <c r="CJ696" s="58" t="e">
        <f>VALUE(TEXT((BX696*'TOX and EXPO INPUTS'!$F$23),"0.00E+00"))</f>
        <v>#DIV/0!</v>
      </c>
      <c r="CK696" s="57" t="e">
        <f>VALUE(TEXT((BY696*'TOX and EXPO INPUTS'!$F$23),"0.00E+00"))</f>
        <v>#DIV/0!</v>
      </c>
      <c r="CL696" s="57" t="e">
        <f>VALUE(TEXT((BZ696*'TOX and EXPO INPUTS'!$F$23),"0.00E+00"))</f>
        <v>#DIV/0!</v>
      </c>
      <c r="CM696" s="57" t="e">
        <f>VALUE(TEXT((CA696*'TOX and EXPO INPUTS'!$F$23),"0.00E+00"))</f>
        <v>#DIV/0!</v>
      </c>
      <c r="CN696" s="57" t="e">
        <f>VALUE(TEXT((CB696*'TOX and EXPO INPUTS'!$F$23),"0.00E+00"))</f>
        <v>#DIV/0!</v>
      </c>
      <c r="CO696" s="57" t="e">
        <f>VALUE(TEXT((CC696*'TOX and EXPO INPUTS'!$F$23),"0.00E+00"))</f>
        <v>#DIV/0!</v>
      </c>
      <c r="CP696" s="38" t="s">
        <v>106</v>
      </c>
      <c r="CQ696" s="34" t="s">
        <v>107</v>
      </c>
      <c r="CR696" s="34" t="s">
        <v>108</v>
      </c>
      <c r="CS696" s="39" t="s">
        <v>109</v>
      </c>
    </row>
    <row r="697" spans="1:97" ht="48" customHeight="1" x14ac:dyDescent="0.25">
      <c r="A697" s="34" t="s">
        <v>98</v>
      </c>
      <c r="B697" s="34" t="s">
        <v>99</v>
      </c>
      <c r="C697" s="34" t="s">
        <v>100</v>
      </c>
      <c r="D697" s="34" t="s">
        <v>111</v>
      </c>
      <c r="E697" s="39" t="s">
        <v>112</v>
      </c>
      <c r="F697" s="40" t="s">
        <v>176</v>
      </c>
      <c r="G697" s="43"/>
      <c r="H697" s="36" t="s">
        <v>104</v>
      </c>
      <c r="I697" s="67"/>
      <c r="J697" s="36" t="s">
        <v>105</v>
      </c>
      <c r="K697" s="100">
        <f>VLOOKUP(F697,'Amount Seed Planted_variables'!$A$3:$I$74,2,0)</f>
        <v>1600</v>
      </c>
      <c r="L697" s="100">
        <f>VLOOKUP(F697,'Amount Seed Planted_variables'!$A$3:$I$74,3,0)</f>
        <v>6400</v>
      </c>
      <c r="M697" s="36">
        <f t="shared" si="307"/>
        <v>0</v>
      </c>
      <c r="N697" s="35">
        <f t="shared" si="308"/>
        <v>0</v>
      </c>
      <c r="O697" s="101">
        <v>240000</v>
      </c>
      <c r="P697" s="93">
        <f>VLOOKUP(F697,'Amount Seed Planted_variables'!$A$3:$I$74,4,0)</f>
        <v>7260</v>
      </c>
      <c r="Q697" s="93">
        <f>VLOOKUP(F697,'Amount Seed Planted_variables'!$A$3:$I$74,7,0)</f>
        <v>80</v>
      </c>
      <c r="R697" s="93">
        <f>VLOOKUP(F697,'Amount Seed Planted_variables'!$A$3:$I$74,8,0)</f>
        <v>580800</v>
      </c>
      <c r="S697" s="87">
        <f t="shared" si="304"/>
        <v>2.5</v>
      </c>
      <c r="T697" s="35">
        <v>10</v>
      </c>
      <c r="U697" s="35">
        <v>30</v>
      </c>
      <c r="V697" s="41">
        <v>138210600</v>
      </c>
      <c r="W697" s="35">
        <v>23262800</v>
      </c>
      <c r="X697" s="35">
        <v>21238200</v>
      </c>
      <c r="Y697" s="41">
        <v>106100</v>
      </c>
      <c r="Z697" s="35">
        <f t="shared" ref="Z697:Z756" si="350">Y697*0.1</f>
        <v>10610</v>
      </c>
      <c r="AA697" s="42">
        <f t="shared" si="309"/>
        <v>0</v>
      </c>
      <c r="AB697" s="37">
        <f t="shared" si="310"/>
        <v>0</v>
      </c>
      <c r="AC697" s="37">
        <f t="shared" si="311"/>
        <v>0</v>
      </c>
      <c r="AD697" s="42" t="e">
        <f>VALUE(TEXT(((AA697*'TOX and EXPO INPUTS'!$F$13)/'TOX and EXPO INPUTS'!$E$27),"0.00E+00"))</f>
        <v>#DIV/0!</v>
      </c>
      <c r="AE697" s="37" t="e">
        <f>VALUE(TEXT(((AB697*'TOX and EXPO INPUTS'!$F$13)/'TOX and EXPO INPUTS'!$E$27),"0.00E+00"))</f>
        <v>#DIV/0!</v>
      </c>
      <c r="AF697" s="37" t="e">
        <f>VALUE(TEXT(((AC697*'TOX and EXPO INPUTS'!$F$13)/'TOX and EXPO INPUTS'!$E$27),"0.00E+00"))</f>
        <v>#DIV/0!</v>
      </c>
      <c r="AG697" s="42" t="e">
        <f>IF($E697="ST",VALUE(TEXT(('TOX and EXPO INPUTS'!$F$7/AD697),"0.0E+00")),IF($E697="IT",VALUE(TEXT(('TOX and EXPO INPUTS'!$F$10/AD697),"0.0E+00"))))</f>
        <v>#DIV/0!</v>
      </c>
      <c r="AH697" s="37" t="e">
        <f>IF($E697="ST",VALUE(TEXT(('TOX and EXPO INPUTS'!$F$7/AE697),"0.0E+00")),IF($E697="IT",VALUE(TEXT(('TOX and EXPO INPUTS'!$F$10/AE697),"0.0E+00"))))</f>
        <v>#DIV/0!</v>
      </c>
      <c r="AI697" s="37" t="e">
        <f>IF($E697="ST",VALUE(TEXT(('TOX and EXPO INPUTS'!$F$7/AF697),"0.0E+00")),IF($E697="IT",VALUE(TEXT(('TOX and EXPO INPUTS'!$F$10/AF697),"0.0E+00"))))</f>
        <v>#DIV/0!</v>
      </c>
      <c r="AJ697" s="42">
        <f t="shared" si="305"/>
        <v>0</v>
      </c>
      <c r="AK697" s="37">
        <f t="shared" si="306"/>
        <v>0</v>
      </c>
      <c r="AL697" s="42" t="e">
        <f>VALUE(TEXT(((AJ697*'TOX and EXPO INPUTS'!$F$21)/'TOX and EXPO INPUTS'!$E$29),"0.00E+00"))</f>
        <v>#DIV/0!</v>
      </c>
      <c r="AM697" s="37" t="e">
        <f>VALUE(TEXT(((AK697*'TOX and EXPO INPUTS'!$F$21)/'TOX and EXPO INPUTS'!$E$29),"0.00E+00"))</f>
        <v>#DIV/0!</v>
      </c>
      <c r="AN697" s="42" t="e">
        <f>IF($E697="ST",VALUE(TEXT(('TOX and EXPO INPUTS'!$F$15/AL697),"0.0E+00")),IF($E697="IT",VALUE(TEXT(('TOX and EXPO INPUTS'!$F$18/AL697),"0.0E+00"))))</f>
        <v>#DIV/0!</v>
      </c>
      <c r="AO697" s="37" t="e">
        <f>IF($E697="ST",VALUE(TEXT(('TOX and EXPO INPUTS'!$F$15/AM697),"0.0E+00")),IF($E697="IT",VALUE(TEXT(('TOX and EXPO INPUTS'!$F$18/AM697),"0.0E+00"))))</f>
        <v>#DIV/0!</v>
      </c>
      <c r="AP697" s="42" t="e">
        <f t="shared" si="338"/>
        <v>#DIV/0!</v>
      </c>
      <c r="AQ697" s="37" t="e">
        <f t="shared" si="339"/>
        <v>#DIV/0!</v>
      </c>
      <c r="AR697" s="37" t="e">
        <f t="shared" si="340"/>
        <v>#DIV/0!</v>
      </c>
      <c r="AS697" s="37" t="e">
        <f t="shared" si="341"/>
        <v>#DIV/0!</v>
      </c>
      <c r="AT697" s="37" t="e">
        <f t="shared" si="342"/>
        <v>#DIV/0!</v>
      </c>
      <c r="AU697" s="37" t="e">
        <f t="shared" si="343"/>
        <v>#DIV/0!</v>
      </c>
      <c r="AV697" s="42" t="e">
        <f t="shared" si="344"/>
        <v>#DIV/0!</v>
      </c>
      <c r="AW697" s="37" t="e">
        <f t="shared" si="345"/>
        <v>#DIV/0!</v>
      </c>
      <c r="AX697" s="37" t="e">
        <f t="shared" si="346"/>
        <v>#DIV/0!</v>
      </c>
      <c r="AY697" s="37" t="e">
        <f t="shared" si="347"/>
        <v>#DIV/0!</v>
      </c>
      <c r="AZ697" s="37" t="e">
        <f t="shared" si="348"/>
        <v>#DIV/0!</v>
      </c>
      <c r="BA697" s="37" t="e">
        <f t="shared" si="349"/>
        <v>#DIV/0!</v>
      </c>
      <c r="BB697" s="42" t="e">
        <f>IF($E697="ST",VALUE(TEXT((1/(('TOX and EXPO INPUTS'!$F$9/AG697)+('TOX and EXPO INPUTS'!$F$17/AN697))),"0.0E+00")),IF($E697="IT",VALUE(TEXT((1/(('TOX and EXPO INPUTS'!$F$12/AG697)+('TOX and EXPO INPUTS'!$F$20/AN697))),"0.0E+00"))))</f>
        <v>#DIV/0!</v>
      </c>
      <c r="BC697" s="37" t="e">
        <f>IF($E697="ST",VALUE(TEXT((1/(('TOX and EXPO INPUTS'!$F$9/AH697)+('TOX and EXPO INPUTS'!$F$17/AN697))),"0.0E+00")),IF($E697="IT",VALUE(TEXT((1/(('TOX and EXPO INPUTS'!$F$12/AH697)+('TOX and EXPO INPUTS'!$F$20/AN697))),"0.0E+00"))))</f>
        <v>#DIV/0!</v>
      </c>
      <c r="BD697" s="37" t="e">
        <f>IF($E697="ST",VALUE(TEXT((1/(('TOX and EXPO INPUTS'!$F$9/AI697)+('TOX and EXPO INPUTS'!$F$17/AN697))),"0.0E+00")),IF($E697="IT",VALUE(TEXT((1/(('TOX and EXPO INPUTS'!$F$12/AI697)+('TOX and EXPO INPUTS'!$F$20/AN697))),"0.0E+00"))))</f>
        <v>#DIV/0!</v>
      </c>
      <c r="BE697" s="37" t="e">
        <f>IF($E697="ST",VALUE(TEXT((1/(('TOX and EXPO INPUTS'!$F$9/AG697)+('TOX and EXPO INPUTS'!$F$17/AO697))),"0.0E+00")),IF($E697="IT",VALUE(TEXT((1/(('TOX and EXPO INPUTS'!$F$12/AG697)+('TOX and EXPO INPUTS'!$F$20/AO697))),"0.0E+00"))))</f>
        <v>#DIV/0!</v>
      </c>
      <c r="BF697" s="37" t="e">
        <f>IF($E697="ST",VALUE(TEXT((1/(('TOX and EXPO INPUTS'!$F$9/AH697)+('TOX and EXPO INPUTS'!$F$17/AO697))),"0.0E+00")),IF($E697="IT",VALUE(TEXT((1/(('TOX and EXPO INPUTS'!$F$12/AH697)+('TOX and EXPO INPUTS'!$F$20/AO697))),"0.0E+00"))))</f>
        <v>#DIV/0!</v>
      </c>
      <c r="BG697" s="37" t="e">
        <f>IF($E697="ST",VALUE(TEXT((1/(('TOX and EXPO INPUTS'!$F$9/AI697)+('TOX and EXPO INPUTS'!$F$17/AO697))),"0.0E+00")),IF($E697="IT",VALUE(TEXT((1/(('TOX and EXPO INPUTS'!$F$12/AI697)+('TOX and EXPO INPUTS'!$F$20/AO697))),"0.0E+00"))))</f>
        <v>#DIV/0!</v>
      </c>
      <c r="BH697" s="42" t="e">
        <f>VALUE(TEXT((AD697*$T697/365*'TOX and EXPO INPUTS'!$E$33/'TOX and EXPO INPUTS'!$E$34),"0.00E+00"))</f>
        <v>#DIV/0!</v>
      </c>
      <c r="BI697" s="37" t="e">
        <f>VALUE(TEXT((AE697*$T697/365*'TOX and EXPO INPUTS'!$E$33/'TOX and EXPO INPUTS'!$E$34),"0.00E+00"))</f>
        <v>#DIV/0!</v>
      </c>
      <c r="BJ697" s="37" t="e">
        <f>VALUE(TEXT((AF697*$T697/365*'TOX and EXPO INPUTS'!$E$33/'TOX and EXPO INPUTS'!$E$34),"0.00E+00"))</f>
        <v>#DIV/0!</v>
      </c>
      <c r="BK697" s="42" t="e">
        <f>VALUE(TEXT((AD697*$U697/365*'TOX and EXPO INPUTS'!$E$33/'TOX and EXPO INPUTS'!$E$34),"0.00E+00"))</f>
        <v>#DIV/0!</v>
      </c>
      <c r="BL697" s="37" t="e">
        <f>VALUE(TEXT((AE697*$U697/365*'TOX and EXPO INPUTS'!$E$33/'TOX and EXPO INPUTS'!$E$34),"0.00E+00"))</f>
        <v>#DIV/0!</v>
      </c>
      <c r="BM697" s="37" t="e">
        <f>VALUE(TEXT((AF697*$U697/365*'TOX and EXPO INPUTS'!$E$33/'TOX and EXPO INPUTS'!$E$34),"0.00E+00"))</f>
        <v>#DIV/0!</v>
      </c>
      <c r="BN697" s="42" t="e">
        <f>VALUE(TEXT((AL697*$T697/365*'TOX and EXPO INPUTS'!$E$33/'TOX and EXPO INPUTS'!$E$34),"0.00E+00"))</f>
        <v>#DIV/0!</v>
      </c>
      <c r="BO697" s="37" t="e">
        <f>VALUE(TEXT((AM697*$T697/365*'TOX and EXPO INPUTS'!$E$33/'TOX and EXPO INPUTS'!$E$34),"0.00E+00"))</f>
        <v>#DIV/0!</v>
      </c>
      <c r="BP697" s="42" t="e">
        <f>VALUE(TEXT((AL697*$U697/365*'TOX and EXPO INPUTS'!$E$33/'TOX and EXPO INPUTS'!$E$34),"0.00E+00"))</f>
        <v>#DIV/0!</v>
      </c>
      <c r="BQ697" s="37" t="e">
        <f>VALUE(TEXT((AM697*$U697/365*'TOX and EXPO INPUTS'!$E$33/'TOX and EXPO INPUTS'!$E$34),"0.00E+00"))</f>
        <v>#DIV/0!</v>
      </c>
      <c r="BR697" s="42" t="e">
        <f>VALUE(TEXT((AP697*$T697/365*'TOX and EXPO INPUTS'!$E$33/'TOX and EXPO INPUTS'!$E$34),"0.00E+00"))</f>
        <v>#DIV/0!</v>
      </c>
      <c r="BS697" s="37" t="e">
        <f>VALUE(TEXT((AQ697*$T697/365*'TOX and EXPO INPUTS'!$E$33/'TOX and EXPO INPUTS'!$E$34),"0.00E+00"))</f>
        <v>#DIV/0!</v>
      </c>
      <c r="BT697" s="37" t="e">
        <f>VALUE(TEXT((AR697*$T697/365*'TOX and EXPO INPUTS'!$E$33/'TOX and EXPO INPUTS'!$E$34),"0.00E+00"))</f>
        <v>#DIV/0!</v>
      </c>
      <c r="BU697" s="37" t="e">
        <f>VALUE(TEXT((AS697*$T697/365*'TOX and EXPO INPUTS'!$E$33/'TOX and EXPO INPUTS'!$E$34),"0.00E+00"))</f>
        <v>#DIV/0!</v>
      </c>
      <c r="BV697" s="37" t="e">
        <f>VALUE(TEXT((AT697*$T697/365*'TOX and EXPO INPUTS'!$E$33/'TOX and EXPO INPUTS'!$E$34),"0.00E+00"))</f>
        <v>#DIV/0!</v>
      </c>
      <c r="BW697" s="37" t="e">
        <f>VALUE(TEXT((AU697*$T697/365*'TOX and EXPO INPUTS'!$E$33/'TOX and EXPO INPUTS'!$E$34),"0.00E+00"))</f>
        <v>#DIV/0!</v>
      </c>
      <c r="BX697" s="42" t="e">
        <f>VALUE(TEXT((AP697*$U697/365*'TOX and EXPO INPUTS'!$E$33/'TOX and EXPO INPUTS'!$E$34),"0.00E+00"))</f>
        <v>#DIV/0!</v>
      </c>
      <c r="BY697" s="37" t="e">
        <f>VALUE(TEXT((AQ697*$U697/365*'TOX and EXPO INPUTS'!$E$33/'TOX and EXPO INPUTS'!$E$34),"0.00E+00"))</f>
        <v>#DIV/0!</v>
      </c>
      <c r="BZ697" s="37" t="e">
        <f>VALUE(TEXT((AR697*$U697/365*'TOX and EXPO INPUTS'!$E$33/'TOX and EXPO INPUTS'!$E$34),"0.00E+00"))</f>
        <v>#DIV/0!</v>
      </c>
      <c r="CA697" s="37" t="e">
        <f>VALUE(TEXT((AS697*$U697/365*'TOX and EXPO INPUTS'!$E$33/'TOX and EXPO INPUTS'!$E$34),"0.00E+00"))</f>
        <v>#DIV/0!</v>
      </c>
      <c r="CB697" s="37" t="e">
        <f>VALUE(TEXT((AT697*$U697/365*'TOX and EXPO INPUTS'!$E$33/'TOX and EXPO INPUTS'!$E$34),"0.00E+00"))</f>
        <v>#DIV/0!</v>
      </c>
      <c r="CC697" s="37" t="e">
        <f>VALUE(TEXT((AU697*$U697/365*'TOX and EXPO INPUTS'!$E$33/'TOX and EXPO INPUTS'!$E$34),"0.00E+00"))</f>
        <v>#DIV/0!</v>
      </c>
      <c r="CD697" s="58" t="e">
        <f>VALUE(TEXT((BR697*'TOX and EXPO INPUTS'!$F$23),"0.00E+00"))</f>
        <v>#DIV/0!</v>
      </c>
      <c r="CE697" s="57" t="e">
        <f>VALUE(TEXT((BS697*'TOX and EXPO INPUTS'!$F$23),"0.00E+00"))</f>
        <v>#DIV/0!</v>
      </c>
      <c r="CF697" s="57" t="e">
        <f>VALUE(TEXT((BT697*'TOX and EXPO INPUTS'!$F$23),"0.00E+00"))</f>
        <v>#DIV/0!</v>
      </c>
      <c r="CG697" s="57" t="e">
        <f>VALUE(TEXT((BU697*'TOX and EXPO INPUTS'!$F$23),"0.00E+00"))</f>
        <v>#DIV/0!</v>
      </c>
      <c r="CH697" s="57" t="e">
        <f>VALUE(TEXT((BV697*'TOX and EXPO INPUTS'!$F$23),"0.00E+00"))</f>
        <v>#DIV/0!</v>
      </c>
      <c r="CI697" s="57" t="e">
        <f>VALUE(TEXT((BW697*'TOX and EXPO INPUTS'!$F$23),"0.00E+00"))</f>
        <v>#DIV/0!</v>
      </c>
      <c r="CJ697" s="58" t="e">
        <f>VALUE(TEXT((BX697*'TOX and EXPO INPUTS'!$F$23),"0.00E+00"))</f>
        <v>#DIV/0!</v>
      </c>
      <c r="CK697" s="57" t="e">
        <f>VALUE(TEXT((BY697*'TOX and EXPO INPUTS'!$F$23),"0.00E+00"))</f>
        <v>#DIV/0!</v>
      </c>
      <c r="CL697" s="57" t="e">
        <f>VALUE(TEXT((BZ697*'TOX and EXPO INPUTS'!$F$23),"0.00E+00"))</f>
        <v>#DIV/0!</v>
      </c>
      <c r="CM697" s="57" t="e">
        <f>VALUE(TEXT((CA697*'TOX and EXPO INPUTS'!$F$23),"0.00E+00"))</f>
        <v>#DIV/0!</v>
      </c>
      <c r="CN697" s="57" t="e">
        <f>VALUE(TEXT((CB697*'TOX and EXPO INPUTS'!$F$23),"0.00E+00"))</f>
        <v>#DIV/0!</v>
      </c>
      <c r="CO697" s="57" t="e">
        <f>VALUE(TEXT((CC697*'TOX and EXPO INPUTS'!$F$23),"0.00E+00"))</f>
        <v>#DIV/0!</v>
      </c>
      <c r="CP697" s="38" t="s">
        <v>106</v>
      </c>
      <c r="CQ697" s="34" t="s">
        <v>107</v>
      </c>
      <c r="CR697" s="34" t="s">
        <v>108</v>
      </c>
      <c r="CS697" s="39" t="s">
        <v>109</v>
      </c>
    </row>
    <row r="698" spans="1:97" ht="48" customHeight="1" x14ac:dyDescent="0.25">
      <c r="A698" s="34" t="s">
        <v>98</v>
      </c>
      <c r="B698" s="34" t="s">
        <v>99</v>
      </c>
      <c r="C698" s="34" t="s">
        <v>100</v>
      </c>
      <c r="D698" s="34" t="s">
        <v>442</v>
      </c>
      <c r="E698" s="39" t="s">
        <v>112</v>
      </c>
      <c r="F698" s="40" t="s">
        <v>176</v>
      </c>
      <c r="G698" s="43"/>
      <c r="H698" s="36" t="s">
        <v>104</v>
      </c>
      <c r="I698" s="67"/>
      <c r="J698" s="36" t="s">
        <v>105</v>
      </c>
      <c r="K698" s="100">
        <f>VLOOKUP(F698,'Amount Seed Planted_variables'!$A$3:$I$74,2,0)</f>
        <v>1600</v>
      </c>
      <c r="L698" s="100">
        <f>VLOOKUP(F698,'Amount Seed Planted_variables'!$A$3:$I$74,3,0)</f>
        <v>6400</v>
      </c>
      <c r="M698" s="36">
        <f t="shared" si="307"/>
        <v>0</v>
      </c>
      <c r="N698" s="35">
        <f t="shared" si="308"/>
        <v>0</v>
      </c>
      <c r="O698" s="101">
        <v>240000</v>
      </c>
      <c r="P698" s="93">
        <f>VLOOKUP(F698,'Amount Seed Planted_variables'!$A$3:$I$74,4,0)</f>
        <v>7260</v>
      </c>
      <c r="Q698" s="93">
        <f>VLOOKUP(F698,'Amount Seed Planted_variables'!$A$3:$I$74,7,0)</f>
        <v>80</v>
      </c>
      <c r="R698" s="93">
        <f>VLOOKUP(F698,'Amount Seed Planted_variables'!$A$3:$I$74,8,0)</f>
        <v>580800</v>
      </c>
      <c r="S698" s="87" t="str">
        <f t="shared" si="304"/>
        <v>NA</v>
      </c>
      <c r="T698" s="35">
        <v>10</v>
      </c>
      <c r="U698" s="35">
        <v>30</v>
      </c>
      <c r="V698" s="41">
        <v>3994</v>
      </c>
      <c r="W698" s="35">
        <v>797</v>
      </c>
      <c r="X698" s="35">
        <v>530</v>
      </c>
      <c r="Y698" s="41">
        <v>66</v>
      </c>
      <c r="Z698" s="35">
        <f t="shared" si="350"/>
        <v>6.6000000000000005</v>
      </c>
      <c r="AA698" s="42">
        <f t="shared" si="309"/>
        <v>0</v>
      </c>
      <c r="AB698" s="37">
        <f t="shared" si="310"/>
        <v>0</v>
      </c>
      <c r="AC698" s="37">
        <f t="shared" si="311"/>
        <v>0</v>
      </c>
      <c r="AD698" s="42" t="e">
        <f>VALUE(TEXT(((AA698*'TOX and EXPO INPUTS'!$F$13)/'TOX and EXPO INPUTS'!$E$27),"0.00E+00"))</f>
        <v>#DIV/0!</v>
      </c>
      <c r="AE698" s="37" t="e">
        <f>VALUE(TEXT(((AB698*'TOX and EXPO INPUTS'!$F$13)/'TOX and EXPO INPUTS'!$E$27),"0.00E+00"))</f>
        <v>#DIV/0!</v>
      </c>
      <c r="AF698" s="37" t="e">
        <f>VALUE(TEXT(((AC698*'TOX and EXPO INPUTS'!$F$13)/'TOX and EXPO INPUTS'!$E$27),"0.00E+00"))</f>
        <v>#DIV/0!</v>
      </c>
      <c r="AG698" s="42" t="e">
        <f>IF($E698="ST",VALUE(TEXT(('TOX and EXPO INPUTS'!$F$7/AD698),"0.0E+00")),IF($E698="IT",VALUE(TEXT(('TOX and EXPO INPUTS'!$F$10/AD698),"0.0E+00"))))</f>
        <v>#DIV/0!</v>
      </c>
      <c r="AH698" s="37" t="e">
        <f>IF($E698="ST",VALUE(TEXT(('TOX and EXPO INPUTS'!$F$7/AE698),"0.0E+00")),IF($E698="IT",VALUE(TEXT(('TOX and EXPO INPUTS'!$F$10/AE698),"0.0E+00"))))</f>
        <v>#DIV/0!</v>
      </c>
      <c r="AI698" s="37" t="e">
        <f>IF($E698="ST",VALUE(TEXT(('TOX and EXPO INPUTS'!$F$7/AF698),"0.0E+00")),IF($E698="IT",VALUE(TEXT(('TOX and EXPO INPUTS'!$F$10/AF698),"0.0E+00"))))</f>
        <v>#DIV/0!</v>
      </c>
      <c r="AJ698" s="42">
        <f t="shared" si="305"/>
        <v>0</v>
      </c>
      <c r="AK698" s="37">
        <f t="shared" si="306"/>
        <v>0</v>
      </c>
      <c r="AL698" s="42" t="e">
        <f>VALUE(TEXT(((AJ698*'TOX and EXPO INPUTS'!$F$21)/'TOX and EXPO INPUTS'!$E$29),"0.00E+00"))</f>
        <v>#DIV/0!</v>
      </c>
      <c r="AM698" s="37" t="e">
        <f>VALUE(TEXT(((AK698*'TOX and EXPO INPUTS'!$F$21)/'TOX and EXPO INPUTS'!$E$29),"0.00E+00"))</f>
        <v>#DIV/0!</v>
      </c>
      <c r="AN698" s="42" t="e">
        <f>IF($E698="ST",VALUE(TEXT(('TOX and EXPO INPUTS'!$F$15/AL698),"0.0E+00")),IF($E698="IT",VALUE(TEXT(('TOX and EXPO INPUTS'!$F$18/AL698),"0.0E+00"))))</f>
        <v>#DIV/0!</v>
      </c>
      <c r="AO698" s="37" t="e">
        <f>IF($E698="ST",VALUE(TEXT(('TOX and EXPO INPUTS'!$F$15/AM698),"0.0E+00")),IF($E698="IT",VALUE(TEXT(('TOX and EXPO INPUTS'!$F$18/AM698),"0.0E+00"))))</f>
        <v>#DIV/0!</v>
      </c>
      <c r="AP698" s="42" t="e">
        <f t="shared" si="338"/>
        <v>#DIV/0!</v>
      </c>
      <c r="AQ698" s="37" t="e">
        <f t="shared" si="339"/>
        <v>#DIV/0!</v>
      </c>
      <c r="AR698" s="37" t="e">
        <f t="shared" si="340"/>
        <v>#DIV/0!</v>
      </c>
      <c r="AS698" s="37" t="e">
        <f t="shared" si="341"/>
        <v>#DIV/0!</v>
      </c>
      <c r="AT698" s="37" t="e">
        <f t="shared" si="342"/>
        <v>#DIV/0!</v>
      </c>
      <c r="AU698" s="37" t="e">
        <f t="shared" si="343"/>
        <v>#DIV/0!</v>
      </c>
      <c r="AV698" s="42" t="e">
        <f t="shared" si="344"/>
        <v>#DIV/0!</v>
      </c>
      <c r="AW698" s="37" t="e">
        <f t="shared" si="345"/>
        <v>#DIV/0!</v>
      </c>
      <c r="AX698" s="37" t="e">
        <f t="shared" si="346"/>
        <v>#DIV/0!</v>
      </c>
      <c r="AY698" s="37" t="e">
        <f t="shared" si="347"/>
        <v>#DIV/0!</v>
      </c>
      <c r="AZ698" s="37" t="e">
        <f t="shared" si="348"/>
        <v>#DIV/0!</v>
      </c>
      <c r="BA698" s="37" t="e">
        <f t="shared" si="349"/>
        <v>#DIV/0!</v>
      </c>
      <c r="BB698" s="42" t="e">
        <f>IF($E698="ST",VALUE(TEXT((1/(('TOX and EXPO INPUTS'!$F$9/AG698)+('TOX and EXPO INPUTS'!$F$17/AN698))),"0.0E+00")),IF($E698="IT",VALUE(TEXT((1/(('TOX and EXPO INPUTS'!$F$12/AG698)+('TOX and EXPO INPUTS'!$F$20/AN698))),"0.0E+00"))))</f>
        <v>#DIV/0!</v>
      </c>
      <c r="BC698" s="37" t="e">
        <f>IF($E698="ST",VALUE(TEXT((1/(('TOX and EXPO INPUTS'!$F$9/AH698)+('TOX and EXPO INPUTS'!$F$17/AN698))),"0.0E+00")),IF($E698="IT",VALUE(TEXT((1/(('TOX and EXPO INPUTS'!$F$12/AH698)+('TOX and EXPO INPUTS'!$F$20/AN698))),"0.0E+00"))))</f>
        <v>#DIV/0!</v>
      </c>
      <c r="BD698" s="37" t="e">
        <f>IF($E698="ST",VALUE(TEXT((1/(('TOX and EXPO INPUTS'!$F$9/AI698)+('TOX and EXPO INPUTS'!$F$17/AN698))),"0.0E+00")),IF($E698="IT",VALUE(TEXT((1/(('TOX and EXPO INPUTS'!$F$12/AI698)+('TOX and EXPO INPUTS'!$F$20/AN698))),"0.0E+00"))))</f>
        <v>#DIV/0!</v>
      </c>
      <c r="BE698" s="37" t="e">
        <f>IF($E698="ST",VALUE(TEXT((1/(('TOX and EXPO INPUTS'!$F$9/AG698)+('TOX and EXPO INPUTS'!$F$17/AO698))),"0.0E+00")),IF($E698="IT",VALUE(TEXT((1/(('TOX and EXPO INPUTS'!$F$12/AG698)+('TOX and EXPO INPUTS'!$F$20/AO698))),"0.0E+00"))))</f>
        <v>#DIV/0!</v>
      </c>
      <c r="BF698" s="37" t="e">
        <f>IF($E698="ST",VALUE(TEXT((1/(('TOX and EXPO INPUTS'!$F$9/AH698)+('TOX and EXPO INPUTS'!$F$17/AO698))),"0.0E+00")),IF($E698="IT",VALUE(TEXT((1/(('TOX and EXPO INPUTS'!$F$12/AH698)+('TOX and EXPO INPUTS'!$F$20/AO698))),"0.0E+00"))))</f>
        <v>#DIV/0!</v>
      </c>
      <c r="BG698" s="37" t="e">
        <f>IF($E698="ST",VALUE(TEXT((1/(('TOX and EXPO INPUTS'!$F$9/AI698)+('TOX and EXPO INPUTS'!$F$17/AO698))),"0.0E+00")),IF($E698="IT",VALUE(TEXT((1/(('TOX and EXPO INPUTS'!$F$12/AI698)+('TOX and EXPO INPUTS'!$F$20/AO698))),"0.0E+00"))))</f>
        <v>#DIV/0!</v>
      </c>
      <c r="BH698" s="42" t="e">
        <f>VALUE(TEXT((AD698*$T698/365*'TOX and EXPO INPUTS'!$E$33/'TOX and EXPO INPUTS'!$E$34),"0.00E+00"))</f>
        <v>#DIV/0!</v>
      </c>
      <c r="BI698" s="37" t="e">
        <f>VALUE(TEXT((AE698*$T698/365*'TOX and EXPO INPUTS'!$E$33/'TOX and EXPO INPUTS'!$E$34),"0.00E+00"))</f>
        <v>#DIV/0!</v>
      </c>
      <c r="BJ698" s="37" t="e">
        <f>VALUE(TEXT((AF698*$T698/365*'TOX and EXPO INPUTS'!$E$33/'TOX and EXPO INPUTS'!$E$34),"0.00E+00"))</f>
        <v>#DIV/0!</v>
      </c>
      <c r="BK698" s="42" t="e">
        <f>VALUE(TEXT((AD698*$U698/365*'TOX and EXPO INPUTS'!$E$33/'TOX and EXPO INPUTS'!$E$34),"0.00E+00"))</f>
        <v>#DIV/0!</v>
      </c>
      <c r="BL698" s="37" t="e">
        <f>VALUE(TEXT((AE698*$U698/365*'TOX and EXPO INPUTS'!$E$33/'TOX and EXPO INPUTS'!$E$34),"0.00E+00"))</f>
        <v>#DIV/0!</v>
      </c>
      <c r="BM698" s="37" t="e">
        <f>VALUE(TEXT((AF698*$U698/365*'TOX and EXPO INPUTS'!$E$33/'TOX and EXPO INPUTS'!$E$34),"0.00E+00"))</f>
        <v>#DIV/0!</v>
      </c>
      <c r="BN698" s="42" t="e">
        <f>VALUE(TEXT((AL698*$T698/365*'TOX and EXPO INPUTS'!$E$33/'TOX and EXPO INPUTS'!$E$34),"0.00E+00"))</f>
        <v>#DIV/0!</v>
      </c>
      <c r="BO698" s="37" t="e">
        <f>VALUE(TEXT((AM698*$T698/365*'TOX and EXPO INPUTS'!$E$33/'TOX and EXPO INPUTS'!$E$34),"0.00E+00"))</f>
        <v>#DIV/0!</v>
      </c>
      <c r="BP698" s="42" t="e">
        <f>VALUE(TEXT((AL698*$U698/365*'TOX and EXPO INPUTS'!$E$33/'TOX and EXPO INPUTS'!$E$34),"0.00E+00"))</f>
        <v>#DIV/0!</v>
      </c>
      <c r="BQ698" s="37" t="e">
        <f>VALUE(TEXT((AM698*$U698/365*'TOX and EXPO INPUTS'!$E$33/'TOX and EXPO INPUTS'!$E$34),"0.00E+00"))</f>
        <v>#DIV/0!</v>
      </c>
      <c r="BR698" s="42" t="e">
        <f>VALUE(TEXT((AP698*$T698/365*'TOX and EXPO INPUTS'!$E$33/'TOX and EXPO INPUTS'!$E$34),"0.00E+00"))</f>
        <v>#DIV/0!</v>
      </c>
      <c r="BS698" s="37" t="e">
        <f>VALUE(TEXT((AQ698*$T698/365*'TOX and EXPO INPUTS'!$E$33/'TOX and EXPO INPUTS'!$E$34),"0.00E+00"))</f>
        <v>#DIV/0!</v>
      </c>
      <c r="BT698" s="37" t="e">
        <f>VALUE(TEXT((AR698*$T698/365*'TOX and EXPO INPUTS'!$E$33/'TOX and EXPO INPUTS'!$E$34),"0.00E+00"))</f>
        <v>#DIV/0!</v>
      </c>
      <c r="BU698" s="37" t="e">
        <f>VALUE(TEXT((AS698*$T698/365*'TOX and EXPO INPUTS'!$E$33/'TOX and EXPO INPUTS'!$E$34),"0.00E+00"))</f>
        <v>#DIV/0!</v>
      </c>
      <c r="BV698" s="37" t="e">
        <f>VALUE(TEXT((AT698*$T698/365*'TOX and EXPO INPUTS'!$E$33/'TOX and EXPO INPUTS'!$E$34),"0.00E+00"))</f>
        <v>#DIV/0!</v>
      </c>
      <c r="BW698" s="37" t="e">
        <f>VALUE(TEXT((AU698*$T698/365*'TOX and EXPO INPUTS'!$E$33/'TOX and EXPO INPUTS'!$E$34),"0.00E+00"))</f>
        <v>#DIV/0!</v>
      </c>
      <c r="BX698" s="42" t="e">
        <f>VALUE(TEXT((AP698*$U698/365*'TOX and EXPO INPUTS'!$E$33/'TOX and EXPO INPUTS'!$E$34),"0.00E+00"))</f>
        <v>#DIV/0!</v>
      </c>
      <c r="BY698" s="37" t="e">
        <f>VALUE(TEXT((AQ698*$U698/365*'TOX and EXPO INPUTS'!$E$33/'TOX and EXPO INPUTS'!$E$34),"0.00E+00"))</f>
        <v>#DIV/0!</v>
      </c>
      <c r="BZ698" s="37" t="e">
        <f>VALUE(TEXT((AR698*$U698/365*'TOX and EXPO INPUTS'!$E$33/'TOX and EXPO INPUTS'!$E$34),"0.00E+00"))</f>
        <v>#DIV/0!</v>
      </c>
      <c r="CA698" s="37" t="e">
        <f>VALUE(TEXT((AS698*$U698/365*'TOX and EXPO INPUTS'!$E$33/'TOX and EXPO INPUTS'!$E$34),"0.00E+00"))</f>
        <v>#DIV/0!</v>
      </c>
      <c r="CB698" s="37" t="e">
        <f>VALUE(TEXT((AT698*$U698/365*'TOX and EXPO INPUTS'!$E$33/'TOX and EXPO INPUTS'!$E$34),"0.00E+00"))</f>
        <v>#DIV/0!</v>
      </c>
      <c r="CC698" s="37" t="e">
        <f>VALUE(TEXT((AU698*$U698/365*'TOX and EXPO INPUTS'!$E$33/'TOX and EXPO INPUTS'!$E$34),"0.00E+00"))</f>
        <v>#DIV/0!</v>
      </c>
      <c r="CD698" s="58" t="e">
        <f>VALUE(TEXT((BR698*'TOX and EXPO INPUTS'!$F$23),"0.00E+00"))</f>
        <v>#DIV/0!</v>
      </c>
      <c r="CE698" s="57" t="e">
        <f>VALUE(TEXT((BS698*'TOX and EXPO INPUTS'!$F$23),"0.00E+00"))</f>
        <v>#DIV/0!</v>
      </c>
      <c r="CF698" s="57" t="e">
        <f>VALUE(TEXT((BT698*'TOX and EXPO INPUTS'!$F$23),"0.00E+00"))</f>
        <v>#DIV/0!</v>
      </c>
      <c r="CG698" s="57" t="e">
        <f>VALUE(TEXT((BU698*'TOX and EXPO INPUTS'!$F$23),"0.00E+00"))</f>
        <v>#DIV/0!</v>
      </c>
      <c r="CH698" s="57" t="e">
        <f>VALUE(TEXT((BV698*'TOX and EXPO INPUTS'!$F$23),"0.00E+00"))</f>
        <v>#DIV/0!</v>
      </c>
      <c r="CI698" s="57" t="e">
        <f>VALUE(TEXT((BW698*'TOX and EXPO INPUTS'!$F$23),"0.00E+00"))</f>
        <v>#DIV/0!</v>
      </c>
      <c r="CJ698" s="58" t="e">
        <f>VALUE(TEXT((BX698*'TOX and EXPO INPUTS'!$F$23),"0.00E+00"))</f>
        <v>#DIV/0!</v>
      </c>
      <c r="CK698" s="57" t="e">
        <f>VALUE(TEXT((BY698*'TOX and EXPO INPUTS'!$F$23),"0.00E+00"))</f>
        <v>#DIV/0!</v>
      </c>
      <c r="CL698" s="57" t="e">
        <f>VALUE(TEXT((BZ698*'TOX and EXPO INPUTS'!$F$23),"0.00E+00"))</f>
        <v>#DIV/0!</v>
      </c>
      <c r="CM698" s="57" t="e">
        <f>VALUE(TEXT((CA698*'TOX and EXPO INPUTS'!$F$23),"0.00E+00"))</f>
        <v>#DIV/0!</v>
      </c>
      <c r="CN698" s="57" t="e">
        <f>VALUE(TEXT((CB698*'TOX and EXPO INPUTS'!$F$23),"0.00E+00"))</f>
        <v>#DIV/0!</v>
      </c>
      <c r="CO698" s="57" t="e">
        <f>VALUE(TEXT((CC698*'TOX and EXPO INPUTS'!$F$23),"0.00E+00"))</f>
        <v>#DIV/0!</v>
      </c>
      <c r="CP698" s="38" t="s">
        <v>106</v>
      </c>
      <c r="CQ698" s="34" t="s">
        <v>107</v>
      </c>
      <c r="CR698" s="34" t="s">
        <v>108</v>
      </c>
      <c r="CS698" s="39" t="s">
        <v>109</v>
      </c>
    </row>
    <row r="699" spans="1:97" ht="48" customHeight="1" x14ac:dyDescent="0.25">
      <c r="A699" s="34" t="s">
        <v>98</v>
      </c>
      <c r="B699" s="34" t="s">
        <v>99</v>
      </c>
      <c r="C699" s="34" t="s">
        <v>113</v>
      </c>
      <c r="D699" s="34" t="s">
        <v>101</v>
      </c>
      <c r="E699" s="39" t="s">
        <v>102</v>
      </c>
      <c r="F699" s="40" t="s">
        <v>177</v>
      </c>
      <c r="G699" s="43"/>
      <c r="H699" s="36" t="s">
        <v>104</v>
      </c>
      <c r="I699" s="67"/>
      <c r="J699" s="36" t="s">
        <v>105</v>
      </c>
      <c r="K699" s="100">
        <f>VLOOKUP(F699,'Amount Seed Planted_variables'!$A$3:$I$74,2,0)</f>
        <v>32000</v>
      </c>
      <c r="L699" s="100">
        <f>VLOOKUP(F699,'Amount Seed Planted_variables'!$A$3:$I$74,3,0)</f>
        <v>50000</v>
      </c>
      <c r="M699" s="36">
        <f t="shared" si="307"/>
        <v>0</v>
      </c>
      <c r="N699" s="35">
        <f t="shared" si="308"/>
        <v>0</v>
      </c>
      <c r="O699" s="101">
        <v>3000</v>
      </c>
      <c r="P699" s="93">
        <f>VLOOKUP(F699,'Amount Seed Planted_variables'!$A$3:$I$74,4,0)</f>
        <v>1045440</v>
      </c>
      <c r="Q699" s="93">
        <f>VLOOKUP(F699,'Amount Seed Planted_variables'!$A$3:$I$74,7,0)</f>
        <v>80</v>
      </c>
      <c r="R699" s="93">
        <f>VLOOKUP(F699,'Amount Seed Planted_variables'!$A$3:$I$74,8,0)</f>
        <v>83635200</v>
      </c>
      <c r="S699" s="87" t="str">
        <f t="shared" si="304"/>
        <v>NA</v>
      </c>
      <c r="T699" s="35">
        <v>10</v>
      </c>
      <c r="U699" s="35">
        <v>30</v>
      </c>
      <c r="V699" s="41">
        <v>349</v>
      </c>
      <c r="W699" s="35">
        <v>51.2</v>
      </c>
      <c r="X699" s="35">
        <v>42.2</v>
      </c>
      <c r="Y699" s="41">
        <v>1.2</v>
      </c>
      <c r="Z699" s="35">
        <f>Y699*0.1</f>
        <v>0.12</v>
      </c>
      <c r="AA699" s="42">
        <f t="shared" si="309"/>
        <v>0</v>
      </c>
      <c r="AB699" s="37">
        <f t="shared" si="310"/>
        <v>0</v>
      </c>
      <c r="AC699" s="37">
        <f t="shared" si="311"/>
        <v>0</v>
      </c>
      <c r="AD699" s="42" t="e">
        <f>VALUE(TEXT(((AA699*'TOX and EXPO INPUTS'!$F$13)/'TOX and EXPO INPUTS'!$E$27),"0.00E+00"))</f>
        <v>#DIV/0!</v>
      </c>
      <c r="AE699" s="37" t="e">
        <f>VALUE(TEXT(((AB699*'TOX and EXPO INPUTS'!$F$13)/'TOX and EXPO INPUTS'!$E$27),"0.00E+00"))</f>
        <v>#DIV/0!</v>
      </c>
      <c r="AF699" s="37" t="e">
        <f>VALUE(TEXT(((AC699*'TOX and EXPO INPUTS'!$F$13)/'TOX and EXPO INPUTS'!$E$27),"0.00E+00"))</f>
        <v>#DIV/0!</v>
      </c>
      <c r="AG699" s="42" t="e">
        <f>IF($E699="ST",VALUE(TEXT(('TOX and EXPO INPUTS'!$F$7/AD699),"0.0E+00")),IF($E699="IT",VALUE(TEXT(('TOX and EXPO INPUTS'!$F$10/AD699),"0.0E+00"))))</f>
        <v>#DIV/0!</v>
      </c>
      <c r="AH699" s="37" t="e">
        <f>IF($E699="ST",VALUE(TEXT(('TOX and EXPO INPUTS'!$F$7/AE699),"0.0E+00")),IF($E699="IT",VALUE(TEXT(('TOX and EXPO INPUTS'!$F$10/AE699),"0.0E+00"))))</f>
        <v>#DIV/0!</v>
      </c>
      <c r="AI699" s="37" t="e">
        <f>IF($E699="ST",VALUE(TEXT(('TOX and EXPO INPUTS'!$F$7/AF699),"0.0E+00")),IF($E699="IT",VALUE(TEXT(('TOX and EXPO INPUTS'!$F$10/AF699),"0.0E+00"))))</f>
        <v>#DIV/0!</v>
      </c>
      <c r="AJ699" s="42">
        <f t="shared" si="305"/>
        <v>0</v>
      </c>
      <c r="AK699" s="37">
        <f t="shared" si="306"/>
        <v>0</v>
      </c>
      <c r="AL699" s="42" t="e">
        <f>VALUE(TEXT(((AJ699*'TOX and EXPO INPUTS'!$F$21)/'TOX and EXPO INPUTS'!$E$29),"0.00E+00"))</f>
        <v>#DIV/0!</v>
      </c>
      <c r="AM699" s="37" t="e">
        <f>VALUE(TEXT(((AK699*'TOX and EXPO INPUTS'!$F$21)/'TOX and EXPO INPUTS'!$E$29),"0.00E+00"))</f>
        <v>#DIV/0!</v>
      </c>
      <c r="AN699" s="42" t="e">
        <f>IF($E699="ST",VALUE(TEXT(('TOX and EXPO INPUTS'!$F$15/AL699),"0.0E+00")),IF($E699="IT",VALUE(TEXT(('TOX and EXPO INPUTS'!$F$18/AL699),"0.0E+00"))))</f>
        <v>#DIV/0!</v>
      </c>
      <c r="AO699" s="37" t="e">
        <f>IF($E699="ST",VALUE(TEXT(('TOX and EXPO INPUTS'!$F$15/AM699),"0.0E+00")),IF($E699="IT",VALUE(TEXT(('TOX and EXPO INPUTS'!$F$18/AM699),"0.0E+00"))))</f>
        <v>#DIV/0!</v>
      </c>
      <c r="AP699" s="42" t="e">
        <f>VALUE(TEXT((AD699+AL699),"0.00E+00"))</f>
        <v>#DIV/0!</v>
      </c>
      <c r="AQ699" s="37" t="e">
        <f>VALUE(TEXT((AE699+AL699),"0.00E+00"))</f>
        <v>#DIV/0!</v>
      </c>
      <c r="AR699" s="37" t="e">
        <f>VALUE(TEXT((AF699+AL699),"0.00E+00"))</f>
        <v>#DIV/0!</v>
      </c>
      <c r="AS699" s="37" t="e">
        <f>VALUE(TEXT((AD699+AM699),"0.00E+00"))</f>
        <v>#DIV/0!</v>
      </c>
      <c r="AT699" s="37" t="e">
        <f>VALUE(TEXT((AE699+AM699),"0.00E+00"))</f>
        <v>#DIV/0!</v>
      </c>
      <c r="AU699" s="37" t="e">
        <f>VALUE(TEXT((AF699+AM699),"0.00E+00"))</f>
        <v>#DIV/0!</v>
      </c>
      <c r="AV699" s="42" t="e">
        <f>VALUE(TEXT(1/((1/AG699)+(1/AN699)),"0.0E+00"))</f>
        <v>#DIV/0!</v>
      </c>
      <c r="AW699" s="37" t="e">
        <f>VALUE(TEXT(1/((1/AH699)+(1/AN699)),"0.0E+00"))</f>
        <v>#DIV/0!</v>
      </c>
      <c r="AX699" s="37" t="e">
        <f>VALUE(TEXT(1/((1/AI699)+(1/AN699)),"0.0E+00"))</f>
        <v>#DIV/0!</v>
      </c>
      <c r="AY699" s="37" t="e">
        <f>VALUE(TEXT(1/((1/AG699)+(1/AO699)),"0.0E+00"))</f>
        <v>#DIV/0!</v>
      </c>
      <c r="AZ699" s="37" t="e">
        <f>VALUE(TEXT(1/((1/AH699)+(1/AO699)),"0.0E+00"))</f>
        <v>#DIV/0!</v>
      </c>
      <c r="BA699" s="37" t="e">
        <f>VALUE(TEXT(1/((1/AI699)+(1/AO699)),"0.0E+00"))</f>
        <v>#DIV/0!</v>
      </c>
      <c r="BB699" s="42" t="e">
        <f>IF($E699="ST",VALUE(TEXT((1/(('TOX and EXPO INPUTS'!$F$9/AG699)+('TOX and EXPO INPUTS'!$F$17/AN699))),"0.0E+00")),IF($E699="IT",VALUE(TEXT((1/(('TOX and EXPO INPUTS'!$F$12/AG699)+('TOX and EXPO INPUTS'!$F$20/AN699))),"0.0E+00"))))</f>
        <v>#DIV/0!</v>
      </c>
      <c r="BC699" s="37" t="e">
        <f>IF($E699="ST",VALUE(TEXT((1/(('TOX and EXPO INPUTS'!$F$9/AH699)+('TOX and EXPO INPUTS'!$F$17/AN699))),"0.0E+00")),IF($E699="IT",VALUE(TEXT((1/(('TOX and EXPO INPUTS'!$F$12/AH699)+('TOX and EXPO INPUTS'!$F$20/AN699))),"0.0E+00"))))</f>
        <v>#DIV/0!</v>
      </c>
      <c r="BD699" s="37" t="e">
        <f>IF($E699="ST",VALUE(TEXT((1/(('TOX and EXPO INPUTS'!$F$9/AI699)+('TOX and EXPO INPUTS'!$F$17/AN699))),"0.0E+00")),IF($E699="IT",VALUE(TEXT((1/(('TOX and EXPO INPUTS'!$F$12/AI699)+('TOX and EXPO INPUTS'!$F$20/AN699))),"0.0E+00"))))</f>
        <v>#DIV/0!</v>
      </c>
      <c r="BE699" s="37" t="e">
        <f>IF($E699="ST",VALUE(TEXT((1/(('TOX and EXPO INPUTS'!$F$9/AG699)+('TOX and EXPO INPUTS'!$F$17/AO699))),"0.0E+00")),IF($E699="IT",VALUE(TEXT((1/(('TOX and EXPO INPUTS'!$F$12/AG699)+('TOX and EXPO INPUTS'!$F$20/AO699))),"0.0E+00"))))</f>
        <v>#DIV/0!</v>
      </c>
      <c r="BF699" s="37" t="e">
        <f>IF($E699="ST",VALUE(TEXT((1/(('TOX and EXPO INPUTS'!$F$9/AH699)+('TOX and EXPO INPUTS'!$F$17/AO699))),"0.0E+00")),IF($E699="IT",VALUE(TEXT((1/(('TOX and EXPO INPUTS'!$F$12/AH699)+('TOX and EXPO INPUTS'!$F$20/AO699))),"0.0E+00"))))</f>
        <v>#DIV/0!</v>
      </c>
      <c r="BG699" s="37" t="e">
        <f>IF($E699="ST",VALUE(TEXT((1/(('TOX and EXPO INPUTS'!$F$9/AI699)+('TOX and EXPO INPUTS'!$F$17/AO699))),"0.0E+00")),IF($E699="IT",VALUE(TEXT((1/(('TOX and EXPO INPUTS'!$F$12/AI699)+('TOX and EXPO INPUTS'!$F$20/AO699))),"0.0E+00"))))</f>
        <v>#DIV/0!</v>
      </c>
      <c r="BH699" s="42" t="e">
        <f>VALUE(TEXT((AD699*$T699/365*'TOX and EXPO INPUTS'!$E$33/'TOX and EXPO INPUTS'!$E$34),"0.00E+00"))</f>
        <v>#DIV/0!</v>
      </c>
      <c r="BI699" s="37" t="e">
        <f>VALUE(TEXT((AE699*$T699/365*'TOX and EXPO INPUTS'!$E$33/'TOX and EXPO INPUTS'!$E$34),"0.00E+00"))</f>
        <v>#DIV/0!</v>
      </c>
      <c r="BJ699" s="37" t="e">
        <f>VALUE(TEXT((AF699*$T699/365*'TOX and EXPO INPUTS'!$E$33/'TOX and EXPO INPUTS'!$E$34),"0.00E+00"))</f>
        <v>#DIV/0!</v>
      </c>
      <c r="BK699" s="42" t="e">
        <f>VALUE(TEXT((AD699*$U699/365*'TOX and EXPO INPUTS'!$E$33/'TOX and EXPO INPUTS'!$E$34),"0.00E+00"))</f>
        <v>#DIV/0!</v>
      </c>
      <c r="BL699" s="37" t="e">
        <f>VALUE(TEXT((AE699*$U699/365*'TOX and EXPO INPUTS'!$E$33/'TOX and EXPO INPUTS'!$E$34),"0.00E+00"))</f>
        <v>#DIV/0!</v>
      </c>
      <c r="BM699" s="37" t="e">
        <f>VALUE(TEXT((AF699*$U699/365*'TOX and EXPO INPUTS'!$E$33/'TOX and EXPO INPUTS'!$E$34),"0.00E+00"))</f>
        <v>#DIV/0!</v>
      </c>
      <c r="BN699" s="42" t="e">
        <f>VALUE(TEXT((AL699*$T699/365*'TOX and EXPO INPUTS'!$E$33/'TOX and EXPO INPUTS'!$E$34),"0.00E+00"))</f>
        <v>#DIV/0!</v>
      </c>
      <c r="BO699" s="37" t="e">
        <f>VALUE(TEXT((AM699*$T699/365*'TOX and EXPO INPUTS'!$E$33/'TOX and EXPO INPUTS'!$E$34),"0.00E+00"))</f>
        <v>#DIV/0!</v>
      </c>
      <c r="BP699" s="42" t="e">
        <f>VALUE(TEXT((AL699*$U699/365*'TOX and EXPO INPUTS'!$E$33/'TOX and EXPO INPUTS'!$E$34),"0.00E+00"))</f>
        <v>#DIV/0!</v>
      </c>
      <c r="BQ699" s="37" t="e">
        <f>VALUE(TEXT((AM699*$U699/365*'TOX and EXPO INPUTS'!$E$33/'TOX and EXPO INPUTS'!$E$34),"0.00E+00"))</f>
        <v>#DIV/0!</v>
      </c>
      <c r="BR699" s="42" t="e">
        <f>VALUE(TEXT((AP699*$T699/365*'TOX and EXPO INPUTS'!$E$33/'TOX and EXPO INPUTS'!$E$34),"0.00E+00"))</f>
        <v>#DIV/0!</v>
      </c>
      <c r="BS699" s="37" t="e">
        <f>VALUE(TEXT((AQ699*$T699/365*'TOX and EXPO INPUTS'!$E$33/'TOX and EXPO INPUTS'!$E$34),"0.00E+00"))</f>
        <v>#DIV/0!</v>
      </c>
      <c r="BT699" s="37" t="e">
        <f>VALUE(TEXT((AR699*$T699/365*'TOX and EXPO INPUTS'!$E$33/'TOX and EXPO INPUTS'!$E$34),"0.00E+00"))</f>
        <v>#DIV/0!</v>
      </c>
      <c r="BU699" s="37" t="e">
        <f>VALUE(TEXT((AS699*$T699/365*'TOX and EXPO INPUTS'!$E$33/'TOX and EXPO INPUTS'!$E$34),"0.00E+00"))</f>
        <v>#DIV/0!</v>
      </c>
      <c r="BV699" s="37" t="e">
        <f>VALUE(TEXT((AT699*$T699/365*'TOX and EXPO INPUTS'!$E$33/'TOX and EXPO INPUTS'!$E$34),"0.00E+00"))</f>
        <v>#DIV/0!</v>
      </c>
      <c r="BW699" s="37" t="e">
        <f>VALUE(TEXT((AU699*$T699/365*'TOX and EXPO INPUTS'!$E$33/'TOX and EXPO INPUTS'!$E$34),"0.00E+00"))</f>
        <v>#DIV/0!</v>
      </c>
      <c r="BX699" s="42" t="e">
        <f>VALUE(TEXT((AP699*$U699/365*'TOX and EXPO INPUTS'!$E$33/'TOX and EXPO INPUTS'!$E$34),"0.00E+00"))</f>
        <v>#DIV/0!</v>
      </c>
      <c r="BY699" s="37" t="e">
        <f>VALUE(TEXT((AQ699*$U699/365*'TOX and EXPO INPUTS'!$E$33/'TOX and EXPO INPUTS'!$E$34),"0.00E+00"))</f>
        <v>#DIV/0!</v>
      </c>
      <c r="BZ699" s="37" t="e">
        <f>VALUE(TEXT((AR699*$U699/365*'TOX and EXPO INPUTS'!$E$33/'TOX and EXPO INPUTS'!$E$34),"0.00E+00"))</f>
        <v>#DIV/0!</v>
      </c>
      <c r="CA699" s="37" t="e">
        <f>VALUE(TEXT((AS699*$U699/365*'TOX and EXPO INPUTS'!$E$33/'TOX and EXPO INPUTS'!$E$34),"0.00E+00"))</f>
        <v>#DIV/0!</v>
      </c>
      <c r="CB699" s="37" t="e">
        <f>VALUE(TEXT((AT699*$U699/365*'TOX and EXPO INPUTS'!$E$33/'TOX and EXPO INPUTS'!$E$34),"0.00E+00"))</f>
        <v>#DIV/0!</v>
      </c>
      <c r="CC699" s="37" t="e">
        <f>VALUE(TEXT((AU699*$U699/365*'TOX and EXPO INPUTS'!$E$33/'TOX and EXPO INPUTS'!$E$34),"0.00E+00"))</f>
        <v>#DIV/0!</v>
      </c>
      <c r="CD699" s="58" t="e">
        <f>VALUE(TEXT((BR699*'TOX and EXPO INPUTS'!$F$23),"0.00E+00"))</f>
        <v>#DIV/0!</v>
      </c>
      <c r="CE699" s="57" t="e">
        <f>VALUE(TEXT((BS699*'TOX and EXPO INPUTS'!$F$23),"0.00E+00"))</f>
        <v>#DIV/0!</v>
      </c>
      <c r="CF699" s="57" t="e">
        <f>VALUE(TEXT((BT699*'TOX and EXPO INPUTS'!$F$23),"0.00E+00"))</f>
        <v>#DIV/0!</v>
      </c>
      <c r="CG699" s="57" t="e">
        <f>VALUE(TEXT((BU699*'TOX and EXPO INPUTS'!$F$23),"0.00E+00"))</f>
        <v>#DIV/0!</v>
      </c>
      <c r="CH699" s="57" t="e">
        <f>VALUE(TEXT((BV699*'TOX and EXPO INPUTS'!$F$23),"0.00E+00"))</f>
        <v>#DIV/0!</v>
      </c>
      <c r="CI699" s="57" t="e">
        <f>VALUE(TEXT((BW699*'TOX and EXPO INPUTS'!$F$23),"0.00E+00"))</f>
        <v>#DIV/0!</v>
      </c>
      <c r="CJ699" s="58" t="e">
        <f>VALUE(TEXT((BX699*'TOX and EXPO INPUTS'!$F$23),"0.00E+00"))</f>
        <v>#DIV/0!</v>
      </c>
      <c r="CK699" s="57" t="e">
        <f>VALUE(TEXT((BY699*'TOX and EXPO INPUTS'!$F$23),"0.00E+00"))</f>
        <v>#DIV/0!</v>
      </c>
      <c r="CL699" s="57" t="e">
        <f>VALUE(TEXT((BZ699*'TOX and EXPO INPUTS'!$F$23),"0.00E+00"))</f>
        <v>#DIV/0!</v>
      </c>
      <c r="CM699" s="57" t="e">
        <f>VALUE(TEXT((CA699*'TOX and EXPO INPUTS'!$F$23),"0.00E+00"))</f>
        <v>#DIV/0!</v>
      </c>
      <c r="CN699" s="57" t="e">
        <f>VALUE(TEXT((CB699*'TOX and EXPO INPUTS'!$F$23),"0.00E+00"))</f>
        <v>#DIV/0!</v>
      </c>
      <c r="CO699" s="57" t="e">
        <f>VALUE(TEXT((CC699*'TOX and EXPO INPUTS'!$F$23),"0.00E+00"))</f>
        <v>#DIV/0!</v>
      </c>
      <c r="CP699" s="38" t="s">
        <v>106</v>
      </c>
      <c r="CQ699" s="34" t="s">
        <v>107</v>
      </c>
      <c r="CR699" s="34" t="s">
        <v>108</v>
      </c>
      <c r="CS699" s="39" t="s">
        <v>109</v>
      </c>
    </row>
    <row r="700" spans="1:97" ht="48" customHeight="1" x14ac:dyDescent="0.25">
      <c r="A700" s="34" t="s">
        <v>98</v>
      </c>
      <c r="B700" s="34" t="s">
        <v>99</v>
      </c>
      <c r="C700" s="34" t="s">
        <v>113</v>
      </c>
      <c r="D700" s="34" t="s">
        <v>110</v>
      </c>
      <c r="E700" s="39" t="s">
        <v>102</v>
      </c>
      <c r="F700" s="40" t="s">
        <v>177</v>
      </c>
      <c r="G700" s="43"/>
      <c r="H700" s="36" t="s">
        <v>104</v>
      </c>
      <c r="I700" s="67"/>
      <c r="J700" s="36" t="s">
        <v>105</v>
      </c>
      <c r="K700" s="100">
        <f>VLOOKUP(F700,'Amount Seed Planted_variables'!$A$3:$I$74,2,0)</f>
        <v>32000</v>
      </c>
      <c r="L700" s="100">
        <f>VLOOKUP(F700,'Amount Seed Planted_variables'!$A$3:$I$74,3,0)</f>
        <v>50000</v>
      </c>
      <c r="M700" s="36">
        <f t="shared" si="307"/>
        <v>0</v>
      </c>
      <c r="N700" s="35">
        <f t="shared" si="308"/>
        <v>0</v>
      </c>
      <c r="O700" s="101">
        <v>3000</v>
      </c>
      <c r="P700" s="93">
        <f>VLOOKUP(F700,'Amount Seed Planted_variables'!$A$3:$I$74,4,0)</f>
        <v>1045440</v>
      </c>
      <c r="Q700" s="93">
        <f>VLOOKUP(F700,'Amount Seed Planted_variables'!$A$3:$I$74,7,0)</f>
        <v>80</v>
      </c>
      <c r="R700" s="93">
        <f>VLOOKUP(F700,'Amount Seed Planted_variables'!$A$3:$I$74,8,0)</f>
        <v>83635200</v>
      </c>
      <c r="S700" s="87" t="str">
        <f t="shared" si="304"/>
        <v>NA</v>
      </c>
      <c r="T700" s="35">
        <v>10</v>
      </c>
      <c r="U700" s="35">
        <v>30</v>
      </c>
      <c r="V700" s="41">
        <v>68</v>
      </c>
      <c r="W700" s="35">
        <v>16.899999999999999</v>
      </c>
      <c r="X700" s="35">
        <v>13.1</v>
      </c>
      <c r="Y700" s="41">
        <v>3.6</v>
      </c>
      <c r="Z700" s="35">
        <f>Y700*0.1</f>
        <v>0.36000000000000004</v>
      </c>
      <c r="AA700" s="42">
        <f t="shared" si="309"/>
        <v>0</v>
      </c>
      <c r="AB700" s="37">
        <f t="shared" si="310"/>
        <v>0</v>
      </c>
      <c r="AC700" s="37">
        <f t="shared" si="311"/>
        <v>0</v>
      </c>
      <c r="AD700" s="42" t="e">
        <f>VALUE(TEXT(((AA700*'TOX and EXPO INPUTS'!$F$13)/'TOX and EXPO INPUTS'!$E$27),"0.00E+00"))</f>
        <v>#DIV/0!</v>
      </c>
      <c r="AE700" s="37" t="e">
        <f>VALUE(TEXT(((AB700*'TOX and EXPO INPUTS'!$F$13)/'TOX and EXPO INPUTS'!$E$27),"0.00E+00"))</f>
        <v>#DIV/0!</v>
      </c>
      <c r="AF700" s="37" t="e">
        <f>VALUE(TEXT(((AC700*'TOX and EXPO INPUTS'!$F$13)/'TOX and EXPO INPUTS'!$E$27),"0.00E+00"))</f>
        <v>#DIV/0!</v>
      </c>
      <c r="AG700" s="42" t="e">
        <f>IF($E700="ST",VALUE(TEXT(('TOX and EXPO INPUTS'!$F$7/AD700),"0.0E+00")),IF($E700="IT",VALUE(TEXT(('TOX and EXPO INPUTS'!$F$10/AD700),"0.0E+00"))))</f>
        <v>#DIV/0!</v>
      </c>
      <c r="AH700" s="37" t="e">
        <f>IF($E700="ST",VALUE(TEXT(('TOX and EXPO INPUTS'!$F$7/AE700),"0.0E+00")),IF($E700="IT",VALUE(TEXT(('TOX and EXPO INPUTS'!$F$10/AE700),"0.0E+00"))))</f>
        <v>#DIV/0!</v>
      </c>
      <c r="AI700" s="37" t="e">
        <f>IF($E700="ST",VALUE(TEXT(('TOX and EXPO INPUTS'!$F$7/AF700),"0.0E+00")),IF($E700="IT",VALUE(TEXT(('TOX and EXPO INPUTS'!$F$10/AF700),"0.0E+00"))))</f>
        <v>#DIV/0!</v>
      </c>
      <c r="AJ700" s="42">
        <f t="shared" si="305"/>
        <v>0</v>
      </c>
      <c r="AK700" s="37">
        <f t="shared" si="306"/>
        <v>0</v>
      </c>
      <c r="AL700" s="42" t="e">
        <f>VALUE(TEXT(((AJ700*'TOX and EXPO INPUTS'!$F$21)/'TOX and EXPO INPUTS'!$E$29),"0.00E+00"))</f>
        <v>#DIV/0!</v>
      </c>
      <c r="AM700" s="37" t="e">
        <f>VALUE(TEXT(((AK700*'TOX and EXPO INPUTS'!$F$21)/'TOX and EXPO INPUTS'!$E$29),"0.00E+00"))</f>
        <v>#DIV/0!</v>
      </c>
      <c r="AN700" s="42" t="e">
        <f>IF($E700="ST",VALUE(TEXT(('TOX and EXPO INPUTS'!$F$15/AL700),"0.0E+00")),IF($E700="IT",VALUE(TEXT(('TOX and EXPO INPUTS'!$F$18/AL700),"0.0E+00"))))</f>
        <v>#DIV/0!</v>
      </c>
      <c r="AO700" s="37" t="e">
        <f>IF($E700="ST",VALUE(TEXT(('TOX and EXPO INPUTS'!$F$15/AM700),"0.0E+00")),IF($E700="IT",VALUE(TEXT(('TOX and EXPO INPUTS'!$F$18/AM700),"0.0E+00"))))</f>
        <v>#DIV/0!</v>
      </c>
      <c r="AP700" s="42" t="e">
        <f>VALUE(TEXT((AD700+AL700),"0.00E+00"))</f>
        <v>#DIV/0!</v>
      </c>
      <c r="AQ700" s="37" t="e">
        <f>VALUE(TEXT((AE700+AL700),"0.00E+00"))</f>
        <v>#DIV/0!</v>
      </c>
      <c r="AR700" s="37" t="e">
        <f>VALUE(TEXT((AF700+AL700),"0.00E+00"))</f>
        <v>#DIV/0!</v>
      </c>
      <c r="AS700" s="37" t="e">
        <f>VALUE(TEXT((AD700+AM700),"0.00E+00"))</f>
        <v>#DIV/0!</v>
      </c>
      <c r="AT700" s="37" t="e">
        <f>VALUE(TEXT((AE700+AM700),"0.00E+00"))</f>
        <v>#DIV/0!</v>
      </c>
      <c r="AU700" s="37" t="e">
        <f>VALUE(TEXT((AF700+AM700),"0.00E+00"))</f>
        <v>#DIV/0!</v>
      </c>
      <c r="AV700" s="42" t="e">
        <f>VALUE(TEXT(1/((1/AG700)+(1/AN700)),"0.0E+00"))</f>
        <v>#DIV/0!</v>
      </c>
      <c r="AW700" s="37" t="e">
        <f>VALUE(TEXT(1/((1/AH700)+(1/AN700)),"0.0E+00"))</f>
        <v>#DIV/0!</v>
      </c>
      <c r="AX700" s="37" t="e">
        <f>VALUE(TEXT(1/((1/AI700)+(1/AN700)),"0.0E+00"))</f>
        <v>#DIV/0!</v>
      </c>
      <c r="AY700" s="37" t="e">
        <f>VALUE(TEXT(1/((1/AG700)+(1/AO700)),"0.0E+00"))</f>
        <v>#DIV/0!</v>
      </c>
      <c r="AZ700" s="37" t="e">
        <f>VALUE(TEXT(1/((1/AH700)+(1/AO700)),"0.0E+00"))</f>
        <v>#DIV/0!</v>
      </c>
      <c r="BA700" s="37" t="e">
        <f>VALUE(TEXT(1/((1/AI700)+(1/AO700)),"0.0E+00"))</f>
        <v>#DIV/0!</v>
      </c>
      <c r="BB700" s="42" t="e">
        <f>IF($E700="ST",VALUE(TEXT((1/(('TOX and EXPO INPUTS'!$F$9/AG700)+('TOX and EXPO INPUTS'!$F$17/AN700))),"0.0E+00")),IF($E700="IT",VALUE(TEXT((1/(('TOX and EXPO INPUTS'!$F$12/AG700)+('TOX and EXPO INPUTS'!$F$20/AN700))),"0.0E+00"))))</f>
        <v>#DIV/0!</v>
      </c>
      <c r="BC700" s="37" t="e">
        <f>IF($E700="ST",VALUE(TEXT((1/(('TOX and EXPO INPUTS'!$F$9/AH700)+('TOX and EXPO INPUTS'!$F$17/AN700))),"0.0E+00")),IF($E700="IT",VALUE(TEXT((1/(('TOX and EXPO INPUTS'!$F$12/AH700)+('TOX and EXPO INPUTS'!$F$20/AN700))),"0.0E+00"))))</f>
        <v>#DIV/0!</v>
      </c>
      <c r="BD700" s="37" t="e">
        <f>IF($E700="ST",VALUE(TEXT((1/(('TOX and EXPO INPUTS'!$F$9/AI700)+('TOX and EXPO INPUTS'!$F$17/AN700))),"0.0E+00")),IF($E700="IT",VALUE(TEXT((1/(('TOX and EXPO INPUTS'!$F$12/AI700)+('TOX and EXPO INPUTS'!$F$20/AN700))),"0.0E+00"))))</f>
        <v>#DIV/0!</v>
      </c>
      <c r="BE700" s="37" t="e">
        <f>IF($E700="ST",VALUE(TEXT((1/(('TOX and EXPO INPUTS'!$F$9/AG700)+('TOX and EXPO INPUTS'!$F$17/AO700))),"0.0E+00")),IF($E700="IT",VALUE(TEXT((1/(('TOX and EXPO INPUTS'!$F$12/AG700)+('TOX and EXPO INPUTS'!$F$20/AO700))),"0.0E+00"))))</f>
        <v>#DIV/0!</v>
      </c>
      <c r="BF700" s="37" t="e">
        <f>IF($E700="ST",VALUE(TEXT((1/(('TOX and EXPO INPUTS'!$F$9/AH700)+('TOX and EXPO INPUTS'!$F$17/AO700))),"0.0E+00")),IF($E700="IT",VALUE(TEXT((1/(('TOX and EXPO INPUTS'!$F$12/AH700)+('TOX and EXPO INPUTS'!$F$20/AO700))),"0.0E+00"))))</f>
        <v>#DIV/0!</v>
      </c>
      <c r="BG700" s="37" t="e">
        <f>IF($E700="ST",VALUE(TEXT((1/(('TOX and EXPO INPUTS'!$F$9/AI700)+('TOX and EXPO INPUTS'!$F$17/AO700))),"0.0E+00")),IF($E700="IT",VALUE(TEXT((1/(('TOX and EXPO INPUTS'!$F$12/AI700)+('TOX and EXPO INPUTS'!$F$20/AO700))),"0.0E+00"))))</f>
        <v>#DIV/0!</v>
      </c>
      <c r="BH700" s="42" t="e">
        <f>VALUE(TEXT((AD700*$T700/365*'TOX and EXPO INPUTS'!$E$33/'TOX and EXPO INPUTS'!$E$34),"0.00E+00"))</f>
        <v>#DIV/0!</v>
      </c>
      <c r="BI700" s="37" t="e">
        <f>VALUE(TEXT((AE700*$T700/365*'TOX and EXPO INPUTS'!$E$33/'TOX and EXPO INPUTS'!$E$34),"0.00E+00"))</f>
        <v>#DIV/0!</v>
      </c>
      <c r="BJ700" s="37" t="e">
        <f>VALUE(TEXT((AF700*$T700/365*'TOX and EXPO INPUTS'!$E$33/'TOX and EXPO INPUTS'!$E$34),"0.00E+00"))</f>
        <v>#DIV/0!</v>
      </c>
      <c r="BK700" s="42" t="e">
        <f>VALUE(TEXT((AD700*$U700/365*'TOX and EXPO INPUTS'!$E$33/'TOX and EXPO INPUTS'!$E$34),"0.00E+00"))</f>
        <v>#DIV/0!</v>
      </c>
      <c r="BL700" s="37" t="e">
        <f>VALUE(TEXT((AE700*$U700/365*'TOX and EXPO INPUTS'!$E$33/'TOX and EXPO INPUTS'!$E$34),"0.00E+00"))</f>
        <v>#DIV/0!</v>
      </c>
      <c r="BM700" s="37" t="e">
        <f>VALUE(TEXT((AF700*$U700/365*'TOX and EXPO INPUTS'!$E$33/'TOX and EXPO INPUTS'!$E$34),"0.00E+00"))</f>
        <v>#DIV/0!</v>
      </c>
      <c r="BN700" s="42" t="e">
        <f>VALUE(TEXT((AL700*$T700/365*'TOX and EXPO INPUTS'!$E$33/'TOX and EXPO INPUTS'!$E$34),"0.00E+00"))</f>
        <v>#DIV/0!</v>
      </c>
      <c r="BO700" s="37" t="e">
        <f>VALUE(TEXT((AM700*$T700/365*'TOX and EXPO INPUTS'!$E$33/'TOX and EXPO INPUTS'!$E$34),"0.00E+00"))</f>
        <v>#DIV/0!</v>
      </c>
      <c r="BP700" s="42" t="e">
        <f>VALUE(TEXT((AL700*$U700/365*'TOX and EXPO INPUTS'!$E$33/'TOX and EXPO INPUTS'!$E$34),"0.00E+00"))</f>
        <v>#DIV/0!</v>
      </c>
      <c r="BQ700" s="37" t="e">
        <f>VALUE(TEXT((AM700*$U700/365*'TOX and EXPO INPUTS'!$E$33/'TOX and EXPO INPUTS'!$E$34),"0.00E+00"))</f>
        <v>#DIV/0!</v>
      </c>
      <c r="BR700" s="42" t="e">
        <f>VALUE(TEXT((AP700*$T700/365*'TOX and EXPO INPUTS'!$E$33/'TOX and EXPO INPUTS'!$E$34),"0.00E+00"))</f>
        <v>#DIV/0!</v>
      </c>
      <c r="BS700" s="37" t="e">
        <f>VALUE(TEXT((AQ700*$T700/365*'TOX and EXPO INPUTS'!$E$33/'TOX and EXPO INPUTS'!$E$34),"0.00E+00"))</f>
        <v>#DIV/0!</v>
      </c>
      <c r="BT700" s="37" t="e">
        <f>VALUE(TEXT((AR700*$T700/365*'TOX and EXPO INPUTS'!$E$33/'TOX and EXPO INPUTS'!$E$34),"0.00E+00"))</f>
        <v>#DIV/0!</v>
      </c>
      <c r="BU700" s="37" t="e">
        <f>VALUE(TEXT((AS700*$T700/365*'TOX and EXPO INPUTS'!$E$33/'TOX and EXPO INPUTS'!$E$34),"0.00E+00"))</f>
        <v>#DIV/0!</v>
      </c>
      <c r="BV700" s="37" t="e">
        <f>VALUE(TEXT((AT700*$T700/365*'TOX and EXPO INPUTS'!$E$33/'TOX and EXPO INPUTS'!$E$34),"0.00E+00"))</f>
        <v>#DIV/0!</v>
      </c>
      <c r="BW700" s="37" t="e">
        <f>VALUE(TEXT((AU700*$T700/365*'TOX and EXPO INPUTS'!$E$33/'TOX and EXPO INPUTS'!$E$34),"0.00E+00"))</f>
        <v>#DIV/0!</v>
      </c>
      <c r="BX700" s="42" t="e">
        <f>VALUE(TEXT((AP700*$U700/365*'TOX and EXPO INPUTS'!$E$33/'TOX and EXPO INPUTS'!$E$34),"0.00E+00"))</f>
        <v>#DIV/0!</v>
      </c>
      <c r="BY700" s="37" t="e">
        <f>VALUE(TEXT((AQ700*$U700/365*'TOX and EXPO INPUTS'!$E$33/'TOX and EXPO INPUTS'!$E$34),"0.00E+00"))</f>
        <v>#DIV/0!</v>
      </c>
      <c r="BZ700" s="37" t="e">
        <f>VALUE(TEXT((AR700*$U700/365*'TOX and EXPO INPUTS'!$E$33/'TOX and EXPO INPUTS'!$E$34),"0.00E+00"))</f>
        <v>#DIV/0!</v>
      </c>
      <c r="CA700" s="37" t="e">
        <f>VALUE(TEXT((AS700*$U700/365*'TOX and EXPO INPUTS'!$E$33/'TOX and EXPO INPUTS'!$E$34),"0.00E+00"))</f>
        <v>#DIV/0!</v>
      </c>
      <c r="CB700" s="37" t="e">
        <f>VALUE(TEXT((AT700*$U700/365*'TOX and EXPO INPUTS'!$E$33/'TOX and EXPO INPUTS'!$E$34),"0.00E+00"))</f>
        <v>#DIV/0!</v>
      </c>
      <c r="CC700" s="37" t="e">
        <f>VALUE(TEXT((AU700*$U700/365*'TOX and EXPO INPUTS'!$E$33/'TOX and EXPO INPUTS'!$E$34),"0.00E+00"))</f>
        <v>#DIV/0!</v>
      </c>
      <c r="CD700" s="58" t="e">
        <f>VALUE(TEXT((BR700*'TOX and EXPO INPUTS'!$F$23),"0.00E+00"))</f>
        <v>#DIV/0!</v>
      </c>
      <c r="CE700" s="57" t="e">
        <f>VALUE(TEXT((BS700*'TOX and EXPO INPUTS'!$F$23),"0.00E+00"))</f>
        <v>#DIV/0!</v>
      </c>
      <c r="CF700" s="57" t="e">
        <f>VALUE(TEXT((BT700*'TOX and EXPO INPUTS'!$F$23),"0.00E+00"))</f>
        <v>#DIV/0!</v>
      </c>
      <c r="CG700" s="57" t="e">
        <f>VALUE(TEXT((BU700*'TOX and EXPO INPUTS'!$F$23),"0.00E+00"))</f>
        <v>#DIV/0!</v>
      </c>
      <c r="CH700" s="57" t="e">
        <f>VALUE(TEXT((BV700*'TOX and EXPO INPUTS'!$F$23),"0.00E+00"))</f>
        <v>#DIV/0!</v>
      </c>
      <c r="CI700" s="57" t="e">
        <f>VALUE(TEXT((BW700*'TOX and EXPO INPUTS'!$F$23),"0.00E+00"))</f>
        <v>#DIV/0!</v>
      </c>
      <c r="CJ700" s="58" t="e">
        <f>VALUE(TEXT((BX700*'TOX and EXPO INPUTS'!$F$23),"0.00E+00"))</f>
        <v>#DIV/0!</v>
      </c>
      <c r="CK700" s="57" t="e">
        <f>VALUE(TEXT((BY700*'TOX and EXPO INPUTS'!$F$23),"0.00E+00"))</f>
        <v>#DIV/0!</v>
      </c>
      <c r="CL700" s="57" t="e">
        <f>VALUE(TEXT((BZ700*'TOX and EXPO INPUTS'!$F$23),"0.00E+00"))</f>
        <v>#DIV/0!</v>
      </c>
      <c r="CM700" s="57" t="e">
        <f>VALUE(TEXT((CA700*'TOX and EXPO INPUTS'!$F$23),"0.00E+00"))</f>
        <v>#DIV/0!</v>
      </c>
      <c r="CN700" s="57" t="e">
        <f>VALUE(TEXT((CB700*'TOX and EXPO INPUTS'!$F$23),"0.00E+00"))</f>
        <v>#DIV/0!</v>
      </c>
      <c r="CO700" s="57" t="e">
        <f>VALUE(TEXT((CC700*'TOX and EXPO INPUTS'!$F$23),"0.00E+00"))</f>
        <v>#DIV/0!</v>
      </c>
      <c r="CP700" s="38" t="s">
        <v>106</v>
      </c>
      <c r="CQ700" s="34" t="s">
        <v>107</v>
      </c>
      <c r="CR700" s="34" t="s">
        <v>108</v>
      </c>
      <c r="CS700" s="39" t="s">
        <v>109</v>
      </c>
    </row>
    <row r="701" spans="1:97" ht="48" customHeight="1" x14ac:dyDescent="0.25">
      <c r="A701" s="34" t="s">
        <v>98</v>
      </c>
      <c r="B701" s="34" t="s">
        <v>99</v>
      </c>
      <c r="C701" s="34" t="s">
        <v>113</v>
      </c>
      <c r="D701" s="34" t="s">
        <v>111</v>
      </c>
      <c r="E701" s="39" t="s">
        <v>102</v>
      </c>
      <c r="F701" s="40" t="s">
        <v>177</v>
      </c>
      <c r="G701" s="43"/>
      <c r="H701" s="36" t="s">
        <v>104</v>
      </c>
      <c r="I701" s="67"/>
      <c r="J701" s="36" t="s">
        <v>105</v>
      </c>
      <c r="K701" s="100">
        <f>VLOOKUP(F701,'Amount Seed Planted_variables'!$A$3:$I$74,2,0)</f>
        <v>32000</v>
      </c>
      <c r="L701" s="100">
        <f>VLOOKUP(F701,'Amount Seed Planted_variables'!$A$3:$I$74,3,0)</f>
        <v>50000</v>
      </c>
      <c r="M701" s="36">
        <f t="shared" si="307"/>
        <v>0</v>
      </c>
      <c r="N701" s="35">
        <f t="shared" si="308"/>
        <v>0</v>
      </c>
      <c r="O701" s="101">
        <v>3000</v>
      </c>
      <c r="P701" s="93">
        <f>VLOOKUP(F701,'Amount Seed Planted_variables'!$A$3:$I$74,4,0)</f>
        <v>1045440</v>
      </c>
      <c r="Q701" s="93">
        <f>VLOOKUP(F701,'Amount Seed Planted_variables'!$A$3:$I$74,7,0)</f>
        <v>80</v>
      </c>
      <c r="R701" s="93">
        <f>VLOOKUP(F701,'Amount Seed Planted_variables'!$A$3:$I$74,8,0)</f>
        <v>83635200</v>
      </c>
      <c r="S701" s="87">
        <f t="shared" si="304"/>
        <v>2.5</v>
      </c>
      <c r="T701" s="35">
        <v>10</v>
      </c>
      <c r="U701" s="35">
        <v>30</v>
      </c>
      <c r="V701" s="41">
        <v>138210600</v>
      </c>
      <c r="W701" s="35">
        <v>23262800</v>
      </c>
      <c r="X701" s="35">
        <v>21238200</v>
      </c>
      <c r="Y701" s="41">
        <v>106100</v>
      </c>
      <c r="Z701" s="35">
        <f t="shared" si="350"/>
        <v>10610</v>
      </c>
      <c r="AA701" s="42">
        <f t="shared" si="309"/>
        <v>0</v>
      </c>
      <c r="AB701" s="37">
        <f t="shared" si="310"/>
        <v>0</v>
      </c>
      <c r="AC701" s="37">
        <f t="shared" si="311"/>
        <v>0</v>
      </c>
      <c r="AD701" s="42" t="e">
        <f>VALUE(TEXT(((AA701*'TOX and EXPO INPUTS'!$F$13)/'TOX and EXPO INPUTS'!$E$27),"0.00E+00"))</f>
        <v>#DIV/0!</v>
      </c>
      <c r="AE701" s="37" t="e">
        <f>VALUE(TEXT(((AB701*'TOX and EXPO INPUTS'!$F$13)/'TOX and EXPO INPUTS'!$E$27),"0.00E+00"))</f>
        <v>#DIV/0!</v>
      </c>
      <c r="AF701" s="37" t="e">
        <f>VALUE(TEXT(((AC701*'TOX and EXPO INPUTS'!$F$13)/'TOX and EXPO INPUTS'!$E$27),"0.00E+00"))</f>
        <v>#DIV/0!</v>
      </c>
      <c r="AG701" s="42" t="e">
        <f>IF($E701="ST",VALUE(TEXT(('TOX and EXPO INPUTS'!$F$7/AD701),"0.0E+00")),IF($E701="IT",VALUE(TEXT(('TOX and EXPO INPUTS'!$F$10/AD701),"0.0E+00"))))</f>
        <v>#DIV/0!</v>
      </c>
      <c r="AH701" s="37" t="e">
        <f>IF($E701="ST",VALUE(TEXT(('TOX and EXPO INPUTS'!$F$7/AE701),"0.0E+00")),IF($E701="IT",VALUE(TEXT(('TOX and EXPO INPUTS'!$F$10/AE701),"0.0E+00"))))</f>
        <v>#DIV/0!</v>
      </c>
      <c r="AI701" s="37" t="e">
        <f>IF($E701="ST",VALUE(TEXT(('TOX and EXPO INPUTS'!$F$7/AF701),"0.0E+00")),IF($E701="IT",VALUE(TEXT(('TOX and EXPO INPUTS'!$F$10/AF701),"0.0E+00"))))</f>
        <v>#DIV/0!</v>
      </c>
      <c r="AJ701" s="42">
        <f t="shared" si="305"/>
        <v>0</v>
      </c>
      <c r="AK701" s="37">
        <f t="shared" si="306"/>
        <v>0</v>
      </c>
      <c r="AL701" s="42" t="e">
        <f>VALUE(TEXT(((AJ701*'TOX and EXPO INPUTS'!$F$21)/'TOX and EXPO INPUTS'!$E$29),"0.00E+00"))</f>
        <v>#DIV/0!</v>
      </c>
      <c r="AM701" s="37" t="e">
        <f>VALUE(TEXT(((AK701*'TOX and EXPO INPUTS'!$F$21)/'TOX and EXPO INPUTS'!$E$29),"0.00E+00"))</f>
        <v>#DIV/0!</v>
      </c>
      <c r="AN701" s="42" t="e">
        <f>IF($E701="ST",VALUE(TEXT(('TOX and EXPO INPUTS'!$F$15/AL701),"0.0E+00")),IF($E701="IT",VALUE(TEXT(('TOX and EXPO INPUTS'!$F$18/AL701),"0.0E+00"))))</f>
        <v>#DIV/0!</v>
      </c>
      <c r="AO701" s="37" t="e">
        <f>IF($E701="ST",VALUE(TEXT(('TOX and EXPO INPUTS'!$F$15/AM701),"0.0E+00")),IF($E701="IT",VALUE(TEXT(('TOX and EXPO INPUTS'!$F$18/AM701),"0.0E+00"))))</f>
        <v>#DIV/0!</v>
      </c>
      <c r="AP701" s="42" t="e">
        <f t="shared" si="338"/>
        <v>#DIV/0!</v>
      </c>
      <c r="AQ701" s="37" t="e">
        <f t="shared" si="339"/>
        <v>#DIV/0!</v>
      </c>
      <c r="AR701" s="37" t="e">
        <f t="shared" si="340"/>
        <v>#DIV/0!</v>
      </c>
      <c r="AS701" s="37" t="e">
        <f t="shared" si="341"/>
        <v>#DIV/0!</v>
      </c>
      <c r="AT701" s="37" t="e">
        <f t="shared" si="342"/>
        <v>#DIV/0!</v>
      </c>
      <c r="AU701" s="37" t="e">
        <f t="shared" si="343"/>
        <v>#DIV/0!</v>
      </c>
      <c r="AV701" s="42" t="e">
        <f t="shared" si="344"/>
        <v>#DIV/0!</v>
      </c>
      <c r="AW701" s="37" t="e">
        <f t="shared" si="345"/>
        <v>#DIV/0!</v>
      </c>
      <c r="AX701" s="37" t="e">
        <f t="shared" si="346"/>
        <v>#DIV/0!</v>
      </c>
      <c r="AY701" s="37" t="e">
        <f t="shared" si="347"/>
        <v>#DIV/0!</v>
      </c>
      <c r="AZ701" s="37" t="e">
        <f t="shared" si="348"/>
        <v>#DIV/0!</v>
      </c>
      <c r="BA701" s="37" t="e">
        <f t="shared" si="349"/>
        <v>#DIV/0!</v>
      </c>
      <c r="BB701" s="42" t="e">
        <f>IF($E701="ST",VALUE(TEXT((1/(('TOX and EXPO INPUTS'!$F$9/AG701)+('TOX and EXPO INPUTS'!$F$17/AN701))),"0.0E+00")),IF($E701="IT",VALUE(TEXT((1/(('TOX and EXPO INPUTS'!$F$12/AG701)+('TOX and EXPO INPUTS'!$F$20/AN701))),"0.0E+00"))))</f>
        <v>#DIV/0!</v>
      </c>
      <c r="BC701" s="37" t="e">
        <f>IF($E701="ST",VALUE(TEXT((1/(('TOX and EXPO INPUTS'!$F$9/AH701)+('TOX and EXPO INPUTS'!$F$17/AN701))),"0.0E+00")),IF($E701="IT",VALUE(TEXT((1/(('TOX and EXPO INPUTS'!$F$12/AH701)+('TOX and EXPO INPUTS'!$F$20/AN701))),"0.0E+00"))))</f>
        <v>#DIV/0!</v>
      </c>
      <c r="BD701" s="37" t="e">
        <f>IF($E701="ST",VALUE(TEXT((1/(('TOX and EXPO INPUTS'!$F$9/AI701)+('TOX and EXPO INPUTS'!$F$17/AN701))),"0.0E+00")),IF($E701="IT",VALUE(TEXT((1/(('TOX and EXPO INPUTS'!$F$12/AI701)+('TOX and EXPO INPUTS'!$F$20/AN701))),"0.0E+00"))))</f>
        <v>#DIV/0!</v>
      </c>
      <c r="BE701" s="37" t="e">
        <f>IF($E701="ST",VALUE(TEXT((1/(('TOX and EXPO INPUTS'!$F$9/AG701)+('TOX and EXPO INPUTS'!$F$17/AO701))),"0.0E+00")),IF($E701="IT",VALUE(TEXT((1/(('TOX and EXPO INPUTS'!$F$12/AG701)+('TOX and EXPO INPUTS'!$F$20/AO701))),"0.0E+00"))))</f>
        <v>#DIV/0!</v>
      </c>
      <c r="BF701" s="37" t="e">
        <f>IF($E701="ST",VALUE(TEXT((1/(('TOX and EXPO INPUTS'!$F$9/AH701)+('TOX and EXPO INPUTS'!$F$17/AO701))),"0.0E+00")),IF($E701="IT",VALUE(TEXT((1/(('TOX and EXPO INPUTS'!$F$12/AH701)+('TOX and EXPO INPUTS'!$F$20/AO701))),"0.0E+00"))))</f>
        <v>#DIV/0!</v>
      </c>
      <c r="BG701" s="37" t="e">
        <f>IF($E701="ST",VALUE(TEXT((1/(('TOX and EXPO INPUTS'!$F$9/AI701)+('TOX and EXPO INPUTS'!$F$17/AO701))),"0.0E+00")),IF($E701="IT",VALUE(TEXT((1/(('TOX and EXPO INPUTS'!$F$12/AI701)+('TOX and EXPO INPUTS'!$F$20/AO701))),"0.0E+00"))))</f>
        <v>#DIV/0!</v>
      </c>
      <c r="BH701" s="42" t="e">
        <f>VALUE(TEXT((AD701*$T701/365*'TOX and EXPO INPUTS'!$E$33/'TOX and EXPO INPUTS'!$E$34),"0.00E+00"))</f>
        <v>#DIV/0!</v>
      </c>
      <c r="BI701" s="37" t="e">
        <f>VALUE(TEXT((AE701*$T701/365*'TOX and EXPO INPUTS'!$E$33/'TOX and EXPO INPUTS'!$E$34),"0.00E+00"))</f>
        <v>#DIV/0!</v>
      </c>
      <c r="BJ701" s="37" t="e">
        <f>VALUE(TEXT((AF701*$T701/365*'TOX and EXPO INPUTS'!$E$33/'TOX and EXPO INPUTS'!$E$34),"0.00E+00"))</f>
        <v>#DIV/0!</v>
      </c>
      <c r="BK701" s="42" t="e">
        <f>VALUE(TEXT((AD701*$U701/365*'TOX and EXPO INPUTS'!$E$33/'TOX and EXPO INPUTS'!$E$34),"0.00E+00"))</f>
        <v>#DIV/0!</v>
      </c>
      <c r="BL701" s="37" t="e">
        <f>VALUE(TEXT((AE701*$U701/365*'TOX and EXPO INPUTS'!$E$33/'TOX and EXPO INPUTS'!$E$34),"0.00E+00"))</f>
        <v>#DIV/0!</v>
      </c>
      <c r="BM701" s="37" t="e">
        <f>VALUE(TEXT((AF701*$U701/365*'TOX and EXPO INPUTS'!$E$33/'TOX and EXPO INPUTS'!$E$34),"0.00E+00"))</f>
        <v>#DIV/0!</v>
      </c>
      <c r="BN701" s="42" t="e">
        <f>VALUE(TEXT((AL701*$T701/365*'TOX and EXPO INPUTS'!$E$33/'TOX and EXPO INPUTS'!$E$34),"0.00E+00"))</f>
        <v>#DIV/0!</v>
      </c>
      <c r="BO701" s="37" t="e">
        <f>VALUE(TEXT((AM701*$T701/365*'TOX and EXPO INPUTS'!$E$33/'TOX and EXPO INPUTS'!$E$34),"0.00E+00"))</f>
        <v>#DIV/0!</v>
      </c>
      <c r="BP701" s="42" t="e">
        <f>VALUE(TEXT((AL701*$U701/365*'TOX and EXPO INPUTS'!$E$33/'TOX and EXPO INPUTS'!$E$34),"0.00E+00"))</f>
        <v>#DIV/0!</v>
      </c>
      <c r="BQ701" s="37" t="e">
        <f>VALUE(TEXT((AM701*$U701/365*'TOX and EXPO INPUTS'!$E$33/'TOX and EXPO INPUTS'!$E$34),"0.00E+00"))</f>
        <v>#DIV/0!</v>
      </c>
      <c r="BR701" s="42" t="e">
        <f>VALUE(TEXT((AP701*$T701/365*'TOX and EXPO INPUTS'!$E$33/'TOX and EXPO INPUTS'!$E$34),"0.00E+00"))</f>
        <v>#DIV/0!</v>
      </c>
      <c r="BS701" s="37" t="e">
        <f>VALUE(TEXT((AQ701*$T701/365*'TOX and EXPO INPUTS'!$E$33/'TOX and EXPO INPUTS'!$E$34),"0.00E+00"))</f>
        <v>#DIV/0!</v>
      </c>
      <c r="BT701" s="37" t="e">
        <f>VALUE(TEXT((AR701*$T701/365*'TOX and EXPO INPUTS'!$E$33/'TOX and EXPO INPUTS'!$E$34),"0.00E+00"))</f>
        <v>#DIV/0!</v>
      </c>
      <c r="BU701" s="37" t="e">
        <f>VALUE(TEXT((AS701*$T701/365*'TOX and EXPO INPUTS'!$E$33/'TOX and EXPO INPUTS'!$E$34),"0.00E+00"))</f>
        <v>#DIV/0!</v>
      </c>
      <c r="BV701" s="37" t="e">
        <f>VALUE(TEXT((AT701*$T701/365*'TOX and EXPO INPUTS'!$E$33/'TOX and EXPO INPUTS'!$E$34),"0.00E+00"))</f>
        <v>#DIV/0!</v>
      </c>
      <c r="BW701" s="37" t="e">
        <f>VALUE(TEXT((AU701*$T701/365*'TOX and EXPO INPUTS'!$E$33/'TOX and EXPO INPUTS'!$E$34),"0.00E+00"))</f>
        <v>#DIV/0!</v>
      </c>
      <c r="BX701" s="42" t="e">
        <f>VALUE(TEXT((AP701*$U701/365*'TOX and EXPO INPUTS'!$E$33/'TOX and EXPO INPUTS'!$E$34),"0.00E+00"))</f>
        <v>#DIV/0!</v>
      </c>
      <c r="BY701" s="37" t="e">
        <f>VALUE(TEXT((AQ701*$U701/365*'TOX and EXPO INPUTS'!$E$33/'TOX and EXPO INPUTS'!$E$34),"0.00E+00"))</f>
        <v>#DIV/0!</v>
      </c>
      <c r="BZ701" s="37" t="e">
        <f>VALUE(TEXT((AR701*$U701/365*'TOX and EXPO INPUTS'!$E$33/'TOX and EXPO INPUTS'!$E$34),"0.00E+00"))</f>
        <v>#DIV/0!</v>
      </c>
      <c r="CA701" s="37" t="e">
        <f>VALUE(TEXT((AS701*$U701/365*'TOX and EXPO INPUTS'!$E$33/'TOX and EXPO INPUTS'!$E$34),"0.00E+00"))</f>
        <v>#DIV/0!</v>
      </c>
      <c r="CB701" s="37" t="e">
        <f>VALUE(TEXT((AT701*$U701/365*'TOX and EXPO INPUTS'!$E$33/'TOX and EXPO INPUTS'!$E$34),"0.00E+00"))</f>
        <v>#DIV/0!</v>
      </c>
      <c r="CC701" s="37" t="e">
        <f>VALUE(TEXT((AU701*$U701/365*'TOX and EXPO INPUTS'!$E$33/'TOX and EXPO INPUTS'!$E$34),"0.00E+00"))</f>
        <v>#DIV/0!</v>
      </c>
      <c r="CD701" s="58" t="e">
        <f>VALUE(TEXT((BR701*'TOX and EXPO INPUTS'!$F$23),"0.00E+00"))</f>
        <v>#DIV/0!</v>
      </c>
      <c r="CE701" s="57" t="e">
        <f>VALUE(TEXT((BS701*'TOX and EXPO INPUTS'!$F$23),"0.00E+00"))</f>
        <v>#DIV/0!</v>
      </c>
      <c r="CF701" s="57" t="e">
        <f>VALUE(TEXT((BT701*'TOX and EXPO INPUTS'!$F$23),"0.00E+00"))</f>
        <v>#DIV/0!</v>
      </c>
      <c r="CG701" s="57" t="e">
        <f>VALUE(TEXT((BU701*'TOX and EXPO INPUTS'!$F$23),"0.00E+00"))</f>
        <v>#DIV/0!</v>
      </c>
      <c r="CH701" s="57" t="e">
        <f>VALUE(TEXT((BV701*'TOX and EXPO INPUTS'!$F$23),"0.00E+00"))</f>
        <v>#DIV/0!</v>
      </c>
      <c r="CI701" s="57" t="e">
        <f>VALUE(TEXT((BW701*'TOX and EXPO INPUTS'!$F$23),"0.00E+00"))</f>
        <v>#DIV/0!</v>
      </c>
      <c r="CJ701" s="58" t="e">
        <f>VALUE(TEXT((BX701*'TOX and EXPO INPUTS'!$F$23),"0.00E+00"))</f>
        <v>#DIV/0!</v>
      </c>
      <c r="CK701" s="57" t="e">
        <f>VALUE(TEXT((BY701*'TOX and EXPO INPUTS'!$F$23),"0.00E+00"))</f>
        <v>#DIV/0!</v>
      </c>
      <c r="CL701" s="57" t="e">
        <f>VALUE(TEXT((BZ701*'TOX and EXPO INPUTS'!$F$23),"0.00E+00"))</f>
        <v>#DIV/0!</v>
      </c>
      <c r="CM701" s="57" t="e">
        <f>VALUE(TEXT((CA701*'TOX and EXPO INPUTS'!$F$23),"0.00E+00"))</f>
        <v>#DIV/0!</v>
      </c>
      <c r="CN701" s="57" t="e">
        <f>VALUE(TEXT((CB701*'TOX and EXPO INPUTS'!$F$23),"0.00E+00"))</f>
        <v>#DIV/0!</v>
      </c>
      <c r="CO701" s="57" t="e">
        <f>VALUE(TEXT((CC701*'TOX and EXPO INPUTS'!$F$23),"0.00E+00"))</f>
        <v>#DIV/0!</v>
      </c>
      <c r="CP701" s="38" t="s">
        <v>106</v>
      </c>
      <c r="CQ701" s="34" t="s">
        <v>107</v>
      </c>
      <c r="CR701" s="34" t="s">
        <v>108</v>
      </c>
      <c r="CS701" s="39" t="s">
        <v>109</v>
      </c>
    </row>
    <row r="702" spans="1:97" ht="48" customHeight="1" x14ac:dyDescent="0.25">
      <c r="A702" s="34" t="s">
        <v>98</v>
      </c>
      <c r="B702" s="34" t="s">
        <v>99</v>
      </c>
      <c r="C702" s="34" t="s">
        <v>113</v>
      </c>
      <c r="D702" s="34" t="s">
        <v>442</v>
      </c>
      <c r="E702" s="39" t="s">
        <v>102</v>
      </c>
      <c r="F702" s="40" t="s">
        <v>177</v>
      </c>
      <c r="G702" s="43"/>
      <c r="H702" s="36" t="s">
        <v>104</v>
      </c>
      <c r="I702" s="67"/>
      <c r="J702" s="36" t="s">
        <v>105</v>
      </c>
      <c r="K702" s="100">
        <f>VLOOKUP(F702,'Amount Seed Planted_variables'!$A$3:$I$74,2,0)</f>
        <v>32000</v>
      </c>
      <c r="L702" s="100">
        <f>VLOOKUP(F702,'Amount Seed Planted_variables'!$A$3:$I$74,3,0)</f>
        <v>50000</v>
      </c>
      <c r="M702" s="36">
        <f t="shared" si="307"/>
        <v>0</v>
      </c>
      <c r="N702" s="35">
        <f t="shared" si="308"/>
        <v>0</v>
      </c>
      <c r="O702" s="101">
        <v>3000</v>
      </c>
      <c r="P702" s="93">
        <f>VLOOKUP(F702,'Amount Seed Planted_variables'!$A$3:$I$74,4,0)</f>
        <v>1045440</v>
      </c>
      <c r="Q702" s="93">
        <f>VLOOKUP(F702,'Amount Seed Planted_variables'!$A$3:$I$74,7,0)</f>
        <v>80</v>
      </c>
      <c r="R702" s="93">
        <f>VLOOKUP(F702,'Amount Seed Planted_variables'!$A$3:$I$74,8,0)</f>
        <v>83635200</v>
      </c>
      <c r="S702" s="87" t="str">
        <f t="shared" si="304"/>
        <v>NA</v>
      </c>
      <c r="T702" s="35">
        <v>10</v>
      </c>
      <c r="U702" s="35">
        <v>30</v>
      </c>
      <c r="V702" s="41">
        <v>3994</v>
      </c>
      <c r="W702" s="35">
        <v>797</v>
      </c>
      <c r="X702" s="35">
        <v>530</v>
      </c>
      <c r="Y702" s="41">
        <v>66</v>
      </c>
      <c r="Z702" s="35">
        <f t="shared" si="350"/>
        <v>6.6000000000000005</v>
      </c>
      <c r="AA702" s="42">
        <f t="shared" si="309"/>
        <v>0</v>
      </c>
      <c r="AB702" s="37">
        <f t="shared" si="310"/>
        <v>0</v>
      </c>
      <c r="AC702" s="37">
        <f t="shared" si="311"/>
        <v>0</v>
      </c>
      <c r="AD702" s="42" t="e">
        <f>VALUE(TEXT(((AA702*'TOX and EXPO INPUTS'!$F$13)/'TOX and EXPO INPUTS'!$E$27),"0.00E+00"))</f>
        <v>#DIV/0!</v>
      </c>
      <c r="AE702" s="37" t="e">
        <f>VALUE(TEXT(((AB702*'TOX and EXPO INPUTS'!$F$13)/'TOX and EXPO INPUTS'!$E$27),"0.00E+00"))</f>
        <v>#DIV/0!</v>
      </c>
      <c r="AF702" s="37" t="e">
        <f>VALUE(TEXT(((AC702*'TOX and EXPO INPUTS'!$F$13)/'TOX and EXPO INPUTS'!$E$27),"0.00E+00"))</f>
        <v>#DIV/0!</v>
      </c>
      <c r="AG702" s="42" t="e">
        <f>IF($E702="ST",VALUE(TEXT(('TOX and EXPO INPUTS'!$F$7/AD702),"0.0E+00")),IF($E702="IT",VALUE(TEXT(('TOX and EXPO INPUTS'!$F$10/AD702),"0.0E+00"))))</f>
        <v>#DIV/0!</v>
      </c>
      <c r="AH702" s="37" t="e">
        <f>IF($E702="ST",VALUE(TEXT(('TOX and EXPO INPUTS'!$F$7/AE702),"0.0E+00")),IF($E702="IT",VALUE(TEXT(('TOX and EXPO INPUTS'!$F$10/AE702),"0.0E+00"))))</f>
        <v>#DIV/0!</v>
      </c>
      <c r="AI702" s="37" t="e">
        <f>IF($E702="ST",VALUE(TEXT(('TOX and EXPO INPUTS'!$F$7/AF702),"0.0E+00")),IF($E702="IT",VALUE(TEXT(('TOX and EXPO INPUTS'!$F$10/AF702),"0.0E+00"))))</f>
        <v>#DIV/0!</v>
      </c>
      <c r="AJ702" s="42">
        <f t="shared" si="305"/>
        <v>0</v>
      </c>
      <c r="AK702" s="37">
        <f t="shared" si="306"/>
        <v>0</v>
      </c>
      <c r="AL702" s="42" t="e">
        <f>VALUE(TEXT(((AJ702*'TOX and EXPO INPUTS'!$F$21)/'TOX and EXPO INPUTS'!$E$29),"0.00E+00"))</f>
        <v>#DIV/0!</v>
      </c>
      <c r="AM702" s="37" t="e">
        <f>VALUE(TEXT(((AK702*'TOX and EXPO INPUTS'!$F$21)/'TOX and EXPO INPUTS'!$E$29),"0.00E+00"))</f>
        <v>#DIV/0!</v>
      </c>
      <c r="AN702" s="42" t="e">
        <f>IF($E702="ST",VALUE(TEXT(('TOX and EXPO INPUTS'!$F$15/AL702),"0.0E+00")),IF($E702="IT",VALUE(TEXT(('TOX and EXPO INPUTS'!$F$18/AL702),"0.0E+00"))))</f>
        <v>#DIV/0!</v>
      </c>
      <c r="AO702" s="37" t="e">
        <f>IF($E702="ST",VALUE(TEXT(('TOX and EXPO INPUTS'!$F$15/AM702),"0.0E+00")),IF($E702="IT",VALUE(TEXT(('TOX and EXPO INPUTS'!$F$18/AM702),"0.0E+00"))))</f>
        <v>#DIV/0!</v>
      </c>
      <c r="AP702" s="42" t="e">
        <f t="shared" si="338"/>
        <v>#DIV/0!</v>
      </c>
      <c r="AQ702" s="37" t="e">
        <f t="shared" si="339"/>
        <v>#DIV/0!</v>
      </c>
      <c r="AR702" s="37" t="e">
        <f t="shared" si="340"/>
        <v>#DIV/0!</v>
      </c>
      <c r="AS702" s="37" t="e">
        <f t="shared" si="341"/>
        <v>#DIV/0!</v>
      </c>
      <c r="AT702" s="37" t="e">
        <f t="shared" si="342"/>
        <v>#DIV/0!</v>
      </c>
      <c r="AU702" s="37" t="e">
        <f t="shared" si="343"/>
        <v>#DIV/0!</v>
      </c>
      <c r="AV702" s="42" t="e">
        <f t="shared" si="344"/>
        <v>#DIV/0!</v>
      </c>
      <c r="AW702" s="37" t="e">
        <f t="shared" si="345"/>
        <v>#DIV/0!</v>
      </c>
      <c r="AX702" s="37" t="e">
        <f t="shared" si="346"/>
        <v>#DIV/0!</v>
      </c>
      <c r="AY702" s="37" t="e">
        <f t="shared" si="347"/>
        <v>#DIV/0!</v>
      </c>
      <c r="AZ702" s="37" t="e">
        <f t="shared" si="348"/>
        <v>#DIV/0!</v>
      </c>
      <c r="BA702" s="37" t="e">
        <f t="shared" si="349"/>
        <v>#DIV/0!</v>
      </c>
      <c r="BB702" s="42" t="e">
        <f>IF($E702="ST",VALUE(TEXT((1/(('TOX and EXPO INPUTS'!$F$9/AG702)+('TOX and EXPO INPUTS'!$F$17/AN702))),"0.0E+00")),IF($E702="IT",VALUE(TEXT((1/(('TOX and EXPO INPUTS'!$F$12/AG702)+('TOX and EXPO INPUTS'!$F$20/AN702))),"0.0E+00"))))</f>
        <v>#DIV/0!</v>
      </c>
      <c r="BC702" s="37" t="e">
        <f>IF($E702="ST",VALUE(TEXT((1/(('TOX and EXPO INPUTS'!$F$9/AH702)+('TOX and EXPO INPUTS'!$F$17/AN702))),"0.0E+00")),IF($E702="IT",VALUE(TEXT((1/(('TOX and EXPO INPUTS'!$F$12/AH702)+('TOX and EXPO INPUTS'!$F$20/AN702))),"0.0E+00"))))</f>
        <v>#DIV/0!</v>
      </c>
      <c r="BD702" s="37" t="e">
        <f>IF($E702="ST",VALUE(TEXT((1/(('TOX and EXPO INPUTS'!$F$9/AI702)+('TOX and EXPO INPUTS'!$F$17/AN702))),"0.0E+00")),IF($E702="IT",VALUE(TEXT((1/(('TOX and EXPO INPUTS'!$F$12/AI702)+('TOX and EXPO INPUTS'!$F$20/AN702))),"0.0E+00"))))</f>
        <v>#DIV/0!</v>
      </c>
      <c r="BE702" s="37" t="e">
        <f>IF($E702="ST",VALUE(TEXT((1/(('TOX and EXPO INPUTS'!$F$9/AG702)+('TOX and EXPO INPUTS'!$F$17/AO702))),"0.0E+00")),IF($E702="IT",VALUE(TEXT((1/(('TOX and EXPO INPUTS'!$F$12/AG702)+('TOX and EXPO INPUTS'!$F$20/AO702))),"0.0E+00"))))</f>
        <v>#DIV/0!</v>
      </c>
      <c r="BF702" s="37" t="e">
        <f>IF($E702="ST",VALUE(TEXT((1/(('TOX and EXPO INPUTS'!$F$9/AH702)+('TOX and EXPO INPUTS'!$F$17/AO702))),"0.0E+00")),IF($E702="IT",VALUE(TEXT((1/(('TOX and EXPO INPUTS'!$F$12/AH702)+('TOX and EXPO INPUTS'!$F$20/AO702))),"0.0E+00"))))</f>
        <v>#DIV/0!</v>
      </c>
      <c r="BG702" s="37" t="e">
        <f>IF($E702="ST",VALUE(TEXT((1/(('TOX and EXPO INPUTS'!$F$9/AI702)+('TOX and EXPO INPUTS'!$F$17/AO702))),"0.0E+00")),IF($E702="IT",VALUE(TEXT((1/(('TOX and EXPO INPUTS'!$F$12/AI702)+('TOX and EXPO INPUTS'!$F$20/AO702))),"0.0E+00"))))</f>
        <v>#DIV/0!</v>
      </c>
      <c r="BH702" s="42" t="e">
        <f>VALUE(TEXT((AD702*$T702/365*'TOX and EXPO INPUTS'!$E$33/'TOX and EXPO INPUTS'!$E$34),"0.00E+00"))</f>
        <v>#DIV/0!</v>
      </c>
      <c r="BI702" s="37" t="e">
        <f>VALUE(TEXT((AE702*$T702/365*'TOX and EXPO INPUTS'!$E$33/'TOX and EXPO INPUTS'!$E$34),"0.00E+00"))</f>
        <v>#DIV/0!</v>
      </c>
      <c r="BJ702" s="37" t="e">
        <f>VALUE(TEXT((AF702*$T702/365*'TOX and EXPO INPUTS'!$E$33/'TOX and EXPO INPUTS'!$E$34),"0.00E+00"))</f>
        <v>#DIV/0!</v>
      </c>
      <c r="BK702" s="42" t="e">
        <f>VALUE(TEXT((AD702*$U702/365*'TOX and EXPO INPUTS'!$E$33/'TOX and EXPO INPUTS'!$E$34),"0.00E+00"))</f>
        <v>#DIV/0!</v>
      </c>
      <c r="BL702" s="37" t="e">
        <f>VALUE(TEXT((AE702*$U702/365*'TOX and EXPO INPUTS'!$E$33/'TOX and EXPO INPUTS'!$E$34),"0.00E+00"))</f>
        <v>#DIV/0!</v>
      </c>
      <c r="BM702" s="37" t="e">
        <f>VALUE(TEXT((AF702*$U702/365*'TOX and EXPO INPUTS'!$E$33/'TOX and EXPO INPUTS'!$E$34),"0.00E+00"))</f>
        <v>#DIV/0!</v>
      </c>
      <c r="BN702" s="42" t="e">
        <f>VALUE(TEXT((AL702*$T702/365*'TOX and EXPO INPUTS'!$E$33/'TOX and EXPO INPUTS'!$E$34),"0.00E+00"))</f>
        <v>#DIV/0!</v>
      </c>
      <c r="BO702" s="37" t="e">
        <f>VALUE(TEXT((AM702*$T702/365*'TOX and EXPO INPUTS'!$E$33/'TOX and EXPO INPUTS'!$E$34),"0.00E+00"))</f>
        <v>#DIV/0!</v>
      </c>
      <c r="BP702" s="42" t="e">
        <f>VALUE(TEXT((AL702*$U702/365*'TOX and EXPO INPUTS'!$E$33/'TOX and EXPO INPUTS'!$E$34),"0.00E+00"))</f>
        <v>#DIV/0!</v>
      </c>
      <c r="BQ702" s="37" t="e">
        <f>VALUE(TEXT((AM702*$U702/365*'TOX and EXPO INPUTS'!$E$33/'TOX and EXPO INPUTS'!$E$34),"0.00E+00"))</f>
        <v>#DIV/0!</v>
      </c>
      <c r="BR702" s="42" t="e">
        <f>VALUE(TEXT((AP702*$T702/365*'TOX and EXPO INPUTS'!$E$33/'TOX and EXPO INPUTS'!$E$34),"0.00E+00"))</f>
        <v>#DIV/0!</v>
      </c>
      <c r="BS702" s="37" t="e">
        <f>VALUE(TEXT((AQ702*$T702/365*'TOX and EXPO INPUTS'!$E$33/'TOX and EXPO INPUTS'!$E$34),"0.00E+00"))</f>
        <v>#DIV/0!</v>
      </c>
      <c r="BT702" s="37" t="e">
        <f>VALUE(TEXT((AR702*$T702/365*'TOX and EXPO INPUTS'!$E$33/'TOX and EXPO INPUTS'!$E$34),"0.00E+00"))</f>
        <v>#DIV/0!</v>
      </c>
      <c r="BU702" s="37" t="e">
        <f>VALUE(TEXT((AS702*$T702/365*'TOX and EXPO INPUTS'!$E$33/'TOX and EXPO INPUTS'!$E$34),"0.00E+00"))</f>
        <v>#DIV/0!</v>
      </c>
      <c r="BV702" s="37" t="e">
        <f>VALUE(TEXT((AT702*$T702/365*'TOX and EXPO INPUTS'!$E$33/'TOX and EXPO INPUTS'!$E$34),"0.00E+00"))</f>
        <v>#DIV/0!</v>
      </c>
      <c r="BW702" s="37" t="e">
        <f>VALUE(TEXT((AU702*$T702/365*'TOX and EXPO INPUTS'!$E$33/'TOX and EXPO INPUTS'!$E$34),"0.00E+00"))</f>
        <v>#DIV/0!</v>
      </c>
      <c r="BX702" s="42" t="e">
        <f>VALUE(TEXT((AP702*$U702/365*'TOX and EXPO INPUTS'!$E$33/'TOX and EXPO INPUTS'!$E$34),"0.00E+00"))</f>
        <v>#DIV/0!</v>
      </c>
      <c r="BY702" s="37" t="e">
        <f>VALUE(TEXT((AQ702*$U702/365*'TOX and EXPO INPUTS'!$E$33/'TOX and EXPO INPUTS'!$E$34),"0.00E+00"))</f>
        <v>#DIV/0!</v>
      </c>
      <c r="BZ702" s="37" t="e">
        <f>VALUE(TEXT((AR702*$U702/365*'TOX and EXPO INPUTS'!$E$33/'TOX and EXPO INPUTS'!$E$34),"0.00E+00"))</f>
        <v>#DIV/0!</v>
      </c>
      <c r="CA702" s="37" t="e">
        <f>VALUE(TEXT((AS702*$U702/365*'TOX and EXPO INPUTS'!$E$33/'TOX and EXPO INPUTS'!$E$34),"0.00E+00"))</f>
        <v>#DIV/0!</v>
      </c>
      <c r="CB702" s="37" t="e">
        <f>VALUE(TEXT((AT702*$U702/365*'TOX and EXPO INPUTS'!$E$33/'TOX and EXPO INPUTS'!$E$34),"0.00E+00"))</f>
        <v>#DIV/0!</v>
      </c>
      <c r="CC702" s="37" t="e">
        <f>VALUE(TEXT((AU702*$U702/365*'TOX and EXPO INPUTS'!$E$33/'TOX and EXPO INPUTS'!$E$34),"0.00E+00"))</f>
        <v>#DIV/0!</v>
      </c>
      <c r="CD702" s="58" t="e">
        <f>VALUE(TEXT((BR702*'TOX and EXPO INPUTS'!$F$23),"0.00E+00"))</f>
        <v>#DIV/0!</v>
      </c>
      <c r="CE702" s="57" t="e">
        <f>VALUE(TEXT((BS702*'TOX and EXPO INPUTS'!$F$23),"0.00E+00"))</f>
        <v>#DIV/0!</v>
      </c>
      <c r="CF702" s="57" t="e">
        <f>VALUE(TEXT((BT702*'TOX and EXPO INPUTS'!$F$23),"0.00E+00"))</f>
        <v>#DIV/0!</v>
      </c>
      <c r="CG702" s="57" t="e">
        <f>VALUE(TEXT((BU702*'TOX and EXPO INPUTS'!$F$23),"0.00E+00"))</f>
        <v>#DIV/0!</v>
      </c>
      <c r="CH702" s="57" t="e">
        <f>VALUE(TEXT((BV702*'TOX and EXPO INPUTS'!$F$23),"0.00E+00"))</f>
        <v>#DIV/0!</v>
      </c>
      <c r="CI702" s="57" t="e">
        <f>VALUE(TEXT((BW702*'TOX and EXPO INPUTS'!$F$23),"0.00E+00"))</f>
        <v>#DIV/0!</v>
      </c>
      <c r="CJ702" s="58" t="e">
        <f>VALUE(TEXT((BX702*'TOX and EXPO INPUTS'!$F$23),"0.00E+00"))</f>
        <v>#DIV/0!</v>
      </c>
      <c r="CK702" s="57" t="e">
        <f>VALUE(TEXT((BY702*'TOX and EXPO INPUTS'!$F$23),"0.00E+00"))</f>
        <v>#DIV/0!</v>
      </c>
      <c r="CL702" s="57" t="e">
        <f>VALUE(TEXT((BZ702*'TOX and EXPO INPUTS'!$F$23),"0.00E+00"))</f>
        <v>#DIV/0!</v>
      </c>
      <c r="CM702" s="57" t="e">
        <f>VALUE(TEXT((CA702*'TOX and EXPO INPUTS'!$F$23),"0.00E+00"))</f>
        <v>#DIV/0!</v>
      </c>
      <c r="CN702" s="57" t="e">
        <f>VALUE(TEXT((CB702*'TOX and EXPO INPUTS'!$F$23),"0.00E+00"))</f>
        <v>#DIV/0!</v>
      </c>
      <c r="CO702" s="57" t="e">
        <f>VALUE(TEXT((CC702*'TOX and EXPO INPUTS'!$F$23),"0.00E+00"))</f>
        <v>#DIV/0!</v>
      </c>
      <c r="CP702" s="38" t="s">
        <v>106</v>
      </c>
      <c r="CQ702" s="34" t="s">
        <v>107</v>
      </c>
      <c r="CR702" s="34" t="s">
        <v>108</v>
      </c>
      <c r="CS702" s="39" t="s">
        <v>109</v>
      </c>
    </row>
    <row r="703" spans="1:97" ht="48" customHeight="1" x14ac:dyDescent="0.25">
      <c r="A703" s="34" t="s">
        <v>98</v>
      </c>
      <c r="B703" s="34" t="s">
        <v>99</v>
      </c>
      <c r="C703" s="34" t="s">
        <v>113</v>
      </c>
      <c r="D703" s="34" t="s">
        <v>101</v>
      </c>
      <c r="E703" s="39" t="s">
        <v>112</v>
      </c>
      <c r="F703" s="40" t="s">
        <v>177</v>
      </c>
      <c r="G703" s="43"/>
      <c r="H703" s="36" t="s">
        <v>104</v>
      </c>
      <c r="I703" s="67"/>
      <c r="J703" s="36" t="s">
        <v>105</v>
      </c>
      <c r="K703" s="100">
        <f>VLOOKUP(F703,'Amount Seed Planted_variables'!$A$3:$I$74,2,0)</f>
        <v>32000</v>
      </c>
      <c r="L703" s="100">
        <f>VLOOKUP(F703,'Amount Seed Planted_variables'!$A$3:$I$74,3,0)</f>
        <v>50000</v>
      </c>
      <c r="M703" s="36">
        <f t="shared" si="307"/>
        <v>0</v>
      </c>
      <c r="N703" s="35">
        <f t="shared" si="308"/>
        <v>0</v>
      </c>
      <c r="O703" s="101">
        <v>3000</v>
      </c>
      <c r="P703" s="93">
        <f>VLOOKUP(F703,'Amount Seed Planted_variables'!$A$3:$I$74,4,0)</f>
        <v>1045440</v>
      </c>
      <c r="Q703" s="93">
        <f>VLOOKUP(F703,'Amount Seed Planted_variables'!$A$3:$I$74,7,0)</f>
        <v>80</v>
      </c>
      <c r="R703" s="93">
        <f>VLOOKUP(F703,'Amount Seed Planted_variables'!$A$3:$I$74,8,0)</f>
        <v>83635200</v>
      </c>
      <c r="S703" s="87" t="str">
        <f t="shared" si="304"/>
        <v>NA</v>
      </c>
      <c r="T703" s="35">
        <v>10</v>
      </c>
      <c r="U703" s="35">
        <v>30</v>
      </c>
      <c r="V703" s="41">
        <v>349</v>
      </c>
      <c r="W703" s="35">
        <v>51.2</v>
      </c>
      <c r="X703" s="35">
        <v>42.2</v>
      </c>
      <c r="Y703" s="41">
        <v>1.2</v>
      </c>
      <c r="Z703" s="35">
        <f t="shared" si="350"/>
        <v>0.12</v>
      </c>
      <c r="AA703" s="42">
        <f t="shared" si="309"/>
        <v>0</v>
      </c>
      <c r="AB703" s="37">
        <f t="shared" si="310"/>
        <v>0</v>
      </c>
      <c r="AC703" s="37">
        <f t="shared" si="311"/>
        <v>0</v>
      </c>
      <c r="AD703" s="42" t="e">
        <f>VALUE(TEXT(((AA703*'TOX and EXPO INPUTS'!$F$13)/'TOX and EXPO INPUTS'!$E$27),"0.00E+00"))</f>
        <v>#DIV/0!</v>
      </c>
      <c r="AE703" s="37" t="e">
        <f>VALUE(TEXT(((AB703*'TOX and EXPO INPUTS'!$F$13)/'TOX and EXPO INPUTS'!$E$27),"0.00E+00"))</f>
        <v>#DIV/0!</v>
      </c>
      <c r="AF703" s="37" t="e">
        <f>VALUE(TEXT(((AC703*'TOX and EXPO INPUTS'!$F$13)/'TOX and EXPO INPUTS'!$E$27),"0.00E+00"))</f>
        <v>#DIV/0!</v>
      </c>
      <c r="AG703" s="42" t="e">
        <f>IF($E703="ST",VALUE(TEXT(('TOX and EXPO INPUTS'!$F$7/AD703),"0.0E+00")),IF($E703="IT",VALUE(TEXT(('TOX and EXPO INPUTS'!$F$10/AD703),"0.0E+00"))))</f>
        <v>#DIV/0!</v>
      </c>
      <c r="AH703" s="37" t="e">
        <f>IF($E703="ST",VALUE(TEXT(('TOX and EXPO INPUTS'!$F$7/AE703),"0.0E+00")),IF($E703="IT",VALUE(TEXT(('TOX and EXPO INPUTS'!$F$10/AE703),"0.0E+00"))))</f>
        <v>#DIV/0!</v>
      </c>
      <c r="AI703" s="37" t="e">
        <f>IF($E703="ST",VALUE(TEXT(('TOX and EXPO INPUTS'!$F$7/AF703),"0.0E+00")),IF($E703="IT",VALUE(TEXT(('TOX and EXPO INPUTS'!$F$10/AF703),"0.0E+00"))))</f>
        <v>#DIV/0!</v>
      </c>
      <c r="AJ703" s="42">
        <f t="shared" si="305"/>
        <v>0</v>
      </c>
      <c r="AK703" s="37">
        <f t="shared" si="306"/>
        <v>0</v>
      </c>
      <c r="AL703" s="42" t="e">
        <f>VALUE(TEXT(((AJ703*'TOX and EXPO INPUTS'!$F$21)/'TOX and EXPO INPUTS'!$E$29),"0.00E+00"))</f>
        <v>#DIV/0!</v>
      </c>
      <c r="AM703" s="37" t="e">
        <f>VALUE(TEXT(((AK703*'TOX and EXPO INPUTS'!$F$21)/'TOX and EXPO INPUTS'!$E$29),"0.00E+00"))</f>
        <v>#DIV/0!</v>
      </c>
      <c r="AN703" s="42" t="e">
        <f>IF($E703="ST",VALUE(TEXT(('TOX and EXPO INPUTS'!$F$15/AL703),"0.0E+00")),IF($E703="IT",VALUE(TEXT(('TOX and EXPO INPUTS'!$F$18/AL703),"0.0E+00"))))</f>
        <v>#DIV/0!</v>
      </c>
      <c r="AO703" s="37" t="e">
        <f>IF($E703="ST",VALUE(TEXT(('TOX and EXPO INPUTS'!$F$15/AM703),"0.0E+00")),IF($E703="IT",VALUE(TEXT(('TOX and EXPO INPUTS'!$F$18/AM703),"0.0E+00"))))</f>
        <v>#DIV/0!</v>
      </c>
      <c r="AP703" s="42" t="e">
        <f t="shared" si="338"/>
        <v>#DIV/0!</v>
      </c>
      <c r="AQ703" s="37" t="e">
        <f t="shared" si="339"/>
        <v>#DIV/0!</v>
      </c>
      <c r="AR703" s="37" t="e">
        <f t="shared" si="340"/>
        <v>#DIV/0!</v>
      </c>
      <c r="AS703" s="37" t="e">
        <f t="shared" si="341"/>
        <v>#DIV/0!</v>
      </c>
      <c r="AT703" s="37" t="e">
        <f t="shared" si="342"/>
        <v>#DIV/0!</v>
      </c>
      <c r="AU703" s="37" t="e">
        <f t="shared" si="343"/>
        <v>#DIV/0!</v>
      </c>
      <c r="AV703" s="42" t="e">
        <f t="shared" si="344"/>
        <v>#DIV/0!</v>
      </c>
      <c r="AW703" s="37" t="e">
        <f t="shared" si="345"/>
        <v>#DIV/0!</v>
      </c>
      <c r="AX703" s="37" t="e">
        <f t="shared" si="346"/>
        <v>#DIV/0!</v>
      </c>
      <c r="AY703" s="37" t="e">
        <f t="shared" si="347"/>
        <v>#DIV/0!</v>
      </c>
      <c r="AZ703" s="37" t="e">
        <f t="shared" si="348"/>
        <v>#DIV/0!</v>
      </c>
      <c r="BA703" s="37" t="e">
        <f t="shared" si="349"/>
        <v>#DIV/0!</v>
      </c>
      <c r="BB703" s="42" t="e">
        <f>IF($E703="ST",VALUE(TEXT((1/(('TOX and EXPO INPUTS'!$F$9/AG703)+('TOX and EXPO INPUTS'!$F$17/AN703))),"0.0E+00")),IF($E703="IT",VALUE(TEXT((1/(('TOX and EXPO INPUTS'!$F$12/AG703)+('TOX and EXPO INPUTS'!$F$20/AN703))),"0.0E+00"))))</f>
        <v>#DIV/0!</v>
      </c>
      <c r="BC703" s="37" t="e">
        <f>IF($E703="ST",VALUE(TEXT((1/(('TOX and EXPO INPUTS'!$F$9/AH703)+('TOX and EXPO INPUTS'!$F$17/AN703))),"0.0E+00")),IF($E703="IT",VALUE(TEXT((1/(('TOX and EXPO INPUTS'!$F$12/AH703)+('TOX and EXPO INPUTS'!$F$20/AN703))),"0.0E+00"))))</f>
        <v>#DIV/0!</v>
      </c>
      <c r="BD703" s="37" t="e">
        <f>IF($E703="ST",VALUE(TEXT((1/(('TOX and EXPO INPUTS'!$F$9/AI703)+('TOX and EXPO INPUTS'!$F$17/AN703))),"0.0E+00")),IF($E703="IT",VALUE(TEXT((1/(('TOX and EXPO INPUTS'!$F$12/AI703)+('TOX and EXPO INPUTS'!$F$20/AN703))),"0.0E+00"))))</f>
        <v>#DIV/0!</v>
      </c>
      <c r="BE703" s="37" t="e">
        <f>IF($E703="ST",VALUE(TEXT((1/(('TOX and EXPO INPUTS'!$F$9/AG703)+('TOX and EXPO INPUTS'!$F$17/AO703))),"0.0E+00")),IF($E703="IT",VALUE(TEXT((1/(('TOX and EXPO INPUTS'!$F$12/AG703)+('TOX and EXPO INPUTS'!$F$20/AO703))),"0.0E+00"))))</f>
        <v>#DIV/0!</v>
      </c>
      <c r="BF703" s="37" t="e">
        <f>IF($E703="ST",VALUE(TEXT((1/(('TOX and EXPO INPUTS'!$F$9/AH703)+('TOX and EXPO INPUTS'!$F$17/AO703))),"0.0E+00")),IF($E703="IT",VALUE(TEXT((1/(('TOX and EXPO INPUTS'!$F$12/AH703)+('TOX and EXPO INPUTS'!$F$20/AO703))),"0.0E+00"))))</f>
        <v>#DIV/0!</v>
      </c>
      <c r="BG703" s="37" t="e">
        <f>IF($E703="ST",VALUE(TEXT((1/(('TOX and EXPO INPUTS'!$F$9/AI703)+('TOX and EXPO INPUTS'!$F$17/AO703))),"0.0E+00")),IF($E703="IT",VALUE(TEXT((1/(('TOX and EXPO INPUTS'!$F$12/AI703)+('TOX and EXPO INPUTS'!$F$20/AO703))),"0.0E+00"))))</f>
        <v>#DIV/0!</v>
      </c>
      <c r="BH703" s="42" t="e">
        <f>VALUE(TEXT((AD703*$T703/365*'TOX and EXPO INPUTS'!$E$33/'TOX and EXPO INPUTS'!$E$34),"0.00E+00"))</f>
        <v>#DIV/0!</v>
      </c>
      <c r="BI703" s="37" t="e">
        <f>VALUE(TEXT((AE703*$T703/365*'TOX and EXPO INPUTS'!$E$33/'TOX and EXPO INPUTS'!$E$34),"0.00E+00"))</f>
        <v>#DIV/0!</v>
      </c>
      <c r="BJ703" s="37" t="e">
        <f>VALUE(TEXT((AF703*$T703/365*'TOX and EXPO INPUTS'!$E$33/'TOX and EXPO INPUTS'!$E$34),"0.00E+00"))</f>
        <v>#DIV/0!</v>
      </c>
      <c r="BK703" s="42" t="e">
        <f>VALUE(TEXT((AD703*$U703/365*'TOX and EXPO INPUTS'!$E$33/'TOX and EXPO INPUTS'!$E$34),"0.00E+00"))</f>
        <v>#DIV/0!</v>
      </c>
      <c r="BL703" s="37" t="e">
        <f>VALUE(TEXT((AE703*$U703/365*'TOX and EXPO INPUTS'!$E$33/'TOX and EXPO INPUTS'!$E$34),"0.00E+00"))</f>
        <v>#DIV/0!</v>
      </c>
      <c r="BM703" s="37" t="e">
        <f>VALUE(TEXT((AF703*$U703/365*'TOX and EXPO INPUTS'!$E$33/'TOX and EXPO INPUTS'!$E$34),"0.00E+00"))</f>
        <v>#DIV/0!</v>
      </c>
      <c r="BN703" s="42" t="e">
        <f>VALUE(TEXT((AL703*$T703/365*'TOX and EXPO INPUTS'!$E$33/'TOX and EXPO INPUTS'!$E$34),"0.00E+00"))</f>
        <v>#DIV/0!</v>
      </c>
      <c r="BO703" s="37" t="e">
        <f>VALUE(TEXT((AM703*$T703/365*'TOX and EXPO INPUTS'!$E$33/'TOX and EXPO INPUTS'!$E$34),"0.00E+00"))</f>
        <v>#DIV/0!</v>
      </c>
      <c r="BP703" s="42" t="e">
        <f>VALUE(TEXT((AL703*$U703/365*'TOX and EXPO INPUTS'!$E$33/'TOX and EXPO INPUTS'!$E$34),"0.00E+00"))</f>
        <v>#DIV/0!</v>
      </c>
      <c r="BQ703" s="37" t="e">
        <f>VALUE(TEXT((AM703*$U703/365*'TOX and EXPO INPUTS'!$E$33/'TOX and EXPO INPUTS'!$E$34),"0.00E+00"))</f>
        <v>#DIV/0!</v>
      </c>
      <c r="BR703" s="42" t="e">
        <f>VALUE(TEXT((AP703*$T703/365*'TOX and EXPO INPUTS'!$E$33/'TOX and EXPO INPUTS'!$E$34),"0.00E+00"))</f>
        <v>#DIV/0!</v>
      </c>
      <c r="BS703" s="37" t="e">
        <f>VALUE(TEXT((AQ703*$T703/365*'TOX and EXPO INPUTS'!$E$33/'TOX and EXPO INPUTS'!$E$34),"0.00E+00"))</f>
        <v>#DIV/0!</v>
      </c>
      <c r="BT703" s="37" t="e">
        <f>VALUE(TEXT((AR703*$T703/365*'TOX and EXPO INPUTS'!$E$33/'TOX and EXPO INPUTS'!$E$34),"0.00E+00"))</f>
        <v>#DIV/0!</v>
      </c>
      <c r="BU703" s="37" t="e">
        <f>VALUE(TEXT((AS703*$T703/365*'TOX and EXPO INPUTS'!$E$33/'TOX and EXPO INPUTS'!$E$34),"0.00E+00"))</f>
        <v>#DIV/0!</v>
      </c>
      <c r="BV703" s="37" t="e">
        <f>VALUE(TEXT((AT703*$T703/365*'TOX and EXPO INPUTS'!$E$33/'TOX and EXPO INPUTS'!$E$34),"0.00E+00"))</f>
        <v>#DIV/0!</v>
      </c>
      <c r="BW703" s="37" t="e">
        <f>VALUE(TEXT((AU703*$T703/365*'TOX and EXPO INPUTS'!$E$33/'TOX and EXPO INPUTS'!$E$34),"0.00E+00"))</f>
        <v>#DIV/0!</v>
      </c>
      <c r="BX703" s="42" t="e">
        <f>VALUE(TEXT((AP703*$U703/365*'TOX and EXPO INPUTS'!$E$33/'TOX and EXPO INPUTS'!$E$34),"0.00E+00"))</f>
        <v>#DIV/0!</v>
      </c>
      <c r="BY703" s="37" t="e">
        <f>VALUE(TEXT((AQ703*$U703/365*'TOX and EXPO INPUTS'!$E$33/'TOX and EXPO INPUTS'!$E$34),"0.00E+00"))</f>
        <v>#DIV/0!</v>
      </c>
      <c r="BZ703" s="37" t="e">
        <f>VALUE(TEXT((AR703*$U703/365*'TOX and EXPO INPUTS'!$E$33/'TOX and EXPO INPUTS'!$E$34),"0.00E+00"))</f>
        <v>#DIV/0!</v>
      </c>
      <c r="CA703" s="37" t="e">
        <f>VALUE(TEXT((AS703*$U703/365*'TOX and EXPO INPUTS'!$E$33/'TOX and EXPO INPUTS'!$E$34),"0.00E+00"))</f>
        <v>#DIV/0!</v>
      </c>
      <c r="CB703" s="37" t="e">
        <f>VALUE(TEXT((AT703*$U703/365*'TOX and EXPO INPUTS'!$E$33/'TOX and EXPO INPUTS'!$E$34),"0.00E+00"))</f>
        <v>#DIV/0!</v>
      </c>
      <c r="CC703" s="37" t="e">
        <f>VALUE(TEXT((AU703*$U703/365*'TOX and EXPO INPUTS'!$E$33/'TOX and EXPO INPUTS'!$E$34),"0.00E+00"))</f>
        <v>#DIV/0!</v>
      </c>
      <c r="CD703" s="58" t="e">
        <f>VALUE(TEXT((BR703*'TOX and EXPO INPUTS'!$F$23),"0.00E+00"))</f>
        <v>#DIV/0!</v>
      </c>
      <c r="CE703" s="57" t="e">
        <f>VALUE(TEXT((BS703*'TOX and EXPO INPUTS'!$F$23),"0.00E+00"))</f>
        <v>#DIV/0!</v>
      </c>
      <c r="CF703" s="57" t="e">
        <f>VALUE(TEXT((BT703*'TOX and EXPO INPUTS'!$F$23),"0.00E+00"))</f>
        <v>#DIV/0!</v>
      </c>
      <c r="CG703" s="57" t="e">
        <f>VALUE(TEXT((BU703*'TOX and EXPO INPUTS'!$F$23),"0.00E+00"))</f>
        <v>#DIV/0!</v>
      </c>
      <c r="CH703" s="57" t="e">
        <f>VALUE(TEXT((BV703*'TOX and EXPO INPUTS'!$F$23),"0.00E+00"))</f>
        <v>#DIV/0!</v>
      </c>
      <c r="CI703" s="57" t="e">
        <f>VALUE(TEXT((BW703*'TOX and EXPO INPUTS'!$F$23),"0.00E+00"))</f>
        <v>#DIV/0!</v>
      </c>
      <c r="CJ703" s="58" t="e">
        <f>VALUE(TEXT((BX703*'TOX and EXPO INPUTS'!$F$23),"0.00E+00"))</f>
        <v>#DIV/0!</v>
      </c>
      <c r="CK703" s="57" t="e">
        <f>VALUE(TEXT((BY703*'TOX and EXPO INPUTS'!$F$23),"0.00E+00"))</f>
        <v>#DIV/0!</v>
      </c>
      <c r="CL703" s="57" t="e">
        <f>VALUE(TEXT((BZ703*'TOX and EXPO INPUTS'!$F$23),"0.00E+00"))</f>
        <v>#DIV/0!</v>
      </c>
      <c r="CM703" s="57" t="e">
        <f>VALUE(TEXT((CA703*'TOX and EXPO INPUTS'!$F$23),"0.00E+00"))</f>
        <v>#DIV/0!</v>
      </c>
      <c r="CN703" s="57" t="e">
        <f>VALUE(TEXT((CB703*'TOX and EXPO INPUTS'!$F$23),"0.00E+00"))</f>
        <v>#DIV/0!</v>
      </c>
      <c r="CO703" s="57" t="e">
        <f>VALUE(TEXT((CC703*'TOX and EXPO INPUTS'!$F$23),"0.00E+00"))</f>
        <v>#DIV/0!</v>
      </c>
      <c r="CP703" s="38" t="s">
        <v>106</v>
      </c>
      <c r="CQ703" s="34" t="s">
        <v>107</v>
      </c>
      <c r="CR703" s="34" t="s">
        <v>108</v>
      </c>
      <c r="CS703" s="39" t="s">
        <v>109</v>
      </c>
    </row>
    <row r="704" spans="1:97" ht="48" customHeight="1" x14ac:dyDescent="0.25">
      <c r="A704" s="34" t="s">
        <v>98</v>
      </c>
      <c r="B704" s="34" t="s">
        <v>99</v>
      </c>
      <c r="C704" s="34" t="s">
        <v>113</v>
      </c>
      <c r="D704" s="34" t="s">
        <v>110</v>
      </c>
      <c r="E704" s="39" t="s">
        <v>112</v>
      </c>
      <c r="F704" s="40" t="s">
        <v>177</v>
      </c>
      <c r="G704" s="43"/>
      <c r="H704" s="36" t="s">
        <v>104</v>
      </c>
      <c r="I704" s="67"/>
      <c r="J704" s="36" t="s">
        <v>105</v>
      </c>
      <c r="K704" s="100">
        <f>VLOOKUP(F704,'Amount Seed Planted_variables'!$A$3:$I$74,2,0)</f>
        <v>32000</v>
      </c>
      <c r="L704" s="100">
        <f>VLOOKUP(F704,'Amount Seed Planted_variables'!$A$3:$I$74,3,0)</f>
        <v>50000</v>
      </c>
      <c r="M704" s="36">
        <f t="shared" si="307"/>
        <v>0</v>
      </c>
      <c r="N704" s="35">
        <f t="shared" si="308"/>
        <v>0</v>
      </c>
      <c r="O704" s="101">
        <v>3000</v>
      </c>
      <c r="P704" s="93">
        <f>VLOOKUP(F704,'Amount Seed Planted_variables'!$A$3:$I$74,4,0)</f>
        <v>1045440</v>
      </c>
      <c r="Q704" s="93">
        <f>VLOOKUP(F704,'Amount Seed Planted_variables'!$A$3:$I$74,7,0)</f>
        <v>80</v>
      </c>
      <c r="R704" s="93">
        <f>VLOOKUP(F704,'Amount Seed Planted_variables'!$A$3:$I$74,8,0)</f>
        <v>83635200</v>
      </c>
      <c r="S704" s="87" t="str">
        <f t="shared" si="304"/>
        <v>NA</v>
      </c>
      <c r="T704" s="35">
        <v>10</v>
      </c>
      <c r="U704" s="35">
        <v>30</v>
      </c>
      <c r="V704" s="41">
        <v>68</v>
      </c>
      <c r="W704" s="35">
        <v>16.899999999999999</v>
      </c>
      <c r="X704" s="35">
        <v>13.1</v>
      </c>
      <c r="Y704" s="41">
        <v>3.6</v>
      </c>
      <c r="Z704" s="35">
        <f t="shared" si="350"/>
        <v>0.36000000000000004</v>
      </c>
      <c r="AA704" s="42">
        <f t="shared" si="309"/>
        <v>0</v>
      </c>
      <c r="AB704" s="37">
        <f t="shared" si="310"/>
        <v>0</v>
      </c>
      <c r="AC704" s="37">
        <f t="shared" si="311"/>
        <v>0</v>
      </c>
      <c r="AD704" s="42" t="e">
        <f>VALUE(TEXT(((AA704*'TOX and EXPO INPUTS'!$F$13)/'TOX and EXPO INPUTS'!$E$27),"0.00E+00"))</f>
        <v>#DIV/0!</v>
      </c>
      <c r="AE704" s="37" t="e">
        <f>VALUE(TEXT(((AB704*'TOX and EXPO INPUTS'!$F$13)/'TOX and EXPO INPUTS'!$E$27),"0.00E+00"))</f>
        <v>#DIV/0!</v>
      </c>
      <c r="AF704" s="37" t="e">
        <f>VALUE(TEXT(((AC704*'TOX and EXPO INPUTS'!$F$13)/'TOX and EXPO INPUTS'!$E$27),"0.00E+00"))</f>
        <v>#DIV/0!</v>
      </c>
      <c r="AG704" s="42" t="e">
        <f>IF($E704="ST",VALUE(TEXT(('TOX and EXPO INPUTS'!$F$7/AD704),"0.0E+00")),IF($E704="IT",VALUE(TEXT(('TOX and EXPO INPUTS'!$F$10/AD704),"0.0E+00"))))</f>
        <v>#DIV/0!</v>
      </c>
      <c r="AH704" s="37" t="e">
        <f>IF($E704="ST",VALUE(TEXT(('TOX and EXPO INPUTS'!$F$7/AE704),"0.0E+00")),IF($E704="IT",VALUE(TEXT(('TOX and EXPO INPUTS'!$F$10/AE704),"0.0E+00"))))</f>
        <v>#DIV/0!</v>
      </c>
      <c r="AI704" s="37" t="e">
        <f>IF($E704="ST",VALUE(TEXT(('TOX and EXPO INPUTS'!$F$7/AF704),"0.0E+00")),IF($E704="IT",VALUE(TEXT(('TOX and EXPO INPUTS'!$F$10/AF704),"0.0E+00"))))</f>
        <v>#DIV/0!</v>
      </c>
      <c r="AJ704" s="42">
        <f t="shared" si="305"/>
        <v>0</v>
      </c>
      <c r="AK704" s="37">
        <f t="shared" si="306"/>
        <v>0</v>
      </c>
      <c r="AL704" s="42" t="e">
        <f>VALUE(TEXT(((AJ704*'TOX and EXPO INPUTS'!$F$21)/'TOX and EXPO INPUTS'!$E$29),"0.00E+00"))</f>
        <v>#DIV/0!</v>
      </c>
      <c r="AM704" s="37" t="e">
        <f>VALUE(TEXT(((AK704*'TOX and EXPO INPUTS'!$F$21)/'TOX and EXPO INPUTS'!$E$29),"0.00E+00"))</f>
        <v>#DIV/0!</v>
      </c>
      <c r="AN704" s="42" t="e">
        <f>IF($E704="ST",VALUE(TEXT(('TOX and EXPO INPUTS'!$F$15/AL704),"0.0E+00")),IF($E704="IT",VALUE(TEXT(('TOX and EXPO INPUTS'!$F$18/AL704),"0.0E+00"))))</f>
        <v>#DIV/0!</v>
      </c>
      <c r="AO704" s="37" t="e">
        <f>IF($E704="ST",VALUE(TEXT(('TOX and EXPO INPUTS'!$F$15/AM704),"0.0E+00")),IF($E704="IT",VALUE(TEXT(('TOX and EXPO INPUTS'!$F$18/AM704),"0.0E+00"))))</f>
        <v>#DIV/0!</v>
      </c>
      <c r="AP704" s="42" t="e">
        <f t="shared" si="338"/>
        <v>#DIV/0!</v>
      </c>
      <c r="AQ704" s="37" t="e">
        <f t="shared" si="339"/>
        <v>#DIV/0!</v>
      </c>
      <c r="AR704" s="37" t="e">
        <f t="shared" si="340"/>
        <v>#DIV/0!</v>
      </c>
      <c r="AS704" s="37" t="e">
        <f t="shared" si="341"/>
        <v>#DIV/0!</v>
      </c>
      <c r="AT704" s="37" t="e">
        <f t="shared" si="342"/>
        <v>#DIV/0!</v>
      </c>
      <c r="AU704" s="37" t="e">
        <f t="shared" si="343"/>
        <v>#DIV/0!</v>
      </c>
      <c r="AV704" s="42" t="e">
        <f t="shared" si="344"/>
        <v>#DIV/0!</v>
      </c>
      <c r="AW704" s="37" t="e">
        <f t="shared" si="345"/>
        <v>#DIV/0!</v>
      </c>
      <c r="AX704" s="37" t="e">
        <f t="shared" si="346"/>
        <v>#DIV/0!</v>
      </c>
      <c r="AY704" s="37" t="e">
        <f t="shared" si="347"/>
        <v>#DIV/0!</v>
      </c>
      <c r="AZ704" s="37" t="e">
        <f t="shared" si="348"/>
        <v>#DIV/0!</v>
      </c>
      <c r="BA704" s="37" t="e">
        <f t="shared" si="349"/>
        <v>#DIV/0!</v>
      </c>
      <c r="BB704" s="42" t="e">
        <f>IF($E704="ST",VALUE(TEXT((1/(('TOX and EXPO INPUTS'!$F$9/AG704)+('TOX and EXPO INPUTS'!$F$17/AN704))),"0.0E+00")),IF($E704="IT",VALUE(TEXT((1/(('TOX and EXPO INPUTS'!$F$12/AG704)+('TOX and EXPO INPUTS'!$F$20/AN704))),"0.0E+00"))))</f>
        <v>#DIV/0!</v>
      </c>
      <c r="BC704" s="37" t="e">
        <f>IF($E704="ST",VALUE(TEXT((1/(('TOX and EXPO INPUTS'!$F$9/AH704)+('TOX and EXPO INPUTS'!$F$17/AN704))),"0.0E+00")),IF($E704="IT",VALUE(TEXT((1/(('TOX and EXPO INPUTS'!$F$12/AH704)+('TOX and EXPO INPUTS'!$F$20/AN704))),"0.0E+00"))))</f>
        <v>#DIV/0!</v>
      </c>
      <c r="BD704" s="37" t="e">
        <f>IF($E704="ST",VALUE(TEXT((1/(('TOX and EXPO INPUTS'!$F$9/AI704)+('TOX and EXPO INPUTS'!$F$17/AN704))),"0.0E+00")),IF($E704="IT",VALUE(TEXT((1/(('TOX and EXPO INPUTS'!$F$12/AI704)+('TOX and EXPO INPUTS'!$F$20/AN704))),"0.0E+00"))))</f>
        <v>#DIV/0!</v>
      </c>
      <c r="BE704" s="37" t="e">
        <f>IF($E704="ST",VALUE(TEXT((1/(('TOX and EXPO INPUTS'!$F$9/AG704)+('TOX and EXPO INPUTS'!$F$17/AO704))),"0.0E+00")),IF($E704="IT",VALUE(TEXT((1/(('TOX and EXPO INPUTS'!$F$12/AG704)+('TOX and EXPO INPUTS'!$F$20/AO704))),"0.0E+00"))))</f>
        <v>#DIV/0!</v>
      </c>
      <c r="BF704" s="37" t="e">
        <f>IF($E704="ST",VALUE(TEXT((1/(('TOX and EXPO INPUTS'!$F$9/AH704)+('TOX and EXPO INPUTS'!$F$17/AO704))),"0.0E+00")),IF($E704="IT",VALUE(TEXT((1/(('TOX and EXPO INPUTS'!$F$12/AH704)+('TOX and EXPO INPUTS'!$F$20/AO704))),"0.0E+00"))))</f>
        <v>#DIV/0!</v>
      </c>
      <c r="BG704" s="37" t="e">
        <f>IF($E704="ST",VALUE(TEXT((1/(('TOX and EXPO INPUTS'!$F$9/AI704)+('TOX and EXPO INPUTS'!$F$17/AO704))),"0.0E+00")),IF($E704="IT",VALUE(TEXT((1/(('TOX and EXPO INPUTS'!$F$12/AI704)+('TOX and EXPO INPUTS'!$F$20/AO704))),"0.0E+00"))))</f>
        <v>#DIV/0!</v>
      </c>
      <c r="BH704" s="42" t="e">
        <f>VALUE(TEXT((AD704*$T704/365*'TOX and EXPO INPUTS'!$E$33/'TOX and EXPO INPUTS'!$E$34),"0.00E+00"))</f>
        <v>#DIV/0!</v>
      </c>
      <c r="BI704" s="37" t="e">
        <f>VALUE(TEXT((AE704*$T704/365*'TOX and EXPO INPUTS'!$E$33/'TOX and EXPO INPUTS'!$E$34),"0.00E+00"))</f>
        <v>#DIV/0!</v>
      </c>
      <c r="BJ704" s="37" t="e">
        <f>VALUE(TEXT((AF704*$T704/365*'TOX and EXPO INPUTS'!$E$33/'TOX and EXPO INPUTS'!$E$34),"0.00E+00"))</f>
        <v>#DIV/0!</v>
      </c>
      <c r="BK704" s="42" t="e">
        <f>VALUE(TEXT((AD704*$U704/365*'TOX and EXPO INPUTS'!$E$33/'TOX and EXPO INPUTS'!$E$34),"0.00E+00"))</f>
        <v>#DIV/0!</v>
      </c>
      <c r="BL704" s="37" t="e">
        <f>VALUE(TEXT((AE704*$U704/365*'TOX and EXPO INPUTS'!$E$33/'TOX and EXPO INPUTS'!$E$34),"0.00E+00"))</f>
        <v>#DIV/0!</v>
      </c>
      <c r="BM704" s="37" t="e">
        <f>VALUE(TEXT((AF704*$U704/365*'TOX and EXPO INPUTS'!$E$33/'TOX and EXPO INPUTS'!$E$34),"0.00E+00"))</f>
        <v>#DIV/0!</v>
      </c>
      <c r="BN704" s="42" t="e">
        <f>VALUE(TEXT((AL704*$T704/365*'TOX and EXPO INPUTS'!$E$33/'TOX and EXPO INPUTS'!$E$34),"0.00E+00"))</f>
        <v>#DIV/0!</v>
      </c>
      <c r="BO704" s="37" t="e">
        <f>VALUE(TEXT((AM704*$T704/365*'TOX and EXPO INPUTS'!$E$33/'TOX and EXPO INPUTS'!$E$34),"0.00E+00"))</f>
        <v>#DIV/0!</v>
      </c>
      <c r="BP704" s="42" t="e">
        <f>VALUE(TEXT((AL704*$U704/365*'TOX and EXPO INPUTS'!$E$33/'TOX and EXPO INPUTS'!$E$34),"0.00E+00"))</f>
        <v>#DIV/0!</v>
      </c>
      <c r="BQ704" s="37" t="e">
        <f>VALUE(TEXT((AM704*$U704/365*'TOX and EXPO INPUTS'!$E$33/'TOX and EXPO INPUTS'!$E$34),"0.00E+00"))</f>
        <v>#DIV/0!</v>
      </c>
      <c r="BR704" s="42" t="e">
        <f>VALUE(TEXT((AP704*$T704/365*'TOX and EXPO INPUTS'!$E$33/'TOX and EXPO INPUTS'!$E$34),"0.00E+00"))</f>
        <v>#DIV/0!</v>
      </c>
      <c r="BS704" s="37" t="e">
        <f>VALUE(TEXT((AQ704*$T704/365*'TOX and EXPO INPUTS'!$E$33/'TOX and EXPO INPUTS'!$E$34),"0.00E+00"))</f>
        <v>#DIV/0!</v>
      </c>
      <c r="BT704" s="37" t="e">
        <f>VALUE(TEXT((AR704*$T704/365*'TOX and EXPO INPUTS'!$E$33/'TOX and EXPO INPUTS'!$E$34),"0.00E+00"))</f>
        <v>#DIV/0!</v>
      </c>
      <c r="BU704" s="37" t="e">
        <f>VALUE(TEXT((AS704*$T704/365*'TOX and EXPO INPUTS'!$E$33/'TOX and EXPO INPUTS'!$E$34),"0.00E+00"))</f>
        <v>#DIV/0!</v>
      </c>
      <c r="BV704" s="37" t="e">
        <f>VALUE(TEXT((AT704*$T704/365*'TOX and EXPO INPUTS'!$E$33/'TOX and EXPO INPUTS'!$E$34),"0.00E+00"))</f>
        <v>#DIV/0!</v>
      </c>
      <c r="BW704" s="37" t="e">
        <f>VALUE(TEXT((AU704*$T704/365*'TOX and EXPO INPUTS'!$E$33/'TOX and EXPO INPUTS'!$E$34),"0.00E+00"))</f>
        <v>#DIV/0!</v>
      </c>
      <c r="BX704" s="42" t="e">
        <f>VALUE(TEXT((AP704*$U704/365*'TOX and EXPO INPUTS'!$E$33/'TOX and EXPO INPUTS'!$E$34),"0.00E+00"))</f>
        <v>#DIV/0!</v>
      </c>
      <c r="BY704" s="37" t="e">
        <f>VALUE(TEXT((AQ704*$U704/365*'TOX and EXPO INPUTS'!$E$33/'TOX and EXPO INPUTS'!$E$34),"0.00E+00"))</f>
        <v>#DIV/0!</v>
      </c>
      <c r="BZ704" s="37" t="e">
        <f>VALUE(TEXT((AR704*$U704/365*'TOX and EXPO INPUTS'!$E$33/'TOX and EXPO INPUTS'!$E$34),"0.00E+00"))</f>
        <v>#DIV/0!</v>
      </c>
      <c r="CA704" s="37" t="e">
        <f>VALUE(TEXT((AS704*$U704/365*'TOX and EXPO INPUTS'!$E$33/'TOX and EXPO INPUTS'!$E$34),"0.00E+00"))</f>
        <v>#DIV/0!</v>
      </c>
      <c r="CB704" s="37" t="e">
        <f>VALUE(TEXT((AT704*$U704/365*'TOX and EXPO INPUTS'!$E$33/'TOX and EXPO INPUTS'!$E$34),"0.00E+00"))</f>
        <v>#DIV/0!</v>
      </c>
      <c r="CC704" s="37" t="e">
        <f>VALUE(TEXT((AU704*$U704/365*'TOX and EXPO INPUTS'!$E$33/'TOX and EXPO INPUTS'!$E$34),"0.00E+00"))</f>
        <v>#DIV/0!</v>
      </c>
      <c r="CD704" s="58" t="e">
        <f>VALUE(TEXT((BR704*'TOX and EXPO INPUTS'!$F$23),"0.00E+00"))</f>
        <v>#DIV/0!</v>
      </c>
      <c r="CE704" s="57" t="e">
        <f>VALUE(TEXT((BS704*'TOX and EXPO INPUTS'!$F$23),"0.00E+00"))</f>
        <v>#DIV/0!</v>
      </c>
      <c r="CF704" s="57" t="e">
        <f>VALUE(TEXT((BT704*'TOX and EXPO INPUTS'!$F$23),"0.00E+00"))</f>
        <v>#DIV/0!</v>
      </c>
      <c r="CG704" s="57" t="e">
        <f>VALUE(TEXT((BU704*'TOX and EXPO INPUTS'!$F$23),"0.00E+00"))</f>
        <v>#DIV/0!</v>
      </c>
      <c r="CH704" s="57" t="e">
        <f>VALUE(TEXT((BV704*'TOX and EXPO INPUTS'!$F$23),"0.00E+00"))</f>
        <v>#DIV/0!</v>
      </c>
      <c r="CI704" s="57" t="e">
        <f>VALUE(TEXT((BW704*'TOX and EXPO INPUTS'!$F$23),"0.00E+00"))</f>
        <v>#DIV/0!</v>
      </c>
      <c r="CJ704" s="58" t="e">
        <f>VALUE(TEXT((BX704*'TOX and EXPO INPUTS'!$F$23),"0.00E+00"))</f>
        <v>#DIV/0!</v>
      </c>
      <c r="CK704" s="57" t="e">
        <f>VALUE(TEXT((BY704*'TOX and EXPO INPUTS'!$F$23),"0.00E+00"))</f>
        <v>#DIV/0!</v>
      </c>
      <c r="CL704" s="57" t="e">
        <f>VALUE(TEXT((BZ704*'TOX and EXPO INPUTS'!$F$23),"0.00E+00"))</f>
        <v>#DIV/0!</v>
      </c>
      <c r="CM704" s="57" t="e">
        <f>VALUE(TEXT((CA704*'TOX and EXPO INPUTS'!$F$23),"0.00E+00"))</f>
        <v>#DIV/0!</v>
      </c>
      <c r="CN704" s="57" t="e">
        <f>VALUE(TEXT((CB704*'TOX and EXPO INPUTS'!$F$23),"0.00E+00"))</f>
        <v>#DIV/0!</v>
      </c>
      <c r="CO704" s="57" t="e">
        <f>VALUE(TEXT((CC704*'TOX and EXPO INPUTS'!$F$23),"0.00E+00"))</f>
        <v>#DIV/0!</v>
      </c>
      <c r="CP704" s="38" t="s">
        <v>106</v>
      </c>
      <c r="CQ704" s="34" t="s">
        <v>107</v>
      </c>
      <c r="CR704" s="34" t="s">
        <v>108</v>
      </c>
      <c r="CS704" s="39" t="s">
        <v>109</v>
      </c>
    </row>
    <row r="705" spans="1:97" ht="48" customHeight="1" x14ac:dyDescent="0.25">
      <c r="A705" s="34" t="s">
        <v>98</v>
      </c>
      <c r="B705" s="34" t="s">
        <v>99</v>
      </c>
      <c r="C705" s="34" t="s">
        <v>113</v>
      </c>
      <c r="D705" s="34" t="s">
        <v>111</v>
      </c>
      <c r="E705" s="39" t="s">
        <v>112</v>
      </c>
      <c r="F705" s="40" t="s">
        <v>177</v>
      </c>
      <c r="G705" s="43"/>
      <c r="H705" s="36" t="s">
        <v>104</v>
      </c>
      <c r="I705" s="67"/>
      <c r="J705" s="36" t="s">
        <v>105</v>
      </c>
      <c r="K705" s="100">
        <f>VLOOKUP(F705,'Amount Seed Planted_variables'!$A$3:$I$74,2,0)</f>
        <v>32000</v>
      </c>
      <c r="L705" s="100">
        <f>VLOOKUP(F705,'Amount Seed Planted_variables'!$A$3:$I$74,3,0)</f>
        <v>50000</v>
      </c>
      <c r="M705" s="36">
        <f t="shared" si="307"/>
        <v>0</v>
      </c>
      <c r="N705" s="35">
        <f t="shared" si="308"/>
        <v>0</v>
      </c>
      <c r="O705" s="101">
        <v>3000</v>
      </c>
      <c r="P705" s="93">
        <f>VLOOKUP(F705,'Amount Seed Planted_variables'!$A$3:$I$74,4,0)</f>
        <v>1045440</v>
      </c>
      <c r="Q705" s="93">
        <f>VLOOKUP(F705,'Amount Seed Planted_variables'!$A$3:$I$74,7,0)</f>
        <v>80</v>
      </c>
      <c r="R705" s="93">
        <f>VLOOKUP(F705,'Amount Seed Planted_variables'!$A$3:$I$74,8,0)</f>
        <v>83635200</v>
      </c>
      <c r="S705" s="87">
        <f t="shared" si="304"/>
        <v>2.5</v>
      </c>
      <c r="T705" s="35">
        <v>10</v>
      </c>
      <c r="U705" s="35">
        <v>30</v>
      </c>
      <c r="V705" s="41">
        <v>138210600</v>
      </c>
      <c r="W705" s="35">
        <v>23262800</v>
      </c>
      <c r="X705" s="35">
        <v>21238200</v>
      </c>
      <c r="Y705" s="41">
        <v>106100</v>
      </c>
      <c r="Z705" s="35">
        <f t="shared" si="350"/>
        <v>10610</v>
      </c>
      <c r="AA705" s="42">
        <f t="shared" si="309"/>
        <v>0</v>
      </c>
      <c r="AB705" s="37">
        <f t="shared" si="310"/>
        <v>0</v>
      </c>
      <c r="AC705" s="37">
        <f t="shared" si="311"/>
        <v>0</v>
      </c>
      <c r="AD705" s="42" t="e">
        <f>VALUE(TEXT(((AA705*'TOX and EXPO INPUTS'!$F$13)/'TOX and EXPO INPUTS'!$E$27),"0.00E+00"))</f>
        <v>#DIV/0!</v>
      </c>
      <c r="AE705" s="37" t="e">
        <f>VALUE(TEXT(((AB705*'TOX and EXPO INPUTS'!$F$13)/'TOX and EXPO INPUTS'!$E$27),"0.00E+00"))</f>
        <v>#DIV/0!</v>
      </c>
      <c r="AF705" s="37" t="e">
        <f>VALUE(TEXT(((AC705*'TOX and EXPO INPUTS'!$F$13)/'TOX and EXPO INPUTS'!$E$27),"0.00E+00"))</f>
        <v>#DIV/0!</v>
      </c>
      <c r="AG705" s="42" t="e">
        <f>IF($E705="ST",VALUE(TEXT(('TOX and EXPO INPUTS'!$F$7/AD705),"0.0E+00")),IF($E705="IT",VALUE(TEXT(('TOX and EXPO INPUTS'!$F$10/AD705),"0.0E+00"))))</f>
        <v>#DIV/0!</v>
      </c>
      <c r="AH705" s="37" t="e">
        <f>IF($E705="ST",VALUE(TEXT(('TOX and EXPO INPUTS'!$F$7/AE705),"0.0E+00")),IF($E705="IT",VALUE(TEXT(('TOX and EXPO INPUTS'!$F$10/AE705),"0.0E+00"))))</f>
        <v>#DIV/0!</v>
      </c>
      <c r="AI705" s="37" t="e">
        <f>IF($E705="ST",VALUE(TEXT(('TOX and EXPO INPUTS'!$F$7/AF705),"0.0E+00")),IF($E705="IT",VALUE(TEXT(('TOX and EXPO INPUTS'!$F$10/AF705),"0.0E+00"))))</f>
        <v>#DIV/0!</v>
      </c>
      <c r="AJ705" s="42">
        <f t="shared" si="305"/>
        <v>0</v>
      </c>
      <c r="AK705" s="37">
        <f t="shared" si="306"/>
        <v>0</v>
      </c>
      <c r="AL705" s="42" t="e">
        <f>VALUE(TEXT(((AJ705*'TOX and EXPO INPUTS'!$F$21)/'TOX and EXPO INPUTS'!$E$29),"0.00E+00"))</f>
        <v>#DIV/0!</v>
      </c>
      <c r="AM705" s="37" t="e">
        <f>VALUE(TEXT(((AK705*'TOX and EXPO INPUTS'!$F$21)/'TOX and EXPO INPUTS'!$E$29),"0.00E+00"))</f>
        <v>#DIV/0!</v>
      </c>
      <c r="AN705" s="42" t="e">
        <f>IF($E705="ST",VALUE(TEXT(('TOX and EXPO INPUTS'!$F$15/AL705),"0.0E+00")),IF($E705="IT",VALUE(TEXT(('TOX and EXPO INPUTS'!$F$18/AL705),"0.0E+00"))))</f>
        <v>#DIV/0!</v>
      </c>
      <c r="AO705" s="37" t="e">
        <f>IF($E705="ST",VALUE(TEXT(('TOX and EXPO INPUTS'!$F$15/AM705),"0.0E+00")),IF($E705="IT",VALUE(TEXT(('TOX and EXPO INPUTS'!$F$18/AM705),"0.0E+00"))))</f>
        <v>#DIV/0!</v>
      </c>
      <c r="AP705" s="42" t="e">
        <f t="shared" si="338"/>
        <v>#DIV/0!</v>
      </c>
      <c r="AQ705" s="37" t="e">
        <f t="shared" si="339"/>
        <v>#DIV/0!</v>
      </c>
      <c r="AR705" s="37" t="e">
        <f t="shared" si="340"/>
        <v>#DIV/0!</v>
      </c>
      <c r="AS705" s="37" t="e">
        <f t="shared" si="341"/>
        <v>#DIV/0!</v>
      </c>
      <c r="AT705" s="37" t="e">
        <f t="shared" si="342"/>
        <v>#DIV/0!</v>
      </c>
      <c r="AU705" s="37" t="e">
        <f t="shared" si="343"/>
        <v>#DIV/0!</v>
      </c>
      <c r="AV705" s="42" t="e">
        <f t="shared" si="344"/>
        <v>#DIV/0!</v>
      </c>
      <c r="AW705" s="37" t="e">
        <f t="shared" si="345"/>
        <v>#DIV/0!</v>
      </c>
      <c r="AX705" s="37" t="e">
        <f t="shared" si="346"/>
        <v>#DIV/0!</v>
      </c>
      <c r="AY705" s="37" t="e">
        <f t="shared" si="347"/>
        <v>#DIV/0!</v>
      </c>
      <c r="AZ705" s="37" t="e">
        <f t="shared" si="348"/>
        <v>#DIV/0!</v>
      </c>
      <c r="BA705" s="37" t="e">
        <f t="shared" si="349"/>
        <v>#DIV/0!</v>
      </c>
      <c r="BB705" s="42" t="e">
        <f>IF($E705="ST",VALUE(TEXT((1/(('TOX and EXPO INPUTS'!$F$9/AG705)+('TOX and EXPO INPUTS'!$F$17/AN705))),"0.0E+00")),IF($E705="IT",VALUE(TEXT((1/(('TOX and EXPO INPUTS'!$F$12/AG705)+('TOX and EXPO INPUTS'!$F$20/AN705))),"0.0E+00"))))</f>
        <v>#DIV/0!</v>
      </c>
      <c r="BC705" s="37" t="e">
        <f>IF($E705="ST",VALUE(TEXT((1/(('TOX and EXPO INPUTS'!$F$9/AH705)+('TOX and EXPO INPUTS'!$F$17/AN705))),"0.0E+00")),IF($E705="IT",VALUE(TEXT((1/(('TOX and EXPO INPUTS'!$F$12/AH705)+('TOX and EXPO INPUTS'!$F$20/AN705))),"0.0E+00"))))</f>
        <v>#DIV/0!</v>
      </c>
      <c r="BD705" s="37" t="e">
        <f>IF($E705="ST",VALUE(TEXT((1/(('TOX and EXPO INPUTS'!$F$9/AI705)+('TOX and EXPO INPUTS'!$F$17/AN705))),"0.0E+00")),IF($E705="IT",VALUE(TEXT((1/(('TOX and EXPO INPUTS'!$F$12/AI705)+('TOX and EXPO INPUTS'!$F$20/AN705))),"0.0E+00"))))</f>
        <v>#DIV/0!</v>
      </c>
      <c r="BE705" s="37" t="e">
        <f>IF($E705="ST",VALUE(TEXT((1/(('TOX and EXPO INPUTS'!$F$9/AG705)+('TOX and EXPO INPUTS'!$F$17/AO705))),"0.0E+00")),IF($E705="IT",VALUE(TEXT((1/(('TOX and EXPO INPUTS'!$F$12/AG705)+('TOX and EXPO INPUTS'!$F$20/AO705))),"0.0E+00"))))</f>
        <v>#DIV/0!</v>
      </c>
      <c r="BF705" s="37" t="e">
        <f>IF($E705="ST",VALUE(TEXT((1/(('TOX and EXPO INPUTS'!$F$9/AH705)+('TOX and EXPO INPUTS'!$F$17/AO705))),"0.0E+00")),IF($E705="IT",VALUE(TEXT((1/(('TOX and EXPO INPUTS'!$F$12/AH705)+('TOX and EXPO INPUTS'!$F$20/AO705))),"0.0E+00"))))</f>
        <v>#DIV/0!</v>
      </c>
      <c r="BG705" s="37" t="e">
        <f>IF($E705="ST",VALUE(TEXT((1/(('TOX and EXPO INPUTS'!$F$9/AI705)+('TOX and EXPO INPUTS'!$F$17/AO705))),"0.0E+00")),IF($E705="IT",VALUE(TEXT((1/(('TOX and EXPO INPUTS'!$F$12/AI705)+('TOX and EXPO INPUTS'!$F$20/AO705))),"0.0E+00"))))</f>
        <v>#DIV/0!</v>
      </c>
      <c r="BH705" s="42" t="e">
        <f>VALUE(TEXT((AD705*$T705/365*'TOX and EXPO INPUTS'!$E$33/'TOX and EXPO INPUTS'!$E$34),"0.00E+00"))</f>
        <v>#DIV/0!</v>
      </c>
      <c r="BI705" s="37" t="e">
        <f>VALUE(TEXT((AE705*$T705/365*'TOX and EXPO INPUTS'!$E$33/'TOX and EXPO INPUTS'!$E$34),"0.00E+00"))</f>
        <v>#DIV/0!</v>
      </c>
      <c r="BJ705" s="37" t="e">
        <f>VALUE(TEXT((AF705*$T705/365*'TOX and EXPO INPUTS'!$E$33/'TOX and EXPO INPUTS'!$E$34),"0.00E+00"))</f>
        <v>#DIV/0!</v>
      </c>
      <c r="BK705" s="42" t="e">
        <f>VALUE(TEXT((AD705*$U705/365*'TOX and EXPO INPUTS'!$E$33/'TOX and EXPO INPUTS'!$E$34),"0.00E+00"))</f>
        <v>#DIV/0!</v>
      </c>
      <c r="BL705" s="37" t="e">
        <f>VALUE(TEXT((AE705*$U705/365*'TOX and EXPO INPUTS'!$E$33/'TOX and EXPO INPUTS'!$E$34),"0.00E+00"))</f>
        <v>#DIV/0!</v>
      </c>
      <c r="BM705" s="37" t="e">
        <f>VALUE(TEXT((AF705*$U705/365*'TOX and EXPO INPUTS'!$E$33/'TOX and EXPO INPUTS'!$E$34),"0.00E+00"))</f>
        <v>#DIV/0!</v>
      </c>
      <c r="BN705" s="42" t="e">
        <f>VALUE(TEXT((AL705*$T705/365*'TOX and EXPO INPUTS'!$E$33/'TOX and EXPO INPUTS'!$E$34),"0.00E+00"))</f>
        <v>#DIV/0!</v>
      </c>
      <c r="BO705" s="37" t="e">
        <f>VALUE(TEXT((AM705*$T705/365*'TOX and EXPO INPUTS'!$E$33/'TOX and EXPO INPUTS'!$E$34),"0.00E+00"))</f>
        <v>#DIV/0!</v>
      </c>
      <c r="BP705" s="42" t="e">
        <f>VALUE(TEXT((AL705*$U705/365*'TOX and EXPO INPUTS'!$E$33/'TOX and EXPO INPUTS'!$E$34),"0.00E+00"))</f>
        <v>#DIV/0!</v>
      </c>
      <c r="BQ705" s="37" t="e">
        <f>VALUE(TEXT((AM705*$U705/365*'TOX and EXPO INPUTS'!$E$33/'TOX and EXPO INPUTS'!$E$34),"0.00E+00"))</f>
        <v>#DIV/0!</v>
      </c>
      <c r="BR705" s="42" t="e">
        <f>VALUE(TEXT((AP705*$T705/365*'TOX and EXPO INPUTS'!$E$33/'TOX and EXPO INPUTS'!$E$34),"0.00E+00"))</f>
        <v>#DIV/0!</v>
      </c>
      <c r="BS705" s="37" t="e">
        <f>VALUE(TEXT((AQ705*$T705/365*'TOX and EXPO INPUTS'!$E$33/'TOX and EXPO INPUTS'!$E$34),"0.00E+00"))</f>
        <v>#DIV/0!</v>
      </c>
      <c r="BT705" s="37" t="e">
        <f>VALUE(TEXT((AR705*$T705/365*'TOX and EXPO INPUTS'!$E$33/'TOX and EXPO INPUTS'!$E$34),"0.00E+00"))</f>
        <v>#DIV/0!</v>
      </c>
      <c r="BU705" s="37" t="e">
        <f>VALUE(TEXT((AS705*$T705/365*'TOX and EXPO INPUTS'!$E$33/'TOX and EXPO INPUTS'!$E$34),"0.00E+00"))</f>
        <v>#DIV/0!</v>
      </c>
      <c r="BV705" s="37" t="e">
        <f>VALUE(TEXT((AT705*$T705/365*'TOX and EXPO INPUTS'!$E$33/'TOX and EXPO INPUTS'!$E$34),"0.00E+00"))</f>
        <v>#DIV/0!</v>
      </c>
      <c r="BW705" s="37" t="e">
        <f>VALUE(TEXT((AU705*$T705/365*'TOX and EXPO INPUTS'!$E$33/'TOX and EXPO INPUTS'!$E$34),"0.00E+00"))</f>
        <v>#DIV/0!</v>
      </c>
      <c r="BX705" s="42" t="e">
        <f>VALUE(TEXT((AP705*$U705/365*'TOX and EXPO INPUTS'!$E$33/'TOX and EXPO INPUTS'!$E$34),"0.00E+00"))</f>
        <v>#DIV/0!</v>
      </c>
      <c r="BY705" s="37" t="e">
        <f>VALUE(TEXT((AQ705*$U705/365*'TOX and EXPO INPUTS'!$E$33/'TOX and EXPO INPUTS'!$E$34),"0.00E+00"))</f>
        <v>#DIV/0!</v>
      </c>
      <c r="BZ705" s="37" t="e">
        <f>VALUE(TEXT((AR705*$U705/365*'TOX and EXPO INPUTS'!$E$33/'TOX and EXPO INPUTS'!$E$34),"0.00E+00"))</f>
        <v>#DIV/0!</v>
      </c>
      <c r="CA705" s="37" t="e">
        <f>VALUE(TEXT((AS705*$U705/365*'TOX and EXPO INPUTS'!$E$33/'TOX and EXPO INPUTS'!$E$34),"0.00E+00"))</f>
        <v>#DIV/0!</v>
      </c>
      <c r="CB705" s="37" t="e">
        <f>VALUE(TEXT((AT705*$U705/365*'TOX and EXPO INPUTS'!$E$33/'TOX and EXPO INPUTS'!$E$34),"0.00E+00"))</f>
        <v>#DIV/0!</v>
      </c>
      <c r="CC705" s="37" t="e">
        <f>VALUE(TEXT((AU705*$U705/365*'TOX and EXPO INPUTS'!$E$33/'TOX and EXPO INPUTS'!$E$34),"0.00E+00"))</f>
        <v>#DIV/0!</v>
      </c>
      <c r="CD705" s="58" t="e">
        <f>VALUE(TEXT((BR705*'TOX and EXPO INPUTS'!$F$23),"0.00E+00"))</f>
        <v>#DIV/0!</v>
      </c>
      <c r="CE705" s="57" t="e">
        <f>VALUE(TEXT((BS705*'TOX and EXPO INPUTS'!$F$23),"0.00E+00"))</f>
        <v>#DIV/0!</v>
      </c>
      <c r="CF705" s="57" t="e">
        <f>VALUE(TEXT((BT705*'TOX and EXPO INPUTS'!$F$23),"0.00E+00"))</f>
        <v>#DIV/0!</v>
      </c>
      <c r="CG705" s="57" t="e">
        <f>VALUE(TEXT((BU705*'TOX and EXPO INPUTS'!$F$23),"0.00E+00"))</f>
        <v>#DIV/0!</v>
      </c>
      <c r="CH705" s="57" t="e">
        <f>VALUE(TEXT((BV705*'TOX and EXPO INPUTS'!$F$23),"0.00E+00"))</f>
        <v>#DIV/0!</v>
      </c>
      <c r="CI705" s="57" t="e">
        <f>VALUE(TEXT((BW705*'TOX and EXPO INPUTS'!$F$23),"0.00E+00"))</f>
        <v>#DIV/0!</v>
      </c>
      <c r="CJ705" s="58" t="e">
        <f>VALUE(TEXT((BX705*'TOX and EXPO INPUTS'!$F$23),"0.00E+00"))</f>
        <v>#DIV/0!</v>
      </c>
      <c r="CK705" s="57" t="e">
        <f>VALUE(TEXT((BY705*'TOX and EXPO INPUTS'!$F$23),"0.00E+00"))</f>
        <v>#DIV/0!</v>
      </c>
      <c r="CL705" s="57" t="e">
        <f>VALUE(TEXT((BZ705*'TOX and EXPO INPUTS'!$F$23),"0.00E+00"))</f>
        <v>#DIV/0!</v>
      </c>
      <c r="CM705" s="57" t="e">
        <f>VALUE(TEXT((CA705*'TOX and EXPO INPUTS'!$F$23),"0.00E+00"))</f>
        <v>#DIV/0!</v>
      </c>
      <c r="CN705" s="57" t="e">
        <f>VALUE(TEXT((CB705*'TOX and EXPO INPUTS'!$F$23),"0.00E+00"))</f>
        <v>#DIV/0!</v>
      </c>
      <c r="CO705" s="57" t="e">
        <f>VALUE(TEXT((CC705*'TOX and EXPO INPUTS'!$F$23),"0.00E+00"))</f>
        <v>#DIV/0!</v>
      </c>
      <c r="CP705" s="38" t="s">
        <v>106</v>
      </c>
      <c r="CQ705" s="34" t="s">
        <v>107</v>
      </c>
      <c r="CR705" s="34" t="s">
        <v>108</v>
      </c>
      <c r="CS705" s="39" t="s">
        <v>109</v>
      </c>
    </row>
    <row r="706" spans="1:97" ht="48" customHeight="1" x14ac:dyDescent="0.25">
      <c r="A706" s="34" t="s">
        <v>98</v>
      </c>
      <c r="B706" s="34" t="s">
        <v>99</v>
      </c>
      <c r="C706" s="34" t="s">
        <v>113</v>
      </c>
      <c r="D706" s="34" t="s">
        <v>442</v>
      </c>
      <c r="E706" s="39" t="s">
        <v>112</v>
      </c>
      <c r="F706" s="40" t="s">
        <v>177</v>
      </c>
      <c r="G706" s="43"/>
      <c r="H706" s="36" t="s">
        <v>104</v>
      </c>
      <c r="I706" s="67"/>
      <c r="J706" s="36" t="s">
        <v>105</v>
      </c>
      <c r="K706" s="100">
        <f>VLOOKUP(F706,'Amount Seed Planted_variables'!$A$3:$I$74,2,0)</f>
        <v>32000</v>
      </c>
      <c r="L706" s="100">
        <f>VLOOKUP(F706,'Amount Seed Planted_variables'!$A$3:$I$74,3,0)</f>
        <v>50000</v>
      </c>
      <c r="M706" s="36">
        <f t="shared" si="307"/>
        <v>0</v>
      </c>
      <c r="N706" s="35">
        <f t="shared" si="308"/>
        <v>0</v>
      </c>
      <c r="O706" s="101">
        <v>3000</v>
      </c>
      <c r="P706" s="93">
        <f>VLOOKUP(F706,'Amount Seed Planted_variables'!$A$3:$I$74,4,0)</f>
        <v>1045440</v>
      </c>
      <c r="Q706" s="93">
        <f>VLOOKUP(F706,'Amount Seed Planted_variables'!$A$3:$I$74,7,0)</f>
        <v>80</v>
      </c>
      <c r="R706" s="93">
        <f>VLOOKUP(F706,'Amount Seed Planted_variables'!$A$3:$I$74,8,0)</f>
        <v>83635200</v>
      </c>
      <c r="S706" s="87" t="str">
        <f t="shared" si="304"/>
        <v>NA</v>
      </c>
      <c r="T706" s="35">
        <v>10</v>
      </c>
      <c r="U706" s="35">
        <v>30</v>
      </c>
      <c r="V706" s="41">
        <v>3994</v>
      </c>
      <c r="W706" s="35">
        <v>797</v>
      </c>
      <c r="X706" s="35">
        <v>530</v>
      </c>
      <c r="Y706" s="41">
        <v>66</v>
      </c>
      <c r="Z706" s="35">
        <f t="shared" si="350"/>
        <v>6.6000000000000005</v>
      </c>
      <c r="AA706" s="42">
        <f t="shared" si="309"/>
        <v>0</v>
      </c>
      <c r="AB706" s="37">
        <f t="shared" si="310"/>
        <v>0</v>
      </c>
      <c r="AC706" s="37">
        <f t="shared" si="311"/>
        <v>0</v>
      </c>
      <c r="AD706" s="42" t="e">
        <f>VALUE(TEXT(((AA706*'TOX and EXPO INPUTS'!$F$13)/'TOX and EXPO INPUTS'!$E$27),"0.00E+00"))</f>
        <v>#DIV/0!</v>
      </c>
      <c r="AE706" s="37" t="e">
        <f>VALUE(TEXT(((AB706*'TOX and EXPO INPUTS'!$F$13)/'TOX and EXPO INPUTS'!$E$27),"0.00E+00"))</f>
        <v>#DIV/0!</v>
      </c>
      <c r="AF706" s="37" t="e">
        <f>VALUE(TEXT(((AC706*'TOX and EXPO INPUTS'!$F$13)/'TOX and EXPO INPUTS'!$E$27),"0.00E+00"))</f>
        <v>#DIV/0!</v>
      </c>
      <c r="AG706" s="42" t="e">
        <f>IF($E706="ST",VALUE(TEXT(('TOX and EXPO INPUTS'!$F$7/AD706),"0.0E+00")),IF($E706="IT",VALUE(TEXT(('TOX and EXPO INPUTS'!$F$10/AD706),"0.0E+00"))))</f>
        <v>#DIV/0!</v>
      </c>
      <c r="AH706" s="37" t="e">
        <f>IF($E706="ST",VALUE(TEXT(('TOX and EXPO INPUTS'!$F$7/AE706),"0.0E+00")),IF($E706="IT",VALUE(TEXT(('TOX and EXPO INPUTS'!$F$10/AE706),"0.0E+00"))))</f>
        <v>#DIV/0!</v>
      </c>
      <c r="AI706" s="37" t="e">
        <f>IF($E706="ST",VALUE(TEXT(('TOX and EXPO INPUTS'!$F$7/AF706),"0.0E+00")),IF($E706="IT",VALUE(TEXT(('TOX and EXPO INPUTS'!$F$10/AF706),"0.0E+00"))))</f>
        <v>#DIV/0!</v>
      </c>
      <c r="AJ706" s="42">
        <f t="shared" si="305"/>
        <v>0</v>
      </c>
      <c r="AK706" s="37">
        <f t="shared" si="306"/>
        <v>0</v>
      </c>
      <c r="AL706" s="42" t="e">
        <f>VALUE(TEXT(((AJ706*'TOX and EXPO INPUTS'!$F$21)/'TOX and EXPO INPUTS'!$E$29),"0.00E+00"))</f>
        <v>#DIV/0!</v>
      </c>
      <c r="AM706" s="37" t="e">
        <f>VALUE(TEXT(((AK706*'TOX and EXPO INPUTS'!$F$21)/'TOX and EXPO INPUTS'!$E$29),"0.00E+00"))</f>
        <v>#DIV/0!</v>
      </c>
      <c r="AN706" s="42" t="e">
        <f>IF($E706="ST",VALUE(TEXT(('TOX and EXPO INPUTS'!$F$15/AL706),"0.0E+00")),IF($E706="IT",VALUE(TEXT(('TOX and EXPO INPUTS'!$F$18/AL706),"0.0E+00"))))</f>
        <v>#DIV/0!</v>
      </c>
      <c r="AO706" s="37" t="e">
        <f>IF($E706="ST",VALUE(TEXT(('TOX and EXPO INPUTS'!$F$15/AM706),"0.0E+00")),IF($E706="IT",VALUE(TEXT(('TOX and EXPO INPUTS'!$F$18/AM706),"0.0E+00"))))</f>
        <v>#DIV/0!</v>
      </c>
      <c r="AP706" s="42" t="e">
        <f t="shared" si="338"/>
        <v>#DIV/0!</v>
      </c>
      <c r="AQ706" s="37" t="e">
        <f t="shared" si="339"/>
        <v>#DIV/0!</v>
      </c>
      <c r="AR706" s="37" t="e">
        <f t="shared" si="340"/>
        <v>#DIV/0!</v>
      </c>
      <c r="AS706" s="37" t="e">
        <f t="shared" si="341"/>
        <v>#DIV/0!</v>
      </c>
      <c r="AT706" s="37" t="e">
        <f t="shared" si="342"/>
        <v>#DIV/0!</v>
      </c>
      <c r="AU706" s="37" t="e">
        <f t="shared" si="343"/>
        <v>#DIV/0!</v>
      </c>
      <c r="AV706" s="42" t="e">
        <f t="shared" si="344"/>
        <v>#DIV/0!</v>
      </c>
      <c r="AW706" s="37" t="e">
        <f t="shared" si="345"/>
        <v>#DIV/0!</v>
      </c>
      <c r="AX706" s="37" t="e">
        <f t="shared" si="346"/>
        <v>#DIV/0!</v>
      </c>
      <c r="AY706" s="37" t="e">
        <f t="shared" si="347"/>
        <v>#DIV/0!</v>
      </c>
      <c r="AZ706" s="37" t="e">
        <f t="shared" si="348"/>
        <v>#DIV/0!</v>
      </c>
      <c r="BA706" s="37" t="e">
        <f t="shared" si="349"/>
        <v>#DIV/0!</v>
      </c>
      <c r="BB706" s="42" t="e">
        <f>IF($E706="ST",VALUE(TEXT((1/(('TOX and EXPO INPUTS'!$F$9/AG706)+('TOX and EXPO INPUTS'!$F$17/AN706))),"0.0E+00")),IF($E706="IT",VALUE(TEXT((1/(('TOX and EXPO INPUTS'!$F$12/AG706)+('TOX and EXPO INPUTS'!$F$20/AN706))),"0.0E+00"))))</f>
        <v>#DIV/0!</v>
      </c>
      <c r="BC706" s="37" t="e">
        <f>IF($E706="ST",VALUE(TEXT((1/(('TOX and EXPO INPUTS'!$F$9/AH706)+('TOX and EXPO INPUTS'!$F$17/AN706))),"0.0E+00")),IF($E706="IT",VALUE(TEXT((1/(('TOX and EXPO INPUTS'!$F$12/AH706)+('TOX and EXPO INPUTS'!$F$20/AN706))),"0.0E+00"))))</f>
        <v>#DIV/0!</v>
      </c>
      <c r="BD706" s="37" t="e">
        <f>IF($E706="ST",VALUE(TEXT((1/(('TOX and EXPO INPUTS'!$F$9/AI706)+('TOX and EXPO INPUTS'!$F$17/AN706))),"0.0E+00")),IF($E706="IT",VALUE(TEXT((1/(('TOX and EXPO INPUTS'!$F$12/AI706)+('TOX and EXPO INPUTS'!$F$20/AN706))),"0.0E+00"))))</f>
        <v>#DIV/0!</v>
      </c>
      <c r="BE706" s="37" t="e">
        <f>IF($E706="ST",VALUE(TEXT((1/(('TOX and EXPO INPUTS'!$F$9/AG706)+('TOX and EXPO INPUTS'!$F$17/AO706))),"0.0E+00")),IF($E706="IT",VALUE(TEXT((1/(('TOX and EXPO INPUTS'!$F$12/AG706)+('TOX and EXPO INPUTS'!$F$20/AO706))),"0.0E+00"))))</f>
        <v>#DIV/0!</v>
      </c>
      <c r="BF706" s="37" t="e">
        <f>IF($E706="ST",VALUE(TEXT((1/(('TOX and EXPO INPUTS'!$F$9/AH706)+('TOX and EXPO INPUTS'!$F$17/AO706))),"0.0E+00")),IF($E706="IT",VALUE(TEXT((1/(('TOX and EXPO INPUTS'!$F$12/AH706)+('TOX and EXPO INPUTS'!$F$20/AO706))),"0.0E+00"))))</f>
        <v>#DIV/0!</v>
      </c>
      <c r="BG706" s="37" t="e">
        <f>IF($E706="ST",VALUE(TEXT((1/(('TOX and EXPO INPUTS'!$F$9/AI706)+('TOX and EXPO INPUTS'!$F$17/AO706))),"0.0E+00")),IF($E706="IT",VALUE(TEXT((1/(('TOX and EXPO INPUTS'!$F$12/AI706)+('TOX and EXPO INPUTS'!$F$20/AO706))),"0.0E+00"))))</f>
        <v>#DIV/0!</v>
      </c>
      <c r="BH706" s="42" t="e">
        <f>VALUE(TEXT((AD706*$T706/365*'TOX and EXPO INPUTS'!$E$33/'TOX and EXPO INPUTS'!$E$34),"0.00E+00"))</f>
        <v>#DIV/0!</v>
      </c>
      <c r="BI706" s="37" t="e">
        <f>VALUE(TEXT((AE706*$T706/365*'TOX and EXPO INPUTS'!$E$33/'TOX and EXPO INPUTS'!$E$34),"0.00E+00"))</f>
        <v>#DIV/0!</v>
      </c>
      <c r="BJ706" s="37" t="e">
        <f>VALUE(TEXT((AF706*$T706/365*'TOX and EXPO INPUTS'!$E$33/'TOX and EXPO INPUTS'!$E$34),"0.00E+00"))</f>
        <v>#DIV/0!</v>
      </c>
      <c r="BK706" s="42" t="e">
        <f>VALUE(TEXT((AD706*$U706/365*'TOX and EXPO INPUTS'!$E$33/'TOX and EXPO INPUTS'!$E$34),"0.00E+00"))</f>
        <v>#DIV/0!</v>
      </c>
      <c r="BL706" s="37" t="e">
        <f>VALUE(TEXT((AE706*$U706/365*'TOX and EXPO INPUTS'!$E$33/'TOX and EXPO INPUTS'!$E$34),"0.00E+00"))</f>
        <v>#DIV/0!</v>
      </c>
      <c r="BM706" s="37" t="e">
        <f>VALUE(TEXT((AF706*$U706/365*'TOX and EXPO INPUTS'!$E$33/'TOX and EXPO INPUTS'!$E$34),"0.00E+00"))</f>
        <v>#DIV/0!</v>
      </c>
      <c r="BN706" s="42" t="e">
        <f>VALUE(TEXT((AL706*$T706/365*'TOX and EXPO INPUTS'!$E$33/'TOX and EXPO INPUTS'!$E$34),"0.00E+00"))</f>
        <v>#DIV/0!</v>
      </c>
      <c r="BO706" s="37" t="e">
        <f>VALUE(TEXT((AM706*$T706/365*'TOX and EXPO INPUTS'!$E$33/'TOX and EXPO INPUTS'!$E$34),"0.00E+00"))</f>
        <v>#DIV/0!</v>
      </c>
      <c r="BP706" s="42" t="e">
        <f>VALUE(TEXT((AL706*$U706/365*'TOX and EXPO INPUTS'!$E$33/'TOX and EXPO INPUTS'!$E$34),"0.00E+00"))</f>
        <v>#DIV/0!</v>
      </c>
      <c r="BQ706" s="37" t="e">
        <f>VALUE(TEXT((AM706*$U706/365*'TOX and EXPO INPUTS'!$E$33/'TOX and EXPO INPUTS'!$E$34),"0.00E+00"))</f>
        <v>#DIV/0!</v>
      </c>
      <c r="BR706" s="42" t="e">
        <f>VALUE(TEXT((AP706*$T706/365*'TOX and EXPO INPUTS'!$E$33/'TOX and EXPO INPUTS'!$E$34),"0.00E+00"))</f>
        <v>#DIV/0!</v>
      </c>
      <c r="BS706" s="37" t="e">
        <f>VALUE(TEXT((AQ706*$T706/365*'TOX and EXPO INPUTS'!$E$33/'TOX and EXPO INPUTS'!$E$34),"0.00E+00"))</f>
        <v>#DIV/0!</v>
      </c>
      <c r="BT706" s="37" t="e">
        <f>VALUE(TEXT((AR706*$T706/365*'TOX and EXPO INPUTS'!$E$33/'TOX and EXPO INPUTS'!$E$34),"0.00E+00"))</f>
        <v>#DIV/0!</v>
      </c>
      <c r="BU706" s="37" t="e">
        <f>VALUE(TEXT((AS706*$T706/365*'TOX and EXPO INPUTS'!$E$33/'TOX and EXPO INPUTS'!$E$34),"0.00E+00"))</f>
        <v>#DIV/0!</v>
      </c>
      <c r="BV706" s="37" t="e">
        <f>VALUE(TEXT((AT706*$T706/365*'TOX and EXPO INPUTS'!$E$33/'TOX and EXPO INPUTS'!$E$34),"0.00E+00"))</f>
        <v>#DIV/0!</v>
      </c>
      <c r="BW706" s="37" t="e">
        <f>VALUE(TEXT((AU706*$T706/365*'TOX and EXPO INPUTS'!$E$33/'TOX and EXPO INPUTS'!$E$34),"0.00E+00"))</f>
        <v>#DIV/0!</v>
      </c>
      <c r="BX706" s="42" t="e">
        <f>VALUE(TEXT((AP706*$U706/365*'TOX and EXPO INPUTS'!$E$33/'TOX and EXPO INPUTS'!$E$34),"0.00E+00"))</f>
        <v>#DIV/0!</v>
      </c>
      <c r="BY706" s="37" t="e">
        <f>VALUE(TEXT((AQ706*$U706/365*'TOX and EXPO INPUTS'!$E$33/'TOX and EXPO INPUTS'!$E$34),"0.00E+00"))</f>
        <v>#DIV/0!</v>
      </c>
      <c r="BZ706" s="37" t="e">
        <f>VALUE(TEXT((AR706*$U706/365*'TOX and EXPO INPUTS'!$E$33/'TOX and EXPO INPUTS'!$E$34),"0.00E+00"))</f>
        <v>#DIV/0!</v>
      </c>
      <c r="CA706" s="37" t="e">
        <f>VALUE(TEXT((AS706*$U706/365*'TOX and EXPO INPUTS'!$E$33/'TOX and EXPO INPUTS'!$E$34),"0.00E+00"))</f>
        <v>#DIV/0!</v>
      </c>
      <c r="CB706" s="37" t="e">
        <f>VALUE(TEXT((AT706*$U706/365*'TOX and EXPO INPUTS'!$E$33/'TOX and EXPO INPUTS'!$E$34),"0.00E+00"))</f>
        <v>#DIV/0!</v>
      </c>
      <c r="CC706" s="37" t="e">
        <f>VALUE(TEXT((AU706*$U706/365*'TOX and EXPO INPUTS'!$E$33/'TOX and EXPO INPUTS'!$E$34),"0.00E+00"))</f>
        <v>#DIV/0!</v>
      </c>
      <c r="CD706" s="58" t="e">
        <f>VALUE(TEXT((BR706*'TOX and EXPO INPUTS'!$F$23),"0.00E+00"))</f>
        <v>#DIV/0!</v>
      </c>
      <c r="CE706" s="57" t="e">
        <f>VALUE(TEXT((BS706*'TOX and EXPO INPUTS'!$F$23),"0.00E+00"))</f>
        <v>#DIV/0!</v>
      </c>
      <c r="CF706" s="57" t="e">
        <f>VALUE(TEXT((BT706*'TOX and EXPO INPUTS'!$F$23),"0.00E+00"))</f>
        <v>#DIV/0!</v>
      </c>
      <c r="CG706" s="57" t="e">
        <f>VALUE(TEXT((BU706*'TOX and EXPO INPUTS'!$F$23),"0.00E+00"))</f>
        <v>#DIV/0!</v>
      </c>
      <c r="CH706" s="57" t="e">
        <f>VALUE(TEXT((BV706*'TOX and EXPO INPUTS'!$F$23),"0.00E+00"))</f>
        <v>#DIV/0!</v>
      </c>
      <c r="CI706" s="57" t="e">
        <f>VALUE(TEXT((BW706*'TOX and EXPO INPUTS'!$F$23),"0.00E+00"))</f>
        <v>#DIV/0!</v>
      </c>
      <c r="CJ706" s="58" t="e">
        <f>VALUE(TEXT((BX706*'TOX and EXPO INPUTS'!$F$23),"0.00E+00"))</f>
        <v>#DIV/0!</v>
      </c>
      <c r="CK706" s="57" t="e">
        <f>VALUE(TEXT((BY706*'TOX and EXPO INPUTS'!$F$23),"0.00E+00"))</f>
        <v>#DIV/0!</v>
      </c>
      <c r="CL706" s="57" t="e">
        <f>VALUE(TEXT((BZ706*'TOX and EXPO INPUTS'!$F$23),"0.00E+00"))</f>
        <v>#DIV/0!</v>
      </c>
      <c r="CM706" s="57" t="e">
        <f>VALUE(TEXT((CA706*'TOX and EXPO INPUTS'!$F$23),"0.00E+00"))</f>
        <v>#DIV/0!</v>
      </c>
      <c r="CN706" s="57" t="e">
        <f>VALUE(TEXT((CB706*'TOX and EXPO INPUTS'!$F$23),"0.00E+00"))</f>
        <v>#DIV/0!</v>
      </c>
      <c r="CO706" s="57" t="e">
        <f>VALUE(TEXT((CC706*'TOX and EXPO INPUTS'!$F$23),"0.00E+00"))</f>
        <v>#DIV/0!</v>
      </c>
      <c r="CP706" s="38" t="s">
        <v>106</v>
      </c>
      <c r="CQ706" s="34" t="s">
        <v>107</v>
      </c>
      <c r="CR706" s="34" t="s">
        <v>108</v>
      </c>
      <c r="CS706" s="39" t="s">
        <v>109</v>
      </c>
    </row>
    <row r="707" spans="1:97" ht="48" customHeight="1" x14ac:dyDescent="0.25">
      <c r="A707" s="34" t="s">
        <v>98</v>
      </c>
      <c r="B707" s="34" t="s">
        <v>99</v>
      </c>
      <c r="C707" s="34" t="s">
        <v>115</v>
      </c>
      <c r="D707" s="34" t="s">
        <v>101</v>
      </c>
      <c r="E707" s="39" t="s">
        <v>102</v>
      </c>
      <c r="F707" s="40" t="s">
        <v>177</v>
      </c>
      <c r="G707" s="43"/>
      <c r="H707" s="36" t="s">
        <v>104</v>
      </c>
      <c r="I707" s="67"/>
      <c r="J707" s="36" t="s">
        <v>105</v>
      </c>
      <c r="K707" s="100">
        <f>VLOOKUP(F707,'Amount Seed Planted_variables'!$A$3:$I$74,2,0)</f>
        <v>32000</v>
      </c>
      <c r="L707" s="100">
        <f>VLOOKUP(F707,'Amount Seed Planted_variables'!$A$3:$I$74,3,0)</f>
        <v>50000</v>
      </c>
      <c r="M707" s="36">
        <f t="shared" si="307"/>
        <v>0</v>
      </c>
      <c r="N707" s="35">
        <f t="shared" si="308"/>
        <v>0</v>
      </c>
      <c r="O707" s="101">
        <v>225</v>
      </c>
      <c r="P707" s="93">
        <f>VLOOKUP(F707,'Amount Seed Planted_variables'!$A$3:$I$74,4,0)</f>
        <v>1045440</v>
      </c>
      <c r="Q707" s="93">
        <f>VLOOKUP(F707,'Amount Seed Planted_variables'!$A$3:$I$74,7,0)</f>
        <v>80</v>
      </c>
      <c r="R707" s="93">
        <f>VLOOKUP(F707,'Amount Seed Planted_variables'!$A$3:$I$74,8,0)</f>
        <v>83635200</v>
      </c>
      <c r="S707" s="87" t="str">
        <f t="shared" si="304"/>
        <v>NA</v>
      </c>
      <c r="T707" s="35">
        <v>10</v>
      </c>
      <c r="U707" s="35">
        <v>30</v>
      </c>
      <c r="V707" s="41">
        <v>349</v>
      </c>
      <c r="W707" s="35">
        <v>51.2</v>
      </c>
      <c r="X707" s="35">
        <v>42.2</v>
      </c>
      <c r="Y707" s="41">
        <v>1.2</v>
      </c>
      <c r="Z707" s="35">
        <f t="shared" si="350"/>
        <v>0.12</v>
      </c>
      <c r="AA707" s="42">
        <f t="shared" si="309"/>
        <v>0</v>
      </c>
      <c r="AB707" s="37">
        <f t="shared" si="310"/>
        <v>0</v>
      </c>
      <c r="AC707" s="37">
        <f t="shared" si="311"/>
        <v>0</v>
      </c>
      <c r="AD707" s="42" t="e">
        <f>VALUE(TEXT(((AA707*'TOX and EXPO INPUTS'!$F$13)/'TOX and EXPO INPUTS'!$E$27),"0.00E+00"))</f>
        <v>#DIV/0!</v>
      </c>
      <c r="AE707" s="37" t="e">
        <f>VALUE(TEXT(((AB707*'TOX and EXPO INPUTS'!$F$13)/'TOX and EXPO INPUTS'!$E$27),"0.00E+00"))</f>
        <v>#DIV/0!</v>
      </c>
      <c r="AF707" s="37" t="e">
        <f>VALUE(TEXT(((AC707*'TOX and EXPO INPUTS'!$F$13)/'TOX and EXPO INPUTS'!$E$27),"0.00E+00"))</f>
        <v>#DIV/0!</v>
      </c>
      <c r="AG707" s="42" t="e">
        <f>IF($E707="ST",VALUE(TEXT(('TOX and EXPO INPUTS'!$F$7/AD707),"0.0E+00")),IF($E707="IT",VALUE(TEXT(('TOX and EXPO INPUTS'!$F$10/AD707),"0.0E+00"))))</f>
        <v>#DIV/0!</v>
      </c>
      <c r="AH707" s="37" t="e">
        <f>IF($E707="ST",VALUE(TEXT(('TOX and EXPO INPUTS'!$F$7/AE707),"0.0E+00")),IF($E707="IT",VALUE(TEXT(('TOX and EXPO INPUTS'!$F$10/AE707),"0.0E+00"))))</f>
        <v>#DIV/0!</v>
      </c>
      <c r="AI707" s="37" t="e">
        <f>IF($E707="ST",VALUE(TEXT(('TOX and EXPO INPUTS'!$F$7/AF707),"0.0E+00")),IF($E707="IT",VALUE(TEXT(('TOX and EXPO INPUTS'!$F$10/AF707),"0.0E+00"))))</f>
        <v>#DIV/0!</v>
      </c>
      <c r="AJ707" s="42">
        <f t="shared" si="305"/>
        <v>0</v>
      </c>
      <c r="AK707" s="37">
        <f t="shared" si="306"/>
        <v>0</v>
      </c>
      <c r="AL707" s="42" t="e">
        <f>VALUE(TEXT(((AJ707*'TOX and EXPO INPUTS'!$F$21)/'TOX and EXPO INPUTS'!$E$29),"0.00E+00"))</f>
        <v>#DIV/0!</v>
      </c>
      <c r="AM707" s="37" t="e">
        <f>VALUE(TEXT(((AK707*'TOX and EXPO INPUTS'!$F$21)/'TOX and EXPO INPUTS'!$E$29),"0.00E+00"))</f>
        <v>#DIV/0!</v>
      </c>
      <c r="AN707" s="42" t="e">
        <f>IF($E707="ST",VALUE(TEXT(('TOX and EXPO INPUTS'!$F$15/AL707),"0.0E+00")),IF($E707="IT",VALUE(TEXT(('TOX and EXPO INPUTS'!$F$18/AL707),"0.0E+00"))))</f>
        <v>#DIV/0!</v>
      </c>
      <c r="AO707" s="37" t="e">
        <f>IF($E707="ST",VALUE(TEXT(('TOX and EXPO INPUTS'!$F$15/AM707),"0.0E+00")),IF($E707="IT",VALUE(TEXT(('TOX and EXPO INPUTS'!$F$18/AM707),"0.0E+00"))))</f>
        <v>#DIV/0!</v>
      </c>
      <c r="AP707" s="42" t="e">
        <f t="shared" si="338"/>
        <v>#DIV/0!</v>
      </c>
      <c r="AQ707" s="37" t="e">
        <f t="shared" si="339"/>
        <v>#DIV/0!</v>
      </c>
      <c r="AR707" s="37" t="e">
        <f t="shared" si="340"/>
        <v>#DIV/0!</v>
      </c>
      <c r="AS707" s="37" t="e">
        <f t="shared" si="341"/>
        <v>#DIV/0!</v>
      </c>
      <c r="AT707" s="37" t="e">
        <f t="shared" si="342"/>
        <v>#DIV/0!</v>
      </c>
      <c r="AU707" s="37" t="e">
        <f t="shared" si="343"/>
        <v>#DIV/0!</v>
      </c>
      <c r="AV707" s="42" t="e">
        <f t="shared" si="344"/>
        <v>#DIV/0!</v>
      </c>
      <c r="AW707" s="37" t="e">
        <f t="shared" si="345"/>
        <v>#DIV/0!</v>
      </c>
      <c r="AX707" s="37" t="e">
        <f t="shared" si="346"/>
        <v>#DIV/0!</v>
      </c>
      <c r="AY707" s="37" t="e">
        <f t="shared" si="347"/>
        <v>#DIV/0!</v>
      </c>
      <c r="AZ707" s="37" t="e">
        <f t="shared" si="348"/>
        <v>#DIV/0!</v>
      </c>
      <c r="BA707" s="37" t="e">
        <f t="shared" si="349"/>
        <v>#DIV/0!</v>
      </c>
      <c r="BB707" s="42" t="e">
        <f>IF($E707="ST",VALUE(TEXT((1/(('TOX and EXPO INPUTS'!$F$9/AG707)+('TOX and EXPO INPUTS'!$F$17/AN707))),"0.0E+00")),IF($E707="IT",VALUE(TEXT((1/(('TOX and EXPO INPUTS'!$F$12/AG707)+('TOX and EXPO INPUTS'!$F$20/AN707))),"0.0E+00"))))</f>
        <v>#DIV/0!</v>
      </c>
      <c r="BC707" s="37" t="e">
        <f>IF($E707="ST",VALUE(TEXT((1/(('TOX and EXPO INPUTS'!$F$9/AH707)+('TOX and EXPO INPUTS'!$F$17/AN707))),"0.0E+00")),IF($E707="IT",VALUE(TEXT((1/(('TOX and EXPO INPUTS'!$F$12/AH707)+('TOX and EXPO INPUTS'!$F$20/AN707))),"0.0E+00"))))</f>
        <v>#DIV/0!</v>
      </c>
      <c r="BD707" s="37" t="e">
        <f>IF($E707="ST",VALUE(TEXT((1/(('TOX and EXPO INPUTS'!$F$9/AI707)+('TOX and EXPO INPUTS'!$F$17/AN707))),"0.0E+00")),IF($E707="IT",VALUE(TEXT((1/(('TOX and EXPO INPUTS'!$F$12/AI707)+('TOX and EXPO INPUTS'!$F$20/AN707))),"0.0E+00"))))</f>
        <v>#DIV/0!</v>
      </c>
      <c r="BE707" s="37" t="e">
        <f>IF($E707="ST",VALUE(TEXT((1/(('TOX and EXPO INPUTS'!$F$9/AG707)+('TOX and EXPO INPUTS'!$F$17/AO707))),"0.0E+00")),IF($E707="IT",VALUE(TEXT((1/(('TOX and EXPO INPUTS'!$F$12/AG707)+('TOX and EXPO INPUTS'!$F$20/AO707))),"0.0E+00"))))</f>
        <v>#DIV/0!</v>
      </c>
      <c r="BF707" s="37" t="e">
        <f>IF($E707="ST",VALUE(TEXT((1/(('TOX and EXPO INPUTS'!$F$9/AH707)+('TOX and EXPO INPUTS'!$F$17/AO707))),"0.0E+00")),IF($E707="IT",VALUE(TEXT((1/(('TOX and EXPO INPUTS'!$F$12/AH707)+('TOX and EXPO INPUTS'!$F$20/AO707))),"0.0E+00"))))</f>
        <v>#DIV/0!</v>
      </c>
      <c r="BG707" s="37" t="e">
        <f>IF($E707="ST",VALUE(TEXT((1/(('TOX and EXPO INPUTS'!$F$9/AI707)+('TOX and EXPO INPUTS'!$F$17/AO707))),"0.0E+00")),IF($E707="IT",VALUE(TEXT((1/(('TOX and EXPO INPUTS'!$F$12/AI707)+('TOX and EXPO INPUTS'!$F$20/AO707))),"0.0E+00"))))</f>
        <v>#DIV/0!</v>
      </c>
      <c r="BH707" s="42" t="e">
        <f>VALUE(TEXT((AD707*$T707/365*'TOX and EXPO INPUTS'!$E$33/'TOX and EXPO INPUTS'!$E$34),"0.00E+00"))</f>
        <v>#DIV/0!</v>
      </c>
      <c r="BI707" s="37" t="e">
        <f>VALUE(TEXT((AE707*$T707/365*'TOX and EXPO INPUTS'!$E$33/'TOX and EXPO INPUTS'!$E$34),"0.00E+00"))</f>
        <v>#DIV/0!</v>
      </c>
      <c r="BJ707" s="37" t="e">
        <f>VALUE(TEXT((AF707*$T707/365*'TOX and EXPO INPUTS'!$E$33/'TOX and EXPO INPUTS'!$E$34),"0.00E+00"))</f>
        <v>#DIV/0!</v>
      </c>
      <c r="BK707" s="42" t="e">
        <f>VALUE(TEXT((AD707*$U707/365*'TOX and EXPO INPUTS'!$E$33/'TOX and EXPO INPUTS'!$E$34),"0.00E+00"))</f>
        <v>#DIV/0!</v>
      </c>
      <c r="BL707" s="37" t="e">
        <f>VALUE(TEXT((AE707*$U707/365*'TOX and EXPO INPUTS'!$E$33/'TOX and EXPO INPUTS'!$E$34),"0.00E+00"))</f>
        <v>#DIV/0!</v>
      </c>
      <c r="BM707" s="37" t="e">
        <f>VALUE(TEXT((AF707*$U707/365*'TOX and EXPO INPUTS'!$E$33/'TOX and EXPO INPUTS'!$E$34),"0.00E+00"))</f>
        <v>#DIV/0!</v>
      </c>
      <c r="BN707" s="42" t="e">
        <f>VALUE(TEXT((AL707*$T707/365*'TOX and EXPO INPUTS'!$E$33/'TOX and EXPO INPUTS'!$E$34),"0.00E+00"))</f>
        <v>#DIV/0!</v>
      </c>
      <c r="BO707" s="37" t="e">
        <f>VALUE(TEXT((AM707*$T707/365*'TOX and EXPO INPUTS'!$E$33/'TOX and EXPO INPUTS'!$E$34),"0.00E+00"))</f>
        <v>#DIV/0!</v>
      </c>
      <c r="BP707" s="42" t="e">
        <f>VALUE(TEXT((AL707*$U707/365*'TOX and EXPO INPUTS'!$E$33/'TOX and EXPO INPUTS'!$E$34),"0.00E+00"))</f>
        <v>#DIV/0!</v>
      </c>
      <c r="BQ707" s="37" t="e">
        <f>VALUE(TEXT((AM707*$U707/365*'TOX and EXPO INPUTS'!$E$33/'TOX and EXPO INPUTS'!$E$34),"0.00E+00"))</f>
        <v>#DIV/0!</v>
      </c>
      <c r="BR707" s="42" t="e">
        <f>VALUE(TEXT((AP707*$T707/365*'TOX and EXPO INPUTS'!$E$33/'TOX and EXPO INPUTS'!$E$34),"0.00E+00"))</f>
        <v>#DIV/0!</v>
      </c>
      <c r="BS707" s="37" t="e">
        <f>VALUE(TEXT((AQ707*$T707/365*'TOX and EXPO INPUTS'!$E$33/'TOX and EXPO INPUTS'!$E$34),"0.00E+00"))</f>
        <v>#DIV/0!</v>
      </c>
      <c r="BT707" s="37" t="e">
        <f>VALUE(TEXT((AR707*$T707/365*'TOX and EXPO INPUTS'!$E$33/'TOX and EXPO INPUTS'!$E$34),"0.00E+00"))</f>
        <v>#DIV/0!</v>
      </c>
      <c r="BU707" s="37" t="e">
        <f>VALUE(TEXT((AS707*$T707/365*'TOX and EXPO INPUTS'!$E$33/'TOX and EXPO INPUTS'!$E$34),"0.00E+00"))</f>
        <v>#DIV/0!</v>
      </c>
      <c r="BV707" s="37" t="e">
        <f>VALUE(TEXT((AT707*$T707/365*'TOX and EXPO INPUTS'!$E$33/'TOX and EXPO INPUTS'!$E$34),"0.00E+00"))</f>
        <v>#DIV/0!</v>
      </c>
      <c r="BW707" s="37" t="e">
        <f>VALUE(TEXT((AU707*$T707/365*'TOX and EXPO INPUTS'!$E$33/'TOX and EXPO INPUTS'!$E$34),"0.00E+00"))</f>
        <v>#DIV/0!</v>
      </c>
      <c r="BX707" s="42" t="e">
        <f>VALUE(TEXT((AP707*$U707/365*'TOX and EXPO INPUTS'!$E$33/'TOX and EXPO INPUTS'!$E$34),"0.00E+00"))</f>
        <v>#DIV/0!</v>
      </c>
      <c r="BY707" s="37" t="e">
        <f>VALUE(TEXT((AQ707*$U707/365*'TOX and EXPO INPUTS'!$E$33/'TOX and EXPO INPUTS'!$E$34),"0.00E+00"))</f>
        <v>#DIV/0!</v>
      </c>
      <c r="BZ707" s="37" t="e">
        <f>VALUE(TEXT((AR707*$U707/365*'TOX and EXPO INPUTS'!$E$33/'TOX and EXPO INPUTS'!$E$34),"0.00E+00"))</f>
        <v>#DIV/0!</v>
      </c>
      <c r="CA707" s="37" t="e">
        <f>VALUE(TEXT((AS707*$U707/365*'TOX and EXPO INPUTS'!$E$33/'TOX and EXPO INPUTS'!$E$34),"0.00E+00"))</f>
        <v>#DIV/0!</v>
      </c>
      <c r="CB707" s="37" t="e">
        <f>VALUE(TEXT((AT707*$U707/365*'TOX and EXPO INPUTS'!$E$33/'TOX and EXPO INPUTS'!$E$34),"0.00E+00"))</f>
        <v>#DIV/0!</v>
      </c>
      <c r="CC707" s="37" t="e">
        <f>VALUE(TEXT((AU707*$U707/365*'TOX and EXPO INPUTS'!$E$33/'TOX and EXPO INPUTS'!$E$34),"0.00E+00"))</f>
        <v>#DIV/0!</v>
      </c>
      <c r="CD707" s="58" t="e">
        <f>VALUE(TEXT((BR707*'TOX and EXPO INPUTS'!$F$23),"0.00E+00"))</f>
        <v>#DIV/0!</v>
      </c>
      <c r="CE707" s="57" t="e">
        <f>VALUE(TEXT((BS707*'TOX and EXPO INPUTS'!$F$23),"0.00E+00"))</f>
        <v>#DIV/0!</v>
      </c>
      <c r="CF707" s="57" t="e">
        <f>VALUE(TEXT((BT707*'TOX and EXPO INPUTS'!$F$23),"0.00E+00"))</f>
        <v>#DIV/0!</v>
      </c>
      <c r="CG707" s="57" t="e">
        <f>VALUE(TEXT((BU707*'TOX and EXPO INPUTS'!$F$23),"0.00E+00"))</f>
        <v>#DIV/0!</v>
      </c>
      <c r="CH707" s="57" t="e">
        <f>VALUE(TEXT((BV707*'TOX and EXPO INPUTS'!$F$23),"0.00E+00"))</f>
        <v>#DIV/0!</v>
      </c>
      <c r="CI707" s="57" t="e">
        <f>VALUE(TEXT((BW707*'TOX and EXPO INPUTS'!$F$23),"0.00E+00"))</f>
        <v>#DIV/0!</v>
      </c>
      <c r="CJ707" s="58" t="e">
        <f>VALUE(TEXT((BX707*'TOX and EXPO INPUTS'!$F$23),"0.00E+00"))</f>
        <v>#DIV/0!</v>
      </c>
      <c r="CK707" s="57" t="e">
        <f>VALUE(TEXT((BY707*'TOX and EXPO INPUTS'!$F$23),"0.00E+00"))</f>
        <v>#DIV/0!</v>
      </c>
      <c r="CL707" s="57" t="e">
        <f>VALUE(TEXT((BZ707*'TOX and EXPO INPUTS'!$F$23),"0.00E+00"))</f>
        <v>#DIV/0!</v>
      </c>
      <c r="CM707" s="57" t="e">
        <f>VALUE(TEXT((CA707*'TOX and EXPO INPUTS'!$F$23),"0.00E+00"))</f>
        <v>#DIV/0!</v>
      </c>
      <c r="CN707" s="57" t="e">
        <f>VALUE(TEXT((CB707*'TOX and EXPO INPUTS'!$F$23),"0.00E+00"))</f>
        <v>#DIV/0!</v>
      </c>
      <c r="CO707" s="57" t="e">
        <f>VALUE(TEXT((CC707*'TOX and EXPO INPUTS'!$F$23),"0.00E+00"))</f>
        <v>#DIV/0!</v>
      </c>
      <c r="CP707" s="38" t="s">
        <v>106</v>
      </c>
      <c r="CQ707" s="34" t="s">
        <v>107</v>
      </c>
      <c r="CR707" s="34" t="s">
        <v>108</v>
      </c>
      <c r="CS707" s="39" t="s">
        <v>109</v>
      </c>
    </row>
    <row r="708" spans="1:97" ht="48" customHeight="1" x14ac:dyDescent="0.25">
      <c r="A708" s="34" t="s">
        <v>98</v>
      </c>
      <c r="B708" s="34" t="s">
        <v>99</v>
      </c>
      <c r="C708" s="34" t="s">
        <v>115</v>
      </c>
      <c r="D708" s="34" t="s">
        <v>110</v>
      </c>
      <c r="E708" s="39" t="s">
        <v>102</v>
      </c>
      <c r="F708" s="40" t="s">
        <v>177</v>
      </c>
      <c r="G708" s="43"/>
      <c r="H708" s="36" t="s">
        <v>104</v>
      </c>
      <c r="I708" s="67"/>
      <c r="J708" s="36" t="s">
        <v>105</v>
      </c>
      <c r="K708" s="100">
        <f>VLOOKUP(F708,'Amount Seed Planted_variables'!$A$3:$I$74,2,0)</f>
        <v>32000</v>
      </c>
      <c r="L708" s="100">
        <f>VLOOKUP(F708,'Amount Seed Planted_variables'!$A$3:$I$74,3,0)</f>
        <v>50000</v>
      </c>
      <c r="M708" s="36">
        <f t="shared" si="307"/>
        <v>0</v>
      </c>
      <c r="N708" s="35">
        <f t="shared" si="308"/>
        <v>0</v>
      </c>
      <c r="O708" s="101">
        <v>225</v>
      </c>
      <c r="P708" s="93">
        <f>VLOOKUP(F708,'Amount Seed Planted_variables'!$A$3:$I$74,4,0)</f>
        <v>1045440</v>
      </c>
      <c r="Q708" s="93">
        <f>VLOOKUP(F708,'Amount Seed Planted_variables'!$A$3:$I$74,7,0)</f>
        <v>80</v>
      </c>
      <c r="R708" s="93">
        <f>VLOOKUP(F708,'Amount Seed Planted_variables'!$A$3:$I$74,8,0)</f>
        <v>83635200</v>
      </c>
      <c r="S708" s="87" t="str">
        <f t="shared" si="304"/>
        <v>NA</v>
      </c>
      <c r="T708" s="35">
        <v>10</v>
      </c>
      <c r="U708" s="35">
        <v>30</v>
      </c>
      <c r="V708" s="41">
        <v>68</v>
      </c>
      <c r="W708" s="35">
        <v>16.899999999999999</v>
      </c>
      <c r="X708" s="35">
        <v>13.1</v>
      </c>
      <c r="Y708" s="41">
        <v>3.6</v>
      </c>
      <c r="Z708" s="35">
        <f t="shared" si="350"/>
        <v>0.36000000000000004</v>
      </c>
      <c r="AA708" s="42">
        <f t="shared" si="309"/>
        <v>0</v>
      </c>
      <c r="AB708" s="37">
        <f t="shared" si="310"/>
        <v>0</v>
      </c>
      <c r="AC708" s="37">
        <f t="shared" si="311"/>
        <v>0</v>
      </c>
      <c r="AD708" s="42" t="e">
        <f>VALUE(TEXT(((AA708*'TOX and EXPO INPUTS'!$F$13)/'TOX and EXPO INPUTS'!$E$27),"0.00E+00"))</f>
        <v>#DIV/0!</v>
      </c>
      <c r="AE708" s="37" t="e">
        <f>VALUE(TEXT(((AB708*'TOX and EXPO INPUTS'!$F$13)/'TOX and EXPO INPUTS'!$E$27),"0.00E+00"))</f>
        <v>#DIV/0!</v>
      </c>
      <c r="AF708" s="37" t="e">
        <f>VALUE(TEXT(((AC708*'TOX and EXPO INPUTS'!$F$13)/'TOX and EXPO INPUTS'!$E$27),"0.00E+00"))</f>
        <v>#DIV/0!</v>
      </c>
      <c r="AG708" s="42" t="e">
        <f>IF($E708="ST",VALUE(TEXT(('TOX and EXPO INPUTS'!$F$7/AD708),"0.0E+00")),IF($E708="IT",VALUE(TEXT(('TOX and EXPO INPUTS'!$F$10/AD708),"0.0E+00"))))</f>
        <v>#DIV/0!</v>
      </c>
      <c r="AH708" s="37" t="e">
        <f>IF($E708="ST",VALUE(TEXT(('TOX and EXPO INPUTS'!$F$7/AE708),"0.0E+00")),IF($E708="IT",VALUE(TEXT(('TOX and EXPO INPUTS'!$F$10/AE708),"0.0E+00"))))</f>
        <v>#DIV/0!</v>
      </c>
      <c r="AI708" s="37" t="e">
        <f>IF($E708="ST",VALUE(TEXT(('TOX and EXPO INPUTS'!$F$7/AF708),"0.0E+00")),IF($E708="IT",VALUE(TEXT(('TOX and EXPO INPUTS'!$F$10/AF708),"0.0E+00"))))</f>
        <v>#DIV/0!</v>
      </c>
      <c r="AJ708" s="42">
        <f t="shared" si="305"/>
        <v>0</v>
      </c>
      <c r="AK708" s="37">
        <f t="shared" si="306"/>
        <v>0</v>
      </c>
      <c r="AL708" s="42" t="e">
        <f>VALUE(TEXT(((AJ708*'TOX and EXPO INPUTS'!$F$21)/'TOX and EXPO INPUTS'!$E$29),"0.00E+00"))</f>
        <v>#DIV/0!</v>
      </c>
      <c r="AM708" s="37" t="e">
        <f>VALUE(TEXT(((AK708*'TOX and EXPO INPUTS'!$F$21)/'TOX and EXPO INPUTS'!$E$29),"0.00E+00"))</f>
        <v>#DIV/0!</v>
      </c>
      <c r="AN708" s="42" t="e">
        <f>IF($E708="ST",VALUE(TEXT(('TOX and EXPO INPUTS'!$F$15/AL708),"0.0E+00")),IF($E708="IT",VALUE(TEXT(('TOX and EXPO INPUTS'!$F$18/AL708),"0.0E+00"))))</f>
        <v>#DIV/0!</v>
      </c>
      <c r="AO708" s="37" t="e">
        <f>IF($E708="ST",VALUE(TEXT(('TOX and EXPO INPUTS'!$F$15/AM708),"0.0E+00")),IF($E708="IT",VALUE(TEXT(('TOX and EXPO INPUTS'!$F$18/AM708),"0.0E+00"))))</f>
        <v>#DIV/0!</v>
      </c>
      <c r="AP708" s="42" t="e">
        <f t="shared" si="338"/>
        <v>#DIV/0!</v>
      </c>
      <c r="AQ708" s="37" t="e">
        <f t="shared" si="339"/>
        <v>#DIV/0!</v>
      </c>
      <c r="AR708" s="37" t="e">
        <f t="shared" si="340"/>
        <v>#DIV/0!</v>
      </c>
      <c r="AS708" s="37" t="e">
        <f t="shared" si="341"/>
        <v>#DIV/0!</v>
      </c>
      <c r="AT708" s="37" t="e">
        <f t="shared" si="342"/>
        <v>#DIV/0!</v>
      </c>
      <c r="AU708" s="37" t="e">
        <f t="shared" si="343"/>
        <v>#DIV/0!</v>
      </c>
      <c r="AV708" s="42" t="e">
        <f t="shared" si="344"/>
        <v>#DIV/0!</v>
      </c>
      <c r="AW708" s="37" t="e">
        <f t="shared" si="345"/>
        <v>#DIV/0!</v>
      </c>
      <c r="AX708" s="37" t="e">
        <f t="shared" si="346"/>
        <v>#DIV/0!</v>
      </c>
      <c r="AY708" s="37" t="e">
        <f t="shared" si="347"/>
        <v>#DIV/0!</v>
      </c>
      <c r="AZ708" s="37" t="e">
        <f t="shared" si="348"/>
        <v>#DIV/0!</v>
      </c>
      <c r="BA708" s="37" t="e">
        <f t="shared" si="349"/>
        <v>#DIV/0!</v>
      </c>
      <c r="BB708" s="42" t="e">
        <f>IF($E708="ST",VALUE(TEXT((1/(('TOX and EXPO INPUTS'!$F$9/AG708)+('TOX and EXPO INPUTS'!$F$17/AN708))),"0.0E+00")),IF($E708="IT",VALUE(TEXT((1/(('TOX and EXPO INPUTS'!$F$12/AG708)+('TOX and EXPO INPUTS'!$F$20/AN708))),"0.0E+00"))))</f>
        <v>#DIV/0!</v>
      </c>
      <c r="BC708" s="37" t="e">
        <f>IF($E708="ST",VALUE(TEXT((1/(('TOX and EXPO INPUTS'!$F$9/AH708)+('TOX and EXPO INPUTS'!$F$17/AN708))),"0.0E+00")),IF($E708="IT",VALUE(TEXT((1/(('TOX and EXPO INPUTS'!$F$12/AH708)+('TOX and EXPO INPUTS'!$F$20/AN708))),"0.0E+00"))))</f>
        <v>#DIV/0!</v>
      </c>
      <c r="BD708" s="37" t="e">
        <f>IF($E708="ST",VALUE(TEXT((1/(('TOX and EXPO INPUTS'!$F$9/AI708)+('TOX and EXPO INPUTS'!$F$17/AN708))),"0.0E+00")),IF($E708="IT",VALUE(TEXT((1/(('TOX and EXPO INPUTS'!$F$12/AI708)+('TOX and EXPO INPUTS'!$F$20/AN708))),"0.0E+00"))))</f>
        <v>#DIV/0!</v>
      </c>
      <c r="BE708" s="37" t="e">
        <f>IF($E708="ST",VALUE(TEXT((1/(('TOX and EXPO INPUTS'!$F$9/AG708)+('TOX and EXPO INPUTS'!$F$17/AO708))),"0.0E+00")),IF($E708="IT",VALUE(TEXT((1/(('TOX and EXPO INPUTS'!$F$12/AG708)+('TOX and EXPO INPUTS'!$F$20/AO708))),"0.0E+00"))))</f>
        <v>#DIV/0!</v>
      </c>
      <c r="BF708" s="37" t="e">
        <f>IF($E708="ST",VALUE(TEXT((1/(('TOX and EXPO INPUTS'!$F$9/AH708)+('TOX and EXPO INPUTS'!$F$17/AO708))),"0.0E+00")),IF($E708="IT",VALUE(TEXT((1/(('TOX and EXPO INPUTS'!$F$12/AH708)+('TOX and EXPO INPUTS'!$F$20/AO708))),"0.0E+00"))))</f>
        <v>#DIV/0!</v>
      </c>
      <c r="BG708" s="37" t="e">
        <f>IF($E708="ST",VALUE(TEXT((1/(('TOX and EXPO INPUTS'!$F$9/AI708)+('TOX and EXPO INPUTS'!$F$17/AO708))),"0.0E+00")),IF($E708="IT",VALUE(TEXT((1/(('TOX and EXPO INPUTS'!$F$12/AI708)+('TOX and EXPO INPUTS'!$F$20/AO708))),"0.0E+00"))))</f>
        <v>#DIV/0!</v>
      </c>
      <c r="BH708" s="42" t="e">
        <f>VALUE(TEXT((AD708*$T708/365*'TOX and EXPO INPUTS'!$E$33/'TOX and EXPO INPUTS'!$E$34),"0.00E+00"))</f>
        <v>#DIV/0!</v>
      </c>
      <c r="BI708" s="37" t="e">
        <f>VALUE(TEXT((AE708*$T708/365*'TOX and EXPO INPUTS'!$E$33/'TOX and EXPO INPUTS'!$E$34),"0.00E+00"))</f>
        <v>#DIV/0!</v>
      </c>
      <c r="BJ708" s="37" t="e">
        <f>VALUE(TEXT((AF708*$T708/365*'TOX and EXPO INPUTS'!$E$33/'TOX and EXPO INPUTS'!$E$34),"0.00E+00"))</f>
        <v>#DIV/0!</v>
      </c>
      <c r="BK708" s="42" t="e">
        <f>VALUE(TEXT((AD708*$U708/365*'TOX and EXPO INPUTS'!$E$33/'TOX and EXPO INPUTS'!$E$34),"0.00E+00"))</f>
        <v>#DIV/0!</v>
      </c>
      <c r="BL708" s="37" t="e">
        <f>VALUE(TEXT((AE708*$U708/365*'TOX and EXPO INPUTS'!$E$33/'TOX and EXPO INPUTS'!$E$34),"0.00E+00"))</f>
        <v>#DIV/0!</v>
      </c>
      <c r="BM708" s="37" t="e">
        <f>VALUE(TEXT((AF708*$U708/365*'TOX and EXPO INPUTS'!$E$33/'TOX and EXPO INPUTS'!$E$34),"0.00E+00"))</f>
        <v>#DIV/0!</v>
      </c>
      <c r="BN708" s="42" t="e">
        <f>VALUE(TEXT((AL708*$T708/365*'TOX and EXPO INPUTS'!$E$33/'TOX and EXPO INPUTS'!$E$34),"0.00E+00"))</f>
        <v>#DIV/0!</v>
      </c>
      <c r="BO708" s="37" t="e">
        <f>VALUE(TEXT((AM708*$T708/365*'TOX and EXPO INPUTS'!$E$33/'TOX and EXPO INPUTS'!$E$34),"0.00E+00"))</f>
        <v>#DIV/0!</v>
      </c>
      <c r="BP708" s="42" t="e">
        <f>VALUE(TEXT((AL708*$U708/365*'TOX and EXPO INPUTS'!$E$33/'TOX and EXPO INPUTS'!$E$34),"0.00E+00"))</f>
        <v>#DIV/0!</v>
      </c>
      <c r="BQ708" s="37" t="e">
        <f>VALUE(TEXT((AM708*$U708/365*'TOX and EXPO INPUTS'!$E$33/'TOX and EXPO INPUTS'!$E$34),"0.00E+00"))</f>
        <v>#DIV/0!</v>
      </c>
      <c r="BR708" s="42" t="e">
        <f>VALUE(TEXT((AP708*$T708/365*'TOX and EXPO INPUTS'!$E$33/'TOX and EXPO INPUTS'!$E$34),"0.00E+00"))</f>
        <v>#DIV/0!</v>
      </c>
      <c r="BS708" s="37" t="e">
        <f>VALUE(TEXT((AQ708*$T708/365*'TOX and EXPO INPUTS'!$E$33/'TOX and EXPO INPUTS'!$E$34),"0.00E+00"))</f>
        <v>#DIV/0!</v>
      </c>
      <c r="BT708" s="37" t="e">
        <f>VALUE(TEXT((AR708*$T708/365*'TOX and EXPO INPUTS'!$E$33/'TOX and EXPO INPUTS'!$E$34),"0.00E+00"))</f>
        <v>#DIV/0!</v>
      </c>
      <c r="BU708" s="37" t="e">
        <f>VALUE(TEXT((AS708*$T708/365*'TOX and EXPO INPUTS'!$E$33/'TOX and EXPO INPUTS'!$E$34),"0.00E+00"))</f>
        <v>#DIV/0!</v>
      </c>
      <c r="BV708" s="37" t="e">
        <f>VALUE(TEXT((AT708*$T708/365*'TOX and EXPO INPUTS'!$E$33/'TOX and EXPO INPUTS'!$E$34),"0.00E+00"))</f>
        <v>#DIV/0!</v>
      </c>
      <c r="BW708" s="37" t="e">
        <f>VALUE(TEXT((AU708*$T708/365*'TOX and EXPO INPUTS'!$E$33/'TOX and EXPO INPUTS'!$E$34),"0.00E+00"))</f>
        <v>#DIV/0!</v>
      </c>
      <c r="BX708" s="42" t="e">
        <f>VALUE(TEXT((AP708*$U708/365*'TOX and EXPO INPUTS'!$E$33/'TOX and EXPO INPUTS'!$E$34),"0.00E+00"))</f>
        <v>#DIV/0!</v>
      </c>
      <c r="BY708" s="37" t="e">
        <f>VALUE(TEXT((AQ708*$U708/365*'TOX and EXPO INPUTS'!$E$33/'TOX and EXPO INPUTS'!$E$34),"0.00E+00"))</f>
        <v>#DIV/0!</v>
      </c>
      <c r="BZ708" s="37" t="e">
        <f>VALUE(TEXT((AR708*$U708/365*'TOX and EXPO INPUTS'!$E$33/'TOX and EXPO INPUTS'!$E$34),"0.00E+00"))</f>
        <v>#DIV/0!</v>
      </c>
      <c r="CA708" s="37" t="e">
        <f>VALUE(TEXT((AS708*$U708/365*'TOX and EXPO INPUTS'!$E$33/'TOX and EXPO INPUTS'!$E$34),"0.00E+00"))</f>
        <v>#DIV/0!</v>
      </c>
      <c r="CB708" s="37" t="e">
        <f>VALUE(TEXT((AT708*$U708/365*'TOX and EXPO INPUTS'!$E$33/'TOX and EXPO INPUTS'!$E$34),"0.00E+00"))</f>
        <v>#DIV/0!</v>
      </c>
      <c r="CC708" s="37" t="e">
        <f>VALUE(TEXT((AU708*$U708/365*'TOX and EXPO INPUTS'!$E$33/'TOX and EXPO INPUTS'!$E$34),"0.00E+00"))</f>
        <v>#DIV/0!</v>
      </c>
      <c r="CD708" s="58" t="e">
        <f>VALUE(TEXT((BR708*'TOX and EXPO INPUTS'!$F$23),"0.00E+00"))</f>
        <v>#DIV/0!</v>
      </c>
      <c r="CE708" s="57" t="e">
        <f>VALUE(TEXT((BS708*'TOX and EXPO INPUTS'!$F$23),"0.00E+00"))</f>
        <v>#DIV/0!</v>
      </c>
      <c r="CF708" s="57" t="e">
        <f>VALUE(TEXT((BT708*'TOX and EXPO INPUTS'!$F$23),"0.00E+00"))</f>
        <v>#DIV/0!</v>
      </c>
      <c r="CG708" s="57" t="e">
        <f>VALUE(TEXT((BU708*'TOX and EXPO INPUTS'!$F$23),"0.00E+00"))</f>
        <v>#DIV/0!</v>
      </c>
      <c r="CH708" s="57" t="e">
        <f>VALUE(TEXT((BV708*'TOX and EXPO INPUTS'!$F$23),"0.00E+00"))</f>
        <v>#DIV/0!</v>
      </c>
      <c r="CI708" s="57" t="e">
        <f>VALUE(TEXT((BW708*'TOX and EXPO INPUTS'!$F$23),"0.00E+00"))</f>
        <v>#DIV/0!</v>
      </c>
      <c r="CJ708" s="58" t="e">
        <f>VALUE(TEXT((BX708*'TOX and EXPO INPUTS'!$F$23),"0.00E+00"))</f>
        <v>#DIV/0!</v>
      </c>
      <c r="CK708" s="57" t="e">
        <f>VALUE(TEXT((BY708*'TOX and EXPO INPUTS'!$F$23),"0.00E+00"))</f>
        <v>#DIV/0!</v>
      </c>
      <c r="CL708" s="57" t="e">
        <f>VALUE(TEXT((BZ708*'TOX and EXPO INPUTS'!$F$23),"0.00E+00"))</f>
        <v>#DIV/0!</v>
      </c>
      <c r="CM708" s="57" t="e">
        <f>VALUE(TEXT((CA708*'TOX and EXPO INPUTS'!$F$23),"0.00E+00"))</f>
        <v>#DIV/0!</v>
      </c>
      <c r="CN708" s="57" t="e">
        <f>VALUE(TEXT((CB708*'TOX and EXPO INPUTS'!$F$23),"0.00E+00"))</f>
        <v>#DIV/0!</v>
      </c>
      <c r="CO708" s="57" t="e">
        <f>VALUE(TEXT((CC708*'TOX and EXPO INPUTS'!$F$23),"0.00E+00"))</f>
        <v>#DIV/0!</v>
      </c>
      <c r="CP708" s="38" t="s">
        <v>106</v>
      </c>
      <c r="CQ708" s="34" t="s">
        <v>107</v>
      </c>
      <c r="CR708" s="34" t="s">
        <v>108</v>
      </c>
      <c r="CS708" s="39" t="s">
        <v>109</v>
      </c>
    </row>
    <row r="709" spans="1:97" ht="48" customHeight="1" x14ac:dyDescent="0.25">
      <c r="A709" s="34" t="s">
        <v>98</v>
      </c>
      <c r="B709" s="34" t="s">
        <v>99</v>
      </c>
      <c r="C709" s="34" t="s">
        <v>115</v>
      </c>
      <c r="D709" s="34" t="s">
        <v>111</v>
      </c>
      <c r="E709" s="39" t="s">
        <v>102</v>
      </c>
      <c r="F709" s="40" t="s">
        <v>177</v>
      </c>
      <c r="G709" s="43"/>
      <c r="H709" s="36" t="s">
        <v>104</v>
      </c>
      <c r="I709" s="67"/>
      <c r="J709" s="36" t="s">
        <v>105</v>
      </c>
      <c r="K709" s="100">
        <f>VLOOKUP(F709,'Amount Seed Planted_variables'!$A$3:$I$74,2,0)</f>
        <v>32000</v>
      </c>
      <c r="L709" s="100">
        <f>VLOOKUP(F709,'Amount Seed Planted_variables'!$A$3:$I$74,3,0)</f>
        <v>50000</v>
      </c>
      <c r="M709" s="36">
        <f t="shared" si="307"/>
        <v>0</v>
      </c>
      <c r="N709" s="35">
        <f t="shared" si="308"/>
        <v>0</v>
      </c>
      <c r="O709" s="101">
        <v>225</v>
      </c>
      <c r="P709" s="93">
        <f>VLOOKUP(F709,'Amount Seed Planted_variables'!$A$3:$I$74,4,0)</f>
        <v>1045440</v>
      </c>
      <c r="Q709" s="93">
        <f>VLOOKUP(F709,'Amount Seed Planted_variables'!$A$3:$I$74,7,0)</f>
        <v>80</v>
      </c>
      <c r="R709" s="93">
        <f>VLOOKUP(F709,'Amount Seed Planted_variables'!$A$3:$I$74,8,0)</f>
        <v>83635200</v>
      </c>
      <c r="S709" s="87">
        <f t="shared" ref="S709:S772" si="351">IF(D709="Cleaning",2.5,"NA")</f>
        <v>2.5</v>
      </c>
      <c r="T709" s="35">
        <v>10</v>
      </c>
      <c r="U709" s="35">
        <v>30</v>
      </c>
      <c r="V709" s="41">
        <v>138210600</v>
      </c>
      <c r="W709" s="35">
        <v>23262800</v>
      </c>
      <c r="X709" s="35">
        <v>21238200</v>
      </c>
      <c r="Y709" s="41">
        <v>106100</v>
      </c>
      <c r="Z709" s="35">
        <f t="shared" si="350"/>
        <v>10610</v>
      </c>
      <c r="AA709" s="42">
        <f t="shared" si="309"/>
        <v>0</v>
      </c>
      <c r="AB709" s="37">
        <f t="shared" si="310"/>
        <v>0</v>
      </c>
      <c r="AC709" s="37">
        <f t="shared" si="311"/>
        <v>0</v>
      </c>
      <c r="AD709" s="42" t="e">
        <f>VALUE(TEXT(((AA709*'TOX and EXPO INPUTS'!$F$13)/'TOX and EXPO INPUTS'!$E$27),"0.00E+00"))</f>
        <v>#DIV/0!</v>
      </c>
      <c r="AE709" s="37" t="e">
        <f>VALUE(TEXT(((AB709*'TOX and EXPO INPUTS'!$F$13)/'TOX and EXPO INPUTS'!$E$27),"0.00E+00"))</f>
        <v>#DIV/0!</v>
      </c>
      <c r="AF709" s="37" t="e">
        <f>VALUE(TEXT(((AC709*'TOX and EXPO INPUTS'!$F$13)/'TOX and EXPO INPUTS'!$E$27),"0.00E+00"))</f>
        <v>#DIV/0!</v>
      </c>
      <c r="AG709" s="42" t="e">
        <f>IF($E709="ST",VALUE(TEXT(('TOX and EXPO INPUTS'!$F$7/AD709),"0.0E+00")),IF($E709="IT",VALUE(TEXT(('TOX and EXPO INPUTS'!$F$10/AD709),"0.0E+00"))))</f>
        <v>#DIV/0!</v>
      </c>
      <c r="AH709" s="37" t="e">
        <f>IF($E709="ST",VALUE(TEXT(('TOX and EXPO INPUTS'!$F$7/AE709),"0.0E+00")),IF($E709="IT",VALUE(TEXT(('TOX and EXPO INPUTS'!$F$10/AE709),"0.0E+00"))))</f>
        <v>#DIV/0!</v>
      </c>
      <c r="AI709" s="37" t="e">
        <f>IF($E709="ST",VALUE(TEXT(('TOX and EXPO INPUTS'!$F$7/AF709),"0.0E+00")),IF($E709="IT",VALUE(TEXT(('TOX and EXPO INPUTS'!$F$10/AF709),"0.0E+00"))))</f>
        <v>#DIV/0!</v>
      </c>
      <c r="AJ709" s="42">
        <f t="shared" ref="AJ709:AJ772" si="352">IF($A709="On-farm",VALUE(TEXT(((Y709/1000)*$M709*$R709),"0.00E+00")),IF($D709="Treating",VALUE(TEXT(((Y709/1000)*$N709*$O709),"0.00E+00")),IF($D709="Packaging",VALUE(TEXT(((Y709/1000)*$N709*$O709),"0.00E+00")),IF($D709="Cleaning",VALUE(TEXT(((Y709/1000)*$N709*$S709),"0.00E+00")),IF($D709="Loading/Planting",VALUE(TEXT(((Y709/1000)*$M709*$R709),"0.00E+00")))))))</f>
        <v>0</v>
      </c>
      <c r="AK709" s="37">
        <f t="shared" ref="AK709:AK772" si="353">IF($A709="On-farm",VALUE(TEXT(((Z709/1000)*$M709*$R709),"0.00E+00")),IF($D709="Treating",VALUE(TEXT(((Z709/1000)*$N709*$O709),"0.00E+00")),IF($D709="Packaging",VALUE(TEXT(((Z709/1000)*$N709*$O709),"0.00E+00")),IF($D709="Cleaning",VALUE(TEXT(((Z709/1000)*$N709*$S709),"0.00E+00")),IF($D709="Loading/Planting",VALUE(TEXT(((Z709/1000)*$M709*$R709),"0.00E+00")))))))</f>
        <v>0</v>
      </c>
      <c r="AL709" s="42" t="e">
        <f>VALUE(TEXT(((AJ709*'TOX and EXPO INPUTS'!$F$21)/'TOX and EXPO INPUTS'!$E$29),"0.00E+00"))</f>
        <v>#DIV/0!</v>
      </c>
      <c r="AM709" s="37" t="e">
        <f>VALUE(TEXT(((AK709*'TOX and EXPO INPUTS'!$F$21)/'TOX and EXPO INPUTS'!$E$29),"0.00E+00"))</f>
        <v>#DIV/0!</v>
      </c>
      <c r="AN709" s="42" t="e">
        <f>IF($E709="ST",VALUE(TEXT(('TOX and EXPO INPUTS'!$F$15/AL709),"0.0E+00")),IF($E709="IT",VALUE(TEXT(('TOX and EXPO INPUTS'!$F$18/AL709),"0.0E+00"))))</f>
        <v>#DIV/0!</v>
      </c>
      <c r="AO709" s="37" t="e">
        <f>IF($E709="ST",VALUE(TEXT(('TOX and EXPO INPUTS'!$F$15/AM709),"0.0E+00")),IF($E709="IT",VALUE(TEXT(('TOX and EXPO INPUTS'!$F$18/AM709),"0.0E+00"))))</f>
        <v>#DIV/0!</v>
      </c>
      <c r="AP709" s="42" t="e">
        <f t="shared" si="338"/>
        <v>#DIV/0!</v>
      </c>
      <c r="AQ709" s="37" t="e">
        <f t="shared" si="339"/>
        <v>#DIV/0!</v>
      </c>
      <c r="AR709" s="37" t="e">
        <f t="shared" si="340"/>
        <v>#DIV/0!</v>
      </c>
      <c r="AS709" s="37" t="e">
        <f t="shared" si="341"/>
        <v>#DIV/0!</v>
      </c>
      <c r="AT709" s="37" t="e">
        <f t="shared" si="342"/>
        <v>#DIV/0!</v>
      </c>
      <c r="AU709" s="37" t="e">
        <f t="shared" si="343"/>
        <v>#DIV/0!</v>
      </c>
      <c r="AV709" s="42" t="e">
        <f t="shared" si="344"/>
        <v>#DIV/0!</v>
      </c>
      <c r="AW709" s="37" t="e">
        <f t="shared" si="345"/>
        <v>#DIV/0!</v>
      </c>
      <c r="AX709" s="37" t="e">
        <f t="shared" si="346"/>
        <v>#DIV/0!</v>
      </c>
      <c r="AY709" s="37" t="e">
        <f t="shared" si="347"/>
        <v>#DIV/0!</v>
      </c>
      <c r="AZ709" s="37" t="e">
        <f t="shared" si="348"/>
        <v>#DIV/0!</v>
      </c>
      <c r="BA709" s="37" t="e">
        <f t="shared" si="349"/>
        <v>#DIV/0!</v>
      </c>
      <c r="BB709" s="42" t="e">
        <f>IF($E709="ST",VALUE(TEXT((1/(('TOX and EXPO INPUTS'!$F$9/AG709)+('TOX and EXPO INPUTS'!$F$17/AN709))),"0.0E+00")),IF($E709="IT",VALUE(TEXT((1/(('TOX and EXPO INPUTS'!$F$12/AG709)+('TOX and EXPO INPUTS'!$F$20/AN709))),"0.0E+00"))))</f>
        <v>#DIV/0!</v>
      </c>
      <c r="BC709" s="37" t="e">
        <f>IF($E709="ST",VALUE(TEXT((1/(('TOX and EXPO INPUTS'!$F$9/AH709)+('TOX and EXPO INPUTS'!$F$17/AN709))),"0.0E+00")),IF($E709="IT",VALUE(TEXT((1/(('TOX and EXPO INPUTS'!$F$12/AH709)+('TOX and EXPO INPUTS'!$F$20/AN709))),"0.0E+00"))))</f>
        <v>#DIV/0!</v>
      </c>
      <c r="BD709" s="37" t="e">
        <f>IF($E709="ST",VALUE(TEXT((1/(('TOX and EXPO INPUTS'!$F$9/AI709)+('TOX and EXPO INPUTS'!$F$17/AN709))),"0.0E+00")),IF($E709="IT",VALUE(TEXT((1/(('TOX and EXPO INPUTS'!$F$12/AI709)+('TOX and EXPO INPUTS'!$F$20/AN709))),"0.0E+00"))))</f>
        <v>#DIV/0!</v>
      </c>
      <c r="BE709" s="37" t="e">
        <f>IF($E709="ST",VALUE(TEXT((1/(('TOX and EXPO INPUTS'!$F$9/AG709)+('TOX and EXPO INPUTS'!$F$17/AO709))),"0.0E+00")),IF($E709="IT",VALUE(TEXT((1/(('TOX and EXPO INPUTS'!$F$12/AG709)+('TOX and EXPO INPUTS'!$F$20/AO709))),"0.0E+00"))))</f>
        <v>#DIV/0!</v>
      </c>
      <c r="BF709" s="37" t="e">
        <f>IF($E709="ST",VALUE(TEXT((1/(('TOX and EXPO INPUTS'!$F$9/AH709)+('TOX and EXPO INPUTS'!$F$17/AO709))),"0.0E+00")),IF($E709="IT",VALUE(TEXT((1/(('TOX and EXPO INPUTS'!$F$12/AH709)+('TOX and EXPO INPUTS'!$F$20/AO709))),"0.0E+00"))))</f>
        <v>#DIV/0!</v>
      </c>
      <c r="BG709" s="37" t="e">
        <f>IF($E709="ST",VALUE(TEXT((1/(('TOX and EXPO INPUTS'!$F$9/AI709)+('TOX and EXPO INPUTS'!$F$17/AO709))),"0.0E+00")),IF($E709="IT",VALUE(TEXT((1/(('TOX and EXPO INPUTS'!$F$12/AI709)+('TOX and EXPO INPUTS'!$F$20/AO709))),"0.0E+00"))))</f>
        <v>#DIV/0!</v>
      </c>
      <c r="BH709" s="42" t="e">
        <f>VALUE(TEXT((AD709*$T709/365*'TOX and EXPO INPUTS'!$E$33/'TOX and EXPO INPUTS'!$E$34),"0.00E+00"))</f>
        <v>#DIV/0!</v>
      </c>
      <c r="BI709" s="37" t="e">
        <f>VALUE(TEXT((AE709*$T709/365*'TOX and EXPO INPUTS'!$E$33/'TOX and EXPO INPUTS'!$E$34),"0.00E+00"))</f>
        <v>#DIV/0!</v>
      </c>
      <c r="BJ709" s="37" t="e">
        <f>VALUE(TEXT((AF709*$T709/365*'TOX and EXPO INPUTS'!$E$33/'TOX and EXPO INPUTS'!$E$34),"0.00E+00"))</f>
        <v>#DIV/0!</v>
      </c>
      <c r="BK709" s="42" t="e">
        <f>VALUE(TEXT((AD709*$U709/365*'TOX and EXPO INPUTS'!$E$33/'TOX and EXPO INPUTS'!$E$34),"0.00E+00"))</f>
        <v>#DIV/0!</v>
      </c>
      <c r="BL709" s="37" t="e">
        <f>VALUE(TEXT((AE709*$U709/365*'TOX and EXPO INPUTS'!$E$33/'TOX and EXPO INPUTS'!$E$34),"0.00E+00"))</f>
        <v>#DIV/0!</v>
      </c>
      <c r="BM709" s="37" t="e">
        <f>VALUE(TEXT((AF709*$U709/365*'TOX and EXPO INPUTS'!$E$33/'TOX and EXPO INPUTS'!$E$34),"0.00E+00"))</f>
        <v>#DIV/0!</v>
      </c>
      <c r="BN709" s="42" t="e">
        <f>VALUE(TEXT((AL709*$T709/365*'TOX and EXPO INPUTS'!$E$33/'TOX and EXPO INPUTS'!$E$34),"0.00E+00"))</f>
        <v>#DIV/0!</v>
      </c>
      <c r="BO709" s="37" t="e">
        <f>VALUE(TEXT((AM709*$T709/365*'TOX and EXPO INPUTS'!$E$33/'TOX and EXPO INPUTS'!$E$34),"0.00E+00"))</f>
        <v>#DIV/0!</v>
      </c>
      <c r="BP709" s="42" t="e">
        <f>VALUE(TEXT((AL709*$U709/365*'TOX and EXPO INPUTS'!$E$33/'TOX and EXPO INPUTS'!$E$34),"0.00E+00"))</f>
        <v>#DIV/0!</v>
      </c>
      <c r="BQ709" s="37" t="e">
        <f>VALUE(TEXT((AM709*$U709/365*'TOX and EXPO INPUTS'!$E$33/'TOX and EXPO INPUTS'!$E$34),"0.00E+00"))</f>
        <v>#DIV/0!</v>
      </c>
      <c r="BR709" s="42" t="e">
        <f>VALUE(TEXT((AP709*$T709/365*'TOX and EXPO INPUTS'!$E$33/'TOX and EXPO INPUTS'!$E$34),"0.00E+00"))</f>
        <v>#DIV/0!</v>
      </c>
      <c r="BS709" s="37" t="e">
        <f>VALUE(TEXT((AQ709*$T709/365*'TOX and EXPO INPUTS'!$E$33/'TOX and EXPO INPUTS'!$E$34),"0.00E+00"))</f>
        <v>#DIV/0!</v>
      </c>
      <c r="BT709" s="37" t="e">
        <f>VALUE(TEXT((AR709*$T709/365*'TOX and EXPO INPUTS'!$E$33/'TOX and EXPO INPUTS'!$E$34),"0.00E+00"))</f>
        <v>#DIV/0!</v>
      </c>
      <c r="BU709" s="37" t="e">
        <f>VALUE(TEXT((AS709*$T709/365*'TOX and EXPO INPUTS'!$E$33/'TOX and EXPO INPUTS'!$E$34),"0.00E+00"))</f>
        <v>#DIV/0!</v>
      </c>
      <c r="BV709" s="37" t="e">
        <f>VALUE(TEXT((AT709*$T709/365*'TOX and EXPO INPUTS'!$E$33/'TOX and EXPO INPUTS'!$E$34),"0.00E+00"))</f>
        <v>#DIV/0!</v>
      </c>
      <c r="BW709" s="37" t="e">
        <f>VALUE(TEXT((AU709*$T709/365*'TOX and EXPO INPUTS'!$E$33/'TOX and EXPO INPUTS'!$E$34),"0.00E+00"))</f>
        <v>#DIV/0!</v>
      </c>
      <c r="BX709" s="42" t="e">
        <f>VALUE(TEXT((AP709*$U709/365*'TOX and EXPO INPUTS'!$E$33/'TOX and EXPO INPUTS'!$E$34),"0.00E+00"))</f>
        <v>#DIV/0!</v>
      </c>
      <c r="BY709" s="37" t="e">
        <f>VALUE(TEXT((AQ709*$U709/365*'TOX and EXPO INPUTS'!$E$33/'TOX and EXPO INPUTS'!$E$34),"0.00E+00"))</f>
        <v>#DIV/0!</v>
      </c>
      <c r="BZ709" s="37" t="e">
        <f>VALUE(TEXT((AR709*$U709/365*'TOX and EXPO INPUTS'!$E$33/'TOX and EXPO INPUTS'!$E$34),"0.00E+00"))</f>
        <v>#DIV/0!</v>
      </c>
      <c r="CA709" s="37" t="e">
        <f>VALUE(TEXT((AS709*$U709/365*'TOX and EXPO INPUTS'!$E$33/'TOX and EXPO INPUTS'!$E$34),"0.00E+00"))</f>
        <v>#DIV/0!</v>
      </c>
      <c r="CB709" s="37" t="e">
        <f>VALUE(TEXT((AT709*$U709/365*'TOX and EXPO INPUTS'!$E$33/'TOX and EXPO INPUTS'!$E$34),"0.00E+00"))</f>
        <v>#DIV/0!</v>
      </c>
      <c r="CC709" s="37" t="e">
        <f>VALUE(TEXT((AU709*$U709/365*'TOX and EXPO INPUTS'!$E$33/'TOX and EXPO INPUTS'!$E$34),"0.00E+00"))</f>
        <v>#DIV/0!</v>
      </c>
      <c r="CD709" s="58" t="e">
        <f>VALUE(TEXT((BR709*'TOX and EXPO INPUTS'!$F$23),"0.00E+00"))</f>
        <v>#DIV/0!</v>
      </c>
      <c r="CE709" s="57" t="e">
        <f>VALUE(TEXT((BS709*'TOX and EXPO INPUTS'!$F$23),"0.00E+00"))</f>
        <v>#DIV/0!</v>
      </c>
      <c r="CF709" s="57" t="e">
        <f>VALUE(TEXT((BT709*'TOX and EXPO INPUTS'!$F$23),"0.00E+00"))</f>
        <v>#DIV/0!</v>
      </c>
      <c r="CG709" s="57" t="e">
        <f>VALUE(TEXT((BU709*'TOX and EXPO INPUTS'!$F$23),"0.00E+00"))</f>
        <v>#DIV/0!</v>
      </c>
      <c r="CH709" s="57" t="e">
        <f>VALUE(TEXT((BV709*'TOX and EXPO INPUTS'!$F$23),"0.00E+00"))</f>
        <v>#DIV/0!</v>
      </c>
      <c r="CI709" s="57" t="e">
        <f>VALUE(TEXT((BW709*'TOX and EXPO INPUTS'!$F$23),"0.00E+00"))</f>
        <v>#DIV/0!</v>
      </c>
      <c r="CJ709" s="58" t="e">
        <f>VALUE(TEXT((BX709*'TOX and EXPO INPUTS'!$F$23),"0.00E+00"))</f>
        <v>#DIV/0!</v>
      </c>
      <c r="CK709" s="57" t="e">
        <f>VALUE(TEXT((BY709*'TOX and EXPO INPUTS'!$F$23),"0.00E+00"))</f>
        <v>#DIV/0!</v>
      </c>
      <c r="CL709" s="57" t="e">
        <f>VALUE(TEXT((BZ709*'TOX and EXPO INPUTS'!$F$23),"0.00E+00"))</f>
        <v>#DIV/0!</v>
      </c>
      <c r="CM709" s="57" t="e">
        <f>VALUE(TEXT((CA709*'TOX and EXPO INPUTS'!$F$23),"0.00E+00"))</f>
        <v>#DIV/0!</v>
      </c>
      <c r="CN709" s="57" t="e">
        <f>VALUE(TEXT((CB709*'TOX and EXPO INPUTS'!$F$23),"0.00E+00"))</f>
        <v>#DIV/0!</v>
      </c>
      <c r="CO709" s="57" t="e">
        <f>VALUE(TEXT((CC709*'TOX and EXPO INPUTS'!$F$23),"0.00E+00"))</f>
        <v>#DIV/0!</v>
      </c>
      <c r="CP709" s="38" t="s">
        <v>106</v>
      </c>
      <c r="CQ709" s="34" t="s">
        <v>107</v>
      </c>
      <c r="CR709" s="34" t="s">
        <v>108</v>
      </c>
      <c r="CS709" s="39" t="s">
        <v>109</v>
      </c>
    </row>
    <row r="710" spans="1:97" ht="48" customHeight="1" x14ac:dyDescent="0.25">
      <c r="A710" s="34" t="s">
        <v>98</v>
      </c>
      <c r="B710" s="34" t="s">
        <v>99</v>
      </c>
      <c r="C710" s="34" t="s">
        <v>115</v>
      </c>
      <c r="D710" s="34" t="s">
        <v>442</v>
      </c>
      <c r="E710" s="39" t="s">
        <v>102</v>
      </c>
      <c r="F710" s="40" t="s">
        <v>177</v>
      </c>
      <c r="G710" s="43"/>
      <c r="H710" s="36" t="s">
        <v>104</v>
      </c>
      <c r="I710" s="67"/>
      <c r="J710" s="36" t="s">
        <v>105</v>
      </c>
      <c r="K710" s="100">
        <f>VLOOKUP(F710,'Amount Seed Planted_variables'!$A$3:$I$74,2,0)</f>
        <v>32000</v>
      </c>
      <c r="L710" s="100">
        <f>VLOOKUP(F710,'Amount Seed Planted_variables'!$A$3:$I$74,3,0)</f>
        <v>50000</v>
      </c>
      <c r="M710" s="36">
        <f t="shared" ref="M710:M773" si="354">IF(G710="",(I710/K710),(G710/454000))</f>
        <v>0</v>
      </c>
      <c r="N710" s="35">
        <f t="shared" ref="N710:N773" si="355">IF(I710="",(G710/454000*L710),I710)</f>
        <v>0</v>
      </c>
      <c r="O710" s="101">
        <v>225</v>
      </c>
      <c r="P710" s="93">
        <f>VLOOKUP(F710,'Amount Seed Planted_variables'!$A$3:$I$74,4,0)</f>
        <v>1045440</v>
      </c>
      <c r="Q710" s="93">
        <f>VLOOKUP(F710,'Amount Seed Planted_variables'!$A$3:$I$74,7,0)</f>
        <v>80</v>
      </c>
      <c r="R710" s="93">
        <f>VLOOKUP(F710,'Amount Seed Planted_variables'!$A$3:$I$74,8,0)</f>
        <v>83635200</v>
      </c>
      <c r="S710" s="87" t="str">
        <f t="shared" si="351"/>
        <v>NA</v>
      </c>
      <c r="T710" s="35">
        <v>10</v>
      </c>
      <c r="U710" s="35">
        <v>30</v>
      </c>
      <c r="V710" s="41">
        <v>3994</v>
      </c>
      <c r="W710" s="35">
        <v>797</v>
      </c>
      <c r="X710" s="35">
        <v>530</v>
      </c>
      <c r="Y710" s="41">
        <v>66</v>
      </c>
      <c r="Z710" s="35">
        <f t="shared" si="350"/>
        <v>6.6000000000000005</v>
      </c>
      <c r="AA710" s="42">
        <f t="shared" si="309"/>
        <v>0</v>
      </c>
      <c r="AB710" s="37">
        <f t="shared" si="310"/>
        <v>0</v>
      </c>
      <c r="AC710" s="37">
        <f t="shared" si="311"/>
        <v>0</v>
      </c>
      <c r="AD710" s="42" t="e">
        <f>VALUE(TEXT(((AA710*'TOX and EXPO INPUTS'!$F$13)/'TOX and EXPO INPUTS'!$E$27),"0.00E+00"))</f>
        <v>#DIV/0!</v>
      </c>
      <c r="AE710" s="37" t="e">
        <f>VALUE(TEXT(((AB710*'TOX and EXPO INPUTS'!$F$13)/'TOX and EXPO INPUTS'!$E$27),"0.00E+00"))</f>
        <v>#DIV/0!</v>
      </c>
      <c r="AF710" s="37" t="e">
        <f>VALUE(TEXT(((AC710*'TOX and EXPO INPUTS'!$F$13)/'TOX and EXPO INPUTS'!$E$27),"0.00E+00"))</f>
        <v>#DIV/0!</v>
      </c>
      <c r="AG710" s="42" t="e">
        <f>IF($E710="ST",VALUE(TEXT(('TOX and EXPO INPUTS'!$F$7/AD710),"0.0E+00")),IF($E710="IT",VALUE(TEXT(('TOX and EXPO INPUTS'!$F$10/AD710),"0.0E+00"))))</f>
        <v>#DIV/0!</v>
      </c>
      <c r="AH710" s="37" t="e">
        <f>IF($E710="ST",VALUE(TEXT(('TOX and EXPO INPUTS'!$F$7/AE710),"0.0E+00")),IF($E710="IT",VALUE(TEXT(('TOX and EXPO INPUTS'!$F$10/AE710),"0.0E+00"))))</f>
        <v>#DIV/0!</v>
      </c>
      <c r="AI710" s="37" t="e">
        <f>IF($E710="ST",VALUE(TEXT(('TOX and EXPO INPUTS'!$F$7/AF710),"0.0E+00")),IF($E710="IT",VALUE(TEXT(('TOX and EXPO INPUTS'!$F$10/AF710),"0.0E+00"))))</f>
        <v>#DIV/0!</v>
      </c>
      <c r="AJ710" s="42">
        <f t="shared" si="352"/>
        <v>0</v>
      </c>
      <c r="AK710" s="37">
        <f t="shared" si="353"/>
        <v>0</v>
      </c>
      <c r="AL710" s="42" t="e">
        <f>VALUE(TEXT(((AJ710*'TOX and EXPO INPUTS'!$F$21)/'TOX and EXPO INPUTS'!$E$29),"0.00E+00"))</f>
        <v>#DIV/0!</v>
      </c>
      <c r="AM710" s="37" t="e">
        <f>VALUE(TEXT(((AK710*'TOX and EXPO INPUTS'!$F$21)/'TOX and EXPO INPUTS'!$E$29),"0.00E+00"))</f>
        <v>#DIV/0!</v>
      </c>
      <c r="AN710" s="42" t="e">
        <f>IF($E710="ST",VALUE(TEXT(('TOX and EXPO INPUTS'!$F$15/AL710),"0.0E+00")),IF($E710="IT",VALUE(TEXT(('TOX and EXPO INPUTS'!$F$18/AL710),"0.0E+00"))))</f>
        <v>#DIV/0!</v>
      </c>
      <c r="AO710" s="37" t="e">
        <f>IF($E710="ST",VALUE(TEXT(('TOX and EXPO INPUTS'!$F$15/AM710),"0.0E+00")),IF($E710="IT",VALUE(TEXT(('TOX and EXPO INPUTS'!$F$18/AM710),"0.0E+00"))))</f>
        <v>#DIV/0!</v>
      </c>
      <c r="AP710" s="42" t="e">
        <f t="shared" si="338"/>
        <v>#DIV/0!</v>
      </c>
      <c r="AQ710" s="37" t="e">
        <f t="shared" si="339"/>
        <v>#DIV/0!</v>
      </c>
      <c r="AR710" s="37" t="e">
        <f t="shared" si="340"/>
        <v>#DIV/0!</v>
      </c>
      <c r="AS710" s="37" t="e">
        <f t="shared" si="341"/>
        <v>#DIV/0!</v>
      </c>
      <c r="AT710" s="37" t="e">
        <f t="shared" si="342"/>
        <v>#DIV/0!</v>
      </c>
      <c r="AU710" s="37" t="e">
        <f t="shared" si="343"/>
        <v>#DIV/0!</v>
      </c>
      <c r="AV710" s="42" t="e">
        <f t="shared" si="344"/>
        <v>#DIV/0!</v>
      </c>
      <c r="AW710" s="37" t="e">
        <f t="shared" si="345"/>
        <v>#DIV/0!</v>
      </c>
      <c r="AX710" s="37" t="e">
        <f t="shared" si="346"/>
        <v>#DIV/0!</v>
      </c>
      <c r="AY710" s="37" t="e">
        <f t="shared" si="347"/>
        <v>#DIV/0!</v>
      </c>
      <c r="AZ710" s="37" t="e">
        <f t="shared" si="348"/>
        <v>#DIV/0!</v>
      </c>
      <c r="BA710" s="37" t="e">
        <f t="shared" si="349"/>
        <v>#DIV/0!</v>
      </c>
      <c r="BB710" s="42" t="e">
        <f>IF($E710="ST",VALUE(TEXT((1/(('TOX and EXPO INPUTS'!$F$9/AG710)+('TOX and EXPO INPUTS'!$F$17/AN710))),"0.0E+00")),IF($E710="IT",VALUE(TEXT((1/(('TOX and EXPO INPUTS'!$F$12/AG710)+('TOX and EXPO INPUTS'!$F$20/AN710))),"0.0E+00"))))</f>
        <v>#DIV/0!</v>
      </c>
      <c r="BC710" s="37" t="e">
        <f>IF($E710="ST",VALUE(TEXT((1/(('TOX and EXPO INPUTS'!$F$9/AH710)+('TOX and EXPO INPUTS'!$F$17/AN710))),"0.0E+00")),IF($E710="IT",VALUE(TEXT((1/(('TOX and EXPO INPUTS'!$F$12/AH710)+('TOX and EXPO INPUTS'!$F$20/AN710))),"0.0E+00"))))</f>
        <v>#DIV/0!</v>
      </c>
      <c r="BD710" s="37" t="e">
        <f>IF($E710="ST",VALUE(TEXT((1/(('TOX and EXPO INPUTS'!$F$9/AI710)+('TOX and EXPO INPUTS'!$F$17/AN710))),"0.0E+00")),IF($E710="IT",VALUE(TEXT((1/(('TOX and EXPO INPUTS'!$F$12/AI710)+('TOX and EXPO INPUTS'!$F$20/AN710))),"0.0E+00"))))</f>
        <v>#DIV/0!</v>
      </c>
      <c r="BE710" s="37" t="e">
        <f>IF($E710="ST",VALUE(TEXT((1/(('TOX and EXPO INPUTS'!$F$9/AG710)+('TOX and EXPO INPUTS'!$F$17/AO710))),"0.0E+00")),IF($E710="IT",VALUE(TEXT((1/(('TOX and EXPO INPUTS'!$F$12/AG710)+('TOX and EXPO INPUTS'!$F$20/AO710))),"0.0E+00"))))</f>
        <v>#DIV/0!</v>
      </c>
      <c r="BF710" s="37" t="e">
        <f>IF($E710="ST",VALUE(TEXT((1/(('TOX and EXPO INPUTS'!$F$9/AH710)+('TOX and EXPO INPUTS'!$F$17/AO710))),"0.0E+00")),IF($E710="IT",VALUE(TEXT((1/(('TOX and EXPO INPUTS'!$F$12/AH710)+('TOX and EXPO INPUTS'!$F$20/AO710))),"0.0E+00"))))</f>
        <v>#DIV/0!</v>
      </c>
      <c r="BG710" s="37" t="e">
        <f>IF($E710="ST",VALUE(TEXT((1/(('TOX and EXPO INPUTS'!$F$9/AI710)+('TOX and EXPO INPUTS'!$F$17/AO710))),"0.0E+00")),IF($E710="IT",VALUE(TEXT((1/(('TOX and EXPO INPUTS'!$F$12/AI710)+('TOX and EXPO INPUTS'!$F$20/AO710))),"0.0E+00"))))</f>
        <v>#DIV/0!</v>
      </c>
      <c r="BH710" s="42" t="e">
        <f>VALUE(TEXT((AD710*$T710/365*'TOX and EXPO INPUTS'!$E$33/'TOX and EXPO INPUTS'!$E$34),"0.00E+00"))</f>
        <v>#DIV/0!</v>
      </c>
      <c r="BI710" s="37" t="e">
        <f>VALUE(TEXT((AE710*$T710/365*'TOX and EXPO INPUTS'!$E$33/'TOX and EXPO INPUTS'!$E$34),"0.00E+00"))</f>
        <v>#DIV/0!</v>
      </c>
      <c r="BJ710" s="37" t="e">
        <f>VALUE(TEXT((AF710*$T710/365*'TOX and EXPO INPUTS'!$E$33/'TOX and EXPO INPUTS'!$E$34),"0.00E+00"))</f>
        <v>#DIV/0!</v>
      </c>
      <c r="BK710" s="42" t="e">
        <f>VALUE(TEXT((AD710*$U710/365*'TOX and EXPO INPUTS'!$E$33/'TOX and EXPO INPUTS'!$E$34),"0.00E+00"))</f>
        <v>#DIV/0!</v>
      </c>
      <c r="BL710" s="37" t="e">
        <f>VALUE(TEXT((AE710*$U710/365*'TOX and EXPO INPUTS'!$E$33/'TOX and EXPO INPUTS'!$E$34),"0.00E+00"))</f>
        <v>#DIV/0!</v>
      </c>
      <c r="BM710" s="37" t="e">
        <f>VALUE(TEXT((AF710*$U710/365*'TOX and EXPO INPUTS'!$E$33/'TOX and EXPO INPUTS'!$E$34),"0.00E+00"))</f>
        <v>#DIV/0!</v>
      </c>
      <c r="BN710" s="42" t="e">
        <f>VALUE(TEXT((AL710*$T710/365*'TOX and EXPO INPUTS'!$E$33/'TOX and EXPO INPUTS'!$E$34),"0.00E+00"))</f>
        <v>#DIV/0!</v>
      </c>
      <c r="BO710" s="37" t="e">
        <f>VALUE(TEXT((AM710*$T710/365*'TOX and EXPO INPUTS'!$E$33/'TOX and EXPO INPUTS'!$E$34),"0.00E+00"))</f>
        <v>#DIV/0!</v>
      </c>
      <c r="BP710" s="42" t="e">
        <f>VALUE(TEXT((AL710*$U710/365*'TOX and EXPO INPUTS'!$E$33/'TOX and EXPO INPUTS'!$E$34),"0.00E+00"))</f>
        <v>#DIV/0!</v>
      </c>
      <c r="BQ710" s="37" t="e">
        <f>VALUE(TEXT((AM710*$U710/365*'TOX and EXPO INPUTS'!$E$33/'TOX and EXPO INPUTS'!$E$34),"0.00E+00"))</f>
        <v>#DIV/0!</v>
      </c>
      <c r="BR710" s="42" t="e">
        <f>VALUE(TEXT((AP710*$T710/365*'TOX and EXPO INPUTS'!$E$33/'TOX and EXPO INPUTS'!$E$34),"0.00E+00"))</f>
        <v>#DIV/0!</v>
      </c>
      <c r="BS710" s="37" t="e">
        <f>VALUE(TEXT((AQ710*$T710/365*'TOX and EXPO INPUTS'!$E$33/'TOX and EXPO INPUTS'!$E$34),"0.00E+00"))</f>
        <v>#DIV/0!</v>
      </c>
      <c r="BT710" s="37" t="e">
        <f>VALUE(TEXT((AR710*$T710/365*'TOX and EXPO INPUTS'!$E$33/'TOX and EXPO INPUTS'!$E$34),"0.00E+00"))</f>
        <v>#DIV/0!</v>
      </c>
      <c r="BU710" s="37" t="e">
        <f>VALUE(TEXT((AS710*$T710/365*'TOX and EXPO INPUTS'!$E$33/'TOX and EXPO INPUTS'!$E$34),"0.00E+00"))</f>
        <v>#DIV/0!</v>
      </c>
      <c r="BV710" s="37" t="e">
        <f>VALUE(TEXT((AT710*$T710/365*'TOX and EXPO INPUTS'!$E$33/'TOX and EXPO INPUTS'!$E$34),"0.00E+00"))</f>
        <v>#DIV/0!</v>
      </c>
      <c r="BW710" s="37" t="e">
        <f>VALUE(TEXT((AU710*$T710/365*'TOX and EXPO INPUTS'!$E$33/'TOX and EXPO INPUTS'!$E$34),"0.00E+00"))</f>
        <v>#DIV/0!</v>
      </c>
      <c r="BX710" s="42" t="e">
        <f>VALUE(TEXT((AP710*$U710/365*'TOX and EXPO INPUTS'!$E$33/'TOX and EXPO INPUTS'!$E$34),"0.00E+00"))</f>
        <v>#DIV/0!</v>
      </c>
      <c r="BY710" s="37" t="e">
        <f>VALUE(TEXT((AQ710*$U710/365*'TOX and EXPO INPUTS'!$E$33/'TOX and EXPO INPUTS'!$E$34),"0.00E+00"))</f>
        <v>#DIV/0!</v>
      </c>
      <c r="BZ710" s="37" t="e">
        <f>VALUE(TEXT((AR710*$U710/365*'TOX and EXPO INPUTS'!$E$33/'TOX and EXPO INPUTS'!$E$34),"0.00E+00"))</f>
        <v>#DIV/0!</v>
      </c>
      <c r="CA710" s="37" t="e">
        <f>VALUE(TEXT((AS710*$U710/365*'TOX and EXPO INPUTS'!$E$33/'TOX and EXPO INPUTS'!$E$34),"0.00E+00"))</f>
        <v>#DIV/0!</v>
      </c>
      <c r="CB710" s="37" t="e">
        <f>VALUE(TEXT((AT710*$U710/365*'TOX and EXPO INPUTS'!$E$33/'TOX and EXPO INPUTS'!$E$34),"0.00E+00"))</f>
        <v>#DIV/0!</v>
      </c>
      <c r="CC710" s="37" t="e">
        <f>VALUE(TEXT((AU710*$U710/365*'TOX and EXPO INPUTS'!$E$33/'TOX and EXPO INPUTS'!$E$34),"0.00E+00"))</f>
        <v>#DIV/0!</v>
      </c>
      <c r="CD710" s="58" t="e">
        <f>VALUE(TEXT((BR710*'TOX and EXPO INPUTS'!$F$23),"0.00E+00"))</f>
        <v>#DIV/0!</v>
      </c>
      <c r="CE710" s="57" t="e">
        <f>VALUE(TEXT((BS710*'TOX and EXPO INPUTS'!$F$23),"0.00E+00"))</f>
        <v>#DIV/0!</v>
      </c>
      <c r="CF710" s="57" t="e">
        <f>VALUE(TEXT((BT710*'TOX and EXPO INPUTS'!$F$23),"0.00E+00"))</f>
        <v>#DIV/0!</v>
      </c>
      <c r="CG710" s="57" t="e">
        <f>VALUE(TEXT((BU710*'TOX and EXPO INPUTS'!$F$23),"0.00E+00"))</f>
        <v>#DIV/0!</v>
      </c>
      <c r="CH710" s="57" t="e">
        <f>VALUE(TEXT((BV710*'TOX and EXPO INPUTS'!$F$23),"0.00E+00"))</f>
        <v>#DIV/0!</v>
      </c>
      <c r="CI710" s="57" t="e">
        <f>VALUE(TEXT((BW710*'TOX and EXPO INPUTS'!$F$23),"0.00E+00"))</f>
        <v>#DIV/0!</v>
      </c>
      <c r="CJ710" s="58" t="e">
        <f>VALUE(TEXT((BX710*'TOX and EXPO INPUTS'!$F$23),"0.00E+00"))</f>
        <v>#DIV/0!</v>
      </c>
      <c r="CK710" s="57" t="e">
        <f>VALUE(TEXT((BY710*'TOX and EXPO INPUTS'!$F$23),"0.00E+00"))</f>
        <v>#DIV/0!</v>
      </c>
      <c r="CL710" s="57" t="e">
        <f>VALUE(TEXT((BZ710*'TOX and EXPO INPUTS'!$F$23),"0.00E+00"))</f>
        <v>#DIV/0!</v>
      </c>
      <c r="CM710" s="57" t="e">
        <f>VALUE(TEXT((CA710*'TOX and EXPO INPUTS'!$F$23),"0.00E+00"))</f>
        <v>#DIV/0!</v>
      </c>
      <c r="CN710" s="57" t="e">
        <f>VALUE(TEXT((CB710*'TOX and EXPO INPUTS'!$F$23),"0.00E+00"))</f>
        <v>#DIV/0!</v>
      </c>
      <c r="CO710" s="57" t="e">
        <f>VALUE(TEXT((CC710*'TOX and EXPO INPUTS'!$F$23),"0.00E+00"))</f>
        <v>#DIV/0!</v>
      </c>
      <c r="CP710" s="38" t="s">
        <v>106</v>
      </c>
      <c r="CQ710" s="34" t="s">
        <v>107</v>
      </c>
      <c r="CR710" s="34" t="s">
        <v>108</v>
      </c>
      <c r="CS710" s="39" t="s">
        <v>109</v>
      </c>
    </row>
    <row r="711" spans="1:97" ht="48" customHeight="1" x14ac:dyDescent="0.25">
      <c r="A711" s="34" t="s">
        <v>98</v>
      </c>
      <c r="B711" s="34" t="s">
        <v>99</v>
      </c>
      <c r="C711" s="34" t="s">
        <v>115</v>
      </c>
      <c r="D711" s="34" t="s">
        <v>101</v>
      </c>
      <c r="E711" s="39" t="s">
        <v>112</v>
      </c>
      <c r="F711" s="40" t="s">
        <v>177</v>
      </c>
      <c r="G711" s="43"/>
      <c r="H711" s="36" t="s">
        <v>104</v>
      </c>
      <c r="I711" s="67"/>
      <c r="J711" s="36" t="s">
        <v>105</v>
      </c>
      <c r="K711" s="100">
        <f>VLOOKUP(F711,'Amount Seed Planted_variables'!$A$3:$I$74,2,0)</f>
        <v>32000</v>
      </c>
      <c r="L711" s="100">
        <f>VLOOKUP(F711,'Amount Seed Planted_variables'!$A$3:$I$74,3,0)</f>
        <v>50000</v>
      </c>
      <c r="M711" s="36">
        <f t="shared" si="354"/>
        <v>0</v>
      </c>
      <c r="N711" s="35">
        <f t="shared" si="355"/>
        <v>0</v>
      </c>
      <c r="O711" s="101">
        <v>225</v>
      </c>
      <c r="P711" s="93">
        <f>VLOOKUP(F711,'Amount Seed Planted_variables'!$A$3:$I$74,4,0)</f>
        <v>1045440</v>
      </c>
      <c r="Q711" s="93">
        <f>VLOOKUP(F711,'Amount Seed Planted_variables'!$A$3:$I$74,7,0)</f>
        <v>80</v>
      </c>
      <c r="R711" s="93">
        <f>VLOOKUP(F711,'Amount Seed Planted_variables'!$A$3:$I$74,8,0)</f>
        <v>83635200</v>
      </c>
      <c r="S711" s="87" t="str">
        <f t="shared" si="351"/>
        <v>NA</v>
      </c>
      <c r="T711" s="35">
        <v>10</v>
      </c>
      <c r="U711" s="35">
        <v>30</v>
      </c>
      <c r="V711" s="41">
        <v>349</v>
      </c>
      <c r="W711" s="35">
        <v>51.2</v>
      </c>
      <c r="X711" s="35">
        <v>42.2</v>
      </c>
      <c r="Y711" s="41">
        <v>1.2</v>
      </c>
      <c r="Z711" s="35">
        <f t="shared" si="350"/>
        <v>0.12</v>
      </c>
      <c r="AA711" s="42">
        <f t="shared" si="309"/>
        <v>0</v>
      </c>
      <c r="AB711" s="37">
        <f t="shared" si="310"/>
        <v>0</v>
      </c>
      <c r="AC711" s="37">
        <f t="shared" si="311"/>
        <v>0</v>
      </c>
      <c r="AD711" s="42" t="e">
        <f>VALUE(TEXT(((AA711*'TOX and EXPO INPUTS'!$F$13)/'TOX and EXPO INPUTS'!$E$27),"0.00E+00"))</f>
        <v>#DIV/0!</v>
      </c>
      <c r="AE711" s="37" t="e">
        <f>VALUE(TEXT(((AB711*'TOX and EXPO INPUTS'!$F$13)/'TOX and EXPO INPUTS'!$E$27),"0.00E+00"))</f>
        <v>#DIV/0!</v>
      </c>
      <c r="AF711" s="37" t="e">
        <f>VALUE(TEXT(((AC711*'TOX and EXPO INPUTS'!$F$13)/'TOX and EXPO INPUTS'!$E$27),"0.00E+00"))</f>
        <v>#DIV/0!</v>
      </c>
      <c r="AG711" s="42" t="e">
        <f>IF($E711="ST",VALUE(TEXT(('TOX and EXPO INPUTS'!$F$7/AD711),"0.0E+00")),IF($E711="IT",VALUE(TEXT(('TOX and EXPO INPUTS'!$F$10/AD711),"0.0E+00"))))</f>
        <v>#DIV/0!</v>
      </c>
      <c r="AH711" s="37" t="e">
        <f>IF($E711="ST",VALUE(TEXT(('TOX and EXPO INPUTS'!$F$7/AE711),"0.0E+00")),IF($E711="IT",VALUE(TEXT(('TOX and EXPO INPUTS'!$F$10/AE711),"0.0E+00"))))</f>
        <v>#DIV/0!</v>
      </c>
      <c r="AI711" s="37" t="e">
        <f>IF($E711="ST",VALUE(TEXT(('TOX and EXPO INPUTS'!$F$7/AF711),"0.0E+00")),IF($E711="IT",VALUE(TEXT(('TOX and EXPO INPUTS'!$F$10/AF711),"0.0E+00"))))</f>
        <v>#DIV/0!</v>
      </c>
      <c r="AJ711" s="42">
        <f t="shared" si="352"/>
        <v>0</v>
      </c>
      <c r="AK711" s="37">
        <f t="shared" si="353"/>
        <v>0</v>
      </c>
      <c r="AL711" s="42" t="e">
        <f>VALUE(TEXT(((AJ711*'TOX and EXPO INPUTS'!$F$21)/'TOX and EXPO INPUTS'!$E$29),"0.00E+00"))</f>
        <v>#DIV/0!</v>
      </c>
      <c r="AM711" s="37" t="e">
        <f>VALUE(TEXT(((AK711*'TOX and EXPO INPUTS'!$F$21)/'TOX and EXPO INPUTS'!$E$29),"0.00E+00"))</f>
        <v>#DIV/0!</v>
      </c>
      <c r="AN711" s="42" t="e">
        <f>IF($E711="ST",VALUE(TEXT(('TOX and EXPO INPUTS'!$F$15/AL711),"0.0E+00")),IF($E711="IT",VALUE(TEXT(('TOX and EXPO INPUTS'!$F$18/AL711),"0.0E+00"))))</f>
        <v>#DIV/0!</v>
      </c>
      <c r="AO711" s="37" t="e">
        <f>IF($E711="ST",VALUE(TEXT(('TOX and EXPO INPUTS'!$F$15/AM711),"0.0E+00")),IF($E711="IT",VALUE(TEXT(('TOX and EXPO INPUTS'!$F$18/AM711),"0.0E+00"))))</f>
        <v>#DIV/0!</v>
      </c>
      <c r="AP711" s="42" t="e">
        <f t="shared" si="338"/>
        <v>#DIV/0!</v>
      </c>
      <c r="AQ711" s="37" t="e">
        <f t="shared" si="339"/>
        <v>#DIV/0!</v>
      </c>
      <c r="AR711" s="37" t="e">
        <f t="shared" si="340"/>
        <v>#DIV/0!</v>
      </c>
      <c r="AS711" s="37" t="e">
        <f t="shared" si="341"/>
        <v>#DIV/0!</v>
      </c>
      <c r="AT711" s="37" t="e">
        <f t="shared" si="342"/>
        <v>#DIV/0!</v>
      </c>
      <c r="AU711" s="37" t="e">
        <f t="shared" si="343"/>
        <v>#DIV/0!</v>
      </c>
      <c r="AV711" s="42" t="e">
        <f t="shared" si="344"/>
        <v>#DIV/0!</v>
      </c>
      <c r="AW711" s="37" t="e">
        <f t="shared" si="345"/>
        <v>#DIV/0!</v>
      </c>
      <c r="AX711" s="37" t="e">
        <f t="shared" si="346"/>
        <v>#DIV/0!</v>
      </c>
      <c r="AY711" s="37" t="e">
        <f t="shared" si="347"/>
        <v>#DIV/0!</v>
      </c>
      <c r="AZ711" s="37" t="e">
        <f t="shared" si="348"/>
        <v>#DIV/0!</v>
      </c>
      <c r="BA711" s="37" t="e">
        <f t="shared" si="349"/>
        <v>#DIV/0!</v>
      </c>
      <c r="BB711" s="42" t="e">
        <f>IF($E711="ST",VALUE(TEXT((1/(('TOX and EXPO INPUTS'!$F$9/AG711)+('TOX and EXPO INPUTS'!$F$17/AN711))),"0.0E+00")),IF($E711="IT",VALUE(TEXT((1/(('TOX and EXPO INPUTS'!$F$12/AG711)+('TOX and EXPO INPUTS'!$F$20/AN711))),"0.0E+00"))))</f>
        <v>#DIV/0!</v>
      </c>
      <c r="BC711" s="37" t="e">
        <f>IF($E711="ST",VALUE(TEXT((1/(('TOX and EXPO INPUTS'!$F$9/AH711)+('TOX and EXPO INPUTS'!$F$17/AN711))),"0.0E+00")),IF($E711="IT",VALUE(TEXT((1/(('TOX and EXPO INPUTS'!$F$12/AH711)+('TOX and EXPO INPUTS'!$F$20/AN711))),"0.0E+00"))))</f>
        <v>#DIV/0!</v>
      </c>
      <c r="BD711" s="37" t="e">
        <f>IF($E711="ST",VALUE(TEXT((1/(('TOX and EXPO INPUTS'!$F$9/AI711)+('TOX and EXPO INPUTS'!$F$17/AN711))),"0.0E+00")),IF($E711="IT",VALUE(TEXT((1/(('TOX and EXPO INPUTS'!$F$12/AI711)+('TOX and EXPO INPUTS'!$F$20/AN711))),"0.0E+00"))))</f>
        <v>#DIV/0!</v>
      </c>
      <c r="BE711" s="37" t="e">
        <f>IF($E711="ST",VALUE(TEXT((1/(('TOX and EXPO INPUTS'!$F$9/AG711)+('TOX and EXPO INPUTS'!$F$17/AO711))),"0.0E+00")),IF($E711="IT",VALUE(TEXT((1/(('TOX and EXPO INPUTS'!$F$12/AG711)+('TOX and EXPO INPUTS'!$F$20/AO711))),"0.0E+00"))))</f>
        <v>#DIV/0!</v>
      </c>
      <c r="BF711" s="37" t="e">
        <f>IF($E711="ST",VALUE(TEXT((1/(('TOX and EXPO INPUTS'!$F$9/AH711)+('TOX and EXPO INPUTS'!$F$17/AO711))),"0.0E+00")),IF($E711="IT",VALUE(TEXT((1/(('TOX and EXPO INPUTS'!$F$12/AH711)+('TOX and EXPO INPUTS'!$F$20/AO711))),"0.0E+00"))))</f>
        <v>#DIV/0!</v>
      </c>
      <c r="BG711" s="37" t="e">
        <f>IF($E711="ST",VALUE(TEXT((1/(('TOX and EXPO INPUTS'!$F$9/AI711)+('TOX and EXPO INPUTS'!$F$17/AO711))),"0.0E+00")),IF($E711="IT",VALUE(TEXT((1/(('TOX and EXPO INPUTS'!$F$12/AI711)+('TOX and EXPO INPUTS'!$F$20/AO711))),"0.0E+00"))))</f>
        <v>#DIV/0!</v>
      </c>
      <c r="BH711" s="42" t="e">
        <f>VALUE(TEXT((AD711*$T711/365*'TOX and EXPO INPUTS'!$E$33/'TOX and EXPO INPUTS'!$E$34),"0.00E+00"))</f>
        <v>#DIV/0!</v>
      </c>
      <c r="BI711" s="37" t="e">
        <f>VALUE(TEXT((AE711*$T711/365*'TOX and EXPO INPUTS'!$E$33/'TOX and EXPO INPUTS'!$E$34),"0.00E+00"))</f>
        <v>#DIV/0!</v>
      </c>
      <c r="BJ711" s="37" t="e">
        <f>VALUE(TEXT((AF711*$T711/365*'TOX and EXPO INPUTS'!$E$33/'TOX and EXPO INPUTS'!$E$34),"0.00E+00"))</f>
        <v>#DIV/0!</v>
      </c>
      <c r="BK711" s="42" t="e">
        <f>VALUE(TEXT((AD711*$U711/365*'TOX and EXPO INPUTS'!$E$33/'TOX and EXPO INPUTS'!$E$34),"0.00E+00"))</f>
        <v>#DIV/0!</v>
      </c>
      <c r="BL711" s="37" t="e">
        <f>VALUE(TEXT((AE711*$U711/365*'TOX and EXPO INPUTS'!$E$33/'TOX and EXPO INPUTS'!$E$34),"0.00E+00"))</f>
        <v>#DIV/0!</v>
      </c>
      <c r="BM711" s="37" t="e">
        <f>VALUE(TEXT((AF711*$U711/365*'TOX and EXPO INPUTS'!$E$33/'TOX and EXPO INPUTS'!$E$34),"0.00E+00"))</f>
        <v>#DIV/0!</v>
      </c>
      <c r="BN711" s="42" t="e">
        <f>VALUE(TEXT((AL711*$T711/365*'TOX and EXPO INPUTS'!$E$33/'TOX and EXPO INPUTS'!$E$34),"0.00E+00"))</f>
        <v>#DIV/0!</v>
      </c>
      <c r="BO711" s="37" t="e">
        <f>VALUE(TEXT((AM711*$T711/365*'TOX and EXPO INPUTS'!$E$33/'TOX and EXPO INPUTS'!$E$34),"0.00E+00"))</f>
        <v>#DIV/0!</v>
      </c>
      <c r="BP711" s="42" t="e">
        <f>VALUE(TEXT((AL711*$U711/365*'TOX and EXPO INPUTS'!$E$33/'TOX and EXPO INPUTS'!$E$34),"0.00E+00"))</f>
        <v>#DIV/0!</v>
      </c>
      <c r="BQ711" s="37" t="e">
        <f>VALUE(TEXT((AM711*$U711/365*'TOX and EXPO INPUTS'!$E$33/'TOX and EXPO INPUTS'!$E$34),"0.00E+00"))</f>
        <v>#DIV/0!</v>
      </c>
      <c r="BR711" s="42" t="e">
        <f>VALUE(TEXT((AP711*$T711/365*'TOX and EXPO INPUTS'!$E$33/'TOX and EXPO INPUTS'!$E$34),"0.00E+00"))</f>
        <v>#DIV/0!</v>
      </c>
      <c r="BS711" s="37" t="e">
        <f>VALUE(TEXT((AQ711*$T711/365*'TOX and EXPO INPUTS'!$E$33/'TOX and EXPO INPUTS'!$E$34),"0.00E+00"))</f>
        <v>#DIV/0!</v>
      </c>
      <c r="BT711" s="37" t="e">
        <f>VALUE(TEXT((AR711*$T711/365*'TOX and EXPO INPUTS'!$E$33/'TOX and EXPO INPUTS'!$E$34),"0.00E+00"))</f>
        <v>#DIV/0!</v>
      </c>
      <c r="BU711" s="37" t="e">
        <f>VALUE(TEXT((AS711*$T711/365*'TOX and EXPO INPUTS'!$E$33/'TOX and EXPO INPUTS'!$E$34),"0.00E+00"))</f>
        <v>#DIV/0!</v>
      </c>
      <c r="BV711" s="37" t="e">
        <f>VALUE(TEXT((AT711*$T711/365*'TOX and EXPO INPUTS'!$E$33/'TOX and EXPO INPUTS'!$E$34),"0.00E+00"))</f>
        <v>#DIV/0!</v>
      </c>
      <c r="BW711" s="37" t="e">
        <f>VALUE(TEXT((AU711*$T711/365*'TOX and EXPO INPUTS'!$E$33/'TOX and EXPO INPUTS'!$E$34),"0.00E+00"))</f>
        <v>#DIV/0!</v>
      </c>
      <c r="BX711" s="42" t="e">
        <f>VALUE(TEXT((AP711*$U711/365*'TOX and EXPO INPUTS'!$E$33/'TOX and EXPO INPUTS'!$E$34),"0.00E+00"))</f>
        <v>#DIV/0!</v>
      </c>
      <c r="BY711" s="37" t="e">
        <f>VALUE(TEXT((AQ711*$U711/365*'TOX and EXPO INPUTS'!$E$33/'TOX and EXPO INPUTS'!$E$34),"0.00E+00"))</f>
        <v>#DIV/0!</v>
      </c>
      <c r="BZ711" s="37" t="e">
        <f>VALUE(TEXT((AR711*$U711/365*'TOX and EXPO INPUTS'!$E$33/'TOX and EXPO INPUTS'!$E$34),"0.00E+00"))</f>
        <v>#DIV/0!</v>
      </c>
      <c r="CA711" s="37" t="e">
        <f>VALUE(TEXT((AS711*$U711/365*'TOX and EXPO INPUTS'!$E$33/'TOX and EXPO INPUTS'!$E$34),"0.00E+00"))</f>
        <v>#DIV/0!</v>
      </c>
      <c r="CB711" s="37" t="e">
        <f>VALUE(TEXT((AT711*$U711/365*'TOX and EXPO INPUTS'!$E$33/'TOX and EXPO INPUTS'!$E$34),"0.00E+00"))</f>
        <v>#DIV/0!</v>
      </c>
      <c r="CC711" s="37" t="e">
        <f>VALUE(TEXT((AU711*$U711/365*'TOX and EXPO INPUTS'!$E$33/'TOX and EXPO INPUTS'!$E$34),"0.00E+00"))</f>
        <v>#DIV/0!</v>
      </c>
      <c r="CD711" s="58" t="e">
        <f>VALUE(TEXT((BR711*'TOX and EXPO INPUTS'!$F$23),"0.00E+00"))</f>
        <v>#DIV/0!</v>
      </c>
      <c r="CE711" s="57" t="e">
        <f>VALUE(TEXT((BS711*'TOX and EXPO INPUTS'!$F$23),"0.00E+00"))</f>
        <v>#DIV/0!</v>
      </c>
      <c r="CF711" s="57" t="e">
        <f>VALUE(TEXT((BT711*'TOX and EXPO INPUTS'!$F$23),"0.00E+00"))</f>
        <v>#DIV/0!</v>
      </c>
      <c r="CG711" s="57" t="e">
        <f>VALUE(TEXT((BU711*'TOX and EXPO INPUTS'!$F$23),"0.00E+00"))</f>
        <v>#DIV/0!</v>
      </c>
      <c r="CH711" s="57" t="e">
        <f>VALUE(TEXT((BV711*'TOX and EXPO INPUTS'!$F$23),"0.00E+00"))</f>
        <v>#DIV/0!</v>
      </c>
      <c r="CI711" s="57" t="e">
        <f>VALUE(TEXT((BW711*'TOX and EXPO INPUTS'!$F$23),"0.00E+00"))</f>
        <v>#DIV/0!</v>
      </c>
      <c r="CJ711" s="58" t="e">
        <f>VALUE(TEXT((BX711*'TOX and EXPO INPUTS'!$F$23),"0.00E+00"))</f>
        <v>#DIV/0!</v>
      </c>
      <c r="CK711" s="57" t="e">
        <f>VALUE(TEXT((BY711*'TOX and EXPO INPUTS'!$F$23),"0.00E+00"))</f>
        <v>#DIV/0!</v>
      </c>
      <c r="CL711" s="57" t="e">
        <f>VALUE(TEXT((BZ711*'TOX and EXPO INPUTS'!$F$23),"0.00E+00"))</f>
        <v>#DIV/0!</v>
      </c>
      <c r="CM711" s="57" t="e">
        <f>VALUE(TEXT((CA711*'TOX and EXPO INPUTS'!$F$23),"0.00E+00"))</f>
        <v>#DIV/0!</v>
      </c>
      <c r="CN711" s="57" t="e">
        <f>VALUE(TEXT((CB711*'TOX and EXPO INPUTS'!$F$23),"0.00E+00"))</f>
        <v>#DIV/0!</v>
      </c>
      <c r="CO711" s="57" t="e">
        <f>VALUE(TEXT((CC711*'TOX and EXPO INPUTS'!$F$23),"0.00E+00"))</f>
        <v>#DIV/0!</v>
      </c>
      <c r="CP711" s="38" t="s">
        <v>106</v>
      </c>
      <c r="CQ711" s="34" t="s">
        <v>107</v>
      </c>
      <c r="CR711" s="34" t="s">
        <v>108</v>
      </c>
      <c r="CS711" s="39" t="s">
        <v>109</v>
      </c>
    </row>
    <row r="712" spans="1:97" ht="48" customHeight="1" x14ac:dyDescent="0.25">
      <c r="A712" s="34" t="s">
        <v>98</v>
      </c>
      <c r="B712" s="34" t="s">
        <v>99</v>
      </c>
      <c r="C712" s="34" t="s">
        <v>115</v>
      </c>
      <c r="D712" s="34" t="s">
        <v>110</v>
      </c>
      <c r="E712" s="39" t="s">
        <v>112</v>
      </c>
      <c r="F712" s="40" t="s">
        <v>177</v>
      </c>
      <c r="G712" s="43"/>
      <c r="H712" s="36" t="s">
        <v>104</v>
      </c>
      <c r="I712" s="67"/>
      <c r="J712" s="36" t="s">
        <v>105</v>
      </c>
      <c r="K712" s="100">
        <f>VLOOKUP(F712,'Amount Seed Planted_variables'!$A$3:$I$74,2,0)</f>
        <v>32000</v>
      </c>
      <c r="L712" s="100">
        <f>VLOOKUP(F712,'Amount Seed Planted_variables'!$A$3:$I$74,3,0)</f>
        <v>50000</v>
      </c>
      <c r="M712" s="36">
        <f t="shared" si="354"/>
        <v>0</v>
      </c>
      <c r="N712" s="35">
        <f t="shared" si="355"/>
        <v>0</v>
      </c>
      <c r="O712" s="101">
        <v>225</v>
      </c>
      <c r="P712" s="93">
        <f>VLOOKUP(F712,'Amount Seed Planted_variables'!$A$3:$I$74,4,0)</f>
        <v>1045440</v>
      </c>
      <c r="Q712" s="93">
        <f>VLOOKUP(F712,'Amount Seed Planted_variables'!$A$3:$I$74,7,0)</f>
        <v>80</v>
      </c>
      <c r="R712" s="93">
        <f>VLOOKUP(F712,'Amount Seed Planted_variables'!$A$3:$I$74,8,0)</f>
        <v>83635200</v>
      </c>
      <c r="S712" s="87" t="str">
        <f t="shared" si="351"/>
        <v>NA</v>
      </c>
      <c r="T712" s="35">
        <v>10</v>
      </c>
      <c r="U712" s="35">
        <v>30</v>
      </c>
      <c r="V712" s="41">
        <v>68</v>
      </c>
      <c r="W712" s="35">
        <v>16.899999999999999</v>
      </c>
      <c r="X712" s="35">
        <v>13.1</v>
      </c>
      <c r="Y712" s="41">
        <v>3.6</v>
      </c>
      <c r="Z712" s="35">
        <f t="shared" si="350"/>
        <v>0.36000000000000004</v>
      </c>
      <c r="AA712" s="42">
        <f t="shared" si="309"/>
        <v>0</v>
      </c>
      <c r="AB712" s="37">
        <f t="shared" si="310"/>
        <v>0</v>
      </c>
      <c r="AC712" s="37">
        <f t="shared" si="311"/>
        <v>0</v>
      </c>
      <c r="AD712" s="42" t="e">
        <f>VALUE(TEXT(((AA712*'TOX and EXPO INPUTS'!$F$13)/'TOX and EXPO INPUTS'!$E$27),"0.00E+00"))</f>
        <v>#DIV/0!</v>
      </c>
      <c r="AE712" s="37" t="e">
        <f>VALUE(TEXT(((AB712*'TOX and EXPO INPUTS'!$F$13)/'TOX and EXPO INPUTS'!$E$27),"0.00E+00"))</f>
        <v>#DIV/0!</v>
      </c>
      <c r="AF712" s="37" t="e">
        <f>VALUE(TEXT(((AC712*'TOX and EXPO INPUTS'!$F$13)/'TOX and EXPO INPUTS'!$E$27),"0.00E+00"))</f>
        <v>#DIV/0!</v>
      </c>
      <c r="AG712" s="42" t="e">
        <f>IF($E712="ST",VALUE(TEXT(('TOX and EXPO INPUTS'!$F$7/AD712),"0.0E+00")),IF($E712="IT",VALUE(TEXT(('TOX and EXPO INPUTS'!$F$10/AD712),"0.0E+00"))))</f>
        <v>#DIV/0!</v>
      </c>
      <c r="AH712" s="37" t="e">
        <f>IF($E712="ST",VALUE(TEXT(('TOX and EXPO INPUTS'!$F$7/AE712),"0.0E+00")),IF($E712="IT",VALUE(TEXT(('TOX and EXPO INPUTS'!$F$10/AE712),"0.0E+00"))))</f>
        <v>#DIV/0!</v>
      </c>
      <c r="AI712" s="37" t="e">
        <f>IF($E712="ST",VALUE(TEXT(('TOX and EXPO INPUTS'!$F$7/AF712),"0.0E+00")),IF($E712="IT",VALUE(TEXT(('TOX and EXPO INPUTS'!$F$10/AF712),"0.0E+00"))))</f>
        <v>#DIV/0!</v>
      </c>
      <c r="AJ712" s="42">
        <f t="shared" si="352"/>
        <v>0</v>
      </c>
      <c r="AK712" s="37">
        <f t="shared" si="353"/>
        <v>0</v>
      </c>
      <c r="AL712" s="42" t="e">
        <f>VALUE(TEXT(((AJ712*'TOX and EXPO INPUTS'!$F$21)/'TOX and EXPO INPUTS'!$E$29),"0.00E+00"))</f>
        <v>#DIV/0!</v>
      </c>
      <c r="AM712" s="37" t="e">
        <f>VALUE(TEXT(((AK712*'TOX and EXPO INPUTS'!$F$21)/'TOX and EXPO INPUTS'!$E$29),"0.00E+00"))</f>
        <v>#DIV/0!</v>
      </c>
      <c r="AN712" s="42" t="e">
        <f>IF($E712="ST",VALUE(TEXT(('TOX and EXPO INPUTS'!$F$15/AL712),"0.0E+00")),IF($E712="IT",VALUE(TEXT(('TOX and EXPO INPUTS'!$F$18/AL712),"0.0E+00"))))</f>
        <v>#DIV/0!</v>
      </c>
      <c r="AO712" s="37" t="e">
        <f>IF($E712="ST",VALUE(TEXT(('TOX and EXPO INPUTS'!$F$15/AM712),"0.0E+00")),IF($E712="IT",VALUE(TEXT(('TOX and EXPO INPUTS'!$F$18/AM712),"0.0E+00"))))</f>
        <v>#DIV/0!</v>
      </c>
      <c r="AP712" s="42" t="e">
        <f t="shared" si="338"/>
        <v>#DIV/0!</v>
      </c>
      <c r="AQ712" s="37" t="e">
        <f t="shared" si="339"/>
        <v>#DIV/0!</v>
      </c>
      <c r="AR712" s="37" t="e">
        <f t="shared" si="340"/>
        <v>#DIV/0!</v>
      </c>
      <c r="AS712" s="37" t="e">
        <f t="shared" si="341"/>
        <v>#DIV/0!</v>
      </c>
      <c r="AT712" s="37" t="e">
        <f t="shared" si="342"/>
        <v>#DIV/0!</v>
      </c>
      <c r="AU712" s="37" t="e">
        <f t="shared" si="343"/>
        <v>#DIV/0!</v>
      </c>
      <c r="AV712" s="42" t="e">
        <f t="shared" si="344"/>
        <v>#DIV/0!</v>
      </c>
      <c r="AW712" s="37" t="e">
        <f t="shared" si="345"/>
        <v>#DIV/0!</v>
      </c>
      <c r="AX712" s="37" t="e">
        <f t="shared" si="346"/>
        <v>#DIV/0!</v>
      </c>
      <c r="AY712" s="37" t="e">
        <f t="shared" si="347"/>
        <v>#DIV/0!</v>
      </c>
      <c r="AZ712" s="37" t="e">
        <f t="shared" si="348"/>
        <v>#DIV/0!</v>
      </c>
      <c r="BA712" s="37" t="e">
        <f t="shared" si="349"/>
        <v>#DIV/0!</v>
      </c>
      <c r="BB712" s="42" t="e">
        <f>IF($E712="ST",VALUE(TEXT((1/(('TOX and EXPO INPUTS'!$F$9/AG712)+('TOX and EXPO INPUTS'!$F$17/AN712))),"0.0E+00")),IF($E712="IT",VALUE(TEXT((1/(('TOX and EXPO INPUTS'!$F$12/AG712)+('TOX and EXPO INPUTS'!$F$20/AN712))),"0.0E+00"))))</f>
        <v>#DIV/0!</v>
      </c>
      <c r="BC712" s="37" t="e">
        <f>IF($E712="ST",VALUE(TEXT((1/(('TOX and EXPO INPUTS'!$F$9/AH712)+('TOX and EXPO INPUTS'!$F$17/AN712))),"0.0E+00")),IF($E712="IT",VALUE(TEXT((1/(('TOX and EXPO INPUTS'!$F$12/AH712)+('TOX and EXPO INPUTS'!$F$20/AN712))),"0.0E+00"))))</f>
        <v>#DIV/0!</v>
      </c>
      <c r="BD712" s="37" t="e">
        <f>IF($E712="ST",VALUE(TEXT((1/(('TOX and EXPO INPUTS'!$F$9/AI712)+('TOX and EXPO INPUTS'!$F$17/AN712))),"0.0E+00")),IF($E712="IT",VALUE(TEXT((1/(('TOX and EXPO INPUTS'!$F$12/AI712)+('TOX and EXPO INPUTS'!$F$20/AN712))),"0.0E+00"))))</f>
        <v>#DIV/0!</v>
      </c>
      <c r="BE712" s="37" t="e">
        <f>IF($E712="ST",VALUE(TEXT((1/(('TOX and EXPO INPUTS'!$F$9/AG712)+('TOX and EXPO INPUTS'!$F$17/AO712))),"0.0E+00")),IF($E712="IT",VALUE(TEXT((1/(('TOX and EXPO INPUTS'!$F$12/AG712)+('TOX and EXPO INPUTS'!$F$20/AO712))),"0.0E+00"))))</f>
        <v>#DIV/0!</v>
      </c>
      <c r="BF712" s="37" t="e">
        <f>IF($E712="ST",VALUE(TEXT((1/(('TOX and EXPO INPUTS'!$F$9/AH712)+('TOX and EXPO INPUTS'!$F$17/AO712))),"0.0E+00")),IF($E712="IT",VALUE(TEXT((1/(('TOX and EXPO INPUTS'!$F$12/AH712)+('TOX and EXPO INPUTS'!$F$20/AO712))),"0.0E+00"))))</f>
        <v>#DIV/0!</v>
      </c>
      <c r="BG712" s="37" t="e">
        <f>IF($E712="ST",VALUE(TEXT((1/(('TOX and EXPO INPUTS'!$F$9/AI712)+('TOX and EXPO INPUTS'!$F$17/AO712))),"0.0E+00")),IF($E712="IT",VALUE(TEXT((1/(('TOX and EXPO INPUTS'!$F$12/AI712)+('TOX and EXPO INPUTS'!$F$20/AO712))),"0.0E+00"))))</f>
        <v>#DIV/0!</v>
      </c>
      <c r="BH712" s="42" t="e">
        <f>VALUE(TEXT((AD712*$T712/365*'TOX and EXPO INPUTS'!$E$33/'TOX and EXPO INPUTS'!$E$34),"0.00E+00"))</f>
        <v>#DIV/0!</v>
      </c>
      <c r="BI712" s="37" t="e">
        <f>VALUE(TEXT((AE712*$T712/365*'TOX and EXPO INPUTS'!$E$33/'TOX and EXPO INPUTS'!$E$34),"0.00E+00"))</f>
        <v>#DIV/0!</v>
      </c>
      <c r="BJ712" s="37" t="e">
        <f>VALUE(TEXT((AF712*$T712/365*'TOX and EXPO INPUTS'!$E$33/'TOX and EXPO INPUTS'!$E$34),"0.00E+00"))</f>
        <v>#DIV/0!</v>
      </c>
      <c r="BK712" s="42" t="e">
        <f>VALUE(TEXT((AD712*$U712/365*'TOX and EXPO INPUTS'!$E$33/'TOX and EXPO INPUTS'!$E$34),"0.00E+00"))</f>
        <v>#DIV/0!</v>
      </c>
      <c r="BL712" s="37" t="e">
        <f>VALUE(TEXT((AE712*$U712/365*'TOX and EXPO INPUTS'!$E$33/'TOX and EXPO INPUTS'!$E$34),"0.00E+00"))</f>
        <v>#DIV/0!</v>
      </c>
      <c r="BM712" s="37" t="e">
        <f>VALUE(TEXT((AF712*$U712/365*'TOX and EXPO INPUTS'!$E$33/'TOX and EXPO INPUTS'!$E$34),"0.00E+00"))</f>
        <v>#DIV/0!</v>
      </c>
      <c r="BN712" s="42" t="e">
        <f>VALUE(TEXT((AL712*$T712/365*'TOX and EXPO INPUTS'!$E$33/'TOX and EXPO INPUTS'!$E$34),"0.00E+00"))</f>
        <v>#DIV/0!</v>
      </c>
      <c r="BO712" s="37" t="e">
        <f>VALUE(TEXT((AM712*$T712/365*'TOX and EXPO INPUTS'!$E$33/'TOX and EXPO INPUTS'!$E$34),"0.00E+00"))</f>
        <v>#DIV/0!</v>
      </c>
      <c r="BP712" s="42" t="e">
        <f>VALUE(TEXT((AL712*$U712/365*'TOX and EXPO INPUTS'!$E$33/'TOX and EXPO INPUTS'!$E$34),"0.00E+00"))</f>
        <v>#DIV/0!</v>
      </c>
      <c r="BQ712" s="37" t="e">
        <f>VALUE(TEXT((AM712*$U712/365*'TOX and EXPO INPUTS'!$E$33/'TOX and EXPO INPUTS'!$E$34),"0.00E+00"))</f>
        <v>#DIV/0!</v>
      </c>
      <c r="BR712" s="42" t="e">
        <f>VALUE(TEXT((AP712*$T712/365*'TOX and EXPO INPUTS'!$E$33/'TOX and EXPO INPUTS'!$E$34),"0.00E+00"))</f>
        <v>#DIV/0!</v>
      </c>
      <c r="BS712" s="37" t="e">
        <f>VALUE(TEXT((AQ712*$T712/365*'TOX and EXPO INPUTS'!$E$33/'TOX and EXPO INPUTS'!$E$34),"0.00E+00"))</f>
        <v>#DIV/0!</v>
      </c>
      <c r="BT712" s="37" t="e">
        <f>VALUE(TEXT((AR712*$T712/365*'TOX and EXPO INPUTS'!$E$33/'TOX and EXPO INPUTS'!$E$34),"0.00E+00"))</f>
        <v>#DIV/0!</v>
      </c>
      <c r="BU712" s="37" t="e">
        <f>VALUE(TEXT((AS712*$T712/365*'TOX and EXPO INPUTS'!$E$33/'TOX and EXPO INPUTS'!$E$34),"0.00E+00"))</f>
        <v>#DIV/0!</v>
      </c>
      <c r="BV712" s="37" t="e">
        <f>VALUE(TEXT((AT712*$T712/365*'TOX and EXPO INPUTS'!$E$33/'TOX and EXPO INPUTS'!$E$34),"0.00E+00"))</f>
        <v>#DIV/0!</v>
      </c>
      <c r="BW712" s="37" t="e">
        <f>VALUE(TEXT((AU712*$T712/365*'TOX and EXPO INPUTS'!$E$33/'TOX and EXPO INPUTS'!$E$34),"0.00E+00"))</f>
        <v>#DIV/0!</v>
      </c>
      <c r="BX712" s="42" t="e">
        <f>VALUE(TEXT((AP712*$U712/365*'TOX and EXPO INPUTS'!$E$33/'TOX and EXPO INPUTS'!$E$34),"0.00E+00"))</f>
        <v>#DIV/0!</v>
      </c>
      <c r="BY712" s="37" t="e">
        <f>VALUE(TEXT((AQ712*$U712/365*'TOX and EXPO INPUTS'!$E$33/'TOX and EXPO INPUTS'!$E$34),"0.00E+00"))</f>
        <v>#DIV/0!</v>
      </c>
      <c r="BZ712" s="37" t="e">
        <f>VALUE(TEXT((AR712*$U712/365*'TOX and EXPO INPUTS'!$E$33/'TOX and EXPO INPUTS'!$E$34),"0.00E+00"))</f>
        <v>#DIV/0!</v>
      </c>
      <c r="CA712" s="37" t="e">
        <f>VALUE(TEXT((AS712*$U712/365*'TOX and EXPO INPUTS'!$E$33/'TOX and EXPO INPUTS'!$E$34),"0.00E+00"))</f>
        <v>#DIV/0!</v>
      </c>
      <c r="CB712" s="37" t="e">
        <f>VALUE(TEXT((AT712*$U712/365*'TOX and EXPO INPUTS'!$E$33/'TOX and EXPO INPUTS'!$E$34),"0.00E+00"))</f>
        <v>#DIV/0!</v>
      </c>
      <c r="CC712" s="37" t="e">
        <f>VALUE(TEXT((AU712*$U712/365*'TOX and EXPO INPUTS'!$E$33/'TOX and EXPO INPUTS'!$E$34),"0.00E+00"))</f>
        <v>#DIV/0!</v>
      </c>
      <c r="CD712" s="58" t="e">
        <f>VALUE(TEXT((BR712*'TOX and EXPO INPUTS'!$F$23),"0.00E+00"))</f>
        <v>#DIV/0!</v>
      </c>
      <c r="CE712" s="57" t="e">
        <f>VALUE(TEXT((BS712*'TOX and EXPO INPUTS'!$F$23),"0.00E+00"))</f>
        <v>#DIV/0!</v>
      </c>
      <c r="CF712" s="57" t="e">
        <f>VALUE(TEXT((BT712*'TOX and EXPO INPUTS'!$F$23),"0.00E+00"))</f>
        <v>#DIV/0!</v>
      </c>
      <c r="CG712" s="57" t="e">
        <f>VALUE(TEXT((BU712*'TOX and EXPO INPUTS'!$F$23),"0.00E+00"))</f>
        <v>#DIV/0!</v>
      </c>
      <c r="CH712" s="57" t="e">
        <f>VALUE(TEXT((BV712*'TOX and EXPO INPUTS'!$F$23),"0.00E+00"))</f>
        <v>#DIV/0!</v>
      </c>
      <c r="CI712" s="57" t="e">
        <f>VALUE(TEXT((BW712*'TOX and EXPO INPUTS'!$F$23),"0.00E+00"))</f>
        <v>#DIV/0!</v>
      </c>
      <c r="CJ712" s="58" t="e">
        <f>VALUE(TEXT((BX712*'TOX and EXPO INPUTS'!$F$23),"0.00E+00"))</f>
        <v>#DIV/0!</v>
      </c>
      <c r="CK712" s="57" t="e">
        <f>VALUE(TEXT((BY712*'TOX and EXPO INPUTS'!$F$23),"0.00E+00"))</f>
        <v>#DIV/0!</v>
      </c>
      <c r="CL712" s="57" t="e">
        <f>VALUE(TEXT((BZ712*'TOX and EXPO INPUTS'!$F$23),"0.00E+00"))</f>
        <v>#DIV/0!</v>
      </c>
      <c r="CM712" s="57" t="e">
        <f>VALUE(TEXT((CA712*'TOX and EXPO INPUTS'!$F$23),"0.00E+00"))</f>
        <v>#DIV/0!</v>
      </c>
      <c r="CN712" s="57" t="e">
        <f>VALUE(TEXT((CB712*'TOX and EXPO INPUTS'!$F$23),"0.00E+00"))</f>
        <v>#DIV/0!</v>
      </c>
      <c r="CO712" s="57" t="e">
        <f>VALUE(TEXT((CC712*'TOX and EXPO INPUTS'!$F$23),"0.00E+00"))</f>
        <v>#DIV/0!</v>
      </c>
      <c r="CP712" s="38" t="s">
        <v>106</v>
      </c>
      <c r="CQ712" s="34" t="s">
        <v>107</v>
      </c>
      <c r="CR712" s="34" t="s">
        <v>108</v>
      </c>
      <c r="CS712" s="39" t="s">
        <v>109</v>
      </c>
    </row>
    <row r="713" spans="1:97" ht="48" customHeight="1" x14ac:dyDescent="0.25">
      <c r="A713" s="34" t="s">
        <v>98</v>
      </c>
      <c r="B713" s="34" t="s">
        <v>99</v>
      </c>
      <c r="C713" s="34" t="s">
        <v>115</v>
      </c>
      <c r="D713" s="34" t="s">
        <v>111</v>
      </c>
      <c r="E713" s="39" t="s">
        <v>112</v>
      </c>
      <c r="F713" s="40" t="s">
        <v>177</v>
      </c>
      <c r="G713" s="43"/>
      <c r="H713" s="36" t="s">
        <v>104</v>
      </c>
      <c r="I713" s="67"/>
      <c r="J713" s="36" t="s">
        <v>105</v>
      </c>
      <c r="K713" s="100">
        <f>VLOOKUP(F713,'Amount Seed Planted_variables'!$A$3:$I$74,2,0)</f>
        <v>32000</v>
      </c>
      <c r="L713" s="100">
        <f>VLOOKUP(F713,'Amount Seed Planted_variables'!$A$3:$I$74,3,0)</f>
        <v>50000</v>
      </c>
      <c r="M713" s="36">
        <f t="shared" si="354"/>
        <v>0</v>
      </c>
      <c r="N713" s="35">
        <f t="shared" si="355"/>
        <v>0</v>
      </c>
      <c r="O713" s="101">
        <v>225</v>
      </c>
      <c r="P713" s="93">
        <f>VLOOKUP(F713,'Amount Seed Planted_variables'!$A$3:$I$74,4,0)</f>
        <v>1045440</v>
      </c>
      <c r="Q713" s="93">
        <f>VLOOKUP(F713,'Amount Seed Planted_variables'!$A$3:$I$74,7,0)</f>
        <v>80</v>
      </c>
      <c r="R713" s="93">
        <f>VLOOKUP(F713,'Amount Seed Planted_variables'!$A$3:$I$74,8,0)</f>
        <v>83635200</v>
      </c>
      <c r="S713" s="87">
        <f t="shared" si="351"/>
        <v>2.5</v>
      </c>
      <c r="T713" s="35">
        <v>10</v>
      </c>
      <c r="U713" s="35">
        <v>30</v>
      </c>
      <c r="V713" s="41">
        <v>138210600</v>
      </c>
      <c r="W713" s="35">
        <v>23262800</v>
      </c>
      <c r="X713" s="35">
        <v>21238200</v>
      </c>
      <c r="Y713" s="41">
        <v>106100</v>
      </c>
      <c r="Z713" s="35">
        <f t="shared" si="350"/>
        <v>10610</v>
      </c>
      <c r="AA713" s="42">
        <f t="shared" ref="AA713:AA776" si="356">IF($A713="On-farm",VALUE(TEXT(((V713/1000)*$M713*$R713),"0.00E+00")),IF($D713="Treating",VALUE(TEXT(((V713/1000)*$N713*$O713),"0.00E+00")),IF($D713="Packaging",VALUE(TEXT(((V713/1000)*$N713*$O713),"0.00E+00")),IF($D713="Cleaning",VALUE(TEXT(((V713/1000)*$N713*$S713),"0.00E+00")),IF($D713="Loading/Planting",VALUE(TEXT(((V713/1000)*$M713*$R713),"0.00E+00")))))))</f>
        <v>0</v>
      </c>
      <c r="AB713" s="37">
        <f t="shared" ref="AB713:AB776" si="357">IF($A713="On-farm",VALUE(TEXT(((W713/1000)*$M713*$R713),"0.00E+00")),IF($D713="Treating",VALUE(TEXT(((W713/1000)*$N713*$O713),"0.00E+00")),IF($D713="Packaging",VALUE(TEXT(((W713/1000)*$N713*$O713),"0.00E+00")),IF($D713="Cleaning",VALUE(TEXT(((W713/1000)*$N713*$S713),"0.00E+00")),IF($D713="Loading/Planting",VALUE(TEXT(((W713/1000)*$M713*$R713),"0.00E+00")))))))</f>
        <v>0</v>
      </c>
      <c r="AC713" s="37">
        <f t="shared" ref="AC713:AC776" si="358">IF($A713="On-farm",VALUE(TEXT(((X713/1000)*$M713*$R713),"0.00E+00")),IF($D713="Treating",VALUE(TEXT(((X713/1000)*$N713*$O713),"0.00E+00")),IF($D713="Packaging",VALUE(TEXT(((X713/1000)*$N713*$O713),"0.00E+00")),IF($D713="Cleaning",VALUE(TEXT(((X713/1000)*$N713*$S713),"0.00E+00")),IF($D713="Loading/Planting",VALUE(TEXT(((X713/1000)*$M713*$R713),"0.00E+00")))))))</f>
        <v>0</v>
      </c>
      <c r="AD713" s="42" t="e">
        <f>VALUE(TEXT(((AA713*'TOX and EXPO INPUTS'!$F$13)/'TOX and EXPO INPUTS'!$E$27),"0.00E+00"))</f>
        <v>#DIV/0!</v>
      </c>
      <c r="AE713" s="37" t="e">
        <f>VALUE(TEXT(((AB713*'TOX and EXPO INPUTS'!$F$13)/'TOX and EXPO INPUTS'!$E$27),"0.00E+00"))</f>
        <v>#DIV/0!</v>
      </c>
      <c r="AF713" s="37" t="e">
        <f>VALUE(TEXT(((AC713*'TOX and EXPO INPUTS'!$F$13)/'TOX and EXPO INPUTS'!$E$27),"0.00E+00"))</f>
        <v>#DIV/0!</v>
      </c>
      <c r="AG713" s="42" t="e">
        <f>IF($E713="ST",VALUE(TEXT(('TOX and EXPO INPUTS'!$F$7/AD713),"0.0E+00")),IF($E713="IT",VALUE(TEXT(('TOX and EXPO INPUTS'!$F$10/AD713),"0.0E+00"))))</f>
        <v>#DIV/0!</v>
      </c>
      <c r="AH713" s="37" t="e">
        <f>IF($E713="ST",VALUE(TEXT(('TOX and EXPO INPUTS'!$F$7/AE713),"0.0E+00")),IF($E713="IT",VALUE(TEXT(('TOX and EXPO INPUTS'!$F$10/AE713),"0.0E+00"))))</f>
        <v>#DIV/0!</v>
      </c>
      <c r="AI713" s="37" t="e">
        <f>IF($E713="ST",VALUE(TEXT(('TOX and EXPO INPUTS'!$F$7/AF713),"0.0E+00")),IF($E713="IT",VALUE(TEXT(('TOX and EXPO INPUTS'!$F$10/AF713),"0.0E+00"))))</f>
        <v>#DIV/0!</v>
      </c>
      <c r="AJ713" s="42">
        <f t="shared" si="352"/>
        <v>0</v>
      </c>
      <c r="AK713" s="37">
        <f t="shared" si="353"/>
        <v>0</v>
      </c>
      <c r="AL713" s="42" t="e">
        <f>VALUE(TEXT(((AJ713*'TOX and EXPO INPUTS'!$F$21)/'TOX and EXPO INPUTS'!$E$29),"0.00E+00"))</f>
        <v>#DIV/0!</v>
      </c>
      <c r="AM713" s="37" t="e">
        <f>VALUE(TEXT(((AK713*'TOX and EXPO INPUTS'!$F$21)/'TOX and EXPO INPUTS'!$E$29),"0.00E+00"))</f>
        <v>#DIV/0!</v>
      </c>
      <c r="AN713" s="42" t="e">
        <f>IF($E713="ST",VALUE(TEXT(('TOX and EXPO INPUTS'!$F$15/AL713),"0.0E+00")),IF($E713="IT",VALUE(TEXT(('TOX and EXPO INPUTS'!$F$18/AL713),"0.0E+00"))))</f>
        <v>#DIV/0!</v>
      </c>
      <c r="AO713" s="37" t="e">
        <f>IF($E713="ST",VALUE(TEXT(('TOX and EXPO INPUTS'!$F$15/AM713),"0.0E+00")),IF($E713="IT",VALUE(TEXT(('TOX and EXPO INPUTS'!$F$18/AM713),"0.0E+00"))))</f>
        <v>#DIV/0!</v>
      </c>
      <c r="AP713" s="42" t="e">
        <f t="shared" si="338"/>
        <v>#DIV/0!</v>
      </c>
      <c r="AQ713" s="37" t="e">
        <f t="shared" si="339"/>
        <v>#DIV/0!</v>
      </c>
      <c r="AR713" s="37" t="e">
        <f t="shared" si="340"/>
        <v>#DIV/0!</v>
      </c>
      <c r="AS713" s="37" t="e">
        <f t="shared" si="341"/>
        <v>#DIV/0!</v>
      </c>
      <c r="AT713" s="37" t="e">
        <f t="shared" si="342"/>
        <v>#DIV/0!</v>
      </c>
      <c r="AU713" s="37" t="e">
        <f t="shared" si="343"/>
        <v>#DIV/0!</v>
      </c>
      <c r="AV713" s="42" t="e">
        <f t="shared" si="344"/>
        <v>#DIV/0!</v>
      </c>
      <c r="AW713" s="37" t="e">
        <f t="shared" si="345"/>
        <v>#DIV/0!</v>
      </c>
      <c r="AX713" s="37" t="e">
        <f t="shared" si="346"/>
        <v>#DIV/0!</v>
      </c>
      <c r="AY713" s="37" t="e">
        <f t="shared" si="347"/>
        <v>#DIV/0!</v>
      </c>
      <c r="AZ713" s="37" t="e">
        <f t="shared" si="348"/>
        <v>#DIV/0!</v>
      </c>
      <c r="BA713" s="37" t="e">
        <f t="shared" si="349"/>
        <v>#DIV/0!</v>
      </c>
      <c r="BB713" s="42" t="e">
        <f>IF($E713="ST",VALUE(TEXT((1/(('TOX and EXPO INPUTS'!$F$9/AG713)+('TOX and EXPO INPUTS'!$F$17/AN713))),"0.0E+00")),IF($E713="IT",VALUE(TEXT((1/(('TOX and EXPO INPUTS'!$F$12/AG713)+('TOX and EXPO INPUTS'!$F$20/AN713))),"0.0E+00"))))</f>
        <v>#DIV/0!</v>
      </c>
      <c r="BC713" s="37" t="e">
        <f>IF($E713="ST",VALUE(TEXT((1/(('TOX and EXPO INPUTS'!$F$9/AH713)+('TOX and EXPO INPUTS'!$F$17/AN713))),"0.0E+00")),IF($E713="IT",VALUE(TEXT((1/(('TOX and EXPO INPUTS'!$F$12/AH713)+('TOX and EXPO INPUTS'!$F$20/AN713))),"0.0E+00"))))</f>
        <v>#DIV/0!</v>
      </c>
      <c r="BD713" s="37" t="e">
        <f>IF($E713="ST",VALUE(TEXT((1/(('TOX and EXPO INPUTS'!$F$9/AI713)+('TOX and EXPO INPUTS'!$F$17/AN713))),"0.0E+00")),IF($E713="IT",VALUE(TEXT((1/(('TOX and EXPO INPUTS'!$F$12/AI713)+('TOX and EXPO INPUTS'!$F$20/AN713))),"0.0E+00"))))</f>
        <v>#DIV/0!</v>
      </c>
      <c r="BE713" s="37" t="e">
        <f>IF($E713="ST",VALUE(TEXT((1/(('TOX and EXPO INPUTS'!$F$9/AG713)+('TOX and EXPO INPUTS'!$F$17/AO713))),"0.0E+00")),IF($E713="IT",VALUE(TEXT((1/(('TOX and EXPO INPUTS'!$F$12/AG713)+('TOX and EXPO INPUTS'!$F$20/AO713))),"0.0E+00"))))</f>
        <v>#DIV/0!</v>
      </c>
      <c r="BF713" s="37" t="e">
        <f>IF($E713="ST",VALUE(TEXT((1/(('TOX and EXPO INPUTS'!$F$9/AH713)+('TOX and EXPO INPUTS'!$F$17/AO713))),"0.0E+00")),IF($E713="IT",VALUE(TEXT((1/(('TOX and EXPO INPUTS'!$F$12/AH713)+('TOX and EXPO INPUTS'!$F$20/AO713))),"0.0E+00"))))</f>
        <v>#DIV/0!</v>
      </c>
      <c r="BG713" s="37" t="e">
        <f>IF($E713="ST",VALUE(TEXT((1/(('TOX and EXPO INPUTS'!$F$9/AI713)+('TOX and EXPO INPUTS'!$F$17/AO713))),"0.0E+00")),IF($E713="IT",VALUE(TEXT((1/(('TOX and EXPO INPUTS'!$F$12/AI713)+('TOX and EXPO INPUTS'!$F$20/AO713))),"0.0E+00"))))</f>
        <v>#DIV/0!</v>
      </c>
      <c r="BH713" s="42" t="e">
        <f>VALUE(TEXT((AD713*$T713/365*'TOX and EXPO INPUTS'!$E$33/'TOX and EXPO INPUTS'!$E$34),"0.00E+00"))</f>
        <v>#DIV/0!</v>
      </c>
      <c r="BI713" s="37" t="e">
        <f>VALUE(TEXT((AE713*$T713/365*'TOX and EXPO INPUTS'!$E$33/'TOX and EXPO INPUTS'!$E$34),"0.00E+00"))</f>
        <v>#DIV/0!</v>
      </c>
      <c r="BJ713" s="37" t="e">
        <f>VALUE(TEXT((AF713*$T713/365*'TOX and EXPO INPUTS'!$E$33/'TOX and EXPO INPUTS'!$E$34),"0.00E+00"))</f>
        <v>#DIV/0!</v>
      </c>
      <c r="BK713" s="42" t="e">
        <f>VALUE(TEXT((AD713*$U713/365*'TOX and EXPO INPUTS'!$E$33/'TOX and EXPO INPUTS'!$E$34),"0.00E+00"))</f>
        <v>#DIV/0!</v>
      </c>
      <c r="BL713" s="37" t="e">
        <f>VALUE(TEXT((AE713*$U713/365*'TOX and EXPO INPUTS'!$E$33/'TOX and EXPO INPUTS'!$E$34),"0.00E+00"))</f>
        <v>#DIV/0!</v>
      </c>
      <c r="BM713" s="37" t="e">
        <f>VALUE(TEXT((AF713*$U713/365*'TOX and EXPO INPUTS'!$E$33/'TOX and EXPO INPUTS'!$E$34),"0.00E+00"))</f>
        <v>#DIV/0!</v>
      </c>
      <c r="BN713" s="42" t="e">
        <f>VALUE(TEXT((AL713*$T713/365*'TOX and EXPO INPUTS'!$E$33/'TOX and EXPO INPUTS'!$E$34),"0.00E+00"))</f>
        <v>#DIV/0!</v>
      </c>
      <c r="BO713" s="37" t="e">
        <f>VALUE(TEXT((AM713*$T713/365*'TOX and EXPO INPUTS'!$E$33/'TOX and EXPO INPUTS'!$E$34),"0.00E+00"))</f>
        <v>#DIV/0!</v>
      </c>
      <c r="BP713" s="42" t="e">
        <f>VALUE(TEXT((AL713*$U713/365*'TOX and EXPO INPUTS'!$E$33/'TOX and EXPO INPUTS'!$E$34),"0.00E+00"))</f>
        <v>#DIV/0!</v>
      </c>
      <c r="BQ713" s="37" t="e">
        <f>VALUE(TEXT((AM713*$U713/365*'TOX and EXPO INPUTS'!$E$33/'TOX and EXPO INPUTS'!$E$34),"0.00E+00"))</f>
        <v>#DIV/0!</v>
      </c>
      <c r="BR713" s="42" t="e">
        <f>VALUE(TEXT((AP713*$T713/365*'TOX and EXPO INPUTS'!$E$33/'TOX and EXPO INPUTS'!$E$34),"0.00E+00"))</f>
        <v>#DIV/0!</v>
      </c>
      <c r="BS713" s="37" t="e">
        <f>VALUE(TEXT((AQ713*$T713/365*'TOX and EXPO INPUTS'!$E$33/'TOX and EXPO INPUTS'!$E$34),"0.00E+00"))</f>
        <v>#DIV/0!</v>
      </c>
      <c r="BT713" s="37" t="e">
        <f>VALUE(TEXT((AR713*$T713/365*'TOX and EXPO INPUTS'!$E$33/'TOX and EXPO INPUTS'!$E$34),"0.00E+00"))</f>
        <v>#DIV/0!</v>
      </c>
      <c r="BU713" s="37" t="e">
        <f>VALUE(TEXT((AS713*$T713/365*'TOX and EXPO INPUTS'!$E$33/'TOX and EXPO INPUTS'!$E$34),"0.00E+00"))</f>
        <v>#DIV/0!</v>
      </c>
      <c r="BV713" s="37" t="e">
        <f>VALUE(TEXT((AT713*$T713/365*'TOX and EXPO INPUTS'!$E$33/'TOX and EXPO INPUTS'!$E$34),"0.00E+00"))</f>
        <v>#DIV/0!</v>
      </c>
      <c r="BW713" s="37" t="e">
        <f>VALUE(TEXT((AU713*$T713/365*'TOX and EXPO INPUTS'!$E$33/'TOX and EXPO INPUTS'!$E$34),"0.00E+00"))</f>
        <v>#DIV/0!</v>
      </c>
      <c r="BX713" s="42" t="e">
        <f>VALUE(TEXT((AP713*$U713/365*'TOX and EXPO INPUTS'!$E$33/'TOX and EXPO INPUTS'!$E$34),"0.00E+00"))</f>
        <v>#DIV/0!</v>
      </c>
      <c r="BY713" s="37" t="e">
        <f>VALUE(TEXT((AQ713*$U713/365*'TOX and EXPO INPUTS'!$E$33/'TOX and EXPO INPUTS'!$E$34),"0.00E+00"))</f>
        <v>#DIV/0!</v>
      </c>
      <c r="BZ713" s="37" t="e">
        <f>VALUE(TEXT((AR713*$U713/365*'TOX and EXPO INPUTS'!$E$33/'TOX and EXPO INPUTS'!$E$34),"0.00E+00"))</f>
        <v>#DIV/0!</v>
      </c>
      <c r="CA713" s="37" t="e">
        <f>VALUE(TEXT((AS713*$U713/365*'TOX and EXPO INPUTS'!$E$33/'TOX and EXPO INPUTS'!$E$34),"0.00E+00"))</f>
        <v>#DIV/0!</v>
      </c>
      <c r="CB713" s="37" t="e">
        <f>VALUE(TEXT((AT713*$U713/365*'TOX and EXPO INPUTS'!$E$33/'TOX and EXPO INPUTS'!$E$34),"0.00E+00"))</f>
        <v>#DIV/0!</v>
      </c>
      <c r="CC713" s="37" t="e">
        <f>VALUE(TEXT((AU713*$U713/365*'TOX and EXPO INPUTS'!$E$33/'TOX and EXPO INPUTS'!$E$34),"0.00E+00"))</f>
        <v>#DIV/0!</v>
      </c>
      <c r="CD713" s="58" t="e">
        <f>VALUE(TEXT((BR713*'TOX and EXPO INPUTS'!$F$23),"0.00E+00"))</f>
        <v>#DIV/0!</v>
      </c>
      <c r="CE713" s="57" t="e">
        <f>VALUE(TEXT((BS713*'TOX and EXPO INPUTS'!$F$23),"0.00E+00"))</f>
        <v>#DIV/0!</v>
      </c>
      <c r="CF713" s="57" t="e">
        <f>VALUE(TEXT((BT713*'TOX and EXPO INPUTS'!$F$23),"0.00E+00"))</f>
        <v>#DIV/0!</v>
      </c>
      <c r="CG713" s="57" t="e">
        <f>VALUE(TEXT((BU713*'TOX and EXPO INPUTS'!$F$23),"0.00E+00"))</f>
        <v>#DIV/0!</v>
      </c>
      <c r="CH713" s="57" t="e">
        <f>VALUE(TEXT((BV713*'TOX and EXPO INPUTS'!$F$23),"0.00E+00"))</f>
        <v>#DIV/0!</v>
      </c>
      <c r="CI713" s="57" t="e">
        <f>VALUE(TEXT((BW713*'TOX and EXPO INPUTS'!$F$23),"0.00E+00"))</f>
        <v>#DIV/0!</v>
      </c>
      <c r="CJ713" s="58" t="e">
        <f>VALUE(TEXT((BX713*'TOX and EXPO INPUTS'!$F$23),"0.00E+00"))</f>
        <v>#DIV/0!</v>
      </c>
      <c r="CK713" s="57" t="e">
        <f>VALUE(TEXT((BY713*'TOX and EXPO INPUTS'!$F$23),"0.00E+00"))</f>
        <v>#DIV/0!</v>
      </c>
      <c r="CL713" s="57" t="e">
        <f>VALUE(TEXT((BZ713*'TOX and EXPO INPUTS'!$F$23),"0.00E+00"))</f>
        <v>#DIV/0!</v>
      </c>
      <c r="CM713" s="57" t="e">
        <f>VALUE(TEXT((CA713*'TOX and EXPO INPUTS'!$F$23),"0.00E+00"))</f>
        <v>#DIV/0!</v>
      </c>
      <c r="CN713" s="57" t="e">
        <f>VALUE(TEXT((CB713*'TOX and EXPO INPUTS'!$F$23),"0.00E+00"))</f>
        <v>#DIV/0!</v>
      </c>
      <c r="CO713" s="57" t="e">
        <f>VALUE(TEXT((CC713*'TOX and EXPO INPUTS'!$F$23),"0.00E+00"))</f>
        <v>#DIV/0!</v>
      </c>
      <c r="CP713" s="38" t="s">
        <v>106</v>
      </c>
      <c r="CQ713" s="34" t="s">
        <v>107</v>
      </c>
      <c r="CR713" s="34" t="s">
        <v>108</v>
      </c>
      <c r="CS713" s="39" t="s">
        <v>109</v>
      </c>
    </row>
    <row r="714" spans="1:97" ht="48" customHeight="1" x14ac:dyDescent="0.25">
      <c r="A714" s="34" t="s">
        <v>98</v>
      </c>
      <c r="B714" s="34" t="s">
        <v>99</v>
      </c>
      <c r="C714" s="34" t="s">
        <v>115</v>
      </c>
      <c r="D714" s="34" t="s">
        <v>442</v>
      </c>
      <c r="E714" s="39" t="s">
        <v>112</v>
      </c>
      <c r="F714" s="40" t="s">
        <v>177</v>
      </c>
      <c r="G714" s="43"/>
      <c r="H714" s="36" t="s">
        <v>104</v>
      </c>
      <c r="I714" s="67"/>
      <c r="J714" s="36" t="s">
        <v>105</v>
      </c>
      <c r="K714" s="100">
        <f>VLOOKUP(F714,'Amount Seed Planted_variables'!$A$3:$I$74,2,0)</f>
        <v>32000</v>
      </c>
      <c r="L714" s="100">
        <f>VLOOKUP(F714,'Amount Seed Planted_variables'!$A$3:$I$74,3,0)</f>
        <v>50000</v>
      </c>
      <c r="M714" s="36">
        <f t="shared" si="354"/>
        <v>0</v>
      </c>
      <c r="N714" s="35">
        <f t="shared" si="355"/>
        <v>0</v>
      </c>
      <c r="O714" s="101">
        <v>225</v>
      </c>
      <c r="P714" s="93">
        <f>VLOOKUP(F714,'Amount Seed Planted_variables'!$A$3:$I$74,4,0)</f>
        <v>1045440</v>
      </c>
      <c r="Q714" s="93">
        <f>VLOOKUP(F714,'Amount Seed Planted_variables'!$A$3:$I$74,7,0)</f>
        <v>80</v>
      </c>
      <c r="R714" s="93">
        <f>VLOOKUP(F714,'Amount Seed Planted_variables'!$A$3:$I$74,8,0)</f>
        <v>83635200</v>
      </c>
      <c r="S714" s="87" t="str">
        <f t="shared" si="351"/>
        <v>NA</v>
      </c>
      <c r="T714" s="35">
        <v>10</v>
      </c>
      <c r="U714" s="35">
        <v>30</v>
      </c>
      <c r="V714" s="41">
        <v>3994</v>
      </c>
      <c r="W714" s="35">
        <v>797</v>
      </c>
      <c r="X714" s="35">
        <v>530</v>
      </c>
      <c r="Y714" s="41">
        <v>66</v>
      </c>
      <c r="Z714" s="35">
        <f t="shared" si="350"/>
        <v>6.6000000000000005</v>
      </c>
      <c r="AA714" s="42">
        <f t="shared" si="356"/>
        <v>0</v>
      </c>
      <c r="AB714" s="37">
        <f t="shared" si="357"/>
        <v>0</v>
      </c>
      <c r="AC714" s="37">
        <f t="shared" si="358"/>
        <v>0</v>
      </c>
      <c r="AD714" s="42" t="e">
        <f>VALUE(TEXT(((AA714*'TOX and EXPO INPUTS'!$F$13)/'TOX and EXPO INPUTS'!$E$27),"0.00E+00"))</f>
        <v>#DIV/0!</v>
      </c>
      <c r="AE714" s="37" t="e">
        <f>VALUE(TEXT(((AB714*'TOX and EXPO INPUTS'!$F$13)/'TOX and EXPO INPUTS'!$E$27),"0.00E+00"))</f>
        <v>#DIV/0!</v>
      </c>
      <c r="AF714" s="37" t="e">
        <f>VALUE(TEXT(((AC714*'TOX and EXPO INPUTS'!$F$13)/'TOX and EXPO INPUTS'!$E$27),"0.00E+00"))</f>
        <v>#DIV/0!</v>
      </c>
      <c r="AG714" s="42" t="e">
        <f>IF($E714="ST",VALUE(TEXT(('TOX and EXPO INPUTS'!$F$7/AD714),"0.0E+00")),IF($E714="IT",VALUE(TEXT(('TOX and EXPO INPUTS'!$F$10/AD714),"0.0E+00"))))</f>
        <v>#DIV/0!</v>
      </c>
      <c r="AH714" s="37" t="e">
        <f>IF($E714="ST",VALUE(TEXT(('TOX and EXPO INPUTS'!$F$7/AE714),"0.0E+00")),IF($E714="IT",VALUE(TEXT(('TOX and EXPO INPUTS'!$F$10/AE714),"0.0E+00"))))</f>
        <v>#DIV/0!</v>
      </c>
      <c r="AI714" s="37" t="e">
        <f>IF($E714="ST",VALUE(TEXT(('TOX and EXPO INPUTS'!$F$7/AF714),"0.0E+00")),IF($E714="IT",VALUE(TEXT(('TOX and EXPO INPUTS'!$F$10/AF714),"0.0E+00"))))</f>
        <v>#DIV/0!</v>
      </c>
      <c r="AJ714" s="42">
        <f t="shared" si="352"/>
        <v>0</v>
      </c>
      <c r="AK714" s="37">
        <f t="shared" si="353"/>
        <v>0</v>
      </c>
      <c r="AL714" s="42" t="e">
        <f>VALUE(TEXT(((AJ714*'TOX and EXPO INPUTS'!$F$21)/'TOX and EXPO INPUTS'!$E$29),"0.00E+00"))</f>
        <v>#DIV/0!</v>
      </c>
      <c r="AM714" s="37" t="e">
        <f>VALUE(TEXT(((AK714*'TOX and EXPO INPUTS'!$F$21)/'TOX and EXPO INPUTS'!$E$29),"0.00E+00"))</f>
        <v>#DIV/0!</v>
      </c>
      <c r="AN714" s="42" t="e">
        <f>IF($E714="ST",VALUE(TEXT(('TOX and EXPO INPUTS'!$F$15/AL714),"0.0E+00")),IF($E714="IT",VALUE(TEXT(('TOX and EXPO INPUTS'!$F$18/AL714),"0.0E+00"))))</f>
        <v>#DIV/0!</v>
      </c>
      <c r="AO714" s="37" t="e">
        <f>IF($E714="ST",VALUE(TEXT(('TOX and EXPO INPUTS'!$F$15/AM714),"0.0E+00")),IF($E714="IT",VALUE(TEXT(('TOX and EXPO INPUTS'!$F$18/AM714),"0.0E+00"))))</f>
        <v>#DIV/0!</v>
      </c>
      <c r="AP714" s="42" t="e">
        <f t="shared" si="338"/>
        <v>#DIV/0!</v>
      </c>
      <c r="AQ714" s="37" t="e">
        <f t="shared" si="339"/>
        <v>#DIV/0!</v>
      </c>
      <c r="AR714" s="37" t="e">
        <f t="shared" si="340"/>
        <v>#DIV/0!</v>
      </c>
      <c r="AS714" s="37" t="e">
        <f t="shared" si="341"/>
        <v>#DIV/0!</v>
      </c>
      <c r="AT714" s="37" t="e">
        <f t="shared" si="342"/>
        <v>#DIV/0!</v>
      </c>
      <c r="AU714" s="37" t="e">
        <f t="shared" si="343"/>
        <v>#DIV/0!</v>
      </c>
      <c r="AV714" s="42" t="e">
        <f t="shared" si="344"/>
        <v>#DIV/0!</v>
      </c>
      <c r="AW714" s="37" t="e">
        <f t="shared" si="345"/>
        <v>#DIV/0!</v>
      </c>
      <c r="AX714" s="37" t="e">
        <f t="shared" si="346"/>
        <v>#DIV/0!</v>
      </c>
      <c r="AY714" s="37" t="e">
        <f t="shared" si="347"/>
        <v>#DIV/0!</v>
      </c>
      <c r="AZ714" s="37" t="e">
        <f t="shared" si="348"/>
        <v>#DIV/0!</v>
      </c>
      <c r="BA714" s="37" t="e">
        <f t="shared" si="349"/>
        <v>#DIV/0!</v>
      </c>
      <c r="BB714" s="42" t="e">
        <f>IF($E714="ST",VALUE(TEXT((1/(('TOX and EXPO INPUTS'!$F$9/AG714)+('TOX and EXPO INPUTS'!$F$17/AN714))),"0.0E+00")),IF($E714="IT",VALUE(TEXT((1/(('TOX and EXPO INPUTS'!$F$12/AG714)+('TOX and EXPO INPUTS'!$F$20/AN714))),"0.0E+00"))))</f>
        <v>#DIV/0!</v>
      </c>
      <c r="BC714" s="37" t="e">
        <f>IF($E714="ST",VALUE(TEXT((1/(('TOX and EXPO INPUTS'!$F$9/AH714)+('TOX and EXPO INPUTS'!$F$17/AN714))),"0.0E+00")),IF($E714="IT",VALUE(TEXT((1/(('TOX and EXPO INPUTS'!$F$12/AH714)+('TOX and EXPO INPUTS'!$F$20/AN714))),"0.0E+00"))))</f>
        <v>#DIV/0!</v>
      </c>
      <c r="BD714" s="37" t="e">
        <f>IF($E714="ST",VALUE(TEXT((1/(('TOX and EXPO INPUTS'!$F$9/AI714)+('TOX and EXPO INPUTS'!$F$17/AN714))),"0.0E+00")),IF($E714="IT",VALUE(TEXT((1/(('TOX and EXPO INPUTS'!$F$12/AI714)+('TOX and EXPO INPUTS'!$F$20/AN714))),"0.0E+00"))))</f>
        <v>#DIV/0!</v>
      </c>
      <c r="BE714" s="37" t="e">
        <f>IF($E714="ST",VALUE(TEXT((1/(('TOX and EXPO INPUTS'!$F$9/AG714)+('TOX and EXPO INPUTS'!$F$17/AO714))),"0.0E+00")),IF($E714="IT",VALUE(TEXT((1/(('TOX and EXPO INPUTS'!$F$12/AG714)+('TOX and EXPO INPUTS'!$F$20/AO714))),"0.0E+00"))))</f>
        <v>#DIV/0!</v>
      </c>
      <c r="BF714" s="37" t="e">
        <f>IF($E714="ST",VALUE(TEXT((1/(('TOX and EXPO INPUTS'!$F$9/AH714)+('TOX and EXPO INPUTS'!$F$17/AO714))),"0.0E+00")),IF($E714="IT",VALUE(TEXT((1/(('TOX and EXPO INPUTS'!$F$12/AH714)+('TOX and EXPO INPUTS'!$F$20/AO714))),"0.0E+00"))))</f>
        <v>#DIV/0!</v>
      </c>
      <c r="BG714" s="37" t="e">
        <f>IF($E714="ST",VALUE(TEXT((1/(('TOX and EXPO INPUTS'!$F$9/AI714)+('TOX and EXPO INPUTS'!$F$17/AO714))),"0.0E+00")),IF($E714="IT",VALUE(TEXT((1/(('TOX and EXPO INPUTS'!$F$12/AI714)+('TOX and EXPO INPUTS'!$F$20/AO714))),"0.0E+00"))))</f>
        <v>#DIV/0!</v>
      </c>
      <c r="BH714" s="42" t="e">
        <f>VALUE(TEXT((AD714*$T714/365*'TOX and EXPO INPUTS'!$E$33/'TOX and EXPO INPUTS'!$E$34),"0.00E+00"))</f>
        <v>#DIV/0!</v>
      </c>
      <c r="BI714" s="37" t="e">
        <f>VALUE(TEXT((AE714*$T714/365*'TOX and EXPO INPUTS'!$E$33/'TOX and EXPO INPUTS'!$E$34),"0.00E+00"))</f>
        <v>#DIV/0!</v>
      </c>
      <c r="BJ714" s="37" t="e">
        <f>VALUE(TEXT((AF714*$T714/365*'TOX and EXPO INPUTS'!$E$33/'TOX and EXPO INPUTS'!$E$34),"0.00E+00"))</f>
        <v>#DIV/0!</v>
      </c>
      <c r="BK714" s="42" t="e">
        <f>VALUE(TEXT((AD714*$U714/365*'TOX and EXPO INPUTS'!$E$33/'TOX and EXPO INPUTS'!$E$34),"0.00E+00"))</f>
        <v>#DIV/0!</v>
      </c>
      <c r="BL714" s="37" t="e">
        <f>VALUE(TEXT((AE714*$U714/365*'TOX and EXPO INPUTS'!$E$33/'TOX and EXPO INPUTS'!$E$34),"0.00E+00"))</f>
        <v>#DIV/0!</v>
      </c>
      <c r="BM714" s="37" t="e">
        <f>VALUE(TEXT((AF714*$U714/365*'TOX and EXPO INPUTS'!$E$33/'TOX and EXPO INPUTS'!$E$34),"0.00E+00"))</f>
        <v>#DIV/0!</v>
      </c>
      <c r="BN714" s="42" t="e">
        <f>VALUE(TEXT((AL714*$T714/365*'TOX and EXPO INPUTS'!$E$33/'TOX and EXPO INPUTS'!$E$34),"0.00E+00"))</f>
        <v>#DIV/0!</v>
      </c>
      <c r="BO714" s="37" t="e">
        <f>VALUE(TEXT((AM714*$T714/365*'TOX and EXPO INPUTS'!$E$33/'TOX and EXPO INPUTS'!$E$34),"0.00E+00"))</f>
        <v>#DIV/0!</v>
      </c>
      <c r="BP714" s="42" t="e">
        <f>VALUE(TEXT((AL714*$U714/365*'TOX and EXPO INPUTS'!$E$33/'TOX and EXPO INPUTS'!$E$34),"0.00E+00"))</f>
        <v>#DIV/0!</v>
      </c>
      <c r="BQ714" s="37" t="e">
        <f>VALUE(TEXT((AM714*$U714/365*'TOX and EXPO INPUTS'!$E$33/'TOX and EXPO INPUTS'!$E$34),"0.00E+00"))</f>
        <v>#DIV/0!</v>
      </c>
      <c r="BR714" s="42" t="e">
        <f>VALUE(TEXT((AP714*$T714/365*'TOX and EXPO INPUTS'!$E$33/'TOX and EXPO INPUTS'!$E$34),"0.00E+00"))</f>
        <v>#DIV/0!</v>
      </c>
      <c r="BS714" s="37" t="e">
        <f>VALUE(TEXT((AQ714*$T714/365*'TOX and EXPO INPUTS'!$E$33/'TOX and EXPO INPUTS'!$E$34),"0.00E+00"))</f>
        <v>#DIV/0!</v>
      </c>
      <c r="BT714" s="37" t="e">
        <f>VALUE(TEXT((AR714*$T714/365*'TOX and EXPO INPUTS'!$E$33/'TOX and EXPO INPUTS'!$E$34),"0.00E+00"))</f>
        <v>#DIV/0!</v>
      </c>
      <c r="BU714" s="37" t="e">
        <f>VALUE(TEXT((AS714*$T714/365*'TOX and EXPO INPUTS'!$E$33/'TOX and EXPO INPUTS'!$E$34),"0.00E+00"))</f>
        <v>#DIV/0!</v>
      </c>
      <c r="BV714" s="37" t="e">
        <f>VALUE(TEXT((AT714*$T714/365*'TOX and EXPO INPUTS'!$E$33/'TOX and EXPO INPUTS'!$E$34),"0.00E+00"))</f>
        <v>#DIV/0!</v>
      </c>
      <c r="BW714" s="37" t="e">
        <f>VALUE(TEXT((AU714*$T714/365*'TOX and EXPO INPUTS'!$E$33/'TOX and EXPO INPUTS'!$E$34),"0.00E+00"))</f>
        <v>#DIV/0!</v>
      </c>
      <c r="BX714" s="42" t="e">
        <f>VALUE(TEXT((AP714*$U714/365*'TOX and EXPO INPUTS'!$E$33/'TOX and EXPO INPUTS'!$E$34),"0.00E+00"))</f>
        <v>#DIV/0!</v>
      </c>
      <c r="BY714" s="37" t="e">
        <f>VALUE(TEXT((AQ714*$U714/365*'TOX and EXPO INPUTS'!$E$33/'TOX and EXPO INPUTS'!$E$34),"0.00E+00"))</f>
        <v>#DIV/0!</v>
      </c>
      <c r="BZ714" s="37" t="e">
        <f>VALUE(TEXT((AR714*$U714/365*'TOX and EXPO INPUTS'!$E$33/'TOX and EXPO INPUTS'!$E$34),"0.00E+00"))</f>
        <v>#DIV/0!</v>
      </c>
      <c r="CA714" s="37" t="e">
        <f>VALUE(TEXT((AS714*$U714/365*'TOX and EXPO INPUTS'!$E$33/'TOX and EXPO INPUTS'!$E$34),"0.00E+00"))</f>
        <v>#DIV/0!</v>
      </c>
      <c r="CB714" s="37" t="e">
        <f>VALUE(TEXT((AT714*$U714/365*'TOX and EXPO INPUTS'!$E$33/'TOX and EXPO INPUTS'!$E$34),"0.00E+00"))</f>
        <v>#DIV/0!</v>
      </c>
      <c r="CC714" s="37" t="e">
        <f>VALUE(TEXT((AU714*$U714/365*'TOX and EXPO INPUTS'!$E$33/'TOX and EXPO INPUTS'!$E$34),"0.00E+00"))</f>
        <v>#DIV/0!</v>
      </c>
      <c r="CD714" s="58" t="e">
        <f>VALUE(TEXT((BR714*'TOX and EXPO INPUTS'!$F$23),"0.00E+00"))</f>
        <v>#DIV/0!</v>
      </c>
      <c r="CE714" s="57" t="e">
        <f>VALUE(TEXT((BS714*'TOX and EXPO INPUTS'!$F$23),"0.00E+00"))</f>
        <v>#DIV/0!</v>
      </c>
      <c r="CF714" s="57" t="e">
        <f>VALUE(TEXT((BT714*'TOX and EXPO INPUTS'!$F$23),"0.00E+00"))</f>
        <v>#DIV/0!</v>
      </c>
      <c r="CG714" s="57" t="e">
        <f>VALUE(TEXT((BU714*'TOX and EXPO INPUTS'!$F$23),"0.00E+00"))</f>
        <v>#DIV/0!</v>
      </c>
      <c r="CH714" s="57" t="e">
        <f>VALUE(TEXT((BV714*'TOX and EXPO INPUTS'!$F$23),"0.00E+00"))</f>
        <v>#DIV/0!</v>
      </c>
      <c r="CI714" s="57" t="e">
        <f>VALUE(TEXT((BW714*'TOX and EXPO INPUTS'!$F$23),"0.00E+00"))</f>
        <v>#DIV/0!</v>
      </c>
      <c r="CJ714" s="58" t="e">
        <f>VALUE(TEXT((BX714*'TOX and EXPO INPUTS'!$F$23),"0.00E+00"))</f>
        <v>#DIV/0!</v>
      </c>
      <c r="CK714" s="57" t="e">
        <f>VALUE(TEXT((BY714*'TOX and EXPO INPUTS'!$F$23),"0.00E+00"))</f>
        <v>#DIV/0!</v>
      </c>
      <c r="CL714" s="57" t="e">
        <f>VALUE(TEXT((BZ714*'TOX and EXPO INPUTS'!$F$23),"0.00E+00"))</f>
        <v>#DIV/0!</v>
      </c>
      <c r="CM714" s="57" t="e">
        <f>VALUE(TEXT((CA714*'TOX and EXPO INPUTS'!$F$23),"0.00E+00"))</f>
        <v>#DIV/0!</v>
      </c>
      <c r="CN714" s="57" t="e">
        <f>VALUE(TEXT((CB714*'TOX and EXPO INPUTS'!$F$23),"0.00E+00"))</f>
        <v>#DIV/0!</v>
      </c>
      <c r="CO714" s="57" t="e">
        <f>VALUE(TEXT((CC714*'TOX and EXPO INPUTS'!$F$23),"0.00E+00"))</f>
        <v>#DIV/0!</v>
      </c>
      <c r="CP714" s="38" t="s">
        <v>106</v>
      </c>
      <c r="CQ714" s="34" t="s">
        <v>107</v>
      </c>
      <c r="CR714" s="34" t="s">
        <v>108</v>
      </c>
      <c r="CS714" s="39" t="s">
        <v>109</v>
      </c>
    </row>
    <row r="715" spans="1:97" ht="48" customHeight="1" x14ac:dyDescent="0.25">
      <c r="A715" s="34" t="s">
        <v>98</v>
      </c>
      <c r="B715" s="34" t="s">
        <v>99</v>
      </c>
      <c r="C715" s="34" t="s">
        <v>100</v>
      </c>
      <c r="D715" s="34" t="s">
        <v>101</v>
      </c>
      <c r="E715" s="39" t="s">
        <v>102</v>
      </c>
      <c r="F715" s="40" t="s">
        <v>178</v>
      </c>
      <c r="G715" s="43"/>
      <c r="H715" s="36" t="s">
        <v>104</v>
      </c>
      <c r="I715" s="67"/>
      <c r="J715" s="36" t="s">
        <v>105</v>
      </c>
      <c r="K715" s="100">
        <f>VLOOKUP(F715,'Amount Seed Planted_variables'!$A$3:$I$74,2,0)</f>
        <v>15600</v>
      </c>
      <c r="L715" s="100">
        <f>VLOOKUP(F715,'Amount Seed Planted_variables'!$A$3:$I$74,3,0)</f>
        <v>28100</v>
      </c>
      <c r="M715" s="36">
        <f t="shared" si="354"/>
        <v>0</v>
      </c>
      <c r="N715" s="35">
        <f t="shared" si="355"/>
        <v>0</v>
      </c>
      <c r="O715" s="101">
        <v>302500</v>
      </c>
      <c r="P715" s="93">
        <f>VLOOKUP(F715,'Amount Seed Planted_variables'!$A$3:$I$74,4,0)</f>
        <v>2438360</v>
      </c>
      <c r="Q715" s="93">
        <f>VLOOKUP(F715,'Amount Seed Planted_variables'!$A$3:$I$74,7,0)</f>
        <v>200</v>
      </c>
      <c r="R715" s="93">
        <f>VLOOKUP(F715,'Amount Seed Planted_variables'!$A$3:$I$74,8,0)</f>
        <v>487672000</v>
      </c>
      <c r="S715" s="87" t="str">
        <f t="shared" si="351"/>
        <v>NA</v>
      </c>
      <c r="T715" s="35">
        <v>10</v>
      </c>
      <c r="U715" s="35">
        <v>30</v>
      </c>
      <c r="V715" s="41">
        <v>349</v>
      </c>
      <c r="W715" s="35">
        <v>51.2</v>
      </c>
      <c r="X715" s="35">
        <v>42.2</v>
      </c>
      <c r="Y715" s="41">
        <v>1.2</v>
      </c>
      <c r="Z715" s="35">
        <f t="shared" si="350"/>
        <v>0.12</v>
      </c>
      <c r="AA715" s="42">
        <f t="shared" si="356"/>
        <v>0</v>
      </c>
      <c r="AB715" s="37">
        <f t="shared" si="357"/>
        <v>0</v>
      </c>
      <c r="AC715" s="37">
        <f t="shared" si="358"/>
        <v>0</v>
      </c>
      <c r="AD715" s="42" t="e">
        <f>VALUE(TEXT(((AA715*'TOX and EXPO INPUTS'!$F$13)/'TOX and EXPO INPUTS'!$E$27),"0.00E+00"))</f>
        <v>#DIV/0!</v>
      </c>
      <c r="AE715" s="37" t="e">
        <f>VALUE(TEXT(((AB715*'TOX and EXPO INPUTS'!$F$13)/'TOX and EXPO INPUTS'!$E$27),"0.00E+00"))</f>
        <v>#DIV/0!</v>
      </c>
      <c r="AF715" s="37" t="e">
        <f>VALUE(TEXT(((AC715*'TOX and EXPO INPUTS'!$F$13)/'TOX and EXPO INPUTS'!$E$27),"0.00E+00"))</f>
        <v>#DIV/0!</v>
      </c>
      <c r="AG715" s="42" t="e">
        <f>IF($E715="ST",VALUE(TEXT(('TOX and EXPO INPUTS'!$F$7/AD715),"0.0E+00")),IF($E715="IT",VALUE(TEXT(('TOX and EXPO INPUTS'!$F$10/AD715),"0.0E+00"))))</f>
        <v>#DIV/0!</v>
      </c>
      <c r="AH715" s="37" t="e">
        <f>IF($E715="ST",VALUE(TEXT(('TOX and EXPO INPUTS'!$F$7/AE715),"0.0E+00")),IF($E715="IT",VALUE(TEXT(('TOX and EXPO INPUTS'!$F$10/AE715),"0.0E+00"))))</f>
        <v>#DIV/0!</v>
      </c>
      <c r="AI715" s="37" t="e">
        <f>IF($E715="ST",VALUE(TEXT(('TOX and EXPO INPUTS'!$F$7/AF715),"0.0E+00")),IF($E715="IT",VALUE(TEXT(('TOX and EXPO INPUTS'!$F$10/AF715),"0.0E+00"))))</f>
        <v>#DIV/0!</v>
      </c>
      <c r="AJ715" s="42">
        <f t="shared" si="352"/>
        <v>0</v>
      </c>
      <c r="AK715" s="37">
        <f t="shared" si="353"/>
        <v>0</v>
      </c>
      <c r="AL715" s="42" t="e">
        <f>VALUE(TEXT(((AJ715*'TOX and EXPO INPUTS'!$F$21)/'TOX and EXPO INPUTS'!$E$29),"0.00E+00"))</f>
        <v>#DIV/0!</v>
      </c>
      <c r="AM715" s="37" t="e">
        <f>VALUE(TEXT(((AK715*'TOX and EXPO INPUTS'!$F$21)/'TOX and EXPO INPUTS'!$E$29),"0.00E+00"))</f>
        <v>#DIV/0!</v>
      </c>
      <c r="AN715" s="42" t="e">
        <f>IF($E715="ST",VALUE(TEXT(('TOX and EXPO INPUTS'!$F$15/AL715),"0.0E+00")),IF($E715="IT",VALUE(TEXT(('TOX and EXPO INPUTS'!$F$18/AL715),"0.0E+00"))))</f>
        <v>#DIV/0!</v>
      </c>
      <c r="AO715" s="37" t="e">
        <f>IF($E715="ST",VALUE(TEXT(('TOX and EXPO INPUTS'!$F$15/AM715),"0.0E+00")),IF($E715="IT",VALUE(TEXT(('TOX and EXPO INPUTS'!$F$18/AM715),"0.0E+00"))))</f>
        <v>#DIV/0!</v>
      </c>
      <c r="AP715" s="42" t="e">
        <f t="shared" si="338"/>
        <v>#DIV/0!</v>
      </c>
      <c r="AQ715" s="37" t="e">
        <f t="shared" si="339"/>
        <v>#DIV/0!</v>
      </c>
      <c r="AR715" s="37" t="e">
        <f t="shared" si="340"/>
        <v>#DIV/0!</v>
      </c>
      <c r="AS715" s="37" t="e">
        <f t="shared" si="341"/>
        <v>#DIV/0!</v>
      </c>
      <c r="AT715" s="37" t="e">
        <f t="shared" si="342"/>
        <v>#DIV/0!</v>
      </c>
      <c r="AU715" s="37" t="e">
        <f t="shared" si="343"/>
        <v>#DIV/0!</v>
      </c>
      <c r="AV715" s="42" t="e">
        <f t="shared" si="344"/>
        <v>#DIV/0!</v>
      </c>
      <c r="AW715" s="37" t="e">
        <f t="shared" si="345"/>
        <v>#DIV/0!</v>
      </c>
      <c r="AX715" s="37" t="e">
        <f t="shared" si="346"/>
        <v>#DIV/0!</v>
      </c>
      <c r="AY715" s="37" t="e">
        <f t="shared" si="347"/>
        <v>#DIV/0!</v>
      </c>
      <c r="AZ715" s="37" t="e">
        <f t="shared" si="348"/>
        <v>#DIV/0!</v>
      </c>
      <c r="BA715" s="37" t="e">
        <f t="shared" si="349"/>
        <v>#DIV/0!</v>
      </c>
      <c r="BB715" s="42" t="e">
        <f>IF($E715="ST",VALUE(TEXT((1/(('TOX and EXPO INPUTS'!$F$9/AG715)+('TOX and EXPO INPUTS'!$F$17/AN715))),"0.0E+00")),IF($E715="IT",VALUE(TEXT((1/(('TOX and EXPO INPUTS'!$F$12/AG715)+('TOX and EXPO INPUTS'!$F$20/AN715))),"0.0E+00"))))</f>
        <v>#DIV/0!</v>
      </c>
      <c r="BC715" s="37" t="e">
        <f>IF($E715="ST",VALUE(TEXT((1/(('TOX and EXPO INPUTS'!$F$9/AH715)+('TOX and EXPO INPUTS'!$F$17/AN715))),"0.0E+00")),IF($E715="IT",VALUE(TEXT((1/(('TOX and EXPO INPUTS'!$F$12/AH715)+('TOX and EXPO INPUTS'!$F$20/AN715))),"0.0E+00"))))</f>
        <v>#DIV/0!</v>
      </c>
      <c r="BD715" s="37" t="e">
        <f>IF($E715="ST",VALUE(TEXT((1/(('TOX and EXPO INPUTS'!$F$9/AI715)+('TOX and EXPO INPUTS'!$F$17/AN715))),"0.0E+00")),IF($E715="IT",VALUE(TEXT((1/(('TOX and EXPO INPUTS'!$F$12/AI715)+('TOX and EXPO INPUTS'!$F$20/AN715))),"0.0E+00"))))</f>
        <v>#DIV/0!</v>
      </c>
      <c r="BE715" s="37" t="e">
        <f>IF($E715="ST",VALUE(TEXT((1/(('TOX and EXPO INPUTS'!$F$9/AG715)+('TOX and EXPO INPUTS'!$F$17/AO715))),"0.0E+00")),IF($E715="IT",VALUE(TEXT((1/(('TOX and EXPO INPUTS'!$F$12/AG715)+('TOX and EXPO INPUTS'!$F$20/AO715))),"0.0E+00"))))</f>
        <v>#DIV/0!</v>
      </c>
      <c r="BF715" s="37" t="e">
        <f>IF($E715="ST",VALUE(TEXT((1/(('TOX and EXPO INPUTS'!$F$9/AH715)+('TOX and EXPO INPUTS'!$F$17/AO715))),"0.0E+00")),IF($E715="IT",VALUE(TEXT((1/(('TOX and EXPO INPUTS'!$F$12/AH715)+('TOX and EXPO INPUTS'!$F$20/AO715))),"0.0E+00"))))</f>
        <v>#DIV/0!</v>
      </c>
      <c r="BG715" s="37" t="e">
        <f>IF($E715="ST",VALUE(TEXT((1/(('TOX and EXPO INPUTS'!$F$9/AI715)+('TOX and EXPO INPUTS'!$F$17/AO715))),"0.0E+00")),IF($E715="IT",VALUE(TEXT((1/(('TOX and EXPO INPUTS'!$F$12/AI715)+('TOX and EXPO INPUTS'!$F$20/AO715))),"0.0E+00"))))</f>
        <v>#DIV/0!</v>
      </c>
      <c r="BH715" s="42" t="e">
        <f>VALUE(TEXT((AD715*$T715/365*'TOX and EXPO INPUTS'!$E$33/'TOX and EXPO INPUTS'!$E$34),"0.00E+00"))</f>
        <v>#DIV/0!</v>
      </c>
      <c r="BI715" s="37" t="e">
        <f>VALUE(TEXT((AE715*$T715/365*'TOX and EXPO INPUTS'!$E$33/'TOX and EXPO INPUTS'!$E$34),"0.00E+00"))</f>
        <v>#DIV/0!</v>
      </c>
      <c r="BJ715" s="37" t="e">
        <f>VALUE(TEXT((AF715*$T715/365*'TOX and EXPO INPUTS'!$E$33/'TOX and EXPO INPUTS'!$E$34),"0.00E+00"))</f>
        <v>#DIV/0!</v>
      </c>
      <c r="BK715" s="42" t="e">
        <f>VALUE(TEXT((AD715*$U715/365*'TOX and EXPO INPUTS'!$E$33/'TOX and EXPO INPUTS'!$E$34),"0.00E+00"))</f>
        <v>#DIV/0!</v>
      </c>
      <c r="BL715" s="37" t="e">
        <f>VALUE(TEXT((AE715*$U715/365*'TOX and EXPO INPUTS'!$E$33/'TOX and EXPO INPUTS'!$E$34),"0.00E+00"))</f>
        <v>#DIV/0!</v>
      </c>
      <c r="BM715" s="37" t="e">
        <f>VALUE(TEXT((AF715*$U715/365*'TOX and EXPO INPUTS'!$E$33/'TOX and EXPO INPUTS'!$E$34),"0.00E+00"))</f>
        <v>#DIV/0!</v>
      </c>
      <c r="BN715" s="42" t="e">
        <f>VALUE(TEXT((AL715*$T715/365*'TOX and EXPO INPUTS'!$E$33/'TOX and EXPO INPUTS'!$E$34),"0.00E+00"))</f>
        <v>#DIV/0!</v>
      </c>
      <c r="BO715" s="37" t="e">
        <f>VALUE(TEXT((AM715*$T715/365*'TOX and EXPO INPUTS'!$E$33/'TOX and EXPO INPUTS'!$E$34),"0.00E+00"))</f>
        <v>#DIV/0!</v>
      </c>
      <c r="BP715" s="42" t="e">
        <f>VALUE(TEXT((AL715*$U715/365*'TOX and EXPO INPUTS'!$E$33/'TOX and EXPO INPUTS'!$E$34),"0.00E+00"))</f>
        <v>#DIV/0!</v>
      </c>
      <c r="BQ715" s="37" t="e">
        <f>VALUE(TEXT((AM715*$U715/365*'TOX and EXPO INPUTS'!$E$33/'TOX and EXPO INPUTS'!$E$34),"0.00E+00"))</f>
        <v>#DIV/0!</v>
      </c>
      <c r="BR715" s="42" t="e">
        <f>VALUE(TEXT((AP715*$T715/365*'TOX and EXPO INPUTS'!$E$33/'TOX and EXPO INPUTS'!$E$34),"0.00E+00"))</f>
        <v>#DIV/0!</v>
      </c>
      <c r="BS715" s="37" t="e">
        <f>VALUE(TEXT((AQ715*$T715/365*'TOX and EXPO INPUTS'!$E$33/'TOX and EXPO INPUTS'!$E$34),"0.00E+00"))</f>
        <v>#DIV/0!</v>
      </c>
      <c r="BT715" s="37" t="e">
        <f>VALUE(TEXT((AR715*$T715/365*'TOX and EXPO INPUTS'!$E$33/'TOX and EXPO INPUTS'!$E$34),"0.00E+00"))</f>
        <v>#DIV/0!</v>
      </c>
      <c r="BU715" s="37" t="e">
        <f>VALUE(TEXT((AS715*$T715/365*'TOX and EXPO INPUTS'!$E$33/'TOX and EXPO INPUTS'!$E$34),"0.00E+00"))</f>
        <v>#DIV/0!</v>
      </c>
      <c r="BV715" s="37" t="e">
        <f>VALUE(TEXT((AT715*$T715/365*'TOX and EXPO INPUTS'!$E$33/'TOX and EXPO INPUTS'!$E$34),"0.00E+00"))</f>
        <v>#DIV/0!</v>
      </c>
      <c r="BW715" s="37" t="e">
        <f>VALUE(TEXT((AU715*$T715/365*'TOX and EXPO INPUTS'!$E$33/'TOX and EXPO INPUTS'!$E$34),"0.00E+00"))</f>
        <v>#DIV/0!</v>
      </c>
      <c r="BX715" s="42" t="e">
        <f>VALUE(TEXT((AP715*$U715/365*'TOX and EXPO INPUTS'!$E$33/'TOX and EXPO INPUTS'!$E$34),"0.00E+00"))</f>
        <v>#DIV/0!</v>
      </c>
      <c r="BY715" s="37" t="e">
        <f>VALUE(TEXT((AQ715*$U715/365*'TOX and EXPO INPUTS'!$E$33/'TOX and EXPO INPUTS'!$E$34),"0.00E+00"))</f>
        <v>#DIV/0!</v>
      </c>
      <c r="BZ715" s="37" t="e">
        <f>VALUE(TEXT((AR715*$U715/365*'TOX and EXPO INPUTS'!$E$33/'TOX and EXPO INPUTS'!$E$34),"0.00E+00"))</f>
        <v>#DIV/0!</v>
      </c>
      <c r="CA715" s="37" t="e">
        <f>VALUE(TEXT((AS715*$U715/365*'TOX and EXPO INPUTS'!$E$33/'TOX and EXPO INPUTS'!$E$34),"0.00E+00"))</f>
        <v>#DIV/0!</v>
      </c>
      <c r="CB715" s="37" t="e">
        <f>VALUE(TEXT((AT715*$U715/365*'TOX and EXPO INPUTS'!$E$33/'TOX and EXPO INPUTS'!$E$34),"0.00E+00"))</f>
        <v>#DIV/0!</v>
      </c>
      <c r="CC715" s="37" t="e">
        <f>VALUE(TEXT((AU715*$U715/365*'TOX and EXPO INPUTS'!$E$33/'TOX and EXPO INPUTS'!$E$34),"0.00E+00"))</f>
        <v>#DIV/0!</v>
      </c>
      <c r="CD715" s="58" t="e">
        <f>VALUE(TEXT((BR715*'TOX and EXPO INPUTS'!$F$23),"0.00E+00"))</f>
        <v>#DIV/0!</v>
      </c>
      <c r="CE715" s="57" t="e">
        <f>VALUE(TEXT((BS715*'TOX and EXPO INPUTS'!$F$23),"0.00E+00"))</f>
        <v>#DIV/0!</v>
      </c>
      <c r="CF715" s="57" t="e">
        <f>VALUE(TEXT((BT715*'TOX and EXPO INPUTS'!$F$23),"0.00E+00"))</f>
        <v>#DIV/0!</v>
      </c>
      <c r="CG715" s="57" t="e">
        <f>VALUE(TEXT((BU715*'TOX and EXPO INPUTS'!$F$23),"0.00E+00"))</f>
        <v>#DIV/0!</v>
      </c>
      <c r="CH715" s="57" t="e">
        <f>VALUE(TEXT((BV715*'TOX and EXPO INPUTS'!$F$23),"0.00E+00"))</f>
        <v>#DIV/0!</v>
      </c>
      <c r="CI715" s="57" t="e">
        <f>VALUE(TEXT((BW715*'TOX and EXPO INPUTS'!$F$23),"0.00E+00"))</f>
        <v>#DIV/0!</v>
      </c>
      <c r="CJ715" s="58" t="e">
        <f>VALUE(TEXT((BX715*'TOX and EXPO INPUTS'!$F$23),"0.00E+00"))</f>
        <v>#DIV/0!</v>
      </c>
      <c r="CK715" s="57" t="e">
        <f>VALUE(TEXT((BY715*'TOX and EXPO INPUTS'!$F$23),"0.00E+00"))</f>
        <v>#DIV/0!</v>
      </c>
      <c r="CL715" s="57" t="e">
        <f>VALUE(TEXT((BZ715*'TOX and EXPO INPUTS'!$F$23),"0.00E+00"))</f>
        <v>#DIV/0!</v>
      </c>
      <c r="CM715" s="57" t="e">
        <f>VALUE(TEXT((CA715*'TOX and EXPO INPUTS'!$F$23),"0.00E+00"))</f>
        <v>#DIV/0!</v>
      </c>
      <c r="CN715" s="57" t="e">
        <f>VALUE(TEXT((CB715*'TOX and EXPO INPUTS'!$F$23),"0.00E+00"))</f>
        <v>#DIV/0!</v>
      </c>
      <c r="CO715" s="57" t="e">
        <f>VALUE(TEXT((CC715*'TOX and EXPO INPUTS'!$F$23),"0.00E+00"))</f>
        <v>#DIV/0!</v>
      </c>
      <c r="CP715" s="38" t="s">
        <v>106</v>
      </c>
      <c r="CQ715" s="34" t="s">
        <v>107</v>
      </c>
      <c r="CR715" s="34" t="s">
        <v>108</v>
      </c>
      <c r="CS715" s="39" t="s">
        <v>109</v>
      </c>
    </row>
    <row r="716" spans="1:97" ht="48" customHeight="1" x14ac:dyDescent="0.25">
      <c r="A716" s="34" t="s">
        <v>98</v>
      </c>
      <c r="B716" s="34" t="s">
        <v>99</v>
      </c>
      <c r="C716" s="34" t="s">
        <v>100</v>
      </c>
      <c r="D716" s="34" t="s">
        <v>110</v>
      </c>
      <c r="E716" s="39" t="s">
        <v>102</v>
      </c>
      <c r="F716" s="40" t="s">
        <v>178</v>
      </c>
      <c r="G716" s="43"/>
      <c r="H716" s="36" t="s">
        <v>104</v>
      </c>
      <c r="I716" s="67"/>
      <c r="J716" s="36" t="s">
        <v>105</v>
      </c>
      <c r="K716" s="100">
        <f>VLOOKUP(F716,'Amount Seed Planted_variables'!$A$3:$I$74,2,0)</f>
        <v>15600</v>
      </c>
      <c r="L716" s="100">
        <f>VLOOKUP(F716,'Amount Seed Planted_variables'!$A$3:$I$74,3,0)</f>
        <v>28100</v>
      </c>
      <c r="M716" s="36">
        <f t="shared" si="354"/>
        <v>0</v>
      </c>
      <c r="N716" s="35">
        <f t="shared" si="355"/>
        <v>0</v>
      </c>
      <c r="O716" s="101">
        <v>302500</v>
      </c>
      <c r="P716" s="93">
        <f>VLOOKUP(F716,'Amount Seed Planted_variables'!$A$3:$I$74,4,0)</f>
        <v>2438360</v>
      </c>
      <c r="Q716" s="93">
        <f>VLOOKUP(F716,'Amount Seed Planted_variables'!$A$3:$I$74,7,0)</f>
        <v>200</v>
      </c>
      <c r="R716" s="93">
        <f>VLOOKUP(F716,'Amount Seed Planted_variables'!$A$3:$I$74,8,0)</f>
        <v>487672000</v>
      </c>
      <c r="S716" s="87" t="str">
        <f t="shared" si="351"/>
        <v>NA</v>
      </c>
      <c r="T716" s="35">
        <v>10</v>
      </c>
      <c r="U716" s="35">
        <v>30</v>
      </c>
      <c r="V716" s="41">
        <v>68</v>
      </c>
      <c r="W716" s="35">
        <v>16.899999999999999</v>
      </c>
      <c r="X716" s="35">
        <v>13.1</v>
      </c>
      <c r="Y716" s="41">
        <v>3.6</v>
      </c>
      <c r="Z716" s="35">
        <f t="shared" si="350"/>
        <v>0.36000000000000004</v>
      </c>
      <c r="AA716" s="42">
        <f t="shared" si="356"/>
        <v>0</v>
      </c>
      <c r="AB716" s="37">
        <f t="shared" si="357"/>
        <v>0</v>
      </c>
      <c r="AC716" s="37">
        <f t="shared" si="358"/>
        <v>0</v>
      </c>
      <c r="AD716" s="42" t="e">
        <f>VALUE(TEXT(((AA716*'TOX and EXPO INPUTS'!$F$13)/'TOX and EXPO INPUTS'!$E$27),"0.00E+00"))</f>
        <v>#DIV/0!</v>
      </c>
      <c r="AE716" s="37" t="e">
        <f>VALUE(TEXT(((AB716*'TOX and EXPO INPUTS'!$F$13)/'TOX and EXPO INPUTS'!$E$27),"0.00E+00"))</f>
        <v>#DIV/0!</v>
      </c>
      <c r="AF716" s="37" t="e">
        <f>VALUE(TEXT(((AC716*'TOX and EXPO INPUTS'!$F$13)/'TOX and EXPO INPUTS'!$E$27),"0.00E+00"))</f>
        <v>#DIV/0!</v>
      </c>
      <c r="AG716" s="42" t="e">
        <f>IF($E716="ST",VALUE(TEXT(('TOX and EXPO INPUTS'!$F$7/AD716),"0.0E+00")),IF($E716="IT",VALUE(TEXT(('TOX and EXPO INPUTS'!$F$10/AD716),"0.0E+00"))))</f>
        <v>#DIV/0!</v>
      </c>
      <c r="AH716" s="37" t="e">
        <f>IF($E716="ST",VALUE(TEXT(('TOX and EXPO INPUTS'!$F$7/AE716),"0.0E+00")),IF($E716="IT",VALUE(TEXT(('TOX and EXPO INPUTS'!$F$10/AE716),"0.0E+00"))))</f>
        <v>#DIV/0!</v>
      </c>
      <c r="AI716" s="37" t="e">
        <f>IF($E716="ST",VALUE(TEXT(('TOX and EXPO INPUTS'!$F$7/AF716),"0.0E+00")),IF($E716="IT",VALUE(TEXT(('TOX and EXPO INPUTS'!$F$10/AF716),"0.0E+00"))))</f>
        <v>#DIV/0!</v>
      </c>
      <c r="AJ716" s="42">
        <f t="shared" si="352"/>
        <v>0</v>
      </c>
      <c r="AK716" s="37">
        <f t="shared" si="353"/>
        <v>0</v>
      </c>
      <c r="AL716" s="42" t="e">
        <f>VALUE(TEXT(((AJ716*'TOX and EXPO INPUTS'!$F$21)/'TOX and EXPO INPUTS'!$E$29),"0.00E+00"))</f>
        <v>#DIV/0!</v>
      </c>
      <c r="AM716" s="37" t="e">
        <f>VALUE(TEXT(((AK716*'TOX and EXPO INPUTS'!$F$21)/'TOX and EXPO INPUTS'!$E$29),"0.00E+00"))</f>
        <v>#DIV/0!</v>
      </c>
      <c r="AN716" s="42" t="e">
        <f>IF($E716="ST",VALUE(TEXT(('TOX and EXPO INPUTS'!$F$15/AL716),"0.0E+00")),IF($E716="IT",VALUE(TEXT(('TOX and EXPO INPUTS'!$F$18/AL716),"0.0E+00"))))</f>
        <v>#DIV/0!</v>
      </c>
      <c r="AO716" s="37" t="e">
        <f>IF($E716="ST",VALUE(TEXT(('TOX and EXPO INPUTS'!$F$15/AM716),"0.0E+00")),IF($E716="IT",VALUE(TEXT(('TOX and EXPO INPUTS'!$F$18/AM716),"0.0E+00"))))</f>
        <v>#DIV/0!</v>
      </c>
      <c r="AP716" s="42" t="e">
        <f t="shared" si="338"/>
        <v>#DIV/0!</v>
      </c>
      <c r="AQ716" s="37" t="e">
        <f t="shared" si="339"/>
        <v>#DIV/0!</v>
      </c>
      <c r="AR716" s="37" t="e">
        <f t="shared" si="340"/>
        <v>#DIV/0!</v>
      </c>
      <c r="AS716" s="37" t="e">
        <f t="shared" si="341"/>
        <v>#DIV/0!</v>
      </c>
      <c r="AT716" s="37" t="e">
        <f t="shared" si="342"/>
        <v>#DIV/0!</v>
      </c>
      <c r="AU716" s="37" t="e">
        <f t="shared" si="343"/>
        <v>#DIV/0!</v>
      </c>
      <c r="AV716" s="42" t="e">
        <f t="shared" si="344"/>
        <v>#DIV/0!</v>
      </c>
      <c r="AW716" s="37" t="e">
        <f t="shared" si="345"/>
        <v>#DIV/0!</v>
      </c>
      <c r="AX716" s="37" t="e">
        <f t="shared" si="346"/>
        <v>#DIV/0!</v>
      </c>
      <c r="AY716" s="37" t="e">
        <f t="shared" si="347"/>
        <v>#DIV/0!</v>
      </c>
      <c r="AZ716" s="37" t="e">
        <f t="shared" si="348"/>
        <v>#DIV/0!</v>
      </c>
      <c r="BA716" s="37" t="e">
        <f t="shared" si="349"/>
        <v>#DIV/0!</v>
      </c>
      <c r="BB716" s="42" t="e">
        <f>IF($E716="ST",VALUE(TEXT((1/(('TOX and EXPO INPUTS'!$F$9/AG716)+('TOX and EXPO INPUTS'!$F$17/AN716))),"0.0E+00")),IF($E716="IT",VALUE(TEXT((1/(('TOX and EXPO INPUTS'!$F$12/AG716)+('TOX and EXPO INPUTS'!$F$20/AN716))),"0.0E+00"))))</f>
        <v>#DIV/0!</v>
      </c>
      <c r="BC716" s="37" t="e">
        <f>IF($E716="ST",VALUE(TEXT((1/(('TOX and EXPO INPUTS'!$F$9/AH716)+('TOX and EXPO INPUTS'!$F$17/AN716))),"0.0E+00")),IF($E716="IT",VALUE(TEXT((1/(('TOX and EXPO INPUTS'!$F$12/AH716)+('TOX and EXPO INPUTS'!$F$20/AN716))),"0.0E+00"))))</f>
        <v>#DIV/0!</v>
      </c>
      <c r="BD716" s="37" t="e">
        <f>IF($E716="ST",VALUE(TEXT((1/(('TOX and EXPO INPUTS'!$F$9/AI716)+('TOX and EXPO INPUTS'!$F$17/AN716))),"0.0E+00")),IF($E716="IT",VALUE(TEXT((1/(('TOX and EXPO INPUTS'!$F$12/AI716)+('TOX and EXPO INPUTS'!$F$20/AN716))),"0.0E+00"))))</f>
        <v>#DIV/0!</v>
      </c>
      <c r="BE716" s="37" t="e">
        <f>IF($E716="ST",VALUE(TEXT((1/(('TOX and EXPO INPUTS'!$F$9/AG716)+('TOX and EXPO INPUTS'!$F$17/AO716))),"0.0E+00")),IF($E716="IT",VALUE(TEXT((1/(('TOX and EXPO INPUTS'!$F$12/AG716)+('TOX and EXPO INPUTS'!$F$20/AO716))),"0.0E+00"))))</f>
        <v>#DIV/0!</v>
      </c>
      <c r="BF716" s="37" t="e">
        <f>IF($E716="ST",VALUE(TEXT((1/(('TOX and EXPO INPUTS'!$F$9/AH716)+('TOX and EXPO INPUTS'!$F$17/AO716))),"0.0E+00")),IF($E716="IT",VALUE(TEXT((1/(('TOX and EXPO INPUTS'!$F$12/AH716)+('TOX and EXPO INPUTS'!$F$20/AO716))),"0.0E+00"))))</f>
        <v>#DIV/0!</v>
      </c>
      <c r="BG716" s="37" t="e">
        <f>IF($E716="ST",VALUE(TEXT((1/(('TOX and EXPO INPUTS'!$F$9/AI716)+('TOX and EXPO INPUTS'!$F$17/AO716))),"0.0E+00")),IF($E716="IT",VALUE(TEXT((1/(('TOX and EXPO INPUTS'!$F$12/AI716)+('TOX and EXPO INPUTS'!$F$20/AO716))),"0.0E+00"))))</f>
        <v>#DIV/0!</v>
      </c>
      <c r="BH716" s="42" t="e">
        <f>VALUE(TEXT((AD716*$T716/365*'TOX and EXPO INPUTS'!$E$33/'TOX and EXPO INPUTS'!$E$34),"0.00E+00"))</f>
        <v>#DIV/0!</v>
      </c>
      <c r="BI716" s="37" t="e">
        <f>VALUE(TEXT((AE716*$T716/365*'TOX and EXPO INPUTS'!$E$33/'TOX and EXPO INPUTS'!$E$34),"0.00E+00"))</f>
        <v>#DIV/0!</v>
      </c>
      <c r="BJ716" s="37" t="e">
        <f>VALUE(TEXT((AF716*$T716/365*'TOX and EXPO INPUTS'!$E$33/'TOX and EXPO INPUTS'!$E$34),"0.00E+00"))</f>
        <v>#DIV/0!</v>
      </c>
      <c r="BK716" s="42" t="e">
        <f>VALUE(TEXT((AD716*$U716/365*'TOX and EXPO INPUTS'!$E$33/'TOX and EXPO INPUTS'!$E$34),"0.00E+00"))</f>
        <v>#DIV/0!</v>
      </c>
      <c r="BL716" s="37" t="e">
        <f>VALUE(TEXT((AE716*$U716/365*'TOX and EXPO INPUTS'!$E$33/'TOX and EXPO INPUTS'!$E$34),"0.00E+00"))</f>
        <v>#DIV/0!</v>
      </c>
      <c r="BM716" s="37" t="e">
        <f>VALUE(TEXT((AF716*$U716/365*'TOX and EXPO INPUTS'!$E$33/'TOX and EXPO INPUTS'!$E$34),"0.00E+00"))</f>
        <v>#DIV/0!</v>
      </c>
      <c r="BN716" s="42" t="e">
        <f>VALUE(TEXT((AL716*$T716/365*'TOX and EXPO INPUTS'!$E$33/'TOX and EXPO INPUTS'!$E$34),"0.00E+00"))</f>
        <v>#DIV/0!</v>
      </c>
      <c r="BO716" s="37" t="e">
        <f>VALUE(TEXT((AM716*$T716/365*'TOX and EXPO INPUTS'!$E$33/'TOX and EXPO INPUTS'!$E$34),"0.00E+00"))</f>
        <v>#DIV/0!</v>
      </c>
      <c r="BP716" s="42" t="e">
        <f>VALUE(TEXT((AL716*$U716/365*'TOX and EXPO INPUTS'!$E$33/'TOX and EXPO INPUTS'!$E$34),"0.00E+00"))</f>
        <v>#DIV/0!</v>
      </c>
      <c r="BQ716" s="37" t="e">
        <f>VALUE(TEXT((AM716*$U716/365*'TOX and EXPO INPUTS'!$E$33/'TOX and EXPO INPUTS'!$E$34),"0.00E+00"))</f>
        <v>#DIV/0!</v>
      </c>
      <c r="BR716" s="42" t="e">
        <f>VALUE(TEXT((AP716*$T716/365*'TOX and EXPO INPUTS'!$E$33/'TOX and EXPO INPUTS'!$E$34),"0.00E+00"))</f>
        <v>#DIV/0!</v>
      </c>
      <c r="BS716" s="37" t="e">
        <f>VALUE(TEXT((AQ716*$T716/365*'TOX and EXPO INPUTS'!$E$33/'TOX and EXPO INPUTS'!$E$34),"0.00E+00"))</f>
        <v>#DIV/0!</v>
      </c>
      <c r="BT716" s="37" t="e">
        <f>VALUE(TEXT((AR716*$T716/365*'TOX and EXPO INPUTS'!$E$33/'TOX and EXPO INPUTS'!$E$34),"0.00E+00"))</f>
        <v>#DIV/0!</v>
      </c>
      <c r="BU716" s="37" t="e">
        <f>VALUE(TEXT((AS716*$T716/365*'TOX and EXPO INPUTS'!$E$33/'TOX and EXPO INPUTS'!$E$34),"0.00E+00"))</f>
        <v>#DIV/0!</v>
      </c>
      <c r="BV716" s="37" t="e">
        <f>VALUE(TEXT((AT716*$T716/365*'TOX and EXPO INPUTS'!$E$33/'TOX and EXPO INPUTS'!$E$34),"0.00E+00"))</f>
        <v>#DIV/0!</v>
      </c>
      <c r="BW716" s="37" t="e">
        <f>VALUE(TEXT((AU716*$T716/365*'TOX and EXPO INPUTS'!$E$33/'TOX and EXPO INPUTS'!$E$34),"0.00E+00"))</f>
        <v>#DIV/0!</v>
      </c>
      <c r="BX716" s="42" t="e">
        <f>VALUE(TEXT((AP716*$U716/365*'TOX and EXPO INPUTS'!$E$33/'TOX and EXPO INPUTS'!$E$34),"0.00E+00"))</f>
        <v>#DIV/0!</v>
      </c>
      <c r="BY716" s="37" t="e">
        <f>VALUE(TEXT((AQ716*$U716/365*'TOX and EXPO INPUTS'!$E$33/'TOX and EXPO INPUTS'!$E$34),"0.00E+00"))</f>
        <v>#DIV/0!</v>
      </c>
      <c r="BZ716" s="37" t="e">
        <f>VALUE(TEXT((AR716*$U716/365*'TOX and EXPO INPUTS'!$E$33/'TOX and EXPO INPUTS'!$E$34),"0.00E+00"))</f>
        <v>#DIV/0!</v>
      </c>
      <c r="CA716" s="37" t="e">
        <f>VALUE(TEXT((AS716*$U716/365*'TOX and EXPO INPUTS'!$E$33/'TOX and EXPO INPUTS'!$E$34),"0.00E+00"))</f>
        <v>#DIV/0!</v>
      </c>
      <c r="CB716" s="37" t="e">
        <f>VALUE(TEXT((AT716*$U716/365*'TOX and EXPO INPUTS'!$E$33/'TOX and EXPO INPUTS'!$E$34),"0.00E+00"))</f>
        <v>#DIV/0!</v>
      </c>
      <c r="CC716" s="37" t="e">
        <f>VALUE(TEXT((AU716*$U716/365*'TOX and EXPO INPUTS'!$E$33/'TOX and EXPO INPUTS'!$E$34),"0.00E+00"))</f>
        <v>#DIV/0!</v>
      </c>
      <c r="CD716" s="58" t="e">
        <f>VALUE(TEXT((BR716*'TOX and EXPO INPUTS'!$F$23),"0.00E+00"))</f>
        <v>#DIV/0!</v>
      </c>
      <c r="CE716" s="57" t="e">
        <f>VALUE(TEXT((BS716*'TOX and EXPO INPUTS'!$F$23),"0.00E+00"))</f>
        <v>#DIV/0!</v>
      </c>
      <c r="CF716" s="57" t="e">
        <f>VALUE(TEXT((BT716*'TOX and EXPO INPUTS'!$F$23),"0.00E+00"))</f>
        <v>#DIV/0!</v>
      </c>
      <c r="CG716" s="57" t="e">
        <f>VALUE(TEXT((BU716*'TOX and EXPO INPUTS'!$F$23),"0.00E+00"))</f>
        <v>#DIV/0!</v>
      </c>
      <c r="CH716" s="57" t="e">
        <f>VALUE(TEXT((BV716*'TOX and EXPO INPUTS'!$F$23),"0.00E+00"))</f>
        <v>#DIV/0!</v>
      </c>
      <c r="CI716" s="57" t="e">
        <f>VALUE(TEXT((BW716*'TOX and EXPO INPUTS'!$F$23),"0.00E+00"))</f>
        <v>#DIV/0!</v>
      </c>
      <c r="CJ716" s="58" t="e">
        <f>VALUE(TEXT((BX716*'TOX and EXPO INPUTS'!$F$23),"0.00E+00"))</f>
        <v>#DIV/0!</v>
      </c>
      <c r="CK716" s="57" t="e">
        <f>VALUE(TEXT((BY716*'TOX and EXPO INPUTS'!$F$23),"0.00E+00"))</f>
        <v>#DIV/0!</v>
      </c>
      <c r="CL716" s="57" t="e">
        <f>VALUE(TEXT((BZ716*'TOX and EXPO INPUTS'!$F$23),"0.00E+00"))</f>
        <v>#DIV/0!</v>
      </c>
      <c r="CM716" s="57" t="e">
        <f>VALUE(TEXT((CA716*'TOX and EXPO INPUTS'!$F$23),"0.00E+00"))</f>
        <v>#DIV/0!</v>
      </c>
      <c r="CN716" s="57" t="e">
        <f>VALUE(TEXT((CB716*'TOX and EXPO INPUTS'!$F$23),"0.00E+00"))</f>
        <v>#DIV/0!</v>
      </c>
      <c r="CO716" s="57" t="e">
        <f>VALUE(TEXT((CC716*'TOX and EXPO INPUTS'!$F$23),"0.00E+00"))</f>
        <v>#DIV/0!</v>
      </c>
      <c r="CP716" s="38" t="s">
        <v>106</v>
      </c>
      <c r="CQ716" s="34" t="s">
        <v>107</v>
      </c>
      <c r="CR716" s="34" t="s">
        <v>108</v>
      </c>
      <c r="CS716" s="39" t="s">
        <v>109</v>
      </c>
    </row>
    <row r="717" spans="1:97" ht="48" customHeight="1" x14ac:dyDescent="0.25">
      <c r="A717" s="34" t="s">
        <v>98</v>
      </c>
      <c r="B717" s="34" t="s">
        <v>99</v>
      </c>
      <c r="C717" s="34" t="s">
        <v>100</v>
      </c>
      <c r="D717" s="34" t="s">
        <v>111</v>
      </c>
      <c r="E717" s="39" t="s">
        <v>102</v>
      </c>
      <c r="F717" s="40" t="s">
        <v>178</v>
      </c>
      <c r="G717" s="43"/>
      <c r="H717" s="36" t="s">
        <v>104</v>
      </c>
      <c r="I717" s="67"/>
      <c r="J717" s="36" t="s">
        <v>105</v>
      </c>
      <c r="K717" s="100">
        <f>VLOOKUP(F717,'Amount Seed Planted_variables'!$A$3:$I$74,2,0)</f>
        <v>15600</v>
      </c>
      <c r="L717" s="100">
        <f>VLOOKUP(F717,'Amount Seed Planted_variables'!$A$3:$I$74,3,0)</f>
        <v>28100</v>
      </c>
      <c r="M717" s="36">
        <f t="shared" si="354"/>
        <v>0</v>
      </c>
      <c r="N717" s="35">
        <f t="shared" si="355"/>
        <v>0</v>
      </c>
      <c r="O717" s="101">
        <v>302500</v>
      </c>
      <c r="P717" s="93">
        <f>VLOOKUP(F717,'Amount Seed Planted_variables'!$A$3:$I$74,4,0)</f>
        <v>2438360</v>
      </c>
      <c r="Q717" s="93">
        <f>VLOOKUP(F717,'Amount Seed Planted_variables'!$A$3:$I$74,7,0)</f>
        <v>200</v>
      </c>
      <c r="R717" s="93">
        <f>VLOOKUP(F717,'Amount Seed Planted_variables'!$A$3:$I$74,8,0)</f>
        <v>487672000</v>
      </c>
      <c r="S717" s="87">
        <f t="shared" si="351"/>
        <v>2.5</v>
      </c>
      <c r="T717" s="35">
        <v>10</v>
      </c>
      <c r="U717" s="35">
        <v>30</v>
      </c>
      <c r="V717" s="41">
        <v>138210600</v>
      </c>
      <c r="W717" s="35">
        <v>23262800</v>
      </c>
      <c r="X717" s="35">
        <v>21238200</v>
      </c>
      <c r="Y717" s="41">
        <v>106100</v>
      </c>
      <c r="Z717" s="35">
        <f t="shared" si="350"/>
        <v>10610</v>
      </c>
      <c r="AA717" s="42">
        <f t="shared" si="356"/>
        <v>0</v>
      </c>
      <c r="AB717" s="37">
        <f t="shared" si="357"/>
        <v>0</v>
      </c>
      <c r="AC717" s="37">
        <f t="shared" si="358"/>
        <v>0</v>
      </c>
      <c r="AD717" s="42" t="e">
        <f>VALUE(TEXT(((AA717*'TOX and EXPO INPUTS'!$F$13)/'TOX and EXPO INPUTS'!$E$27),"0.00E+00"))</f>
        <v>#DIV/0!</v>
      </c>
      <c r="AE717" s="37" t="e">
        <f>VALUE(TEXT(((AB717*'TOX and EXPO INPUTS'!$F$13)/'TOX and EXPO INPUTS'!$E$27),"0.00E+00"))</f>
        <v>#DIV/0!</v>
      </c>
      <c r="AF717" s="37" t="e">
        <f>VALUE(TEXT(((AC717*'TOX and EXPO INPUTS'!$F$13)/'TOX and EXPO INPUTS'!$E$27),"0.00E+00"))</f>
        <v>#DIV/0!</v>
      </c>
      <c r="AG717" s="42" t="e">
        <f>IF($E717="ST",VALUE(TEXT(('TOX and EXPO INPUTS'!$F$7/AD717),"0.0E+00")),IF($E717="IT",VALUE(TEXT(('TOX and EXPO INPUTS'!$F$10/AD717),"0.0E+00"))))</f>
        <v>#DIV/0!</v>
      </c>
      <c r="AH717" s="37" t="e">
        <f>IF($E717="ST",VALUE(TEXT(('TOX and EXPO INPUTS'!$F$7/AE717),"0.0E+00")),IF($E717="IT",VALUE(TEXT(('TOX and EXPO INPUTS'!$F$10/AE717),"0.0E+00"))))</f>
        <v>#DIV/0!</v>
      </c>
      <c r="AI717" s="37" t="e">
        <f>IF($E717="ST",VALUE(TEXT(('TOX and EXPO INPUTS'!$F$7/AF717),"0.0E+00")),IF($E717="IT",VALUE(TEXT(('TOX and EXPO INPUTS'!$F$10/AF717),"0.0E+00"))))</f>
        <v>#DIV/0!</v>
      </c>
      <c r="AJ717" s="42">
        <f t="shared" si="352"/>
        <v>0</v>
      </c>
      <c r="AK717" s="37">
        <f t="shared" si="353"/>
        <v>0</v>
      </c>
      <c r="AL717" s="42" t="e">
        <f>VALUE(TEXT(((AJ717*'TOX and EXPO INPUTS'!$F$21)/'TOX and EXPO INPUTS'!$E$29),"0.00E+00"))</f>
        <v>#DIV/0!</v>
      </c>
      <c r="AM717" s="37" t="e">
        <f>VALUE(TEXT(((AK717*'TOX and EXPO INPUTS'!$F$21)/'TOX and EXPO INPUTS'!$E$29),"0.00E+00"))</f>
        <v>#DIV/0!</v>
      </c>
      <c r="AN717" s="42" t="e">
        <f>IF($E717="ST",VALUE(TEXT(('TOX and EXPO INPUTS'!$F$15/AL717),"0.0E+00")),IF($E717="IT",VALUE(TEXT(('TOX and EXPO INPUTS'!$F$18/AL717),"0.0E+00"))))</f>
        <v>#DIV/0!</v>
      </c>
      <c r="AO717" s="37" t="e">
        <f>IF($E717="ST",VALUE(TEXT(('TOX and EXPO INPUTS'!$F$15/AM717),"0.0E+00")),IF($E717="IT",VALUE(TEXT(('TOX and EXPO INPUTS'!$F$18/AM717),"0.0E+00"))))</f>
        <v>#DIV/0!</v>
      </c>
      <c r="AP717" s="42" t="e">
        <f t="shared" si="338"/>
        <v>#DIV/0!</v>
      </c>
      <c r="AQ717" s="37" t="e">
        <f t="shared" si="339"/>
        <v>#DIV/0!</v>
      </c>
      <c r="AR717" s="37" t="e">
        <f t="shared" si="340"/>
        <v>#DIV/0!</v>
      </c>
      <c r="AS717" s="37" t="e">
        <f t="shared" si="341"/>
        <v>#DIV/0!</v>
      </c>
      <c r="AT717" s="37" t="e">
        <f t="shared" si="342"/>
        <v>#DIV/0!</v>
      </c>
      <c r="AU717" s="37" t="e">
        <f t="shared" si="343"/>
        <v>#DIV/0!</v>
      </c>
      <c r="AV717" s="42" t="e">
        <f t="shared" si="344"/>
        <v>#DIV/0!</v>
      </c>
      <c r="AW717" s="37" t="e">
        <f t="shared" si="345"/>
        <v>#DIV/0!</v>
      </c>
      <c r="AX717" s="37" t="e">
        <f t="shared" si="346"/>
        <v>#DIV/0!</v>
      </c>
      <c r="AY717" s="37" t="e">
        <f t="shared" si="347"/>
        <v>#DIV/0!</v>
      </c>
      <c r="AZ717" s="37" t="e">
        <f t="shared" si="348"/>
        <v>#DIV/0!</v>
      </c>
      <c r="BA717" s="37" t="e">
        <f t="shared" si="349"/>
        <v>#DIV/0!</v>
      </c>
      <c r="BB717" s="42" t="e">
        <f>IF($E717="ST",VALUE(TEXT((1/(('TOX and EXPO INPUTS'!$F$9/AG717)+('TOX and EXPO INPUTS'!$F$17/AN717))),"0.0E+00")),IF($E717="IT",VALUE(TEXT((1/(('TOX and EXPO INPUTS'!$F$12/AG717)+('TOX and EXPO INPUTS'!$F$20/AN717))),"0.0E+00"))))</f>
        <v>#DIV/0!</v>
      </c>
      <c r="BC717" s="37" t="e">
        <f>IF($E717="ST",VALUE(TEXT((1/(('TOX and EXPO INPUTS'!$F$9/AH717)+('TOX and EXPO INPUTS'!$F$17/AN717))),"0.0E+00")),IF($E717="IT",VALUE(TEXT((1/(('TOX and EXPO INPUTS'!$F$12/AH717)+('TOX and EXPO INPUTS'!$F$20/AN717))),"0.0E+00"))))</f>
        <v>#DIV/0!</v>
      </c>
      <c r="BD717" s="37" t="e">
        <f>IF($E717="ST",VALUE(TEXT((1/(('TOX and EXPO INPUTS'!$F$9/AI717)+('TOX and EXPO INPUTS'!$F$17/AN717))),"0.0E+00")),IF($E717="IT",VALUE(TEXT((1/(('TOX and EXPO INPUTS'!$F$12/AI717)+('TOX and EXPO INPUTS'!$F$20/AN717))),"0.0E+00"))))</f>
        <v>#DIV/0!</v>
      </c>
      <c r="BE717" s="37" t="e">
        <f>IF($E717="ST",VALUE(TEXT((1/(('TOX and EXPO INPUTS'!$F$9/AG717)+('TOX and EXPO INPUTS'!$F$17/AO717))),"0.0E+00")),IF($E717="IT",VALUE(TEXT((1/(('TOX and EXPO INPUTS'!$F$12/AG717)+('TOX and EXPO INPUTS'!$F$20/AO717))),"0.0E+00"))))</f>
        <v>#DIV/0!</v>
      </c>
      <c r="BF717" s="37" t="e">
        <f>IF($E717="ST",VALUE(TEXT((1/(('TOX and EXPO INPUTS'!$F$9/AH717)+('TOX and EXPO INPUTS'!$F$17/AO717))),"0.0E+00")),IF($E717="IT",VALUE(TEXT((1/(('TOX and EXPO INPUTS'!$F$12/AH717)+('TOX and EXPO INPUTS'!$F$20/AO717))),"0.0E+00"))))</f>
        <v>#DIV/0!</v>
      </c>
      <c r="BG717" s="37" t="e">
        <f>IF($E717="ST",VALUE(TEXT((1/(('TOX and EXPO INPUTS'!$F$9/AI717)+('TOX and EXPO INPUTS'!$F$17/AO717))),"0.0E+00")),IF($E717="IT",VALUE(TEXT((1/(('TOX and EXPO INPUTS'!$F$12/AI717)+('TOX and EXPO INPUTS'!$F$20/AO717))),"0.0E+00"))))</f>
        <v>#DIV/0!</v>
      </c>
      <c r="BH717" s="42" t="e">
        <f>VALUE(TEXT((AD717*$T717/365*'TOX and EXPO INPUTS'!$E$33/'TOX and EXPO INPUTS'!$E$34),"0.00E+00"))</f>
        <v>#DIV/0!</v>
      </c>
      <c r="BI717" s="37" t="e">
        <f>VALUE(TEXT((AE717*$T717/365*'TOX and EXPO INPUTS'!$E$33/'TOX and EXPO INPUTS'!$E$34),"0.00E+00"))</f>
        <v>#DIV/0!</v>
      </c>
      <c r="BJ717" s="37" t="e">
        <f>VALUE(TEXT((AF717*$T717/365*'TOX and EXPO INPUTS'!$E$33/'TOX and EXPO INPUTS'!$E$34),"0.00E+00"))</f>
        <v>#DIV/0!</v>
      </c>
      <c r="BK717" s="42" t="e">
        <f>VALUE(TEXT((AD717*$U717/365*'TOX and EXPO INPUTS'!$E$33/'TOX and EXPO INPUTS'!$E$34),"0.00E+00"))</f>
        <v>#DIV/0!</v>
      </c>
      <c r="BL717" s="37" t="e">
        <f>VALUE(TEXT((AE717*$U717/365*'TOX and EXPO INPUTS'!$E$33/'TOX and EXPO INPUTS'!$E$34),"0.00E+00"))</f>
        <v>#DIV/0!</v>
      </c>
      <c r="BM717" s="37" t="e">
        <f>VALUE(TEXT((AF717*$U717/365*'TOX and EXPO INPUTS'!$E$33/'TOX and EXPO INPUTS'!$E$34),"0.00E+00"))</f>
        <v>#DIV/0!</v>
      </c>
      <c r="BN717" s="42" t="e">
        <f>VALUE(TEXT((AL717*$T717/365*'TOX and EXPO INPUTS'!$E$33/'TOX and EXPO INPUTS'!$E$34),"0.00E+00"))</f>
        <v>#DIV/0!</v>
      </c>
      <c r="BO717" s="37" t="e">
        <f>VALUE(TEXT((AM717*$T717/365*'TOX and EXPO INPUTS'!$E$33/'TOX and EXPO INPUTS'!$E$34),"0.00E+00"))</f>
        <v>#DIV/0!</v>
      </c>
      <c r="BP717" s="42" t="e">
        <f>VALUE(TEXT((AL717*$U717/365*'TOX and EXPO INPUTS'!$E$33/'TOX and EXPO INPUTS'!$E$34),"0.00E+00"))</f>
        <v>#DIV/0!</v>
      </c>
      <c r="BQ717" s="37" t="e">
        <f>VALUE(TEXT((AM717*$U717/365*'TOX and EXPO INPUTS'!$E$33/'TOX and EXPO INPUTS'!$E$34),"0.00E+00"))</f>
        <v>#DIV/0!</v>
      </c>
      <c r="BR717" s="42" t="e">
        <f>VALUE(TEXT((AP717*$T717/365*'TOX and EXPO INPUTS'!$E$33/'TOX and EXPO INPUTS'!$E$34),"0.00E+00"))</f>
        <v>#DIV/0!</v>
      </c>
      <c r="BS717" s="37" t="e">
        <f>VALUE(TEXT((AQ717*$T717/365*'TOX and EXPO INPUTS'!$E$33/'TOX and EXPO INPUTS'!$E$34),"0.00E+00"))</f>
        <v>#DIV/0!</v>
      </c>
      <c r="BT717" s="37" t="e">
        <f>VALUE(TEXT((AR717*$T717/365*'TOX and EXPO INPUTS'!$E$33/'TOX and EXPO INPUTS'!$E$34),"0.00E+00"))</f>
        <v>#DIV/0!</v>
      </c>
      <c r="BU717" s="37" t="e">
        <f>VALUE(TEXT((AS717*$T717/365*'TOX and EXPO INPUTS'!$E$33/'TOX and EXPO INPUTS'!$E$34),"0.00E+00"))</f>
        <v>#DIV/0!</v>
      </c>
      <c r="BV717" s="37" t="e">
        <f>VALUE(TEXT((AT717*$T717/365*'TOX and EXPO INPUTS'!$E$33/'TOX and EXPO INPUTS'!$E$34),"0.00E+00"))</f>
        <v>#DIV/0!</v>
      </c>
      <c r="BW717" s="37" t="e">
        <f>VALUE(TEXT((AU717*$T717/365*'TOX and EXPO INPUTS'!$E$33/'TOX and EXPO INPUTS'!$E$34),"0.00E+00"))</f>
        <v>#DIV/0!</v>
      </c>
      <c r="BX717" s="42" t="e">
        <f>VALUE(TEXT((AP717*$U717/365*'TOX and EXPO INPUTS'!$E$33/'TOX and EXPO INPUTS'!$E$34),"0.00E+00"))</f>
        <v>#DIV/0!</v>
      </c>
      <c r="BY717" s="37" t="e">
        <f>VALUE(TEXT((AQ717*$U717/365*'TOX and EXPO INPUTS'!$E$33/'TOX and EXPO INPUTS'!$E$34),"0.00E+00"))</f>
        <v>#DIV/0!</v>
      </c>
      <c r="BZ717" s="37" t="e">
        <f>VALUE(TEXT((AR717*$U717/365*'TOX and EXPO INPUTS'!$E$33/'TOX and EXPO INPUTS'!$E$34),"0.00E+00"))</f>
        <v>#DIV/0!</v>
      </c>
      <c r="CA717" s="37" t="e">
        <f>VALUE(TEXT((AS717*$U717/365*'TOX and EXPO INPUTS'!$E$33/'TOX and EXPO INPUTS'!$E$34),"0.00E+00"))</f>
        <v>#DIV/0!</v>
      </c>
      <c r="CB717" s="37" t="e">
        <f>VALUE(TEXT((AT717*$U717/365*'TOX and EXPO INPUTS'!$E$33/'TOX and EXPO INPUTS'!$E$34),"0.00E+00"))</f>
        <v>#DIV/0!</v>
      </c>
      <c r="CC717" s="37" t="e">
        <f>VALUE(TEXT((AU717*$U717/365*'TOX and EXPO INPUTS'!$E$33/'TOX and EXPO INPUTS'!$E$34),"0.00E+00"))</f>
        <v>#DIV/0!</v>
      </c>
      <c r="CD717" s="58" t="e">
        <f>VALUE(TEXT((BR717*'TOX and EXPO INPUTS'!$F$23),"0.00E+00"))</f>
        <v>#DIV/0!</v>
      </c>
      <c r="CE717" s="57" t="e">
        <f>VALUE(TEXT((BS717*'TOX and EXPO INPUTS'!$F$23),"0.00E+00"))</f>
        <v>#DIV/0!</v>
      </c>
      <c r="CF717" s="57" t="e">
        <f>VALUE(TEXT((BT717*'TOX and EXPO INPUTS'!$F$23),"0.00E+00"))</f>
        <v>#DIV/0!</v>
      </c>
      <c r="CG717" s="57" t="e">
        <f>VALUE(TEXT((BU717*'TOX and EXPO INPUTS'!$F$23),"0.00E+00"))</f>
        <v>#DIV/0!</v>
      </c>
      <c r="CH717" s="57" t="e">
        <f>VALUE(TEXT((BV717*'TOX and EXPO INPUTS'!$F$23),"0.00E+00"))</f>
        <v>#DIV/0!</v>
      </c>
      <c r="CI717" s="57" t="e">
        <f>VALUE(TEXT((BW717*'TOX and EXPO INPUTS'!$F$23),"0.00E+00"))</f>
        <v>#DIV/0!</v>
      </c>
      <c r="CJ717" s="58" t="e">
        <f>VALUE(TEXT((BX717*'TOX and EXPO INPUTS'!$F$23),"0.00E+00"))</f>
        <v>#DIV/0!</v>
      </c>
      <c r="CK717" s="57" t="e">
        <f>VALUE(TEXT((BY717*'TOX and EXPO INPUTS'!$F$23),"0.00E+00"))</f>
        <v>#DIV/0!</v>
      </c>
      <c r="CL717" s="57" t="e">
        <f>VALUE(TEXT((BZ717*'TOX and EXPO INPUTS'!$F$23),"0.00E+00"))</f>
        <v>#DIV/0!</v>
      </c>
      <c r="CM717" s="57" t="e">
        <f>VALUE(TEXT((CA717*'TOX and EXPO INPUTS'!$F$23),"0.00E+00"))</f>
        <v>#DIV/0!</v>
      </c>
      <c r="CN717" s="57" t="e">
        <f>VALUE(TEXT((CB717*'TOX and EXPO INPUTS'!$F$23),"0.00E+00"))</f>
        <v>#DIV/0!</v>
      </c>
      <c r="CO717" s="57" t="e">
        <f>VALUE(TEXT((CC717*'TOX and EXPO INPUTS'!$F$23),"0.00E+00"))</f>
        <v>#DIV/0!</v>
      </c>
      <c r="CP717" s="38" t="s">
        <v>106</v>
      </c>
      <c r="CQ717" s="34" t="s">
        <v>107</v>
      </c>
      <c r="CR717" s="34" t="s">
        <v>108</v>
      </c>
      <c r="CS717" s="39" t="s">
        <v>109</v>
      </c>
    </row>
    <row r="718" spans="1:97" ht="48" customHeight="1" x14ac:dyDescent="0.25">
      <c r="A718" s="34" t="s">
        <v>98</v>
      </c>
      <c r="B718" s="34" t="s">
        <v>99</v>
      </c>
      <c r="C718" s="34" t="s">
        <v>100</v>
      </c>
      <c r="D718" s="34" t="s">
        <v>442</v>
      </c>
      <c r="E718" s="39" t="s">
        <v>102</v>
      </c>
      <c r="F718" s="40" t="s">
        <v>178</v>
      </c>
      <c r="G718" s="43"/>
      <c r="H718" s="36" t="s">
        <v>104</v>
      </c>
      <c r="I718" s="67"/>
      <c r="J718" s="36" t="s">
        <v>105</v>
      </c>
      <c r="K718" s="100">
        <f>VLOOKUP(F718,'Amount Seed Planted_variables'!$A$3:$I$74,2,0)</f>
        <v>15600</v>
      </c>
      <c r="L718" s="100">
        <f>VLOOKUP(F718,'Amount Seed Planted_variables'!$A$3:$I$74,3,0)</f>
        <v>28100</v>
      </c>
      <c r="M718" s="36">
        <f t="shared" si="354"/>
        <v>0</v>
      </c>
      <c r="N718" s="35">
        <f t="shared" si="355"/>
        <v>0</v>
      </c>
      <c r="O718" s="101">
        <v>302500</v>
      </c>
      <c r="P718" s="93">
        <f>VLOOKUP(F718,'Amount Seed Planted_variables'!$A$3:$I$74,4,0)</f>
        <v>2438360</v>
      </c>
      <c r="Q718" s="93">
        <f>VLOOKUP(F718,'Amount Seed Planted_variables'!$A$3:$I$74,7,0)</f>
        <v>200</v>
      </c>
      <c r="R718" s="93">
        <f>VLOOKUP(F718,'Amount Seed Planted_variables'!$A$3:$I$74,8,0)</f>
        <v>487672000</v>
      </c>
      <c r="S718" s="87" t="str">
        <f t="shared" si="351"/>
        <v>NA</v>
      </c>
      <c r="T718" s="35">
        <v>10</v>
      </c>
      <c r="U718" s="35">
        <v>30</v>
      </c>
      <c r="V718" s="41">
        <v>3994</v>
      </c>
      <c r="W718" s="35">
        <v>797</v>
      </c>
      <c r="X718" s="35">
        <v>530</v>
      </c>
      <c r="Y718" s="41">
        <v>66</v>
      </c>
      <c r="Z718" s="35">
        <f t="shared" si="350"/>
        <v>6.6000000000000005</v>
      </c>
      <c r="AA718" s="42">
        <f t="shared" si="356"/>
        <v>0</v>
      </c>
      <c r="AB718" s="37">
        <f t="shared" si="357"/>
        <v>0</v>
      </c>
      <c r="AC718" s="37">
        <f t="shared" si="358"/>
        <v>0</v>
      </c>
      <c r="AD718" s="42" t="e">
        <f>VALUE(TEXT(((AA718*'TOX and EXPO INPUTS'!$F$13)/'TOX and EXPO INPUTS'!$E$27),"0.00E+00"))</f>
        <v>#DIV/0!</v>
      </c>
      <c r="AE718" s="37" t="e">
        <f>VALUE(TEXT(((AB718*'TOX and EXPO INPUTS'!$F$13)/'TOX and EXPO INPUTS'!$E$27),"0.00E+00"))</f>
        <v>#DIV/0!</v>
      </c>
      <c r="AF718" s="37" t="e">
        <f>VALUE(TEXT(((AC718*'TOX and EXPO INPUTS'!$F$13)/'TOX and EXPO INPUTS'!$E$27),"0.00E+00"))</f>
        <v>#DIV/0!</v>
      </c>
      <c r="AG718" s="42" t="e">
        <f>IF($E718="ST",VALUE(TEXT(('TOX and EXPO INPUTS'!$F$7/AD718),"0.0E+00")),IF($E718="IT",VALUE(TEXT(('TOX and EXPO INPUTS'!$F$10/AD718),"0.0E+00"))))</f>
        <v>#DIV/0!</v>
      </c>
      <c r="AH718" s="37" t="e">
        <f>IF($E718="ST",VALUE(TEXT(('TOX and EXPO INPUTS'!$F$7/AE718),"0.0E+00")),IF($E718="IT",VALUE(TEXT(('TOX and EXPO INPUTS'!$F$10/AE718),"0.0E+00"))))</f>
        <v>#DIV/0!</v>
      </c>
      <c r="AI718" s="37" t="e">
        <f>IF($E718="ST",VALUE(TEXT(('TOX and EXPO INPUTS'!$F$7/AF718),"0.0E+00")),IF($E718="IT",VALUE(TEXT(('TOX and EXPO INPUTS'!$F$10/AF718),"0.0E+00"))))</f>
        <v>#DIV/0!</v>
      </c>
      <c r="AJ718" s="42">
        <f t="shared" si="352"/>
        <v>0</v>
      </c>
      <c r="AK718" s="37">
        <f t="shared" si="353"/>
        <v>0</v>
      </c>
      <c r="AL718" s="42" t="e">
        <f>VALUE(TEXT(((AJ718*'TOX and EXPO INPUTS'!$F$21)/'TOX and EXPO INPUTS'!$E$29),"0.00E+00"))</f>
        <v>#DIV/0!</v>
      </c>
      <c r="AM718" s="37" t="e">
        <f>VALUE(TEXT(((AK718*'TOX and EXPO INPUTS'!$F$21)/'TOX and EXPO INPUTS'!$E$29),"0.00E+00"))</f>
        <v>#DIV/0!</v>
      </c>
      <c r="AN718" s="42" t="e">
        <f>IF($E718="ST",VALUE(TEXT(('TOX and EXPO INPUTS'!$F$15/AL718),"0.0E+00")),IF($E718="IT",VALUE(TEXT(('TOX and EXPO INPUTS'!$F$18/AL718),"0.0E+00"))))</f>
        <v>#DIV/0!</v>
      </c>
      <c r="AO718" s="37" t="e">
        <f>IF($E718="ST",VALUE(TEXT(('TOX and EXPO INPUTS'!$F$15/AM718),"0.0E+00")),IF($E718="IT",VALUE(TEXT(('TOX and EXPO INPUTS'!$F$18/AM718),"0.0E+00"))))</f>
        <v>#DIV/0!</v>
      </c>
      <c r="AP718" s="42" t="e">
        <f t="shared" si="338"/>
        <v>#DIV/0!</v>
      </c>
      <c r="AQ718" s="37" t="e">
        <f t="shared" si="339"/>
        <v>#DIV/0!</v>
      </c>
      <c r="AR718" s="37" t="e">
        <f t="shared" si="340"/>
        <v>#DIV/0!</v>
      </c>
      <c r="AS718" s="37" t="e">
        <f t="shared" si="341"/>
        <v>#DIV/0!</v>
      </c>
      <c r="AT718" s="37" t="e">
        <f t="shared" si="342"/>
        <v>#DIV/0!</v>
      </c>
      <c r="AU718" s="37" t="e">
        <f t="shared" si="343"/>
        <v>#DIV/0!</v>
      </c>
      <c r="AV718" s="42" t="e">
        <f t="shared" si="344"/>
        <v>#DIV/0!</v>
      </c>
      <c r="AW718" s="37" t="e">
        <f t="shared" si="345"/>
        <v>#DIV/0!</v>
      </c>
      <c r="AX718" s="37" t="e">
        <f t="shared" si="346"/>
        <v>#DIV/0!</v>
      </c>
      <c r="AY718" s="37" t="e">
        <f t="shared" si="347"/>
        <v>#DIV/0!</v>
      </c>
      <c r="AZ718" s="37" t="e">
        <f t="shared" si="348"/>
        <v>#DIV/0!</v>
      </c>
      <c r="BA718" s="37" t="e">
        <f t="shared" si="349"/>
        <v>#DIV/0!</v>
      </c>
      <c r="BB718" s="42" t="e">
        <f>IF($E718="ST",VALUE(TEXT((1/(('TOX and EXPO INPUTS'!$F$9/AG718)+('TOX and EXPO INPUTS'!$F$17/AN718))),"0.0E+00")),IF($E718="IT",VALUE(TEXT((1/(('TOX and EXPO INPUTS'!$F$12/AG718)+('TOX and EXPO INPUTS'!$F$20/AN718))),"0.0E+00"))))</f>
        <v>#DIV/0!</v>
      </c>
      <c r="BC718" s="37" t="e">
        <f>IF($E718="ST",VALUE(TEXT((1/(('TOX and EXPO INPUTS'!$F$9/AH718)+('TOX and EXPO INPUTS'!$F$17/AN718))),"0.0E+00")),IF($E718="IT",VALUE(TEXT((1/(('TOX and EXPO INPUTS'!$F$12/AH718)+('TOX and EXPO INPUTS'!$F$20/AN718))),"0.0E+00"))))</f>
        <v>#DIV/0!</v>
      </c>
      <c r="BD718" s="37" t="e">
        <f>IF($E718="ST",VALUE(TEXT((1/(('TOX and EXPO INPUTS'!$F$9/AI718)+('TOX and EXPO INPUTS'!$F$17/AN718))),"0.0E+00")),IF($E718="IT",VALUE(TEXT((1/(('TOX and EXPO INPUTS'!$F$12/AI718)+('TOX and EXPO INPUTS'!$F$20/AN718))),"0.0E+00"))))</f>
        <v>#DIV/0!</v>
      </c>
      <c r="BE718" s="37" t="e">
        <f>IF($E718="ST",VALUE(TEXT((1/(('TOX and EXPO INPUTS'!$F$9/AG718)+('TOX and EXPO INPUTS'!$F$17/AO718))),"0.0E+00")),IF($E718="IT",VALUE(TEXT((1/(('TOX and EXPO INPUTS'!$F$12/AG718)+('TOX and EXPO INPUTS'!$F$20/AO718))),"0.0E+00"))))</f>
        <v>#DIV/0!</v>
      </c>
      <c r="BF718" s="37" t="e">
        <f>IF($E718="ST",VALUE(TEXT((1/(('TOX and EXPO INPUTS'!$F$9/AH718)+('TOX and EXPO INPUTS'!$F$17/AO718))),"0.0E+00")),IF($E718="IT",VALUE(TEXT((1/(('TOX and EXPO INPUTS'!$F$12/AH718)+('TOX and EXPO INPUTS'!$F$20/AO718))),"0.0E+00"))))</f>
        <v>#DIV/0!</v>
      </c>
      <c r="BG718" s="37" t="e">
        <f>IF($E718="ST",VALUE(TEXT((1/(('TOX and EXPO INPUTS'!$F$9/AI718)+('TOX and EXPO INPUTS'!$F$17/AO718))),"0.0E+00")),IF($E718="IT",VALUE(TEXT((1/(('TOX and EXPO INPUTS'!$F$12/AI718)+('TOX and EXPO INPUTS'!$F$20/AO718))),"0.0E+00"))))</f>
        <v>#DIV/0!</v>
      </c>
      <c r="BH718" s="42" t="e">
        <f>VALUE(TEXT((AD718*$T718/365*'TOX and EXPO INPUTS'!$E$33/'TOX and EXPO INPUTS'!$E$34),"0.00E+00"))</f>
        <v>#DIV/0!</v>
      </c>
      <c r="BI718" s="37" t="e">
        <f>VALUE(TEXT((AE718*$T718/365*'TOX and EXPO INPUTS'!$E$33/'TOX and EXPO INPUTS'!$E$34),"0.00E+00"))</f>
        <v>#DIV/0!</v>
      </c>
      <c r="BJ718" s="37" t="e">
        <f>VALUE(TEXT((AF718*$T718/365*'TOX and EXPO INPUTS'!$E$33/'TOX and EXPO INPUTS'!$E$34),"0.00E+00"))</f>
        <v>#DIV/0!</v>
      </c>
      <c r="BK718" s="42" t="e">
        <f>VALUE(TEXT((AD718*$U718/365*'TOX and EXPO INPUTS'!$E$33/'TOX and EXPO INPUTS'!$E$34),"0.00E+00"))</f>
        <v>#DIV/0!</v>
      </c>
      <c r="BL718" s="37" t="e">
        <f>VALUE(TEXT((AE718*$U718/365*'TOX and EXPO INPUTS'!$E$33/'TOX and EXPO INPUTS'!$E$34),"0.00E+00"))</f>
        <v>#DIV/0!</v>
      </c>
      <c r="BM718" s="37" t="e">
        <f>VALUE(TEXT((AF718*$U718/365*'TOX and EXPO INPUTS'!$E$33/'TOX and EXPO INPUTS'!$E$34),"0.00E+00"))</f>
        <v>#DIV/0!</v>
      </c>
      <c r="BN718" s="42" t="e">
        <f>VALUE(TEXT((AL718*$T718/365*'TOX and EXPO INPUTS'!$E$33/'TOX and EXPO INPUTS'!$E$34),"0.00E+00"))</f>
        <v>#DIV/0!</v>
      </c>
      <c r="BO718" s="37" t="e">
        <f>VALUE(TEXT((AM718*$T718/365*'TOX and EXPO INPUTS'!$E$33/'TOX and EXPO INPUTS'!$E$34),"0.00E+00"))</f>
        <v>#DIV/0!</v>
      </c>
      <c r="BP718" s="42" t="e">
        <f>VALUE(TEXT((AL718*$U718/365*'TOX and EXPO INPUTS'!$E$33/'TOX and EXPO INPUTS'!$E$34),"0.00E+00"))</f>
        <v>#DIV/0!</v>
      </c>
      <c r="BQ718" s="37" t="e">
        <f>VALUE(TEXT((AM718*$U718/365*'TOX and EXPO INPUTS'!$E$33/'TOX and EXPO INPUTS'!$E$34),"0.00E+00"))</f>
        <v>#DIV/0!</v>
      </c>
      <c r="BR718" s="42" t="e">
        <f>VALUE(TEXT((AP718*$T718/365*'TOX and EXPO INPUTS'!$E$33/'TOX and EXPO INPUTS'!$E$34),"0.00E+00"))</f>
        <v>#DIV/0!</v>
      </c>
      <c r="BS718" s="37" t="e">
        <f>VALUE(TEXT((AQ718*$T718/365*'TOX and EXPO INPUTS'!$E$33/'TOX and EXPO INPUTS'!$E$34),"0.00E+00"))</f>
        <v>#DIV/0!</v>
      </c>
      <c r="BT718" s="37" t="e">
        <f>VALUE(TEXT((AR718*$T718/365*'TOX and EXPO INPUTS'!$E$33/'TOX and EXPO INPUTS'!$E$34),"0.00E+00"))</f>
        <v>#DIV/0!</v>
      </c>
      <c r="BU718" s="37" t="e">
        <f>VALUE(TEXT((AS718*$T718/365*'TOX and EXPO INPUTS'!$E$33/'TOX and EXPO INPUTS'!$E$34),"0.00E+00"))</f>
        <v>#DIV/0!</v>
      </c>
      <c r="BV718" s="37" t="e">
        <f>VALUE(TEXT((AT718*$T718/365*'TOX and EXPO INPUTS'!$E$33/'TOX and EXPO INPUTS'!$E$34),"0.00E+00"))</f>
        <v>#DIV/0!</v>
      </c>
      <c r="BW718" s="37" t="e">
        <f>VALUE(TEXT((AU718*$T718/365*'TOX and EXPO INPUTS'!$E$33/'TOX and EXPO INPUTS'!$E$34),"0.00E+00"))</f>
        <v>#DIV/0!</v>
      </c>
      <c r="BX718" s="42" t="e">
        <f>VALUE(TEXT((AP718*$U718/365*'TOX and EXPO INPUTS'!$E$33/'TOX and EXPO INPUTS'!$E$34),"0.00E+00"))</f>
        <v>#DIV/0!</v>
      </c>
      <c r="BY718" s="37" t="e">
        <f>VALUE(TEXT((AQ718*$U718/365*'TOX and EXPO INPUTS'!$E$33/'TOX and EXPO INPUTS'!$E$34),"0.00E+00"))</f>
        <v>#DIV/0!</v>
      </c>
      <c r="BZ718" s="37" t="e">
        <f>VALUE(TEXT((AR718*$U718/365*'TOX and EXPO INPUTS'!$E$33/'TOX and EXPO INPUTS'!$E$34),"0.00E+00"))</f>
        <v>#DIV/0!</v>
      </c>
      <c r="CA718" s="37" t="e">
        <f>VALUE(TEXT((AS718*$U718/365*'TOX and EXPO INPUTS'!$E$33/'TOX and EXPO INPUTS'!$E$34),"0.00E+00"))</f>
        <v>#DIV/0!</v>
      </c>
      <c r="CB718" s="37" t="e">
        <f>VALUE(TEXT((AT718*$U718/365*'TOX and EXPO INPUTS'!$E$33/'TOX and EXPO INPUTS'!$E$34),"0.00E+00"))</f>
        <v>#DIV/0!</v>
      </c>
      <c r="CC718" s="37" t="e">
        <f>VALUE(TEXT((AU718*$U718/365*'TOX and EXPO INPUTS'!$E$33/'TOX and EXPO INPUTS'!$E$34),"0.00E+00"))</f>
        <v>#DIV/0!</v>
      </c>
      <c r="CD718" s="58" t="e">
        <f>VALUE(TEXT((BR718*'TOX and EXPO INPUTS'!$F$23),"0.00E+00"))</f>
        <v>#DIV/0!</v>
      </c>
      <c r="CE718" s="57" t="e">
        <f>VALUE(TEXT((BS718*'TOX and EXPO INPUTS'!$F$23),"0.00E+00"))</f>
        <v>#DIV/0!</v>
      </c>
      <c r="CF718" s="57" t="e">
        <f>VALUE(TEXT((BT718*'TOX and EXPO INPUTS'!$F$23),"0.00E+00"))</f>
        <v>#DIV/0!</v>
      </c>
      <c r="CG718" s="57" t="e">
        <f>VALUE(TEXT((BU718*'TOX and EXPO INPUTS'!$F$23),"0.00E+00"))</f>
        <v>#DIV/0!</v>
      </c>
      <c r="CH718" s="57" t="e">
        <f>VALUE(TEXT((BV718*'TOX and EXPO INPUTS'!$F$23),"0.00E+00"))</f>
        <v>#DIV/0!</v>
      </c>
      <c r="CI718" s="57" t="e">
        <f>VALUE(TEXT((BW718*'TOX and EXPO INPUTS'!$F$23),"0.00E+00"))</f>
        <v>#DIV/0!</v>
      </c>
      <c r="CJ718" s="58" t="e">
        <f>VALUE(TEXT((BX718*'TOX and EXPO INPUTS'!$F$23),"0.00E+00"))</f>
        <v>#DIV/0!</v>
      </c>
      <c r="CK718" s="57" t="e">
        <f>VALUE(TEXT((BY718*'TOX and EXPO INPUTS'!$F$23),"0.00E+00"))</f>
        <v>#DIV/0!</v>
      </c>
      <c r="CL718" s="57" t="e">
        <f>VALUE(TEXT((BZ718*'TOX and EXPO INPUTS'!$F$23),"0.00E+00"))</f>
        <v>#DIV/0!</v>
      </c>
      <c r="CM718" s="57" t="e">
        <f>VALUE(TEXT((CA718*'TOX and EXPO INPUTS'!$F$23),"0.00E+00"))</f>
        <v>#DIV/0!</v>
      </c>
      <c r="CN718" s="57" t="e">
        <f>VALUE(TEXT((CB718*'TOX and EXPO INPUTS'!$F$23),"0.00E+00"))</f>
        <v>#DIV/0!</v>
      </c>
      <c r="CO718" s="57" t="e">
        <f>VALUE(TEXT((CC718*'TOX and EXPO INPUTS'!$F$23),"0.00E+00"))</f>
        <v>#DIV/0!</v>
      </c>
      <c r="CP718" s="38" t="s">
        <v>106</v>
      </c>
      <c r="CQ718" s="34" t="s">
        <v>107</v>
      </c>
      <c r="CR718" s="34" t="s">
        <v>108</v>
      </c>
      <c r="CS718" s="39" t="s">
        <v>109</v>
      </c>
    </row>
    <row r="719" spans="1:97" ht="48" customHeight="1" x14ac:dyDescent="0.25">
      <c r="A719" s="34" t="s">
        <v>98</v>
      </c>
      <c r="B719" s="34" t="s">
        <v>99</v>
      </c>
      <c r="C719" s="34" t="s">
        <v>100</v>
      </c>
      <c r="D719" s="34" t="s">
        <v>101</v>
      </c>
      <c r="E719" s="39" t="s">
        <v>112</v>
      </c>
      <c r="F719" s="40" t="s">
        <v>178</v>
      </c>
      <c r="G719" s="43"/>
      <c r="H719" s="36" t="s">
        <v>104</v>
      </c>
      <c r="I719" s="67"/>
      <c r="J719" s="36" t="s">
        <v>105</v>
      </c>
      <c r="K719" s="100">
        <f>VLOOKUP(F719,'Amount Seed Planted_variables'!$A$3:$I$74,2,0)</f>
        <v>15600</v>
      </c>
      <c r="L719" s="100">
        <f>VLOOKUP(F719,'Amount Seed Planted_variables'!$A$3:$I$74,3,0)</f>
        <v>28100</v>
      </c>
      <c r="M719" s="36">
        <f t="shared" si="354"/>
        <v>0</v>
      </c>
      <c r="N719" s="35">
        <f t="shared" si="355"/>
        <v>0</v>
      </c>
      <c r="O719" s="101">
        <v>180000</v>
      </c>
      <c r="P719" s="93">
        <f>VLOOKUP(F719,'Amount Seed Planted_variables'!$A$3:$I$74,4,0)</f>
        <v>2438360</v>
      </c>
      <c r="Q719" s="93">
        <f>VLOOKUP(F719,'Amount Seed Planted_variables'!$A$3:$I$74,7,0)</f>
        <v>200</v>
      </c>
      <c r="R719" s="93">
        <f>VLOOKUP(F719,'Amount Seed Planted_variables'!$A$3:$I$74,8,0)</f>
        <v>487672000</v>
      </c>
      <c r="S719" s="87" t="str">
        <f t="shared" si="351"/>
        <v>NA</v>
      </c>
      <c r="T719" s="35">
        <v>10</v>
      </c>
      <c r="U719" s="35">
        <v>30</v>
      </c>
      <c r="V719" s="41">
        <v>349</v>
      </c>
      <c r="W719" s="35">
        <v>51.2</v>
      </c>
      <c r="X719" s="35">
        <v>42.2</v>
      </c>
      <c r="Y719" s="41">
        <v>1.2</v>
      </c>
      <c r="Z719" s="35">
        <f t="shared" si="350"/>
        <v>0.12</v>
      </c>
      <c r="AA719" s="42">
        <f t="shared" si="356"/>
        <v>0</v>
      </c>
      <c r="AB719" s="37">
        <f t="shared" si="357"/>
        <v>0</v>
      </c>
      <c r="AC719" s="37">
        <f t="shared" si="358"/>
        <v>0</v>
      </c>
      <c r="AD719" s="42" t="e">
        <f>VALUE(TEXT(((AA719*'TOX and EXPO INPUTS'!$F$13)/'TOX and EXPO INPUTS'!$E$27),"0.00E+00"))</f>
        <v>#DIV/0!</v>
      </c>
      <c r="AE719" s="37" t="e">
        <f>VALUE(TEXT(((AB719*'TOX and EXPO INPUTS'!$F$13)/'TOX and EXPO INPUTS'!$E$27),"0.00E+00"))</f>
        <v>#DIV/0!</v>
      </c>
      <c r="AF719" s="37" t="e">
        <f>VALUE(TEXT(((AC719*'TOX and EXPO INPUTS'!$F$13)/'TOX and EXPO INPUTS'!$E$27),"0.00E+00"))</f>
        <v>#DIV/0!</v>
      </c>
      <c r="AG719" s="42" t="e">
        <f>IF($E719="ST",VALUE(TEXT(('TOX and EXPO INPUTS'!$F$7/AD719),"0.0E+00")),IF($E719="IT",VALUE(TEXT(('TOX and EXPO INPUTS'!$F$10/AD719),"0.0E+00"))))</f>
        <v>#DIV/0!</v>
      </c>
      <c r="AH719" s="37" t="e">
        <f>IF($E719="ST",VALUE(TEXT(('TOX and EXPO INPUTS'!$F$7/AE719),"0.0E+00")),IF($E719="IT",VALUE(TEXT(('TOX and EXPO INPUTS'!$F$10/AE719),"0.0E+00"))))</f>
        <v>#DIV/0!</v>
      </c>
      <c r="AI719" s="37" t="e">
        <f>IF($E719="ST",VALUE(TEXT(('TOX and EXPO INPUTS'!$F$7/AF719),"0.0E+00")),IF($E719="IT",VALUE(TEXT(('TOX and EXPO INPUTS'!$F$10/AF719),"0.0E+00"))))</f>
        <v>#DIV/0!</v>
      </c>
      <c r="AJ719" s="42">
        <f t="shared" si="352"/>
        <v>0</v>
      </c>
      <c r="AK719" s="37">
        <f t="shared" si="353"/>
        <v>0</v>
      </c>
      <c r="AL719" s="42" t="e">
        <f>VALUE(TEXT(((AJ719*'TOX and EXPO INPUTS'!$F$21)/'TOX and EXPO INPUTS'!$E$29),"0.00E+00"))</f>
        <v>#DIV/0!</v>
      </c>
      <c r="AM719" s="37" t="e">
        <f>VALUE(TEXT(((AK719*'TOX and EXPO INPUTS'!$F$21)/'TOX and EXPO INPUTS'!$E$29),"0.00E+00"))</f>
        <v>#DIV/0!</v>
      </c>
      <c r="AN719" s="42" t="e">
        <f>IF($E719="ST",VALUE(TEXT(('TOX and EXPO INPUTS'!$F$15/AL719),"0.0E+00")),IF($E719="IT",VALUE(TEXT(('TOX and EXPO INPUTS'!$F$18/AL719),"0.0E+00"))))</f>
        <v>#DIV/0!</v>
      </c>
      <c r="AO719" s="37" t="e">
        <f>IF($E719="ST",VALUE(TEXT(('TOX and EXPO INPUTS'!$F$15/AM719),"0.0E+00")),IF($E719="IT",VALUE(TEXT(('TOX and EXPO INPUTS'!$F$18/AM719),"0.0E+00"))))</f>
        <v>#DIV/0!</v>
      </c>
      <c r="AP719" s="42" t="e">
        <f t="shared" si="338"/>
        <v>#DIV/0!</v>
      </c>
      <c r="AQ719" s="37" t="e">
        <f t="shared" si="339"/>
        <v>#DIV/0!</v>
      </c>
      <c r="AR719" s="37" t="e">
        <f t="shared" si="340"/>
        <v>#DIV/0!</v>
      </c>
      <c r="AS719" s="37" t="e">
        <f t="shared" si="341"/>
        <v>#DIV/0!</v>
      </c>
      <c r="AT719" s="37" t="e">
        <f t="shared" si="342"/>
        <v>#DIV/0!</v>
      </c>
      <c r="AU719" s="37" t="e">
        <f t="shared" si="343"/>
        <v>#DIV/0!</v>
      </c>
      <c r="AV719" s="42" t="e">
        <f t="shared" si="344"/>
        <v>#DIV/0!</v>
      </c>
      <c r="AW719" s="37" t="e">
        <f t="shared" si="345"/>
        <v>#DIV/0!</v>
      </c>
      <c r="AX719" s="37" t="e">
        <f t="shared" si="346"/>
        <v>#DIV/0!</v>
      </c>
      <c r="AY719" s="37" t="e">
        <f t="shared" si="347"/>
        <v>#DIV/0!</v>
      </c>
      <c r="AZ719" s="37" t="e">
        <f t="shared" si="348"/>
        <v>#DIV/0!</v>
      </c>
      <c r="BA719" s="37" t="e">
        <f t="shared" si="349"/>
        <v>#DIV/0!</v>
      </c>
      <c r="BB719" s="42" t="e">
        <f>IF($E719="ST",VALUE(TEXT((1/(('TOX and EXPO INPUTS'!$F$9/AG719)+('TOX and EXPO INPUTS'!$F$17/AN719))),"0.0E+00")),IF($E719="IT",VALUE(TEXT((1/(('TOX and EXPO INPUTS'!$F$12/AG719)+('TOX and EXPO INPUTS'!$F$20/AN719))),"0.0E+00"))))</f>
        <v>#DIV/0!</v>
      </c>
      <c r="BC719" s="37" t="e">
        <f>IF($E719="ST",VALUE(TEXT((1/(('TOX and EXPO INPUTS'!$F$9/AH719)+('TOX and EXPO INPUTS'!$F$17/AN719))),"0.0E+00")),IF($E719="IT",VALUE(TEXT((1/(('TOX and EXPO INPUTS'!$F$12/AH719)+('TOX and EXPO INPUTS'!$F$20/AN719))),"0.0E+00"))))</f>
        <v>#DIV/0!</v>
      </c>
      <c r="BD719" s="37" t="e">
        <f>IF($E719="ST",VALUE(TEXT((1/(('TOX and EXPO INPUTS'!$F$9/AI719)+('TOX and EXPO INPUTS'!$F$17/AN719))),"0.0E+00")),IF($E719="IT",VALUE(TEXT((1/(('TOX and EXPO INPUTS'!$F$12/AI719)+('TOX and EXPO INPUTS'!$F$20/AN719))),"0.0E+00"))))</f>
        <v>#DIV/0!</v>
      </c>
      <c r="BE719" s="37" t="e">
        <f>IF($E719="ST",VALUE(TEXT((1/(('TOX and EXPO INPUTS'!$F$9/AG719)+('TOX and EXPO INPUTS'!$F$17/AO719))),"0.0E+00")),IF($E719="IT",VALUE(TEXT((1/(('TOX and EXPO INPUTS'!$F$12/AG719)+('TOX and EXPO INPUTS'!$F$20/AO719))),"0.0E+00"))))</f>
        <v>#DIV/0!</v>
      </c>
      <c r="BF719" s="37" t="e">
        <f>IF($E719="ST",VALUE(TEXT((1/(('TOX and EXPO INPUTS'!$F$9/AH719)+('TOX and EXPO INPUTS'!$F$17/AO719))),"0.0E+00")),IF($E719="IT",VALUE(TEXT((1/(('TOX and EXPO INPUTS'!$F$12/AH719)+('TOX and EXPO INPUTS'!$F$20/AO719))),"0.0E+00"))))</f>
        <v>#DIV/0!</v>
      </c>
      <c r="BG719" s="37" t="e">
        <f>IF($E719="ST",VALUE(TEXT((1/(('TOX and EXPO INPUTS'!$F$9/AI719)+('TOX and EXPO INPUTS'!$F$17/AO719))),"0.0E+00")),IF($E719="IT",VALUE(TEXT((1/(('TOX and EXPO INPUTS'!$F$12/AI719)+('TOX and EXPO INPUTS'!$F$20/AO719))),"0.0E+00"))))</f>
        <v>#DIV/0!</v>
      </c>
      <c r="BH719" s="42" t="e">
        <f>VALUE(TEXT((AD719*$T719/365*'TOX and EXPO INPUTS'!$E$33/'TOX and EXPO INPUTS'!$E$34),"0.00E+00"))</f>
        <v>#DIV/0!</v>
      </c>
      <c r="BI719" s="37" t="e">
        <f>VALUE(TEXT((AE719*$T719/365*'TOX and EXPO INPUTS'!$E$33/'TOX and EXPO INPUTS'!$E$34),"0.00E+00"))</f>
        <v>#DIV/0!</v>
      </c>
      <c r="BJ719" s="37" t="e">
        <f>VALUE(TEXT((AF719*$T719/365*'TOX and EXPO INPUTS'!$E$33/'TOX and EXPO INPUTS'!$E$34),"0.00E+00"))</f>
        <v>#DIV/0!</v>
      </c>
      <c r="BK719" s="42" t="e">
        <f>VALUE(TEXT((AD719*$U719/365*'TOX and EXPO INPUTS'!$E$33/'TOX and EXPO INPUTS'!$E$34),"0.00E+00"))</f>
        <v>#DIV/0!</v>
      </c>
      <c r="BL719" s="37" t="e">
        <f>VALUE(TEXT((AE719*$U719/365*'TOX and EXPO INPUTS'!$E$33/'TOX and EXPO INPUTS'!$E$34),"0.00E+00"))</f>
        <v>#DIV/0!</v>
      </c>
      <c r="BM719" s="37" t="e">
        <f>VALUE(TEXT((AF719*$U719/365*'TOX and EXPO INPUTS'!$E$33/'TOX and EXPO INPUTS'!$E$34),"0.00E+00"))</f>
        <v>#DIV/0!</v>
      </c>
      <c r="BN719" s="42" t="e">
        <f>VALUE(TEXT((AL719*$T719/365*'TOX and EXPO INPUTS'!$E$33/'TOX and EXPO INPUTS'!$E$34),"0.00E+00"))</f>
        <v>#DIV/0!</v>
      </c>
      <c r="BO719" s="37" t="e">
        <f>VALUE(TEXT((AM719*$T719/365*'TOX and EXPO INPUTS'!$E$33/'TOX and EXPO INPUTS'!$E$34),"0.00E+00"))</f>
        <v>#DIV/0!</v>
      </c>
      <c r="BP719" s="42" t="e">
        <f>VALUE(TEXT((AL719*$U719/365*'TOX and EXPO INPUTS'!$E$33/'TOX and EXPO INPUTS'!$E$34),"0.00E+00"))</f>
        <v>#DIV/0!</v>
      </c>
      <c r="BQ719" s="37" t="e">
        <f>VALUE(TEXT((AM719*$U719/365*'TOX and EXPO INPUTS'!$E$33/'TOX and EXPO INPUTS'!$E$34),"0.00E+00"))</f>
        <v>#DIV/0!</v>
      </c>
      <c r="BR719" s="42" t="e">
        <f>VALUE(TEXT((AP719*$T719/365*'TOX and EXPO INPUTS'!$E$33/'TOX and EXPO INPUTS'!$E$34),"0.00E+00"))</f>
        <v>#DIV/0!</v>
      </c>
      <c r="BS719" s="37" t="e">
        <f>VALUE(TEXT((AQ719*$T719/365*'TOX and EXPO INPUTS'!$E$33/'TOX and EXPO INPUTS'!$E$34),"0.00E+00"))</f>
        <v>#DIV/0!</v>
      </c>
      <c r="BT719" s="37" t="e">
        <f>VALUE(TEXT((AR719*$T719/365*'TOX and EXPO INPUTS'!$E$33/'TOX and EXPO INPUTS'!$E$34),"0.00E+00"))</f>
        <v>#DIV/0!</v>
      </c>
      <c r="BU719" s="37" t="e">
        <f>VALUE(TEXT((AS719*$T719/365*'TOX and EXPO INPUTS'!$E$33/'TOX and EXPO INPUTS'!$E$34),"0.00E+00"))</f>
        <v>#DIV/0!</v>
      </c>
      <c r="BV719" s="37" t="e">
        <f>VALUE(TEXT((AT719*$T719/365*'TOX and EXPO INPUTS'!$E$33/'TOX and EXPO INPUTS'!$E$34),"0.00E+00"))</f>
        <v>#DIV/0!</v>
      </c>
      <c r="BW719" s="37" t="e">
        <f>VALUE(TEXT((AU719*$T719/365*'TOX and EXPO INPUTS'!$E$33/'TOX and EXPO INPUTS'!$E$34),"0.00E+00"))</f>
        <v>#DIV/0!</v>
      </c>
      <c r="BX719" s="42" t="e">
        <f>VALUE(TEXT((AP719*$U719/365*'TOX and EXPO INPUTS'!$E$33/'TOX and EXPO INPUTS'!$E$34),"0.00E+00"))</f>
        <v>#DIV/0!</v>
      </c>
      <c r="BY719" s="37" t="e">
        <f>VALUE(TEXT((AQ719*$U719/365*'TOX and EXPO INPUTS'!$E$33/'TOX and EXPO INPUTS'!$E$34),"0.00E+00"))</f>
        <v>#DIV/0!</v>
      </c>
      <c r="BZ719" s="37" t="e">
        <f>VALUE(TEXT((AR719*$U719/365*'TOX and EXPO INPUTS'!$E$33/'TOX and EXPO INPUTS'!$E$34),"0.00E+00"))</f>
        <v>#DIV/0!</v>
      </c>
      <c r="CA719" s="37" t="e">
        <f>VALUE(TEXT((AS719*$U719/365*'TOX and EXPO INPUTS'!$E$33/'TOX and EXPO INPUTS'!$E$34),"0.00E+00"))</f>
        <v>#DIV/0!</v>
      </c>
      <c r="CB719" s="37" t="e">
        <f>VALUE(TEXT((AT719*$U719/365*'TOX and EXPO INPUTS'!$E$33/'TOX and EXPO INPUTS'!$E$34),"0.00E+00"))</f>
        <v>#DIV/0!</v>
      </c>
      <c r="CC719" s="37" t="e">
        <f>VALUE(TEXT((AU719*$U719/365*'TOX and EXPO INPUTS'!$E$33/'TOX and EXPO INPUTS'!$E$34),"0.00E+00"))</f>
        <v>#DIV/0!</v>
      </c>
      <c r="CD719" s="58" t="e">
        <f>VALUE(TEXT((BR719*'TOX and EXPO INPUTS'!$F$23),"0.00E+00"))</f>
        <v>#DIV/0!</v>
      </c>
      <c r="CE719" s="57" t="e">
        <f>VALUE(TEXT((BS719*'TOX and EXPO INPUTS'!$F$23),"0.00E+00"))</f>
        <v>#DIV/0!</v>
      </c>
      <c r="CF719" s="57" t="e">
        <f>VALUE(TEXT((BT719*'TOX and EXPO INPUTS'!$F$23),"0.00E+00"))</f>
        <v>#DIV/0!</v>
      </c>
      <c r="CG719" s="57" t="e">
        <f>VALUE(TEXT((BU719*'TOX and EXPO INPUTS'!$F$23),"0.00E+00"))</f>
        <v>#DIV/0!</v>
      </c>
      <c r="CH719" s="57" t="e">
        <f>VALUE(TEXT((BV719*'TOX and EXPO INPUTS'!$F$23),"0.00E+00"))</f>
        <v>#DIV/0!</v>
      </c>
      <c r="CI719" s="57" t="e">
        <f>VALUE(TEXT((BW719*'TOX and EXPO INPUTS'!$F$23),"0.00E+00"))</f>
        <v>#DIV/0!</v>
      </c>
      <c r="CJ719" s="58" t="e">
        <f>VALUE(TEXT((BX719*'TOX and EXPO INPUTS'!$F$23),"0.00E+00"))</f>
        <v>#DIV/0!</v>
      </c>
      <c r="CK719" s="57" t="e">
        <f>VALUE(TEXT((BY719*'TOX and EXPO INPUTS'!$F$23),"0.00E+00"))</f>
        <v>#DIV/0!</v>
      </c>
      <c r="CL719" s="57" t="e">
        <f>VALUE(TEXT((BZ719*'TOX and EXPO INPUTS'!$F$23),"0.00E+00"))</f>
        <v>#DIV/0!</v>
      </c>
      <c r="CM719" s="57" t="e">
        <f>VALUE(TEXT((CA719*'TOX and EXPO INPUTS'!$F$23),"0.00E+00"))</f>
        <v>#DIV/0!</v>
      </c>
      <c r="CN719" s="57" t="e">
        <f>VALUE(TEXT((CB719*'TOX and EXPO INPUTS'!$F$23),"0.00E+00"))</f>
        <v>#DIV/0!</v>
      </c>
      <c r="CO719" s="57" t="e">
        <f>VALUE(TEXT((CC719*'TOX and EXPO INPUTS'!$F$23),"0.00E+00"))</f>
        <v>#DIV/0!</v>
      </c>
      <c r="CP719" s="38" t="s">
        <v>106</v>
      </c>
      <c r="CQ719" s="34" t="s">
        <v>107</v>
      </c>
      <c r="CR719" s="34" t="s">
        <v>108</v>
      </c>
      <c r="CS719" s="39" t="s">
        <v>109</v>
      </c>
    </row>
    <row r="720" spans="1:97" ht="48" customHeight="1" x14ac:dyDescent="0.25">
      <c r="A720" s="34" t="s">
        <v>98</v>
      </c>
      <c r="B720" s="34" t="s">
        <v>99</v>
      </c>
      <c r="C720" s="34" t="s">
        <v>100</v>
      </c>
      <c r="D720" s="34" t="s">
        <v>110</v>
      </c>
      <c r="E720" s="39" t="s">
        <v>112</v>
      </c>
      <c r="F720" s="40" t="s">
        <v>178</v>
      </c>
      <c r="G720" s="43"/>
      <c r="H720" s="36" t="s">
        <v>104</v>
      </c>
      <c r="I720" s="67"/>
      <c r="J720" s="36" t="s">
        <v>105</v>
      </c>
      <c r="K720" s="100">
        <f>VLOOKUP(F720,'Amount Seed Planted_variables'!$A$3:$I$74,2,0)</f>
        <v>15600</v>
      </c>
      <c r="L720" s="100">
        <f>VLOOKUP(F720,'Amount Seed Planted_variables'!$A$3:$I$74,3,0)</f>
        <v>28100</v>
      </c>
      <c r="M720" s="36">
        <f t="shared" si="354"/>
        <v>0</v>
      </c>
      <c r="N720" s="35">
        <f t="shared" si="355"/>
        <v>0</v>
      </c>
      <c r="O720" s="101">
        <v>180000</v>
      </c>
      <c r="P720" s="93">
        <f>VLOOKUP(F720,'Amount Seed Planted_variables'!$A$3:$I$74,4,0)</f>
        <v>2438360</v>
      </c>
      <c r="Q720" s="93">
        <f>VLOOKUP(F720,'Amount Seed Planted_variables'!$A$3:$I$74,7,0)</f>
        <v>200</v>
      </c>
      <c r="R720" s="93">
        <f>VLOOKUP(F720,'Amount Seed Planted_variables'!$A$3:$I$74,8,0)</f>
        <v>487672000</v>
      </c>
      <c r="S720" s="87" t="str">
        <f t="shared" si="351"/>
        <v>NA</v>
      </c>
      <c r="T720" s="35">
        <v>10</v>
      </c>
      <c r="U720" s="35">
        <v>30</v>
      </c>
      <c r="V720" s="41">
        <v>68</v>
      </c>
      <c r="W720" s="35">
        <v>16.899999999999999</v>
      </c>
      <c r="X720" s="35">
        <v>13.1</v>
      </c>
      <c r="Y720" s="41">
        <v>3.6</v>
      </c>
      <c r="Z720" s="35">
        <f t="shared" si="350"/>
        <v>0.36000000000000004</v>
      </c>
      <c r="AA720" s="42">
        <f t="shared" si="356"/>
        <v>0</v>
      </c>
      <c r="AB720" s="37">
        <f t="shared" si="357"/>
        <v>0</v>
      </c>
      <c r="AC720" s="37">
        <f t="shared" si="358"/>
        <v>0</v>
      </c>
      <c r="AD720" s="42" t="e">
        <f>VALUE(TEXT(((AA720*'TOX and EXPO INPUTS'!$F$13)/'TOX and EXPO INPUTS'!$E$27),"0.00E+00"))</f>
        <v>#DIV/0!</v>
      </c>
      <c r="AE720" s="37" t="e">
        <f>VALUE(TEXT(((AB720*'TOX and EXPO INPUTS'!$F$13)/'TOX and EXPO INPUTS'!$E$27),"0.00E+00"))</f>
        <v>#DIV/0!</v>
      </c>
      <c r="AF720" s="37" t="e">
        <f>VALUE(TEXT(((AC720*'TOX and EXPO INPUTS'!$F$13)/'TOX and EXPO INPUTS'!$E$27),"0.00E+00"))</f>
        <v>#DIV/0!</v>
      </c>
      <c r="AG720" s="42" t="e">
        <f>IF($E720="ST",VALUE(TEXT(('TOX and EXPO INPUTS'!$F$7/AD720),"0.0E+00")),IF($E720="IT",VALUE(TEXT(('TOX and EXPO INPUTS'!$F$10/AD720),"0.0E+00"))))</f>
        <v>#DIV/0!</v>
      </c>
      <c r="AH720" s="37" t="e">
        <f>IF($E720="ST",VALUE(TEXT(('TOX and EXPO INPUTS'!$F$7/AE720),"0.0E+00")),IF($E720="IT",VALUE(TEXT(('TOX and EXPO INPUTS'!$F$10/AE720),"0.0E+00"))))</f>
        <v>#DIV/0!</v>
      </c>
      <c r="AI720" s="37" t="e">
        <f>IF($E720="ST",VALUE(TEXT(('TOX and EXPO INPUTS'!$F$7/AF720),"0.0E+00")),IF($E720="IT",VALUE(TEXT(('TOX and EXPO INPUTS'!$F$10/AF720),"0.0E+00"))))</f>
        <v>#DIV/0!</v>
      </c>
      <c r="AJ720" s="42">
        <f t="shared" si="352"/>
        <v>0</v>
      </c>
      <c r="AK720" s="37">
        <f t="shared" si="353"/>
        <v>0</v>
      </c>
      <c r="AL720" s="42" t="e">
        <f>VALUE(TEXT(((AJ720*'TOX and EXPO INPUTS'!$F$21)/'TOX and EXPO INPUTS'!$E$29),"0.00E+00"))</f>
        <v>#DIV/0!</v>
      </c>
      <c r="AM720" s="37" t="e">
        <f>VALUE(TEXT(((AK720*'TOX and EXPO INPUTS'!$F$21)/'TOX and EXPO INPUTS'!$E$29),"0.00E+00"))</f>
        <v>#DIV/0!</v>
      </c>
      <c r="AN720" s="42" t="e">
        <f>IF($E720="ST",VALUE(TEXT(('TOX and EXPO INPUTS'!$F$15/AL720),"0.0E+00")),IF($E720="IT",VALUE(TEXT(('TOX and EXPO INPUTS'!$F$18/AL720),"0.0E+00"))))</f>
        <v>#DIV/0!</v>
      </c>
      <c r="AO720" s="37" t="e">
        <f>IF($E720="ST",VALUE(TEXT(('TOX and EXPO INPUTS'!$F$15/AM720),"0.0E+00")),IF($E720="IT",VALUE(TEXT(('TOX and EXPO INPUTS'!$F$18/AM720),"0.0E+00"))))</f>
        <v>#DIV/0!</v>
      </c>
      <c r="AP720" s="42" t="e">
        <f t="shared" si="338"/>
        <v>#DIV/0!</v>
      </c>
      <c r="AQ720" s="37" t="e">
        <f t="shared" si="339"/>
        <v>#DIV/0!</v>
      </c>
      <c r="AR720" s="37" t="e">
        <f t="shared" si="340"/>
        <v>#DIV/0!</v>
      </c>
      <c r="AS720" s="37" t="e">
        <f t="shared" si="341"/>
        <v>#DIV/0!</v>
      </c>
      <c r="AT720" s="37" t="e">
        <f t="shared" si="342"/>
        <v>#DIV/0!</v>
      </c>
      <c r="AU720" s="37" t="e">
        <f t="shared" si="343"/>
        <v>#DIV/0!</v>
      </c>
      <c r="AV720" s="42" t="e">
        <f t="shared" si="344"/>
        <v>#DIV/0!</v>
      </c>
      <c r="AW720" s="37" t="e">
        <f t="shared" si="345"/>
        <v>#DIV/0!</v>
      </c>
      <c r="AX720" s="37" t="e">
        <f t="shared" si="346"/>
        <v>#DIV/0!</v>
      </c>
      <c r="AY720" s="37" t="e">
        <f t="shared" si="347"/>
        <v>#DIV/0!</v>
      </c>
      <c r="AZ720" s="37" t="e">
        <f t="shared" si="348"/>
        <v>#DIV/0!</v>
      </c>
      <c r="BA720" s="37" t="e">
        <f t="shared" si="349"/>
        <v>#DIV/0!</v>
      </c>
      <c r="BB720" s="42" t="e">
        <f>IF($E720="ST",VALUE(TEXT((1/(('TOX and EXPO INPUTS'!$F$9/AG720)+('TOX and EXPO INPUTS'!$F$17/AN720))),"0.0E+00")),IF($E720="IT",VALUE(TEXT((1/(('TOX and EXPO INPUTS'!$F$12/AG720)+('TOX and EXPO INPUTS'!$F$20/AN720))),"0.0E+00"))))</f>
        <v>#DIV/0!</v>
      </c>
      <c r="BC720" s="37" t="e">
        <f>IF($E720="ST",VALUE(TEXT((1/(('TOX and EXPO INPUTS'!$F$9/AH720)+('TOX and EXPO INPUTS'!$F$17/AN720))),"0.0E+00")),IF($E720="IT",VALUE(TEXT((1/(('TOX and EXPO INPUTS'!$F$12/AH720)+('TOX and EXPO INPUTS'!$F$20/AN720))),"0.0E+00"))))</f>
        <v>#DIV/0!</v>
      </c>
      <c r="BD720" s="37" t="e">
        <f>IF($E720="ST",VALUE(TEXT((1/(('TOX and EXPO INPUTS'!$F$9/AI720)+('TOX and EXPO INPUTS'!$F$17/AN720))),"0.0E+00")),IF($E720="IT",VALUE(TEXT((1/(('TOX and EXPO INPUTS'!$F$12/AI720)+('TOX and EXPO INPUTS'!$F$20/AN720))),"0.0E+00"))))</f>
        <v>#DIV/0!</v>
      </c>
      <c r="BE720" s="37" t="e">
        <f>IF($E720="ST",VALUE(TEXT((1/(('TOX and EXPO INPUTS'!$F$9/AG720)+('TOX and EXPO INPUTS'!$F$17/AO720))),"0.0E+00")),IF($E720="IT",VALUE(TEXT((1/(('TOX and EXPO INPUTS'!$F$12/AG720)+('TOX and EXPO INPUTS'!$F$20/AO720))),"0.0E+00"))))</f>
        <v>#DIV/0!</v>
      </c>
      <c r="BF720" s="37" t="e">
        <f>IF($E720="ST",VALUE(TEXT((1/(('TOX and EXPO INPUTS'!$F$9/AH720)+('TOX and EXPO INPUTS'!$F$17/AO720))),"0.0E+00")),IF($E720="IT",VALUE(TEXT((1/(('TOX and EXPO INPUTS'!$F$12/AH720)+('TOX and EXPO INPUTS'!$F$20/AO720))),"0.0E+00"))))</f>
        <v>#DIV/0!</v>
      </c>
      <c r="BG720" s="37" t="e">
        <f>IF($E720="ST",VALUE(TEXT((1/(('TOX and EXPO INPUTS'!$F$9/AI720)+('TOX and EXPO INPUTS'!$F$17/AO720))),"0.0E+00")),IF($E720="IT",VALUE(TEXT((1/(('TOX and EXPO INPUTS'!$F$12/AI720)+('TOX and EXPO INPUTS'!$F$20/AO720))),"0.0E+00"))))</f>
        <v>#DIV/0!</v>
      </c>
      <c r="BH720" s="42" t="e">
        <f>VALUE(TEXT((AD720*$T720/365*'TOX and EXPO INPUTS'!$E$33/'TOX and EXPO INPUTS'!$E$34),"0.00E+00"))</f>
        <v>#DIV/0!</v>
      </c>
      <c r="BI720" s="37" t="e">
        <f>VALUE(TEXT((AE720*$T720/365*'TOX and EXPO INPUTS'!$E$33/'TOX and EXPO INPUTS'!$E$34),"0.00E+00"))</f>
        <v>#DIV/0!</v>
      </c>
      <c r="BJ720" s="37" t="e">
        <f>VALUE(TEXT((AF720*$T720/365*'TOX and EXPO INPUTS'!$E$33/'TOX and EXPO INPUTS'!$E$34),"0.00E+00"))</f>
        <v>#DIV/0!</v>
      </c>
      <c r="BK720" s="42" t="e">
        <f>VALUE(TEXT((AD720*$U720/365*'TOX and EXPO INPUTS'!$E$33/'TOX and EXPO INPUTS'!$E$34),"0.00E+00"))</f>
        <v>#DIV/0!</v>
      </c>
      <c r="BL720" s="37" t="e">
        <f>VALUE(TEXT((AE720*$U720/365*'TOX and EXPO INPUTS'!$E$33/'TOX and EXPO INPUTS'!$E$34),"0.00E+00"))</f>
        <v>#DIV/0!</v>
      </c>
      <c r="BM720" s="37" t="e">
        <f>VALUE(TEXT((AF720*$U720/365*'TOX and EXPO INPUTS'!$E$33/'TOX and EXPO INPUTS'!$E$34),"0.00E+00"))</f>
        <v>#DIV/0!</v>
      </c>
      <c r="BN720" s="42" t="e">
        <f>VALUE(TEXT((AL720*$T720/365*'TOX and EXPO INPUTS'!$E$33/'TOX and EXPO INPUTS'!$E$34),"0.00E+00"))</f>
        <v>#DIV/0!</v>
      </c>
      <c r="BO720" s="37" t="e">
        <f>VALUE(TEXT((AM720*$T720/365*'TOX and EXPO INPUTS'!$E$33/'TOX and EXPO INPUTS'!$E$34),"0.00E+00"))</f>
        <v>#DIV/0!</v>
      </c>
      <c r="BP720" s="42" t="e">
        <f>VALUE(TEXT((AL720*$U720/365*'TOX and EXPO INPUTS'!$E$33/'TOX and EXPO INPUTS'!$E$34),"0.00E+00"))</f>
        <v>#DIV/0!</v>
      </c>
      <c r="BQ720" s="37" t="e">
        <f>VALUE(TEXT((AM720*$U720/365*'TOX and EXPO INPUTS'!$E$33/'TOX and EXPO INPUTS'!$E$34),"0.00E+00"))</f>
        <v>#DIV/0!</v>
      </c>
      <c r="BR720" s="42" t="e">
        <f>VALUE(TEXT((AP720*$T720/365*'TOX and EXPO INPUTS'!$E$33/'TOX and EXPO INPUTS'!$E$34),"0.00E+00"))</f>
        <v>#DIV/0!</v>
      </c>
      <c r="BS720" s="37" t="e">
        <f>VALUE(TEXT((AQ720*$T720/365*'TOX and EXPO INPUTS'!$E$33/'TOX and EXPO INPUTS'!$E$34),"0.00E+00"))</f>
        <v>#DIV/0!</v>
      </c>
      <c r="BT720" s="37" t="e">
        <f>VALUE(TEXT((AR720*$T720/365*'TOX and EXPO INPUTS'!$E$33/'TOX and EXPO INPUTS'!$E$34),"0.00E+00"))</f>
        <v>#DIV/0!</v>
      </c>
      <c r="BU720" s="37" t="e">
        <f>VALUE(TEXT((AS720*$T720/365*'TOX and EXPO INPUTS'!$E$33/'TOX and EXPO INPUTS'!$E$34),"0.00E+00"))</f>
        <v>#DIV/0!</v>
      </c>
      <c r="BV720" s="37" t="e">
        <f>VALUE(TEXT((AT720*$T720/365*'TOX and EXPO INPUTS'!$E$33/'TOX and EXPO INPUTS'!$E$34),"0.00E+00"))</f>
        <v>#DIV/0!</v>
      </c>
      <c r="BW720" s="37" t="e">
        <f>VALUE(TEXT((AU720*$T720/365*'TOX and EXPO INPUTS'!$E$33/'TOX and EXPO INPUTS'!$E$34),"0.00E+00"))</f>
        <v>#DIV/0!</v>
      </c>
      <c r="BX720" s="42" t="e">
        <f>VALUE(TEXT((AP720*$U720/365*'TOX and EXPO INPUTS'!$E$33/'TOX and EXPO INPUTS'!$E$34),"0.00E+00"))</f>
        <v>#DIV/0!</v>
      </c>
      <c r="BY720" s="37" t="e">
        <f>VALUE(TEXT((AQ720*$U720/365*'TOX and EXPO INPUTS'!$E$33/'TOX and EXPO INPUTS'!$E$34),"0.00E+00"))</f>
        <v>#DIV/0!</v>
      </c>
      <c r="BZ720" s="37" t="e">
        <f>VALUE(TEXT((AR720*$U720/365*'TOX and EXPO INPUTS'!$E$33/'TOX and EXPO INPUTS'!$E$34),"0.00E+00"))</f>
        <v>#DIV/0!</v>
      </c>
      <c r="CA720" s="37" t="e">
        <f>VALUE(TEXT((AS720*$U720/365*'TOX and EXPO INPUTS'!$E$33/'TOX and EXPO INPUTS'!$E$34),"0.00E+00"))</f>
        <v>#DIV/0!</v>
      </c>
      <c r="CB720" s="37" t="e">
        <f>VALUE(TEXT((AT720*$U720/365*'TOX and EXPO INPUTS'!$E$33/'TOX and EXPO INPUTS'!$E$34),"0.00E+00"))</f>
        <v>#DIV/0!</v>
      </c>
      <c r="CC720" s="37" t="e">
        <f>VALUE(TEXT((AU720*$U720/365*'TOX and EXPO INPUTS'!$E$33/'TOX and EXPO INPUTS'!$E$34),"0.00E+00"))</f>
        <v>#DIV/0!</v>
      </c>
      <c r="CD720" s="58" t="e">
        <f>VALUE(TEXT((BR720*'TOX and EXPO INPUTS'!$F$23),"0.00E+00"))</f>
        <v>#DIV/0!</v>
      </c>
      <c r="CE720" s="57" t="e">
        <f>VALUE(TEXT((BS720*'TOX and EXPO INPUTS'!$F$23),"0.00E+00"))</f>
        <v>#DIV/0!</v>
      </c>
      <c r="CF720" s="57" t="e">
        <f>VALUE(TEXT((BT720*'TOX and EXPO INPUTS'!$F$23),"0.00E+00"))</f>
        <v>#DIV/0!</v>
      </c>
      <c r="CG720" s="57" t="e">
        <f>VALUE(TEXT((BU720*'TOX and EXPO INPUTS'!$F$23),"0.00E+00"))</f>
        <v>#DIV/0!</v>
      </c>
      <c r="CH720" s="57" t="e">
        <f>VALUE(TEXT((BV720*'TOX and EXPO INPUTS'!$F$23),"0.00E+00"))</f>
        <v>#DIV/0!</v>
      </c>
      <c r="CI720" s="57" t="e">
        <f>VALUE(TEXT((BW720*'TOX and EXPO INPUTS'!$F$23),"0.00E+00"))</f>
        <v>#DIV/0!</v>
      </c>
      <c r="CJ720" s="58" t="e">
        <f>VALUE(TEXT((BX720*'TOX and EXPO INPUTS'!$F$23),"0.00E+00"))</f>
        <v>#DIV/0!</v>
      </c>
      <c r="CK720" s="57" t="e">
        <f>VALUE(TEXT((BY720*'TOX and EXPO INPUTS'!$F$23),"0.00E+00"))</f>
        <v>#DIV/0!</v>
      </c>
      <c r="CL720" s="57" t="e">
        <f>VALUE(TEXT((BZ720*'TOX and EXPO INPUTS'!$F$23),"0.00E+00"))</f>
        <v>#DIV/0!</v>
      </c>
      <c r="CM720" s="57" t="e">
        <f>VALUE(TEXT((CA720*'TOX and EXPO INPUTS'!$F$23),"0.00E+00"))</f>
        <v>#DIV/0!</v>
      </c>
      <c r="CN720" s="57" t="e">
        <f>VALUE(TEXT((CB720*'TOX and EXPO INPUTS'!$F$23),"0.00E+00"))</f>
        <v>#DIV/0!</v>
      </c>
      <c r="CO720" s="57" t="e">
        <f>VALUE(TEXT((CC720*'TOX and EXPO INPUTS'!$F$23),"0.00E+00"))</f>
        <v>#DIV/0!</v>
      </c>
      <c r="CP720" s="38" t="s">
        <v>106</v>
      </c>
      <c r="CQ720" s="34" t="s">
        <v>107</v>
      </c>
      <c r="CR720" s="34" t="s">
        <v>108</v>
      </c>
      <c r="CS720" s="39" t="s">
        <v>109</v>
      </c>
    </row>
    <row r="721" spans="1:97" ht="48" customHeight="1" x14ac:dyDescent="0.25">
      <c r="A721" s="34" t="s">
        <v>98</v>
      </c>
      <c r="B721" s="34" t="s">
        <v>99</v>
      </c>
      <c r="C721" s="34" t="s">
        <v>100</v>
      </c>
      <c r="D721" s="34" t="s">
        <v>111</v>
      </c>
      <c r="E721" s="39" t="s">
        <v>112</v>
      </c>
      <c r="F721" s="40" t="s">
        <v>178</v>
      </c>
      <c r="G721" s="43"/>
      <c r="H721" s="36" t="s">
        <v>104</v>
      </c>
      <c r="I721" s="67"/>
      <c r="J721" s="36" t="s">
        <v>105</v>
      </c>
      <c r="K721" s="100">
        <f>VLOOKUP(F721,'Amount Seed Planted_variables'!$A$3:$I$74,2,0)</f>
        <v>15600</v>
      </c>
      <c r="L721" s="100">
        <f>VLOOKUP(F721,'Amount Seed Planted_variables'!$A$3:$I$74,3,0)</f>
        <v>28100</v>
      </c>
      <c r="M721" s="36">
        <f t="shared" si="354"/>
        <v>0</v>
      </c>
      <c r="N721" s="35">
        <f t="shared" si="355"/>
        <v>0</v>
      </c>
      <c r="O721" s="101">
        <v>180000</v>
      </c>
      <c r="P721" s="93">
        <f>VLOOKUP(F721,'Amount Seed Planted_variables'!$A$3:$I$74,4,0)</f>
        <v>2438360</v>
      </c>
      <c r="Q721" s="93">
        <f>VLOOKUP(F721,'Amount Seed Planted_variables'!$A$3:$I$74,7,0)</f>
        <v>200</v>
      </c>
      <c r="R721" s="93">
        <f>VLOOKUP(F721,'Amount Seed Planted_variables'!$A$3:$I$74,8,0)</f>
        <v>487672000</v>
      </c>
      <c r="S721" s="87">
        <f t="shared" si="351"/>
        <v>2.5</v>
      </c>
      <c r="T721" s="35">
        <v>10</v>
      </c>
      <c r="U721" s="35">
        <v>30</v>
      </c>
      <c r="V721" s="41">
        <v>138210600</v>
      </c>
      <c r="W721" s="35">
        <v>23262800</v>
      </c>
      <c r="X721" s="35">
        <v>21238200</v>
      </c>
      <c r="Y721" s="41">
        <v>106100</v>
      </c>
      <c r="Z721" s="35">
        <f t="shared" si="350"/>
        <v>10610</v>
      </c>
      <c r="AA721" s="42">
        <f t="shared" si="356"/>
        <v>0</v>
      </c>
      <c r="AB721" s="37">
        <f t="shared" si="357"/>
        <v>0</v>
      </c>
      <c r="AC721" s="37">
        <f t="shared" si="358"/>
        <v>0</v>
      </c>
      <c r="AD721" s="42" t="e">
        <f>VALUE(TEXT(((AA721*'TOX and EXPO INPUTS'!$F$13)/'TOX and EXPO INPUTS'!$E$27),"0.00E+00"))</f>
        <v>#DIV/0!</v>
      </c>
      <c r="AE721" s="37" t="e">
        <f>VALUE(TEXT(((AB721*'TOX and EXPO INPUTS'!$F$13)/'TOX and EXPO INPUTS'!$E$27),"0.00E+00"))</f>
        <v>#DIV/0!</v>
      </c>
      <c r="AF721" s="37" t="e">
        <f>VALUE(TEXT(((AC721*'TOX and EXPO INPUTS'!$F$13)/'TOX and EXPO INPUTS'!$E$27),"0.00E+00"))</f>
        <v>#DIV/0!</v>
      </c>
      <c r="AG721" s="42" t="e">
        <f>IF($E721="ST",VALUE(TEXT(('TOX and EXPO INPUTS'!$F$7/AD721),"0.0E+00")),IF($E721="IT",VALUE(TEXT(('TOX and EXPO INPUTS'!$F$10/AD721),"0.0E+00"))))</f>
        <v>#DIV/0!</v>
      </c>
      <c r="AH721" s="37" t="e">
        <f>IF($E721="ST",VALUE(TEXT(('TOX and EXPO INPUTS'!$F$7/AE721),"0.0E+00")),IF($E721="IT",VALUE(TEXT(('TOX and EXPO INPUTS'!$F$10/AE721),"0.0E+00"))))</f>
        <v>#DIV/0!</v>
      </c>
      <c r="AI721" s="37" t="e">
        <f>IF($E721="ST",VALUE(TEXT(('TOX and EXPO INPUTS'!$F$7/AF721),"0.0E+00")),IF($E721="IT",VALUE(TEXT(('TOX and EXPO INPUTS'!$F$10/AF721),"0.0E+00"))))</f>
        <v>#DIV/0!</v>
      </c>
      <c r="AJ721" s="42">
        <f t="shared" si="352"/>
        <v>0</v>
      </c>
      <c r="AK721" s="37">
        <f t="shared" si="353"/>
        <v>0</v>
      </c>
      <c r="AL721" s="42" t="e">
        <f>VALUE(TEXT(((AJ721*'TOX and EXPO INPUTS'!$F$21)/'TOX and EXPO INPUTS'!$E$29),"0.00E+00"))</f>
        <v>#DIV/0!</v>
      </c>
      <c r="AM721" s="37" t="e">
        <f>VALUE(TEXT(((AK721*'TOX and EXPO INPUTS'!$F$21)/'TOX and EXPO INPUTS'!$E$29),"0.00E+00"))</f>
        <v>#DIV/0!</v>
      </c>
      <c r="AN721" s="42" t="e">
        <f>IF($E721="ST",VALUE(TEXT(('TOX and EXPO INPUTS'!$F$15/AL721),"0.0E+00")),IF($E721="IT",VALUE(TEXT(('TOX and EXPO INPUTS'!$F$18/AL721),"0.0E+00"))))</f>
        <v>#DIV/0!</v>
      </c>
      <c r="AO721" s="37" t="e">
        <f>IF($E721="ST",VALUE(TEXT(('TOX and EXPO INPUTS'!$F$15/AM721),"0.0E+00")),IF($E721="IT",VALUE(TEXT(('TOX and EXPO INPUTS'!$F$18/AM721),"0.0E+00"))))</f>
        <v>#DIV/0!</v>
      </c>
      <c r="AP721" s="42" t="e">
        <f t="shared" si="338"/>
        <v>#DIV/0!</v>
      </c>
      <c r="AQ721" s="37" t="e">
        <f t="shared" si="339"/>
        <v>#DIV/0!</v>
      </c>
      <c r="AR721" s="37" t="e">
        <f t="shared" si="340"/>
        <v>#DIV/0!</v>
      </c>
      <c r="AS721" s="37" t="e">
        <f t="shared" si="341"/>
        <v>#DIV/0!</v>
      </c>
      <c r="AT721" s="37" t="e">
        <f t="shared" si="342"/>
        <v>#DIV/0!</v>
      </c>
      <c r="AU721" s="37" t="e">
        <f t="shared" si="343"/>
        <v>#DIV/0!</v>
      </c>
      <c r="AV721" s="42" t="e">
        <f t="shared" si="344"/>
        <v>#DIV/0!</v>
      </c>
      <c r="AW721" s="37" t="e">
        <f t="shared" si="345"/>
        <v>#DIV/0!</v>
      </c>
      <c r="AX721" s="37" t="e">
        <f t="shared" si="346"/>
        <v>#DIV/0!</v>
      </c>
      <c r="AY721" s="37" t="e">
        <f t="shared" si="347"/>
        <v>#DIV/0!</v>
      </c>
      <c r="AZ721" s="37" t="e">
        <f t="shared" si="348"/>
        <v>#DIV/0!</v>
      </c>
      <c r="BA721" s="37" t="e">
        <f t="shared" si="349"/>
        <v>#DIV/0!</v>
      </c>
      <c r="BB721" s="42" t="e">
        <f>IF($E721="ST",VALUE(TEXT((1/(('TOX and EXPO INPUTS'!$F$9/AG721)+('TOX and EXPO INPUTS'!$F$17/AN721))),"0.0E+00")),IF($E721="IT",VALUE(TEXT((1/(('TOX and EXPO INPUTS'!$F$12/AG721)+('TOX and EXPO INPUTS'!$F$20/AN721))),"0.0E+00"))))</f>
        <v>#DIV/0!</v>
      </c>
      <c r="BC721" s="37" t="e">
        <f>IF($E721="ST",VALUE(TEXT((1/(('TOX and EXPO INPUTS'!$F$9/AH721)+('TOX and EXPO INPUTS'!$F$17/AN721))),"0.0E+00")),IF($E721="IT",VALUE(TEXT((1/(('TOX and EXPO INPUTS'!$F$12/AH721)+('TOX and EXPO INPUTS'!$F$20/AN721))),"0.0E+00"))))</f>
        <v>#DIV/0!</v>
      </c>
      <c r="BD721" s="37" t="e">
        <f>IF($E721="ST",VALUE(TEXT((1/(('TOX and EXPO INPUTS'!$F$9/AI721)+('TOX and EXPO INPUTS'!$F$17/AN721))),"0.0E+00")),IF($E721="IT",VALUE(TEXT((1/(('TOX and EXPO INPUTS'!$F$12/AI721)+('TOX and EXPO INPUTS'!$F$20/AN721))),"0.0E+00"))))</f>
        <v>#DIV/0!</v>
      </c>
      <c r="BE721" s="37" t="e">
        <f>IF($E721="ST",VALUE(TEXT((1/(('TOX and EXPO INPUTS'!$F$9/AG721)+('TOX and EXPO INPUTS'!$F$17/AO721))),"0.0E+00")),IF($E721="IT",VALUE(TEXT((1/(('TOX and EXPO INPUTS'!$F$12/AG721)+('TOX and EXPO INPUTS'!$F$20/AO721))),"0.0E+00"))))</f>
        <v>#DIV/0!</v>
      </c>
      <c r="BF721" s="37" t="e">
        <f>IF($E721="ST",VALUE(TEXT((1/(('TOX and EXPO INPUTS'!$F$9/AH721)+('TOX and EXPO INPUTS'!$F$17/AO721))),"0.0E+00")),IF($E721="IT",VALUE(TEXT((1/(('TOX and EXPO INPUTS'!$F$12/AH721)+('TOX and EXPO INPUTS'!$F$20/AO721))),"0.0E+00"))))</f>
        <v>#DIV/0!</v>
      </c>
      <c r="BG721" s="37" t="e">
        <f>IF($E721="ST",VALUE(TEXT((1/(('TOX and EXPO INPUTS'!$F$9/AI721)+('TOX and EXPO INPUTS'!$F$17/AO721))),"0.0E+00")),IF($E721="IT",VALUE(TEXT((1/(('TOX and EXPO INPUTS'!$F$12/AI721)+('TOX and EXPO INPUTS'!$F$20/AO721))),"0.0E+00"))))</f>
        <v>#DIV/0!</v>
      </c>
      <c r="BH721" s="42" t="e">
        <f>VALUE(TEXT((AD721*$T721/365*'TOX and EXPO INPUTS'!$E$33/'TOX and EXPO INPUTS'!$E$34),"0.00E+00"))</f>
        <v>#DIV/0!</v>
      </c>
      <c r="BI721" s="37" t="e">
        <f>VALUE(TEXT((AE721*$T721/365*'TOX and EXPO INPUTS'!$E$33/'TOX and EXPO INPUTS'!$E$34),"0.00E+00"))</f>
        <v>#DIV/0!</v>
      </c>
      <c r="BJ721" s="37" t="e">
        <f>VALUE(TEXT((AF721*$T721/365*'TOX and EXPO INPUTS'!$E$33/'TOX and EXPO INPUTS'!$E$34),"0.00E+00"))</f>
        <v>#DIV/0!</v>
      </c>
      <c r="BK721" s="42" t="e">
        <f>VALUE(TEXT((AD721*$U721/365*'TOX and EXPO INPUTS'!$E$33/'TOX and EXPO INPUTS'!$E$34),"0.00E+00"))</f>
        <v>#DIV/0!</v>
      </c>
      <c r="BL721" s="37" t="e">
        <f>VALUE(TEXT((AE721*$U721/365*'TOX and EXPO INPUTS'!$E$33/'TOX and EXPO INPUTS'!$E$34),"0.00E+00"))</f>
        <v>#DIV/0!</v>
      </c>
      <c r="BM721" s="37" t="e">
        <f>VALUE(TEXT((AF721*$U721/365*'TOX and EXPO INPUTS'!$E$33/'TOX and EXPO INPUTS'!$E$34),"0.00E+00"))</f>
        <v>#DIV/0!</v>
      </c>
      <c r="BN721" s="42" t="e">
        <f>VALUE(TEXT((AL721*$T721/365*'TOX and EXPO INPUTS'!$E$33/'TOX and EXPO INPUTS'!$E$34),"0.00E+00"))</f>
        <v>#DIV/0!</v>
      </c>
      <c r="BO721" s="37" t="e">
        <f>VALUE(TEXT((AM721*$T721/365*'TOX and EXPO INPUTS'!$E$33/'TOX and EXPO INPUTS'!$E$34),"0.00E+00"))</f>
        <v>#DIV/0!</v>
      </c>
      <c r="BP721" s="42" t="e">
        <f>VALUE(TEXT((AL721*$U721/365*'TOX and EXPO INPUTS'!$E$33/'TOX and EXPO INPUTS'!$E$34),"0.00E+00"))</f>
        <v>#DIV/0!</v>
      </c>
      <c r="BQ721" s="37" t="e">
        <f>VALUE(TEXT((AM721*$U721/365*'TOX and EXPO INPUTS'!$E$33/'TOX and EXPO INPUTS'!$E$34),"0.00E+00"))</f>
        <v>#DIV/0!</v>
      </c>
      <c r="BR721" s="42" t="e">
        <f>VALUE(TEXT((AP721*$T721/365*'TOX and EXPO INPUTS'!$E$33/'TOX and EXPO INPUTS'!$E$34),"0.00E+00"))</f>
        <v>#DIV/0!</v>
      </c>
      <c r="BS721" s="37" t="e">
        <f>VALUE(TEXT((AQ721*$T721/365*'TOX and EXPO INPUTS'!$E$33/'TOX and EXPO INPUTS'!$E$34),"0.00E+00"))</f>
        <v>#DIV/0!</v>
      </c>
      <c r="BT721" s="37" t="e">
        <f>VALUE(TEXT((AR721*$T721/365*'TOX and EXPO INPUTS'!$E$33/'TOX and EXPO INPUTS'!$E$34),"0.00E+00"))</f>
        <v>#DIV/0!</v>
      </c>
      <c r="BU721" s="37" t="e">
        <f>VALUE(TEXT((AS721*$T721/365*'TOX and EXPO INPUTS'!$E$33/'TOX and EXPO INPUTS'!$E$34),"0.00E+00"))</f>
        <v>#DIV/0!</v>
      </c>
      <c r="BV721" s="37" t="e">
        <f>VALUE(TEXT((AT721*$T721/365*'TOX and EXPO INPUTS'!$E$33/'TOX and EXPO INPUTS'!$E$34),"0.00E+00"))</f>
        <v>#DIV/0!</v>
      </c>
      <c r="BW721" s="37" t="e">
        <f>VALUE(TEXT((AU721*$T721/365*'TOX and EXPO INPUTS'!$E$33/'TOX and EXPO INPUTS'!$E$34),"0.00E+00"))</f>
        <v>#DIV/0!</v>
      </c>
      <c r="BX721" s="42" t="e">
        <f>VALUE(TEXT((AP721*$U721/365*'TOX and EXPO INPUTS'!$E$33/'TOX and EXPO INPUTS'!$E$34),"0.00E+00"))</f>
        <v>#DIV/0!</v>
      </c>
      <c r="BY721" s="37" t="e">
        <f>VALUE(TEXT((AQ721*$U721/365*'TOX and EXPO INPUTS'!$E$33/'TOX and EXPO INPUTS'!$E$34),"0.00E+00"))</f>
        <v>#DIV/0!</v>
      </c>
      <c r="BZ721" s="37" t="e">
        <f>VALUE(TEXT((AR721*$U721/365*'TOX and EXPO INPUTS'!$E$33/'TOX and EXPO INPUTS'!$E$34),"0.00E+00"))</f>
        <v>#DIV/0!</v>
      </c>
      <c r="CA721" s="37" t="e">
        <f>VALUE(TEXT((AS721*$U721/365*'TOX and EXPO INPUTS'!$E$33/'TOX and EXPO INPUTS'!$E$34),"0.00E+00"))</f>
        <v>#DIV/0!</v>
      </c>
      <c r="CB721" s="37" t="e">
        <f>VALUE(TEXT((AT721*$U721/365*'TOX and EXPO INPUTS'!$E$33/'TOX and EXPO INPUTS'!$E$34),"0.00E+00"))</f>
        <v>#DIV/0!</v>
      </c>
      <c r="CC721" s="37" t="e">
        <f>VALUE(TEXT((AU721*$U721/365*'TOX and EXPO INPUTS'!$E$33/'TOX and EXPO INPUTS'!$E$34),"0.00E+00"))</f>
        <v>#DIV/0!</v>
      </c>
      <c r="CD721" s="58" t="e">
        <f>VALUE(TEXT((BR721*'TOX and EXPO INPUTS'!$F$23),"0.00E+00"))</f>
        <v>#DIV/0!</v>
      </c>
      <c r="CE721" s="57" t="e">
        <f>VALUE(TEXT((BS721*'TOX and EXPO INPUTS'!$F$23),"0.00E+00"))</f>
        <v>#DIV/0!</v>
      </c>
      <c r="CF721" s="57" t="e">
        <f>VALUE(TEXT((BT721*'TOX and EXPO INPUTS'!$F$23),"0.00E+00"))</f>
        <v>#DIV/0!</v>
      </c>
      <c r="CG721" s="57" t="e">
        <f>VALUE(TEXT((BU721*'TOX and EXPO INPUTS'!$F$23),"0.00E+00"))</f>
        <v>#DIV/0!</v>
      </c>
      <c r="CH721" s="57" t="e">
        <f>VALUE(TEXT((BV721*'TOX and EXPO INPUTS'!$F$23),"0.00E+00"))</f>
        <v>#DIV/0!</v>
      </c>
      <c r="CI721" s="57" t="e">
        <f>VALUE(TEXT((BW721*'TOX and EXPO INPUTS'!$F$23),"0.00E+00"))</f>
        <v>#DIV/0!</v>
      </c>
      <c r="CJ721" s="58" t="e">
        <f>VALUE(TEXT((BX721*'TOX and EXPO INPUTS'!$F$23),"0.00E+00"))</f>
        <v>#DIV/0!</v>
      </c>
      <c r="CK721" s="57" t="e">
        <f>VALUE(TEXT((BY721*'TOX and EXPO INPUTS'!$F$23),"0.00E+00"))</f>
        <v>#DIV/0!</v>
      </c>
      <c r="CL721" s="57" t="e">
        <f>VALUE(TEXT((BZ721*'TOX and EXPO INPUTS'!$F$23),"0.00E+00"))</f>
        <v>#DIV/0!</v>
      </c>
      <c r="CM721" s="57" t="e">
        <f>VALUE(TEXT((CA721*'TOX and EXPO INPUTS'!$F$23),"0.00E+00"))</f>
        <v>#DIV/0!</v>
      </c>
      <c r="CN721" s="57" t="e">
        <f>VALUE(TEXT((CB721*'TOX and EXPO INPUTS'!$F$23),"0.00E+00"))</f>
        <v>#DIV/0!</v>
      </c>
      <c r="CO721" s="57" t="e">
        <f>VALUE(TEXT((CC721*'TOX and EXPO INPUTS'!$F$23),"0.00E+00"))</f>
        <v>#DIV/0!</v>
      </c>
      <c r="CP721" s="38" t="s">
        <v>106</v>
      </c>
      <c r="CQ721" s="34" t="s">
        <v>107</v>
      </c>
      <c r="CR721" s="34" t="s">
        <v>108</v>
      </c>
      <c r="CS721" s="39" t="s">
        <v>109</v>
      </c>
    </row>
    <row r="722" spans="1:97" ht="48" customHeight="1" x14ac:dyDescent="0.25">
      <c r="A722" s="34" t="s">
        <v>98</v>
      </c>
      <c r="B722" s="34" t="s">
        <v>99</v>
      </c>
      <c r="C722" s="34" t="s">
        <v>100</v>
      </c>
      <c r="D722" s="34" t="s">
        <v>442</v>
      </c>
      <c r="E722" s="39" t="s">
        <v>112</v>
      </c>
      <c r="F722" s="40" t="s">
        <v>178</v>
      </c>
      <c r="G722" s="43"/>
      <c r="H722" s="36" t="s">
        <v>104</v>
      </c>
      <c r="I722" s="67"/>
      <c r="J722" s="36" t="s">
        <v>105</v>
      </c>
      <c r="K722" s="100">
        <f>VLOOKUP(F722,'Amount Seed Planted_variables'!$A$3:$I$74,2,0)</f>
        <v>15600</v>
      </c>
      <c r="L722" s="100">
        <f>VLOOKUP(F722,'Amount Seed Planted_variables'!$A$3:$I$74,3,0)</f>
        <v>28100</v>
      </c>
      <c r="M722" s="36">
        <f t="shared" si="354"/>
        <v>0</v>
      </c>
      <c r="N722" s="35">
        <f t="shared" si="355"/>
        <v>0</v>
      </c>
      <c r="O722" s="101">
        <v>180000</v>
      </c>
      <c r="P722" s="93">
        <f>VLOOKUP(F722,'Amount Seed Planted_variables'!$A$3:$I$74,4,0)</f>
        <v>2438360</v>
      </c>
      <c r="Q722" s="93">
        <f>VLOOKUP(F722,'Amount Seed Planted_variables'!$A$3:$I$74,7,0)</f>
        <v>200</v>
      </c>
      <c r="R722" s="93">
        <f>VLOOKUP(F722,'Amount Seed Planted_variables'!$A$3:$I$74,8,0)</f>
        <v>487672000</v>
      </c>
      <c r="S722" s="87" t="str">
        <f t="shared" si="351"/>
        <v>NA</v>
      </c>
      <c r="T722" s="35">
        <v>10</v>
      </c>
      <c r="U722" s="35">
        <v>30</v>
      </c>
      <c r="V722" s="41">
        <v>3994</v>
      </c>
      <c r="W722" s="35">
        <v>797</v>
      </c>
      <c r="X722" s="35">
        <v>530</v>
      </c>
      <c r="Y722" s="41">
        <v>66</v>
      </c>
      <c r="Z722" s="35">
        <f t="shared" si="350"/>
        <v>6.6000000000000005</v>
      </c>
      <c r="AA722" s="42">
        <f t="shared" si="356"/>
        <v>0</v>
      </c>
      <c r="AB722" s="37">
        <f t="shared" si="357"/>
        <v>0</v>
      </c>
      <c r="AC722" s="37">
        <f t="shared" si="358"/>
        <v>0</v>
      </c>
      <c r="AD722" s="42" t="e">
        <f>VALUE(TEXT(((AA722*'TOX and EXPO INPUTS'!$F$13)/'TOX and EXPO INPUTS'!$E$27),"0.00E+00"))</f>
        <v>#DIV/0!</v>
      </c>
      <c r="AE722" s="37" t="e">
        <f>VALUE(TEXT(((AB722*'TOX and EXPO INPUTS'!$F$13)/'TOX and EXPO INPUTS'!$E$27),"0.00E+00"))</f>
        <v>#DIV/0!</v>
      </c>
      <c r="AF722" s="37" t="e">
        <f>VALUE(TEXT(((AC722*'TOX and EXPO INPUTS'!$F$13)/'TOX and EXPO INPUTS'!$E$27),"0.00E+00"))</f>
        <v>#DIV/0!</v>
      </c>
      <c r="AG722" s="42" t="e">
        <f>IF($E722="ST",VALUE(TEXT(('TOX and EXPO INPUTS'!$F$7/AD722),"0.0E+00")),IF($E722="IT",VALUE(TEXT(('TOX and EXPO INPUTS'!$F$10/AD722),"0.0E+00"))))</f>
        <v>#DIV/0!</v>
      </c>
      <c r="AH722" s="37" t="e">
        <f>IF($E722="ST",VALUE(TEXT(('TOX and EXPO INPUTS'!$F$7/AE722),"0.0E+00")),IF($E722="IT",VALUE(TEXT(('TOX and EXPO INPUTS'!$F$10/AE722),"0.0E+00"))))</f>
        <v>#DIV/0!</v>
      </c>
      <c r="AI722" s="37" t="e">
        <f>IF($E722="ST",VALUE(TEXT(('TOX and EXPO INPUTS'!$F$7/AF722),"0.0E+00")),IF($E722="IT",VALUE(TEXT(('TOX and EXPO INPUTS'!$F$10/AF722),"0.0E+00"))))</f>
        <v>#DIV/0!</v>
      </c>
      <c r="AJ722" s="42">
        <f t="shared" si="352"/>
        <v>0</v>
      </c>
      <c r="AK722" s="37">
        <f t="shared" si="353"/>
        <v>0</v>
      </c>
      <c r="AL722" s="42" t="e">
        <f>VALUE(TEXT(((AJ722*'TOX and EXPO INPUTS'!$F$21)/'TOX and EXPO INPUTS'!$E$29),"0.00E+00"))</f>
        <v>#DIV/0!</v>
      </c>
      <c r="AM722" s="37" t="e">
        <f>VALUE(TEXT(((AK722*'TOX and EXPO INPUTS'!$F$21)/'TOX and EXPO INPUTS'!$E$29),"0.00E+00"))</f>
        <v>#DIV/0!</v>
      </c>
      <c r="AN722" s="42" t="e">
        <f>IF($E722="ST",VALUE(TEXT(('TOX and EXPO INPUTS'!$F$15/AL722),"0.0E+00")),IF($E722="IT",VALUE(TEXT(('TOX and EXPO INPUTS'!$F$18/AL722),"0.0E+00"))))</f>
        <v>#DIV/0!</v>
      </c>
      <c r="AO722" s="37" t="e">
        <f>IF($E722="ST",VALUE(TEXT(('TOX and EXPO INPUTS'!$F$15/AM722),"0.0E+00")),IF($E722="IT",VALUE(TEXT(('TOX and EXPO INPUTS'!$F$18/AM722),"0.0E+00"))))</f>
        <v>#DIV/0!</v>
      </c>
      <c r="AP722" s="42" t="e">
        <f t="shared" si="338"/>
        <v>#DIV/0!</v>
      </c>
      <c r="AQ722" s="37" t="e">
        <f t="shared" si="339"/>
        <v>#DIV/0!</v>
      </c>
      <c r="AR722" s="37" t="e">
        <f t="shared" si="340"/>
        <v>#DIV/0!</v>
      </c>
      <c r="AS722" s="37" t="e">
        <f t="shared" si="341"/>
        <v>#DIV/0!</v>
      </c>
      <c r="AT722" s="37" t="e">
        <f t="shared" si="342"/>
        <v>#DIV/0!</v>
      </c>
      <c r="AU722" s="37" t="e">
        <f t="shared" si="343"/>
        <v>#DIV/0!</v>
      </c>
      <c r="AV722" s="42" t="e">
        <f t="shared" si="344"/>
        <v>#DIV/0!</v>
      </c>
      <c r="AW722" s="37" t="e">
        <f t="shared" si="345"/>
        <v>#DIV/0!</v>
      </c>
      <c r="AX722" s="37" t="e">
        <f t="shared" si="346"/>
        <v>#DIV/0!</v>
      </c>
      <c r="AY722" s="37" t="e">
        <f t="shared" si="347"/>
        <v>#DIV/0!</v>
      </c>
      <c r="AZ722" s="37" t="e">
        <f t="shared" si="348"/>
        <v>#DIV/0!</v>
      </c>
      <c r="BA722" s="37" t="e">
        <f t="shared" si="349"/>
        <v>#DIV/0!</v>
      </c>
      <c r="BB722" s="42" t="e">
        <f>IF($E722="ST",VALUE(TEXT((1/(('TOX and EXPO INPUTS'!$F$9/AG722)+('TOX and EXPO INPUTS'!$F$17/AN722))),"0.0E+00")),IF($E722="IT",VALUE(TEXT((1/(('TOX and EXPO INPUTS'!$F$12/AG722)+('TOX and EXPO INPUTS'!$F$20/AN722))),"0.0E+00"))))</f>
        <v>#DIV/0!</v>
      </c>
      <c r="BC722" s="37" t="e">
        <f>IF($E722="ST",VALUE(TEXT((1/(('TOX and EXPO INPUTS'!$F$9/AH722)+('TOX and EXPO INPUTS'!$F$17/AN722))),"0.0E+00")),IF($E722="IT",VALUE(TEXT((1/(('TOX and EXPO INPUTS'!$F$12/AH722)+('TOX and EXPO INPUTS'!$F$20/AN722))),"0.0E+00"))))</f>
        <v>#DIV/0!</v>
      </c>
      <c r="BD722" s="37" t="e">
        <f>IF($E722="ST",VALUE(TEXT((1/(('TOX and EXPO INPUTS'!$F$9/AI722)+('TOX and EXPO INPUTS'!$F$17/AN722))),"0.0E+00")),IF($E722="IT",VALUE(TEXT((1/(('TOX and EXPO INPUTS'!$F$12/AI722)+('TOX and EXPO INPUTS'!$F$20/AN722))),"0.0E+00"))))</f>
        <v>#DIV/0!</v>
      </c>
      <c r="BE722" s="37" t="e">
        <f>IF($E722="ST",VALUE(TEXT((1/(('TOX and EXPO INPUTS'!$F$9/AG722)+('TOX and EXPO INPUTS'!$F$17/AO722))),"0.0E+00")),IF($E722="IT",VALUE(TEXT((1/(('TOX and EXPO INPUTS'!$F$12/AG722)+('TOX and EXPO INPUTS'!$F$20/AO722))),"0.0E+00"))))</f>
        <v>#DIV/0!</v>
      </c>
      <c r="BF722" s="37" t="e">
        <f>IF($E722="ST",VALUE(TEXT((1/(('TOX and EXPO INPUTS'!$F$9/AH722)+('TOX and EXPO INPUTS'!$F$17/AO722))),"0.0E+00")),IF($E722="IT",VALUE(TEXT((1/(('TOX and EXPO INPUTS'!$F$12/AH722)+('TOX and EXPO INPUTS'!$F$20/AO722))),"0.0E+00"))))</f>
        <v>#DIV/0!</v>
      </c>
      <c r="BG722" s="37" t="e">
        <f>IF($E722="ST",VALUE(TEXT((1/(('TOX and EXPO INPUTS'!$F$9/AI722)+('TOX and EXPO INPUTS'!$F$17/AO722))),"0.0E+00")),IF($E722="IT",VALUE(TEXT((1/(('TOX and EXPO INPUTS'!$F$12/AI722)+('TOX and EXPO INPUTS'!$F$20/AO722))),"0.0E+00"))))</f>
        <v>#DIV/0!</v>
      </c>
      <c r="BH722" s="42" t="e">
        <f>VALUE(TEXT((AD722*$T722/365*'TOX and EXPO INPUTS'!$E$33/'TOX and EXPO INPUTS'!$E$34),"0.00E+00"))</f>
        <v>#DIV/0!</v>
      </c>
      <c r="BI722" s="37" t="e">
        <f>VALUE(TEXT((AE722*$T722/365*'TOX and EXPO INPUTS'!$E$33/'TOX and EXPO INPUTS'!$E$34),"0.00E+00"))</f>
        <v>#DIV/0!</v>
      </c>
      <c r="BJ722" s="37" t="e">
        <f>VALUE(TEXT((AF722*$T722/365*'TOX and EXPO INPUTS'!$E$33/'TOX and EXPO INPUTS'!$E$34),"0.00E+00"))</f>
        <v>#DIV/0!</v>
      </c>
      <c r="BK722" s="42" t="e">
        <f>VALUE(TEXT((AD722*$U722/365*'TOX and EXPO INPUTS'!$E$33/'TOX and EXPO INPUTS'!$E$34),"0.00E+00"))</f>
        <v>#DIV/0!</v>
      </c>
      <c r="BL722" s="37" t="e">
        <f>VALUE(TEXT((AE722*$U722/365*'TOX and EXPO INPUTS'!$E$33/'TOX and EXPO INPUTS'!$E$34),"0.00E+00"))</f>
        <v>#DIV/0!</v>
      </c>
      <c r="BM722" s="37" t="e">
        <f>VALUE(TEXT((AF722*$U722/365*'TOX and EXPO INPUTS'!$E$33/'TOX and EXPO INPUTS'!$E$34),"0.00E+00"))</f>
        <v>#DIV/0!</v>
      </c>
      <c r="BN722" s="42" t="e">
        <f>VALUE(TEXT((AL722*$T722/365*'TOX and EXPO INPUTS'!$E$33/'TOX and EXPO INPUTS'!$E$34),"0.00E+00"))</f>
        <v>#DIV/0!</v>
      </c>
      <c r="BO722" s="37" t="e">
        <f>VALUE(TEXT((AM722*$T722/365*'TOX and EXPO INPUTS'!$E$33/'TOX and EXPO INPUTS'!$E$34),"0.00E+00"))</f>
        <v>#DIV/0!</v>
      </c>
      <c r="BP722" s="42" t="e">
        <f>VALUE(TEXT((AL722*$U722/365*'TOX and EXPO INPUTS'!$E$33/'TOX and EXPO INPUTS'!$E$34),"0.00E+00"))</f>
        <v>#DIV/0!</v>
      </c>
      <c r="BQ722" s="37" t="e">
        <f>VALUE(TEXT((AM722*$U722/365*'TOX and EXPO INPUTS'!$E$33/'TOX and EXPO INPUTS'!$E$34),"0.00E+00"))</f>
        <v>#DIV/0!</v>
      </c>
      <c r="BR722" s="42" t="e">
        <f>VALUE(TEXT((AP722*$T722/365*'TOX and EXPO INPUTS'!$E$33/'TOX and EXPO INPUTS'!$E$34),"0.00E+00"))</f>
        <v>#DIV/0!</v>
      </c>
      <c r="BS722" s="37" t="e">
        <f>VALUE(TEXT((AQ722*$T722/365*'TOX and EXPO INPUTS'!$E$33/'TOX and EXPO INPUTS'!$E$34),"0.00E+00"))</f>
        <v>#DIV/0!</v>
      </c>
      <c r="BT722" s="37" t="e">
        <f>VALUE(TEXT((AR722*$T722/365*'TOX and EXPO INPUTS'!$E$33/'TOX and EXPO INPUTS'!$E$34),"0.00E+00"))</f>
        <v>#DIV/0!</v>
      </c>
      <c r="BU722" s="37" t="e">
        <f>VALUE(TEXT((AS722*$T722/365*'TOX and EXPO INPUTS'!$E$33/'TOX and EXPO INPUTS'!$E$34),"0.00E+00"))</f>
        <v>#DIV/0!</v>
      </c>
      <c r="BV722" s="37" t="e">
        <f>VALUE(TEXT((AT722*$T722/365*'TOX and EXPO INPUTS'!$E$33/'TOX and EXPO INPUTS'!$E$34),"0.00E+00"))</f>
        <v>#DIV/0!</v>
      </c>
      <c r="BW722" s="37" t="e">
        <f>VALUE(TEXT((AU722*$T722/365*'TOX and EXPO INPUTS'!$E$33/'TOX and EXPO INPUTS'!$E$34),"0.00E+00"))</f>
        <v>#DIV/0!</v>
      </c>
      <c r="BX722" s="42" t="e">
        <f>VALUE(TEXT((AP722*$U722/365*'TOX and EXPO INPUTS'!$E$33/'TOX and EXPO INPUTS'!$E$34),"0.00E+00"))</f>
        <v>#DIV/0!</v>
      </c>
      <c r="BY722" s="37" t="e">
        <f>VALUE(TEXT((AQ722*$U722/365*'TOX and EXPO INPUTS'!$E$33/'TOX and EXPO INPUTS'!$E$34),"0.00E+00"))</f>
        <v>#DIV/0!</v>
      </c>
      <c r="BZ722" s="37" t="e">
        <f>VALUE(TEXT((AR722*$U722/365*'TOX and EXPO INPUTS'!$E$33/'TOX and EXPO INPUTS'!$E$34),"0.00E+00"))</f>
        <v>#DIV/0!</v>
      </c>
      <c r="CA722" s="37" t="e">
        <f>VALUE(TEXT((AS722*$U722/365*'TOX and EXPO INPUTS'!$E$33/'TOX and EXPO INPUTS'!$E$34),"0.00E+00"))</f>
        <v>#DIV/0!</v>
      </c>
      <c r="CB722" s="37" t="e">
        <f>VALUE(TEXT((AT722*$U722/365*'TOX and EXPO INPUTS'!$E$33/'TOX and EXPO INPUTS'!$E$34),"0.00E+00"))</f>
        <v>#DIV/0!</v>
      </c>
      <c r="CC722" s="37" t="e">
        <f>VALUE(TEXT((AU722*$U722/365*'TOX and EXPO INPUTS'!$E$33/'TOX and EXPO INPUTS'!$E$34),"0.00E+00"))</f>
        <v>#DIV/0!</v>
      </c>
      <c r="CD722" s="58" t="e">
        <f>VALUE(TEXT((BR722*'TOX and EXPO INPUTS'!$F$23),"0.00E+00"))</f>
        <v>#DIV/0!</v>
      </c>
      <c r="CE722" s="57" t="e">
        <f>VALUE(TEXT((BS722*'TOX and EXPO INPUTS'!$F$23),"0.00E+00"))</f>
        <v>#DIV/0!</v>
      </c>
      <c r="CF722" s="57" t="e">
        <f>VALUE(TEXT((BT722*'TOX and EXPO INPUTS'!$F$23),"0.00E+00"))</f>
        <v>#DIV/0!</v>
      </c>
      <c r="CG722" s="57" t="e">
        <f>VALUE(TEXT((BU722*'TOX and EXPO INPUTS'!$F$23),"0.00E+00"))</f>
        <v>#DIV/0!</v>
      </c>
      <c r="CH722" s="57" t="e">
        <f>VALUE(TEXT((BV722*'TOX and EXPO INPUTS'!$F$23),"0.00E+00"))</f>
        <v>#DIV/0!</v>
      </c>
      <c r="CI722" s="57" t="e">
        <f>VALUE(TEXT((BW722*'TOX and EXPO INPUTS'!$F$23),"0.00E+00"))</f>
        <v>#DIV/0!</v>
      </c>
      <c r="CJ722" s="58" t="e">
        <f>VALUE(TEXT((BX722*'TOX and EXPO INPUTS'!$F$23),"0.00E+00"))</f>
        <v>#DIV/0!</v>
      </c>
      <c r="CK722" s="57" t="e">
        <f>VALUE(TEXT((BY722*'TOX and EXPO INPUTS'!$F$23),"0.00E+00"))</f>
        <v>#DIV/0!</v>
      </c>
      <c r="CL722" s="57" t="e">
        <f>VALUE(TEXT((BZ722*'TOX and EXPO INPUTS'!$F$23),"0.00E+00"))</f>
        <v>#DIV/0!</v>
      </c>
      <c r="CM722" s="57" t="e">
        <f>VALUE(TEXT((CA722*'TOX and EXPO INPUTS'!$F$23),"0.00E+00"))</f>
        <v>#DIV/0!</v>
      </c>
      <c r="CN722" s="57" t="e">
        <f>VALUE(TEXT((CB722*'TOX and EXPO INPUTS'!$F$23),"0.00E+00"))</f>
        <v>#DIV/0!</v>
      </c>
      <c r="CO722" s="57" t="e">
        <f>VALUE(TEXT((CC722*'TOX and EXPO INPUTS'!$F$23),"0.00E+00"))</f>
        <v>#DIV/0!</v>
      </c>
      <c r="CP722" s="38" t="s">
        <v>106</v>
      </c>
      <c r="CQ722" s="34" t="s">
        <v>107</v>
      </c>
      <c r="CR722" s="34" t="s">
        <v>108</v>
      </c>
      <c r="CS722" s="39" t="s">
        <v>109</v>
      </c>
    </row>
    <row r="723" spans="1:97" ht="48" customHeight="1" x14ac:dyDescent="0.25">
      <c r="A723" s="34" t="s">
        <v>117</v>
      </c>
      <c r="B723" s="34" t="s">
        <v>118</v>
      </c>
      <c r="C723" s="34" t="s">
        <v>100</v>
      </c>
      <c r="D723" s="34" t="s">
        <v>119</v>
      </c>
      <c r="E723" s="39" t="s">
        <v>102</v>
      </c>
      <c r="F723" s="40" t="s">
        <v>178</v>
      </c>
      <c r="G723" s="43"/>
      <c r="H723" s="36" t="s">
        <v>104</v>
      </c>
      <c r="I723" s="67"/>
      <c r="J723" s="36" t="s">
        <v>105</v>
      </c>
      <c r="K723" s="100">
        <f>VLOOKUP(F723,'Amount Seed Planted_variables'!$A$3:$I$74,2,0)</f>
        <v>15600</v>
      </c>
      <c r="L723" s="100">
        <f>VLOOKUP(F723,'Amount Seed Planted_variables'!$A$3:$I$74,3,0)</f>
        <v>28100</v>
      </c>
      <c r="M723" s="36">
        <f t="shared" si="354"/>
        <v>0</v>
      </c>
      <c r="N723" s="35">
        <f t="shared" si="355"/>
        <v>0</v>
      </c>
      <c r="O723" s="101">
        <v>31300</v>
      </c>
      <c r="P723" s="93">
        <f>VLOOKUP(F723,'Amount Seed Planted_variables'!$A$3:$I$74,4,0)</f>
        <v>2438360</v>
      </c>
      <c r="Q723" s="93">
        <f>VLOOKUP(F723,'Amount Seed Planted_variables'!$A$3:$I$74,7,0)</f>
        <v>200</v>
      </c>
      <c r="R723" s="93">
        <f>VLOOKUP(F723,'Amount Seed Planted_variables'!$A$3:$I$74,8,0)</f>
        <v>487672000</v>
      </c>
      <c r="S723" s="87" t="str">
        <f t="shared" si="351"/>
        <v>NA</v>
      </c>
      <c r="T723" s="35">
        <v>10</v>
      </c>
      <c r="U723" s="35">
        <v>30</v>
      </c>
      <c r="V723" s="41">
        <v>1094</v>
      </c>
      <c r="W723" s="35">
        <v>226</v>
      </c>
      <c r="X723" s="35">
        <v>186</v>
      </c>
      <c r="Y723" s="41">
        <v>37.1</v>
      </c>
      <c r="Z723" s="35">
        <f t="shared" ref="Z723:Z724" si="359">Y723*0.1</f>
        <v>3.7100000000000004</v>
      </c>
      <c r="AA723" s="42">
        <f t="shared" si="356"/>
        <v>0</v>
      </c>
      <c r="AB723" s="37">
        <f t="shared" si="357"/>
        <v>0</v>
      </c>
      <c r="AC723" s="37">
        <f t="shared" si="358"/>
        <v>0</v>
      </c>
      <c r="AD723" s="42" t="e">
        <f>VALUE(TEXT(((AA723*'TOX and EXPO INPUTS'!$F$13)/'TOX and EXPO INPUTS'!$E$27),"0.00E+00"))</f>
        <v>#DIV/0!</v>
      </c>
      <c r="AE723" s="37" t="e">
        <f>VALUE(TEXT(((AB723*'TOX and EXPO INPUTS'!$F$13)/'TOX and EXPO INPUTS'!$E$27),"0.00E+00"))</f>
        <v>#DIV/0!</v>
      </c>
      <c r="AF723" s="37" t="e">
        <f>VALUE(TEXT(((AC723*'TOX and EXPO INPUTS'!$F$13)/'TOX and EXPO INPUTS'!$E$27),"0.00E+00"))</f>
        <v>#DIV/0!</v>
      </c>
      <c r="AG723" s="42" t="e">
        <f>IF($E723="ST",VALUE(TEXT(('TOX and EXPO INPUTS'!$F$7/AD723),"0.0E+00")),IF($E723="IT",VALUE(TEXT(('TOX and EXPO INPUTS'!$F$10/AD723),"0.0E+00"))))</f>
        <v>#DIV/0!</v>
      </c>
      <c r="AH723" s="37" t="e">
        <f>IF($E723="ST",VALUE(TEXT(('TOX and EXPO INPUTS'!$F$7/AE723),"0.0E+00")),IF($E723="IT",VALUE(TEXT(('TOX and EXPO INPUTS'!$F$10/AE723),"0.0E+00"))))</f>
        <v>#DIV/0!</v>
      </c>
      <c r="AI723" s="37" t="e">
        <f>IF($E723="ST",VALUE(TEXT(('TOX and EXPO INPUTS'!$F$7/AF723),"0.0E+00")),IF($E723="IT",VALUE(TEXT(('TOX and EXPO INPUTS'!$F$10/AF723),"0.0E+00"))))</f>
        <v>#DIV/0!</v>
      </c>
      <c r="AJ723" s="42">
        <f t="shared" si="352"/>
        <v>0</v>
      </c>
      <c r="AK723" s="37">
        <f t="shared" si="353"/>
        <v>0</v>
      </c>
      <c r="AL723" s="42" t="e">
        <f>VALUE(TEXT(((AJ723*'TOX and EXPO INPUTS'!$F$21)/'TOX and EXPO INPUTS'!$E$29),"0.00E+00"))</f>
        <v>#DIV/0!</v>
      </c>
      <c r="AM723" s="37" t="e">
        <f>VALUE(TEXT(((AK723*'TOX and EXPO INPUTS'!$F$21)/'TOX and EXPO INPUTS'!$E$29),"0.00E+00"))</f>
        <v>#DIV/0!</v>
      </c>
      <c r="AN723" s="42" t="e">
        <f>IF($E723="ST",VALUE(TEXT(('TOX and EXPO INPUTS'!$F$15/AL723),"0.0E+00")),IF($E723="IT",VALUE(TEXT(('TOX and EXPO INPUTS'!$F$18/AL723),"0.0E+00"))))</f>
        <v>#DIV/0!</v>
      </c>
      <c r="AO723" s="37" t="e">
        <f>IF($E723="ST",VALUE(TEXT(('TOX and EXPO INPUTS'!$F$15/AM723),"0.0E+00")),IF($E723="IT",VALUE(TEXT(('TOX and EXPO INPUTS'!$F$18/AM723),"0.0E+00"))))</f>
        <v>#DIV/0!</v>
      </c>
      <c r="AP723" s="42" t="e">
        <f t="shared" ref="AP723" si="360">VALUE(TEXT((AD723+AL723),"0.00E+00"))</f>
        <v>#DIV/0!</v>
      </c>
      <c r="AQ723" s="37" t="e">
        <f t="shared" ref="AQ723" si="361">VALUE(TEXT((AE723+AL723),"0.00E+00"))</f>
        <v>#DIV/0!</v>
      </c>
      <c r="AR723" s="37" t="e">
        <f t="shared" ref="AR723" si="362">VALUE(TEXT((AF723+AL723),"0.00E+00"))</f>
        <v>#DIV/0!</v>
      </c>
      <c r="AS723" s="37" t="e">
        <f t="shared" ref="AS723" si="363">VALUE(TEXT((AD723+AM723),"0.00E+00"))</f>
        <v>#DIV/0!</v>
      </c>
      <c r="AT723" s="37" t="e">
        <f t="shared" ref="AT723" si="364">VALUE(TEXT((AE723+AM723),"0.00E+00"))</f>
        <v>#DIV/0!</v>
      </c>
      <c r="AU723" s="37" t="e">
        <f t="shared" ref="AU723" si="365">VALUE(TEXT((AF723+AM723),"0.00E+00"))</f>
        <v>#DIV/0!</v>
      </c>
      <c r="AV723" s="42" t="e">
        <f t="shared" ref="AV723" si="366">VALUE(TEXT(1/((1/AG723)+(1/AN723)),"0.0E+00"))</f>
        <v>#DIV/0!</v>
      </c>
      <c r="AW723" s="37" t="e">
        <f t="shared" ref="AW723" si="367">VALUE(TEXT(1/((1/AH723)+(1/AN723)),"0.0E+00"))</f>
        <v>#DIV/0!</v>
      </c>
      <c r="AX723" s="37" t="e">
        <f t="shared" ref="AX723" si="368">VALUE(TEXT(1/((1/AI723)+(1/AN723)),"0.0E+00"))</f>
        <v>#DIV/0!</v>
      </c>
      <c r="AY723" s="37" t="e">
        <f t="shared" ref="AY723" si="369">VALUE(TEXT(1/((1/AG723)+(1/AO723)),"0.0E+00"))</f>
        <v>#DIV/0!</v>
      </c>
      <c r="AZ723" s="37" t="e">
        <f t="shared" ref="AZ723" si="370">VALUE(TEXT(1/((1/AH723)+(1/AO723)),"0.0E+00"))</f>
        <v>#DIV/0!</v>
      </c>
      <c r="BA723" s="37" t="e">
        <f t="shared" ref="BA723" si="371">VALUE(TEXT(1/((1/AI723)+(1/AO723)),"0.0E+00"))</f>
        <v>#DIV/0!</v>
      </c>
      <c r="BB723" s="42" t="e">
        <f>IF($E723="ST",VALUE(TEXT((1/(('TOX and EXPO INPUTS'!$F$9/AG723)+('TOX and EXPO INPUTS'!$F$17/AN723))),"0.0E+00")),IF($E723="IT",VALUE(TEXT((1/(('TOX and EXPO INPUTS'!$F$12/AG723)+('TOX and EXPO INPUTS'!$F$20/AN723))),"0.0E+00"))))</f>
        <v>#DIV/0!</v>
      </c>
      <c r="BC723" s="37" t="e">
        <f>IF($E723="ST",VALUE(TEXT((1/(('TOX and EXPO INPUTS'!$F$9/AH723)+('TOX and EXPO INPUTS'!$F$17/AN723))),"0.0E+00")),IF($E723="IT",VALUE(TEXT((1/(('TOX and EXPO INPUTS'!$F$12/AH723)+('TOX and EXPO INPUTS'!$F$20/AN723))),"0.0E+00"))))</f>
        <v>#DIV/0!</v>
      </c>
      <c r="BD723" s="37" t="e">
        <f>IF($E723="ST",VALUE(TEXT((1/(('TOX and EXPO INPUTS'!$F$9/AI723)+('TOX and EXPO INPUTS'!$F$17/AN723))),"0.0E+00")),IF($E723="IT",VALUE(TEXT((1/(('TOX and EXPO INPUTS'!$F$12/AI723)+('TOX and EXPO INPUTS'!$F$20/AN723))),"0.0E+00"))))</f>
        <v>#DIV/0!</v>
      </c>
      <c r="BE723" s="37" t="e">
        <f>IF($E723="ST",VALUE(TEXT((1/(('TOX and EXPO INPUTS'!$F$9/AG723)+('TOX and EXPO INPUTS'!$F$17/AO723))),"0.0E+00")),IF($E723="IT",VALUE(TEXT((1/(('TOX and EXPO INPUTS'!$F$12/AG723)+('TOX and EXPO INPUTS'!$F$20/AO723))),"0.0E+00"))))</f>
        <v>#DIV/0!</v>
      </c>
      <c r="BF723" s="37" t="e">
        <f>IF($E723="ST",VALUE(TEXT((1/(('TOX and EXPO INPUTS'!$F$9/AH723)+('TOX and EXPO INPUTS'!$F$17/AO723))),"0.0E+00")),IF($E723="IT",VALUE(TEXT((1/(('TOX and EXPO INPUTS'!$F$12/AH723)+('TOX and EXPO INPUTS'!$F$20/AO723))),"0.0E+00"))))</f>
        <v>#DIV/0!</v>
      </c>
      <c r="BG723" s="37" t="e">
        <f>IF($E723="ST",VALUE(TEXT((1/(('TOX and EXPO INPUTS'!$F$9/AI723)+('TOX and EXPO INPUTS'!$F$17/AO723))),"0.0E+00")),IF($E723="IT",VALUE(TEXT((1/(('TOX and EXPO INPUTS'!$F$12/AI723)+('TOX and EXPO INPUTS'!$F$20/AO723))),"0.0E+00"))))</f>
        <v>#DIV/0!</v>
      </c>
      <c r="BH723" s="42" t="e">
        <f>VALUE(TEXT((AD723*$T723/365*'TOX and EXPO INPUTS'!$E$33/'TOX and EXPO INPUTS'!$E$34),"0.00E+00"))</f>
        <v>#DIV/0!</v>
      </c>
      <c r="BI723" s="37" t="e">
        <f>VALUE(TEXT((AE723*$T723/365*'TOX and EXPO INPUTS'!$E$33/'TOX and EXPO INPUTS'!$E$34),"0.00E+00"))</f>
        <v>#DIV/0!</v>
      </c>
      <c r="BJ723" s="37" t="e">
        <f>VALUE(TEXT((AF723*$T723/365*'TOX and EXPO INPUTS'!$E$33/'TOX and EXPO INPUTS'!$E$34),"0.00E+00"))</f>
        <v>#DIV/0!</v>
      </c>
      <c r="BK723" s="42" t="e">
        <f>VALUE(TEXT((AD723*$U723/365*'TOX and EXPO INPUTS'!$E$33/'TOX and EXPO INPUTS'!$E$34),"0.00E+00"))</f>
        <v>#DIV/0!</v>
      </c>
      <c r="BL723" s="37" t="e">
        <f>VALUE(TEXT((AE723*$U723/365*'TOX and EXPO INPUTS'!$E$33/'TOX and EXPO INPUTS'!$E$34),"0.00E+00"))</f>
        <v>#DIV/0!</v>
      </c>
      <c r="BM723" s="37" t="e">
        <f>VALUE(TEXT((AF723*$U723/365*'TOX and EXPO INPUTS'!$E$33/'TOX and EXPO INPUTS'!$E$34),"0.00E+00"))</f>
        <v>#DIV/0!</v>
      </c>
      <c r="BN723" s="42" t="e">
        <f>VALUE(TEXT((AL723*$T723/365*'TOX and EXPO INPUTS'!$E$33/'TOX and EXPO INPUTS'!$E$34),"0.00E+00"))</f>
        <v>#DIV/0!</v>
      </c>
      <c r="BO723" s="37" t="e">
        <f>VALUE(TEXT((AM723*$T723/365*'TOX and EXPO INPUTS'!$E$33/'TOX and EXPO INPUTS'!$E$34),"0.00E+00"))</f>
        <v>#DIV/0!</v>
      </c>
      <c r="BP723" s="42" t="e">
        <f>VALUE(TEXT((AL723*$U723/365*'TOX and EXPO INPUTS'!$E$33/'TOX and EXPO INPUTS'!$E$34),"0.00E+00"))</f>
        <v>#DIV/0!</v>
      </c>
      <c r="BQ723" s="37" t="e">
        <f>VALUE(TEXT((AM723*$U723/365*'TOX and EXPO INPUTS'!$E$33/'TOX and EXPO INPUTS'!$E$34),"0.00E+00"))</f>
        <v>#DIV/0!</v>
      </c>
      <c r="BR723" s="42" t="e">
        <f>VALUE(TEXT((AP723*$T723/365*'TOX and EXPO INPUTS'!$E$33/'TOX and EXPO INPUTS'!$E$34),"0.00E+00"))</f>
        <v>#DIV/0!</v>
      </c>
      <c r="BS723" s="37" t="e">
        <f>VALUE(TEXT((AQ723*$T723/365*'TOX and EXPO INPUTS'!$E$33/'TOX and EXPO INPUTS'!$E$34),"0.00E+00"))</f>
        <v>#DIV/0!</v>
      </c>
      <c r="BT723" s="37" t="e">
        <f>VALUE(TEXT((AR723*$T723/365*'TOX and EXPO INPUTS'!$E$33/'TOX and EXPO INPUTS'!$E$34),"0.00E+00"))</f>
        <v>#DIV/0!</v>
      </c>
      <c r="BU723" s="37" t="e">
        <f>VALUE(TEXT((AS723*$T723/365*'TOX and EXPO INPUTS'!$E$33/'TOX and EXPO INPUTS'!$E$34),"0.00E+00"))</f>
        <v>#DIV/0!</v>
      </c>
      <c r="BV723" s="37" t="e">
        <f>VALUE(TEXT((AT723*$T723/365*'TOX and EXPO INPUTS'!$E$33/'TOX and EXPO INPUTS'!$E$34),"0.00E+00"))</f>
        <v>#DIV/0!</v>
      </c>
      <c r="BW723" s="37" t="e">
        <f>VALUE(TEXT((AU723*$T723/365*'TOX and EXPO INPUTS'!$E$33/'TOX and EXPO INPUTS'!$E$34),"0.00E+00"))</f>
        <v>#DIV/0!</v>
      </c>
      <c r="BX723" s="42" t="e">
        <f>VALUE(TEXT((AP723*$U723/365*'TOX and EXPO INPUTS'!$E$33/'TOX and EXPO INPUTS'!$E$34),"0.00E+00"))</f>
        <v>#DIV/0!</v>
      </c>
      <c r="BY723" s="37" t="e">
        <f>VALUE(TEXT((AQ723*$U723/365*'TOX and EXPO INPUTS'!$E$33/'TOX and EXPO INPUTS'!$E$34),"0.00E+00"))</f>
        <v>#DIV/0!</v>
      </c>
      <c r="BZ723" s="37" t="e">
        <f>VALUE(TEXT((AR723*$U723/365*'TOX and EXPO INPUTS'!$E$33/'TOX and EXPO INPUTS'!$E$34),"0.00E+00"))</f>
        <v>#DIV/0!</v>
      </c>
      <c r="CA723" s="37" t="e">
        <f>VALUE(TEXT((AS723*$U723/365*'TOX and EXPO INPUTS'!$E$33/'TOX and EXPO INPUTS'!$E$34),"0.00E+00"))</f>
        <v>#DIV/0!</v>
      </c>
      <c r="CB723" s="37" t="e">
        <f>VALUE(TEXT((AT723*$U723/365*'TOX and EXPO INPUTS'!$E$33/'TOX and EXPO INPUTS'!$E$34),"0.00E+00"))</f>
        <v>#DIV/0!</v>
      </c>
      <c r="CC723" s="37" t="e">
        <f>VALUE(TEXT((AU723*$U723/365*'TOX and EXPO INPUTS'!$E$33/'TOX and EXPO INPUTS'!$E$34),"0.00E+00"))</f>
        <v>#DIV/0!</v>
      </c>
      <c r="CD723" s="58" t="e">
        <f>VALUE(TEXT((BR723*'TOX and EXPO INPUTS'!$F$23),"0.00E+00"))</f>
        <v>#DIV/0!</v>
      </c>
      <c r="CE723" s="57" t="e">
        <f>VALUE(TEXT((BS723*'TOX and EXPO INPUTS'!$F$23),"0.00E+00"))</f>
        <v>#DIV/0!</v>
      </c>
      <c r="CF723" s="57" t="e">
        <f>VALUE(TEXT((BT723*'TOX and EXPO INPUTS'!$F$23),"0.00E+00"))</f>
        <v>#DIV/0!</v>
      </c>
      <c r="CG723" s="57" t="e">
        <f>VALUE(TEXT((BU723*'TOX and EXPO INPUTS'!$F$23),"0.00E+00"))</f>
        <v>#DIV/0!</v>
      </c>
      <c r="CH723" s="57" t="e">
        <f>VALUE(TEXT((BV723*'TOX and EXPO INPUTS'!$F$23),"0.00E+00"))</f>
        <v>#DIV/0!</v>
      </c>
      <c r="CI723" s="57" t="e">
        <f>VALUE(TEXT((BW723*'TOX and EXPO INPUTS'!$F$23),"0.00E+00"))</f>
        <v>#DIV/0!</v>
      </c>
      <c r="CJ723" s="58" t="e">
        <f>VALUE(TEXT((BX723*'TOX and EXPO INPUTS'!$F$23),"0.00E+00"))</f>
        <v>#DIV/0!</v>
      </c>
      <c r="CK723" s="57" t="e">
        <f>VALUE(TEXT((BY723*'TOX and EXPO INPUTS'!$F$23),"0.00E+00"))</f>
        <v>#DIV/0!</v>
      </c>
      <c r="CL723" s="57" t="e">
        <f>VALUE(TEXT((BZ723*'TOX and EXPO INPUTS'!$F$23),"0.00E+00"))</f>
        <v>#DIV/0!</v>
      </c>
      <c r="CM723" s="57" t="e">
        <f>VALUE(TEXT((CA723*'TOX and EXPO INPUTS'!$F$23),"0.00E+00"))</f>
        <v>#DIV/0!</v>
      </c>
      <c r="CN723" s="57" t="e">
        <f>VALUE(TEXT((CB723*'TOX and EXPO INPUTS'!$F$23),"0.00E+00"))</f>
        <v>#DIV/0!</v>
      </c>
      <c r="CO723" s="57" t="e">
        <f>VALUE(TEXT((CC723*'TOX and EXPO INPUTS'!$F$23),"0.00E+00"))</f>
        <v>#DIV/0!</v>
      </c>
      <c r="CP723" s="38" t="s">
        <v>120</v>
      </c>
      <c r="CQ723" s="34">
        <v>49352701</v>
      </c>
      <c r="CR723" s="34" t="s">
        <v>121</v>
      </c>
      <c r="CS723" s="39" t="s">
        <v>122</v>
      </c>
    </row>
    <row r="724" spans="1:97" ht="48" customHeight="1" x14ac:dyDescent="0.25">
      <c r="A724" s="34" t="s">
        <v>117</v>
      </c>
      <c r="B724" s="34" t="s">
        <v>123</v>
      </c>
      <c r="C724" s="34" t="s">
        <v>100</v>
      </c>
      <c r="D724" s="34" t="s">
        <v>119</v>
      </c>
      <c r="E724" s="39" t="s">
        <v>102</v>
      </c>
      <c r="F724" s="40" t="s">
        <v>178</v>
      </c>
      <c r="G724" s="43"/>
      <c r="H724" s="36" t="s">
        <v>104</v>
      </c>
      <c r="I724" s="67"/>
      <c r="J724" s="36" t="s">
        <v>105</v>
      </c>
      <c r="K724" s="100">
        <f>VLOOKUP(F724,'Amount Seed Planted_variables'!$A$3:$I$74,2,0)</f>
        <v>15600</v>
      </c>
      <c r="L724" s="100">
        <f>VLOOKUP(F724,'Amount Seed Planted_variables'!$A$3:$I$74,3,0)</f>
        <v>28100</v>
      </c>
      <c r="M724" s="36">
        <f t="shared" si="354"/>
        <v>0</v>
      </c>
      <c r="N724" s="35">
        <f t="shared" si="355"/>
        <v>0</v>
      </c>
      <c r="O724" s="101">
        <v>31300</v>
      </c>
      <c r="P724" s="93">
        <f>VLOOKUP(F724,'Amount Seed Planted_variables'!$A$3:$I$74,4,0)</f>
        <v>2438360</v>
      </c>
      <c r="Q724" s="93">
        <f>VLOOKUP(F724,'Amount Seed Planted_variables'!$A$3:$I$74,7,0)</f>
        <v>200</v>
      </c>
      <c r="R724" s="93">
        <f>VLOOKUP(F724,'Amount Seed Planted_variables'!$A$3:$I$74,8,0)</f>
        <v>487672000</v>
      </c>
      <c r="S724" s="87" t="str">
        <f t="shared" si="351"/>
        <v>NA</v>
      </c>
      <c r="T724" s="35">
        <v>10</v>
      </c>
      <c r="U724" s="35">
        <v>30</v>
      </c>
      <c r="V724" s="41">
        <v>27887</v>
      </c>
      <c r="W724" s="35">
        <v>7574</v>
      </c>
      <c r="X724" s="35">
        <v>5532</v>
      </c>
      <c r="Y724" s="41">
        <v>633</v>
      </c>
      <c r="Z724" s="35">
        <f t="shared" si="359"/>
        <v>63.300000000000004</v>
      </c>
      <c r="AA724" s="42">
        <f t="shared" si="356"/>
        <v>0</v>
      </c>
      <c r="AB724" s="37">
        <f t="shared" si="357"/>
        <v>0</v>
      </c>
      <c r="AC724" s="37">
        <f t="shared" si="358"/>
        <v>0</v>
      </c>
      <c r="AD724" s="42" t="e">
        <f>VALUE(TEXT(((AA724*'TOX and EXPO INPUTS'!$F$13)/'TOX and EXPO INPUTS'!$E$27),"0.00E+00"))</f>
        <v>#DIV/0!</v>
      </c>
      <c r="AE724" s="37" t="e">
        <f>VALUE(TEXT(((AB724*'TOX and EXPO INPUTS'!$F$13)/'TOX and EXPO INPUTS'!$E$27),"0.00E+00"))</f>
        <v>#DIV/0!</v>
      </c>
      <c r="AF724" s="37" t="e">
        <f>VALUE(TEXT(((AC724*'TOX and EXPO INPUTS'!$F$13)/'TOX and EXPO INPUTS'!$E$27),"0.00E+00"))</f>
        <v>#DIV/0!</v>
      </c>
      <c r="AG724" s="42" t="e">
        <f>IF($E724="ST",VALUE(TEXT(('TOX and EXPO INPUTS'!$F$7/AD724),"0.0E+00")),IF($E724="IT",VALUE(TEXT(('TOX and EXPO INPUTS'!$F$10/AD724),"0.0E+00"))))</f>
        <v>#DIV/0!</v>
      </c>
      <c r="AH724" s="37" t="e">
        <f>IF($E724="ST",VALUE(TEXT(('TOX and EXPO INPUTS'!$F$7/AE724),"0.0E+00")),IF($E724="IT",VALUE(TEXT(('TOX and EXPO INPUTS'!$F$10/AE724),"0.0E+00"))))</f>
        <v>#DIV/0!</v>
      </c>
      <c r="AI724" s="37" t="e">
        <f>IF($E724="ST",VALUE(TEXT(('TOX and EXPO INPUTS'!$F$7/AF724),"0.0E+00")),IF($E724="IT",VALUE(TEXT(('TOX and EXPO INPUTS'!$F$10/AF724),"0.0E+00"))))</f>
        <v>#DIV/0!</v>
      </c>
      <c r="AJ724" s="42">
        <f t="shared" si="352"/>
        <v>0</v>
      </c>
      <c r="AK724" s="37">
        <f t="shared" si="353"/>
        <v>0</v>
      </c>
      <c r="AL724" s="42" t="e">
        <f>VALUE(TEXT(((AJ724*'TOX and EXPO INPUTS'!$F$21)/'TOX and EXPO INPUTS'!$E$29),"0.00E+00"))</f>
        <v>#DIV/0!</v>
      </c>
      <c r="AM724" s="37" t="e">
        <f>VALUE(TEXT(((AK724*'TOX and EXPO INPUTS'!$F$21)/'TOX and EXPO INPUTS'!$E$29),"0.00E+00"))</f>
        <v>#DIV/0!</v>
      </c>
      <c r="AN724" s="42" t="e">
        <f>IF($E724="ST",VALUE(TEXT(('TOX and EXPO INPUTS'!$F$15/AL724),"0.0E+00")),IF($E724="IT",VALUE(TEXT(('TOX and EXPO INPUTS'!$F$18/AL724),"0.0E+00"))))</f>
        <v>#DIV/0!</v>
      </c>
      <c r="AO724" s="37" t="e">
        <f>IF($E724="ST",VALUE(TEXT(('TOX and EXPO INPUTS'!$F$15/AM724),"0.0E+00")),IF($E724="IT",VALUE(TEXT(('TOX and EXPO INPUTS'!$F$18/AM724),"0.0E+00"))))</f>
        <v>#DIV/0!</v>
      </c>
      <c r="AP724" s="42" t="e">
        <f t="shared" si="338"/>
        <v>#DIV/0!</v>
      </c>
      <c r="AQ724" s="37" t="e">
        <f t="shared" si="339"/>
        <v>#DIV/0!</v>
      </c>
      <c r="AR724" s="37" t="e">
        <f t="shared" si="340"/>
        <v>#DIV/0!</v>
      </c>
      <c r="AS724" s="37" t="e">
        <f t="shared" si="341"/>
        <v>#DIV/0!</v>
      </c>
      <c r="AT724" s="37" t="e">
        <f t="shared" si="342"/>
        <v>#DIV/0!</v>
      </c>
      <c r="AU724" s="37" t="e">
        <f t="shared" si="343"/>
        <v>#DIV/0!</v>
      </c>
      <c r="AV724" s="42" t="e">
        <f t="shared" si="344"/>
        <v>#DIV/0!</v>
      </c>
      <c r="AW724" s="37" t="e">
        <f t="shared" si="345"/>
        <v>#DIV/0!</v>
      </c>
      <c r="AX724" s="37" t="e">
        <f t="shared" si="346"/>
        <v>#DIV/0!</v>
      </c>
      <c r="AY724" s="37" t="e">
        <f t="shared" si="347"/>
        <v>#DIV/0!</v>
      </c>
      <c r="AZ724" s="37" t="e">
        <f t="shared" si="348"/>
        <v>#DIV/0!</v>
      </c>
      <c r="BA724" s="37" t="e">
        <f t="shared" si="349"/>
        <v>#DIV/0!</v>
      </c>
      <c r="BB724" s="42" t="e">
        <f>IF($E724="ST",VALUE(TEXT((1/(('TOX and EXPO INPUTS'!$F$9/AG724)+('TOX and EXPO INPUTS'!$F$17/AN724))),"0.0E+00")),IF($E724="IT",VALUE(TEXT((1/(('TOX and EXPO INPUTS'!$F$12/AG724)+('TOX and EXPO INPUTS'!$F$20/AN724))),"0.0E+00"))))</f>
        <v>#DIV/0!</v>
      </c>
      <c r="BC724" s="37" t="e">
        <f>IF($E724="ST",VALUE(TEXT((1/(('TOX and EXPO INPUTS'!$F$9/AH724)+('TOX and EXPO INPUTS'!$F$17/AN724))),"0.0E+00")),IF($E724="IT",VALUE(TEXT((1/(('TOX and EXPO INPUTS'!$F$12/AH724)+('TOX and EXPO INPUTS'!$F$20/AN724))),"0.0E+00"))))</f>
        <v>#DIV/0!</v>
      </c>
      <c r="BD724" s="37" t="e">
        <f>IF($E724="ST",VALUE(TEXT((1/(('TOX and EXPO INPUTS'!$F$9/AI724)+('TOX and EXPO INPUTS'!$F$17/AN724))),"0.0E+00")),IF($E724="IT",VALUE(TEXT((1/(('TOX and EXPO INPUTS'!$F$12/AI724)+('TOX and EXPO INPUTS'!$F$20/AN724))),"0.0E+00"))))</f>
        <v>#DIV/0!</v>
      </c>
      <c r="BE724" s="37" t="e">
        <f>IF($E724="ST",VALUE(TEXT((1/(('TOX and EXPO INPUTS'!$F$9/AG724)+('TOX and EXPO INPUTS'!$F$17/AO724))),"0.0E+00")),IF($E724="IT",VALUE(TEXT((1/(('TOX and EXPO INPUTS'!$F$12/AG724)+('TOX and EXPO INPUTS'!$F$20/AO724))),"0.0E+00"))))</f>
        <v>#DIV/0!</v>
      </c>
      <c r="BF724" s="37" t="e">
        <f>IF($E724="ST",VALUE(TEXT((1/(('TOX and EXPO INPUTS'!$F$9/AH724)+('TOX and EXPO INPUTS'!$F$17/AO724))),"0.0E+00")),IF($E724="IT",VALUE(TEXT((1/(('TOX and EXPO INPUTS'!$F$12/AH724)+('TOX and EXPO INPUTS'!$F$20/AO724))),"0.0E+00"))))</f>
        <v>#DIV/0!</v>
      </c>
      <c r="BG724" s="37" t="e">
        <f>IF($E724="ST",VALUE(TEXT((1/(('TOX and EXPO INPUTS'!$F$9/AI724)+('TOX and EXPO INPUTS'!$F$17/AO724))),"0.0E+00")),IF($E724="IT",VALUE(TEXT((1/(('TOX and EXPO INPUTS'!$F$12/AI724)+('TOX and EXPO INPUTS'!$F$20/AO724))),"0.0E+00"))))</f>
        <v>#DIV/0!</v>
      </c>
      <c r="BH724" s="42" t="e">
        <f>VALUE(TEXT((AD724*$T724/365*'TOX and EXPO INPUTS'!$E$33/'TOX and EXPO INPUTS'!$E$34),"0.00E+00"))</f>
        <v>#DIV/0!</v>
      </c>
      <c r="BI724" s="37" t="e">
        <f>VALUE(TEXT((AE724*$T724/365*'TOX and EXPO INPUTS'!$E$33/'TOX and EXPO INPUTS'!$E$34),"0.00E+00"))</f>
        <v>#DIV/0!</v>
      </c>
      <c r="BJ724" s="37" t="e">
        <f>VALUE(TEXT((AF724*$T724/365*'TOX and EXPO INPUTS'!$E$33/'TOX and EXPO INPUTS'!$E$34),"0.00E+00"))</f>
        <v>#DIV/0!</v>
      </c>
      <c r="BK724" s="42" t="e">
        <f>VALUE(TEXT((AD724*$U724/365*'TOX and EXPO INPUTS'!$E$33/'TOX and EXPO INPUTS'!$E$34),"0.00E+00"))</f>
        <v>#DIV/0!</v>
      </c>
      <c r="BL724" s="37" t="e">
        <f>VALUE(TEXT((AE724*$U724/365*'TOX and EXPO INPUTS'!$E$33/'TOX and EXPO INPUTS'!$E$34),"0.00E+00"))</f>
        <v>#DIV/0!</v>
      </c>
      <c r="BM724" s="37" t="e">
        <f>VALUE(TEXT((AF724*$U724/365*'TOX and EXPO INPUTS'!$E$33/'TOX and EXPO INPUTS'!$E$34),"0.00E+00"))</f>
        <v>#DIV/0!</v>
      </c>
      <c r="BN724" s="42" t="e">
        <f>VALUE(TEXT((AL724*$T724/365*'TOX and EXPO INPUTS'!$E$33/'TOX and EXPO INPUTS'!$E$34),"0.00E+00"))</f>
        <v>#DIV/0!</v>
      </c>
      <c r="BO724" s="37" t="e">
        <f>VALUE(TEXT((AM724*$T724/365*'TOX and EXPO INPUTS'!$E$33/'TOX and EXPO INPUTS'!$E$34),"0.00E+00"))</f>
        <v>#DIV/0!</v>
      </c>
      <c r="BP724" s="42" t="e">
        <f>VALUE(TEXT((AL724*$U724/365*'TOX and EXPO INPUTS'!$E$33/'TOX and EXPO INPUTS'!$E$34),"0.00E+00"))</f>
        <v>#DIV/0!</v>
      </c>
      <c r="BQ724" s="37" t="e">
        <f>VALUE(TEXT((AM724*$U724/365*'TOX and EXPO INPUTS'!$E$33/'TOX and EXPO INPUTS'!$E$34),"0.00E+00"))</f>
        <v>#DIV/0!</v>
      </c>
      <c r="BR724" s="42" t="e">
        <f>VALUE(TEXT((AP724*$T724/365*'TOX and EXPO INPUTS'!$E$33/'TOX and EXPO INPUTS'!$E$34),"0.00E+00"))</f>
        <v>#DIV/0!</v>
      </c>
      <c r="BS724" s="37" t="e">
        <f>VALUE(TEXT((AQ724*$T724/365*'TOX and EXPO INPUTS'!$E$33/'TOX and EXPO INPUTS'!$E$34),"0.00E+00"))</f>
        <v>#DIV/0!</v>
      </c>
      <c r="BT724" s="37" t="e">
        <f>VALUE(TEXT((AR724*$T724/365*'TOX and EXPO INPUTS'!$E$33/'TOX and EXPO INPUTS'!$E$34),"0.00E+00"))</f>
        <v>#DIV/0!</v>
      </c>
      <c r="BU724" s="37" t="e">
        <f>VALUE(TEXT((AS724*$T724/365*'TOX and EXPO INPUTS'!$E$33/'TOX and EXPO INPUTS'!$E$34),"0.00E+00"))</f>
        <v>#DIV/0!</v>
      </c>
      <c r="BV724" s="37" t="e">
        <f>VALUE(TEXT((AT724*$T724/365*'TOX and EXPO INPUTS'!$E$33/'TOX and EXPO INPUTS'!$E$34),"0.00E+00"))</f>
        <v>#DIV/0!</v>
      </c>
      <c r="BW724" s="37" t="e">
        <f>VALUE(TEXT((AU724*$T724/365*'TOX and EXPO INPUTS'!$E$33/'TOX and EXPO INPUTS'!$E$34),"0.00E+00"))</f>
        <v>#DIV/0!</v>
      </c>
      <c r="BX724" s="42" t="e">
        <f>VALUE(TEXT((AP724*$U724/365*'TOX and EXPO INPUTS'!$E$33/'TOX and EXPO INPUTS'!$E$34),"0.00E+00"))</f>
        <v>#DIV/0!</v>
      </c>
      <c r="BY724" s="37" t="e">
        <f>VALUE(TEXT((AQ724*$U724/365*'TOX and EXPO INPUTS'!$E$33/'TOX and EXPO INPUTS'!$E$34),"0.00E+00"))</f>
        <v>#DIV/0!</v>
      </c>
      <c r="BZ724" s="37" t="e">
        <f>VALUE(TEXT((AR724*$U724/365*'TOX and EXPO INPUTS'!$E$33/'TOX and EXPO INPUTS'!$E$34),"0.00E+00"))</f>
        <v>#DIV/0!</v>
      </c>
      <c r="CA724" s="37" t="e">
        <f>VALUE(TEXT((AS724*$U724/365*'TOX and EXPO INPUTS'!$E$33/'TOX and EXPO INPUTS'!$E$34),"0.00E+00"))</f>
        <v>#DIV/0!</v>
      </c>
      <c r="CB724" s="37" t="e">
        <f>VALUE(TEXT((AT724*$U724/365*'TOX and EXPO INPUTS'!$E$33/'TOX and EXPO INPUTS'!$E$34),"0.00E+00"))</f>
        <v>#DIV/0!</v>
      </c>
      <c r="CC724" s="37" t="e">
        <f>VALUE(TEXT((AU724*$U724/365*'TOX and EXPO INPUTS'!$E$33/'TOX and EXPO INPUTS'!$E$34),"0.00E+00"))</f>
        <v>#DIV/0!</v>
      </c>
      <c r="CD724" s="58" t="e">
        <f>VALUE(TEXT((BR724*'TOX and EXPO INPUTS'!$F$23),"0.00E+00"))</f>
        <v>#DIV/0!</v>
      </c>
      <c r="CE724" s="57" t="e">
        <f>VALUE(TEXT((BS724*'TOX and EXPO INPUTS'!$F$23),"0.00E+00"))</f>
        <v>#DIV/0!</v>
      </c>
      <c r="CF724" s="57" t="e">
        <f>VALUE(TEXT((BT724*'TOX and EXPO INPUTS'!$F$23),"0.00E+00"))</f>
        <v>#DIV/0!</v>
      </c>
      <c r="CG724" s="57" t="e">
        <f>VALUE(TEXT((BU724*'TOX and EXPO INPUTS'!$F$23),"0.00E+00"))</f>
        <v>#DIV/0!</v>
      </c>
      <c r="CH724" s="57" t="e">
        <f>VALUE(TEXT((BV724*'TOX and EXPO INPUTS'!$F$23),"0.00E+00"))</f>
        <v>#DIV/0!</v>
      </c>
      <c r="CI724" s="57" t="e">
        <f>VALUE(TEXT((BW724*'TOX and EXPO INPUTS'!$F$23),"0.00E+00"))</f>
        <v>#DIV/0!</v>
      </c>
      <c r="CJ724" s="58" t="e">
        <f>VALUE(TEXT((BX724*'TOX and EXPO INPUTS'!$F$23),"0.00E+00"))</f>
        <v>#DIV/0!</v>
      </c>
      <c r="CK724" s="57" t="e">
        <f>VALUE(TEXT((BY724*'TOX and EXPO INPUTS'!$F$23),"0.00E+00"))</f>
        <v>#DIV/0!</v>
      </c>
      <c r="CL724" s="57" t="e">
        <f>VALUE(TEXT((BZ724*'TOX and EXPO INPUTS'!$F$23),"0.00E+00"))</f>
        <v>#DIV/0!</v>
      </c>
      <c r="CM724" s="57" t="e">
        <f>VALUE(TEXT((CA724*'TOX and EXPO INPUTS'!$F$23),"0.00E+00"))</f>
        <v>#DIV/0!</v>
      </c>
      <c r="CN724" s="57" t="e">
        <f>VALUE(TEXT((CB724*'TOX and EXPO INPUTS'!$F$23),"0.00E+00"))</f>
        <v>#DIV/0!</v>
      </c>
      <c r="CO724" s="57" t="e">
        <f>VALUE(TEXT((CC724*'TOX and EXPO INPUTS'!$F$23),"0.00E+00"))</f>
        <v>#DIV/0!</v>
      </c>
      <c r="CP724" s="38" t="s">
        <v>120</v>
      </c>
      <c r="CQ724" s="34">
        <v>47455902</v>
      </c>
      <c r="CR724" s="34" t="s">
        <v>124</v>
      </c>
      <c r="CS724" s="39" t="s">
        <v>125</v>
      </c>
    </row>
    <row r="725" spans="1:97" ht="48" customHeight="1" x14ac:dyDescent="0.25">
      <c r="A725" s="34" t="s">
        <v>98</v>
      </c>
      <c r="B725" s="34" t="s">
        <v>99</v>
      </c>
      <c r="C725" s="34" t="s">
        <v>113</v>
      </c>
      <c r="D725" s="34" t="s">
        <v>101</v>
      </c>
      <c r="E725" s="39" t="s">
        <v>102</v>
      </c>
      <c r="F725" s="40" t="s">
        <v>179</v>
      </c>
      <c r="G725" s="43"/>
      <c r="H725" s="36" t="s">
        <v>104</v>
      </c>
      <c r="I725" s="67"/>
      <c r="J725" s="36" t="s">
        <v>105</v>
      </c>
      <c r="K725" s="100">
        <f>VLOOKUP(F725,'Amount Seed Planted_variables'!$A$3:$I$74,2,0)</f>
        <v>150000</v>
      </c>
      <c r="L725" s="100">
        <f>VLOOKUP(F725,'Amount Seed Planted_variables'!$A$3:$I$74,3,0)</f>
        <v>192000</v>
      </c>
      <c r="M725" s="36">
        <f t="shared" si="354"/>
        <v>0</v>
      </c>
      <c r="N725" s="35">
        <f t="shared" si="355"/>
        <v>0</v>
      </c>
      <c r="O725" s="101">
        <v>3000</v>
      </c>
      <c r="P725" s="93">
        <f>VLOOKUP(F725,'Amount Seed Planted_variables'!$A$3:$I$74,4,0)</f>
        <v>300000</v>
      </c>
      <c r="Q725" s="93">
        <f>VLOOKUP(F725,'Amount Seed Planted_variables'!$A$3:$I$74,7,0)</f>
        <v>80</v>
      </c>
      <c r="R725" s="93">
        <f>VLOOKUP(F725,'Amount Seed Planted_variables'!$A$3:$I$74,8,0)</f>
        <v>24000000</v>
      </c>
      <c r="S725" s="87" t="str">
        <f t="shared" si="351"/>
        <v>NA</v>
      </c>
      <c r="T725" s="35">
        <v>10</v>
      </c>
      <c r="U725" s="35">
        <v>30</v>
      </c>
      <c r="V725" s="41">
        <v>349</v>
      </c>
      <c r="W725" s="35">
        <v>51.2</v>
      </c>
      <c r="X725" s="35">
        <v>42.2</v>
      </c>
      <c r="Y725" s="41">
        <v>1.2</v>
      </c>
      <c r="Z725" s="35">
        <f>Y725*0.1</f>
        <v>0.12</v>
      </c>
      <c r="AA725" s="42">
        <f t="shared" si="356"/>
        <v>0</v>
      </c>
      <c r="AB725" s="37">
        <f t="shared" si="357"/>
        <v>0</v>
      </c>
      <c r="AC725" s="37">
        <f t="shared" si="358"/>
        <v>0</v>
      </c>
      <c r="AD725" s="42" t="e">
        <f>VALUE(TEXT(((AA725*'TOX and EXPO INPUTS'!$F$13)/'TOX and EXPO INPUTS'!$E$27),"0.00E+00"))</f>
        <v>#DIV/0!</v>
      </c>
      <c r="AE725" s="37" t="e">
        <f>VALUE(TEXT(((AB725*'TOX and EXPO INPUTS'!$F$13)/'TOX and EXPO INPUTS'!$E$27),"0.00E+00"))</f>
        <v>#DIV/0!</v>
      </c>
      <c r="AF725" s="37" t="e">
        <f>VALUE(TEXT(((AC725*'TOX and EXPO INPUTS'!$F$13)/'TOX and EXPO INPUTS'!$E$27),"0.00E+00"))</f>
        <v>#DIV/0!</v>
      </c>
      <c r="AG725" s="42" t="e">
        <f>IF($E725="ST",VALUE(TEXT(('TOX and EXPO INPUTS'!$F$7/AD725),"0.0E+00")),IF($E725="IT",VALUE(TEXT(('TOX and EXPO INPUTS'!$F$10/AD725),"0.0E+00"))))</f>
        <v>#DIV/0!</v>
      </c>
      <c r="AH725" s="37" t="e">
        <f>IF($E725="ST",VALUE(TEXT(('TOX and EXPO INPUTS'!$F$7/AE725),"0.0E+00")),IF($E725="IT",VALUE(TEXT(('TOX and EXPO INPUTS'!$F$10/AE725),"0.0E+00"))))</f>
        <v>#DIV/0!</v>
      </c>
      <c r="AI725" s="37" t="e">
        <f>IF($E725="ST",VALUE(TEXT(('TOX and EXPO INPUTS'!$F$7/AF725),"0.0E+00")),IF($E725="IT",VALUE(TEXT(('TOX and EXPO INPUTS'!$F$10/AF725),"0.0E+00"))))</f>
        <v>#DIV/0!</v>
      </c>
      <c r="AJ725" s="42">
        <f t="shared" si="352"/>
        <v>0</v>
      </c>
      <c r="AK725" s="37">
        <f t="shared" si="353"/>
        <v>0</v>
      </c>
      <c r="AL725" s="42" t="e">
        <f>VALUE(TEXT(((AJ725*'TOX and EXPO INPUTS'!$F$21)/'TOX and EXPO INPUTS'!$E$29),"0.00E+00"))</f>
        <v>#DIV/0!</v>
      </c>
      <c r="AM725" s="37" t="e">
        <f>VALUE(TEXT(((AK725*'TOX and EXPO INPUTS'!$F$21)/'TOX and EXPO INPUTS'!$E$29),"0.00E+00"))</f>
        <v>#DIV/0!</v>
      </c>
      <c r="AN725" s="42" t="e">
        <f>IF($E725="ST",VALUE(TEXT(('TOX and EXPO INPUTS'!$F$15/AL725),"0.0E+00")),IF($E725="IT",VALUE(TEXT(('TOX and EXPO INPUTS'!$F$18/AL725),"0.0E+00"))))</f>
        <v>#DIV/0!</v>
      </c>
      <c r="AO725" s="37" t="e">
        <f>IF($E725="ST",VALUE(TEXT(('TOX and EXPO INPUTS'!$F$15/AM725),"0.0E+00")),IF($E725="IT",VALUE(TEXT(('TOX and EXPO INPUTS'!$F$18/AM725),"0.0E+00"))))</f>
        <v>#DIV/0!</v>
      </c>
      <c r="AP725" s="42" t="e">
        <f>VALUE(TEXT((AD725+AL725),"0.00E+00"))</f>
        <v>#DIV/0!</v>
      </c>
      <c r="AQ725" s="37" t="e">
        <f>VALUE(TEXT((AE725+AL725),"0.00E+00"))</f>
        <v>#DIV/0!</v>
      </c>
      <c r="AR725" s="37" t="e">
        <f>VALUE(TEXT((AF725+AL725),"0.00E+00"))</f>
        <v>#DIV/0!</v>
      </c>
      <c r="AS725" s="37" t="e">
        <f>VALUE(TEXT((AD725+AM725),"0.00E+00"))</f>
        <v>#DIV/0!</v>
      </c>
      <c r="AT725" s="37" t="e">
        <f>VALUE(TEXT((AE725+AM725),"0.00E+00"))</f>
        <v>#DIV/0!</v>
      </c>
      <c r="AU725" s="37" t="e">
        <f>VALUE(TEXT((AF725+AM725),"0.00E+00"))</f>
        <v>#DIV/0!</v>
      </c>
      <c r="AV725" s="42" t="e">
        <f>VALUE(TEXT(1/((1/AG725)+(1/AN725)),"0.0E+00"))</f>
        <v>#DIV/0!</v>
      </c>
      <c r="AW725" s="37" t="e">
        <f>VALUE(TEXT(1/((1/AH725)+(1/AN725)),"0.0E+00"))</f>
        <v>#DIV/0!</v>
      </c>
      <c r="AX725" s="37" t="e">
        <f>VALUE(TEXT(1/((1/AI725)+(1/AN725)),"0.0E+00"))</f>
        <v>#DIV/0!</v>
      </c>
      <c r="AY725" s="37" t="e">
        <f>VALUE(TEXT(1/((1/AG725)+(1/AO725)),"0.0E+00"))</f>
        <v>#DIV/0!</v>
      </c>
      <c r="AZ725" s="37" t="e">
        <f>VALUE(TEXT(1/((1/AH725)+(1/AO725)),"0.0E+00"))</f>
        <v>#DIV/0!</v>
      </c>
      <c r="BA725" s="37" t="e">
        <f>VALUE(TEXT(1/((1/AI725)+(1/AO725)),"0.0E+00"))</f>
        <v>#DIV/0!</v>
      </c>
      <c r="BB725" s="42" t="e">
        <f>IF($E725="ST",VALUE(TEXT((1/(('TOX and EXPO INPUTS'!$F$9/AG725)+('TOX and EXPO INPUTS'!$F$17/AN725))),"0.0E+00")),IF($E725="IT",VALUE(TEXT((1/(('TOX and EXPO INPUTS'!$F$12/AG725)+('TOX and EXPO INPUTS'!$F$20/AN725))),"0.0E+00"))))</f>
        <v>#DIV/0!</v>
      </c>
      <c r="BC725" s="37" t="e">
        <f>IF($E725="ST",VALUE(TEXT((1/(('TOX and EXPO INPUTS'!$F$9/AH725)+('TOX and EXPO INPUTS'!$F$17/AN725))),"0.0E+00")),IF($E725="IT",VALUE(TEXT((1/(('TOX and EXPO INPUTS'!$F$12/AH725)+('TOX and EXPO INPUTS'!$F$20/AN725))),"0.0E+00"))))</f>
        <v>#DIV/0!</v>
      </c>
      <c r="BD725" s="37" t="e">
        <f>IF($E725="ST",VALUE(TEXT((1/(('TOX and EXPO INPUTS'!$F$9/AI725)+('TOX and EXPO INPUTS'!$F$17/AN725))),"0.0E+00")),IF($E725="IT",VALUE(TEXT((1/(('TOX and EXPO INPUTS'!$F$12/AI725)+('TOX and EXPO INPUTS'!$F$20/AN725))),"0.0E+00"))))</f>
        <v>#DIV/0!</v>
      </c>
      <c r="BE725" s="37" t="e">
        <f>IF($E725="ST",VALUE(TEXT((1/(('TOX and EXPO INPUTS'!$F$9/AG725)+('TOX and EXPO INPUTS'!$F$17/AO725))),"0.0E+00")),IF($E725="IT",VALUE(TEXT((1/(('TOX and EXPO INPUTS'!$F$12/AG725)+('TOX and EXPO INPUTS'!$F$20/AO725))),"0.0E+00"))))</f>
        <v>#DIV/0!</v>
      </c>
      <c r="BF725" s="37" t="e">
        <f>IF($E725="ST",VALUE(TEXT((1/(('TOX and EXPO INPUTS'!$F$9/AH725)+('TOX and EXPO INPUTS'!$F$17/AO725))),"0.0E+00")),IF($E725="IT",VALUE(TEXT((1/(('TOX and EXPO INPUTS'!$F$12/AH725)+('TOX and EXPO INPUTS'!$F$20/AO725))),"0.0E+00"))))</f>
        <v>#DIV/0!</v>
      </c>
      <c r="BG725" s="37" t="e">
        <f>IF($E725="ST",VALUE(TEXT((1/(('TOX and EXPO INPUTS'!$F$9/AI725)+('TOX and EXPO INPUTS'!$F$17/AO725))),"0.0E+00")),IF($E725="IT",VALUE(TEXT((1/(('TOX and EXPO INPUTS'!$F$12/AI725)+('TOX and EXPO INPUTS'!$F$20/AO725))),"0.0E+00"))))</f>
        <v>#DIV/0!</v>
      </c>
      <c r="BH725" s="42" t="e">
        <f>VALUE(TEXT((AD725*$T725/365*'TOX and EXPO INPUTS'!$E$33/'TOX and EXPO INPUTS'!$E$34),"0.00E+00"))</f>
        <v>#DIV/0!</v>
      </c>
      <c r="BI725" s="37" t="e">
        <f>VALUE(TEXT((AE725*$T725/365*'TOX and EXPO INPUTS'!$E$33/'TOX and EXPO INPUTS'!$E$34),"0.00E+00"))</f>
        <v>#DIV/0!</v>
      </c>
      <c r="BJ725" s="37" t="e">
        <f>VALUE(TEXT((AF725*$T725/365*'TOX and EXPO INPUTS'!$E$33/'TOX and EXPO INPUTS'!$E$34),"0.00E+00"))</f>
        <v>#DIV/0!</v>
      </c>
      <c r="BK725" s="42" t="e">
        <f>VALUE(TEXT((AD725*$U725/365*'TOX and EXPO INPUTS'!$E$33/'TOX and EXPO INPUTS'!$E$34),"0.00E+00"))</f>
        <v>#DIV/0!</v>
      </c>
      <c r="BL725" s="37" t="e">
        <f>VALUE(TEXT((AE725*$U725/365*'TOX and EXPO INPUTS'!$E$33/'TOX and EXPO INPUTS'!$E$34),"0.00E+00"))</f>
        <v>#DIV/0!</v>
      </c>
      <c r="BM725" s="37" t="e">
        <f>VALUE(TEXT((AF725*$U725/365*'TOX and EXPO INPUTS'!$E$33/'TOX and EXPO INPUTS'!$E$34),"0.00E+00"))</f>
        <v>#DIV/0!</v>
      </c>
      <c r="BN725" s="42" t="e">
        <f>VALUE(TEXT((AL725*$T725/365*'TOX and EXPO INPUTS'!$E$33/'TOX and EXPO INPUTS'!$E$34),"0.00E+00"))</f>
        <v>#DIV/0!</v>
      </c>
      <c r="BO725" s="37" t="e">
        <f>VALUE(TEXT((AM725*$T725/365*'TOX and EXPO INPUTS'!$E$33/'TOX and EXPO INPUTS'!$E$34),"0.00E+00"))</f>
        <v>#DIV/0!</v>
      </c>
      <c r="BP725" s="42" t="e">
        <f>VALUE(TEXT((AL725*$U725/365*'TOX and EXPO INPUTS'!$E$33/'TOX and EXPO INPUTS'!$E$34),"0.00E+00"))</f>
        <v>#DIV/0!</v>
      </c>
      <c r="BQ725" s="37" t="e">
        <f>VALUE(TEXT((AM725*$U725/365*'TOX and EXPO INPUTS'!$E$33/'TOX and EXPO INPUTS'!$E$34),"0.00E+00"))</f>
        <v>#DIV/0!</v>
      </c>
      <c r="BR725" s="42" t="e">
        <f>VALUE(TEXT((AP725*$T725/365*'TOX and EXPO INPUTS'!$E$33/'TOX and EXPO INPUTS'!$E$34),"0.00E+00"))</f>
        <v>#DIV/0!</v>
      </c>
      <c r="BS725" s="37" t="e">
        <f>VALUE(TEXT((AQ725*$T725/365*'TOX and EXPO INPUTS'!$E$33/'TOX and EXPO INPUTS'!$E$34),"0.00E+00"))</f>
        <v>#DIV/0!</v>
      </c>
      <c r="BT725" s="37" t="e">
        <f>VALUE(TEXT((AR725*$T725/365*'TOX and EXPO INPUTS'!$E$33/'TOX and EXPO INPUTS'!$E$34),"0.00E+00"))</f>
        <v>#DIV/0!</v>
      </c>
      <c r="BU725" s="37" t="e">
        <f>VALUE(TEXT((AS725*$T725/365*'TOX and EXPO INPUTS'!$E$33/'TOX and EXPO INPUTS'!$E$34),"0.00E+00"))</f>
        <v>#DIV/0!</v>
      </c>
      <c r="BV725" s="37" t="e">
        <f>VALUE(TEXT((AT725*$T725/365*'TOX and EXPO INPUTS'!$E$33/'TOX and EXPO INPUTS'!$E$34),"0.00E+00"))</f>
        <v>#DIV/0!</v>
      </c>
      <c r="BW725" s="37" t="e">
        <f>VALUE(TEXT((AU725*$T725/365*'TOX and EXPO INPUTS'!$E$33/'TOX and EXPO INPUTS'!$E$34),"0.00E+00"))</f>
        <v>#DIV/0!</v>
      </c>
      <c r="BX725" s="42" t="e">
        <f>VALUE(TEXT((AP725*$U725/365*'TOX and EXPO INPUTS'!$E$33/'TOX and EXPO INPUTS'!$E$34),"0.00E+00"))</f>
        <v>#DIV/0!</v>
      </c>
      <c r="BY725" s="37" t="e">
        <f>VALUE(TEXT((AQ725*$U725/365*'TOX and EXPO INPUTS'!$E$33/'TOX and EXPO INPUTS'!$E$34),"0.00E+00"))</f>
        <v>#DIV/0!</v>
      </c>
      <c r="BZ725" s="37" t="e">
        <f>VALUE(TEXT((AR725*$U725/365*'TOX and EXPO INPUTS'!$E$33/'TOX and EXPO INPUTS'!$E$34),"0.00E+00"))</f>
        <v>#DIV/0!</v>
      </c>
      <c r="CA725" s="37" t="e">
        <f>VALUE(TEXT((AS725*$U725/365*'TOX and EXPO INPUTS'!$E$33/'TOX and EXPO INPUTS'!$E$34),"0.00E+00"))</f>
        <v>#DIV/0!</v>
      </c>
      <c r="CB725" s="37" t="e">
        <f>VALUE(TEXT((AT725*$U725/365*'TOX and EXPO INPUTS'!$E$33/'TOX and EXPO INPUTS'!$E$34),"0.00E+00"))</f>
        <v>#DIV/0!</v>
      </c>
      <c r="CC725" s="37" t="e">
        <f>VALUE(TEXT((AU725*$U725/365*'TOX and EXPO INPUTS'!$E$33/'TOX and EXPO INPUTS'!$E$34),"0.00E+00"))</f>
        <v>#DIV/0!</v>
      </c>
      <c r="CD725" s="58" t="e">
        <f>VALUE(TEXT((BR725*'TOX and EXPO INPUTS'!$F$23),"0.00E+00"))</f>
        <v>#DIV/0!</v>
      </c>
      <c r="CE725" s="57" t="e">
        <f>VALUE(TEXT((BS725*'TOX and EXPO INPUTS'!$F$23),"0.00E+00"))</f>
        <v>#DIV/0!</v>
      </c>
      <c r="CF725" s="57" t="e">
        <f>VALUE(TEXT((BT725*'TOX and EXPO INPUTS'!$F$23),"0.00E+00"))</f>
        <v>#DIV/0!</v>
      </c>
      <c r="CG725" s="57" t="e">
        <f>VALUE(TEXT((BU725*'TOX and EXPO INPUTS'!$F$23),"0.00E+00"))</f>
        <v>#DIV/0!</v>
      </c>
      <c r="CH725" s="57" t="e">
        <f>VALUE(TEXT((BV725*'TOX and EXPO INPUTS'!$F$23),"0.00E+00"))</f>
        <v>#DIV/0!</v>
      </c>
      <c r="CI725" s="57" t="e">
        <f>VALUE(TEXT((BW725*'TOX and EXPO INPUTS'!$F$23),"0.00E+00"))</f>
        <v>#DIV/0!</v>
      </c>
      <c r="CJ725" s="58" t="e">
        <f>VALUE(TEXT((BX725*'TOX and EXPO INPUTS'!$F$23),"0.00E+00"))</f>
        <v>#DIV/0!</v>
      </c>
      <c r="CK725" s="57" t="e">
        <f>VALUE(TEXT((BY725*'TOX and EXPO INPUTS'!$F$23),"0.00E+00"))</f>
        <v>#DIV/0!</v>
      </c>
      <c r="CL725" s="57" t="e">
        <f>VALUE(TEXT((BZ725*'TOX and EXPO INPUTS'!$F$23),"0.00E+00"))</f>
        <v>#DIV/0!</v>
      </c>
      <c r="CM725" s="57" t="e">
        <f>VALUE(TEXT((CA725*'TOX and EXPO INPUTS'!$F$23),"0.00E+00"))</f>
        <v>#DIV/0!</v>
      </c>
      <c r="CN725" s="57" t="e">
        <f>VALUE(TEXT((CB725*'TOX and EXPO INPUTS'!$F$23),"0.00E+00"))</f>
        <v>#DIV/0!</v>
      </c>
      <c r="CO725" s="57" t="e">
        <f>VALUE(TEXT((CC725*'TOX and EXPO INPUTS'!$F$23),"0.00E+00"))</f>
        <v>#DIV/0!</v>
      </c>
      <c r="CP725" s="38" t="s">
        <v>106</v>
      </c>
      <c r="CQ725" s="34" t="s">
        <v>107</v>
      </c>
      <c r="CR725" s="34" t="s">
        <v>108</v>
      </c>
      <c r="CS725" s="39" t="s">
        <v>109</v>
      </c>
    </row>
    <row r="726" spans="1:97" ht="48" customHeight="1" x14ac:dyDescent="0.25">
      <c r="A726" s="34" t="s">
        <v>98</v>
      </c>
      <c r="B726" s="34" t="s">
        <v>99</v>
      </c>
      <c r="C726" s="34" t="s">
        <v>113</v>
      </c>
      <c r="D726" s="34" t="s">
        <v>110</v>
      </c>
      <c r="E726" s="39" t="s">
        <v>102</v>
      </c>
      <c r="F726" s="40" t="s">
        <v>179</v>
      </c>
      <c r="G726" s="43"/>
      <c r="H726" s="36" t="s">
        <v>104</v>
      </c>
      <c r="I726" s="67"/>
      <c r="J726" s="36" t="s">
        <v>105</v>
      </c>
      <c r="K726" s="100">
        <f>VLOOKUP(F726,'Amount Seed Planted_variables'!$A$3:$I$74,2,0)</f>
        <v>150000</v>
      </c>
      <c r="L726" s="100">
        <f>VLOOKUP(F726,'Amount Seed Planted_variables'!$A$3:$I$74,3,0)</f>
        <v>192000</v>
      </c>
      <c r="M726" s="36">
        <f t="shared" si="354"/>
        <v>0</v>
      </c>
      <c r="N726" s="35">
        <f t="shared" si="355"/>
        <v>0</v>
      </c>
      <c r="O726" s="101">
        <v>3000</v>
      </c>
      <c r="P726" s="93">
        <f>VLOOKUP(F726,'Amount Seed Planted_variables'!$A$3:$I$74,4,0)</f>
        <v>300000</v>
      </c>
      <c r="Q726" s="93">
        <f>VLOOKUP(F726,'Amount Seed Planted_variables'!$A$3:$I$74,7,0)</f>
        <v>80</v>
      </c>
      <c r="R726" s="93">
        <f>VLOOKUP(F726,'Amount Seed Planted_variables'!$A$3:$I$74,8,0)</f>
        <v>24000000</v>
      </c>
      <c r="S726" s="87" t="str">
        <f t="shared" si="351"/>
        <v>NA</v>
      </c>
      <c r="T726" s="35">
        <v>10</v>
      </c>
      <c r="U726" s="35">
        <v>30</v>
      </c>
      <c r="V726" s="41">
        <v>68</v>
      </c>
      <c r="W726" s="35">
        <v>16.899999999999999</v>
      </c>
      <c r="X726" s="35">
        <v>13.1</v>
      </c>
      <c r="Y726" s="41">
        <v>3.6</v>
      </c>
      <c r="Z726" s="35">
        <f>Y726*0.1</f>
        <v>0.36000000000000004</v>
      </c>
      <c r="AA726" s="42">
        <f t="shared" si="356"/>
        <v>0</v>
      </c>
      <c r="AB726" s="37">
        <f t="shared" si="357"/>
        <v>0</v>
      </c>
      <c r="AC726" s="37">
        <f t="shared" si="358"/>
        <v>0</v>
      </c>
      <c r="AD726" s="42" t="e">
        <f>VALUE(TEXT(((AA726*'TOX and EXPO INPUTS'!$F$13)/'TOX and EXPO INPUTS'!$E$27),"0.00E+00"))</f>
        <v>#DIV/0!</v>
      </c>
      <c r="AE726" s="37" t="e">
        <f>VALUE(TEXT(((AB726*'TOX and EXPO INPUTS'!$F$13)/'TOX and EXPO INPUTS'!$E$27),"0.00E+00"))</f>
        <v>#DIV/0!</v>
      </c>
      <c r="AF726" s="37" t="e">
        <f>VALUE(TEXT(((AC726*'TOX and EXPO INPUTS'!$F$13)/'TOX and EXPO INPUTS'!$E$27),"0.00E+00"))</f>
        <v>#DIV/0!</v>
      </c>
      <c r="AG726" s="42" t="e">
        <f>IF($E726="ST",VALUE(TEXT(('TOX and EXPO INPUTS'!$F$7/AD726),"0.0E+00")),IF($E726="IT",VALUE(TEXT(('TOX and EXPO INPUTS'!$F$10/AD726),"0.0E+00"))))</f>
        <v>#DIV/0!</v>
      </c>
      <c r="AH726" s="37" t="e">
        <f>IF($E726="ST",VALUE(TEXT(('TOX and EXPO INPUTS'!$F$7/AE726),"0.0E+00")),IF($E726="IT",VALUE(TEXT(('TOX and EXPO INPUTS'!$F$10/AE726),"0.0E+00"))))</f>
        <v>#DIV/0!</v>
      </c>
      <c r="AI726" s="37" t="e">
        <f>IF($E726="ST",VALUE(TEXT(('TOX and EXPO INPUTS'!$F$7/AF726),"0.0E+00")),IF($E726="IT",VALUE(TEXT(('TOX and EXPO INPUTS'!$F$10/AF726),"0.0E+00"))))</f>
        <v>#DIV/0!</v>
      </c>
      <c r="AJ726" s="42">
        <f t="shared" si="352"/>
        <v>0</v>
      </c>
      <c r="AK726" s="37">
        <f t="shared" si="353"/>
        <v>0</v>
      </c>
      <c r="AL726" s="42" t="e">
        <f>VALUE(TEXT(((AJ726*'TOX and EXPO INPUTS'!$F$21)/'TOX and EXPO INPUTS'!$E$29),"0.00E+00"))</f>
        <v>#DIV/0!</v>
      </c>
      <c r="AM726" s="37" t="e">
        <f>VALUE(TEXT(((AK726*'TOX and EXPO INPUTS'!$F$21)/'TOX and EXPO INPUTS'!$E$29),"0.00E+00"))</f>
        <v>#DIV/0!</v>
      </c>
      <c r="AN726" s="42" t="e">
        <f>IF($E726="ST",VALUE(TEXT(('TOX and EXPO INPUTS'!$F$15/AL726),"0.0E+00")),IF($E726="IT",VALUE(TEXT(('TOX and EXPO INPUTS'!$F$18/AL726),"0.0E+00"))))</f>
        <v>#DIV/0!</v>
      </c>
      <c r="AO726" s="37" t="e">
        <f>IF($E726="ST",VALUE(TEXT(('TOX and EXPO INPUTS'!$F$15/AM726),"0.0E+00")),IF($E726="IT",VALUE(TEXT(('TOX and EXPO INPUTS'!$F$18/AM726),"0.0E+00"))))</f>
        <v>#DIV/0!</v>
      </c>
      <c r="AP726" s="42" t="e">
        <f>VALUE(TEXT((AD726+AL726),"0.00E+00"))</f>
        <v>#DIV/0!</v>
      </c>
      <c r="AQ726" s="37" t="e">
        <f>VALUE(TEXT((AE726+AL726),"0.00E+00"))</f>
        <v>#DIV/0!</v>
      </c>
      <c r="AR726" s="37" t="e">
        <f>VALUE(TEXT((AF726+AL726),"0.00E+00"))</f>
        <v>#DIV/0!</v>
      </c>
      <c r="AS726" s="37" t="e">
        <f>VALUE(TEXT((AD726+AM726),"0.00E+00"))</f>
        <v>#DIV/0!</v>
      </c>
      <c r="AT726" s="37" t="e">
        <f>VALUE(TEXT((AE726+AM726),"0.00E+00"))</f>
        <v>#DIV/0!</v>
      </c>
      <c r="AU726" s="37" t="e">
        <f>VALUE(TEXT((AF726+AM726),"0.00E+00"))</f>
        <v>#DIV/0!</v>
      </c>
      <c r="AV726" s="42" t="e">
        <f>VALUE(TEXT(1/((1/AG726)+(1/AN726)),"0.0E+00"))</f>
        <v>#DIV/0!</v>
      </c>
      <c r="AW726" s="37" t="e">
        <f>VALUE(TEXT(1/((1/AH726)+(1/AN726)),"0.0E+00"))</f>
        <v>#DIV/0!</v>
      </c>
      <c r="AX726" s="37" t="e">
        <f>VALUE(TEXT(1/((1/AI726)+(1/AN726)),"0.0E+00"))</f>
        <v>#DIV/0!</v>
      </c>
      <c r="AY726" s="37" t="e">
        <f>VALUE(TEXT(1/((1/AG726)+(1/AO726)),"0.0E+00"))</f>
        <v>#DIV/0!</v>
      </c>
      <c r="AZ726" s="37" t="e">
        <f>VALUE(TEXT(1/((1/AH726)+(1/AO726)),"0.0E+00"))</f>
        <v>#DIV/0!</v>
      </c>
      <c r="BA726" s="37" t="e">
        <f>VALUE(TEXT(1/((1/AI726)+(1/AO726)),"0.0E+00"))</f>
        <v>#DIV/0!</v>
      </c>
      <c r="BB726" s="42" t="e">
        <f>IF($E726="ST",VALUE(TEXT((1/(('TOX and EXPO INPUTS'!$F$9/AG726)+('TOX and EXPO INPUTS'!$F$17/AN726))),"0.0E+00")),IF($E726="IT",VALUE(TEXT((1/(('TOX and EXPO INPUTS'!$F$12/AG726)+('TOX and EXPO INPUTS'!$F$20/AN726))),"0.0E+00"))))</f>
        <v>#DIV/0!</v>
      </c>
      <c r="BC726" s="37" t="e">
        <f>IF($E726="ST",VALUE(TEXT((1/(('TOX and EXPO INPUTS'!$F$9/AH726)+('TOX and EXPO INPUTS'!$F$17/AN726))),"0.0E+00")),IF($E726="IT",VALUE(TEXT((1/(('TOX and EXPO INPUTS'!$F$12/AH726)+('TOX and EXPO INPUTS'!$F$20/AN726))),"0.0E+00"))))</f>
        <v>#DIV/0!</v>
      </c>
      <c r="BD726" s="37" t="e">
        <f>IF($E726="ST",VALUE(TEXT((1/(('TOX and EXPO INPUTS'!$F$9/AI726)+('TOX and EXPO INPUTS'!$F$17/AN726))),"0.0E+00")),IF($E726="IT",VALUE(TEXT((1/(('TOX and EXPO INPUTS'!$F$12/AI726)+('TOX and EXPO INPUTS'!$F$20/AN726))),"0.0E+00"))))</f>
        <v>#DIV/0!</v>
      </c>
      <c r="BE726" s="37" t="e">
        <f>IF($E726="ST",VALUE(TEXT((1/(('TOX and EXPO INPUTS'!$F$9/AG726)+('TOX and EXPO INPUTS'!$F$17/AO726))),"0.0E+00")),IF($E726="IT",VALUE(TEXT((1/(('TOX and EXPO INPUTS'!$F$12/AG726)+('TOX and EXPO INPUTS'!$F$20/AO726))),"0.0E+00"))))</f>
        <v>#DIV/0!</v>
      </c>
      <c r="BF726" s="37" t="e">
        <f>IF($E726="ST",VALUE(TEXT((1/(('TOX and EXPO INPUTS'!$F$9/AH726)+('TOX and EXPO INPUTS'!$F$17/AO726))),"0.0E+00")),IF($E726="IT",VALUE(TEXT((1/(('TOX and EXPO INPUTS'!$F$12/AH726)+('TOX and EXPO INPUTS'!$F$20/AO726))),"0.0E+00"))))</f>
        <v>#DIV/0!</v>
      </c>
      <c r="BG726" s="37" t="e">
        <f>IF($E726="ST",VALUE(TEXT((1/(('TOX and EXPO INPUTS'!$F$9/AI726)+('TOX and EXPO INPUTS'!$F$17/AO726))),"0.0E+00")),IF($E726="IT",VALUE(TEXT((1/(('TOX and EXPO INPUTS'!$F$12/AI726)+('TOX and EXPO INPUTS'!$F$20/AO726))),"0.0E+00"))))</f>
        <v>#DIV/0!</v>
      </c>
      <c r="BH726" s="42" t="e">
        <f>VALUE(TEXT((AD726*$T726/365*'TOX and EXPO INPUTS'!$E$33/'TOX and EXPO INPUTS'!$E$34),"0.00E+00"))</f>
        <v>#DIV/0!</v>
      </c>
      <c r="BI726" s="37" t="e">
        <f>VALUE(TEXT((AE726*$T726/365*'TOX and EXPO INPUTS'!$E$33/'TOX and EXPO INPUTS'!$E$34),"0.00E+00"))</f>
        <v>#DIV/0!</v>
      </c>
      <c r="BJ726" s="37" t="e">
        <f>VALUE(TEXT((AF726*$T726/365*'TOX and EXPO INPUTS'!$E$33/'TOX and EXPO INPUTS'!$E$34),"0.00E+00"))</f>
        <v>#DIV/0!</v>
      </c>
      <c r="BK726" s="42" t="e">
        <f>VALUE(TEXT((AD726*$U726/365*'TOX and EXPO INPUTS'!$E$33/'TOX and EXPO INPUTS'!$E$34),"0.00E+00"))</f>
        <v>#DIV/0!</v>
      </c>
      <c r="BL726" s="37" t="e">
        <f>VALUE(TEXT((AE726*$U726/365*'TOX and EXPO INPUTS'!$E$33/'TOX and EXPO INPUTS'!$E$34),"0.00E+00"))</f>
        <v>#DIV/0!</v>
      </c>
      <c r="BM726" s="37" t="e">
        <f>VALUE(TEXT((AF726*$U726/365*'TOX and EXPO INPUTS'!$E$33/'TOX and EXPO INPUTS'!$E$34),"0.00E+00"))</f>
        <v>#DIV/0!</v>
      </c>
      <c r="BN726" s="42" t="e">
        <f>VALUE(TEXT((AL726*$T726/365*'TOX and EXPO INPUTS'!$E$33/'TOX and EXPO INPUTS'!$E$34),"0.00E+00"))</f>
        <v>#DIV/0!</v>
      </c>
      <c r="BO726" s="37" t="e">
        <f>VALUE(TEXT((AM726*$T726/365*'TOX and EXPO INPUTS'!$E$33/'TOX and EXPO INPUTS'!$E$34),"0.00E+00"))</f>
        <v>#DIV/0!</v>
      </c>
      <c r="BP726" s="42" t="e">
        <f>VALUE(TEXT((AL726*$U726/365*'TOX and EXPO INPUTS'!$E$33/'TOX and EXPO INPUTS'!$E$34),"0.00E+00"))</f>
        <v>#DIV/0!</v>
      </c>
      <c r="BQ726" s="37" t="e">
        <f>VALUE(TEXT((AM726*$U726/365*'TOX and EXPO INPUTS'!$E$33/'TOX and EXPO INPUTS'!$E$34),"0.00E+00"))</f>
        <v>#DIV/0!</v>
      </c>
      <c r="BR726" s="42" t="e">
        <f>VALUE(TEXT((AP726*$T726/365*'TOX and EXPO INPUTS'!$E$33/'TOX and EXPO INPUTS'!$E$34),"0.00E+00"))</f>
        <v>#DIV/0!</v>
      </c>
      <c r="BS726" s="37" t="e">
        <f>VALUE(TEXT((AQ726*$T726/365*'TOX and EXPO INPUTS'!$E$33/'TOX and EXPO INPUTS'!$E$34),"0.00E+00"))</f>
        <v>#DIV/0!</v>
      </c>
      <c r="BT726" s="37" t="e">
        <f>VALUE(TEXT((AR726*$T726/365*'TOX and EXPO INPUTS'!$E$33/'TOX and EXPO INPUTS'!$E$34),"0.00E+00"))</f>
        <v>#DIV/0!</v>
      </c>
      <c r="BU726" s="37" t="e">
        <f>VALUE(TEXT((AS726*$T726/365*'TOX and EXPO INPUTS'!$E$33/'TOX and EXPO INPUTS'!$E$34),"0.00E+00"))</f>
        <v>#DIV/0!</v>
      </c>
      <c r="BV726" s="37" t="e">
        <f>VALUE(TEXT((AT726*$T726/365*'TOX and EXPO INPUTS'!$E$33/'TOX and EXPO INPUTS'!$E$34),"0.00E+00"))</f>
        <v>#DIV/0!</v>
      </c>
      <c r="BW726" s="37" t="e">
        <f>VALUE(TEXT((AU726*$T726/365*'TOX and EXPO INPUTS'!$E$33/'TOX and EXPO INPUTS'!$E$34),"0.00E+00"))</f>
        <v>#DIV/0!</v>
      </c>
      <c r="BX726" s="42" t="e">
        <f>VALUE(TEXT((AP726*$U726/365*'TOX and EXPO INPUTS'!$E$33/'TOX and EXPO INPUTS'!$E$34),"0.00E+00"))</f>
        <v>#DIV/0!</v>
      </c>
      <c r="BY726" s="37" t="e">
        <f>VALUE(TEXT((AQ726*$U726/365*'TOX and EXPO INPUTS'!$E$33/'TOX and EXPO INPUTS'!$E$34),"0.00E+00"))</f>
        <v>#DIV/0!</v>
      </c>
      <c r="BZ726" s="37" t="e">
        <f>VALUE(TEXT((AR726*$U726/365*'TOX and EXPO INPUTS'!$E$33/'TOX and EXPO INPUTS'!$E$34),"0.00E+00"))</f>
        <v>#DIV/0!</v>
      </c>
      <c r="CA726" s="37" t="e">
        <f>VALUE(TEXT((AS726*$U726/365*'TOX and EXPO INPUTS'!$E$33/'TOX and EXPO INPUTS'!$E$34),"0.00E+00"))</f>
        <v>#DIV/0!</v>
      </c>
      <c r="CB726" s="37" t="e">
        <f>VALUE(TEXT((AT726*$U726/365*'TOX and EXPO INPUTS'!$E$33/'TOX and EXPO INPUTS'!$E$34),"0.00E+00"))</f>
        <v>#DIV/0!</v>
      </c>
      <c r="CC726" s="37" t="e">
        <f>VALUE(TEXT((AU726*$U726/365*'TOX and EXPO INPUTS'!$E$33/'TOX and EXPO INPUTS'!$E$34),"0.00E+00"))</f>
        <v>#DIV/0!</v>
      </c>
      <c r="CD726" s="58" t="e">
        <f>VALUE(TEXT((BR726*'TOX and EXPO INPUTS'!$F$23),"0.00E+00"))</f>
        <v>#DIV/0!</v>
      </c>
      <c r="CE726" s="57" t="e">
        <f>VALUE(TEXT((BS726*'TOX and EXPO INPUTS'!$F$23),"0.00E+00"))</f>
        <v>#DIV/0!</v>
      </c>
      <c r="CF726" s="57" t="e">
        <f>VALUE(TEXT((BT726*'TOX and EXPO INPUTS'!$F$23),"0.00E+00"))</f>
        <v>#DIV/0!</v>
      </c>
      <c r="CG726" s="57" t="e">
        <f>VALUE(TEXT((BU726*'TOX and EXPO INPUTS'!$F$23),"0.00E+00"))</f>
        <v>#DIV/0!</v>
      </c>
      <c r="CH726" s="57" t="e">
        <f>VALUE(TEXT((BV726*'TOX and EXPO INPUTS'!$F$23),"0.00E+00"))</f>
        <v>#DIV/0!</v>
      </c>
      <c r="CI726" s="57" t="e">
        <f>VALUE(TEXT((BW726*'TOX and EXPO INPUTS'!$F$23),"0.00E+00"))</f>
        <v>#DIV/0!</v>
      </c>
      <c r="CJ726" s="58" t="e">
        <f>VALUE(TEXT((BX726*'TOX and EXPO INPUTS'!$F$23),"0.00E+00"))</f>
        <v>#DIV/0!</v>
      </c>
      <c r="CK726" s="57" t="e">
        <f>VALUE(TEXT((BY726*'TOX and EXPO INPUTS'!$F$23),"0.00E+00"))</f>
        <v>#DIV/0!</v>
      </c>
      <c r="CL726" s="57" t="e">
        <f>VALUE(TEXT((BZ726*'TOX and EXPO INPUTS'!$F$23),"0.00E+00"))</f>
        <v>#DIV/0!</v>
      </c>
      <c r="CM726" s="57" t="e">
        <f>VALUE(TEXT((CA726*'TOX and EXPO INPUTS'!$F$23),"0.00E+00"))</f>
        <v>#DIV/0!</v>
      </c>
      <c r="CN726" s="57" t="e">
        <f>VALUE(TEXT((CB726*'TOX and EXPO INPUTS'!$F$23),"0.00E+00"))</f>
        <v>#DIV/0!</v>
      </c>
      <c r="CO726" s="57" t="e">
        <f>VALUE(TEXT((CC726*'TOX and EXPO INPUTS'!$F$23),"0.00E+00"))</f>
        <v>#DIV/0!</v>
      </c>
      <c r="CP726" s="38" t="s">
        <v>106</v>
      </c>
      <c r="CQ726" s="34" t="s">
        <v>107</v>
      </c>
      <c r="CR726" s="34" t="s">
        <v>108</v>
      </c>
      <c r="CS726" s="39" t="s">
        <v>109</v>
      </c>
    </row>
    <row r="727" spans="1:97" ht="48" customHeight="1" x14ac:dyDescent="0.25">
      <c r="A727" s="34" t="s">
        <v>98</v>
      </c>
      <c r="B727" s="34" t="s">
        <v>99</v>
      </c>
      <c r="C727" s="34" t="s">
        <v>113</v>
      </c>
      <c r="D727" s="34" t="s">
        <v>111</v>
      </c>
      <c r="E727" s="39" t="s">
        <v>102</v>
      </c>
      <c r="F727" s="40" t="s">
        <v>179</v>
      </c>
      <c r="G727" s="43"/>
      <c r="H727" s="36" t="s">
        <v>104</v>
      </c>
      <c r="I727" s="67"/>
      <c r="J727" s="36" t="s">
        <v>105</v>
      </c>
      <c r="K727" s="100">
        <f>VLOOKUP(F727,'Amount Seed Planted_variables'!$A$3:$I$74,2,0)</f>
        <v>150000</v>
      </c>
      <c r="L727" s="100">
        <f>VLOOKUP(F727,'Amount Seed Planted_variables'!$A$3:$I$74,3,0)</f>
        <v>192000</v>
      </c>
      <c r="M727" s="36">
        <f t="shared" si="354"/>
        <v>0</v>
      </c>
      <c r="N727" s="35">
        <f t="shared" si="355"/>
        <v>0</v>
      </c>
      <c r="O727" s="101">
        <v>3000</v>
      </c>
      <c r="P727" s="93">
        <f>VLOOKUP(F727,'Amount Seed Planted_variables'!$A$3:$I$74,4,0)</f>
        <v>300000</v>
      </c>
      <c r="Q727" s="93">
        <f>VLOOKUP(F727,'Amount Seed Planted_variables'!$A$3:$I$74,7,0)</f>
        <v>80</v>
      </c>
      <c r="R727" s="93">
        <f>VLOOKUP(F727,'Amount Seed Planted_variables'!$A$3:$I$74,8,0)</f>
        <v>24000000</v>
      </c>
      <c r="S727" s="87">
        <f t="shared" si="351"/>
        <v>2.5</v>
      </c>
      <c r="T727" s="35">
        <v>10</v>
      </c>
      <c r="U727" s="35">
        <v>30</v>
      </c>
      <c r="V727" s="41">
        <v>138210600</v>
      </c>
      <c r="W727" s="35">
        <v>23262800</v>
      </c>
      <c r="X727" s="35">
        <v>21238200</v>
      </c>
      <c r="Y727" s="41">
        <v>106100</v>
      </c>
      <c r="Z727" s="35">
        <f t="shared" si="350"/>
        <v>10610</v>
      </c>
      <c r="AA727" s="42">
        <f t="shared" si="356"/>
        <v>0</v>
      </c>
      <c r="AB727" s="37">
        <f t="shared" si="357"/>
        <v>0</v>
      </c>
      <c r="AC727" s="37">
        <f t="shared" si="358"/>
        <v>0</v>
      </c>
      <c r="AD727" s="42" t="e">
        <f>VALUE(TEXT(((AA727*'TOX and EXPO INPUTS'!$F$13)/'TOX and EXPO INPUTS'!$E$27),"0.00E+00"))</f>
        <v>#DIV/0!</v>
      </c>
      <c r="AE727" s="37" t="e">
        <f>VALUE(TEXT(((AB727*'TOX and EXPO INPUTS'!$F$13)/'TOX and EXPO INPUTS'!$E$27),"0.00E+00"))</f>
        <v>#DIV/0!</v>
      </c>
      <c r="AF727" s="37" t="e">
        <f>VALUE(TEXT(((AC727*'TOX and EXPO INPUTS'!$F$13)/'TOX and EXPO INPUTS'!$E$27),"0.00E+00"))</f>
        <v>#DIV/0!</v>
      </c>
      <c r="AG727" s="42" t="e">
        <f>IF($E727="ST",VALUE(TEXT(('TOX and EXPO INPUTS'!$F$7/AD727),"0.0E+00")),IF($E727="IT",VALUE(TEXT(('TOX and EXPO INPUTS'!$F$10/AD727),"0.0E+00"))))</f>
        <v>#DIV/0!</v>
      </c>
      <c r="AH727" s="37" t="e">
        <f>IF($E727="ST",VALUE(TEXT(('TOX and EXPO INPUTS'!$F$7/AE727),"0.0E+00")),IF($E727="IT",VALUE(TEXT(('TOX and EXPO INPUTS'!$F$10/AE727),"0.0E+00"))))</f>
        <v>#DIV/0!</v>
      </c>
      <c r="AI727" s="37" t="e">
        <f>IF($E727="ST",VALUE(TEXT(('TOX and EXPO INPUTS'!$F$7/AF727),"0.0E+00")),IF($E727="IT",VALUE(TEXT(('TOX and EXPO INPUTS'!$F$10/AF727),"0.0E+00"))))</f>
        <v>#DIV/0!</v>
      </c>
      <c r="AJ727" s="42">
        <f t="shared" si="352"/>
        <v>0</v>
      </c>
      <c r="AK727" s="37">
        <f t="shared" si="353"/>
        <v>0</v>
      </c>
      <c r="AL727" s="42" t="e">
        <f>VALUE(TEXT(((AJ727*'TOX and EXPO INPUTS'!$F$21)/'TOX and EXPO INPUTS'!$E$29),"0.00E+00"))</f>
        <v>#DIV/0!</v>
      </c>
      <c r="AM727" s="37" t="e">
        <f>VALUE(TEXT(((AK727*'TOX and EXPO INPUTS'!$F$21)/'TOX and EXPO INPUTS'!$E$29),"0.00E+00"))</f>
        <v>#DIV/0!</v>
      </c>
      <c r="AN727" s="42" t="e">
        <f>IF($E727="ST",VALUE(TEXT(('TOX and EXPO INPUTS'!$F$15/AL727),"0.0E+00")),IF($E727="IT",VALUE(TEXT(('TOX and EXPO INPUTS'!$F$18/AL727),"0.0E+00"))))</f>
        <v>#DIV/0!</v>
      </c>
      <c r="AO727" s="37" t="e">
        <f>IF($E727="ST",VALUE(TEXT(('TOX and EXPO INPUTS'!$F$15/AM727),"0.0E+00")),IF($E727="IT",VALUE(TEXT(('TOX and EXPO INPUTS'!$F$18/AM727),"0.0E+00"))))</f>
        <v>#DIV/0!</v>
      </c>
      <c r="AP727" s="42" t="e">
        <f t="shared" si="338"/>
        <v>#DIV/0!</v>
      </c>
      <c r="AQ727" s="37" t="e">
        <f t="shared" si="339"/>
        <v>#DIV/0!</v>
      </c>
      <c r="AR727" s="37" t="e">
        <f t="shared" si="340"/>
        <v>#DIV/0!</v>
      </c>
      <c r="AS727" s="37" t="e">
        <f t="shared" si="341"/>
        <v>#DIV/0!</v>
      </c>
      <c r="AT727" s="37" t="e">
        <f t="shared" si="342"/>
        <v>#DIV/0!</v>
      </c>
      <c r="AU727" s="37" t="e">
        <f t="shared" si="343"/>
        <v>#DIV/0!</v>
      </c>
      <c r="AV727" s="42" t="e">
        <f t="shared" si="344"/>
        <v>#DIV/0!</v>
      </c>
      <c r="AW727" s="37" t="e">
        <f t="shared" si="345"/>
        <v>#DIV/0!</v>
      </c>
      <c r="AX727" s="37" t="e">
        <f t="shared" si="346"/>
        <v>#DIV/0!</v>
      </c>
      <c r="AY727" s="37" t="e">
        <f t="shared" si="347"/>
        <v>#DIV/0!</v>
      </c>
      <c r="AZ727" s="37" t="e">
        <f t="shared" si="348"/>
        <v>#DIV/0!</v>
      </c>
      <c r="BA727" s="37" t="e">
        <f t="shared" si="349"/>
        <v>#DIV/0!</v>
      </c>
      <c r="BB727" s="42" t="e">
        <f>IF($E727="ST",VALUE(TEXT((1/(('TOX and EXPO INPUTS'!$F$9/AG727)+('TOX and EXPO INPUTS'!$F$17/AN727))),"0.0E+00")),IF($E727="IT",VALUE(TEXT((1/(('TOX and EXPO INPUTS'!$F$12/AG727)+('TOX and EXPO INPUTS'!$F$20/AN727))),"0.0E+00"))))</f>
        <v>#DIV/0!</v>
      </c>
      <c r="BC727" s="37" t="e">
        <f>IF($E727="ST",VALUE(TEXT((1/(('TOX and EXPO INPUTS'!$F$9/AH727)+('TOX and EXPO INPUTS'!$F$17/AN727))),"0.0E+00")),IF($E727="IT",VALUE(TEXT((1/(('TOX and EXPO INPUTS'!$F$12/AH727)+('TOX and EXPO INPUTS'!$F$20/AN727))),"0.0E+00"))))</f>
        <v>#DIV/0!</v>
      </c>
      <c r="BD727" s="37" t="e">
        <f>IF($E727="ST",VALUE(TEXT((1/(('TOX and EXPO INPUTS'!$F$9/AI727)+('TOX and EXPO INPUTS'!$F$17/AN727))),"0.0E+00")),IF($E727="IT",VALUE(TEXT((1/(('TOX and EXPO INPUTS'!$F$12/AI727)+('TOX and EXPO INPUTS'!$F$20/AN727))),"0.0E+00"))))</f>
        <v>#DIV/0!</v>
      </c>
      <c r="BE727" s="37" t="e">
        <f>IF($E727="ST",VALUE(TEXT((1/(('TOX and EXPO INPUTS'!$F$9/AG727)+('TOX and EXPO INPUTS'!$F$17/AO727))),"0.0E+00")),IF($E727="IT",VALUE(TEXT((1/(('TOX and EXPO INPUTS'!$F$12/AG727)+('TOX and EXPO INPUTS'!$F$20/AO727))),"0.0E+00"))))</f>
        <v>#DIV/0!</v>
      </c>
      <c r="BF727" s="37" t="e">
        <f>IF($E727="ST",VALUE(TEXT((1/(('TOX and EXPO INPUTS'!$F$9/AH727)+('TOX and EXPO INPUTS'!$F$17/AO727))),"0.0E+00")),IF($E727="IT",VALUE(TEXT((1/(('TOX and EXPO INPUTS'!$F$12/AH727)+('TOX and EXPO INPUTS'!$F$20/AO727))),"0.0E+00"))))</f>
        <v>#DIV/0!</v>
      </c>
      <c r="BG727" s="37" t="e">
        <f>IF($E727="ST",VALUE(TEXT((1/(('TOX and EXPO INPUTS'!$F$9/AI727)+('TOX and EXPO INPUTS'!$F$17/AO727))),"0.0E+00")),IF($E727="IT",VALUE(TEXT((1/(('TOX and EXPO INPUTS'!$F$12/AI727)+('TOX and EXPO INPUTS'!$F$20/AO727))),"0.0E+00"))))</f>
        <v>#DIV/0!</v>
      </c>
      <c r="BH727" s="42" t="e">
        <f>VALUE(TEXT((AD727*$T727/365*'TOX and EXPO INPUTS'!$E$33/'TOX and EXPO INPUTS'!$E$34),"0.00E+00"))</f>
        <v>#DIV/0!</v>
      </c>
      <c r="BI727" s="37" t="e">
        <f>VALUE(TEXT((AE727*$T727/365*'TOX and EXPO INPUTS'!$E$33/'TOX and EXPO INPUTS'!$E$34),"0.00E+00"))</f>
        <v>#DIV/0!</v>
      </c>
      <c r="BJ727" s="37" t="e">
        <f>VALUE(TEXT((AF727*$T727/365*'TOX and EXPO INPUTS'!$E$33/'TOX and EXPO INPUTS'!$E$34),"0.00E+00"))</f>
        <v>#DIV/0!</v>
      </c>
      <c r="BK727" s="42" t="e">
        <f>VALUE(TEXT((AD727*$U727/365*'TOX and EXPO INPUTS'!$E$33/'TOX and EXPO INPUTS'!$E$34),"0.00E+00"))</f>
        <v>#DIV/0!</v>
      </c>
      <c r="BL727" s="37" t="e">
        <f>VALUE(TEXT((AE727*$U727/365*'TOX and EXPO INPUTS'!$E$33/'TOX and EXPO INPUTS'!$E$34),"0.00E+00"))</f>
        <v>#DIV/0!</v>
      </c>
      <c r="BM727" s="37" t="e">
        <f>VALUE(TEXT((AF727*$U727/365*'TOX and EXPO INPUTS'!$E$33/'TOX and EXPO INPUTS'!$E$34),"0.00E+00"))</f>
        <v>#DIV/0!</v>
      </c>
      <c r="BN727" s="42" t="e">
        <f>VALUE(TEXT((AL727*$T727/365*'TOX and EXPO INPUTS'!$E$33/'TOX and EXPO INPUTS'!$E$34),"0.00E+00"))</f>
        <v>#DIV/0!</v>
      </c>
      <c r="BO727" s="37" t="e">
        <f>VALUE(TEXT((AM727*$T727/365*'TOX and EXPO INPUTS'!$E$33/'TOX and EXPO INPUTS'!$E$34),"0.00E+00"))</f>
        <v>#DIV/0!</v>
      </c>
      <c r="BP727" s="42" t="e">
        <f>VALUE(TEXT((AL727*$U727/365*'TOX and EXPO INPUTS'!$E$33/'TOX and EXPO INPUTS'!$E$34),"0.00E+00"))</f>
        <v>#DIV/0!</v>
      </c>
      <c r="BQ727" s="37" t="e">
        <f>VALUE(TEXT((AM727*$U727/365*'TOX and EXPO INPUTS'!$E$33/'TOX and EXPO INPUTS'!$E$34),"0.00E+00"))</f>
        <v>#DIV/0!</v>
      </c>
      <c r="BR727" s="42" t="e">
        <f>VALUE(TEXT((AP727*$T727/365*'TOX and EXPO INPUTS'!$E$33/'TOX and EXPO INPUTS'!$E$34),"0.00E+00"))</f>
        <v>#DIV/0!</v>
      </c>
      <c r="BS727" s="37" t="e">
        <f>VALUE(TEXT((AQ727*$T727/365*'TOX and EXPO INPUTS'!$E$33/'TOX and EXPO INPUTS'!$E$34),"0.00E+00"))</f>
        <v>#DIV/0!</v>
      </c>
      <c r="BT727" s="37" t="e">
        <f>VALUE(TEXT((AR727*$T727/365*'TOX and EXPO INPUTS'!$E$33/'TOX and EXPO INPUTS'!$E$34),"0.00E+00"))</f>
        <v>#DIV/0!</v>
      </c>
      <c r="BU727" s="37" t="e">
        <f>VALUE(TEXT((AS727*$T727/365*'TOX and EXPO INPUTS'!$E$33/'TOX and EXPO INPUTS'!$E$34),"0.00E+00"))</f>
        <v>#DIV/0!</v>
      </c>
      <c r="BV727" s="37" t="e">
        <f>VALUE(TEXT((AT727*$T727/365*'TOX and EXPO INPUTS'!$E$33/'TOX and EXPO INPUTS'!$E$34),"0.00E+00"))</f>
        <v>#DIV/0!</v>
      </c>
      <c r="BW727" s="37" t="e">
        <f>VALUE(TEXT((AU727*$T727/365*'TOX and EXPO INPUTS'!$E$33/'TOX and EXPO INPUTS'!$E$34),"0.00E+00"))</f>
        <v>#DIV/0!</v>
      </c>
      <c r="BX727" s="42" t="e">
        <f>VALUE(TEXT((AP727*$U727/365*'TOX and EXPO INPUTS'!$E$33/'TOX and EXPO INPUTS'!$E$34),"0.00E+00"))</f>
        <v>#DIV/0!</v>
      </c>
      <c r="BY727" s="37" t="e">
        <f>VALUE(TEXT((AQ727*$U727/365*'TOX and EXPO INPUTS'!$E$33/'TOX and EXPO INPUTS'!$E$34),"0.00E+00"))</f>
        <v>#DIV/0!</v>
      </c>
      <c r="BZ727" s="37" t="e">
        <f>VALUE(TEXT((AR727*$U727/365*'TOX and EXPO INPUTS'!$E$33/'TOX and EXPO INPUTS'!$E$34),"0.00E+00"))</f>
        <v>#DIV/0!</v>
      </c>
      <c r="CA727" s="37" t="e">
        <f>VALUE(TEXT((AS727*$U727/365*'TOX and EXPO INPUTS'!$E$33/'TOX and EXPO INPUTS'!$E$34),"0.00E+00"))</f>
        <v>#DIV/0!</v>
      </c>
      <c r="CB727" s="37" t="e">
        <f>VALUE(TEXT((AT727*$U727/365*'TOX and EXPO INPUTS'!$E$33/'TOX and EXPO INPUTS'!$E$34),"0.00E+00"))</f>
        <v>#DIV/0!</v>
      </c>
      <c r="CC727" s="37" t="e">
        <f>VALUE(TEXT((AU727*$U727/365*'TOX and EXPO INPUTS'!$E$33/'TOX and EXPO INPUTS'!$E$34),"0.00E+00"))</f>
        <v>#DIV/0!</v>
      </c>
      <c r="CD727" s="58" t="e">
        <f>VALUE(TEXT((BR727*'TOX and EXPO INPUTS'!$F$23),"0.00E+00"))</f>
        <v>#DIV/0!</v>
      </c>
      <c r="CE727" s="57" t="e">
        <f>VALUE(TEXT((BS727*'TOX and EXPO INPUTS'!$F$23),"0.00E+00"))</f>
        <v>#DIV/0!</v>
      </c>
      <c r="CF727" s="57" t="e">
        <f>VALUE(TEXT((BT727*'TOX and EXPO INPUTS'!$F$23),"0.00E+00"))</f>
        <v>#DIV/0!</v>
      </c>
      <c r="CG727" s="57" t="e">
        <f>VALUE(TEXT((BU727*'TOX and EXPO INPUTS'!$F$23),"0.00E+00"))</f>
        <v>#DIV/0!</v>
      </c>
      <c r="CH727" s="57" t="e">
        <f>VALUE(TEXT((BV727*'TOX and EXPO INPUTS'!$F$23),"0.00E+00"))</f>
        <v>#DIV/0!</v>
      </c>
      <c r="CI727" s="57" t="e">
        <f>VALUE(TEXT((BW727*'TOX and EXPO INPUTS'!$F$23),"0.00E+00"))</f>
        <v>#DIV/0!</v>
      </c>
      <c r="CJ727" s="58" t="e">
        <f>VALUE(TEXT((BX727*'TOX and EXPO INPUTS'!$F$23),"0.00E+00"))</f>
        <v>#DIV/0!</v>
      </c>
      <c r="CK727" s="57" t="e">
        <f>VALUE(TEXT((BY727*'TOX and EXPO INPUTS'!$F$23),"0.00E+00"))</f>
        <v>#DIV/0!</v>
      </c>
      <c r="CL727" s="57" t="e">
        <f>VALUE(TEXT((BZ727*'TOX and EXPO INPUTS'!$F$23),"0.00E+00"))</f>
        <v>#DIV/0!</v>
      </c>
      <c r="CM727" s="57" t="e">
        <f>VALUE(TEXT((CA727*'TOX and EXPO INPUTS'!$F$23),"0.00E+00"))</f>
        <v>#DIV/0!</v>
      </c>
      <c r="CN727" s="57" t="e">
        <f>VALUE(TEXT((CB727*'TOX and EXPO INPUTS'!$F$23),"0.00E+00"))</f>
        <v>#DIV/0!</v>
      </c>
      <c r="CO727" s="57" t="e">
        <f>VALUE(TEXT((CC727*'TOX and EXPO INPUTS'!$F$23),"0.00E+00"))</f>
        <v>#DIV/0!</v>
      </c>
      <c r="CP727" s="38" t="s">
        <v>106</v>
      </c>
      <c r="CQ727" s="34" t="s">
        <v>107</v>
      </c>
      <c r="CR727" s="34" t="s">
        <v>108</v>
      </c>
      <c r="CS727" s="39" t="s">
        <v>109</v>
      </c>
    </row>
    <row r="728" spans="1:97" ht="48" customHeight="1" x14ac:dyDescent="0.25">
      <c r="A728" s="34" t="s">
        <v>98</v>
      </c>
      <c r="B728" s="34" t="s">
        <v>99</v>
      </c>
      <c r="C728" s="34" t="s">
        <v>113</v>
      </c>
      <c r="D728" s="34" t="s">
        <v>442</v>
      </c>
      <c r="E728" s="39" t="s">
        <v>102</v>
      </c>
      <c r="F728" s="40" t="s">
        <v>179</v>
      </c>
      <c r="G728" s="43"/>
      <c r="H728" s="36" t="s">
        <v>104</v>
      </c>
      <c r="I728" s="67"/>
      <c r="J728" s="36" t="s">
        <v>105</v>
      </c>
      <c r="K728" s="100">
        <f>VLOOKUP(F728,'Amount Seed Planted_variables'!$A$3:$I$74,2,0)</f>
        <v>150000</v>
      </c>
      <c r="L728" s="100">
        <f>VLOOKUP(F728,'Amount Seed Planted_variables'!$A$3:$I$74,3,0)</f>
        <v>192000</v>
      </c>
      <c r="M728" s="36">
        <f t="shared" si="354"/>
        <v>0</v>
      </c>
      <c r="N728" s="35">
        <f t="shared" si="355"/>
        <v>0</v>
      </c>
      <c r="O728" s="101">
        <v>3000</v>
      </c>
      <c r="P728" s="93">
        <f>VLOOKUP(F728,'Amount Seed Planted_variables'!$A$3:$I$74,4,0)</f>
        <v>300000</v>
      </c>
      <c r="Q728" s="93">
        <f>VLOOKUP(F728,'Amount Seed Planted_variables'!$A$3:$I$74,7,0)</f>
        <v>80</v>
      </c>
      <c r="R728" s="93">
        <f>VLOOKUP(F728,'Amount Seed Planted_variables'!$A$3:$I$74,8,0)</f>
        <v>24000000</v>
      </c>
      <c r="S728" s="87" t="str">
        <f t="shared" si="351"/>
        <v>NA</v>
      </c>
      <c r="T728" s="35">
        <v>10</v>
      </c>
      <c r="U728" s="35">
        <v>30</v>
      </c>
      <c r="V728" s="41">
        <v>3994</v>
      </c>
      <c r="W728" s="35">
        <v>797</v>
      </c>
      <c r="X728" s="35">
        <v>530</v>
      </c>
      <c r="Y728" s="41">
        <v>66</v>
      </c>
      <c r="Z728" s="35">
        <f t="shared" si="350"/>
        <v>6.6000000000000005</v>
      </c>
      <c r="AA728" s="42">
        <f t="shared" si="356"/>
        <v>0</v>
      </c>
      <c r="AB728" s="37">
        <f t="shared" si="357"/>
        <v>0</v>
      </c>
      <c r="AC728" s="37">
        <f t="shared" si="358"/>
        <v>0</v>
      </c>
      <c r="AD728" s="42" t="e">
        <f>VALUE(TEXT(((AA728*'TOX and EXPO INPUTS'!$F$13)/'TOX and EXPO INPUTS'!$E$27),"0.00E+00"))</f>
        <v>#DIV/0!</v>
      </c>
      <c r="AE728" s="37" t="e">
        <f>VALUE(TEXT(((AB728*'TOX and EXPO INPUTS'!$F$13)/'TOX and EXPO INPUTS'!$E$27),"0.00E+00"))</f>
        <v>#DIV/0!</v>
      </c>
      <c r="AF728" s="37" t="e">
        <f>VALUE(TEXT(((AC728*'TOX and EXPO INPUTS'!$F$13)/'TOX and EXPO INPUTS'!$E$27),"0.00E+00"))</f>
        <v>#DIV/0!</v>
      </c>
      <c r="AG728" s="42" t="e">
        <f>IF($E728="ST",VALUE(TEXT(('TOX and EXPO INPUTS'!$F$7/AD728),"0.0E+00")),IF($E728="IT",VALUE(TEXT(('TOX and EXPO INPUTS'!$F$10/AD728),"0.0E+00"))))</f>
        <v>#DIV/0!</v>
      </c>
      <c r="AH728" s="37" t="e">
        <f>IF($E728="ST",VALUE(TEXT(('TOX and EXPO INPUTS'!$F$7/AE728),"0.0E+00")),IF($E728="IT",VALUE(TEXT(('TOX and EXPO INPUTS'!$F$10/AE728),"0.0E+00"))))</f>
        <v>#DIV/0!</v>
      </c>
      <c r="AI728" s="37" t="e">
        <f>IF($E728="ST",VALUE(TEXT(('TOX and EXPO INPUTS'!$F$7/AF728),"0.0E+00")),IF($E728="IT",VALUE(TEXT(('TOX and EXPO INPUTS'!$F$10/AF728),"0.0E+00"))))</f>
        <v>#DIV/0!</v>
      </c>
      <c r="AJ728" s="42">
        <f t="shared" si="352"/>
        <v>0</v>
      </c>
      <c r="AK728" s="37">
        <f t="shared" si="353"/>
        <v>0</v>
      </c>
      <c r="AL728" s="42" t="e">
        <f>VALUE(TEXT(((AJ728*'TOX and EXPO INPUTS'!$F$21)/'TOX and EXPO INPUTS'!$E$29),"0.00E+00"))</f>
        <v>#DIV/0!</v>
      </c>
      <c r="AM728" s="37" t="e">
        <f>VALUE(TEXT(((AK728*'TOX and EXPO INPUTS'!$F$21)/'TOX and EXPO INPUTS'!$E$29),"0.00E+00"))</f>
        <v>#DIV/0!</v>
      </c>
      <c r="AN728" s="42" t="e">
        <f>IF($E728="ST",VALUE(TEXT(('TOX and EXPO INPUTS'!$F$15/AL728),"0.0E+00")),IF($E728="IT",VALUE(TEXT(('TOX and EXPO INPUTS'!$F$18/AL728),"0.0E+00"))))</f>
        <v>#DIV/0!</v>
      </c>
      <c r="AO728" s="37" t="e">
        <f>IF($E728="ST",VALUE(TEXT(('TOX and EXPO INPUTS'!$F$15/AM728),"0.0E+00")),IF($E728="IT",VALUE(TEXT(('TOX and EXPO INPUTS'!$F$18/AM728),"0.0E+00"))))</f>
        <v>#DIV/0!</v>
      </c>
      <c r="AP728" s="42" t="e">
        <f t="shared" si="338"/>
        <v>#DIV/0!</v>
      </c>
      <c r="AQ728" s="37" t="e">
        <f t="shared" si="339"/>
        <v>#DIV/0!</v>
      </c>
      <c r="AR728" s="37" t="e">
        <f t="shared" si="340"/>
        <v>#DIV/0!</v>
      </c>
      <c r="AS728" s="37" t="e">
        <f t="shared" si="341"/>
        <v>#DIV/0!</v>
      </c>
      <c r="AT728" s="37" t="e">
        <f t="shared" si="342"/>
        <v>#DIV/0!</v>
      </c>
      <c r="AU728" s="37" t="e">
        <f t="shared" si="343"/>
        <v>#DIV/0!</v>
      </c>
      <c r="AV728" s="42" t="e">
        <f t="shared" si="344"/>
        <v>#DIV/0!</v>
      </c>
      <c r="AW728" s="37" t="e">
        <f t="shared" si="345"/>
        <v>#DIV/0!</v>
      </c>
      <c r="AX728" s="37" t="e">
        <f t="shared" si="346"/>
        <v>#DIV/0!</v>
      </c>
      <c r="AY728" s="37" t="e">
        <f t="shared" si="347"/>
        <v>#DIV/0!</v>
      </c>
      <c r="AZ728" s="37" t="e">
        <f t="shared" si="348"/>
        <v>#DIV/0!</v>
      </c>
      <c r="BA728" s="37" t="e">
        <f t="shared" si="349"/>
        <v>#DIV/0!</v>
      </c>
      <c r="BB728" s="42" t="e">
        <f>IF($E728="ST",VALUE(TEXT((1/(('TOX and EXPO INPUTS'!$F$9/AG728)+('TOX and EXPO INPUTS'!$F$17/AN728))),"0.0E+00")),IF($E728="IT",VALUE(TEXT((1/(('TOX and EXPO INPUTS'!$F$12/AG728)+('TOX and EXPO INPUTS'!$F$20/AN728))),"0.0E+00"))))</f>
        <v>#DIV/0!</v>
      </c>
      <c r="BC728" s="37" t="e">
        <f>IF($E728="ST",VALUE(TEXT((1/(('TOX and EXPO INPUTS'!$F$9/AH728)+('TOX and EXPO INPUTS'!$F$17/AN728))),"0.0E+00")),IF($E728="IT",VALUE(TEXT((1/(('TOX and EXPO INPUTS'!$F$12/AH728)+('TOX and EXPO INPUTS'!$F$20/AN728))),"0.0E+00"))))</f>
        <v>#DIV/0!</v>
      </c>
      <c r="BD728" s="37" t="e">
        <f>IF($E728="ST",VALUE(TEXT((1/(('TOX and EXPO INPUTS'!$F$9/AI728)+('TOX and EXPO INPUTS'!$F$17/AN728))),"0.0E+00")),IF($E728="IT",VALUE(TEXT((1/(('TOX and EXPO INPUTS'!$F$12/AI728)+('TOX and EXPO INPUTS'!$F$20/AN728))),"0.0E+00"))))</f>
        <v>#DIV/0!</v>
      </c>
      <c r="BE728" s="37" t="e">
        <f>IF($E728="ST",VALUE(TEXT((1/(('TOX and EXPO INPUTS'!$F$9/AG728)+('TOX and EXPO INPUTS'!$F$17/AO728))),"0.0E+00")),IF($E728="IT",VALUE(TEXT((1/(('TOX and EXPO INPUTS'!$F$12/AG728)+('TOX and EXPO INPUTS'!$F$20/AO728))),"0.0E+00"))))</f>
        <v>#DIV/0!</v>
      </c>
      <c r="BF728" s="37" t="e">
        <f>IF($E728="ST",VALUE(TEXT((1/(('TOX and EXPO INPUTS'!$F$9/AH728)+('TOX and EXPO INPUTS'!$F$17/AO728))),"0.0E+00")),IF($E728="IT",VALUE(TEXT((1/(('TOX and EXPO INPUTS'!$F$12/AH728)+('TOX and EXPO INPUTS'!$F$20/AO728))),"0.0E+00"))))</f>
        <v>#DIV/0!</v>
      </c>
      <c r="BG728" s="37" t="e">
        <f>IF($E728="ST",VALUE(TEXT((1/(('TOX and EXPO INPUTS'!$F$9/AI728)+('TOX and EXPO INPUTS'!$F$17/AO728))),"0.0E+00")),IF($E728="IT",VALUE(TEXT((1/(('TOX and EXPO INPUTS'!$F$12/AI728)+('TOX and EXPO INPUTS'!$F$20/AO728))),"0.0E+00"))))</f>
        <v>#DIV/0!</v>
      </c>
      <c r="BH728" s="42" t="e">
        <f>VALUE(TEXT((AD728*$T728/365*'TOX and EXPO INPUTS'!$E$33/'TOX and EXPO INPUTS'!$E$34),"0.00E+00"))</f>
        <v>#DIV/0!</v>
      </c>
      <c r="BI728" s="37" t="e">
        <f>VALUE(TEXT((AE728*$T728/365*'TOX and EXPO INPUTS'!$E$33/'TOX and EXPO INPUTS'!$E$34),"0.00E+00"))</f>
        <v>#DIV/0!</v>
      </c>
      <c r="BJ728" s="37" t="e">
        <f>VALUE(TEXT((AF728*$T728/365*'TOX and EXPO INPUTS'!$E$33/'TOX and EXPO INPUTS'!$E$34),"0.00E+00"))</f>
        <v>#DIV/0!</v>
      </c>
      <c r="BK728" s="42" t="e">
        <f>VALUE(TEXT((AD728*$U728/365*'TOX and EXPO INPUTS'!$E$33/'TOX and EXPO INPUTS'!$E$34),"0.00E+00"))</f>
        <v>#DIV/0!</v>
      </c>
      <c r="BL728" s="37" t="e">
        <f>VALUE(TEXT((AE728*$U728/365*'TOX and EXPO INPUTS'!$E$33/'TOX and EXPO INPUTS'!$E$34),"0.00E+00"))</f>
        <v>#DIV/0!</v>
      </c>
      <c r="BM728" s="37" t="e">
        <f>VALUE(TEXT((AF728*$U728/365*'TOX and EXPO INPUTS'!$E$33/'TOX and EXPO INPUTS'!$E$34),"0.00E+00"))</f>
        <v>#DIV/0!</v>
      </c>
      <c r="BN728" s="42" t="e">
        <f>VALUE(TEXT((AL728*$T728/365*'TOX and EXPO INPUTS'!$E$33/'TOX and EXPO INPUTS'!$E$34),"0.00E+00"))</f>
        <v>#DIV/0!</v>
      </c>
      <c r="BO728" s="37" t="e">
        <f>VALUE(TEXT((AM728*$T728/365*'TOX and EXPO INPUTS'!$E$33/'TOX and EXPO INPUTS'!$E$34),"0.00E+00"))</f>
        <v>#DIV/0!</v>
      </c>
      <c r="BP728" s="42" t="e">
        <f>VALUE(TEXT((AL728*$U728/365*'TOX and EXPO INPUTS'!$E$33/'TOX and EXPO INPUTS'!$E$34),"0.00E+00"))</f>
        <v>#DIV/0!</v>
      </c>
      <c r="BQ728" s="37" t="e">
        <f>VALUE(TEXT((AM728*$U728/365*'TOX and EXPO INPUTS'!$E$33/'TOX and EXPO INPUTS'!$E$34),"0.00E+00"))</f>
        <v>#DIV/0!</v>
      </c>
      <c r="BR728" s="42" t="e">
        <f>VALUE(TEXT((AP728*$T728/365*'TOX and EXPO INPUTS'!$E$33/'TOX and EXPO INPUTS'!$E$34),"0.00E+00"))</f>
        <v>#DIV/0!</v>
      </c>
      <c r="BS728" s="37" t="e">
        <f>VALUE(TEXT((AQ728*$T728/365*'TOX and EXPO INPUTS'!$E$33/'TOX and EXPO INPUTS'!$E$34),"0.00E+00"))</f>
        <v>#DIV/0!</v>
      </c>
      <c r="BT728" s="37" t="e">
        <f>VALUE(TEXT((AR728*$T728/365*'TOX and EXPO INPUTS'!$E$33/'TOX and EXPO INPUTS'!$E$34),"0.00E+00"))</f>
        <v>#DIV/0!</v>
      </c>
      <c r="BU728" s="37" t="e">
        <f>VALUE(TEXT((AS728*$T728/365*'TOX and EXPO INPUTS'!$E$33/'TOX and EXPO INPUTS'!$E$34),"0.00E+00"))</f>
        <v>#DIV/0!</v>
      </c>
      <c r="BV728" s="37" t="e">
        <f>VALUE(TEXT((AT728*$T728/365*'TOX and EXPO INPUTS'!$E$33/'TOX and EXPO INPUTS'!$E$34),"0.00E+00"))</f>
        <v>#DIV/0!</v>
      </c>
      <c r="BW728" s="37" t="e">
        <f>VALUE(TEXT((AU728*$T728/365*'TOX and EXPO INPUTS'!$E$33/'TOX and EXPO INPUTS'!$E$34),"0.00E+00"))</f>
        <v>#DIV/0!</v>
      </c>
      <c r="BX728" s="42" t="e">
        <f>VALUE(TEXT((AP728*$U728/365*'TOX and EXPO INPUTS'!$E$33/'TOX and EXPO INPUTS'!$E$34),"0.00E+00"))</f>
        <v>#DIV/0!</v>
      </c>
      <c r="BY728" s="37" t="e">
        <f>VALUE(TEXT((AQ728*$U728/365*'TOX and EXPO INPUTS'!$E$33/'TOX and EXPO INPUTS'!$E$34),"0.00E+00"))</f>
        <v>#DIV/0!</v>
      </c>
      <c r="BZ728" s="37" t="e">
        <f>VALUE(TEXT((AR728*$U728/365*'TOX and EXPO INPUTS'!$E$33/'TOX and EXPO INPUTS'!$E$34),"0.00E+00"))</f>
        <v>#DIV/0!</v>
      </c>
      <c r="CA728" s="37" t="e">
        <f>VALUE(TEXT((AS728*$U728/365*'TOX and EXPO INPUTS'!$E$33/'TOX and EXPO INPUTS'!$E$34),"0.00E+00"))</f>
        <v>#DIV/0!</v>
      </c>
      <c r="CB728" s="37" t="e">
        <f>VALUE(TEXT((AT728*$U728/365*'TOX and EXPO INPUTS'!$E$33/'TOX and EXPO INPUTS'!$E$34),"0.00E+00"))</f>
        <v>#DIV/0!</v>
      </c>
      <c r="CC728" s="37" t="e">
        <f>VALUE(TEXT((AU728*$U728/365*'TOX and EXPO INPUTS'!$E$33/'TOX and EXPO INPUTS'!$E$34),"0.00E+00"))</f>
        <v>#DIV/0!</v>
      </c>
      <c r="CD728" s="58" t="e">
        <f>VALUE(TEXT((BR728*'TOX and EXPO INPUTS'!$F$23),"0.00E+00"))</f>
        <v>#DIV/0!</v>
      </c>
      <c r="CE728" s="57" t="e">
        <f>VALUE(TEXT((BS728*'TOX and EXPO INPUTS'!$F$23),"0.00E+00"))</f>
        <v>#DIV/0!</v>
      </c>
      <c r="CF728" s="57" t="e">
        <f>VALUE(TEXT((BT728*'TOX and EXPO INPUTS'!$F$23),"0.00E+00"))</f>
        <v>#DIV/0!</v>
      </c>
      <c r="CG728" s="57" t="e">
        <f>VALUE(TEXT((BU728*'TOX and EXPO INPUTS'!$F$23),"0.00E+00"))</f>
        <v>#DIV/0!</v>
      </c>
      <c r="CH728" s="57" t="e">
        <f>VALUE(TEXT((BV728*'TOX and EXPO INPUTS'!$F$23),"0.00E+00"))</f>
        <v>#DIV/0!</v>
      </c>
      <c r="CI728" s="57" t="e">
        <f>VALUE(TEXT((BW728*'TOX and EXPO INPUTS'!$F$23),"0.00E+00"))</f>
        <v>#DIV/0!</v>
      </c>
      <c r="CJ728" s="58" t="e">
        <f>VALUE(TEXT((BX728*'TOX and EXPO INPUTS'!$F$23),"0.00E+00"))</f>
        <v>#DIV/0!</v>
      </c>
      <c r="CK728" s="57" t="e">
        <f>VALUE(TEXT((BY728*'TOX and EXPO INPUTS'!$F$23),"0.00E+00"))</f>
        <v>#DIV/0!</v>
      </c>
      <c r="CL728" s="57" t="e">
        <f>VALUE(TEXT((BZ728*'TOX and EXPO INPUTS'!$F$23),"0.00E+00"))</f>
        <v>#DIV/0!</v>
      </c>
      <c r="CM728" s="57" t="e">
        <f>VALUE(TEXT((CA728*'TOX and EXPO INPUTS'!$F$23),"0.00E+00"))</f>
        <v>#DIV/0!</v>
      </c>
      <c r="CN728" s="57" t="e">
        <f>VALUE(TEXT((CB728*'TOX and EXPO INPUTS'!$F$23),"0.00E+00"))</f>
        <v>#DIV/0!</v>
      </c>
      <c r="CO728" s="57" t="e">
        <f>VALUE(TEXT((CC728*'TOX and EXPO INPUTS'!$F$23),"0.00E+00"))</f>
        <v>#DIV/0!</v>
      </c>
      <c r="CP728" s="38" t="s">
        <v>106</v>
      </c>
      <c r="CQ728" s="34" t="s">
        <v>107</v>
      </c>
      <c r="CR728" s="34" t="s">
        <v>108</v>
      </c>
      <c r="CS728" s="39" t="s">
        <v>109</v>
      </c>
    </row>
    <row r="729" spans="1:97" ht="48" customHeight="1" x14ac:dyDescent="0.25">
      <c r="A729" s="34" t="s">
        <v>98</v>
      </c>
      <c r="B729" s="34" t="s">
        <v>99</v>
      </c>
      <c r="C729" s="34" t="s">
        <v>113</v>
      </c>
      <c r="D729" s="34" t="s">
        <v>101</v>
      </c>
      <c r="E729" s="39" t="s">
        <v>112</v>
      </c>
      <c r="F729" s="40" t="s">
        <v>179</v>
      </c>
      <c r="G729" s="43"/>
      <c r="H729" s="36" t="s">
        <v>104</v>
      </c>
      <c r="I729" s="67"/>
      <c r="J729" s="36" t="s">
        <v>105</v>
      </c>
      <c r="K729" s="100">
        <f>VLOOKUP(F729,'Amount Seed Planted_variables'!$A$3:$I$74,2,0)</f>
        <v>150000</v>
      </c>
      <c r="L729" s="100">
        <f>VLOOKUP(F729,'Amount Seed Planted_variables'!$A$3:$I$74,3,0)</f>
        <v>192000</v>
      </c>
      <c r="M729" s="36">
        <f t="shared" si="354"/>
        <v>0</v>
      </c>
      <c r="N729" s="35">
        <f t="shared" si="355"/>
        <v>0</v>
      </c>
      <c r="O729" s="101">
        <v>3000</v>
      </c>
      <c r="P729" s="93">
        <f>VLOOKUP(F729,'Amount Seed Planted_variables'!$A$3:$I$74,4,0)</f>
        <v>300000</v>
      </c>
      <c r="Q729" s="93">
        <f>VLOOKUP(F729,'Amount Seed Planted_variables'!$A$3:$I$74,7,0)</f>
        <v>80</v>
      </c>
      <c r="R729" s="93">
        <f>VLOOKUP(F729,'Amount Seed Planted_variables'!$A$3:$I$74,8,0)</f>
        <v>24000000</v>
      </c>
      <c r="S729" s="87" t="str">
        <f t="shared" si="351"/>
        <v>NA</v>
      </c>
      <c r="T729" s="35">
        <v>10</v>
      </c>
      <c r="U729" s="35">
        <v>30</v>
      </c>
      <c r="V729" s="41">
        <v>349</v>
      </c>
      <c r="W729" s="35">
        <v>51.2</v>
      </c>
      <c r="X729" s="35">
        <v>42.2</v>
      </c>
      <c r="Y729" s="41">
        <v>1.2</v>
      </c>
      <c r="Z729" s="35">
        <f t="shared" si="350"/>
        <v>0.12</v>
      </c>
      <c r="AA729" s="42">
        <f t="shared" si="356"/>
        <v>0</v>
      </c>
      <c r="AB729" s="37">
        <f t="shared" si="357"/>
        <v>0</v>
      </c>
      <c r="AC729" s="37">
        <f t="shared" si="358"/>
        <v>0</v>
      </c>
      <c r="AD729" s="42" t="e">
        <f>VALUE(TEXT(((AA729*'TOX and EXPO INPUTS'!$F$13)/'TOX and EXPO INPUTS'!$E$27),"0.00E+00"))</f>
        <v>#DIV/0!</v>
      </c>
      <c r="AE729" s="37" t="e">
        <f>VALUE(TEXT(((AB729*'TOX and EXPO INPUTS'!$F$13)/'TOX and EXPO INPUTS'!$E$27),"0.00E+00"))</f>
        <v>#DIV/0!</v>
      </c>
      <c r="AF729" s="37" t="e">
        <f>VALUE(TEXT(((AC729*'TOX and EXPO INPUTS'!$F$13)/'TOX and EXPO INPUTS'!$E$27),"0.00E+00"))</f>
        <v>#DIV/0!</v>
      </c>
      <c r="AG729" s="42" t="e">
        <f>IF($E729="ST",VALUE(TEXT(('TOX and EXPO INPUTS'!$F$7/AD729),"0.0E+00")),IF($E729="IT",VALUE(TEXT(('TOX and EXPO INPUTS'!$F$10/AD729),"0.0E+00"))))</f>
        <v>#DIV/0!</v>
      </c>
      <c r="AH729" s="37" t="e">
        <f>IF($E729="ST",VALUE(TEXT(('TOX and EXPO INPUTS'!$F$7/AE729),"0.0E+00")),IF($E729="IT",VALUE(TEXT(('TOX and EXPO INPUTS'!$F$10/AE729),"0.0E+00"))))</f>
        <v>#DIV/0!</v>
      </c>
      <c r="AI729" s="37" t="e">
        <f>IF($E729="ST",VALUE(TEXT(('TOX and EXPO INPUTS'!$F$7/AF729),"0.0E+00")),IF($E729="IT",VALUE(TEXT(('TOX and EXPO INPUTS'!$F$10/AF729),"0.0E+00"))))</f>
        <v>#DIV/0!</v>
      </c>
      <c r="AJ729" s="42">
        <f t="shared" si="352"/>
        <v>0</v>
      </c>
      <c r="AK729" s="37">
        <f t="shared" si="353"/>
        <v>0</v>
      </c>
      <c r="AL729" s="42" t="e">
        <f>VALUE(TEXT(((AJ729*'TOX and EXPO INPUTS'!$F$21)/'TOX and EXPO INPUTS'!$E$29),"0.00E+00"))</f>
        <v>#DIV/0!</v>
      </c>
      <c r="AM729" s="37" t="e">
        <f>VALUE(TEXT(((AK729*'TOX and EXPO INPUTS'!$F$21)/'TOX and EXPO INPUTS'!$E$29),"0.00E+00"))</f>
        <v>#DIV/0!</v>
      </c>
      <c r="AN729" s="42" t="e">
        <f>IF($E729="ST",VALUE(TEXT(('TOX and EXPO INPUTS'!$F$15/AL729),"0.0E+00")),IF($E729="IT",VALUE(TEXT(('TOX and EXPO INPUTS'!$F$18/AL729),"0.0E+00"))))</f>
        <v>#DIV/0!</v>
      </c>
      <c r="AO729" s="37" t="e">
        <f>IF($E729="ST",VALUE(TEXT(('TOX and EXPO INPUTS'!$F$15/AM729),"0.0E+00")),IF($E729="IT",VALUE(TEXT(('TOX and EXPO INPUTS'!$F$18/AM729),"0.0E+00"))))</f>
        <v>#DIV/0!</v>
      </c>
      <c r="AP729" s="42" t="e">
        <f t="shared" si="338"/>
        <v>#DIV/0!</v>
      </c>
      <c r="AQ729" s="37" t="e">
        <f t="shared" si="339"/>
        <v>#DIV/0!</v>
      </c>
      <c r="AR729" s="37" t="e">
        <f t="shared" si="340"/>
        <v>#DIV/0!</v>
      </c>
      <c r="AS729" s="37" t="e">
        <f t="shared" si="341"/>
        <v>#DIV/0!</v>
      </c>
      <c r="AT729" s="37" t="e">
        <f t="shared" si="342"/>
        <v>#DIV/0!</v>
      </c>
      <c r="AU729" s="37" t="e">
        <f t="shared" si="343"/>
        <v>#DIV/0!</v>
      </c>
      <c r="AV729" s="42" t="e">
        <f t="shared" si="344"/>
        <v>#DIV/0!</v>
      </c>
      <c r="AW729" s="37" t="e">
        <f t="shared" si="345"/>
        <v>#DIV/0!</v>
      </c>
      <c r="AX729" s="37" t="e">
        <f t="shared" si="346"/>
        <v>#DIV/0!</v>
      </c>
      <c r="AY729" s="37" t="e">
        <f t="shared" si="347"/>
        <v>#DIV/0!</v>
      </c>
      <c r="AZ729" s="37" t="e">
        <f t="shared" si="348"/>
        <v>#DIV/0!</v>
      </c>
      <c r="BA729" s="37" t="e">
        <f t="shared" si="349"/>
        <v>#DIV/0!</v>
      </c>
      <c r="BB729" s="42" t="e">
        <f>IF($E729="ST",VALUE(TEXT((1/(('TOX and EXPO INPUTS'!$F$9/AG729)+('TOX and EXPO INPUTS'!$F$17/AN729))),"0.0E+00")),IF($E729="IT",VALUE(TEXT((1/(('TOX and EXPO INPUTS'!$F$12/AG729)+('TOX and EXPO INPUTS'!$F$20/AN729))),"0.0E+00"))))</f>
        <v>#DIV/0!</v>
      </c>
      <c r="BC729" s="37" t="e">
        <f>IF($E729="ST",VALUE(TEXT((1/(('TOX and EXPO INPUTS'!$F$9/AH729)+('TOX and EXPO INPUTS'!$F$17/AN729))),"0.0E+00")),IF($E729="IT",VALUE(TEXT((1/(('TOX and EXPO INPUTS'!$F$12/AH729)+('TOX and EXPO INPUTS'!$F$20/AN729))),"0.0E+00"))))</f>
        <v>#DIV/0!</v>
      </c>
      <c r="BD729" s="37" t="e">
        <f>IF($E729="ST",VALUE(TEXT((1/(('TOX and EXPO INPUTS'!$F$9/AI729)+('TOX and EXPO INPUTS'!$F$17/AN729))),"0.0E+00")),IF($E729="IT",VALUE(TEXT((1/(('TOX and EXPO INPUTS'!$F$12/AI729)+('TOX and EXPO INPUTS'!$F$20/AN729))),"0.0E+00"))))</f>
        <v>#DIV/0!</v>
      </c>
      <c r="BE729" s="37" t="e">
        <f>IF($E729="ST",VALUE(TEXT((1/(('TOX and EXPO INPUTS'!$F$9/AG729)+('TOX and EXPO INPUTS'!$F$17/AO729))),"0.0E+00")),IF($E729="IT",VALUE(TEXT((1/(('TOX and EXPO INPUTS'!$F$12/AG729)+('TOX and EXPO INPUTS'!$F$20/AO729))),"0.0E+00"))))</f>
        <v>#DIV/0!</v>
      </c>
      <c r="BF729" s="37" t="e">
        <f>IF($E729="ST",VALUE(TEXT((1/(('TOX and EXPO INPUTS'!$F$9/AH729)+('TOX and EXPO INPUTS'!$F$17/AO729))),"0.0E+00")),IF($E729="IT",VALUE(TEXT((1/(('TOX and EXPO INPUTS'!$F$12/AH729)+('TOX and EXPO INPUTS'!$F$20/AO729))),"0.0E+00"))))</f>
        <v>#DIV/0!</v>
      </c>
      <c r="BG729" s="37" t="e">
        <f>IF($E729="ST",VALUE(TEXT((1/(('TOX and EXPO INPUTS'!$F$9/AI729)+('TOX and EXPO INPUTS'!$F$17/AO729))),"0.0E+00")),IF($E729="IT",VALUE(TEXT((1/(('TOX and EXPO INPUTS'!$F$12/AI729)+('TOX and EXPO INPUTS'!$F$20/AO729))),"0.0E+00"))))</f>
        <v>#DIV/0!</v>
      </c>
      <c r="BH729" s="42" t="e">
        <f>VALUE(TEXT((AD729*$T729/365*'TOX and EXPO INPUTS'!$E$33/'TOX and EXPO INPUTS'!$E$34),"0.00E+00"))</f>
        <v>#DIV/0!</v>
      </c>
      <c r="BI729" s="37" t="e">
        <f>VALUE(TEXT((AE729*$T729/365*'TOX and EXPO INPUTS'!$E$33/'TOX and EXPO INPUTS'!$E$34),"0.00E+00"))</f>
        <v>#DIV/0!</v>
      </c>
      <c r="BJ729" s="37" t="e">
        <f>VALUE(TEXT((AF729*$T729/365*'TOX and EXPO INPUTS'!$E$33/'TOX and EXPO INPUTS'!$E$34),"0.00E+00"))</f>
        <v>#DIV/0!</v>
      </c>
      <c r="BK729" s="42" t="e">
        <f>VALUE(TEXT((AD729*$U729/365*'TOX and EXPO INPUTS'!$E$33/'TOX and EXPO INPUTS'!$E$34),"0.00E+00"))</f>
        <v>#DIV/0!</v>
      </c>
      <c r="BL729" s="37" t="e">
        <f>VALUE(TEXT((AE729*$U729/365*'TOX and EXPO INPUTS'!$E$33/'TOX and EXPO INPUTS'!$E$34),"0.00E+00"))</f>
        <v>#DIV/0!</v>
      </c>
      <c r="BM729" s="37" t="e">
        <f>VALUE(TEXT((AF729*$U729/365*'TOX and EXPO INPUTS'!$E$33/'TOX and EXPO INPUTS'!$E$34),"0.00E+00"))</f>
        <v>#DIV/0!</v>
      </c>
      <c r="BN729" s="42" t="e">
        <f>VALUE(TEXT((AL729*$T729/365*'TOX and EXPO INPUTS'!$E$33/'TOX and EXPO INPUTS'!$E$34),"0.00E+00"))</f>
        <v>#DIV/0!</v>
      </c>
      <c r="BO729" s="37" t="e">
        <f>VALUE(TEXT((AM729*$T729/365*'TOX and EXPO INPUTS'!$E$33/'TOX and EXPO INPUTS'!$E$34),"0.00E+00"))</f>
        <v>#DIV/0!</v>
      </c>
      <c r="BP729" s="42" t="e">
        <f>VALUE(TEXT((AL729*$U729/365*'TOX and EXPO INPUTS'!$E$33/'TOX and EXPO INPUTS'!$E$34),"0.00E+00"))</f>
        <v>#DIV/0!</v>
      </c>
      <c r="BQ729" s="37" t="e">
        <f>VALUE(TEXT((AM729*$U729/365*'TOX and EXPO INPUTS'!$E$33/'TOX and EXPO INPUTS'!$E$34),"0.00E+00"))</f>
        <v>#DIV/0!</v>
      </c>
      <c r="BR729" s="42" t="e">
        <f>VALUE(TEXT((AP729*$T729/365*'TOX and EXPO INPUTS'!$E$33/'TOX and EXPO INPUTS'!$E$34),"0.00E+00"))</f>
        <v>#DIV/0!</v>
      </c>
      <c r="BS729" s="37" t="e">
        <f>VALUE(TEXT((AQ729*$T729/365*'TOX and EXPO INPUTS'!$E$33/'TOX and EXPO INPUTS'!$E$34),"0.00E+00"))</f>
        <v>#DIV/0!</v>
      </c>
      <c r="BT729" s="37" t="e">
        <f>VALUE(TEXT((AR729*$T729/365*'TOX and EXPO INPUTS'!$E$33/'TOX and EXPO INPUTS'!$E$34),"0.00E+00"))</f>
        <v>#DIV/0!</v>
      </c>
      <c r="BU729" s="37" t="e">
        <f>VALUE(TEXT((AS729*$T729/365*'TOX and EXPO INPUTS'!$E$33/'TOX and EXPO INPUTS'!$E$34),"0.00E+00"))</f>
        <v>#DIV/0!</v>
      </c>
      <c r="BV729" s="37" t="e">
        <f>VALUE(TEXT((AT729*$T729/365*'TOX and EXPO INPUTS'!$E$33/'TOX and EXPO INPUTS'!$E$34),"0.00E+00"))</f>
        <v>#DIV/0!</v>
      </c>
      <c r="BW729" s="37" t="e">
        <f>VALUE(TEXT((AU729*$T729/365*'TOX and EXPO INPUTS'!$E$33/'TOX and EXPO INPUTS'!$E$34),"0.00E+00"))</f>
        <v>#DIV/0!</v>
      </c>
      <c r="BX729" s="42" t="e">
        <f>VALUE(TEXT((AP729*$U729/365*'TOX and EXPO INPUTS'!$E$33/'TOX and EXPO INPUTS'!$E$34),"0.00E+00"))</f>
        <v>#DIV/0!</v>
      </c>
      <c r="BY729" s="37" t="e">
        <f>VALUE(TEXT((AQ729*$U729/365*'TOX and EXPO INPUTS'!$E$33/'TOX and EXPO INPUTS'!$E$34),"0.00E+00"))</f>
        <v>#DIV/0!</v>
      </c>
      <c r="BZ729" s="37" t="e">
        <f>VALUE(TEXT((AR729*$U729/365*'TOX and EXPO INPUTS'!$E$33/'TOX and EXPO INPUTS'!$E$34),"0.00E+00"))</f>
        <v>#DIV/0!</v>
      </c>
      <c r="CA729" s="37" t="e">
        <f>VALUE(TEXT((AS729*$U729/365*'TOX and EXPO INPUTS'!$E$33/'TOX and EXPO INPUTS'!$E$34),"0.00E+00"))</f>
        <v>#DIV/0!</v>
      </c>
      <c r="CB729" s="37" t="e">
        <f>VALUE(TEXT((AT729*$U729/365*'TOX and EXPO INPUTS'!$E$33/'TOX and EXPO INPUTS'!$E$34),"0.00E+00"))</f>
        <v>#DIV/0!</v>
      </c>
      <c r="CC729" s="37" t="e">
        <f>VALUE(TEXT((AU729*$U729/365*'TOX and EXPO INPUTS'!$E$33/'TOX and EXPO INPUTS'!$E$34),"0.00E+00"))</f>
        <v>#DIV/0!</v>
      </c>
      <c r="CD729" s="58" t="e">
        <f>VALUE(TEXT((BR729*'TOX and EXPO INPUTS'!$F$23),"0.00E+00"))</f>
        <v>#DIV/0!</v>
      </c>
      <c r="CE729" s="57" t="e">
        <f>VALUE(TEXT((BS729*'TOX and EXPO INPUTS'!$F$23),"0.00E+00"))</f>
        <v>#DIV/0!</v>
      </c>
      <c r="CF729" s="57" t="e">
        <f>VALUE(TEXT((BT729*'TOX and EXPO INPUTS'!$F$23),"0.00E+00"))</f>
        <v>#DIV/0!</v>
      </c>
      <c r="CG729" s="57" t="e">
        <f>VALUE(TEXT((BU729*'TOX and EXPO INPUTS'!$F$23),"0.00E+00"))</f>
        <v>#DIV/0!</v>
      </c>
      <c r="CH729" s="57" t="e">
        <f>VALUE(TEXT((BV729*'TOX and EXPO INPUTS'!$F$23),"0.00E+00"))</f>
        <v>#DIV/0!</v>
      </c>
      <c r="CI729" s="57" t="e">
        <f>VALUE(TEXT((BW729*'TOX and EXPO INPUTS'!$F$23),"0.00E+00"))</f>
        <v>#DIV/0!</v>
      </c>
      <c r="CJ729" s="58" t="e">
        <f>VALUE(TEXT((BX729*'TOX and EXPO INPUTS'!$F$23),"0.00E+00"))</f>
        <v>#DIV/0!</v>
      </c>
      <c r="CK729" s="57" t="e">
        <f>VALUE(TEXT((BY729*'TOX and EXPO INPUTS'!$F$23),"0.00E+00"))</f>
        <v>#DIV/0!</v>
      </c>
      <c r="CL729" s="57" t="e">
        <f>VALUE(TEXT((BZ729*'TOX and EXPO INPUTS'!$F$23),"0.00E+00"))</f>
        <v>#DIV/0!</v>
      </c>
      <c r="CM729" s="57" t="e">
        <f>VALUE(TEXT((CA729*'TOX and EXPO INPUTS'!$F$23),"0.00E+00"))</f>
        <v>#DIV/0!</v>
      </c>
      <c r="CN729" s="57" t="e">
        <f>VALUE(TEXT((CB729*'TOX and EXPO INPUTS'!$F$23),"0.00E+00"))</f>
        <v>#DIV/0!</v>
      </c>
      <c r="CO729" s="57" t="e">
        <f>VALUE(TEXT((CC729*'TOX and EXPO INPUTS'!$F$23),"0.00E+00"))</f>
        <v>#DIV/0!</v>
      </c>
      <c r="CP729" s="38" t="s">
        <v>106</v>
      </c>
      <c r="CQ729" s="34" t="s">
        <v>107</v>
      </c>
      <c r="CR729" s="34" t="s">
        <v>108</v>
      </c>
      <c r="CS729" s="39" t="s">
        <v>109</v>
      </c>
    </row>
    <row r="730" spans="1:97" ht="48" customHeight="1" x14ac:dyDescent="0.25">
      <c r="A730" s="34" t="s">
        <v>98</v>
      </c>
      <c r="B730" s="34" t="s">
        <v>99</v>
      </c>
      <c r="C730" s="34" t="s">
        <v>113</v>
      </c>
      <c r="D730" s="34" t="s">
        <v>110</v>
      </c>
      <c r="E730" s="39" t="s">
        <v>112</v>
      </c>
      <c r="F730" s="40" t="s">
        <v>179</v>
      </c>
      <c r="G730" s="43"/>
      <c r="H730" s="36" t="s">
        <v>104</v>
      </c>
      <c r="I730" s="67"/>
      <c r="J730" s="36" t="s">
        <v>105</v>
      </c>
      <c r="K730" s="100">
        <f>VLOOKUP(F730,'Amount Seed Planted_variables'!$A$3:$I$74,2,0)</f>
        <v>150000</v>
      </c>
      <c r="L730" s="100">
        <f>VLOOKUP(F730,'Amount Seed Planted_variables'!$A$3:$I$74,3,0)</f>
        <v>192000</v>
      </c>
      <c r="M730" s="36">
        <f t="shared" si="354"/>
        <v>0</v>
      </c>
      <c r="N730" s="35">
        <f t="shared" si="355"/>
        <v>0</v>
      </c>
      <c r="O730" s="101">
        <v>3000</v>
      </c>
      <c r="P730" s="93">
        <f>VLOOKUP(F730,'Amount Seed Planted_variables'!$A$3:$I$74,4,0)</f>
        <v>300000</v>
      </c>
      <c r="Q730" s="93">
        <f>VLOOKUP(F730,'Amount Seed Planted_variables'!$A$3:$I$74,7,0)</f>
        <v>80</v>
      </c>
      <c r="R730" s="93">
        <f>VLOOKUP(F730,'Amount Seed Planted_variables'!$A$3:$I$74,8,0)</f>
        <v>24000000</v>
      </c>
      <c r="S730" s="87" t="str">
        <f t="shared" si="351"/>
        <v>NA</v>
      </c>
      <c r="T730" s="35">
        <v>10</v>
      </c>
      <c r="U730" s="35">
        <v>30</v>
      </c>
      <c r="V730" s="41">
        <v>68</v>
      </c>
      <c r="W730" s="35">
        <v>16.899999999999999</v>
      </c>
      <c r="X730" s="35">
        <v>13.1</v>
      </c>
      <c r="Y730" s="41">
        <v>3.6</v>
      </c>
      <c r="Z730" s="35">
        <f t="shared" si="350"/>
        <v>0.36000000000000004</v>
      </c>
      <c r="AA730" s="42">
        <f t="shared" si="356"/>
        <v>0</v>
      </c>
      <c r="AB730" s="37">
        <f t="shared" si="357"/>
        <v>0</v>
      </c>
      <c r="AC730" s="37">
        <f t="shared" si="358"/>
        <v>0</v>
      </c>
      <c r="AD730" s="42" t="e">
        <f>VALUE(TEXT(((AA730*'TOX and EXPO INPUTS'!$F$13)/'TOX and EXPO INPUTS'!$E$27),"0.00E+00"))</f>
        <v>#DIV/0!</v>
      </c>
      <c r="AE730" s="37" t="e">
        <f>VALUE(TEXT(((AB730*'TOX and EXPO INPUTS'!$F$13)/'TOX and EXPO INPUTS'!$E$27),"0.00E+00"))</f>
        <v>#DIV/0!</v>
      </c>
      <c r="AF730" s="37" t="e">
        <f>VALUE(TEXT(((AC730*'TOX and EXPO INPUTS'!$F$13)/'TOX and EXPO INPUTS'!$E$27),"0.00E+00"))</f>
        <v>#DIV/0!</v>
      </c>
      <c r="AG730" s="42" t="e">
        <f>IF($E730="ST",VALUE(TEXT(('TOX and EXPO INPUTS'!$F$7/AD730),"0.0E+00")),IF($E730="IT",VALUE(TEXT(('TOX and EXPO INPUTS'!$F$10/AD730),"0.0E+00"))))</f>
        <v>#DIV/0!</v>
      </c>
      <c r="AH730" s="37" t="e">
        <f>IF($E730="ST",VALUE(TEXT(('TOX and EXPO INPUTS'!$F$7/AE730),"0.0E+00")),IF($E730="IT",VALUE(TEXT(('TOX and EXPO INPUTS'!$F$10/AE730),"0.0E+00"))))</f>
        <v>#DIV/0!</v>
      </c>
      <c r="AI730" s="37" t="e">
        <f>IF($E730="ST",VALUE(TEXT(('TOX and EXPO INPUTS'!$F$7/AF730),"0.0E+00")),IF($E730="IT",VALUE(TEXT(('TOX and EXPO INPUTS'!$F$10/AF730),"0.0E+00"))))</f>
        <v>#DIV/0!</v>
      </c>
      <c r="AJ730" s="42">
        <f t="shared" si="352"/>
        <v>0</v>
      </c>
      <c r="AK730" s="37">
        <f t="shared" si="353"/>
        <v>0</v>
      </c>
      <c r="AL730" s="42" t="e">
        <f>VALUE(TEXT(((AJ730*'TOX and EXPO INPUTS'!$F$21)/'TOX and EXPO INPUTS'!$E$29),"0.00E+00"))</f>
        <v>#DIV/0!</v>
      </c>
      <c r="AM730" s="37" t="e">
        <f>VALUE(TEXT(((AK730*'TOX and EXPO INPUTS'!$F$21)/'TOX and EXPO INPUTS'!$E$29),"0.00E+00"))</f>
        <v>#DIV/0!</v>
      </c>
      <c r="AN730" s="42" t="e">
        <f>IF($E730="ST",VALUE(TEXT(('TOX and EXPO INPUTS'!$F$15/AL730),"0.0E+00")),IF($E730="IT",VALUE(TEXT(('TOX and EXPO INPUTS'!$F$18/AL730),"0.0E+00"))))</f>
        <v>#DIV/0!</v>
      </c>
      <c r="AO730" s="37" t="e">
        <f>IF($E730="ST",VALUE(TEXT(('TOX and EXPO INPUTS'!$F$15/AM730),"0.0E+00")),IF($E730="IT",VALUE(TEXT(('TOX and EXPO INPUTS'!$F$18/AM730),"0.0E+00"))))</f>
        <v>#DIV/0!</v>
      </c>
      <c r="AP730" s="42" t="e">
        <f t="shared" si="338"/>
        <v>#DIV/0!</v>
      </c>
      <c r="AQ730" s="37" t="e">
        <f t="shared" si="339"/>
        <v>#DIV/0!</v>
      </c>
      <c r="AR730" s="37" t="e">
        <f t="shared" si="340"/>
        <v>#DIV/0!</v>
      </c>
      <c r="AS730" s="37" t="e">
        <f t="shared" si="341"/>
        <v>#DIV/0!</v>
      </c>
      <c r="AT730" s="37" t="e">
        <f t="shared" si="342"/>
        <v>#DIV/0!</v>
      </c>
      <c r="AU730" s="37" t="e">
        <f t="shared" si="343"/>
        <v>#DIV/0!</v>
      </c>
      <c r="AV730" s="42" t="e">
        <f t="shared" si="344"/>
        <v>#DIV/0!</v>
      </c>
      <c r="AW730" s="37" t="e">
        <f t="shared" si="345"/>
        <v>#DIV/0!</v>
      </c>
      <c r="AX730" s="37" t="e">
        <f t="shared" si="346"/>
        <v>#DIV/0!</v>
      </c>
      <c r="AY730" s="37" t="e">
        <f t="shared" si="347"/>
        <v>#DIV/0!</v>
      </c>
      <c r="AZ730" s="37" t="e">
        <f t="shared" si="348"/>
        <v>#DIV/0!</v>
      </c>
      <c r="BA730" s="37" t="e">
        <f t="shared" si="349"/>
        <v>#DIV/0!</v>
      </c>
      <c r="BB730" s="42" t="e">
        <f>IF($E730="ST",VALUE(TEXT((1/(('TOX and EXPO INPUTS'!$F$9/AG730)+('TOX and EXPO INPUTS'!$F$17/AN730))),"0.0E+00")),IF($E730="IT",VALUE(TEXT((1/(('TOX and EXPO INPUTS'!$F$12/AG730)+('TOX and EXPO INPUTS'!$F$20/AN730))),"0.0E+00"))))</f>
        <v>#DIV/0!</v>
      </c>
      <c r="BC730" s="37" t="e">
        <f>IF($E730="ST",VALUE(TEXT((1/(('TOX and EXPO INPUTS'!$F$9/AH730)+('TOX and EXPO INPUTS'!$F$17/AN730))),"0.0E+00")),IF($E730="IT",VALUE(TEXT((1/(('TOX and EXPO INPUTS'!$F$12/AH730)+('TOX and EXPO INPUTS'!$F$20/AN730))),"0.0E+00"))))</f>
        <v>#DIV/0!</v>
      </c>
      <c r="BD730" s="37" t="e">
        <f>IF($E730="ST",VALUE(TEXT((1/(('TOX and EXPO INPUTS'!$F$9/AI730)+('TOX and EXPO INPUTS'!$F$17/AN730))),"0.0E+00")),IF($E730="IT",VALUE(TEXT((1/(('TOX and EXPO INPUTS'!$F$12/AI730)+('TOX and EXPO INPUTS'!$F$20/AN730))),"0.0E+00"))))</f>
        <v>#DIV/0!</v>
      </c>
      <c r="BE730" s="37" t="e">
        <f>IF($E730="ST",VALUE(TEXT((1/(('TOX and EXPO INPUTS'!$F$9/AG730)+('TOX and EXPO INPUTS'!$F$17/AO730))),"0.0E+00")),IF($E730="IT",VALUE(TEXT((1/(('TOX and EXPO INPUTS'!$F$12/AG730)+('TOX and EXPO INPUTS'!$F$20/AO730))),"0.0E+00"))))</f>
        <v>#DIV/0!</v>
      </c>
      <c r="BF730" s="37" t="e">
        <f>IF($E730="ST",VALUE(TEXT((1/(('TOX and EXPO INPUTS'!$F$9/AH730)+('TOX and EXPO INPUTS'!$F$17/AO730))),"0.0E+00")),IF($E730="IT",VALUE(TEXT((1/(('TOX and EXPO INPUTS'!$F$12/AH730)+('TOX and EXPO INPUTS'!$F$20/AO730))),"0.0E+00"))))</f>
        <v>#DIV/0!</v>
      </c>
      <c r="BG730" s="37" t="e">
        <f>IF($E730="ST",VALUE(TEXT((1/(('TOX and EXPO INPUTS'!$F$9/AI730)+('TOX and EXPO INPUTS'!$F$17/AO730))),"0.0E+00")),IF($E730="IT",VALUE(TEXT((1/(('TOX and EXPO INPUTS'!$F$12/AI730)+('TOX and EXPO INPUTS'!$F$20/AO730))),"0.0E+00"))))</f>
        <v>#DIV/0!</v>
      </c>
      <c r="BH730" s="42" t="e">
        <f>VALUE(TEXT((AD730*$T730/365*'TOX and EXPO INPUTS'!$E$33/'TOX and EXPO INPUTS'!$E$34),"0.00E+00"))</f>
        <v>#DIV/0!</v>
      </c>
      <c r="BI730" s="37" t="e">
        <f>VALUE(TEXT((AE730*$T730/365*'TOX and EXPO INPUTS'!$E$33/'TOX and EXPO INPUTS'!$E$34),"0.00E+00"))</f>
        <v>#DIV/0!</v>
      </c>
      <c r="BJ730" s="37" t="e">
        <f>VALUE(TEXT((AF730*$T730/365*'TOX and EXPO INPUTS'!$E$33/'TOX and EXPO INPUTS'!$E$34),"0.00E+00"))</f>
        <v>#DIV/0!</v>
      </c>
      <c r="BK730" s="42" t="e">
        <f>VALUE(TEXT((AD730*$U730/365*'TOX and EXPO INPUTS'!$E$33/'TOX and EXPO INPUTS'!$E$34),"0.00E+00"))</f>
        <v>#DIV/0!</v>
      </c>
      <c r="BL730" s="37" t="e">
        <f>VALUE(TEXT((AE730*$U730/365*'TOX and EXPO INPUTS'!$E$33/'TOX and EXPO INPUTS'!$E$34),"0.00E+00"))</f>
        <v>#DIV/0!</v>
      </c>
      <c r="BM730" s="37" t="e">
        <f>VALUE(TEXT((AF730*$U730/365*'TOX and EXPO INPUTS'!$E$33/'TOX and EXPO INPUTS'!$E$34),"0.00E+00"))</f>
        <v>#DIV/0!</v>
      </c>
      <c r="BN730" s="42" t="e">
        <f>VALUE(TEXT((AL730*$T730/365*'TOX and EXPO INPUTS'!$E$33/'TOX and EXPO INPUTS'!$E$34),"0.00E+00"))</f>
        <v>#DIV/0!</v>
      </c>
      <c r="BO730" s="37" t="e">
        <f>VALUE(TEXT((AM730*$T730/365*'TOX and EXPO INPUTS'!$E$33/'TOX and EXPO INPUTS'!$E$34),"0.00E+00"))</f>
        <v>#DIV/0!</v>
      </c>
      <c r="BP730" s="42" t="e">
        <f>VALUE(TEXT((AL730*$U730/365*'TOX and EXPO INPUTS'!$E$33/'TOX and EXPO INPUTS'!$E$34),"0.00E+00"))</f>
        <v>#DIV/0!</v>
      </c>
      <c r="BQ730" s="37" t="e">
        <f>VALUE(TEXT((AM730*$U730/365*'TOX and EXPO INPUTS'!$E$33/'TOX and EXPO INPUTS'!$E$34),"0.00E+00"))</f>
        <v>#DIV/0!</v>
      </c>
      <c r="BR730" s="42" t="e">
        <f>VALUE(TEXT((AP730*$T730/365*'TOX and EXPO INPUTS'!$E$33/'TOX and EXPO INPUTS'!$E$34),"0.00E+00"))</f>
        <v>#DIV/0!</v>
      </c>
      <c r="BS730" s="37" t="e">
        <f>VALUE(TEXT((AQ730*$T730/365*'TOX and EXPO INPUTS'!$E$33/'TOX and EXPO INPUTS'!$E$34),"0.00E+00"))</f>
        <v>#DIV/0!</v>
      </c>
      <c r="BT730" s="37" t="e">
        <f>VALUE(TEXT((AR730*$T730/365*'TOX and EXPO INPUTS'!$E$33/'TOX and EXPO INPUTS'!$E$34),"0.00E+00"))</f>
        <v>#DIV/0!</v>
      </c>
      <c r="BU730" s="37" t="e">
        <f>VALUE(TEXT((AS730*$T730/365*'TOX and EXPO INPUTS'!$E$33/'TOX and EXPO INPUTS'!$E$34),"0.00E+00"))</f>
        <v>#DIV/0!</v>
      </c>
      <c r="BV730" s="37" t="e">
        <f>VALUE(TEXT((AT730*$T730/365*'TOX and EXPO INPUTS'!$E$33/'TOX and EXPO INPUTS'!$E$34),"0.00E+00"))</f>
        <v>#DIV/0!</v>
      </c>
      <c r="BW730" s="37" t="e">
        <f>VALUE(TEXT((AU730*$T730/365*'TOX and EXPO INPUTS'!$E$33/'TOX and EXPO INPUTS'!$E$34),"0.00E+00"))</f>
        <v>#DIV/0!</v>
      </c>
      <c r="BX730" s="42" t="e">
        <f>VALUE(TEXT((AP730*$U730/365*'TOX and EXPO INPUTS'!$E$33/'TOX and EXPO INPUTS'!$E$34),"0.00E+00"))</f>
        <v>#DIV/0!</v>
      </c>
      <c r="BY730" s="37" t="e">
        <f>VALUE(TEXT((AQ730*$U730/365*'TOX and EXPO INPUTS'!$E$33/'TOX and EXPO INPUTS'!$E$34),"0.00E+00"))</f>
        <v>#DIV/0!</v>
      </c>
      <c r="BZ730" s="37" t="e">
        <f>VALUE(TEXT((AR730*$U730/365*'TOX and EXPO INPUTS'!$E$33/'TOX and EXPO INPUTS'!$E$34),"0.00E+00"))</f>
        <v>#DIV/0!</v>
      </c>
      <c r="CA730" s="37" t="e">
        <f>VALUE(TEXT((AS730*$U730/365*'TOX and EXPO INPUTS'!$E$33/'TOX and EXPO INPUTS'!$E$34),"0.00E+00"))</f>
        <v>#DIV/0!</v>
      </c>
      <c r="CB730" s="37" t="e">
        <f>VALUE(TEXT((AT730*$U730/365*'TOX and EXPO INPUTS'!$E$33/'TOX and EXPO INPUTS'!$E$34),"0.00E+00"))</f>
        <v>#DIV/0!</v>
      </c>
      <c r="CC730" s="37" t="e">
        <f>VALUE(TEXT((AU730*$U730/365*'TOX and EXPO INPUTS'!$E$33/'TOX and EXPO INPUTS'!$E$34),"0.00E+00"))</f>
        <v>#DIV/0!</v>
      </c>
      <c r="CD730" s="58" t="e">
        <f>VALUE(TEXT((BR730*'TOX and EXPO INPUTS'!$F$23),"0.00E+00"))</f>
        <v>#DIV/0!</v>
      </c>
      <c r="CE730" s="57" t="e">
        <f>VALUE(TEXT((BS730*'TOX and EXPO INPUTS'!$F$23),"0.00E+00"))</f>
        <v>#DIV/0!</v>
      </c>
      <c r="CF730" s="57" t="e">
        <f>VALUE(TEXT((BT730*'TOX and EXPO INPUTS'!$F$23),"0.00E+00"))</f>
        <v>#DIV/0!</v>
      </c>
      <c r="CG730" s="57" t="e">
        <f>VALUE(TEXT((BU730*'TOX and EXPO INPUTS'!$F$23),"0.00E+00"))</f>
        <v>#DIV/0!</v>
      </c>
      <c r="CH730" s="57" t="e">
        <f>VALUE(TEXT((BV730*'TOX and EXPO INPUTS'!$F$23),"0.00E+00"))</f>
        <v>#DIV/0!</v>
      </c>
      <c r="CI730" s="57" t="e">
        <f>VALUE(TEXT((BW730*'TOX and EXPO INPUTS'!$F$23),"0.00E+00"))</f>
        <v>#DIV/0!</v>
      </c>
      <c r="CJ730" s="58" t="e">
        <f>VALUE(TEXT((BX730*'TOX and EXPO INPUTS'!$F$23),"0.00E+00"))</f>
        <v>#DIV/0!</v>
      </c>
      <c r="CK730" s="57" t="e">
        <f>VALUE(TEXT((BY730*'TOX and EXPO INPUTS'!$F$23),"0.00E+00"))</f>
        <v>#DIV/0!</v>
      </c>
      <c r="CL730" s="57" t="e">
        <f>VALUE(TEXT((BZ730*'TOX and EXPO INPUTS'!$F$23),"0.00E+00"))</f>
        <v>#DIV/0!</v>
      </c>
      <c r="CM730" s="57" t="e">
        <f>VALUE(TEXT((CA730*'TOX and EXPO INPUTS'!$F$23),"0.00E+00"))</f>
        <v>#DIV/0!</v>
      </c>
      <c r="CN730" s="57" t="e">
        <f>VALUE(TEXT((CB730*'TOX and EXPO INPUTS'!$F$23),"0.00E+00"))</f>
        <v>#DIV/0!</v>
      </c>
      <c r="CO730" s="57" t="e">
        <f>VALUE(TEXT((CC730*'TOX and EXPO INPUTS'!$F$23),"0.00E+00"))</f>
        <v>#DIV/0!</v>
      </c>
      <c r="CP730" s="38" t="s">
        <v>106</v>
      </c>
      <c r="CQ730" s="34" t="s">
        <v>107</v>
      </c>
      <c r="CR730" s="34" t="s">
        <v>108</v>
      </c>
      <c r="CS730" s="39" t="s">
        <v>109</v>
      </c>
    </row>
    <row r="731" spans="1:97" ht="48" customHeight="1" x14ac:dyDescent="0.25">
      <c r="A731" s="34" t="s">
        <v>98</v>
      </c>
      <c r="B731" s="34" t="s">
        <v>99</v>
      </c>
      <c r="C731" s="34" t="s">
        <v>113</v>
      </c>
      <c r="D731" s="34" t="s">
        <v>111</v>
      </c>
      <c r="E731" s="39" t="s">
        <v>112</v>
      </c>
      <c r="F731" s="40" t="s">
        <v>179</v>
      </c>
      <c r="G731" s="43"/>
      <c r="H731" s="36" t="s">
        <v>104</v>
      </c>
      <c r="I731" s="67"/>
      <c r="J731" s="36" t="s">
        <v>105</v>
      </c>
      <c r="K731" s="100">
        <f>VLOOKUP(F731,'Amount Seed Planted_variables'!$A$3:$I$74,2,0)</f>
        <v>150000</v>
      </c>
      <c r="L731" s="100">
        <f>VLOOKUP(F731,'Amount Seed Planted_variables'!$A$3:$I$74,3,0)</f>
        <v>192000</v>
      </c>
      <c r="M731" s="36">
        <f t="shared" si="354"/>
        <v>0</v>
      </c>
      <c r="N731" s="35">
        <f t="shared" si="355"/>
        <v>0</v>
      </c>
      <c r="O731" s="101">
        <v>3000</v>
      </c>
      <c r="P731" s="93">
        <f>VLOOKUP(F731,'Amount Seed Planted_variables'!$A$3:$I$74,4,0)</f>
        <v>300000</v>
      </c>
      <c r="Q731" s="93">
        <f>VLOOKUP(F731,'Amount Seed Planted_variables'!$A$3:$I$74,7,0)</f>
        <v>80</v>
      </c>
      <c r="R731" s="93">
        <f>VLOOKUP(F731,'Amount Seed Planted_variables'!$A$3:$I$74,8,0)</f>
        <v>24000000</v>
      </c>
      <c r="S731" s="87">
        <f t="shared" si="351"/>
        <v>2.5</v>
      </c>
      <c r="T731" s="35">
        <v>10</v>
      </c>
      <c r="U731" s="35">
        <v>30</v>
      </c>
      <c r="V731" s="41">
        <v>138210600</v>
      </c>
      <c r="W731" s="35">
        <v>23262800</v>
      </c>
      <c r="X731" s="35">
        <v>21238200</v>
      </c>
      <c r="Y731" s="41">
        <v>106100</v>
      </c>
      <c r="Z731" s="35">
        <f t="shared" si="350"/>
        <v>10610</v>
      </c>
      <c r="AA731" s="42">
        <f t="shared" si="356"/>
        <v>0</v>
      </c>
      <c r="AB731" s="37">
        <f t="shared" si="357"/>
        <v>0</v>
      </c>
      <c r="AC731" s="37">
        <f t="shared" si="358"/>
        <v>0</v>
      </c>
      <c r="AD731" s="42" t="e">
        <f>VALUE(TEXT(((AA731*'TOX and EXPO INPUTS'!$F$13)/'TOX and EXPO INPUTS'!$E$27),"0.00E+00"))</f>
        <v>#DIV/0!</v>
      </c>
      <c r="AE731" s="37" t="e">
        <f>VALUE(TEXT(((AB731*'TOX and EXPO INPUTS'!$F$13)/'TOX and EXPO INPUTS'!$E$27),"0.00E+00"))</f>
        <v>#DIV/0!</v>
      </c>
      <c r="AF731" s="37" t="e">
        <f>VALUE(TEXT(((AC731*'TOX and EXPO INPUTS'!$F$13)/'TOX and EXPO INPUTS'!$E$27),"0.00E+00"))</f>
        <v>#DIV/0!</v>
      </c>
      <c r="AG731" s="42" t="e">
        <f>IF($E731="ST",VALUE(TEXT(('TOX and EXPO INPUTS'!$F$7/AD731),"0.0E+00")),IF($E731="IT",VALUE(TEXT(('TOX and EXPO INPUTS'!$F$10/AD731),"0.0E+00"))))</f>
        <v>#DIV/0!</v>
      </c>
      <c r="AH731" s="37" t="e">
        <f>IF($E731="ST",VALUE(TEXT(('TOX and EXPO INPUTS'!$F$7/AE731),"0.0E+00")),IF($E731="IT",VALUE(TEXT(('TOX and EXPO INPUTS'!$F$10/AE731),"0.0E+00"))))</f>
        <v>#DIV/0!</v>
      </c>
      <c r="AI731" s="37" t="e">
        <f>IF($E731="ST",VALUE(TEXT(('TOX and EXPO INPUTS'!$F$7/AF731),"0.0E+00")),IF($E731="IT",VALUE(TEXT(('TOX and EXPO INPUTS'!$F$10/AF731),"0.0E+00"))))</f>
        <v>#DIV/0!</v>
      </c>
      <c r="AJ731" s="42">
        <f t="shared" si="352"/>
        <v>0</v>
      </c>
      <c r="AK731" s="37">
        <f t="shared" si="353"/>
        <v>0</v>
      </c>
      <c r="AL731" s="42" t="e">
        <f>VALUE(TEXT(((AJ731*'TOX and EXPO INPUTS'!$F$21)/'TOX and EXPO INPUTS'!$E$29),"0.00E+00"))</f>
        <v>#DIV/0!</v>
      </c>
      <c r="AM731" s="37" t="e">
        <f>VALUE(TEXT(((AK731*'TOX and EXPO INPUTS'!$F$21)/'TOX and EXPO INPUTS'!$E$29),"0.00E+00"))</f>
        <v>#DIV/0!</v>
      </c>
      <c r="AN731" s="42" t="e">
        <f>IF($E731="ST",VALUE(TEXT(('TOX and EXPO INPUTS'!$F$15/AL731),"0.0E+00")),IF($E731="IT",VALUE(TEXT(('TOX and EXPO INPUTS'!$F$18/AL731),"0.0E+00"))))</f>
        <v>#DIV/0!</v>
      </c>
      <c r="AO731" s="37" t="e">
        <f>IF($E731="ST",VALUE(TEXT(('TOX and EXPO INPUTS'!$F$15/AM731),"0.0E+00")),IF($E731="IT",VALUE(TEXT(('TOX and EXPO INPUTS'!$F$18/AM731),"0.0E+00"))))</f>
        <v>#DIV/0!</v>
      </c>
      <c r="AP731" s="42" t="e">
        <f t="shared" si="338"/>
        <v>#DIV/0!</v>
      </c>
      <c r="AQ731" s="37" t="e">
        <f t="shared" si="339"/>
        <v>#DIV/0!</v>
      </c>
      <c r="AR731" s="37" t="e">
        <f t="shared" si="340"/>
        <v>#DIV/0!</v>
      </c>
      <c r="AS731" s="37" t="e">
        <f t="shared" si="341"/>
        <v>#DIV/0!</v>
      </c>
      <c r="AT731" s="37" t="e">
        <f t="shared" si="342"/>
        <v>#DIV/0!</v>
      </c>
      <c r="AU731" s="37" t="e">
        <f t="shared" si="343"/>
        <v>#DIV/0!</v>
      </c>
      <c r="AV731" s="42" t="e">
        <f t="shared" si="344"/>
        <v>#DIV/0!</v>
      </c>
      <c r="AW731" s="37" t="e">
        <f t="shared" si="345"/>
        <v>#DIV/0!</v>
      </c>
      <c r="AX731" s="37" t="e">
        <f t="shared" si="346"/>
        <v>#DIV/0!</v>
      </c>
      <c r="AY731" s="37" t="e">
        <f t="shared" si="347"/>
        <v>#DIV/0!</v>
      </c>
      <c r="AZ731" s="37" t="e">
        <f t="shared" si="348"/>
        <v>#DIV/0!</v>
      </c>
      <c r="BA731" s="37" t="e">
        <f t="shared" si="349"/>
        <v>#DIV/0!</v>
      </c>
      <c r="BB731" s="42" t="e">
        <f>IF($E731="ST",VALUE(TEXT((1/(('TOX and EXPO INPUTS'!$F$9/AG731)+('TOX and EXPO INPUTS'!$F$17/AN731))),"0.0E+00")),IF($E731="IT",VALUE(TEXT((1/(('TOX and EXPO INPUTS'!$F$12/AG731)+('TOX and EXPO INPUTS'!$F$20/AN731))),"0.0E+00"))))</f>
        <v>#DIV/0!</v>
      </c>
      <c r="BC731" s="37" t="e">
        <f>IF($E731="ST",VALUE(TEXT((1/(('TOX and EXPO INPUTS'!$F$9/AH731)+('TOX and EXPO INPUTS'!$F$17/AN731))),"0.0E+00")),IF($E731="IT",VALUE(TEXT((1/(('TOX and EXPO INPUTS'!$F$12/AH731)+('TOX and EXPO INPUTS'!$F$20/AN731))),"0.0E+00"))))</f>
        <v>#DIV/0!</v>
      </c>
      <c r="BD731" s="37" t="e">
        <f>IF($E731="ST",VALUE(TEXT((1/(('TOX and EXPO INPUTS'!$F$9/AI731)+('TOX and EXPO INPUTS'!$F$17/AN731))),"0.0E+00")),IF($E731="IT",VALUE(TEXT((1/(('TOX and EXPO INPUTS'!$F$12/AI731)+('TOX and EXPO INPUTS'!$F$20/AN731))),"0.0E+00"))))</f>
        <v>#DIV/0!</v>
      </c>
      <c r="BE731" s="37" t="e">
        <f>IF($E731="ST",VALUE(TEXT((1/(('TOX and EXPO INPUTS'!$F$9/AG731)+('TOX and EXPO INPUTS'!$F$17/AO731))),"0.0E+00")),IF($E731="IT",VALUE(TEXT((1/(('TOX and EXPO INPUTS'!$F$12/AG731)+('TOX and EXPO INPUTS'!$F$20/AO731))),"0.0E+00"))))</f>
        <v>#DIV/0!</v>
      </c>
      <c r="BF731" s="37" t="e">
        <f>IF($E731="ST",VALUE(TEXT((1/(('TOX and EXPO INPUTS'!$F$9/AH731)+('TOX and EXPO INPUTS'!$F$17/AO731))),"0.0E+00")),IF($E731="IT",VALUE(TEXT((1/(('TOX and EXPO INPUTS'!$F$12/AH731)+('TOX and EXPO INPUTS'!$F$20/AO731))),"0.0E+00"))))</f>
        <v>#DIV/0!</v>
      </c>
      <c r="BG731" s="37" t="e">
        <f>IF($E731="ST",VALUE(TEXT((1/(('TOX and EXPO INPUTS'!$F$9/AI731)+('TOX and EXPO INPUTS'!$F$17/AO731))),"0.0E+00")),IF($E731="IT",VALUE(TEXT((1/(('TOX and EXPO INPUTS'!$F$12/AI731)+('TOX and EXPO INPUTS'!$F$20/AO731))),"0.0E+00"))))</f>
        <v>#DIV/0!</v>
      </c>
      <c r="BH731" s="42" t="e">
        <f>VALUE(TEXT((AD731*$T731/365*'TOX and EXPO INPUTS'!$E$33/'TOX and EXPO INPUTS'!$E$34),"0.00E+00"))</f>
        <v>#DIV/0!</v>
      </c>
      <c r="BI731" s="37" t="e">
        <f>VALUE(TEXT((AE731*$T731/365*'TOX and EXPO INPUTS'!$E$33/'TOX and EXPO INPUTS'!$E$34),"0.00E+00"))</f>
        <v>#DIV/0!</v>
      </c>
      <c r="BJ731" s="37" t="e">
        <f>VALUE(TEXT((AF731*$T731/365*'TOX and EXPO INPUTS'!$E$33/'TOX and EXPO INPUTS'!$E$34),"0.00E+00"))</f>
        <v>#DIV/0!</v>
      </c>
      <c r="BK731" s="42" t="e">
        <f>VALUE(TEXT((AD731*$U731/365*'TOX and EXPO INPUTS'!$E$33/'TOX and EXPO INPUTS'!$E$34),"0.00E+00"))</f>
        <v>#DIV/0!</v>
      </c>
      <c r="BL731" s="37" t="e">
        <f>VALUE(TEXT((AE731*$U731/365*'TOX and EXPO INPUTS'!$E$33/'TOX and EXPO INPUTS'!$E$34),"0.00E+00"))</f>
        <v>#DIV/0!</v>
      </c>
      <c r="BM731" s="37" t="e">
        <f>VALUE(TEXT((AF731*$U731/365*'TOX and EXPO INPUTS'!$E$33/'TOX and EXPO INPUTS'!$E$34),"0.00E+00"))</f>
        <v>#DIV/0!</v>
      </c>
      <c r="BN731" s="42" t="e">
        <f>VALUE(TEXT((AL731*$T731/365*'TOX and EXPO INPUTS'!$E$33/'TOX and EXPO INPUTS'!$E$34),"0.00E+00"))</f>
        <v>#DIV/0!</v>
      </c>
      <c r="BO731" s="37" t="e">
        <f>VALUE(TEXT((AM731*$T731/365*'TOX and EXPO INPUTS'!$E$33/'TOX and EXPO INPUTS'!$E$34),"0.00E+00"))</f>
        <v>#DIV/0!</v>
      </c>
      <c r="BP731" s="42" t="e">
        <f>VALUE(TEXT((AL731*$U731/365*'TOX and EXPO INPUTS'!$E$33/'TOX and EXPO INPUTS'!$E$34),"0.00E+00"))</f>
        <v>#DIV/0!</v>
      </c>
      <c r="BQ731" s="37" t="e">
        <f>VALUE(TEXT((AM731*$U731/365*'TOX and EXPO INPUTS'!$E$33/'TOX and EXPO INPUTS'!$E$34),"0.00E+00"))</f>
        <v>#DIV/0!</v>
      </c>
      <c r="BR731" s="42" t="e">
        <f>VALUE(TEXT((AP731*$T731/365*'TOX and EXPO INPUTS'!$E$33/'TOX and EXPO INPUTS'!$E$34),"0.00E+00"))</f>
        <v>#DIV/0!</v>
      </c>
      <c r="BS731" s="37" t="e">
        <f>VALUE(TEXT((AQ731*$T731/365*'TOX and EXPO INPUTS'!$E$33/'TOX and EXPO INPUTS'!$E$34),"0.00E+00"))</f>
        <v>#DIV/0!</v>
      </c>
      <c r="BT731" s="37" t="e">
        <f>VALUE(TEXT((AR731*$T731/365*'TOX and EXPO INPUTS'!$E$33/'TOX and EXPO INPUTS'!$E$34),"0.00E+00"))</f>
        <v>#DIV/0!</v>
      </c>
      <c r="BU731" s="37" t="e">
        <f>VALUE(TEXT((AS731*$T731/365*'TOX and EXPO INPUTS'!$E$33/'TOX and EXPO INPUTS'!$E$34),"0.00E+00"))</f>
        <v>#DIV/0!</v>
      </c>
      <c r="BV731" s="37" t="e">
        <f>VALUE(TEXT((AT731*$T731/365*'TOX and EXPO INPUTS'!$E$33/'TOX and EXPO INPUTS'!$E$34),"0.00E+00"))</f>
        <v>#DIV/0!</v>
      </c>
      <c r="BW731" s="37" t="e">
        <f>VALUE(TEXT((AU731*$T731/365*'TOX and EXPO INPUTS'!$E$33/'TOX and EXPO INPUTS'!$E$34),"0.00E+00"))</f>
        <v>#DIV/0!</v>
      </c>
      <c r="BX731" s="42" t="e">
        <f>VALUE(TEXT((AP731*$U731/365*'TOX and EXPO INPUTS'!$E$33/'TOX and EXPO INPUTS'!$E$34),"0.00E+00"))</f>
        <v>#DIV/0!</v>
      </c>
      <c r="BY731" s="37" t="e">
        <f>VALUE(TEXT((AQ731*$U731/365*'TOX and EXPO INPUTS'!$E$33/'TOX and EXPO INPUTS'!$E$34),"0.00E+00"))</f>
        <v>#DIV/0!</v>
      </c>
      <c r="BZ731" s="37" t="e">
        <f>VALUE(TEXT((AR731*$U731/365*'TOX and EXPO INPUTS'!$E$33/'TOX and EXPO INPUTS'!$E$34),"0.00E+00"))</f>
        <v>#DIV/0!</v>
      </c>
      <c r="CA731" s="37" t="e">
        <f>VALUE(TEXT((AS731*$U731/365*'TOX and EXPO INPUTS'!$E$33/'TOX and EXPO INPUTS'!$E$34),"0.00E+00"))</f>
        <v>#DIV/0!</v>
      </c>
      <c r="CB731" s="37" t="e">
        <f>VALUE(TEXT((AT731*$U731/365*'TOX and EXPO INPUTS'!$E$33/'TOX and EXPO INPUTS'!$E$34),"0.00E+00"))</f>
        <v>#DIV/0!</v>
      </c>
      <c r="CC731" s="37" t="e">
        <f>VALUE(TEXT((AU731*$U731/365*'TOX and EXPO INPUTS'!$E$33/'TOX and EXPO INPUTS'!$E$34),"0.00E+00"))</f>
        <v>#DIV/0!</v>
      </c>
      <c r="CD731" s="58" t="e">
        <f>VALUE(TEXT((BR731*'TOX and EXPO INPUTS'!$F$23),"0.00E+00"))</f>
        <v>#DIV/0!</v>
      </c>
      <c r="CE731" s="57" t="e">
        <f>VALUE(TEXT((BS731*'TOX and EXPO INPUTS'!$F$23),"0.00E+00"))</f>
        <v>#DIV/0!</v>
      </c>
      <c r="CF731" s="57" t="e">
        <f>VALUE(TEXT((BT731*'TOX and EXPO INPUTS'!$F$23),"0.00E+00"))</f>
        <v>#DIV/0!</v>
      </c>
      <c r="CG731" s="57" t="e">
        <f>VALUE(TEXT((BU731*'TOX and EXPO INPUTS'!$F$23),"0.00E+00"))</f>
        <v>#DIV/0!</v>
      </c>
      <c r="CH731" s="57" t="e">
        <f>VALUE(TEXT((BV731*'TOX and EXPO INPUTS'!$F$23),"0.00E+00"))</f>
        <v>#DIV/0!</v>
      </c>
      <c r="CI731" s="57" t="e">
        <f>VALUE(TEXT((BW731*'TOX and EXPO INPUTS'!$F$23),"0.00E+00"))</f>
        <v>#DIV/0!</v>
      </c>
      <c r="CJ731" s="58" t="e">
        <f>VALUE(TEXT((BX731*'TOX and EXPO INPUTS'!$F$23),"0.00E+00"))</f>
        <v>#DIV/0!</v>
      </c>
      <c r="CK731" s="57" t="e">
        <f>VALUE(TEXT((BY731*'TOX and EXPO INPUTS'!$F$23),"0.00E+00"))</f>
        <v>#DIV/0!</v>
      </c>
      <c r="CL731" s="57" t="e">
        <f>VALUE(TEXT((BZ731*'TOX and EXPO INPUTS'!$F$23),"0.00E+00"))</f>
        <v>#DIV/0!</v>
      </c>
      <c r="CM731" s="57" t="e">
        <f>VALUE(TEXT((CA731*'TOX and EXPO INPUTS'!$F$23),"0.00E+00"))</f>
        <v>#DIV/0!</v>
      </c>
      <c r="CN731" s="57" t="e">
        <f>VALUE(TEXT((CB731*'TOX and EXPO INPUTS'!$F$23),"0.00E+00"))</f>
        <v>#DIV/0!</v>
      </c>
      <c r="CO731" s="57" t="e">
        <f>VALUE(TEXT((CC731*'TOX and EXPO INPUTS'!$F$23),"0.00E+00"))</f>
        <v>#DIV/0!</v>
      </c>
      <c r="CP731" s="38" t="s">
        <v>106</v>
      </c>
      <c r="CQ731" s="34" t="s">
        <v>107</v>
      </c>
      <c r="CR731" s="34" t="s">
        <v>108</v>
      </c>
      <c r="CS731" s="39" t="s">
        <v>109</v>
      </c>
    </row>
    <row r="732" spans="1:97" ht="48" customHeight="1" x14ac:dyDescent="0.25">
      <c r="A732" s="34" t="s">
        <v>98</v>
      </c>
      <c r="B732" s="34" t="s">
        <v>99</v>
      </c>
      <c r="C732" s="34" t="s">
        <v>113</v>
      </c>
      <c r="D732" s="34" t="s">
        <v>442</v>
      </c>
      <c r="E732" s="39" t="s">
        <v>112</v>
      </c>
      <c r="F732" s="40" t="s">
        <v>179</v>
      </c>
      <c r="G732" s="43"/>
      <c r="H732" s="36" t="s">
        <v>104</v>
      </c>
      <c r="I732" s="67"/>
      <c r="J732" s="36" t="s">
        <v>105</v>
      </c>
      <c r="K732" s="100">
        <f>VLOOKUP(F732,'Amount Seed Planted_variables'!$A$3:$I$74,2,0)</f>
        <v>150000</v>
      </c>
      <c r="L732" s="100">
        <f>VLOOKUP(F732,'Amount Seed Planted_variables'!$A$3:$I$74,3,0)</f>
        <v>192000</v>
      </c>
      <c r="M732" s="36">
        <f t="shared" si="354"/>
        <v>0</v>
      </c>
      <c r="N732" s="35">
        <f t="shared" si="355"/>
        <v>0</v>
      </c>
      <c r="O732" s="101">
        <v>3000</v>
      </c>
      <c r="P732" s="93">
        <f>VLOOKUP(F732,'Amount Seed Planted_variables'!$A$3:$I$74,4,0)</f>
        <v>300000</v>
      </c>
      <c r="Q732" s="93">
        <f>VLOOKUP(F732,'Amount Seed Planted_variables'!$A$3:$I$74,7,0)</f>
        <v>80</v>
      </c>
      <c r="R732" s="93">
        <f>VLOOKUP(F732,'Amount Seed Planted_variables'!$A$3:$I$74,8,0)</f>
        <v>24000000</v>
      </c>
      <c r="S732" s="87" t="str">
        <f t="shared" si="351"/>
        <v>NA</v>
      </c>
      <c r="T732" s="35">
        <v>10</v>
      </c>
      <c r="U732" s="35">
        <v>30</v>
      </c>
      <c r="V732" s="41">
        <v>3994</v>
      </c>
      <c r="W732" s="35">
        <v>797</v>
      </c>
      <c r="X732" s="35">
        <v>530</v>
      </c>
      <c r="Y732" s="41">
        <v>66</v>
      </c>
      <c r="Z732" s="35">
        <f t="shared" si="350"/>
        <v>6.6000000000000005</v>
      </c>
      <c r="AA732" s="42">
        <f t="shared" si="356"/>
        <v>0</v>
      </c>
      <c r="AB732" s="37">
        <f t="shared" si="357"/>
        <v>0</v>
      </c>
      <c r="AC732" s="37">
        <f t="shared" si="358"/>
        <v>0</v>
      </c>
      <c r="AD732" s="42" t="e">
        <f>VALUE(TEXT(((AA732*'TOX and EXPO INPUTS'!$F$13)/'TOX and EXPO INPUTS'!$E$27),"0.00E+00"))</f>
        <v>#DIV/0!</v>
      </c>
      <c r="AE732" s="37" t="e">
        <f>VALUE(TEXT(((AB732*'TOX and EXPO INPUTS'!$F$13)/'TOX and EXPO INPUTS'!$E$27),"0.00E+00"))</f>
        <v>#DIV/0!</v>
      </c>
      <c r="AF732" s="37" t="e">
        <f>VALUE(TEXT(((AC732*'TOX and EXPO INPUTS'!$F$13)/'TOX and EXPO INPUTS'!$E$27),"0.00E+00"))</f>
        <v>#DIV/0!</v>
      </c>
      <c r="AG732" s="42" t="e">
        <f>IF($E732="ST",VALUE(TEXT(('TOX and EXPO INPUTS'!$F$7/AD732),"0.0E+00")),IF($E732="IT",VALUE(TEXT(('TOX and EXPO INPUTS'!$F$10/AD732),"0.0E+00"))))</f>
        <v>#DIV/0!</v>
      </c>
      <c r="AH732" s="37" t="e">
        <f>IF($E732="ST",VALUE(TEXT(('TOX and EXPO INPUTS'!$F$7/AE732),"0.0E+00")),IF($E732="IT",VALUE(TEXT(('TOX and EXPO INPUTS'!$F$10/AE732),"0.0E+00"))))</f>
        <v>#DIV/0!</v>
      </c>
      <c r="AI732" s="37" t="e">
        <f>IF($E732="ST",VALUE(TEXT(('TOX and EXPO INPUTS'!$F$7/AF732),"0.0E+00")),IF($E732="IT",VALUE(TEXT(('TOX and EXPO INPUTS'!$F$10/AF732),"0.0E+00"))))</f>
        <v>#DIV/0!</v>
      </c>
      <c r="AJ732" s="42">
        <f t="shared" si="352"/>
        <v>0</v>
      </c>
      <c r="AK732" s="37">
        <f t="shared" si="353"/>
        <v>0</v>
      </c>
      <c r="AL732" s="42" t="e">
        <f>VALUE(TEXT(((AJ732*'TOX and EXPO INPUTS'!$F$21)/'TOX and EXPO INPUTS'!$E$29),"0.00E+00"))</f>
        <v>#DIV/0!</v>
      </c>
      <c r="AM732" s="37" t="e">
        <f>VALUE(TEXT(((AK732*'TOX and EXPO INPUTS'!$F$21)/'TOX and EXPO INPUTS'!$E$29),"0.00E+00"))</f>
        <v>#DIV/0!</v>
      </c>
      <c r="AN732" s="42" t="e">
        <f>IF($E732="ST",VALUE(TEXT(('TOX and EXPO INPUTS'!$F$15/AL732),"0.0E+00")),IF($E732="IT",VALUE(TEXT(('TOX and EXPO INPUTS'!$F$18/AL732),"0.0E+00"))))</f>
        <v>#DIV/0!</v>
      </c>
      <c r="AO732" s="37" t="e">
        <f>IF($E732="ST",VALUE(TEXT(('TOX and EXPO INPUTS'!$F$15/AM732),"0.0E+00")),IF($E732="IT",VALUE(TEXT(('TOX and EXPO INPUTS'!$F$18/AM732),"0.0E+00"))))</f>
        <v>#DIV/0!</v>
      </c>
      <c r="AP732" s="42" t="e">
        <f t="shared" si="338"/>
        <v>#DIV/0!</v>
      </c>
      <c r="AQ732" s="37" t="e">
        <f t="shared" si="339"/>
        <v>#DIV/0!</v>
      </c>
      <c r="AR732" s="37" t="e">
        <f t="shared" si="340"/>
        <v>#DIV/0!</v>
      </c>
      <c r="AS732" s="37" t="e">
        <f t="shared" si="341"/>
        <v>#DIV/0!</v>
      </c>
      <c r="AT732" s="37" t="e">
        <f t="shared" si="342"/>
        <v>#DIV/0!</v>
      </c>
      <c r="AU732" s="37" t="e">
        <f t="shared" si="343"/>
        <v>#DIV/0!</v>
      </c>
      <c r="AV732" s="42" t="e">
        <f t="shared" si="344"/>
        <v>#DIV/0!</v>
      </c>
      <c r="AW732" s="37" t="e">
        <f t="shared" si="345"/>
        <v>#DIV/0!</v>
      </c>
      <c r="AX732" s="37" t="e">
        <f t="shared" si="346"/>
        <v>#DIV/0!</v>
      </c>
      <c r="AY732" s="37" t="e">
        <f t="shared" si="347"/>
        <v>#DIV/0!</v>
      </c>
      <c r="AZ732" s="37" t="e">
        <f t="shared" si="348"/>
        <v>#DIV/0!</v>
      </c>
      <c r="BA732" s="37" t="e">
        <f t="shared" si="349"/>
        <v>#DIV/0!</v>
      </c>
      <c r="BB732" s="42" t="e">
        <f>IF($E732="ST",VALUE(TEXT((1/(('TOX and EXPO INPUTS'!$F$9/AG732)+('TOX and EXPO INPUTS'!$F$17/AN732))),"0.0E+00")),IF($E732="IT",VALUE(TEXT((1/(('TOX and EXPO INPUTS'!$F$12/AG732)+('TOX and EXPO INPUTS'!$F$20/AN732))),"0.0E+00"))))</f>
        <v>#DIV/0!</v>
      </c>
      <c r="BC732" s="37" t="e">
        <f>IF($E732="ST",VALUE(TEXT((1/(('TOX and EXPO INPUTS'!$F$9/AH732)+('TOX and EXPO INPUTS'!$F$17/AN732))),"0.0E+00")),IF($E732="IT",VALUE(TEXT((1/(('TOX and EXPO INPUTS'!$F$12/AH732)+('TOX and EXPO INPUTS'!$F$20/AN732))),"0.0E+00"))))</f>
        <v>#DIV/0!</v>
      </c>
      <c r="BD732" s="37" t="e">
        <f>IF($E732="ST",VALUE(TEXT((1/(('TOX and EXPO INPUTS'!$F$9/AI732)+('TOX and EXPO INPUTS'!$F$17/AN732))),"0.0E+00")),IF($E732="IT",VALUE(TEXT((1/(('TOX and EXPO INPUTS'!$F$12/AI732)+('TOX and EXPO INPUTS'!$F$20/AN732))),"0.0E+00"))))</f>
        <v>#DIV/0!</v>
      </c>
      <c r="BE732" s="37" t="e">
        <f>IF($E732="ST",VALUE(TEXT((1/(('TOX and EXPO INPUTS'!$F$9/AG732)+('TOX and EXPO INPUTS'!$F$17/AO732))),"0.0E+00")),IF($E732="IT",VALUE(TEXT((1/(('TOX and EXPO INPUTS'!$F$12/AG732)+('TOX and EXPO INPUTS'!$F$20/AO732))),"0.0E+00"))))</f>
        <v>#DIV/0!</v>
      </c>
      <c r="BF732" s="37" t="e">
        <f>IF($E732="ST",VALUE(TEXT((1/(('TOX and EXPO INPUTS'!$F$9/AH732)+('TOX and EXPO INPUTS'!$F$17/AO732))),"0.0E+00")),IF($E732="IT",VALUE(TEXT((1/(('TOX and EXPO INPUTS'!$F$12/AH732)+('TOX and EXPO INPUTS'!$F$20/AO732))),"0.0E+00"))))</f>
        <v>#DIV/0!</v>
      </c>
      <c r="BG732" s="37" t="e">
        <f>IF($E732="ST",VALUE(TEXT((1/(('TOX and EXPO INPUTS'!$F$9/AI732)+('TOX and EXPO INPUTS'!$F$17/AO732))),"0.0E+00")),IF($E732="IT",VALUE(TEXT((1/(('TOX and EXPO INPUTS'!$F$12/AI732)+('TOX and EXPO INPUTS'!$F$20/AO732))),"0.0E+00"))))</f>
        <v>#DIV/0!</v>
      </c>
      <c r="BH732" s="42" t="e">
        <f>VALUE(TEXT((AD732*$T732/365*'TOX and EXPO INPUTS'!$E$33/'TOX and EXPO INPUTS'!$E$34),"0.00E+00"))</f>
        <v>#DIV/0!</v>
      </c>
      <c r="BI732" s="37" t="e">
        <f>VALUE(TEXT((AE732*$T732/365*'TOX and EXPO INPUTS'!$E$33/'TOX and EXPO INPUTS'!$E$34),"0.00E+00"))</f>
        <v>#DIV/0!</v>
      </c>
      <c r="BJ732" s="37" t="e">
        <f>VALUE(TEXT((AF732*$T732/365*'TOX and EXPO INPUTS'!$E$33/'TOX and EXPO INPUTS'!$E$34),"0.00E+00"))</f>
        <v>#DIV/0!</v>
      </c>
      <c r="BK732" s="42" t="e">
        <f>VALUE(TEXT((AD732*$U732/365*'TOX and EXPO INPUTS'!$E$33/'TOX and EXPO INPUTS'!$E$34),"0.00E+00"))</f>
        <v>#DIV/0!</v>
      </c>
      <c r="BL732" s="37" t="e">
        <f>VALUE(TEXT((AE732*$U732/365*'TOX and EXPO INPUTS'!$E$33/'TOX and EXPO INPUTS'!$E$34),"0.00E+00"))</f>
        <v>#DIV/0!</v>
      </c>
      <c r="BM732" s="37" t="e">
        <f>VALUE(TEXT((AF732*$U732/365*'TOX and EXPO INPUTS'!$E$33/'TOX and EXPO INPUTS'!$E$34),"0.00E+00"))</f>
        <v>#DIV/0!</v>
      </c>
      <c r="BN732" s="42" t="e">
        <f>VALUE(TEXT((AL732*$T732/365*'TOX and EXPO INPUTS'!$E$33/'TOX and EXPO INPUTS'!$E$34),"0.00E+00"))</f>
        <v>#DIV/0!</v>
      </c>
      <c r="BO732" s="37" t="e">
        <f>VALUE(TEXT((AM732*$T732/365*'TOX and EXPO INPUTS'!$E$33/'TOX and EXPO INPUTS'!$E$34),"0.00E+00"))</f>
        <v>#DIV/0!</v>
      </c>
      <c r="BP732" s="42" t="e">
        <f>VALUE(TEXT((AL732*$U732/365*'TOX and EXPO INPUTS'!$E$33/'TOX and EXPO INPUTS'!$E$34),"0.00E+00"))</f>
        <v>#DIV/0!</v>
      </c>
      <c r="BQ732" s="37" t="e">
        <f>VALUE(TEXT((AM732*$U732/365*'TOX and EXPO INPUTS'!$E$33/'TOX and EXPO INPUTS'!$E$34),"0.00E+00"))</f>
        <v>#DIV/0!</v>
      </c>
      <c r="BR732" s="42" t="e">
        <f>VALUE(TEXT((AP732*$T732/365*'TOX and EXPO INPUTS'!$E$33/'TOX and EXPO INPUTS'!$E$34),"0.00E+00"))</f>
        <v>#DIV/0!</v>
      </c>
      <c r="BS732" s="37" t="e">
        <f>VALUE(TEXT((AQ732*$T732/365*'TOX and EXPO INPUTS'!$E$33/'TOX and EXPO INPUTS'!$E$34),"0.00E+00"))</f>
        <v>#DIV/0!</v>
      </c>
      <c r="BT732" s="37" t="e">
        <f>VALUE(TEXT((AR732*$T732/365*'TOX and EXPO INPUTS'!$E$33/'TOX and EXPO INPUTS'!$E$34),"0.00E+00"))</f>
        <v>#DIV/0!</v>
      </c>
      <c r="BU732" s="37" t="e">
        <f>VALUE(TEXT((AS732*$T732/365*'TOX and EXPO INPUTS'!$E$33/'TOX and EXPO INPUTS'!$E$34),"0.00E+00"))</f>
        <v>#DIV/0!</v>
      </c>
      <c r="BV732" s="37" t="e">
        <f>VALUE(TEXT((AT732*$T732/365*'TOX and EXPO INPUTS'!$E$33/'TOX and EXPO INPUTS'!$E$34),"0.00E+00"))</f>
        <v>#DIV/0!</v>
      </c>
      <c r="BW732" s="37" t="e">
        <f>VALUE(TEXT((AU732*$T732/365*'TOX and EXPO INPUTS'!$E$33/'TOX and EXPO INPUTS'!$E$34),"0.00E+00"))</f>
        <v>#DIV/0!</v>
      </c>
      <c r="BX732" s="42" t="e">
        <f>VALUE(TEXT((AP732*$U732/365*'TOX and EXPO INPUTS'!$E$33/'TOX and EXPO INPUTS'!$E$34),"0.00E+00"))</f>
        <v>#DIV/0!</v>
      </c>
      <c r="BY732" s="37" t="e">
        <f>VALUE(TEXT((AQ732*$U732/365*'TOX and EXPO INPUTS'!$E$33/'TOX and EXPO INPUTS'!$E$34),"0.00E+00"))</f>
        <v>#DIV/0!</v>
      </c>
      <c r="BZ732" s="37" t="e">
        <f>VALUE(TEXT((AR732*$U732/365*'TOX and EXPO INPUTS'!$E$33/'TOX and EXPO INPUTS'!$E$34),"0.00E+00"))</f>
        <v>#DIV/0!</v>
      </c>
      <c r="CA732" s="37" t="e">
        <f>VALUE(TEXT((AS732*$U732/365*'TOX and EXPO INPUTS'!$E$33/'TOX and EXPO INPUTS'!$E$34),"0.00E+00"))</f>
        <v>#DIV/0!</v>
      </c>
      <c r="CB732" s="37" t="e">
        <f>VALUE(TEXT((AT732*$U732/365*'TOX and EXPO INPUTS'!$E$33/'TOX and EXPO INPUTS'!$E$34),"0.00E+00"))</f>
        <v>#DIV/0!</v>
      </c>
      <c r="CC732" s="37" t="e">
        <f>VALUE(TEXT((AU732*$U732/365*'TOX and EXPO INPUTS'!$E$33/'TOX and EXPO INPUTS'!$E$34),"0.00E+00"))</f>
        <v>#DIV/0!</v>
      </c>
      <c r="CD732" s="58" t="e">
        <f>VALUE(TEXT((BR732*'TOX and EXPO INPUTS'!$F$23),"0.00E+00"))</f>
        <v>#DIV/0!</v>
      </c>
      <c r="CE732" s="57" t="e">
        <f>VALUE(TEXT((BS732*'TOX and EXPO INPUTS'!$F$23),"0.00E+00"))</f>
        <v>#DIV/0!</v>
      </c>
      <c r="CF732" s="57" t="e">
        <f>VALUE(TEXT((BT732*'TOX and EXPO INPUTS'!$F$23),"0.00E+00"))</f>
        <v>#DIV/0!</v>
      </c>
      <c r="CG732" s="57" t="e">
        <f>VALUE(TEXT((BU732*'TOX and EXPO INPUTS'!$F$23),"0.00E+00"))</f>
        <v>#DIV/0!</v>
      </c>
      <c r="CH732" s="57" t="e">
        <f>VALUE(TEXT((BV732*'TOX and EXPO INPUTS'!$F$23),"0.00E+00"))</f>
        <v>#DIV/0!</v>
      </c>
      <c r="CI732" s="57" t="e">
        <f>VALUE(TEXT((BW732*'TOX and EXPO INPUTS'!$F$23),"0.00E+00"))</f>
        <v>#DIV/0!</v>
      </c>
      <c r="CJ732" s="58" t="e">
        <f>VALUE(TEXT((BX732*'TOX and EXPO INPUTS'!$F$23),"0.00E+00"))</f>
        <v>#DIV/0!</v>
      </c>
      <c r="CK732" s="57" t="e">
        <f>VALUE(TEXT((BY732*'TOX and EXPO INPUTS'!$F$23),"0.00E+00"))</f>
        <v>#DIV/0!</v>
      </c>
      <c r="CL732" s="57" t="e">
        <f>VALUE(TEXT((BZ732*'TOX and EXPO INPUTS'!$F$23),"0.00E+00"))</f>
        <v>#DIV/0!</v>
      </c>
      <c r="CM732" s="57" t="e">
        <f>VALUE(TEXT((CA732*'TOX and EXPO INPUTS'!$F$23),"0.00E+00"))</f>
        <v>#DIV/0!</v>
      </c>
      <c r="CN732" s="57" t="e">
        <f>VALUE(TEXT((CB732*'TOX and EXPO INPUTS'!$F$23),"0.00E+00"))</f>
        <v>#DIV/0!</v>
      </c>
      <c r="CO732" s="57" t="e">
        <f>VALUE(TEXT((CC732*'TOX and EXPO INPUTS'!$F$23),"0.00E+00"))</f>
        <v>#DIV/0!</v>
      </c>
      <c r="CP732" s="38" t="s">
        <v>106</v>
      </c>
      <c r="CQ732" s="34" t="s">
        <v>107</v>
      </c>
      <c r="CR732" s="34" t="s">
        <v>108</v>
      </c>
      <c r="CS732" s="39" t="s">
        <v>109</v>
      </c>
    </row>
    <row r="733" spans="1:97" ht="48" customHeight="1" x14ac:dyDescent="0.25">
      <c r="A733" s="34" t="s">
        <v>98</v>
      </c>
      <c r="B733" s="34" t="s">
        <v>99</v>
      </c>
      <c r="C733" s="34" t="s">
        <v>115</v>
      </c>
      <c r="D733" s="34" t="s">
        <v>101</v>
      </c>
      <c r="E733" s="39" t="s">
        <v>102</v>
      </c>
      <c r="F733" s="40" t="s">
        <v>179</v>
      </c>
      <c r="G733" s="43"/>
      <c r="H733" s="36" t="s">
        <v>104</v>
      </c>
      <c r="I733" s="67"/>
      <c r="J733" s="36" t="s">
        <v>105</v>
      </c>
      <c r="K733" s="100">
        <f>VLOOKUP(F733,'Amount Seed Planted_variables'!$A$3:$I$74,2,0)</f>
        <v>150000</v>
      </c>
      <c r="L733" s="100">
        <f>VLOOKUP(F733,'Amount Seed Planted_variables'!$A$3:$I$74,3,0)</f>
        <v>192000</v>
      </c>
      <c r="M733" s="36">
        <f t="shared" si="354"/>
        <v>0</v>
      </c>
      <c r="N733" s="35">
        <f t="shared" si="355"/>
        <v>0</v>
      </c>
      <c r="O733" s="101">
        <v>225</v>
      </c>
      <c r="P733" s="93">
        <f>VLOOKUP(F733,'Amount Seed Planted_variables'!$A$3:$I$74,4,0)</f>
        <v>300000</v>
      </c>
      <c r="Q733" s="93">
        <f>VLOOKUP(F733,'Amount Seed Planted_variables'!$A$3:$I$74,7,0)</f>
        <v>80</v>
      </c>
      <c r="R733" s="93">
        <f>VLOOKUP(F733,'Amount Seed Planted_variables'!$A$3:$I$74,8,0)</f>
        <v>24000000</v>
      </c>
      <c r="S733" s="87" t="str">
        <f t="shared" si="351"/>
        <v>NA</v>
      </c>
      <c r="T733" s="35">
        <v>10</v>
      </c>
      <c r="U733" s="35">
        <v>30</v>
      </c>
      <c r="V733" s="41">
        <v>349</v>
      </c>
      <c r="W733" s="35">
        <v>51.2</v>
      </c>
      <c r="X733" s="35">
        <v>42.2</v>
      </c>
      <c r="Y733" s="41">
        <v>1.2</v>
      </c>
      <c r="Z733" s="35">
        <f t="shared" si="350"/>
        <v>0.12</v>
      </c>
      <c r="AA733" s="42">
        <f t="shared" si="356"/>
        <v>0</v>
      </c>
      <c r="AB733" s="37">
        <f t="shared" si="357"/>
        <v>0</v>
      </c>
      <c r="AC733" s="37">
        <f t="shared" si="358"/>
        <v>0</v>
      </c>
      <c r="AD733" s="42" t="e">
        <f>VALUE(TEXT(((AA733*'TOX and EXPO INPUTS'!$F$13)/'TOX and EXPO INPUTS'!$E$27),"0.00E+00"))</f>
        <v>#DIV/0!</v>
      </c>
      <c r="AE733" s="37" t="e">
        <f>VALUE(TEXT(((AB733*'TOX and EXPO INPUTS'!$F$13)/'TOX and EXPO INPUTS'!$E$27),"0.00E+00"))</f>
        <v>#DIV/0!</v>
      </c>
      <c r="AF733" s="37" t="e">
        <f>VALUE(TEXT(((AC733*'TOX and EXPO INPUTS'!$F$13)/'TOX and EXPO INPUTS'!$E$27),"0.00E+00"))</f>
        <v>#DIV/0!</v>
      </c>
      <c r="AG733" s="42" t="e">
        <f>IF($E733="ST",VALUE(TEXT(('TOX and EXPO INPUTS'!$F$7/AD733),"0.0E+00")),IF($E733="IT",VALUE(TEXT(('TOX and EXPO INPUTS'!$F$10/AD733),"0.0E+00"))))</f>
        <v>#DIV/0!</v>
      </c>
      <c r="AH733" s="37" t="e">
        <f>IF($E733="ST",VALUE(TEXT(('TOX and EXPO INPUTS'!$F$7/AE733),"0.0E+00")),IF($E733="IT",VALUE(TEXT(('TOX and EXPO INPUTS'!$F$10/AE733),"0.0E+00"))))</f>
        <v>#DIV/0!</v>
      </c>
      <c r="AI733" s="37" t="e">
        <f>IF($E733="ST",VALUE(TEXT(('TOX and EXPO INPUTS'!$F$7/AF733),"0.0E+00")),IF($E733="IT",VALUE(TEXT(('TOX and EXPO INPUTS'!$F$10/AF733),"0.0E+00"))))</f>
        <v>#DIV/0!</v>
      </c>
      <c r="AJ733" s="42">
        <f t="shared" si="352"/>
        <v>0</v>
      </c>
      <c r="AK733" s="37">
        <f t="shared" si="353"/>
        <v>0</v>
      </c>
      <c r="AL733" s="42" t="e">
        <f>VALUE(TEXT(((AJ733*'TOX and EXPO INPUTS'!$F$21)/'TOX and EXPO INPUTS'!$E$29),"0.00E+00"))</f>
        <v>#DIV/0!</v>
      </c>
      <c r="AM733" s="37" t="e">
        <f>VALUE(TEXT(((AK733*'TOX and EXPO INPUTS'!$F$21)/'TOX and EXPO INPUTS'!$E$29),"0.00E+00"))</f>
        <v>#DIV/0!</v>
      </c>
      <c r="AN733" s="42" t="e">
        <f>IF($E733="ST",VALUE(TEXT(('TOX and EXPO INPUTS'!$F$15/AL733),"0.0E+00")),IF($E733="IT",VALUE(TEXT(('TOX and EXPO INPUTS'!$F$18/AL733),"0.0E+00"))))</f>
        <v>#DIV/0!</v>
      </c>
      <c r="AO733" s="37" t="e">
        <f>IF($E733="ST",VALUE(TEXT(('TOX and EXPO INPUTS'!$F$15/AM733),"0.0E+00")),IF($E733="IT",VALUE(TEXT(('TOX and EXPO INPUTS'!$F$18/AM733),"0.0E+00"))))</f>
        <v>#DIV/0!</v>
      </c>
      <c r="AP733" s="42" t="e">
        <f t="shared" si="338"/>
        <v>#DIV/0!</v>
      </c>
      <c r="AQ733" s="37" t="e">
        <f t="shared" si="339"/>
        <v>#DIV/0!</v>
      </c>
      <c r="AR733" s="37" t="e">
        <f t="shared" si="340"/>
        <v>#DIV/0!</v>
      </c>
      <c r="AS733" s="37" t="e">
        <f t="shared" si="341"/>
        <v>#DIV/0!</v>
      </c>
      <c r="AT733" s="37" t="e">
        <f t="shared" si="342"/>
        <v>#DIV/0!</v>
      </c>
      <c r="AU733" s="37" t="e">
        <f t="shared" si="343"/>
        <v>#DIV/0!</v>
      </c>
      <c r="AV733" s="42" t="e">
        <f t="shared" si="344"/>
        <v>#DIV/0!</v>
      </c>
      <c r="AW733" s="37" t="e">
        <f t="shared" si="345"/>
        <v>#DIV/0!</v>
      </c>
      <c r="AX733" s="37" t="e">
        <f t="shared" si="346"/>
        <v>#DIV/0!</v>
      </c>
      <c r="AY733" s="37" t="e">
        <f t="shared" si="347"/>
        <v>#DIV/0!</v>
      </c>
      <c r="AZ733" s="37" t="e">
        <f t="shared" si="348"/>
        <v>#DIV/0!</v>
      </c>
      <c r="BA733" s="37" t="e">
        <f t="shared" si="349"/>
        <v>#DIV/0!</v>
      </c>
      <c r="BB733" s="42" t="e">
        <f>IF($E733="ST",VALUE(TEXT((1/(('TOX and EXPO INPUTS'!$F$9/AG733)+('TOX and EXPO INPUTS'!$F$17/AN733))),"0.0E+00")),IF($E733="IT",VALUE(TEXT((1/(('TOX and EXPO INPUTS'!$F$12/AG733)+('TOX and EXPO INPUTS'!$F$20/AN733))),"0.0E+00"))))</f>
        <v>#DIV/0!</v>
      </c>
      <c r="BC733" s="37" t="e">
        <f>IF($E733="ST",VALUE(TEXT((1/(('TOX and EXPO INPUTS'!$F$9/AH733)+('TOX and EXPO INPUTS'!$F$17/AN733))),"0.0E+00")),IF($E733="IT",VALUE(TEXT((1/(('TOX and EXPO INPUTS'!$F$12/AH733)+('TOX and EXPO INPUTS'!$F$20/AN733))),"0.0E+00"))))</f>
        <v>#DIV/0!</v>
      </c>
      <c r="BD733" s="37" t="e">
        <f>IF($E733="ST",VALUE(TEXT((1/(('TOX and EXPO INPUTS'!$F$9/AI733)+('TOX and EXPO INPUTS'!$F$17/AN733))),"0.0E+00")),IF($E733="IT",VALUE(TEXT((1/(('TOX and EXPO INPUTS'!$F$12/AI733)+('TOX and EXPO INPUTS'!$F$20/AN733))),"0.0E+00"))))</f>
        <v>#DIV/0!</v>
      </c>
      <c r="BE733" s="37" t="e">
        <f>IF($E733="ST",VALUE(TEXT((1/(('TOX and EXPO INPUTS'!$F$9/AG733)+('TOX and EXPO INPUTS'!$F$17/AO733))),"0.0E+00")),IF($E733="IT",VALUE(TEXT((1/(('TOX and EXPO INPUTS'!$F$12/AG733)+('TOX and EXPO INPUTS'!$F$20/AO733))),"0.0E+00"))))</f>
        <v>#DIV/0!</v>
      </c>
      <c r="BF733" s="37" t="e">
        <f>IF($E733="ST",VALUE(TEXT((1/(('TOX and EXPO INPUTS'!$F$9/AH733)+('TOX and EXPO INPUTS'!$F$17/AO733))),"0.0E+00")),IF($E733="IT",VALUE(TEXT((1/(('TOX and EXPO INPUTS'!$F$12/AH733)+('TOX and EXPO INPUTS'!$F$20/AO733))),"0.0E+00"))))</f>
        <v>#DIV/0!</v>
      </c>
      <c r="BG733" s="37" t="e">
        <f>IF($E733="ST",VALUE(TEXT((1/(('TOX and EXPO INPUTS'!$F$9/AI733)+('TOX and EXPO INPUTS'!$F$17/AO733))),"0.0E+00")),IF($E733="IT",VALUE(TEXT((1/(('TOX and EXPO INPUTS'!$F$12/AI733)+('TOX and EXPO INPUTS'!$F$20/AO733))),"0.0E+00"))))</f>
        <v>#DIV/0!</v>
      </c>
      <c r="BH733" s="42" t="e">
        <f>VALUE(TEXT((AD733*$T733/365*'TOX and EXPO INPUTS'!$E$33/'TOX and EXPO INPUTS'!$E$34),"0.00E+00"))</f>
        <v>#DIV/0!</v>
      </c>
      <c r="BI733" s="37" t="e">
        <f>VALUE(TEXT((AE733*$T733/365*'TOX and EXPO INPUTS'!$E$33/'TOX and EXPO INPUTS'!$E$34),"0.00E+00"))</f>
        <v>#DIV/0!</v>
      </c>
      <c r="BJ733" s="37" t="e">
        <f>VALUE(TEXT((AF733*$T733/365*'TOX and EXPO INPUTS'!$E$33/'TOX and EXPO INPUTS'!$E$34),"0.00E+00"))</f>
        <v>#DIV/0!</v>
      </c>
      <c r="BK733" s="42" t="e">
        <f>VALUE(TEXT((AD733*$U733/365*'TOX and EXPO INPUTS'!$E$33/'TOX and EXPO INPUTS'!$E$34),"0.00E+00"))</f>
        <v>#DIV/0!</v>
      </c>
      <c r="BL733" s="37" t="e">
        <f>VALUE(TEXT((AE733*$U733/365*'TOX and EXPO INPUTS'!$E$33/'TOX and EXPO INPUTS'!$E$34),"0.00E+00"))</f>
        <v>#DIV/0!</v>
      </c>
      <c r="BM733" s="37" t="e">
        <f>VALUE(TEXT((AF733*$U733/365*'TOX and EXPO INPUTS'!$E$33/'TOX and EXPO INPUTS'!$E$34),"0.00E+00"))</f>
        <v>#DIV/0!</v>
      </c>
      <c r="BN733" s="42" t="e">
        <f>VALUE(TEXT((AL733*$T733/365*'TOX and EXPO INPUTS'!$E$33/'TOX and EXPO INPUTS'!$E$34),"0.00E+00"))</f>
        <v>#DIV/0!</v>
      </c>
      <c r="BO733" s="37" t="e">
        <f>VALUE(TEXT((AM733*$T733/365*'TOX and EXPO INPUTS'!$E$33/'TOX and EXPO INPUTS'!$E$34),"0.00E+00"))</f>
        <v>#DIV/0!</v>
      </c>
      <c r="BP733" s="42" t="e">
        <f>VALUE(TEXT((AL733*$U733/365*'TOX and EXPO INPUTS'!$E$33/'TOX and EXPO INPUTS'!$E$34),"0.00E+00"))</f>
        <v>#DIV/0!</v>
      </c>
      <c r="BQ733" s="37" t="e">
        <f>VALUE(TEXT((AM733*$U733/365*'TOX and EXPO INPUTS'!$E$33/'TOX and EXPO INPUTS'!$E$34),"0.00E+00"))</f>
        <v>#DIV/0!</v>
      </c>
      <c r="BR733" s="42" t="e">
        <f>VALUE(TEXT((AP733*$T733/365*'TOX and EXPO INPUTS'!$E$33/'TOX and EXPO INPUTS'!$E$34),"0.00E+00"))</f>
        <v>#DIV/0!</v>
      </c>
      <c r="BS733" s="37" t="e">
        <f>VALUE(TEXT((AQ733*$T733/365*'TOX and EXPO INPUTS'!$E$33/'TOX and EXPO INPUTS'!$E$34),"0.00E+00"))</f>
        <v>#DIV/0!</v>
      </c>
      <c r="BT733" s="37" t="e">
        <f>VALUE(TEXT((AR733*$T733/365*'TOX and EXPO INPUTS'!$E$33/'TOX and EXPO INPUTS'!$E$34),"0.00E+00"))</f>
        <v>#DIV/0!</v>
      </c>
      <c r="BU733" s="37" t="e">
        <f>VALUE(TEXT((AS733*$T733/365*'TOX and EXPO INPUTS'!$E$33/'TOX and EXPO INPUTS'!$E$34),"0.00E+00"))</f>
        <v>#DIV/0!</v>
      </c>
      <c r="BV733" s="37" t="e">
        <f>VALUE(TEXT((AT733*$T733/365*'TOX and EXPO INPUTS'!$E$33/'TOX and EXPO INPUTS'!$E$34),"0.00E+00"))</f>
        <v>#DIV/0!</v>
      </c>
      <c r="BW733" s="37" t="e">
        <f>VALUE(TEXT((AU733*$T733/365*'TOX and EXPO INPUTS'!$E$33/'TOX and EXPO INPUTS'!$E$34),"0.00E+00"))</f>
        <v>#DIV/0!</v>
      </c>
      <c r="BX733" s="42" t="e">
        <f>VALUE(TEXT((AP733*$U733/365*'TOX and EXPO INPUTS'!$E$33/'TOX and EXPO INPUTS'!$E$34),"0.00E+00"))</f>
        <v>#DIV/0!</v>
      </c>
      <c r="BY733" s="37" t="e">
        <f>VALUE(TEXT((AQ733*$U733/365*'TOX and EXPO INPUTS'!$E$33/'TOX and EXPO INPUTS'!$E$34),"0.00E+00"))</f>
        <v>#DIV/0!</v>
      </c>
      <c r="BZ733" s="37" t="e">
        <f>VALUE(TEXT((AR733*$U733/365*'TOX and EXPO INPUTS'!$E$33/'TOX and EXPO INPUTS'!$E$34),"0.00E+00"))</f>
        <v>#DIV/0!</v>
      </c>
      <c r="CA733" s="37" t="e">
        <f>VALUE(TEXT((AS733*$U733/365*'TOX and EXPO INPUTS'!$E$33/'TOX and EXPO INPUTS'!$E$34),"0.00E+00"))</f>
        <v>#DIV/0!</v>
      </c>
      <c r="CB733" s="37" t="e">
        <f>VALUE(TEXT((AT733*$U733/365*'TOX and EXPO INPUTS'!$E$33/'TOX and EXPO INPUTS'!$E$34),"0.00E+00"))</f>
        <v>#DIV/0!</v>
      </c>
      <c r="CC733" s="37" t="e">
        <f>VALUE(TEXT((AU733*$U733/365*'TOX and EXPO INPUTS'!$E$33/'TOX and EXPO INPUTS'!$E$34),"0.00E+00"))</f>
        <v>#DIV/0!</v>
      </c>
      <c r="CD733" s="58" t="e">
        <f>VALUE(TEXT((BR733*'TOX and EXPO INPUTS'!$F$23),"0.00E+00"))</f>
        <v>#DIV/0!</v>
      </c>
      <c r="CE733" s="57" t="e">
        <f>VALUE(TEXT((BS733*'TOX and EXPO INPUTS'!$F$23),"0.00E+00"))</f>
        <v>#DIV/0!</v>
      </c>
      <c r="CF733" s="57" t="e">
        <f>VALUE(TEXT((BT733*'TOX and EXPO INPUTS'!$F$23),"0.00E+00"))</f>
        <v>#DIV/0!</v>
      </c>
      <c r="CG733" s="57" t="e">
        <f>VALUE(TEXT((BU733*'TOX and EXPO INPUTS'!$F$23),"0.00E+00"))</f>
        <v>#DIV/0!</v>
      </c>
      <c r="CH733" s="57" t="e">
        <f>VALUE(TEXT((BV733*'TOX and EXPO INPUTS'!$F$23),"0.00E+00"))</f>
        <v>#DIV/0!</v>
      </c>
      <c r="CI733" s="57" t="e">
        <f>VALUE(TEXT((BW733*'TOX and EXPO INPUTS'!$F$23),"0.00E+00"))</f>
        <v>#DIV/0!</v>
      </c>
      <c r="CJ733" s="58" t="e">
        <f>VALUE(TEXT((BX733*'TOX and EXPO INPUTS'!$F$23),"0.00E+00"))</f>
        <v>#DIV/0!</v>
      </c>
      <c r="CK733" s="57" t="e">
        <f>VALUE(TEXT((BY733*'TOX and EXPO INPUTS'!$F$23),"0.00E+00"))</f>
        <v>#DIV/0!</v>
      </c>
      <c r="CL733" s="57" t="e">
        <f>VALUE(TEXT((BZ733*'TOX and EXPO INPUTS'!$F$23),"0.00E+00"))</f>
        <v>#DIV/0!</v>
      </c>
      <c r="CM733" s="57" t="e">
        <f>VALUE(TEXT((CA733*'TOX and EXPO INPUTS'!$F$23),"0.00E+00"))</f>
        <v>#DIV/0!</v>
      </c>
      <c r="CN733" s="57" t="e">
        <f>VALUE(TEXT((CB733*'TOX and EXPO INPUTS'!$F$23),"0.00E+00"))</f>
        <v>#DIV/0!</v>
      </c>
      <c r="CO733" s="57" t="e">
        <f>VALUE(TEXT((CC733*'TOX and EXPO INPUTS'!$F$23),"0.00E+00"))</f>
        <v>#DIV/0!</v>
      </c>
      <c r="CP733" s="38" t="s">
        <v>106</v>
      </c>
      <c r="CQ733" s="34" t="s">
        <v>107</v>
      </c>
      <c r="CR733" s="34" t="s">
        <v>108</v>
      </c>
      <c r="CS733" s="39" t="s">
        <v>109</v>
      </c>
    </row>
    <row r="734" spans="1:97" ht="48" customHeight="1" x14ac:dyDescent="0.25">
      <c r="A734" s="34" t="s">
        <v>98</v>
      </c>
      <c r="B734" s="34" t="s">
        <v>99</v>
      </c>
      <c r="C734" s="34" t="s">
        <v>115</v>
      </c>
      <c r="D734" s="34" t="s">
        <v>110</v>
      </c>
      <c r="E734" s="39" t="s">
        <v>102</v>
      </c>
      <c r="F734" s="40" t="s">
        <v>179</v>
      </c>
      <c r="G734" s="43"/>
      <c r="H734" s="36" t="s">
        <v>104</v>
      </c>
      <c r="I734" s="67"/>
      <c r="J734" s="36" t="s">
        <v>105</v>
      </c>
      <c r="K734" s="100">
        <f>VLOOKUP(F734,'Amount Seed Planted_variables'!$A$3:$I$74,2,0)</f>
        <v>150000</v>
      </c>
      <c r="L734" s="100">
        <f>VLOOKUP(F734,'Amount Seed Planted_variables'!$A$3:$I$74,3,0)</f>
        <v>192000</v>
      </c>
      <c r="M734" s="36">
        <f t="shared" si="354"/>
        <v>0</v>
      </c>
      <c r="N734" s="35">
        <f t="shared" si="355"/>
        <v>0</v>
      </c>
      <c r="O734" s="101">
        <v>225</v>
      </c>
      <c r="P734" s="93">
        <f>VLOOKUP(F734,'Amount Seed Planted_variables'!$A$3:$I$74,4,0)</f>
        <v>300000</v>
      </c>
      <c r="Q734" s="93">
        <f>VLOOKUP(F734,'Amount Seed Planted_variables'!$A$3:$I$74,7,0)</f>
        <v>80</v>
      </c>
      <c r="R734" s="93">
        <f>VLOOKUP(F734,'Amount Seed Planted_variables'!$A$3:$I$74,8,0)</f>
        <v>24000000</v>
      </c>
      <c r="S734" s="87" t="str">
        <f t="shared" si="351"/>
        <v>NA</v>
      </c>
      <c r="T734" s="35">
        <v>10</v>
      </c>
      <c r="U734" s="35">
        <v>30</v>
      </c>
      <c r="V734" s="41">
        <v>68</v>
      </c>
      <c r="W734" s="35">
        <v>16.899999999999999</v>
      </c>
      <c r="X734" s="35">
        <v>13.1</v>
      </c>
      <c r="Y734" s="41">
        <v>3.6</v>
      </c>
      <c r="Z734" s="35">
        <f t="shared" si="350"/>
        <v>0.36000000000000004</v>
      </c>
      <c r="AA734" s="42">
        <f t="shared" si="356"/>
        <v>0</v>
      </c>
      <c r="AB734" s="37">
        <f t="shared" si="357"/>
        <v>0</v>
      </c>
      <c r="AC734" s="37">
        <f t="shared" si="358"/>
        <v>0</v>
      </c>
      <c r="AD734" s="42" t="e">
        <f>VALUE(TEXT(((AA734*'TOX and EXPO INPUTS'!$F$13)/'TOX and EXPO INPUTS'!$E$27),"0.00E+00"))</f>
        <v>#DIV/0!</v>
      </c>
      <c r="AE734" s="37" t="e">
        <f>VALUE(TEXT(((AB734*'TOX and EXPO INPUTS'!$F$13)/'TOX and EXPO INPUTS'!$E$27),"0.00E+00"))</f>
        <v>#DIV/0!</v>
      </c>
      <c r="AF734" s="37" t="e">
        <f>VALUE(TEXT(((AC734*'TOX and EXPO INPUTS'!$F$13)/'TOX and EXPO INPUTS'!$E$27),"0.00E+00"))</f>
        <v>#DIV/0!</v>
      </c>
      <c r="AG734" s="42" t="e">
        <f>IF($E734="ST",VALUE(TEXT(('TOX and EXPO INPUTS'!$F$7/AD734),"0.0E+00")),IF($E734="IT",VALUE(TEXT(('TOX and EXPO INPUTS'!$F$10/AD734),"0.0E+00"))))</f>
        <v>#DIV/0!</v>
      </c>
      <c r="AH734" s="37" t="e">
        <f>IF($E734="ST",VALUE(TEXT(('TOX and EXPO INPUTS'!$F$7/AE734),"0.0E+00")),IF($E734="IT",VALUE(TEXT(('TOX and EXPO INPUTS'!$F$10/AE734),"0.0E+00"))))</f>
        <v>#DIV/0!</v>
      </c>
      <c r="AI734" s="37" t="e">
        <f>IF($E734="ST",VALUE(TEXT(('TOX and EXPO INPUTS'!$F$7/AF734),"0.0E+00")),IF($E734="IT",VALUE(TEXT(('TOX and EXPO INPUTS'!$F$10/AF734),"0.0E+00"))))</f>
        <v>#DIV/0!</v>
      </c>
      <c r="AJ734" s="42">
        <f t="shared" si="352"/>
        <v>0</v>
      </c>
      <c r="AK734" s="37">
        <f t="shared" si="353"/>
        <v>0</v>
      </c>
      <c r="AL734" s="42" t="e">
        <f>VALUE(TEXT(((AJ734*'TOX and EXPO INPUTS'!$F$21)/'TOX and EXPO INPUTS'!$E$29),"0.00E+00"))</f>
        <v>#DIV/0!</v>
      </c>
      <c r="AM734" s="37" t="e">
        <f>VALUE(TEXT(((AK734*'TOX and EXPO INPUTS'!$F$21)/'TOX and EXPO INPUTS'!$E$29),"0.00E+00"))</f>
        <v>#DIV/0!</v>
      </c>
      <c r="AN734" s="42" t="e">
        <f>IF($E734="ST",VALUE(TEXT(('TOX and EXPO INPUTS'!$F$15/AL734),"0.0E+00")),IF($E734="IT",VALUE(TEXT(('TOX and EXPO INPUTS'!$F$18/AL734),"0.0E+00"))))</f>
        <v>#DIV/0!</v>
      </c>
      <c r="AO734" s="37" t="e">
        <f>IF($E734="ST",VALUE(TEXT(('TOX and EXPO INPUTS'!$F$15/AM734),"0.0E+00")),IF($E734="IT",VALUE(TEXT(('TOX and EXPO INPUTS'!$F$18/AM734),"0.0E+00"))))</f>
        <v>#DIV/0!</v>
      </c>
      <c r="AP734" s="42" t="e">
        <f t="shared" si="338"/>
        <v>#DIV/0!</v>
      </c>
      <c r="AQ734" s="37" t="e">
        <f t="shared" si="339"/>
        <v>#DIV/0!</v>
      </c>
      <c r="AR734" s="37" t="e">
        <f t="shared" si="340"/>
        <v>#DIV/0!</v>
      </c>
      <c r="AS734" s="37" t="e">
        <f t="shared" si="341"/>
        <v>#DIV/0!</v>
      </c>
      <c r="AT734" s="37" t="e">
        <f t="shared" si="342"/>
        <v>#DIV/0!</v>
      </c>
      <c r="AU734" s="37" t="e">
        <f t="shared" si="343"/>
        <v>#DIV/0!</v>
      </c>
      <c r="AV734" s="42" t="e">
        <f t="shared" si="344"/>
        <v>#DIV/0!</v>
      </c>
      <c r="AW734" s="37" t="e">
        <f t="shared" si="345"/>
        <v>#DIV/0!</v>
      </c>
      <c r="AX734" s="37" t="e">
        <f t="shared" si="346"/>
        <v>#DIV/0!</v>
      </c>
      <c r="AY734" s="37" t="e">
        <f t="shared" si="347"/>
        <v>#DIV/0!</v>
      </c>
      <c r="AZ734" s="37" t="e">
        <f t="shared" si="348"/>
        <v>#DIV/0!</v>
      </c>
      <c r="BA734" s="37" t="e">
        <f t="shared" si="349"/>
        <v>#DIV/0!</v>
      </c>
      <c r="BB734" s="42" t="e">
        <f>IF($E734="ST",VALUE(TEXT((1/(('TOX and EXPO INPUTS'!$F$9/AG734)+('TOX and EXPO INPUTS'!$F$17/AN734))),"0.0E+00")),IF($E734="IT",VALUE(TEXT((1/(('TOX and EXPO INPUTS'!$F$12/AG734)+('TOX and EXPO INPUTS'!$F$20/AN734))),"0.0E+00"))))</f>
        <v>#DIV/0!</v>
      </c>
      <c r="BC734" s="37" t="e">
        <f>IF($E734="ST",VALUE(TEXT((1/(('TOX and EXPO INPUTS'!$F$9/AH734)+('TOX and EXPO INPUTS'!$F$17/AN734))),"0.0E+00")),IF($E734="IT",VALUE(TEXT((1/(('TOX and EXPO INPUTS'!$F$12/AH734)+('TOX and EXPO INPUTS'!$F$20/AN734))),"0.0E+00"))))</f>
        <v>#DIV/0!</v>
      </c>
      <c r="BD734" s="37" t="e">
        <f>IF($E734="ST",VALUE(TEXT((1/(('TOX and EXPO INPUTS'!$F$9/AI734)+('TOX and EXPO INPUTS'!$F$17/AN734))),"0.0E+00")),IF($E734="IT",VALUE(TEXT((1/(('TOX and EXPO INPUTS'!$F$12/AI734)+('TOX and EXPO INPUTS'!$F$20/AN734))),"0.0E+00"))))</f>
        <v>#DIV/0!</v>
      </c>
      <c r="BE734" s="37" t="e">
        <f>IF($E734="ST",VALUE(TEXT((1/(('TOX and EXPO INPUTS'!$F$9/AG734)+('TOX and EXPO INPUTS'!$F$17/AO734))),"0.0E+00")),IF($E734="IT",VALUE(TEXT((1/(('TOX and EXPO INPUTS'!$F$12/AG734)+('TOX and EXPO INPUTS'!$F$20/AO734))),"0.0E+00"))))</f>
        <v>#DIV/0!</v>
      </c>
      <c r="BF734" s="37" t="e">
        <f>IF($E734="ST",VALUE(TEXT((1/(('TOX and EXPO INPUTS'!$F$9/AH734)+('TOX and EXPO INPUTS'!$F$17/AO734))),"0.0E+00")),IF($E734="IT",VALUE(TEXT((1/(('TOX and EXPO INPUTS'!$F$12/AH734)+('TOX and EXPO INPUTS'!$F$20/AO734))),"0.0E+00"))))</f>
        <v>#DIV/0!</v>
      </c>
      <c r="BG734" s="37" t="e">
        <f>IF($E734="ST",VALUE(TEXT((1/(('TOX and EXPO INPUTS'!$F$9/AI734)+('TOX and EXPO INPUTS'!$F$17/AO734))),"0.0E+00")),IF($E734="IT",VALUE(TEXT((1/(('TOX and EXPO INPUTS'!$F$12/AI734)+('TOX and EXPO INPUTS'!$F$20/AO734))),"0.0E+00"))))</f>
        <v>#DIV/0!</v>
      </c>
      <c r="BH734" s="42" t="e">
        <f>VALUE(TEXT((AD734*$T734/365*'TOX and EXPO INPUTS'!$E$33/'TOX and EXPO INPUTS'!$E$34),"0.00E+00"))</f>
        <v>#DIV/0!</v>
      </c>
      <c r="BI734" s="37" t="e">
        <f>VALUE(TEXT((AE734*$T734/365*'TOX and EXPO INPUTS'!$E$33/'TOX and EXPO INPUTS'!$E$34),"0.00E+00"))</f>
        <v>#DIV/0!</v>
      </c>
      <c r="BJ734" s="37" t="e">
        <f>VALUE(TEXT((AF734*$T734/365*'TOX and EXPO INPUTS'!$E$33/'TOX and EXPO INPUTS'!$E$34),"0.00E+00"))</f>
        <v>#DIV/0!</v>
      </c>
      <c r="BK734" s="42" t="e">
        <f>VALUE(TEXT((AD734*$U734/365*'TOX and EXPO INPUTS'!$E$33/'TOX and EXPO INPUTS'!$E$34),"0.00E+00"))</f>
        <v>#DIV/0!</v>
      </c>
      <c r="BL734" s="37" t="e">
        <f>VALUE(TEXT((AE734*$U734/365*'TOX and EXPO INPUTS'!$E$33/'TOX and EXPO INPUTS'!$E$34),"0.00E+00"))</f>
        <v>#DIV/0!</v>
      </c>
      <c r="BM734" s="37" t="e">
        <f>VALUE(TEXT((AF734*$U734/365*'TOX and EXPO INPUTS'!$E$33/'TOX and EXPO INPUTS'!$E$34),"0.00E+00"))</f>
        <v>#DIV/0!</v>
      </c>
      <c r="BN734" s="42" t="e">
        <f>VALUE(TEXT((AL734*$T734/365*'TOX and EXPO INPUTS'!$E$33/'TOX and EXPO INPUTS'!$E$34),"0.00E+00"))</f>
        <v>#DIV/0!</v>
      </c>
      <c r="BO734" s="37" t="e">
        <f>VALUE(TEXT((AM734*$T734/365*'TOX and EXPO INPUTS'!$E$33/'TOX and EXPO INPUTS'!$E$34),"0.00E+00"))</f>
        <v>#DIV/0!</v>
      </c>
      <c r="BP734" s="42" t="e">
        <f>VALUE(TEXT((AL734*$U734/365*'TOX and EXPO INPUTS'!$E$33/'TOX and EXPO INPUTS'!$E$34),"0.00E+00"))</f>
        <v>#DIV/0!</v>
      </c>
      <c r="BQ734" s="37" t="e">
        <f>VALUE(TEXT((AM734*$U734/365*'TOX and EXPO INPUTS'!$E$33/'TOX and EXPO INPUTS'!$E$34),"0.00E+00"))</f>
        <v>#DIV/0!</v>
      </c>
      <c r="BR734" s="42" t="e">
        <f>VALUE(TEXT((AP734*$T734/365*'TOX and EXPO INPUTS'!$E$33/'TOX and EXPO INPUTS'!$E$34),"0.00E+00"))</f>
        <v>#DIV/0!</v>
      </c>
      <c r="BS734" s="37" t="e">
        <f>VALUE(TEXT((AQ734*$T734/365*'TOX and EXPO INPUTS'!$E$33/'TOX and EXPO INPUTS'!$E$34),"0.00E+00"))</f>
        <v>#DIV/0!</v>
      </c>
      <c r="BT734" s="37" t="e">
        <f>VALUE(TEXT((AR734*$T734/365*'TOX and EXPO INPUTS'!$E$33/'TOX and EXPO INPUTS'!$E$34),"0.00E+00"))</f>
        <v>#DIV/0!</v>
      </c>
      <c r="BU734" s="37" t="e">
        <f>VALUE(TEXT((AS734*$T734/365*'TOX and EXPO INPUTS'!$E$33/'TOX and EXPO INPUTS'!$E$34),"0.00E+00"))</f>
        <v>#DIV/0!</v>
      </c>
      <c r="BV734" s="37" t="e">
        <f>VALUE(TEXT((AT734*$T734/365*'TOX and EXPO INPUTS'!$E$33/'TOX and EXPO INPUTS'!$E$34),"0.00E+00"))</f>
        <v>#DIV/0!</v>
      </c>
      <c r="BW734" s="37" t="e">
        <f>VALUE(TEXT((AU734*$T734/365*'TOX and EXPO INPUTS'!$E$33/'TOX and EXPO INPUTS'!$E$34),"0.00E+00"))</f>
        <v>#DIV/0!</v>
      </c>
      <c r="BX734" s="42" t="e">
        <f>VALUE(TEXT((AP734*$U734/365*'TOX and EXPO INPUTS'!$E$33/'TOX and EXPO INPUTS'!$E$34),"0.00E+00"))</f>
        <v>#DIV/0!</v>
      </c>
      <c r="BY734" s="37" t="e">
        <f>VALUE(TEXT((AQ734*$U734/365*'TOX and EXPO INPUTS'!$E$33/'TOX and EXPO INPUTS'!$E$34),"0.00E+00"))</f>
        <v>#DIV/0!</v>
      </c>
      <c r="BZ734" s="37" t="e">
        <f>VALUE(TEXT((AR734*$U734/365*'TOX and EXPO INPUTS'!$E$33/'TOX and EXPO INPUTS'!$E$34),"0.00E+00"))</f>
        <v>#DIV/0!</v>
      </c>
      <c r="CA734" s="37" t="e">
        <f>VALUE(TEXT((AS734*$U734/365*'TOX and EXPO INPUTS'!$E$33/'TOX and EXPO INPUTS'!$E$34),"0.00E+00"))</f>
        <v>#DIV/0!</v>
      </c>
      <c r="CB734" s="37" t="e">
        <f>VALUE(TEXT((AT734*$U734/365*'TOX and EXPO INPUTS'!$E$33/'TOX and EXPO INPUTS'!$E$34),"0.00E+00"))</f>
        <v>#DIV/0!</v>
      </c>
      <c r="CC734" s="37" t="e">
        <f>VALUE(TEXT((AU734*$U734/365*'TOX and EXPO INPUTS'!$E$33/'TOX and EXPO INPUTS'!$E$34),"0.00E+00"))</f>
        <v>#DIV/0!</v>
      </c>
      <c r="CD734" s="58" t="e">
        <f>VALUE(TEXT((BR734*'TOX and EXPO INPUTS'!$F$23),"0.00E+00"))</f>
        <v>#DIV/0!</v>
      </c>
      <c r="CE734" s="57" t="e">
        <f>VALUE(TEXT((BS734*'TOX and EXPO INPUTS'!$F$23),"0.00E+00"))</f>
        <v>#DIV/0!</v>
      </c>
      <c r="CF734" s="57" t="e">
        <f>VALUE(TEXT((BT734*'TOX and EXPO INPUTS'!$F$23),"0.00E+00"))</f>
        <v>#DIV/0!</v>
      </c>
      <c r="CG734" s="57" t="e">
        <f>VALUE(TEXT((BU734*'TOX and EXPO INPUTS'!$F$23),"0.00E+00"))</f>
        <v>#DIV/0!</v>
      </c>
      <c r="CH734" s="57" t="e">
        <f>VALUE(TEXT((BV734*'TOX and EXPO INPUTS'!$F$23),"0.00E+00"))</f>
        <v>#DIV/0!</v>
      </c>
      <c r="CI734" s="57" t="e">
        <f>VALUE(TEXT((BW734*'TOX and EXPO INPUTS'!$F$23),"0.00E+00"))</f>
        <v>#DIV/0!</v>
      </c>
      <c r="CJ734" s="58" t="e">
        <f>VALUE(TEXT((BX734*'TOX and EXPO INPUTS'!$F$23),"0.00E+00"))</f>
        <v>#DIV/0!</v>
      </c>
      <c r="CK734" s="57" t="e">
        <f>VALUE(TEXT((BY734*'TOX and EXPO INPUTS'!$F$23),"0.00E+00"))</f>
        <v>#DIV/0!</v>
      </c>
      <c r="CL734" s="57" t="e">
        <f>VALUE(TEXT((BZ734*'TOX and EXPO INPUTS'!$F$23),"0.00E+00"))</f>
        <v>#DIV/0!</v>
      </c>
      <c r="CM734" s="57" t="e">
        <f>VALUE(TEXT((CA734*'TOX and EXPO INPUTS'!$F$23),"0.00E+00"))</f>
        <v>#DIV/0!</v>
      </c>
      <c r="CN734" s="57" t="e">
        <f>VALUE(TEXT((CB734*'TOX and EXPO INPUTS'!$F$23),"0.00E+00"))</f>
        <v>#DIV/0!</v>
      </c>
      <c r="CO734" s="57" t="e">
        <f>VALUE(TEXT((CC734*'TOX and EXPO INPUTS'!$F$23),"0.00E+00"))</f>
        <v>#DIV/0!</v>
      </c>
      <c r="CP734" s="38" t="s">
        <v>106</v>
      </c>
      <c r="CQ734" s="34" t="s">
        <v>107</v>
      </c>
      <c r="CR734" s="34" t="s">
        <v>108</v>
      </c>
      <c r="CS734" s="39" t="s">
        <v>109</v>
      </c>
    </row>
    <row r="735" spans="1:97" ht="48" customHeight="1" x14ac:dyDescent="0.25">
      <c r="A735" s="34" t="s">
        <v>98</v>
      </c>
      <c r="B735" s="34" t="s">
        <v>99</v>
      </c>
      <c r="C735" s="34" t="s">
        <v>115</v>
      </c>
      <c r="D735" s="34" t="s">
        <v>111</v>
      </c>
      <c r="E735" s="39" t="s">
        <v>102</v>
      </c>
      <c r="F735" s="40" t="s">
        <v>179</v>
      </c>
      <c r="G735" s="43"/>
      <c r="H735" s="36" t="s">
        <v>104</v>
      </c>
      <c r="I735" s="67"/>
      <c r="J735" s="36" t="s">
        <v>105</v>
      </c>
      <c r="K735" s="100">
        <f>VLOOKUP(F735,'Amount Seed Planted_variables'!$A$3:$I$74,2,0)</f>
        <v>150000</v>
      </c>
      <c r="L735" s="100">
        <f>VLOOKUP(F735,'Amount Seed Planted_variables'!$A$3:$I$74,3,0)</f>
        <v>192000</v>
      </c>
      <c r="M735" s="36">
        <f t="shared" si="354"/>
        <v>0</v>
      </c>
      <c r="N735" s="35">
        <f t="shared" si="355"/>
        <v>0</v>
      </c>
      <c r="O735" s="101">
        <v>225</v>
      </c>
      <c r="P735" s="93">
        <f>VLOOKUP(F735,'Amount Seed Planted_variables'!$A$3:$I$74,4,0)</f>
        <v>300000</v>
      </c>
      <c r="Q735" s="93">
        <f>VLOOKUP(F735,'Amount Seed Planted_variables'!$A$3:$I$74,7,0)</f>
        <v>80</v>
      </c>
      <c r="R735" s="93">
        <f>VLOOKUP(F735,'Amount Seed Planted_variables'!$A$3:$I$74,8,0)</f>
        <v>24000000</v>
      </c>
      <c r="S735" s="87">
        <f t="shared" si="351"/>
        <v>2.5</v>
      </c>
      <c r="T735" s="35">
        <v>10</v>
      </c>
      <c r="U735" s="35">
        <v>30</v>
      </c>
      <c r="V735" s="41">
        <v>138210600</v>
      </c>
      <c r="W735" s="35">
        <v>23262800</v>
      </c>
      <c r="X735" s="35">
        <v>21238200</v>
      </c>
      <c r="Y735" s="41">
        <v>106100</v>
      </c>
      <c r="Z735" s="35">
        <f t="shared" si="350"/>
        <v>10610</v>
      </c>
      <c r="AA735" s="42">
        <f t="shared" si="356"/>
        <v>0</v>
      </c>
      <c r="AB735" s="37">
        <f t="shared" si="357"/>
        <v>0</v>
      </c>
      <c r="AC735" s="37">
        <f t="shared" si="358"/>
        <v>0</v>
      </c>
      <c r="AD735" s="42" t="e">
        <f>VALUE(TEXT(((AA735*'TOX and EXPO INPUTS'!$F$13)/'TOX and EXPO INPUTS'!$E$27),"0.00E+00"))</f>
        <v>#DIV/0!</v>
      </c>
      <c r="AE735" s="37" t="e">
        <f>VALUE(TEXT(((AB735*'TOX and EXPO INPUTS'!$F$13)/'TOX and EXPO INPUTS'!$E$27),"0.00E+00"))</f>
        <v>#DIV/0!</v>
      </c>
      <c r="AF735" s="37" t="e">
        <f>VALUE(TEXT(((AC735*'TOX and EXPO INPUTS'!$F$13)/'TOX and EXPO INPUTS'!$E$27),"0.00E+00"))</f>
        <v>#DIV/0!</v>
      </c>
      <c r="AG735" s="42" t="e">
        <f>IF($E735="ST",VALUE(TEXT(('TOX and EXPO INPUTS'!$F$7/AD735),"0.0E+00")),IF($E735="IT",VALUE(TEXT(('TOX and EXPO INPUTS'!$F$10/AD735),"0.0E+00"))))</f>
        <v>#DIV/0!</v>
      </c>
      <c r="AH735" s="37" t="e">
        <f>IF($E735="ST",VALUE(TEXT(('TOX and EXPO INPUTS'!$F$7/AE735),"0.0E+00")),IF($E735="IT",VALUE(TEXT(('TOX and EXPO INPUTS'!$F$10/AE735),"0.0E+00"))))</f>
        <v>#DIV/0!</v>
      </c>
      <c r="AI735" s="37" t="e">
        <f>IF($E735="ST",VALUE(TEXT(('TOX and EXPO INPUTS'!$F$7/AF735),"0.0E+00")),IF($E735="IT",VALUE(TEXT(('TOX and EXPO INPUTS'!$F$10/AF735),"0.0E+00"))))</f>
        <v>#DIV/0!</v>
      </c>
      <c r="AJ735" s="42">
        <f t="shared" si="352"/>
        <v>0</v>
      </c>
      <c r="AK735" s="37">
        <f t="shared" si="353"/>
        <v>0</v>
      </c>
      <c r="AL735" s="42" t="e">
        <f>VALUE(TEXT(((AJ735*'TOX and EXPO INPUTS'!$F$21)/'TOX and EXPO INPUTS'!$E$29),"0.00E+00"))</f>
        <v>#DIV/0!</v>
      </c>
      <c r="AM735" s="37" t="e">
        <f>VALUE(TEXT(((AK735*'TOX and EXPO INPUTS'!$F$21)/'TOX and EXPO INPUTS'!$E$29),"0.00E+00"))</f>
        <v>#DIV/0!</v>
      </c>
      <c r="AN735" s="42" t="e">
        <f>IF($E735="ST",VALUE(TEXT(('TOX and EXPO INPUTS'!$F$15/AL735),"0.0E+00")),IF($E735="IT",VALUE(TEXT(('TOX and EXPO INPUTS'!$F$18/AL735),"0.0E+00"))))</f>
        <v>#DIV/0!</v>
      </c>
      <c r="AO735" s="37" t="e">
        <f>IF($E735="ST",VALUE(TEXT(('TOX and EXPO INPUTS'!$F$15/AM735),"0.0E+00")),IF($E735="IT",VALUE(TEXT(('TOX and EXPO INPUTS'!$F$18/AM735),"0.0E+00"))))</f>
        <v>#DIV/0!</v>
      </c>
      <c r="AP735" s="42" t="e">
        <f t="shared" si="338"/>
        <v>#DIV/0!</v>
      </c>
      <c r="AQ735" s="37" t="e">
        <f t="shared" si="339"/>
        <v>#DIV/0!</v>
      </c>
      <c r="AR735" s="37" t="e">
        <f t="shared" si="340"/>
        <v>#DIV/0!</v>
      </c>
      <c r="AS735" s="37" t="e">
        <f t="shared" si="341"/>
        <v>#DIV/0!</v>
      </c>
      <c r="AT735" s="37" t="e">
        <f t="shared" si="342"/>
        <v>#DIV/0!</v>
      </c>
      <c r="AU735" s="37" t="e">
        <f t="shared" si="343"/>
        <v>#DIV/0!</v>
      </c>
      <c r="AV735" s="42" t="e">
        <f t="shared" si="344"/>
        <v>#DIV/0!</v>
      </c>
      <c r="AW735" s="37" t="e">
        <f t="shared" si="345"/>
        <v>#DIV/0!</v>
      </c>
      <c r="AX735" s="37" t="e">
        <f t="shared" si="346"/>
        <v>#DIV/0!</v>
      </c>
      <c r="AY735" s="37" t="e">
        <f t="shared" si="347"/>
        <v>#DIV/0!</v>
      </c>
      <c r="AZ735" s="37" t="e">
        <f t="shared" si="348"/>
        <v>#DIV/0!</v>
      </c>
      <c r="BA735" s="37" t="e">
        <f t="shared" si="349"/>
        <v>#DIV/0!</v>
      </c>
      <c r="BB735" s="42" t="e">
        <f>IF($E735="ST",VALUE(TEXT((1/(('TOX and EXPO INPUTS'!$F$9/AG735)+('TOX and EXPO INPUTS'!$F$17/AN735))),"0.0E+00")),IF($E735="IT",VALUE(TEXT((1/(('TOX and EXPO INPUTS'!$F$12/AG735)+('TOX and EXPO INPUTS'!$F$20/AN735))),"0.0E+00"))))</f>
        <v>#DIV/0!</v>
      </c>
      <c r="BC735" s="37" t="e">
        <f>IF($E735="ST",VALUE(TEXT((1/(('TOX and EXPO INPUTS'!$F$9/AH735)+('TOX and EXPO INPUTS'!$F$17/AN735))),"0.0E+00")),IF($E735="IT",VALUE(TEXT((1/(('TOX and EXPO INPUTS'!$F$12/AH735)+('TOX and EXPO INPUTS'!$F$20/AN735))),"0.0E+00"))))</f>
        <v>#DIV/0!</v>
      </c>
      <c r="BD735" s="37" t="e">
        <f>IF($E735="ST",VALUE(TEXT((1/(('TOX and EXPO INPUTS'!$F$9/AI735)+('TOX and EXPO INPUTS'!$F$17/AN735))),"0.0E+00")),IF($E735="IT",VALUE(TEXT((1/(('TOX and EXPO INPUTS'!$F$12/AI735)+('TOX and EXPO INPUTS'!$F$20/AN735))),"0.0E+00"))))</f>
        <v>#DIV/0!</v>
      </c>
      <c r="BE735" s="37" t="e">
        <f>IF($E735="ST",VALUE(TEXT((1/(('TOX and EXPO INPUTS'!$F$9/AG735)+('TOX and EXPO INPUTS'!$F$17/AO735))),"0.0E+00")),IF($E735="IT",VALUE(TEXT((1/(('TOX and EXPO INPUTS'!$F$12/AG735)+('TOX and EXPO INPUTS'!$F$20/AO735))),"0.0E+00"))))</f>
        <v>#DIV/0!</v>
      </c>
      <c r="BF735" s="37" t="e">
        <f>IF($E735="ST",VALUE(TEXT((1/(('TOX and EXPO INPUTS'!$F$9/AH735)+('TOX and EXPO INPUTS'!$F$17/AO735))),"0.0E+00")),IF($E735="IT",VALUE(TEXT((1/(('TOX and EXPO INPUTS'!$F$12/AH735)+('TOX and EXPO INPUTS'!$F$20/AO735))),"0.0E+00"))))</f>
        <v>#DIV/0!</v>
      </c>
      <c r="BG735" s="37" t="e">
        <f>IF($E735="ST",VALUE(TEXT((1/(('TOX and EXPO INPUTS'!$F$9/AI735)+('TOX and EXPO INPUTS'!$F$17/AO735))),"0.0E+00")),IF($E735="IT",VALUE(TEXT((1/(('TOX and EXPO INPUTS'!$F$12/AI735)+('TOX and EXPO INPUTS'!$F$20/AO735))),"0.0E+00"))))</f>
        <v>#DIV/0!</v>
      </c>
      <c r="BH735" s="42" t="e">
        <f>VALUE(TEXT((AD735*$T735/365*'TOX and EXPO INPUTS'!$E$33/'TOX and EXPO INPUTS'!$E$34),"0.00E+00"))</f>
        <v>#DIV/0!</v>
      </c>
      <c r="BI735" s="37" t="e">
        <f>VALUE(TEXT((AE735*$T735/365*'TOX and EXPO INPUTS'!$E$33/'TOX and EXPO INPUTS'!$E$34),"0.00E+00"))</f>
        <v>#DIV/0!</v>
      </c>
      <c r="BJ735" s="37" t="e">
        <f>VALUE(TEXT((AF735*$T735/365*'TOX and EXPO INPUTS'!$E$33/'TOX and EXPO INPUTS'!$E$34),"0.00E+00"))</f>
        <v>#DIV/0!</v>
      </c>
      <c r="BK735" s="42" t="e">
        <f>VALUE(TEXT((AD735*$U735/365*'TOX and EXPO INPUTS'!$E$33/'TOX and EXPO INPUTS'!$E$34),"0.00E+00"))</f>
        <v>#DIV/0!</v>
      </c>
      <c r="BL735" s="37" t="e">
        <f>VALUE(TEXT((AE735*$U735/365*'TOX and EXPO INPUTS'!$E$33/'TOX and EXPO INPUTS'!$E$34),"0.00E+00"))</f>
        <v>#DIV/0!</v>
      </c>
      <c r="BM735" s="37" t="e">
        <f>VALUE(TEXT((AF735*$U735/365*'TOX and EXPO INPUTS'!$E$33/'TOX and EXPO INPUTS'!$E$34),"0.00E+00"))</f>
        <v>#DIV/0!</v>
      </c>
      <c r="BN735" s="42" t="e">
        <f>VALUE(TEXT((AL735*$T735/365*'TOX and EXPO INPUTS'!$E$33/'TOX and EXPO INPUTS'!$E$34),"0.00E+00"))</f>
        <v>#DIV/0!</v>
      </c>
      <c r="BO735" s="37" t="e">
        <f>VALUE(TEXT((AM735*$T735/365*'TOX and EXPO INPUTS'!$E$33/'TOX and EXPO INPUTS'!$E$34),"0.00E+00"))</f>
        <v>#DIV/0!</v>
      </c>
      <c r="BP735" s="42" t="e">
        <f>VALUE(TEXT((AL735*$U735/365*'TOX and EXPO INPUTS'!$E$33/'TOX and EXPO INPUTS'!$E$34),"0.00E+00"))</f>
        <v>#DIV/0!</v>
      </c>
      <c r="BQ735" s="37" t="e">
        <f>VALUE(TEXT((AM735*$U735/365*'TOX and EXPO INPUTS'!$E$33/'TOX and EXPO INPUTS'!$E$34),"0.00E+00"))</f>
        <v>#DIV/0!</v>
      </c>
      <c r="BR735" s="42" t="e">
        <f>VALUE(TEXT((AP735*$T735/365*'TOX and EXPO INPUTS'!$E$33/'TOX and EXPO INPUTS'!$E$34),"0.00E+00"))</f>
        <v>#DIV/0!</v>
      </c>
      <c r="BS735" s="37" t="e">
        <f>VALUE(TEXT((AQ735*$T735/365*'TOX and EXPO INPUTS'!$E$33/'TOX and EXPO INPUTS'!$E$34),"0.00E+00"))</f>
        <v>#DIV/0!</v>
      </c>
      <c r="BT735" s="37" t="e">
        <f>VALUE(TEXT((AR735*$T735/365*'TOX and EXPO INPUTS'!$E$33/'TOX and EXPO INPUTS'!$E$34),"0.00E+00"))</f>
        <v>#DIV/0!</v>
      </c>
      <c r="BU735" s="37" t="e">
        <f>VALUE(TEXT((AS735*$T735/365*'TOX and EXPO INPUTS'!$E$33/'TOX and EXPO INPUTS'!$E$34),"0.00E+00"))</f>
        <v>#DIV/0!</v>
      </c>
      <c r="BV735" s="37" t="e">
        <f>VALUE(TEXT((AT735*$T735/365*'TOX and EXPO INPUTS'!$E$33/'TOX and EXPO INPUTS'!$E$34),"0.00E+00"))</f>
        <v>#DIV/0!</v>
      </c>
      <c r="BW735" s="37" t="e">
        <f>VALUE(TEXT((AU735*$T735/365*'TOX and EXPO INPUTS'!$E$33/'TOX and EXPO INPUTS'!$E$34),"0.00E+00"))</f>
        <v>#DIV/0!</v>
      </c>
      <c r="BX735" s="42" t="e">
        <f>VALUE(TEXT((AP735*$U735/365*'TOX and EXPO INPUTS'!$E$33/'TOX and EXPO INPUTS'!$E$34),"0.00E+00"))</f>
        <v>#DIV/0!</v>
      </c>
      <c r="BY735" s="37" t="e">
        <f>VALUE(TEXT((AQ735*$U735/365*'TOX and EXPO INPUTS'!$E$33/'TOX and EXPO INPUTS'!$E$34),"0.00E+00"))</f>
        <v>#DIV/0!</v>
      </c>
      <c r="BZ735" s="37" t="e">
        <f>VALUE(TEXT((AR735*$U735/365*'TOX and EXPO INPUTS'!$E$33/'TOX and EXPO INPUTS'!$E$34),"0.00E+00"))</f>
        <v>#DIV/0!</v>
      </c>
      <c r="CA735" s="37" t="e">
        <f>VALUE(TEXT((AS735*$U735/365*'TOX and EXPO INPUTS'!$E$33/'TOX and EXPO INPUTS'!$E$34),"0.00E+00"))</f>
        <v>#DIV/0!</v>
      </c>
      <c r="CB735" s="37" t="e">
        <f>VALUE(TEXT((AT735*$U735/365*'TOX and EXPO INPUTS'!$E$33/'TOX and EXPO INPUTS'!$E$34),"0.00E+00"))</f>
        <v>#DIV/0!</v>
      </c>
      <c r="CC735" s="37" t="e">
        <f>VALUE(TEXT((AU735*$U735/365*'TOX and EXPO INPUTS'!$E$33/'TOX and EXPO INPUTS'!$E$34),"0.00E+00"))</f>
        <v>#DIV/0!</v>
      </c>
      <c r="CD735" s="58" t="e">
        <f>VALUE(TEXT((BR735*'TOX and EXPO INPUTS'!$F$23),"0.00E+00"))</f>
        <v>#DIV/0!</v>
      </c>
      <c r="CE735" s="57" t="e">
        <f>VALUE(TEXT((BS735*'TOX and EXPO INPUTS'!$F$23),"0.00E+00"))</f>
        <v>#DIV/0!</v>
      </c>
      <c r="CF735" s="57" t="e">
        <f>VALUE(TEXT((BT735*'TOX and EXPO INPUTS'!$F$23),"0.00E+00"))</f>
        <v>#DIV/0!</v>
      </c>
      <c r="CG735" s="57" t="e">
        <f>VALUE(TEXT((BU735*'TOX and EXPO INPUTS'!$F$23),"0.00E+00"))</f>
        <v>#DIV/0!</v>
      </c>
      <c r="CH735" s="57" t="e">
        <f>VALUE(TEXT((BV735*'TOX and EXPO INPUTS'!$F$23),"0.00E+00"))</f>
        <v>#DIV/0!</v>
      </c>
      <c r="CI735" s="57" t="e">
        <f>VALUE(TEXT((BW735*'TOX and EXPO INPUTS'!$F$23),"0.00E+00"))</f>
        <v>#DIV/0!</v>
      </c>
      <c r="CJ735" s="58" t="e">
        <f>VALUE(TEXT((BX735*'TOX and EXPO INPUTS'!$F$23),"0.00E+00"))</f>
        <v>#DIV/0!</v>
      </c>
      <c r="CK735" s="57" t="e">
        <f>VALUE(TEXT((BY735*'TOX and EXPO INPUTS'!$F$23),"0.00E+00"))</f>
        <v>#DIV/0!</v>
      </c>
      <c r="CL735" s="57" t="e">
        <f>VALUE(TEXT((BZ735*'TOX and EXPO INPUTS'!$F$23),"0.00E+00"))</f>
        <v>#DIV/0!</v>
      </c>
      <c r="CM735" s="57" t="e">
        <f>VALUE(TEXT((CA735*'TOX and EXPO INPUTS'!$F$23),"0.00E+00"))</f>
        <v>#DIV/0!</v>
      </c>
      <c r="CN735" s="57" t="e">
        <f>VALUE(TEXT((CB735*'TOX and EXPO INPUTS'!$F$23),"0.00E+00"))</f>
        <v>#DIV/0!</v>
      </c>
      <c r="CO735" s="57" t="e">
        <f>VALUE(TEXT((CC735*'TOX and EXPO INPUTS'!$F$23),"0.00E+00"))</f>
        <v>#DIV/0!</v>
      </c>
      <c r="CP735" s="38" t="s">
        <v>106</v>
      </c>
      <c r="CQ735" s="34" t="s">
        <v>107</v>
      </c>
      <c r="CR735" s="34" t="s">
        <v>108</v>
      </c>
      <c r="CS735" s="39" t="s">
        <v>109</v>
      </c>
    </row>
    <row r="736" spans="1:97" ht="48" customHeight="1" x14ac:dyDescent="0.25">
      <c r="A736" s="34" t="s">
        <v>98</v>
      </c>
      <c r="B736" s="34" t="s">
        <v>99</v>
      </c>
      <c r="C736" s="34" t="s">
        <v>115</v>
      </c>
      <c r="D736" s="34" t="s">
        <v>442</v>
      </c>
      <c r="E736" s="39" t="s">
        <v>102</v>
      </c>
      <c r="F736" s="40" t="s">
        <v>179</v>
      </c>
      <c r="G736" s="43"/>
      <c r="H736" s="36" t="s">
        <v>104</v>
      </c>
      <c r="I736" s="67"/>
      <c r="J736" s="36" t="s">
        <v>105</v>
      </c>
      <c r="K736" s="100">
        <f>VLOOKUP(F736,'Amount Seed Planted_variables'!$A$3:$I$74,2,0)</f>
        <v>150000</v>
      </c>
      <c r="L736" s="100">
        <f>VLOOKUP(F736,'Amount Seed Planted_variables'!$A$3:$I$74,3,0)</f>
        <v>192000</v>
      </c>
      <c r="M736" s="36">
        <f t="shared" si="354"/>
        <v>0</v>
      </c>
      <c r="N736" s="35">
        <f t="shared" si="355"/>
        <v>0</v>
      </c>
      <c r="O736" s="101">
        <v>225</v>
      </c>
      <c r="P736" s="93">
        <f>VLOOKUP(F736,'Amount Seed Planted_variables'!$A$3:$I$74,4,0)</f>
        <v>300000</v>
      </c>
      <c r="Q736" s="93">
        <f>VLOOKUP(F736,'Amount Seed Planted_variables'!$A$3:$I$74,7,0)</f>
        <v>80</v>
      </c>
      <c r="R736" s="93">
        <f>VLOOKUP(F736,'Amount Seed Planted_variables'!$A$3:$I$74,8,0)</f>
        <v>24000000</v>
      </c>
      <c r="S736" s="87" t="str">
        <f t="shared" si="351"/>
        <v>NA</v>
      </c>
      <c r="T736" s="35">
        <v>10</v>
      </c>
      <c r="U736" s="35">
        <v>30</v>
      </c>
      <c r="V736" s="41">
        <v>3994</v>
      </c>
      <c r="W736" s="35">
        <v>797</v>
      </c>
      <c r="X736" s="35">
        <v>530</v>
      </c>
      <c r="Y736" s="41">
        <v>66</v>
      </c>
      <c r="Z736" s="35">
        <f t="shared" si="350"/>
        <v>6.6000000000000005</v>
      </c>
      <c r="AA736" s="42">
        <f t="shared" si="356"/>
        <v>0</v>
      </c>
      <c r="AB736" s="37">
        <f t="shared" si="357"/>
        <v>0</v>
      </c>
      <c r="AC736" s="37">
        <f t="shared" si="358"/>
        <v>0</v>
      </c>
      <c r="AD736" s="42" t="e">
        <f>VALUE(TEXT(((AA736*'TOX and EXPO INPUTS'!$F$13)/'TOX and EXPO INPUTS'!$E$27),"0.00E+00"))</f>
        <v>#DIV/0!</v>
      </c>
      <c r="AE736" s="37" t="e">
        <f>VALUE(TEXT(((AB736*'TOX and EXPO INPUTS'!$F$13)/'TOX and EXPO INPUTS'!$E$27),"0.00E+00"))</f>
        <v>#DIV/0!</v>
      </c>
      <c r="AF736" s="37" t="e">
        <f>VALUE(TEXT(((AC736*'TOX and EXPO INPUTS'!$F$13)/'TOX and EXPO INPUTS'!$E$27),"0.00E+00"))</f>
        <v>#DIV/0!</v>
      </c>
      <c r="AG736" s="42" t="e">
        <f>IF($E736="ST",VALUE(TEXT(('TOX and EXPO INPUTS'!$F$7/AD736),"0.0E+00")),IF($E736="IT",VALUE(TEXT(('TOX and EXPO INPUTS'!$F$10/AD736),"0.0E+00"))))</f>
        <v>#DIV/0!</v>
      </c>
      <c r="AH736" s="37" t="e">
        <f>IF($E736="ST",VALUE(TEXT(('TOX and EXPO INPUTS'!$F$7/AE736),"0.0E+00")),IF($E736="IT",VALUE(TEXT(('TOX and EXPO INPUTS'!$F$10/AE736),"0.0E+00"))))</f>
        <v>#DIV/0!</v>
      </c>
      <c r="AI736" s="37" t="e">
        <f>IF($E736="ST",VALUE(TEXT(('TOX and EXPO INPUTS'!$F$7/AF736),"0.0E+00")),IF($E736="IT",VALUE(TEXT(('TOX and EXPO INPUTS'!$F$10/AF736),"0.0E+00"))))</f>
        <v>#DIV/0!</v>
      </c>
      <c r="AJ736" s="42">
        <f t="shared" si="352"/>
        <v>0</v>
      </c>
      <c r="AK736" s="37">
        <f t="shared" si="353"/>
        <v>0</v>
      </c>
      <c r="AL736" s="42" t="e">
        <f>VALUE(TEXT(((AJ736*'TOX and EXPO INPUTS'!$F$21)/'TOX and EXPO INPUTS'!$E$29),"0.00E+00"))</f>
        <v>#DIV/0!</v>
      </c>
      <c r="AM736" s="37" t="e">
        <f>VALUE(TEXT(((AK736*'TOX and EXPO INPUTS'!$F$21)/'TOX and EXPO INPUTS'!$E$29),"0.00E+00"))</f>
        <v>#DIV/0!</v>
      </c>
      <c r="AN736" s="42" t="e">
        <f>IF($E736="ST",VALUE(TEXT(('TOX and EXPO INPUTS'!$F$15/AL736),"0.0E+00")),IF($E736="IT",VALUE(TEXT(('TOX and EXPO INPUTS'!$F$18/AL736),"0.0E+00"))))</f>
        <v>#DIV/0!</v>
      </c>
      <c r="AO736" s="37" t="e">
        <f>IF($E736="ST",VALUE(TEXT(('TOX and EXPO INPUTS'!$F$15/AM736),"0.0E+00")),IF($E736="IT",VALUE(TEXT(('TOX and EXPO INPUTS'!$F$18/AM736),"0.0E+00"))))</f>
        <v>#DIV/0!</v>
      </c>
      <c r="AP736" s="42" t="e">
        <f t="shared" si="338"/>
        <v>#DIV/0!</v>
      </c>
      <c r="AQ736" s="37" t="e">
        <f t="shared" si="339"/>
        <v>#DIV/0!</v>
      </c>
      <c r="AR736" s="37" t="e">
        <f t="shared" si="340"/>
        <v>#DIV/0!</v>
      </c>
      <c r="AS736" s="37" t="e">
        <f t="shared" si="341"/>
        <v>#DIV/0!</v>
      </c>
      <c r="AT736" s="37" t="e">
        <f t="shared" si="342"/>
        <v>#DIV/0!</v>
      </c>
      <c r="AU736" s="37" t="e">
        <f t="shared" si="343"/>
        <v>#DIV/0!</v>
      </c>
      <c r="AV736" s="42" t="e">
        <f t="shared" si="344"/>
        <v>#DIV/0!</v>
      </c>
      <c r="AW736" s="37" t="e">
        <f t="shared" si="345"/>
        <v>#DIV/0!</v>
      </c>
      <c r="AX736" s="37" t="e">
        <f t="shared" si="346"/>
        <v>#DIV/0!</v>
      </c>
      <c r="AY736" s="37" t="e">
        <f t="shared" si="347"/>
        <v>#DIV/0!</v>
      </c>
      <c r="AZ736" s="37" t="e">
        <f t="shared" si="348"/>
        <v>#DIV/0!</v>
      </c>
      <c r="BA736" s="37" t="e">
        <f t="shared" si="349"/>
        <v>#DIV/0!</v>
      </c>
      <c r="BB736" s="42" t="e">
        <f>IF($E736="ST",VALUE(TEXT((1/(('TOX and EXPO INPUTS'!$F$9/AG736)+('TOX and EXPO INPUTS'!$F$17/AN736))),"0.0E+00")),IF($E736="IT",VALUE(TEXT((1/(('TOX and EXPO INPUTS'!$F$12/AG736)+('TOX and EXPO INPUTS'!$F$20/AN736))),"0.0E+00"))))</f>
        <v>#DIV/0!</v>
      </c>
      <c r="BC736" s="37" t="e">
        <f>IF($E736="ST",VALUE(TEXT((1/(('TOX and EXPO INPUTS'!$F$9/AH736)+('TOX and EXPO INPUTS'!$F$17/AN736))),"0.0E+00")),IF($E736="IT",VALUE(TEXT((1/(('TOX and EXPO INPUTS'!$F$12/AH736)+('TOX and EXPO INPUTS'!$F$20/AN736))),"0.0E+00"))))</f>
        <v>#DIV/0!</v>
      </c>
      <c r="BD736" s="37" t="e">
        <f>IF($E736="ST",VALUE(TEXT((1/(('TOX and EXPO INPUTS'!$F$9/AI736)+('TOX and EXPO INPUTS'!$F$17/AN736))),"0.0E+00")),IF($E736="IT",VALUE(TEXT((1/(('TOX and EXPO INPUTS'!$F$12/AI736)+('TOX and EXPO INPUTS'!$F$20/AN736))),"0.0E+00"))))</f>
        <v>#DIV/0!</v>
      </c>
      <c r="BE736" s="37" t="e">
        <f>IF($E736="ST",VALUE(TEXT((1/(('TOX and EXPO INPUTS'!$F$9/AG736)+('TOX and EXPO INPUTS'!$F$17/AO736))),"0.0E+00")),IF($E736="IT",VALUE(TEXT((1/(('TOX and EXPO INPUTS'!$F$12/AG736)+('TOX and EXPO INPUTS'!$F$20/AO736))),"0.0E+00"))))</f>
        <v>#DIV/0!</v>
      </c>
      <c r="BF736" s="37" t="e">
        <f>IF($E736="ST",VALUE(TEXT((1/(('TOX and EXPO INPUTS'!$F$9/AH736)+('TOX and EXPO INPUTS'!$F$17/AO736))),"0.0E+00")),IF($E736="IT",VALUE(TEXT((1/(('TOX and EXPO INPUTS'!$F$12/AH736)+('TOX and EXPO INPUTS'!$F$20/AO736))),"0.0E+00"))))</f>
        <v>#DIV/0!</v>
      </c>
      <c r="BG736" s="37" t="e">
        <f>IF($E736="ST",VALUE(TEXT((1/(('TOX and EXPO INPUTS'!$F$9/AI736)+('TOX and EXPO INPUTS'!$F$17/AO736))),"0.0E+00")),IF($E736="IT",VALUE(TEXT((1/(('TOX and EXPO INPUTS'!$F$12/AI736)+('TOX and EXPO INPUTS'!$F$20/AO736))),"0.0E+00"))))</f>
        <v>#DIV/0!</v>
      </c>
      <c r="BH736" s="42" t="e">
        <f>VALUE(TEXT((AD736*$T736/365*'TOX and EXPO INPUTS'!$E$33/'TOX and EXPO INPUTS'!$E$34),"0.00E+00"))</f>
        <v>#DIV/0!</v>
      </c>
      <c r="BI736" s="37" t="e">
        <f>VALUE(TEXT((AE736*$T736/365*'TOX and EXPO INPUTS'!$E$33/'TOX and EXPO INPUTS'!$E$34),"0.00E+00"))</f>
        <v>#DIV/0!</v>
      </c>
      <c r="BJ736" s="37" t="e">
        <f>VALUE(TEXT((AF736*$T736/365*'TOX and EXPO INPUTS'!$E$33/'TOX and EXPO INPUTS'!$E$34),"0.00E+00"))</f>
        <v>#DIV/0!</v>
      </c>
      <c r="BK736" s="42" t="e">
        <f>VALUE(TEXT((AD736*$U736/365*'TOX and EXPO INPUTS'!$E$33/'TOX and EXPO INPUTS'!$E$34),"0.00E+00"))</f>
        <v>#DIV/0!</v>
      </c>
      <c r="BL736" s="37" t="e">
        <f>VALUE(TEXT((AE736*$U736/365*'TOX and EXPO INPUTS'!$E$33/'TOX and EXPO INPUTS'!$E$34),"0.00E+00"))</f>
        <v>#DIV/0!</v>
      </c>
      <c r="BM736" s="37" t="e">
        <f>VALUE(TEXT((AF736*$U736/365*'TOX and EXPO INPUTS'!$E$33/'TOX and EXPO INPUTS'!$E$34),"0.00E+00"))</f>
        <v>#DIV/0!</v>
      </c>
      <c r="BN736" s="42" t="e">
        <f>VALUE(TEXT((AL736*$T736/365*'TOX and EXPO INPUTS'!$E$33/'TOX and EXPO INPUTS'!$E$34),"0.00E+00"))</f>
        <v>#DIV/0!</v>
      </c>
      <c r="BO736" s="37" t="e">
        <f>VALUE(TEXT((AM736*$T736/365*'TOX and EXPO INPUTS'!$E$33/'TOX and EXPO INPUTS'!$E$34),"0.00E+00"))</f>
        <v>#DIV/0!</v>
      </c>
      <c r="BP736" s="42" t="e">
        <f>VALUE(TEXT((AL736*$U736/365*'TOX and EXPO INPUTS'!$E$33/'TOX and EXPO INPUTS'!$E$34),"0.00E+00"))</f>
        <v>#DIV/0!</v>
      </c>
      <c r="BQ736" s="37" t="e">
        <f>VALUE(TEXT((AM736*$U736/365*'TOX and EXPO INPUTS'!$E$33/'TOX and EXPO INPUTS'!$E$34),"0.00E+00"))</f>
        <v>#DIV/0!</v>
      </c>
      <c r="BR736" s="42" t="e">
        <f>VALUE(TEXT((AP736*$T736/365*'TOX and EXPO INPUTS'!$E$33/'TOX and EXPO INPUTS'!$E$34),"0.00E+00"))</f>
        <v>#DIV/0!</v>
      </c>
      <c r="BS736" s="37" t="e">
        <f>VALUE(TEXT((AQ736*$T736/365*'TOX and EXPO INPUTS'!$E$33/'TOX and EXPO INPUTS'!$E$34),"0.00E+00"))</f>
        <v>#DIV/0!</v>
      </c>
      <c r="BT736" s="37" t="e">
        <f>VALUE(TEXT((AR736*$T736/365*'TOX and EXPO INPUTS'!$E$33/'TOX and EXPO INPUTS'!$E$34),"0.00E+00"))</f>
        <v>#DIV/0!</v>
      </c>
      <c r="BU736" s="37" t="e">
        <f>VALUE(TEXT((AS736*$T736/365*'TOX and EXPO INPUTS'!$E$33/'TOX and EXPO INPUTS'!$E$34),"0.00E+00"))</f>
        <v>#DIV/0!</v>
      </c>
      <c r="BV736" s="37" t="e">
        <f>VALUE(TEXT((AT736*$T736/365*'TOX and EXPO INPUTS'!$E$33/'TOX and EXPO INPUTS'!$E$34),"0.00E+00"))</f>
        <v>#DIV/0!</v>
      </c>
      <c r="BW736" s="37" t="e">
        <f>VALUE(TEXT((AU736*$T736/365*'TOX and EXPO INPUTS'!$E$33/'TOX and EXPO INPUTS'!$E$34),"0.00E+00"))</f>
        <v>#DIV/0!</v>
      </c>
      <c r="BX736" s="42" t="e">
        <f>VALUE(TEXT((AP736*$U736/365*'TOX and EXPO INPUTS'!$E$33/'TOX and EXPO INPUTS'!$E$34),"0.00E+00"))</f>
        <v>#DIV/0!</v>
      </c>
      <c r="BY736" s="37" t="e">
        <f>VALUE(TEXT((AQ736*$U736/365*'TOX and EXPO INPUTS'!$E$33/'TOX and EXPO INPUTS'!$E$34),"0.00E+00"))</f>
        <v>#DIV/0!</v>
      </c>
      <c r="BZ736" s="37" t="e">
        <f>VALUE(TEXT((AR736*$U736/365*'TOX and EXPO INPUTS'!$E$33/'TOX and EXPO INPUTS'!$E$34),"0.00E+00"))</f>
        <v>#DIV/0!</v>
      </c>
      <c r="CA736" s="37" t="e">
        <f>VALUE(TEXT((AS736*$U736/365*'TOX and EXPO INPUTS'!$E$33/'TOX and EXPO INPUTS'!$E$34),"0.00E+00"))</f>
        <v>#DIV/0!</v>
      </c>
      <c r="CB736" s="37" t="e">
        <f>VALUE(TEXT((AT736*$U736/365*'TOX and EXPO INPUTS'!$E$33/'TOX and EXPO INPUTS'!$E$34),"0.00E+00"))</f>
        <v>#DIV/0!</v>
      </c>
      <c r="CC736" s="37" t="e">
        <f>VALUE(TEXT((AU736*$U736/365*'TOX and EXPO INPUTS'!$E$33/'TOX and EXPO INPUTS'!$E$34),"0.00E+00"))</f>
        <v>#DIV/0!</v>
      </c>
      <c r="CD736" s="58" t="e">
        <f>VALUE(TEXT((BR736*'TOX and EXPO INPUTS'!$F$23),"0.00E+00"))</f>
        <v>#DIV/0!</v>
      </c>
      <c r="CE736" s="57" t="e">
        <f>VALUE(TEXT((BS736*'TOX and EXPO INPUTS'!$F$23),"0.00E+00"))</f>
        <v>#DIV/0!</v>
      </c>
      <c r="CF736" s="57" t="e">
        <f>VALUE(TEXT((BT736*'TOX and EXPO INPUTS'!$F$23),"0.00E+00"))</f>
        <v>#DIV/0!</v>
      </c>
      <c r="CG736" s="57" t="e">
        <f>VALUE(TEXT((BU736*'TOX and EXPO INPUTS'!$F$23),"0.00E+00"))</f>
        <v>#DIV/0!</v>
      </c>
      <c r="CH736" s="57" t="e">
        <f>VALUE(TEXT((BV736*'TOX and EXPO INPUTS'!$F$23),"0.00E+00"))</f>
        <v>#DIV/0!</v>
      </c>
      <c r="CI736" s="57" t="e">
        <f>VALUE(TEXT((BW736*'TOX and EXPO INPUTS'!$F$23),"0.00E+00"))</f>
        <v>#DIV/0!</v>
      </c>
      <c r="CJ736" s="58" t="e">
        <f>VALUE(TEXT((BX736*'TOX and EXPO INPUTS'!$F$23),"0.00E+00"))</f>
        <v>#DIV/0!</v>
      </c>
      <c r="CK736" s="57" t="e">
        <f>VALUE(TEXT((BY736*'TOX and EXPO INPUTS'!$F$23),"0.00E+00"))</f>
        <v>#DIV/0!</v>
      </c>
      <c r="CL736" s="57" t="e">
        <f>VALUE(TEXT((BZ736*'TOX and EXPO INPUTS'!$F$23),"0.00E+00"))</f>
        <v>#DIV/0!</v>
      </c>
      <c r="CM736" s="57" t="e">
        <f>VALUE(TEXT((CA736*'TOX and EXPO INPUTS'!$F$23),"0.00E+00"))</f>
        <v>#DIV/0!</v>
      </c>
      <c r="CN736" s="57" t="e">
        <f>VALUE(TEXT((CB736*'TOX and EXPO INPUTS'!$F$23),"0.00E+00"))</f>
        <v>#DIV/0!</v>
      </c>
      <c r="CO736" s="57" t="e">
        <f>VALUE(TEXT((CC736*'TOX and EXPO INPUTS'!$F$23),"0.00E+00"))</f>
        <v>#DIV/0!</v>
      </c>
      <c r="CP736" s="38" t="s">
        <v>106</v>
      </c>
      <c r="CQ736" s="34" t="s">
        <v>107</v>
      </c>
      <c r="CR736" s="34" t="s">
        <v>108</v>
      </c>
      <c r="CS736" s="39" t="s">
        <v>109</v>
      </c>
    </row>
    <row r="737" spans="1:97" ht="48" customHeight="1" x14ac:dyDescent="0.25">
      <c r="A737" s="34" t="s">
        <v>98</v>
      </c>
      <c r="B737" s="34" t="s">
        <v>99</v>
      </c>
      <c r="C737" s="34" t="s">
        <v>115</v>
      </c>
      <c r="D737" s="34" t="s">
        <v>101</v>
      </c>
      <c r="E737" s="39" t="s">
        <v>112</v>
      </c>
      <c r="F737" s="40" t="s">
        <v>179</v>
      </c>
      <c r="G737" s="43"/>
      <c r="H737" s="36" t="s">
        <v>104</v>
      </c>
      <c r="I737" s="67"/>
      <c r="J737" s="36" t="s">
        <v>105</v>
      </c>
      <c r="K737" s="100">
        <f>VLOOKUP(F737,'Amount Seed Planted_variables'!$A$3:$I$74,2,0)</f>
        <v>150000</v>
      </c>
      <c r="L737" s="100">
        <f>VLOOKUP(F737,'Amount Seed Planted_variables'!$A$3:$I$74,3,0)</f>
        <v>192000</v>
      </c>
      <c r="M737" s="36">
        <f t="shared" si="354"/>
        <v>0</v>
      </c>
      <c r="N737" s="35">
        <f t="shared" si="355"/>
        <v>0</v>
      </c>
      <c r="O737" s="101">
        <v>225</v>
      </c>
      <c r="P737" s="93">
        <f>VLOOKUP(F737,'Amount Seed Planted_variables'!$A$3:$I$74,4,0)</f>
        <v>300000</v>
      </c>
      <c r="Q737" s="93">
        <f>VLOOKUP(F737,'Amount Seed Planted_variables'!$A$3:$I$74,7,0)</f>
        <v>80</v>
      </c>
      <c r="R737" s="93">
        <f>VLOOKUP(F737,'Amount Seed Planted_variables'!$A$3:$I$74,8,0)</f>
        <v>24000000</v>
      </c>
      <c r="S737" s="87" t="str">
        <f t="shared" si="351"/>
        <v>NA</v>
      </c>
      <c r="T737" s="35">
        <v>10</v>
      </c>
      <c r="U737" s="35">
        <v>30</v>
      </c>
      <c r="V737" s="41">
        <v>349</v>
      </c>
      <c r="W737" s="35">
        <v>51.2</v>
      </c>
      <c r="X737" s="35">
        <v>42.2</v>
      </c>
      <c r="Y737" s="41">
        <v>1.2</v>
      </c>
      <c r="Z737" s="35">
        <f t="shared" si="350"/>
        <v>0.12</v>
      </c>
      <c r="AA737" s="42">
        <f t="shared" si="356"/>
        <v>0</v>
      </c>
      <c r="AB737" s="37">
        <f t="shared" si="357"/>
        <v>0</v>
      </c>
      <c r="AC737" s="37">
        <f t="shared" si="358"/>
        <v>0</v>
      </c>
      <c r="AD737" s="42" t="e">
        <f>VALUE(TEXT(((AA737*'TOX and EXPO INPUTS'!$F$13)/'TOX and EXPO INPUTS'!$E$27),"0.00E+00"))</f>
        <v>#DIV/0!</v>
      </c>
      <c r="AE737" s="37" t="e">
        <f>VALUE(TEXT(((AB737*'TOX and EXPO INPUTS'!$F$13)/'TOX and EXPO INPUTS'!$E$27),"0.00E+00"))</f>
        <v>#DIV/0!</v>
      </c>
      <c r="AF737" s="37" t="e">
        <f>VALUE(TEXT(((AC737*'TOX and EXPO INPUTS'!$F$13)/'TOX and EXPO INPUTS'!$E$27),"0.00E+00"))</f>
        <v>#DIV/0!</v>
      </c>
      <c r="AG737" s="42" t="e">
        <f>IF($E737="ST",VALUE(TEXT(('TOX and EXPO INPUTS'!$F$7/AD737),"0.0E+00")),IF($E737="IT",VALUE(TEXT(('TOX and EXPO INPUTS'!$F$10/AD737),"0.0E+00"))))</f>
        <v>#DIV/0!</v>
      </c>
      <c r="AH737" s="37" t="e">
        <f>IF($E737="ST",VALUE(TEXT(('TOX and EXPO INPUTS'!$F$7/AE737),"0.0E+00")),IF($E737="IT",VALUE(TEXT(('TOX and EXPO INPUTS'!$F$10/AE737),"0.0E+00"))))</f>
        <v>#DIV/0!</v>
      </c>
      <c r="AI737" s="37" t="e">
        <f>IF($E737="ST",VALUE(TEXT(('TOX and EXPO INPUTS'!$F$7/AF737),"0.0E+00")),IF($E737="IT",VALUE(TEXT(('TOX and EXPO INPUTS'!$F$10/AF737),"0.0E+00"))))</f>
        <v>#DIV/0!</v>
      </c>
      <c r="AJ737" s="42">
        <f t="shared" si="352"/>
        <v>0</v>
      </c>
      <c r="AK737" s="37">
        <f t="shared" si="353"/>
        <v>0</v>
      </c>
      <c r="AL737" s="42" t="e">
        <f>VALUE(TEXT(((AJ737*'TOX and EXPO INPUTS'!$F$21)/'TOX and EXPO INPUTS'!$E$29),"0.00E+00"))</f>
        <v>#DIV/0!</v>
      </c>
      <c r="AM737" s="37" t="e">
        <f>VALUE(TEXT(((AK737*'TOX and EXPO INPUTS'!$F$21)/'TOX and EXPO INPUTS'!$E$29),"0.00E+00"))</f>
        <v>#DIV/0!</v>
      </c>
      <c r="AN737" s="42" t="e">
        <f>IF($E737="ST",VALUE(TEXT(('TOX and EXPO INPUTS'!$F$15/AL737),"0.0E+00")),IF($E737="IT",VALUE(TEXT(('TOX and EXPO INPUTS'!$F$18/AL737),"0.0E+00"))))</f>
        <v>#DIV/0!</v>
      </c>
      <c r="AO737" s="37" t="e">
        <f>IF($E737="ST",VALUE(TEXT(('TOX and EXPO INPUTS'!$F$15/AM737),"0.0E+00")),IF($E737="IT",VALUE(TEXT(('TOX and EXPO INPUTS'!$F$18/AM737),"0.0E+00"))))</f>
        <v>#DIV/0!</v>
      </c>
      <c r="AP737" s="42" t="e">
        <f t="shared" si="338"/>
        <v>#DIV/0!</v>
      </c>
      <c r="AQ737" s="37" t="e">
        <f t="shared" si="339"/>
        <v>#DIV/0!</v>
      </c>
      <c r="AR737" s="37" t="e">
        <f t="shared" si="340"/>
        <v>#DIV/0!</v>
      </c>
      <c r="AS737" s="37" t="e">
        <f t="shared" si="341"/>
        <v>#DIV/0!</v>
      </c>
      <c r="AT737" s="37" t="e">
        <f t="shared" si="342"/>
        <v>#DIV/0!</v>
      </c>
      <c r="AU737" s="37" t="e">
        <f t="shared" si="343"/>
        <v>#DIV/0!</v>
      </c>
      <c r="AV737" s="42" t="e">
        <f t="shared" si="344"/>
        <v>#DIV/0!</v>
      </c>
      <c r="AW737" s="37" t="e">
        <f t="shared" si="345"/>
        <v>#DIV/0!</v>
      </c>
      <c r="AX737" s="37" t="e">
        <f t="shared" si="346"/>
        <v>#DIV/0!</v>
      </c>
      <c r="AY737" s="37" t="e">
        <f t="shared" si="347"/>
        <v>#DIV/0!</v>
      </c>
      <c r="AZ737" s="37" t="e">
        <f t="shared" si="348"/>
        <v>#DIV/0!</v>
      </c>
      <c r="BA737" s="37" t="e">
        <f t="shared" si="349"/>
        <v>#DIV/0!</v>
      </c>
      <c r="BB737" s="42" t="e">
        <f>IF($E737="ST",VALUE(TEXT((1/(('TOX and EXPO INPUTS'!$F$9/AG737)+('TOX and EXPO INPUTS'!$F$17/AN737))),"0.0E+00")),IF($E737="IT",VALUE(TEXT((1/(('TOX and EXPO INPUTS'!$F$12/AG737)+('TOX and EXPO INPUTS'!$F$20/AN737))),"0.0E+00"))))</f>
        <v>#DIV/0!</v>
      </c>
      <c r="BC737" s="37" t="e">
        <f>IF($E737="ST",VALUE(TEXT((1/(('TOX and EXPO INPUTS'!$F$9/AH737)+('TOX and EXPO INPUTS'!$F$17/AN737))),"0.0E+00")),IF($E737="IT",VALUE(TEXT((1/(('TOX and EXPO INPUTS'!$F$12/AH737)+('TOX and EXPO INPUTS'!$F$20/AN737))),"0.0E+00"))))</f>
        <v>#DIV/0!</v>
      </c>
      <c r="BD737" s="37" t="e">
        <f>IF($E737="ST",VALUE(TEXT((1/(('TOX and EXPO INPUTS'!$F$9/AI737)+('TOX and EXPO INPUTS'!$F$17/AN737))),"0.0E+00")),IF($E737="IT",VALUE(TEXT((1/(('TOX and EXPO INPUTS'!$F$12/AI737)+('TOX and EXPO INPUTS'!$F$20/AN737))),"0.0E+00"))))</f>
        <v>#DIV/0!</v>
      </c>
      <c r="BE737" s="37" t="e">
        <f>IF($E737="ST",VALUE(TEXT((1/(('TOX and EXPO INPUTS'!$F$9/AG737)+('TOX and EXPO INPUTS'!$F$17/AO737))),"0.0E+00")),IF($E737="IT",VALUE(TEXT((1/(('TOX and EXPO INPUTS'!$F$12/AG737)+('TOX and EXPO INPUTS'!$F$20/AO737))),"0.0E+00"))))</f>
        <v>#DIV/0!</v>
      </c>
      <c r="BF737" s="37" t="e">
        <f>IF($E737="ST",VALUE(TEXT((1/(('TOX and EXPO INPUTS'!$F$9/AH737)+('TOX and EXPO INPUTS'!$F$17/AO737))),"0.0E+00")),IF($E737="IT",VALUE(TEXT((1/(('TOX and EXPO INPUTS'!$F$12/AH737)+('TOX and EXPO INPUTS'!$F$20/AO737))),"0.0E+00"))))</f>
        <v>#DIV/0!</v>
      </c>
      <c r="BG737" s="37" t="e">
        <f>IF($E737="ST",VALUE(TEXT((1/(('TOX and EXPO INPUTS'!$F$9/AI737)+('TOX and EXPO INPUTS'!$F$17/AO737))),"0.0E+00")),IF($E737="IT",VALUE(TEXT((1/(('TOX and EXPO INPUTS'!$F$12/AI737)+('TOX and EXPO INPUTS'!$F$20/AO737))),"0.0E+00"))))</f>
        <v>#DIV/0!</v>
      </c>
      <c r="BH737" s="42" t="e">
        <f>VALUE(TEXT((AD737*$T737/365*'TOX and EXPO INPUTS'!$E$33/'TOX and EXPO INPUTS'!$E$34),"0.00E+00"))</f>
        <v>#DIV/0!</v>
      </c>
      <c r="BI737" s="37" t="e">
        <f>VALUE(TEXT((AE737*$T737/365*'TOX and EXPO INPUTS'!$E$33/'TOX and EXPO INPUTS'!$E$34),"0.00E+00"))</f>
        <v>#DIV/0!</v>
      </c>
      <c r="BJ737" s="37" t="e">
        <f>VALUE(TEXT((AF737*$T737/365*'TOX and EXPO INPUTS'!$E$33/'TOX and EXPO INPUTS'!$E$34),"0.00E+00"))</f>
        <v>#DIV/0!</v>
      </c>
      <c r="BK737" s="42" t="e">
        <f>VALUE(TEXT((AD737*$U737/365*'TOX and EXPO INPUTS'!$E$33/'TOX and EXPO INPUTS'!$E$34),"0.00E+00"))</f>
        <v>#DIV/0!</v>
      </c>
      <c r="BL737" s="37" t="e">
        <f>VALUE(TEXT((AE737*$U737/365*'TOX and EXPO INPUTS'!$E$33/'TOX and EXPO INPUTS'!$E$34),"0.00E+00"))</f>
        <v>#DIV/0!</v>
      </c>
      <c r="BM737" s="37" t="e">
        <f>VALUE(TEXT((AF737*$U737/365*'TOX and EXPO INPUTS'!$E$33/'TOX and EXPO INPUTS'!$E$34),"0.00E+00"))</f>
        <v>#DIV/0!</v>
      </c>
      <c r="BN737" s="42" t="e">
        <f>VALUE(TEXT((AL737*$T737/365*'TOX and EXPO INPUTS'!$E$33/'TOX and EXPO INPUTS'!$E$34),"0.00E+00"))</f>
        <v>#DIV/0!</v>
      </c>
      <c r="BO737" s="37" t="e">
        <f>VALUE(TEXT((AM737*$T737/365*'TOX and EXPO INPUTS'!$E$33/'TOX and EXPO INPUTS'!$E$34),"0.00E+00"))</f>
        <v>#DIV/0!</v>
      </c>
      <c r="BP737" s="42" t="e">
        <f>VALUE(TEXT((AL737*$U737/365*'TOX and EXPO INPUTS'!$E$33/'TOX and EXPO INPUTS'!$E$34),"0.00E+00"))</f>
        <v>#DIV/0!</v>
      </c>
      <c r="BQ737" s="37" t="e">
        <f>VALUE(TEXT((AM737*$U737/365*'TOX and EXPO INPUTS'!$E$33/'TOX and EXPO INPUTS'!$E$34),"0.00E+00"))</f>
        <v>#DIV/0!</v>
      </c>
      <c r="BR737" s="42" t="e">
        <f>VALUE(TEXT((AP737*$T737/365*'TOX and EXPO INPUTS'!$E$33/'TOX and EXPO INPUTS'!$E$34),"0.00E+00"))</f>
        <v>#DIV/0!</v>
      </c>
      <c r="BS737" s="37" t="e">
        <f>VALUE(TEXT((AQ737*$T737/365*'TOX and EXPO INPUTS'!$E$33/'TOX and EXPO INPUTS'!$E$34),"0.00E+00"))</f>
        <v>#DIV/0!</v>
      </c>
      <c r="BT737" s="37" t="e">
        <f>VALUE(TEXT((AR737*$T737/365*'TOX and EXPO INPUTS'!$E$33/'TOX and EXPO INPUTS'!$E$34),"0.00E+00"))</f>
        <v>#DIV/0!</v>
      </c>
      <c r="BU737" s="37" t="e">
        <f>VALUE(TEXT((AS737*$T737/365*'TOX and EXPO INPUTS'!$E$33/'TOX and EXPO INPUTS'!$E$34),"0.00E+00"))</f>
        <v>#DIV/0!</v>
      </c>
      <c r="BV737" s="37" t="e">
        <f>VALUE(TEXT((AT737*$T737/365*'TOX and EXPO INPUTS'!$E$33/'TOX and EXPO INPUTS'!$E$34),"0.00E+00"))</f>
        <v>#DIV/0!</v>
      </c>
      <c r="BW737" s="37" t="e">
        <f>VALUE(TEXT((AU737*$T737/365*'TOX and EXPO INPUTS'!$E$33/'TOX and EXPO INPUTS'!$E$34),"0.00E+00"))</f>
        <v>#DIV/0!</v>
      </c>
      <c r="BX737" s="42" t="e">
        <f>VALUE(TEXT((AP737*$U737/365*'TOX and EXPO INPUTS'!$E$33/'TOX and EXPO INPUTS'!$E$34),"0.00E+00"))</f>
        <v>#DIV/0!</v>
      </c>
      <c r="BY737" s="37" t="e">
        <f>VALUE(TEXT((AQ737*$U737/365*'TOX and EXPO INPUTS'!$E$33/'TOX and EXPO INPUTS'!$E$34),"0.00E+00"))</f>
        <v>#DIV/0!</v>
      </c>
      <c r="BZ737" s="37" t="e">
        <f>VALUE(TEXT((AR737*$U737/365*'TOX and EXPO INPUTS'!$E$33/'TOX and EXPO INPUTS'!$E$34),"0.00E+00"))</f>
        <v>#DIV/0!</v>
      </c>
      <c r="CA737" s="37" t="e">
        <f>VALUE(TEXT((AS737*$U737/365*'TOX and EXPO INPUTS'!$E$33/'TOX and EXPO INPUTS'!$E$34),"0.00E+00"))</f>
        <v>#DIV/0!</v>
      </c>
      <c r="CB737" s="37" t="e">
        <f>VALUE(TEXT((AT737*$U737/365*'TOX and EXPO INPUTS'!$E$33/'TOX and EXPO INPUTS'!$E$34),"0.00E+00"))</f>
        <v>#DIV/0!</v>
      </c>
      <c r="CC737" s="37" t="e">
        <f>VALUE(TEXT((AU737*$U737/365*'TOX and EXPO INPUTS'!$E$33/'TOX and EXPO INPUTS'!$E$34),"0.00E+00"))</f>
        <v>#DIV/0!</v>
      </c>
      <c r="CD737" s="58" t="e">
        <f>VALUE(TEXT((BR737*'TOX and EXPO INPUTS'!$F$23),"0.00E+00"))</f>
        <v>#DIV/0!</v>
      </c>
      <c r="CE737" s="57" t="e">
        <f>VALUE(TEXT((BS737*'TOX and EXPO INPUTS'!$F$23),"0.00E+00"))</f>
        <v>#DIV/0!</v>
      </c>
      <c r="CF737" s="57" t="e">
        <f>VALUE(TEXT((BT737*'TOX and EXPO INPUTS'!$F$23),"0.00E+00"))</f>
        <v>#DIV/0!</v>
      </c>
      <c r="CG737" s="57" t="e">
        <f>VALUE(TEXT((BU737*'TOX and EXPO INPUTS'!$F$23),"0.00E+00"))</f>
        <v>#DIV/0!</v>
      </c>
      <c r="CH737" s="57" t="e">
        <f>VALUE(TEXT((BV737*'TOX and EXPO INPUTS'!$F$23),"0.00E+00"))</f>
        <v>#DIV/0!</v>
      </c>
      <c r="CI737" s="57" t="e">
        <f>VALUE(TEXT((BW737*'TOX and EXPO INPUTS'!$F$23),"0.00E+00"))</f>
        <v>#DIV/0!</v>
      </c>
      <c r="CJ737" s="58" t="e">
        <f>VALUE(TEXT((BX737*'TOX and EXPO INPUTS'!$F$23),"0.00E+00"))</f>
        <v>#DIV/0!</v>
      </c>
      <c r="CK737" s="57" t="e">
        <f>VALUE(TEXT((BY737*'TOX and EXPO INPUTS'!$F$23),"0.00E+00"))</f>
        <v>#DIV/0!</v>
      </c>
      <c r="CL737" s="57" t="e">
        <f>VALUE(TEXT((BZ737*'TOX and EXPO INPUTS'!$F$23),"0.00E+00"))</f>
        <v>#DIV/0!</v>
      </c>
      <c r="CM737" s="57" t="e">
        <f>VALUE(TEXT((CA737*'TOX and EXPO INPUTS'!$F$23),"0.00E+00"))</f>
        <v>#DIV/0!</v>
      </c>
      <c r="CN737" s="57" t="e">
        <f>VALUE(TEXT((CB737*'TOX and EXPO INPUTS'!$F$23),"0.00E+00"))</f>
        <v>#DIV/0!</v>
      </c>
      <c r="CO737" s="57" t="e">
        <f>VALUE(TEXT((CC737*'TOX and EXPO INPUTS'!$F$23),"0.00E+00"))</f>
        <v>#DIV/0!</v>
      </c>
      <c r="CP737" s="38" t="s">
        <v>106</v>
      </c>
      <c r="CQ737" s="34" t="s">
        <v>107</v>
      </c>
      <c r="CR737" s="34" t="s">
        <v>108</v>
      </c>
      <c r="CS737" s="39" t="s">
        <v>109</v>
      </c>
    </row>
    <row r="738" spans="1:97" ht="48" customHeight="1" x14ac:dyDescent="0.25">
      <c r="A738" s="34" t="s">
        <v>98</v>
      </c>
      <c r="B738" s="34" t="s">
        <v>99</v>
      </c>
      <c r="C738" s="34" t="s">
        <v>115</v>
      </c>
      <c r="D738" s="34" t="s">
        <v>110</v>
      </c>
      <c r="E738" s="39" t="s">
        <v>112</v>
      </c>
      <c r="F738" s="40" t="s">
        <v>179</v>
      </c>
      <c r="G738" s="43"/>
      <c r="H738" s="36" t="s">
        <v>104</v>
      </c>
      <c r="I738" s="67"/>
      <c r="J738" s="36" t="s">
        <v>105</v>
      </c>
      <c r="K738" s="100">
        <f>VLOOKUP(F738,'Amount Seed Planted_variables'!$A$3:$I$74,2,0)</f>
        <v>150000</v>
      </c>
      <c r="L738" s="100">
        <f>VLOOKUP(F738,'Amount Seed Planted_variables'!$A$3:$I$74,3,0)</f>
        <v>192000</v>
      </c>
      <c r="M738" s="36">
        <f t="shared" si="354"/>
        <v>0</v>
      </c>
      <c r="N738" s="35">
        <f t="shared" si="355"/>
        <v>0</v>
      </c>
      <c r="O738" s="101">
        <v>225</v>
      </c>
      <c r="P738" s="93">
        <f>VLOOKUP(F738,'Amount Seed Planted_variables'!$A$3:$I$74,4,0)</f>
        <v>300000</v>
      </c>
      <c r="Q738" s="93">
        <f>VLOOKUP(F738,'Amount Seed Planted_variables'!$A$3:$I$74,7,0)</f>
        <v>80</v>
      </c>
      <c r="R738" s="93">
        <f>VLOOKUP(F738,'Amount Seed Planted_variables'!$A$3:$I$74,8,0)</f>
        <v>24000000</v>
      </c>
      <c r="S738" s="87" t="str">
        <f t="shared" si="351"/>
        <v>NA</v>
      </c>
      <c r="T738" s="35">
        <v>10</v>
      </c>
      <c r="U738" s="35">
        <v>30</v>
      </c>
      <c r="V738" s="41">
        <v>68</v>
      </c>
      <c r="W738" s="35">
        <v>16.899999999999999</v>
      </c>
      <c r="X738" s="35">
        <v>13.1</v>
      </c>
      <c r="Y738" s="41">
        <v>3.6</v>
      </c>
      <c r="Z738" s="35">
        <f t="shared" si="350"/>
        <v>0.36000000000000004</v>
      </c>
      <c r="AA738" s="42">
        <f t="shared" si="356"/>
        <v>0</v>
      </c>
      <c r="AB738" s="37">
        <f t="shared" si="357"/>
        <v>0</v>
      </c>
      <c r="AC738" s="37">
        <f t="shared" si="358"/>
        <v>0</v>
      </c>
      <c r="AD738" s="42" t="e">
        <f>VALUE(TEXT(((AA738*'TOX and EXPO INPUTS'!$F$13)/'TOX and EXPO INPUTS'!$E$27),"0.00E+00"))</f>
        <v>#DIV/0!</v>
      </c>
      <c r="AE738" s="37" t="e">
        <f>VALUE(TEXT(((AB738*'TOX and EXPO INPUTS'!$F$13)/'TOX and EXPO INPUTS'!$E$27),"0.00E+00"))</f>
        <v>#DIV/0!</v>
      </c>
      <c r="AF738" s="37" t="e">
        <f>VALUE(TEXT(((AC738*'TOX and EXPO INPUTS'!$F$13)/'TOX and EXPO INPUTS'!$E$27),"0.00E+00"))</f>
        <v>#DIV/0!</v>
      </c>
      <c r="AG738" s="42" t="e">
        <f>IF($E738="ST",VALUE(TEXT(('TOX and EXPO INPUTS'!$F$7/AD738),"0.0E+00")),IF($E738="IT",VALUE(TEXT(('TOX and EXPO INPUTS'!$F$10/AD738),"0.0E+00"))))</f>
        <v>#DIV/0!</v>
      </c>
      <c r="AH738" s="37" t="e">
        <f>IF($E738="ST",VALUE(TEXT(('TOX and EXPO INPUTS'!$F$7/AE738),"0.0E+00")),IF($E738="IT",VALUE(TEXT(('TOX and EXPO INPUTS'!$F$10/AE738),"0.0E+00"))))</f>
        <v>#DIV/0!</v>
      </c>
      <c r="AI738" s="37" t="e">
        <f>IF($E738="ST",VALUE(TEXT(('TOX and EXPO INPUTS'!$F$7/AF738),"0.0E+00")),IF($E738="IT",VALUE(TEXT(('TOX and EXPO INPUTS'!$F$10/AF738),"0.0E+00"))))</f>
        <v>#DIV/0!</v>
      </c>
      <c r="AJ738" s="42">
        <f t="shared" si="352"/>
        <v>0</v>
      </c>
      <c r="AK738" s="37">
        <f t="shared" si="353"/>
        <v>0</v>
      </c>
      <c r="AL738" s="42" t="e">
        <f>VALUE(TEXT(((AJ738*'TOX and EXPO INPUTS'!$F$21)/'TOX and EXPO INPUTS'!$E$29),"0.00E+00"))</f>
        <v>#DIV/0!</v>
      </c>
      <c r="AM738" s="37" t="e">
        <f>VALUE(TEXT(((AK738*'TOX and EXPO INPUTS'!$F$21)/'TOX and EXPO INPUTS'!$E$29),"0.00E+00"))</f>
        <v>#DIV/0!</v>
      </c>
      <c r="AN738" s="42" t="e">
        <f>IF($E738="ST",VALUE(TEXT(('TOX and EXPO INPUTS'!$F$15/AL738),"0.0E+00")),IF($E738="IT",VALUE(TEXT(('TOX and EXPO INPUTS'!$F$18/AL738),"0.0E+00"))))</f>
        <v>#DIV/0!</v>
      </c>
      <c r="AO738" s="37" t="e">
        <f>IF($E738="ST",VALUE(TEXT(('TOX and EXPO INPUTS'!$F$15/AM738),"0.0E+00")),IF($E738="IT",VALUE(TEXT(('TOX and EXPO INPUTS'!$F$18/AM738),"0.0E+00"))))</f>
        <v>#DIV/0!</v>
      </c>
      <c r="AP738" s="42" t="e">
        <f t="shared" si="338"/>
        <v>#DIV/0!</v>
      </c>
      <c r="AQ738" s="37" t="e">
        <f t="shared" si="339"/>
        <v>#DIV/0!</v>
      </c>
      <c r="AR738" s="37" t="e">
        <f t="shared" si="340"/>
        <v>#DIV/0!</v>
      </c>
      <c r="AS738" s="37" t="e">
        <f t="shared" si="341"/>
        <v>#DIV/0!</v>
      </c>
      <c r="AT738" s="37" t="e">
        <f t="shared" si="342"/>
        <v>#DIV/0!</v>
      </c>
      <c r="AU738" s="37" t="e">
        <f t="shared" si="343"/>
        <v>#DIV/0!</v>
      </c>
      <c r="AV738" s="42" t="e">
        <f t="shared" si="344"/>
        <v>#DIV/0!</v>
      </c>
      <c r="AW738" s="37" t="e">
        <f t="shared" si="345"/>
        <v>#DIV/0!</v>
      </c>
      <c r="AX738" s="37" t="e">
        <f t="shared" si="346"/>
        <v>#DIV/0!</v>
      </c>
      <c r="AY738" s="37" t="e">
        <f t="shared" si="347"/>
        <v>#DIV/0!</v>
      </c>
      <c r="AZ738" s="37" t="e">
        <f t="shared" si="348"/>
        <v>#DIV/0!</v>
      </c>
      <c r="BA738" s="37" t="e">
        <f t="shared" si="349"/>
        <v>#DIV/0!</v>
      </c>
      <c r="BB738" s="42" t="e">
        <f>IF($E738="ST",VALUE(TEXT((1/(('TOX and EXPO INPUTS'!$F$9/AG738)+('TOX and EXPO INPUTS'!$F$17/AN738))),"0.0E+00")),IF($E738="IT",VALUE(TEXT((1/(('TOX and EXPO INPUTS'!$F$12/AG738)+('TOX and EXPO INPUTS'!$F$20/AN738))),"0.0E+00"))))</f>
        <v>#DIV/0!</v>
      </c>
      <c r="BC738" s="37" t="e">
        <f>IF($E738="ST",VALUE(TEXT((1/(('TOX and EXPO INPUTS'!$F$9/AH738)+('TOX and EXPO INPUTS'!$F$17/AN738))),"0.0E+00")),IF($E738="IT",VALUE(TEXT((1/(('TOX and EXPO INPUTS'!$F$12/AH738)+('TOX and EXPO INPUTS'!$F$20/AN738))),"0.0E+00"))))</f>
        <v>#DIV/0!</v>
      </c>
      <c r="BD738" s="37" t="e">
        <f>IF($E738="ST",VALUE(TEXT((1/(('TOX and EXPO INPUTS'!$F$9/AI738)+('TOX and EXPO INPUTS'!$F$17/AN738))),"0.0E+00")),IF($E738="IT",VALUE(TEXT((1/(('TOX and EXPO INPUTS'!$F$12/AI738)+('TOX and EXPO INPUTS'!$F$20/AN738))),"0.0E+00"))))</f>
        <v>#DIV/0!</v>
      </c>
      <c r="BE738" s="37" t="e">
        <f>IF($E738="ST",VALUE(TEXT((1/(('TOX and EXPO INPUTS'!$F$9/AG738)+('TOX and EXPO INPUTS'!$F$17/AO738))),"0.0E+00")),IF($E738="IT",VALUE(TEXT((1/(('TOX and EXPO INPUTS'!$F$12/AG738)+('TOX and EXPO INPUTS'!$F$20/AO738))),"0.0E+00"))))</f>
        <v>#DIV/0!</v>
      </c>
      <c r="BF738" s="37" t="e">
        <f>IF($E738="ST",VALUE(TEXT((1/(('TOX and EXPO INPUTS'!$F$9/AH738)+('TOX and EXPO INPUTS'!$F$17/AO738))),"0.0E+00")),IF($E738="IT",VALUE(TEXT((1/(('TOX and EXPO INPUTS'!$F$12/AH738)+('TOX and EXPO INPUTS'!$F$20/AO738))),"0.0E+00"))))</f>
        <v>#DIV/0!</v>
      </c>
      <c r="BG738" s="37" t="e">
        <f>IF($E738="ST",VALUE(TEXT((1/(('TOX and EXPO INPUTS'!$F$9/AI738)+('TOX and EXPO INPUTS'!$F$17/AO738))),"0.0E+00")),IF($E738="IT",VALUE(TEXT((1/(('TOX and EXPO INPUTS'!$F$12/AI738)+('TOX and EXPO INPUTS'!$F$20/AO738))),"0.0E+00"))))</f>
        <v>#DIV/0!</v>
      </c>
      <c r="BH738" s="42" t="e">
        <f>VALUE(TEXT((AD738*$T738/365*'TOX and EXPO INPUTS'!$E$33/'TOX and EXPO INPUTS'!$E$34),"0.00E+00"))</f>
        <v>#DIV/0!</v>
      </c>
      <c r="BI738" s="37" t="e">
        <f>VALUE(TEXT((AE738*$T738/365*'TOX and EXPO INPUTS'!$E$33/'TOX and EXPO INPUTS'!$E$34),"0.00E+00"))</f>
        <v>#DIV/0!</v>
      </c>
      <c r="BJ738" s="37" t="e">
        <f>VALUE(TEXT((AF738*$T738/365*'TOX and EXPO INPUTS'!$E$33/'TOX and EXPO INPUTS'!$E$34),"0.00E+00"))</f>
        <v>#DIV/0!</v>
      </c>
      <c r="BK738" s="42" t="e">
        <f>VALUE(TEXT((AD738*$U738/365*'TOX and EXPO INPUTS'!$E$33/'TOX and EXPO INPUTS'!$E$34),"0.00E+00"))</f>
        <v>#DIV/0!</v>
      </c>
      <c r="BL738" s="37" t="e">
        <f>VALUE(TEXT((AE738*$U738/365*'TOX and EXPO INPUTS'!$E$33/'TOX and EXPO INPUTS'!$E$34),"0.00E+00"))</f>
        <v>#DIV/0!</v>
      </c>
      <c r="BM738" s="37" t="e">
        <f>VALUE(TEXT((AF738*$U738/365*'TOX and EXPO INPUTS'!$E$33/'TOX and EXPO INPUTS'!$E$34),"0.00E+00"))</f>
        <v>#DIV/0!</v>
      </c>
      <c r="BN738" s="42" t="e">
        <f>VALUE(TEXT((AL738*$T738/365*'TOX and EXPO INPUTS'!$E$33/'TOX and EXPO INPUTS'!$E$34),"0.00E+00"))</f>
        <v>#DIV/0!</v>
      </c>
      <c r="BO738" s="37" t="e">
        <f>VALUE(TEXT((AM738*$T738/365*'TOX and EXPO INPUTS'!$E$33/'TOX and EXPO INPUTS'!$E$34),"0.00E+00"))</f>
        <v>#DIV/0!</v>
      </c>
      <c r="BP738" s="42" t="e">
        <f>VALUE(TEXT((AL738*$U738/365*'TOX and EXPO INPUTS'!$E$33/'TOX and EXPO INPUTS'!$E$34),"0.00E+00"))</f>
        <v>#DIV/0!</v>
      </c>
      <c r="BQ738" s="37" t="e">
        <f>VALUE(TEXT((AM738*$U738/365*'TOX and EXPO INPUTS'!$E$33/'TOX and EXPO INPUTS'!$E$34),"0.00E+00"))</f>
        <v>#DIV/0!</v>
      </c>
      <c r="BR738" s="42" t="e">
        <f>VALUE(TEXT((AP738*$T738/365*'TOX and EXPO INPUTS'!$E$33/'TOX and EXPO INPUTS'!$E$34),"0.00E+00"))</f>
        <v>#DIV/0!</v>
      </c>
      <c r="BS738" s="37" t="e">
        <f>VALUE(TEXT((AQ738*$T738/365*'TOX and EXPO INPUTS'!$E$33/'TOX and EXPO INPUTS'!$E$34),"0.00E+00"))</f>
        <v>#DIV/0!</v>
      </c>
      <c r="BT738" s="37" t="e">
        <f>VALUE(TEXT((AR738*$T738/365*'TOX and EXPO INPUTS'!$E$33/'TOX and EXPO INPUTS'!$E$34),"0.00E+00"))</f>
        <v>#DIV/0!</v>
      </c>
      <c r="BU738" s="37" t="e">
        <f>VALUE(TEXT((AS738*$T738/365*'TOX and EXPO INPUTS'!$E$33/'TOX and EXPO INPUTS'!$E$34),"0.00E+00"))</f>
        <v>#DIV/0!</v>
      </c>
      <c r="BV738" s="37" t="e">
        <f>VALUE(TEXT((AT738*$T738/365*'TOX and EXPO INPUTS'!$E$33/'TOX and EXPO INPUTS'!$E$34),"0.00E+00"))</f>
        <v>#DIV/0!</v>
      </c>
      <c r="BW738" s="37" t="e">
        <f>VALUE(TEXT((AU738*$T738/365*'TOX and EXPO INPUTS'!$E$33/'TOX and EXPO INPUTS'!$E$34),"0.00E+00"))</f>
        <v>#DIV/0!</v>
      </c>
      <c r="BX738" s="42" t="e">
        <f>VALUE(TEXT((AP738*$U738/365*'TOX and EXPO INPUTS'!$E$33/'TOX and EXPO INPUTS'!$E$34),"0.00E+00"))</f>
        <v>#DIV/0!</v>
      </c>
      <c r="BY738" s="37" t="e">
        <f>VALUE(TEXT((AQ738*$U738/365*'TOX and EXPO INPUTS'!$E$33/'TOX and EXPO INPUTS'!$E$34),"0.00E+00"))</f>
        <v>#DIV/0!</v>
      </c>
      <c r="BZ738" s="37" t="e">
        <f>VALUE(TEXT((AR738*$U738/365*'TOX and EXPO INPUTS'!$E$33/'TOX and EXPO INPUTS'!$E$34),"0.00E+00"))</f>
        <v>#DIV/0!</v>
      </c>
      <c r="CA738" s="37" t="e">
        <f>VALUE(TEXT((AS738*$U738/365*'TOX and EXPO INPUTS'!$E$33/'TOX and EXPO INPUTS'!$E$34),"0.00E+00"))</f>
        <v>#DIV/0!</v>
      </c>
      <c r="CB738" s="37" t="e">
        <f>VALUE(TEXT((AT738*$U738/365*'TOX and EXPO INPUTS'!$E$33/'TOX and EXPO INPUTS'!$E$34),"0.00E+00"))</f>
        <v>#DIV/0!</v>
      </c>
      <c r="CC738" s="37" t="e">
        <f>VALUE(TEXT((AU738*$U738/365*'TOX and EXPO INPUTS'!$E$33/'TOX and EXPO INPUTS'!$E$34),"0.00E+00"))</f>
        <v>#DIV/0!</v>
      </c>
      <c r="CD738" s="58" t="e">
        <f>VALUE(TEXT((BR738*'TOX and EXPO INPUTS'!$F$23),"0.00E+00"))</f>
        <v>#DIV/0!</v>
      </c>
      <c r="CE738" s="57" t="e">
        <f>VALUE(TEXT((BS738*'TOX and EXPO INPUTS'!$F$23),"0.00E+00"))</f>
        <v>#DIV/0!</v>
      </c>
      <c r="CF738" s="57" t="e">
        <f>VALUE(TEXT((BT738*'TOX and EXPO INPUTS'!$F$23),"0.00E+00"))</f>
        <v>#DIV/0!</v>
      </c>
      <c r="CG738" s="57" t="e">
        <f>VALUE(TEXT((BU738*'TOX and EXPO INPUTS'!$F$23),"0.00E+00"))</f>
        <v>#DIV/0!</v>
      </c>
      <c r="CH738" s="57" t="e">
        <f>VALUE(TEXT((BV738*'TOX and EXPO INPUTS'!$F$23),"0.00E+00"))</f>
        <v>#DIV/0!</v>
      </c>
      <c r="CI738" s="57" t="e">
        <f>VALUE(TEXT((BW738*'TOX and EXPO INPUTS'!$F$23),"0.00E+00"))</f>
        <v>#DIV/0!</v>
      </c>
      <c r="CJ738" s="58" t="e">
        <f>VALUE(TEXT((BX738*'TOX and EXPO INPUTS'!$F$23),"0.00E+00"))</f>
        <v>#DIV/0!</v>
      </c>
      <c r="CK738" s="57" t="e">
        <f>VALUE(TEXT((BY738*'TOX and EXPO INPUTS'!$F$23),"0.00E+00"))</f>
        <v>#DIV/0!</v>
      </c>
      <c r="CL738" s="57" t="e">
        <f>VALUE(TEXT((BZ738*'TOX and EXPO INPUTS'!$F$23),"0.00E+00"))</f>
        <v>#DIV/0!</v>
      </c>
      <c r="CM738" s="57" t="e">
        <f>VALUE(TEXT((CA738*'TOX and EXPO INPUTS'!$F$23),"0.00E+00"))</f>
        <v>#DIV/0!</v>
      </c>
      <c r="CN738" s="57" t="e">
        <f>VALUE(TEXT((CB738*'TOX and EXPO INPUTS'!$F$23),"0.00E+00"))</f>
        <v>#DIV/0!</v>
      </c>
      <c r="CO738" s="57" t="e">
        <f>VALUE(TEXT((CC738*'TOX and EXPO INPUTS'!$F$23),"0.00E+00"))</f>
        <v>#DIV/0!</v>
      </c>
      <c r="CP738" s="38" t="s">
        <v>106</v>
      </c>
      <c r="CQ738" s="34" t="s">
        <v>107</v>
      </c>
      <c r="CR738" s="34" t="s">
        <v>108</v>
      </c>
      <c r="CS738" s="39" t="s">
        <v>109</v>
      </c>
    </row>
    <row r="739" spans="1:97" ht="48" customHeight="1" x14ac:dyDescent="0.25">
      <c r="A739" s="34" t="s">
        <v>98</v>
      </c>
      <c r="B739" s="34" t="s">
        <v>99</v>
      </c>
      <c r="C739" s="34" t="s">
        <v>115</v>
      </c>
      <c r="D739" s="34" t="s">
        <v>111</v>
      </c>
      <c r="E739" s="39" t="s">
        <v>112</v>
      </c>
      <c r="F739" s="40" t="s">
        <v>179</v>
      </c>
      <c r="G739" s="43"/>
      <c r="H739" s="36" t="s">
        <v>104</v>
      </c>
      <c r="I739" s="67"/>
      <c r="J739" s="36" t="s">
        <v>105</v>
      </c>
      <c r="K739" s="100">
        <f>VLOOKUP(F739,'Amount Seed Planted_variables'!$A$3:$I$74,2,0)</f>
        <v>150000</v>
      </c>
      <c r="L739" s="100">
        <f>VLOOKUP(F739,'Amount Seed Planted_variables'!$A$3:$I$74,3,0)</f>
        <v>192000</v>
      </c>
      <c r="M739" s="36">
        <f t="shared" si="354"/>
        <v>0</v>
      </c>
      <c r="N739" s="35">
        <f t="shared" si="355"/>
        <v>0</v>
      </c>
      <c r="O739" s="101">
        <v>225</v>
      </c>
      <c r="P739" s="93">
        <f>VLOOKUP(F739,'Amount Seed Planted_variables'!$A$3:$I$74,4,0)</f>
        <v>300000</v>
      </c>
      <c r="Q739" s="93">
        <f>VLOOKUP(F739,'Amount Seed Planted_variables'!$A$3:$I$74,7,0)</f>
        <v>80</v>
      </c>
      <c r="R739" s="93">
        <f>VLOOKUP(F739,'Amount Seed Planted_variables'!$A$3:$I$74,8,0)</f>
        <v>24000000</v>
      </c>
      <c r="S739" s="87">
        <f t="shared" si="351"/>
        <v>2.5</v>
      </c>
      <c r="T739" s="35">
        <v>10</v>
      </c>
      <c r="U739" s="35">
        <v>30</v>
      </c>
      <c r="V739" s="41">
        <v>138210600</v>
      </c>
      <c r="W739" s="35">
        <v>23262800</v>
      </c>
      <c r="X739" s="35">
        <v>21238200</v>
      </c>
      <c r="Y739" s="41">
        <v>106100</v>
      </c>
      <c r="Z739" s="35">
        <f t="shared" si="350"/>
        <v>10610</v>
      </c>
      <c r="AA739" s="42">
        <f t="shared" si="356"/>
        <v>0</v>
      </c>
      <c r="AB739" s="37">
        <f t="shared" si="357"/>
        <v>0</v>
      </c>
      <c r="AC739" s="37">
        <f t="shared" si="358"/>
        <v>0</v>
      </c>
      <c r="AD739" s="42" t="e">
        <f>VALUE(TEXT(((AA739*'TOX and EXPO INPUTS'!$F$13)/'TOX and EXPO INPUTS'!$E$27),"0.00E+00"))</f>
        <v>#DIV/0!</v>
      </c>
      <c r="AE739" s="37" t="e">
        <f>VALUE(TEXT(((AB739*'TOX and EXPO INPUTS'!$F$13)/'TOX and EXPO INPUTS'!$E$27),"0.00E+00"))</f>
        <v>#DIV/0!</v>
      </c>
      <c r="AF739" s="37" t="e">
        <f>VALUE(TEXT(((AC739*'TOX and EXPO INPUTS'!$F$13)/'TOX and EXPO INPUTS'!$E$27),"0.00E+00"))</f>
        <v>#DIV/0!</v>
      </c>
      <c r="AG739" s="42" t="e">
        <f>IF($E739="ST",VALUE(TEXT(('TOX and EXPO INPUTS'!$F$7/AD739),"0.0E+00")),IF($E739="IT",VALUE(TEXT(('TOX and EXPO INPUTS'!$F$10/AD739),"0.0E+00"))))</f>
        <v>#DIV/0!</v>
      </c>
      <c r="AH739" s="37" t="e">
        <f>IF($E739="ST",VALUE(TEXT(('TOX and EXPO INPUTS'!$F$7/AE739),"0.0E+00")),IF($E739="IT",VALUE(TEXT(('TOX and EXPO INPUTS'!$F$10/AE739),"0.0E+00"))))</f>
        <v>#DIV/0!</v>
      </c>
      <c r="AI739" s="37" t="e">
        <f>IF($E739="ST",VALUE(TEXT(('TOX and EXPO INPUTS'!$F$7/AF739),"0.0E+00")),IF($E739="IT",VALUE(TEXT(('TOX and EXPO INPUTS'!$F$10/AF739),"0.0E+00"))))</f>
        <v>#DIV/0!</v>
      </c>
      <c r="AJ739" s="42">
        <f t="shared" si="352"/>
        <v>0</v>
      </c>
      <c r="AK739" s="37">
        <f t="shared" si="353"/>
        <v>0</v>
      </c>
      <c r="AL739" s="42" t="e">
        <f>VALUE(TEXT(((AJ739*'TOX and EXPO INPUTS'!$F$21)/'TOX and EXPO INPUTS'!$E$29),"0.00E+00"))</f>
        <v>#DIV/0!</v>
      </c>
      <c r="AM739" s="37" t="e">
        <f>VALUE(TEXT(((AK739*'TOX and EXPO INPUTS'!$F$21)/'TOX and EXPO INPUTS'!$E$29),"0.00E+00"))</f>
        <v>#DIV/0!</v>
      </c>
      <c r="AN739" s="42" t="e">
        <f>IF($E739="ST",VALUE(TEXT(('TOX and EXPO INPUTS'!$F$15/AL739),"0.0E+00")),IF($E739="IT",VALUE(TEXT(('TOX and EXPO INPUTS'!$F$18/AL739),"0.0E+00"))))</f>
        <v>#DIV/0!</v>
      </c>
      <c r="AO739" s="37" t="e">
        <f>IF($E739="ST",VALUE(TEXT(('TOX and EXPO INPUTS'!$F$15/AM739),"0.0E+00")),IF($E739="IT",VALUE(TEXT(('TOX and EXPO INPUTS'!$F$18/AM739),"0.0E+00"))))</f>
        <v>#DIV/0!</v>
      </c>
      <c r="AP739" s="42" t="e">
        <f t="shared" si="338"/>
        <v>#DIV/0!</v>
      </c>
      <c r="AQ739" s="37" t="e">
        <f t="shared" si="339"/>
        <v>#DIV/0!</v>
      </c>
      <c r="AR739" s="37" t="e">
        <f t="shared" si="340"/>
        <v>#DIV/0!</v>
      </c>
      <c r="AS739" s="37" t="e">
        <f t="shared" si="341"/>
        <v>#DIV/0!</v>
      </c>
      <c r="AT739" s="37" t="e">
        <f t="shared" si="342"/>
        <v>#DIV/0!</v>
      </c>
      <c r="AU739" s="37" t="e">
        <f t="shared" si="343"/>
        <v>#DIV/0!</v>
      </c>
      <c r="AV739" s="42" t="e">
        <f t="shared" si="344"/>
        <v>#DIV/0!</v>
      </c>
      <c r="AW739" s="37" t="e">
        <f t="shared" si="345"/>
        <v>#DIV/0!</v>
      </c>
      <c r="AX739" s="37" t="e">
        <f t="shared" si="346"/>
        <v>#DIV/0!</v>
      </c>
      <c r="AY739" s="37" t="e">
        <f t="shared" si="347"/>
        <v>#DIV/0!</v>
      </c>
      <c r="AZ739" s="37" t="e">
        <f t="shared" si="348"/>
        <v>#DIV/0!</v>
      </c>
      <c r="BA739" s="37" t="e">
        <f t="shared" si="349"/>
        <v>#DIV/0!</v>
      </c>
      <c r="BB739" s="42" t="e">
        <f>IF($E739="ST",VALUE(TEXT((1/(('TOX and EXPO INPUTS'!$F$9/AG739)+('TOX and EXPO INPUTS'!$F$17/AN739))),"0.0E+00")),IF($E739="IT",VALUE(TEXT((1/(('TOX and EXPO INPUTS'!$F$12/AG739)+('TOX and EXPO INPUTS'!$F$20/AN739))),"0.0E+00"))))</f>
        <v>#DIV/0!</v>
      </c>
      <c r="BC739" s="37" t="e">
        <f>IF($E739="ST",VALUE(TEXT((1/(('TOX and EXPO INPUTS'!$F$9/AH739)+('TOX and EXPO INPUTS'!$F$17/AN739))),"0.0E+00")),IF($E739="IT",VALUE(TEXT((1/(('TOX and EXPO INPUTS'!$F$12/AH739)+('TOX and EXPO INPUTS'!$F$20/AN739))),"0.0E+00"))))</f>
        <v>#DIV/0!</v>
      </c>
      <c r="BD739" s="37" t="e">
        <f>IF($E739="ST",VALUE(TEXT((1/(('TOX and EXPO INPUTS'!$F$9/AI739)+('TOX and EXPO INPUTS'!$F$17/AN739))),"0.0E+00")),IF($E739="IT",VALUE(TEXT((1/(('TOX and EXPO INPUTS'!$F$12/AI739)+('TOX and EXPO INPUTS'!$F$20/AN739))),"0.0E+00"))))</f>
        <v>#DIV/0!</v>
      </c>
      <c r="BE739" s="37" t="e">
        <f>IF($E739="ST",VALUE(TEXT((1/(('TOX and EXPO INPUTS'!$F$9/AG739)+('TOX and EXPO INPUTS'!$F$17/AO739))),"0.0E+00")),IF($E739="IT",VALUE(TEXT((1/(('TOX and EXPO INPUTS'!$F$12/AG739)+('TOX and EXPO INPUTS'!$F$20/AO739))),"0.0E+00"))))</f>
        <v>#DIV/0!</v>
      </c>
      <c r="BF739" s="37" t="e">
        <f>IF($E739="ST",VALUE(TEXT((1/(('TOX and EXPO INPUTS'!$F$9/AH739)+('TOX and EXPO INPUTS'!$F$17/AO739))),"0.0E+00")),IF($E739="IT",VALUE(TEXT((1/(('TOX and EXPO INPUTS'!$F$12/AH739)+('TOX and EXPO INPUTS'!$F$20/AO739))),"0.0E+00"))))</f>
        <v>#DIV/0!</v>
      </c>
      <c r="BG739" s="37" t="e">
        <f>IF($E739="ST",VALUE(TEXT((1/(('TOX and EXPO INPUTS'!$F$9/AI739)+('TOX and EXPO INPUTS'!$F$17/AO739))),"0.0E+00")),IF($E739="IT",VALUE(TEXT((1/(('TOX and EXPO INPUTS'!$F$12/AI739)+('TOX and EXPO INPUTS'!$F$20/AO739))),"0.0E+00"))))</f>
        <v>#DIV/0!</v>
      </c>
      <c r="BH739" s="42" t="e">
        <f>VALUE(TEXT((AD739*$T739/365*'TOX and EXPO INPUTS'!$E$33/'TOX and EXPO INPUTS'!$E$34),"0.00E+00"))</f>
        <v>#DIV/0!</v>
      </c>
      <c r="BI739" s="37" t="e">
        <f>VALUE(TEXT((AE739*$T739/365*'TOX and EXPO INPUTS'!$E$33/'TOX and EXPO INPUTS'!$E$34),"0.00E+00"))</f>
        <v>#DIV/0!</v>
      </c>
      <c r="BJ739" s="37" t="e">
        <f>VALUE(TEXT((AF739*$T739/365*'TOX and EXPO INPUTS'!$E$33/'TOX and EXPO INPUTS'!$E$34),"0.00E+00"))</f>
        <v>#DIV/0!</v>
      </c>
      <c r="BK739" s="42" t="e">
        <f>VALUE(TEXT((AD739*$U739/365*'TOX and EXPO INPUTS'!$E$33/'TOX and EXPO INPUTS'!$E$34),"0.00E+00"))</f>
        <v>#DIV/0!</v>
      </c>
      <c r="BL739" s="37" t="e">
        <f>VALUE(TEXT((AE739*$U739/365*'TOX and EXPO INPUTS'!$E$33/'TOX and EXPO INPUTS'!$E$34),"0.00E+00"))</f>
        <v>#DIV/0!</v>
      </c>
      <c r="BM739" s="37" t="e">
        <f>VALUE(TEXT((AF739*$U739/365*'TOX and EXPO INPUTS'!$E$33/'TOX and EXPO INPUTS'!$E$34),"0.00E+00"))</f>
        <v>#DIV/0!</v>
      </c>
      <c r="BN739" s="42" t="e">
        <f>VALUE(TEXT((AL739*$T739/365*'TOX and EXPO INPUTS'!$E$33/'TOX and EXPO INPUTS'!$E$34),"0.00E+00"))</f>
        <v>#DIV/0!</v>
      </c>
      <c r="BO739" s="37" t="e">
        <f>VALUE(TEXT((AM739*$T739/365*'TOX and EXPO INPUTS'!$E$33/'TOX and EXPO INPUTS'!$E$34),"0.00E+00"))</f>
        <v>#DIV/0!</v>
      </c>
      <c r="BP739" s="42" t="e">
        <f>VALUE(TEXT((AL739*$U739/365*'TOX and EXPO INPUTS'!$E$33/'TOX and EXPO INPUTS'!$E$34),"0.00E+00"))</f>
        <v>#DIV/0!</v>
      </c>
      <c r="BQ739" s="37" t="e">
        <f>VALUE(TEXT((AM739*$U739/365*'TOX and EXPO INPUTS'!$E$33/'TOX and EXPO INPUTS'!$E$34),"0.00E+00"))</f>
        <v>#DIV/0!</v>
      </c>
      <c r="BR739" s="42" t="e">
        <f>VALUE(TEXT((AP739*$T739/365*'TOX and EXPO INPUTS'!$E$33/'TOX and EXPO INPUTS'!$E$34),"0.00E+00"))</f>
        <v>#DIV/0!</v>
      </c>
      <c r="BS739" s="37" t="e">
        <f>VALUE(TEXT((AQ739*$T739/365*'TOX and EXPO INPUTS'!$E$33/'TOX and EXPO INPUTS'!$E$34),"0.00E+00"))</f>
        <v>#DIV/0!</v>
      </c>
      <c r="BT739" s="37" t="e">
        <f>VALUE(TEXT((AR739*$T739/365*'TOX and EXPO INPUTS'!$E$33/'TOX and EXPO INPUTS'!$E$34),"0.00E+00"))</f>
        <v>#DIV/0!</v>
      </c>
      <c r="BU739" s="37" t="e">
        <f>VALUE(TEXT((AS739*$T739/365*'TOX and EXPO INPUTS'!$E$33/'TOX and EXPO INPUTS'!$E$34),"0.00E+00"))</f>
        <v>#DIV/0!</v>
      </c>
      <c r="BV739" s="37" t="e">
        <f>VALUE(TEXT((AT739*$T739/365*'TOX and EXPO INPUTS'!$E$33/'TOX and EXPO INPUTS'!$E$34),"0.00E+00"))</f>
        <v>#DIV/0!</v>
      </c>
      <c r="BW739" s="37" t="e">
        <f>VALUE(TEXT((AU739*$T739/365*'TOX and EXPO INPUTS'!$E$33/'TOX and EXPO INPUTS'!$E$34),"0.00E+00"))</f>
        <v>#DIV/0!</v>
      </c>
      <c r="BX739" s="42" t="e">
        <f>VALUE(TEXT((AP739*$U739/365*'TOX and EXPO INPUTS'!$E$33/'TOX and EXPO INPUTS'!$E$34),"0.00E+00"))</f>
        <v>#DIV/0!</v>
      </c>
      <c r="BY739" s="37" t="e">
        <f>VALUE(TEXT((AQ739*$U739/365*'TOX and EXPO INPUTS'!$E$33/'TOX and EXPO INPUTS'!$E$34),"0.00E+00"))</f>
        <v>#DIV/0!</v>
      </c>
      <c r="BZ739" s="37" t="e">
        <f>VALUE(TEXT((AR739*$U739/365*'TOX and EXPO INPUTS'!$E$33/'TOX and EXPO INPUTS'!$E$34),"0.00E+00"))</f>
        <v>#DIV/0!</v>
      </c>
      <c r="CA739" s="37" t="e">
        <f>VALUE(TEXT((AS739*$U739/365*'TOX and EXPO INPUTS'!$E$33/'TOX and EXPO INPUTS'!$E$34),"0.00E+00"))</f>
        <v>#DIV/0!</v>
      </c>
      <c r="CB739" s="37" t="e">
        <f>VALUE(TEXT((AT739*$U739/365*'TOX and EXPO INPUTS'!$E$33/'TOX and EXPO INPUTS'!$E$34),"0.00E+00"))</f>
        <v>#DIV/0!</v>
      </c>
      <c r="CC739" s="37" t="e">
        <f>VALUE(TEXT((AU739*$U739/365*'TOX and EXPO INPUTS'!$E$33/'TOX and EXPO INPUTS'!$E$34),"0.00E+00"))</f>
        <v>#DIV/0!</v>
      </c>
      <c r="CD739" s="58" t="e">
        <f>VALUE(TEXT((BR739*'TOX and EXPO INPUTS'!$F$23),"0.00E+00"))</f>
        <v>#DIV/0!</v>
      </c>
      <c r="CE739" s="57" t="e">
        <f>VALUE(TEXT((BS739*'TOX and EXPO INPUTS'!$F$23),"0.00E+00"))</f>
        <v>#DIV/0!</v>
      </c>
      <c r="CF739" s="57" t="e">
        <f>VALUE(TEXT((BT739*'TOX and EXPO INPUTS'!$F$23),"0.00E+00"))</f>
        <v>#DIV/0!</v>
      </c>
      <c r="CG739" s="57" t="e">
        <f>VALUE(TEXT((BU739*'TOX and EXPO INPUTS'!$F$23),"0.00E+00"))</f>
        <v>#DIV/0!</v>
      </c>
      <c r="CH739" s="57" t="e">
        <f>VALUE(TEXT((BV739*'TOX and EXPO INPUTS'!$F$23),"0.00E+00"))</f>
        <v>#DIV/0!</v>
      </c>
      <c r="CI739" s="57" t="e">
        <f>VALUE(TEXT((BW739*'TOX and EXPO INPUTS'!$F$23),"0.00E+00"))</f>
        <v>#DIV/0!</v>
      </c>
      <c r="CJ739" s="58" t="e">
        <f>VALUE(TEXT((BX739*'TOX and EXPO INPUTS'!$F$23),"0.00E+00"))</f>
        <v>#DIV/0!</v>
      </c>
      <c r="CK739" s="57" t="e">
        <f>VALUE(TEXT((BY739*'TOX and EXPO INPUTS'!$F$23),"0.00E+00"))</f>
        <v>#DIV/0!</v>
      </c>
      <c r="CL739" s="57" t="e">
        <f>VALUE(TEXT((BZ739*'TOX and EXPO INPUTS'!$F$23),"0.00E+00"))</f>
        <v>#DIV/0!</v>
      </c>
      <c r="CM739" s="57" t="e">
        <f>VALUE(TEXT((CA739*'TOX and EXPO INPUTS'!$F$23),"0.00E+00"))</f>
        <v>#DIV/0!</v>
      </c>
      <c r="CN739" s="57" t="e">
        <f>VALUE(TEXT((CB739*'TOX and EXPO INPUTS'!$F$23),"0.00E+00"))</f>
        <v>#DIV/0!</v>
      </c>
      <c r="CO739" s="57" t="e">
        <f>VALUE(TEXT((CC739*'TOX and EXPO INPUTS'!$F$23),"0.00E+00"))</f>
        <v>#DIV/0!</v>
      </c>
      <c r="CP739" s="38" t="s">
        <v>106</v>
      </c>
      <c r="CQ739" s="34" t="s">
        <v>107</v>
      </c>
      <c r="CR739" s="34" t="s">
        <v>108</v>
      </c>
      <c r="CS739" s="39" t="s">
        <v>109</v>
      </c>
    </row>
    <row r="740" spans="1:97" ht="48" customHeight="1" x14ac:dyDescent="0.25">
      <c r="A740" s="34" t="s">
        <v>98</v>
      </c>
      <c r="B740" s="34" t="s">
        <v>99</v>
      </c>
      <c r="C740" s="34" t="s">
        <v>115</v>
      </c>
      <c r="D740" s="34" t="s">
        <v>442</v>
      </c>
      <c r="E740" s="39" t="s">
        <v>112</v>
      </c>
      <c r="F740" s="40" t="s">
        <v>179</v>
      </c>
      <c r="G740" s="43"/>
      <c r="H740" s="36" t="s">
        <v>104</v>
      </c>
      <c r="I740" s="67"/>
      <c r="J740" s="36" t="s">
        <v>105</v>
      </c>
      <c r="K740" s="100">
        <f>VLOOKUP(F740,'Amount Seed Planted_variables'!$A$3:$I$74,2,0)</f>
        <v>150000</v>
      </c>
      <c r="L740" s="100">
        <f>VLOOKUP(F740,'Amount Seed Planted_variables'!$A$3:$I$74,3,0)</f>
        <v>192000</v>
      </c>
      <c r="M740" s="36">
        <f t="shared" si="354"/>
        <v>0</v>
      </c>
      <c r="N740" s="35">
        <f t="shared" si="355"/>
        <v>0</v>
      </c>
      <c r="O740" s="101">
        <v>225</v>
      </c>
      <c r="P740" s="93">
        <f>VLOOKUP(F740,'Amount Seed Planted_variables'!$A$3:$I$74,4,0)</f>
        <v>300000</v>
      </c>
      <c r="Q740" s="93">
        <f>VLOOKUP(F740,'Amount Seed Planted_variables'!$A$3:$I$74,7,0)</f>
        <v>80</v>
      </c>
      <c r="R740" s="93">
        <f>VLOOKUP(F740,'Amount Seed Planted_variables'!$A$3:$I$74,8,0)</f>
        <v>24000000</v>
      </c>
      <c r="S740" s="87" t="str">
        <f t="shared" si="351"/>
        <v>NA</v>
      </c>
      <c r="T740" s="35">
        <v>10</v>
      </c>
      <c r="U740" s="35">
        <v>30</v>
      </c>
      <c r="V740" s="41">
        <v>3994</v>
      </c>
      <c r="W740" s="35">
        <v>797</v>
      </c>
      <c r="X740" s="35">
        <v>530</v>
      </c>
      <c r="Y740" s="41">
        <v>66</v>
      </c>
      <c r="Z740" s="35">
        <f t="shared" si="350"/>
        <v>6.6000000000000005</v>
      </c>
      <c r="AA740" s="42">
        <f t="shared" si="356"/>
        <v>0</v>
      </c>
      <c r="AB740" s="37">
        <f t="shared" si="357"/>
        <v>0</v>
      </c>
      <c r="AC740" s="37">
        <f t="shared" si="358"/>
        <v>0</v>
      </c>
      <c r="AD740" s="42" t="e">
        <f>VALUE(TEXT(((AA740*'TOX and EXPO INPUTS'!$F$13)/'TOX and EXPO INPUTS'!$E$27),"0.00E+00"))</f>
        <v>#DIV/0!</v>
      </c>
      <c r="AE740" s="37" t="e">
        <f>VALUE(TEXT(((AB740*'TOX and EXPO INPUTS'!$F$13)/'TOX and EXPO INPUTS'!$E$27),"0.00E+00"))</f>
        <v>#DIV/0!</v>
      </c>
      <c r="AF740" s="37" t="e">
        <f>VALUE(TEXT(((AC740*'TOX and EXPO INPUTS'!$F$13)/'TOX and EXPO INPUTS'!$E$27),"0.00E+00"))</f>
        <v>#DIV/0!</v>
      </c>
      <c r="AG740" s="42" t="e">
        <f>IF($E740="ST",VALUE(TEXT(('TOX and EXPO INPUTS'!$F$7/AD740),"0.0E+00")),IF($E740="IT",VALUE(TEXT(('TOX and EXPO INPUTS'!$F$10/AD740),"0.0E+00"))))</f>
        <v>#DIV/0!</v>
      </c>
      <c r="AH740" s="37" t="e">
        <f>IF($E740="ST",VALUE(TEXT(('TOX and EXPO INPUTS'!$F$7/AE740),"0.0E+00")),IF($E740="IT",VALUE(TEXT(('TOX and EXPO INPUTS'!$F$10/AE740),"0.0E+00"))))</f>
        <v>#DIV/0!</v>
      </c>
      <c r="AI740" s="37" t="e">
        <f>IF($E740="ST",VALUE(TEXT(('TOX and EXPO INPUTS'!$F$7/AF740),"0.0E+00")),IF($E740="IT",VALUE(TEXT(('TOX and EXPO INPUTS'!$F$10/AF740),"0.0E+00"))))</f>
        <v>#DIV/0!</v>
      </c>
      <c r="AJ740" s="42">
        <f t="shared" si="352"/>
        <v>0</v>
      </c>
      <c r="AK740" s="37">
        <f t="shared" si="353"/>
        <v>0</v>
      </c>
      <c r="AL740" s="42" t="e">
        <f>VALUE(TEXT(((AJ740*'TOX and EXPO INPUTS'!$F$21)/'TOX and EXPO INPUTS'!$E$29),"0.00E+00"))</f>
        <v>#DIV/0!</v>
      </c>
      <c r="AM740" s="37" t="e">
        <f>VALUE(TEXT(((AK740*'TOX and EXPO INPUTS'!$F$21)/'TOX and EXPO INPUTS'!$E$29),"0.00E+00"))</f>
        <v>#DIV/0!</v>
      </c>
      <c r="AN740" s="42" t="e">
        <f>IF($E740="ST",VALUE(TEXT(('TOX and EXPO INPUTS'!$F$15/AL740),"0.0E+00")),IF($E740="IT",VALUE(TEXT(('TOX and EXPO INPUTS'!$F$18/AL740),"0.0E+00"))))</f>
        <v>#DIV/0!</v>
      </c>
      <c r="AO740" s="37" t="e">
        <f>IF($E740="ST",VALUE(TEXT(('TOX and EXPO INPUTS'!$F$15/AM740),"0.0E+00")),IF($E740="IT",VALUE(TEXT(('TOX and EXPO INPUTS'!$F$18/AM740),"0.0E+00"))))</f>
        <v>#DIV/0!</v>
      </c>
      <c r="AP740" s="42" t="e">
        <f t="shared" si="338"/>
        <v>#DIV/0!</v>
      </c>
      <c r="AQ740" s="37" t="e">
        <f t="shared" si="339"/>
        <v>#DIV/0!</v>
      </c>
      <c r="AR740" s="37" t="e">
        <f t="shared" si="340"/>
        <v>#DIV/0!</v>
      </c>
      <c r="AS740" s="37" t="e">
        <f t="shared" si="341"/>
        <v>#DIV/0!</v>
      </c>
      <c r="AT740" s="37" t="e">
        <f t="shared" si="342"/>
        <v>#DIV/0!</v>
      </c>
      <c r="AU740" s="37" t="e">
        <f t="shared" si="343"/>
        <v>#DIV/0!</v>
      </c>
      <c r="AV740" s="42" t="e">
        <f t="shared" si="344"/>
        <v>#DIV/0!</v>
      </c>
      <c r="AW740" s="37" t="e">
        <f t="shared" si="345"/>
        <v>#DIV/0!</v>
      </c>
      <c r="AX740" s="37" t="e">
        <f t="shared" si="346"/>
        <v>#DIV/0!</v>
      </c>
      <c r="AY740" s="37" t="e">
        <f t="shared" si="347"/>
        <v>#DIV/0!</v>
      </c>
      <c r="AZ740" s="37" t="e">
        <f t="shared" si="348"/>
        <v>#DIV/0!</v>
      </c>
      <c r="BA740" s="37" t="e">
        <f t="shared" si="349"/>
        <v>#DIV/0!</v>
      </c>
      <c r="BB740" s="42" t="e">
        <f>IF($E740="ST",VALUE(TEXT((1/(('TOX and EXPO INPUTS'!$F$9/AG740)+('TOX and EXPO INPUTS'!$F$17/AN740))),"0.0E+00")),IF($E740="IT",VALUE(TEXT((1/(('TOX and EXPO INPUTS'!$F$12/AG740)+('TOX and EXPO INPUTS'!$F$20/AN740))),"0.0E+00"))))</f>
        <v>#DIV/0!</v>
      </c>
      <c r="BC740" s="37" t="e">
        <f>IF($E740="ST",VALUE(TEXT((1/(('TOX and EXPO INPUTS'!$F$9/AH740)+('TOX and EXPO INPUTS'!$F$17/AN740))),"0.0E+00")),IF($E740="IT",VALUE(TEXT((1/(('TOX and EXPO INPUTS'!$F$12/AH740)+('TOX and EXPO INPUTS'!$F$20/AN740))),"0.0E+00"))))</f>
        <v>#DIV/0!</v>
      </c>
      <c r="BD740" s="37" t="e">
        <f>IF($E740="ST",VALUE(TEXT((1/(('TOX and EXPO INPUTS'!$F$9/AI740)+('TOX and EXPO INPUTS'!$F$17/AN740))),"0.0E+00")),IF($E740="IT",VALUE(TEXT((1/(('TOX and EXPO INPUTS'!$F$12/AI740)+('TOX and EXPO INPUTS'!$F$20/AN740))),"0.0E+00"))))</f>
        <v>#DIV/0!</v>
      </c>
      <c r="BE740" s="37" t="e">
        <f>IF($E740="ST",VALUE(TEXT((1/(('TOX and EXPO INPUTS'!$F$9/AG740)+('TOX and EXPO INPUTS'!$F$17/AO740))),"0.0E+00")),IF($E740="IT",VALUE(TEXT((1/(('TOX and EXPO INPUTS'!$F$12/AG740)+('TOX and EXPO INPUTS'!$F$20/AO740))),"0.0E+00"))))</f>
        <v>#DIV/0!</v>
      </c>
      <c r="BF740" s="37" t="e">
        <f>IF($E740="ST",VALUE(TEXT((1/(('TOX and EXPO INPUTS'!$F$9/AH740)+('TOX and EXPO INPUTS'!$F$17/AO740))),"0.0E+00")),IF($E740="IT",VALUE(TEXT((1/(('TOX and EXPO INPUTS'!$F$12/AH740)+('TOX and EXPO INPUTS'!$F$20/AO740))),"0.0E+00"))))</f>
        <v>#DIV/0!</v>
      </c>
      <c r="BG740" s="37" t="e">
        <f>IF($E740="ST",VALUE(TEXT((1/(('TOX and EXPO INPUTS'!$F$9/AI740)+('TOX and EXPO INPUTS'!$F$17/AO740))),"0.0E+00")),IF($E740="IT",VALUE(TEXT((1/(('TOX and EXPO INPUTS'!$F$12/AI740)+('TOX and EXPO INPUTS'!$F$20/AO740))),"0.0E+00"))))</f>
        <v>#DIV/0!</v>
      </c>
      <c r="BH740" s="42" t="e">
        <f>VALUE(TEXT((AD740*$T740/365*'TOX and EXPO INPUTS'!$E$33/'TOX and EXPO INPUTS'!$E$34),"0.00E+00"))</f>
        <v>#DIV/0!</v>
      </c>
      <c r="BI740" s="37" t="e">
        <f>VALUE(TEXT((AE740*$T740/365*'TOX and EXPO INPUTS'!$E$33/'TOX and EXPO INPUTS'!$E$34),"0.00E+00"))</f>
        <v>#DIV/0!</v>
      </c>
      <c r="BJ740" s="37" t="e">
        <f>VALUE(TEXT((AF740*$T740/365*'TOX and EXPO INPUTS'!$E$33/'TOX and EXPO INPUTS'!$E$34),"0.00E+00"))</f>
        <v>#DIV/0!</v>
      </c>
      <c r="BK740" s="42" t="e">
        <f>VALUE(TEXT((AD740*$U740/365*'TOX and EXPO INPUTS'!$E$33/'TOX and EXPO INPUTS'!$E$34),"0.00E+00"))</f>
        <v>#DIV/0!</v>
      </c>
      <c r="BL740" s="37" t="e">
        <f>VALUE(TEXT((AE740*$U740/365*'TOX and EXPO INPUTS'!$E$33/'TOX and EXPO INPUTS'!$E$34),"0.00E+00"))</f>
        <v>#DIV/0!</v>
      </c>
      <c r="BM740" s="37" t="e">
        <f>VALUE(TEXT((AF740*$U740/365*'TOX and EXPO INPUTS'!$E$33/'TOX and EXPO INPUTS'!$E$34),"0.00E+00"))</f>
        <v>#DIV/0!</v>
      </c>
      <c r="BN740" s="42" t="e">
        <f>VALUE(TEXT((AL740*$T740/365*'TOX and EXPO INPUTS'!$E$33/'TOX and EXPO INPUTS'!$E$34),"0.00E+00"))</f>
        <v>#DIV/0!</v>
      </c>
      <c r="BO740" s="37" t="e">
        <f>VALUE(TEXT((AM740*$T740/365*'TOX and EXPO INPUTS'!$E$33/'TOX and EXPO INPUTS'!$E$34),"0.00E+00"))</f>
        <v>#DIV/0!</v>
      </c>
      <c r="BP740" s="42" t="e">
        <f>VALUE(TEXT((AL740*$U740/365*'TOX and EXPO INPUTS'!$E$33/'TOX and EXPO INPUTS'!$E$34),"0.00E+00"))</f>
        <v>#DIV/0!</v>
      </c>
      <c r="BQ740" s="37" t="e">
        <f>VALUE(TEXT((AM740*$U740/365*'TOX and EXPO INPUTS'!$E$33/'TOX and EXPO INPUTS'!$E$34),"0.00E+00"))</f>
        <v>#DIV/0!</v>
      </c>
      <c r="BR740" s="42" t="e">
        <f>VALUE(TEXT((AP740*$T740/365*'TOX and EXPO INPUTS'!$E$33/'TOX and EXPO INPUTS'!$E$34),"0.00E+00"))</f>
        <v>#DIV/0!</v>
      </c>
      <c r="BS740" s="37" t="e">
        <f>VALUE(TEXT((AQ740*$T740/365*'TOX and EXPO INPUTS'!$E$33/'TOX and EXPO INPUTS'!$E$34),"0.00E+00"))</f>
        <v>#DIV/0!</v>
      </c>
      <c r="BT740" s="37" t="e">
        <f>VALUE(TEXT((AR740*$T740/365*'TOX and EXPO INPUTS'!$E$33/'TOX and EXPO INPUTS'!$E$34),"0.00E+00"))</f>
        <v>#DIV/0!</v>
      </c>
      <c r="BU740" s="37" t="e">
        <f>VALUE(TEXT((AS740*$T740/365*'TOX and EXPO INPUTS'!$E$33/'TOX and EXPO INPUTS'!$E$34),"0.00E+00"))</f>
        <v>#DIV/0!</v>
      </c>
      <c r="BV740" s="37" t="e">
        <f>VALUE(TEXT((AT740*$T740/365*'TOX and EXPO INPUTS'!$E$33/'TOX and EXPO INPUTS'!$E$34),"0.00E+00"))</f>
        <v>#DIV/0!</v>
      </c>
      <c r="BW740" s="37" t="e">
        <f>VALUE(TEXT((AU740*$T740/365*'TOX and EXPO INPUTS'!$E$33/'TOX and EXPO INPUTS'!$E$34),"0.00E+00"))</f>
        <v>#DIV/0!</v>
      </c>
      <c r="BX740" s="42" t="e">
        <f>VALUE(TEXT((AP740*$U740/365*'TOX and EXPO INPUTS'!$E$33/'TOX and EXPO INPUTS'!$E$34),"0.00E+00"))</f>
        <v>#DIV/0!</v>
      </c>
      <c r="BY740" s="37" t="e">
        <f>VALUE(TEXT((AQ740*$U740/365*'TOX and EXPO INPUTS'!$E$33/'TOX and EXPO INPUTS'!$E$34),"0.00E+00"))</f>
        <v>#DIV/0!</v>
      </c>
      <c r="BZ740" s="37" t="e">
        <f>VALUE(TEXT((AR740*$U740/365*'TOX and EXPO INPUTS'!$E$33/'TOX and EXPO INPUTS'!$E$34),"0.00E+00"))</f>
        <v>#DIV/0!</v>
      </c>
      <c r="CA740" s="37" t="e">
        <f>VALUE(TEXT((AS740*$U740/365*'TOX and EXPO INPUTS'!$E$33/'TOX and EXPO INPUTS'!$E$34),"0.00E+00"))</f>
        <v>#DIV/0!</v>
      </c>
      <c r="CB740" s="37" t="e">
        <f>VALUE(TEXT((AT740*$U740/365*'TOX and EXPO INPUTS'!$E$33/'TOX and EXPO INPUTS'!$E$34),"0.00E+00"))</f>
        <v>#DIV/0!</v>
      </c>
      <c r="CC740" s="37" t="e">
        <f>VALUE(TEXT((AU740*$U740/365*'TOX and EXPO INPUTS'!$E$33/'TOX and EXPO INPUTS'!$E$34),"0.00E+00"))</f>
        <v>#DIV/0!</v>
      </c>
      <c r="CD740" s="58" t="e">
        <f>VALUE(TEXT((BR740*'TOX and EXPO INPUTS'!$F$23),"0.00E+00"))</f>
        <v>#DIV/0!</v>
      </c>
      <c r="CE740" s="57" t="e">
        <f>VALUE(TEXT((BS740*'TOX and EXPO INPUTS'!$F$23),"0.00E+00"))</f>
        <v>#DIV/0!</v>
      </c>
      <c r="CF740" s="57" t="e">
        <f>VALUE(TEXT((BT740*'TOX and EXPO INPUTS'!$F$23),"0.00E+00"))</f>
        <v>#DIV/0!</v>
      </c>
      <c r="CG740" s="57" t="e">
        <f>VALUE(TEXT((BU740*'TOX and EXPO INPUTS'!$F$23),"0.00E+00"))</f>
        <v>#DIV/0!</v>
      </c>
      <c r="CH740" s="57" t="e">
        <f>VALUE(TEXT((BV740*'TOX and EXPO INPUTS'!$F$23),"0.00E+00"))</f>
        <v>#DIV/0!</v>
      </c>
      <c r="CI740" s="57" t="e">
        <f>VALUE(TEXT((BW740*'TOX and EXPO INPUTS'!$F$23),"0.00E+00"))</f>
        <v>#DIV/0!</v>
      </c>
      <c r="CJ740" s="58" t="e">
        <f>VALUE(TEXT((BX740*'TOX and EXPO INPUTS'!$F$23),"0.00E+00"))</f>
        <v>#DIV/0!</v>
      </c>
      <c r="CK740" s="57" t="e">
        <f>VALUE(TEXT((BY740*'TOX and EXPO INPUTS'!$F$23),"0.00E+00"))</f>
        <v>#DIV/0!</v>
      </c>
      <c r="CL740" s="57" t="e">
        <f>VALUE(TEXT((BZ740*'TOX and EXPO INPUTS'!$F$23),"0.00E+00"))</f>
        <v>#DIV/0!</v>
      </c>
      <c r="CM740" s="57" t="e">
        <f>VALUE(TEXT((CA740*'TOX and EXPO INPUTS'!$F$23),"0.00E+00"))</f>
        <v>#DIV/0!</v>
      </c>
      <c r="CN740" s="57" t="e">
        <f>VALUE(TEXT((CB740*'TOX and EXPO INPUTS'!$F$23),"0.00E+00"))</f>
        <v>#DIV/0!</v>
      </c>
      <c r="CO740" s="57" t="e">
        <f>VALUE(TEXT((CC740*'TOX and EXPO INPUTS'!$F$23),"0.00E+00"))</f>
        <v>#DIV/0!</v>
      </c>
      <c r="CP740" s="38" t="s">
        <v>106</v>
      </c>
      <c r="CQ740" s="34" t="s">
        <v>107</v>
      </c>
      <c r="CR740" s="34" t="s">
        <v>108</v>
      </c>
      <c r="CS740" s="39" t="s">
        <v>109</v>
      </c>
    </row>
    <row r="741" spans="1:97" ht="48" customHeight="1" x14ac:dyDescent="0.25">
      <c r="A741" s="34" t="s">
        <v>98</v>
      </c>
      <c r="B741" s="34" t="s">
        <v>99</v>
      </c>
      <c r="C741" s="34" t="s">
        <v>100</v>
      </c>
      <c r="D741" s="34" t="s">
        <v>101</v>
      </c>
      <c r="E741" s="39" t="s">
        <v>102</v>
      </c>
      <c r="F741" s="40" t="s">
        <v>180</v>
      </c>
      <c r="G741" s="43"/>
      <c r="H741" s="36" t="s">
        <v>104</v>
      </c>
      <c r="I741" s="67"/>
      <c r="J741" s="36" t="s">
        <v>105</v>
      </c>
      <c r="K741" s="100">
        <f>VLOOKUP(F741,'Amount Seed Planted_variables'!$A$3:$I$74,2,0)</f>
        <v>18000</v>
      </c>
      <c r="L741" s="100">
        <f>VLOOKUP(F741,'Amount Seed Planted_variables'!$A$3:$I$74,3,0)</f>
        <v>27000</v>
      </c>
      <c r="M741" s="36">
        <f t="shared" si="354"/>
        <v>0</v>
      </c>
      <c r="N741" s="35">
        <f t="shared" si="355"/>
        <v>0</v>
      </c>
      <c r="O741" s="101">
        <v>360000</v>
      </c>
      <c r="P741" s="93">
        <f>VLOOKUP(F741,'Amount Seed Planted_variables'!$A$3:$I$74,4,0)</f>
        <v>1620000</v>
      </c>
      <c r="Q741" s="93">
        <f>VLOOKUP(F741,'Amount Seed Planted_variables'!$A$3:$I$74,7,0)</f>
        <v>200</v>
      </c>
      <c r="R741" s="93">
        <f>VLOOKUP(F741,'Amount Seed Planted_variables'!$A$3:$I$74,8,0)</f>
        <v>324000000</v>
      </c>
      <c r="S741" s="87" t="str">
        <f t="shared" si="351"/>
        <v>NA</v>
      </c>
      <c r="T741" s="35">
        <v>10</v>
      </c>
      <c r="U741" s="35">
        <v>30</v>
      </c>
      <c r="V741" s="41">
        <v>349</v>
      </c>
      <c r="W741" s="35">
        <v>51.2</v>
      </c>
      <c r="X741" s="35">
        <v>42.2</v>
      </c>
      <c r="Y741" s="41">
        <v>1.2</v>
      </c>
      <c r="Z741" s="35">
        <f t="shared" si="350"/>
        <v>0.12</v>
      </c>
      <c r="AA741" s="42">
        <f t="shared" si="356"/>
        <v>0</v>
      </c>
      <c r="AB741" s="37">
        <f t="shared" si="357"/>
        <v>0</v>
      </c>
      <c r="AC741" s="37">
        <f t="shared" si="358"/>
        <v>0</v>
      </c>
      <c r="AD741" s="42" t="e">
        <f>VALUE(TEXT(((AA741*'TOX and EXPO INPUTS'!$F$13)/'TOX and EXPO INPUTS'!$E$27),"0.00E+00"))</f>
        <v>#DIV/0!</v>
      </c>
      <c r="AE741" s="37" t="e">
        <f>VALUE(TEXT(((AB741*'TOX and EXPO INPUTS'!$F$13)/'TOX and EXPO INPUTS'!$E$27),"0.00E+00"))</f>
        <v>#DIV/0!</v>
      </c>
      <c r="AF741" s="37" t="e">
        <f>VALUE(TEXT(((AC741*'TOX and EXPO INPUTS'!$F$13)/'TOX and EXPO INPUTS'!$E$27),"0.00E+00"))</f>
        <v>#DIV/0!</v>
      </c>
      <c r="AG741" s="42" t="e">
        <f>IF($E741="ST",VALUE(TEXT(('TOX and EXPO INPUTS'!$F$7/AD741),"0.0E+00")),IF($E741="IT",VALUE(TEXT(('TOX and EXPO INPUTS'!$F$10/AD741),"0.0E+00"))))</f>
        <v>#DIV/0!</v>
      </c>
      <c r="AH741" s="37" t="e">
        <f>IF($E741="ST",VALUE(TEXT(('TOX and EXPO INPUTS'!$F$7/AE741),"0.0E+00")),IF($E741="IT",VALUE(TEXT(('TOX and EXPO INPUTS'!$F$10/AE741),"0.0E+00"))))</f>
        <v>#DIV/0!</v>
      </c>
      <c r="AI741" s="37" t="e">
        <f>IF($E741="ST",VALUE(TEXT(('TOX and EXPO INPUTS'!$F$7/AF741),"0.0E+00")),IF($E741="IT",VALUE(TEXT(('TOX and EXPO INPUTS'!$F$10/AF741),"0.0E+00"))))</f>
        <v>#DIV/0!</v>
      </c>
      <c r="AJ741" s="42">
        <f t="shared" si="352"/>
        <v>0</v>
      </c>
      <c r="AK741" s="37">
        <f t="shared" si="353"/>
        <v>0</v>
      </c>
      <c r="AL741" s="42" t="e">
        <f>VALUE(TEXT(((AJ741*'TOX and EXPO INPUTS'!$F$21)/'TOX and EXPO INPUTS'!$E$29),"0.00E+00"))</f>
        <v>#DIV/0!</v>
      </c>
      <c r="AM741" s="37" t="e">
        <f>VALUE(TEXT(((AK741*'TOX and EXPO INPUTS'!$F$21)/'TOX and EXPO INPUTS'!$E$29),"0.00E+00"))</f>
        <v>#DIV/0!</v>
      </c>
      <c r="AN741" s="42" t="e">
        <f>IF($E741="ST",VALUE(TEXT(('TOX and EXPO INPUTS'!$F$15/AL741),"0.0E+00")),IF($E741="IT",VALUE(TEXT(('TOX and EXPO INPUTS'!$F$18/AL741),"0.0E+00"))))</f>
        <v>#DIV/0!</v>
      </c>
      <c r="AO741" s="37" t="e">
        <f>IF($E741="ST",VALUE(TEXT(('TOX and EXPO INPUTS'!$F$15/AM741),"0.0E+00")),IF($E741="IT",VALUE(TEXT(('TOX and EXPO INPUTS'!$F$18/AM741),"0.0E+00"))))</f>
        <v>#DIV/0!</v>
      </c>
      <c r="AP741" s="42" t="e">
        <f t="shared" si="338"/>
        <v>#DIV/0!</v>
      </c>
      <c r="AQ741" s="37" t="e">
        <f t="shared" si="339"/>
        <v>#DIV/0!</v>
      </c>
      <c r="AR741" s="37" t="e">
        <f t="shared" si="340"/>
        <v>#DIV/0!</v>
      </c>
      <c r="AS741" s="37" t="e">
        <f t="shared" si="341"/>
        <v>#DIV/0!</v>
      </c>
      <c r="AT741" s="37" t="e">
        <f t="shared" si="342"/>
        <v>#DIV/0!</v>
      </c>
      <c r="AU741" s="37" t="e">
        <f t="shared" si="343"/>
        <v>#DIV/0!</v>
      </c>
      <c r="AV741" s="42" t="e">
        <f t="shared" si="344"/>
        <v>#DIV/0!</v>
      </c>
      <c r="AW741" s="37" t="e">
        <f t="shared" si="345"/>
        <v>#DIV/0!</v>
      </c>
      <c r="AX741" s="37" t="e">
        <f t="shared" si="346"/>
        <v>#DIV/0!</v>
      </c>
      <c r="AY741" s="37" t="e">
        <f t="shared" si="347"/>
        <v>#DIV/0!</v>
      </c>
      <c r="AZ741" s="37" t="e">
        <f t="shared" si="348"/>
        <v>#DIV/0!</v>
      </c>
      <c r="BA741" s="37" t="e">
        <f t="shared" si="349"/>
        <v>#DIV/0!</v>
      </c>
      <c r="BB741" s="42" t="e">
        <f>IF($E741="ST",VALUE(TEXT((1/(('TOX and EXPO INPUTS'!$F$9/AG741)+('TOX and EXPO INPUTS'!$F$17/AN741))),"0.0E+00")),IF($E741="IT",VALUE(TEXT((1/(('TOX and EXPO INPUTS'!$F$12/AG741)+('TOX and EXPO INPUTS'!$F$20/AN741))),"0.0E+00"))))</f>
        <v>#DIV/0!</v>
      </c>
      <c r="BC741" s="37" t="e">
        <f>IF($E741="ST",VALUE(TEXT((1/(('TOX and EXPO INPUTS'!$F$9/AH741)+('TOX and EXPO INPUTS'!$F$17/AN741))),"0.0E+00")),IF($E741="IT",VALUE(TEXT((1/(('TOX and EXPO INPUTS'!$F$12/AH741)+('TOX and EXPO INPUTS'!$F$20/AN741))),"0.0E+00"))))</f>
        <v>#DIV/0!</v>
      </c>
      <c r="BD741" s="37" t="e">
        <f>IF($E741="ST",VALUE(TEXT((1/(('TOX and EXPO INPUTS'!$F$9/AI741)+('TOX and EXPO INPUTS'!$F$17/AN741))),"0.0E+00")),IF($E741="IT",VALUE(TEXT((1/(('TOX and EXPO INPUTS'!$F$12/AI741)+('TOX and EXPO INPUTS'!$F$20/AN741))),"0.0E+00"))))</f>
        <v>#DIV/0!</v>
      </c>
      <c r="BE741" s="37" t="e">
        <f>IF($E741="ST",VALUE(TEXT((1/(('TOX and EXPO INPUTS'!$F$9/AG741)+('TOX and EXPO INPUTS'!$F$17/AO741))),"0.0E+00")),IF($E741="IT",VALUE(TEXT((1/(('TOX and EXPO INPUTS'!$F$12/AG741)+('TOX and EXPO INPUTS'!$F$20/AO741))),"0.0E+00"))))</f>
        <v>#DIV/0!</v>
      </c>
      <c r="BF741" s="37" t="e">
        <f>IF($E741="ST",VALUE(TEXT((1/(('TOX and EXPO INPUTS'!$F$9/AH741)+('TOX and EXPO INPUTS'!$F$17/AO741))),"0.0E+00")),IF($E741="IT",VALUE(TEXT((1/(('TOX and EXPO INPUTS'!$F$12/AH741)+('TOX and EXPO INPUTS'!$F$20/AO741))),"0.0E+00"))))</f>
        <v>#DIV/0!</v>
      </c>
      <c r="BG741" s="37" t="e">
        <f>IF($E741="ST",VALUE(TEXT((1/(('TOX and EXPO INPUTS'!$F$9/AI741)+('TOX and EXPO INPUTS'!$F$17/AO741))),"0.0E+00")),IF($E741="IT",VALUE(TEXT((1/(('TOX and EXPO INPUTS'!$F$12/AI741)+('TOX and EXPO INPUTS'!$F$20/AO741))),"0.0E+00"))))</f>
        <v>#DIV/0!</v>
      </c>
      <c r="BH741" s="42" t="e">
        <f>VALUE(TEXT((AD741*$T741/365*'TOX and EXPO INPUTS'!$E$33/'TOX and EXPO INPUTS'!$E$34),"0.00E+00"))</f>
        <v>#DIV/0!</v>
      </c>
      <c r="BI741" s="37" t="e">
        <f>VALUE(TEXT((AE741*$T741/365*'TOX and EXPO INPUTS'!$E$33/'TOX and EXPO INPUTS'!$E$34),"0.00E+00"))</f>
        <v>#DIV/0!</v>
      </c>
      <c r="BJ741" s="37" t="e">
        <f>VALUE(TEXT((AF741*$T741/365*'TOX and EXPO INPUTS'!$E$33/'TOX and EXPO INPUTS'!$E$34),"0.00E+00"))</f>
        <v>#DIV/0!</v>
      </c>
      <c r="BK741" s="42" t="e">
        <f>VALUE(TEXT((AD741*$U741/365*'TOX and EXPO INPUTS'!$E$33/'TOX and EXPO INPUTS'!$E$34),"0.00E+00"))</f>
        <v>#DIV/0!</v>
      </c>
      <c r="BL741" s="37" t="e">
        <f>VALUE(TEXT((AE741*$U741/365*'TOX and EXPO INPUTS'!$E$33/'TOX and EXPO INPUTS'!$E$34),"0.00E+00"))</f>
        <v>#DIV/0!</v>
      </c>
      <c r="BM741" s="37" t="e">
        <f>VALUE(TEXT((AF741*$U741/365*'TOX and EXPO INPUTS'!$E$33/'TOX and EXPO INPUTS'!$E$34),"0.00E+00"))</f>
        <v>#DIV/0!</v>
      </c>
      <c r="BN741" s="42" t="e">
        <f>VALUE(TEXT((AL741*$T741/365*'TOX and EXPO INPUTS'!$E$33/'TOX and EXPO INPUTS'!$E$34),"0.00E+00"))</f>
        <v>#DIV/0!</v>
      </c>
      <c r="BO741" s="37" t="e">
        <f>VALUE(TEXT((AM741*$T741/365*'TOX and EXPO INPUTS'!$E$33/'TOX and EXPO INPUTS'!$E$34),"0.00E+00"))</f>
        <v>#DIV/0!</v>
      </c>
      <c r="BP741" s="42" t="e">
        <f>VALUE(TEXT((AL741*$U741/365*'TOX and EXPO INPUTS'!$E$33/'TOX and EXPO INPUTS'!$E$34),"0.00E+00"))</f>
        <v>#DIV/0!</v>
      </c>
      <c r="BQ741" s="37" t="e">
        <f>VALUE(TEXT((AM741*$U741/365*'TOX and EXPO INPUTS'!$E$33/'TOX and EXPO INPUTS'!$E$34),"0.00E+00"))</f>
        <v>#DIV/0!</v>
      </c>
      <c r="BR741" s="42" t="e">
        <f>VALUE(TEXT((AP741*$T741/365*'TOX and EXPO INPUTS'!$E$33/'TOX and EXPO INPUTS'!$E$34),"0.00E+00"))</f>
        <v>#DIV/0!</v>
      </c>
      <c r="BS741" s="37" t="e">
        <f>VALUE(TEXT((AQ741*$T741/365*'TOX and EXPO INPUTS'!$E$33/'TOX and EXPO INPUTS'!$E$34),"0.00E+00"))</f>
        <v>#DIV/0!</v>
      </c>
      <c r="BT741" s="37" t="e">
        <f>VALUE(TEXT((AR741*$T741/365*'TOX and EXPO INPUTS'!$E$33/'TOX and EXPO INPUTS'!$E$34),"0.00E+00"))</f>
        <v>#DIV/0!</v>
      </c>
      <c r="BU741" s="37" t="e">
        <f>VALUE(TEXT((AS741*$T741/365*'TOX and EXPO INPUTS'!$E$33/'TOX and EXPO INPUTS'!$E$34),"0.00E+00"))</f>
        <v>#DIV/0!</v>
      </c>
      <c r="BV741" s="37" t="e">
        <f>VALUE(TEXT((AT741*$T741/365*'TOX and EXPO INPUTS'!$E$33/'TOX and EXPO INPUTS'!$E$34),"0.00E+00"))</f>
        <v>#DIV/0!</v>
      </c>
      <c r="BW741" s="37" t="e">
        <f>VALUE(TEXT((AU741*$T741/365*'TOX and EXPO INPUTS'!$E$33/'TOX and EXPO INPUTS'!$E$34),"0.00E+00"))</f>
        <v>#DIV/0!</v>
      </c>
      <c r="BX741" s="42" t="e">
        <f>VALUE(TEXT((AP741*$U741/365*'TOX and EXPO INPUTS'!$E$33/'TOX and EXPO INPUTS'!$E$34),"0.00E+00"))</f>
        <v>#DIV/0!</v>
      </c>
      <c r="BY741" s="37" t="e">
        <f>VALUE(TEXT((AQ741*$U741/365*'TOX and EXPO INPUTS'!$E$33/'TOX and EXPO INPUTS'!$E$34),"0.00E+00"))</f>
        <v>#DIV/0!</v>
      </c>
      <c r="BZ741" s="37" t="e">
        <f>VALUE(TEXT((AR741*$U741/365*'TOX and EXPO INPUTS'!$E$33/'TOX and EXPO INPUTS'!$E$34),"0.00E+00"))</f>
        <v>#DIV/0!</v>
      </c>
      <c r="CA741" s="37" t="e">
        <f>VALUE(TEXT((AS741*$U741/365*'TOX and EXPO INPUTS'!$E$33/'TOX and EXPO INPUTS'!$E$34),"0.00E+00"))</f>
        <v>#DIV/0!</v>
      </c>
      <c r="CB741" s="37" t="e">
        <f>VALUE(TEXT((AT741*$U741/365*'TOX and EXPO INPUTS'!$E$33/'TOX and EXPO INPUTS'!$E$34),"0.00E+00"))</f>
        <v>#DIV/0!</v>
      </c>
      <c r="CC741" s="37" t="e">
        <f>VALUE(TEXT((AU741*$U741/365*'TOX and EXPO INPUTS'!$E$33/'TOX and EXPO INPUTS'!$E$34),"0.00E+00"))</f>
        <v>#DIV/0!</v>
      </c>
      <c r="CD741" s="58" t="e">
        <f>VALUE(TEXT((BR741*'TOX and EXPO INPUTS'!$F$23),"0.00E+00"))</f>
        <v>#DIV/0!</v>
      </c>
      <c r="CE741" s="57" t="e">
        <f>VALUE(TEXT((BS741*'TOX and EXPO INPUTS'!$F$23),"0.00E+00"))</f>
        <v>#DIV/0!</v>
      </c>
      <c r="CF741" s="57" t="e">
        <f>VALUE(TEXT((BT741*'TOX and EXPO INPUTS'!$F$23),"0.00E+00"))</f>
        <v>#DIV/0!</v>
      </c>
      <c r="CG741" s="57" t="e">
        <f>VALUE(TEXT((BU741*'TOX and EXPO INPUTS'!$F$23),"0.00E+00"))</f>
        <v>#DIV/0!</v>
      </c>
      <c r="CH741" s="57" t="e">
        <f>VALUE(TEXT((BV741*'TOX and EXPO INPUTS'!$F$23),"0.00E+00"))</f>
        <v>#DIV/0!</v>
      </c>
      <c r="CI741" s="57" t="e">
        <f>VALUE(TEXT((BW741*'TOX and EXPO INPUTS'!$F$23),"0.00E+00"))</f>
        <v>#DIV/0!</v>
      </c>
      <c r="CJ741" s="58" t="e">
        <f>VALUE(TEXT((BX741*'TOX and EXPO INPUTS'!$F$23),"0.00E+00"))</f>
        <v>#DIV/0!</v>
      </c>
      <c r="CK741" s="57" t="e">
        <f>VALUE(TEXT((BY741*'TOX and EXPO INPUTS'!$F$23),"0.00E+00"))</f>
        <v>#DIV/0!</v>
      </c>
      <c r="CL741" s="57" t="e">
        <f>VALUE(TEXT((BZ741*'TOX and EXPO INPUTS'!$F$23),"0.00E+00"))</f>
        <v>#DIV/0!</v>
      </c>
      <c r="CM741" s="57" t="e">
        <f>VALUE(TEXT((CA741*'TOX and EXPO INPUTS'!$F$23),"0.00E+00"))</f>
        <v>#DIV/0!</v>
      </c>
      <c r="CN741" s="57" t="e">
        <f>VALUE(TEXT((CB741*'TOX and EXPO INPUTS'!$F$23),"0.00E+00"))</f>
        <v>#DIV/0!</v>
      </c>
      <c r="CO741" s="57" t="e">
        <f>VALUE(TEXT((CC741*'TOX and EXPO INPUTS'!$F$23),"0.00E+00"))</f>
        <v>#DIV/0!</v>
      </c>
      <c r="CP741" s="38" t="s">
        <v>106</v>
      </c>
      <c r="CQ741" s="34" t="s">
        <v>107</v>
      </c>
      <c r="CR741" s="34" t="s">
        <v>108</v>
      </c>
      <c r="CS741" s="39" t="s">
        <v>109</v>
      </c>
    </row>
    <row r="742" spans="1:97" ht="48" customHeight="1" x14ac:dyDescent="0.25">
      <c r="A742" s="34" t="s">
        <v>98</v>
      </c>
      <c r="B742" s="34" t="s">
        <v>99</v>
      </c>
      <c r="C742" s="34" t="s">
        <v>100</v>
      </c>
      <c r="D742" s="34" t="s">
        <v>110</v>
      </c>
      <c r="E742" s="39" t="s">
        <v>102</v>
      </c>
      <c r="F742" s="40" t="s">
        <v>180</v>
      </c>
      <c r="G742" s="43"/>
      <c r="H742" s="36" t="s">
        <v>104</v>
      </c>
      <c r="I742" s="67"/>
      <c r="J742" s="36" t="s">
        <v>105</v>
      </c>
      <c r="K742" s="100">
        <f>VLOOKUP(F742,'Amount Seed Planted_variables'!$A$3:$I$74,2,0)</f>
        <v>18000</v>
      </c>
      <c r="L742" s="100">
        <f>VLOOKUP(F742,'Amount Seed Planted_variables'!$A$3:$I$74,3,0)</f>
        <v>27000</v>
      </c>
      <c r="M742" s="36">
        <f t="shared" si="354"/>
        <v>0</v>
      </c>
      <c r="N742" s="35">
        <f t="shared" si="355"/>
        <v>0</v>
      </c>
      <c r="O742" s="101">
        <v>360000</v>
      </c>
      <c r="P742" s="93">
        <f>VLOOKUP(F742,'Amount Seed Planted_variables'!$A$3:$I$74,4,0)</f>
        <v>1620000</v>
      </c>
      <c r="Q742" s="93">
        <f>VLOOKUP(F742,'Amount Seed Planted_variables'!$A$3:$I$74,7,0)</f>
        <v>200</v>
      </c>
      <c r="R742" s="93">
        <f>VLOOKUP(F742,'Amount Seed Planted_variables'!$A$3:$I$74,8,0)</f>
        <v>324000000</v>
      </c>
      <c r="S742" s="87" t="str">
        <f t="shared" si="351"/>
        <v>NA</v>
      </c>
      <c r="T742" s="35">
        <v>10</v>
      </c>
      <c r="U742" s="35">
        <v>30</v>
      </c>
      <c r="V742" s="41">
        <v>68</v>
      </c>
      <c r="W742" s="35">
        <v>16.899999999999999</v>
      </c>
      <c r="X742" s="35">
        <v>13.1</v>
      </c>
      <c r="Y742" s="41">
        <v>3.6</v>
      </c>
      <c r="Z742" s="35">
        <f t="shared" si="350"/>
        <v>0.36000000000000004</v>
      </c>
      <c r="AA742" s="42">
        <f t="shared" si="356"/>
        <v>0</v>
      </c>
      <c r="AB742" s="37">
        <f t="shared" si="357"/>
        <v>0</v>
      </c>
      <c r="AC742" s="37">
        <f t="shared" si="358"/>
        <v>0</v>
      </c>
      <c r="AD742" s="42" t="e">
        <f>VALUE(TEXT(((AA742*'TOX and EXPO INPUTS'!$F$13)/'TOX and EXPO INPUTS'!$E$27),"0.00E+00"))</f>
        <v>#DIV/0!</v>
      </c>
      <c r="AE742" s="37" t="e">
        <f>VALUE(TEXT(((AB742*'TOX and EXPO INPUTS'!$F$13)/'TOX and EXPO INPUTS'!$E$27),"0.00E+00"))</f>
        <v>#DIV/0!</v>
      </c>
      <c r="AF742" s="37" t="e">
        <f>VALUE(TEXT(((AC742*'TOX and EXPO INPUTS'!$F$13)/'TOX and EXPO INPUTS'!$E$27),"0.00E+00"))</f>
        <v>#DIV/0!</v>
      </c>
      <c r="AG742" s="42" t="e">
        <f>IF($E742="ST",VALUE(TEXT(('TOX and EXPO INPUTS'!$F$7/AD742),"0.0E+00")),IF($E742="IT",VALUE(TEXT(('TOX and EXPO INPUTS'!$F$10/AD742),"0.0E+00"))))</f>
        <v>#DIV/0!</v>
      </c>
      <c r="AH742" s="37" t="e">
        <f>IF($E742="ST",VALUE(TEXT(('TOX and EXPO INPUTS'!$F$7/AE742),"0.0E+00")),IF($E742="IT",VALUE(TEXT(('TOX and EXPO INPUTS'!$F$10/AE742),"0.0E+00"))))</f>
        <v>#DIV/0!</v>
      </c>
      <c r="AI742" s="37" t="e">
        <f>IF($E742="ST",VALUE(TEXT(('TOX and EXPO INPUTS'!$F$7/AF742),"0.0E+00")),IF($E742="IT",VALUE(TEXT(('TOX and EXPO INPUTS'!$F$10/AF742),"0.0E+00"))))</f>
        <v>#DIV/0!</v>
      </c>
      <c r="AJ742" s="42">
        <f t="shared" si="352"/>
        <v>0</v>
      </c>
      <c r="AK742" s="37">
        <f t="shared" si="353"/>
        <v>0</v>
      </c>
      <c r="AL742" s="42" t="e">
        <f>VALUE(TEXT(((AJ742*'TOX and EXPO INPUTS'!$F$21)/'TOX and EXPO INPUTS'!$E$29),"0.00E+00"))</f>
        <v>#DIV/0!</v>
      </c>
      <c r="AM742" s="37" t="e">
        <f>VALUE(TEXT(((AK742*'TOX and EXPO INPUTS'!$F$21)/'TOX and EXPO INPUTS'!$E$29),"0.00E+00"))</f>
        <v>#DIV/0!</v>
      </c>
      <c r="AN742" s="42" t="e">
        <f>IF($E742="ST",VALUE(TEXT(('TOX and EXPO INPUTS'!$F$15/AL742),"0.0E+00")),IF($E742="IT",VALUE(TEXT(('TOX and EXPO INPUTS'!$F$18/AL742),"0.0E+00"))))</f>
        <v>#DIV/0!</v>
      </c>
      <c r="AO742" s="37" t="e">
        <f>IF($E742="ST",VALUE(TEXT(('TOX and EXPO INPUTS'!$F$15/AM742),"0.0E+00")),IF($E742="IT",VALUE(TEXT(('TOX and EXPO INPUTS'!$F$18/AM742),"0.0E+00"))))</f>
        <v>#DIV/0!</v>
      </c>
      <c r="AP742" s="42" t="e">
        <f t="shared" si="338"/>
        <v>#DIV/0!</v>
      </c>
      <c r="AQ742" s="37" t="e">
        <f t="shared" si="339"/>
        <v>#DIV/0!</v>
      </c>
      <c r="AR742" s="37" t="e">
        <f t="shared" si="340"/>
        <v>#DIV/0!</v>
      </c>
      <c r="AS742" s="37" t="e">
        <f t="shared" si="341"/>
        <v>#DIV/0!</v>
      </c>
      <c r="AT742" s="37" t="e">
        <f t="shared" si="342"/>
        <v>#DIV/0!</v>
      </c>
      <c r="AU742" s="37" t="e">
        <f t="shared" si="343"/>
        <v>#DIV/0!</v>
      </c>
      <c r="AV742" s="42" t="e">
        <f t="shared" si="344"/>
        <v>#DIV/0!</v>
      </c>
      <c r="AW742" s="37" t="e">
        <f t="shared" si="345"/>
        <v>#DIV/0!</v>
      </c>
      <c r="AX742" s="37" t="e">
        <f t="shared" si="346"/>
        <v>#DIV/0!</v>
      </c>
      <c r="AY742" s="37" t="e">
        <f t="shared" si="347"/>
        <v>#DIV/0!</v>
      </c>
      <c r="AZ742" s="37" t="e">
        <f t="shared" si="348"/>
        <v>#DIV/0!</v>
      </c>
      <c r="BA742" s="37" t="e">
        <f t="shared" si="349"/>
        <v>#DIV/0!</v>
      </c>
      <c r="BB742" s="42" t="e">
        <f>IF($E742="ST",VALUE(TEXT((1/(('TOX and EXPO INPUTS'!$F$9/AG742)+('TOX and EXPO INPUTS'!$F$17/AN742))),"0.0E+00")),IF($E742="IT",VALUE(TEXT((1/(('TOX and EXPO INPUTS'!$F$12/AG742)+('TOX and EXPO INPUTS'!$F$20/AN742))),"0.0E+00"))))</f>
        <v>#DIV/0!</v>
      </c>
      <c r="BC742" s="37" t="e">
        <f>IF($E742="ST",VALUE(TEXT((1/(('TOX and EXPO INPUTS'!$F$9/AH742)+('TOX and EXPO INPUTS'!$F$17/AN742))),"0.0E+00")),IF($E742="IT",VALUE(TEXT((1/(('TOX and EXPO INPUTS'!$F$12/AH742)+('TOX and EXPO INPUTS'!$F$20/AN742))),"0.0E+00"))))</f>
        <v>#DIV/0!</v>
      </c>
      <c r="BD742" s="37" t="e">
        <f>IF($E742="ST",VALUE(TEXT((1/(('TOX and EXPO INPUTS'!$F$9/AI742)+('TOX and EXPO INPUTS'!$F$17/AN742))),"0.0E+00")),IF($E742="IT",VALUE(TEXT((1/(('TOX and EXPO INPUTS'!$F$12/AI742)+('TOX and EXPO INPUTS'!$F$20/AN742))),"0.0E+00"))))</f>
        <v>#DIV/0!</v>
      </c>
      <c r="BE742" s="37" t="e">
        <f>IF($E742="ST",VALUE(TEXT((1/(('TOX and EXPO INPUTS'!$F$9/AG742)+('TOX and EXPO INPUTS'!$F$17/AO742))),"0.0E+00")),IF($E742="IT",VALUE(TEXT((1/(('TOX and EXPO INPUTS'!$F$12/AG742)+('TOX and EXPO INPUTS'!$F$20/AO742))),"0.0E+00"))))</f>
        <v>#DIV/0!</v>
      </c>
      <c r="BF742" s="37" t="e">
        <f>IF($E742="ST",VALUE(TEXT((1/(('TOX and EXPO INPUTS'!$F$9/AH742)+('TOX and EXPO INPUTS'!$F$17/AO742))),"0.0E+00")),IF($E742="IT",VALUE(TEXT((1/(('TOX and EXPO INPUTS'!$F$12/AH742)+('TOX and EXPO INPUTS'!$F$20/AO742))),"0.0E+00"))))</f>
        <v>#DIV/0!</v>
      </c>
      <c r="BG742" s="37" t="e">
        <f>IF($E742="ST",VALUE(TEXT((1/(('TOX and EXPO INPUTS'!$F$9/AI742)+('TOX and EXPO INPUTS'!$F$17/AO742))),"0.0E+00")),IF($E742="IT",VALUE(TEXT((1/(('TOX and EXPO INPUTS'!$F$12/AI742)+('TOX and EXPO INPUTS'!$F$20/AO742))),"0.0E+00"))))</f>
        <v>#DIV/0!</v>
      </c>
      <c r="BH742" s="42" t="e">
        <f>VALUE(TEXT((AD742*$T742/365*'TOX and EXPO INPUTS'!$E$33/'TOX and EXPO INPUTS'!$E$34),"0.00E+00"))</f>
        <v>#DIV/0!</v>
      </c>
      <c r="BI742" s="37" t="e">
        <f>VALUE(TEXT((AE742*$T742/365*'TOX and EXPO INPUTS'!$E$33/'TOX and EXPO INPUTS'!$E$34),"0.00E+00"))</f>
        <v>#DIV/0!</v>
      </c>
      <c r="BJ742" s="37" t="e">
        <f>VALUE(TEXT((AF742*$T742/365*'TOX and EXPO INPUTS'!$E$33/'TOX and EXPO INPUTS'!$E$34),"0.00E+00"))</f>
        <v>#DIV/0!</v>
      </c>
      <c r="BK742" s="42" t="e">
        <f>VALUE(TEXT((AD742*$U742/365*'TOX and EXPO INPUTS'!$E$33/'TOX and EXPO INPUTS'!$E$34),"0.00E+00"))</f>
        <v>#DIV/0!</v>
      </c>
      <c r="BL742" s="37" t="e">
        <f>VALUE(TEXT((AE742*$U742/365*'TOX and EXPO INPUTS'!$E$33/'TOX and EXPO INPUTS'!$E$34),"0.00E+00"))</f>
        <v>#DIV/0!</v>
      </c>
      <c r="BM742" s="37" t="e">
        <f>VALUE(TEXT((AF742*$U742/365*'TOX and EXPO INPUTS'!$E$33/'TOX and EXPO INPUTS'!$E$34),"0.00E+00"))</f>
        <v>#DIV/0!</v>
      </c>
      <c r="BN742" s="42" t="e">
        <f>VALUE(TEXT((AL742*$T742/365*'TOX and EXPO INPUTS'!$E$33/'TOX and EXPO INPUTS'!$E$34),"0.00E+00"))</f>
        <v>#DIV/0!</v>
      </c>
      <c r="BO742" s="37" t="e">
        <f>VALUE(TEXT((AM742*$T742/365*'TOX and EXPO INPUTS'!$E$33/'TOX and EXPO INPUTS'!$E$34),"0.00E+00"))</f>
        <v>#DIV/0!</v>
      </c>
      <c r="BP742" s="42" t="e">
        <f>VALUE(TEXT((AL742*$U742/365*'TOX and EXPO INPUTS'!$E$33/'TOX and EXPO INPUTS'!$E$34),"0.00E+00"))</f>
        <v>#DIV/0!</v>
      </c>
      <c r="BQ742" s="37" t="e">
        <f>VALUE(TEXT((AM742*$U742/365*'TOX and EXPO INPUTS'!$E$33/'TOX and EXPO INPUTS'!$E$34),"0.00E+00"))</f>
        <v>#DIV/0!</v>
      </c>
      <c r="BR742" s="42" t="e">
        <f>VALUE(TEXT((AP742*$T742/365*'TOX and EXPO INPUTS'!$E$33/'TOX and EXPO INPUTS'!$E$34),"0.00E+00"))</f>
        <v>#DIV/0!</v>
      </c>
      <c r="BS742" s="37" t="e">
        <f>VALUE(TEXT((AQ742*$T742/365*'TOX and EXPO INPUTS'!$E$33/'TOX and EXPO INPUTS'!$E$34),"0.00E+00"))</f>
        <v>#DIV/0!</v>
      </c>
      <c r="BT742" s="37" t="e">
        <f>VALUE(TEXT((AR742*$T742/365*'TOX and EXPO INPUTS'!$E$33/'TOX and EXPO INPUTS'!$E$34),"0.00E+00"))</f>
        <v>#DIV/0!</v>
      </c>
      <c r="BU742" s="37" t="e">
        <f>VALUE(TEXT((AS742*$T742/365*'TOX and EXPO INPUTS'!$E$33/'TOX and EXPO INPUTS'!$E$34),"0.00E+00"))</f>
        <v>#DIV/0!</v>
      </c>
      <c r="BV742" s="37" t="e">
        <f>VALUE(TEXT((AT742*$T742/365*'TOX and EXPO INPUTS'!$E$33/'TOX and EXPO INPUTS'!$E$34),"0.00E+00"))</f>
        <v>#DIV/0!</v>
      </c>
      <c r="BW742" s="37" t="e">
        <f>VALUE(TEXT((AU742*$T742/365*'TOX and EXPO INPUTS'!$E$33/'TOX and EXPO INPUTS'!$E$34),"0.00E+00"))</f>
        <v>#DIV/0!</v>
      </c>
      <c r="BX742" s="42" t="e">
        <f>VALUE(TEXT((AP742*$U742/365*'TOX and EXPO INPUTS'!$E$33/'TOX and EXPO INPUTS'!$E$34),"0.00E+00"))</f>
        <v>#DIV/0!</v>
      </c>
      <c r="BY742" s="37" t="e">
        <f>VALUE(TEXT((AQ742*$U742/365*'TOX and EXPO INPUTS'!$E$33/'TOX and EXPO INPUTS'!$E$34),"0.00E+00"))</f>
        <v>#DIV/0!</v>
      </c>
      <c r="BZ742" s="37" t="e">
        <f>VALUE(TEXT((AR742*$U742/365*'TOX and EXPO INPUTS'!$E$33/'TOX and EXPO INPUTS'!$E$34),"0.00E+00"))</f>
        <v>#DIV/0!</v>
      </c>
      <c r="CA742" s="37" t="e">
        <f>VALUE(TEXT((AS742*$U742/365*'TOX and EXPO INPUTS'!$E$33/'TOX and EXPO INPUTS'!$E$34),"0.00E+00"))</f>
        <v>#DIV/0!</v>
      </c>
      <c r="CB742" s="37" t="e">
        <f>VALUE(TEXT((AT742*$U742/365*'TOX and EXPO INPUTS'!$E$33/'TOX and EXPO INPUTS'!$E$34),"0.00E+00"))</f>
        <v>#DIV/0!</v>
      </c>
      <c r="CC742" s="37" t="e">
        <f>VALUE(TEXT((AU742*$U742/365*'TOX and EXPO INPUTS'!$E$33/'TOX and EXPO INPUTS'!$E$34),"0.00E+00"))</f>
        <v>#DIV/0!</v>
      </c>
      <c r="CD742" s="58" t="e">
        <f>VALUE(TEXT((BR742*'TOX and EXPO INPUTS'!$F$23),"0.00E+00"))</f>
        <v>#DIV/0!</v>
      </c>
      <c r="CE742" s="57" t="e">
        <f>VALUE(TEXT((BS742*'TOX and EXPO INPUTS'!$F$23),"0.00E+00"))</f>
        <v>#DIV/0!</v>
      </c>
      <c r="CF742" s="57" t="e">
        <f>VALUE(TEXT((BT742*'TOX and EXPO INPUTS'!$F$23),"0.00E+00"))</f>
        <v>#DIV/0!</v>
      </c>
      <c r="CG742" s="57" t="e">
        <f>VALUE(TEXT((BU742*'TOX and EXPO INPUTS'!$F$23),"0.00E+00"))</f>
        <v>#DIV/0!</v>
      </c>
      <c r="CH742" s="57" t="e">
        <f>VALUE(TEXT((BV742*'TOX and EXPO INPUTS'!$F$23),"0.00E+00"))</f>
        <v>#DIV/0!</v>
      </c>
      <c r="CI742" s="57" t="e">
        <f>VALUE(TEXT((BW742*'TOX and EXPO INPUTS'!$F$23),"0.00E+00"))</f>
        <v>#DIV/0!</v>
      </c>
      <c r="CJ742" s="58" t="e">
        <f>VALUE(TEXT((BX742*'TOX and EXPO INPUTS'!$F$23),"0.00E+00"))</f>
        <v>#DIV/0!</v>
      </c>
      <c r="CK742" s="57" t="e">
        <f>VALUE(TEXT((BY742*'TOX and EXPO INPUTS'!$F$23),"0.00E+00"))</f>
        <v>#DIV/0!</v>
      </c>
      <c r="CL742" s="57" t="e">
        <f>VALUE(TEXT((BZ742*'TOX and EXPO INPUTS'!$F$23),"0.00E+00"))</f>
        <v>#DIV/0!</v>
      </c>
      <c r="CM742" s="57" t="e">
        <f>VALUE(TEXT((CA742*'TOX and EXPO INPUTS'!$F$23),"0.00E+00"))</f>
        <v>#DIV/0!</v>
      </c>
      <c r="CN742" s="57" t="e">
        <f>VALUE(TEXT((CB742*'TOX and EXPO INPUTS'!$F$23),"0.00E+00"))</f>
        <v>#DIV/0!</v>
      </c>
      <c r="CO742" s="57" t="e">
        <f>VALUE(TEXT((CC742*'TOX and EXPO INPUTS'!$F$23),"0.00E+00"))</f>
        <v>#DIV/0!</v>
      </c>
      <c r="CP742" s="38" t="s">
        <v>106</v>
      </c>
      <c r="CQ742" s="34" t="s">
        <v>107</v>
      </c>
      <c r="CR742" s="34" t="s">
        <v>108</v>
      </c>
      <c r="CS742" s="39" t="s">
        <v>109</v>
      </c>
    </row>
    <row r="743" spans="1:97" ht="48" customHeight="1" x14ac:dyDescent="0.25">
      <c r="A743" s="34" t="s">
        <v>98</v>
      </c>
      <c r="B743" s="34" t="s">
        <v>99</v>
      </c>
      <c r="C743" s="34" t="s">
        <v>100</v>
      </c>
      <c r="D743" s="34" t="s">
        <v>111</v>
      </c>
      <c r="E743" s="39" t="s">
        <v>102</v>
      </c>
      <c r="F743" s="40" t="s">
        <v>180</v>
      </c>
      <c r="G743" s="43"/>
      <c r="H743" s="36" t="s">
        <v>104</v>
      </c>
      <c r="I743" s="67"/>
      <c r="J743" s="36" t="s">
        <v>105</v>
      </c>
      <c r="K743" s="100">
        <f>VLOOKUP(F743,'Amount Seed Planted_variables'!$A$3:$I$74,2,0)</f>
        <v>18000</v>
      </c>
      <c r="L743" s="100">
        <f>VLOOKUP(F743,'Amount Seed Planted_variables'!$A$3:$I$74,3,0)</f>
        <v>27000</v>
      </c>
      <c r="M743" s="36">
        <f t="shared" si="354"/>
        <v>0</v>
      </c>
      <c r="N743" s="35">
        <f t="shared" si="355"/>
        <v>0</v>
      </c>
      <c r="O743" s="101">
        <v>360000</v>
      </c>
      <c r="P743" s="93">
        <f>VLOOKUP(F743,'Amount Seed Planted_variables'!$A$3:$I$74,4,0)</f>
        <v>1620000</v>
      </c>
      <c r="Q743" s="93">
        <f>VLOOKUP(F743,'Amount Seed Planted_variables'!$A$3:$I$74,7,0)</f>
        <v>200</v>
      </c>
      <c r="R743" s="93">
        <f>VLOOKUP(F743,'Amount Seed Planted_variables'!$A$3:$I$74,8,0)</f>
        <v>324000000</v>
      </c>
      <c r="S743" s="87">
        <f t="shared" si="351"/>
        <v>2.5</v>
      </c>
      <c r="T743" s="35">
        <v>10</v>
      </c>
      <c r="U743" s="35">
        <v>30</v>
      </c>
      <c r="V743" s="41">
        <v>138210600</v>
      </c>
      <c r="W743" s="35">
        <v>23262800</v>
      </c>
      <c r="X743" s="35">
        <v>21238200</v>
      </c>
      <c r="Y743" s="41">
        <v>106100</v>
      </c>
      <c r="Z743" s="35">
        <f t="shared" si="350"/>
        <v>10610</v>
      </c>
      <c r="AA743" s="42">
        <f t="shared" si="356"/>
        <v>0</v>
      </c>
      <c r="AB743" s="37">
        <f t="shared" si="357"/>
        <v>0</v>
      </c>
      <c r="AC743" s="37">
        <f t="shared" si="358"/>
        <v>0</v>
      </c>
      <c r="AD743" s="42" t="e">
        <f>VALUE(TEXT(((AA743*'TOX and EXPO INPUTS'!$F$13)/'TOX and EXPO INPUTS'!$E$27),"0.00E+00"))</f>
        <v>#DIV/0!</v>
      </c>
      <c r="AE743" s="37" t="e">
        <f>VALUE(TEXT(((AB743*'TOX and EXPO INPUTS'!$F$13)/'TOX and EXPO INPUTS'!$E$27),"0.00E+00"))</f>
        <v>#DIV/0!</v>
      </c>
      <c r="AF743" s="37" t="e">
        <f>VALUE(TEXT(((AC743*'TOX and EXPO INPUTS'!$F$13)/'TOX and EXPO INPUTS'!$E$27),"0.00E+00"))</f>
        <v>#DIV/0!</v>
      </c>
      <c r="AG743" s="42" t="e">
        <f>IF($E743="ST",VALUE(TEXT(('TOX and EXPO INPUTS'!$F$7/AD743),"0.0E+00")),IF($E743="IT",VALUE(TEXT(('TOX and EXPO INPUTS'!$F$10/AD743),"0.0E+00"))))</f>
        <v>#DIV/0!</v>
      </c>
      <c r="AH743" s="37" t="e">
        <f>IF($E743="ST",VALUE(TEXT(('TOX and EXPO INPUTS'!$F$7/AE743),"0.0E+00")),IF($E743="IT",VALUE(TEXT(('TOX and EXPO INPUTS'!$F$10/AE743),"0.0E+00"))))</f>
        <v>#DIV/0!</v>
      </c>
      <c r="AI743" s="37" t="e">
        <f>IF($E743="ST",VALUE(TEXT(('TOX and EXPO INPUTS'!$F$7/AF743),"0.0E+00")),IF($E743="IT",VALUE(TEXT(('TOX and EXPO INPUTS'!$F$10/AF743),"0.0E+00"))))</f>
        <v>#DIV/0!</v>
      </c>
      <c r="AJ743" s="42">
        <f t="shared" si="352"/>
        <v>0</v>
      </c>
      <c r="AK743" s="37">
        <f t="shared" si="353"/>
        <v>0</v>
      </c>
      <c r="AL743" s="42" t="e">
        <f>VALUE(TEXT(((AJ743*'TOX and EXPO INPUTS'!$F$21)/'TOX and EXPO INPUTS'!$E$29),"0.00E+00"))</f>
        <v>#DIV/0!</v>
      </c>
      <c r="AM743" s="37" t="e">
        <f>VALUE(TEXT(((AK743*'TOX and EXPO INPUTS'!$F$21)/'TOX and EXPO INPUTS'!$E$29),"0.00E+00"))</f>
        <v>#DIV/0!</v>
      </c>
      <c r="AN743" s="42" t="e">
        <f>IF($E743="ST",VALUE(TEXT(('TOX and EXPO INPUTS'!$F$15/AL743),"0.0E+00")),IF($E743="IT",VALUE(TEXT(('TOX and EXPO INPUTS'!$F$18/AL743),"0.0E+00"))))</f>
        <v>#DIV/0!</v>
      </c>
      <c r="AO743" s="37" t="e">
        <f>IF($E743="ST",VALUE(TEXT(('TOX and EXPO INPUTS'!$F$15/AM743),"0.0E+00")),IF($E743="IT",VALUE(TEXT(('TOX and EXPO INPUTS'!$F$18/AM743),"0.0E+00"))))</f>
        <v>#DIV/0!</v>
      </c>
      <c r="AP743" s="42" t="e">
        <f t="shared" si="338"/>
        <v>#DIV/0!</v>
      </c>
      <c r="AQ743" s="37" t="e">
        <f t="shared" si="339"/>
        <v>#DIV/0!</v>
      </c>
      <c r="AR743" s="37" t="e">
        <f t="shared" si="340"/>
        <v>#DIV/0!</v>
      </c>
      <c r="AS743" s="37" t="e">
        <f t="shared" si="341"/>
        <v>#DIV/0!</v>
      </c>
      <c r="AT743" s="37" t="e">
        <f t="shared" si="342"/>
        <v>#DIV/0!</v>
      </c>
      <c r="AU743" s="37" t="e">
        <f t="shared" si="343"/>
        <v>#DIV/0!</v>
      </c>
      <c r="AV743" s="42" t="e">
        <f t="shared" si="344"/>
        <v>#DIV/0!</v>
      </c>
      <c r="AW743" s="37" t="e">
        <f t="shared" si="345"/>
        <v>#DIV/0!</v>
      </c>
      <c r="AX743" s="37" t="e">
        <f t="shared" si="346"/>
        <v>#DIV/0!</v>
      </c>
      <c r="AY743" s="37" t="e">
        <f t="shared" si="347"/>
        <v>#DIV/0!</v>
      </c>
      <c r="AZ743" s="37" t="e">
        <f t="shared" si="348"/>
        <v>#DIV/0!</v>
      </c>
      <c r="BA743" s="37" t="e">
        <f t="shared" si="349"/>
        <v>#DIV/0!</v>
      </c>
      <c r="BB743" s="42" t="e">
        <f>IF($E743="ST",VALUE(TEXT((1/(('TOX and EXPO INPUTS'!$F$9/AG743)+('TOX and EXPO INPUTS'!$F$17/AN743))),"0.0E+00")),IF($E743="IT",VALUE(TEXT((1/(('TOX and EXPO INPUTS'!$F$12/AG743)+('TOX and EXPO INPUTS'!$F$20/AN743))),"0.0E+00"))))</f>
        <v>#DIV/0!</v>
      </c>
      <c r="BC743" s="37" t="e">
        <f>IF($E743="ST",VALUE(TEXT((1/(('TOX and EXPO INPUTS'!$F$9/AH743)+('TOX and EXPO INPUTS'!$F$17/AN743))),"0.0E+00")),IF($E743="IT",VALUE(TEXT((1/(('TOX and EXPO INPUTS'!$F$12/AH743)+('TOX and EXPO INPUTS'!$F$20/AN743))),"0.0E+00"))))</f>
        <v>#DIV/0!</v>
      </c>
      <c r="BD743" s="37" t="e">
        <f>IF($E743="ST",VALUE(TEXT((1/(('TOX and EXPO INPUTS'!$F$9/AI743)+('TOX and EXPO INPUTS'!$F$17/AN743))),"0.0E+00")),IF($E743="IT",VALUE(TEXT((1/(('TOX and EXPO INPUTS'!$F$12/AI743)+('TOX and EXPO INPUTS'!$F$20/AN743))),"0.0E+00"))))</f>
        <v>#DIV/0!</v>
      </c>
      <c r="BE743" s="37" t="e">
        <f>IF($E743="ST",VALUE(TEXT((1/(('TOX and EXPO INPUTS'!$F$9/AG743)+('TOX and EXPO INPUTS'!$F$17/AO743))),"0.0E+00")),IF($E743="IT",VALUE(TEXT((1/(('TOX and EXPO INPUTS'!$F$12/AG743)+('TOX and EXPO INPUTS'!$F$20/AO743))),"0.0E+00"))))</f>
        <v>#DIV/0!</v>
      </c>
      <c r="BF743" s="37" t="e">
        <f>IF($E743="ST",VALUE(TEXT((1/(('TOX and EXPO INPUTS'!$F$9/AH743)+('TOX and EXPO INPUTS'!$F$17/AO743))),"0.0E+00")),IF($E743="IT",VALUE(TEXT((1/(('TOX and EXPO INPUTS'!$F$12/AH743)+('TOX and EXPO INPUTS'!$F$20/AO743))),"0.0E+00"))))</f>
        <v>#DIV/0!</v>
      </c>
      <c r="BG743" s="37" t="e">
        <f>IF($E743="ST",VALUE(TEXT((1/(('TOX and EXPO INPUTS'!$F$9/AI743)+('TOX and EXPO INPUTS'!$F$17/AO743))),"0.0E+00")),IF($E743="IT",VALUE(TEXT((1/(('TOX and EXPO INPUTS'!$F$12/AI743)+('TOX and EXPO INPUTS'!$F$20/AO743))),"0.0E+00"))))</f>
        <v>#DIV/0!</v>
      </c>
      <c r="BH743" s="42" t="e">
        <f>VALUE(TEXT((AD743*$T743/365*'TOX and EXPO INPUTS'!$E$33/'TOX and EXPO INPUTS'!$E$34),"0.00E+00"))</f>
        <v>#DIV/0!</v>
      </c>
      <c r="BI743" s="37" t="e">
        <f>VALUE(TEXT((AE743*$T743/365*'TOX and EXPO INPUTS'!$E$33/'TOX and EXPO INPUTS'!$E$34),"0.00E+00"))</f>
        <v>#DIV/0!</v>
      </c>
      <c r="BJ743" s="37" t="e">
        <f>VALUE(TEXT((AF743*$T743/365*'TOX and EXPO INPUTS'!$E$33/'TOX and EXPO INPUTS'!$E$34),"0.00E+00"))</f>
        <v>#DIV/0!</v>
      </c>
      <c r="BK743" s="42" t="e">
        <f>VALUE(TEXT((AD743*$U743/365*'TOX and EXPO INPUTS'!$E$33/'TOX and EXPO INPUTS'!$E$34),"0.00E+00"))</f>
        <v>#DIV/0!</v>
      </c>
      <c r="BL743" s="37" t="e">
        <f>VALUE(TEXT((AE743*$U743/365*'TOX and EXPO INPUTS'!$E$33/'TOX and EXPO INPUTS'!$E$34),"0.00E+00"))</f>
        <v>#DIV/0!</v>
      </c>
      <c r="BM743" s="37" t="e">
        <f>VALUE(TEXT((AF743*$U743/365*'TOX and EXPO INPUTS'!$E$33/'TOX and EXPO INPUTS'!$E$34),"0.00E+00"))</f>
        <v>#DIV/0!</v>
      </c>
      <c r="BN743" s="42" t="e">
        <f>VALUE(TEXT((AL743*$T743/365*'TOX and EXPO INPUTS'!$E$33/'TOX and EXPO INPUTS'!$E$34),"0.00E+00"))</f>
        <v>#DIV/0!</v>
      </c>
      <c r="BO743" s="37" t="e">
        <f>VALUE(TEXT((AM743*$T743/365*'TOX and EXPO INPUTS'!$E$33/'TOX and EXPO INPUTS'!$E$34),"0.00E+00"))</f>
        <v>#DIV/0!</v>
      </c>
      <c r="BP743" s="42" t="e">
        <f>VALUE(TEXT((AL743*$U743/365*'TOX and EXPO INPUTS'!$E$33/'TOX and EXPO INPUTS'!$E$34),"0.00E+00"))</f>
        <v>#DIV/0!</v>
      </c>
      <c r="BQ743" s="37" t="e">
        <f>VALUE(TEXT((AM743*$U743/365*'TOX and EXPO INPUTS'!$E$33/'TOX and EXPO INPUTS'!$E$34),"0.00E+00"))</f>
        <v>#DIV/0!</v>
      </c>
      <c r="BR743" s="42" t="e">
        <f>VALUE(TEXT((AP743*$T743/365*'TOX and EXPO INPUTS'!$E$33/'TOX and EXPO INPUTS'!$E$34),"0.00E+00"))</f>
        <v>#DIV/0!</v>
      </c>
      <c r="BS743" s="37" t="e">
        <f>VALUE(TEXT((AQ743*$T743/365*'TOX and EXPO INPUTS'!$E$33/'TOX and EXPO INPUTS'!$E$34),"0.00E+00"))</f>
        <v>#DIV/0!</v>
      </c>
      <c r="BT743" s="37" t="e">
        <f>VALUE(TEXT((AR743*$T743/365*'TOX and EXPO INPUTS'!$E$33/'TOX and EXPO INPUTS'!$E$34),"0.00E+00"))</f>
        <v>#DIV/0!</v>
      </c>
      <c r="BU743" s="37" t="e">
        <f>VALUE(TEXT((AS743*$T743/365*'TOX and EXPO INPUTS'!$E$33/'TOX and EXPO INPUTS'!$E$34),"0.00E+00"))</f>
        <v>#DIV/0!</v>
      </c>
      <c r="BV743" s="37" t="e">
        <f>VALUE(TEXT((AT743*$T743/365*'TOX and EXPO INPUTS'!$E$33/'TOX and EXPO INPUTS'!$E$34),"0.00E+00"))</f>
        <v>#DIV/0!</v>
      </c>
      <c r="BW743" s="37" t="e">
        <f>VALUE(TEXT((AU743*$T743/365*'TOX and EXPO INPUTS'!$E$33/'TOX and EXPO INPUTS'!$E$34),"0.00E+00"))</f>
        <v>#DIV/0!</v>
      </c>
      <c r="BX743" s="42" t="e">
        <f>VALUE(TEXT((AP743*$U743/365*'TOX and EXPO INPUTS'!$E$33/'TOX and EXPO INPUTS'!$E$34),"0.00E+00"))</f>
        <v>#DIV/0!</v>
      </c>
      <c r="BY743" s="37" t="e">
        <f>VALUE(TEXT((AQ743*$U743/365*'TOX and EXPO INPUTS'!$E$33/'TOX and EXPO INPUTS'!$E$34),"0.00E+00"))</f>
        <v>#DIV/0!</v>
      </c>
      <c r="BZ743" s="37" t="e">
        <f>VALUE(TEXT((AR743*$U743/365*'TOX and EXPO INPUTS'!$E$33/'TOX and EXPO INPUTS'!$E$34),"0.00E+00"))</f>
        <v>#DIV/0!</v>
      </c>
      <c r="CA743" s="37" t="e">
        <f>VALUE(TEXT((AS743*$U743/365*'TOX and EXPO INPUTS'!$E$33/'TOX and EXPO INPUTS'!$E$34),"0.00E+00"))</f>
        <v>#DIV/0!</v>
      </c>
      <c r="CB743" s="37" t="e">
        <f>VALUE(TEXT((AT743*$U743/365*'TOX and EXPO INPUTS'!$E$33/'TOX and EXPO INPUTS'!$E$34),"0.00E+00"))</f>
        <v>#DIV/0!</v>
      </c>
      <c r="CC743" s="37" t="e">
        <f>VALUE(TEXT((AU743*$U743/365*'TOX and EXPO INPUTS'!$E$33/'TOX and EXPO INPUTS'!$E$34),"0.00E+00"))</f>
        <v>#DIV/0!</v>
      </c>
      <c r="CD743" s="58" t="e">
        <f>VALUE(TEXT((BR743*'TOX and EXPO INPUTS'!$F$23),"0.00E+00"))</f>
        <v>#DIV/0!</v>
      </c>
      <c r="CE743" s="57" t="e">
        <f>VALUE(TEXT((BS743*'TOX and EXPO INPUTS'!$F$23),"0.00E+00"))</f>
        <v>#DIV/0!</v>
      </c>
      <c r="CF743" s="57" t="e">
        <f>VALUE(TEXT((BT743*'TOX and EXPO INPUTS'!$F$23),"0.00E+00"))</f>
        <v>#DIV/0!</v>
      </c>
      <c r="CG743" s="57" t="e">
        <f>VALUE(TEXT((BU743*'TOX and EXPO INPUTS'!$F$23),"0.00E+00"))</f>
        <v>#DIV/0!</v>
      </c>
      <c r="CH743" s="57" t="e">
        <f>VALUE(TEXT((BV743*'TOX and EXPO INPUTS'!$F$23),"0.00E+00"))</f>
        <v>#DIV/0!</v>
      </c>
      <c r="CI743" s="57" t="e">
        <f>VALUE(TEXT((BW743*'TOX and EXPO INPUTS'!$F$23),"0.00E+00"))</f>
        <v>#DIV/0!</v>
      </c>
      <c r="CJ743" s="58" t="e">
        <f>VALUE(TEXT((BX743*'TOX and EXPO INPUTS'!$F$23),"0.00E+00"))</f>
        <v>#DIV/0!</v>
      </c>
      <c r="CK743" s="57" t="e">
        <f>VALUE(TEXT((BY743*'TOX and EXPO INPUTS'!$F$23),"0.00E+00"))</f>
        <v>#DIV/0!</v>
      </c>
      <c r="CL743" s="57" t="e">
        <f>VALUE(TEXT((BZ743*'TOX and EXPO INPUTS'!$F$23),"0.00E+00"))</f>
        <v>#DIV/0!</v>
      </c>
      <c r="CM743" s="57" t="e">
        <f>VALUE(TEXT((CA743*'TOX and EXPO INPUTS'!$F$23),"0.00E+00"))</f>
        <v>#DIV/0!</v>
      </c>
      <c r="CN743" s="57" t="e">
        <f>VALUE(TEXT((CB743*'TOX and EXPO INPUTS'!$F$23),"0.00E+00"))</f>
        <v>#DIV/0!</v>
      </c>
      <c r="CO743" s="57" t="e">
        <f>VALUE(TEXT((CC743*'TOX and EXPO INPUTS'!$F$23),"0.00E+00"))</f>
        <v>#DIV/0!</v>
      </c>
      <c r="CP743" s="38" t="s">
        <v>106</v>
      </c>
      <c r="CQ743" s="34" t="s">
        <v>107</v>
      </c>
      <c r="CR743" s="34" t="s">
        <v>108</v>
      </c>
      <c r="CS743" s="39" t="s">
        <v>109</v>
      </c>
    </row>
    <row r="744" spans="1:97" ht="48" customHeight="1" x14ac:dyDescent="0.25">
      <c r="A744" s="34" t="s">
        <v>98</v>
      </c>
      <c r="B744" s="34" t="s">
        <v>99</v>
      </c>
      <c r="C744" s="34" t="s">
        <v>100</v>
      </c>
      <c r="D744" s="34" t="s">
        <v>442</v>
      </c>
      <c r="E744" s="39" t="s">
        <v>102</v>
      </c>
      <c r="F744" s="40" t="s">
        <v>180</v>
      </c>
      <c r="G744" s="43"/>
      <c r="H744" s="36" t="s">
        <v>104</v>
      </c>
      <c r="I744" s="67"/>
      <c r="J744" s="36" t="s">
        <v>105</v>
      </c>
      <c r="K744" s="100">
        <f>VLOOKUP(F744,'Amount Seed Planted_variables'!$A$3:$I$74,2,0)</f>
        <v>18000</v>
      </c>
      <c r="L744" s="100">
        <f>VLOOKUP(F744,'Amount Seed Planted_variables'!$A$3:$I$74,3,0)</f>
        <v>27000</v>
      </c>
      <c r="M744" s="36">
        <f t="shared" si="354"/>
        <v>0</v>
      </c>
      <c r="N744" s="35">
        <f t="shared" si="355"/>
        <v>0</v>
      </c>
      <c r="O744" s="101">
        <v>360000</v>
      </c>
      <c r="P744" s="93">
        <f>VLOOKUP(F744,'Amount Seed Planted_variables'!$A$3:$I$74,4,0)</f>
        <v>1620000</v>
      </c>
      <c r="Q744" s="93">
        <f>VLOOKUP(F744,'Amount Seed Planted_variables'!$A$3:$I$74,7,0)</f>
        <v>200</v>
      </c>
      <c r="R744" s="93">
        <f>VLOOKUP(F744,'Amount Seed Planted_variables'!$A$3:$I$74,8,0)</f>
        <v>324000000</v>
      </c>
      <c r="S744" s="87" t="str">
        <f t="shared" si="351"/>
        <v>NA</v>
      </c>
      <c r="T744" s="35">
        <v>10</v>
      </c>
      <c r="U744" s="35">
        <v>30</v>
      </c>
      <c r="V744" s="41">
        <v>3994</v>
      </c>
      <c r="W744" s="35">
        <v>797</v>
      </c>
      <c r="X744" s="35">
        <v>530</v>
      </c>
      <c r="Y744" s="41">
        <v>66</v>
      </c>
      <c r="Z744" s="35">
        <f t="shared" si="350"/>
        <v>6.6000000000000005</v>
      </c>
      <c r="AA744" s="42">
        <f t="shared" si="356"/>
        <v>0</v>
      </c>
      <c r="AB744" s="37">
        <f t="shared" si="357"/>
        <v>0</v>
      </c>
      <c r="AC744" s="37">
        <f t="shared" si="358"/>
        <v>0</v>
      </c>
      <c r="AD744" s="42" t="e">
        <f>VALUE(TEXT(((AA744*'TOX and EXPO INPUTS'!$F$13)/'TOX and EXPO INPUTS'!$E$27),"0.00E+00"))</f>
        <v>#DIV/0!</v>
      </c>
      <c r="AE744" s="37" t="e">
        <f>VALUE(TEXT(((AB744*'TOX and EXPO INPUTS'!$F$13)/'TOX and EXPO INPUTS'!$E$27),"0.00E+00"))</f>
        <v>#DIV/0!</v>
      </c>
      <c r="AF744" s="37" t="e">
        <f>VALUE(TEXT(((AC744*'TOX and EXPO INPUTS'!$F$13)/'TOX and EXPO INPUTS'!$E$27),"0.00E+00"))</f>
        <v>#DIV/0!</v>
      </c>
      <c r="AG744" s="42" t="e">
        <f>IF($E744="ST",VALUE(TEXT(('TOX and EXPO INPUTS'!$F$7/AD744),"0.0E+00")),IF($E744="IT",VALUE(TEXT(('TOX and EXPO INPUTS'!$F$10/AD744),"0.0E+00"))))</f>
        <v>#DIV/0!</v>
      </c>
      <c r="AH744" s="37" t="e">
        <f>IF($E744="ST",VALUE(TEXT(('TOX and EXPO INPUTS'!$F$7/AE744),"0.0E+00")),IF($E744="IT",VALUE(TEXT(('TOX and EXPO INPUTS'!$F$10/AE744),"0.0E+00"))))</f>
        <v>#DIV/0!</v>
      </c>
      <c r="AI744" s="37" t="e">
        <f>IF($E744="ST",VALUE(TEXT(('TOX and EXPO INPUTS'!$F$7/AF744),"0.0E+00")),IF($E744="IT",VALUE(TEXT(('TOX and EXPO INPUTS'!$F$10/AF744),"0.0E+00"))))</f>
        <v>#DIV/0!</v>
      </c>
      <c r="AJ744" s="42">
        <f t="shared" si="352"/>
        <v>0</v>
      </c>
      <c r="AK744" s="37">
        <f t="shared" si="353"/>
        <v>0</v>
      </c>
      <c r="AL744" s="42" t="e">
        <f>VALUE(TEXT(((AJ744*'TOX and EXPO INPUTS'!$F$21)/'TOX and EXPO INPUTS'!$E$29),"0.00E+00"))</f>
        <v>#DIV/0!</v>
      </c>
      <c r="AM744" s="37" t="e">
        <f>VALUE(TEXT(((AK744*'TOX and EXPO INPUTS'!$F$21)/'TOX and EXPO INPUTS'!$E$29),"0.00E+00"))</f>
        <v>#DIV/0!</v>
      </c>
      <c r="AN744" s="42" t="e">
        <f>IF($E744="ST",VALUE(TEXT(('TOX and EXPO INPUTS'!$F$15/AL744),"0.0E+00")),IF($E744="IT",VALUE(TEXT(('TOX and EXPO INPUTS'!$F$18/AL744),"0.0E+00"))))</f>
        <v>#DIV/0!</v>
      </c>
      <c r="AO744" s="37" t="e">
        <f>IF($E744="ST",VALUE(TEXT(('TOX and EXPO INPUTS'!$F$15/AM744),"0.0E+00")),IF($E744="IT",VALUE(TEXT(('TOX and EXPO INPUTS'!$F$18/AM744),"0.0E+00"))))</f>
        <v>#DIV/0!</v>
      </c>
      <c r="AP744" s="42" t="e">
        <f t="shared" si="338"/>
        <v>#DIV/0!</v>
      </c>
      <c r="AQ744" s="37" t="e">
        <f t="shared" si="339"/>
        <v>#DIV/0!</v>
      </c>
      <c r="AR744" s="37" t="e">
        <f t="shared" si="340"/>
        <v>#DIV/0!</v>
      </c>
      <c r="AS744" s="37" t="e">
        <f t="shared" si="341"/>
        <v>#DIV/0!</v>
      </c>
      <c r="AT744" s="37" t="e">
        <f t="shared" si="342"/>
        <v>#DIV/0!</v>
      </c>
      <c r="AU744" s="37" t="e">
        <f t="shared" si="343"/>
        <v>#DIV/0!</v>
      </c>
      <c r="AV744" s="42" t="e">
        <f t="shared" si="344"/>
        <v>#DIV/0!</v>
      </c>
      <c r="AW744" s="37" t="e">
        <f t="shared" si="345"/>
        <v>#DIV/0!</v>
      </c>
      <c r="AX744" s="37" t="e">
        <f t="shared" si="346"/>
        <v>#DIV/0!</v>
      </c>
      <c r="AY744" s="37" t="e">
        <f t="shared" si="347"/>
        <v>#DIV/0!</v>
      </c>
      <c r="AZ744" s="37" t="e">
        <f t="shared" si="348"/>
        <v>#DIV/0!</v>
      </c>
      <c r="BA744" s="37" t="e">
        <f t="shared" si="349"/>
        <v>#DIV/0!</v>
      </c>
      <c r="BB744" s="42" t="e">
        <f>IF($E744="ST",VALUE(TEXT((1/(('TOX and EXPO INPUTS'!$F$9/AG744)+('TOX and EXPO INPUTS'!$F$17/AN744))),"0.0E+00")),IF($E744="IT",VALUE(TEXT((1/(('TOX and EXPO INPUTS'!$F$12/AG744)+('TOX and EXPO INPUTS'!$F$20/AN744))),"0.0E+00"))))</f>
        <v>#DIV/0!</v>
      </c>
      <c r="BC744" s="37" t="e">
        <f>IF($E744="ST",VALUE(TEXT((1/(('TOX and EXPO INPUTS'!$F$9/AH744)+('TOX and EXPO INPUTS'!$F$17/AN744))),"0.0E+00")),IF($E744="IT",VALUE(TEXT((1/(('TOX and EXPO INPUTS'!$F$12/AH744)+('TOX and EXPO INPUTS'!$F$20/AN744))),"0.0E+00"))))</f>
        <v>#DIV/0!</v>
      </c>
      <c r="BD744" s="37" t="e">
        <f>IF($E744="ST",VALUE(TEXT((1/(('TOX and EXPO INPUTS'!$F$9/AI744)+('TOX and EXPO INPUTS'!$F$17/AN744))),"0.0E+00")),IF($E744="IT",VALUE(TEXT((1/(('TOX and EXPO INPUTS'!$F$12/AI744)+('TOX and EXPO INPUTS'!$F$20/AN744))),"0.0E+00"))))</f>
        <v>#DIV/0!</v>
      </c>
      <c r="BE744" s="37" t="e">
        <f>IF($E744="ST",VALUE(TEXT((1/(('TOX and EXPO INPUTS'!$F$9/AG744)+('TOX and EXPO INPUTS'!$F$17/AO744))),"0.0E+00")),IF($E744="IT",VALUE(TEXT((1/(('TOX and EXPO INPUTS'!$F$12/AG744)+('TOX and EXPO INPUTS'!$F$20/AO744))),"0.0E+00"))))</f>
        <v>#DIV/0!</v>
      </c>
      <c r="BF744" s="37" t="e">
        <f>IF($E744="ST",VALUE(TEXT((1/(('TOX and EXPO INPUTS'!$F$9/AH744)+('TOX and EXPO INPUTS'!$F$17/AO744))),"0.0E+00")),IF($E744="IT",VALUE(TEXT((1/(('TOX and EXPO INPUTS'!$F$12/AH744)+('TOX and EXPO INPUTS'!$F$20/AO744))),"0.0E+00"))))</f>
        <v>#DIV/0!</v>
      </c>
      <c r="BG744" s="37" t="e">
        <f>IF($E744="ST",VALUE(TEXT((1/(('TOX and EXPO INPUTS'!$F$9/AI744)+('TOX and EXPO INPUTS'!$F$17/AO744))),"0.0E+00")),IF($E744="IT",VALUE(TEXT((1/(('TOX and EXPO INPUTS'!$F$12/AI744)+('TOX and EXPO INPUTS'!$F$20/AO744))),"0.0E+00"))))</f>
        <v>#DIV/0!</v>
      </c>
      <c r="BH744" s="42" t="e">
        <f>VALUE(TEXT((AD744*$T744/365*'TOX and EXPO INPUTS'!$E$33/'TOX and EXPO INPUTS'!$E$34),"0.00E+00"))</f>
        <v>#DIV/0!</v>
      </c>
      <c r="BI744" s="37" t="e">
        <f>VALUE(TEXT((AE744*$T744/365*'TOX and EXPO INPUTS'!$E$33/'TOX and EXPO INPUTS'!$E$34),"0.00E+00"))</f>
        <v>#DIV/0!</v>
      </c>
      <c r="BJ744" s="37" t="e">
        <f>VALUE(TEXT((AF744*$T744/365*'TOX and EXPO INPUTS'!$E$33/'TOX and EXPO INPUTS'!$E$34),"0.00E+00"))</f>
        <v>#DIV/0!</v>
      </c>
      <c r="BK744" s="42" t="e">
        <f>VALUE(TEXT((AD744*$U744/365*'TOX and EXPO INPUTS'!$E$33/'TOX and EXPO INPUTS'!$E$34),"0.00E+00"))</f>
        <v>#DIV/0!</v>
      </c>
      <c r="BL744" s="37" t="e">
        <f>VALUE(TEXT((AE744*$U744/365*'TOX and EXPO INPUTS'!$E$33/'TOX and EXPO INPUTS'!$E$34),"0.00E+00"))</f>
        <v>#DIV/0!</v>
      </c>
      <c r="BM744" s="37" t="e">
        <f>VALUE(TEXT((AF744*$U744/365*'TOX and EXPO INPUTS'!$E$33/'TOX and EXPO INPUTS'!$E$34),"0.00E+00"))</f>
        <v>#DIV/0!</v>
      </c>
      <c r="BN744" s="42" t="e">
        <f>VALUE(TEXT((AL744*$T744/365*'TOX and EXPO INPUTS'!$E$33/'TOX and EXPO INPUTS'!$E$34),"0.00E+00"))</f>
        <v>#DIV/0!</v>
      </c>
      <c r="BO744" s="37" t="e">
        <f>VALUE(TEXT((AM744*$T744/365*'TOX and EXPO INPUTS'!$E$33/'TOX and EXPO INPUTS'!$E$34),"0.00E+00"))</f>
        <v>#DIV/0!</v>
      </c>
      <c r="BP744" s="42" t="e">
        <f>VALUE(TEXT((AL744*$U744/365*'TOX and EXPO INPUTS'!$E$33/'TOX and EXPO INPUTS'!$E$34),"0.00E+00"))</f>
        <v>#DIV/0!</v>
      </c>
      <c r="BQ744" s="37" t="e">
        <f>VALUE(TEXT((AM744*$U744/365*'TOX and EXPO INPUTS'!$E$33/'TOX and EXPO INPUTS'!$E$34),"0.00E+00"))</f>
        <v>#DIV/0!</v>
      </c>
      <c r="BR744" s="42" t="e">
        <f>VALUE(TEXT((AP744*$T744/365*'TOX and EXPO INPUTS'!$E$33/'TOX and EXPO INPUTS'!$E$34),"0.00E+00"))</f>
        <v>#DIV/0!</v>
      </c>
      <c r="BS744" s="37" t="e">
        <f>VALUE(TEXT((AQ744*$T744/365*'TOX and EXPO INPUTS'!$E$33/'TOX and EXPO INPUTS'!$E$34),"0.00E+00"))</f>
        <v>#DIV/0!</v>
      </c>
      <c r="BT744" s="37" t="e">
        <f>VALUE(TEXT((AR744*$T744/365*'TOX and EXPO INPUTS'!$E$33/'TOX and EXPO INPUTS'!$E$34),"0.00E+00"))</f>
        <v>#DIV/0!</v>
      </c>
      <c r="BU744" s="37" t="e">
        <f>VALUE(TEXT((AS744*$T744/365*'TOX and EXPO INPUTS'!$E$33/'TOX and EXPO INPUTS'!$E$34),"0.00E+00"))</f>
        <v>#DIV/0!</v>
      </c>
      <c r="BV744" s="37" t="e">
        <f>VALUE(TEXT((AT744*$T744/365*'TOX and EXPO INPUTS'!$E$33/'TOX and EXPO INPUTS'!$E$34),"0.00E+00"))</f>
        <v>#DIV/0!</v>
      </c>
      <c r="BW744" s="37" t="e">
        <f>VALUE(TEXT((AU744*$T744/365*'TOX and EXPO INPUTS'!$E$33/'TOX and EXPO INPUTS'!$E$34),"0.00E+00"))</f>
        <v>#DIV/0!</v>
      </c>
      <c r="BX744" s="42" t="e">
        <f>VALUE(TEXT((AP744*$U744/365*'TOX and EXPO INPUTS'!$E$33/'TOX and EXPO INPUTS'!$E$34),"0.00E+00"))</f>
        <v>#DIV/0!</v>
      </c>
      <c r="BY744" s="37" t="e">
        <f>VALUE(TEXT((AQ744*$U744/365*'TOX and EXPO INPUTS'!$E$33/'TOX and EXPO INPUTS'!$E$34),"0.00E+00"))</f>
        <v>#DIV/0!</v>
      </c>
      <c r="BZ744" s="37" t="e">
        <f>VALUE(TEXT((AR744*$U744/365*'TOX and EXPO INPUTS'!$E$33/'TOX and EXPO INPUTS'!$E$34),"0.00E+00"))</f>
        <v>#DIV/0!</v>
      </c>
      <c r="CA744" s="37" t="e">
        <f>VALUE(TEXT((AS744*$U744/365*'TOX and EXPO INPUTS'!$E$33/'TOX and EXPO INPUTS'!$E$34),"0.00E+00"))</f>
        <v>#DIV/0!</v>
      </c>
      <c r="CB744" s="37" t="e">
        <f>VALUE(TEXT((AT744*$U744/365*'TOX and EXPO INPUTS'!$E$33/'TOX and EXPO INPUTS'!$E$34),"0.00E+00"))</f>
        <v>#DIV/0!</v>
      </c>
      <c r="CC744" s="37" t="e">
        <f>VALUE(TEXT((AU744*$U744/365*'TOX and EXPO INPUTS'!$E$33/'TOX and EXPO INPUTS'!$E$34),"0.00E+00"))</f>
        <v>#DIV/0!</v>
      </c>
      <c r="CD744" s="58" t="e">
        <f>VALUE(TEXT((BR744*'TOX and EXPO INPUTS'!$F$23),"0.00E+00"))</f>
        <v>#DIV/0!</v>
      </c>
      <c r="CE744" s="57" t="e">
        <f>VALUE(TEXT((BS744*'TOX and EXPO INPUTS'!$F$23),"0.00E+00"))</f>
        <v>#DIV/0!</v>
      </c>
      <c r="CF744" s="57" t="e">
        <f>VALUE(TEXT((BT744*'TOX and EXPO INPUTS'!$F$23),"0.00E+00"))</f>
        <v>#DIV/0!</v>
      </c>
      <c r="CG744" s="57" t="e">
        <f>VALUE(TEXT((BU744*'TOX and EXPO INPUTS'!$F$23),"0.00E+00"))</f>
        <v>#DIV/0!</v>
      </c>
      <c r="CH744" s="57" t="e">
        <f>VALUE(TEXT((BV744*'TOX and EXPO INPUTS'!$F$23),"0.00E+00"))</f>
        <v>#DIV/0!</v>
      </c>
      <c r="CI744" s="57" t="e">
        <f>VALUE(TEXT((BW744*'TOX and EXPO INPUTS'!$F$23),"0.00E+00"))</f>
        <v>#DIV/0!</v>
      </c>
      <c r="CJ744" s="58" t="e">
        <f>VALUE(TEXT((BX744*'TOX and EXPO INPUTS'!$F$23),"0.00E+00"))</f>
        <v>#DIV/0!</v>
      </c>
      <c r="CK744" s="57" t="e">
        <f>VALUE(TEXT((BY744*'TOX and EXPO INPUTS'!$F$23),"0.00E+00"))</f>
        <v>#DIV/0!</v>
      </c>
      <c r="CL744" s="57" t="e">
        <f>VALUE(TEXT((BZ744*'TOX and EXPO INPUTS'!$F$23),"0.00E+00"))</f>
        <v>#DIV/0!</v>
      </c>
      <c r="CM744" s="57" t="e">
        <f>VALUE(TEXT((CA744*'TOX and EXPO INPUTS'!$F$23),"0.00E+00"))</f>
        <v>#DIV/0!</v>
      </c>
      <c r="CN744" s="57" t="e">
        <f>VALUE(TEXT((CB744*'TOX and EXPO INPUTS'!$F$23),"0.00E+00"))</f>
        <v>#DIV/0!</v>
      </c>
      <c r="CO744" s="57" t="e">
        <f>VALUE(TEXT((CC744*'TOX and EXPO INPUTS'!$F$23),"0.00E+00"))</f>
        <v>#DIV/0!</v>
      </c>
      <c r="CP744" s="38" t="s">
        <v>106</v>
      </c>
      <c r="CQ744" s="34" t="s">
        <v>107</v>
      </c>
      <c r="CR744" s="34" t="s">
        <v>108</v>
      </c>
      <c r="CS744" s="39" t="s">
        <v>109</v>
      </c>
    </row>
    <row r="745" spans="1:97" ht="48" customHeight="1" x14ac:dyDescent="0.25">
      <c r="A745" s="34" t="s">
        <v>98</v>
      </c>
      <c r="B745" s="34" t="s">
        <v>99</v>
      </c>
      <c r="C745" s="34" t="s">
        <v>100</v>
      </c>
      <c r="D745" s="34" t="s">
        <v>101</v>
      </c>
      <c r="E745" s="39" t="s">
        <v>112</v>
      </c>
      <c r="F745" s="40" t="s">
        <v>180</v>
      </c>
      <c r="G745" s="43"/>
      <c r="H745" s="36" t="s">
        <v>104</v>
      </c>
      <c r="I745" s="67"/>
      <c r="J745" s="36" t="s">
        <v>105</v>
      </c>
      <c r="K745" s="100">
        <f>VLOOKUP(F745,'Amount Seed Planted_variables'!$A$3:$I$74,2,0)</f>
        <v>18000</v>
      </c>
      <c r="L745" s="100">
        <f>VLOOKUP(F745,'Amount Seed Planted_variables'!$A$3:$I$74,3,0)</f>
        <v>27000</v>
      </c>
      <c r="M745" s="36">
        <f t="shared" si="354"/>
        <v>0</v>
      </c>
      <c r="N745" s="35">
        <f t="shared" si="355"/>
        <v>0</v>
      </c>
      <c r="O745" s="101">
        <v>180000</v>
      </c>
      <c r="P745" s="93">
        <f>VLOOKUP(F745,'Amount Seed Planted_variables'!$A$3:$I$74,4,0)</f>
        <v>1620000</v>
      </c>
      <c r="Q745" s="93">
        <f>VLOOKUP(F745,'Amount Seed Planted_variables'!$A$3:$I$74,7,0)</f>
        <v>200</v>
      </c>
      <c r="R745" s="93">
        <f>VLOOKUP(F745,'Amount Seed Planted_variables'!$A$3:$I$74,8,0)</f>
        <v>324000000</v>
      </c>
      <c r="S745" s="87" t="str">
        <f t="shared" si="351"/>
        <v>NA</v>
      </c>
      <c r="T745" s="35">
        <v>10</v>
      </c>
      <c r="U745" s="35">
        <v>30</v>
      </c>
      <c r="V745" s="41">
        <v>349</v>
      </c>
      <c r="W745" s="35">
        <v>51.2</v>
      </c>
      <c r="X745" s="35">
        <v>42.2</v>
      </c>
      <c r="Y745" s="41">
        <v>1.2</v>
      </c>
      <c r="Z745" s="35">
        <f t="shared" si="350"/>
        <v>0.12</v>
      </c>
      <c r="AA745" s="42">
        <f t="shared" si="356"/>
        <v>0</v>
      </c>
      <c r="AB745" s="37">
        <f t="shared" si="357"/>
        <v>0</v>
      </c>
      <c r="AC745" s="37">
        <f t="shared" si="358"/>
        <v>0</v>
      </c>
      <c r="AD745" s="42" t="e">
        <f>VALUE(TEXT(((AA745*'TOX and EXPO INPUTS'!$F$13)/'TOX and EXPO INPUTS'!$E$27),"0.00E+00"))</f>
        <v>#DIV/0!</v>
      </c>
      <c r="AE745" s="37" t="e">
        <f>VALUE(TEXT(((AB745*'TOX and EXPO INPUTS'!$F$13)/'TOX and EXPO INPUTS'!$E$27),"0.00E+00"))</f>
        <v>#DIV/0!</v>
      </c>
      <c r="AF745" s="37" t="e">
        <f>VALUE(TEXT(((AC745*'TOX and EXPO INPUTS'!$F$13)/'TOX and EXPO INPUTS'!$E$27),"0.00E+00"))</f>
        <v>#DIV/0!</v>
      </c>
      <c r="AG745" s="42" t="e">
        <f>IF($E745="ST",VALUE(TEXT(('TOX and EXPO INPUTS'!$F$7/AD745),"0.0E+00")),IF($E745="IT",VALUE(TEXT(('TOX and EXPO INPUTS'!$F$10/AD745),"0.0E+00"))))</f>
        <v>#DIV/0!</v>
      </c>
      <c r="AH745" s="37" t="e">
        <f>IF($E745="ST",VALUE(TEXT(('TOX and EXPO INPUTS'!$F$7/AE745),"0.0E+00")),IF($E745="IT",VALUE(TEXT(('TOX and EXPO INPUTS'!$F$10/AE745),"0.0E+00"))))</f>
        <v>#DIV/0!</v>
      </c>
      <c r="AI745" s="37" t="e">
        <f>IF($E745="ST",VALUE(TEXT(('TOX and EXPO INPUTS'!$F$7/AF745),"0.0E+00")),IF($E745="IT",VALUE(TEXT(('TOX and EXPO INPUTS'!$F$10/AF745),"0.0E+00"))))</f>
        <v>#DIV/0!</v>
      </c>
      <c r="AJ745" s="42">
        <f t="shared" si="352"/>
        <v>0</v>
      </c>
      <c r="AK745" s="37">
        <f t="shared" si="353"/>
        <v>0</v>
      </c>
      <c r="AL745" s="42" t="e">
        <f>VALUE(TEXT(((AJ745*'TOX and EXPO INPUTS'!$F$21)/'TOX and EXPO INPUTS'!$E$29),"0.00E+00"))</f>
        <v>#DIV/0!</v>
      </c>
      <c r="AM745" s="37" t="e">
        <f>VALUE(TEXT(((AK745*'TOX and EXPO INPUTS'!$F$21)/'TOX and EXPO INPUTS'!$E$29),"0.00E+00"))</f>
        <v>#DIV/0!</v>
      </c>
      <c r="AN745" s="42" t="e">
        <f>IF($E745="ST",VALUE(TEXT(('TOX and EXPO INPUTS'!$F$15/AL745),"0.0E+00")),IF($E745="IT",VALUE(TEXT(('TOX and EXPO INPUTS'!$F$18/AL745),"0.0E+00"))))</f>
        <v>#DIV/0!</v>
      </c>
      <c r="AO745" s="37" t="e">
        <f>IF($E745="ST",VALUE(TEXT(('TOX and EXPO INPUTS'!$F$15/AM745),"0.0E+00")),IF($E745="IT",VALUE(TEXT(('TOX and EXPO INPUTS'!$F$18/AM745),"0.0E+00"))))</f>
        <v>#DIV/0!</v>
      </c>
      <c r="AP745" s="42" t="e">
        <f t="shared" si="338"/>
        <v>#DIV/0!</v>
      </c>
      <c r="AQ745" s="37" t="e">
        <f t="shared" si="339"/>
        <v>#DIV/0!</v>
      </c>
      <c r="AR745" s="37" t="e">
        <f t="shared" si="340"/>
        <v>#DIV/0!</v>
      </c>
      <c r="AS745" s="37" t="e">
        <f t="shared" si="341"/>
        <v>#DIV/0!</v>
      </c>
      <c r="AT745" s="37" t="e">
        <f t="shared" si="342"/>
        <v>#DIV/0!</v>
      </c>
      <c r="AU745" s="37" t="e">
        <f t="shared" si="343"/>
        <v>#DIV/0!</v>
      </c>
      <c r="AV745" s="42" t="e">
        <f t="shared" si="344"/>
        <v>#DIV/0!</v>
      </c>
      <c r="AW745" s="37" t="e">
        <f t="shared" si="345"/>
        <v>#DIV/0!</v>
      </c>
      <c r="AX745" s="37" t="e">
        <f t="shared" si="346"/>
        <v>#DIV/0!</v>
      </c>
      <c r="AY745" s="37" t="e">
        <f t="shared" si="347"/>
        <v>#DIV/0!</v>
      </c>
      <c r="AZ745" s="37" t="e">
        <f t="shared" si="348"/>
        <v>#DIV/0!</v>
      </c>
      <c r="BA745" s="37" t="e">
        <f t="shared" si="349"/>
        <v>#DIV/0!</v>
      </c>
      <c r="BB745" s="42" t="e">
        <f>IF($E745="ST",VALUE(TEXT((1/(('TOX and EXPO INPUTS'!$F$9/AG745)+('TOX and EXPO INPUTS'!$F$17/AN745))),"0.0E+00")),IF($E745="IT",VALUE(TEXT((1/(('TOX and EXPO INPUTS'!$F$12/AG745)+('TOX and EXPO INPUTS'!$F$20/AN745))),"0.0E+00"))))</f>
        <v>#DIV/0!</v>
      </c>
      <c r="BC745" s="37" t="e">
        <f>IF($E745="ST",VALUE(TEXT((1/(('TOX and EXPO INPUTS'!$F$9/AH745)+('TOX and EXPO INPUTS'!$F$17/AN745))),"0.0E+00")),IF($E745="IT",VALUE(TEXT((1/(('TOX and EXPO INPUTS'!$F$12/AH745)+('TOX and EXPO INPUTS'!$F$20/AN745))),"0.0E+00"))))</f>
        <v>#DIV/0!</v>
      </c>
      <c r="BD745" s="37" t="e">
        <f>IF($E745="ST",VALUE(TEXT((1/(('TOX and EXPO INPUTS'!$F$9/AI745)+('TOX and EXPO INPUTS'!$F$17/AN745))),"0.0E+00")),IF($E745="IT",VALUE(TEXT((1/(('TOX and EXPO INPUTS'!$F$12/AI745)+('TOX and EXPO INPUTS'!$F$20/AN745))),"0.0E+00"))))</f>
        <v>#DIV/0!</v>
      </c>
      <c r="BE745" s="37" t="e">
        <f>IF($E745="ST",VALUE(TEXT((1/(('TOX and EXPO INPUTS'!$F$9/AG745)+('TOX and EXPO INPUTS'!$F$17/AO745))),"0.0E+00")),IF($E745="IT",VALUE(TEXT((1/(('TOX and EXPO INPUTS'!$F$12/AG745)+('TOX and EXPO INPUTS'!$F$20/AO745))),"0.0E+00"))))</f>
        <v>#DIV/0!</v>
      </c>
      <c r="BF745" s="37" t="e">
        <f>IF($E745="ST",VALUE(TEXT((1/(('TOX and EXPO INPUTS'!$F$9/AH745)+('TOX and EXPO INPUTS'!$F$17/AO745))),"0.0E+00")),IF($E745="IT",VALUE(TEXT((1/(('TOX and EXPO INPUTS'!$F$12/AH745)+('TOX and EXPO INPUTS'!$F$20/AO745))),"0.0E+00"))))</f>
        <v>#DIV/0!</v>
      </c>
      <c r="BG745" s="37" t="e">
        <f>IF($E745="ST",VALUE(TEXT((1/(('TOX and EXPO INPUTS'!$F$9/AI745)+('TOX and EXPO INPUTS'!$F$17/AO745))),"0.0E+00")),IF($E745="IT",VALUE(TEXT((1/(('TOX and EXPO INPUTS'!$F$12/AI745)+('TOX and EXPO INPUTS'!$F$20/AO745))),"0.0E+00"))))</f>
        <v>#DIV/0!</v>
      </c>
      <c r="BH745" s="42" t="e">
        <f>VALUE(TEXT((AD745*$T745/365*'TOX and EXPO INPUTS'!$E$33/'TOX and EXPO INPUTS'!$E$34),"0.00E+00"))</f>
        <v>#DIV/0!</v>
      </c>
      <c r="BI745" s="37" t="e">
        <f>VALUE(TEXT((AE745*$T745/365*'TOX and EXPO INPUTS'!$E$33/'TOX and EXPO INPUTS'!$E$34),"0.00E+00"))</f>
        <v>#DIV/0!</v>
      </c>
      <c r="BJ745" s="37" t="e">
        <f>VALUE(TEXT((AF745*$T745/365*'TOX and EXPO INPUTS'!$E$33/'TOX and EXPO INPUTS'!$E$34),"0.00E+00"))</f>
        <v>#DIV/0!</v>
      </c>
      <c r="BK745" s="42" t="e">
        <f>VALUE(TEXT((AD745*$U745/365*'TOX and EXPO INPUTS'!$E$33/'TOX and EXPO INPUTS'!$E$34),"0.00E+00"))</f>
        <v>#DIV/0!</v>
      </c>
      <c r="BL745" s="37" t="e">
        <f>VALUE(TEXT((AE745*$U745/365*'TOX and EXPO INPUTS'!$E$33/'TOX and EXPO INPUTS'!$E$34),"0.00E+00"))</f>
        <v>#DIV/0!</v>
      </c>
      <c r="BM745" s="37" t="e">
        <f>VALUE(TEXT((AF745*$U745/365*'TOX and EXPO INPUTS'!$E$33/'TOX and EXPO INPUTS'!$E$34),"0.00E+00"))</f>
        <v>#DIV/0!</v>
      </c>
      <c r="BN745" s="42" t="e">
        <f>VALUE(TEXT((AL745*$T745/365*'TOX and EXPO INPUTS'!$E$33/'TOX and EXPO INPUTS'!$E$34),"0.00E+00"))</f>
        <v>#DIV/0!</v>
      </c>
      <c r="BO745" s="37" t="e">
        <f>VALUE(TEXT((AM745*$T745/365*'TOX and EXPO INPUTS'!$E$33/'TOX and EXPO INPUTS'!$E$34),"0.00E+00"))</f>
        <v>#DIV/0!</v>
      </c>
      <c r="BP745" s="42" t="e">
        <f>VALUE(TEXT((AL745*$U745/365*'TOX and EXPO INPUTS'!$E$33/'TOX and EXPO INPUTS'!$E$34),"0.00E+00"))</f>
        <v>#DIV/0!</v>
      </c>
      <c r="BQ745" s="37" t="e">
        <f>VALUE(TEXT((AM745*$U745/365*'TOX and EXPO INPUTS'!$E$33/'TOX and EXPO INPUTS'!$E$34),"0.00E+00"))</f>
        <v>#DIV/0!</v>
      </c>
      <c r="BR745" s="42" t="e">
        <f>VALUE(TEXT((AP745*$T745/365*'TOX and EXPO INPUTS'!$E$33/'TOX and EXPO INPUTS'!$E$34),"0.00E+00"))</f>
        <v>#DIV/0!</v>
      </c>
      <c r="BS745" s="37" t="e">
        <f>VALUE(TEXT((AQ745*$T745/365*'TOX and EXPO INPUTS'!$E$33/'TOX and EXPO INPUTS'!$E$34),"0.00E+00"))</f>
        <v>#DIV/0!</v>
      </c>
      <c r="BT745" s="37" t="e">
        <f>VALUE(TEXT((AR745*$T745/365*'TOX and EXPO INPUTS'!$E$33/'TOX and EXPO INPUTS'!$E$34),"0.00E+00"))</f>
        <v>#DIV/0!</v>
      </c>
      <c r="BU745" s="37" t="e">
        <f>VALUE(TEXT((AS745*$T745/365*'TOX and EXPO INPUTS'!$E$33/'TOX and EXPO INPUTS'!$E$34),"0.00E+00"))</f>
        <v>#DIV/0!</v>
      </c>
      <c r="BV745" s="37" t="e">
        <f>VALUE(TEXT((AT745*$T745/365*'TOX and EXPO INPUTS'!$E$33/'TOX and EXPO INPUTS'!$E$34),"0.00E+00"))</f>
        <v>#DIV/0!</v>
      </c>
      <c r="BW745" s="37" t="e">
        <f>VALUE(TEXT((AU745*$T745/365*'TOX and EXPO INPUTS'!$E$33/'TOX and EXPO INPUTS'!$E$34),"0.00E+00"))</f>
        <v>#DIV/0!</v>
      </c>
      <c r="BX745" s="42" t="e">
        <f>VALUE(TEXT((AP745*$U745/365*'TOX and EXPO INPUTS'!$E$33/'TOX and EXPO INPUTS'!$E$34),"0.00E+00"))</f>
        <v>#DIV/0!</v>
      </c>
      <c r="BY745" s="37" t="e">
        <f>VALUE(TEXT((AQ745*$U745/365*'TOX and EXPO INPUTS'!$E$33/'TOX and EXPO INPUTS'!$E$34),"0.00E+00"))</f>
        <v>#DIV/0!</v>
      </c>
      <c r="BZ745" s="37" t="e">
        <f>VALUE(TEXT((AR745*$U745/365*'TOX and EXPO INPUTS'!$E$33/'TOX and EXPO INPUTS'!$E$34),"0.00E+00"))</f>
        <v>#DIV/0!</v>
      </c>
      <c r="CA745" s="37" t="e">
        <f>VALUE(TEXT((AS745*$U745/365*'TOX and EXPO INPUTS'!$E$33/'TOX and EXPO INPUTS'!$E$34),"0.00E+00"))</f>
        <v>#DIV/0!</v>
      </c>
      <c r="CB745" s="37" t="e">
        <f>VALUE(TEXT((AT745*$U745/365*'TOX and EXPO INPUTS'!$E$33/'TOX and EXPO INPUTS'!$E$34),"0.00E+00"))</f>
        <v>#DIV/0!</v>
      </c>
      <c r="CC745" s="37" t="e">
        <f>VALUE(TEXT((AU745*$U745/365*'TOX and EXPO INPUTS'!$E$33/'TOX and EXPO INPUTS'!$E$34),"0.00E+00"))</f>
        <v>#DIV/0!</v>
      </c>
      <c r="CD745" s="58" t="e">
        <f>VALUE(TEXT((BR745*'TOX and EXPO INPUTS'!$F$23),"0.00E+00"))</f>
        <v>#DIV/0!</v>
      </c>
      <c r="CE745" s="57" t="e">
        <f>VALUE(TEXT((BS745*'TOX and EXPO INPUTS'!$F$23),"0.00E+00"))</f>
        <v>#DIV/0!</v>
      </c>
      <c r="CF745" s="57" t="e">
        <f>VALUE(TEXT((BT745*'TOX and EXPO INPUTS'!$F$23),"0.00E+00"))</f>
        <v>#DIV/0!</v>
      </c>
      <c r="CG745" s="57" t="e">
        <f>VALUE(TEXT((BU745*'TOX and EXPO INPUTS'!$F$23),"0.00E+00"))</f>
        <v>#DIV/0!</v>
      </c>
      <c r="CH745" s="57" t="e">
        <f>VALUE(TEXT((BV745*'TOX and EXPO INPUTS'!$F$23),"0.00E+00"))</f>
        <v>#DIV/0!</v>
      </c>
      <c r="CI745" s="57" t="e">
        <f>VALUE(TEXT((BW745*'TOX and EXPO INPUTS'!$F$23),"0.00E+00"))</f>
        <v>#DIV/0!</v>
      </c>
      <c r="CJ745" s="58" t="e">
        <f>VALUE(TEXT((BX745*'TOX and EXPO INPUTS'!$F$23),"0.00E+00"))</f>
        <v>#DIV/0!</v>
      </c>
      <c r="CK745" s="57" t="e">
        <f>VALUE(TEXT((BY745*'TOX and EXPO INPUTS'!$F$23),"0.00E+00"))</f>
        <v>#DIV/0!</v>
      </c>
      <c r="CL745" s="57" t="e">
        <f>VALUE(TEXT((BZ745*'TOX and EXPO INPUTS'!$F$23),"0.00E+00"))</f>
        <v>#DIV/0!</v>
      </c>
      <c r="CM745" s="57" t="e">
        <f>VALUE(TEXT((CA745*'TOX and EXPO INPUTS'!$F$23),"0.00E+00"))</f>
        <v>#DIV/0!</v>
      </c>
      <c r="CN745" s="57" t="e">
        <f>VALUE(TEXT((CB745*'TOX and EXPO INPUTS'!$F$23),"0.00E+00"))</f>
        <v>#DIV/0!</v>
      </c>
      <c r="CO745" s="57" t="e">
        <f>VALUE(TEXT((CC745*'TOX and EXPO INPUTS'!$F$23),"0.00E+00"))</f>
        <v>#DIV/0!</v>
      </c>
      <c r="CP745" s="38" t="s">
        <v>106</v>
      </c>
      <c r="CQ745" s="34" t="s">
        <v>107</v>
      </c>
      <c r="CR745" s="34" t="s">
        <v>108</v>
      </c>
      <c r="CS745" s="39" t="s">
        <v>109</v>
      </c>
    </row>
    <row r="746" spans="1:97" ht="48" customHeight="1" x14ac:dyDescent="0.25">
      <c r="A746" s="34" t="s">
        <v>98</v>
      </c>
      <c r="B746" s="34" t="s">
        <v>99</v>
      </c>
      <c r="C746" s="34" t="s">
        <v>100</v>
      </c>
      <c r="D746" s="34" t="s">
        <v>110</v>
      </c>
      <c r="E746" s="39" t="s">
        <v>112</v>
      </c>
      <c r="F746" s="40" t="s">
        <v>180</v>
      </c>
      <c r="G746" s="43"/>
      <c r="H746" s="36" t="s">
        <v>104</v>
      </c>
      <c r="I746" s="67"/>
      <c r="J746" s="36" t="s">
        <v>105</v>
      </c>
      <c r="K746" s="100">
        <f>VLOOKUP(F746,'Amount Seed Planted_variables'!$A$3:$I$74,2,0)</f>
        <v>18000</v>
      </c>
      <c r="L746" s="100">
        <f>VLOOKUP(F746,'Amount Seed Planted_variables'!$A$3:$I$74,3,0)</f>
        <v>27000</v>
      </c>
      <c r="M746" s="36">
        <f t="shared" si="354"/>
        <v>0</v>
      </c>
      <c r="N746" s="35">
        <f t="shared" si="355"/>
        <v>0</v>
      </c>
      <c r="O746" s="101">
        <v>180000</v>
      </c>
      <c r="P746" s="93">
        <f>VLOOKUP(F746,'Amount Seed Planted_variables'!$A$3:$I$74,4,0)</f>
        <v>1620000</v>
      </c>
      <c r="Q746" s="93">
        <f>VLOOKUP(F746,'Amount Seed Planted_variables'!$A$3:$I$74,7,0)</f>
        <v>200</v>
      </c>
      <c r="R746" s="93">
        <f>VLOOKUP(F746,'Amount Seed Planted_variables'!$A$3:$I$74,8,0)</f>
        <v>324000000</v>
      </c>
      <c r="S746" s="87" t="str">
        <f t="shared" si="351"/>
        <v>NA</v>
      </c>
      <c r="T746" s="35">
        <v>10</v>
      </c>
      <c r="U746" s="35">
        <v>30</v>
      </c>
      <c r="V746" s="41">
        <v>68</v>
      </c>
      <c r="W746" s="35">
        <v>16.899999999999999</v>
      </c>
      <c r="X746" s="35">
        <v>13.1</v>
      </c>
      <c r="Y746" s="41">
        <v>3.6</v>
      </c>
      <c r="Z746" s="35">
        <f t="shared" si="350"/>
        <v>0.36000000000000004</v>
      </c>
      <c r="AA746" s="42">
        <f t="shared" si="356"/>
        <v>0</v>
      </c>
      <c r="AB746" s="37">
        <f t="shared" si="357"/>
        <v>0</v>
      </c>
      <c r="AC746" s="37">
        <f t="shared" si="358"/>
        <v>0</v>
      </c>
      <c r="AD746" s="42" t="e">
        <f>VALUE(TEXT(((AA746*'TOX and EXPO INPUTS'!$F$13)/'TOX and EXPO INPUTS'!$E$27),"0.00E+00"))</f>
        <v>#DIV/0!</v>
      </c>
      <c r="AE746" s="37" t="e">
        <f>VALUE(TEXT(((AB746*'TOX and EXPO INPUTS'!$F$13)/'TOX and EXPO INPUTS'!$E$27),"0.00E+00"))</f>
        <v>#DIV/0!</v>
      </c>
      <c r="AF746" s="37" t="e">
        <f>VALUE(TEXT(((AC746*'TOX and EXPO INPUTS'!$F$13)/'TOX and EXPO INPUTS'!$E$27),"0.00E+00"))</f>
        <v>#DIV/0!</v>
      </c>
      <c r="AG746" s="42" t="e">
        <f>IF($E746="ST",VALUE(TEXT(('TOX and EXPO INPUTS'!$F$7/AD746),"0.0E+00")),IF($E746="IT",VALUE(TEXT(('TOX and EXPO INPUTS'!$F$10/AD746),"0.0E+00"))))</f>
        <v>#DIV/0!</v>
      </c>
      <c r="AH746" s="37" t="e">
        <f>IF($E746="ST",VALUE(TEXT(('TOX and EXPO INPUTS'!$F$7/AE746),"0.0E+00")),IF($E746="IT",VALUE(TEXT(('TOX and EXPO INPUTS'!$F$10/AE746),"0.0E+00"))))</f>
        <v>#DIV/0!</v>
      </c>
      <c r="AI746" s="37" t="e">
        <f>IF($E746="ST",VALUE(TEXT(('TOX and EXPO INPUTS'!$F$7/AF746),"0.0E+00")),IF($E746="IT",VALUE(TEXT(('TOX and EXPO INPUTS'!$F$10/AF746),"0.0E+00"))))</f>
        <v>#DIV/0!</v>
      </c>
      <c r="AJ746" s="42">
        <f t="shared" si="352"/>
        <v>0</v>
      </c>
      <c r="AK746" s="37">
        <f t="shared" si="353"/>
        <v>0</v>
      </c>
      <c r="AL746" s="42" t="e">
        <f>VALUE(TEXT(((AJ746*'TOX and EXPO INPUTS'!$F$21)/'TOX and EXPO INPUTS'!$E$29),"0.00E+00"))</f>
        <v>#DIV/0!</v>
      </c>
      <c r="AM746" s="37" t="e">
        <f>VALUE(TEXT(((AK746*'TOX and EXPO INPUTS'!$F$21)/'TOX and EXPO INPUTS'!$E$29),"0.00E+00"))</f>
        <v>#DIV/0!</v>
      </c>
      <c r="AN746" s="42" t="e">
        <f>IF($E746="ST",VALUE(TEXT(('TOX and EXPO INPUTS'!$F$15/AL746),"0.0E+00")),IF($E746="IT",VALUE(TEXT(('TOX and EXPO INPUTS'!$F$18/AL746),"0.0E+00"))))</f>
        <v>#DIV/0!</v>
      </c>
      <c r="AO746" s="37" t="e">
        <f>IF($E746="ST",VALUE(TEXT(('TOX and EXPO INPUTS'!$F$15/AM746),"0.0E+00")),IF($E746="IT",VALUE(TEXT(('TOX and EXPO INPUTS'!$F$18/AM746),"0.0E+00"))))</f>
        <v>#DIV/0!</v>
      </c>
      <c r="AP746" s="42" t="e">
        <f t="shared" si="338"/>
        <v>#DIV/0!</v>
      </c>
      <c r="AQ746" s="37" t="e">
        <f t="shared" si="339"/>
        <v>#DIV/0!</v>
      </c>
      <c r="AR746" s="37" t="e">
        <f t="shared" si="340"/>
        <v>#DIV/0!</v>
      </c>
      <c r="AS746" s="37" t="e">
        <f t="shared" si="341"/>
        <v>#DIV/0!</v>
      </c>
      <c r="AT746" s="37" t="e">
        <f t="shared" si="342"/>
        <v>#DIV/0!</v>
      </c>
      <c r="AU746" s="37" t="e">
        <f t="shared" si="343"/>
        <v>#DIV/0!</v>
      </c>
      <c r="AV746" s="42" t="e">
        <f t="shared" si="344"/>
        <v>#DIV/0!</v>
      </c>
      <c r="AW746" s="37" t="e">
        <f t="shared" si="345"/>
        <v>#DIV/0!</v>
      </c>
      <c r="AX746" s="37" t="e">
        <f t="shared" si="346"/>
        <v>#DIV/0!</v>
      </c>
      <c r="AY746" s="37" t="e">
        <f t="shared" si="347"/>
        <v>#DIV/0!</v>
      </c>
      <c r="AZ746" s="37" t="e">
        <f t="shared" si="348"/>
        <v>#DIV/0!</v>
      </c>
      <c r="BA746" s="37" t="e">
        <f t="shared" si="349"/>
        <v>#DIV/0!</v>
      </c>
      <c r="BB746" s="42" t="e">
        <f>IF($E746="ST",VALUE(TEXT((1/(('TOX and EXPO INPUTS'!$F$9/AG746)+('TOX and EXPO INPUTS'!$F$17/AN746))),"0.0E+00")),IF($E746="IT",VALUE(TEXT((1/(('TOX and EXPO INPUTS'!$F$12/AG746)+('TOX and EXPO INPUTS'!$F$20/AN746))),"0.0E+00"))))</f>
        <v>#DIV/0!</v>
      </c>
      <c r="BC746" s="37" t="e">
        <f>IF($E746="ST",VALUE(TEXT((1/(('TOX and EXPO INPUTS'!$F$9/AH746)+('TOX and EXPO INPUTS'!$F$17/AN746))),"0.0E+00")),IF($E746="IT",VALUE(TEXT((1/(('TOX and EXPO INPUTS'!$F$12/AH746)+('TOX and EXPO INPUTS'!$F$20/AN746))),"0.0E+00"))))</f>
        <v>#DIV/0!</v>
      </c>
      <c r="BD746" s="37" t="e">
        <f>IF($E746="ST",VALUE(TEXT((1/(('TOX and EXPO INPUTS'!$F$9/AI746)+('TOX and EXPO INPUTS'!$F$17/AN746))),"0.0E+00")),IF($E746="IT",VALUE(TEXT((1/(('TOX and EXPO INPUTS'!$F$12/AI746)+('TOX and EXPO INPUTS'!$F$20/AN746))),"0.0E+00"))))</f>
        <v>#DIV/0!</v>
      </c>
      <c r="BE746" s="37" t="e">
        <f>IF($E746="ST",VALUE(TEXT((1/(('TOX and EXPO INPUTS'!$F$9/AG746)+('TOX and EXPO INPUTS'!$F$17/AO746))),"0.0E+00")),IF($E746="IT",VALUE(TEXT((1/(('TOX and EXPO INPUTS'!$F$12/AG746)+('TOX and EXPO INPUTS'!$F$20/AO746))),"0.0E+00"))))</f>
        <v>#DIV/0!</v>
      </c>
      <c r="BF746" s="37" t="e">
        <f>IF($E746="ST",VALUE(TEXT((1/(('TOX and EXPO INPUTS'!$F$9/AH746)+('TOX and EXPO INPUTS'!$F$17/AO746))),"0.0E+00")),IF($E746="IT",VALUE(TEXT((1/(('TOX and EXPO INPUTS'!$F$12/AH746)+('TOX and EXPO INPUTS'!$F$20/AO746))),"0.0E+00"))))</f>
        <v>#DIV/0!</v>
      </c>
      <c r="BG746" s="37" t="e">
        <f>IF($E746="ST",VALUE(TEXT((1/(('TOX and EXPO INPUTS'!$F$9/AI746)+('TOX and EXPO INPUTS'!$F$17/AO746))),"0.0E+00")),IF($E746="IT",VALUE(TEXT((1/(('TOX and EXPO INPUTS'!$F$12/AI746)+('TOX and EXPO INPUTS'!$F$20/AO746))),"0.0E+00"))))</f>
        <v>#DIV/0!</v>
      </c>
      <c r="BH746" s="42" t="e">
        <f>VALUE(TEXT((AD746*$T746/365*'TOX and EXPO INPUTS'!$E$33/'TOX and EXPO INPUTS'!$E$34),"0.00E+00"))</f>
        <v>#DIV/0!</v>
      </c>
      <c r="BI746" s="37" t="e">
        <f>VALUE(TEXT((AE746*$T746/365*'TOX and EXPO INPUTS'!$E$33/'TOX and EXPO INPUTS'!$E$34),"0.00E+00"))</f>
        <v>#DIV/0!</v>
      </c>
      <c r="BJ746" s="37" t="e">
        <f>VALUE(TEXT((AF746*$T746/365*'TOX and EXPO INPUTS'!$E$33/'TOX and EXPO INPUTS'!$E$34),"0.00E+00"))</f>
        <v>#DIV/0!</v>
      </c>
      <c r="BK746" s="42" t="e">
        <f>VALUE(TEXT((AD746*$U746/365*'TOX and EXPO INPUTS'!$E$33/'TOX and EXPO INPUTS'!$E$34),"0.00E+00"))</f>
        <v>#DIV/0!</v>
      </c>
      <c r="BL746" s="37" t="e">
        <f>VALUE(TEXT((AE746*$U746/365*'TOX and EXPO INPUTS'!$E$33/'TOX and EXPO INPUTS'!$E$34),"0.00E+00"))</f>
        <v>#DIV/0!</v>
      </c>
      <c r="BM746" s="37" t="e">
        <f>VALUE(TEXT((AF746*$U746/365*'TOX and EXPO INPUTS'!$E$33/'TOX and EXPO INPUTS'!$E$34),"0.00E+00"))</f>
        <v>#DIV/0!</v>
      </c>
      <c r="BN746" s="42" t="e">
        <f>VALUE(TEXT((AL746*$T746/365*'TOX and EXPO INPUTS'!$E$33/'TOX and EXPO INPUTS'!$E$34),"0.00E+00"))</f>
        <v>#DIV/0!</v>
      </c>
      <c r="BO746" s="37" t="e">
        <f>VALUE(TEXT((AM746*$T746/365*'TOX and EXPO INPUTS'!$E$33/'TOX and EXPO INPUTS'!$E$34),"0.00E+00"))</f>
        <v>#DIV/0!</v>
      </c>
      <c r="BP746" s="42" t="e">
        <f>VALUE(TEXT((AL746*$U746/365*'TOX and EXPO INPUTS'!$E$33/'TOX and EXPO INPUTS'!$E$34),"0.00E+00"))</f>
        <v>#DIV/0!</v>
      </c>
      <c r="BQ746" s="37" t="e">
        <f>VALUE(TEXT((AM746*$U746/365*'TOX and EXPO INPUTS'!$E$33/'TOX and EXPO INPUTS'!$E$34),"0.00E+00"))</f>
        <v>#DIV/0!</v>
      </c>
      <c r="BR746" s="42" t="e">
        <f>VALUE(TEXT((AP746*$T746/365*'TOX and EXPO INPUTS'!$E$33/'TOX and EXPO INPUTS'!$E$34),"0.00E+00"))</f>
        <v>#DIV/0!</v>
      </c>
      <c r="BS746" s="37" t="e">
        <f>VALUE(TEXT((AQ746*$T746/365*'TOX and EXPO INPUTS'!$E$33/'TOX and EXPO INPUTS'!$E$34),"0.00E+00"))</f>
        <v>#DIV/0!</v>
      </c>
      <c r="BT746" s="37" t="e">
        <f>VALUE(TEXT((AR746*$T746/365*'TOX and EXPO INPUTS'!$E$33/'TOX and EXPO INPUTS'!$E$34),"0.00E+00"))</f>
        <v>#DIV/0!</v>
      </c>
      <c r="BU746" s="37" t="e">
        <f>VALUE(TEXT((AS746*$T746/365*'TOX and EXPO INPUTS'!$E$33/'TOX and EXPO INPUTS'!$E$34),"0.00E+00"))</f>
        <v>#DIV/0!</v>
      </c>
      <c r="BV746" s="37" t="e">
        <f>VALUE(TEXT((AT746*$T746/365*'TOX and EXPO INPUTS'!$E$33/'TOX and EXPO INPUTS'!$E$34),"0.00E+00"))</f>
        <v>#DIV/0!</v>
      </c>
      <c r="BW746" s="37" t="e">
        <f>VALUE(TEXT((AU746*$T746/365*'TOX and EXPO INPUTS'!$E$33/'TOX and EXPO INPUTS'!$E$34),"0.00E+00"))</f>
        <v>#DIV/0!</v>
      </c>
      <c r="BX746" s="42" t="e">
        <f>VALUE(TEXT((AP746*$U746/365*'TOX and EXPO INPUTS'!$E$33/'TOX and EXPO INPUTS'!$E$34),"0.00E+00"))</f>
        <v>#DIV/0!</v>
      </c>
      <c r="BY746" s="37" t="e">
        <f>VALUE(TEXT((AQ746*$U746/365*'TOX and EXPO INPUTS'!$E$33/'TOX and EXPO INPUTS'!$E$34),"0.00E+00"))</f>
        <v>#DIV/0!</v>
      </c>
      <c r="BZ746" s="37" t="e">
        <f>VALUE(TEXT((AR746*$U746/365*'TOX and EXPO INPUTS'!$E$33/'TOX and EXPO INPUTS'!$E$34),"0.00E+00"))</f>
        <v>#DIV/0!</v>
      </c>
      <c r="CA746" s="37" t="e">
        <f>VALUE(TEXT((AS746*$U746/365*'TOX and EXPO INPUTS'!$E$33/'TOX and EXPO INPUTS'!$E$34),"0.00E+00"))</f>
        <v>#DIV/0!</v>
      </c>
      <c r="CB746" s="37" t="e">
        <f>VALUE(TEXT((AT746*$U746/365*'TOX and EXPO INPUTS'!$E$33/'TOX and EXPO INPUTS'!$E$34),"0.00E+00"))</f>
        <v>#DIV/0!</v>
      </c>
      <c r="CC746" s="37" t="e">
        <f>VALUE(TEXT((AU746*$U746/365*'TOX and EXPO INPUTS'!$E$33/'TOX and EXPO INPUTS'!$E$34),"0.00E+00"))</f>
        <v>#DIV/0!</v>
      </c>
      <c r="CD746" s="58" t="e">
        <f>VALUE(TEXT((BR746*'TOX and EXPO INPUTS'!$F$23),"0.00E+00"))</f>
        <v>#DIV/0!</v>
      </c>
      <c r="CE746" s="57" t="e">
        <f>VALUE(TEXT((BS746*'TOX and EXPO INPUTS'!$F$23),"0.00E+00"))</f>
        <v>#DIV/0!</v>
      </c>
      <c r="CF746" s="57" t="e">
        <f>VALUE(TEXT((BT746*'TOX and EXPO INPUTS'!$F$23),"0.00E+00"))</f>
        <v>#DIV/0!</v>
      </c>
      <c r="CG746" s="57" t="e">
        <f>VALUE(TEXT((BU746*'TOX and EXPO INPUTS'!$F$23),"0.00E+00"))</f>
        <v>#DIV/0!</v>
      </c>
      <c r="CH746" s="57" t="e">
        <f>VALUE(TEXT((BV746*'TOX and EXPO INPUTS'!$F$23),"0.00E+00"))</f>
        <v>#DIV/0!</v>
      </c>
      <c r="CI746" s="57" t="e">
        <f>VALUE(TEXT((BW746*'TOX and EXPO INPUTS'!$F$23),"0.00E+00"))</f>
        <v>#DIV/0!</v>
      </c>
      <c r="CJ746" s="58" t="e">
        <f>VALUE(TEXT((BX746*'TOX and EXPO INPUTS'!$F$23),"0.00E+00"))</f>
        <v>#DIV/0!</v>
      </c>
      <c r="CK746" s="57" t="e">
        <f>VALUE(TEXT((BY746*'TOX and EXPO INPUTS'!$F$23),"0.00E+00"))</f>
        <v>#DIV/0!</v>
      </c>
      <c r="CL746" s="57" t="e">
        <f>VALUE(TEXT((BZ746*'TOX and EXPO INPUTS'!$F$23),"0.00E+00"))</f>
        <v>#DIV/0!</v>
      </c>
      <c r="CM746" s="57" t="e">
        <f>VALUE(TEXT((CA746*'TOX and EXPO INPUTS'!$F$23),"0.00E+00"))</f>
        <v>#DIV/0!</v>
      </c>
      <c r="CN746" s="57" t="e">
        <f>VALUE(TEXT((CB746*'TOX and EXPO INPUTS'!$F$23),"0.00E+00"))</f>
        <v>#DIV/0!</v>
      </c>
      <c r="CO746" s="57" t="e">
        <f>VALUE(TEXT((CC746*'TOX and EXPO INPUTS'!$F$23),"0.00E+00"))</f>
        <v>#DIV/0!</v>
      </c>
      <c r="CP746" s="38" t="s">
        <v>106</v>
      </c>
      <c r="CQ746" s="34" t="s">
        <v>107</v>
      </c>
      <c r="CR746" s="34" t="s">
        <v>108</v>
      </c>
      <c r="CS746" s="39" t="s">
        <v>109</v>
      </c>
    </row>
    <row r="747" spans="1:97" ht="48" customHeight="1" x14ac:dyDescent="0.25">
      <c r="A747" s="34" t="s">
        <v>98</v>
      </c>
      <c r="B747" s="34" t="s">
        <v>99</v>
      </c>
      <c r="C747" s="34" t="s">
        <v>100</v>
      </c>
      <c r="D747" s="34" t="s">
        <v>111</v>
      </c>
      <c r="E747" s="39" t="s">
        <v>112</v>
      </c>
      <c r="F747" s="40" t="s">
        <v>180</v>
      </c>
      <c r="G747" s="43"/>
      <c r="H747" s="36" t="s">
        <v>104</v>
      </c>
      <c r="I747" s="67"/>
      <c r="J747" s="36" t="s">
        <v>105</v>
      </c>
      <c r="K747" s="100">
        <f>VLOOKUP(F747,'Amount Seed Planted_variables'!$A$3:$I$74,2,0)</f>
        <v>18000</v>
      </c>
      <c r="L747" s="100">
        <f>VLOOKUP(F747,'Amount Seed Planted_variables'!$A$3:$I$74,3,0)</f>
        <v>27000</v>
      </c>
      <c r="M747" s="36">
        <f t="shared" si="354"/>
        <v>0</v>
      </c>
      <c r="N747" s="35">
        <f t="shared" si="355"/>
        <v>0</v>
      </c>
      <c r="O747" s="101">
        <v>180000</v>
      </c>
      <c r="P747" s="93">
        <f>VLOOKUP(F747,'Amount Seed Planted_variables'!$A$3:$I$74,4,0)</f>
        <v>1620000</v>
      </c>
      <c r="Q747" s="93">
        <f>VLOOKUP(F747,'Amount Seed Planted_variables'!$A$3:$I$74,7,0)</f>
        <v>200</v>
      </c>
      <c r="R747" s="93">
        <f>VLOOKUP(F747,'Amount Seed Planted_variables'!$A$3:$I$74,8,0)</f>
        <v>324000000</v>
      </c>
      <c r="S747" s="87">
        <f t="shared" si="351"/>
        <v>2.5</v>
      </c>
      <c r="T747" s="35">
        <v>10</v>
      </c>
      <c r="U747" s="35">
        <v>30</v>
      </c>
      <c r="V747" s="41">
        <v>138210600</v>
      </c>
      <c r="W747" s="35">
        <v>23262800</v>
      </c>
      <c r="X747" s="35">
        <v>21238200</v>
      </c>
      <c r="Y747" s="41">
        <v>106100</v>
      </c>
      <c r="Z747" s="35">
        <f t="shared" si="350"/>
        <v>10610</v>
      </c>
      <c r="AA747" s="42">
        <f t="shared" si="356"/>
        <v>0</v>
      </c>
      <c r="AB747" s="37">
        <f t="shared" si="357"/>
        <v>0</v>
      </c>
      <c r="AC747" s="37">
        <f t="shared" si="358"/>
        <v>0</v>
      </c>
      <c r="AD747" s="42" t="e">
        <f>VALUE(TEXT(((AA747*'TOX and EXPO INPUTS'!$F$13)/'TOX and EXPO INPUTS'!$E$27),"0.00E+00"))</f>
        <v>#DIV/0!</v>
      </c>
      <c r="AE747" s="37" t="e">
        <f>VALUE(TEXT(((AB747*'TOX and EXPO INPUTS'!$F$13)/'TOX and EXPO INPUTS'!$E$27),"0.00E+00"))</f>
        <v>#DIV/0!</v>
      </c>
      <c r="AF747" s="37" t="e">
        <f>VALUE(TEXT(((AC747*'TOX and EXPO INPUTS'!$F$13)/'TOX and EXPO INPUTS'!$E$27),"0.00E+00"))</f>
        <v>#DIV/0!</v>
      </c>
      <c r="AG747" s="42" t="e">
        <f>IF($E747="ST",VALUE(TEXT(('TOX and EXPO INPUTS'!$F$7/AD747),"0.0E+00")),IF($E747="IT",VALUE(TEXT(('TOX and EXPO INPUTS'!$F$10/AD747),"0.0E+00"))))</f>
        <v>#DIV/0!</v>
      </c>
      <c r="AH747" s="37" t="e">
        <f>IF($E747="ST",VALUE(TEXT(('TOX and EXPO INPUTS'!$F$7/AE747),"0.0E+00")),IF($E747="IT",VALUE(TEXT(('TOX and EXPO INPUTS'!$F$10/AE747),"0.0E+00"))))</f>
        <v>#DIV/0!</v>
      </c>
      <c r="AI747" s="37" t="e">
        <f>IF($E747="ST",VALUE(TEXT(('TOX and EXPO INPUTS'!$F$7/AF747),"0.0E+00")),IF($E747="IT",VALUE(TEXT(('TOX and EXPO INPUTS'!$F$10/AF747),"0.0E+00"))))</f>
        <v>#DIV/0!</v>
      </c>
      <c r="AJ747" s="42">
        <f t="shared" si="352"/>
        <v>0</v>
      </c>
      <c r="AK747" s="37">
        <f t="shared" si="353"/>
        <v>0</v>
      </c>
      <c r="AL747" s="42" t="e">
        <f>VALUE(TEXT(((AJ747*'TOX and EXPO INPUTS'!$F$21)/'TOX and EXPO INPUTS'!$E$29),"0.00E+00"))</f>
        <v>#DIV/0!</v>
      </c>
      <c r="AM747" s="37" t="e">
        <f>VALUE(TEXT(((AK747*'TOX and EXPO INPUTS'!$F$21)/'TOX and EXPO INPUTS'!$E$29),"0.00E+00"))</f>
        <v>#DIV/0!</v>
      </c>
      <c r="AN747" s="42" t="e">
        <f>IF($E747="ST",VALUE(TEXT(('TOX and EXPO INPUTS'!$F$15/AL747),"0.0E+00")),IF($E747="IT",VALUE(TEXT(('TOX and EXPO INPUTS'!$F$18/AL747),"0.0E+00"))))</f>
        <v>#DIV/0!</v>
      </c>
      <c r="AO747" s="37" t="e">
        <f>IF($E747="ST",VALUE(TEXT(('TOX and EXPO INPUTS'!$F$15/AM747),"0.0E+00")),IF($E747="IT",VALUE(TEXT(('TOX and EXPO INPUTS'!$F$18/AM747),"0.0E+00"))))</f>
        <v>#DIV/0!</v>
      </c>
      <c r="AP747" s="42" t="e">
        <f t="shared" si="338"/>
        <v>#DIV/0!</v>
      </c>
      <c r="AQ747" s="37" t="e">
        <f t="shared" si="339"/>
        <v>#DIV/0!</v>
      </c>
      <c r="AR747" s="37" t="e">
        <f t="shared" si="340"/>
        <v>#DIV/0!</v>
      </c>
      <c r="AS747" s="37" t="e">
        <f t="shared" si="341"/>
        <v>#DIV/0!</v>
      </c>
      <c r="AT747" s="37" t="e">
        <f t="shared" si="342"/>
        <v>#DIV/0!</v>
      </c>
      <c r="AU747" s="37" t="e">
        <f t="shared" si="343"/>
        <v>#DIV/0!</v>
      </c>
      <c r="AV747" s="42" t="e">
        <f t="shared" si="344"/>
        <v>#DIV/0!</v>
      </c>
      <c r="AW747" s="37" t="e">
        <f t="shared" si="345"/>
        <v>#DIV/0!</v>
      </c>
      <c r="AX747" s="37" t="e">
        <f t="shared" si="346"/>
        <v>#DIV/0!</v>
      </c>
      <c r="AY747" s="37" t="e">
        <f t="shared" si="347"/>
        <v>#DIV/0!</v>
      </c>
      <c r="AZ747" s="37" t="e">
        <f t="shared" si="348"/>
        <v>#DIV/0!</v>
      </c>
      <c r="BA747" s="37" t="e">
        <f t="shared" si="349"/>
        <v>#DIV/0!</v>
      </c>
      <c r="BB747" s="42" t="e">
        <f>IF($E747="ST",VALUE(TEXT((1/(('TOX and EXPO INPUTS'!$F$9/AG747)+('TOX and EXPO INPUTS'!$F$17/AN747))),"0.0E+00")),IF($E747="IT",VALUE(TEXT((1/(('TOX and EXPO INPUTS'!$F$12/AG747)+('TOX and EXPO INPUTS'!$F$20/AN747))),"0.0E+00"))))</f>
        <v>#DIV/0!</v>
      </c>
      <c r="BC747" s="37" t="e">
        <f>IF($E747="ST",VALUE(TEXT((1/(('TOX and EXPO INPUTS'!$F$9/AH747)+('TOX and EXPO INPUTS'!$F$17/AN747))),"0.0E+00")),IF($E747="IT",VALUE(TEXT((1/(('TOX and EXPO INPUTS'!$F$12/AH747)+('TOX and EXPO INPUTS'!$F$20/AN747))),"0.0E+00"))))</f>
        <v>#DIV/0!</v>
      </c>
      <c r="BD747" s="37" t="e">
        <f>IF($E747="ST",VALUE(TEXT((1/(('TOX and EXPO INPUTS'!$F$9/AI747)+('TOX and EXPO INPUTS'!$F$17/AN747))),"0.0E+00")),IF($E747="IT",VALUE(TEXT((1/(('TOX and EXPO INPUTS'!$F$12/AI747)+('TOX and EXPO INPUTS'!$F$20/AN747))),"0.0E+00"))))</f>
        <v>#DIV/0!</v>
      </c>
      <c r="BE747" s="37" t="e">
        <f>IF($E747="ST",VALUE(TEXT((1/(('TOX and EXPO INPUTS'!$F$9/AG747)+('TOX and EXPO INPUTS'!$F$17/AO747))),"0.0E+00")),IF($E747="IT",VALUE(TEXT((1/(('TOX and EXPO INPUTS'!$F$12/AG747)+('TOX and EXPO INPUTS'!$F$20/AO747))),"0.0E+00"))))</f>
        <v>#DIV/0!</v>
      </c>
      <c r="BF747" s="37" t="e">
        <f>IF($E747="ST",VALUE(TEXT((1/(('TOX and EXPO INPUTS'!$F$9/AH747)+('TOX and EXPO INPUTS'!$F$17/AO747))),"0.0E+00")),IF($E747="IT",VALUE(TEXT((1/(('TOX and EXPO INPUTS'!$F$12/AH747)+('TOX and EXPO INPUTS'!$F$20/AO747))),"0.0E+00"))))</f>
        <v>#DIV/0!</v>
      </c>
      <c r="BG747" s="37" t="e">
        <f>IF($E747="ST",VALUE(TEXT((1/(('TOX and EXPO INPUTS'!$F$9/AI747)+('TOX and EXPO INPUTS'!$F$17/AO747))),"0.0E+00")),IF($E747="IT",VALUE(TEXT((1/(('TOX and EXPO INPUTS'!$F$12/AI747)+('TOX and EXPO INPUTS'!$F$20/AO747))),"0.0E+00"))))</f>
        <v>#DIV/0!</v>
      </c>
      <c r="BH747" s="42" t="e">
        <f>VALUE(TEXT((AD747*$T747/365*'TOX and EXPO INPUTS'!$E$33/'TOX and EXPO INPUTS'!$E$34),"0.00E+00"))</f>
        <v>#DIV/0!</v>
      </c>
      <c r="BI747" s="37" t="e">
        <f>VALUE(TEXT((AE747*$T747/365*'TOX and EXPO INPUTS'!$E$33/'TOX and EXPO INPUTS'!$E$34),"0.00E+00"))</f>
        <v>#DIV/0!</v>
      </c>
      <c r="BJ747" s="37" t="e">
        <f>VALUE(TEXT((AF747*$T747/365*'TOX and EXPO INPUTS'!$E$33/'TOX and EXPO INPUTS'!$E$34),"0.00E+00"))</f>
        <v>#DIV/0!</v>
      </c>
      <c r="BK747" s="42" t="e">
        <f>VALUE(TEXT((AD747*$U747/365*'TOX and EXPO INPUTS'!$E$33/'TOX and EXPO INPUTS'!$E$34),"0.00E+00"))</f>
        <v>#DIV/0!</v>
      </c>
      <c r="BL747" s="37" t="e">
        <f>VALUE(TEXT((AE747*$U747/365*'TOX and EXPO INPUTS'!$E$33/'TOX and EXPO INPUTS'!$E$34),"0.00E+00"))</f>
        <v>#DIV/0!</v>
      </c>
      <c r="BM747" s="37" t="e">
        <f>VALUE(TEXT((AF747*$U747/365*'TOX and EXPO INPUTS'!$E$33/'TOX and EXPO INPUTS'!$E$34),"0.00E+00"))</f>
        <v>#DIV/0!</v>
      </c>
      <c r="BN747" s="42" t="e">
        <f>VALUE(TEXT((AL747*$T747/365*'TOX and EXPO INPUTS'!$E$33/'TOX and EXPO INPUTS'!$E$34),"0.00E+00"))</f>
        <v>#DIV/0!</v>
      </c>
      <c r="BO747" s="37" t="e">
        <f>VALUE(TEXT((AM747*$T747/365*'TOX and EXPO INPUTS'!$E$33/'TOX and EXPO INPUTS'!$E$34),"0.00E+00"))</f>
        <v>#DIV/0!</v>
      </c>
      <c r="BP747" s="42" t="e">
        <f>VALUE(TEXT((AL747*$U747/365*'TOX and EXPO INPUTS'!$E$33/'TOX and EXPO INPUTS'!$E$34),"0.00E+00"))</f>
        <v>#DIV/0!</v>
      </c>
      <c r="BQ747" s="37" t="e">
        <f>VALUE(TEXT((AM747*$U747/365*'TOX and EXPO INPUTS'!$E$33/'TOX and EXPO INPUTS'!$E$34),"0.00E+00"))</f>
        <v>#DIV/0!</v>
      </c>
      <c r="BR747" s="42" t="e">
        <f>VALUE(TEXT((AP747*$T747/365*'TOX and EXPO INPUTS'!$E$33/'TOX and EXPO INPUTS'!$E$34),"0.00E+00"))</f>
        <v>#DIV/0!</v>
      </c>
      <c r="BS747" s="37" t="e">
        <f>VALUE(TEXT((AQ747*$T747/365*'TOX and EXPO INPUTS'!$E$33/'TOX and EXPO INPUTS'!$E$34),"0.00E+00"))</f>
        <v>#DIV/0!</v>
      </c>
      <c r="BT747" s="37" t="e">
        <f>VALUE(TEXT((AR747*$T747/365*'TOX and EXPO INPUTS'!$E$33/'TOX and EXPO INPUTS'!$E$34),"0.00E+00"))</f>
        <v>#DIV/0!</v>
      </c>
      <c r="BU747" s="37" t="e">
        <f>VALUE(TEXT((AS747*$T747/365*'TOX and EXPO INPUTS'!$E$33/'TOX and EXPO INPUTS'!$E$34),"0.00E+00"))</f>
        <v>#DIV/0!</v>
      </c>
      <c r="BV747" s="37" t="e">
        <f>VALUE(TEXT((AT747*$T747/365*'TOX and EXPO INPUTS'!$E$33/'TOX and EXPO INPUTS'!$E$34),"0.00E+00"))</f>
        <v>#DIV/0!</v>
      </c>
      <c r="BW747" s="37" t="e">
        <f>VALUE(TEXT((AU747*$T747/365*'TOX and EXPO INPUTS'!$E$33/'TOX and EXPO INPUTS'!$E$34),"0.00E+00"))</f>
        <v>#DIV/0!</v>
      </c>
      <c r="BX747" s="42" t="e">
        <f>VALUE(TEXT((AP747*$U747/365*'TOX and EXPO INPUTS'!$E$33/'TOX and EXPO INPUTS'!$E$34),"0.00E+00"))</f>
        <v>#DIV/0!</v>
      </c>
      <c r="BY747" s="37" t="e">
        <f>VALUE(TEXT((AQ747*$U747/365*'TOX and EXPO INPUTS'!$E$33/'TOX and EXPO INPUTS'!$E$34),"0.00E+00"))</f>
        <v>#DIV/0!</v>
      </c>
      <c r="BZ747" s="37" t="e">
        <f>VALUE(TEXT((AR747*$U747/365*'TOX and EXPO INPUTS'!$E$33/'TOX and EXPO INPUTS'!$E$34),"0.00E+00"))</f>
        <v>#DIV/0!</v>
      </c>
      <c r="CA747" s="37" t="e">
        <f>VALUE(TEXT((AS747*$U747/365*'TOX and EXPO INPUTS'!$E$33/'TOX and EXPO INPUTS'!$E$34),"0.00E+00"))</f>
        <v>#DIV/0!</v>
      </c>
      <c r="CB747" s="37" t="e">
        <f>VALUE(TEXT((AT747*$U747/365*'TOX and EXPO INPUTS'!$E$33/'TOX and EXPO INPUTS'!$E$34),"0.00E+00"))</f>
        <v>#DIV/0!</v>
      </c>
      <c r="CC747" s="37" t="e">
        <f>VALUE(TEXT((AU747*$U747/365*'TOX and EXPO INPUTS'!$E$33/'TOX and EXPO INPUTS'!$E$34),"0.00E+00"))</f>
        <v>#DIV/0!</v>
      </c>
      <c r="CD747" s="58" t="e">
        <f>VALUE(TEXT((BR747*'TOX and EXPO INPUTS'!$F$23),"0.00E+00"))</f>
        <v>#DIV/0!</v>
      </c>
      <c r="CE747" s="57" t="e">
        <f>VALUE(TEXT((BS747*'TOX and EXPO INPUTS'!$F$23),"0.00E+00"))</f>
        <v>#DIV/0!</v>
      </c>
      <c r="CF747" s="57" t="e">
        <f>VALUE(TEXT((BT747*'TOX and EXPO INPUTS'!$F$23),"0.00E+00"))</f>
        <v>#DIV/0!</v>
      </c>
      <c r="CG747" s="57" t="e">
        <f>VALUE(TEXT((BU747*'TOX and EXPO INPUTS'!$F$23),"0.00E+00"))</f>
        <v>#DIV/0!</v>
      </c>
      <c r="CH747" s="57" t="e">
        <f>VALUE(TEXT((BV747*'TOX and EXPO INPUTS'!$F$23),"0.00E+00"))</f>
        <v>#DIV/0!</v>
      </c>
      <c r="CI747" s="57" t="e">
        <f>VALUE(TEXT((BW747*'TOX and EXPO INPUTS'!$F$23),"0.00E+00"))</f>
        <v>#DIV/0!</v>
      </c>
      <c r="CJ747" s="58" t="e">
        <f>VALUE(TEXT((BX747*'TOX and EXPO INPUTS'!$F$23),"0.00E+00"))</f>
        <v>#DIV/0!</v>
      </c>
      <c r="CK747" s="57" t="e">
        <f>VALUE(TEXT((BY747*'TOX and EXPO INPUTS'!$F$23),"0.00E+00"))</f>
        <v>#DIV/0!</v>
      </c>
      <c r="CL747" s="57" t="e">
        <f>VALUE(TEXT((BZ747*'TOX and EXPO INPUTS'!$F$23),"0.00E+00"))</f>
        <v>#DIV/0!</v>
      </c>
      <c r="CM747" s="57" t="e">
        <f>VALUE(TEXT((CA747*'TOX and EXPO INPUTS'!$F$23),"0.00E+00"))</f>
        <v>#DIV/0!</v>
      </c>
      <c r="CN747" s="57" t="e">
        <f>VALUE(TEXT((CB747*'TOX and EXPO INPUTS'!$F$23),"0.00E+00"))</f>
        <v>#DIV/0!</v>
      </c>
      <c r="CO747" s="57" t="e">
        <f>VALUE(TEXT((CC747*'TOX and EXPO INPUTS'!$F$23),"0.00E+00"))</f>
        <v>#DIV/0!</v>
      </c>
      <c r="CP747" s="38" t="s">
        <v>106</v>
      </c>
      <c r="CQ747" s="34" t="s">
        <v>107</v>
      </c>
      <c r="CR747" s="34" t="s">
        <v>108</v>
      </c>
      <c r="CS747" s="39" t="s">
        <v>109</v>
      </c>
    </row>
    <row r="748" spans="1:97" ht="48" customHeight="1" x14ac:dyDescent="0.25">
      <c r="A748" s="34" t="s">
        <v>98</v>
      </c>
      <c r="B748" s="34" t="s">
        <v>99</v>
      </c>
      <c r="C748" s="34" t="s">
        <v>100</v>
      </c>
      <c r="D748" s="34" t="s">
        <v>442</v>
      </c>
      <c r="E748" s="39" t="s">
        <v>112</v>
      </c>
      <c r="F748" s="40" t="s">
        <v>180</v>
      </c>
      <c r="G748" s="43"/>
      <c r="H748" s="36" t="s">
        <v>104</v>
      </c>
      <c r="I748" s="67"/>
      <c r="J748" s="36" t="s">
        <v>105</v>
      </c>
      <c r="K748" s="100">
        <f>VLOOKUP(F748,'Amount Seed Planted_variables'!$A$3:$I$74,2,0)</f>
        <v>18000</v>
      </c>
      <c r="L748" s="100">
        <f>VLOOKUP(F748,'Amount Seed Planted_variables'!$A$3:$I$74,3,0)</f>
        <v>27000</v>
      </c>
      <c r="M748" s="36">
        <f t="shared" si="354"/>
        <v>0</v>
      </c>
      <c r="N748" s="35">
        <f t="shared" si="355"/>
        <v>0</v>
      </c>
      <c r="O748" s="101">
        <v>180000</v>
      </c>
      <c r="P748" s="93">
        <f>VLOOKUP(F748,'Amount Seed Planted_variables'!$A$3:$I$74,4,0)</f>
        <v>1620000</v>
      </c>
      <c r="Q748" s="93">
        <f>VLOOKUP(F748,'Amount Seed Planted_variables'!$A$3:$I$74,7,0)</f>
        <v>200</v>
      </c>
      <c r="R748" s="93">
        <f>VLOOKUP(F748,'Amount Seed Planted_variables'!$A$3:$I$74,8,0)</f>
        <v>324000000</v>
      </c>
      <c r="S748" s="87" t="str">
        <f t="shared" si="351"/>
        <v>NA</v>
      </c>
      <c r="T748" s="35">
        <v>10</v>
      </c>
      <c r="U748" s="35">
        <v>30</v>
      </c>
      <c r="V748" s="41">
        <v>3994</v>
      </c>
      <c r="W748" s="35">
        <v>797</v>
      </c>
      <c r="X748" s="35">
        <v>530</v>
      </c>
      <c r="Y748" s="41">
        <v>66</v>
      </c>
      <c r="Z748" s="35">
        <f t="shared" si="350"/>
        <v>6.6000000000000005</v>
      </c>
      <c r="AA748" s="42">
        <f t="shared" si="356"/>
        <v>0</v>
      </c>
      <c r="AB748" s="37">
        <f t="shared" si="357"/>
        <v>0</v>
      </c>
      <c r="AC748" s="37">
        <f t="shared" si="358"/>
        <v>0</v>
      </c>
      <c r="AD748" s="42" t="e">
        <f>VALUE(TEXT(((AA748*'TOX and EXPO INPUTS'!$F$13)/'TOX and EXPO INPUTS'!$E$27),"0.00E+00"))</f>
        <v>#DIV/0!</v>
      </c>
      <c r="AE748" s="37" t="e">
        <f>VALUE(TEXT(((AB748*'TOX and EXPO INPUTS'!$F$13)/'TOX and EXPO INPUTS'!$E$27),"0.00E+00"))</f>
        <v>#DIV/0!</v>
      </c>
      <c r="AF748" s="37" t="e">
        <f>VALUE(TEXT(((AC748*'TOX and EXPO INPUTS'!$F$13)/'TOX and EXPO INPUTS'!$E$27),"0.00E+00"))</f>
        <v>#DIV/0!</v>
      </c>
      <c r="AG748" s="42" t="e">
        <f>IF($E748="ST",VALUE(TEXT(('TOX and EXPO INPUTS'!$F$7/AD748),"0.0E+00")),IF($E748="IT",VALUE(TEXT(('TOX and EXPO INPUTS'!$F$10/AD748),"0.0E+00"))))</f>
        <v>#DIV/0!</v>
      </c>
      <c r="AH748" s="37" t="e">
        <f>IF($E748="ST",VALUE(TEXT(('TOX and EXPO INPUTS'!$F$7/AE748),"0.0E+00")),IF($E748="IT",VALUE(TEXT(('TOX and EXPO INPUTS'!$F$10/AE748),"0.0E+00"))))</f>
        <v>#DIV/0!</v>
      </c>
      <c r="AI748" s="37" t="e">
        <f>IF($E748="ST",VALUE(TEXT(('TOX and EXPO INPUTS'!$F$7/AF748),"0.0E+00")),IF($E748="IT",VALUE(TEXT(('TOX and EXPO INPUTS'!$F$10/AF748),"0.0E+00"))))</f>
        <v>#DIV/0!</v>
      </c>
      <c r="AJ748" s="42">
        <f t="shared" si="352"/>
        <v>0</v>
      </c>
      <c r="AK748" s="37">
        <f t="shared" si="353"/>
        <v>0</v>
      </c>
      <c r="AL748" s="42" t="e">
        <f>VALUE(TEXT(((AJ748*'TOX and EXPO INPUTS'!$F$21)/'TOX and EXPO INPUTS'!$E$29),"0.00E+00"))</f>
        <v>#DIV/0!</v>
      </c>
      <c r="AM748" s="37" t="e">
        <f>VALUE(TEXT(((AK748*'TOX and EXPO INPUTS'!$F$21)/'TOX and EXPO INPUTS'!$E$29),"0.00E+00"))</f>
        <v>#DIV/0!</v>
      </c>
      <c r="AN748" s="42" t="e">
        <f>IF($E748="ST",VALUE(TEXT(('TOX and EXPO INPUTS'!$F$15/AL748),"0.0E+00")),IF($E748="IT",VALUE(TEXT(('TOX and EXPO INPUTS'!$F$18/AL748),"0.0E+00"))))</f>
        <v>#DIV/0!</v>
      </c>
      <c r="AO748" s="37" t="e">
        <f>IF($E748="ST",VALUE(TEXT(('TOX and EXPO INPUTS'!$F$15/AM748),"0.0E+00")),IF($E748="IT",VALUE(TEXT(('TOX and EXPO INPUTS'!$F$18/AM748),"0.0E+00"))))</f>
        <v>#DIV/0!</v>
      </c>
      <c r="AP748" s="42" t="e">
        <f t="shared" si="338"/>
        <v>#DIV/0!</v>
      </c>
      <c r="AQ748" s="37" t="e">
        <f t="shared" si="339"/>
        <v>#DIV/0!</v>
      </c>
      <c r="AR748" s="37" t="e">
        <f t="shared" si="340"/>
        <v>#DIV/0!</v>
      </c>
      <c r="AS748" s="37" t="e">
        <f t="shared" si="341"/>
        <v>#DIV/0!</v>
      </c>
      <c r="AT748" s="37" t="e">
        <f t="shared" si="342"/>
        <v>#DIV/0!</v>
      </c>
      <c r="AU748" s="37" t="e">
        <f t="shared" si="343"/>
        <v>#DIV/0!</v>
      </c>
      <c r="AV748" s="42" t="e">
        <f t="shared" si="344"/>
        <v>#DIV/0!</v>
      </c>
      <c r="AW748" s="37" t="e">
        <f t="shared" si="345"/>
        <v>#DIV/0!</v>
      </c>
      <c r="AX748" s="37" t="e">
        <f t="shared" si="346"/>
        <v>#DIV/0!</v>
      </c>
      <c r="AY748" s="37" t="e">
        <f t="shared" si="347"/>
        <v>#DIV/0!</v>
      </c>
      <c r="AZ748" s="37" t="e">
        <f t="shared" si="348"/>
        <v>#DIV/0!</v>
      </c>
      <c r="BA748" s="37" t="e">
        <f t="shared" si="349"/>
        <v>#DIV/0!</v>
      </c>
      <c r="BB748" s="42" t="e">
        <f>IF($E748="ST",VALUE(TEXT((1/(('TOX and EXPO INPUTS'!$F$9/AG748)+('TOX and EXPO INPUTS'!$F$17/AN748))),"0.0E+00")),IF($E748="IT",VALUE(TEXT((1/(('TOX and EXPO INPUTS'!$F$12/AG748)+('TOX and EXPO INPUTS'!$F$20/AN748))),"0.0E+00"))))</f>
        <v>#DIV/0!</v>
      </c>
      <c r="BC748" s="37" t="e">
        <f>IF($E748="ST",VALUE(TEXT((1/(('TOX and EXPO INPUTS'!$F$9/AH748)+('TOX and EXPO INPUTS'!$F$17/AN748))),"0.0E+00")),IF($E748="IT",VALUE(TEXT((1/(('TOX and EXPO INPUTS'!$F$12/AH748)+('TOX and EXPO INPUTS'!$F$20/AN748))),"0.0E+00"))))</f>
        <v>#DIV/0!</v>
      </c>
      <c r="BD748" s="37" t="e">
        <f>IF($E748="ST",VALUE(TEXT((1/(('TOX and EXPO INPUTS'!$F$9/AI748)+('TOX and EXPO INPUTS'!$F$17/AN748))),"0.0E+00")),IF($E748="IT",VALUE(TEXT((1/(('TOX and EXPO INPUTS'!$F$12/AI748)+('TOX and EXPO INPUTS'!$F$20/AN748))),"0.0E+00"))))</f>
        <v>#DIV/0!</v>
      </c>
      <c r="BE748" s="37" t="e">
        <f>IF($E748="ST",VALUE(TEXT((1/(('TOX and EXPO INPUTS'!$F$9/AG748)+('TOX and EXPO INPUTS'!$F$17/AO748))),"0.0E+00")),IF($E748="IT",VALUE(TEXT((1/(('TOX and EXPO INPUTS'!$F$12/AG748)+('TOX and EXPO INPUTS'!$F$20/AO748))),"0.0E+00"))))</f>
        <v>#DIV/0!</v>
      </c>
      <c r="BF748" s="37" t="e">
        <f>IF($E748="ST",VALUE(TEXT((1/(('TOX and EXPO INPUTS'!$F$9/AH748)+('TOX and EXPO INPUTS'!$F$17/AO748))),"0.0E+00")),IF($E748="IT",VALUE(TEXT((1/(('TOX and EXPO INPUTS'!$F$12/AH748)+('TOX and EXPO INPUTS'!$F$20/AO748))),"0.0E+00"))))</f>
        <v>#DIV/0!</v>
      </c>
      <c r="BG748" s="37" t="e">
        <f>IF($E748="ST",VALUE(TEXT((1/(('TOX and EXPO INPUTS'!$F$9/AI748)+('TOX and EXPO INPUTS'!$F$17/AO748))),"0.0E+00")),IF($E748="IT",VALUE(TEXT((1/(('TOX and EXPO INPUTS'!$F$12/AI748)+('TOX and EXPO INPUTS'!$F$20/AO748))),"0.0E+00"))))</f>
        <v>#DIV/0!</v>
      </c>
      <c r="BH748" s="42" t="e">
        <f>VALUE(TEXT((AD748*$T748/365*'TOX and EXPO INPUTS'!$E$33/'TOX and EXPO INPUTS'!$E$34),"0.00E+00"))</f>
        <v>#DIV/0!</v>
      </c>
      <c r="BI748" s="37" t="e">
        <f>VALUE(TEXT((AE748*$T748/365*'TOX and EXPO INPUTS'!$E$33/'TOX and EXPO INPUTS'!$E$34),"0.00E+00"))</f>
        <v>#DIV/0!</v>
      </c>
      <c r="BJ748" s="37" t="e">
        <f>VALUE(TEXT((AF748*$T748/365*'TOX and EXPO INPUTS'!$E$33/'TOX and EXPO INPUTS'!$E$34),"0.00E+00"))</f>
        <v>#DIV/0!</v>
      </c>
      <c r="BK748" s="42" t="e">
        <f>VALUE(TEXT((AD748*$U748/365*'TOX and EXPO INPUTS'!$E$33/'TOX and EXPO INPUTS'!$E$34),"0.00E+00"))</f>
        <v>#DIV/0!</v>
      </c>
      <c r="BL748" s="37" t="e">
        <f>VALUE(TEXT((AE748*$U748/365*'TOX and EXPO INPUTS'!$E$33/'TOX and EXPO INPUTS'!$E$34),"0.00E+00"))</f>
        <v>#DIV/0!</v>
      </c>
      <c r="BM748" s="37" t="e">
        <f>VALUE(TEXT((AF748*$U748/365*'TOX and EXPO INPUTS'!$E$33/'TOX and EXPO INPUTS'!$E$34),"0.00E+00"))</f>
        <v>#DIV/0!</v>
      </c>
      <c r="BN748" s="42" t="e">
        <f>VALUE(TEXT((AL748*$T748/365*'TOX and EXPO INPUTS'!$E$33/'TOX and EXPO INPUTS'!$E$34),"0.00E+00"))</f>
        <v>#DIV/0!</v>
      </c>
      <c r="BO748" s="37" t="e">
        <f>VALUE(TEXT((AM748*$T748/365*'TOX and EXPO INPUTS'!$E$33/'TOX and EXPO INPUTS'!$E$34),"0.00E+00"))</f>
        <v>#DIV/0!</v>
      </c>
      <c r="BP748" s="42" t="e">
        <f>VALUE(TEXT((AL748*$U748/365*'TOX and EXPO INPUTS'!$E$33/'TOX and EXPO INPUTS'!$E$34),"0.00E+00"))</f>
        <v>#DIV/0!</v>
      </c>
      <c r="BQ748" s="37" t="e">
        <f>VALUE(TEXT((AM748*$U748/365*'TOX and EXPO INPUTS'!$E$33/'TOX and EXPO INPUTS'!$E$34),"0.00E+00"))</f>
        <v>#DIV/0!</v>
      </c>
      <c r="BR748" s="42" t="e">
        <f>VALUE(TEXT((AP748*$T748/365*'TOX and EXPO INPUTS'!$E$33/'TOX and EXPO INPUTS'!$E$34),"0.00E+00"))</f>
        <v>#DIV/0!</v>
      </c>
      <c r="BS748" s="37" t="e">
        <f>VALUE(TEXT((AQ748*$T748/365*'TOX and EXPO INPUTS'!$E$33/'TOX and EXPO INPUTS'!$E$34),"0.00E+00"))</f>
        <v>#DIV/0!</v>
      </c>
      <c r="BT748" s="37" t="e">
        <f>VALUE(TEXT((AR748*$T748/365*'TOX and EXPO INPUTS'!$E$33/'TOX and EXPO INPUTS'!$E$34),"0.00E+00"))</f>
        <v>#DIV/0!</v>
      </c>
      <c r="BU748" s="37" t="e">
        <f>VALUE(TEXT((AS748*$T748/365*'TOX and EXPO INPUTS'!$E$33/'TOX and EXPO INPUTS'!$E$34),"0.00E+00"))</f>
        <v>#DIV/0!</v>
      </c>
      <c r="BV748" s="37" t="e">
        <f>VALUE(TEXT((AT748*$T748/365*'TOX and EXPO INPUTS'!$E$33/'TOX and EXPO INPUTS'!$E$34),"0.00E+00"))</f>
        <v>#DIV/0!</v>
      </c>
      <c r="BW748" s="37" t="e">
        <f>VALUE(TEXT((AU748*$T748/365*'TOX and EXPO INPUTS'!$E$33/'TOX and EXPO INPUTS'!$E$34),"0.00E+00"))</f>
        <v>#DIV/0!</v>
      </c>
      <c r="BX748" s="42" t="e">
        <f>VALUE(TEXT((AP748*$U748/365*'TOX and EXPO INPUTS'!$E$33/'TOX and EXPO INPUTS'!$E$34),"0.00E+00"))</f>
        <v>#DIV/0!</v>
      </c>
      <c r="BY748" s="37" t="e">
        <f>VALUE(TEXT((AQ748*$U748/365*'TOX and EXPO INPUTS'!$E$33/'TOX and EXPO INPUTS'!$E$34),"0.00E+00"))</f>
        <v>#DIV/0!</v>
      </c>
      <c r="BZ748" s="37" t="e">
        <f>VALUE(TEXT((AR748*$U748/365*'TOX and EXPO INPUTS'!$E$33/'TOX and EXPO INPUTS'!$E$34),"0.00E+00"))</f>
        <v>#DIV/0!</v>
      </c>
      <c r="CA748" s="37" t="e">
        <f>VALUE(TEXT((AS748*$U748/365*'TOX and EXPO INPUTS'!$E$33/'TOX and EXPO INPUTS'!$E$34),"0.00E+00"))</f>
        <v>#DIV/0!</v>
      </c>
      <c r="CB748" s="37" t="e">
        <f>VALUE(TEXT((AT748*$U748/365*'TOX and EXPO INPUTS'!$E$33/'TOX and EXPO INPUTS'!$E$34),"0.00E+00"))</f>
        <v>#DIV/0!</v>
      </c>
      <c r="CC748" s="37" t="e">
        <f>VALUE(TEXT((AU748*$U748/365*'TOX and EXPO INPUTS'!$E$33/'TOX and EXPO INPUTS'!$E$34),"0.00E+00"))</f>
        <v>#DIV/0!</v>
      </c>
      <c r="CD748" s="58" t="e">
        <f>VALUE(TEXT((BR748*'TOX and EXPO INPUTS'!$F$23),"0.00E+00"))</f>
        <v>#DIV/0!</v>
      </c>
      <c r="CE748" s="57" t="e">
        <f>VALUE(TEXT((BS748*'TOX and EXPO INPUTS'!$F$23),"0.00E+00"))</f>
        <v>#DIV/0!</v>
      </c>
      <c r="CF748" s="57" t="e">
        <f>VALUE(TEXT((BT748*'TOX and EXPO INPUTS'!$F$23),"0.00E+00"))</f>
        <v>#DIV/0!</v>
      </c>
      <c r="CG748" s="57" t="e">
        <f>VALUE(TEXT((BU748*'TOX and EXPO INPUTS'!$F$23),"0.00E+00"))</f>
        <v>#DIV/0!</v>
      </c>
      <c r="CH748" s="57" t="e">
        <f>VALUE(TEXT((BV748*'TOX and EXPO INPUTS'!$F$23),"0.00E+00"))</f>
        <v>#DIV/0!</v>
      </c>
      <c r="CI748" s="57" t="e">
        <f>VALUE(TEXT((BW748*'TOX and EXPO INPUTS'!$F$23),"0.00E+00"))</f>
        <v>#DIV/0!</v>
      </c>
      <c r="CJ748" s="58" t="e">
        <f>VALUE(TEXT((BX748*'TOX and EXPO INPUTS'!$F$23),"0.00E+00"))</f>
        <v>#DIV/0!</v>
      </c>
      <c r="CK748" s="57" t="e">
        <f>VALUE(TEXT((BY748*'TOX and EXPO INPUTS'!$F$23),"0.00E+00"))</f>
        <v>#DIV/0!</v>
      </c>
      <c r="CL748" s="57" t="e">
        <f>VALUE(TEXT((BZ748*'TOX and EXPO INPUTS'!$F$23),"0.00E+00"))</f>
        <v>#DIV/0!</v>
      </c>
      <c r="CM748" s="57" t="e">
        <f>VALUE(TEXT((CA748*'TOX and EXPO INPUTS'!$F$23),"0.00E+00"))</f>
        <v>#DIV/0!</v>
      </c>
      <c r="CN748" s="57" t="e">
        <f>VALUE(TEXT((CB748*'TOX and EXPO INPUTS'!$F$23),"0.00E+00"))</f>
        <v>#DIV/0!</v>
      </c>
      <c r="CO748" s="57" t="e">
        <f>VALUE(TEXT((CC748*'TOX and EXPO INPUTS'!$F$23),"0.00E+00"))</f>
        <v>#DIV/0!</v>
      </c>
      <c r="CP748" s="38" t="s">
        <v>106</v>
      </c>
      <c r="CQ748" s="34" t="s">
        <v>107</v>
      </c>
      <c r="CR748" s="34" t="s">
        <v>108</v>
      </c>
      <c r="CS748" s="39" t="s">
        <v>109</v>
      </c>
    </row>
    <row r="749" spans="1:97" ht="48" customHeight="1" x14ac:dyDescent="0.25">
      <c r="A749" s="34" t="s">
        <v>117</v>
      </c>
      <c r="B749" s="34" t="s">
        <v>118</v>
      </c>
      <c r="C749" s="34" t="s">
        <v>100</v>
      </c>
      <c r="D749" s="34" t="s">
        <v>119</v>
      </c>
      <c r="E749" s="39" t="s">
        <v>102</v>
      </c>
      <c r="F749" s="40" t="s">
        <v>180</v>
      </c>
      <c r="G749" s="43"/>
      <c r="H749" s="36" t="s">
        <v>104</v>
      </c>
      <c r="I749" s="67"/>
      <c r="J749" s="36" t="s">
        <v>105</v>
      </c>
      <c r="K749" s="100">
        <f>VLOOKUP(F749,'Amount Seed Planted_variables'!$A$3:$I$74,2,0)</f>
        <v>18000</v>
      </c>
      <c r="L749" s="100">
        <f>VLOOKUP(F749,'Amount Seed Planted_variables'!$A$3:$I$74,3,0)</f>
        <v>27000</v>
      </c>
      <c r="M749" s="36">
        <f t="shared" si="354"/>
        <v>0</v>
      </c>
      <c r="N749" s="35">
        <f t="shared" si="355"/>
        <v>0</v>
      </c>
      <c r="O749" s="101">
        <v>18000</v>
      </c>
      <c r="P749" s="93">
        <f>VLOOKUP(F749,'Amount Seed Planted_variables'!$A$3:$I$74,4,0)</f>
        <v>1620000</v>
      </c>
      <c r="Q749" s="93">
        <f>VLOOKUP(F749,'Amount Seed Planted_variables'!$A$3:$I$74,7,0)</f>
        <v>200</v>
      </c>
      <c r="R749" s="93">
        <f>VLOOKUP(F749,'Amount Seed Planted_variables'!$A$3:$I$74,8,0)</f>
        <v>324000000</v>
      </c>
      <c r="S749" s="87" t="str">
        <f t="shared" si="351"/>
        <v>NA</v>
      </c>
      <c r="T749" s="35">
        <v>10</v>
      </c>
      <c r="U749" s="35">
        <v>30</v>
      </c>
      <c r="V749" s="41">
        <v>1094</v>
      </c>
      <c r="W749" s="35">
        <v>226</v>
      </c>
      <c r="X749" s="35">
        <v>186</v>
      </c>
      <c r="Y749" s="41">
        <v>37.1</v>
      </c>
      <c r="Z749" s="35">
        <f t="shared" ref="Z749:Z750" si="372">Y749*0.1</f>
        <v>3.7100000000000004</v>
      </c>
      <c r="AA749" s="42">
        <f t="shared" si="356"/>
        <v>0</v>
      </c>
      <c r="AB749" s="37">
        <f t="shared" si="357"/>
        <v>0</v>
      </c>
      <c r="AC749" s="37">
        <f t="shared" si="358"/>
        <v>0</v>
      </c>
      <c r="AD749" s="42" t="e">
        <f>VALUE(TEXT(((AA749*'TOX and EXPO INPUTS'!$F$13)/'TOX and EXPO INPUTS'!$E$27),"0.00E+00"))</f>
        <v>#DIV/0!</v>
      </c>
      <c r="AE749" s="37" t="e">
        <f>VALUE(TEXT(((AB749*'TOX and EXPO INPUTS'!$F$13)/'TOX and EXPO INPUTS'!$E$27),"0.00E+00"))</f>
        <v>#DIV/0!</v>
      </c>
      <c r="AF749" s="37" t="e">
        <f>VALUE(TEXT(((AC749*'TOX and EXPO INPUTS'!$F$13)/'TOX and EXPO INPUTS'!$E$27),"0.00E+00"))</f>
        <v>#DIV/0!</v>
      </c>
      <c r="AG749" s="42" t="e">
        <f>IF($E749="ST",VALUE(TEXT(('TOX and EXPO INPUTS'!$F$7/AD749),"0.0E+00")),IF($E749="IT",VALUE(TEXT(('TOX and EXPO INPUTS'!$F$10/AD749),"0.0E+00"))))</f>
        <v>#DIV/0!</v>
      </c>
      <c r="AH749" s="37" t="e">
        <f>IF($E749="ST",VALUE(TEXT(('TOX and EXPO INPUTS'!$F$7/AE749),"0.0E+00")),IF($E749="IT",VALUE(TEXT(('TOX and EXPO INPUTS'!$F$10/AE749),"0.0E+00"))))</f>
        <v>#DIV/0!</v>
      </c>
      <c r="AI749" s="37" t="e">
        <f>IF($E749="ST",VALUE(TEXT(('TOX and EXPO INPUTS'!$F$7/AF749),"0.0E+00")),IF($E749="IT",VALUE(TEXT(('TOX and EXPO INPUTS'!$F$10/AF749),"0.0E+00"))))</f>
        <v>#DIV/0!</v>
      </c>
      <c r="AJ749" s="42">
        <f t="shared" si="352"/>
        <v>0</v>
      </c>
      <c r="AK749" s="37">
        <f t="shared" si="353"/>
        <v>0</v>
      </c>
      <c r="AL749" s="42" t="e">
        <f>VALUE(TEXT(((AJ749*'TOX and EXPO INPUTS'!$F$21)/'TOX and EXPO INPUTS'!$E$29),"0.00E+00"))</f>
        <v>#DIV/0!</v>
      </c>
      <c r="AM749" s="37" t="e">
        <f>VALUE(TEXT(((AK749*'TOX and EXPO INPUTS'!$F$21)/'TOX and EXPO INPUTS'!$E$29),"0.00E+00"))</f>
        <v>#DIV/0!</v>
      </c>
      <c r="AN749" s="42" t="e">
        <f>IF($E749="ST",VALUE(TEXT(('TOX and EXPO INPUTS'!$F$15/AL749),"0.0E+00")),IF($E749="IT",VALUE(TEXT(('TOX and EXPO INPUTS'!$F$18/AL749),"0.0E+00"))))</f>
        <v>#DIV/0!</v>
      </c>
      <c r="AO749" s="37" t="e">
        <f>IF($E749="ST",VALUE(TEXT(('TOX and EXPO INPUTS'!$F$15/AM749),"0.0E+00")),IF($E749="IT",VALUE(TEXT(('TOX and EXPO INPUTS'!$F$18/AM749),"0.0E+00"))))</f>
        <v>#DIV/0!</v>
      </c>
      <c r="AP749" s="42" t="e">
        <f t="shared" ref="AP749" si="373">VALUE(TEXT((AD749+AL749),"0.00E+00"))</f>
        <v>#DIV/0!</v>
      </c>
      <c r="AQ749" s="37" t="e">
        <f t="shared" ref="AQ749" si="374">VALUE(TEXT((AE749+AL749),"0.00E+00"))</f>
        <v>#DIV/0!</v>
      </c>
      <c r="AR749" s="37" t="e">
        <f t="shared" ref="AR749" si="375">VALUE(TEXT((AF749+AL749),"0.00E+00"))</f>
        <v>#DIV/0!</v>
      </c>
      <c r="AS749" s="37" t="e">
        <f t="shared" ref="AS749" si="376">VALUE(TEXT((AD749+AM749),"0.00E+00"))</f>
        <v>#DIV/0!</v>
      </c>
      <c r="AT749" s="37" t="e">
        <f t="shared" ref="AT749" si="377">VALUE(TEXT((AE749+AM749),"0.00E+00"))</f>
        <v>#DIV/0!</v>
      </c>
      <c r="AU749" s="37" t="e">
        <f t="shared" ref="AU749" si="378">VALUE(TEXT((AF749+AM749),"0.00E+00"))</f>
        <v>#DIV/0!</v>
      </c>
      <c r="AV749" s="42" t="e">
        <f t="shared" ref="AV749" si="379">VALUE(TEXT(1/((1/AG749)+(1/AN749)),"0.0E+00"))</f>
        <v>#DIV/0!</v>
      </c>
      <c r="AW749" s="37" t="e">
        <f t="shared" ref="AW749" si="380">VALUE(TEXT(1/((1/AH749)+(1/AN749)),"0.0E+00"))</f>
        <v>#DIV/0!</v>
      </c>
      <c r="AX749" s="37" t="e">
        <f t="shared" ref="AX749" si="381">VALUE(TEXT(1/((1/AI749)+(1/AN749)),"0.0E+00"))</f>
        <v>#DIV/0!</v>
      </c>
      <c r="AY749" s="37" t="e">
        <f t="shared" ref="AY749" si="382">VALUE(TEXT(1/((1/AG749)+(1/AO749)),"0.0E+00"))</f>
        <v>#DIV/0!</v>
      </c>
      <c r="AZ749" s="37" t="e">
        <f t="shared" ref="AZ749" si="383">VALUE(TEXT(1/((1/AH749)+(1/AO749)),"0.0E+00"))</f>
        <v>#DIV/0!</v>
      </c>
      <c r="BA749" s="37" t="e">
        <f t="shared" ref="BA749" si="384">VALUE(TEXT(1/((1/AI749)+(1/AO749)),"0.0E+00"))</f>
        <v>#DIV/0!</v>
      </c>
      <c r="BB749" s="42" t="e">
        <f>IF($E749="ST",VALUE(TEXT((1/(('TOX and EXPO INPUTS'!$F$9/AG749)+('TOX and EXPO INPUTS'!$F$17/AN749))),"0.0E+00")),IF($E749="IT",VALUE(TEXT((1/(('TOX and EXPO INPUTS'!$F$12/AG749)+('TOX and EXPO INPUTS'!$F$20/AN749))),"0.0E+00"))))</f>
        <v>#DIV/0!</v>
      </c>
      <c r="BC749" s="37" t="e">
        <f>IF($E749="ST",VALUE(TEXT((1/(('TOX and EXPO INPUTS'!$F$9/AH749)+('TOX and EXPO INPUTS'!$F$17/AN749))),"0.0E+00")),IF($E749="IT",VALUE(TEXT((1/(('TOX and EXPO INPUTS'!$F$12/AH749)+('TOX and EXPO INPUTS'!$F$20/AN749))),"0.0E+00"))))</f>
        <v>#DIV/0!</v>
      </c>
      <c r="BD749" s="37" t="e">
        <f>IF($E749="ST",VALUE(TEXT((1/(('TOX and EXPO INPUTS'!$F$9/AI749)+('TOX and EXPO INPUTS'!$F$17/AN749))),"0.0E+00")),IF($E749="IT",VALUE(TEXT((1/(('TOX and EXPO INPUTS'!$F$12/AI749)+('TOX and EXPO INPUTS'!$F$20/AN749))),"0.0E+00"))))</f>
        <v>#DIV/0!</v>
      </c>
      <c r="BE749" s="37" t="e">
        <f>IF($E749="ST",VALUE(TEXT((1/(('TOX and EXPO INPUTS'!$F$9/AG749)+('TOX and EXPO INPUTS'!$F$17/AO749))),"0.0E+00")),IF($E749="IT",VALUE(TEXT((1/(('TOX and EXPO INPUTS'!$F$12/AG749)+('TOX and EXPO INPUTS'!$F$20/AO749))),"0.0E+00"))))</f>
        <v>#DIV/0!</v>
      </c>
      <c r="BF749" s="37" t="e">
        <f>IF($E749="ST",VALUE(TEXT((1/(('TOX and EXPO INPUTS'!$F$9/AH749)+('TOX and EXPO INPUTS'!$F$17/AO749))),"0.0E+00")),IF($E749="IT",VALUE(TEXT((1/(('TOX and EXPO INPUTS'!$F$12/AH749)+('TOX and EXPO INPUTS'!$F$20/AO749))),"0.0E+00"))))</f>
        <v>#DIV/0!</v>
      </c>
      <c r="BG749" s="37" t="e">
        <f>IF($E749="ST",VALUE(TEXT((1/(('TOX and EXPO INPUTS'!$F$9/AI749)+('TOX and EXPO INPUTS'!$F$17/AO749))),"0.0E+00")),IF($E749="IT",VALUE(TEXT((1/(('TOX and EXPO INPUTS'!$F$12/AI749)+('TOX and EXPO INPUTS'!$F$20/AO749))),"0.0E+00"))))</f>
        <v>#DIV/0!</v>
      </c>
      <c r="BH749" s="42" t="e">
        <f>VALUE(TEXT((AD749*$T749/365*'TOX and EXPO INPUTS'!$E$33/'TOX and EXPO INPUTS'!$E$34),"0.00E+00"))</f>
        <v>#DIV/0!</v>
      </c>
      <c r="BI749" s="37" t="e">
        <f>VALUE(TEXT((AE749*$T749/365*'TOX and EXPO INPUTS'!$E$33/'TOX and EXPO INPUTS'!$E$34),"0.00E+00"))</f>
        <v>#DIV/0!</v>
      </c>
      <c r="BJ749" s="37" t="e">
        <f>VALUE(TEXT((AF749*$T749/365*'TOX and EXPO INPUTS'!$E$33/'TOX and EXPO INPUTS'!$E$34),"0.00E+00"))</f>
        <v>#DIV/0!</v>
      </c>
      <c r="BK749" s="42" t="e">
        <f>VALUE(TEXT((AD749*$U749/365*'TOX and EXPO INPUTS'!$E$33/'TOX and EXPO INPUTS'!$E$34),"0.00E+00"))</f>
        <v>#DIV/0!</v>
      </c>
      <c r="BL749" s="37" t="e">
        <f>VALUE(TEXT((AE749*$U749/365*'TOX and EXPO INPUTS'!$E$33/'TOX and EXPO INPUTS'!$E$34),"0.00E+00"))</f>
        <v>#DIV/0!</v>
      </c>
      <c r="BM749" s="37" t="e">
        <f>VALUE(TEXT((AF749*$U749/365*'TOX and EXPO INPUTS'!$E$33/'TOX and EXPO INPUTS'!$E$34),"0.00E+00"))</f>
        <v>#DIV/0!</v>
      </c>
      <c r="BN749" s="42" t="e">
        <f>VALUE(TEXT((AL749*$T749/365*'TOX and EXPO INPUTS'!$E$33/'TOX and EXPO INPUTS'!$E$34),"0.00E+00"))</f>
        <v>#DIV/0!</v>
      </c>
      <c r="BO749" s="37" t="e">
        <f>VALUE(TEXT((AM749*$T749/365*'TOX and EXPO INPUTS'!$E$33/'TOX and EXPO INPUTS'!$E$34),"0.00E+00"))</f>
        <v>#DIV/0!</v>
      </c>
      <c r="BP749" s="42" t="e">
        <f>VALUE(TEXT((AL749*$U749/365*'TOX and EXPO INPUTS'!$E$33/'TOX and EXPO INPUTS'!$E$34),"0.00E+00"))</f>
        <v>#DIV/0!</v>
      </c>
      <c r="BQ749" s="37" t="e">
        <f>VALUE(TEXT((AM749*$U749/365*'TOX and EXPO INPUTS'!$E$33/'TOX and EXPO INPUTS'!$E$34),"0.00E+00"))</f>
        <v>#DIV/0!</v>
      </c>
      <c r="BR749" s="42" t="e">
        <f>VALUE(TEXT((AP749*$T749/365*'TOX and EXPO INPUTS'!$E$33/'TOX and EXPO INPUTS'!$E$34),"0.00E+00"))</f>
        <v>#DIV/0!</v>
      </c>
      <c r="BS749" s="37" t="e">
        <f>VALUE(TEXT((AQ749*$T749/365*'TOX and EXPO INPUTS'!$E$33/'TOX and EXPO INPUTS'!$E$34),"0.00E+00"))</f>
        <v>#DIV/0!</v>
      </c>
      <c r="BT749" s="37" t="e">
        <f>VALUE(TEXT((AR749*$T749/365*'TOX and EXPO INPUTS'!$E$33/'TOX and EXPO INPUTS'!$E$34),"0.00E+00"))</f>
        <v>#DIV/0!</v>
      </c>
      <c r="BU749" s="37" t="e">
        <f>VALUE(TEXT((AS749*$T749/365*'TOX and EXPO INPUTS'!$E$33/'TOX and EXPO INPUTS'!$E$34),"0.00E+00"))</f>
        <v>#DIV/0!</v>
      </c>
      <c r="BV749" s="37" t="e">
        <f>VALUE(TEXT((AT749*$T749/365*'TOX and EXPO INPUTS'!$E$33/'TOX and EXPO INPUTS'!$E$34),"0.00E+00"))</f>
        <v>#DIV/0!</v>
      </c>
      <c r="BW749" s="37" t="e">
        <f>VALUE(TEXT((AU749*$T749/365*'TOX and EXPO INPUTS'!$E$33/'TOX and EXPO INPUTS'!$E$34),"0.00E+00"))</f>
        <v>#DIV/0!</v>
      </c>
      <c r="BX749" s="42" t="e">
        <f>VALUE(TEXT((AP749*$U749/365*'TOX and EXPO INPUTS'!$E$33/'TOX and EXPO INPUTS'!$E$34),"0.00E+00"))</f>
        <v>#DIV/0!</v>
      </c>
      <c r="BY749" s="37" t="e">
        <f>VALUE(TEXT((AQ749*$U749/365*'TOX and EXPO INPUTS'!$E$33/'TOX and EXPO INPUTS'!$E$34),"0.00E+00"))</f>
        <v>#DIV/0!</v>
      </c>
      <c r="BZ749" s="37" t="e">
        <f>VALUE(TEXT((AR749*$U749/365*'TOX and EXPO INPUTS'!$E$33/'TOX and EXPO INPUTS'!$E$34),"0.00E+00"))</f>
        <v>#DIV/0!</v>
      </c>
      <c r="CA749" s="37" t="e">
        <f>VALUE(TEXT((AS749*$U749/365*'TOX and EXPO INPUTS'!$E$33/'TOX and EXPO INPUTS'!$E$34),"0.00E+00"))</f>
        <v>#DIV/0!</v>
      </c>
      <c r="CB749" s="37" t="e">
        <f>VALUE(TEXT((AT749*$U749/365*'TOX and EXPO INPUTS'!$E$33/'TOX and EXPO INPUTS'!$E$34),"0.00E+00"))</f>
        <v>#DIV/0!</v>
      </c>
      <c r="CC749" s="37" t="e">
        <f>VALUE(TEXT((AU749*$U749/365*'TOX and EXPO INPUTS'!$E$33/'TOX and EXPO INPUTS'!$E$34),"0.00E+00"))</f>
        <v>#DIV/0!</v>
      </c>
      <c r="CD749" s="58" t="e">
        <f>VALUE(TEXT((BR749*'TOX and EXPO INPUTS'!$F$23),"0.00E+00"))</f>
        <v>#DIV/0!</v>
      </c>
      <c r="CE749" s="57" t="e">
        <f>VALUE(TEXT((BS749*'TOX and EXPO INPUTS'!$F$23),"0.00E+00"))</f>
        <v>#DIV/0!</v>
      </c>
      <c r="CF749" s="57" t="e">
        <f>VALUE(TEXT((BT749*'TOX and EXPO INPUTS'!$F$23),"0.00E+00"))</f>
        <v>#DIV/0!</v>
      </c>
      <c r="CG749" s="57" t="e">
        <f>VALUE(TEXT((BU749*'TOX and EXPO INPUTS'!$F$23),"0.00E+00"))</f>
        <v>#DIV/0!</v>
      </c>
      <c r="CH749" s="57" t="e">
        <f>VALUE(TEXT((BV749*'TOX and EXPO INPUTS'!$F$23),"0.00E+00"))</f>
        <v>#DIV/0!</v>
      </c>
      <c r="CI749" s="57" t="e">
        <f>VALUE(TEXT((BW749*'TOX and EXPO INPUTS'!$F$23),"0.00E+00"))</f>
        <v>#DIV/0!</v>
      </c>
      <c r="CJ749" s="58" t="e">
        <f>VALUE(TEXT((BX749*'TOX and EXPO INPUTS'!$F$23),"0.00E+00"))</f>
        <v>#DIV/0!</v>
      </c>
      <c r="CK749" s="57" t="e">
        <f>VALUE(TEXT((BY749*'TOX and EXPO INPUTS'!$F$23),"0.00E+00"))</f>
        <v>#DIV/0!</v>
      </c>
      <c r="CL749" s="57" t="e">
        <f>VALUE(TEXT((BZ749*'TOX and EXPO INPUTS'!$F$23),"0.00E+00"))</f>
        <v>#DIV/0!</v>
      </c>
      <c r="CM749" s="57" t="e">
        <f>VALUE(TEXT((CA749*'TOX and EXPO INPUTS'!$F$23),"0.00E+00"))</f>
        <v>#DIV/0!</v>
      </c>
      <c r="CN749" s="57" t="e">
        <f>VALUE(TEXT((CB749*'TOX and EXPO INPUTS'!$F$23),"0.00E+00"))</f>
        <v>#DIV/0!</v>
      </c>
      <c r="CO749" s="57" t="e">
        <f>VALUE(TEXT((CC749*'TOX and EXPO INPUTS'!$F$23),"0.00E+00"))</f>
        <v>#DIV/0!</v>
      </c>
      <c r="CP749" s="38" t="s">
        <v>120</v>
      </c>
      <c r="CQ749" s="34">
        <v>49352701</v>
      </c>
      <c r="CR749" s="34" t="s">
        <v>121</v>
      </c>
      <c r="CS749" s="39" t="s">
        <v>122</v>
      </c>
    </row>
    <row r="750" spans="1:97" ht="48" customHeight="1" x14ac:dyDescent="0.25">
      <c r="A750" s="34" t="s">
        <v>117</v>
      </c>
      <c r="B750" s="34" t="s">
        <v>123</v>
      </c>
      <c r="C750" s="34" t="s">
        <v>100</v>
      </c>
      <c r="D750" s="34" t="s">
        <v>119</v>
      </c>
      <c r="E750" s="39" t="s">
        <v>102</v>
      </c>
      <c r="F750" s="40" t="s">
        <v>180</v>
      </c>
      <c r="G750" s="43"/>
      <c r="H750" s="36" t="s">
        <v>104</v>
      </c>
      <c r="I750" s="67"/>
      <c r="J750" s="36" t="s">
        <v>105</v>
      </c>
      <c r="K750" s="100">
        <f>VLOOKUP(F750,'Amount Seed Planted_variables'!$A$3:$I$74,2,0)</f>
        <v>18000</v>
      </c>
      <c r="L750" s="100">
        <f>VLOOKUP(F750,'Amount Seed Planted_variables'!$A$3:$I$74,3,0)</f>
        <v>27000</v>
      </c>
      <c r="M750" s="36">
        <f t="shared" si="354"/>
        <v>0</v>
      </c>
      <c r="N750" s="35">
        <f t="shared" si="355"/>
        <v>0</v>
      </c>
      <c r="O750" s="101">
        <v>18000</v>
      </c>
      <c r="P750" s="93">
        <f>VLOOKUP(F750,'Amount Seed Planted_variables'!$A$3:$I$74,4,0)</f>
        <v>1620000</v>
      </c>
      <c r="Q750" s="93">
        <f>VLOOKUP(F750,'Amount Seed Planted_variables'!$A$3:$I$74,7,0)</f>
        <v>200</v>
      </c>
      <c r="R750" s="93">
        <f>VLOOKUP(F750,'Amount Seed Planted_variables'!$A$3:$I$74,8,0)</f>
        <v>324000000</v>
      </c>
      <c r="S750" s="87" t="str">
        <f t="shared" si="351"/>
        <v>NA</v>
      </c>
      <c r="T750" s="35">
        <v>10</v>
      </c>
      <c r="U750" s="35">
        <v>30</v>
      </c>
      <c r="V750" s="41">
        <v>27887</v>
      </c>
      <c r="W750" s="35">
        <v>7574</v>
      </c>
      <c r="X750" s="35">
        <v>5532</v>
      </c>
      <c r="Y750" s="41">
        <v>633</v>
      </c>
      <c r="Z750" s="35">
        <f t="shared" si="372"/>
        <v>63.300000000000004</v>
      </c>
      <c r="AA750" s="42">
        <f t="shared" si="356"/>
        <v>0</v>
      </c>
      <c r="AB750" s="37">
        <f t="shared" si="357"/>
        <v>0</v>
      </c>
      <c r="AC750" s="37">
        <f t="shared" si="358"/>
        <v>0</v>
      </c>
      <c r="AD750" s="42" t="e">
        <f>VALUE(TEXT(((AA750*'TOX and EXPO INPUTS'!$F$13)/'TOX and EXPO INPUTS'!$E$27),"0.00E+00"))</f>
        <v>#DIV/0!</v>
      </c>
      <c r="AE750" s="37" t="e">
        <f>VALUE(TEXT(((AB750*'TOX and EXPO INPUTS'!$F$13)/'TOX and EXPO INPUTS'!$E$27),"0.00E+00"))</f>
        <v>#DIV/0!</v>
      </c>
      <c r="AF750" s="37" t="e">
        <f>VALUE(TEXT(((AC750*'TOX and EXPO INPUTS'!$F$13)/'TOX and EXPO INPUTS'!$E$27),"0.00E+00"))</f>
        <v>#DIV/0!</v>
      </c>
      <c r="AG750" s="42" t="e">
        <f>IF($E750="ST",VALUE(TEXT(('TOX and EXPO INPUTS'!$F$7/AD750),"0.0E+00")),IF($E750="IT",VALUE(TEXT(('TOX and EXPO INPUTS'!$F$10/AD750),"0.0E+00"))))</f>
        <v>#DIV/0!</v>
      </c>
      <c r="AH750" s="37" t="e">
        <f>IF($E750="ST",VALUE(TEXT(('TOX and EXPO INPUTS'!$F$7/AE750),"0.0E+00")),IF($E750="IT",VALUE(TEXT(('TOX and EXPO INPUTS'!$F$10/AE750),"0.0E+00"))))</f>
        <v>#DIV/0!</v>
      </c>
      <c r="AI750" s="37" t="e">
        <f>IF($E750="ST",VALUE(TEXT(('TOX and EXPO INPUTS'!$F$7/AF750),"0.0E+00")),IF($E750="IT",VALUE(TEXT(('TOX and EXPO INPUTS'!$F$10/AF750),"0.0E+00"))))</f>
        <v>#DIV/0!</v>
      </c>
      <c r="AJ750" s="42">
        <f t="shared" si="352"/>
        <v>0</v>
      </c>
      <c r="AK750" s="37">
        <f t="shared" si="353"/>
        <v>0</v>
      </c>
      <c r="AL750" s="42" t="e">
        <f>VALUE(TEXT(((AJ750*'TOX and EXPO INPUTS'!$F$21)/'TOX and EXPO INPUTS'!$E$29),"0.00E+00"))</f>
        <v>#DIV/0!</v>
      </c>
      <c r="AM750" s="37" t="e">
        <f>VALUE(TEXT(((AK750*'TOX and EXPO INPUTS'!$F$21)/'TOX and EXPO INPUTS'!$E$29),"0.00E+00"))</f>
        <v>#DIV/0!</v>
      </c>
      <c r="AN750" s="42" t="e">
        <f>IF($E750="ST",VALUE(TEXT(('TOX and EXPO INPUTS'!$F$15/AL750),"0.0E+00")),IF($E750="IT",VALUE(TEXT(('TOX and EXPO INPUTS'!$F$18/AL750),"0.0E+00"))))</f>
        <v>#DIV/0!</v>
      </c>
      <c r="AO750" s="37" t="e">
        <f>IF($E750="ST",VALUE(TEXT(('TOX and EXPO INPUTS'!$F$15/AM750),"0.0E+00")),IF($E750="IT",VALUE(TEXT(('TOX and EXPO INPUTS'!$F$18/AM750),"0.0E+00"))))</f>
        <v>#DIV/0!</v>
      </c>
      <c r="AP750" s="42" t="e">
        <f t="shared" si="338"/>
        <v>#DIV/0!</v>
      </c>
      <c r="AQ750" s="37" t="e">
        <f t="shared" si="339"/>
        <v>#DIV/0!</v>
      </c>
      <c r="AR750" s="37" t="e">
        <f t="shared" si="340"/>
        <v>#DIV/0!</v>
      </c>
      <c r="AS750" s="37" t="e">
        <f t="shared" si="341"/>
        <v>#DIV/0!</v>
      </c>
      <c r="AT750" s="37" t="e">
        <f t="shared" si="342"/>
        <v>#DIV/0!</v>
      </c>
      <c r="AU750" s="37" t="e">
        <f t="shared" si="343"/>
        <v>#DIV/0!</v>
      </c>
      <c r="AV750" s="42" t="e">
        <f t="shared" si="344"/>
        <v>#DIV/0!</v>
      </c>
      <c r="AW750" s="37" t="e">
        <f t="shared" si="345"/>
        <v>#DIV/0!</v>
      </c>
      <c r="AX750" s="37" t="e">
        <f t="shared" si="346"/>
        <v>#DIV/0!</v>
      </c>
      <c r="AY750" s="37" t="e">
        <f t="shared" si="347"/>
        <v>#DIV/0!</v>
      </c>
      <c r="AZ750" s="37" t="e">
        <f t="shared" si="348"/>
        <v>#DIV/0!</v>
      </c>
      <c r="BA750" s="37" t="e">
        <f t="shared" si="349"/>
        <v>#DIV/0!</v>
      </c>
      <c r="BB750" s="42" t="e">
        <f>IF($E750="ST",VALUE(TEXT((1/(('TOX and EXPO INPUTS'!$F$9/AG750)+('TOX and EXPO INPUTS'!$F$17/AN750))),"0.0E+00")),IF($E750="IT",VALUE(TEXT((1/(('TOX and EXPO INPUTS'!$F$12/AG750)+('TOX and EXPO INPUTS'!$F$20/AN750))),"0.0E+00"))))</f>
        <v>#DIV/0!</v>
      </c>
      <c r="BC750" s="37" t="e">
        <f>IF($E750="ST",VALUE(TEXT((1/(('TOX and EXPO INPUTS'!$F$9/AH750)+('TOX and EXPO INPUTS'!$F$17/AN750))),"0.0E+00")),IF($E750="IT",VALUE(TEXT((1/(('TOX and EXPO INPUTS'!$F$12/AH750)+('TOX and EXPO INPUTS'!$F$20/AN750))),"0.0E+00"))))</f>
        <v>#DIV/0!</v>
      </c>
      <c r="BD750" s="37" t="e">
        <f>IF($E750="ST",VALUE(TEXT((1/(('TOX and EXPO INPUTS'!$F$9/AI750)+('TOX and EXPO INPUTS'!$F$17/AN750))),"0.0E+00")),IF($E750="IT",VALUE(TEXT((1/(('TOX and EXPO INPUTS'!$F$12/AI750)+('TOX and EXPO INPUTS'!$F$20/AN750))),"0.0E+00"))))</f>
        <v>#DIV/0!</v>
      </c>
      <c r="BE750" s="37" t="e">
        <f>IF($E750="ST",VALUE(TEXT((1/(('TOX and EXPO INPUTS'!$F$9/AG750)+('TOX and EXPO INPUTS'!$F$17/AO750))),"0.0E+00")),IF($E750="IT",VALUE(TEXT((1/(('TOX and EXPO INPUTS'!$F$12/AG750)+('TOX and EXPO INPUTS'!$F$20/AO750))),"0.0E+00"))))</f>
        <v>#DIV/0!</v>
      </c>
      <c r="BF750" s="37" t="e">
        <f>IF($E750="ST",VALUE(TEXT((1/(('TOX and EXPO INPUTS'!$F$9/AH750)+('TOX and EXPO INPUTS'!$F$17/AO750))),"0.0E+00")),IF($E750="IT",VALUE(TEXT((1/(('TOX and EXPO INPUTS'!$F$12/AH750)+('TOX and EXPO INPUTS'!$F$20/AO750))),"0.0E+00"))))</f>
        <v>#DIV/0!</v>
      </c>
      <c r="BG750" s="37" t="e">
        <f>IF($E750="ST",VALUE(TEXT((1/(('TOX and EXPO INPUTS'!$F$9/AI750)+('TOX and EXPO INPUTS'!$F$17/AO750))),"0.0E+00")),IF($E750="IT",VALUE(TEXT((1/(('TOX and EXPO INPUTS'!$F$12/AI750)+('TOX and EXPO INPUTS'!$F$20/AO750))),"0.0E+00"))))</f>
        <v>#DIV/0!</v>
      </c>
      <c r="BH750" s="42" t="e">
        <f>VALUE(TEXT((AD750*$T750/365*'TOX and EXPO INPUTS'!$E$33/'TOX and EXPO INPUTS'!$E$34),"0.00E+00"))</f>
        <v>#DIV/0!</v>
      </c>
      <c r="BI750" s="37" t="e">
        <f>VALUE(TEXT((AE750*$T750/365*'TOX and EXPO INPUTS'!$E$33/'TOX and EXPO INPUTS'!$E$34),"0.00E+00"))</f>
        <v>#DIV/0!</v>
      </c>
      <c r="BJ750" s="37" t="e">
        <f>VALUE(TEXT((AF750*$T750/365*'TOX and EXPO INPUTS'!$E$33/'TOX and EXPO INPUTS'!$E$34),"0.00E+00"))</f>
        <v>#DIV/0!</v>
      </c>
      <c r="BK750" s="42" t="e">
        <f>VALUE(TEXT((AD750*$U750/365*'TOX and EXPO INPUTS'!$E$33/'TOX and EXPO INPUTS'!$E$34),"0.00E+00"))</f>
        <v>#DIV/0!</v>
      </c>
      <c r="BL750" s="37" t="e">
        <f>VALUE(TEXT((AE750*$U750/365*'TOX and EXPO INPUTS'!$E$33/'TOX and EXPO INPUTS'!$E$34),"0.00E+00"))</f>
        <v>#DIV/0!</v>
      </c>
      <c r="BM750" s="37" t="e">
        <f>VALUE(TEXT((AF750*$U750/365*'TOX and EXPO INPUTS'!$E$33/'TOX and EXPO INPUTS'!$E$34),"0.00E+00"))</f>
        <v>#DIV/0!</v>
      </c>
      <c r="BN750" s="42" t="e">
        <f>VALUE(TEXT((AL750*$T750/365*'TOX and EXPO INPUTS'!$E$33/'TOX and EXPO INPUTS'!$E$34),"0.00E+00"))</f>
        <v>#DIV/0!</v>
      </c>
      <c r="BO750" s="37" t="e">
        <f>VALUE(TEXT((AM750*$T750/365*'TOX and EXPO INPUTS'!$E$33/'TOX and EXPO INPUTS'!$E$34),"0.00E+00"))</f>
        <v>#DIV/0!</v>
      </c>
      <c r="BP750" s="42" t="e">
        <f>VALUE(TEXT((AL750*$U750/365*'TOX and EXPO INPUTS'!$E$33/'TOX and EXPO INPUTS'!$E$34),"0.00E+00"))</f>
        <v>#DIV/0!</v>
      </c>
      <c r="BQ750" s="37" t="e">
        <f>VALUE(TEXT((AM750*$U750/365*'TOX and EXPO INPUTS'!$E$33/'TOX and EXPO INPUTS'!$E$34),"0.00E+00"))</f>
        <v>#DIV/0!</v>
      </c>
      <c r="BR750" s="42" t="e">
        <f>VALUE(TEXT((AP750*$T750/365*'TOX and EXPO INPUTS'!$E$33/'TOX and EXPO INPUTS'!$E$34),"0.00E+00"))</f>
        <v>#DIV/0!</v>
      </c>
      <c r="BS750" s="37" t="e">
        <f>VALUE(TEXT((AQ750*$T750/365*'TOX and EXPO INPUTS'!$E$33/'TOX and EXPO INPUTS'!$E$34),"0.00E+00"))</f>
        <v>#DIV/0!</v>
      </c>
      <c r="BT750" s="37" t="e">
        <f>VALUE(TEXT((AR750*$T750/365*'TOX and EXPO INPUTS'!$E$33/'TOX and EXPO INPUTS'!$E$34),"0.00E+00"))</f>
        <v>#DIV/0!</v>
      </c>
      <c r="BU750" s="37" t="e">
        <f>VALUE(TEXT((AS750*$T750/365*'TOX and EXPO INPUTS'!$E$33/'TOX and EXPO INPUTS'!$E$34),"0.00E+00"))</f>
        <v>#DIV/0!</v>
      </c>
      <c r="BV750" s="37" t="e">
        <f>VALUE(TEXT((AT750*$T750/365*'TOX and EXPO INPUTS'!$E$33/'TOX and EXPO INPUTS'!$E$34),"0.00E+00"))</f>
        <v>#DIV/0!</v>
      </c>
      <c r="BW750" s="37" t="e">
        <f>VALUE(TEXT((AU750*$T750/365*'TOX and EXPO INPUTS'!$E$33/'TOX and EXPO INPUTS'!$E$34),"0.00E+00"))</f>
        <v>#DIV/0!</v>
      </c>
      <c r="BX750" s="42" t="e">
        <f>VALUE(TEXT((AP750*$U750/365*'TOX and EXPO INPUTS'!$E$33/'TOX and EXPO INPUTS'!$E$34),"0.00E+00"))</f>
        <v>#DIV/0!</v>
      </c>
      <c r="BY750" s="37" t="e">
        <f>VALUE(TEXT((AQ750*$U750/365*'TOX and EXPO INPUTS'!$E$33/'TOX and EXPO INPUTS'!$E$34),"0.00E+00"))</f>
        <v>#DIV/0!</v>
      </c>
      <c r="BZ750" s="37" t="e">
        <f>VALUE(TEXT((AR750*$U750/365*'TOX and EXPO INPUTS'!$E$33/'TOX and EXPO INPUTS'!$E$34),"0.00E+00"))</f>
        <v>#DIV/0!</v>
      </c>
      <c r="CA750" s="37" t="e">
        <f>VALUE(TEXT((AS750*$U750/365*'TOX and EXPO INPUTS'!$E$33/'TOX and EXPO INPUTS'!$E$34),"0.00E+00"))</f>
        <v>#DIV/0!</v>
      </c>
      <c r="CB750" s="37" t="e">
        <f>VALUE(TEXT((AT750*$U750/365*'TOX and EXPO INPUTS'!$E$33/'TOX and EXPO INPUTS'!$E$34),"0.00E+00"))</f>
        <v>#DIV/0!</v>
      </c>
      <c r="CC750" s="37" t="e">
        <f>VALUE(TEXT((AU750*$U750/365*'TOX and EXPO INPUTS'!$E$33/'TOX and EXPO INPUTS'!$E$34),"0.00E+00"))</f>
        <v>#DIV/0!</v>
      </c>
      <c r="CD750" s="58" t="e">
        <f>VALUE(TEXT((BR750*'TOX and EXPO INPUTS'!$F$23),"0.00E+00"))</f>
        <v>#DIV/0!</v>
      </c>
      <c r="CE750" s="57" t="e">
        <f>VALUE(TEXT((BS750*'TOX and EXPO INPUTS'!$F$23),"0.00E+00"))</f>
        <v>#DIV/0!</v>
      </c>
      <c r="CF750" s="57" t="e">
        <f>VALUE(TEXT((BT750*'TOX and EXPO INPUTS'!$F$23),"0.00E+00"))</f>
        <v>#DIV/0!</v>
      </c>
      <c r="CG750" s="57" t="e">
        <f>VALUE(TEXT((BU750*'TOX and EXPO INPUTS'!$F$23),"0.00E+00"))</f>
        <v>#DIV/0!</v>
      </c>
      <c r="CH750" s="57" t="e">
        <f>VALUE(TEXT((BV750*'TOX and EXPO INPUTS'!$F$23),"0.00E+00"))</f>
        <v>#DIV/0!</v>
      </c>
      <c r="CI750" s="57" t="e">
        <f>VALUE(TEXT((BW750*'TOX and EXPO INPUTS'!$F$23),"0.00E+00"))</f>
        <v>#DIV/0!</v>
      </c>
      <c r="CJ750" s="58" t="e">
        <f>VALUE(TEXT((BX750*'TOX and EXPO INPUTS'!$F$23),"0.00E+00"))</f>
        <v>#DIV/0!</v>
      </c>
      <c r="CK750" s="57" t="e">
        <f>VALUE(TEXT((BY750*'TOX and EXPO INPUTS'!$F$23),"0.00E+00"))</f>
        <v>#DIV/0!</v>
      </c>
      <c r="CL750" s="57" t="e">
        <f>VALUE(TEXT((BZ750*'TOX and EXPO INPUTS'!$F$23),"0.00E+00"))</f>
        <v>#DIV/0!</v>
      </c>
      <c r="CM750" s="57" t="e">
        <f>VALUE(TEXT((CA750*'TOX and EXPO INPUTS'!$F$23),"0.00E+00"))</f>
        <v>#DIV/0!</v>
      </c>
      <c r="CN750" s="57" t="e">
        <f>VALUE(TEXT((CB750*'TOX and EXPO INPUTS'!$F$23),"0.00E+00"))</f>
        <v>#DIV/0!</v>
      </c>
      <c r="CO750" s="57" t="e">
        <f>VALUE(TEXT((CC750*'TOX and EXPO INPUTS'!$F$23),"0.00E+00"))</f>
        <v>#DIV/0!</v>
      </c>
      <c r="CP750" s="38" t="s">
        <v>120</v>
      </c>
      <c r="CQ750" s="34">
        <v>47455902</v>
      </c>
      <c r="CR750" s="34" t="s">
        <v>124</v>
      </c>
      <c r="CS750" s="39" t="s">
        <v>125</v>
      </c>
    </row>
    <row r="751" spans="1:97" ht="48" customHeight="1" x14ac:dyDescent="0.25">
      <c r="A751" s="34" t="s">
        <v>98</v>
      </c>
      <c r="B751" s="34" t="s">
        <v>99</v>
      </c>
      <c r="C751" s="34" t="s">
        <v>100</v>
      </c>
      <c r="D751" s="34" t="s">
        <v>101</v>
      </c>
      <c r="E751" s="39" t="s">
        <v>102</v>
      </c>
      <c r="F751" s="40" t="s">
        <v>181</v>
      </c>
      <c r="G751" s="43"/>
      <c r="H751" s="36" t="s">
        <v>104</v>
      </c>
      <c r="I751" s="67"/>
      <c r="J751" s="36" t="s">
        <v>105</v>
      </c>
      <c r="K751" s="100">
        <f>VLOOKUP(F751,'Amount Seed Planted_variables'!$A$3:$I$74,2,0)</f>
        <v>13608</v>
      </c>
      <c r="L751" s="100">
        <f>VLOOKUP(F751,'Amount Seed Planted_variables'!$A$3:$I$74,3,0)</f>
        <v>31752</v>
      </c>
      <c r="M751" s="36">
        <f t="shared" si="354"/>
        <v>0</v>
      </c>
      <c r="N751" s="35">
        <f t="shared" si="355"/>
        <v>0</v>
      </c>
      <c r="O751" s="101">
        <v>360000</v>
      </c>
      <c r="P751" s="93">
        <f>VLOOKUP(F751,'Amount Seed Planted_variables'!$A$3:$I$74,4,0)</f>
        <v>476280</v>
      </c>
      <c r="Q751" s="93">
        <f>VLOOKUP(F751,'Amount Seed Planted_variables'!$A$3:$I$74,7,0)</f>
        <v>80</v>
      </c>
      <c r="R751" s="93">
        <f>VLOOKUP(F751,'Amount Seed Planted_variables'!$A$3:$I$74,8,0)</f>
        <v>38102400</v>
      </c>
      <c r="S751" s="87" t="str">
        <f t="shared" si="351"/>
        <v>NA</v>
      </c>
      <c r="T751" s="35">
        <v>10</v>
      </c>
      <c r="U751" s="35">
        <v>30</v>
      </c>
      <c r="V751" s="41">
        <v>349</v>
      </c>
      <c r="W751" s="35">
        <v>51.2</v>
      </c>
      <c r="X751" s="35">
        <v>42.2</v>
      </c>
      <c r="Y751" s="41">
        <v>1.2</v>
      </c>
      <c r="Z751" s="35">
        <f t="shared" si="350"/>
        <v>0.12</v>
      </c>
      <c r="AA751" s="42">
        <f t="shared" si="356"/>
        <v>0</v>
      </c>
      <c r="AB751" s="37">
        <f t="shared" si="357"/>
        <v>0</v>
      </c>
      <c r="AC751" s="37">
        <f t="shared" si="358"/>
        <v>0</v>
      </c>
      <c r="AD751" s="42" t="e">
        <f>VALUE(TEXT(((AA751*'TOX and EXPO INPUTS'!$F$13)/'TOX and EXPO INPUTS'!$E$27),"0.00E+00"))</f>
        <v>#DIV/0!</v>
      </c>
      <c r="AE751" s="37" t="e">
        <f>VALUE(TEXT(((AB751*'TOX and EXPO INPUTS'!$F$13)/'TOX and EXPO INPUTS'!$E$27),"0.00E+00"))</f>
        <v>#DIV/0!</v>
      </c>
      <c r="AF751" s="37" t="e">
        <f>VALUE(TEXT(((AC751*'TOX and EXPO INPUTS'!$F$13)/'TOX and EXPO INPUTS'!$E$27),"0.00E+00"))</f>
        <v>#DIV/0!</v>
      </c>
      <c r="AG751" s="42" t="e">
        <f>IF($E751="ST",VALUE(TEXT(('TOX and EXPO INPUTS'!$F$7/AD751),"0.0E+00")),IF($E751="IT",VALUE(TEXT(('TOX and EXPO INPUTS'!$F$10/AD751),"0.0E+00"))))</f>
        <v>#DIV/0!</v>
      </c>
      <c r="AH751" s="37" t="e">
        <f>IF($E751="ST",VALUE(TEXT(('TOX and EXPO INPUTS'!$F$7/AE751),"0.0E+00")),IF($E751="IT",VALUE(TEXT(('TOX and EXPO INPUTS'!$F$10/AE751),"0.0E+00"))))</f>
        <v>#DIV/0!</v>
      </c>
      <c r="AI751" s="37" t="e">
        <f>IF($E751="ST",VALUE(TEXT(('TOX and EXPO INPUTS'!$F$7/AF751),"0.0E+00")),IF($E751="IT",VALUE(TEXT(('TOX and EXPO INPUTS'!$F$10/AF751),"0.0E+00"))))</f>
        <v>#DIV/0!</v>
      </c>
      <c r="AJ751" s="42">
        <f t="shared" si="352"/>
        <v>0</v>
      </c>
      <c r="AK751" s="37">
        <f t="shared" si="353"/>
        <v>0</v>
      </c>
      <c r="AL751" s="42" t="e">
        <f>VALUE(TEXT(((AJ751*'TOX and EXPO INPUTS'!$F$21)/'TOX and EXPO INPUTS'!$E$29),"0.00E+00"))</f>
        <v>#DIV/0!</v>
      </c>
      <c r="AM751" s="37" t="e">
        <f>VALUE(TEXT(((AK751*'TOX and EXPO INPUTS'!$F$21)/'TOX and EXPO INPUTS'!$E$29),"0.00E+00"))</f>
        <v>#DIV/0!</v>
      </c>
      <c r="AN751" s="42" t="e">
        <f>IF($E751="ST",VALUE(TEXT(('TOX and EXPO INPUTS'!$F$15/AL751),"0.0E+00")),IF($E751="IT",VALUE(TEXT(('TOX and EXPO INPUTS'!$F$18/AL751),"0.0E+00"))))</f>
        <v>#DIV/0!</v>
      </c>
      <c r="AO751" s="37" t="e">
        <f>IF($E751="ST",VALUE(TEXT(('TOX and EXPO INPUTS'!$F$15/AM751),"0.0E+00")),IF($E751="IT",VALUE(TEXT(('TOX and EXPO INPUTS'!$F$18/AM751),"0.0E+00"))))</f>
        <v>#DIV/0!</v>
      </c>
      <c r="AP751" s="42" t="e">
        <f t="shared" si="338"/>
        <v>#DIV/0!</v>
      </c>
      <c r="AQ751" s="37" t="e">
        <f t="shared" si="339"/>
        <v>#DIV/0!</v>
      </c>
      <c r="AR751" s="37" t="e">
        <f t="shared" si="340"/>
        <v>#DIV/0!</v>
      </c>
      <c r="AS751" s="37" t="e">
        <f t="shared" si="341"/>
        <v>#DIV/0!</v>
      </c>
      <c r="AT751" s="37" t="e">
        <f t="shared" si="342"/>
        <v>#DIV/0!</v>
      </c>
      <c r="AU751" s="37" t="e">
        <f t="shared" si="343"/>
        <v>#DIV/0!</v>
      </c>
      <c r="AV751" s="42" t="e">
        <f t="shared" si="344"/>
        <v>#DIV/0!</v>
      </c>
      <c r="AW751" s="37" t="e">
        <f t="shared" si="345"/>
        <v>#DIV/0!</v>
      </c>
      <c r="AX751" s="37" t="e">
        <f t="shared" si="346"/>
        <v>#DIV/0!</v>
      </c>
      <c r="AY751" s="37" t="e">
        <f t="shared" si="347"/>
        <v>#DIV/0!</v>
      </c>
      <c r="AZ751" s="37" t="e">
        <f t="shared" si="348"/>
        <v>#DIV/0!</v>
      </c>
      <c r="BA751" s="37" t="e">
        <f t="shared" si="349"/>
        <v>#DIV/0!</v>
      </c>
      <c r="BB751" s="42" t="e">
        <f>IF($E751="ST",VALUE(TEXT((1/(('TOX and EXPO INPUTS'!$F$9/AG751)+('TOX and EXPO INPUTS'!$F$17/AN751))),"0.0E+00")),IF($E751="IT",VALUE(TEXT((1/(('TOX and EXPO INPUTS'!$F$12/AG751)+('TOX and EXPO INPUTS'!$F$20/AN751))),"0.0E+00"))))</f>
        <v>#DIV/0!</v>
      </c>
      <c r="BC751" s="37" t="e">
        <f>IF($E751="ST",VALUE(TEXT((1/(('TOX and EXPO INPUTS'!$F$9/AH751)+('TOX and EXPO INPUTS'!$F$17/AN751))),"0.0E+00")),IF($E751="IT",VALUE(TEXT((1/(('TOX and EXPO INPUTS'!$F$12/AH751)+('TOX and EXPO INPUTS'!$F$20/AN751))),"0.0E+00"))))</f>
        <v>#DIV/0!</v>
      </c>
      <c r="BD751" s="37" t="e">
        <f>IF($E751="ST",VALUE(TEXT((1/(('TOX and EXPO INPUTS'!$F$9/AI751)+('TOX and EXPO INPUTS'!$F$17/AN751))),"0.0E+00")),IF($E751="IT",VALUE(TEXT((1/(('TOX and EXPO INPUTS'!$F$12/AI751)+('TOX and EXPO INPUTS'!$F$20/AN751))),"0.0E+00"))))</f>
        <v>#DIV/0!</v>
      </c>
      <c r="BE751" s="37" t="e">
        <f>IF($E751="ST",VALUE(TEXT((1/(('TOX and EXPO INPUTS'!$F$9/AG751)+('TOX and EXPO INPUTS'!$F$17/AO751))),"0.0E+00")),IF($E751="IT",VALUE(TEXT((1/(('TOX and EXPO INPUTS'!$F$12/AG751)+('TOX and EXPO INPUTS'!$F$20/AO751))),"0.0E+00"))))</f>
        <v>#DIV/0!</v>
      </c>
      <c r="BF751" s="37" t="e">
        <f>IF($E751="ST",VALUE(TEXT((1/(('TOX and EXPO INPUTS'!$F$9/AH751)+('TOX and EXPO INPUTS'!$F$17/AO751))),"0.0E+00")),IF($E751="IT",VALUE(TEXT((1/(('TOX and EXPO INPUTS'!$F$12/AH751)+('TOX and EXPO INPUTS'!$F$20/AO751))),"0.0E+00"))))</f>
        <v>#DIV/0!</v>
      </c>
      <c r="BG751" s="37" t="e">
        <f>IF($E751="ST",VALUE(TEXT((1/(('TOX and EXPO INPUTS'!$F$9/AI751)+('TOX and EXPO INPUTS'!$F$17/AO751))),"0.0E+00")),IF($E751="IT",VALUE(TEXT((1/(('TOX and EXPO INPUTS'!$F$12/AI751)+('TOX and EXPO INPUTS'!$F$20/AO751))),"0.0E+00"))))</f>
        <v>#DIV/0!</v>
      </c>
      <c r="BH751" s="42" t="e">
        <f>VALUE(TEXT((AD751*$T751/365*'TOX and EXPO INPUTS'!$E$33/'TOX and EXPO INPUTS'!$E$34),"0.00E+00"))</f>
        <v>#DIV/0!</v>
      </c>
      <c r="BI751" s="37" t="e">
        <f>VALUE(TEXT((AE751*$T751/365*'TOX and EXPO INPUTS'!$E$33/'TOX and EXPO INPUTS'!$E$34),"0.00E+00"))</f>
        <v>#DIV/0!</v>
      </c>
      <c r="BJ751" s="37" t="e">
        <f>VALUE(TEXT((AF751*$T751/365*'TOX and EXPO INPUTS'!$E$33/'TOX and EXPO INPUTS'!$E$34),"0.00E+00"))</f>
        <v>#DIV/0!</v>
      </c>
      <c r="BK751" s="42" t="e">
        <f>VALUE(TEXT((AD751*$U751/365*'TOX and EXPO INPUTS'!$E$33/'TOX and EXPO INPUTS'!$E$34),"0.00E+00"))</f>
        <v>#DIV/0!</v>
      </c>
      <c r="BL751" s="37" t="e">
        <f>VALUE(TEXT((AE751*$U751/365*'TOX and EXPO INPUTS'!$E$33/'TOX and EXPO INPUTS'!$E$34),"0.00E+00"))</f>
        <v>#DIV/0!</v>
      </c>
      <c r="BM751" s="37" t="e">
        <f>VALUE(TEXT((AF751*$U751/365*'TOX and EXPO INPUTS'!$E$33/'TOX and EXPO INPUTS'!$E$34),"0.00E+00"))</f>
        <v>#DIV/0!</v>
      </c>
      <c r="BN751" s="42" t="e">
        <f>VALUE(TEXT((AL751*$T751/365*'TOX and EXPO INPUTS'!$E$33/'TOX and EXPO INPUTS'!$E$34),"0.00E+00"))</f>
        <v>#DIV/0!</v>
      </c>
      <c r="BO751" s="37" t="e">
        <f>VALUE(TEXT((AM751*$T751/365*'TOX and EXPO INPUTS'!$E$33/'TOX and EXPO INPUTS'!$E$34),"0.00E+00"))</f>
        <v>#DIV/0!</v>
      </c>
      <c r="BP751" s="42" t="e">
        <f>VALUE(TEXT((AL751*$U751/365*'TOX and EXPO INPUTS'!$E$33/'TOX and EXPO INPUTS'!$E$34),"0.00E+00"))</f>
        <v>#DIV/0!</v>
      </c>
      <c r="BQ751" s="37" t="e">
        <f>VALUE(TEXT((AM751*$U751/365*'TOX and EXPO INPUTS'!$E$33/'TOX and EXPO INPUTS'!$E$34),"0.00E+00"))</f>
        <v>#DIV/0!</v>
      </c>
      <c r="BR751" s="42" t="e">
        <f>VALUE(TEXT((AP751*$T751/365*'TOX and EXPO INPUTS'!$E$33/'TOX and EXPO INPUTS'!$E$34),"0.00E+00"))</f>
        <v>#DIV/0!</v>
      </c>
      <c r="BS751" s="37" t="e">
        <f>VALUE(TEXT((AQ751*$T751/365*'TOX and EXPO INPUTS'!$E$33/'TOX and EXPO INPUTS'!$E$34),"0.00E+00"))</f>
        <v>#DIV/0!</v>
      </c>
      <c r="BT751" s="37" t="e">
        <f>VALUE(TEXT((AR751*$T751/365*'TOX and EXPO INPUTS'!$E$33/'TOX and EXPO INPUTS'!$E$34),"0.00E+00"))</f>
        <v>#DIV/0!</v>
      </c>
      <c r="BU751" s="37" t="e">
        <f>VALUE(TEXT((AS751*$T751/365*'TOX and EXPO INPUTS'!$E$33/'TOX and EXPO INPUTS'!$E$34),"0.00E+00"))</f>
        <v>#DIV/0!</v>
      </c>
      <c r="BV751" s="37" t="e">
        <f>VALUE(TEXT((AT751*$T751/365*'TOX and EXPO INPUTS'!$E$33/'TOX and EXPO INPUTS'!$E$34),"0.00E+00"))</f>
        <v>#DIV/0!</v>
      </c>
      <c r="BW751" s="37" t="e">
        <f>VALUE(TEXT((AU751*$T751/365*'TOX and EXPO INPUTS'!$E$33/'TOX and EXPO INPUTS'!$E$34),"0.00E+00"))</f>
        <v>#DIV/0!</v>
      </c>
      <c r="BX751" s="42" t="e">
        <f>VALUE(TEXT((AP751*$U751/365*'TOX and EXPO INPUTS'!$E$33/'TOX and EXPO INPUTS'!$E$34),"0.00E+00"))</f>
        <v>#DIV/0!</v>
      </c>
      <c r="BY751" s="37" t="e">
        <f>VALUE(TEXT((AQ751*$U751/365*'TOX and EXPO INPUTS'!$E$33/'TOX and EXPO INPUTS'!$E$34),"0.00E+00"))</f>
        <v>#DIV/0!</v>
      </c>
      <c r="BZ751" s="37" t="e">
        <f>VALUE(TEXT((AR751*$U751/365*'TOX and EXPO INPUTS'!$E$33/'TOX and EXPO INPUTS'!$E$34),"0.00E+00"))</f>
        <v>#DIV/0!</v>
      </c>
      <c r="CA751" s="37" t="e">
        <f>VALUE(TEXT((AS751*$U751/365*'TOX and EXPO INPUTS'!$E$33/'TOX and EXPO INPUTS'!$E$34),"0.00E+00"))</f>
        <v>#DIV/0!</v>
      </c>
      <c r="CB751" s="37" t="e">
        <f>VALUE(TEXT((AT751*$U751/365*'TOX and EXPO INPUTS'!$E$33/'TOX and EXPO INPUTS'!$E$34),"0.00E+00"))</f>
        <v>#DIV/0!</v>
      </c>
      <c r="CC751" s="37" t="e">
        <f>VALUE(TEXT((AU751*$U751/365*'TOX and EXPO INPUTS'!$E$33/'TOX and EXPO INPUTS'!$E$34),"0.00E+00"))</f>
        <v>#DIV/0!</v>
      </c>
      <c r="CD751" s="58" t="e">
        <f>VALUE(TEXT((BR751*'TOX and EXPO INPUTS'!$F$23),"0.00E+00"))</f>
        <v>#DIV/0!</v>
      </c>
      <c r="CE751" s="57" t="e">
        <f>VALUE(TEXT((BS751*'TOX and EXPO INPUTS'!$F$23),"0.00E+00"))</f>
        <v>#DIV/0!</v>
      </c>
      <c r="CF751" s="57" t="e">
        <f>VALUE(TEXT((BT751*'TOX and EXPO INPUTS'!$F$23),"0.00E+00"))</f>
        <v>#DIV/0!</v>
      </c>
      <c r="CG751" s="57" t="e">
        <f>VALUE(TEXT((BU751*'TOX and EXPO INPUTS'!$F$23),"0.00E+00"))</f>
        <v>#DIV/0!</v>
      </c>
      <c r="CH751" s="57" t="e">
        <f>VALUE(TEXT((BV751*'TOX and EXPO INPUTS'!$F$23),"0.00E+00"))</f>
        <v>#DIV/0!</v>
      </c>
      <c r="CI751" s="57" t="e">
        <f>VALUE(TEXT((BW751*'TOX and EXPO INPUTS'!$F$23),"0.00E+00"))</f>
        <v>#DIV/0!</v>
      </c>
      <c r="CJ751" s="58" t="e">
        <f>VALUE(TEXT((BX751*'TOX and EXPO INPUTS'!$F$23),"0.00E+00"))</f>
        <v>#DIV/0!</v>
      </c>
      <c r="CK751" s="57" t="e">
        <f>VALUE(TEXT((BY751*'TOX and EXPO INPUTS'!$F$23),"0.00E+00"))</f>
        <v>#DIV/0!</v>
      </c>
      <c r="CL751" s="57" t="e">
        <f>VALUE(TEXT((BZ751*'TOX and EXPO INPUTS'!$F$23),"0.00E+00"))</f>
        <v>#DIV/0!</v>
      </c>
      <c r="CM751" s="57" t="e">
        <f>VALUE(TEXT((CA751*'TOX and EXPO INPUTS'!$F$23),"0.00E+00"))</f>
        <v>#DIV/0!</v>
      </c>
      <c r="CN751" s="57" t="e">
        <f>VALUE(TEXT((CB751*'TOX and EXPO INPUTS'!$F$23),"0.00E+00"))</f>
        <v>#DIV/0!</v>
      </c>
      <c r="CO751" s="57" t="e">
        <f>VALUE(TEXT((CC751*'TOX and EXPO INPUTS'!$F$23),"0.00E+00"))</f>
        <v>#DIV/0!</v>
      </c>
      <c r="CP751" s="38" t="s">
        <v>106</v>
      </c>
      <c r="CQ751" s="34" t="s">
        <v>107</v>
      </c>
      <c r="CR751" s="34" t="s">
        <v>108</v>
      </c>
      <c r="CS751" s="39" t="s">
        <v>109</v>
      </c>
    </row>
    <row r="752" spans="1:97" ht="48" customHeight="1" x14ac:dyDescent="0.25">
      <c r="A752" s="34" t="s">
        <v>98</v>
      </c>
      <c r="B752" s="34" t="s">
        <v>99</v>
      </c>
      <c r="C752" s="34" t="s">
        <v>100</v>
      </c>
      <c r="D752" s="34" t="s">
        <v>110</v>
      </c>
      <c r="E752" s="39" t="s">
        <v>102</v>
      </c>
      <c r="F752" s="40" t="s">
        <v>181</v>
      </c>
      <c r="G752" s="43"/>
      <c r="H752" s="36" t="s">
        <v>104</v>
      </c>
      <c r="I752" s="67"/>
      <c r="J752" s="36" t="s">
        <v>105</v>
      </c>
      <c r="K752" s="100">
        <f>VLOOKUP(F752,'Amount Seed Planted_variables'!$A$3:$I$74,2,0)</f>
        <v>13608</v>
      </c>
      <c r="L752" s="100">
        <f>VLOOKUP(F752,'Amount Seed Planted_variables'!$A$3:$I$74,3,0)</f>
        <v>31752</v>
      </c>
      <c r="M752" s="36">
        <f t="shared" si="354"/>
        <v>0</v>
      </c>
      <c r="N752" s="35">
        <f t="shared" si="355"/>
        <v>0</v>
      </c>
      <c r="O752" s="101">
        <v>360000</v>
      </c>
      <c r="P752" s="93">
        <f>VLOOKUP(F752,'Amount Seed Planted_variables'!$A$3:$I$74,4,0)</f>
        <v>476280</v>
      </c>
      <c r="Q752" s="93">
        <f>VLOOKUP(F752,'Amount Seed Planted_variables'!$A$3:$I$74,7,0)</f>
        <v>80</v>
      </c>
      <c r="R752" s="93">
        <f>VLOOKUP(F752,'Amount Seed Planted_variables'!$A$3:$I$74,8,0)</f>
        <v>38102400</v>
      </c>
      <c r="S752" s="87" t="str">
        <f t="shared" si="351"/>
        <v>NA</v>
      </c>
      <c r="T752" s="35">
        <v>10</v>
      </c>
      <c r="U752" s="35">
        <v>30</v>
      </c>
      <c r="V752" s="41">
        <v>68</v>
      </c>
      <c r="W752" s="35">
        <v>16.899999999999999</v>
      </c>
      <c r="X752" s="35">
        <v>13.1</v>
      </c>
      <c r="Y752" s="41">
        <v>3.6</v>
      </c>
      <c r="Z752" s="35">
        <f t="shared" si="350"/>
        <v>0.36000000000000004</v>
      </c>
      <c r="AA752" s="42">
        <f t="shared" si="356"/>
        <v>0</v>
      </c>
      <c r="AB752" s="37">
        <f t="shared" si="357"/>
        <v>0</v>
      </c>
      <c r="AC752" s="37">
        <f t="shared" si="358"/>
        <v>0</v>
      </c>
      <c r="AD752" s="42" t="e">
        <f>VALUE(TEXT(((AA752*'TOX and EXPO INPUTS'!$F$13)/'TOX and EXPO INPUTS'!$E$27),"0.00E+00"))</f>
        <v>#DIV/0!</v>
      </c>
      <c r="AE752" s="37" t="e">
        <f>VALUE(TEXT(((AB752*'TOX and EXPO INPUTS'!$F$13)/'TOX and EXPO INPUTS'!$E$27),"0.00E+00"))</f>
        <v>#DIV/0!</v>
      </c>
      <c r="AF752" s="37" t="e">
        <f>VALUE(TEXT(((AC752*'TOX and EXPO INPUTS'!$F$13)/'TOX and EXPO INPUTS'!$E$27),"0.00E+00"))</f>
        <v>#DIV/0!</v>
      </c>
      <c r="AG752" s="42" t="e">
        <f>IF($E752="ST",VALUE(TEXT(('TOX and EXPO INPUTS'!$F$7/AD752),"0.0E+00")),IF($E752="IT",VALUE(TEXT(('TOX and EXPO INPUTS'!$F$10/AD752),"0.0E+00"))))</f>
        <v>#DIV/0!</v>
      </c>
      <c r="AH752" s="37" t="e">
        <f>IF($E752="ST",VALUE(TEXT(('TOX and EXPO INPUTS'!$F$7/AE752),"0.0E+00")),IF($E752="IT",VALUE(TEXT(('TOX and EXPO INPUTS'!$F$10/AE752),"0.0E+00"))))</f>
        <v>#DIV/0!</v>
      </c>
      <c r="AI752" s="37" t="e">
        <f>IF($E752="ST",VALUE(TEXT(('TOX and EXPO INPUTS'!$F$7/AF752),"0.0E+00")),IF($E752="IT",VALUE(TEXT(('TOX and EXPO INPUTS'!$F$10/AF752),"0.0E+00"))))</f>
        <v>#DIV/0!</v>
      </c>
      <c r="AJ752" s="42">
        <f t="shared" si="352"/>
        <v>0</v>
      </c>
      <c r="AK752" s="37">
        <f t="shared" si="353"/>
        <v>0</v>
      </c>
      <c r="AL752" s="42" t="e">
        <f>VALUE(TEXT(((AJ752*'TOX and EXPO INPUTS'!$F$21)/'TOX and EXPO INPUTS'!$E$29),"0.00E+00"))</f>
        <v>#DIV/0!</v>
      </c>
      <c r="AM752" s="37" t="e">
        <f>VALUE(TEXT(((AK752*'TOX and EXPO INPUTS'!$F$21)/'TOX and EXPO INPUTS'!$E$29),"0.00E+00"))</f>
        <v>#DIV/0!</v>
      </c>
      <c r="AN752" s="42" t="e">
        <f>IF($E752="ST",VALUE(TEXT(('TOX and EXPO INPUTS'!$F$15/AL752),"0.0E+00")),IF($E752="IT",VALUE(TEXT(('TOX and EXPO INPUTS'!$F$18/AL752),"0.0E+00"))))</f>
        <v>#DIV/0!</v>
      </c>
      <c r="AO752" s="37" t="e">
        <f>IF($E752="ST",VALUE(TEXT(('TOX and EXPO INPUTS'!$F$15/AM752),"0.0E+00")),IF($E752="IT",VALUE(TEXT(('TOX and EXPO INPUTS'!$F$18/AM752),"0.0E+00"))))</f>
        <v>#DIV/0!</v>
      </c>
      <c r="AP752" s="42" t="e">
        <f t="shared" si="338"/>
        <v>#DIV/0!</v>
      </c>
      <c r="AQ752" s="37" t="e">
        <f t="shared" si="339"/>
        <v>#DIV/0!</v>
      </c>
      <c r="AR752" s="37" t="e">
        <f t="shared" si="340"/>
        <v>#DIV/0!</v>
      </c>
      <c r="AS752" s="37" t="e">
        <f t="shared" si="341"/>
        <v>#DIV/0!</v>
      </c>
      <c r="AT752" s="37" t="e">
        <f t="shared" si="342"/>
        <v>#DIV/0!</v>
      </c>
      <c r="AU752" s="37" t="e">
        <f t="shared" si="343"/>
        <v>#DIV/0!</v>
      </c>
      <c r="AV752" s="42" t="e">
        <f t="shared" si="344"/>
        <v>#DIV/0!</v>
      </c>
      <c r="AW752" s="37" t="e">
        <f t="shared" si="345"/>
        <v>#DIV/0!</v>
      </c>
      <c r="AX752" s="37" t="e">
        <f t="shared" si="346"/>
        <v>#DIV/0!</v>
      </c>
      <c r="AY752" s="37" t="e">
        <f t="shared" si="347"/>
        <v>#DIV/0!</v>
      </c>
      <c r="AZ752" s="37" t="e">
        <f t="shared" si="348"/>
        <v>#DIV/0!</v>
      </c>
      <c r="BA752" s="37" t="e">
        <f t="shared" si="349"/>
        <v>#DIV/0!</v>
      </c>
      <c r="BB752" s="42" t="e">
        <f>IF($E752="ST",VALUE(TEXT((1/(('TOX and EXPO INPUTS'!$F$9/AG752)+('TOX and EXPO INPUTS'!$F$17/AN752))),"0.0E+00")),IF($E752="IT",VALUE(TEXT((1/(('TOX and EXPO INPUTS'!$F$12/AG752)+('TOX and EXPO INPUTS'!$F$20/AN752))),"0.0E+00"))))</f>
        <v>#DIV/0!</v>
      </c>
      <c r="BC752" s="37" t="e">
        <f>IF($E752="ST",VALUE(TEXT((1/(('TOX and EXPO INPUTS'!$F$9/AH752)+('TOX and EXPO INPUTS'!$F$17/AN752))),"0.0E+00")),IF($E752="IT",VALUE(TEXT((1/(('TOX and EXPO INPUTS'!$F$12/AH752)+('TOX and EXPO INPUTS'!$F$20/AN752))),"0.0E+00"))))</f>
        <v>#DIV/0!</v>
      </c>
      <c r="BD752" s="37" t="e">
        <f>IF($E752="ST",VALUE(TEXT((1/(('TOX and EXPO INPUTS'!$F$9/AI752)+('TOX and EXPO INPUTS'!$F$17/AN752))),"0.0E+00")),IF($E752="IT",VALUE(TEXT((1/(('TOX and EXPO INPUTS'!$F$12/AI752)+('TOX and EXPO INPUTS'!$F$20/AN752))),"0.0E+00"))))</f>
        <v>#DIV/0!</v>
      </c>
      <c r="BE752" s="37" t="e">
        <f>IF($E752="ST",VALUE(TEXT((1/(('TOX and EXPO INPUTS'!$F$9/AG752)+('TOX and EXPO INPUTS'!$F$17/AO752))),"0.0E+00")),IF($E752="IT",VALUE(TEXT((1/(('TOX and EXPO INPUTS'!$F$12/AG752)+('TOX and EXPO INPUTS'!$F$20/AO752))),"0.0E+00"))))</f>
        <v>#DIV/0!</v>
      </c>
      <c r="BF752" s="37" t="e">
        <f>IF($E752="ST",VALUE(TEXT((1/(('TOX and EXPO INPUTS'!$F$9/AH752)+('TOX and EXPO INPUTS'!$F$17/AO752))),"0.0E+00")),IF($E752="IT",VALUE(TEXT((1/(('TOX and EXPO INPUTS'!$F$12/AH752)+('TOX and EXPO INPUTS'!$F$20/AO752))),"0.0E+00"))))</f>
        <v>#DIV/0!</v>
      </c>
      <c r="BG752" s="37" t="e">
        <f>IF($E752="ST",VALUE(TEXT((1/(('TOX and EXPO INPUTS'!$F$9/AI752)+('TOX and EXPO INPUTS'!$F$17/AO752))),"0.0E+00")),IF($E752="IT",VALUE(TEXT((1/(('TOX and EXPO INPUTS'!$F$12/AI752)+('TOX and EXPO INPUTS'!$F$20/AO752))),"0.0E+00"))))</f>
        <v>#DIV/0!</v>
      </c>
      <c r="BH752" s="42" t="e">
        <f>VALUE(TEXT((AD752*$T752/365*'TOX and EXPO INPUTS'!$E$33/'TOX and EXPO INPUTS'!$E$34),"0.00E+00"))</f>
        <v>#DIV/0!</v>
      </c>
      <c r="BI752" s="37" t="e">
        <f>VALUE(TEXT((AE752*$T752/365*'TOX and EXPO INPUTS'!$E$33/'TOX and EXPO INPUTS'!$E$34),"0.00E+00"))</f>
        <v>#DIV/0!</v>
      </c>
      <c r="BJ752" s="37" t="e">
        <f>VALUE(TEXT((AF752*$T752/365*'TOX and EXPO INPUTS'!$E$33/'TOX and EXPO INPUTS'!$E$34),"0.00E+00"))</f>
        <v>#DIV/0!</v>
      </c>
      <c r="BK752" s="42" t="e">
        <f>VALUE(TEXT((AD752*$U752/365*'TOX and EXPO INPUTS'!$E$33/'TOX and EXPO INPUTS'!$E$34),"0.00E+00"))</f>
        <v>#DIV/0!</v>
      </c>
      <c r="BL752" s="37" t="e">
        <f>VALUE(TEXT((AE752*$U752/365*'TOX and EXPO INPUTS'!$E$33/'TOX and EXPO INPUTS'!$E$34),"0.00E+00"))</f>
        <v>#DIV/0!</v>
      </c>
      <c r="BM752" s="37" t="e">
        <f>VALUE(TEXT((AF752*$U752/365*'TOX and EXPO INPUTS'!$E$33/'TOX and EXPO INPUTS'!$E$34),"0.00E+00"))</f>
        <v>#DIV/0!</v>
      </c>
      <c r="BN752" s="42" t="e">
        <f>VALUE(TEXT((AL752*$T752/365*'TOX and EXPO INPUTS'!$E$33/'TOX and EXPO INPUTS'!$E$34),"0.00E+00"))</f>
        <v>#DIV/0!</v>
      </c>
      <c r="BO752" s="37" t="e">
        <f>VALUE(TEXT((AM752*$T752/365*'TOX and EXPO INPUTS'!$E$33/'TOX and EXPO INPUTS'!$E$34),"0.00E+00"))</f>
        <v>#DIV/0!</v>
      </c>
      <c r="BP752" s="42" t="e">
        <f>VALUE(TEXT((AL752*$U752/365*'TOX and EXPO INPUTS'!$E$33/'TOX and EXPO INPUTS'!$E$34),"0.00E+00"))</f>
        <v>#DIV/0!</v>
      </c>
      <c r="BQ752" s="37" t="e">
        <f>VALUE(TEXT((AM752*$U752/365*'TOX and EXPO INPUTS'!$E$33/'TOX and EXPO INPUTS'!$E$34),"0.00E+00"))</f>
        <v>#DIV/0!</v>
      </c>
      <c r="BR752" s="42" t="e">
        <f>VALUE(TEXT((AP752*$T752/365*'TOX and EXPO INPUTS'!$E$33/'TOX and EXPO INPUTS'!$E$34),"0.00E+00"))</f>
        <v>#DIV/0!</v>
      </c>
      <c r="BS752" s="37" t="e">
        <f>VALUE(TEXT((AQ752*$T752/365*'TOX and EXPO INPUTS'!$E$33/'TOX and EXPO INPUTS'!$E$34),"0.00E+00"))</f>
        <v>#DIV/0!</v>
      </c>
      <c r="BT752" s="37" t="e">
        <f>VALUE(TEXT((AR752*$T752/365*'TOX and EXPO INPUTS'!$E$33/'TOX and EXPO INPUTS'!$E$34),"0.00E+00"))</f>
        <v>#DIV/0!</v>
      </c>
      <c r="BU752" s="37" t="e">
        <f>VALUE(TEXT((AS752*$T752/365*'TOX and EXPO INPUTS'!$E$33/'TOX and EXPO INPUTS'!$E$34),"0.00E+00"))</f>
        <v>#DIV/0!</v>
      </c>
      <c r="BV752" s="37" t="e">
        <f>VALUE(TEXT((AT752*$T752/365*'TOX and EXPO INPUTS'!$E$33/'TOX and EXPO INPUTS'!$E$34),"0.00E+00"))</f>
        <v>#DIV/0!</v>
      </c>
      <c r="BW752" s="37" t="e">
        <f>VALUE(TEXT((AU752*$T752/365*'TOX and EXPO INPUTS'!$E$33/'TOX and EXPO INPUTS'!$E$34),"0.00E+00"))</f>
        <v>#DIV/0!</v>
      </c>
      <c r="BX752" s="42" t="e">
        <f>VALUE(TEXT((AP752*$U752/365*'TOX and EXPO INPUTS'!$E$33/'TOX and EXPO INPUTS'!$E$34),"0.00E+00"))</f>
        <v>#DIV/0!</v>
      </c>
      <c r="BY752" s="37" t="e">
        <f>VALUE(TEXT((AQ752*$U752/365*'TOX and EXPO INPUTS'!$E$33/'TOX and EXPO INPUTS'!$E$34),"0.00E+00"))</f>
        <v>#DIV/0!</v>
      </c>
      <c r="BZ752" s="37" t="e">
        <f>VALUE(TEXT((AR752*$U752/365*'TOX and EXPO INPUTS'!$E$33/'TOX and EXPO INPUTS'!$E$34),"0.00E+00"))</f>
        <v>#DIV/0!</v>
      </c>
      <c r="CA752" s="37" t="e">
        <f>VALUE(TEXT((AS752*$U752/365*'TOX and EXPO INPUTS'!$E$33/'TOX and EXPO INPUTS'!$E$34),"0.00E+00"))</f>
        <v>#DIV/0!</v>
      </c>
      <c r="CB752" s="37" t="e">
        <f>VALUE(TEXT((AT752*$U752/365*'TOX and EXPO INPUTS'!$E$33/'TOX and EXPO INPUTS'!$E$34),"0.00E+00"))</f>
        <v>#DIV/0!</v>
      </c>
      <c r="CC752" s="37" t="e">
        <f>VALUE(TEXT((AU752*$U752/365*'TOX and EXPO INPUTS'!$E$33/'TOX and EXPO INPUTS'!$E$34),"0.00E+00"))</f>
        <v>#DIV/0!</v>
      </c>
      <c r="CD752" s="58" t="e">
        <f>VALUE(TEXT((BR752*'TOX and EXPO INPUTS'!$F$23),"0.00E+00"))</f>
        <v>#DIV/0!</v>
      </c>
      <c r="CE752" s="57" t="e">
        <f>VALUE(TEXT((BS752*'TOX and EXPO INPUTS'!$F$23),"0.00E+00"))</f>
        <v>#DIV/0!</v>
      </c>
      <c r="CF752" s="57" t="e">
        <f>VALUE(TEXT((BT752*'TOX and EXPO INPUTS'!$F$23),"0.00E+00"))</f>
        <v>#DIV/0!</v>
      </c>
      <c r="CG752" s="57" t="e">
        <f>VALUE(TEXT((BU752*'TOX and EXPO INPUTS'!$F$23),"0.00E+00"))</f>
        <v>#DIV/0!</v>
      </c>
      <c r="CH752" s="57" t="e">
        <f>VALUE(TEXT((BV752*'TOX and EXPO INPUTS'!$F$23),"0.00E+00"))</f>
        <v>#DIV/0!</v>
      </c>
      <c r="CI752" s="57" t="e">
        <f>VALUE(TEXT((BW752*'TOX and EXPO INPUTS'!$F$23),"0.00E+00"))</f>
        <v>#DIV/0!</v>
      </c>
      <c r="CJ752" s="58" t="e">
        <f>VALUE(TEXT((BX752*'TOX and EXPO INPUTS'!$F$23),"0.00E+00"))</f>
        <v>#DIV/0!</v>
      </c>
      <c r="CK752" s="57" t="e">
        <f>VALUE(TEXT((BY752*'TOX and EXPO INPUTS'!$F$23),"0.00E+00"))</f>
        <v>#DIV/0!</v>
      </c>
      <c r="CL752" s="57" t="e">
        <f>VALUE(TEXT((BZ752*'TOX and EXPO INPUTS'!$F$23),"0.00E+00"))</f>
        <v>#DIV/0!</v>
      </c>
      <c r="CM752" s="57" t="e">
        <f>VALUE(TEXT((CA752*'TOX and EXPO INPUTS'!$F$23),"0.00E+00"))</f>
        <v>#DIV/0!</v>
      </c>
      <c r="CN752" s="57" t="e">
        <f>VALUE(TEXT((CB752*'TOX and EXPO INPUTS'!$F$23),"0.00E+00"))</f>
        <v>#DIV/0!</v>
      </c>
      <c r="CO752" s="57" t="e">
        <f>VALUE(TEXT((CC752*'TOX and EXPO INPUTS'!$F$23),"0.00E+00"))</f>
        <v>#DIV/0!</v>
      </c>
      <c r="CP752" s="38" t="s">
        <v>106</v>
      </c>
      <c r="CQ752" s="34" t="s">
        <v>107</v>
      </c>
      <c r="CR752" s="34" t="s">
        <v>108</v>
      </c>
      <c r="CS752" s="39" t="s">
        <v>109</v>
      </c>
    </row>
    <row r="753" spans="1:97" ht="48" customHeight="1" x14ac:dyDescent="0.25">
      <c r="A753" s="34" t="s">
        <v>98</v>
      </c>
      <c r="B753" s="34" t="s">
        <v>99</v>
      </c>
      <c r="C753" s="34" t="s">
        <v>100</v>
      </c>
      <c r="D753" s="34" t="s">
        <v>111</v>
      </c>
      <c r="E753" s="39" t="s">
        <v>102</v>
      </c>
      <c r="F753" s="40" t="s">
        <v>181</v>
      </c>
      <c r="G753" s="43"/>
      <c r="H753" s="36" t="s">
        <v>104</v>
      </c>
      <c r="I753" s="67"/>
      <c r="J753" s="36" t="s">
        <v>105</v>
      </c>
      <c r="K753" s="100">
        <f>VLOOKUP(F753,'Amount Seed Planted_variables'!$A$3:$I$74,2,0)</f>
        <v>13608</v>
      </c>
      <c r="L753" s="100">
        <f>VLOOKUP(F753,'Amount Seed Planted_variables'!$A$3:$I$74,3,0)</f>
        <v>31752</v>
      </c>
      <c r="M753" s="36">
        <f t="shared" si="354"/>
        <v>0</v>
      </c>
      <c r="N753" s="35">
        <f t="shared" si="355"/>
        <v>0</v>
      </c>
      <c r="O753" s="101">
        <v>360000</v>
      </c>
      <c r="P753" s="93">
        <f>VLOOKUP(F753,'Amount Seed Planted_variables'!$A$3:$I$74,4,0)</f>
        <v>476280</v>
      </c>
      <c r="Q753" s="93">
        <f>VLOOKUP(F753,'Amount Seed Planted_variables'!$A$3:$I$74,7,0)</f>
        <v>80</v>
      </c>
      <c r="R753" s="93">
        <f>VLOOKUP(F753,'Amount Seed Planted_variables'!$A$3:$I$74,8,0)</f>
        <v>38102400</v>
      </c>
      <c r="S753" s="87">
        <f t="shared" si="351"/>
        <v>2.5</v>
      </c>
      <c r="T753" s="35">
        <v>10</v>
      </c>
      <c r="U753" s="35">
        <v>30</v>
      </c>
      <c r="V753" s="41">
        <v>138210600</v>
      </c>
      <c r="W753" s="35">
        <v>23262800</v>
      </c>
      <c r="X753" s="35">
        <v>21238200</v>
      </c>
      <c r="Y753" s="41">
        <v>106100</v>
      </c>
      <c r="Z753" s="35">
        <f t="shared" si="350"/>
        <v>10610</v>
      </c>
      <c r="AA753" s="42">
        <f t="shared" si="356"/>
        <v>0</v>
      </c>
      <c r="AB753" s="37">
        <f t="shared" si="357"/>
        <v>0</v>
      </c>
      <c r="AC753" s="37">
        <f t="shared" si="358"/>
        <v>0</v>
      </c>
      <c r="AD753" s="42" t="e">
        <f>VALUE(TEXT(((AA753*'TOX and EXPO INPUTS'!$F$13)/'TOX and EXPO INPUTS'!$E$27),"0.00E+00"))</f>
        <v>#DIV/0!</v>
      </c>
      <c r="AE753" s="37" t="e">
        <f>VALUE(TEXT(((AB753*'TOX and EXPO INPUTS'!$F$13)/'TOX and EXPO INPUTS'!$E$27),"0.00E+00"))</f>
        <v>#DIV/0!</v>
      </c>
      <c r="AF753" s="37" t="e">
        <f>VALUE(TEXT(((AC753*'TOX and EXPO INPUTS'!$F$13)/'TOX and EXPO INPUTS'!$E$27),"0.00E+00"))</f>
        <v>#DIV/0!</v>
      </c>
      <c r="AG753" s="42" t="e">
        <f>IF($E753="ST",VALUE(TEXT(('TOX and EXPO INPUTS'!$F$7/AD753),"0.0E+00")),IF($E753="IT",VALUE(TEXT(('TOX and EXPO INPUTS'!$F$10/AD753),"0.0E+00"))))</f>
        <v>#DIV/0!</v>
      </c>
      <c r="AH753" s="37" t="e">
        <f>IF($E753="ST",VALUE(TEXT(('TOX and EXPO INPUTS'!$F$7/AE753),"0.0E+00")),IF($E753="IT",VALUE(TEXT(('TOX and EXPO INPUTS'!$F$10/AE753),"0.0E+00"))))</f>
        <v>#DIV/0!</v>
      </c>
      <c r="AI753" s="37" t="e">
        <f>IF($E753="ST",VALUE(TEXT(('TOX and EXPO INPUTS'!$F$7/AF753),"0.0E+00")),IF($E753="IT",VALUE(TEXT(('TOX and EXPO INPUTS'!$F$10/AF753),"0.0E+00"))))</f>
        <v>#DIV/0!</v>
      </c>
      <c r="AJ753" s="42">
        <f t="shared" si="352"/>
        <v>0</v>
      </c>
      <c r="AK753" s="37">
        <f t="shared" si="353"/>
        <v>0</v>
      </c>
      <c r="AL753" s="42" t="e">
        <f>VALUE(TEXT(((AJ753*'TOX and EXPO INPUTS'!$F$21)/'TOX and EXPO INPUTS'!$E$29),"0.00E+00"))</f>
        <v>#DIV/0!</v>
      </c>
      <c r="AM753" s="37" t="e">
        <f>VALUE(TEXT(((AK753*'TOX and EXPO INPUTS'!$F$21)/'TOX and EXPO INPUTS'!$E$29),"0.00E+00"))</f>
        <v>#DIV/0!</v>
      </c>
      <c r="AN753" s="42" t="e">
        <f>IF($E753="ST",VALUE(TEXT(('TOX and EXPO INPUTS'!$F$15/AL753),"0.0E+00")),IF($E753="IT",VALUE(TEXT(('TOX and EXPO INPUTS'!$F$18/AL753),"0.0E+00"))))</f>
        <v>#DIV/0!</v>
      </c>
      <c r="AO753" s="37" t="e">
        <f>IF($E753="ST",VALUE(TEXT(('TOX and EXPO INPUTS'!$F$15/AM753),"0.0E+00")),IF($E753="IT",VALUE(TEXT(('TOX and EXPO INPUTS'!$F$18/AM753),"0.0E+00"))))</f>
        <v>#DIV/0!</v>
      </c>
      <c r="AP753" s="42" t="e">
        <f t="shared" si="338"/>
        <v>#DIV/0!</v>
      </c>
      <c r="AQ753" s="37" t="e">
        <f t="shared" si="339"/>
        <v>#DIV/0!</v>
      </c>
      <c r="AR753" s="37" t="e">
        <f t="shared" si="340"/>
        <v>#DIV/0!</v>
      </c>
      <c r="AS753" s="37" t="e">
        <f t="shared" si="341"/>
        <v>#DIV/0!</v>
      </c>
      <c r="AT753" s="37" t="e">
        <f t="shared" si="342"/>
        <v>#DIV/0!</v>
      </c>
      <c r="AU753" s="37" t="e">
        <f t="shared" si="343"/>
        <v>#DIV/0!</v>
      </c>
      <c r="AV753" s="42" t="e">
        <f t="shared" si="344"/>
        <v>#DIV/0!</v>
      </c>
      <c r="AW753" s="37" t="e">
        <f t="shared" si="345"/>
        <v>#DIV/0!</v>
      </c>
      <c r="AX753" s="37" t="e">
        <f t="shared" si="346"/>
        <v>#DIV/0!</v>
      </c>
      <c r="AY753" s="37" t="e">
        <f t="shared" si="347"/>
        <v>#DIV/0!</v>
      </c>
      <c r="AZ753" s="37" t="e">
        <f t="shared" si="348"/>
        <v>#DIV/0!</v>
      </c>
      <c r="BA753" s="37" t="e">
        <f t="shared" si="349"/>
        <v>#DIV/0!</v>
      </c>
      <c r="BB753" s="42" t="e">
        <f>IF($E753="ST",VALUE(TEXT((1/(('TOX and EXPO INPUTS'!$F$9/AG753)+('TOX and EXPO INPUTS'!$F$17/AN753))),"0.0E+00")),IF($E753="IT",VALUE(TEXT((1/(('TOX and EXPO INPUTS'!$F$12/AG753)+('TOX and EXPO INPUTS'!$F$20/AN753))),"0.0E+00"))))</f>
        <v>#DIV/0!</v>
      </c>
      <c r="BC753" s="37" t="e">
        <f>IF($E753="ST",VALUE(TEXT((1/(('TOX and EXPO INPUTS'!$F$9/AH753)+('TOX and EXPO INPUTS'!$F$17/AN753))),"0.0E+00")),IF($E753="IT",VALUE(TEXT((1/(('TOX and EXPO INPUTS'!$F$12/AH753)+('TOX and EXPO INPUTS'!$F$20/AN753))),"0.0E+00"))))</f>
        <v>#DIV/0!</v>
      </c>
      <c r="BD753" s="37" t="e">
        <f>IF($E753="ST",VALUE(TEXT((1/(('TOX and EXPO INPUTS'!$F$9/AI753)+('TOX and EXPO INPUTS'!$F$17/AN753))),"0.0E+00")),IF($E753="IT",VALUE(TEXT((1/(('TOX and EXPO INPUTS'!$F$12/AI753)+('TOX and EXPO INPUTS'!$F$20/AN753))),"0.0E+00"))))</f>
        <v>#DIV/0!</v>
      </c>
      <c r="BE753" s="37" t="e">
        <f>IF($E753="ST",VALUE(TEXT((1/(('TOX and EXPO INPUTS'!$F$9/AG753)+('TOX and EXPO INPUTS'!$F$17/AO753))),"0.0E+00")),IF($E753="IT",VALUE(TEXT((1/(('TOX and EXPO INPUTS'!$F$12/AG753)+('TOX and EXPO INPUTS'!$F$20/AO753))),"0.0E+00"))))</f>
        <v>#DIV/0!</v>
      </c>
      <c r="BF753" s="37" t="e">
        <f>IF($E753="ST",VALUE(TEXT((1/(('TOX and EXPO INPUTS'!$F$9/AH753)+('TOX and EXPO INPUTS'!$F$17/AO753))),"0.0E+00")),IF($E753="IT",VALUE(TEXT((1/(('TOX and EXPO INPUTS'!$F$12/AH753)+('TOX and EXPO INPUTS'!$F$20/AO753))),"0.0E+00"))))</f>
        <v>#DIV/0!</v>
      </c>
      <c r="BG753" s="37" t="e">
        <f>IF($E753="ST",VALUE(TEXT((1/(('TOX and EXPO INPUTS'!$F$9/AI753)+('TOX and EXPO INPUTS'!$F$17/AO753))),"0.0E+00")),IF($E753="IT",VALUE(TEXT((1/(('TOX and EXPO INPUTS'!$F$12/AI753)+('TOX and EXPO INPUTS'!$F$20/AO753))),"0.0E+00"))))</f>
        <v>#DIV/0!</v>
      </c>
      <c r="BH753" s="42" t="e">
        <f>VALUE(TEXT((AD753*$T753/365*'TOX and EXPO INPUTS'!$E$33/'TOX and EXPO INPUTS'!$E$34),"0.00E+00"))</f>
        <v>#DIV/0!</v>
      </c>
      <c r="BI753" s="37" t="e">
        <f>VALUE(TEXT((AE753*$T753/365*'TOX and EXPO INPUTS'!$E$33/'TOX and EXPO INPUTS'!$E$34),"0.00E+00"))</f>
        <v>#DIV/0!</v>
      </c>
      <c r="BJ753" s="37" t="e">
        <f>VALUE(TEXT((AF753*$T753/365*'TOX and EXPO INPUTS'!$E$33/'TOX and EXPO INPUTS'!$E$34),"0.00E+00"))</f>
        <v>#DIV/0!</v>
      </c>
      <c r="BK753" s="42" t="e">
        <f>VALUE(TEXT((AD753*$U753/365*'TOX and EXPO INPUTS'!$E$33/'TOX and EXPO INPUTS'!$E$34),"0.00E+00"))</f>
        <v>#DIV/0!</v>
      </c>
      <c r="BL753" s="37" t="e">
        <f>VALUE(TEXT((AE753*$U753/365*'TOX and EXPO INPUTS'!$E$33/'TOX and EXPO INPUTS'!$E$34),"0.00E+00"))</f>
        <v>#DIV/0!</v>
      </c>
      <c r="BM753" s="37" t="e">
        <f>VALUE(TEXT((AF753*$U753/365*'TOX and EXPO INPUTS'!$E$33/'TOX and EXPO INPUTS'!$E$34),"0.00E+00"))</f>
        <v>#DIV/0!</v>
      </c>
      <c r="BN753" s="42" t="e">
        <f>VALUE(TEXT((AL753*$T753/365*'TOX and EXPO INPUTS'!$E$33/'TOX and EXPO INPUTS'!$E$34),"0.00E+00"))</f>
        <v>#DIV/0!</v>
      </c>
      <c r="BO753" s="37" t="e">
        <f>VALUE(TEXT((AM753*$T753/365*'TOX and EXPO INPUTS'!$E$33/'TOX and EXPO INPUTS'!$E$34),"0.00E+00"))</f>
        <v>#DIV/0!</v>
      </c>
      <c r="BP753" s="42" t="e">
        <f>VALUE(TEXT((AL753*$U753/365*'TOX and EXPO INPUTS'!$E$33/'TOX and EXPO INPUTS'!$E$34),"0.00E+00"))</f>
        <v>#DIV/0!</v>
      </c>
      <c r="BQ753" s="37" t="e">
        <f>VALUE(TEXT((AM753*$U753/365*'TOX and EXPO INPUTS'!$E$33/'TOX and EXPO INPUTS'!$E$34),"0.00E+00"))</f>
        <v>#DIV/0!</v>
      </c>
      <c r="BR753" s="42" t="e">
        <f>VALUE(TEXT((AP753*$T753/365*'TOX and EXPO INPUTS'!$E$33/'TOX and EXPO INPUTS'!$E$34),"0.00E+00"))</f>
        <v>#DIV/0!</v>
      </c>
      <c r="BS753" s="37" t="e">
        <f>VALUE(TEXT((AQ753*$T753/365*'TOX and EXPO INPUTS'!$E$33/'TOX and EXPO INPUTS'!$E$34),"0.00E+00"))</f>
        <v>#DIV/0!</v>
      </c>
      <c r="BT753" s="37" t="e">
        <f>VALUE(TEXT((AR753*$T753/365*'TOX and EXPO INPUTS'!$E$33/'TOX and EXPO INPUTS'!$E$34),"0.00E+00"))</f>
        <v>#DIV/0!</v>
      </c>
      <c r="BU753" s="37" t="e">
        <f>VALUE(TEXT((AS753*$T753/365*'TOX and EXPO INPUTS'!$E$33/'TOX and EXPO INPUTS'!$E$34),"0.00E+00"))</f>
        <v>#DIV/0!</v>
      </c>
      <c r="BV753" s="37" t="e">
        <f>VALUE(TEXT((AT753*$T753/365*'TOX and EXPO INPUTS'!$E$33/'TOX and EXPO INPUTS'!$E$34),"0.00E+00"))</f>
        <v>#DIV/0!</v>
      </c>
      <c r="BW753" s="37" t="e">
        <f>VALUE(TEXT((AU753*$T753/365*'TOX and EXPO INPUTS'!$E$33/'TOX and EXPO INPUTS'!$E$34),"0.00E+00"))</f>
        <v>#DIV/0!</v>
      </c>
      <c r="BX753" s="42" t="e">
        <f>VALUE(TEXT((AP753*$U753/365*'TOX and EXPO INPUTS'!$E$33/'TOX and EXPO INPUTS'!$E$34),"0.00E+00"))</f>
        <v>#DIV/0!</v>
      </c>
      <c r="BY753" s="37" t="e">
        <f>VALUE(TEXT((AQ753*$U753/365*'TOX and EXPO INPUTS'!$E$33/'TOX and EXPO INPUTS'!$E$34),"0.00E+00"))</f>
        <v>#DIV/0!</v>
      </c>
      <c r="BZ753" s="37" t="e">
        <f>VALUE(TEXT((AR753*$U753/365*'TOX and EXPO INPUTS'!$E$33/'TOX and EXPO INPUTS'!$E$34),"0.00E+00"))</f>
        <v>#DIV/0!</v>
      </c>
      <c r="CA753" s="37" t="e">
        <f>VALUE(TEXT((AS753*$U753/365*'TOX and EXPO INPUTS'!$E$33/'TOX and EXPO INPUTS'!$E$34),"0.00E+00"))</f>
        <v>#DIV/0!</v>
      </c>
      <c r="CB753" s="37" t="e">
        <f>VALUE(TEXT((AT753*$U753/365*'TOX and EXPO INPUTS'!$E$33/'TOX and EXPO INPUTS'!$E$34),"0.00E+00"))</f>
        <v>#DIV/0!</v>
      </c>
      <c r="CC753" s="37" t="e">
        <f>VALUE(TEXT((AU753*$U753/365*'TOX and EXPO INPUTS'!$E$33/'TOX and EXPO INPUTS'!$E$34),"0.00E+00"))</f>
        <v>#DIV/0!</v>
      </c>
      <c r="CD753" s="58" t="e">
        <f>VALUE(TEXT((BR753*'TOX and EXPO INPUTS'!$F$23),"0.00E+00"))</f>
        <v>#DIV/0!</v>
      </c>
      <c r="CE753" s="57" t="e">
        <f>VALUE(TEXT((BS753*'TOX and EXPO INPUTS'!$F$23),"0.00E+00"))</f>
        <v>#DIV/0!</v>
      </c>
      <c r="CF753" s="57" t="e">
        <f>VALUE(TEXT((BT753*'TOX and EXPO INPUTS'!$F$23),"0.00E+00"))</f>
        <v>#DIV/0!</v>
      </c>
      <c r="CG753" s="57" t="e">
        <f>VALUE(TEXT((BU753*'TOX and EXPO INPUTS'!$F$23),"0.00E+00"))</f>
        <v>#DIV/0!</v>
      </c>
      <c r="CH753" s="57" t="e">
        <f>VALUE(TEXT((BV753*'TOX and EXPO INPUTS'!$F$23),"0.00E+00"))</f>
        <v>#DIV/0!</v>
      </c>
      <c r="CI753" s="57" t="e">
        <f>VALUE(TEXT((BW753*'TOX and EXPO INPUTS'!$F$23),"0.00E+00"))</f>
        <v>#DIV/0!</v>
      </c>
      <c r="CJ753" s="58" t="e">
        <f>VALUE(TEXT((BX753*'TOX and EXPO INPUTS'!$F$23),"0.00E+00"))</f>
        <v>#DIV/0!</v>
      </c>
      <c r="CK753" s="57" t="e">
        <f>VALUE(TEXT((BY753*'TOX and EXPO INPUTS'!$F$23),"0.00E+00"))</f>
        <v>#DIV/0!</v>
      </c>
      <c r="CL753" s="57" t="e">
        <f>VALUE(TEXT((BZ753*'TOX and EXPO INPUTS'!$F$23),"0.00E+00"))</f>
        <v>#DIV/0!</v>
      </c>
      <c r="CM753" s="57" t="e">
        <f>VALUE(TEXT((CA753*'TOX and EXPO INPUTS'!$F$23),"0.00E+00"))</f>
        <v>#DIV/0!</v>
      </c>
      <c r="CN753" s="57" t="e">
        <f>VALUE(TEXT((CB753*'TOX and EXPO INPUTS'!$F$23),"0.00E+00"))</f>
        <v>#DIV/0!</v>
      </c>
      <c r="CO753" s="57" t="e">
        <f>VALUE(TEXT((CC753*'TOX and EXPO INPUTS'!$F$23),"0.00E+00"))</f>
        <v>#DIV/0!</v>
      </c>
      <c r="CP753" s="38" t="s">
        <v>106</v>
      </c>
      <c r="CQ753" s="34" t="s">
        <v>107</v>
      </c>
      <c r="CR753" s="34" t="s">
        <v>108</v>
      </c>
      <c r="CS753" s="39" t="s">
        <v>109</v>
      </c>
    </row>
    <row r="754" spans="1:97" ht="48" customHeight="1" x14ac:dyDescent="0.25">
      <c r="A754" s="34" t="s">
        <v>98</v>
      </c>
      <c r="B754" s="34" t="s">
        <v>99</v>
      </c>
      <c r="C754" s="34" t="s">
        <v>100</v>
      </c>
      <c r="D754" s="34" t="s">
        <v>442</v>
      </c>
      <c r="E754" s="39" t="s">
        <v>102</v>
      </c>
      <c r="F754" s="40" t="s">
        <v>181</v>
      </c>
      <c r="G754" s="43"/>
      <c r="H754" s="36" t="s">
        <v>104</v>
      </c>
      <c r="I754" s="67"/>
      <c r="J754" s="36" t="s">
        <v>105</v>
      </c>
      <c r="K754" s="100">
        <f>VLOOKUP(F754,'Amount Seed Planted_variables'!$A$3:$I$74,2,0)</f>
        <v>13608</v>
      </c>
      <c r="L754" s="100">
        <f>VLOOKUP(F754,'Amount Seed Planted_variables'!$A$3:$I$74,3,0)</f>
        <v>31752</v>
      </c>
      <c r="M754" s="36">
        <f t="shared" si="354"/>
        <v>0</v>
      </c>
      <c r="N754" s="35">
        <f t="shared" si="355"/>
        <v>0</v>
      </c>
      <c r="O754" s="101">
        <v>360000</v>
      </c>
      <c r="P754" s="93">
        <f>VLOOKUP(F754,'Amount Seed Planted_variables'!$A$3:$I$74,4,0)</f>
        <v>476280</v>
      </c>
      <c r="Q754" s="93">
        <f>VLOOKUP(F754,'Amount Seed Planted_variables'!$A$3:$I$74,7,0)</f>
        <v>80</v>
      </c>
      <c r="R754" s="93">
        <f>VLOOKUP(F754,'Amount Seed Planted_variables'!$A$3:$I$74,8,0)</f>
        <v>38102400</v>
      </c>
      <c r="S754" s="87" t="str">
        <f t="shared" si="351"/>
        <v>NA</v>
      </c>
      <c r="T754" s="35">
        <v>10</v>
      </c>
      <c r="U754" s="35">
        <v>30</v>
      </c>
      <c r="V754" s="41">
        <v>3994</v>
      </c>
      <c r="W754" s="35">
        <v>797</v>
      </c>
      <c r="X754" s="35">
        <v>530</v>
      </c>
      <c r="Y754" s="41">
        <v>66</v>
      </c>
      <c r="Z754" s="35">
        <f t="shared" si="350"/>
        <v>6.6000000000000005</v>
      </c>
      <c r="AA754" s="42">
        <f t="shared" si="356"/>
        <v>0</v>
      </c>
      <c r="AB754" s="37">
        <f t="shared" si="357"/>
        <v>0</v>
      </c>
      <c r="AC754" s="37">
        <f t="shared" si="358"/>
        <v>0</v>
      </c>
      <c r="AD754" s="42" t="e">
        <f>VALUE(TEXT(((AA754*'TOX and EXPO INPUTS'!$F$13)/'TOX and EXPO INPUTS'!$E$27),"0.00E+00"))</f>
        <v>#DIV/0!</v>
      </c>
      <c r="AE754" s="37" t="e">
        <f>VALUE(TEXT(((AB754*'TOX and EXPO INPUTS'!$F$13)/'TOX and EXPO INPUTS'!$E$27),"0.00E+00"))</f>
        <v>#DIV/0!</v>
      </c>
      <c r="AF754" s="37" t="e">
        <f>VALUE(TEXT(((AC754*'TOX and EXPO INPUTS'!$F$13)/'TOX and EXPO INPUTS'!$E$27),"0.00E+00"))</f>
        <v>#DIV/0!</v>
      </c>
      <c r="AG754" s="42" t="e">
        <f>IF($E754="ST",VALUE(TEXT(('TOX and EXPO INPUTS'!$F$7/AD754),"0.0E+00")),IF($E754="IT",VALUE(TEXT(('TOX and EXPO INPUTS'!$F$10/AD754),"0.0E+00"))))</f>
        <v>#DIV/0!</v>
      </c>
      <c r="AH754" s="37" t="e">
        <f>IF($E754="ST",VALUE(TEXT(('TOX and EXPO INPUTS'!$F$7/AE754),"0.0E+00")),IF($E754="IT",VALUE(TEXT(('TOX and EXPO INPUTS'!$F$10/AE754),"0.0E+00"))))</f>
        <v>#DIV/0!</v>
      </c>
      <c r="AI754" s="37" t="e">
        <f>IF($E754="ST",VALUE(TEXT(('TOX and EXPO INPUTS'!$F$7/AF754),"0.0E+00")),IF($E754="IT",VALUE(TEXT(('TOX and EXPO INPUTS'!$F$10/AF754),"0.0E+00"))))</f>
        <v>#DIV/0!</v>
      </c>
      <c r="AJ754" s="42">
        <f t="shared" si="352"/>
        <v>0</v>
      </c>
      <c r="AK754" s="37">
        <f t="shared" si="353"/>
        <v>0</v>
      </c>
      <c r="AL754" s="42" t="e">
        <f>VALUE(TEXT(((AJ754*'TOX and EXPO INPUTS'!$F$21)/'TOX and EXPO INPUTS'!$E$29),"0.00E+00"))</f>
        <v>#DIV/0!</v>
      </c>
      <c r="AM754" s="37" t="e">
        <f>VALUE(TEXT(((AK754*'TOX and EXPO INPUTS'!$F$21)/'TOX and EXPO INPUTS'!$E$29),"0.00E+00"))</f>
        <v>#DIV/0!</v>
      </c>
      <c r="AN754" s="42" t="e">
        <f>IF($E754="ST",VALUE(TEXT(('TOX and EXPO INPUTS'!$F$15/AL754),"0.0E+00")),IF($E754="IT",VALUE(TEXT(('TOX and EXPO INPUTS'!$F$18/AL754),"0.0E+00"))))</f>
        <v>#DIV/0!</v>
      </c>
      <c r="AO754" s="37" t="e">
        <f>IF($E754="ST",VALUE(TEXT(('TOX and EXPO INPUTS'!$F$15/AM754),"0.0E+00")),IF($E754="IT",VALUE(TEXT(('TOX and EXPO INPUTS'!$F$18/AM754),"0.0E+00"))))</f>
        <v>#DIV/0!</v>
      </c>
      <c r="AP754" s="42" t="e">
        <f t="shared" si="338"/>
        <v>#DIV/0!</v>
      </c>
      <c r="AQ754" s="37" t="e">
        <f t="shared" si="339"/>
        <v>#DIV/0!</v>
      </c>
      <c r="AR754" s="37" t="e">
        <f t="shared" si="340"/>
        <v>#DIV/0!</v>
      </c>
      <c r="AS754" s="37" t="e">
        <f t="shared" si="341"/>
        <v>#DIV/0!</v>
      </c>
      <c r="AT754" s="37" t="e">
        <f t="shared" si="342"/>
        <v>#DIV/0!</v>
      </c>
      <c r="AU754" s="37" t="e">
        <f t="shared" si="343"/>
        <v>#DIV/0!</v>
      </c>
      <c r="AV754" s="42" t="e">
        <f t="shared" si="344"/>
        <v>#DIV/0!</v>
      </c>
      <c r="AW754" s="37" t="e">
        <f t="shared" si="345"/>
        <v>#DIV/0!</v>
      </c>
      <c r="AX754" s="37" t="e">
        <f t="shared" si="346"/>
        <v>#DIV/0!</v>
      </c>
      <c r="AY754" s="37" t="e">
        <f t="shared" si="347"/>
        <v>#DIV/0!</v>
      </c>
      <c r="AZ754" s="37" t="e">
        <f t="shared" si="348"/>
        <v>#DIV/0!</v>
      </c>
      <c r="BA754" s="37" t="e">
        <f t="shared" si="349"/>
        <v>#DIV/0!</v>
      </c>
      <c r="BB754" s="42" t="e">
        <f>IF($E754="ST",VALUE(TEXT((1/(('TOX and EXPO INPUTS'!$F$9/AG754)+('TOX and EXPO INPUTS'!$F$17/AN754))),"0.0E+00")),IF($E754="IT",VALUE(TEXT((1/(('TOX and EXPO INPUTS'!$F$12/AG754)+('TOX and EXPO INPUTS'!$F$20/AN754))),"0.0E+00"))))</f>
        <v>#DIV/0!</v>
      </c>
      <c r="BC754" s="37" t="e">
        <f>IF($E754="ST",VALUE(TEXT((1/(('TOX and EXPO INPUTS'!$F$9/AH754)+('TOX and EXPO INPUTS'!$F$17/AN754))),"0.0E+00")),IF($E754="IT",VALUE(TEXT((1/(('TOX and EXPO INPUTS'!$F$12/AH754)+('TOX and EXPO INPUTS'!$F$20/AN754))),"0.0E+00"))))</f>
        <v>#DIV/0!</v>
      </c>
      <c r="BD754" s="37" t="e">
        <f>IF($E754="ST",VALUE(TEXT((1/(('TOX and EXPO INPUTS'!$F$9/AI754)+('TOX and EXPO INPUTS'!$F$17/AN754))),"0.0E+00")),IF($E754="IT",VALUE(TEXT((1/(('TOX and EXPO INPUTS'!$F$12/AI754)+('TOX and EXPO INPUTS'!$F$20/AN754))),"0.0E+00"))))</f>
        <v>#DIV/0!</v>
      </c>
      <c r="BE754" s="37" t="e">
        <f>IF($E754="ST",VALUE(TEXT((1/(('TOX and EXPO INPUTS'!$F$9/AG754)+('TOX and EXPO INPUTS'!$F$17/AO754))),"0.0E+00")),IF($E754="IT",VALUE(TEXT((1/(('TOX and EXPO INPUTS'!$F$12/AG754)+('TOX and EXPO INPUTS'!$F$20/AO754))),"0.0E+00"))))</f>
        <v>#DIV/0!</v>
      </c>
      <c r="BF754" s="37" t="e">
        <f>IF($E754="ST",VALUE(TEXT((1/(('TOX and EXPO INPUTS'!$F$9/AH754)+('TOX and EXPO INPUTS'!$F$17/AO754))),"0.0E+00")),IF($E754="IT",VALUE(TEXT((1/(('TOX and EXPO INPUTS'!$F$12/AH754)+('TOX and EXPO INPUTS'!$F$20/AO754))),"0.0E+00"))))</f>
        <v>#DIV/0!</v>
      </c>
      <c r="BG754" s="37" t="e">
        <f>IF($E754="ST",VALUE(TEXT((1/(('TOX and EXPO INPUTS'!$F$9/AI754)+('TOX and EXPO INPUTS'!$F$17/AO754))),"0.0E+00")),IF($E754="IT",VALUE(TEXT((1/(('TOX and EXPO INPUTS'!$F$12/AI754)+('TOX and EXPO INPUTS'!$F$20/AO754))),"0.0E+00"))))</f>
        <v>#DIV/0!</v>
      </c>
      <c r="BH754" s="42" t="e">
        <f>VALUE(TEXT((AD754*$T754/365*'TOX and EXPO INPUTS'!$E$33/'TOX and EXPO INPUTS'!$E$34),"0.00E+00"))</f>
        <v>#DIV/0!</v>
      </c>
      <c r="BI754" s="37" t="e">
        <f>VALUE(TEXT((AE754*$T754/365*'TOX and EXPO INPUTS'!$E$33/'TOX and EXPO INPUTS'!$E$34),"0.00E+00"))</f>
        <v>#DIV/0!</v>
      </c>
      <c r="BJ754" s="37" t="e">
        <f>VALUE(TEXT((AF754*$T754/365*'TOX and EXPO INPUTS'!$E$33/'TOX and EXPO INPUTS'!$E$34),"0.00E+00"))</f>
        <v>#DIV/0!</v>
      </c>
      <c r="BK754" s="42" t="e">
        <f>VALUE(TEXT((AD754*$U754/365*'TOX and EXPO INPUTS'!$E$33/'TOX and EXPO INPUTS'!$E$34),"0.00E+00"))</f>
        <v>#DIV/0!</v>
      </c>
      <c r="BL754" s="37" t="e">
        <f>VALUE(TEXT((AE754*$U754/365*'TOX and EXPO INPUTS'!$E$33/'TOX and EXPO INPUTS'!$E$34),"0.00E+00"))</f>
        <v>#DIV/0!</v>
      </c>
      <c r="BM754" s="37" t="e">
        <f>VALUE(TEXT((AF754*$U754/365*'TOX and EXPO INPUTS'!$E$33/'TOX and EXPO INPUTS'!$E$34),"0.00E+00"))</f>
        <v>#DIV/0!</v>
      </c>
      <c r="BN754" s="42" t="e">
        <f>VALUE(TEXT((AL754*$T754/365*'TOX and EXPO INPUTS'!$E$33/'TOX and EXPO INPUTS'!$E$34),"0.00E+00"))</f>
        <v>#DIV/0!</v>
      </c>
      <c r="BO754" s="37" t="e">
        <f>VALUE(TEXT((AM754*$T754/365*'TOX and EXPO INPUTS'!$E$33/'TOX and EXPO INPUTS'!$E$34),"0.00E+00"))</f>
        <v>#DIV/0!</v>
      </c>
      <c r="BP754" s="42" t="e">
        <f>VALUE(TEXT((AL754*$U754/365*'TOX and EXPO INPUTS'!$E$33/'TOX and EXPO INPUTS'!$E$34),"0.00E+00"))</f>
        <v>#DIV/0!</v>
      </c>
      <c r="BQ754" s="37" t="e">
        <f>VALUE(TEXT((AM754*$U754/365*'TOX and EXPO INPUTS'!$E$33/'TOX and EXPO INPUTS'!$E$34),"0.00E+00"))</f>
        <v>#DIV/0!</v>
      </c>
      <c r="BR754" s="42" t="e">
        <f>VALUE(TEXT((AP754*$T754/365*'TOX and EXPO INPUTS'!$E$33/'TOX and EXPO INPUTS'!$E$34),"0.00E+00"))</f>
        <v>#DIV/0!</v>
      </c>
      <c r="BS754" s="37" t="e">
        <f>VALUE(TEXT((AQ754*$T754/365*'TOX and EXPO INPUTS'!$E$33/'TOX and EXPO INPUTS'!$E$34),"0.00E+00"))</f>
        <v>#DIV/0!</v>
      </c>
      <c r="BT754" s="37" t="e">
        <f>VALUE(TEXT((AR754*$T754/365*'TOX and EXPO INPUTS'!$E$33/'TOX and EXPO INPUTS'!$E$34),"0.00E+00"))</f>
        <v>#DIV/0!</v>
      </c>
      <c r="BU754" s="37" t="e">
        <f>VALUE(TEXT((AS754*$T754/365*'TOX and EXPO INPUTS'!$E$33/'TOX and EXPO INPUTS'!$E$34),"0.00E+00"))</f>
        <v>#DIV/0!</v>
      </c>
      <c r="BV754" s="37" t="e">
        <f>VALUE(TEXT((AT754*$T754/365*'TOX and EXPO INPUTS'!$E$33/'TOX and EXPO INPUTS'!$E$34),"0.00E+00"))</f>
        <v>#DIV/0!</v>
      </c>
      <c r="BW754" s="37" t="e">
        <f>VALUE(TEXT((AU754*$T754/365*'TOX and EXPO INPUTS'!$E$33/'TOX and EXPO INPUTS'!$E$34),"0.00E+00"))</f>
        <v>#DIV/0!</v>
      </c>
      <c r="BX754" s="42" t="e">
        <f>VALUE(TEXT((AP754*$U754/365*'TOX and EXPO INPUTS'!$E$33/'TOX and EXPO INPUTS'!$E$34),"0.00E+00"))</f>
        <v>#DIV/0!</v>
      </c>
      <c r="BY754" s="37" t="e">
        <f>VALUE(TEXT((AQ754*$U754/365*'TOX and EXPO INPUTS'!$E$33/'TOX and EXPO INPUTS'!$E$34),"0.00E+00"))</f>
        <v>#DIV/0!</v>
      </c>
      <c r="BZ754" s="37" t="e">
        <f>VALUE(TEXT((AR754*$U754/365*'TOX and EXPO INPUTS'!$E$33/'TOX and EXPO INPUTS'!$E$34),"0.00E+00"))</f>
        <v>#DIV/0!</v>
      </c>
      <c r="CA754" s="37" t="e">
        <f>VALUE(TEXT((AS754*$U754/365*'TOX and EXPO INPUTS'!$E$33/'TOX and EXPO INPUTS'!$E$34),"0.00E+00"))</f>
        <v>#DIV/0!</v>
      </c>
      <c r="CB754" s="37" t="e">
        <f>VALUE(TEXT((AT754*$U754/365*'TOX and EXPO INPUTS'!$E$33/'TOX and EXPO INPUTS'!$E$34),"0.00E+00"))</f>
        <v>#DIV/0!</v>
      </c>
      <c r="CC754" s="37" t="e">
        <f>VALUE(TEXT((AU754*$U754/365*'TOX and EXPO INPUTS'!$E$33/'TOX and EXPO INPUTS'!$E$34),"0.00E+00"))</f>
        <v>#DIV/0!</v>
      </c>
      <c r="CD754" s="58" t="e">
        <f>VALUE(TEXT((BR754*'TOX and EXPO INPUTS'!$F$23),"0.00E+00"))</f>
        <v>#DIV/0!</v>
      </c>
      <c r="CE754" s="57" t="e">
        <f>VALUE(TEXT((BS754*'TOX and EXPO INPUTS'!$F$23),"0.00E+00"))</f>
        <v>#DIV/0!</v>
      </c>
      <c r="CF754" s="57" t="e">
        <f>VALUE(TEXT((BT754*'TOX and EXPO INPUTS'!$F$23),"0.00E+00"))</f>
        <v>#DIV/0!</v>
      </c>
      <c r="CG754" s="57" t="e">
        <f>VALUE(TEXT((BU754*'TOX and EXPO INPUTS'!$F$23),"0.00E+00"))</f>
        <v>#DIV/0!</v>
      </c>
      <c r="CH754" s="57" t="e">
        <f>VALUE(TEXT((BV754*'TOX and EXPO INPUTS'!$F$23),"0.00E+00"))</f>
        <v>#DIV/0!</v>
      </c>
      <c r="CI754" s="57" t="e">
        <f>VALUE(TEXT((BW754*'TOX and EXPO INPUTS'!$F$23),"0.00E+00"))</f>
        <v>#DIV/0!</v>
      </c>
      <c r="CJ754" s="58" t="e">
        <f>VALUE(TEXT((BX754*'TOX and EXPO INPUTS'!$F$23),"0.00E+00"))</f>
        <v>#DIV/0!</v>
      </c>
      <c r="CK754" s="57" t="e">
        <f>VALUE(TEXT((BY754*'TOX and EXPO INPUTS'!$F$23),"0.00E+00"))</f>
        <v>#DIV/0!</v>
      </c>
      <c r="CL754" s="57" t="e">
        <f>VALUE(TEXT((BZ754*'TOX and EXPO INPUTS'!$F$23),"0.00E+00"))</f>
        <v>#DIV/0!</v>
      </c>
      <c r="CM754" s="57" t="e">
        <f>VALUE(TEXT((CA754*'TOX and EXPO INPUTS'!$F$23),"0.00E+00"))</f>
        <v>#DIV/0!</v>
      </c>
      <c r="CN754" s="57" t="e">
        <f>VALUE(TEXT((CB754*'TOX and EXPO INPUTS'!$F$23),"0.00E+00"))</f>
        <v>#DIV/0!</v>
      </c>
      <c r="CO754" s="57" t="e">
        <f>VALUE(TEXT((CC754*'TOX and EXPO INPUTS'!$F$23),"0.00E+00"))</f>
        <v>#DIV/0!</v>
      </c>
      <c r="CP754" s="38" t="s">
        <v>106</v>
      </c>
      <c r="CQ754" s="34" t="s">
        <v>107</v>
      </c>
      <c r="CR754" s="34" t="s">
        <v>108</v>
      </c>
      <c r="CS754" s="39" t="s">
        <v>109</v>
      </c>
    </row>
    <row r="755" spans="1:97" ht="48" customHeight="1" x14ac:dyDescent="0.25">
      <c r="A755" s="34" t="s">
        <v>98</v>
      </c>
      <c r="B755" s="34" t="s">
        <v>99</v>
      </c>
      <c r="C755" s="34" t="s">
        <v>100</v>
      </c>
      <c r="D755" s="34" t="s">
        <v>101</v>
      </c>
      <c r="E755" s="39" t="s">
        <v>112</v>
      </c>
      <c r="F755" s="40" t="s">
        <v>181</v>
      </c>
      <c r="G755" s="43"/>
      <c r="H755" s="36" t="s">
        <v>104</v>
      </c>
      <c r="I755" s="67"/>
      <c r="J755" s="36" t="s">
        <v>105</v>
      </c>
      <c r="K755" s="100">
        <f>VLOOKUP(F755,'Amount Seed Planted_variables'!$A$3:$I$74,2,0)</f>
        <v>13608</v>
      </c>
      <c r="L755" s="100">
        <f>VLOOKUP(F755,'Amount Seed Planted_variables'!$A$3:$I$74,3,0)</f>
        <v>31752</v>
      </c>
      <c r="M755" s="36">
        <f t="shared" si="354"/>
        <v>0</v>
      </c>
      <c r="N755" s="35">
        <f t="shared" si="355"/>
        <v>0</v>
      </c>
      <c r="O755" s="101">
        <v>180000</v>
      </c>
      <c r="P755" s="93">
        <f>VLOOKUP(F755,'Amount Seed Planted_variables'!$A$3:$I$74,4,0)</f>
        <v>476280</v>
      </c>
      <c r="Q755" s="93">
        <f>VLOOKUP(F755,'Amount Seed Planted_variables'!$A$3:$I$74,7,0)</f>
        <v>80</v>
      </c>
      <c r="R755" s="93">
        <f>VLOOKUP(F755,'Amount Seed Planted_variables'!$A$3:$I$74,8,0)</f>
        <v>38102400</v>
      </c>
      <c r="S755" s="87" t="str">
        <f t="shared" si="351"/>
        <v>NA</v>
      </c>
      <c r="T755" s="35">
        <v>10</v>
      </c>
      <c r="U755" s="35">
        <v>30</v>
      </c>
      <c r="V755" s="41">
        <v>349</v>
      </c>
      <c r="W755" s="35">
        <v>51.2</v>
      </c>
      <c r="X755" s="35">
        <v>42.2</v>
      </c>
      <c r="Y755" s="41">
        <v>1.2</v>
      </c>
      <c r="Z755" s="35">
        <f t="shared" si="350"/>
        <v>0.12</v>
      </c>
      <c r="AA755" s="42">
        <f t="shared" si="356"/>
        <v>0</v>
      </c>
      <c r="AB755" s="37">
        <f t="shared" si="357"/>
        <v>0</v>
      </c>
      <c r="AC755" s="37">
        <f t="shared" si="358"/>
        <v>0</v>
      </c>
      <c r="AD755" s="42" t="e">
        <f>VALUE(TEXT(((AA755*'TOX and EXPO INPUTS'!$F$13)/'TOX and EXPO INPUTS'!$E$27),"0.00E+00"))</f>
        <v>#DIV/0!</v>
      </c>
      <c r="AE755" s="37" t="e">
        <f>VALUE(TEXT(((AB755*'TOX and EXPO INPUTS'!$F$13)/'TOX and EXPO INPUTS'!$E$27),"0.00E+00"))</f>
        <v>#DIV/0!</v>
      </c>
      <c r="AF755" s="37" t="e">
        <f>VALUE(TEXT(((AC755*'TOX and EXPO INPUTS'!$F$13)/'TOX and EXPO INPUTS'!$E$27),"0.00E+00"))</f>
        <v>#DIV/0!</v>
      </c>
      <c r="AG755" s="42" t="e">
        <f>IF($E755="ST",VALUE(TEXT(('TOX and EXPO INPUTS'!$F$7/AD755),"0.0E+00")),IF($E755="IT",VALUE(TEXT(('TOX and EXPO INPUTS'!$F$10/AD755),"0.0E+00"))))</f>
        <v>#DIV/0!</v>
      </c>
      <c r="AH755" s="37" t="e">
        <f>IF($E755="ST",VALUE(TEXT(('TOX and EXPO INPUTS'!$F$7/AE755),"0.0E+00")),IF($E755="IT",VALUE(TEXT(('TOX and EXPO INPUTS'!$F$10/AE755),"0.0E+00"))))</f>
        <v>#DIV/0!</v>
      </c>
      <c r="AI755" s="37" t="e">
        <f>IF($E755="ST",VALUE(TEXT(('TOX and EXPO INPUTS'!$F$7/AF755),"0.0E+00")),IF($E755="IT",VALUE(TEXT(('TOX and EXPO INPUTS'!$F$10/AF755),"0.0E+00"))))</f>
        <v>#DIV/0!</v>
      </c>
      <c r="AJ755" s="42">
        <f t="shared" si="352"/>
        <v>0</v>
      </c>
      <c r="AK755" s="37">
        <f t="shared" si="353"/>
        <v>0</v>
      </c>
      <c r="AL755" s="42" t="e">
        <f>VALUE(TEXT(((AJ755*'TOX and EXPO INPUTS'!$F$21)/'TOX and EXPO INPUTS'!$E$29),"0.00E+00"))</f>
        <v>#DIV/0!</v>
      </c>
      <c r="AM755" s="37" t="e">
        <f>VALUE(TEXT(((AK755*'TOX and EXPO INPUTS'!$F$21)/'TOX and EXPO INPUTS'!$E$29),"0.00E+00"))</f>
        <v>#DIV/0!</v>
      </c>
      <c r="AN755" s="42" t="e">
        <f>IF($E755="ST",VALUE(TEXT(('TOX and EXPO INPUTS'!$F$15/AL755),"0.0E+00")),IF($E755="IT",VALUE(TEXT(('TOX and EXPO INPUTS'!$F$18/AL755),"0.0E+00"))))</f>
        <v>#DIV/0!</v>
      </c>
      <c r="AO755" s="37" t="e">
        <f>IF($E755="ST",VALUE(TEXT(('TOX and EXPO INPUTS'!$F$15/AM755),"0.0E+00")),IF($E755="IT",VALUE(TEXT(('TOX and EXPO INPUTS'!$F$18/AM755),"0.0E+00"))))</f>
        <v>#DIV/0!</v>
      </c>
      <c r="AP755" s="42" t="e">
        <f t="shared" si="338"/>
        <v>#DIV/0!</v>
      </c>
      <c r="AQ755" s="37" t="e">
        <f t="shared" si="339"/>
        <v>#DIV/0!</v>
      </c>
      <c r="AR755" s="37" t="e">
        <f t="shared" si="340"/>
        <v>#DIV/0!</v>
      </c>
      <c r="AS755" s="37" t="e">
        <f t="shared" si="341"/>
        <v>#DIV/0!</v>
      </c>
      <c r="AT755" s="37" t="e">
        <f t="shared" si="342"/>
        <v>#DIV/0!</v>
      </c>
      <c r="AU755" s="37" t="e">
        <f t="shared" si="343"/>
        <v>#DIV/0!</v>
      </c>
      <c r="AV755" s="42" t="e">
        <f t="shared" si="344"/>
        <v>#DIV/0!</v>
      </c>
      <c r="AW755" s="37" t="e">
        <f t="shared" si="345"/>
        <v>#DIV/0!</v>
      </c>
      <c r="AX755" s="37" t="e">
        <f t="shared" si="346"/>
        <v>#DIV/0!</v>
      </c>
      <c r="AY755" s="37" t="e">
        <f t="shared" si="347"/>
        <v>#DIV/0!</v>
      </c>
      <c r="AZ755" s="37" t="e">
        <f t="shared" si="348"/>
        <v>#DIV/0!</v>
      </c>
      <c r="BA755" s="37" t="e">
        <f t="shared" si="349"/>
        <v>#DIV/0!</v>
      </c>
      <c r="BB755" s="42" t="e">
        <f>IF($E755="ST",VALUE(TEXT((1/(('TOX and EXPO INPUTS'!$F$9/AG755)+('TOX and EXPO INPUTS'!$F$17/AN755))),"0.0E+00")),IF($E755="IT",VALUE(TEXT((1/(('TOX and EXPO INPUTS'!$F$12/AG755)+('TOX and EXPO INPUTS'!$F$20/AN755))),"0.0E+00"))))</f>
        <v>#DIV/0!</v>
      </c>
      <c r="BC755" s="37" t="e">
        <f>IF($E755="ST",VALUE(TEXT((1/(('TOX and EXPO INPUTS'!$F$9/AH755)+('TOX and EXPO INPUTS'!$F$17/AN755))),"0.0E+00")),IF($E755="IT",VALUE(TEXT((1/(('TOX and EXPO INPUTS'!$F$12/AH755)+('TOX and EXPO INPUTS'!$F$20/AN755))),"0.0E+00"))))</f>
        <v>#DIV/0!</v>
      </c>
      <c r="BD755" s="37" t="e">
        <f>IF($E755="ST",VALUE(TEXT((1/(('TOX and EXPO INPUTS'!$F$9/AI755)+('TOX and EXPO INPUTS'!$F$17/AN755))),"0.0E+00")),IF($E755="IT",VALUE(TEXT((1/(('TOX and EXPO INPUTS'!$F$12/AI755)+('TOX and EXPO INPUTS'!$F$20/AN755))),"0.0E+00"))))</f>
        <v>#DIV/0!</v>
      </c>
      <c r="BE755" s="37" t="e">
        <f>IF($E755="ST",VALUE(TEXT((1/(('TOX and EXPO INPUTS'!$F$9/AG755)+('TOX and EXPO INPUTS'!$F$17/AO755))),"0.0E+00")),IF($E755="IT",VALUE(TEXT((1/(('TOX and EXPO INPUTS'!$F$12/AG755)+('TOX and EXPO INPUTS'!$F$20/AO755))),"0.0E+00"))))</f>
        <v>#DIV/0!</v>
      </c>
      <c r="BF755" s="37" t="e">
        <f>IF($E755="ST",VALUE(TEXT((1/(('TOX and EXPO INPUTS'!$F$9/AH755)+('TOX and EXPO INPUTS'!$F$17/AO755))),"0.0E+00")),IF($E755="IT",VALUE(TEXT((1/(('TOX and EXPO INPUTS'!$F$12/AH755)+('TOX and EXPO INPUTS'!$F$20/AO755))),"0.0E+00"))))</f>
        <v>#DIV/0!</v>
      </c>
      <c r="BG755" s="37" t="e">
        <f>IF($E755="ST",VALUE(TEXT((1/(('TOX and EXPO INPUTS'!$F$9/AI755)+('TOX and EXPO INPUTS'!$F$17/AO755))),"0.0E+00")),IF($E755="IT",VALUE(TEXT((1/(('TOX and EXPO INPUTS'!$F$12/AI755)+('TOX and EXPO INPUTS'!$F$20/AO755))),"0.0E+00"))))</f>
        <v>#DIV/0!</v>
      </c>
      <c r="BH755" s="42" t="e">
        <f>VALUE(TEXT((AD755*$T755/365*'TOX and EXPO INPUTS'!$E$33/'TOX and EXPO INPUTS'!$E$34),"0.00E+00"))</f>
        <v>#DIV/0!</v>
      </c>
      <c r="BI755" s="37" t="e">
        <f>VALUE(TEXT((AE755*$T755/365*'TOX and EXPO INPUTS'!$E$33/'TOX and EXPO INPUTS'!$E$34),"0.00E+00"))</f>
        <v>#DIV/0!</v>
      </c>
      <c r="BJ755" s="37" t="e">
        <f>VALUE(TEXT((AF755*$T755/365*'TOX and EXPO INPUTS'!$E$33/'TOX and EXPO INPUTS'!$E$34),"0.00E+00"))</f>
        <v>#DIV/0!</v>
      </c>
      <c r="BK755" s="42" t="e">
        <f>VALUE(TEXT((AD755*$U755/365*'TOX and EXPO INPUTS'!$E$33/'TOX and EXPO INPUTS'!$E$34),"0.00E+00"))</f>
        <v>#DIV/0!</v>
      </c>
      <c r="BL755" s="37" t="e">
        <f>VALUE(TEXT((AE755*$U755/365*'TOX and EXPO INPUTS'!$E$33/'TOX and EXPO INPUTS'!$E$34),"0.00E+00"))</f>
        <v>#DIV/0!</v>
      </c>
      <c r="BM755" s="37" t="e">
        <f>VALUE(TEXT((AF755*$U755/365*'TOX and EXPO INPUTS'!$E$33/'TOX and EXPO INPUTS'!$E$34),"0.00E+00"))</f>
        <v>#DIV/0!</v>
      </c>
      <c r="BN755" s="42" t="e">
        <f>VALUE(TEXT((AL755*$T755/365*'TOX and EXPO INPUTS'!$E$33/'TOX and EXPO INPUTS'!$E$34),"0.00E+00"))</f>
        <v>#DIV/0!</v>
      </c>
      <c r="BO755" s="37" t="e">
        <f>VALUE(TEXT((AM755*$T755/365*'TOX and EXPO INPUTS'!$E$33/'TOX and EXPO INPUTS'!$E$34),"0.00E+00"))</f>
        <v>#DIV/0!</v>
      </c>
      <c r="BP755" s="42" t="e">
        <f>VALUE(TEXT((AL755*$U755/365*'TOX and EXPO INPUTS'!$E$33/'TOX and EXPO INPUTS'!$E$34),"0.00E+00"))</f>
        <v>#DIV/0!</v>
      </c>
      <c r="BQ755" s="37" t="e">
        <f>VALUE(TEXT((AM755*$U755/365*'TOX and EXPO INPUTS'!$E$33/'TOX and EXPO INPUTS'!$E$34),"0.00E+00"))</f>
        <v>#DIV/0!</v>
      </c>
      <c r="BR755" s="42" t="e">
        <f>VALUE(TEXT((AP755*$T755/365*'TOX and EXPO INPUTS'!$E$33/'TOX and EXPO INPUTS'!$E$34),"0.00E+00"))</f>
        <v>#DIV/0!</v>
      </c>
      <c r="BS755" s="37" t="e">
        <f>VALUE(TEXT((AQ755*$T755/365*'TOX and EXPO INPUTS'!$E$33/'TOX and EXPO INPUTS'!$E$34),"0.00E+00"))</f>
        <v>#DIV/0!</v>
      </c>
      <c r="BT755" s="37" t="e">
        <f>VALUE(TEXT((AR755*$T755/365*'TOX and EXPO INPUTS'!$E$33/'TOX and EXPO INPUTS'!$E$34),"0.00E+00"))</f>
        <v>#DIV/0!</v>
      </c>
      <c r="BU755" s="37" t="e">
        <f>VALUE(TEXT((AS755*$T755/365*'TOX and EXPO INPUTS'!$E$33/'TOX and EXPO INPUTS'!$E$34),"0.00E+00"))</f>
        <v>#DIV/0!</v>
      </c>
      <c r="BV755" s="37" t="e">
        <f>VALUE(TEXT((AT755*$T755/365*'TOX and EXPO INPUTS'!$E$33/'TOX and EXPO INPUTS'!$E$34),"0.00E+00"))</f>
        <v>#DIV/0!</v>
      </c>
      <c r="BW755" s="37" t="e">
        <f>VALUE(TEXT((AU755*$T755/365*'TOX and EXPO INPUTS'!$E$33/'TOX and EXPO INPUTS'!$E$34),"0.00E+00"))</f>
        <v>#DIV/0!</v>
      </c>
      <c r="BX755" s="42" t="e">
        <f>VALUE(TEXT((AP755*$U755/365*'TOX and EXPO INPUTS'!$E$33/'TOX and EXPO INPUTS'!$E$34),"0.00E+00"))</f>
        <v>#DIV/0!</v>
      </c>
      <c r="BY755" s="37" t="e">
        <f>VALUE(TEXT((AQ755*$U755/365*'TOX and EXPO INPUTS'!$E$33/'TOX and EXPO INPUTS'!$E$34),"0.00E+00"))</f>
        <v>#DIV/0!</v>
      </c>
      <c r="BZ755" s="37" t="e">
        <f>VALUE(TEXT((AR755*$U755/365*'TOX and EXPO INPUTS'!$E$33/'TOX and EXPO INPUTS'!$E$34),"0.00E+00"))</f>
        <v>#DIV/0!</v>
      </c>
      <c r="CA755" s="37" t="e">
        <f>VALUE(TEXT((AS755*$U755/365*'TOX and EXPO INPUTS'!$E$33/'TOX and EXPO INPUTS'!$E$34),"0.00E+00"))</f>
        <v>#DIV/0!</v>
      </c>
      <c r="CB755" s="37" t="e">
        <f>VALUE(TEXT((AT755*$U755/365*'TOX and EXPO INPUTS'!$E$33/'TOX and EXPO INPUTS'!$E$34),"0.00E+00"))</f>
        <v>#DIV/0!</v>
      </c>
      <c r="CC755" s="37" t="e">
        <f>VALUE(TEXT((AU755*$U755/365*'TOX and EXPO INPUTS'!$E$33/'TOX and EXPO INPUTS'!$E$34),"0.00E+00"))</f>
        <v>#DIV/0!</v>
      </c>
      <c r="CD755" s="58" t="e">
        <f>VALUE(TEXT((BR755*'TOX and EXPO INPUTS'!$F$23),"0.00E+00"))</f>
        <v>#DIV/0!</v>
      </c>
      <c r="CE755" s="57" t="e">
        <f>VALUE(TEXT((BS755*'TOX and EXPO INPUTS'!$F$23),"0.00E+00"))</f>
        <v>#DIV/0!</v>
      </c>
      <c r="CF755" s="57" t="e">
        <f>VALUE(TEXT((BT755*'TOX and EXPO INPUTS'!$F$23),"0.00E+00"))</f>
        <v>#DIV/0!</v>
      </c>
      <c r="CG755" s="57" t="e">
        <f>VALUE(TEXT((BU755*'TOX and EXPO INPUTS'!$F$23),"0.00E+00"))</f>
        <v>#DIV/0!</v>
      </c>
      <c r="CH755" s="57" t="e">
        <f>VALUE(TEXT((BV755*'TOX and EXPO INPUTS'!$F$23),"0.00E+00"))</f>
        <v>#DIV/0!</v>
      </c>
      <c r="CI755" s="57" t="e">
        <f>VALUE(TEXT((BW755*'TOX and EXPO INPUTS'!$F$23),"0.00E+00"))</f>
        <v>#DIV/0!</v>
      </c>
      <c r="CJ755" s="58" t="e">
        <f>VALUE(TEXT((BX755*'TOX and EXPO INPUTS'!$F$23),"0.00E+00"))</f>
        <v>#DIV/0!</v>
      </c>
      <c r="CK755" s="57" t="e">
        <f>VALUE(TEXT((BY755*'TOX and EXPO INPUTS'!$F$23),"0.00E+00"))</f>
        <v>#DIV/0!</v>
      </c>
      <c r="CL755" s="57" t="e">
        <f>VALUE(TEXT((BZ755*'TOX and EXPO INPUTS'!$F$23),"0.00E+00"))</f>
        <v>#DIV/0!</v>
      </c>
      <c r="CM755" s="57" t="e">
        <f>VALUE(TEXT((CA755*'TOX and EXPO INPUTS'!$F$23),"0.00E+00"))</f>
        <v>#DIV/0!</v>
      </c>
      <c r="CN755" s="57" t="e">
        <f>VALUE(TEXT((CB755*'TOX and EXPO INPUTS'!$F$23),"0.00E+00"))</f>
        <v>#DIV/0!</v>
      </c>
      <c r="CO755" s="57" t="e">
        <f>VALUE(TEXT((CC755*'TOX and EXPO INPUTS'!$F$23),"0.00E+00"))</f>
        <v>#DIV/0!</v>
      </c>
      <c r="CP755" s="38" t="s">
        <v>106</v>
      </c>
      <c r="CQ755" s="34" t="s">
        <v>107</v>
      </c>
      <c r="CR755" s="34" t="s">
        <v>108</v>
      </c>
      <c r="CS755" s="39" t="s">
        <v>109</v>
      </c>
    </row>
    <row r="756" spans="1:97" ht="48" customHeight="1" x14ac:dyDescent="0.25">
      <c r="A756" s="34" t="s">
        <v>98</v>
      </c>
      <c r="B756" s="34" t="s">
        <v>99</v>
      </c>
      <c r="C756" s="34" t="s">
        <v>100</v>
      </c>
      <c r="D756" s="34" t="s">
        <v>110</v>
      </c>
      <c r="E756" s="39" t="s">
        <v>112</v>
      </c>
      <c r="F756" s="40" t="s">
        <v>181</v>
      </c>
      <c r="G756" s="43"/>
      <c r="H756" s="36" t="s">
        <v>104</v>
      </c>
      <c r="I756" s="67"/>
      <c r="J756" s="36" t="s">
        <v>105</v>
      </c>
      <c r="K756" s="100">
        <f>VLOOKUP(F756,'Amount Seed Planted_variables'!$A$3:$I$74,2,0)</f>
        <v>13608</v>
      </c>
      <c r="L756" s="100">
        <f>VLOOKUP(F756,'Amount Seed Planted_variables'!$A$3:$I$74,3,0)</f>
        <v>31752</v>
      </c>
      <c r="M756" s="36">
        <f t="shared" si="354"/>
        <v>0</v>
      </c>
      <c r="N756" s="35">
        <f t="shared" si="355"/>
        <v>0</v>
      </c>
      <c r="O756" s="101">
        <v>180000</v>
      </c>
      <c r="P756" s="93">
        <f>VLOOKUP(F756,'Amount Seed Planted_variables'!$A$3:$I$74,4,0)</f>
        <v>476280</v>
      </c>
      <c r="Q756" s="93">
        <f>VLOOKUP(F756,'Amount Seed Planted_variables'!$A$3:$I$74,7,0)</f>
        <v>80</v>
      </c>
      <c r="R756" s="93">
        <f>VLOOKUP(F756,'Amount Seed Planted_variables'!$A$3:$I$74,8,0)</f>
        <v>38102400</v>
      </c>
      <c r="S756" s="87" t="str">
        <f t="shared" si="351"/>
        <v>NA</v>
      </c>
      <c r="T756" s="35">
        <v>10</v>
      </c>
      <c r="U756" s="35">
        <v>30</v>
      </c>
      <c r="V756" s="41">
        <v>68</v>
      </c>
      <c r="W756" s="35">
        <v>16.899999999999999</v>
      </c>
      <c r="X756" s="35">
        <v>13.1</v>
      </c>
      <c r="Y756" s="41">
        <v>3.6</v>
      </c>
      <c r="Z756" s="35">
        <f t="shared" si="350"/>
        <v>0.36000000000000004</v>
      </c>
      <c r="AA756" s="42">
        <f t="shared" si="356"/>
        <v>0</v>
      </c>
      <c r="AB756" s="37">
        <f t="shared" si="357"/>
        <v>0</v>
      </c>
      <c r="AC756" s="37">
        <f t="shared" si="358"/>
        <v>0</v>
      </c>
      <c r="AD756" s="42" t="e">
        <f>VALUE(TEXT(((AA756*'TOX and EXPO INPUTS'!$F$13)/'TOX and EXPO INPUTS'!$E$27),"0.00E+00"))</f>
        <v>#DIV/0!</v>
      </c>
      <c r="AE756" s="37" t="e">
        <f>VALUE(TEXT(((AB756*'TOX and EXPO INPUTS'!$F$13)/'TOX and EXPO INPUTS'!$E$27),"0.00E+00"))</f>
        <v>#DIV/0!</v>
      </c>
      <c r="AF756" s="37" t="e">
        <f>VALUE(TEXT(((AC756*'TOX and EXPO INPUTS'!$F$13)/'TOX and EXPO INPUTS'!$E$27),"0.00E+00"))</f>
        <v>#DIV/0!</v>
      </c>
      <c r="AG756" s="42" t="e">
        <f>IF($E756="ST",VALUE(TEXT(('TOX and EXPO INPUTS'!$F$7/AD756),"0.0E+00")),IF($E756="IT",VALUE(TEXT(('TOX and EXPO INPUTS'!$F$10/AD756),"0.0E+00"))))</f>
        <v>#DIV/0!</v>
      </c>
      <c r="AH756" s="37" t="e">
        <f>IF($E756="ST",VALUE(TEXT(('TOX and EXPO INPUTS'!$F$7/AE756),"0.0E+00")),IF($E756="IT",VALUE(TEXT(('TOX and EXPO INPUTS'!$F$10/AE756),"0.0E+00"))))</f>
        <v>#DIV/0!</v>
      </c>
      <c r="AI756" s="37" t="e">
        <f>IF($E756="ST",VALUE(TEXT(('TOX and EXPO INPUTS'!$F$7/AF756),"0.0E+00")),IF($E756="IT",VALUE(TEXT(('TOX and EXPO INPUTS'!$F$10/AF756),"0.0E+00"))))</f>
        <v>#DIV/0!</v>
      </c>
      <c r="AJ756" s="42">
        <f t="shared" si="352"/>
        <v>0</v>
      </c>
      <c r="AK756" s="37">
        <f t="shared" si="353"/>
        <v>0</v>
      </c>
      <c r="AL756" s="42" t="e">
        <f>VALUE(TEXT(((AJ756*'TOX and EXPO INPUTS'!$F$21)/'TOX and EXPO INPUTS'!$E$29),"0.00E+00"))</f>
        <v>#DIV/0!</v>
      </c>
      <c r="AM756" s="37" t="e">
        <f>VALUE(TEXT(((AK756*'TOX and EXPO INPUTS'!$F$21)/'TOX and EXPO INPUTS'!$E$29),"0.00E+00"))</f>
        <v>#DIV/0!</v>
      </c>
      <c r="AN756" s="42" t="e">
        <f>IF($E756="ST",VALUE(TEXT(('TOX and EXPO INPUTS'!$F$15/AL756),"0.0E+00")),IF($E756="IT",VALUE(TEXT(('TOX and EXPO INPUTS'!$F$18/AL756),"0.0E+00"))))</f>
        <v>#DIV/0!</v>
      </c>
      <c r="AO756" s="37" t="e">
        <f>IF($E756="ST",VALUE(TEXT(('TOX and EXPO INPUTS'!$F$15/AM756),"0.0E+00")),IF($E756="IT",VALUE(TEXT(('TOX and EXPO INPUTS'!$F$18/AM756),"0.0E+00"))))</f>
        <v>#DIV/0!</v>
      </c>
      <c r="AP756" s="42" t="e">
        <f t="shared" ref="AP756:AP816" si="385">VALUE(TEXT((AD756+AL756),"0.00E+00"))</f>
        <v>#DIV/0!</v>
      </c>
      <c r="AQ756" s="37" t="e">
        <f t="shared" ref="AQ756:AQ816" si="386">VALUE(TEXT((AE756+AL756),"0.00E+00"))</f>
        <v>#DIV/0!</v>
      </c>
      <c r="AR756" s="37" t="e">
        <f t="shared" ref="AR756:AR816" si="387">VALUE(TEXT((AF756+AL756),"0.00E+00"))</f>
        <v>#DIV/0!</v>
      </c>
      <c r="AS756" s="37" t="e">
        <f t="shared" ref="AS756:AS816" si="388">VALUE(TEXT((AD756+AM756),"0.00E+00"))</f>
        <v>#DIV/0!</v>
      </c>
      <c r="AT756" s="37" t="e">
        <f t="shared" ref="AT756:AT816" si="389">VALUE(TEXT((AE756+AM756),"0.00E+00"))</f>
        <v>#DIV/0!</v>
      </c>
      <c r="AU756" s="37" t="e">
        <f t="shared" ref="AU756:AU816" si="390">VALUE(TEXT((AF756+AM756),"0.00E+00"))</f>
        <v>#DIV/0!</v>
      </c>
      <c r="AV756" s="42" t="e">
        <f t="shared" ref="AV756:AV816" si="391">VALUE(TEXT(1/((1/AG756)+(1/AN756)),"0.0E+00"))</f>
        <v>#DIV/0!</v>
      </c>
      <c r="AW756" s="37" t="e">
        <f t="shared" ref="AW756:AW816" si="392">VALUE(TEXT(1/((1/AH756)+(1/AN756)),"0.0E+00"))</f>
        <v>#DIV/0!</v>
      </c>
      <c r="AX756" s="37" t="e">
        <f t="shared" ref="AX756:AX816" si="393">VALUE(TEXT(1/((1/AI756)+(1/AN756)),"0.0E+00"))</f>
        <v>#DIV/0!</v>
      </c>
      <c r="AY756" s="37" t="e">
        <f t="shared" ref="AY756:AY816" si="394">VALUE(TEXT(1/((1/AG756)+(1/AO756)),"0.0E+00"))</f>
        <v>#DIV/0!</v>
      </c>
      <c r="AZ756" s="37" t="e">
        <f t="shared" ref="AZ756:AZ816" si="395">VALUE(TEXT(1/((1/AH756)+(1/AO756)),"0.0E+00"))</f>
        <v>#DIV/0!</v>
      </c>
      <c r="BA756" s="37" t="e">
        <f t="shared" ref="BA756:BA816" si="396">VALUE(TEXT(1/((1/AI756)+(1/AO756)),"0.0E+00"))</f>
        <v>#DIV/0!</v>
      </c>
      <c r="BB756" s="42" t="e">
        <f>IF($E756="ST",VALUE(TEXT((1/(('TOX and EXPO INPUTS'!$F$9/AG756)+('TOX and EXPO INPUTS'!$F$17/AN756))),"0.0E+00")),IF($E756="IT",VALUE(TEXT((1/(('TOX and EXPO INPUTS'!$F$12/AG756)+('TOX and EXPO INPUTS'!$F$20/AN756))),"0.0E+00"))))</f>
        <v>#DIV/0!</v>
      </c>
      <c r="BC756" s="37" t="e">
        <f>IF($E756="ST",VALUE(TEXT((1/(('TOX and EXPO INPUTS'!$F$9/AH756)+('TOX and EXPO INPUTS'!$F$17/AN756))),"0.0E+00")),IF($E756="IT",VALUE(TEXT((1/(('TOX and EXPO INPUTS'!$F$12/AH756)+('TOX and EXPO INPUTS'!$F$20/AN756))),"0.0E+00"))))</f>
        <v>#DIV/0!</v>
      </c>
      <c r="BD756" s="37" t="e">
        <f>IF($E756="ST",VALUE(TEXT((1/(('TOX and EXPO INPUTS'!$F$9/AI756)+('TOX and EXPO INPUTS'!$F$17/AN756))),"0.0E+00")),IF($E756="IT",VALUE(TEXT((1/(('TOX and EXPO INPUTS'!$F$12/AI756)+('TOX and EXPO INPUTS'!$F$20/AN756))),"0.0E+00"))))</f>
        <v>#DIV/0!</v>
      </c>
      <c r="BE756" s="37" t="e">
        <f>IF($E756="ST",VALUE(TEXT((1/(('TOX and EXPO INPUTS'!$F$9/AG756)+('TOX and EXPO INPUTS'!$F$17/AO756))),"0.0E+00")),IF($E756="IT",VALUE(TEXT((1/(('TOX and EXPO INPUTS'!$F$12/AG756)+('TOX and EXPO INPUTS'!$F$20/AO756))),"0.0E+00"))))</f>
        <v>#DIV/0!</v>
      </c>
      <c r="BF756" s="37" t="e">
        <f>IF($E756="ST",VALUE(TEXT((1/(('TOX and EXPO INPUTS'!$F$9/AH756)+('TOX and EXPO INPUTS'!$F$17/AO756))),"0.0E+00")),IF($E756="IT",VALUE(TEXT((1/(('TOX and EXPO INPUTS'!$F$12/AH756)+('TOX and EXPO INPUTS'!$F$20/AO756))),"0.0E+00"))))</f>
        <v>#DIV/0!</v>
      </c>
      <c r="BG756" s="37" t="e">
        <f>IF($E756="ST",VALUE(TEXT((1/(('TOX and EXPO INPUTS'!$F$9/AI756)+('TOX and EXPO INPUTS'!$F$17/AO756))),"0.0E+00")),IF($E756="IT",VALUE(TEXT((1/(('TOX and EXPO INPUTS'!$F$12/AI756)+('TOX and EXPO INPUTS'!$F$20/AO756))),"0.0E+00"))))</f>
        <v>#DIV/0!</v>
      </c>
      <c r="BH756" s="42" t="e">
        <f>VALUE(TEXT((AD756*$T756/365*'TOX and EXPO INPUTS'!$E$33/'TOX and EXPO INPUTS'!$E$34),"0.00E+00"))</f>
        <v>#DIV/0!</v>
      </c>
      <c r="BI756" s="37" t="e">
        <f>VALUE(TEXT((AE756*$T756/365*'TOX and EXPO INPUTS'!$E$33/'TOX and EXPO INPUTS'!$E$34),"0.00E+00"))</f>
        <v>#DIV/0!</v>
      </c>
      <c r="BJ756" s="37" t="e">
        <f>VALUE(TEXT((AF756*$T756/365*'TOX and EXPO INPUTS'!$E$33/'TOX and EXPO INPUTS'!$E$34),"0.00E+00"))</f>
        <v>#DIV/0!</v>
      </c>
      <c r="BK756" s="42" t="e">
        <f>VALUE(TEXT((AD756*$U756/365*'TOX and EXPO INPUTS'!$E$33/'TOX and EXPO INPUTS'!$E$34),"0.00E+00"))</f>
        <v>#DIV/0!</v>
      </c>
      <c r="BL756" s="37" t="e">
        <f>VALUE(TEXT((AE756*$U756/365*'TOX and EXPO INPUTS'!$E$33/'TOX and EXPO INPUTS'!$E$34),"0.00E+00"))</f>
        <v>#DIV/0!</v>
      </c>
      <c r="BM756" s="37" t="e">
        <f>VALUE(TEXT((AF756*$U756/365*'TOX and EXPO INPUTS'!$E$33/'TOX and EXPO INPUTS'!$E$34),"0.00E+00"))</f>
        <v>#DIV/0!</v>
      </c>
      <c r="BN756" s="42" t="e">
        <f>VALUE(TEXT((AL756*$T756/365*'TOX and EXPO INPUTS'!$E$33/'TOX and EXPO INPUTS'!$E$34),"0.00E+00"))</f>
        <v>#DIV/0!</v>
      </c>
      <c r="BO756" s="37" t="e">
        <f>VALUE(TEXT((AM756*$T756/365*'TOX and EXPO INPUTS'!$E$33/'TOX and EXPO INPUTS'!$E$34),"0.00E+00"))</f>
        <v>#DIV/0!</v>
      </c>
      <c r="BP756" s="42" t="e">
        <f>VALUE(TEXT((AL756*$U756/365*'TOX and EXPO INPUTS'!$E$33/'TOX and EXPO INPUTS'!$E$34),"0.00E+00"))</f>
        <v>#DIV/0!</v>
      </c>
      <c r="BQ756" s="37" t="e">
        <f>VALUE(TEXT((AM756*$U756/365*'TOX and EXPO INPUTS'!$E$33/'TOX and EXPO INPUTS'!$E$34),"0.00E+00"))</f>
        <v>#DIV/0!</v>
      </c>
      <c r="BR756" s="42" t="e">
        <f>VALUE(TEXT((AP756*$T756/365*'TOX and EXPO INPUTS'!$E$33/'TOX and EXPO INPUTS'!$E$34),"0.00E+00"))</f>
        <v>#DIV/0!</v>
      </c>
      <c r="BS756" s="37" t="e">
        <f>VALUE(TEXT((AQ756*$T756/365*'TOX and EXPO INPUTS'!$E$33/'TOX and EXPO INPUTS'!$E$34),"0.00E+00"))</f>
        <v>#DIV/0!</v>
      </c>
      <c r="BT756" s="37" t="e">
        <f>VALUE(TEXT((AR756*$T756/365*'TOX and EXPO INPUTS'!$E$33/'TOX and EXPO INPUTS'!$E$34),"0.00E+00"))</f>
        <v>#DIV/0!</v>
      </c>
      <c r="BU756" s="37" t="e">
        <f>VALUE(TEXT((AS756*$T756/365*'TOX and EXPO INPUTS'!$E$33/'TOX and EXPO INPUTS'!$E$34),"0.00E+00"))</f>
        <v>#DIV/0!</v>
      </c>
      <c r="BV756" s="37" t="e">
        <f>VALUE(TEXT((AT756*$T756/365*'TOX and EXPO INPUTS'!$E$33/'TOX and EXPO INPUTS'!$E$34),"0.00E+00"))</f>
        <v>#DIV/0!</v>
      </c>
      <c r="BW756" s="37" t="e">
        <f>VALUE(TEXT((AU756*$T756/365*'TOX and EXPO INPUTS'!$E$33/'TOX and EXPO INPUTS'!$E$34),"0.00E+00"))</f>
        <v>#DIV/0!</v>
      </c>
      <c r="BX756" s="42" t="e">
        <f>VALUE(TEXT((AP756*$U756/365*'TOX and EXPO INPUTS'!$E$33/'TOX and EXPO INPUTS'!$E$34),"0.00E+00"))</f>
        <v>#DIV/0!</v>
      </c>
      <c r="BY756" s="37" t="e">
        <f>VALUE(TEXT((AQ756*$U756/365*'TOX and EXPO INPUTS'!$E$33/'TOX and EXPO INPUTS'!$E$34),"0.00E+00"))</f>
        <v>#DIV/0!</v>
      </c>
      <c r="BZ756" s="37" t="e">
        <f>VALUE(TEXT((AR756*$U756/365*'TOX and EXPO INPUTS'!$E$33/'TOX and EXPO INPUTS'!$E$34),"0.00E+00"))</f>
        <v>#DIV/0!</v>
      </c>
      <c r="CA756" s="37" t="e">
        <f>VALUE(TEXT((AS756*$U756/365*'TOX and EXPO INPUTS'!$E$33/'TOX and EXPO INPUTS'!$E$34),"0.00E+00"))</f>
        <v>#DIV/0!</v>
      </c>
      <c r="CB756" s="37" t="e">
        <f>VALUE(TEXT((AT756*$U756/365*'TOX and EXPO INPUTS'!$E$33/'TOX and EXPO INPUTS'!$E$34),"0.00E+00"))</f>
        <v>#DIV/0!</v>
      </c>
      <c r="CC756" s="37" t="e">
        <f>VALUE(TEXT((AU756*$U756/365*'TOX and EXPO INPUTS'!$E$33/'TOX and EXPO INPUTS'!$E$34),"0.00E+00"))</f>
        <v>#DIV/0!</v>
      </c>
      <c r="CD756" s="58" t="e">
        <f>VALUE(TEXT((BR756*'TOX and EXPO INPUTS'!$F$23),"0.00E+00"))</f>
        <v>#DIV/0!</v>
      </c>
      <c r="CE756" s="57" t="e">
        <f>VALUE(TEXT((BS756*'TOX and EXPO INPUTS'!$F$23),"0.00E+00"))</f>
        <v>#DIV/0!</v>
      </c>
      <c r="CF756" s="57" t="e">
        <f>VALUE(TEXT((BT756*'TOX and EXPO INPUTS'!$F$23),"0.00E+00"))</f>
        <v>#DIV/0!</v>
      </c>
      <c r="CG756" s="57" t="e">
        <f>VALUE(TEXT((BU756*'TOX and EXPO INPUTS'!$F$23),"0.00E+00"))</f>
        <v>#DIV/0!</v>
      </c>
      <c r="CH756" s="57" t="e">
        <f>VALUE(TEXT((BV756*'TOX and EXPO INPUTS'!$F$23),"0.00E+00"))</f>
        <v>#DIV/0!</v>
      </c>
      <c r="CI756" s="57" t="e">
        <f>VALUE(TEXT((BW756*'TOX and EXPO INPUTS'!$F$23),"0.00E+00"))</f>
        <v>#DIV/0!</v>
      </c>
      <c r="CJ756" s="58" t="e">
        <f>VALUE(TEXT((BX756*'TOX and EXPO INPUTS'!$F$23),"0.00E+00"))</f>
        <v>#DIV/0!</v>
      </c>
      <c r="CK756" s="57" t="e">
        <f>VALUE(TEXT((BY756*'TOX and EXPO INPUTS'!$F$23),"0.00E+00"))</f>
        <v>#DIV/0!</v>
      </c>
      <c r="CL756" s="57" t="e">
        <f>VALUE(TEXT((BZ756*'TOX and EXPO INPUTS'!$F$23),"0.00E+00"))</f>
        <v>#DIV/0!</v>
      </c>
      <c r="CM756" s="57" t="e">
        <f>VALUE(TEXT((CA756*'TOX and EXPO INPUTS'!$F$23),"0.00E+00"))</f>
        <v>#DIV/0!</v>
      </c>
      <c r="CN756" s="57" t="e">
        <f>VALUE(TEXT((CB756*'TOX and EXPO INPUTS'!$F$23),"0.00E+00"))</f>
        <v>#DIV/0!</v>
      </c>
      <c r="CO756" s="57" t="e">
        <f>VALUE(TEXT((CC756*'TOX and EXPO INPUTS'!$F$23),"0.00E+00"))</f>
        <v>#DIV/0!</v>
      </c>
      <c r="CP756" s="38" t="s">
        <v>106</v>
      </c>
      <c r="CQ756" s="34" t="s">
        <v>107</v>
      </c>
      <c r="CR756" s="34" t="s">
        <v>108</v>
      </c>
      <c r="CS756" s="39" t="s">
        <v>109</v>
      </c>
    </row>
    <row r="757" spans="1:97" ht="48" customHeight="1" x14ac:dyDescent="0.25">
      <c r="A757" s="34" t="s">
        <v>98</v>
      </c>
      <c r="B757" s="34" t="s">
        <v>99</v>
      </c>
      <c r="C757" s="34" t="s">
        <v>100</v>
      </c>
      <c r="D757" s="34" t="s">
        <v>111</v>
      </c>
      <c r="E757" s="39" t="s">
        <v>112</v>
      </c>
      <c r="F757" s="40" t="s">
        <v>181</v>
      </c>
      <c r="G757" s="43"/>
      <c r="H757" s="36" t="s">
        <v>104</v>
      </c>
      <c r="I757" s="67"/>
      <c r="J757" s="36" t="s">
        <v>105</v>
      </c>
      <c r="K757" s="100">
        <f>VLOOKUP(F757,'Amount Seed Planted_variables'!$A$3:$I$74,2,0)</f>
        <v>13608</v>
      </c>
      <c r="L757" s="100">
        <f>VLOOKUP(F757,'Amount Seed Planted_variables'!$A$3:$I$74,3,0)</f>
        <v>31752</v>
      </c>
      <c r="M757" s="36">
        <f t="shared" si="354"/>
        <v>0</v>
      </c>
      <c r="N757" s="35">
        <f t="shared" si="355"/>
        <v>0</v>
      </c>
      <c r="O757" s="101">
        <v>180000</v>
      </c>
      <c r="P757" s="93">
        <f>VLOOKUP(F757,'Amount Seed Planted_variables'!$A$3:$I$74,4,0)</f>
        <v>476280</v>
      </c>
      <c r="Q757" s="93">
        <f>VLOOKUP(F757,'Amount Seed Planted_variables'!$A$3:$I$74,7,0)</f>
        <v>80</v>
      </c>
      <c r="R757" s="93">
        <f>VLOOKUP(F757,'Amount Seed Planted_variables'!$A$3:$I$74,8,0)</f>
        <v>38102400</v>
      </c>
      <c r="S757" s="87">
        <f t="shared" si="351"/>
        <v>2.5</v>
      </c>
      <c r="T757" s="35">
        <v>10</v>
      </c>
      <c r="U757" s="35">
        <v>30</v>
      </c>
      <c r="V757" s="41">
        <v>138210600</v>
      </c>
      <c r="W757" s="35">
        <v>23262800</v>
      </c>
      <c r="X757" s="35">
        <v>21238200</v>
      </c>
      <c r="Y757" s="41">
        <v>106100</v>
      </c>
      <c r="Z757" s="35">
        <f t="shared" ref="Z757:Z817" si="397">Y757*0.1</f>
        <v>10610</v>
      </c>
      <c r="AA757" s="42">
        <f t="shared" si="356"/>
        <v>0</v>
      </c>
      <c r="AB757" s="37">
        <f t="shared" si="357"/>
        <v>0</v>
      </c>
      <c r="AC757" s="37">
        <f t="shared" si="358"/>
        <v>0</v>
      </c>
      <c r="AD757" s="42" t="e">
        <f>VALUE(TEXT(((AA757*'TOX and EXPO INPUTS'!$F$13)/'TOX and EXPO INPUTS'!$E$27),"0.00E+00"))</f>
        <v>#DIV/0!</v>
      </c>
      <c r="AE757" s="37" t="e">
        <f>VALUE(TEXT(((AB757*'TOX and EXPO INPUTS'!$F$13)/'TOX and EXPO INPUTS'!$E$27),"0.00E+00"))</f>
        <v>#DIV/0!</v>
      </c>
      <c r="AF757" s="37" t="e">
        <f>VALUE(TEXT(((AC757*'TOX and EXPO INPUTS'!$F$13)/'TOX and EXPO INPUTS'!$E$27),"0.00E+00"))</f>
        <v>#DIV/0!</v>
      </c>
      <c r="AG757" s="42" t="e">
        <f>IF($E757="ST",VALUE(TEXT(('TOX and EXPO INPUTS'!$F$7/AD757),"0.0E+00")),IF($E757="IT",VALUE(TEXT(('TOX and EXPO INPUTS'!$F$10/AD757),"0.0E+00"))))</f>
        <v>#DIV/0!</v>
      </c>
      <c r="AH757" s="37" t="e">
        <f>IF($E757="ST",VALUE(TEXT(('TOX and EXPO INPUTS'!$F$7/AE757),"0.0E+00")),IF($E757="IT",VALUE(TEXT(('TOX and EXPO INPUTS'!$F$10/AE757),"0.0E+00"))))</f>
        <v>#DIV/0!</v>
      </c>
      <c r="AI757" s="37" t="e">
        <f>IF($E757="ST",VALUE(TEXT(('TOX and EXPO INPUTS'!$F$7/AF757),"0.0E+00")),IF($E757="IT",VALUE(TEXT(('TOX and EXPO INPUTS'!$F$10/AF757),"0.0E+00"))))</f>
        <v>#DIV/0!</v>
      </c>
      <c r="AJ757" s="42">
        <f t="shared" si="352"/>
        <v>0</v>
      </c>
      <c r="AK757" s="37">
        <f t="shared" si="353"/>
        <v>0</v>
      </c>
      <c r="AL757" s="42" t="e">
        <f>VALUE(TEXT(((AJ757*'TOX and EXPO INPUTS'!$F$21)/'TOX and EXPO INPUTS'!$E$29),"0.00E+00"))</f>
        <v>#DIV/0!</v>
      </c>
      <c r="AM757" s="37" t="e">
        <f>VALUE(TEXT(((AK757*'TOX and EXPO INPUTS'!$F$21)/'TOX and EXPO INPUTS'!$E$29),"0.00E+00"))</f>
        <v>#DIV/0!</v>
      </c>
      <c r="AN757" s="42" t="e">
        <f>IF($E757="ST",VALUE(TEXT(('TOX and EXPO INPUTS'!$F$15/AL757),"0.0E+00")),IF($E757="IT",VALUE(TEXT(('TOX and EXPO INPUTS'!$F$18/AL757),"0.0E+00"))))</f>
        <v>#DIV/0!</v>
      </c>
      <c r="AO757" s="37" t="e">
        <f>IF($E757="ST",VALUE(TEXT(('TOX and EXPO INPUTS'!$F$15/AM757),"0.0E+00")),IF($E757="IT",VALUE(TEXT(('TOX and EXPO INPUTS'!$F$18/AM757),"0.0E+00"))))</f>
        <v>#DIV/0!</v>
      </c>
      <c r="AP757" s="42" t="e">
        <f t="shared" si="385"/>
        <v>#DIV/0!</v>
      </c>
      <c r="AQ757" s="37" t="e">
        <f t="shared" si="386"/>
        <v>#DIV/0!</v>
      </c>
      <c r="AR757" s="37" t="e">
        <f t="shared" si="387"/>
        <v>#DIV/0!</v>
      </c>
      <c r="AS757" s="37" t="e">
        <f t="shared" si="388"/>
        <v>#DIV/0!</v>
      </c>
      <c r="AT757" s="37" t="e">
        <f t="shared" si="389"/>
        <v>#DIV/0!</v>
      </c>
      <c r="AU757" s="37" t="e">
        <f t="shared" si="390"/>
        <v>#DIV/0!</v>
      </c>
      <c r="AV757" s="42" t="e">
        <f t="shared" si="391"/>
        <v>#DIV/0!</v>
      </c>
      <c r="AW757" s="37" t="e">
        <f t="shared" si="392"/>
        <v>#DIV/0!</v>
      </c>
      <c r="AX757" s="37" t="e">
        <f t="shared" si="393"/>
        <v>#DIV/0!</v>
      </c>
      <c r="AY757" s="37" t="e">
        <f t="shared" si="394"/>
        <v>#DIV/0!</v>
      </c>
      <c r="AZ757" s="37" t="e">
        <f t="shared" si="395"/>
        <v>#DIV/0!</v>
      </c>
      <c r="BA757" s="37" t="e">
        <f t="shared" si="396"/>
        <v>#DIV/0!</v>
      </c>
      <c r="BB757" s="42" t="e">
        <f>IF($E757="ST",VALUE(TEXT((1/(('TOX and EXPO INPUTS'!$F$9/AG757)+('TOX and EXPO INPUTS'!$F$17/AN757))),"0.0E+00")),IF($E757="IT",VALUE(TEXT((1/(('TOX and EXPO INPUTS'!$F$12/AG757)+('TOX and EXPO INPUTS'!$F$20/AN757))),"0.0E+00"))))</f>
        <v>#DIV/0!</v>
      </c>
      <c r="BC757" s="37" t="e">
        <f>IF($E757="ST",VALUE(TEXT((1/(('TOX and EXPO INPUTS'!$F$9/AH757)+('TOX and EXPO INPUTS'!$F$17/AN757))),"0.0E+00")),IF($E757="IT",VALUE(TEXT((1/(('TOX and EXPO INPUTS'!$F$12/AH757)+('TOX and EXPO INPUTS'!$F$20/AN757))),"0.0E+00"))))</f>
        <v>#DIV/0!</v>
      </c>
      <c r="BD757" s="37" t="e">
        <f>IF($E757="ST",VALUE(TEXT((1/(('TOX and EXPO INPUTS'!$F$9/AI757)+('TOX and EXPO INPUTS'!$F$17/AN757))),"0.0E+00")),IF($E757="IT",VALUE(TEXT((1/(('TOX and EXPO INPUTS'!$F$12/AI757)+('TOX and EXPO INPUTS'!$F$20/AN757))),"0.0E+00"))))</f>
        <v>#DIV/0!</v>
      </c>
      <c r="BE757" s="37" t="e">
        <f>IF($E757="ST",VALUE(TEXT((1/(('TOX and EXPO INPUTS'!$F$9/AG757)+('TOX and EXPO INPUTS'!$F$17/AO757))),"0.0E+00")),IF($E757="IT",VALUE(TEXT((1/(('TOX and EXPO INPUTS'!$F$12/AG757)+('TOX and EXPO INPUTS'!$F$20/AO757))),"0.0E+00"))))</f>
        <v>#DIV/0!</v>
      </c>
      <c r="BF757" s="37" t="e">
        <f>IF($E757="ST",VALUE(TEXT((1/(('TOX and EXPO INPUTS'!$F$9/AH757)+('TOX and EXPO INPUTS'!$F$17/AO757))),"0.0E+00")),IF($E757="IT",VALUE(TEXT((1/(('TOX and EXPO INPUTS'!$F$12/AH757)+('TOX and EXPO INPUTS'!$F$20/AO757))),"0.0E+00"))))</f>
        <v>#DIV/0!</v>
      </c>
      <c r="BG757" s="37" t="e">
        <f>IF($E757="ST",VALUE(TEXT((1/(('TOX and EXPO INPUTS'!$F$9/AI757)+('TOX and EXPO INPUTS'!$F$17/AO757))),"0.0E+00")),IF($E757="IT",VALUE(TEXT((1/(('TOX and EXPO INPUTS'!$F$12/AI757)+('TOX and EXPO INPUTS'!$F$20/AO757))),"0.0E+00"))))</f>
        <v>#DIV/0!</v>
      </c>
      <c r="BH757" s="42" t="e">
        <f>VALUE(TEXT((AD757*$T757/365*'TOX and EXPO INPUTS'!$E$33/'TOX and EXPO INPUTS'!$E$34),"0.00E+00"))</f>
        <v>#DIV/0!</v>
      </c>
      <c r="BI757" s="37" t="e">
        <f>VALUE(TEXT((AE757*$T757/365*'TOX and EXPO INPUTS'!$E$33/'TOX and EXPO INPUTS'!$E$34),"0.00E+00"))</f>
        <v>#DIV/0!</v>
      </c>
      <c r="BJ757" s="37" t="e">
        <f>VALUE(TEXT((AF757*$T757/365*'TOX and EXPO INPUTS'!$E$33/'TOX and EXPO INPUTS'!$E$34),"0.00E+00"))</f>
        <v>#DIV/0!</v>
      </c>
      <c r="BK757" s="42" t="e">
        <f>VALUE(TEXT((AD757*$U757/365*'TOX and EXPO INPUTS'!$E$33/'TOX and EXPO INPUTS'!$E$34),"0.00E+00"))</f>
        <v>#DIV/0!</v>
      </c>
      <c r="BL757" s="37" t="e">
        <f>VALUE(TEXT((AE757*$U757/365*'TOX and EXPO INPUTS'!$E$33/'TOX and EXPO INPUTS'!$E$34),"0.00E+00"))</f>
        <v>#DIV/0!</v>
      </c>
      <c r="BM757" s="37" t="e">
        <f>VALUE(TEXT((AF757*$U757/365*'TOX and EXPO INPUTS'!$E$33/'TOX and EXPO INPUTS'!$E$34),"0.00E+00"))</f>
        <v>#DIV/0!</v>
      </c>
      <c r="BN757" s="42" t="e">
        <f>VALUE(TEXT((AL757*$T757/365*'TOX and EXPO INPUTS'!$E$33/'TOX and EXPO INPUTS'!$E$34),"0.00E+00"))</f>
        <v>#DIV/0!</v>
      </c>
      <c r="BO757" s="37" t="e">
        <f>VALUE(TEXT((AM757*$T757/365*'TOX and EXPO INPUTS'!$E$33/'TOX and EXPO INPUTS'!$E$34),"0.00E+00"))</f>
        <v>#DIV/0!</v>
      </c>
      <c r="BP757" s="42" t="e">
        <f>VALUE(TEXT((AL757*$U757/365*'TOX and EXPO INPUTS'!$E$33/'TOX and EXPO INPUTS'!$E$34),"0.00E+00"))</f>
        <v>#DIV/0!</v>
      </c>
      <c r="BQ757" s="37" t="e">
        <f>VALUE(TEXT((AM757*$U757/365*'TOX and EXPO INPUTS'!$E$33/'TOX and EXPO INPUTS'!$E$34),"0.00E+00"))</f>
        <v>#DIV/0!</v>
      </c>
      <c r="BR757" s="42" t="e">
        <f>VALUE(TEXT((AP757*$T757/365*'TOX and EXPO INPUTS'!$E$33/'TOX and EXPO INPUTS'!$E$34),"0.00E+00"))</f>
        <v>#DIV/0!</v>
      </c>
      <c r="BS757" s="37" t="e">
        <f>VALUE(TEXT((AQ757*$T757/365*'TOX and EXPO INPUTS'!$E$33/'TOX and EXPO INPUTS'!$E$34),"0.00E+00"))</f>
        <v>#DIV/0!</v>
      </c>
      <c r="BT757" s="37" t="e">
        <f>VALUE(TEXT((AR757*$T757/365*'TOX and EXPO INPUTS'!$E$33/'TOX and EXPO INPUTS'!$E$34),"0.00E+00"))</f>
        <v>#DIV/0!</v>
      </c>
      <c r="BU757" s="37" t="e">
        <f>VALUE(TEXT((AS757*$T757/365*'TOX and EXPO INPUTS'!$E$33/'TOX and EXPO INPUTS'!$E$34),"0.00E+00"))</f>
        <v>#DIV/0!</v>
      </c>
      <c r="BV757" s="37" t="e">
        <f>VALUE(TEXT((AT757*$T757/365*'TOX and EXPO INPUTS'!$E$33/'TOX and EXPO INPUTS'!$E$34),"0.00E+00"))</f>
        <v>#DIV/0!</v>
      </c>
      <c r="BW757" s="37" t="e">
        <f>VALUE(TEXT((AU757*$T757/365*'TOX and EXPO INPUTS'!$E$33/'TOX and EXPO INPUTS'!$E$34),"0.00E+00"))</f>
        <v>#DIV/0!</v>
      </c>
      <c r="BX757" s="42" t="e">
        <f>VALUE(TEXT((AP757*$U757/365*'TOX and EXPO INPUTS'!$E$33/'TOX and EXPO INPUTS'!$E$34),"0.00E+00"))</f>
        <v>#DIV/0!</v>
      </c>
      <c r="BY757" s="37" t="e">
        <f>VALUE(TEXT((AQ757*$U757/365*'TOX and EXPO INPUTS'!$E$33/'TOX and EXPO INPUTS'!$E$34),"0.00E+00"))</f>
        <v>#DIV/0!</v>
      </c>
      <c r="BZ757" s="37" t="e">
        <f>VALUE(TEXT((AR757*$U757/365*'TOX and EXPO INPUTS'!$E$33/'TOX and EXPO INPUTS'!$E$34),"0.00E+00"))</f>
        <v>#DIV/0!</v>
      </c>
      <c r="CA757" s="37" t="e">
        <f>VALUE(TEXT((AS757*$U757/365*'TOX and EXPO INPUTS'!$E$33/'TOX and EXPO INPUTS'!$E$34),"0.00E+00"))</f>
        <v>#DIV/0!</v>
      </c>
      <c r="CB757" s="37" t="e">
        <f>VALUE(TEXT((AT757*$U757/365*'TOX and EXPO INPUTS'!$E$33/'TOX and EXPO INPUTS'!$E$34),"0.00E+00"))</f>
        <v>#DIV/0!</v>
      </c>
      <c r="CC757" s="37" t="e">
        <f>VALUE(TEXT((AU757*$U757/365*'TOX and EXPO INPUTS'!$E$33/'TOX and EXPO INPUTS'!$E$34),"0.00E+00"))</f>
        <v>#DIV/0!</v>
      </c>
      <c r="CD757" s="58" t="e">
        <f>VALUE(TEXT((BR757*'TOX and EXPO INPUTS'!$F$23),"0.00E+00"))</f>
        <v>#DIV/0!</v>
      </c>
      <c r="CE757" s="57" t="e">
        <f>VALUE(TEXT((BS757*'TOX and EXPO INPUTS'!$F$23),"0.00E+00"))</f>
        <v>#DIV/0!</v>
      </c>
      <c r="CF757" s="57" t="e">
        <f>VALUE(TEXT((BT757*'TOX and EXPO INPUTS'!$F$23),"0.00E+00"))</f>
        <v>#DIV/0!</v>
      </c>
      <c r="CG757" s="57" t="e">
        <f>VALUE(TEXT((BU757*'TOX and EXPO INPUTS'!$F$23),"0.00E+00"))</f>
        <v>#DIV/0!</v>
      </c>
      <c r="CH757" s="57" t="e">
        <f>VALUE(TEXT((BV757*'TOX and EXPO INPUTS'!$F$23),"0.00E+00"))</f>
        <v>#DIV/0!</v>
      </c>
      <c r="CI757" s="57" t="e">
        <f>VALUE(TEXT((BW757*'TOX and EXPO INPUTS'!$F$23),"0.00E+00"))</f>
        <v>#DIV/0!</v>
      </c>
      <c r="CJ757" s="58" t="e">
        <f>VALUE(TEXT((BX757*'TOX and EXPO INPUTS'!$F$23),"0.00E+00"))</f>
        <v>#DIV/0!</v>
      </c>
      <c r="CK757" s="57" t="e">
        <f>VALUE(TEXT((BY757*'TOX and EXPO INPUTS'!$F$23),"0.00E+00"))</f>
        <v>#DIV/0!</v>
      </c>
      <c r="CL757" s="57" t="e">
        <f>VALUE(TEXT((BZ757*'TOX and EXPO INPUTS'!$F$23),"0.00E+00"))</f>
        <v>#DIV/0!</v>
      </c>
      <c r="CM757" s="57" t="e">
        <f>VALUE(TEXT((CA757*'TOX and EXPO INPUTS'!$F$23),"0.00E+00"))</f>
        <v>#DIV/0!</v>
      </c>
      <c r="CN757" s="57" t="e">
        <f>VALUE(TEXT((CB757*'TOX and EXPO INPUTS'!$F$23),"0.00E+00"))</f>
        <v>#DIV/0!</v>
      </c>
      <c r="CO757" s="57" t="e">
        <f>VALUE(TEXT((CC757*'TOX and EXPO INPUTS'!$F$23),"0.00E+00"))</f>
        <v>#DIV/0!</v>
      </c>
      <c r="CP757" s="38" t="s">
        <v>106</v>
      </c>
      <c r="CQ757" s="34" t="s">
        <v>107</v>
      </c>
      <c r="CR757" s="34" t="s">
        <v>108</v>
      </c>
      <c r="CS757" s="39" t="s">
        <v>109</v>
      </c>
    </row>
    <row r="758" spans="1:97" ht="48" customHeight="1" x14ac:dyDescent="0.25">
      <c r="A758" s="34" t="s">
        <v>98</v>
      </c>
      <c r="B758" s="34" t="s">
        <v>99</v>
      </c>
      <c r="C758" s="34" t="s">
        <v>100</v>
      </c>
      <c r="D758" s="34" t="s">
        <v>442</v>
      </c>
      <c r="E758" s="39" t="s">
        <v>112</v>
      </c>
      <c r="F758" s="40" t="s">
        <v>181</v>
      </c>
      <c r="G758" s="43"/>
      <c r="H758" s="36" t="s">
        <v>104</v>
      </c>
      <c r="I758" s="67"/>
      <c r="J758" s="36" t="s">
        <v>105</v>
      </c>
      <c r="K758" s="100">
        <f>VLOOKUP(F758,'Amount Seed Planted_variables'!$A$3:$I$74,2,0)</f>
        <v>13608</v>
      </c>
      <c r="L758" s="100">
        <f>VLOOKUP(F758,'Amount Seed Planted_variables'!$A$3:$I$74,3,0)</f>
        <v>31752</v>
      </c>
      <c r="M758" s="36">
        <f t="shared" si="354"/>
        <v>0</v>
      </c>
      <c r="N758" s="35">
        <f t="shared" si="355"/>
        <v>0</v>
      </c>
      <c r="O758" s="101">
        <v>180000</v>
      </c>
      <c r="P758" s="93">
        <f>VLOOKUP(F758,'Amount Seed Planted_variables'!$A$3:$I$74,4,0)</f>
        <v>476280</v>
      </c>
      <c r="Q758" s="93">
        <f>VLOOKUP(F758,'Amount Seed Planted_variables'!$A$3:$I$74,7,0)</f>
        <v>80</v>
      </c>
      <c r="R758" s="93">
        <f>VLOOKUP(F758,'Amount Seed Planted_variables'!$A$3:$I$74,8,0)</f>
        <v>38102400</v>
      </c>
      <c r="S758" s="87" t="str">
        <f t="shared" si="351"/>
        <v>NA</v>
      </c>
      <c r="T758" s="35">
        <v>10</v>
      </c>
      <c r="U758" s="35">
        <v>30</v>
      </c>
      <c r="V758" s="41">
        <v>3994</v>
      </c>
      <c r="W758" s="35">
        <v>797</v>
      </c>
      <c r="X758" s="35">
        <v>530</v>
      </c>
      <c r="Y758" s="41">
        <v>66</v>
      </c>
      <c r="Z758" s="35">
        <f t="shared" si="397"/>
        <v>6.6000000000000005</v>
      </c>
      <c r="AA758" s="42">
        <f t="shared" si="356"/>
        <v>0</v>
      </c>
      <c r="AB758" s="37">
        <f t="shared" si="357"/>
        <v>0</v>
      </c>
      <c r="AC758" s="37">
        <f t="shared" si="358"/>
        <v>0</v>
      </c>
      <c r="AD758" s="42" t="e">
        <f>VALUE(TEXT(((AA758*'TOX and EXPO INPUTS'!$F$13)/'TOX and EXPO INPUTS'!$E$27),"0.00E+00"))</f>
        <v>#DIV/0!</v>
      </c>
      <c r="AE758" s="37" t="e">
        <f>VALUE(TEXT(((AB758*'TOX and EXPO INPUTS'!$F$13)/'TOX and EXPO INPUTS'!$E$27),"0.00E+00"))</f>
        <v>#DIV/0!</v>
      </c>
      <c r="AF758" s="37" t="e">
        <f>VALUE(TEXT(((AC758*'TOX and EXPO INPUTS'!$F$13)/'TOX and EXPO INPUTS'!$E$27),"0.00E+00"))</f>
        <v>#DIV/0!</v>
      </c>
      <c r="AG758" s="42" t="e">
        <f>IF($E758="ST",VALUE(TEXT(('TOX and EXPO INPUTS'!$F$7/AD758),"0.0E+00")),IF($E758="IT",VALUE(TEXT(('TOX and EXPO INPUTS'!$F$10/AD758),"0.0E+00"))))</f>
        <v>#DIV/0!</v>
      </c>
      <c r="AH758" s="37" t="e">
        <f>IF($E758="ST",VALUE(TEXT(('TOX and EXPO INPUTS'!$F$7/AE758),"0.0E+00")),IF($E758="IT",VALUE(TEXT(('TOX and EXPO INPUTS'!$F$10/AE758),"0.0E+00"))))</f>
        <v>#DIV/0!</v>
      </c>
      <c r="AI758" s="37" t="e">
        <f>IF($E758="ST",VALUE(TEXT(('TOX and EXPO INPUTS'!$F$7/AF758),"0.0E+00")),IF($E758="IT",VALUE(TEXT(('TOX and EXPO INPUTS'!$F$10/AF758),"0.0E+00"))))</f>
        <v>#DIV/0!</v>
      </c>
      <c r="AJ758" s="42">
        <f t="shared" si="352"/>
        <v>0</v>
      </c>
      <c r="AK758" s="37">
        <f t="shared" si="353"/>
        <v>0</v>
      </c>
      <c r="AL758" s="42" t="e">
        <f>VALUE(TEXT(((AJ758*'TOX and EXPO INPUTS'!$F$21)/'TOX and EXPO INPUTS'!$E$29),"0.00E+00"))</f>
        <v>#DIV/0!</v>
      </c>
      <c r="AM758" s="37" t="e">
        <f>VALUE(TEXT(((AK758*'TOX and EXPO INPUTS'!$F$21)/'TOX and EXPO INPUTS'!$E$29),"0.00E+00"))</f>
        <v>#DIV/0!</v>
      </c>
      <c r="AN758" s="42" t="e">
        <f>IF($E758="ST",VALUE(TEXT(('TOX and EXPO INPUTS'!$F$15/AL758),"0.0E+00")),IF($E758="IT",VALUE(TEXT(('TOX and EXPO INPUTS'!$F$18/AL758),"0.0E+00"))))</f>
        <v>#DIV/0!</v>
      </c>
      <c r="AO758" s="37" t="e">
        <f>IF($E758="ST",VALUE(TEXT(('TOX and EXPO INPUTS'!$F$15/AM758),"0.0E+00")),IF($E758="IT",VALUE(TEXT(('TOX and EXPO INPUTS'!$F$18/AM758),"0.0E+00"))))</f>
        <v>#DIV/0!</v>
      </c>
      <c r="AP758" s="42" t="e">
        <f t="shared" si="385"/>
        <v>#DIV/0!</v>
      </c>
      <c r="AQ758" s="37" t="e">
        <f t="shared" si="386"/>
        <v>#DIV/0!</v>
      </c>
      <c r="AR758" s="37" t="e">
        <f t="shared" si="387"/>
        <v>#DIV/0!</v>
      </c>
      <c r="AS758" s="37" t="e">
        <f t="shared" si="388"/>
        <v>#DIV/0!</v>
      </c>
      <c r="AT758" s="37" t="e">
        <f t="shared" si="389"/>
        <v>#DIV/0!</v>
      </c>
      <c r="AU758" s="37" t="e">
        <f t="shared" si="390"/>
        <v>#DIV/0!</v>
      </c>
      <c r="AV758" s="42" t="e">
        <f t="shared" si="391"/>
        <v>#DIV/0!</v>
      </c>
      <c r="AW758" s="37" t="e">
        <f t="shared" si="392"/>
        <v>#DIV/0!</v>
      </c>
      <c r="AX758" s="37" t="e">
        <f t="shared" si="393"/>
        <v>#DIV/0!</v>
      </c>
      <c r="AY758" s="37" t="e">
        <f t="shared" si="394"/>
        <v>#DIV/0!</v>
      </c>
      <c r="AZ758" s="37" t="e">
        <f t="shared" si="395"/>
        <v>#DIV/0!</v>
      </c>
      <c r="BA758" s="37" t="e">
        <f t="shared" si="396"/>
        <v>#DIV/0!</v>
      </c>
      <c r="BB758" s="42" t="e">
        <f>IF($E758="ST",VALUE(TEXT((1/(('TOX and EXPO INPUTS'!$F$9/AG758)+('TOX and EXPO INPUTS'!$F$17/AN758))),"0.0E+00")),IF($E758="IT",VALUE(TEXT((1/(('TOX and EXPO INPUTS'!$F$12/AG758)+('TOX and EXPO INPUTS'!$F$20/AN758))),"0.0E+00"))))</f>
        <v>#DIV/0!</v>
      </c>
      <c r="BC758" s="37" t="e">
        <f>IF($E758="ST",VALUE(TEXT((1/(('TOX and EXPO INPUTS'!$F$9/AH758)+('TOX and EXPO INPUTS'!$F$17/AN758))),"0.0E+00")),IF($E758="IT",VALUE(TEXT((1/(('TOX and EXPO INPUTS'!$F$12/AH758)+('TOX and EXPO INPUTS'!$F$20/AN758))),"0.0E+00"))))</f>
        <v>#DIV/0!</v>
      </c>
      <c r="BD758" s="37" t="e">
        <f>IF($E758="ST",VALUE(TEXT((1/(('TOX and EXPO INPUTS'!$F$9/AI758)+('TOX and EXPO INPUTS'!$F$17/AN758))),"0.0E+00")),IF($E758="IT",VALUE(TEXT((1/(('TOX and EXPO INPUTS'!$F$12/AI758)+('TOX and EXPO INPUTS'!$F$20/AN758))),"0.0E+00"))))</f>
        <v>#DIV/0!</v>
      </c>
      <c r="BE758" s="37" t="e">
        <f>IF($E758="ST",VALUE(TEXT((1/(('TOX and EXPO INPUTS'!$F$9/AG758)+('TOX and EXPO INPUTS'!$F$17/AO758))),"0.0E+00")),IF($E758="IT",VALUE(TEXT((1/(('TOX and EXPO INPUTS'!$F$12/AG758)+('TOX and EXPO INPUTS'!$F$20/AO758))),"0.0E+00"))))</f>
        <v>#DIV/0!</v>
      </c>
      <c r="BF758" s="37" t="e">
        <f>IF($E758="ST",VALUE(TEXT((1/(('TOX and EXPO INPUTS'!$F$9/AH758)+('TOX and EXPO INPUTS'!$F$17/AO758))),"0.0E+00")),IF($E758="IT",VALUE(TEXT((1/(('TOX and EXPO INPUTS'!$F$12/AH758)+('TOX and EXPO INPUTS'!$F$20/AO758))),"0.0E+00"))))</f>
        <v>#DIV/0!</v>
      </c>
      <c r="BG758" s="37" t="e">
        <f>IF($E758="ST",VALUE(TEXT((1/(('TOX and EXPO INPUTS'!$F$9/AI758)+('TOX and EXPO INPUTS'!$F$17/AO758))),"0.0E+00")),IF($E758="IT",VALUE(TEXT((1/(('TOX and EXPO INPUTS'!$F$12/AI758)+('TOX and EXPO INPUTS'!$F$20/AO758))),"0.0E+00"))))</f>
        <v>#DIV/0!</v>
      </c>
      <c r="BH758" s="42" t="e">
        <f>VALUE(TEXT((AD758*$T758/365*'TOX and EXPO INPUTS'!$E$33/'TOX and EXPO INPUTS'!$E$34),"0.00E+00"))</f>
        <v>#DIV/0!</v>
      </c>
      <c r="BI758" s="37" t="e">
        <f>VALUE(TEXT((AE758*$T758/365*'TOX and EXPO INPUTS'!$E$33/'TOX and EXPO INPUTS'!$E$34),"0.00E+00"))</f>
        <v>#DIV/0!</v>
      </c>
      <c r="BJ758" s="37" t="e">
        <f>VALUE(TEXT((AF758*$T758/365*'TOX and EXPO INPUTS'!$E$33/'TOX and EXPO INPUTS'!$E$34),"0.00E+00"))</f>
        <v>#DIV/0!</v>
      </c>
      <c r="BK758" s="42" t="e">
        <f>VALUE(TEXT((AD758*$U758/365*'TOX and EXPO INPUTS'!$E$33/'TOX and EXPO INPUTS'!$E$34),"0.00E+00"))</f>
        <v>#DIV/0!</v>
      </c>
      <c r="BL758" s="37" t="e">
        <f>VALUE(TEXT((AE758*$U758/365*'TOX and EXPO INPUTS'!$E$33/'TOX and EXPO INPUTS'!$E$34),"0.00E+00"))</f>
        <v>#DIV/0!</v>
      </c>
      <c r="BM758" s="37" t="e">
        <f>VALUE(TEXT((AF758*$U758/365*'TOX and EXPO INPUTS'!$E$33/'TOX and EXPO INPUTS'!$E$34),"0.00E+00"))</f>
        <v>#DIV/0!</v>
      </c>
      <c r="BN758" s="42" t="e">
        <f>VALUE(TEXT((AL758*$T758/365*'TOX and EXPO INPUTS'!$E$33/'TOX and EXPO INPUTS'!$E$34),"0.00E+00"))</f>
        <v>#DIV/0!</v>
      </c>
      <c r="BO758" s="37" t="e">
        <f>VALUE(TEXT((AM758*$T758/365*'TOX and EXPO INPUTS'!$E$33/'TOX and EXPO INPUTS'!$E$34),"0.00E+00"))</f>
        <v>#DIV/0!</v>
      </c>
      <c r="BP758" s="42" t="e">
        <f>VALUE(TEXT((AL758*$U758/365*'TOX and EXPO INPUTS'!$E$33/'TOX and EXPO INPUTS'!$E$34),"0.00E+00"))</f>
        <v>#DIV/0!</v>
      </c>
      <c r="BQ758" s="37" t="e">
        <f>VALUE(TEXT((AM758*$U758/365*'TOX and EXPO INPUTS'!$E$33/'TOX and EXPO INPUTS'!$E$34),"0.00E+00"))</f>
        <v>#DIV/0!</v>
      </c>
      <c r="BR758" s="42" t="e">
        <f>VALUE(TEXT((AP758*$T758/365*'TOX and EXPO INPUTS'!$E$33/'TOX and EXPO INPUTS'!$E$34),"0.00E+00"))</f>
        <v>#DIV/0!</v>
      </c>
      <c r="BS758" s="37" t="e">
        <f>VALUE(TEXT((AQ758*$T758/365*'TOX and EXPO INPUTS'!$E$33/'TOX and EXPO INPUTS'!$E$34),"0.00E+00"))</f>
        <v>#DIV/0!</v>
      </c>
      <c r="BT758" s="37" t="e">
        <f>VALUE(TEXT((AR758*$T758/365*'TOX and EXPO INPUTS'!$E$33/'TOX and EXPO INPUTS'!$E$34),"0.00E+00"))</f>
        <v>#DIV/0!</v>
      </c>
      <c r="BU758" s="37" t="e">
        <f>VALUE(TEXT((AS758*$T758/365*'TOX and EXPO INPUTS'!$E$33/'TOX and EXPO INPUTS'!$E$34),"0.00E+00"))</f>
        <v>#DIV/0!</v>
      </c>
      <c r="BV758" s="37" t="e">
        <f>VALUE(TEXT((AT758*$T758/365*'TOX and EXPO INPUTS'!$E$33/'TOX and EXPO INPUTS'!$E$34),"0.00E+00"))</f>
        <v>#DIV/0!</v>
      </c>
      <c r="BW758" s="37" t="e">
        <f>VALUE(TEXT((AU758*$T758/365*'TOX and EXPO INPUTS'!$E$33/'TOX and EXPO INPUTS'!$E$34),"0.00E+00"))</f>
        <v>#DIV/0!</v>
      </c>
      <c r="BX758" s="42" t="e">
        <f>VALUE(TEXT((AP758*$U758/365*'TOX and EXPO INPUTS'!$E$33/'TOX and EXPO INPUTS'!$E$34),"0.00E+00"))</f>
        <v>#DIV/0!</v>
      </c>
      <c r="BY758" s="37" t="e">
        <f>VALUE(TEXT((AQ758*$U758/365*'TOX and EXPO INPUTS'!$E$33/'TOX and EXPO INPUTS'!$E$34),"0.00E+00"))</f>
        <v>#DIV/0!</v>
      </c>
      <c r="BZ758" s="37" t="e">
        <f>VALUE(TEXT((AR758*$U758/365*'TOX and EXPO INPUTS'!$E$33/'TOX and EXPO INPUTS'!$E$34),"0.00E+00"))</f>
        <v>#DIV/0!</v>
      </c>
      <c r="CA758" s="37" t="e">
        <f>VALUE(TEXT((AS758*$U758/365*'TOX and EXPO INPUTS'!$E$33/'TOX and EXPO INPUTS'!$E$34),"0.00E+00"))</f>
        <v>#DIV/0!</v>
      </c>
      <c r="CB758" s="37" t="e">
        <f>VALUE(TEXT((AT758*$U758/365*'TOX and EXPO INPUTS'!$E$33/'TOX and EXPO INPUTS'!$E$34),"0.00E+00"))</f>
        <v>#DIV/0!</v>
      </c>
      <c r="CC758" s="37" t="e">
        <f>VALUE(TEXT((AU758*$U758/365*'TOX and EXPO INPUTS'!$E$33/'TOX and EXPO INPUTS'!$E$34),"0.00E+00"))</f>
        <v>#DIV/0!</v>
      </c>
      <c r="CD758" s="58" t="e">
        <f>VALUE(TEXT((BR758*'TOX and EXPO INPUTS'!$F$23),"0.00E+00"))</f>
        <v>#DIV/0!</v>
      </c>
      <c r="CE758" s="57" t="e">
        <f>VALUE(TEXT((BS758*'TOX and EXPO INPUTS'!$F$23),"0.00E+00"))</f>
        <v>#DIV/0!</v>
      </c>
      <c r="CF758" s="57" t="e">
        <f>VALUE(TEXT((BT758*'TOX and EXPO INPUTS'!$F$23),"0.00E+00"))</f>
        <v>#DIV/0!</v>
      </c>
      <c r="CG758" s="57" t="e">
        <f>VALUE(TEXT((BU758*'TOX and EXPO INPUTS'!$F$23),"0.00E+00"))</f>
        <v>#DIV/0!</v>
      </c>
      <c r="CH758" s="57" t="e">
        <f>VALUE(TEXT((BV758*'TOX and EXPO INPUTS'!$F$23),"0.00E+00"))</f>
        <v>#DIV/0!</v>
      </c>
      <c r="CI758" s="57" t="e">
        <f>VALUE(TEXT((BW758*'TOX and EXPO INPUTS'!$F$23),"0.00E+00"))</f>
        <v>#DIV/0!</v>
      </c>
      <c r="CJ758" s="58" t="e">
        <f>VALUE(TEXT((BX758*'TOX and EXPO INPUTS'!$F$23),"0.00E+00"))</f>
        <v>#DIV/0!</v>
      </c>
      <c r="CK758" s="57" t="e">
        <f>VALUE(TEXT((BY758*'TOX and EXPO INPUTS'!$F$23),"0.00E+00"))</f>
        <v>#DIV/0!</v>
      </c>
      <c r="CL758" s="57" t="e">
        <f>VALUE(TEXT((BZ758*'TOX and EXPO INPUTS'!$F$23),"0.00E+00"))</f>
        <v>#DIV/0!</v>
      </c>
      <c r="CM758" s="57" t="e">
        <f>VALUE(TEXT((CA758*'TOX and EXPO INPUTS'!$F$23),"0.00E+00"))</f>
        <v>#DIV/0!</v>
      </c>
      <c r="CN758" s="57" t="e">
        <f>VALUE(TEXT((CB758*'TOX and EXPO INPUTS'!$F$23),"0.00E+00"))</f>
        <v>#DIV/0!</v>
      </c>
      <c r="CO758" s="57" t="e">
        <f>VALUE(TEXT((CC758*'TOX and EXPO INPUTS'!$F$23),"0.00E+00"))</f>
        <v>#DIV/0!</v>
      </c>
      <c r="CP758" s="38" t="s">
        <v>106</v>
      </c>
      <c r="CQ758" s="34" t="s">
        <v>107</v>
      </c>
      <c r="CR758" s="34" t="s">
        <v>108</v>
      </c>
      <c r="CS758" s="39" t="s">
        <v>109</v>
      </c>
    </row>
    <row r="759" spans="1:97" ht="48" customHeight="1" x14ac:dyDescent="0.25">
      <c r="A759" s="34" t="s">
        <v>117</v>
      </c>
      <c r="B759" s="34" t="s">
        <v>118</v>
      </c>
      <c r="C759" s="34" t="s">
        <v>100</v>
      </c>
      <c r="D759" s="34" t="s">
        <v>119</v>
      </c>
      <c r="E759" s="39" t="s">
        <v>102</v>
      </c>
      <c r="F759" s="40" t="s">
        <v>181</v>
      </c>
      <c r="G759" s="43"/>
      <c r="H759" s="36" t="s">
        <v>104</v>
      </c>
      <c r="I759" s="67"/>
      <c r="J759" s="36" t="s">
        <v>105</v>
      </c>
      <c r="K759" s="100">
        <f>VLOOKUP(F759,'Amount Seed Planted_variables'!$A$3:$I$74,2,0)</f>
        <v>13608</v>
      </c>
      <c r="L759" s="100">
        <f>VLOOKUP(F759,'Amount Seed Planted_variables'!$A$3:$I$74,3,0)</f>
        <v>31752</v>
      </c>
      <c r="M759" s="36">
        <f t="shared" si="354"/>
        <v>0</v>
      </c>
      <c r="N759" s="35">
        <f t="shared" si="355"/>
        <v>0</v>
      </c>
      <c r="O759" s="101">
        <v>2800</v>
      </c>
      <c r="P759" s="93">
        <f>VLOOKUP(F759,'Amount Seed Planted_variables'!$A$3:$I$74,4,0)</f>
        <v>476280</v>
      </c>
      <c r="Q759" s="93">
        <f>VLOOKUP(F759,'Amount Seed Planted_variables'!$A$3:$I$74,7,0)</f>
        <v>80</v>
      </c>
      <c r="R759" s="93">
        <f>VLOOKUP(F759,'Amount Seed Planted_variables'!$A$3:$I$74,8,0)</f>
        <v>38102400</v>
      </c>
      <c r="S759" s="87" t="str">
        <f t="shared" si="351"/>
        <v>NA</v>
      </c>
      <c r="T759" s="35">
        <v>10</v>
      </c>
      <c r="U759" s="35">
        <v>30</v>
      </c>
      <c r="V759" s="41">
        <v>1094</v>
      </c>
      <c r="W759" s="35">
        <v>226</v>
      </c>
      <c r="X759" s="35">
        <v>186</v>
      </c>
      <c r="Y759" s="41">
        <v>37.1</v>
      </c>
      <c r="Z759" s="35">
        <f t="shared" ref="Z759:Z760" si="398">Y759*0.1</f>
        <v>3.7100000000000004</v>
      </c>
      <c r="AA759" s="42">
        <f t="shared" si="356"/>
        <v>0</v>
      </c>
      <c r="AB759" s="37">
        <f t="shared" si="357"/>
        <v>0</v>
      </c>
      <c r="AC759" s="37">
        <f t="shared" si="358"/>
        <v>0</v>
      </c>
      <c r="AD759" s="42" t="e">
        <f>VALUE(TEXT(((AA759*'TOX and EXPO INPUTS'!$F$13)/'TOX and EXPO INPUTS'!$E$27),"0.00E+00"))</f>
        <v>#DIV/0!</v>
      </c>
      <c r="AE759" s="37" t="e">
        <f>VALUE(TEXT(((AB759*'TOX and EXPO INPUTS'!$F$13)/'TOX and EXPO INPUTS'!$E$27),"0.00E+00"))</f>
        <v>#DIV/0!</v>
      </c>
      <c r="AF759" s="37" t="e">
        <f>VALUE(TEXT(((AC759*'TOX and EXPO INPUTS'!$F$13)/'TOX and EXPO INPUTS'!$E$27),"0.00E+00"))</f>
        <v>#DIV/0!</v>
      </c>
      <c r="AG759" s="42" t="e">
        <f>IF($E759="ST",VALUE(TEXT(('TOX and EXPO INPUTS'!$F$7/AD759),"0.0E+00")),IF($E759="IT",VALUE(TEXT(('TOX and EXPO INPUTS'!$F$10/AD759),"0.0E+00"))))</f>
        <v>#DIV/0!</v>
      </c>
      <c r="AH759" s="37" t="e">
        <f>IF($E759="ST",VALUE(TEXT(('TOX and EXPO INPUTS'!$F$7/AE759),"0.0E+00")),IF($E759="IT",VALUE(TEXT(('TOX and EXPO INPUTS'!$F$10/AE759),"0.0E+00"))))</f>
        <v>#DIV/0!</v>
      </c>
      <c r="AI759" s="37" t="e">
        <f>IF($E759="ST",VALUE(TEXT(('TOX and EXPO INPUTS'!$F$7/AF759),"0.0E+00")),IF($E759="IT",VALUE(TEXT(('TOX and EXPO INPUTS'!$F$10/AF759),"0.0E+00"))))</f>
        <v>#DIV/0!</v>
      </c>
      <c r="AJ759" s="42">
        <f t="shared" si="352"/>
        <v>0</v>
      </c>
      <c r="AK759" s="37">
        <f t="shared" si="353"/>
        <v>0</v>
      </c>
      <c r="AL759" s="42" t="e">
        <f>VALUE(TEXT(((AJ759*'TOX and EXPO INPUTS'!$F$21)/'TOX and EXPO INPUTS'!$E$29),"0.00E+00"))</f>
        <v>#DIV/0!</v>
      </c>
      <c r="AM759" s="37" t="e">
        <f>VALUE(TEXT(((AK759*'TOX and EXPO INPUTS'!$F$21)/'TOX and EXPO INPUTS'!$E$29),"0.00E+00"))</f>
        <v>#DIV/0!</v>
      </c>
      <c r="AN759" s="42" t="e">
        <f>IF($E759="ST",VALUE(TEXT(('TOX and EXPO INPUTS'!$F$15/AL759),"0.0E+00")),IF($E759="IT",VALUE(TEXT(('TOX and EXPO INPUTS'!$F$18/AL759),"0.0E+00"))))</f>
        <v>#DIV/0!</v>
      </c>
      <c r="AO759" s="37" t="e">
        <f>IF($E759="ST",VALUE(TEXT(('TOX and EXPO INPUTS'!$F$15/AM759),"0.0E+00")),IF($E759="IT",VALUE(TEXT(('TOX and EXPO INPUTS'!$F$18/AM759),"0.0E+00"))))</f>
        <v>#DIV/0!</v>
      </c>
      <c r="AP759" s="42" t="e">
        <f t="shared" ref="AP759" si="399">VALUE(TEXT((AD759+AL759),"0.00E+00"))</f>
        <v>#DIV/0!</v>
      </c>
      <c r="AQ759" s="37" t="e">
        <f t="shared" ref="AQ759" si="400">VALUE(TEXT((AE759+AL759),"0.00E+00"))</f>
        <v>#DIV/0!</v>
      </c>
      <c r="AR759" s="37" t="e">
        <f t="shared" ref="AR759" si="401">VALUE(TEXT((AF759+AL759),"0.00E+00"))</f>
        <v>#DIV/0!</v>
      </c>
      <c r="AS759" s="37" t="e">
        <f t="shared" ref="AS759" si="402">VALUE(TEXT((AD759+AM759),"0.00E+00"))</f>
        <v>#DIV/0!</v>
      </c>
      <c r="AT759" s="37" t="e">
        <f t="shared" ref="AT759" si="403">VALUE(TEXT((AE759+AM759),"0.00E+00"))</f>
        <v>#DIV/0!</v>
      </c>
      <c r="AU759" s="37" t="e">
        <f t="shared" ref="AU759" si="404">VALUE(TEXT((AF759+AM759),"0.00E+00"))</f>
        <v>#DIV/0!</v>
      </c>
      <c r="AV759" s="42" t="e">
        <f t="shared" ref="AV759" si="405">VALUE(TEXT(1/((1/AG759)+(1/AN759)),"0.0E+00"))</f>
        <v>#DIV/0!</v>
      </c>
      <c r="AW759" s="37" t="e">
        <f t="shared" ref="AW759" si="406">VALUE(TEXT(1/((1/AH759)+(1/AN759)),"0.0E+00"))</f>
        <v>#DIV/0!</v>
      </c>
      <c r="AX759" s="37" t="e">
        <f t="shared" ref="AX759" si="407">VALUE(TEXT(1/((1/AI759)+(1/AN759)),"0.0E+00"))</f>
        <v>#DIV/0!</v>
      </c>
      <c r="AY759" s="37" t="e">
        <f t="shared" ref="AY759" si="408">VALUE(TEXT(1/((1/AG759)+(1/AO759)),"0.0E+00"))</f>
        <v>#DIV/0!</v>
      </c>
      <c r="AZ759" s="37" t="e">
        <f t="shared" ref="AZ759" si="409">VALUE(TEXT(1/((1/AH759)+(1/AO759)),"0.0E+00"))</f>
        <v>#DIV/0!</v>
      </c>
      <c r="BA759" s="37" t="e">
        <f t="shared" ref="BA759" si="410">VALUE(TEXT(1/((1/AI759)+(1/AO759)),"0.0E+00"))</f>
        <v>#DIV/0!</v>
      </c>
      <c r="BB759" s="42" t="e">
        <f>IF($E759="ST",VALUE(TEXT((1/(('TOX and EXPO INPUTS'!$F$9/AG759)+('TOX and EXPO INPUTS'!$F$17/AN759))),"0.0E+00")),IF($E759="IT",VALUE(TEXT((1/(('TOX and EXPO INPUTS'!$F$12/AG759)+('TOX and EXPO INPUTS'!$F$20/AN759))),"0.0E+00"))))</f>
        <v>#DIV/0!</v>
      </c>
      <c r="BC759" s="37" t="e">
        <f>IF($E759="ST",VALUE(TEXT((1/(('TOX and EXPO INPUTS'!$F$9/AH759)+('TOX and EXPO INPUTS'!$F$17/AN759))),"0.0E+00")),IF($E759="IT",VALUE(TEXT((1/(('TOX and EXPO INPUTS'!$F$12/AH759)+('TOX and EXPO INPUTS'!$F$20/AN759))),"0.0E+00"))))</f>
        <v>#DIV/0!</v>
      </c>
      <c r="BD759" s="37" t="e">
        <f>IF($E759="ST",VALUE(TEXT((1/(('TOX and EXPO INPUTS'!$F$9/AI759)+('TOX and EXPO INPUTS'!$F$17/AN759))),"0.0E+00")),IF($E759="IT",VALUE(TEXT((1/(('TOX and EXPO INPUTS'!$F$12/AI759)+('TOX and EXPO INPUTS'!$F$20/AN759))),"0.0E+00"))))</f>
        <v>#DIV/0!</v>
      </c>
      <c r="BE759" s="37" t="e">
        <f>IF($E759="ST",VALUE(TEXT((1/(('TOX and EXPO INPUTS'!$F$9/AG759)+('TOX and EXPO INPUTS'!$F$17/AO759))),"0.0E+00")),IF($E759="IT",VALUE(TEXT((1/(('TOX and EXPO INPUTS'!$F$12/AG759)+('TOX and EXPO INPUTS'!$F$20/AO759))),"0.0E+00"))))</f>
        <v>#DIV/0!</v>
      </c>
      <c r="BF759" s="37" t="e">
        <f>IF($E759="ST",VALUE(TEXT((1/(('TOX and EXPO INPUTS'!$F$9/AH759)+('TOX and EXPO INPUTS'!$F$17/AO759))),"0.0E+00")),IF($E759="IT",VALUE(TEXT((1/(('TOX and EXPO INPUTS'!$F$12/AH759)+('TOX and EXPO INPUTS'!$F$20/AO759))),"0.0E+00"))))</f>
        <v>#DIV/0!</v>
      </c>
      <c r="BG759" s="37" t="e">
        <f>IF($E759="ST",VALUE(TEXT((1/(('TOX and EXPO INPUTS'!$F$9/AI759)+('TOX and EXPO INPUTS'!$F$17/AO759))),"0.0E+00")),IF($E759="IT",VALUE(TEXT((1/(('TOX and EXPO INPUTS'!$F$12/AI759)+('TOX and EXPO INPUTS'!$F$20/AO759))),"0.0E+00"))))</f>
        <v>#DIV/0!</v>
      </c>
      <c r="BH759" s="42" t="e">
        <f>VALUE(TEXT((AD759*$T759/365*'TOX and EXPO INPUTS'!$E$33/'TOX and EXPO INPUTS'!$E$34),"0.00E+00"))</f>
        <v>#DIV/0!</v>
      </c>
      <c r="BI759" s="37" t="e">
        <f>VALUE(TEXT((AE759*$T759/365*'TOX and EXPO INPUTS'!$E$33/'TOX and EXPO INPUTS'!$E$34),"0.00E+00"))</f>
        <v>#DIV/0!</v>
      </c>
      <c r="BJ759" s="37" t="e">
        <f>VALUE(TEXT((AF759*$T759/365*'TOX and EXPO INPUTS'!$E$33/'TOX and EXPO INPUTS'!$E$34),"0.00E+00"))</f>
        <v>#DIV/0!</v>
      </c>
      <c r="BK759" s="42" t="e">
        <f>VALUE(TEXT((AD759*$U759/365*'TOX and EXPO INPUTS'!$E$33/'TOX and EXPO INPUTS'!$E$34),"0.00E+00"))</f>
        <v>#DIV/0!</v>
      </c>
      <c r="BL759" s="37" t="e">
        <f>VALUE(TEXT((AE759*$U759/365*'TOX and EXPO INPUTS'!$E$33/'TOX and EXPO INPUTS'!$E$34),"0.00E+00"))</f>
        <v>#DIV/0!</v>
      </c>
      <c r="BM759" s="37" t="e">
        <f>VALUE(TEXT((AF759*$U759/365*'TOX and EXPO INPUTS'!$E$33/'TOX and EXPO INPUTS'!$E$34),"0.00E+00"))</f>
        <v>#DIV/0!</v>
      </c>
      <c r="BN759" s="42" t="e">
        <f>VALUE(TEXT((AL759*$T759/365*'TOX and EXPO INPUTS'!$E$33/'TOX and EXPO INPUTS'!$E$34),"0.00E+00"))</f>
        <v>#DIV/0!</v>
      </c>
      <c r="BO759" s="37" t="e">
        <f>VALUE(TEXT((AM759*$T759/365*'TOX and EXPO INPUTS'!$E$33/'TOX and EXPO INPUTS'!$E$34),"0.00E+00"))</f>
        <v>#DIV/0!</v>
      </c>
      <c r="BP759" s="42" t="e">
        <f>VALUE(TEXT((AL759*$U759/365*'TOX and EXPO INPUTS'!$E$33/'TOX and EXPO INPUTS'!$E$34),"0.00E+00"))</f>
        <v>#DIV/0!</v>
      </c>
      <c r="BQ759" s="37" t="e">
        <f>VALUE(TEXT((AM759*$U759/365*'TOX and EXPO INPUTS'!$E$33/'TOX and EXPO INPUTS'!$E$34),"0.00E+00"))</f>
        <v>#DIV/0!</v>
      </c>
      <c r="BR759" s="42" t="e">
        <f>VALUE(TEXT((AP759*$T759/365*'TOX and EXPO INPUTS'!$E$33/'TOX and EXPO INPUTS'!$E$34),"0.00E+00"))</f>
        <v>#DIV/0!</v>
      </c>
      <c r="BS759" s="37" t="e">
        <f>VALUE(TEXT((AQ759*$T759/365*'TOX and EXPO INPUTS'!$E$33/'TOX and EXPO INPUTS'!$E$34),"0.00E+00"))</f>
        <v>#DIV/0!</v>
      </c>
      <c r="BT759" s="37" t="e">
        <f>VALUE(TEXT((AR759*$T759/365*'TOX and EXPO INPUTS'!$E$33/'TOX and EXPO INPUTS'!$E$34),"0.00E+00"))</f>
        <v>#DIV/0!</v>
      </c>
      <c r="BU759" s="37" t="e">
        <f>VALUE(TEXT((AS759*$T759/365*'TOX and EXPO INPUTS'!$E$33/'TOX and EXPO INPUTS'!$E$34),"0.00E+00"))</f>
        <v>#DIV/0!</v>
      </c>
      <c r="BV759" s="37" t="e">
        <f>VALUE(TEXT((AT759*$T759/365*'TOX and EXPO INPUTS'!$E$33/'TOX and EXPO INPUTS'!$E$34),"0.00E+00"))</f>
        <v>#DIV/0!</v>
      </c>
      <c r="BW759" s="37" t="e">
        <f>VALUE(TEXT((AU759*$T759/365*'TOX and EXPO INPUTS'!$E$33/'TOX and EXPO INPUTS'!$E$34),"0.00E+00"))</f>
        <v>#DIV/0!</v>
      </c>
      <c r="BX759" s="42" t="e">
        <f>VALUE(TEXT((AP759*$U759/365*'TOX and EXPO INPUTS'!$E$33/'TOX and EXPO INPUTS'!$E$34),"0.00E+00"))</f>
        <v>#DIV/0!</v>
      </c>
      <c r="BY759" s="37" t="e">
        <f>VALUE(TEXT((AQ759*$U759/365*'TOX and EXPO INPUTS'!$E$33/'TOX and EXPO INPUTS'!$E$34),"0.00E+00"))</f>
        <v>#DIV/0!</v>
      </c>
      <c r="BZ759" s="37" t="e">
        <f>VALUE(TEXT((AR759*$U759/365*'TOX and EXPO INPUTS'!$E$33/'TOX and EXPO INPUTS'!$E$34),"0.00E+00"))</f>
        <v>#DIV/0!</v>
      </c>
      <c r="CA759" s="37" t="e">
        <f>VALUE(TEXT((AS759*$U759/365*'TOX and EXPO INPUTS'!$E$33/'TOX and EXPO INPUTS'!$E$34),"0.00E+00"))</f>
        <v>#DIV/0!</v>
      </c>
      <c r="CB759" s="37" t="e">
        <f>VALUE(TEXT((AT759*$U759/365*'TOX and EXPO INPUTS'!$E$33/'TOX and EXPO INPUTS'!$E$34),"0.00E+00"))</f>
        <v>#DIV/0!</v>
      </c>
      <c r="CC759" s="37" t="e">
        <f>VALUE(TEXT((AU759*$U759/365*'TOX and EXPO INPUTS'!$E$33/'TOX and EXPO INPUTS'!$E$34),"0.00E+00"))</f>
        <v>#DIV/0!</v>
      </c>
      <c r="CD759" s="58" t="e">
        <f>VALUE(TEXT((BR759*'TOX and EXPO INPUTS'!$F$23),"0.00E+00"))</f>
        <v>#DIV/0!</v>
      </c>
      <c r="CE759" s="57" t="e">
        <f>VALUE(TEXT((BS759*'TOX and EXPO INPUTS'!$F$23),"0.00E+00"))</f>
        <v>#DIV/0!</v>
      </c>
      <c r="CF759" s="57" t="e">
        <f>VALUE(TEXT((BT759*'TOX and EXPO INPUTS'!$F$23),"0.00E+00"))</f>
        <v>#DIV/0!</v>
      </c>
      <c r="CG759" s="57" t="e">
        <f>VALUE(TEXT((BU759*'TOX and EXPO INPUTS'!$F$23),"0.00E+00"))</f>
        <v>#DIV/0!</v>
      </c>
      <c r="CH759" s="57" t="e">
        <f>VALUE(TEXT((BV759*'TOX and EXPO INPUTS'!$F$23),"0.00E+00"))</f>
        <v>#DIV/0!</v>
      </c>
      <c r="CI759" s="57" t="e">
        <f>VALUE(TEXT((BW759*'TOX and EXPO INPUTS'!$F$23),"0.00E+00"))</f>
        <v>#DIV/0!</v>
      </c>
      <c r="CJ759" s="58" t="e">
        <f>VALUE(TEXT((BX759*'TOX and EXPO INPUTS'!$F$23),"0.00E+00"))</f>
        <v>#DIV/0!</v>
      </c>
      <c r="CK759" s="57" t="e">
        <f>VALUE(TEXT((BY759*'TOX and EXPO INPUTS'!$F$23),"0.00E+00"))</f>
        <v>#DIV/0!</v>
      </c>
      <c r="CL759" s="57" t="e">
        <f>VALUE(TEXT((BZ759*'TOX and EXPO INPUTS'!$F$23),"0.00E+00"))</f>
        <v>#DIV/0!</v>
      </c>
      <c r="CM759" s="57" t="e">
        <f>VALUE(TEXT((CA759*'TOX and EXPO INPUTS'!$F$23),"0.00E+00"))</f>
        <v>#DIV/0!</v>
      </c>
      <c r="CN759" s="57" t="e">
        <f>VALUE(TEXT((CB759*'TOX and EXPO INPUTS'!$F$23),"0.00E+00"))</f>
        <v>#DIV/0!</v>
      </c>
      <c r="CO759" s="57" t="e">
        <f>VALUE(TEXT((CC759*'TOX and EXPO INPUTS'!$F$23),"0.00E+00"))</f>
        <v>#DIV/0!</v>
      </c>
      <c r="CP759" s="38" t="s">
        <v>120</v>
      </c>
      <c r="CQ759" s="34">
        <v>49352701</v>
      </c>
      <c r="CR759" s="34" t="s">
        <v>121</v>
      </c>
      <c r="CS759" s="39" t="s">
        <v>122</v>
      </c>
    </row>
    <row r="760" spans="1:97" ht="48" customHeight="1" x14ac:dyDescent="0.25">
      <c r="A760" s="34" t="s">
        <v>117</v>
      </c>
      <c r="B760" s="34" t="s">
        <v>123</v>
      </c>
      <c r="C760" s="34" t="s">
        <v>100</v>
      </c>
      <c r="D760" s="34" t="s">
        <v>119</v>
      </c>
      <c r="E760" s="39" t="s">
        <v>102</v>
      </c>
      <c r="F760" s="40" t="s">
        <v>181</v>
      </c>
      <c r="G760" s="43"/>
      <c r="H760" s="36" t="s">
        <v>104</v>
      </c>
      <c r="I760" s="67"/>
      <c r="J760" s="36" t="s">
        <v>105</v>
      </c>
      <c r="K760" s="100">
        <f>VLOOKUP(F760,'Amount Seed Planted_variables'!$A$3:$I$74,2,0)</f>
        <v>13608</v>
      </c>
      <c r="L760" s="100">
        <f>VLOOKUP(F760,'Amount Seed Planted_variables'!$A$3:$I$74,3,0)</f>
        <v>31752</v>
      </c>
      <c r="M760" s="36">
        <f t="shared" si="354"/>
        <v>0</v>
      </c>
      <c r="N760" s="35">
        <f t="shared" si="355"/>
        <v>0</v>
      </c>
      <c r="O760" s="101">
        <v>2800</v>
      </c>
      <c r="P760" s="93">
        <f>VLOOKUP(F760,'Amount Seed Planted_variables'!$A$3:$I$74,4,0)</f>
        <v>476280</v>
      </c>
      <c r="Q760" s="93">
        <f>VLOOKUP(F760,'Amount Seed Planted_variables'!$A$3:$I$74,7,0)</f>
        <v>80</v>
      </c>
      <c r="R760" s="93">
        <f>VLOOKUP(F760,'Amount Seed Planted_variables'!$A$3:$I$74,8,0)</f>
        <v>38102400</v>
      </c>
      <c r="S760" s="87" t="str">
        <f t="shared" si="351"/>
        <v>NA</v>
      </c>
      <c r="T760" s="35">
        <v>10</v>
      </c>
      <c r="U760" s="35">
        <v>30</v>
      </c>
      <c r="V760" s="41">
        <v>27887</v>
      </c>
      <c r="W760" s="35">
        <v>7574</v>
      </c>
      <c r="X760" s="35">
        <v>5532</v>
      </c>
      <c r="Y760" s="41">
        <v>633</v>
      </c>
      <c r="Z760" s="35">
        <f t="shared" si="398"/>
        <v>63.300000000000004</v>
      </c>
      <c r="AA760" s="42">
        <f t="shared" si="356"/>
        <v>0</v>
      </c>
      <c r="AB760" s="37">
        <f t="shared" si="357"/>
        <v>0</v>
      </c>
      <c r="AC760" s="37">
        <f t="shared" si="358"/>
        <v>0</v>
      </c>
      <c r="AD760" s="42" t="e">
        <f>VALUE(TEXT(((AA760*'TOX and EXPO INPUTS'!$F$13)/'TOX and EXPO INPUTS'!$E$27),"0.00E+00"))</f>
        <v>#DIV/0!</v>
      </c>
      <c r="AE760" s="37" t="e">
        <f>VALUE(TEXT(((AB760*'TOX and EXPO INPUTS'!$F$13)/'TOX and EXPO INPUTS'!$E$27),"0.00E+00"))</f>
        <v>#DIV/0!</v>
      </c>
      <c r="AF760" s="37" t="e">
        <f>VALUE(TEXT(((AC760*'TOX and EXPO INPUTS'!$F$13)/'TOX and EXPO INPUTS'!$E$27),"0.00E+00"))</f>
        <v>#DIV/0!</v>
      </c>
      <c r="AG760" s="42" t="e">
        <f>IF($E760="ST",VALUE(TEXT(('TOX and EXPO INPUTS'!$F$7/AD760),"0.0E+00")),IF($E760="IT",VALUE(TEXT(('TOX and EXPO INPUTS'!$F$10/AD760),"0.0E+00"))))</f>
        <v>#DIV/0!</v>
      </c>
      <c r="AH760" s="37" t="e">
        <f>IF($E760="ST",VALUE(TEXT(('TOX and EXPO INPUTS'!$F$7/AE760),"0.0E+00")),IF($E760="IT",VALUE(TEXT(('TOX and EXPO INPUTS'!$F$10/AE760),"0.0E+00"))))</f>
        <v>#DIV/0!</v>
      </c>
      <c r="AI760" s="37" t="e">
        <f>IF($E760="ST",VALUE(TEXT(('TOX and EXPO INPUTS'!$F$7/AF760),"0.0E+00")),IF($E760="IT",VALUE(TEXT(('TOX and EXPO INPUTS'!$F$10/AF760),"0.0E+00"))))</f>
        <v>#DIV/0!</v>
      </c>
      <c r="AJ760" s="42">
        <f t="shared" si="352"/>
        <v>0</v>
      </c>
      <c r="AK760" s="37">
        <f t="shared" si="353"/>
        <v>0</v>
      </c>
      <c r="AL760" s="42" t="e">
        <f>VALUE(TEXT(((AJ760*'TOX and EXPO INPUTS'!$F$21)/'TOX and EXPO INPUTS'!$E$29),"0.00E+00"))</f>
        <v>#DIV/0!</v>
      </c>
      <c r="AM760" s="37" t="e">
        <f>VALUE(TEXT(((AK760*'TOX and EXPO INPUTS'!$F$21)/'TOX and EXPO INPUTS'!$E$29),"0.00E+00"))</f>
        <v>#DIV/0!</v>
      </c>
      <c r="AN760" s="42" t="e">
        <f>IF($E760="ST",VALUE(TEXT(('TOX and EXPO INPUTS'!$F$15/AL760),"0.0E+00")),IF($E760="IT",VALUE(TEXT(('TOX and EXPO INPUTS'!$F$18/AL760),"0.0E+00"))))</f>
        <v>#DIV/0!</v>
      </c>
      <c r="AO760" s="37" t="e">
        <f>IF($E760="ST",VALUE(TEXT(('TOX and EXPO INPUTS'!$F$15/AM760),"0.0E+00")),IF($E760="IT",VALUE(TEXT(('TOX and EXPO INPUTS'!$F$18/AM760),"0.0E+00"))))</f>
        <v>#DIV/0!</v>
      </c>
      <c r="AP760" s="42" t="e">
        <f t="shared" si="385"/>
        <v>#DIV/0!</v>
      </c>
      <c r="AQ760" s="37" t="e">
        <f t="shared" si="386"/>
        <v>#DIV/0!</v>
      </c>
      <c r="AR760" s="37" t="e">
        <f t="shared" si="387"/>
        <v>#DIV/0!</v>
      </c>
      <c r="AS760" s="37" t="e">
        <f t="shared" si="388"/>
        <v>#DIV/0!</v>
      </c>
      <c r="AT760" s="37" t="e">
        <f t="shared" si="389"/>
        <v>#DIV/0!</v>
      </c>
      <c r="AU760" s="37" t="e">
        <f t="shared" si="390"/>
        <v>#DIV/0!</v>
      </c>
      <c r="AV760" s="42" t="e">
        <f t="shared" si="391"/>
        <v>#DIV/0!</v>
      </c>
      <c r="AW760" s="37" t="e">
        <f t="shared" si="392"/>
        <v>#DIV/0!</v>
      </c>
      <c r="AX760" s="37" t="e">
        <f t="shared" si="393"/>
        <v>#DIV/0!</v>
      </c>
      <c r="AY760" s="37" t="e">
        <f t="shared" si="394"/>
        <v>#DIV/0!</v>
      </c>
      <c r="AZ760" s="37" t="e">
        <f t="shared" si="395"/>
        <v>#DIV/0!</v>
      </c>
      <c r="BA760" s="37" t="e">
        <f t="shared" si="396"/>
        <v>#DIV/0!</v>
      </c>
      <c r="BB760" s="42" t="e">
        <f>IF($E760="ST",VALUE(TEXT((1/(('TOX and EXPO INPUTS'!$F$9/AG760)+('TOX and EXPO INPUTS'!$F$17/AN760))),"0.0E+00")),IF($E760="IT",VALUE(TEXT((1/(('TOX and EXPO INPUTS'!$F$12/AG760)+('TOX and EXPO INPUTS'!$F$20/AN760))),"0.0E+00"))))</f>
        <v>#DIV/0!</v>
      </c>
      <c r="BC760" s="37" t="e">
        <f>IF($E760="ST",VALUE(TEXT((1/(('TOX and EXPO INPUTS'!$F$9/AH760)+('TOX and EXPO INPUTS'!$F$17/AN760))),"0.0E+00")),IF($E760="IT",VALUE(TEXT((1/(('TOX and EXPO INPUTS'!$F$12/AH760)+('TOX and EXPO INPUTS'!$F$20/AN760))),"0.0E+00"))))</f>
        <v>#DIV/0!</v>
      </c>
      <c r="BD760" s="37" t="e">
        <f>IF($E760="ST",VALUE(TEXT((1/(('TOX and EXPO INPUTS'!$F$9/AI760)+('TOX and EXPO INPUTS'!$F$17/AN760))),"0.0E+00")),IF($E760="IT",VALUE(TEXT((1/(('TOX and EXPO INPUTS'!$F$12/AI760)+('TOX and EXPO INPUTS'!$F$20/AN760))),"0.0E+00"))))</f>
        <v>#DIV/0!</v>
      </c>
      <c r="BE760" s="37" t="e">
        <f>IF($E760="ST",VALUE(TEXT((1/(('TOX and EXPO INPUTS'!$F$9/AG760)+('TOX and EXPO INPUTS'!$F$17/AO760))),"0.0E+00")),IF($E760="IT",VALUE(TEXT((1/(('TOX and EXPO INPUTS'!$F$12/AG760)+('TOX and EXPO INPUTS'!$F$20/AO760))),"0.0E+00"))))</f>
        <v>#DIV/0!</v>
      </c>
      <c r="BF760" s="37" t="e">
        <f>IF($E760="ST",VALUE(TEXT((1/(('TOX and EXPO INPUTS'!$F$9/AH760)+('TOX and EXPO INPUTS'!$F$17/AO760))),"0.0E+00")),IF($E760="IT",VALUE(TEXT((1/(('TOX and EXPO INPUTS'!$F$12/AH760)+('TOX and EXPO INPUTS'!$F$20/AO760))),"0.0E+00"))))</f>
        <v>#DIV/0!</v>
      </c>
      <c r="BG760" s="37" t="e">
        <f>IF($E760="ST",VALUE(TEXT((1/(('TOX and EXPO INPUTS'!$F$9/AI760)+('TOX and EXPO INPUTS'!$F$17/AO760))),"0.0E+00")),IF($E760="IT",VALUE(TEXT((1/(('TOX and EXPO INPUTS'!$F$12/AI760)+('TOX and EXPO INPUTS'!$F$20/AO760))),"0.0E+00"))))</f>
        <v>#DIV/0!</v>
      </c>
      <c r="BH760" s="42" t="e">
        <f>VALUE(TEXT((AD760*$T760/365*'TOX and EXPO INPUTS'!$E$33/'TOX and EXPO INPUTS'!$E$34),"0.00E+00"))</f>
        <v>#DIV/0!</v>
      </c>
      <c r="BI760" s="37" t="e">
        <f>VALUE(TEXT((AE760*$T760/365*'TOX and EXPO INPUTS'!$E$33/'TOX and EXPO INPUTS'!$E$34),"0.00E+00"))</f>
        <v>#DIV/0!</v>
      </c>
      <c r="BJ760" s="37" t="e">
        <f>VALUE(TEXT((AF760*$T760/365*'TOX and EXPO INPUTS'!$E$33/'TOX and EXPO INPUTS'!$E$34),"0.00E+00"))</f>
        <v>#DIV/0!</v>
      </c>
      <c r="BK760" s="42" t="e">
        <f>VALUE(TEXT((AD760*$U760/365*'TOX and EXPO INPUTS'!$E$33/'TOX and EXPO INPUTS'!$E$34),"0.00E+00"))</f>
        <v>#DIV/0!</v>
      </c>
      <c r="BL760" s="37" t="e">
        <f>VALUE(TEXT((AE760*$U760/365*'TOX and EXPO INPUTS'!$E$33/'TOX and EXPO INPUTS'!$E$34),"0.00E+00"))</f>
        <v>#DIV/0!</v>
      </c>
      <c r="BM760" s="37" t="e">
        <f>VALUE(TEXT((AF760*$U760/365*'TOX and EXPO INPUTS'!$E$33/'TOX and EXPO INPUTS'!$E$34),"0.00E+00"))</f>
        <v>#DIV/0!</v>
      </c>
      <c r="BN760" s="42" t="e">
        <f>VALUE(TEXT((AL760*$T760/365*'TOX and EXPO INPUTS'!$E$33/'TOX and EXPO INPUTS'!$E$34),"0.00E+00"))</f>
        <v>#DIV/0!</v>
      </c>
      <c r="BO760" s="37" t="e">
        <f>VALUE(TEXT((AM760*$T760/365*'TOX and EXPO INPUTS'!$E$33/'TOX and EXPO INPUTS'!$E$34),"0.00E+00"))</f>
        <v>#DIV/0!</v>
      </c>
      <c r="BP760" s="42" t="e">
        <f>VALUE(TEXT((AL760*$U760/365*'TOX and EXPO INPUTS'!$E$33/'TOX and EXPO INPUTS'!$E$34),"0.00E+00"))</f>
        <v>#DIV/0!</v>
      </c>
      <c r="BQ760" s="37" t="e">
        <f>VALUE(TEXT((AM760*$U760/365*'TOX and EXPO INPUTS'!$E$33/'TOX and EXPO INPUTS'!$E$34),"0.00E+00"))</f>
        <v>#DIV/0!</v>
      </c>
      <c r="BR760" s="42" t="e">
        <f>VALUE(TEXT((AP760*$T760/365*'TOX and EXPO INPUTS'!$E$33/'TOX and EXPO INPUTS'!$E$34),"0.00E+00"))</f>
        <v>#DIV/0!</v>
      </c>
      <c r="BS760" s="37" t="e">
        <f>VALUE(TEXT((AQ760*$T760/365*'TOX and EXPO INPUTS'!$E$33/'TOX and EXPO INPUTS'!$E$34),"0.00E+00"))</f>
        <v>#DIV/0!</v>
      </c>
      <c r="BT760" s="37" t="e">
        <f>VALUE(TEXT((AR760*$T760/365*'TOX and EXPO INPUTS'!$E$33/'TOX and EXPO INPUTS'!$E$34),"0.00E+00"))</f>
        <v>#DIV/0!</v>
      </c>
      <c r="BU760" s="37" t="e">
        <f>VALUE(TEXT((AS760*$T760/365*'TOX and EXPO INPUTS'!$E$33/'TOX and EXPO INPUTS'!$E$34),"0.00E+00"))</f>
        <v>#DIV/0!</v>
      </c>
      <c r="BV760" s="37" t="e">
        <f>VALUE(TEXT((AT760*$T760/365*'TOX and EXPO INPUTS'!$E$33/'TOX and EXPO INPUTS'!$E$34),"0.00E+00"))</f>
        <v>#DIV/0!</v>
      </c>
      <c r="BW760" s="37" t="e">
        <f>VALUE(TEXT((AU760*$T760/365*'TOX and EXPO INPUTS'!$E$33/'TOX and EXPO INPUTS'!$E$34),"0.00E+00"))</f>
        <v>#DIV/0!</v>
      </c>
      <c r="BX760" s="42" t="e">
        <f>VALUE(TEXT((AP760*$U760/365*'TOX and EXPO INPUTS'!$E$33/'TOX and EXPO INPUTS'!$E$34),"0.00E+00"))</f>
        <v>#DIV/0!</v>
      </c>
      <c r="BY760" s="37" t="e">
        <f>VALUE(TEXT((AQ760*$U760/365*'TOX and EXPO INPUTS'!$E$33/'TOX and EXPO INPUTS'!$E$34),"0.00E+00"))</f>
        <v>#DIV/0!</v>
      </c>
      <c r="BZ760" s="37" t="e">
        <f>VALUE(TEXT((AR760*$U760/365*'TOX and EXPO INPUTS'!$E$33/'TOX and EXPO INPUTS'!$E$34),"0.00E+00"))</f>
        <v>#DIV/0!</v>
      </c>
      <c r="CA760" s="37" t="e">
        <f>VALUE(TEXT((AS760*$U760/365*'TOX and EXPO INPUTS'!$E$33/'TOX and EXPO INPUTS'!$E$34),"0.00E+00"))</f>
        <v>#DIV/0!</v>
      </c>
      <c r="CB760" s="37" t="e">
        <f>VALUE(TEXT((AT760*$U760/365*'TOX and EXPO INPUTS'!$E$33/'TOX and EXPO INPUTS'!$E$34),"0.00E+00"))</f>
        <v>#DIV/0!</v>
      </c>
      <c r="CC760" s="37" t="e">
        <f>VALUE(TEXT((AU760*$U760/365*'TOX and EXPO INPUTS'!$E$33/'TOX and EXPO INPUTS'!$E$34),"0.00E+00"))</f>
        <v>#DIV/0!</v>
      </c>
      <c r="CD760" s="58" t="e">
        <f>VALUE(TEXT((BR760*'TOX and EXPO INPUTS'!$F$23),"0.00E+00"))</f>
        <v>#DIV/0!</v>
      </c>
      <c r="CE760" s="57" t="e">
        <f>VALUE(TEXT((BS760*'TOX and EXPO INPUTS'!$F$23),"0.00E+00"))</f>
        <v>#DIV/0!</v>
      </c>
      <c r="CF760" s="57" t="e">
        <f>VALUE(TEXT((BT760*'TOX and EXPO INPUTS'!$F$23),"0.00E+00"))</f>
        <v>#DIV/0!</v>
      </c>
      <c r="CG760" s="57" t="e">
        <f>VALUE(TEXT((BU760*'TOX and EXPO INPUTS'!$F$23),"0.00E+00"))</f>
        <v>#DIV/0!</v>
      </c>
      <c r="CH760" s="57" t="e">
        <f>VALUE(TEXT((BV760*'TOX and EXPO INPUTS'!$F$23),"0.00E+00"))</f>
        <v>#DIV/0!</v>
      </c>
      <c r="CI760" s="57" t="e">
        <f>VALUE(TEXT((BW760*'TOX and EXPO INPUTS'!$F$23),"0.00E+00"))</f>
        <v>#DIV/0!</v>
      </c>
      <c r="CJ760" s="58" t="e">
        <f>VALUE(TEXT((BX760*'TOX and EXPO INPUTS'!$F$23),"0.00E+00"))</f>
        <v>#DIV/0!</v>
      </c>
      <c r="CK760" s="57" t="e">
        <f>VALUE(TEXT((BY760*'TOX and EXPO INPUTS'!$F$23),"0.00E+00"))</f>
        <v>#DIV/0!</v>
      </c>
      <c r="CL760" s="57" t="e">
        <f>VALUE(TEXT((BZ760*'TOX and EXPO INPUTS'!$F$23),"0.00E+00"))</f>
        <v>#DIV/0!</v>
      </c>
      <c r="CM760" s="57" t="e">
        <f>VALUE(TEXT((CA760*'TOX and EXPO INPUTS'!$F$23),"0.00E+00"))</f>
        <v>#DIV/0!</v>
      </c>
      <c r="CN760" s="57" t="e">
        <f>VALUE(TEXT((CB760*'TOX and EXPO INPUTS'!$F$23),"0.00E+00"))</f>
        <v>#DIV/0!</v>
      </c>
      <c r="CO760" s="57" t="e">
        <f>VALUE(TEXT((CC760*'TOX and EXPO INPUTS'!$F$23),"0.00E+00"))</f>
        <v>#DIV/0!</v>
      </c>
      <c r="CP760" s="38" t="s">
        <v>120</v>
      </c>
      <c r="CQ760" s="34">
        <v>47455902</v>
      </c>
      <c r="CR760" s="34" t="s">
        <v>124</v>
      </c>
      <c r="CS760" s="39" t="s">
        <v>125</v>
      </c>
    </row>
    <row r="761" spans="1:97" ht="48" customHeight="1" x14ac:dyDescent="0.25">
      <c r="A761" s="34" t="s">
        <v>98</v>
      </c>
      <c r="B761" s="34" t="s">
        <v>99</v>
      </c>
      <c r="C761" s="34" t="s">
        <v>100</v>
      </c>
      <c r="D761" s="34" t="s">
        <v>101</v>
      </c>
      <c r="E761" s="39" t="s">
        <v>102</v>
      </c>
      <c r="F761" s="40" t="s">
        <v>182</v>
      </c>
      <c r="G761" s="43"/>
      <c r="H761" s="36" t="s">
        <v>104</v>
      </c>
      <c r="I761" s="67"/>
      <c r="J761" s="36" t="s">
        <v>105</v>
      </c>
      <c r="K761" s="100">
        <f>VLOOKUP(F761,'Amount Seed Planted_variables'!$A$3:$I$74,2,0)</f>
        <v>26400</v>
      </c>
      <c r="L761" s="100">
        <f>VLOOKUP(F761,'Amount Seed Planted_variables'!$A$3:$I$74,3,0)</f>
        <v>63360</v>
      </c>
      <c r="M761" s="36">
        <f t="shared" si="354"/>
        <v>0</v>
      </c>
      <c r="N761" s="35">
        <f t="shared" si="355"/>
        <v>0</v>
      </c>
      <c r="O761" s="101">
        <v>125000</v>
      </c>
      <c r="P761" s="93">
        <f>VLOOKUP(F761,'Amount Seed Planted_variables'!$A$3:$I$74,4,0)</f>
        <v>316800</v>
      </c>
      <c r="Q761" s="93">
        <f>VLOOKUP(F761,'Amount Seed Planted_variables'!$A$3:$I$74,7,0)</f>
        <v>80</v>
      </c>
      <c r="R761" s="93">
        <f>VLOOKUP(F761,'Amount Seed Planted_variables'!$A$3:$I$74,8,0)</f>
        <v>25344000</v>
      </c>
      <c r="S761" s="87" t="str">
        <f t="shared" si="351"/>
        <v>NA</v>
      </c>
      <c r="T761" s="35">
        <v>10</v>
      </c>
      <c r="U761" s="35">
        <v>30</v>
      </c>
      <c r="V761" s="41">
        <v>349</v>
      </c>
      <c r="W761" s="35">
        <v>51.2</v>
      </c>
      <c r="X761" s="35">
        <v>42.2</v>
      </c>
      <c r="Y761" s="41">
        <v>1.2</v>
      </c>
      <c r="Z761" s="35">
        <f t="shared" si="397"/>
        <v>0.12</v>
      </c>
      <c r="AA761" s="42">
        <f t="shared" si="356"/>
        <v>0</v>
      </c>
      <c r="AB761" s="37">
        <f t="shared" si="357"/>
        <v>0</v>
      </c>
      <c r="AC761" s="37">
        <f t="shared" si="358"/>
        <v>0</v>
      </c>
      <c r="AD761" s="42" t="e">
        <f>VALUE(TEXT(((AA761*'TOX and EXPO INPUTS'!$F$13)/'TOX and EXPO INPUTS'!$E$27),"0.00E+00"))</f>
        <v>#DIV/0!</v>
      </c>
      <c r="AE761" s="37" t="e">
        <f>VALUE(TEXT(((AB761*'TOX and EXPO INPUTS'!$F$13)/'TOX and EXPO INPUTS'!$E$27),"0.00E+00"))</f>
        <v>#DIV/0!</v>
      </c>
      <c r="AF761" s="37" t="e">
        <f>VALUE(TEXT(((AC761*'TOX and EXPO INPUTS'!$F$13)/'TOX and EXPO INPUTS'!$E$27),"0.00E+00"))</f>
        <v>#DIV/0!</v>
      </c>
      <c r="AG761" s="42" t="e">
        <f>IF($E761="ST",VALUE(TEXT(('TOX and EXPO INPUTS'!$F$7/AD761),"0.0E+00")),IF($E761="IT",VALUE(TEXT(('TOX and EXPO INPUTS'!$F$10/AD761),"0.0E+00"))))</f>
        <v>#DIV/0!</v>
      </c>
      <c r="AH761" s="37" t="e">
        <f>IF($E761="ST",VALUE(TEXT(('TOX and EXPO INPUTS'!$F$7/AE761),"0.0E+00")),IF($E761="IT",VALUE(TEXT(('TOX and EXPO INPUTS'!$F$10/AE761),"0.0E+00"))))</f>
        <v>#DIV/0!</v>
      </c>
      <c r="AI761" s="37" t="e">
        <f>IF($E761="ST",VALUE(TEXT(('TOX and EXPO INPUTS'!$F$7/AF761),"0.0E+00")),IF($E761="IT",VALUE(TEXT(('TOX and EXPO INPUTS'!$F$10/AF761),"0.0E+00"))))</f>
        <v>#DIV/0!</v>
      </c>
      <c r="AJ761" s="42">
        <f t="shared" si="352"/>
        <v>0</v>
      </c>
      <c r="AK761" s="37">
        <f t="shared" si="353"/>
        <v>0</v>
      </c>
      <c r="AL761" s="42" t="e">
        <f>VALUE(TEXT(((AJ761*'TOX and EXPO INPUTS'!$F$21)/'TOX and EXPO INPUTS'!$E$29),"0.00E+00"))</f>
        <v>#DIV/0!</v>
      </c>
      <c r="AM761" s="37" t="e">
        <f>VALUE(TEXT(((AK761*'TOX and EXPO INPUTS'!$F$21)/'TOX and EXPO INPUTS'!$E$29),"0.00E+00"))</f>
        <v>#DIV/0!</v>
      </c>
      <c r="AN761" s="42" t="e">
        <f>IF($E761="ST",VALUE(TEXT(('TOX and EXPO INPUTS'!$F$15/AL761),"0.0E+00")),IF($E761="IT",VALUE(TEXT(('TOX and EXPO INPUTS'!$F$18/AL761),"0.0E+00"))))</f>
        <v>#DIV/0!</v>
      </c>
      <c r="AO761" s="37" t="e">
        <f>IF($E761="ST",VALUE(TEXT(('TOX and EXPO INPUTS'!$F$15/AM761),"0.0E+00")),IF($E761="IT",VALUE(TEXT(('TOX and EXPO INPUTS'!$F$18/AM761),"0.0E+00"))))</f>
        <v>#DIV/0!</v>
      </c>
      <c r="AP761" s="42" t="e">
        <f t="shared" si="385"/>
        <v>#DIV/0!</v>
      </c>
      <c r="AQ761" s="37" t="e">
        <f t="shared" si="386"/>
        <v>#DIV/0!</v>
      </c>
      <c r="AR761" s="37" t="e">
        <f t="shared" si="387"/>
        <v>#DIV/0!</v>
      </c>
      <c r="AS761" s="37" t="e">
        <f t="shared" si="388"/>
        <v>#DIV/0!</v>
      </c>
      <c r="AT761" s="37" t="e">
        <f t="shared" si="389"/>
        <v>#DIV/0!</v>
      </c>
      <c r="AU761" s="37" t="e">
        <f t="shared" si="390"/>
        <v>#DIV/0!</v>
      </c>
      <c r="AV761" s="42" t="e">
        <f t="shared" si="391"/>
        <v>#DIV/0!</v>
      </c>
      <c r="AW761" s="37" t="e">
        <f t="shared" si="392"/>
        <v>#DIV/0!</v>
      </c>
      <c r="AX761" s="37" t="e">
        <f t="shared" si="393"/>
        <v>#DIV/0!</v>
      </c>
      <c r="AY761" s="37" t="e">
        <f t="shared" si="394"/>
        <v>#DIV/0!</v>
      </c>
      <c r="AZ761" s="37" t="e">
        <f t="shared" si="395"/>
        <v>#DIV/0!</v>
      </c>
      <c r="BA761" s="37" t="e">
        <f t="shared" si="396"/>
        <v>#DIV/0!</v>
      </c>
      <c r="BB761" s="42" t="e">
        <f>IF($E761="ST",VALUE(TEXT((1/(('TOX and EXPO INPUTS'!$F$9/AG761)+('TOX and EXPO INPUTS'!$F$17/AN761))),"0.0E+00")),IF($E761="IT",VALUE(TEXT((1/(('TOX and EXPO INPUTS'!$F$12/AG761)+('TOX and EXPO INPUTS'!$F$20/AN761))),"0.0E+00"))))</f>
        <v>#DIV/0!</v>
      </c>
      <c r="BC761" s="37" t="e">
        <f>IF($E761="ST",VALUE(TEXT((1/(('TOX and EXPO INPUTS'!$F$9/AH761)+('TOX and EXPO INPUTS'!$F$17/AN761))),"0.0E+00")),IF($E761="IT",VALUE(TEXT((1/(('TOX and EXPO INPUTS'!$F$12/AH761)+('TOX and EXPO INPUTS'!$F$20/AN761))),"0.0E+00"))))</f>
        <v>#DIV/0!</v>
      </c>
      <c r="BD761" s="37" t="e">
        <f>IF($E761="ST",VALUE(TEXT((1/(('TOX and EXPO INPUTS'!$F$9/AI761)+('TOX and EXPO INPUTS'!$F$17/AN761))),"0.0E+00")),IF($E761="IT",VALUE(TEXT((1/(('TOX and EXPO INPUTS'!$F$12/AI761)+('TOX and EXPO INPUTS'!$F$20/AN761))),"0.0E+00"))))</f>
        <v>#DIV/0!</v>
      </c>
      <c r="BE761" s="37" t="e">
        <f>IF($E761="ST",VALUE(TEXT((1/(('TOX and EXPO INPUTS'!$F$9/AG761)+('TOX and EXPO INPUTS'!$F$17/AO761))),"0.0E+00")),IF($E761="IT",VALUE(TEXT((1/(('TOX and EXPO INPUTS'!$F$12/AG761)+('TOX and EXPO INPUTS'!$F$20/AO761))),"0.0E+00"))))</f>
        <v>#DIV/0!</v>
      </c>
      <c r="BF761" s="37" t="e">
        <f>IF($E761="ST",VALUE(TEXT((1/(('TOX and EXPO INPUTS'!$F$9/AH761)+('TOX and EXPO INPUTS'!$F$17/AO761))),"0.0E+00")),IF($E761="IT",VALUE(TEXT((1/(('TOX and EXPO INPUTS'!$F$12/AH761)+('TOX and EXPO INPUTS'!$F$20/AO761))),"0.0E+00"))))</f>
        <v>#DIV/0!</v>
      </c>
      <c r="BG761" s="37" t="e">
        <f>IF($E761="ST",VALUE(TEXT((1/(('TOX and EXPO INPUTS'!$F$9/AI761)+('TOX and EXPO INPUTS'!$F$17/AO761))),"0.0E+00")),IF($E761="IT",VALUE(TEXT((1/(('TOX and EXPO INPUTS'!$F$12/AI761)+('TOX and EXPO INPUTS'!$F$20/AO761))),"0.0E+00"))))</f>
        <v>#DIV/0!</v>
      </c>
      <c r="BH761" s="42" t="e">
        <f>VALUE(TEXT((AD761*$T761/365*'TOX and EXPO INPUTS'!$E$33/'TOX and EXPO INPUTS'!$E$34),"0.00E+00"))</f>
        <v>#DIV/0!</v>
      </c>
      <c r="BI761" s="37" t="e">
        <f>VALUE(TEXT((AE761*$T761/365*'TOX and EXPO INPUTS'!$E$33/'TOX and EXPO INPUTS'!$E$34),"0.00E+00"))</f>
        <v>#DIV/0!</v>
      </c>
      <c r="BJ761" s="37" t="e">
        <f>VALUE(TEXT((AF761*$T761/365*'TOX and EXPO INPUTS'!$E$33/'TOX and EXPO INPUTS'!$E$34),"0.00E+00"))</f>
        <v>#DIV/0!</v>
      </c>
      <c r="BK761" s="42" t="e">
        <f>VALUE(TEXT((AD761*$U761/365*'TOX and EXPO INPUTS'!$E$33/'TOX and EXPO INPUTS'!$E$34),"0.00E+00"))</f>
        <v>#DIV/0!</v>
      </c>
      <c r="BL761" s="37" t="e">
        <f>VALUE(TEXT((AE761*$U761/365*'TOX and EXPO INPUTS'!$E$33/'TOX and EXPO INPUTS'!$E$34),"0.00E+00"))</f>
        <v>#DIV/0!</v>
      </c>
      <c r="BM761" s="37" t="e">
        <f>VALUE(TEXT((AF761*$U761/365*'TOX and EXPO INPUTS'!$E$33/'TOX and EXPO INPUTS'!$E$34),"0.00E+00"))</f>
        <v>#DIV/0!</v>
      </c>
      <c r="BN761" s="42" t="e">
        <f>VALUE(TEXT((AL761*$T761/365*'TOX and EXPO INPUTS'!$E$33/'TOX and EXPO INPUTS'!$E$34),"0.00E+00"))</f>
        <v>#DIV/0!</v>
      </c>
      <c r="BO761" s="37" t="e">
        <f>VALUE(TEXT((AM761*$T761/365*'TOX and EXPO INPUTS'!$E$33/'TOX and EXPO INPUTS'!$E$34),"0.00E+00"))</f>
        <v>#DIV/0!</v>
      </c>
      <c r="BP761" s="42" t="e">
        <f>VALUE(TEXT((AL761*$U761/365*'TOX and EXPO INPUTS'!$E$33/'TOX and EXPO INPUTS'!$E$34),"0.00E+00"))</f>
        <v>#DIV/0!</v>
      </c>
      <c r="BQ761" s="37" t="e">
        <f>VALUE(TEXT((AM761*$U761/365*'TOX and EXPO INPUTS'!$E$33/'TOX and EXPO INPUTS'!$E$34),"0.00E+00"))</f>
        <v>#DIV/0!</v>
      </c>
      <c r="BR761" s="42" t="e">
        <f>VALUE(TEXT((AP761*$T761/365*'TOX and EXPO INPUTS'!$E$33/'TOX and EXPO INPUTS'!$E$34),"0.00E+00"))</f>
        <v>#DIV/0!</v>
      </c>
      <c r="BS761" s="37" t="e">
        <f>VALUE(TEXT((AQ761*$T761/365*'TOX and EXPO INPUTS'!$E$33/'TOX and EXPO INPUTS'!$E$34),"0.00E+00"))</f>
        <v>#DIV/0!</v>
      </c>
      <c r="BT761" s="37" t="e">
        <f>VALUE(TEXT((AR761*$T761/365*'TOX and EXPO INPUTS'!$E$33/'TOX and EXPO INPUTS'!$E$34),"0.00E+00"))</f>
        <v>#DIV/0!</v>
      </c>
      <c r="BU761" s="37" t="e">
        <f>VALUE(TEXT((AS761*$T761/365*'TOX and EXPO INPUTS'!$E$33/'TOX and EXPO INPUTS'!$E$34),"0.00E+00"))</f>
        <v>#DIV/0!</v>
      </c>
      <c r="BV761" s="37" t="e">
        <f>VALUE(TEXT((AT761*$T761/365*'TOX and EXPO INPUTS'!$E$33/'TOX and EXPO INPUTS'!$E$34),"0.00E+00"))</f>
        <v>#DIV/0!</v>
      </c>
      <c r="BW761" s="37" t="e">
        <f>VALUE(TEXT((AU761*$T761/365*'TOX and EXPO INPUTS'!$E$33/'TOX and EXPO INPUTS'!$E$34),"0.00E+00"))</f>
        <v>#DIV/0!</v>
      </c>
      <c r="BX761" s="42" t="e">
        <f>VALUE(TEXT((AP761*$U761/365*'TOX and EXPO INPUTS'!$E$33/'TOX and EXPO INPUTS'!$E$34),"0.00E+00"))</f>
        <v>#DIV/0!</v>
      </c>
      <c r="BY761" s="37" t="e">
        <f>VALUE(TEXT((AQ761*$U761/365*'TOX and EXPO INPUTS'!$E$33/'TOX and EXPO INPUTS'!$E$34),"0.00E+00"))</f>
        <v>#DIV/0!</v>
      </c>
      <c r="BZ761" s="37" t="e">
        <f>VALUE(TEXT((AR761*$U761/365*'TOX and EXPO INPUTS'!$E$33/'TOX and EXPO INPUTS'!$E$34),"0.00E+00"))</f>
        <v>#DIV/0!</v>
      </c>
      <c r="CA761" s="37" t="e">
        <f>VALUE(TEXT((AS761*$U761/365*'TOX and EXPO INPUTS'!$E$33/'TOX and EXPO INPUTS'!$E$34),"0.00E+00"))</f>
        <v>#DIV/0!</v>
      </c>
      <c r="CB761" s="37" t="e">
        <f>VALUE(TEXT((AT761*$U761/365*'TOX and EXPO INPUTS'!$E$33/'TOX and EXPO INPUTS'!$E$34),"0.00E+00"))</f>
        <v>#DIV/0!</v>
      </c>
      <c r="CC761" s="37" t="e">
        <f>VALUE(TEXT((AU761*$U761/365*'TOX and EXPO INPUTS'!$E$33/'TOX and EXPO INPUTS'!$E$34),"0.00E+00"))</f>
        <v>#DIV/0!</v>
      </c>
      <c r="CD761" s="58" t="e">
        <f>VALUE(TEXT((BR761*'TOX and EXPO INPUTS'!$F$23),"0.00E+00"))</f>
        <v>#DIV/0!</v>
      </c>
      <c r="CE761" s="57" t="e">
        <f>VALUE(TEXT((BS761*'TOX and EXPO INPUTS'!$F$23),"0.00E+00"))</f>
        <v>#DIV/0!</v>
      </c>
      <c r="CF761" s="57" t="e">
        <f>VALUE(TEXT((BT761*'TOX and EXPO INPUTS'!$F$23),"0.00E+00"))</f>
        <v>#DIV/0!</v>
      </c>
      <c r="CG761" s="57" t="e">
        <f>VALUE(TEXT((BU761*'TOX and EXPO INPUTS'!$F$23),"0.00E+00"))</f>
        <v>#DIV/0!</v>
      </c>
      <c r="CH761" s="57" t="e">
        <f>VALUE(TEXT((BV761*'TOX and EXPO INPUTS'!$F$23),"0.00E+00"))</f>
        <v>#DIV/0!</v>
      </c>
      <c r="CI761" s="57" t="e">
        <f>VALUE(TEXT((BW761*'TOX and EXPO INPUTS'!$F$23),"0.00E+00"))</f>
        <v>#DIV/0!</v>
      </c>
      <c r="CJ761" s="58" t="e">
        <f>VALUE(TEXT((BX761*'TOX and EXPO INPUTS'!$F$23),"0.00E+00"))</f>
        <v>#DIV/0!</v>
      </c>
      <c r="CK761" s="57" t="e">
        <f>VALUE(TEXT((BY761*'TOX and EXPO INPUTS'!$F$23),"0.00E+00"))</f>
        <v>#DIV/0!</v>
      </c>
      <c r="CL761" s="57" t="e">
        <f>VALUE(TEXT((BZ761*'TOX and EXPO INPUTS'!$F$23),"0.00E+00"))</f>
        <v>#DIV/0!</v>
      </c>
      <c r="CM761" s="57" t="e">
        <f>VALUE(TEXT((CA761*'TOX and EXPO INPUTS'!$F$23),"0.00E+00"))</f>
        <v>#DIV/0!</v>
      </c>
      <c r="CN761" s="57" t="e">
        <f>VALUE(TEXT((CB761*'TOX and EXPO INPUTS'!$F$23),"0.00E+00"))</f>
        <v>#DIV/0!</v>
      </c>
      <c r="CO761" s="57" t="e">
        <f>VALUE(TEXT((CC761*'TOX and EXPO INPUTS'!$F$23),"0.00E+00"))</f>
        <v>#DIV/0!</v>
      </c>
      <c r="CP761" s="38" t="s">
        <v>106</v>
      </c>
      <c r="CQ761" s="34" t="s">
        <v>107</v>
      </c>
      <c r="CR761" s="34" t="s">
        <v>108</v>
      </c>
      <c r="CS761" s="39" t="s">
        <v>109</v>
      </c>
    </row>
    <row r="762" spans="1:97" ht="48" customHeight="1" x14ac:dyDescent="0.25">
      <c r="A762" s="34" t="s">
        <v>98</v>
      </c>
      <c r="B762" s="34" t="s">
        <v>99</v>
      </c>
      <c r="C762" s="34" t="s">
        <v>100</v>
      </c>
      <c r="D762" s="34" t="s">
        <v>110</v>
      </c>
      <c r="E762" s="39" t="s">
        <v>102</v>
      </c>
      <c r="F762" s="40" t="s">
        <v>182</v>
      </c>
      <c r="G762" s="43"/>
      <c r="H762" s="36" t="s">
        <v>104</v>
      </c>
      <c r="I762" s="67"/>
      <c r="J762" s="36" t="s">
        <v>105</v>
      </c>
      <c r="K762" s="100">
        <f>VLOOKUP(F762,'Amount Seed Planted_variables'!$A$3:$I$74,2,0)</f>
        <v>26400</v>
      </c>
      <c r="L762" s="100">
        <f>VLOOKUP(F762,'Amount Seed Planted_variables'!$A$3:$I$74,3,0)</f>
        <v>63360</v>
      </c>
      <c r="M762" s="36">
        <f t="shared" si="354"/>
        <v>0</v>
      </c>
      <c r="N762" s="35">
        <f t="shared" si="355"/>
        <v>0</v>
      </c>
      <c r="O762" s="101">
        <v>125000</v>
      </c>
      <c r="P762" s="93">
        <f>VLOOKUP(F762,'Amount Seed Planted_variables'!$A$3:$I$74,4,0)</f>
        <v>316800</v>
      </c>
      <c r="Q762" s="93">
        <f>VLOOKUP(F762,'Amount Seed Planted_variables'!$A$3:$I$74,7,0)</f>
        <v>80</v>
      </c>
      <c r="R762" s="93">
        <f>VLOOKUP(F762,'Amount Seed Planted_variables'!$A$3:$I$74,8,0)</f>
        <v>25344000</v>
      </c>
      <c r="S762" s="87" t="str">
        <f t="shared" si="351"/>
        <v>NA</v>
      </c>
      <c r="T762" s="35">
        <v>10</v>
      </c>
      <c r="U762" s="35">
        <v>30</v>
      </c>
      <c r="V762" s="41">
        <v>68</v>
      </c>
      <c r="W762" s="35">
        <v>16.899999999999999</v>
      </c>
      <c r="X762" s="35">
        <v>13.1</v>
      </c>
      <c r="Y762" s="41">
        <v>3.6</v>
      </c>
      <c r="Z762" s="35">
        <f t="shared" si="397"/>
        <v>0.36000000000000004</v>
      </c>
      <c r="AA762" s="42">
        <f t="shared" si="356"/>
        <v>0</v>
      </c>
      <c r="AB762" s="37">
        <f t="shared" si="357"/>
        <v>0</v>
      </c>
      <c r="AC762" s="37">
        <f t="shared" si="358"/>
        <v>0</v>
      </c>
      <c r="AD762" s="42" t="e">
        <f>VALUE(TEXT(((AA762*'TOX and EXPO INPUTS'!$F$13)/'TOX and EXPO INPUTS'!$E$27),"0.00E+00"))</f>
        <v>#DIV/0!</v>
      </c>
      <c r="AE762" s="37" t="e">
        <f>VALUE(TEXT(((AB762*'TOX and EXPO INPUTS'!$F$13)/'TOX and EXPO INPUTS'!$E$27),"0.00E+00"))</f>
        <v>#DIV/0!</v>
      </c>
      <c r="AF762" s="37" t="e">
        <f>VALUE(TEXT(((AC762*'TOX and EXPO INPUTS'!$F$13)/'TOX and EXPO INPUTS'!$E$27),"0.00E+00"))</f>
        <v>#DIV/0!</v>
      </c>
      <c r="AG762" s="42" t="e">
        <f>IF($E762="ST",VALUE(TEXT(('TOX and EXPO INPUTS'!$F$7/AD762),"0.0E+00")),IF($E762="IT",VALUE(TEXT(('TOX and EXPO INPUTS'!$F$10/AD762),"0.0E+00"))))</f>
        <v>#DIV/0!</v>
      </c>
      <c r="AH762" s="37" t="e">
        <f>IF($E762="ST",VALUE(TEXT(('TOX and EXPO INPUTS'!$F$7/AE762),"0.0E+00")),IF($E762="IT",VALUE(TEXT(('TOX and EXPO INPUTS'!$F$10/AE762),"0.0E+00"))))</f>
        <v>#DIV/0!</v>
      </c>
      <c r="AI762" s="37" t="e">
        <f>IF($E762="ST",VALUE(TEXT(('TOX and EXPO INPUTS'!$F$7/AF762),"0.0E+00")),IF($E762="IT",VALUE(TEXT(('TOX and EXPO INPUTS'!$F$10/AF762),"0.0E+00"))))</f>
        <v>#DIV/0!</v>
      </c>
      <c r="AJ762" s="42">
        <f t="shared" si="352"/>
        <v>0</v>
      </c>
      <c r="AK762" s="37">
        <f t="shared" si="353"/>
        <v>0</v>
      </c>
      <c r="AL762" s="42" t="e">
        <f>VALUE(TEXT(((AJ762*'TOX and EXPO INPUTS'!$F$21)/'TOX and EXPO INPUTS'!$E$29),"0.00E+00"))</f>
        <v>#DIV/0!</v>
      </c>
      <c r="AM762" s="37" t="e">
        <f>VALUE(TEXT(((AK762*'TOX and EXPO INPUTS'!$F$21)/'TOX and EXPO INPUTS'!$E$29),"0.00E+00"))</f>
        <v>#DIV/0!</v>
      </c>
      <c r="AN762" s="42" t="e">
        <f>IF($E762="ST",VALUE(TEXT(('TOX and EXPO INPUTS'!$F$15/AL762),"0.0E+00")),IF($E762="IT",VALUE(TEXT(('TOX and EXPO INPUTS'!$F$18/AL762),"0.0E+00"))))</f>
        <v>#DIV/0!</v>
      </c>
      <c r="AO762" s="37" t="e">
        <f>IF($E762="ST",VALUE(TEXT(('TOX and EXPO INPUTS'!$F$15/AM762),"0.0E+00")),IF($E762="IT",VALUE(TEXT(('TOX and EXPO INPUTS'!$F$18/AM762),"0.0E+00"))))</f>
        <v>#DIV/0!</v>
      </c>
      <c r="AP762" s="42" t="e">
        <f t="shared" si="385"/>
        <v>#DIV/0!</v>
      </c>
      <c r="AQ762" s="37" t="e">
        <f t="shared" si="386"/>
        <v>#DIV/0!</v>
      </c>
      <c r="AR762" s="37" t="e">
        <f t="shared" si="387"/>
        <v>#DIV/0!</v>
      </c>
      <c r="AS762" s="37" t="e">
        <f t="shared" si="388"/>
        <v>#DIV/0!</v>
      </c>
      <c r="AT762" s="37" t="e">
        <f t="shared" si="389"/>
        <v>#DIV/0!</v>
      </c>
      <c r="AU762" s="37" t="e">
        <f t="shared" si="390"/>
        <v>#DIV/0!</v>
      </c>
      <c r="AV762" s="42" t="e">
        <f t="shared" si="391"/>
        <v>#DIV/0!</v>
      </c>
      <c r="AW762" s="37" t="e">
        <f t="shared" si="392"/>
        <v>#DIV/0!</v>
      </c>
      <c r="AX762" s="37" t="e">
        <f t="shared" si="393"/>
        <v>#DIV/0!</v>
      </c>
      <c r="AY762" s="37" t="e">
        <f t="shared" si="394"/>
        <v>#DIV/0!</v>
      </c>
      <c r="AZ762" s="37" t="e">
        <f t="shared" si="395"/>
        <v>#DIV/0!</v>
      </c>
      <c r="BA762" s="37" t="e">
        <f t="shared" si="396"/>
        <v>#DIV/0!</v>
      </c>
      <c r="BB762" s="42" t="e">
        <f>IF($E762="ST",VALUE(TEXT((1/(('TOX and EXPO INPUTS'!$F$9/AG762)+('TOX and EXPO INPUTS'!$F$17/AN762))),"0.0E+00")),IF($E762="IT",VALUE(TEXT((1/(('TOX and EXPO INPUTS'!$F$12/AG762)+('TOX and EXPO INPUTS'!$F$20/AN762))),"0.0E+00"))))</f>
        <v>#DIV/0!</v>
      </c>
      <c r="BC762" s="37" t="e">
        <f>IF($E762="ST",VALUE(TEXT((1/(('TOX and EXPO INPUTS'!$F$9/AH762)+('TOX and EXPO INPUTS'!$F$17/AN762))),"0.0E+00")),IF($E762="IT",VALUE(TEXT((1/(('TOX and EXPO INPUTS'!$F$12/AH762)+('TOX and EXPO INPUTS'!$F$20/AN762))),"0.0E+00"))))</f>
        <v>#DIV/0!</v>
      </c>
      <c r="BD762" s="37" t="e">
        <f>IF($E762="ST",VALUE(TEXT((1/(('TOX and EXPO INPUTS'!$F$9/AI762)+('TOX and EXPO INPUTS'!$F$17/AN762))),"0.0E+00")),IF($E762="IT",VALUE(TEXT((1/(('TOX and EXPO INPUTS'!$F$12/AI762)+('TOX and EXPO INPUTS'!$F$20/AN762))),"0.0E+00"))))</f>
        <v>#DIV/0!</v>
      </c>
      <c r="BE762" s="37" t="e">
        <f>IF($E762="ST",VALUE(TEXT((1/(('TOX and EXPO INPUTS'!$F$9/AG762)+('TOX and EXPO INPUTS'!$F$17/AO762))),"0.0E+00")),IF($E762="IT",VALUE(TEXT((1/(('TOX and EXPO INPUTS'!$F$12/AG762)+('TOX and EXPO INPUTS'!$F$20/AO762))),"0.0E+00"))))</f>
        <v>#DIV/0!</v>
      </c>
      <c r="BF762" s="37" t="e">
        <f>IF($E762="ST",VALUE(TEXT((1/(('TOX and EXPO INPUTS'!$F$9/AH762)+('TOX and EXPO INPUTS'!$F$17/AO762))),"0.0E+00")),IF($E762="IT",VALUE(TEXT((1/(('TOX and EXPO INPUTS'!$F$12/AH762)+('TOX and EXPO INPUTS'!$F$20/AO762))),"0.0E+00"))))</f>
        <v>#DIV/0!</v>
      </c>
      <c r="BG762" s="37" t="e">
        <f>IF($E762="ST",VALUE(TEXT((1/(('TOX and EXPO INPUTS'!$F$9/AI762)+('TOX and EXPO INPUTS'!$F$17/AO762))),"0.0E+00")),IF($E762="IT",VALUE(TEXT((1/(('TOX and EXPO INPUTS'!$F$12/AI762)+('TOX and EXPO INPUTS'!$F$20/AO762))),"0.0E+00"))))</f>
        <v>#DIV/0!</v>
      </c>
      <c r="BH762" s="42" t="e">
        <f>VALUE(TEXT((AD762*$T762/365*'TOX and EXPO INPUTS'!$E$33/'TOX and EXPO INPUTS'!$E$34),"0.00E+00"))</f>
        <v>#DIV/0!</v>
      </c>
      <c r="BI762" s="37" t="e">
        <f>VALUE(TEXT((AE762*$T762/365*'TOX and EXPO INPUTS'!$E$33/'TOX and EXPO INPUTS'!$E$34),"0.00E+00"))</f>
        <v>#DIV/0!</v>
      </c>
      <c r="BJ762" s="37" t="e">
        <f>VALUE(TEXT((AF762*$T762/365*'TOX and EXPO INPUTS'!$E$33/'TOX and EXPO INPUTS'!$E$34),"0.00E+00"))</f>
        <v>#DIV/0!</v>
      </c>
      <c r="BK762" s="42" t="e">
        <f>VALUE(TEXT((AD762*$U762/365*'TOX and EXPO INPUTS'!$E$33/'TOX and EXPO INPUTS'!$E$34),"0.00E+00"))</f>
        <v>#DIV/0!</v>
      </c>
      <c r="BL762" s="37" t="e">
        <f>VALUE(TEXT((AE762*$U762/365*'TOX and EXPO INPUTS'!$E$33/'TOX and EXPO INPUTS'!$E$34),"0.00E+00"))</f>
        <v>#DIV/0!</v>
      </c>
      <c r="BM762" s="37" t="e">
        <f>VALUE(TEXT((AF762*$U762/365*'TOX and EXPO INPUTS'!$E$33/'TOX and EXPO INPUTS'!$E$34),"0.00E+00"))</f>
        <v>#DIV/0!</v>
      </c>
      <c r="BN762" s="42" t="e">
        <f>VALUE(TEXT((AL762*$T762/365*'TOX and EXPO INPUTS'!$E$33/'TOX and EXPO INPUTS'!$E$34),"0.00E+00"))</f>
        <v>#DIV/0!</v>
      </c>
      <c r="BO762" s="37" t="e">
        <f>VALUE(TEXT((AM762*$T762/365*'TOX and EXPO INPUTS'!$E$33/'TOX and EXPO INPUTS'!$E$34),"0.00E+00"))</f>
        <v>#DIV/0!</v>
      </c>
      <c r="BP762" s="42" t="e">
        <f>VALUE(TEXT((AL762*$U762/365*'TOX and EXPO INPUTS'!$E$33/'TOX and EXPO INPUTS'!$E$34),"0.00E+00"))</f>
        <v>#DIV/0!</v>
      </c>
      <c r="BQ762" s="37" t="e">
        <f>VALUE(TEXT((AM762*$U762/365*'TOX and EXPO INPUTS'!$E$33/'TOX and EXPO INPUTS'!$E$34),"0.00E+00"))</f>
        <v>#DIV/0!</v>
      </c>
      <c r="BR762" s="42" t="e">
        <f>VALUE(TEXT((AP762*$T762/365*'TOX and EXPO INPUTS'!$E$33/'TOX and EXPO INPUTS'!$E$34),"0.00E+00"))</f>
        <v>#DIV/0!</v>
      </c>
      <c r="BS762" s="37" t="e">
        <f>VALUE(TEXT((AQ762*$T762/365*'TOX and EXPO INPUTS'!$E$33/'TOX and EXPO INPUTS'!$E$34),"0.00E+00"))</f>
        <v>#DIV/0!</v>
      </c>
      <c r="BT762" s="37" t="e">
        <f>VALUE(TEXT((AR762*$T762/365*'TOX and EXPO INPUTS'!$E$33/'TOX and EXPO INPUTS'!$E$34),"0.00E+00"))</f>
        <v>#DIV/0!</v>
      </c>
      <c r="BU762" s="37" t="e">
        <f>VALUE(TEXT((AS762*$T762/365*'TOX and EXPO INPUTS'!$E$33/'TOX and EXPO INPUTS'!$E$34),"0.00E+00"))</f>
        <v>#DIV/0!</v>
      </c>
      <c r="BV762" s="37" t="e">
        <f>VALUE(TEXT((AT762*$T762/365*'TOX and EXPO INPUTS'!$E$33/'TOX and EXPO INPUTS'!$E$34),"0.00E+00"))</f>
        <v>#DIV/0!</v>
      </c>
      <c r="BW762" s="37" t="e">
        <f>VALUE(TEXT((AU762*$T762/365*'TOX and EXPO INPUTS'!$E$33/'TOX and EXPO INPUTS'!$E$34),"0.00E+00"))</f>
        <v>#DIV/0!</v>
      </c>
      <c r="BX762" s="42" t="e">
        <f>VALUE(TEXT((AP762*$U762/365*'TOX and EXPO INPUTS'!$E$33/'TOX and EXPO INPUTS'!$E$34),"0.00E+00"))</f>
        <v>#DIV/0!</v>
      </c>
      <c r="BY762" s="37" t="e">
        <f>VALUE(TEXT((AQ762*$U762/365*'TOX and EXPO INPUTS'!$E$33/'TOX and EXPO INPUTS'!$E$34),"0.00E+00"))</f>
        <v>#DIV/0!</v>
      </c>
      <c r="BZ762" s="37" t="e">
        <f>VALUE(TEXT((AR762*$U762/365*'TOX and EXPO INPUTS'!$E$33/'TOX and EXPO INPUTS'!$E$34),"0.00E+00"))</f>
        <v>#DIV/0!</v>
      </c>
      <c r="CA762" s="37" t="e">
        <f>VALUE(TEXT((AS762*$U762/365*'TOX and EXPO INPUTS'!$E$33/'TOX and EXPO INPUTS'!$E$34),"0.00E+00"))</f>
        <v>#DIV/0!</v>
      </c>
      <c r="CB762" s="37" t="e">
        <f>VALUE(TEXT((AT762*$U762/365*'TOX and EXPO INPUTS'!$E$33/'TOX and EXPO INPUTS'!$E$34),"0.00E+00"))</f>
        <v>#DIV/0!</v>
      </c>
      <c r="CC762" s="37" t="e">
        <f>VALUE(TEXT((AU762*$U762/365*'TOX and EXPO INPUTS'!$E$33/'TOX and EXPO INPUTS'!$E$34),"0.00E+00"))</f>
        <v>#DIV/0!</v>
      </c>
      <c r="CD762" s="58" t="e">
        <f>VALUE(TEXT((BR762*'TOX and EXPO INPUTS'!$F$23),"0.00E+00"))</f>
        <v>#DIV/0!</v>
      </c>
      <c r="CE762" s="57" t="e">
        <f>VALUE(TEXT((BS762*'TOX and EXPO INPUTS'!$F$23),"0.00E+00"))</f>
        <v>#DIV/0!</v>
      </c>
      <c r="CF762" s="57" t="e">
        <f>VALUE(TEXT((BT762*'TOX and EXPO INPUTS'!$F$23),"0.00E+00"))</f>
        <v>#DIV/0!</v>
      </c>
      <c r="CG762" s="57" t="e">
        <f>VALUE(TEXT((BU762*'TOX and EXPO INPUTS'!$F$23),"0.00E+00"))</f>
        <v>#DIV/0!</v>
      </c>
      <c r="CH762" s="57" t="e">
        <f>VALUE(TEXT((BV762*'TOX and EXPO INPUTS'!$F$23),"0.00E+00"))</f>
        <v>#DIV/0!</v>
      </c>
      <c r="CI762" s="57" t="e">
        <f>VALUE(TEXT((BW762*'TOX and EXPO INPUTS'!$F$23),"0.00E+00"))</f>
        <v>#DIV/0!</v>
      </c>
      <c r="CJ762" s="58" t="e">
        <f>VALUE(TEXT((BX762*'TOX and EXPO INPUTS'!$F$23),"0.00E+00"))</f>
        <v>#DIV/0!</v>
      </c>
      <c r="CK762" s="57" t="e">
        <f>VALUE(TEXT((BY762*'TOX and EXPO INPUTS'!$F$23),"0.00E+00"))</f>
        <v>#DIV/0!</v>
      </c>
      <c r="CL762" s="57" t="e">
        <f>VALUE(TEXT((BZ762*'TOX and EXPO INPUTS'!$F$23),"0.00E+00"))</f>
        <v>#DIV/0!</v>
      </c>
      <c r="CM762" s="57" t="e">
        <f>VALUE(TEXT((CA762*'TOX and EXPO INPUTS'!$F$23),"0.00E+00"))</f>
        <v>#DIV/0!</v>
      </c>
      <c r="CN762" s="57" t="e">
        <f>VALUE(TEXT((CB762*'TOX and EXPO INPUTS'!$F$23),"0.00E+00"))</f>
        <v>#DIV/0!</v>
      </c>
      <c r="CO762" s="57" t="e">
        <f>VALUE(TEXT((CC762*'TOX and EXPO INPUTS'!$F$23),"0.00E+00"))</f>
        <v>#DIV/0!</v>
      </c>
      <c r="CP762" s="38" t="s">
        <v>106</v>
      </c>
      <c r="CQ762" s="34" t="s">
        <v>107</v>
      </c>
      <c r="CR762" s="34" t="s">
        <v>108</v>
      </c>
      <c r="CS762" s="39" t="s">
        <v>109</v>
      </c>
    </row>
    <row r="763" spans="1:97" ht="48" customHeight="1" x14ac:dyDescent="0.25">
      <c r="A763" s="34" t="s">
        <v>98</v>
      </c>
      <c r="B763" s="34" t="s">
        <v>99</v>
      </c>
      <c r="C763" s="34" t="s">
        <v>100</v>
      </c>
      <c r="D763" s="34" t="s">
        <v>111</v>
      </c>
      <c r="E763" s="39" t="s">
        <v>102</v>
      </c>
      <c r="F763" s="40" t="s">
        <v>182</v>
      </c>
      <c r="G763" s="43"/>
      <c r="H763" s="36" t="s">
        <v>104</v>
      </c>
      <c r="I763" s="67"/>
      <c r="J763" s="36" t="s">
        <v>105</v>
      </c>
      <c r="K763" s="100">
        <f>VLOOKUP(F763,'Amount Seed Planted_variables'!$A$3:$I$74,2,0)</f>
        <v>26400</v>
      </c>
      <c r="L763" s="100">
        <f>VLOOKUP(F763,'Amount Seed Planted_variables'!$A$3:$I$74,3,0)</f>
        <v>63360</v>
      </c>
      <c r="M763" s="36">
        <f t="shared" si="354"/>
        <v>0</v>
      </c>
      <c r="N763" s="35">
        <f t="shared" si="355"/>
        <v>0</v>
      </c>
      <c r="O763" s="101">
        <v>125000</v>
      </c>
      <c r="P763" s="93">
        <f>VLOOKUP(F763,'Amount Seed Planted_variables'!$A$3:$I$74,4,0)</f>
        <v>316800</v>
      </c>
      <c r="Q763" s="93">
        <f>VLOOKUP(F763,'Amount Seed Planted_variables'!$A$3:$I$74,7,0)</f>
        <v>80</v>
      </c>
      <c r="R763" s="93">
        <f>VLOOKUP(F763,'Amount Seed Planted_variables'!$A$3:$I$74,8,0)</f>
        <v>25344000</v>
      </c>
      <c r="S763" s="87">
        <f t="shared" si="351"/>
        <v>2.5</v>
      </c>
      <c r="T763" s="35">
        <v>10</v>
      </c>
      <c r="U763" s="35">
        <v>30</v>
      </c>
      <c r="V763" s="41">
        <v>138210600</v>
      </c>
      <c r="W763" s="35">
        <v>23262800</v>
      </c>
      <c r="X763" s="35">
        <v>21238200</v>
      </c>
      <c r="Y763" s="41">
        <v>106100</v>
      </c>
      <c r="Z763" s="35">
        <f t="shared" si="397"/>
        <v>10610</v>
      </c>
      <c r="AA763" s="42">
        <f t="shared" si="356"/>
        <v>0</v>
      </c>
      <c r="AB763" s="37">
        <f t="shared" si="357"/>
        <v>0</v>
      </c>
      <c r="AC763" s="37">
        <f t="shared" si="358"/>
        <v>0</v>
      </c>
      <c r="AD763" s="42" t="e">
        <f>VALUE(TEXT(((AA763*'TOX and EXPO INPUTS'!$F$13)/'TOX and EXPO INPUTS'!$E$27),"0.00E+00"))</f>
        <v>#DIV/0!</v>
      </c>
      <c r="AE763" s="37" t="e">
        <f>VALUE(TEXT(((AB763*'TOX and EXPO INPUTS'!$F$13)/'TOX and EXPO INPUTS'!$E$27),"0.00E+00"))</f>
        <v>#DIV/0!</v>
      </c>
      <c r="AF763" s="37" t="e">
        <f>VALUE(TEXT(((AC763*'TOX and EXPO INPUTS'!$F$13)/'TOX and EXPO INPUTS'!$E$27),"0.00E+00"))</f>
        <v>#DIV/0!</v>
      </c>
      <c r="AG763" s="42" t="e">
        <f>IF($E763="ST",VALUE(TEXT(('TOX and EXPO INPUTS'!$F$7/AD763),"0.0E+00")),IF($E763="IT",VALUE(TEXT(('TOX and EXPO INPUTS'!$F$10/AD763),"0.0E+00"))))</f>
        <v>#DIV/0!</v>
      </c>
      <c r="AH763" s="37" t="e">
        <f>IF($E763="ST",VALUE(TEXT(('TOX and EXPO INPUTS'!$F$7/AE763),"0.0E+00")),IF($E763="IT",VALUE(TEXT(('TOX and EXPO INPUTS'!$F$10/AE763),"0.0E+00"))))</f>
        <v>#DIV/0!</v>
      </c>
      <c r="AI763" s="37" t="e">
        <f>IF($E763="ST",VALUE(TEXT(('TOX and EXPO INPUTS'!$F$7/AF763),"0.0E+00")),IF($E763="IT",VALUE(TEXT(('TOX and EXPO INPUTS'!$F$10/AF763),"0.0E+00"))))</f>
        <v>#DIV/0!</v>
      </c>
      <c r="AJ763" s="42">
        <f t="shared" si="352"/>
        <v>0</v>
      </c>
      <c r="AK763" s="37">
        <f t="shared" si="353"/>
        <v>0</v>
      </c>
      <c r="AL763" s="42" t="e">
        <f>VALUE(TEXT(((AJ763*'TOX and EXPO INPUTS'!$F$21)/'TOX and EXPO INPUTS'!$E$29),"0.00E+00"))</f>
        <v>#DIV/0!</v>
      </c>
      <c r="AM763" s="37" t="e">
        <f>VALUE(TEXT(((AK763*'TOX and EXPO INPUTS'!$F$21)/'TOX and EXPO INPUTS'!$E$29),"0.00E+00"))</f>
        <v>#DIV/0!</v>
      </c>
      <c r="AN763" s="42" t="e">
        <f>IF($E763="ST",VALUE(TEXT(('TOX and EXPO INPUTS'!$F$15/AL763),"0.0E+00")),IF($E763="IT",VALUE(TEXT(('TOX and EXPO INPUTS'!$F$18/AL763),"0.0E+00"))))</f>
        <v>#DIV/0!</v>
      </c>
      <c r="AO763" s="37" t="e">
        <f>IF($E763="ST",VALUE(TEXT(('TOX and EXPO INPUTS'!$F$15/AM763),"0.0E+00")),IF($E763="IT",VALUE(TEXT(('TOX and EXPO INPUTS'!$F$18/AM763),"0.0E+00"))))</f>
        <v>#DIV/0!</v>
      </c>
      <c r="AP763" s="42" t="e">
        <f t="shared" si="385"/>
        <v>#DIV/0!</v>
      </c>
      <c r="AQ763" s="37" t="e">
        <f t="shared" si="386"/>
        <v>#DIV/0!</v>
      </c>
      <c r="AR763" s="37" t="e">
        <f t="shared" si="387"/>
        <v>#DIV/0!</v>
      </c>
      <c r="AS763" s="37" t="e">
        <f t="shared" si="388"/>
        <v>#DIV/0!</v>
      </c>
      <c r="AT763" s="37" t="e">
        <f t="shared" si="389"/>
        <v>#DIV/0!</v>
      </c>
      <c r="AU763" s="37" t="e">
        <f t="shared" si="390"/>
        <v>#DIV/0!</v>
      </c>
      <c r="AV763" s="42" t="e">
        <f t="shared" si="391"/>
        <v>#DIV/0!</v>
      </c>
      <c r="AW763" s="37" t="e">
        <f t="shared" si="392"/>
        <v>#DIV/0!</v>
      </c>
      <c r="AX763" s="37" t="e">
        <f t="shared" si="393"/>
        <v>#DIV/0!</v>
      </c>
      <c r="AY763" s="37" t="e">
        <f t="shared" si="394"/>
        <v>#DIV/0!</v>
      </c>
      <c r="AZ763" s="37" t="e">
        <f t="shared" si="395"/>
        <v>#DIV/0!</v>
      </c>
      <c r="BA763" s="37" t="e">
        <f t="shared" si="396"/>
        <v>#DIV/0!</v>
      </c>
      <c r="BB763" s="42" t="e">
        <f>IF($E763="ST",VALUE(TEXT((1/(('TOX and EXPO INPUTS'!$F$9/AG763)+('TOX and EXPO INPUTS'!$F$17/AN763))),"0.0E+00")),IF($E763="IT",VALUE(TEXT((1/(('TOX and EXPO INPUTS'!$F$12/AG763)+('TOX and EXPO INPUTS'!$F$20/AN763))),"0.0E+00"))))</f>
        <v>#DIV/0!</v>
      </c>
      <c r="BC763" s="37" t="e">
        <f>IF($E763="ST",VALUE(TEXT((1/(('TOX and EXPO INPUTS'!$F$9/AH763)+('TOX and EXPO INPUTS'!$F$17/AN763))),"0.0E+00")),IF($E763="IT",VALUE(TEXT((1/(('TOX and EXPO INPUTS'!$F$12/AH763)+('TOX and EXPO INPUTS'!$F$20/AN763))),"0.0E+00"))))</f>
        <v>#DIV/0!</v>
      </c>
      <c r="BD763" s="37" t="e">
        <f>IF($E763="ST",VALUE(TEXT((1/(('TOX and EXPO INPUTS'!$F$9/AI763)+('TOX and EXPO INPUTS'!$F$17/AN763))),"0.0E+00")),IF($E763="IT",VALUE(TEXT((1/(('TOX and EXPO INPUTS'!$F$12/AI763)+('TOX and EXPO INPUTS'!$F$20/AN763))),"0.0E+00"))))</f>
        <v>#DIV/0!</v>
      </c>
      <c r="BE763" s="37" t="e">
        <f>IF($E763="ST",VALUE(TEXT((1/(('TOX and EXPO INPUTS'!$F$9/AG763)+('TOX and EXPO INPUTS'!$F$17/AO763))),"0.0E+00")),IF($E763="IT",VALUE(TEXT((1/(('TOX and EXPO INPUTS'!$F$12/AG763)+('TOX and EXPO INPUTS'!$F$20/AO763))),"0.0E+00"))))</f>
        <v>#DIV/0!</v>
      </c>
      <c r="BF763" s="37" t="e">
        <f>IF($E763="ST",VALUE(TEXT((1/(('TOX and EXPO INPUTS'!$F$9/AH763)+('TOX and EXPO INPUTS'!$F$17/AO763))),"0.0E+00")),IF($E763="IT",VALUE(TEXT((1/(('TOX and EXPO INPUTS'!$F$12/AH763)+('TOX and EXPO INPUTS'!$F$20/AO763))),"0.0E+00"))))</f>
        <v>#DIV/0!</v>
      </c>
      <c r="BG763" s="37" t="e">
        <f>IF($E763="ST",VALUE(TEXT((1/(('TOX and EXPO INPUTS'!$F$9/AI763)+('TOX and EXPO INPUTS'!$F$17/AO763))),"0.0E+00")),IF($E763="IT",VALUE(TEXT((1/(('TOX and EXPO INPUTS'!$F$12/AI763)+('TOX and EXPO INPUTS'!$F$20/AO763))),"0.0E+00"))))</f>
        <v>#DIV/0!</v>
      </c>
      <c r="BH763" s="42" t="e">
        <f>VALUE(TEXT((AD763*$T763/365*'TOX and EXPO INPUTS'!$E$33/'TOX and EXPO INPUTS'!$E$34),"0.00E+00"))</f>
        <v>#DIV/0!</v>
      </c>
      <c r="BI763" s="37" t="e">
        <f>VALUE(TEXT((AE763*$T763/365*'TOX and EXPO INPUTS'!$E$33/'TOX and EXPO INPUTS'!$E$34),"0.00E+00"))</f>
        <v>#DIV/0!</v>
      </c>
      <c r="BJ763" s="37" t="e">
        <f>VALUE(TEXT((AF763*$T763/365*'TOX and EXPO INPUTS'!$E$33/'TOX and EXPO INPUTS'!$E$34),"0.00E+00"))</f>
        <v>#DIV/0!</v>
      </c>
      <c r="BK763" s="42" t="e">
        <f>VALUE(TEXT((AD763*$U763/365*'TOX and EXPO INPUTS'!$E$33/'TOX and EXPO INPUTS'!$E$34),"0.00E+00"))</f>
        <v>#DIV/0!</v>
      </c>
      <c r="BL763" s="37" t="e">
        <f>VALUE(TEXT((AE763*$U763/365*'TOX and EXPO INPUTS'!$E$33/'TOX and EXPO INPUTS'!$E$34),"0.00E+00"))</f>
        <v>#DIV/0!</v>
      </c>
      <c r="BM763" s="37" t="e">
        <f>VALUE(TEXT((AF763*$U763/365*'TOX and EXPO INPUTS'!$E$33/'TOX and EXPO INPUTS'!$E$34),"0.00E+00"))</f>
        <v>#DIV/0!</v>
      </c>
      <c r="BN763" s="42" t="e">
        <f>VALUE(TEXT((AL763*$T763/365*'TOX and EXPO INPUTS'!$E$33/'TOX and EXPO INPUTS'!$E$34),"0.00E+00"))</f>
        <v>#DIV/0!</v>
      </c>
      <c r="BO763" s="37" t="e">
        <f>VALUE(TEXT((AM763*$T763/365*'TOX and EXPO INPUTS'!$E$33/'TOX and EXPO INPUTS'!$E$34),"0.00E+00"))</f>
        <v>#DIV/0!</v>
      </c>
      <c r="BP763" s="42" t="e">
        <f>VALUE(TEXT((AL763*$U763/365*'TOX and EXPO INPUTS'!$E$33/'TOX and EXPO INPUTS'!$E$34),"0.00E+00"))</f>
        <v>#DIV/0!</v>
      </c>
      <c r="BQ763" s="37" t="e">
        <f>VALUE(TEXT((AM763*$U763/365*'TOX and EXPO INPUTS'!$E$33/'TOX and EXPO INPUTS'!$E$34),"0.00E+00"))</f>
        <v>#DIV/0!</v>
      </c>
      <c r="BR763" s="42" t="e">
        <f>VALUE(TEXT((AP763*$T763/365*'TOX and EXPO INPUTS'!$E$33/'TOX and EXPO INPUTS'!$E$34),"0.00E+00"))</f>
        <v>#DIV/0!</v>
      </c>
      <c r="BS763" s="37" t="e">
        <f>VALUE(TEXT((AQ763*$T763/365*'TOX and EXPO INPUTS'!$E$33/'TOX and EXPO INPUTS'!$E$34),"0.00E+00"))</f>
        <v>#DIV/0!</v>
      </c>
      <c r="BT763" s="37" t="e">
        <f>VALUE(TEXT((AR763*$T763/365*'TOX and EXPO INPUTS'!$E$33/'TOX and EXPO INPUTS'!$E$34),"0.00E+00"))</f>
        <v>#DIV/0!</v>
      </c>
      <c r="BU763" s="37" t="e">
        <f>VALUE(TEXT((AS763*$T763/365*'TOX and EXPO INPUTS'!$E$33/'TOX and EXPO INPUTS'!$E$34),"0.00E+00"))</f>
        <v>#DIV/0!</v>
      </c>
      <c r="BV763" s="37" t="e">
        <f>VALUE(TEXT((AT763*$T763/365*'TOX and EXPO INPUTS'!$E$33/'TOX and EXPO INPUTS'!$E$34),"0.00E+00"))</f>
        <v>#DIV/0!</v>
      </c>
      <c r="BW763" s="37" t="e">
        <f>VALUE(TEXT((AU763*$T763/365*'TOX and EXPO INPUTS'!$E$33/'TOX and EXPO INPUTS'!$E$34),"0.00E+00"))</f>
        <v>#DIV/0!</v>
      </c>
      <c r="BX763" s="42" t="e">
        <f>VALUE(TEXT((AP763*$U763/365*'TOX and EXPO INPUTS'!$E$33/'TOX and EXPO INPUTS'!$E$34),"0.00E+00"))</f>
        <v>#DIV/0!</v>
      </c>
      <c r="BY763" s="37" t="e">
        <f>VALUE(TEXT((AQ763*$U763/365*'TOX and EXPO INPUTS'!$E$33/'TOX and EXPO INPUTS'!$E$34),"0.00E+00"))</f>
        <v>#DIV/0!</v>
      </c>
      <c r="BZ763" s="37" t="e">
        <f>VALUE(TEXT((AR763*$U763/365*'TOX and EXPO INPUTS'!$E$33/'TOX and EXPO INPUTS'!$E$34),"0.00E+00"))</f>
        <v>#DIV/0!</v>
      </c>
      <c r="CA763" s="37" t="e">
        <f>VALUE(TEXT((AS763*$U763/365*'TOX and EXPO INPUTS'!$E$33/'TOX and EXPO INPUTS'!$E$34),"0.00E+00"))</f>
        <v>#DIV/0!</v>
      </c>
      <c r="CB763" s="37" t="e">
        <f>VALUE(TEXT((AT763*$U763/365*'TOX and EXPO INPUTS'!$E$33/'TOX and EXPO INPUTS'!$E$34),"0.00E+00"))</f>
        <v>#DIV/0!</v>
      </c>
      <c r="CC763" s="37" t="e">
        <f>VALUE(TEXT((AU763*$U763/365*'TOX and EXPO INPUTS'!$E$33/'TOX and EXPO INPUTS'!$E$34),"0.00E+00"))</f>
        <v>#DIV/0!</v>
      </c>
      <c r="CD763" s="58" t="e">
        <f>VALUE(TEXT((BR763*'TOX and EXPO INPUTS'!$F$23),"0.00E+00"))</f>
        <v>#DIV/0!</v>
      </c>
      <c r="CE763" s="57" t="e">
        <f>VALUE(TEXT((BS763*'TOX and EXPO INPUTS'!$F$23),"0.00E+00"))</f>
        <v>#DIV/0!</v>
      </c>
      <c r="CF763" s="57" t="e">
        <f>VALUE(TEXT((BT763*'TOX and EXPO INPUTS'!$F$23),"0.00E+00"))</f>
        <v>#DIV/0!</v>
      </c>
      <c r="CG763" s="57" t="e">
        <f>VALUE(TEXT((BU763*'TOX and EXPO INPUTS'!$F$23),"0.00E+00"))</f>
        <v>#DIV/0!</v>
      </c>
      <c r="CH763" s="57" t="e">
        <f>VALUE(TEXT((BV763*'TOX and EXPO INPUTS'!$F$23),"0.00E+00"))</f>
        <v>#DIV/0!</v>
      </c>
      <c r="CI763" s="57" t="e">
        <f>VALUE(TEXT((BW763*'TOX and EXPO INPUTS'!$F$23),"0.00E+00"))</f>
        <v>#DIV/0!</v>
      </c>
      <c r="CJ763" s="58" t="e">
        <f>VALUE(TEXT((BX763*'TOX and EXPO INPUTS'!$F$23),"0.00E+00"))</f>
        <v>#DIV/0!</v>
      </c>
      <c r="CK763" s="57" t="e">
        <f>VALUE(TEXT((BY763*'TOX and EXPO INPUTS'!$F$23),"0.00E+00"))</f>
        <v>#DIV/0!</v>
      </c>
      <c r="CL763" s="57" t="e">
        <f>VALUE(TEXT((BZ763*'TOX and EXPO INPUTS'!$F$23),"0.00E+00"))</f>
        <v>#DIV/0!</v>
      </c>
      <c r="CM763" s="57" t="e">
        <f>VALUE(TEXT((CA763*'TOX and EXPO INPUTS'!$F$23),"0.00E+00"))</f>
        <v>#DIV/0!</v>
      </c>
      <c r="CN763" s="57" t="e">
        <f>VALUE(TEXT((CB763*'TOX and EXPO INPUTS'!$F$23),"0.00E+00"))</f>
        <v>#DIV/0!</v>
      </c>
      <c r="CO763" s="57" t="e">
        <f>VALUE(TEXT((CC763*'TOX and EXPO INPUTS'!$F$23),"0.00E+00"))</f>
        <v>#DIV/0!</v>
      </c>
      <c r="CP763" s="38" t="s">
        <v>106</v>
      </c>
      <c r="CQ763" s="34" t="s">
        <v>107</v>
      </c>
      <c r="CR763" s="34" t="s">
        <v>108</v>
      </c>
      <c r="CS763" s="39" t="s">
        <v>109</v>
      </c>
    </row>
    <row r="764" spans="1:97" ht="48" customHeight="1" x14ac:dyDescent="0.25">
      <c r="A764" s="34" t="s">
        <v>98</v>
      </c>
      <c r="B764" s="34" t="s">
        <v>99</v>
      </c>
      <c r="C764" s="34" t="s">
        <v>100</v>
      </c>
      <c r="D764" s="34" t="s">
        <v>442</v>
      </c>
      <c r="E764" s="39" t="s">
        <v>102</v>
      </c>
      <c r="F764" s="40" t="s">
        <v>182</v>
      </c>
      <c r="G764" s="43"/>
      <c r="H764" s="36" t="s">
        <v>104</v>
      </c>
      <c r="I764" s="67"/>
      <c r="J764" s="36" t="s">
        <v>105</v>
      </c>
      <c r="K764" s="100">
        <f>VLOOKUP(F764,'Amount Seed Planted_variables'!$A$3:$I$74,2,0)</f>
        <v>26400</v>
      </c>
      <c r="L764" s="100">
        <f>VLOOKUP(F764,'Amount Seed Planted_variables'!$A$3:$I$74,3,0)</f>
        <v>63360</v>
      </c>
      <c r="M764" s="36">
        <f t="shared" si="354"/>
        <v>0</v>
      </c>
      <c r="N764" s="35">
        <f t="shared" si="355"/>
        <v>0</v>
      </c>
      <c r="O764" s="101">
        <v>125000</v>
      </c>
      <c r="P764" s="93">
        <f>VLOOKUP(F764,'Amount Seed Planted_variables'!$A$3:$I$74,4,0)</f>
        <v>316800</v>
      </c>
      <c r="Q764" s="93">
        <f>VLOOKUP(F764,'Amount Seed Planted_variables'!$A$3:$I$74,7,0)</f>
        <v>80</v>
      </c>
      <c r="R764" s="93">
        <f>VLOOKUP(F764,'Amount Seed Planted_variables'!$A$3:$I$74,8,0)</f>
        <v>25344000</v>
      </c>
      <c r="S764" s="87" t="str">
        <f t="shared" si="351"/>
        <v>NA</v>
      </c>
      <c r="T764" s="35">
        <v>10</v>
      </c>
      <c r="U764" s="35">
        <v>30</v>
      </c>
      <c r="V764" s="41">
        <v>3994</v>
      </c>
      <c r="W764" s="35">
        <v>797</v>
      </c>
      <c r="X764" s="35">
        <v>530</v>
      </c>
      <c r="Y764" s="41">
        <v>66</v>
      </c>
      <c r="Z764" s="35">
        <f t="shared" si="397"/>
        <v>6.6000000000000005</v>
      </c>
      <c r="AA764" s="42">
        <f t="shared" si="356"/>
        <v>0</v>
      </c>
      <c r="AB764" s="37">
        <f t="shared" si="357"/>
        <v>0</v>
      </c>
      <c r="AC764" s="37">
        <f t="shared" si="358"/>
        <v>0</v>
      </c>
      <c r="AD764" s="42" t="e">
        <f>VALUE(TEXT(((AA764*'TOX and EXPO INPUTS'!$F$13)/'TOX and EXPO INPUTS'!$E$27),"0.00E+00"))</f>
        <v>#DIV/0!</v>
      </c>
      <c r="AE764" s="37" t="e">
        <f>VALUE(TEXT(((AB764*'TOX and EXPO INPUTS'!$F$13)/'TOX and EXPO INPUTS'!$E$27),"0.00E+00"))</f>
        <v>#DIV/0!</v>
      </c>
      <c r="AF764" s="37" t="e">
        <f>VALUE(TEXT(((AC764*'TOX and EXPO INPUTS'!$F$13)/'TOX and EXPO INPUTS'!$E$27),"0.00E+00"))</f>
        <v>#DIV/0!</v>
      </c>
      <c r="AG764" s="42" t="e">
        <f>IF($E764="ST",VALUE(TEXT(('TOX and EXPO INPUTS'!$F$7/AD764),"0.0E+00")),IF($E764="IT",VALUE(TEXT(('TOX and EXPO INPUTS'!$F$10/AD764),"0.0E+00"))))</f>
        <v>#DIV/0!</v>
      </c>
      <c r="AH764" s="37" t="e">
        <f>IF($E764="ST",VALUE(TEXT(('TOX and EXPO INPUTS'!$F$7/AE764),"0.0E+00")),IF($E764="IT",VALUE(TEXT(('TOX and EXPO INPUTS'!$F$10/AE764),"0.0E+00"))))</f>
        <v>#DIV/0!</v>
      </c>
      <c r="AI764" s="37" t="e">
        <f>IF($E764="ST",VALUE(TEXT(('TOX and EXPO INPUTS'!$F$7/AF764),"0.0E+00")),IF($E764="IT",VALUE(TEXT(('TOX and EXPO INPUTS'!$F$10/AF764),"0.0E+00"))))</f>
        <v>#DIV/0!</v>
      </c>
      <c r="AJ764" s="42">
        <f t="shared" si="352"/>
        <v>0</v>
      </c>
      <c r="AK764" s="37">
        <f t="shared" si="353"/>
        <v>0</v>
      </c>
      <c r="AL764" s="42" t="e">
        <f>VALUE(TEXT(((AJ764*'TOX and EXPO INPUTS'!$F$21)/'TOX and EXPO INPUTS'!$E$29),"0.00E+00"))</f>
        <v>#DIV/0!</v>
      </c>
      <c r="AM764" s="37" t="e">
        <f>VALUE(TEXT(((AK764*'TOX and EXPO INPUTS'!$F$21)/'TOX and EXPO INPUTS'!$E$29),"0.00E+00"))</f>
        <v>#DIV/0!</v>
      </c>
      <c r="AN764" s="42" t="e">
        <f>IF($E764="ST",VALUE(TEXT(('TOX and EXPO INPUTS'!$F$15/AL764),"0.0E+00")),IF($E764="IT",VALUE(TEXT(('TOX and EXPO INPUTS'!$F$18/AL764),"0.0E+00"))))</f>
        <v>#DIV/0!</v>
      </c>
      <c r="AO764" s="37" t="e">
        <f>IF($E764="ST",VALUE(TEXT(('TOX and EXPO INPUTS'!$F$15/AM764),"0.0E+00")),IF($E764="IT",VALUE(TEXT(('TOX and EXPO INPUTS'!$F$18/AM764),"0.0E+00"))))</f>
        <v>#DIV/0!</v>
      </c>
      <c r="AP764" s="42" t="e">
        <f t="shared" si="385"/>
        <v>#DIV/0!</v>
      </c>
      <c r="AQ764" s="37" t="e">
        <f t="shared" si="386"/>
        <v>#DIV/0!</v>
      </c>
      <c r="AR764" s="37" t="e">
        <f t="shared" si="387"/>
        <v>#DIV/0!</v>
      </c>
      <c r="AS764" s="37" t="e">
        <f t="shared" si="388"/>
        <v>#DIV/0!</v>
      </c>
      <c r="AT764" s="37" t="e">
        <f t="shared" si="389"/>
        <v>#DIV/0!</v>
      </c>
      <c r="AU764" s="37" t="e">
        <f t="shared" si="390"/>
        <v>#DIV/0!</v>
      </c>
      <c r="AV764" s="42" t="e">
        <f t="shared" si="391"/>
        <v>#DIV/0!</v>
      </c>
      <c r="AW764" s="37" t="e">
        <f t="shared" si="392"/>
        <v>#DIV/0!</v>
      </c>
      <c r="AX764" s="37" t="e">
        <f t="shared" si="393"/>
        <v>#DIV/0!</v>
      </c>
      <c r="AY764" s="37" t="e">
        <f t="shared" si="394"/>
        <v>#DIV/0!</v>
      </c>
      <c r="AZ764" s="37" t="e">
        <f t="shared" si="395"/>
        <v>#DIV/0!</v>
      </c>
      <c r="BA764" s="37" t="e">
        <f t="shared" si="396"/>
        <v>#DIV/0!</v>
      </c>
      <c r="BB764" s="42" t="e">
        <f>IF($E764="ST",VALUE(TEXT((1/(('TOX and EXPO INPUTS'!$F$9/AG764)+('TOX and EXPO INPUTS'!$F$17/AN764))),"0.0E+00")),IF($E764="IT",VALUE(TEXT((1/(('TOX and EXPO INPUTS'!$F$12/AG764)+('TOX and EXPO INPUTS'!$F$20/AN764))),"0.0E+00"))))</f>
        <v>#DIV/0!</v>
      </c>
      <c r="BC764" s="37" t="e">
        <f>IF($E764="ST",VALUE(TEXT((1/(('TOX and EXPO INPUTS'!$F$9/AH764)+('TOX and EXPO INPUTS'!$F$17/AN764))),"0.0E+00")),IF($E764="IT",VALUE(TEXT((1/(('TOX and EXPO INPUTS'!$F$12/AH764)+('TOX and EXPO INPUTS'!$F$20/AN764))),"0.0E+00"))))</f>
        <v>#DIV/0!</v>
      </c>
      <c r="BD764" s="37" t="e">
        <f>IF($E764="ST",VALUE(TEXT((1/(('TOX and EXPO INPUTS'!$F$9/AI764)+('TOX and EXPO INPUTS'!$F$17/AN764))),"0.0E+00")),IF($E764="IT",VALUE(TEXT((1/(('TOX and EXPO INPUTS'!$F$12/AI764)+('TOX and EXPO INPUTS'!$F$20/AN764))),"0.0E+00"))))</f>
        <v>#DIV/0!</v>
      </c>
      <c r="BE764" s="37" t="e">
        <f>IF($E764="ST",VALUE(TEXT((1/(('TOX and EXPO INPUTS'!$F$9/AG764)+('TOX and EXPO INPUTS'!$F$17/AO764))),"0.0E+00")),IF($E764="IT",VALUE(TEXT((1/(('TOX and EXPO INPUTS'!$F$12/AG764)+('TOX and EXPO INPUTS'!$F$20/AO764))),"0.0E+00"))))</f>
        <v>#DIV/0!</v>
      </c>
      <c r="BF764" s="37" t="e">
        <f>IF($E764="ST",VALUE(TEXT((1/(('TOX and EXPO INPUTS'!$F$9/AH764)+('TOX and EXPO INPUTS'!$F$17/AO764))),"0.0E+00")),IF($E764="IT",VALUE(TEXT((1/(('TOX and EXPO INPUTS'!$F$12/AH764)+('TOX and EXPO INPUTS'!$F$20/AO764))),"0.0E+00"))))</f>
        <v>#DIV/0!</v>
      </c>
      <c r="BG764" s="37" t="e">
        <f>IF($E764="ST",VALUE(TEXT((1/(('TOX and EXPO INPUTS'!$F$9/AI764)+('TOX and EXPO INPUTS'!$F$17/AO764))),"0.0E+00")),IF($E764="IT",VALUE(TEXT((1/(('TOX and EXPO INPUTS'!$F$12/AI764)+('TOX and EXPO INPUTS'!$F$20/AO764))),"0.0E+00"))))</f>
        <v>#DIV/0!</v>
      </c>
      <c r="BH764" s="42" t="e">
        <f>VALUE(TEXT((AD764*$T764/365*'TOX and EXPO INPUTS'!$E$33/'TOX and EXPO INPUTS'!$E$34),"0.00E+00"))</f>
        <v>#DIV/0!</v>
      </c>
      <c r="BI764" s="37" t="e">
        <f>VALUE(TEXT((AE764*$T764/365*'TOX and EXPO INPUTS'!$E$33/'TOX and EXPO INPUTS'!$E$34),"0.00E+00"))</f>
        <v>#DIV/0!</v>
      </c>
      <c r="BJ764" s="37" t="e">
        <f>VALUE(TEXT((AF764*$T764/365*'TOX and EXPO INPUTS'!$E$33/'TOX and EXPO INPUTS'!$E$34),"0.00E+00"))</f>
        <v>#DIV/0!</v>
      </c>
      <c r="BK764" s="42" t="e">
        <f>VALUE(TEXT((AD764*$U764/365*'TOX and EXPO INPUTS'!$E$33/'TOX and EXPO INPUTS'!$E$34),"0.00E+00"))</f>
        <v>#DIV/0!</v>
      </c>
      <c r="BL764" s="37" t="e">
        <f>VALUE(TEXT((AE764*$U764/365*'TOX and EXPO INPUTS'!$E$33/'TOX and EXPO INPUTS'!$E$34),"0.00E+00"))</f>
        <v>#DIV/0!</v>
      </c>
      <c r="BM764" s="37" t="e">
        <f>VALUE(TEXT((AF764*$U764/365*'TOX and EXPO INPUTS'!$E$33/'TOX and EXPO INPUTS'!$E$34),"0.00E+00"))</f>
        <v>#DIV/0!</v>
      </c>
      <c r="BN764" s="42" t="e">
        <f>VALUE(TEXT((AL764*$T764/365*'TOX and EXPO INPUTS'!$E$33/'TOX and EXPO INPUTS'!$E$34),"0.00E+00"))</f>
        <v>#DIV/0!</v>
      </c>
      <c r="BO764" s="37" t="e">
        <f>VALUE(TEXT((AM764*$T764/365*'TOX and EXPO INPUTS'!$E$33/'TOX and EXPO INPUTS'!$E$34),"0.00E+00"))</f>
        <v>#DIV/0!</v>
      </c>
      <c r="BP764" s="42" t="e">
        <f>VALUE(TEXT((AL764*$U764/365*'TOX and EXPO INPUTS'!$E$33/'TOX and EXPO INPUTS'!$E$34),"0.00E+00"))</f>
        <v>#DIV/0!</v>
      </c>
      <c r="BQ764" s="37" t="e">
        <f>VALUE(TEXT((AM764*$U764/365*'TOX and EXPO INPUTS'!$E$33/'TOX and EXPO INPUTS'!$E$34),"0.00E+00"))</f>
        <v>#DIV/0!</v>
      </c>
      <c r="BR764" s="42" t="e">
        <f>VALUE(TEXT((AP764*$T764/365*'TOX and EXPO INPUTS'!$E$33/'TOX and EXPO INPUTS'!$E$34),"0.00E+00"))</f>
        <v>#DIV/0!</v>
      </c>
      <c r="BS764" s="37" t="e">
        <f>VALUE(TEXT((AQ764*$T764/365*'TOX and EXPO INPUTS'!$E$33/'TOX and EXPO INPUTS'!$E$34),"0.00E+00"))</f>
        <v>#DIV/0!</v>
      </c>
      <c r="BT764" s="37" t="e">
        <f>VALUE(TEXT((AR764*$T764/365*'TOX and EXPO INPUTS'!$E$33/'TOX and EXPO INPUTS'!$E$34),"0.00E+00"))</f>
        <v>#DIV/0!</v>
      </c>
      <c r="BU764" s="37" t="e">
        <f>VALUE(TEXT((AS764*$T764/365*'TOX and EXPO INPUTS'!$E$33/'TOX and EXPO INPUTS'!$E$34),"0.00E+00"))</f>
        <v>#DIV/0!</v>
      </c>
      <c r="BV764" s="37" t="e">
        <f>VALUE(TEXT((AT764*$T764/365*'TOX and EXPO INPUTS'!$E$33/'TOX and EXPO INPUTS'!$E$34),"0.00E+00"))</f>
        <v>#DIV/0!</v>
      </c>
      <c r="BW764" s="37" t="e">
        <f>VALUE(TEXT((AU764*$T764/365*'TOX and EXPO INPUTS'!$E$33/'TOX and EXPO INPUTS'!$E$34),"0.00E+00"))</f>
        <v>#DIV/0!</v>
      </c>
      <c r="BX764" s="42" t="e">
        <f>VALUE(TEXT((AP764*$U764/365*'TOX and EXPO INPUTS'!$E$33/'TOX and EXPO INPUTS'!$E$34),"0.00E+00"))</f>
        <v>#DIV/0!</v>
      </c>
      <c r="BY764" s="37" t="e">
        <f>VALUE(TEXT((AQ764*$U764/365*'TOX and EXPO INPUTS'!$E$33/'TOX and EXPO INPUTS'!$E$34),"0.00E+00"))</f>
        <v>#DIV/0!</v>
      </c>
      <c r="BZ764" s="37" t="e">
        <f>VALUE(TEXT((AR764*$U764/365*'TOX and EXPO INPUTS'!$E$33/'TOX and EXPO INPUTS'!$E$34),"0.00E+00"))</f>
        <v>#DIV/0!</v>
      </c>
      <c r="CA764" s="37" t="e">
        <f>VALUE(TEXT((AS764*$U764/365*'TOX and EXPO INPUTS'!$E$33/'TOX and EXPO INPUTS'!$E$34),"0.00E+00"))</f>
        <v>#DIV/0!</v>
      </c>
      <c r="CB764" s="37" t="e">
        <f>VALUE(TEXT((AT764*$U764/365*'TOX and EXPO INPUTS'!$E$33/'TOX and EXPO INPUTS'!$E$34),"0.00E+00"))</f>
        <v>#DIV/0!</v>
      </c>
      <c r="CC764" s="37" t="e">
        <f>VALUE(TEXT((AU764*$U764/365*'TOX and EXPO INPUTS'!$E$33/'TOX and EXPO INPUTS'!$E$34),"0.00E+00"))</f>
        <v>#DIV/0!</v>
      </c>
      <c r="CD764" s="58" t="e">
        <f>VALUE(TEXT((BR764*'TOX and EXPO INPUTS'!$F$23),"0.00E+00"))</f>
        <v>#DIV/0!</v>
      </c>
      <c r="CE764" s="57" t="e">
        <f>VALUE(TEXT((BS764*'TOX and EXPO INPUTS'!$F$23),"0.00E+00"))</f>
        <v>#DIV/0!</v>
      </c>
      <c r="CF764" s="57" t="e">
        <f>VALUE(TEXT((BT764*'TOX and EXPO INPUTS'!$F$23),"0.00E+00"))</f>
        <v>#DIV/0!</v>
      </c>
      <c r="CG764" s="57" t="e">
        <f>VALUE(TEXT((BU764*'TOX and EXPO INPUTS'!$F$23),"0.00E+00"))</f>
        <v>#DIV/0!</v>
      </c>
      <c r="CH764" s="57" t="e">
        <f>VALUE(TEXT((BV764*'TOX and EXPO INPUTS'!$F$23),"0.00E+00"))</f>
        <v>#DIV/0!</v>
      </c>
      <c r="CI764" s="57" t="e">
        <f>VALUE(TEXT((BW764*'TOX and EXPO INPUTS'!$F$23),"0.00E+00"))</f>
        <v>#DIV/0!</v>
      </c>
      <c r="CJ764" s="58" t="e">
        <f>VALUE(TEXT((BX764*'TOX and EXPO INPUTS'!$F$23),"0.00E+00"))</f>
        <v>#DIV/0!</v>
      </c>
      <c r="CK764" s="57" t="e">
        <f>VALUE(TEXT((BY764*'TOX and EXPO INPUTS'!$F$23),"0.00E+00"))</f>
        <v>#DIV/0!</v>
      </c>
      <c r="CL764" s="57" t="e">
        <f>VALUE(TEXT((BZ764*'TOX and EXPO INPUTS'!$F$23),"0.00E+00"))</f>
        <v>#DIV/0!</v>
      </c>
      <c r="CM764" s="57" t="e">
        <f>VALUE(TEXT((CA764*'TOX and EXPO INPUTS'!$F$23),"0.00E+00"))</f>
        <v>#DIV/0!</v>
      </c>
      <c r="CN764" s="57" t="e">
        <f>VALUE(TEXT((CB764*'TOX and EXPO INPUTS'!$F$23),"0.00E+00"))</f>
        <v>#DIV/0!</v>
      </c>
      <c r="CO764" s="57" t="e">
        <f>VALUE(TEXT((CC764*'TOX and EXPO INPUTS'!$F$23),"0.00E+00"))</f>
        <v>#DIV/0!</v>
      </c>
      <c r="CP764" s="38" t="s">
        <v>106</v>
      </c>
      <c r="CQ764" s="34" t="s">
        <v>107</v>
      </c>
      <c r="CR764" s="34" t="s">
        <v>108</v>
      </c>
      <c r="CS764" s="39" t="s">
        <v>109</v>
      </c>
    </row>
    <row r="765" spans="1:97" ht="48" customHeight="1" x14ac:dyDescent="0.25">
      <c r="A765" s="34" t="s">
        <v>98</v>
      </c>
      <c r="B765" s="34" t="s">
        <v>99</v>
      </c>
      <c r="C765" s="34" t="s">
        <v>100</v>
      </c>
      <c r="D765" s="34" t="s">
        <v>101</v>
      </c>
      <c r="E765" s="39" t="s">
        <v>112</v>
      </c>
      <c r="F765" s="40" t="s">
        <v>182</v>
      </c>
      <c r="G765" s="43"/>
      <c r="H765" s="36" t="s">
        <v>104</v>
      </c>
      <c r="I765" s="67"/>
      <c r="J765" s="36" t="s">
        <v>105</v>
      </c>
      <c r="K765" s="100">
        <f>VLOOKUP(F765,'Amount Seed Planted_variables'!$A$3:$I$74,2,0)</f>
        <v>26400</v>
      </c>
      <c r="L765" s="100">
        <f>VLOOKUP(F765,'Amount Seed Planted_variables'!$A$3:$I$74,3,0)</f>
        <v>63360</v>
      </c>
      <c r="M765" s="36">
        <f t="shared" si="354"/>
        <v>0</v>
      </c>
      <c r="N765" s="35">
        <f t="shared" si="355"/>
        <v>0</v>
      </c>
      <c r="O765" s="101">
        <v>125000</v>
      </c>
      <c r="P765" s="93">
        <f>VLOOKUP(F765,'Amount Seed Planted_variables'!$A$3:$I$74,4,0)</f>
        <v>316800</v>
      </c>
      <c r="Q765" s="93">
        <f>VLOOKUP(F765,'Amount Seed Planted_variables'!$A$3:$I$74,7,0)</f>
        <v>80</v>
      </c>
      <c r="R765" s="93">
        <f>VLOOKUP(F765,'Amount Seed Planted_variables'!$A$3:$I$74,8,0)</f>
        <v>25344000</v>
      </c>
      <c r="S765" s="87" t="str">
        <f t="shared" si="351"/>
        <v>NA</v>
      </c>
      <c r="T765" s="35">
        <v>10</v>
      </c>
      <c r="U765" s="35">
        <v>30</v>
      </c>
      <c r="V765" s="41">
        <v>349</v>
      </c>
      <c r="W765" s="35">
        <v>51.2</v>
      </c>
      <c r="X765" s="35">
        <v>42.2</v>
      </c>
      <c r="Y765" s="41">
        <v>1.2</v>
      </c>
      <c r="Z765" s="35">
        <f t="shared" si="397"/>
        <v>0.12</v>
      </c>
      <c r="AA765" s="42">
        <f t="shared" si="356"/>
        <v>0</v>
      </c>
      <c r="AB765" s="37">
        <f t="shared" si="357"/>
        <v>0</v>
      </c>
      <c r="AC765" s="37">
        <f t="shared" si="358"/>
        <v>0</v>
      </c>
      <c r="AD765" s="42" t="e">
        <f>VALUE(TEXT(((AA765*'TOX and EXPO INPUTS'!$F$13)/'TOX and EXPO INPUTS'!$E$27),"0.00E+00"))</f>
        <v>#DIV/0!</v>
      </c>
      <c r="AE765" s="37" t="e">
        <f>VALUE(TEXT(((AB765*'TOX and EXPO INPUTS'!$F$13)/'TOX and EXPO INPUTS'!$E$27),"0.00E+00"))</f>
        <v>#DIV/0!</v>
      </c>
      <c r="AF765" s="37" t="e">
        <f>VALUE(TEXT(((AC765*'TOX and EXPO INPUTS'!$F$13)/'TOX and EXPO INPUTS'!$E$27),"0.00E+00"))</f>
        <v>#DIV/0!</v>
      </c>
      <c r="AG765" s="42" t="e">
        <f>IF($E765="ST",VALUE(TEXT(('TOX and EXPO INPUTS'!$F$7/AD765),"0.0E+00")),IF($E765="IT",VALUE(TEXT(('TOX and EXPO INPUTS'!$F$10/AD765),"0.0E+00"))))</f>
        <v>#DIV/0!</v>
      </c>
      <c r="AH765" s="37" t="e">
        <f>IF($E765="ST",VALUE(TEXT(('TOX and EXPO INPUTS'!$F$7/AE765),"0.0E+00")),IF($E765="IT",VALUE(TEXT(('TOX and EXPO INPUTS'!$F$10/AE765),"0.0E+00"))))</f>
        <v>#DIV/0!</v>
      </c>
      <c r="AI765" s="37" t="e">
        <f>IF($E765="ST",VALUE(TEXT(('TOX and EXPO INPUTS'!$F$7/AF765),"0.0E+00")),IF($E765="IT",VALUE(TEXT(('TOX and EXPO INPUTS'!$F$10/AF765),"0.0E+00"))))</f>
        <v>#DIV/0!</v>
      </c>
      <c r="AJ765" s="42">
        <f t="shared" si="352"/>
        <v>0</v>
      </c>
      <c r="AK765" s="37">
        <f t="shared" si="353"/>
        <v>0</v>
      </c>
      <c r="AL765" s="42" t="e">
        <f>VALUE(TEXT(((AJ765*'TOX and EXPO INPUTS'!$F$21)/'TOX and EXPO INPUTS'!$E$29),"0.00E+00"))</f>
        <v>#DIV/0!</v>
      </c>
      <c r="AM765" s="37" t="e">
        <f>VALUE(TEXT(((AK765*'TOX and EXPO INPUTS'!$F$21)/'TOX and EXPO INPUTS'!$E$29),"0.00E+00"))</f>
        <v>#DIV/0!</v>
      </c>
      <c r="AN765" s="42" t="e">
        <f>IF($E765="ST",VALUE(TEXT(('TOX and EXPO INPUTS'!$F$15/AL765),"0.0E+00")),IF($E765="IT",VALUE(TEXT(('TOX and EXPO INPUTS'!$F$18/AL765),"0.0E+00"))))</f>
        <v>#DIV/0!</v>
      </c>
      <c r="AO765" s="37" t="e">
        <f>IF($E765="ST",VALUE(TEXT(('TOX and EXPO INPUTS'!$F$15/AM765),"0.0E+00")),IF($E765="IT",VALUE(TEXT(('TOX and EXPO INPUTS'!$F$18/AM765),"0.0E+00"))))</f>
        <v>#DIV/0!</v>
      </c>
      <c r="AP765" s="42" t="e">
        <f t="shared" si="385"/>
        <v>#DIV/0!</v>
      </c>
      <c r="AQ765" s="37" t="e">
        <f t="shared" si="386"/>
        <v>#DIV/0!</v>
      </c>
      <c r="AR765" s="37" t="e">
        <f t="shared" si="387"/>
        <v>#DIV/0!</v>
      </c>
      <c r="AS765" s="37" t="e">
        <f t="shared" si="388"/>
        <v>#DIV/0!</v>
      </c>
      <c r="AT765" s="37" t="e">
        <f t="shared" si="389"/>
        <v>#DIV/0!</v>
      </c>
      <c r="AU765" s="37" t="e">
        <f t="shared" si="390"/>
        <v>#DIV/0!</v>
      </c>
      <c r="AV765" s="42" t="e">
        <f t="shared" si="391"/>
        <v>#DIV/0!</v>
      </c>
      <c r="AW765" s="37" t="e">
        <f t="shared" si="392"/>
        <v>#DIV/0!</v>
      </c>
      <c r="AX765" s="37" t="e">
        <f t="shared" si="393"/>
        <v>#DIV/0!</v>
      </c>
      <c r="AY765" s="37" t="e">
        <f t="shared" si="394"/>
        <v>#DIV/0!</v>
      </c>
      <c r="AZ765" s="37" t="e">
        <f t="shared" si="395"/>
        <v>#DIV/0!</v>
      </c>
      <c r="BA765" s="37" t="e">
        <f t="shared" si="396"/>
        <v>#DIV/0!</v>
      </c>
      <c r="BB765" s="42" t="e">
        <f>IF($E765="ST",VALUE(TEXT((1/(('TOX and EXPO INPUTS'!$F$9/AG765)+('TOX and EXPO INPUTS'!$F$17/AN765))),"0.0E+00")),IF($E765="IT",VALUE(TEXT((1/(('TOX and EXPO INPUTS'!$F$12/AG765)+('TOX and EXPO INPUTS'!$F$20/AN765))),"0.0E+00"))))</f>
        <v>#DIV/0!</v>
      </c>
      <c r="BC765" s="37" t="e">
        <f>IF($E765="ST",VALUE(TEXT((1/(('TOX and EXPO INPUTS'!$F$9/AH765)+('TOX and EXPO INPUTS'!$F$17/AN765))),"0.0E+00")),IF($E765="IT",VALUE(TEXT((1/(('TOX and EXPO INPUTS'!$F$12/AH765)+('TOX and EXPO INPUTS'!$F$20/AN765))),"0.0E+00"))))</f>
        <v>#DIV/0!</v>
      </c>
      <c r="BD765" s="37" t="e">
        <f>IF($E765="ST",VALUE(TEXT((1/(('TOX and EXPO INPUTS'!$F$9/AI765)+('TOX and EXPO INPUTS'!$F$17/AN765))),"0.0E+00")),IF($E765="IT",VALUE(TEXT((1/(('TOX and EXPO INPUTS'!$F$12/AI765)+('TOX and EXPO INPUTS'!$F$20/AN765))),"0.0E+00"))))</f>
        <v>#DIV/0!</v>
      </c>
      <c r="BE765" s="37" t="e">
        <f>IF($E765="ST",VALUE(TEXT((1/(('TOX and EXPO INPUTS'!$F$9/AG765)+('TOX and EXPO INPUTS'!$F$17/AO765))),"0.0E+00")),IF($E765="IT",VALUE(TEXT((1/(('TOX and EXPO INPUTS'!$F$12/AG765)+('TOX and EXPO INPUTS'!$F$20/AO765))),"0.0E+00"))))</f>
        <v>#DIV/0!</v>
      </c>
      <c r="BF765" s="37" t="e">
        <f>IF($E765="ST",VALUE(TEXT((1/(('TOX and EXPO INPUTS'!$F$9/AH765)+('TOX and EXPO INPUTS'!$F$17/AO765))),"0.0E+00")),IF($E765="IT",VALUE(TEXT((1/(('TOX and EXPO INPUTS'!$F$12/AH765)+('TOX and EXPO INPUTS'!$F$20/AO765))),"0.0E+00"))))</f>
        <v>#DIV/0!</v>
      </c>
      <c r="BG765" s="37" t="e">
        <f>IF($E765="ST",VALUE(TEXT((1/(('TOX and EXPO INPUTS'!$F$9/AI765)+('TOX and EXPO INPUTS'!$F$17/AO765))),"0.0E+00")),IF($E765="IT",VALUE(TEXT((1/(('TOX and EXPO INPUTS'!$F$12/AI765)+('TOX and EXPO INPUTS'!$F$20/AO765))),"0.0E+00"))))</f>
        <v>#DIV/0!</v>
      </c>
      <c r="BH765" s="42" t="e">
        <f>VALUE(TEXT((AD765*$T765/365*'TOX and EXPO INPUTS'!$E$33/'TOX and EXPO INPUTS'!$E$34),"0.00E+00"))</f>
        <v>#DIV/0!</v>
      </c>
      <c r="BI765" s="37" t="e">
        <f>VALUE(TEXT((AE765*$T765/365*'TOX and EXPO INPUTS'!$E$33/'TOX and EXPO INPUTS'!$E$34),"0.00E+00"))</f>
        <v>#DIV/0!</v>
      </c>
      <c r="BJ765" s="37" t="e">
        <f>VALUE(TEXT((AF765*$T765/365*'TOX and EXPO INPUTS'!$E$33/'TOX and EXPO INPUTS'!$E$34),"0.00E+00"))</f>
        <v>#DIV/0!</v>
      </c>
      <c r="BK765" s="42" t="e">
        <f>VALUE(TEXT((AD765*$U765/365*'TOX and EXPO INPUTS'!$E$33/'TOX and EXPO INPUTS'!$E$34),"0.00E+00"))</f>
        <v>#DIV/0!</v>
      </c>
      <c r="BL765" s="37" t="e">
        <f>VALUE(TEXT((AE765*$U765/365*'TOX and EXPO INPUTS'!$E$33/'TOX and EXPO INPUTS'!$E$34),"0.00E+00"))</f>
        <v>#DIV/0!</v>
      </c>
      <c r="BM765" s="37" t="e">
        <f>VALUE(TEXT((AF765*$U765/365*'TOX and EXPO INPUTS'!$E$33/'TOX and EXPO INPUTS'!$E$34),"0.00E+00"))</f>
        <v>#DIV/0!</v>
      </c>
      <c r="BN765" s="42" t="e">
        <f>VALUE(TEXT((AL765*$T765/365*'TOX and EXPO INPUTS'!$E$33/'TOX and EXPO INPUTS'!$E$34),"0.00E+00"))</f>
        <v>#DIV/0!</v>
      </c>
      <c r="BO765" s="37" t="e">
        <f>VALUE(TEXT((AM765*$T765/365*'TOX and EXPO INPUTS'!$E$33/'TOX and EXPO INPUTS'!$E$34),"0.00E+00"))</f>
        <v>#DIV/0!</v>
      </c>
      <c r="BP765" s="42" t="e">
        <f>VALUE(TEXT((AL765*$U765/365*'TOX and EXPO INPUTS'!$E$33/'TOX and EXPO INPUTS'!$E$34),"0.00E+00"))</f>
        <v>#DIV/0!</v>
      </c>
      <c r="BQ765" s="37" t="e">
        <f>VALUE(TEXT((AM765*$U765/365*'TOX and EXPO INPUTS'!$E$33/'TOX and EXPO INPUTS'!$E$34),"0.00E+00"))</f>
        <v>#DIV/0!</v>
      </c>
      <c r="BR765" s="42" t="e">
        <f>VALUE(TEXT((AP765*$T765/365*'TOX and EXPO INPUTS'!$E$33/'TOX and EXPO INPUTS'!$E$34),"0.00E+00"))</f>
        <v>#DIV/0!</v>
      </c>
      <c r="BS765" s="37" t="e">
        <f>VALUE(TEXT((AQ765*$T765/365*'TOX and EXPO INPUTS'!$E$33/'TOX and EXPO INPUTS'!$E$34),"0.00E+00"))</f>
        <v>#DIV/0!</v>
      </c>
      <c r="BT765" s="37" t="e">
        <f>VALUE(TEXT((AR765*$T765/365*'TOX and EXPO INPUTS'!$E$33/'TOX and EXPO INPUTS'!$E$34),"0.00E+00"))</f>
        <v>#DIV/0!</v>
      </c>
      <c r="BU765" s="37" t="e">
        <f>VALUE(TEXT((AS765*$T765/365*'TOX and EXPO INPUTS'!$E$33/'TOX and EXPO INPUTS'!$E$34),"0.00E+00"))</f>
        <v>#DIV/0!</v>
      </c>
      <c r="BV765" s="37" t="e">
        <f>VALUE(TEXT((AT765*$T765/365*'TOX and EXPO INPUTS'!$E$33/'TOX and EXPO INPUTS'!$E$34),"0.00E+00"))</f>
        <v>#DIV/0!</v>
      </c>
      <c r="BW765" s="37" t="e">
        <f>VALUE(TEXT((AU765*$T765/365*'TOX and EXPO INPUTS'!$E$33/'TOX and EXPO INPUTS'!$E$34),"0.00E+00"))</f>
        <v>#DIV/0!</v>
      </c>
      <c r="BX765" s="42" t="e">
        <f>VALUE(TEXT((AP765*$U765/365*'TOX and EXPO INPUTS'!$E$33/'TOX and EXPO INPUTS'!$E$34),"0.00E+00"))</f>
        <v>#DIV/0!</v>
      </c>
      <c r="BY765" s="37" t="e">
        <f>VALUE(TEXT((AQ765*$U765/365*'TOX and EXPO INPUTS'!$E$33/'TOX and EXPO INPUTS'!$E$34),"0.00E+00"))</f>
        <v>#DIV/0!</v>
      </c>
      <c r="BZ765" s="37" t="e">
        <f>VALUE(TEXT((AR765*$U765/365*'TOX and EXPO INPUTS'!$E$33/'TOX and EXPO INPUTS'!$E$34),"0.00E+00"))</f>
        <v>#DIV/0!</v>
      </c>
      <c r="CA765" s="37" t="e">
        <f>VALUE(TEXT((AS765*$U765/365*'TOX and EXPO INPUTS'!$E$33/'TOX and EXPO INPUTS'!$E$34),"0.00E+00"))</f>
        <v>#DIV/0!</v>
      </c>
      <c r="CB765" s="37" t="e">
        <f>VALUE(TEXT((AT765*$U765/365*'TOX and EXPO INPUTS'!$E$33/'TOX and EXPO INPUTS'!$E$34),"0.00E+00"))</f>
        <v>#DIV/0!</v>
      </c>
      <c r="CC765" s="37" t="e">
        <f>VALUE(TEXT((AU765*$U765/365*'TOX and EXPO INPUTS'!$E$33/'TOX and EXPO INPUTS'!$E$34),"0.00E+00"))</f>
        <v>#DIV/0!</v>
      </c>
      <c r="CD765" s="58" t="e">
        <f>VALUE(TEXT((BR765*'TOX and EXPO INPUTS'!$F$23),"0.00E+00"))</f>
        <v>#DIV/0!</v>
      </c>
      <c r="CE765" s="57" t="e">
        <f>VALUE(TEXT((BS765*'TOX and EXPO INPUTS'!$F$23),"0.00E+00"))</f>
        <v>#DIV/0!</v>
      </c>
      <c r="CF765" s="57" t="e">
        <f>VALUE(TEXT((BT765*'TOX and EXPO INPUTS'!$F$23),"0.00E+00"))</f>
        <v>#DIV/0!</v>
      </c>
      <c r="CG765" s="57" t="e">
        <f>VALUE(TEXT((BU765*'TOX and EXPO INPUTS'!$F$23),"0.00E+00"))</f>
        <v>#DIV/0!</v>
      </c>
      <c r="CH765" s="57" t="e">
        <f>VALUE(TEXT((BV765*'TOX and EXPO INPUTS'!$F$23),"0.00E+00"))</f>
        <v>#DIV/0!</v>
      </c>
      <c r="CI765" s="57" t="e">
        <f>VALUE(TEXT((BW765*'TOX and EXPO INPUTS'!$F$23),"0.00E+00"))</f>
        <v>#DIV/0!</v>
      </c>
      <c r="CJ765" s="58" t="e">
        <f>VALUE(TEXT((BX765*'TOX and EXPO INPUTS'!$F$23),"0.00E+00"))</f>
        <v>#DIV/0!</v>
      </c>
      <c r="CK765" s="57" t="e">
        <f>VALUE(TEXT((BY765*'TOX and EXPO INPUTS'!$F$23),"0.00E+00"))</f>
        <v>#DIV/0!</v>
      </c>
      <c r="CL765" s="57" t="e">
        <f>VALUE(TEXT((BZ765*'TOX and EXPO INPUTS'!$F$23),"0.00E+00"))</f>
        <v>#DIV/0!</v>
      </c>
      <c r="CM765" s="57" t="e">
        <f>VALUE(TEXT((CA765*'TOX and EXPO INPUTS'!$F$23),"0.00E+00"))</f>
        <v>#DIV/0!</v>
      </c>
      <c r="CN765" s="57" t="e">
        <f>VALUE(TEXT((CB765*'TOX and EXPO INPUTS'!$F$23),"0.00E+00"))</f>
        <v>#DIV/0!</v>
      </c>
      <c r="CO765" s="57" t="e">
        <f>VALUE(TEXT((CC765*'TOX and EXPO INPUTS'!$F$23),"0.00E+00"))</f>
        <v>#DIV/0!</v>
      </c>
      <c r="CP765" s="38" t="s">
        <v>106</v>
      </c>
      <c r="CQ765" s="34" t="s">
        <v>107</v>
      </c>
      <c r="CR765" s="34" t="s">
        <v>108</v>
      </c>
      <c r="CS765" s="39" t="s">
        <v>109</v>
      </c>
    </row>
    <row r="766" spans="1:97" ht="48" customHeight="1" x14ac:dyDescent="0.25">
      <c r="A766" s="34" t="s">
        <v>98</v>
      </c>
      <c r="B766" s="34" t="s">
        <v>99</v>
      </c>
      <c r="C766" s="34" t="s">
        <v>100</v>
      </c>
      <c r="D766" s="34" t="s">
        <v>110</v>
      </c>
      <c r="E766" s="39" t="s">
        <v>112</v>
      </c>
      <c r="F766" s="40" t="s">
        <v>182</v>
      </c>
      <c r="G766" s="43"/>
      <c r="H766" s="36" t="s">
        <v>104</v>
      </c>
      <c r="I766" s="67"/>
      <c r="J766" s="36" t="s">
        <v>105</v>
      </c>
      <c r="K766" s="100">
        <f>VLOOKUP(F766,'Amount Seed Planted_variables'!$A$3:$I$74,2,0)</f>
        <v>26400</v>
      </c>
      <c r="L766" s="100">
        <f>VLOOKUP(F766,'Amount Seed Planted_variables'!$A$3:$I$74,3,0)</f>
        <v>63360</v>
      </c>
      <c r="M766" s="36">
        <f t="shared" si="354"/>
        <v>0</v>
      </c>
      <c r="N766" s="35">
        <f t="shared" si="355"/>
        <v>0</v>
      </c>
      <c r="O766" s="101">
        <v>125000</v>
      </c>
      <c r="P766" s="93">
        <f>VLOOKUP(F766,'Amount Seed Planted_variables'!$A$3:$I$74,4,0)</f>
        <v>316800</v>
      </c>
      <c r="Q766" s="93">
        <f>VLOOKUP(F766,'Amount Seed Planted_variables'!$A$3:$I$74,7,0)</f>
        <v>80</v>
      </c>
      <c r="R766" s="93">
        <f>VLOOKUP(F766,'Amount Seed Planted_variables'!$A$3:$I$74,8,0)</f>
        <v>25344000</v>
      </c>
      <c r="S766" s="87" t="str">
        <f t="shared" si="351"/>
        <v>NA</v>
      </c>
      <c r="T766" s="35">
        <v>10</v>
      </c>
      <c r="U766" s="35">
        <v>30</v>
      </c>
      <c r="V766" s="41">
        <v>68</v>
      </c>
      <c r="W766" s="35">
        <v>16.899999999999999</v>
      </c>
      <c r="X766" s="35">
        <v>13.1</v>
      </c>
      <c r="Y766" s="41">
        <v>3.6</v>
      </c>
      <c r="Z766" s="35">
        <f t="shared" si="397"/>
        <v>0.36000000000000004</v>
      </c>
      <c r="AA766" s="42">
        <f t="shared" si="356"/>
        <v>0</v>
      </c>
      <c r="AB766" s="37">
        <f t="shared" si="357"/>
        <v>0</v>
      </c>
      <c r="AC766" s="37">
        <f t="shared" si="358"/>
        <v>0</v>
      </c>
      <c r="AD766" s="42" t="e">
        <f>VALUE(TEXT(((AA766*'TOX and EXPO INPUTS'!$F$13)/'TOX and EXPO INPUTS'!$E$27),"0.00E+00"))</f>
        <v>#DIV/0!</v>
      </c>
      <c r="AE766" s="37" t="e">
        <f>VALUE(TEXT(((AB766*'TOX and EXPO INPUTS'!$F$13)/'TOX and EXPO INPUTS'!$E$27),"0.00E+00"))</f>
        <v>#DIV/0!</v>
      </c>
      <c r="AF766" s="37" t="e">
        <f>VALUE(TEXT(((AC766*'TOX and EXPO INPUTS'!$F$13)/'TOX and EXPO INPUTS'!$E$27),"0.00E+00"))</f>
        <v>#DIV/0!</v>
      </c>
      <c r="AG766" s="42" t="e">
        <f>IF($E766="ST",VALUE(TEXT(('TOX and EXPO INPUTS'!$F$7/AD766),"0.0E+00")),IF($E766="IT",VALUE(TEXT(('TOX and EXPO INPUTS'!$F$10/AD766),"0.0E+00"))))</f>
        <v>#DIV/0!</v>
      </c>
      <c r="AH766" s="37" t="e">
        <f>IF($E766="ST",VALUE(TEXT(('TOX and EXPO INPUTS'!$F$7/AE766),"0.0E+00")),IF($E766="IT",VALUE(TEXT(('TOX and EXPO INPUTS'!$F$10/AE766),"0.0E+00"))))</f>
        <v>#DIV/0!</v>
      </c>
      <c r="AI766" s="37" t="e">
        <f>IF($E766="ST",VALUE(TEXT(('TOX and EXPO INPUTS'!$F$7/AF766),"0.0E+00")),IF($E766="IT",VALUE(TEXT(('TOX and EXPO INPUTS'!$F$10/AF766),"0.0E+00"))))</f>
        <v>#DIV/0!</v>
      </c>
      <c r="AJ766" s="42">
        <f t="shared" si="352"/>
        <v>0</v>
      </c>
      <c r="AK766" s="37">
        <f t="shared" si="353"/>
        <v>0</v>
      </c>
      <c r="AL766" s="42" t="e">
        <f>VALUE(TEXT(((AJ766*'TOX and EXPO INPUTS'!$F$21)/'TOX and EXPO INPUTS'!$E$29),"0.00E+00"))</f>
        <v>#DIV/0!</v>
      </c>
      <c r="AM766" s="37" t="e">
        <f>VALUE(TEXT(((AK766*'TOX and EXPO INPUTS'!$F$21)/'TOX and EXPO INPUTS'!$E$29),"0.00E+00"))</f>
        <v>#DIV/0!</v>
      </c>
      <c r="AN766" s="42" t="e">
        <f>IF($E766="ST",VALUE(TEXT(('TOX and EXPO INPUTS'!$F$15/AL766),"0.0E+00")),IF($E766="IT",VALUE(TEXT(('TOX and EXPO INPUTS'!$F$18/AL766),"0.0E+00"))))</f>
        <v>#DIV/0!</v>
      </c>
      <c r="AO766" s="37" t="e">
        <f>IF($E766="ST",VALUE(TEXT(('TOX and EXPO INPUTS'!$F$15/AM766),"0.0E+00")),IF($E766="IT",VALUE(TEXT(('TOX and EXPO INPUTS'!$F$18/AM766),"0.0E+00"))))</f>
        <v>#DIV/0!</v>
      </c>
      <c r="AP766" s="42" t="e">
        <f t="shared" si="385"/>
        <v>#DIV/0!</v>
      </c>
      <c r="AQ766" s="37" t="e">
        <f t="shared" si="386"/>
        <v>#DIV/0!</v>
      </c>
      <c r="AR766" s="37" t="e">
        <f t="shared" si="387"/>
        <v>#DIV/0!</v>
      </c>
      <c r="AS766" s="37" t="e">
        <f t="shared" si="388"/>
        <v>#DIV/0!</v>
      </c>
      <c r="AT766" s="37" t="e">
        <f t="shared" si="389"/>
        <v>#DIV/0!</v>
      </c>
      <c r="AU766" s="37" t="e">
        <f t="shared" si="390"/>
        <v>#DIV/0!</v>
      </c>
      <c r="AV766" s="42" t="e">
        <f t="shared" si="391"/>
        <v>#DIV/0!</v>
      </c>
      <c r="AW766" s="37" t="e">
        <f t="shared" si="392"/>
        <v>#DIV/0!</v>
      </c>
      <c r="AX766" s="37" t="e">
        <f t="shared" si="393"/>
        <v>#DIV/0!</v>
      </c>
      <c r="AY766" s="37" t="e">
        <f t="shared" si="394"/>
        <v>#DIV/0!</v>
      </c>
      <c r="AZ766" s="37" t="e">
        <f t="shared" si="395"/>
        <v>#DIV/0!</v>
      </c>
      <c r="BA766" s="37" t="e">
        <f t="shared" si="396"/>
        <v>#DIV/0!</v>
      </c>
      <c r="BB766" s="42" t="e">
        <f>IF($E766="ST",VALUE(TEXT((1/(('TOX and EXPO INPUTS'!$F$9/AG766)+('TOX and EXPO INPUTS'!$F$17/AN766))),"0.0E+00")),IF($E766="IT",VALUE(TEXT((1/(('TOX and EXPO INPUTS'!$F$12/AG766)+('TOX and EXPO INPUTS'!$F$20/AN766))),"0.0E+00"))))</f>
        <v>#DIV/0!</v>
      </c>
      <c r="BC766" s="37" t="e">
        <f>IF($E766="ST",VALUE(TEXT((1/(('TOX and EXPO INPUTS'!$F$9/AH766)+('TOX and EXPO INPUTS'!$F$17/AN766))),"0.0E+00")),IF($E766="IT",VALUE(TEXT((1/(('TOX and EXPO INPUTS'!$F$12/AH766)+('TOX and EXPO INPUTS'!$F$20/AN766))),"0.0E+00"))))</f>
        <v>#DIV/0!</v>
      </c>
      <c r="BD766" s="37" t="e">
        <f>IF($E766="ST",VALUE(TEXT((1/(('TOX and EXPO INPUTS'!$F$9/AI766)+('TOX and EXPO INPUTS'!$F$17/AN766))),"0.0E+00")),IF($E766="IT",VALUE(TEXT((1/(('TOX and EXPO INPUTS'!$F$12/AI766)+('TOX and EXPO INPUTS'!$F$20/AN766))),"0.0E+00"))))</f>
        <v>#DIV/0!</v>
      </c>
      <c r="BE766" s="37" t="e">
        <f>IF($E766="ST",VALUE(TEXT((1/(('TOX and EXPO INPUTS'!$F$9/AG766)+('TOX and EXPO INPUTS'!$F$17/AO766))),"0.0E+00")),IF($E766="IT",VALUE(TEXT((1/(('TOX and EXPO INPUTS'!$F$12/AG766)+('TOX and EXPO INPUTS'!$F$20/AO766))),"0.0E+00"))))</f>
        <v>#DIV/0!</v>
      </c>
      <c r="BF766" s="37" t="e">
        <f>IF($E766="ST",VALUE(TEXT((1/(('TOX and EXPO INPUTS'!$F$9/AH766)+('TOX and EXPO INPUTS'!$F$17/AO766))),"0.0E+00")),IF($E766="IT",VALUE(TEXT((1/(('TOX and EXPO INPUTS'!$F$12/AH766)+('TOX and EXPO INPUTS'!$F$20/AO766))),"0.0E+00"))))</f>
        <v>#DIV/0!</v>
      </c>
      <c r="BG766" s="37" t="e">
        <f>IF($E766="ST",VALUE(TEXT((1/(('TOX and EXPO INPUTS'!$F$9/AI766)+('TOX and EXPO INPUTS'!$F$17/AO766))),"0.0E+00")),IF($E766="IT",VALUE(TEXT((1/(('TOX and EXPO INPUTS'!$F$12/AI766)+('TOX and EXPO INPUTS'!$F$20/AO766))),"0.0E+00"))))</f>
        <v>#DIV/0!</v>
      </c>
      <c r="BH766" s="42" t="e">
        <f>VALUE(TEXT((AD766*$T766/365*'TOX and EXPO INPUTS'!$E$33/'TOX and EXPO INPUTS'!$E$34),"0.00E+00"))</f>
        <v>#DIV/0!</v>
      </c>
      <c r="BI766" s="37" t="e">
        <f>VALUE(TEXT((AE766*$T766/365*'TOX and EXPO INPUTS'!$E$33/'TOX and EXPO INPUTS'!$E$34),"0.00E+00"))</f>
        <v>#DIV/0!</v>
      </c>
      <c r="BJ766" s="37" t="e">
        <f>VALUE(TEXT((AF766*$T766/365*'TOX and EXPO INPUTS'!$E$33/'TOX and EXPO INPUTS'!$E$34),"0.00E+00"))</f>
        <v>#DIV/0!</v>
      </c>
      <c r="BK766" s="42" t="e">
        <f>VALUE(TEXT((AD766*$U766/365*'TOX and EXPO INPUTS'!$E$33/'TOX and EXPO INPUTS'!$E$34),"0.00E+00"))</f>
        <v>#DIV/0!</v>
      </c>
      <c r="BL766" s="37" t="e">
        <f>VALUE(TEXT((AE766*$U766/365*'TOX and EXPO INPUTS'!$E$33/'TOX and EXPO INPUTS'!$E$34),"0.00E+00"))</f>
        <v>#DIV/0!</v>
      </c>
      <c r="BM766" s="37" t="e">
        <f>VALUE(TEXT((AF766*$U766/365*'TOX and EXPO INPUTS'!$E$33/'TOX and EXPO INPUTS'!$E$34),"0.00E+00"))</f>
        <v>#DIV/0!</v>
      </c>
      <c r="BN766" s="42" t="e">
        <f>VALUE(TEXT((AL766*$T766/365*'TOX and EXPO INPUTS'!$E$33/'TOX and EXPO INPUTS'!$E$34),"0.00E+00"))</f>
        <v>#DIV/0!</v>
      </c>
      <c r="BO766" s="37" t="e">
        <f>VALUE(TEXT((AM766*$T766/365*'TOX and EXPO INPUTS'!$E$33/'TOX and EXPO INPUTS'!$E$34),"0.00E+00"))</f>
        <v>#DIV/0!</v>
      </c>
      <c r="BP766" s="42" t="e">
        <f>VALUE(TEXT((AL766*$U766/365*'TOX and EXPO INPUTS'!$E$33/'TOX and EXPO INPUTS'!$E$34),"0.00E+00"))</f>
        <v>#DIV/0!</v>
      </c>
      <c r="BQ766" s="37" t="e">
        <f>VALUE(TEXT((AM766*$U766/365*'TOX and EXPO INPUTS'!$E$33/'TOX and EXPO INPUTS'!$E$34),"0.00E+00"))</f>
        <v>#DIV/0!</v>
      </c>
      <c r="BR766" s="42" t="e">
        <f>VALUE(TEXT((AP766*$T766/365*'TOX and EXPO INPUTS'!$E$33/'TOX and EXPO INPUTS'!$E$34),"0.00E+00"))</f>
        <v>#DIV/0!</v>
      </c>
      <c r="BS766" s="37" t="e">
        <f>VALUE(TEXT((AQ766*$T766/365*'TOX and EXPO INPUTS'!$E$33/'TOX and EXPO INPUTS'!$E$34),"0.00E+00"))</f>
        <v>#DIV/0!</v>
      </c>
      <c r="BT766" s="37" t="e">
        <f>VALUE(TEXT((AR766*$T766/365*'TOX and EXPO INPUTS'!$E$33/'TOX and EXPO INPUTS'!$E$34),"0.00E+00"))</f>
        <v>#DIV/0!</v>
      </c>
      <c r="BU766" s="37" t="e">
        <f>VALUE(TEXT((AS766*$T766/365*'TOX and EXPO INPUTS'!$E$33/'TOX and EXPO INPUTS'!$E$34),"0.00E+00"))</f>
        <v>#DIV/0!</v>
      </c>
      <c r="BV766" s="37" t="e">
        <f>VALUE(TEXT((AT766*$T766/365*'TOX and EXPO INPUTS'!$E$33/'TOX and EXPO INPUTS'!$E$34),"0.00E+00"))</f>
        <v>#DIV/0!</v>
      </c>
      <c r="BW766" s="37" t="e">
        <f>VALUE(TEXT((AU766*$T766/365*'TOX and EXPO INPUTS'!$E$33/'TOX and EXPO INPUTS'!$E$34),"0.00E+00"))</f>
        <v>#DIV/0!</v>
      </c>
      <c r="BX766" s="42" t="e">
        <f>VALUE(TEXT((AP766*$U766/365*'TOX and EXPO INPUTS'!$E$33/'TOX and EXPO INPUTS'!$E$34),"0.00E+00"))</f>
        <v>#DIV/0!</v>
      </c>
      <c r="BY766" s="37" t="e">
        <f>VALUE(TEXT((AQ766*$U766/365*'TOX and EXPO INPUTS'!$E$33/'TOX and EXPO INPUTS'!$E$34),"0.00E+00"))</f>
        <v>#DIV/0!</v>
      </c>
      <c r="BZ766" s="37" t="e">
        <f>VALUE(TEXT((AR766*$U766/365*'TOX and EXPO INPUTS'!$E$33/'TOX and EXPO INPUTS'!$E$34),"0.00E+00"))</f>
        <v>#DIV/0!</v>
      </c>
      <c r="CA766" s="37" t="e">
        <f>VALUE(TEXT((AS766*$U766/365*'TOX and EXPO INPUTS'!$E$33/'TOX and EXPO INPUTS'!$E$34),"0.00E+00"))</f>
        <v>#DIV/0!</v>
      </c>
      <c r="CB766" s="37" t="e">
        <f>VALUE(TEXT((AT766*$U766/365*'TOX and EXPO INPUTS'!$E$33/'TOX and EXPO INPUTS'!$E$34),"0.00E+00"))</f>
        <v>#DIV/0!</v>
      </c>
      <c r="CC766" s="37" t="e">
        <f>VALUE(TEXT((AU766*$U766/365*'TOX and EXPO INPUTS'!$E$33/'TOX and EXPO INPUTS'!$E$34),"0.00E+00"))</f>
        <v>#DIV/0!</v>
      </c>
      <c r="CD766" s="58" t="e">
        <f>VALUE(TEXT((BR766*'TOX and EXPO INPUTS'!$F$23),"0.00E+00"))</f>
        <v>#DIV/0!</v>
      </c>
      <c r="CE766" s="57" t="e">
        <f>VALUE(TEXT((BS766*'TOX and EXPO INPUTS'!$F$23),"0.00E+00"))</f>
        <v>#DIV/0!</v>
      </c>
      <c r="CF766" s="57" t="e">
        <f>VALUE(TEXT((BT766*'TOX and EXPO INPUTS'!$F$23),"0.00E+00"))</f>
        <v>#DIV/0!</v>
      </c>
      <c r="CG766" s="57" t="e">
        <f>VALUE(TEXT((BU766*'TOX and EXPO INPUTS'!$F$23),"0.00E+00"))</f>
        <v>#DIV/0!</v>
      </c>
      <c r="CH766" s="57" t="e">
        <f>VALUE(TEXT((BV766*'TOX and EXPO INPUTS'!$F$23),"0.00E+00"))</f>
        <v>#DIV/0!</v>
      </c>
      <c r="CI766" s="57" t="e">
        <f>VALUE(TEXT((BW766*'TOX and EXPO INPUTS'!$F$23),"0.00E+00"))</f>
        <v>#DIV/0!</v>
      </c>
      <c r="CJ766" s="58" t="e">
        <f>VALUE(TEXT((BX766*'TOX and EXPO INPUTS'!$F$23),"0.00E+00"))</f>
        <v>#DIV/0!</v>
      </c>
      <c r="CK766" s="57" t="e">
        <f>VALUE(TEXT((BY766*'TOX and EXPO INPUTS'!$F$23),"0.00E+00"))</f>
        <v>#DIV/0!</v>
      </c>
      <c r="CL766" s="57" t="e">
        <f>VALUE(TEXT((BZ766*'TOX and EXPO INPUTS'!$F$23),"0.00E+00"))</f>
        <v>#DIV/0!</v>
      </c>
      <c r="CM766" s="57" t="e">
        <f>VALUE(TEXT((CA766*'TOX and EXPO INPUTS'!$F$23),"0.00E+00"))</f>
        <v>#DIV/0!</v>
      </c>
      <c r="CN766" s="57" t="e">
        <f>VALUE(TEXT((CB766*'TOX and EXPO INPUTS'!$F$23),"0.00E+00"))</f>
        <v>#DIV/0!</v>
      </c>
      <c r="CO766" s="57" t="e">
        <f>VALUE(TEXT((CC766*'TOX and EXPO INPUTS'!$F$23),"0.00E+00"))</f>
        <v>#DIV/0!</v>
      </c>
      <c r="CP766" s="38" t="s">
        <v>106</v>
      </c>
      <c r="CQ766" s="34" t="s">
        <v>107</v>
      </c>
      <c r="CR766" s="34" t="s">
        <v>108</v>
      </c>
      <c r="CS766" s="39" t="s">
        <v>109</v>
      </c>
    </row>
    <row r="767" spans="1:97" ht="48" customHeight="1" x14ac:dyDescent="0.25">
      <c r="A767" s="34" t="s">
        <v>98</v>
      </c>
      <c r="B767" s="34" t="s">
        <v>99</v>
      </c>
      <c r="C767" s="34" t="s">
        <v>100</v>
      </c>
      <c r="D767" s="34" t="s">
        <v>111</v>
      </c>
      <c r="E767" s="39" t="s">
        <v>112</v>
      </c>
      <c r="F767" s="40" t="s">
        <v>182</v>
      </c>
      <c r="G767" s="43"/>
      <c r="H767" s="36" t="s">
        <v>104</v>
      </c>
      <c r="I767" s="67"/>
      <c r="J767" s="36" t="s">
        <v>105</v>
      </c>
      <c r="K767" s="100">
        <f>VLOOKUP(F767,'Amount Seed Planted_variables'!$A$3:$I$74,2,0)</f>
        <v>26400</v>
      </c>
      <c r="L767" s="100">
        <f>VLOOKUP(F767,'Amount Seed Planted_variables'!$A$3:$I$74,3,0)</f>
        <v>63360</v>
      </c>
      <c r="M767" s="36">
        <f t="shared" si="354"/>
        <v>0</v>
      </c>
      <c r="N767" s="35">
        <f t="shared" si="355"/>
        <v>0</v>
      </c>
      <c r="O767" s="101">
        <v>125000</v>
      </c>
      <c r="P767" s="93">
        <f>VLOOKUP(F767,'Amount Seed Planted_variables'!$A$3:$I$74,4,0)</f>
        <v>316800</v>
      </c>
      <c r="Q767" s="93">
        <f>VLOOKUP(F767,'Amount Seed Planted_variables'!$A$3:$I$74,7,0)</f>
        <v>80</v>
      </c>
      <c r="R767" s="93">
        <f>VLOOKUP(F767,'Amount Seed Planted_variables'!$A$3:$I$74,8,0)</f>
        <v>25344000</v>
      </c>
      <c r="S767" s="87">
        <f t="shared" si="351"/>
        <v>2.5</v>
      </c>
      <c r="T767" s="35">
        <v>10</v>
      </c>
      <c r="U767" s="35">
        <v>30</v>
      </c>
      <c r="V767" s="41">
        <v>138210600</v>
      </c>
      <c r="W767" s="35">
        <v>23262800</v>
      </c>
      <c r="X767" s="35">
        <v>21238200</v>
      </c>
      <c r="Y767" s="41">
        <v>106100</v>
      </c>
      <c r="Z767" s="35">
        <f t="shared" si="397"/>
        <v>10610</v>
      </c>
      <c r="AA767" s="42">
        <f t="shared" si="356"/>
        <v>0</v>
      </c>
      <c r="AB767" s="37">
        <f t="shared" si="357"/>
        <v>0</v>
      </c>
      <c r="AC767" s="37">
        <f t="shared" si="358"/>
        <v>0</v>
      </c>
      <c r="AD767" s="42" t="e">
        <f>VALUE(TEXT(((AA767*'TOX and EXPO INPUTS'!$F$13)/'TOX and EXPO INPUTS'!$E$27),"0.00E+00"))</f>
        <v>#DIV/0!</v>
      </c>
      <c r="AE767" s="37" t="e">
        <f>VALUE(TEXT(((AB767*'TOX and EXPO INPUTS'!$F$13)/'TOX and EXPO INPUTS'!$E$27),"0.00E+00"))</f>
        <v>#DIV/0!</v>
      </c>
      <c r="AF767" s="37" t="e">
        <f>VALUE(TEXT(((AC767*'TOX and EXPO INPUTS'!$F$13)/'TOX and EXPO INPUTS'!$E$27),"0.00E+00"))</f>
        <v>#DIV/0!</v>
      </c>
      <c r="AG767" s="42" t="e">
        <f>IF($E767="ST",VALUE(TEXT(('TOX and EXPO INPUTS'!$F$7/AD767),"0.0E+00")),IF($E767="IT",VALUE(TEXT(('TOX and EXPO INPUTS'!$F$10/AD767),"0.0E+00"))))</f>
        <v>#DIV/0!</v>
      </c>
      <c r="AH767" s="37" t="e">
        <f>IF($E767="ST",VALUE(TEXT(('TOX and EXPO INPUTS'!$F$7/AE767),"0.0E+00")),IF($E767="IT",VALUE(TEXT(('TOX and EXPO INPUTS'!$F$10/AE767),"0.0E+00"))))</f>
        <v>#DIV/0!</v>
      </c>
      <c r="AI767" s="37" t="e">
        <f>IF($E767="ST",VALUE(TEXT(('TOX and EXPO INPUTS'!$F$7/AF767),"0.0E+00")),IF($E767="IT",VALUE(TEXT(('TOX and EXPO INPUTS'!$F$10/AF767),"0.0E+00"))))</f>
        <v>#DIV/0!</v>
      </c>
      <c r="AJ767" s="42">
        <f t="shared" si="352"/>
        <v>0</v>
      </c>
      <c r="AK767" s="37">
        <f t="shared" si="353"/>
        <v>0</v>
      </c>
      <c r="AL767" s="42" t="e">
        <f>VALUE(TEXT(((AJ767*'TOX and EXPO INPUTS'!$F$21)/'TOX and EXPO INPUTS'!$E$29),"0.00E+00"))</f>
        <v>#DIV/0!</v>
      </c>
      <c r="AM767" s="37" t="e">
        <f>VALUE(TEXT(((AK767*'TOX and EXPO INPUTS'!$F$21)/'TOX and EXPO INPUTS'!$E$29),"0.00E+00"))</f>
        <v>#DIV/0!</v>
      </c>
      <c r="AN767" s="42" t="e">
        <f>IF($E767="ST",VALUE(TEXT(('TOX and EXPO INPUTS'!$F$15/AL767),"0.0E+00")),IF($E767="IT",VALUE(TEXT(('TOX and EXPO INPUTS'!$F$18/AL767),"0.0E+00"))))</f>
        <v>#DIV/0!</v>
      </c>
      <c r="AO767" s="37" t="e">
        <f>IF($E767="ST",VALUE(TEXT(('TOX and EXPO INPUTS'!$F$15/AM767),"0.0E+00")),IF($E767="IT",VALUE(TEXT(('TOX and EXPO INPUTS'!$F$18/AM767),"0.0E+00"))))</f>
        <v>#DIV/0!</v>
      </c>
      <c r="AP767" s="42" t="e">
        <f t="shared" si="385"/>
        <v>#DIV/0!</v>
      </c>
      <c r="AQ767" s="37" t="e">
        <f t="shared" si="386"/>
        <v>#DIV/0!</v>
      </c>
      <c r="AR767" s="37" t="e">
        <f t="shared" si="387"/>
        <v>#DIV/0!</v>
      </c>
      <c r="AS767" s="37" t="e">
        <f t="shared" si="388"/>
        <v>#DIV/0!</v>
      </c>
      <c r="AT767" s="37" t="e">
        <f t="shared" si="389"/>
        <v>#DIV/0!</v>
      </c>
      <c r="AU767" s="37" t="e">
        <f t="shared" si="390"/>
        <v>#DIV/0!</v>
      </c>
      <c r="AV767" s="42" t="e">
        <f t="shared" si="391"/>
        <v>#DIV/0!</v>
      </c>
      <c r="AW767" s="37" t="e">
        <f t="shared" si="392"/>
        <v>#DIV/0!</v>
      </c>
      <c r="AX767" s="37" t="e">
        <f t="shared" si="393"/>
        <v>#DIV/0!</v>
      </c>
      <c r="AY767" s="37" t="e">
        <f t="shared" si="394"/>
        <v>#DIV/0!</v>
      </c>
      <c r="AZ767" s="37" t="e">
        <f t="shared" si="395"/>
        <v>#DIV/0!</v>
      </c>
      <c r="BA767" s="37" t="e">
        <f t="shared" si="396"/>
        <v>#DIV/0!</v>
      </c>
      <c r="BB767" s="42" t="e">
        <f>IF($E767="ST",VALUE(TEXT((1/(('TOX and EXPO INPUTS'!$F$9/AG767)+('TOX and EXPO INPUTS'!$F$17/AN767))),"0.0E+00")),IF($E767="IT",VALUE(TEXT((1/(('TOX and EXPO INPUTS'!$F$12/AG767)+('TOX and EXPO INPUTS'!$F$20/AN767))),"0.0E+00"))))</f>
        <v>#DIV/0!</v>
      </c>
      <c r="BC767" s="37" t="e">
        <f>IF($E767="ST",VALUE(TEXT((1/(('TOX and EXPO INPUTS'!$F$9/AH767)+('TOX and EXPO INPUTS'!$F$17/AN767))),"0.0E+00")),IF($E767="IT",VALUE(TEXT((1/(('TOX and EXPO INPUTS'!$F$12/AH767)+('TOX and EXPO INPUTS'!$F$20/AN767))),"0.0E+00"))))</f>
        <v>#DIV/0!</v>
      </c>
      <c r="BD767" s="37" t="e">
        <f>IF($E767="ST",VALUE(TEXT((1/(('TOX and EXPO INPUTS'!$F$9/AI767)+('TOX and EXPO INPUTS'!$F$17/AN767))),"0.0E+00")),IF($E767="IT",VALUE(TEXT((1/(('TOX and EXPO INPUTS'!$F$12/AI767)+('TOX and EXPO INPUTS'!$F$20/AN767))),"0.0E+00"))))</f>
        <v>#DIV/0!</v>
      </c>
      <c r="BE767" s="37" t="e">
        <f>IF($E767="ST",VALUE(TEXT((1/(('TOX and EXPO INPUTS'!$F$9/AG767)+('TOX and EXPO INPUTS'!$F$17/AO767))),"0.0E+00")),IF($E767="IT",VALUE(TEXT((1/(('TOX and EXPO INPUTS'!$F$12/AG767)+('TOX and EXPO INPUTS'!$F$20/AO767))),"0.0E+00"))))</f>
        <v>#DIV/0!</v>
      </c>
      <c r="BF767" s="37" t="e">
        <f>IF($E767="ST",VALUE(TEXT((1/(('TOX and EXPO INPUTS'!$F$9/AH767)+('TOX and EXPO INPUTS'!$F$17/AO767))),"0.0E+00")),IF($E767="IT",VALUE(TEXT((1/(('TOX and EXPO INPUTS'!$F$12/AH767)+('TOX and EXPO INPUTS'!$F$20/AO767))),"0.0E+00"))))</f>
        <v>#DIV/0!</v>
      </c>
      <c r="BG767" s="37" t="e">
        <f>IF($E767="ST",VALUE(TEXT((1/(('TOX and EXPO INPUTS'!$F$9/AI767)+('TOX and EXPO INPUTS'!$F$17/AO767))),"0.0E+00")),IF($E767="IT",VALUE(TEXT((1/(('TOX and EXPO INPUTS'!$F$12/AI767)+('TOX and EXPO INPUTS'!$F$20/AO767))),"0.0E+00"))))</f>
        <v>#DIV/0!</v>
      </c>
      <c r="BH767" s="42" t="e">
        <f>VALUE(TEXT((AD767*$T767/365*'TOX and EXPO INPUTS'!$E$33/'TOX and EXPO INPUTS'!$E$34),"0.00E+00"))</f>
        <v>#DIV/0!</v>
      </c>
      <c r="BI767" s="37" t="e">
        <f>VALUE(TEXT((AE767*$T767/365*'TOX and EXPO INPUTS'!$E$33/'TOX and EXPO INPUTS'!$E$34),"0.00E+00"))</f>
        <v>#DIV/0!</v>
      </c>
      <c r="BJ767" s="37" t="e">
        <f>VALUE(TEXT((AF767*$T767/365*'TOX and EXPO INPUTS'!$E$33/'TOX and EXPO INPUTS'!$E$34),"0.00E+00"))</f>
        <v>#DIV/0!</v>
      </c>
      <c r="BK767" s="42" t="e">
        <f>VALUE(TEXT((AD767*$U767/365*'TOX and EXPO INPUTS'!$E$33/'TOX and EXPO INPUTS'!$E$34),"0.00E+00"))</f>
        <v>#DIV/0!</v>
      </c>
      <c r="BL767" s="37" t="e">
        <f>VALUE(TEXT((AE767*$U767/365*'TOX and EXPO INPUTS'!$E$33/'TOX and EXPO INPUTS'!$E$34),"0.00E+00"))</f>
        <v>#DIV/0!</v>
      </c>
      <c r="BM767" s="37" t="e">
        <f>VALUE(TEXT((AF767*$U767/365*'TOX and EXPO INPUTS'!$E$33/'TOX and EXPO INPUTS'!$E$34),"0.00E+00"))</f>
        <v>#DIV/0!</v>
      </c>
      <c r="BN767" s="42" t="e">
        <f>VALUE(TEXT((AL767*$T767/365*'TOX and EXPO INPUTS'!$E$33/'TOX and EXPO INPUTS'!$E$34),"0.00E+00"))</f>
        <v>#DIV/0!</v>
      </c>
      <c r="BO767" s="37" t="e">
        <f>VALUE(TEXT((AM767*$T767/365*'TOX and EXPO INPUTS'!$E$33/'TOX and EXPO INPUTS'!$E$34),"0.00E+00"))</f>
        <v>#DIV/0!</v>
      </c>
      <c r="BP767" s="42" t="e">
        <f>VALUE(TEXT((AL767*$U767/365*'TOX and EXPO INPUTS'!$E$33/'TOX and EXPO INPUTS'!$E$34),"0.00E+00"))</f>
        <v>#DIV/0!</v>
      </c>
      <c r="BQ767" s="37" t="e">
        <f>VALUE(TEXT((AM767*$U767/365*'TOX and EXPO INPUTS'!$E$33/'TOX and EXPO INPUTS'!$E$34),"0.00E+00"))</f>
        <v>#DIV/0!</v>
      </c>
      <c r="BR767" s="42" t="e">
        <f>VALUE(TEXT((AP767*$T767/365*'TOX and EXPO INPUTS'!$E$33/'TOX and EXPO INPUTS'!$E$34),"0.00E+00"))</f>
        <v>#DIV/0!</v>
      </c>
      <c r="BS767" s="37" t="e">
        <f>VALUE(TEXT((AQ767*$T767/365*'TOX and EXPO INPUTS'!$E$33/'TOX and EXPO INPUTS'!$E$34),"0.00E+00"))</f>
        <v>#DIV/0!</v>
      </c>
      <c r="BT767" s="37" t="e">
        <f>VALUE(TEXT((AR767*$T767/365*'TOX and EXPO INPUTS'!$E$33/'TOX and EXPO INPUTS'!$E$34),"0.00E+00"))</f>
        <v>#DIV/0!</v>
      </c>
      <c r="BU767" s="37" t="e">
        <f>VALUE(TEXT((AS767*$T767/365*'TOX and EXPO INPUTS'!$E$33/'TOX and EXPO INPUTS'!$E$34),"0.00E+00"))</f>
        <v>#DIV/0!</v>
      </c>
      <c r="BV767" s="37" t="e">
        <f>VALUE(TEXT((AT767*$T767/365*'TOX and EXPO INPUTS'!$E$33/'TOX and EXPO INPUTS'!$E$34),"0.00E+00"))</f>
        <v>#DIV/0!</v>
      </c>
      <c r="BW767" s="37" t="e">
        <f>VALUE(TEXT((AU767*$T767/365*'TOX and EXPO INPUTS'!$E$33/'TOX and EXPO INPUTS'!$E$34),"0.00E+00"))</f>
        <v>#DIV/0!</v>
      </c>
      <c r="BX767" s="42" t="e">
        <f>VALUE(TEXT((AP767*$U767/365*'TOX and EXPO INPUTS'!$E$33/'TOX and EXPO INPUTS'!$E$34),"0.00E+00"))</f>
        <v>#DIV/0!</v>
      </c>
      <c r="BY767" s="37" t="e">
        <f>VALUE(TEXT((AQ767*$U767/365*'TOX and EXPO INPUTS'!$E$33/'TOX and EXPO INPUTS'!$E$34),"0.00E+00"))</f>
        <v>#DIV/0!</v>
      </c>
      <c r="BZ767" s="37" t="e">
        <f>VALUE(TEXT((AR767*$U767/365*'TOX and EXPO INPUTS'!$E$33/'TOX and EXPO INPUTS'!$E$34),"0.00E+00"))</f>
        <v>#DIV/0!</v>
      </c>
      <c r="CA767" s="37" t="e">
        <f>VALUE(TEXT((AS767*$U767/365*'TOX and EXPO INPUTS'!$E$33/'TOX and EXPO INPUTS'!$E$34),"0.00E+00"))</f>
        <v>#DIV/0!</v>
      </c>
      <c r="CB767" s="37" t="e">
        <f>VALUE(TEXT((AT767*$U767/365*'TOX and EXPO INPUTS'!$E$33/'TOX and EXPO INPUTS'!$E$34),"0.00E+00"))</f>
        <v>#DIV/0!</v>
      </c>
      <c r="CC767" s="37" t="e">
        <f>VALUE(TEXT((AU767*$U767/365*'TOX and EXPO INPUTS'!$E$33/'TOX and EXPO INPUTS'!$E$34),"0.00E+00"))</f>
        <v>#DIV/0!</v>
      </c>
      <c r="CD767" s="58" t="e">
        <f>VALUE(TEXT((BR767*'TOX and EXPO INPUTS'!$F$23),"0.00E+00"))</f>
        <v>#DIV/0!</v>
      </c>
      <c r="CE767" s="57" t="e">
        <f>VALUE(TEXT((BS767*'TOX and EXPO INPUTS'!$F$23),"0.00E+00"))</f>
        <v>#DIV/0!</v>
      </c>
      <c r="CF767" s="57" t="e">
        <f>VALUE(TEXT((BT767*'TOX and EXPO INPUTS'!$F$23),"0.00E+00"))</f>
        <v>#DIV/0!</v>
      </c>
      <c r="CG767" s="57" t="e">
        <f>VALUE(TEXT((BU767*'TOX and EXPO INPUTS'!$F$23),"0.00E+00"))</f>
        <v>#DIV/0!</v>
      </c>
      <c r="CH767" s="57" t="e">
        <f>VALUE(TEXT((BV767*'TOX and EXPO INPUTS'!$F$23),"0.00E+00"))</f>
        <v>#DIV/0!</v>
      </c>
      <c r="CI767" s="57" t="e">
        <f>VALUE(TEXT((BW767*'TOX and EXPO INPUTS'!$F$23),"0.00E+00"))</f>
        <v>#DIV/0!</v>
      </c>
      <c r="CJ767" s="58" t="e">
        <f>VALUE(TEXT((BX767*'TOX and EXPO INPUTS'!$F$23),"0.00E+00"))</f>
        <v>#DIV/0!</v>
      </c>
      <c r="CK767" s="57" t="e">
        <f>VALUE(TEXT((BY767*'TOX and EXPO INPUTS'!$F$23),"0.00E+00"))</f>
        <v>#DIV/0!</v>
      </c>
      <c r="CL767" s="57" t="e">
        <f>VALUE(TEXT((BZ767*'TOX and EXPO INPUTS'!$F$23),"0.00E+00"))</f>
        <v>#DIV/0!</v>
      </c>
      <c r="CM767" s="57" t="e">
        <f>VALUE(TEXT((CA767*'TOX and EXPO INPUTS'!$F$23),"0.00E+00"))</f>
        <v>#DIV/0!</v>
      </c>
      <c r="CN767" s="57" t="e">
        <f>VALUE(TEXT((CB767*'TOX and EXPO INPUTS'!$F$23),"0.00E+00"))</f>
        <v>#DIV/0!</v>
      </c>
      <c r="CO767" s="57" t="e">
        <f>VALUE(TEXT((CC767*'TOX and EXPO INPUTS'!$F$23),"0.00E+00"))</f>
        <v>#DIV/0!</v>
      </c>
      <c r="CP767" s="38" t="s">
        <v>106</v>
      </c>
      <c r="CQ767" s="34" t="s">
        <v>107</v>
      </c>
      <c r="CR767" s="34" t="s">
        <v>108</v>
      </c>
      <c r="CS767" s="39" t="s">
        <v>109</v>
      </c>
    </row>
    <row r="768" spans="1:97" ht="48" customHeight="1" x14ac:dyDescent="0.25">
      <c r="A768" s="34" t="s">
        <v>98</v>
      </c>
      <c r="B768" s="34" t="s">
        <v>99</v>
      </c>
      <c r="C768" s="34" t="s">
        <v>100</v>
      </c>
      <c r="D768" s="34" t="s">
        <v>442</v>
      </c>
      <c r="E768" s="39" t="s">
        <v>112</v>
      </c>
      <c r="F768" s="40" t="s">
        <v>182</v>
      </c>
      <c r="G768" s="43"/>
      <c r="H768" s="36" t="s">
        <v>104</v>
      </c>
      <c r="I768" s="67"/>
      <c r="J768" s="36" t="s">
        <v>105</v>
      </c>
      <c r="K768" s="100">
        <f>VLOOKUP(F768,'Amount Seed Planted_variables'!$A$3:$I$74,2,0)</f>
        <v>26400</v>
      </c>
      <c r="L768" s="100">
        <f>VLOOKUP(F768,'Amount Seed Planted_variables'!$A$3:$I$74,3,0)</f>
        <v>63360</v>
      </c>
      <c r="M768" s="36">
        <f t="shared" si="354"/>
        <v>0</v>
      </c>
      <c r="N768" s="35">
        <f t="shared" si="355"/>
        <v>0</v>
      </c>
      <c r="O768" s="101">
        <v>125000</v>
      </c>
      <c r="P768" s="93">
        <f>VLOOKUP(F768,'Amount Seed Planted_variables'!$A$3:$I$74,4,0)</f>
        <v>316800</v>
      </c>
      <c r="Q768" s="93">
        <f>VLOOKUP(F768,'Amount Seed Planted_variables'!$A$3:$I$74,7,0)</f>
        <v>80</v>
      </c>
      <c r="R768" s="93">
        <f>VLOOKUP(F768,'Amount Seed Planted_variables'!$A$3:$I$74,8,0)</f>
        <v>25344000</v>
      </c>
      <c r="S768" s="87" t="str">
        <f t="shared" si="351"/>
        <v>NA</v>
      </c>
      <c r="T768" s="35">
        <v>10</v>
      </c>
      <c r="U768" s="35">
        <v>30</v>
      </c>
      <c r="V768" s="41">
        <v>3994</v>
      </c>
      <c r="W768" s="35">
        <v>797</v>
      </c>
      <c r="X768" s="35">
        <v>530</v>
      </c>
      <c r="Y768" s="41">
        <v>66</v>
      </c>
      <c r="Z768" s="35">
        <f t="shared" si="397"/>
        <v>6.6000000000000005</v>
      </c>
      <c r="AA768" s="42">
        <f t="shared" si="356"/>
        <v>0</v>
      </c>
      <c r="AB768" s="37">
        <f t="shared" si="357"/>
        <v>0</v>
      </c>
      <c r="AC768" s="37">
        <f t="shared" si="358"/>
        <v>0</v>
      </c>
      <c r="AD768" s="42" t="e">
        <f>VALUE(TEXT(((AA768*'TOX and EXPO INPUTS'!$F$13)/'TOX and EXPO INPUTS'!$E$27),"0.00E+00"))</f>
        <v>#DIV/0!</v>
      </c>
      <c r="AE768" s="37" t="e">
        <f>VALUE(TEXT(((AB768*'TOX and EXPO INPUTS'!$F$13)/'TOX and EXPO INPUTS'!$E$27),"0.00E+00"))</f>
        <v>#DIV/0!</v>
      </c>
      <c r="AF768" s="37" t="e">
        <f>VALUE(TEXT(((AC768*'TOX and EXPO INPUTS'!$F$13)/'TOX and EXPO INPUTS'!$E$27),"0.00E+00"))</f>
        <v>#DIV/0!</v>
      </c>
      <c r="AG768" s="42" t="e">
        <f>IF($E768="ST",VALUE(TEXT(('TOX and EXPO INPUTS'!$F$7/AD768),"0.0E+00")),IF($E768="IT",VALUE(TEXT(('TOX and EXPO INPUTS'!$F$10/AD768),"0.0E+00"))))</f>
        <v>#DIV/0!</v>
      </c>
      <c r="AH768" s="37" t="e">
        <f>IF($E768="ST",VALUE(TEXT(('TOX and EXPO INPUTS'!$F$7/AE768),"0.0E+00")),IF($E768="IT",VALUE(TEXT(('TOX and EXPO INPUTS'!$F$10/AE768),"0.0E+00"))))</f>
        <v>#DIV/0!</v>
      </c>
      <c r="AI768" s="37" t="e">
        <f>IF($E768="ST",VALUE(TEXT(('TOX and EXPO INPUTS'!$F$7/AF768),"0.0E+00")),IF($E768="IT",VALUE(TEXT(('TOX and EXPO INPUTS'!$F$10/AF768),"0.0E+00"))))</f>
        <v>#DIV/0!</v>
      </c>
      <c r="AJ768" s="42">
        <f t="shared" si="352"/>
        <v>0</v>
      </c>
      <c r="AK768" s="37">
        <f t="shared" si="353"/>
        <v>0</v>
      </c>
      <c r="AL768" s="42" t="e">
        <f>VALUE(TEXT(((AJ768*'TOX and EXPO INPUTS'!$F$21)/'TOX and EXPO INPUTS'!$E$29),"0.00E+00"))</f>
        <v>#DIV/0!</v>
      </c>
      <c r="AM768" s="37" t="e">
        <f>VALUE(TEXT(((AK768*'TOX and EXPO INPUTS'!$F$21)/'TOX and EXPO INPUTS'!$E$29),"0.00E+00"))</f>
        <v>#DIV/0!</v>
      </c>
      <c r="AN768" s="42" t="e">
        <f>IF($E768="ST",VALUE(TEXT(('TOX and EXPO INPUTS'!$F$15/AL768),"0.0E+00")),IF($E768="IT",VALUE(TEXT(('TOX and EXPO INPUTS'!$F$18/AL768),"0.0E+00"))))</f>
        <v>#DIV/0!</v>
      </c>
      <c r="AO768" s="37" t="e">
        <f>IF($E768="ST",VALUE(TEXT(('TOX and EXPO INPUTS'!$F$15/AM768),"0.0E+00")),IF($E768="IT",VALUE(TEXT(('TOX and EXPO INPUTS'!$F$18/AM768),"0.0E+00"))))</f>
        <v>#DIV/0!</v>
      </c>
      <c r="AP768" s="42" t="e">
        <f t="shared" si="385"/>
        <v>#DIV/0!</v>
      </c>
      <c r="AQ768" s="37" t="e">
        <f t="shared" si="386"/>
        <v>#DIV/0!</v>
      </c>
      <c r="AR768" s="37" t="e">
        <f t="shared" si="387"/>
        <v>#DIV/0!</v>
      </c>
      <c r="AS768" s="37" t="e">
        <f t="shared" si="388"/>
        <v>#DIV/0!</v>
      </c>
      <c r="AT768" s="37" t="e">
        <f t="shared" si="389"/>
        <v>#DIV/0!</v>
      </c>
      <c r="AU768" s="37" t="e">
        <f t="shared" si="390"/>
        <v>#DIV/0!</v>
      </c>
      <c r="AV768" s="42" t="e">
        <f t="shared" si="391"/>
        <v>#DIV/0!</v>
      </c>
      <c r="AW768" s="37" t="e">
        <f t="shared" si="392"/>
        <v>#DIV/0!</v>
      </c>
      <c r="AX768" s="37" t="e">
        <f t="shared" si="393"/>
        <v>#DIV/0!</v>
      </c>
      <c r="AY768" s="37" t="e">
        <f t="shared" si="394"/>
        <v>#DIV/0!</v>
      </c>
      <c r="AZ768" s="37" t="e">
        <f t="shared" si="395"/>
        <v>#DIV/0!</v>
      </c>
      <c r="BA768" s="37" t="e">
        <f t="shared" si="396"/>
        <v>#DIV/0!</v>
      </c>
      <c r="BB768" s="42" t="e">
        <f>IF($E768="ST",VALUE(TEXT((1/(('TOX and EXPO INPUTS'!$F$9/AG768)+('TOX and EXPO INPUTS'!$F$17/AN768))),"0.0E+00")),IF($E768="IT",VALUE(TEXT((1/(('TOX and EXPO INPUTS'!$F$12/AG768)+('TOX and EXPO INPUTS'!$F$20/AN768))),"0.0E+00"))))</f>
        <v>#DIV/0!</v>
      </c>
      <c r="BC768" s="37" t="e">
        <f>IF($E768="ST",VALUE(TEXT((1/(('TOX and EXPO INPUTS'!$F$9/AH768)+('TOX and EXPO INPUTS'!$F$17/AN768))),"0.0E+00")),IF($E768="IT",VALUE(TEXT((1/(('TOX and EXPO INPUTS'!$F$12/AH768)+('TOX and EXPO INPUTS'!$F$20/AN768))),"0.0E+00"))))</f>
        <v>#DIV/0!</v>
      </c>
      <c r="BD768" s="37" t="e">
        <f>IF($E768="ST",VALUE(TEXT((1/(('TOX and EXPO INPUTS'!$F$9/AI768)+('TOX and EXPO INPUTS'!$F$17/AN768))),"0.0E+00")),IF($E768="IT",VALUE(TEXT((1/(('TOX and EXPO INPUTS'!$F$12/AI768)+('TOX and EXPO INPUTS'!$F$20/AN768))),"0.0E+00"))))</f>
        <v>#DIV/0!</v>
      </c>
      <c r="BE768" s="37" t="e">
        <f>IF($E768="ST",VALUE(TEXT((1/(('TOX and EXPO INPUTS'!$F$9/AG768)+('TOX and EXPO INPUTS'!$F$17/AO768))),"0.0E+00")),IF($E768="IT",VALUE(TEXT((1/(('TOX and EXPO INPUTS'!$F$12/AG768)+('TOX and EXPO INPUTS'!$F$20/AO768))),"0.0E+00"))))</f>
        <v>#DIV/0!</v>
      </c>
      <c r="BF768" s="37" t="e">
        <f>IF($E768="ST",VALUE(TEXT((1/(('TOX and EXPO INPUTS'!$F$9/AH768)+('TOX and EXPO INPUTS'!$F$17/AO768))),"0.0E+00")),IF($E768="IT",VALUE(TEXT((1/(('TOX and EXPO INPUTS'!$F$12/AH768)+('TOX and EXPO INPUTS'!$F$20/AO768))),"0.0E+00"))))</f>
        <v>#DIV/0!</v>
      </c>
      <c r="BG768" s="37" t="e">
        <f>IF($E768="ST",VALUE(TEXT((1/(('TOX and EXPO INPUTS'!$F$9/AI768)+('TOX and EXPO INPUTS'!$F$17/AO768))),"0.0E+00")),IF($E768="IT",VALUE(TEXT((1/(('TOX and EXPO INPUTS'!$F$12/AI768)+('TOX and EXPO INPUTS'!$F$20/AO768))),"0.0E+00"))))</f>
        <v>#DIV/0!</v>
      </c>
      <c r="BH768" s="42" t="e">
        <f>VALUE(TEXT((AD768*$T768/365*'TOX and EXPO INPUTS'!$E$33/'TOX and EXPO INPUTS'!$E$34),"0.00E+00"))</f>
        <v>#DIV/0!</v>
      </c>
      <c r="BI768" s="37" t="e">
        <f>VALUE(TEXT((AE768*$T768/365*'TOX and EXPO INPUTS'!$E$33/'TOX and EXPO INPUTS'!$E$34),"0.00E+00"))</f>
        <v>#DIV/0!</v>
      </c>
      <c r="BJ768" s="37" t="e">
        <f>VALUE(TEXT((AF768*$T768/365*'TOX and EXPO INPUTS'!$E$33/'TOX and EXPO INPUTS'!$E$34),"0.00E+00"))</f>
        <v>#DIV/0!</v>
      </c>
      <c r="BK768" s="42" t="e">
        <f>VALUE(TEXT((AD768*$U768/365*'TOX and EXPO INPUTS'!$E$33/'TOX and EXPO INPUTS'!$E$34),"0.00E+00"))</f>
        <v>#DIV/0!</v>
      </c>
      <c r="BL768" s="37" t="e">
        <f>VALUE(TEXT((AE768*$U768/365*'TOX and EXPO INPUTS'!$E$33/'TOX and EXPO INPUTS'!$E$34),"0.00E+00"))</f>
        <v>#DIV/0!</v>
      </c>
      <c r="BM768" s="37" t="e">
        <f>VALUE(TEXT((AF768*$U768/365*'TOX and EXPO INPUTS'!$E$33/'TOX and EXPO INPUTS'!$E$34),"0.00E+00"))</f>
        <v>#DIV/0!</v>
      </c>
      <c r="BN768" s="42" t="e">
        <f>VALUE(TEXT((AL768*$T768/365*'TOX and EXPO INPUTS'!$E$33/'TOX and EXPO INPUTS'!$E$34),"0.00E+00"))</f>
        <v>#DIV/0!</v>
      </c>
      <c r="BO768" s="37" t="e">
        <f>VALUE(TEXT((AM768*$T768/365*'TOX and EXPO INPUTS'!$E$33/'TOX and EXPO INPUTS'!$E$34),"0.00E+00"))</f>
        <v>#DIV/0!</v>
      </c>
      <c r="BP768" s="42" t="e">
        <f>VALUE(TEXT((AL768*$U768/365*'TOX and EXPO INPUTS'!$E$33/'TOX and EXPO INPUTS'!$E$34),"0.00E+00"))</f>
        <v>#DIV/0!</v>
      </c>
      <c r="BQ768" s="37" t="e">
        <f>VALUE(TEXT((AM768*$U768/365*'TOX and EXPO INPUTS'!$E$33/'TOX and EXPO INPUTS'!$E$34),"0.00E+00"))</f>
        <v>#DIV/0!</v>
      </c>
      <c r="BR768" s="42" t="e">
        <f>VALUE(TEXT((AP768*$T768/365*'TOX and EXPO INPUTS'!$E$33/'TOX and EXPO INPUTS'!$E$34),"0.00E+00"))</f>
        <v>#DIV/0!</v>
      </c>
      <c r="BS768" s="37" t="e">
        <f>VALUE(TEXT((AQ768*$T768/365*'TOX and EXPO INPUTS'!$E$33/'TOX and EXPO INPUTS'!$E$34),"0.00E+00"))</f>
        <v>#DIV/0!</v>
      </c>
      <c r="BT768" s="37" t="e">
        <f>VALUE(TEXT((AR768*$T768/365*'TOX and EXPO INPUTS'!$E$33/'TOX and EXPO INPUTS'!$E$34),"0.00E+00"))</f>
        <v>#DIV/0!</v>
      </c>
      <c r="BU768" s="37" t="e">
        <f>VALUE(TEXT((AS768*$T768/365*'TOX and EXPO INPUTS'!$E$33/'TOX and EXPO INPUTS'!$E$34),"0.00E+00"))</f>
        <v>#DIV/0!</v>
      </c>
      <c r="BV768" s="37" t="e">
        <f>VALUE(TEXT((AT768*$T768/365*'TOX and EXPO INPUTS'!$E$33/'TOX and EXPO INPUTS'!$E$34),"0.00E+00"))</f>
        <v>#DIV/0!</v>
      </c>
      <c r="BW768" s="37" t="e">
        <f>VALUE(TEXT((AU768*$T768/365*'TOX and EXPO INPUTS'!$E$33/'TOX and EXPO INPUTS'!$E$34),"0.00E+00"))</f>
        <v>#DIV/0!</v>
      </c>
      <c r="BX768" s="42" t="e">
        <f>VALUE(TEXT((AP768*$U768/365*'TOX and EXPO INPUTS'!$E$33/'TOX and EXPO INPUTS'!$E$34),"0.00E+00"))</f>
        <v>#DIV/0!</v>
      </c>
      <c r="BY768" s="37" t="e">
        <f>VALUE(TEXT((AQ768*$U768/365*'TOX and EXPO INPUTS'!$E$33/'TOX and EXPO INPUTS'!$E$34),"0.00E+00"))</f>
        <v>#DIV/0!</v>
      </c>
      <c r="BZ768" s="37" t="e">
        <f>VALUE(TEXT((AR768*$U768/365*'TOX and EXPO INPUTS'!$E$33/'TOX and EXPO INPUTS'!$E$34),"0.00E+00"))</f>
        <v>#DIV/0!</v>
      </c>
      <c r="CA768" s="37" t="e">
        <f>VALUE(TEXT((AS768*$U768/365*'TOX and EXPO INPUTS'!$E$33/'TOX and EXPO INPUTS'!$E$34),"0.00E+00"))</f>
        <v>#DIV/0!</v>
      </c>
      <c r="CB768" s="37" t="e">
        <f>VALUE(TEXT((AT768*$U768/365*'TOX and EXPO INPUTS'!$E$33/'TOX and EXPO INPUTS'!$E$34),"0.00E+00"))</f>
        <v>#DIV/0!</v>
      </c>
      <c r="CC768" s="37" t="e">
        <f>VALUE(TEXT((AU768*$U768/365*'TOX and EXPO INPUTS'!$E$33/'TOX and EXPO INPUTS'!$E$34),"0.00E+00"))</f>
        <v>#DIV/0!</v>
      </c>
      <c r="CD768" s="58" t="e">
        <f>VALUE(TEXT((BR768*'TOX and EXPO INPUTS'!$F$23),"0.00E+00"))</f>
        <v>#DIV/0!</v>
      </c>
      <c r="CE768" s="57" t="e">
        <f>VALUE(TEXT((BS768*'TOX and EXPO INPUTS'!$F$23),"0.00E+00"))</f>
        <v>#DIV/0!</v>
      </c>
      <c r="CF768" s="57" t="e">
        <f>VALUE(TEXT((BT768*'TOX and EXPO INPUTS'!$F$23),"0.00E+00"))</f>
        <v>#DIV/0!</v>
      </c>
      <c r="CG768" s="57" t="e">
        <f>VALUE(TEXT((BU768*'TOX and EXPO INPUTS'!$F$23),"0.00E+00"))</f>
        <v>#DIV/0!</v>
      </c>
      <c r="CH768" s="57" t="e">
        <f>VALUE(TEXT((BV768*'TOX and EXPO INPUTS'!$F$23),"0.00E+00"))</f>
        <v>#DIV/0!</v>
      </c>
      <c r="CI768" s="57" t="e">
        <f>VALUE(TEXT((BW768*'TOX and EXPO INPUTS'!$F$23),"0.00E+00"))</f>
        <v>#DIV/0!</v>
      </c>
      <c r="CJ768" s="58" t="e">
        <f>VALUE(TEXT((BX768*'TOX and EXPO INPUTS'!$F$23),"0.00E+00"))</f>
        <v>#DIV/0!</v>
      </c>
      <c r="CK768" s="57" t="e">
        <f>VALUE(TEXT((BY768*'TOX and EXPO INPUTS'!$F$23),"0.00E+00"))</f>
        <v>#DIV/0!</v>
      </c>
      <c r="CL768" s="57" t="e">
        <f>VALUE(TEXT((BZ768*'TOX and EXPO INPUTS'!$F$23),"0.00E+00"))</f>
        <v>#DIV/0!</v>
      </c>
      <c r="CM768" s="57" t="e">
        <f>VALUE(TEXT((CA768*'TOX and EXPO INPUTS'!$F$23),"0.00E+00"))</f>
        <v>#DIV/0!</v>
      </c>
      <c r="CN768" s="57" t="e">
        <f>VALUE(TEXT((CB768*'TOX and EXPO INPUTS'!$F$23),"0.00E+00"))</f>
        <v>#DIV/0!</v>
      </c>
      <c r="CO768" s="57" t="e">
        <f>VALUE(TEXT((CC768*'TOX and EXPO INPUTS'!$F$23),"0.00E+00"))</f>
        <v>#DIV/0!</v>
      </c>
      <c r="CP768" s="38" t="s">
        <v>106</v>
      </c>
      <c r="CQ768" s="34" t="s">
        <v>107</v>
      </c>
      <c r="CR768" s="34" t="s">
        <v>108</v>
      </c>
      <c r="CS768" s="39" t="s">
        <v>109</v>
      </c>
    </row>
    <row r="769" spans="1:97" ht="48" customHeight="1" x14ac:dyDescent="0.25">
      <c r="A769" s="34" t="s">
        <v>98</v>
      </c>
      <c r="B769" s="34" t="s">
        <v>99</v>
      </c>
      <c r="C769" s="34" t="s">
        <v>100</v>
      </c>
      <c r="D769" s="34" t="s">
        <v>101</v>
      </c>
      <c r="E769" s="39" t="s">
        <v>102</v>
      </c>
      <c r="F769" s="40" t="s">
        <v>183</v>
      </c>
      <c r="G769" s="43"/>
      <c r="H769" s="36" t="s">
        <v>104</v>
      </c>
      <c r="I769" s="67"/>
      <c r="J769" s="36" t="s">
        <v>105</v>
      </c>
      <c r="K769" s="100">
        <f>VLOOKUP(F769,'Amount Seed Planted_variables'!$A$3:$I$74,2,0)</f>
        <v>8333</v>
      </c>
      <c r="L769" s="100">
        <f>VLOOKUP(F769,'Amount Seed Planted_variables'!$A$3:$I$74,3,0)</f>
        <v>22000</v>
      </c>
      <c r="M769" s="36">
        <f t="shared" si="354"/>
        <v>0</v>
      </c>
      <c r="N769" s="35">
        <f t="shared" si="355"/>
        <v>0</v>
      </c>
      <c r="O769" s="101">
        <v>360000</v>
      </c>
      <c r="P769" s="93">
        <f>VLOOKUP(F769,'Amount Seed Planted_variables'!$A$3:$I$74,4,0)</f>
        <v>100000</v>
      </c>
      <c r="Q769" s="93">
        <f>VLOOKUP(F769,'Amount Seed Planted_variables'!$A$3:$I$74,7,0)</f>
        <v>80</v>
      </c>
      <c r="R769" s="93">
        <f>VLOOKUP(F769,'Amount Seed Planted_variables'!$A$3:$I$74,8,0)</f>
        <v>8000000</v>
      </c>
      <c r="S769" s="87" t="str">
        <f t="shared" si="351"/>
        <v>NA</v>
      </c>
      <c r="T769" s="35">
        <v>10</v>
      </c>
      <c r="U769" s="35">
        <v>30</v>
      </c>
      <c r="V769" s="41">
        <v>349</v>
      </c>
      <c r="W769" s="35">
        <v>51.2</v>
      </c>
      <c r="X769" s="35">
        <v>42.2</v>
      </c>
      <c r="Y769" s="41">
        <v>1.2</v>
      </c>
      <c r="Z769" s="35">
        <f t="shared" si="397"/>
        <v>0.12</v>
      </c>
      <c r="AA769" s="42">
        <f t="shared" si="356"/>
        <v>0</v>
      </c>
      <c r="AB769" s="37">
        <f t="shared" si="357"/>
        <v>0</v>
      </c>
      <c r="AC769" s="37">
        <f t="shared" si="358"/>
        <v>0</v>
      </c>
      <c r="AD769" s="42" t="e">
        <f>VALUE(TEXT(((AA769*'TOX and EXPO INPUTS'!$F$13)/'TOX and EXPO INPUTS'!$E$27),"0.00E+00"))</f>
        <v>#DIV/0!</v>
      </c>
      <c r="AE769" s="37" t="e">
        <f>VALUE(TEXT(((AB769*'TOX and EXPO INPUTS'!$F$13)/'TOX and EXPO INPUTS'!$E$27),"0.00E+00"))</f>
        <v>#DIV/0!</v>
      </c>
      <c r="AF769" s="37" t="e">
        <f>VALUE(TEXT(((AC769*'TOX and EXPO INPUTS'!$F$13)/'TOX and EXPO INPUTS'!$E$27),"0.00E+00"))</f>
        <v>#DIV/0!</v>
      </c>
      <c r="AG769" s="42" t="e">
        <f>IF($E769="ST",VALUE(TEXT(('TOX and EXPO INPUTS'!$F$7/AD769),"0.0E+00")),IF($E769="IT",VALUE(TEXT(('TOX and EXPO INPUTS'!$F$10/AD769),"0.0E+00"))))</f>
        <v>#DIV/0!</v>
      </c>
      <c r="AH769" s="37" t="e">
        <f>IF($E769="ST",VALUE(TEXT(('TOX and EXPO INPUTS'!$F$7/AE769),"0.0E+00")),IF($E769="IT",VALUE(TEXT(('TOX and EXPO INPUTS'!$F$10/AE769),"0.0E+00"))))</f>
        <v>#DIV/0!</v>
      </c>
      <c r="AI769" s="37" t="e">
        <f>IF($E769="ST",VALUE(TEXT(('TOX and EXPO INPUTS'!$F$7/AF769),"0.0E+00")),IF($E769="IT",VALUE(TEXT(('TOX and EXPO INPUTS'!$F$10/AF769),"0.0E+00"))))</f>
        <v>#DIV/0!</v>
      </c>
      <c r="AJ769" s="42">
        <f t="shared" si="352"/>
        <v>0</v>
      </c>
      <c r="AK769" s="37">
        <f t="shared" si="353"/>
        <v>0</v>
      </c>
      <c r="AL769" s="42" t="e">
        <f>VALUE(TEXT(((AJ769*'TOX and EXPO INPUTS'!$F$21)/'TOX and EXPO INPUTS'!$E$29),"0.00E+00"))</f>
        <v>#DIV/0!</v>
      </c>
      <c r="AM769" s="37" t="e">
        <f>VALUE(TEXT(((AK769*'TOX and EXPO INPUTS'!$F$21)/'TOX and EXPO INPUTS'!$E$29),"0.00E+00"))</f>
        <v>#DIV/0!</v>
      </c>
      <c r="AN769" s="42" t="e">
        <f>IF($E769="ST",VALUE(TEXT(('TOX and EXPO INPUTS'!$F$15/AL769),"0.0E+00")),IF($E769="IT",VALUE(TEXT(('TOX and EXPO INPUTS'!$F$18/AL769),"0.0E+00"))))</f>
        <v>#DIV/0!</v>
      </c>
      <c r="AO769" s="37" t="e">
        <f>IF($E769="ST",VALUE(TEXT(('TOX and EXPO INPUTS'!$F$15/AM769),"0.0E+00")),IF($E769="IT",VALUE(TEXT(('TOX and EXPO INPUTS'!$F$18/AM769),"0.0E+00"))))</f>
        <v>#DIV/0!</v>
      </c>
      <c r="AP769" s="42" t="e">
        <f t="shared" si="385"/>
        <v>#DIV/0!</v>
      </c>
      <c r="AQ769" s="37" t="e">
        <f t="shared" si="386"/>
        <v>#DIV/0!</v>
      </c>
      <c r="AR769" s="37" t="e">
        <f t="shared" si="387"/>
        <v>#DIV/0!</v>
      </c>
      <c r="AS769" s="37" t="e">
        <f t="shared" si="388"/>
        <v>#DIV/0!</v>
      </c>
      <c r="AT769" s="37" t="e">
        <f t="shared" si="389"/>
        <v>#DIV/0!</v>
      </c>
      <c r="AU769" s="37" t="e">
        <f t="shared" si="390"/>
        <v>#DIV/0!</v>
      </c>
      <c r="AV769" s="42" t="e">
        <f t="shared" si="391"/>
        <v>#DIV/0!</v>
      </c>
      <c r="AW769" s="37" t="e">
        <f t="shared" si="392"/>
        <v>#DIV/0!</v>
      </c>
      <c r="AX769" s="37" t="e">
        <f t="shared" si="393"/>
        <v>#DIV/0!</v>
      </c>
      <c r="AY769" s="37" t="e">
        <f t="shared" si="394"/>
        <v>#DIV/0!</v>
      </c>
      <c r="AZ769" s="37" t="e">
        <f t="shared" si="395"/>
        <v>#DIV/0!</v>
      </c>
      <c r="BA769" s="37" t="e">
        <f t="shared" si="396"/>
        <v>#DIV/0!</v>
      </c>
      <c r="BB769" s="42" t="e">
        <f>IF($E769="ST",VALUE(TEXT((1/(('TOX and EXPO INPUTS'!$F$9/AG769)+('TOX and EXPO INPUTS'!$F$17/AN769))),"0.0E+00")),IF($E769="IT",VALUE(TEXT((1/(('TOX and EXPO INPUTS'!$F$12/AG769)+('TOX and EXPO INPUTS'!$F$20/AN769))),"0.0E+00"))))</f>
        <v>#DIV/0!</v>
      </c>
      <c r="BC769" s="37" t="e">
        <f>IF($E769="ST",VALUE(TEXT((1/(('TOX and EXPO INPUTS'!$F$9/AH769)+('TOX and EXPO INPUTS'!$F$17/AN769))),"0.0E+00")),IF($E769="IT",VALUE(TEXT((1/(('TOX and EXPO INPUTS'!$F$12/AH769)+('TOX and EXPO INPUTS'!$F$20/AN769))),"0.0E+00"))))</f>
        <v>#DIV/0!</v>
      </c>
      <c r="BD769" s="37" t="e">
        <f>IF($E769="ST",VALUE(TEXT((1/(('TOX and EXPO INPUTS'!$F$9/AI769)+('TOX and EXPO INPUTS'!$F$17/AN769))),"0.0E+00")),IF($E769="IT",VALUE(TEXT((1/(('TOX and EXPO INPUTS'!$F$12/AI769)+('TOX and EXPO INPUTS'!$F$20/AN769))),"0.0E+00"))))</f>
        <v>#DIV/0!</v>
      </c>
      <c r="BE769" s="37" t="e">
        <f>IF($E769="ST",VALUE(TEXT((1/(('TOX and EXPO INPUTS'!$F$9/AG769)+('TOX and EXPO INPUTS'!$F$17/AO769))),"0.0E+00")),IF($E769="IT",VALUE(TEXT((1/(('TOX and EXPO INPUTS'!$F$12/AG769)+('TOX and EXPO INPUTS'!$F$20/AO769))),"0.0E+00"))))</f>
        <v>#DIV/0!</v>
      </c>
      <c r="BF769" s="37" t="e">
        <f>IF($E769="ST",VALUE(TEXT((1/(('TOX and EXPO INPUTS'!$F$9/AH769)+('TOX and EXPO INPUTS'!$F$17/AO769))),"0.0E+00")),IF($E769="IT",VALUE(TEXT((1/(('TOX and EXPO INPUTS'!$F$12/AH769)+('TOX and EXPO INPUTS'!$F$20/AO769))),"0.0E+00"))))</f>
        <v>#DIV/0!</v>
      </c>
      <c r="BG769" s="37" t="e">
        <f>IF($E769="ST",VALUE(TEXT((1/(('TOX and EXPO INPUTS'!$F$9/AI769)+('TOX and EXPO INPUTS'!$F$17/AO769))),"0.0E+00")),IF($E769="IT",VALUE(TEXT((1/(('TOX and EXPO INPUTS'!$F$12/AI769)+('TOX and EXPO INPUTS'!$F$20/AO769))),"0.0E+00"))))</f>
        <v>#DIV/0!</v>
      </c>
      <c r="BH769" s="42" t="e">
        <f>VALUE(TEXT((AD769*$T769/365*'TOX and EXPO INPUTS'!$E$33/'TOX and EXPO INPUTS'!$E$34),"0.00E+00"))</f>
        <v>#DIV/0!</v>
      </c>
      <c r="BI769" s="37" t="e">
        <f>VALUE(TEXT((AE769*$T769/365*'TOX and EXPO INPUTS'!$E$33/'TOX and EXPO INPUTS'!$E$34),"0.00E+00"))</f>
        <v>#DIV/0!</v>
      </c>
      <c r="BJ769" s="37" t="e">
        <f>VALUE(TEXT((AF769*$T769/365*'TOX and EXPO INPUTS'!$E$33/'TOX and EXPO INPUTS'!$E$34),"0.00E+00"))</f>
        <v>#DIV/0!</v>
      </c>
      <c r="BK769" s="42" t="e">
        <f>VALUE(TEXT((AD769*$U769/365*'TOX and EXPO INPUTS'!$E$33/'TOX and EXPO INPUTS'!$E$34),"0.00E+00"))</f>
        <v>#DIV/0!</v>
      </c>
      <c r="BL769" s="37" t="e">
        <f>VALUE(TEXT((AE769*$U769/365*'TOX and EXPO INPUTS'!$E$33/'TOX and EXPO INPUTS'!$E$34),"0.00E+00"))</f>
        <v>#DIV/0!</v>
      </c>
      <c r="BM769" s="37" t="e">
        <f>VALUE(TEXT((AF769*$U769/365*'TOX and EXPO INPUTS'!$E$33/'TOX and EXPO INPUTS'!$E$34),"0.00E+00"))</f>
        <v>#DIV/0!</v>
      </c>
      <c r="BN769" s="42" t="e">
        <f>VALUE(TEXT((AL769*$T769/365*'TOX and EXPO INPUTS'!$E$33/'TOX and EXPO INPUTS'!$E$34),"0.00E+00"))</f>
        <v>#DIV/0!</v>
      </c>
      <c r="BO769" s="37" t="e">
        <f>VALUE(TEXT((AM769*$T769/365*'TOX and EXPO INPUTS'!$E$33/'TOX and EXPO INPUTS'!$E$34),"0.00E+00"))</f>
        <v>#DIV/0!</v>
      </c>
      <c r="BP769" s="42" t="e">
        <f>VALUE(TEXT((AL769*$U769/365*'TOX and EXPO INPUTS'!$E$33/'TOX and EXPO INPUTS'!$E$34),"0.00E+00"))</f>
        <v>#DIV/0!</v>
      </c>
      <c r="BQ769" s="37" t="e">
        <f>VALUE(TEXT((AM769*$U769/365*'TOX and EXPO INPUTS'!$E$33/'TOX and EXPO INPUTS'!$E$34),"0.00E+00"))</f>
        <v>#DIV/0!</v>
      </c>
      <c r="BR769" s="42" t="e">
        <f>VALUE(TEXT((AP769*$T769/365*'TOX and EXPO INPUTS'!$E$33/'TOX and EXPO INPUTS'!$E$34),"0.00E+00"))</f>
        <v>#DIV/0!</v>
      </c>
      <c r="BS769" s="37" t="e">
        <f>VALUE(TEXT((AQ769*$T769/365*'TOX and EXPO INPUTS'!$E$33/'TOX and EXPO INPUTS'!$E$34),"0.00E+00"))</f>
        <v>#DIV/0!</v>
      </c>
      <c r="BT769" s="37" t="e">
        <f>VALUE(TEXT((AR769*$T769/365*'TOX and EXPO INPUTS'!$E$33/'TOX and EXPO INPUTS'!$E$34),"0.00E+00"))</f>
        <v>#DIV/0!</v>
      </c>
      <c r="BU769" s="37" t="e">
        <f>VALUE(TEXT((AS769*$T769/365*'TOX and EXPO INPUTS'!$E$33/'TOX and EXPO INPUTS'!$E$34),"0.00E+00"))</f>
        <v>#DIV/0!</v>
      </c>
      <c r="BV769" s="37" t="e">
        <f>VALUE(TEXT((AT769*$T769/365*'TOX and EXPO INPUTS'!$E$33/'TOX and EXPO INPUTS'!$E$34),"0.00E+00"))</f>
        <v>#DIV/0!</v>
      </c>
      <c r="BW769" s="37" t="e">
        <f>VALUE(TEXT((AU769*$T769/365*'TOX and EXPO INPUTS'!$E$33/'TOX and EXPO INPUTS'!$E$34),"0.00E+00"))</f>
        <v>#DIV/0!</v>
      </c>
      <c r="BX769" s="42" t="e">
        <f>VALUE(TEXT((AP769*$U769/365*'TOX and EXPO INPUTS'!$E$33/'TOX and EXPO INPUTS'!$E$34),"0.00E+00"))</f>
        <v>#DIV/0!</v>
      </c>
      <c r="BY769" s="37" t="e">
        <f>VALUE(TEXT((AQ769*$U769/365*'TOX and EXPO INPUTS'!$E$33/'TOX and EXPO INPUTS'!$E$34),"0.00E+00"))</f>
        <v>#DIV/0!</v>
      </c>
      <c r="BZ769" s="37" t="e">
        <f>VALUE(TEXT((AR769*$U769/365*'TOX and EXPO INPUTS'!$E$33/'TOX and EXPO INPUTS'!$E$34),"0.00E+00"))</f>
        <v>#DIV/0!</v>
      </c>
      <c r="CA769" s="37" t="e">
        <f>VALUE(TEXT((AS769*$U769/365*'TOX and EXPO INPUTS'!$E$33/'TOX and EXPO INPUTS'!$E$34),"0.00E+00"))</f>
        <v>#DIV/0!</v>
      </c>
      <c r="CB769" s="37" t="e">
        <f>VALUE(TEXT((AT769*$U769/365*'TOX and EXPO INPUTS'!$E$33/'TOX and EXPO INPUTS'!$E$34),"0.00E+00"))</f>
        <v>#DIV/0!</v>
      </c>
      <c r="CC769" s="37" t="e">
        <f>VALUE(TEXT((AU769*$U769/365*'TOX and EXPO INPUTS'!$E$33/'TOX and EXPO INPUTS'!$E$34),"0.00E+00"))</f>
        <v>#DIV/0!</v>
      </c>
      <c r="CD769" s="58" t="e">
        <f>VALUE(TEXT((BR769*'TOX and EXPO INPUTS'!$F$23),"0.00E+00"))</f>
        <v>#DIV/0!</v>
      </c>
      <c r="CE769" s="57" t="e">
        <f>VALUE(TEXT((BS769*'TOX and EXPO INPUTS'!$F$23),"0.00E+00"))</f>
        <v>#DIV/0!</v>
      </c>
      <c r="CF769" s="57" t="e">
        <f>VALUE(TEXT((BT769*'TOX and EXPO INPUTS'!$F$23),"0.00E+00"))</f>
        <v>#DIV/0!</v>
      </c>
      <c r="CG769" s="57" t="e">
        <f>VALUE(TEXT((BU769*'TOX and EXPO INPUTS'!$F$23),"0.00E+00"))</f>
        <v>#DIV/0!</v>
      </c>
      <c r="CH769" s="57" t="e">
        <f>VALUE(TEXT((BV769*'TOX and EXPO INPUTS'!$F$23),"0.00E+00"))</f>
        <v>#DIV/0!</v>
      </c>
      <c r="CI769" s="57" t="e">
        <f>VALUE(TEXT((BW769*'TOX and EXPO INPUTS'!$F$23),"0.00E+00"))</f>
        <v>#DIV/0!</v>
      </c>
      <c r="CJ769" s="58" t="e">
        <f>VALUE(TEXT((BX769*'TOX and EXPO INPUTS'!$F$23),"0.00E+00"))</f>
        <v>#DIV/0!</v>
      </c>
      <c r="CK769" s="57" t="e">
        <f>VALUE(TEXT((BY769*'TOX and EXPO INPUTS'!$F$23),"0.00E+00"))</f>
        <v>#DIV/0!</v>
      </c>
      <c r="CL769" s="57" t="e">
        <f>VALUE(TEXT((BZ769*'TOX and EXPO INPUTS'!$F$23),"0.00E+00"))</f>
        <v>#DIV/0!</v>
      </c>
      <c r="CM769" s="57" t="e">
        <f>VALUE(TEXT((CA769*'TOX and EXPO INPUTS'!$F$23),"0.00E+00"))</f>
        <v>#DIV/0!</v>
      </c>
      <c r="CN769" s="57" t="e">
        <f>VALUE(TEXT((CB769*'TOX and EXPO INPUTS'!$F$23),"0.00E+00"))</f>
        <v>#DIV/0!</v>
      </c>
      <c r="CO769" s="57" t="e">
        <f>VALUE(TEXT((CC769*'TOX and EXPO INPUTS'!$F$23),"0.00E+00"))</f>
        <v>#DIV/0!</v>
      </c>
      <c r="CP769" s="38" t="s">
        <v>106</v>
      </c>
      <c r="CQ769" s="34" t="s">
        <v>107</v>
      </c>
      <c r="CR769" s="34" t="s">
        <v>108</v>
      </c>
      <c r="CS769" s="39" t="s">
        <v>109</v>
      </c>
    </row>
    <row r="770" spans="1:97" ht="48" customHeight="1" x14ac:dyDescent="0.25">
      <c r="A770" s="34" t="s">
        <v>98</v>
      </c>
      <c r="B770" s="34" t="s">
        <v>99</v>
      </c>
      <c r="C770" s="34" t="s">
        <v>100</v>
      </c>
      <c r="D770" s="34" t="s">
        <v>110</v>
      </c>
      <c r="E770" s="39" t="s">
        <v>102</v>
      </c>
      <c r="F770" s="40" t="s">
        <v>183</v>
      </c>
      <c r="G770" s="43"/>
      <c r="H770" s="36" t="s">
        <v>104</v>
      </c>
      <c r="I770" s="67"/>
      <c r="J770" s="36" t="s">
        <v>105</v>
      </c>
      <c r="K770" s="100">
        <f>VLOOKUP(F770,'Amount Seed Planted_variables'!$A$3:$I$74,2,0)</f>
        <v>8333</v>
      </c>
      <c r="L770" s="100">
        <f>VLOOKUP(F770,'Amount Seed Planted_variables'!$A$3:$I$74,3,0)</f>
        <v>22000</v>
      </c>
      <c r="M770" s="36">
        <f t="shared" si="354"/>
        <v>0</v>
      </c>
      <c r="N770" s="35">
        <f t="shared" si="355"/>
        <v>0</v>
      </c>
      <c r="O770" s="101">
        <v>360000</v>
      </c>
      <c r="P770" s="93">
        <f>VLOOKUP(F770,'Amount Seed Planted_variables'!$A$3:$I$74,4,0)</f>
        <v>100000</v>
      </c>
      <c r="Q770" s="93">
        <f>VLOOKUP(F770,'Amount Seed Planted_variables'!$A$3:$I$74,7,0)</f>
        <v>80</v>
      </c>
      <c r="R770" s="93">
        <f>VLOOKUP(F770,'Amount Seed Planted_variables'!$A$3:$I$74,8,0)</f>
        <v>8000000</v>
      </c>
      <c r="S770" s="87" t="str">
        <f t="shared" si="351"/>
        <v>NA</v>
      </c>
      <c r="T770" s="35">
        <v>10</v>
      </c>
      <c r="U770" s="35">
        <v>30</v>
      </c>
      <c r="V770" s="41">
        <v>68</v>
      </c>
      <c r="W770" s="35">
        <v>16.899999999999999</v>
      </c>
      <c r="X770" s="35">
        <v>13.1</v>
      </c>
      <c r="Y770" s="41">
        <v>3.6</v>
      </c>
      <c r="Z770" s="35">
        <f t="shared" si="397"/>
        <v>0.36000000000000004</v>
      </c>
      <c r="AA770" s="42">
        <f t="shared" si="356"/>
        <v>0</v>
      </c>
      <c r="AB770" s="37">
        <f t="shared" si="357"/>
        <v>0</v>
      </c>
      <c r="AC770" s="37">
        <f t="shared" si="358"/>
        <v>0</v>
      </c>
      <c r="AD770" s="42" t="e">
        <f>VALUE(TEXT(((AA770*'TOX and EXPO INPUTS'!$F$13)/'TOX and EXPO INPUTS'!$E$27),"0.00E+00"))</f>
        <v>#DIV/0!</v>
      </c>
      <c r="AE770" s="37" t="e">
        <f>VALUE(TEXT(((AB770*'TOX and EXPO INPUTS'!$F$13)/'TOX and EXPO INPUTS'!$E$27),"0.00E+00"))</f>
        <v>#DIV/0!</v>
      </c>
      <c r="AF770" s="37" t="e">
        <f>VALUE(TEXT(((AC770*'TOX and EXPO INPUTS'!$F$13)/'TOX and EXPO INPUTS'!$E$27),"0.00E+00"))</f>
        <v>#DIV/0!</v>
      </c>
      <c r="AG770" s="42" t="e">
        <f>IF($E770="ST",VALUE(TEXT(('TOX and EXPO INPUTS'!$F$7/AD770),"0.0E+00")),IF($E770="IT",VALUE(TEXT(('TOX and EXPO INPUTS'!$F$10/AD770),"0.0E+00"))))</f>
        <v>#DIV/0!</v>
      </c>
      <c r="AH770" s="37" t="e">
        <f>IF($E770="ST",VALUE(TEXT(('TOX and EXPO INPUTS'!$F$7/AE770),"0.0E+00")),IF($E770="IT",VALUE(TEXT(('TOX and EXPO INPUTS'!$F$10/AE770),"0.0E+00"))))</f>
        <v>#DIV/0!</v>
      </c>
      <c r="AI770" s="37" t="e">
        <f>IF($E770="ST",VALUE(TEXT(('TOX and EXPO INPUTS'!$F$7/AF770),"0.0E+00")),IF($E770="IT",VALUE(TEXT(('TOX and EXPO INPUTS'!$F$10/AF770),"0.0E+00"))))</f>
        <v>#DIV/0!</v>
      </c>
      <c r="AJ770" s="42">
        <f t="shared" si="352"/>
        <v>0</v>
      </c>
      <c r="AK770" s="37">
        <f t="shared" si="353"/>
        <v>0</v>
      </c>
      <c r="AL770" s="42" t="e">
        <f>VALUE(TEXT(((AJ770*'TOX and EXPO INPUTS'!$F$21)/'TOX and EXPO INPUTS'!$E$29),"0.00E+00"))</f>
        <v>#DIV/0!</v>
      </c>
      <c r="AM770" s="37" t="e">
        <f>VALUE(TEXT(((AK770*'TOX and EXPO INPUTS'!$F$21)/'TOX and EXPO INPUTS'!$E$29),"0.00E+00"))</f>
        <v>#DIV/0!</v>
      </c>
      <c r="AN770" s="42" t="e">
        <f>IF($E770="ST",VALUE(TEXT(('TOX and EXPO INPUTS'!$F$15/AL770),"0.0E+00")),IF($E770="IT",VALUE(TEXT(('TOX and EXPO INPUTS'!$F$18/AL770),"0.0E+00"))))</f>
        <v>#DIV/0!</v>
      </c>
      <c r="AO770" s="37" t="e">
        <f>IF($E770="ST",VALUE(TEXT(('TOX and EXPO INPUTS'!$F$15/AM770),"0.0E+00")),IF($E770="IT",VALUE(TEXT(('TOX and EXPO INPUTS'!$F$18/AM770),"0.0E+00"))))</f>
        <v>#DIV/0!</v>
      </c>
      <c r="AP770" s="42" t="e">
        <f t="shared" si="385"/>
        <v>#DIV/0!</v>
      </c>
      <c r="AQ770" s="37" t="e">
        <f t="shared" si="386"/>
        <v>#DIV/0!</v>
      </c>
      <c r="AR770" s="37" t="e">
        <f t="shared" si="387"/>
        <v>#DIV/0!</v>
      </c>
      <c r="AS770" s="37" t="e">
        <f t="shared" si="388"/>
        <v>#DIV/0!</v>
      </c>
      <c r="AT770" s="37" t="e">
        <f t="shared" si="389"/>
        <v>#DIV/0!</v>
      </c>
      <c r="AU770" s="37" t="e">
        <f t="shared" si="390"/>
        <v>#DIV/0!</v>
      </c>
      <c r="AV770" s="42" t="e">
        <f t="shared" si="391"/>
        <v>#DIV/0!</v>
      </c>
      <c r="AW770" s="37" t="e">
        <f t="shared" si="392"/>
        <v>#DIV/0!</v>
      </c>
      <c r="AX770" s="37" t="e">
        <f t="shared" si="393"/>
        <v>#DIV/0!</v>
      </c>
      <c r="AY770" s="37" t="e">
        <f t="shared" si="394"/>
        <v>#DIV/0!</v>
      </c>
      <c r="AZ770" s="37" t="e">
        <f t="shared" si="395"/>
        <v>#DIV/0!</v>
      </c>
      <c r="BA770" s="37" t="e">
        <f t="shared" si="396"/>
        <v>#DIV/0!</v>
      </c>
      <c r="BB770" s="42" t="e">
        <f>IF($E770="ST",VALUE(TEXT((1/(('TOX and EXPO INPUTS'!$F$9/AG770)+('TOX and EXPO INPUTS'!$F$17/AN770))),"0.0E+00")),IF($E770="IT",VALUE(TEXT((1/(('TOX and EXPO INPUTS'!$F$12/AG770)+('TOX and EXPO INPUTS'!$F$20/AN770))),"0.0E+00"))))</f>
        <v>#DIV/0!</v>
      </c>
      <c r="BC770" s="37" t="e">
        <f>IF($E770="ST",VALUE(TEXT((1/(('TOX and EXPO INPUTS'!$F$9/AH770)+('TOX and EXPO INPUTS'!$F$17/AN770))),"0.0E+00")),IF($E770="IT",VALUE(TEXT((1/(('TOX and EXPO INPUTS'!$F$12/AH770)+('TOX and EXPO INPUTS'!$F$20/AN770))),"0.0E+00"))))</f>
        <v>#DIV/0!</v>
      </c>
      <c r="BD770" s="37" t="e">
        <f>IF($E770="ST",VALUE(TEXT((1/(('TOX and EXPO INPUTS'!$F$9/AI770)+('TOX and EXPO INPUTS'!$F$17/AN770))),"0.0E+00")),IF($E770="IT",VALUE(TEXT((1/(('TOX and EXPO INPUTS'!$F$12/AI770)+('TOX and EXPO INPUTS'!$F$20/AN770))),"0.0E+00"))))</f>
        <v>#DIV/0!</v>
      </c>
      <c r="BE770" s="37" t="e">
        <f>IF($E770="ST",VALUE(TEXT((1/(('TOX and EXPO INPUTS'!$F$9/AG770)+('TOX and EXPO INPUTS'!$F$17/AO770))),"0.0E+00")),IF($E770="IT",VALUE(TEXT((1/(('TOX and EXPO INPUTS'!$F$12/AG770)+('TOX and EXPO INPUTS'!$F$20/AO770))),"0.0E+00"))))</f>
        <v>#DIV/0!</v>
      </c>
      <c r="BF770" s="37" t="e">
        <f>IF($E770="ST",VALUE(TEXT((1/(('TOX and EXPO INPUTS'!$F$9/AH770)+('TOX and EXPO INPUTS'!$F$17/AO770))),"0.0E+00")),IF($E770="IT",VALUE(TEXT((1/(('TOX and EXPO INPUTS'!$F$12/AH770)+('TOX and EXPO INPUTS'!$F$20/AO770))),"0.0E+00"))))</f>
        <v>#DIV/0!</v>
      </c>
      <c r="BG770" s="37" t="e">
        <f>IF($E770="ST",VALUE(TEXT((1/(('TOX and EXPO INPUTS'!$F$9/AI770)+('TOX and EXPO INPUTS'!$F$17/AO770))),"0.0E+00")),IF($E770="IT",VALUE(TEXT((1/(('TOX and EXPO INPUTS'!$F$12/AI770)+('TOX and EXPO INPUTS'!$F$20/AO770))),"0.0E+00"))))</f>
        <v>#DIV/0!</v>
      </c>
      <c r="BH770" s="42" t="e">
        <f>VALUE(TEXT((AD770*$T770/365*'TOX and EXPO INPUTS'!$E$33/'TOX and EXPO INPUTS'!$E$34),"0.00E+00"))</f>
        <v>#DIV/0!</v>
      </c>
      <c r="BI770" s="37" t="e">
        <f>VALUE(TEXT((AE770*$T770/365*'TOX and EXPO INPUTS'!$E$33/'TOX and EXPO INPUTS'!$E$34),"0.00E+00"))</f>
        <v>#DIV/0!</v>
      </c>
      <c r="BJ770" s="37" t="e">
        <f>VALUE(TEXT((AF770*$T770/365*'TOX and EXPO INPUTS'!$E$33/'TOX and EXPO INPUTS'!$E$34),"0.00E+00"))</f>
        <v>#DIV/0!</v>
      </c>
      <c r="BK770" s="42" t="e">
        <f>VALUE(TEXT((AD770*$U770/365*'TOX and EXPO INPUTS'!$E$33/'TOX and EXPO INPUTS'!$E$34),"0.00E+00"))</f>
        <v>#DIV/0!</v>
      </c>
      <c r="BL770" s="37" t="e">
        <f>VALUE(TEXT((AE770*$U770/365*'TOX and EXPO INPUTS'!$E$33/'TOX and EXPO INPUTS'!$E$34),"0.00E+00"))</f>
        <v>#DIV/0!</v>
      </c>
      <c r="BM770" s="37" t="e">
        <f>VALUE(TEXT((AF770*$U770/365*'TOX and EXPO INPUTS'!$E$33/'TOX and EXPO INPUTS'!$E$34),"0.00E+00"))</f>
        <v>#DIV/0!</v>
      </c>
      <c r="BN770" s="42" t="e">
        <f>VALUE(TEXT((AL770*$T770/365*'TOX and EXPO INPUTS'!$E$33/'TOX and EXPO INPUTS'!$E$34),"0.00E+00"))</f>
        <v>#DIV/0!</v>
      </c>
      <c r="BO770" s="37" t="e">
        <f>VALUE(TEXT((AM770*$T770/365*'TOX and EXPO INPUTS'!$E$33/'TOX and EXPO INPUTS'!$E$34),"0.00E+00"))</f>
        <v>#DIV/0!</v>
      </c>
      <c r="BP770" s="42" t="e">
        <f>VALUE(TEXT((AL770*$U770/365*'TOX and EXPO INPUTS'!$E$33/'TOX and EXPO INPUTS'!$E$34),"0.00E+00"))</f>
        <v>#DIV/0!</v>
      </c>
      <c r="BQ770" s="37" t="e">
        <f>VALUE(TEXT((AM770*$U770/365*'TOX and EXPO INPUTS'!$E$33/'TOX and EXPO INPUTS'!$E$34),"0.00E+00"))</f>
        <v>#DIV/0!</v>
      </c>
      <c r="BR770" s="42" t="e">
        <f>VALUE(TEXT((AP770*$T770/365*'TOX and EXPO INPUTS'!$E$33/'TOX and EXPO INPUTS'!$E$34),"0.00E+00"))</f>
        <v>#DIV/0!</v>
      </c>
      <c r="BS770" s="37" t="e">
        <f>VALUE(TEXT((AQ770*$T770/365*'TOX and EXPO INPUTS'!$E$33/'TOX and EXPO INPUTS'!$E$34),"0.00E+00"))</f>
        <v>#DIV/0!</v>
      </c>
      <c r="BT770" s="37" t="e">
        <f>VALUE(TEXT((AR770*$T770/365*'TOX and EXPO INPUTS'!$E$33/'TOX and EXPO INPUTS'!$E$34),"0.00E+00"))</f>
        <v>#DIV/0!</v>
      </c>
      <c r="BU770" s="37" t="e">
        <f>VALUE(TEXT((AS770*$T770/365*'TOX and EXPO INPUTS'!$E$33/'TOX and EXPO INPUTS'!$E$34),"0.00E+00"))</f>
        <v>#DIV/0!</v>
      </c>
      <c r="BV770" s="37" t="e">
        <f>VALUE(TEXT((AT770*$T770/365*'TOX and EXPO INPUTS'!$E$33/'TOX and EXPO INPUTS'!$E$34),"0.00E+00"))</f>
        <v>#DIV/0!</v>
      </c>
      <c r="BW770" s="37" t="e">
        <f>VALUE(TEXT((AU770*$T770/365*'TOX and EXPO INPUTS'!$E$33/'TOX and EXPO INPUTS'!$E$34),"0.00E+00"))</f>
        <v>#DIV/0!</v>
      </c>
      <c r="BX770" s="42" t="e">
        <f>VALUE(TEXT((AP770*$U770/365*'TOX and EXPO INPUTS'!$E$33/'TOX and EXPO INPUTS'!$E$34),"0.00E+00"))</f>
        <v>#DIV/0!</v>
      </c>
      <c r="BY770" s="37" t="e">
        <f>VALUE(TEXT((AQ770*$U770/365*'TOX and EXPO INPUTS'!$E$33/'TOX and EXPO INPUTS'!$E$34),"0.00E+00"))</f>
        <v>#DIV/0!</v>
      </c>
      <c r="BZ770" s="37" t="e">
        <f>VALUE(TEXT((AR770*$U770/365*'TOX and EXPO INPUTS'!$E$33/'TOX and EXPO INPUTS'!$E$34),"0.00E+00"))</f>
        <v>#DIV/0!</v>
      </c>
      <c r="CA770" s="37" t="e">
        <f>VALUE(TEXT((AS770*$U770/365*'TOX and EXPO INPUTS'!$E$33/'TOX and EXPO INPUTS'!$E$34),"0.00E+00"))</f>
        <v>#DIV/0!</v>
      </c>
      <c r="CB770" s="37" t="e">
        <f>VALUE(TEXT((AT770*$U770/365*'TOX and EXPO INPUTS'!$E$33/'TOX and EXPO INPUTS'!$E$34),"0.00E+00"))</f>
        <v>#DIV/0!</v>
      </c>
      <c r="CC770" s="37" t="e">
        <f>VALUE(TEXT((AU770*$U770/365*'TOX and EXPO INPUTS'!$E$33/'TOX and EXPO INPUTS'!$E$34),"0.00E+00"))</f>
        <v>#DIV/0!</v>
      </c>
      <c r="CD770" s="58" t="e">
        <f>VALUE(TEXT((BR770*'TOX and EXPO INPUTS'!$F$23),"0.00E+00"))</f>
        <v>#DIV/0!</v>
      </c>
      <c r="CE770" s="57" t="e">
        <f>VALUE(TEXT((BS770*'TOX and EXPO INPUTS'!$F$23),"0.00E+00"))</f>
        <v>#DIV/0!</v>
      </c>
      <c r="CF770" s="57" t="e">
        <f>VALUE(TEXT((BT770*'TOX and EXPO INPUTS'!$F$23),"0.00E+00"))</f>
        <v>#DIV/0!</v>
      </c>
      <c r="CG770" s="57" t="e">
        <f>VALUE(TEXT((BU770*'TOX and EXPO INPUTS'!$F$23),"0.00E+00"))</f>
        <v>#DIV/0!</v>
      </c>
      <c r="CH770" s="57" t="e">
        <f>VALUE(TEXT((BV770*'TOX and EXPO INPUTS'!$F$23),"0.00E+00"))</f>
        <v>#DIV/0!</v>
      </c>
      <c r="CI770" s="57" t="e">
        <f>VALUE(TEXT((BW770*'TOX and EXPO INPUTS'!$F$23),"0.00E+00"))</f>
        <v>#DIV/0!</v>
      </c>
      <c r="CJ770" s="58" t="e">
        <f>VALUE(TEXT((BX770*'TOX and EXPO INPUTS'!$F$23),"0.00E+00"))</f>
        <v>#DIV/0!</v>
      </c>
      <c r="CK770" s="57" t="e">
        <f>VALUE(TEXT((BY770*'TOX and EXPO INPUTS'!$F$23),"0.00E+00"))</f>
        <v>#DIV/0!</v>
      </c>
      <c r="CL770" s="57" t="e">
        <f>VALUE(TEXT((BZ770*'TOX and EXPO INPUTS'!$F$23),"0.00E+00"))</f>
        <v>#DIV/0!</v>
      </c>
      <c r="CM770" s="57" t="e">
        <f>VALUE(TEXT((CA770*'TOX and EXPO INPUTS'!$F$23),"0.00E+00"))</f>
        <v>#DIV/0!</v>
      </c>
      <c r="CN770" s="57" t="e">
        <f>VALUE(TEXT((CB770*'TOX and EXPO INPUTS'!$F$23),"0.00E+00"))</f>
        <v>#DIV/0!</v>
      </c>
      <c r="CO770" s="57" t="e">
        <f>VALUE(TEXT((CC770*'TOX and EXPO INPUTS'!$F$23),"0.00E+00"))</f>
        <v>#DIV/0!</v>
      </c>
      <c r="CP770" s="38" t="s">
        <v>106</v>
      </c>
      <c r="CQ770" s="34" t="s">
        <v>107</v>
      </c>
      <c r="CR770" s="34" t="s">
        <v>108</v>
      </c>
      <c r="CS770" s="39" t="s">
        <v>109</v>
      </c>
    </row>
    <row r="771" spans="1:97" ht="48" customHeight="1" x14ac:dyDescent="0.25">
      <c r="A771" s="34" t="s">
        <v>98</v>
      </c>
      <c r="B771" s="34" t="s">
        <v>99</v>
      </c>
      <c r="C771" s="34" t="s">
        <v>100</v>
      </c>
      <c r="D771" s="34" t="s">
        <v>111</v>
      </c>
      <c r="E771" s="39" t="s">
        <v>102</v>
      </c>
      <c r="F771" s="40" t="s">
        <v>183</v>
      </c>
      <c r="G771" s="43"/>
      <c r="H771" s="36" t="s">
        <v>104</v>
      </c>
      <c r="I771" s="67"/>
      <c r="J771" s="36" t="s">
        <v>105</v>
      </c>
      <c r="K771" s="100">
        <f>VLOOKUP(F771,'Amount Seed Planted_variables'!$A$3:$I$74,2,0)</f>
        <v>8333</v>
      </c>
      <c r="L771" s="100">
        <f>VLOOKUP(F771,'Amount Seed Planted_variables'!$A$3:$I$74,3,0)</f>
        <v>22000</v>
      </c>
      <c r="M771" s="36">
        <f t="shared" si="354"/>
        <v>0</v>
      </c>
      <c r="N771" s="35">
        <f t="shared" si="355"/>
        <v>0</v>
      </c>
      <c r="O771" s="101">
        <v>360000</v>
      </c>
      <c r="P771" s="93">
        <f>VLOOKUP(F771,'Amount Seed Planted_variables'!$A$3:$I$74,4,0)</f>
        <v>100000</v>
      </c>
      <c r="Q771" s="93">
        <f>VLOOKUP(F771,'Amount Seed Planted_variables'!$A$3:$I$74,7,0)</f>
        <v>80</v>
      </c>
      <c r="R771" s="93">
        <f>VLOOKUP(F771,'Amount Seed Planted_variables'!$A$3:$I$74,8,0)</f>
        <v>8000000</v>
      </c>
      <c r="S771" s="87">
        <f t="shared" si="351"/>
        <v>2.5</v>
      </c>
      <c r="T771" s="35">
        <v>10</v>
      </c>
      <c r="U771" s="35">
        <v>30</v>
      </c>
      <c r="V771" s="41">
        <v>138210600</v>
      </c>
      <c r="W771" s="35">
        <v>23262800</v>
      </c>
      <c r="X771" s="35">
        <v>21238200</v>
      </c>
      <c r="Y771" s="41">
        <v>106100</v>
      </c>
      <c r="Z771" s="35">
        <f t="shared" si="397"/>
        <v>10610</v>
      </c>
      <c r="AA771" s="42">
        <f t="shared" si="356"/>
        <v>0</v>
      </c>
      <c r="AB771" s="37">
        <f t="shared" si="357"/>
        <v>0</v>
      </c>
      <c r="AC771" s="37">
        <f t="shared" si="358"/>
        <v>0</v>
      </c>
      <c r="AD771" s="42" t="e">
        <f>VALUE(TEXT(((AA771*'TOX and EXPO INPUTS'!$F$13)/'TOX and EXPO INPUTS'!$E$27),"0.00E+00"))</f>
        <v>#DIV/0!</v>
      </c>
      <c r="AE771" s="37" t="e">
        <f>VALUE(TEXT(((AB771*'TOX and EXPO INPUTS'!$F$13)/'TOX and EXPO INPUTS'!$E$27),"0.00E+00"))</f>
        <v>#DIV/0!</v>
      </c>
      <c r="AF771" s="37" t="e">
        <f>VALUE(TEXT(((AC771*'TOX and EXPO INPUTS'!$F$13)/'TOX and EXPO INPUTS'!$E$27),"0.00E+00"))</f>
        <v>#DIV/0!</v>
      </c>
      <c r="AG771" s="42" t="e">
        <f>IF($E771="ST",VALUE(TEXT(('TOX and EXPO INPUTS'!$F$7/AD771),"0.0E+00")),IF($E771="IT",VALUE(TEXT(('TOX and EXPO INPUTS'!$F$10/AD771),"0.0E+00"))))</f>
        <v>#DIV/0!</v>
      </c>
      <c r="AH771" s="37" t="e">
        <f>IF($E771="ST",VALUE(TEXT(('TOX and EXPO INPUTS'!$F$7/AE771),"0.0E+00")),IF($E771="IT",VALUE(TEXT(('TOX and EXPO INPUTS'!$F$10/AE771),"0.0E+00"))))</f>
        <v>#DIV/0!</v>
      </c>
      <c r="AI771" s="37" t="e">
        <f>IF($E771="ST",VALUE(TEXT(('TOX and EXPO INPUTS'!$F$7/AF771),"0.0E+00")),IF($E771="IT",VALUE(TEXT(('TOX and EXPO INPUTS'!$F$10/AF771),"0.0E+00"))))</f>
        <v>#DIV/0!</v>
      </c>
      <c r="AJ771" s="42">
        <f t="shared" si="352"/>
        <v>0</v>
      </c>
      <c r="AK771" s="37">
        <f t="shared" si="353"/>
        <v>0</v>
      </c>
      <c r="AL771" s="42" t="e">
        <f>VALUE(TEXT(((AJ771*'TOX and EXPO INPUTS'!$F$21)/'TOX and EXPO INPUTS'!$E$29),"0.00E+00"))</f>
        <v>#DIV/0!</v>
      </c>
      <c r="AM771" s="37" t="e">
        <f>VALUE(TEXT(((AK771*'TOX and EXPO INPUTS'!$F$21)/'TOX and EXPO INPUTS'!$E$29),"0.00E+00"))</f>
        <v>#DIV/0!</v>
      </c>
      <c r="AN771" s="42" t="e">
        <f>IF($E771="ST",VALUE(TEXT(('TOX and EXPO INPUTS'!$F$15/AL771),"0.0E+00")),IF($E771="IT",VALUE(TEXT(('TOX and EXPO INPUTS'!$F$18/AL771),"0.0E+00"))))</f>
        <v>#DIV/0!</v>
      </c>
      <c r="AO771" s="37" t="e">
        <f>IF($E771="ST",VALUE(TEXT(('TOX and EXPO INPUTS'!$F$15/AM771),"0.0E+00")),IF($E771="IT",VALUE(TEXT(('TOX and EXPO INPUTS'!$F$18/AM771),"0.0E+00"))))</f>
        <v>#DIV/0!</v>
      </c>
      <c r="AP771" s="42" t="e">
        <f t="shared" si="385"/>
        <v>#DIV/0!</v>
      </c>
      <c r="AQ771" s="37" t="e">
        <f t="shared" si="386"/>
        <v>#DIV/0!</v>
      </c>
      <c r="AR771" s="37" t="e">
        <f t="shared" si="387"/>
        <v>#DIV/0!</v>
      </c>
      <c r="AS771" s="37" t="e">
        <f t="shared" si="388"/>
        <v>#DIV/0!</v>
      </c>
      <c r="AT771" s="37" t="e">
        <f t="shared" si="389"/>
        <v>#DIV/0!</v>
      </c>
      <c r="AU771" s="37" t="e">
        <f t="shared" si="390"/>
        <v>#DIV/0!</v>
      </c>
      <c r="AV771" s="42" t="e">
        <f t="shared" si="391"/>
        <v>#DIV/0!</v>
      </c>
      <c r="AW771" s="37" t="e">
        <f t="shared" si="392"/>
        <v>#DIV/0!</v>
      </c>
      <c r="AX771" s="37" t="e">
        <f t="shared" si="393"/>
        <v>#DIV/0!</v>
      </c>
      <c r="AY771" s="37" t="e">
        <f t="shared" si="394"/>
        <v>#DIV/0!</v>
      </c>
      <c r="AZ771" s="37" t="e">
        <f t="shared" si="395"/>
        <v>#DIV/0!</v>
      </c>
      <c r="BA771" s="37" t="e">
        <f t="shared" si="396"/>
        <v>#DIV/0!</v>
      </c>
      <c r="BB771" s="42" t="e">
        <f>IF($E771="ST",VALUE(TEXT((1/(('TOX and EXPO INPUTS'!$F$9/AG771)+('TOX and EXPO INPUTS'!$F$17/AN771))),"0.0E+00")),IF($E771="IT",VALUE(TEXT((1/(('TOX and EXPO INPUTS'!$F$12/AG771)+('TOX and EXPO INPUTS'!$F$20/AN771))),"0.0E+00"))))</f>
        <v>#DIV/0!</v>
      </c>
      <c r="BC771" s="37" t="e">
        <f>IF($E771="ST",VALUE(TEXT((1/(('TOX and EXPO INPUTS'!$F$9/AH771)+('TOX and EXPO INPUTS'!$F$17/AN771))),"0.0E+00")),IF($E771="IT",VALUE(TEXT((1/(('TOX and EXPO INPUTS'!$F$12/AH771)+('TOX and EXPO INPUTS'!$F$20/AN771))),"0.0E+00"))))</f>
        <v>#DIV/0!</v>
      </c>
      <c r="BD771" s="37" t="e">
        <f>IF($E771="ST",VALUE(TEXT((1/(('TOX and EXPO INPUTS'!$F$9/AI771)+('TOX and EXPO INPUTS'!$F$17/AN771))),"0.0E+00")),IF($E771="IT",VALUE(TEXT((1/(('TOX and EXPO INPUTS'!$F$12/AI771)+('TOX and EXPO INPUTS'!$F$20/AN771))),"0.0E+00"))))</f>
        <v>#DIV/0!</v>
      </c>
      <c r="BE771" s="37" t="e">
        <f>IF($E771="ST",VALUE(TEXT((1/(('TOX and EXPO INPUTS'!$F$9/AG771)+('TOX and EXPO INPUTS'!$F$17/AO771))),"0.0E+00")),IF($E771="IT",VALUE(TEXT((1/(('TOX and EXPO INPUTS'!$F$12/AG771)+('TOX and EXPO INPUTS'!$F$20/AO771))),"0.0E+00"))))</f>
        <v>#DIV/0!</v>
      </c>
      <c r="BF771" s="37" t="e">
        <f>IF($E771="ST",VALUE(TEXT((1/(('TOX and EXPO INPUTS'!$F$9/AH771)+('TOX and EXPO INPUTS'!$F$17/AO771))),"0.0E+00")),IF($E771="IT",VALUE(TEXT((1/(('TOX and EXPO INPUTS'!$F$12/AH771)+('TOX and EXPO INPUTS'!$F$20/AO771))),"0.0E+00"))))</f>
        <v>#DIV/0!</v>
      </c>
      <c r="BG771" s="37" t="e">
        <f>IF($E771="ST",VALUE(TEXT((1/(('TOX and EXPO INPUTS'!$F$9/AI771)+('TOX and EXPO INPUTS'!$F$17/AO771))),"0.0E+00")),IF($E771="IT",VALUE(TEXT((1/(('TOX and EXPO INPUTS'!$F$12/AI771)+('TOX and EXPO INPUTS'!$F$20/AO771))),"0.0E+00"))))</f>
        <v>#DIV/0!</v>
      </c>
      <c r="BH771" s="42" t="e">
        <f>VALUE(TEXT((AD771*$T771/365*'TOX and EXPO INPUTS'!$E$33/'TOX and EXPO INPUTS'!$E$34),"0.00E+00"))</f>
        <v>#DIV/0!</v>
      </c>
      <c r="BI771" s="37" t="e">
        <f>VALUE(TEXT((AE771*$T771/365*'TOX and EXPO INPUTS'!$E$33/'TOX and EXPO INPUTS'!$E$34),"0.00E+00"))</f>
        <v>#DIV/0!</v>
      </c>
      <c r="BJ771" s="37" t="e">
        <f>VALUE(TEXT((AF771*$T771/365*'TOX and EXPO INPUTS'!$E$33/'TOX and EXPO INPUTS'!$E$34),"0.00E+00"))</f>
        <v>#DIV/0!</v>
      </c>
      <c r="BK771" s="42" t="e">
        <f>VALUE(TEXT((AD771*$U771/365*'TOX and EXPO INPUTS'!$E$33/'TOX and EXPO INPUTS'!$E$34),"0.00E+00"))</f>
        <v>#DIV/0!</v>
      </c>
      <c r="BL771" s="37" t="e">
        <f>VALUE(TEXT((AE771*$U771/365*'TOX and EXPO INPUTS'!$E$33/'TOX and EXPO INPUTS'!$E$34),"0.00E+00"))</f>
        <v>#DIV/0!</v>
      </c>
      <c r="BM771" s="37" t="e">
        <f>VALUE(TEXT((AF771*$U771/365*'TOX and EXPO INPUTS'!$E$33/'TOX and EXPO INPUTS'!$E$34),"0.00E+00"))</f>
        <v>#DIV/0!</v>
      </c>
      <c r="BN771" s="42" t="e">
        <f>VALUE(TEXT((AL771*$T771/365*'TOX and EXPO INPUTS'!$E$33/'TOX and EXPO INPUTS'!$E$34),"0.00E+00"))</f>
        <v>#DIV/0!</v>
      </c>
      <c r="BO771" s="37" t="e">
        <f>VALUE(TEXT((AM771*$T771/365*'TOX and EXPO INPUTS'!$E$33/'TOX and EXPO INPUTS'!$E$34),"0.00E+00"))</f>
        <v>#DIV/0!</v>
      </c>
      <c r="BP771" s="42" t="e">
        <f>VALUE(TEXT((AL771*$U771/365*'TOX and EXPO INPUTS'!$E$33/'TOX and EXPO INPUTS'!$E$34),"0.00E+00"))</f>
        <v>#DIV/0!</v>
      </c>
      <c r="BQ771" s="37" t="e">
        <f>VALUE(TEXT((AM771*$U771/365*'TOX and EXPO INPUTS'!$E$33/'TOX and EXPO INPUTS'!$E$34),"0.00E+00"))</f>
        <v>#DIV/0!</v>
      </c>
      <c r="BR771" s="42" t="e">
        <f>VALUE(TEXT((AP771*$T771/365*'TOX and EXPO INPUTS'!$E$33/'TOX and EXPO INPUTS'!$E$34),"0.00E+00"))</f>
        <v>#DIV/0!</v>
      </c>
      <c r="BS771" s="37" t="e">
        <f>VALUE(TEXT((AQ771*$T771/365*'TOX and EXPO INPUTS'!$E$33/'TOX and EXPO INPUTS'!$E$34),"0.00E+00"))</f>
        <v>#DIV/0!</v>
      </c>
      <c r="BT771" s="37" t="e">
        <f>VALUE(TEXT((AR771*$T771/365*'TOX and EXPO INPUTS'!$E$33/'TOX and EXPO INPUTS'!$E$34),"0.00E+00"))</f>
        <v>#DIV/0!</v>
      </c>
      <c r="BU771" s="37" t="e">
        <f>VALUE(TEXT((AS771*$T771/365*'TOX and EXPO INPUTS'!$E$33/'TOX and EXPO INPUTS'!$E$34),"0.00E+00"))</f>
        <v>#DIV/0!</v>
      </c>
      <c r="BV771" s="37" t="e">
        <f>VALUE(TEXT((AT771*$T771/365*'TOX and EXPO INPUTS'!$E$33/'TOX and EXPO INPUTS'!$E$34),"0.00E+00"))</f>
        <v>#DIV/0!</v>
      </c>
      <c r="BW771" s="37" t="e">
        <f>VALUE(TEXT((AU771*$T771/365*'TOX and EXPO INPUTS'!$E$33/'TOX and EXPO INPUTS'!$E$34),"0.00E+00"))</f>
        <v>#DIV/0!</v>
      </c>
      <c r="BX771" s="42" t="e">
        <f>VALUE(TEXT((AP771*$U771/365*'TOX and EXPO INPUTS'!$E$33/'TOX and EXPO INPUTS'!$E$34),"0.00E+00"))</f>
        <v>#DIV/0!</v>
      </c>
      <c r="BY771" s="37" t="e">
        <f>VALUE(TEXT((AQ771*$U771/365*'TOX and EXPO INPUTS'!$E$33/'TOX and EXPO INPUTS'!$E$34),"0.00E+00"))</f>
        <v>#DIV/0!</v>
      </c>
      <c r="BZ771" s="37" t="e">
        <f>VALUE(TEXT((AR771*$U771/365*'TOX and EXPO INPUTS'!$E$33/'TOX and EXPO INPUTS'!$E$34),"0.00E+00"))</f>
        <v>#DIV/0!</v>
      </c>
      <c r="CA771" s="37" t="e">
        <f>VALUE(TEXT((AS771*$U771/365*'TOX and EXPO INPUTS'!$E$33/'TOX and EXPO INPUTS'!$E$34),"0.00E+00"))</f>
        <v>#DIV/0!</v>
      </c>
      <c r="CB771" s="37" t="e">
        <f>VALUE(TEXT((AT771*$U771/365*'TOX and EXPO INPUTS'!$E$33/'TOX and EXPO INPUTS'!$E$34),"0.00E+00"))</f>
        <v>#DIV/0!</v>
      </c>
      <c r="CC771" s="37" t="e">
        <f>VALUE(TEXT((AU771*$U771/365*'TOX and EXPO INPUTS'!$E$33/'TOX and EXPO INPUTS'!$E$34),"0.00E+00"))</f>
        <v>#DIV/0!</v>
      </c>
      <c r="CD771" s="58" t="e">
        <f>VALUE(TEXT((BR771*'TOX and EXPO INPUTS'!$F$23),"0.00E+00"))</f>
        <v>#DIV/0!</v>
      </c>
      <c r="CE771" s="57" t="e">
        <f>VALUE(TEXT((BS771*'TOX and EXPO INPUTS'!$F$23),"0.00E+00"))</f>
        <v>#DIV/0!</v>
      </c>
      <c r="CF771" s="57" t="e">
        <f>VALUE(TEXT((BT771*'TOX and EXPO INPUTS'!$F$23),"0.00E+00"))</f>
        <v>#DIV/0!</v>
      </c>
      <c r="CG771" s="57" t="e">
        <f>VALUE(TEXT((BU771*'TOX and EXPO INPUTS'!$F$23),"0.00E+00"))</f>
        <v>#DIV/0!</v>
      </c>
      <c r="CH771" s="57" t="e">
        <f>VALUE(TEXT((BV771*'TOX and EXPO INPUTS'!$F$23),"0.00E+00"))</f>
        <v>#DIV/0!</v>
      </c>
      <c r="CI771" s="57" t="e">
        <f>VALUE(TEXT((BW771*'TOX and EXPO INPUTS'!$F$23),"0.00E+00"))</f>
        <v>#DIV/0!</v>
      </c>
      <c r="CJ771" s="58" t="e">
        <f>VALUE(TEXT((BX771*'TOX and EXPO INPUTS'!$F$23),"0.00E+00"))</f>
        <v>#DIV/0!</v>
      </c>
      <c r="CK771" s="57" t="e">
        <f>VALUE(TEXT((BY771*'TOX and EXPO INPUTS'!$F$23),"0.00E+00"))</f>
        <v>#DIV/0!</v>
      </c>
      <c r="CL771" s="57" t="e">
        <f>VALUE(TEXT((BZ771*'TOX and EXPO INPUTS'!$F$23),"0.00E+00"))</f>
        <v>#DIV/0!</v>
      </c>
      <c r="CM771" s="57" t="e">
        <f>VALUE(TEXT((CA771*'TOX and EXPO INPUTS'!$F$23),"0.00E+00"))</f>
        <v>#DIV/0!</v>
      </c>
      <c r="CN771" s="57" t="e">
        <f>VALUE(TEXT((CB771*'TOX and EXPO INPUTS'!$F$23),"0.00E+00"))</f>
        <v>#DIV/0!</v>
      </c>
      <c r="CO771" s="57" t="e">
        <f>VALUE(TEXT((CC771*'TOX and EXPO INPUTS'!$F$23),"0.00E+00"))</f>
        <v>#DIV/0!</v>
      </c>
      <c r="CP771" s="38" t="s">
        <v>106</v>
      </c>
      <c r="CQ771" s="34" t="s">
        <v>107</v>
      </c>
      <c r="CR771" s="34" t="s">
        <v>108</v>
      </c>
      <c r="CS771" s="39" t="s">
        <v>109</v>
      </c>
    </row>
    <row r="772" spans="1:97" ht="48" customHeight="1" x14ac:dyDescent="0.25">
      <c r="A772" s="34" t="s">
        <v>98</v>
      </c>
      <c r="B772" s="34" t="s">
        <v>99</v>
      </c>
      <c r="C772" s="34" t="s">
        <v>100</v>
      </c>
      <c r="D772" s="34" t="s">
        <v>442</v>
      </c>
      <c r="E772" s="39" t="s">
        <v>102</v>
      </c>
      <c r="F772" s="40" t="s">
        <v>183</v>
      </c>
      <c r="G772" s="43"/>
      <c r="H772" s="36" t="s">
        <v>104</v>
      </c>
      <c r="I772" s="67"/>
      <c r="J772" s="36" t="s">
        <v>105</v>
      </c>
      <c r="K772" s="100">
        <f>VLOOKUP(F772,'Amount Seed Planted_variables'!$A$3:$I$74,2,0)</f>
        <v>8333</v>
      </c>
      <c r="L772" s="100">
        <f>VLOOKUP(F772,'Amount Seed Planted_variables'!$A$3:$I$74,3,0)</f>
        <v>22000</v>
      </c>
      <c r="M772" s="36">
        <f t="shared" si="354"/>
        <v>0</v>
      </c>
      <c r="N772" s="35">
        <f t="shared" si="355"/>
        <v>0</v>
      </c>
      <c r="O772" s="101">
        <v>360000</v>
      </c>
      <c r="P772" s="93">
        <f>VLOOKUP(F772,'Amount Seed Planted_variables'!$A$3:$I$74,4,0)</f>
        <v>100000</v>
      </c>
      <c r="Q772" s="93">
        <f>VLOOKUP(F772,'Amount Seed Planted_variables'!$A$3:$I$74,7,0)</f>
        <v>80</v>
      </c>
      <c r="R772" s="93">
        <f>VLOOKUP(F772,'Amount Seed Planted_variables'!$A$3:$I$74,8,0)</f>
        <v>8000000</v>
      </c>
      <c r="S772" s="87" t="str">
        <f t="shared" si="351"/>
        <v>NA</v>
      </c>
      <c r="T772" s="35">
        <v>10</v>
      </c>
      <c r="U772" s="35">
        <v>30</v>
      </c>
      <c r="V772" s="41">
        <v>3994</v>
      </c>
      <c r="W772" s="35">
        <v>797</v>
      </c>
      <c r="X772" s="35">
        <v>530</v>
      </c>
      <c r="Y772" s="41">
        <v>66</v>
      </c>
      <c r="Z772" s="35">
        <f t="shared" si="397"/>
        <v>6.6000000000000005</v>
      </c>
      <c r="AA772" s="42">
        <f t="shared" si="356"/>
        <v>0</v>
      </c>
      <c r="AB772" s="37">
        <f t="shared" si="357"/>
        <v>0</v>
      </c>
      <c r="AC772" s="37">
        <f t="shared" si="358"/>
        <v>0</v>
      </c>
      <c r="AD772" s="42" t="e">
        <f>VALUE(TEXT(((AA772*'TOX and EXPO INPUTS'!$F$13)/'TOX and EXPO INPUTS'!$E$27),"0.00E+00"))</f>
        <v>#DIV/0!</v>
      </c>
      <c r="AE772" s="37" t="e">
        <f>VALUE(TEXT(((AB772*'TOX and EXPO INPUTS'!$F$13)/'TOX and EXPO INPUTS'!$E$27),"0.00E+00"))</f>
        <v>#DIV/0!</v>
      </c>
      <c r="AF772" s="37" t="e">
        <f>VALUE(TEXT(((AC772*'TOX and EXPO INPUTS'!$F$13)/'TOX and EXPO INPUTS'!$E$27),"0.00E+00"))</f>
        <v>#DIV/0!</v>
      </c>
      <c r="AG772" s="42" t="e">
        <f>IF($E772="ST",VALUE(TEXT(('TOX and EXPO INPUTS'!$F$7/AD772),"0.0E+00")),IF($E772="IT",VALUE(TEXT(('TOX and EXPO INPUTS'!$F$10/AD772),"0.0E+00"))))</f>
        <v>#DIV/0!</v>
      </c>
      <c r="AH772" s="37" t="e">
        <f>IF($E772="ST",VALUE(TEXT(('TOX and EXPO INPUTS'!$F$7/AE772),"0.0E+00")),IF($E772="IT",VALUE(TEXT(('TOX and EXPO INPUTS'!$F$10/AE772),"0.0E+00"))))</f>
        <v>#DIV/0!</v>
      </c>
      <c r="AI772" s="37" t="e">
        <f>IF($E772="ST",VALUE(TEXT(('TOX and EXPO INPUTS'!$F$7/AF772),"0.0E+00")),IF($E772="IT",VALUE(TEXT(('TOX and EXPO INPUTS'!$F$10/AF772),"0.0E+00"))))</f>
        <v>#DIV/0!</v>
      </c>
      <c r="AJ772" s="42">
        <f t="shared" si="352"/>
        <v>0</v>
      </c>
      <c r="AK772" s="37">
        <f t="shared" si="353"/>
        <v>0</v>
      </c>
      <c r="AL772" s="42" t="e">
        <f>VALUE(TEXT(((AJ772*'TOX and EXPO INPUTS'!$F$21)/'TOX and EXPO INPUTS'!$E$29),"0.00E+00"))</f>
        <v>#DIV/0!</v>
      </c>
      <c r="AM772" s="37" t="e">
        <f>VALUE(TEXT(((AK772*'TOX and EXPO INPUTS'!$F$21)/'TOX and EXPO INPUTS'!$E$29),"0.00E+00"))</f>
        <v>#DIV/0!</v>
      </c>
      <c r="AN772" s="42" t="e">
        <f>IF($E772="ST",VALUE(TEXT(('TOX and EXPO INPUTS'!$F$15/AL772),"0.0E+00")),IF($E772="IT",VALUE(TEXT(('TOX and EXPO INPUTS'!$F$18/AL772),"0.0E+00"))))</f>
        <v>#DIV/0!</v>
      </c>
      <c r="AO772" s="37" t="e">
        <f>IF($E772="ST",VALUE(TEXT(('TOX and EXPO INPUTS'!$F$15/AM772),"0.0E+00")),IF($E772="IT",VALUE(TEXT(('TOX and EXPO INPUTS'!$F$18/AM772),"0.0E+00"))))</f>
        <v>#DIV/0!</v>
      </c>
      <c r="AP772" s="42" t="e">
        <f t="shared" si="385"/>
        <v>#DIV/0!</v>
      </c>
      <c r="AQ772" s="37" t="e">
        <f t="shared" si="386"/>
        <v>#DIV/0!</v>
      </c>
      <c r="AR772" s="37" t="e">
        <f t="shared" si="387"/>
        <v>#DIV/0!</v>
      </c>
      <c r="AS772" s="37" t="e">
        <f t="shared" si="388"/>
        <v>#DIV/0!</v>
      </c>
      <c r="AT772" s="37" t="e">
        <f t="shared" si="389"/>
        <v>#DIV/0!</v>
      </c>
      <c r="AU772" s="37" t="e">
        <f t="shared" si="390"/>
        <v>#DIV/0!</v>
      </c>
      <c r="AV772" s="42" t="e">
        <f t="shared" si="391"/>
        <v>#DIV/0!</v>
      </c>
      <c r="AW772" s="37" t="e">
        <f t="shared" si="392"/>
        <v>#DIV/0!</v>
      </c>
      <c r="AX772" s="37" t="e">
        <f t="shared" si="393"/>
        <v>#DIV/0!</v>
      </c>
      <c r="AY772" s="37" t="e">
        <f t="shared" si="394"/>
        <v>#DIV/0!</v>
      </c>
      <c r="AZ772" s="37" t="e">
        <f t="shared" si="395"/>
        <v>#DIV/0!</v>
      </c>
      <c r="BA772" s="37" t="e">
        <f t="shared" si="396"/>
        <v>#DIV/0!</v>
      </c>
      <c r="BB772" s="42" t="e">
        <f>IF($E772="ST",VALUE(TEXT((1/(('TOX and EXPO INPUTS'!$F$9/AG772)+('TOX and EXPO INPUTS'!$F$17/AN772))),"0.0E+00")),IF($E772="IT",VALUE(TEXT((1/(('TOX and EXPO INPUTS'!$F$12/AG772)+('TOX and EXPO INPUTS'!$F$20/AN772))),"0.0E+00"))))</f>
        <v>#DIV/0!</v>
      </c>
      <c r="BC772" s="37" t="e">
        <f>IF($E772="ST",VALUE(TEXT((1/(('TOX and EXPO INPUTS'!$F$9/AH772)+('TOX and EXPO INPUTS'!$F$17/AN772))),"0.0E+00")),IF($E772="IT",VALUE(TEXT((1/(('TOX and EXPO INPUTS'!$F$12/AH772)+('TOX and EXPO INPUTS'!$F$20/AN772))),"0.0E+00"))))</f>
        <v>#DIV/0!</v>
      </c>
      <c r="BD772" s="37" t="e">
        <f>IF($E772="ST",VALUE(TEXT((1/(('TOX and EXPO INPUTS'!$F$9/AI772)+('TOX and EXPO INPUTS'!$F$17/AN772))),"0.0E+00")),IF($E772="IT",VALUE(TEXT((1/(('TOX and EXPO INPUTS'!$F$12/AI772)+('TOX and EXPO INPUTS'!$F$20/AN772))),"0.0E+00"))))</f>
        <v>#DIV/0!</v>
      </c>
      <c r="BE772" s="37" t="e">
        <f>IF($E772="ST",VALUE(TEXT((1/(('TOX and EXPO INPUTS'!$F$9/AG772)+('TOX and EXPO INPUTS'!$F$17/AO772))),"0.0E+00")),IF($E772="IT",VALUE(TEXT((1/(('TOX and EXPO INPUTS'!$F$12/AG772)+('TOX and EXPO INPUTS'!$F$20/AO772))),"0.0E+00"))))</f>
        <v>#DIV/0!</v>
      </c>
      <c r="BF772" s="37" t="e">
        <f>IF($E772="ST",VALUE(TEXT((1/(('TOX and EXPO INPUTS'!$F$9/AH772)+('TOX and EXPO INPUTS'!$F$17/AO772))),"0.0E+00")),IF($E772="IT",VALUE(TEXT((1/(('TOX and EXPO INPUTS'!$F$12/AH772)+('TOX and EXPO INPUTS'!$F$20/AO772))),"0.0E+00"))))</f>
        <v>#DIV/0!</v>
      </c>
      <c r="BG772" s="37" t="e">
        <f>IF($E772="ST",VALUE(TEXT((1/(('TOX and EXPO INPUTS'!$F$9/AI772)+('TOX and EXPO INPUTS'!$F$17/AO772))),"0.0E+00")),IF($E772="IT",VALUE(TEXT((1/(('TOX and EXPO INPUTS'!$F$12/AI772)+('TOX and EXPO INPUTS'!$F$20/AO772))),"0.0E+00"))))</f>
        <v>#DIV/0!</v>
      </c>
      <c r="BH772" s="42" t="e">
        <f>VALUE(TEXT((AD772*$T772/365*'TOX and EXPO INPUTS'!$E$33/'TOX and EXPO INPUTS'!$E$34),"0.00E+00"))</f>
        <v>#DIV/0!</v>
      </c>
      <c r="BI772" s="37" t="e">
        <f>VALUE(TEXT((AE772*$T772/365*'TOX and EXPO INPUTS'!$E$33/'TOX and EXPO INPUTS'!$E$34),"0.00E+00"))</f>
        <v>#DIV/0!</v>
      </c>
      <c r="BJ772" s="37" t="e">
        <f>VALUE(TEXT((AF772*$T772/365*'TOX and EXPO INPUTS'!$E$33/'TOX and EXPO INPUTS'!$E$34),"0.00E+00"))</f>
        <v>#DIV/0!</v>
      </c>
      <c r="BK772" s="42" t="e">
        <f>VALUE(TEXT((AD772*$U772/365*'TOX and EXPO INPUTS'!$E$33/'TOX and EXPO INPUTS'!$E$34),"0.00E+00"))</f>
        <v>#DIV/0!</v>
      </c>
      <c r="BL772" s="37" t="e">
        <f>VALUE(TEXT((AE772*$U772/365*'TOX and EXPO INPUTS'!$E$33/'TOX and EXPO INPUTS'!$E$34),"0.00E+00"))</f>
        <v>#DIV/0!</v>
      </c>
      <c r="BM772" s="37" t="e">
        <f>VALUE(TEXT((AF772*$U772/365*'TOX and EXPO INPUTS'!$E$33/'TOX and EXPO INPUTS'!$E$34),"0.00E+00"))</f>
        <v>#DIV/0!</v>
      </c>
      <c r="BN772" s="42" t="e">
        <f>VALUE(TEXT((AL772*$T772/365*'TOX and EXPO INPUTS'!$E$33/'TOX and EXPO INPUTS'!$E$34),"0.00E+00"))</f>
        <v>#DIV/0!</v>
      </c>
      <c r="BO772" s="37" t="e">
        <f>VALUE(TEXT((AM772*$T772/365*'TOX and EXPO INPUTS'!$E$33/'TOX and EXPO INPUTS'!$E$34),"0.00E+00"))</f>
        <v>#DIV/0!</v>
      </c>
      <c r="BP772" s="42" t="e">
        <f>VALUE(TEXT((AL772*$U772/365*'TOX and EXPO INPUTS'!$E$33/'TOX and EXPO INPUTS'!$E$34),"0.00E+00"))</f>
        <v>#DIV/0!</v>
      </c>
      <c r="BQ772" s="37" t="e">
        <f>VALUE(TEXT((AM772*$U772/365*'TOX and EXPO INPUTS'!$E$33/'TOX and EXPO INPUTS'!$E$34),"0.00E+00"))</f>
        <v>#DIV/0!</v>
      </c>
      <c r="BR772" s="42" t="e">
        <f>VALUE(TEXT((AP772*$T772/365*'TOX and EXPO INPUTS'!$E$33/'TOX and EXPO INPUTS'!$E$34),"0.00E+00"))</f>
        <v>#DIV/0!</v>
      </c>
      <c r="BS772" s="37" t="e">
        <f>VALUE(TEXT((AQ772*$T772/365*'TOX and EXPO INPUTS'!$E$33/'TOX and EXPO INPUTS'!$E$34),"0.00E+00"))</f>
        <v>#DIV/0!</v>
      </c>
      <c r="BT772" s="37" t="e">
        <f>VALUE(TEXT((AR772*$T772/365*'TOX and EXPO INPUTS'!$E$33/'TOX and EXPO INPUTS'!$E$34),"0.00E+00"))</f>
        <v>#DIV/0!</v>
      </c>
      <c r="BU772" s="37" t="e">
        <f>VALUE(TEXT((AS772*$T772/365*'TOX and EXPO INPUTS'!$E$33/'TOX and EXPO INPUTS'!$E$34),"0.00E+00"))</f>
        <v>#DIV/0!</v>
      </c>
      <c r="BV772" s="37" t="e">
        <f>VALUE(TEXT((AT772*$T772/365*'TOX and EXPO INPUTS'!$E$33/'TOX and EXPO INPUTS'!$E$34),"0.00E+00"))</f>
        <v>#DIV/0!</v>
      </c>
      <c r="BW772" s="37" t="e">
        <f>VALUE(TEXT((AU772*$T772/365*'TOX and EXPO INPUTS'!$E$33/'TOX and EXPO INPUTS'!$E$34),"0.00E+00"))</f>
        <v>#DIV/0!</v>
      </c>
      <c r="BX772" s="42" t="e">
        <f>VALUE(TEXT((AP772*$U772/365*'TOX and EXPO INPUTS'!$E$33/'TOX and EXPO INPUTS'!$E$34),"0.00E+00"))</f>
        <v>#DIV/0!</v>
      </c>
      <c r="BY772" s="37" t="e">
        <f>VALUE(TEXT((AQ772*$U772/365*'TOX and EXPO INPUTS'!$E$33/'TOX and EXPO INPUTS'!$E$34),"0.00E+00"))</f>
        <v>#DIV/0!</v>
      </c>
      <c r="BZ772" s="37" t="e">
        <f>VALUE(TEXT((AR772*$U772/365*'TOX and EXPO INPUTS'!$E$33/'TOX and EXPO INPUTS'!$E$34),"0.00E+00"))</f>
        <v>#DIV/0!</v>
      </c>
      <c r="CA772" s="37" t="e">
        <f>VALUE(TEXT((AS772*$U772/365*'TOX and EXPO INPUTS'!$E$33/'TOX and EXPO INPUTS'!$E$34),"0.00E+00"))</f>
        <v>#DIV/0!</v>
      </c>
      <c r="CB772" s="37" t="e">
        <f>VALUE(TEXT((AT772*$U772/365*'TOX and EXPO INPUTS'!$E$33/'TOX and EXPO INPUTS'!$E$34),"0.00E+00"))</f>
        <v>#DIV/0!</v>
      </c>
      <c r="CC772" s="37" t="e">
        <f>VALUE(TEXT((AU772*$U772/365*'TOX and EXPO INPUTS'!$E$33/'TOX and EXPO INPUTS'!$E$34),"0.00E+00"))</f>
        <v>#DIV/0!</v>
      </c>
      <c r="CD772" s="58" t="e">
        <f>VALUE(TEXT((BR772*'TOX and EXPO INPUTS'!$F$23),"0.00E+00"))</f>
        <v>#DIV/0!</v>
      </c>
      <c r="CE772" s="57" t="e">
        <f>VALUE(TEXT((BS772*'TOX and EXPO INPUTS'!$F$23),"0.00E+00"))</f>
        <v>#DIV/0!</v>
      </c>
      <c r="CF772" s="57" t="e">
        <f>VALUE(TEXT((BT772*'TOX and EXPO INPUTS'!$F$23),"0.00E+00"))</f>
        <v>#DIV/0!</v>
      </c>
      <c r="CG772" s="57" t="e">
        <f>VALUE(TEXT((BU772*'TOX and EXPO INPUTS'!$F$23),"0.00E+00"))</f>
        <v>#DIV/0!</v>
      </c>
      <c r="CH772" s="57" t="e">
        <f>VALUE(TEXT((BV772*'TOX and EXPO INPUTS'!$F$23),"0.00E+00"))</f>
        <v>#DIV/0!</v>
      </c>
      <c r="CI772" s="57" t="e">
        <f>VALUE(TEXT((BW772*'TOX and EXPO INPUTS'!$F$23),"0.00E+00"))</f>
        <v>#DIV/0!</v>
      </c>
      <c r="CJ772" s="58" t="e">
        <f>VALUE(TEXT((BX772*'TOX and EXPO INPUTS'!$F$23),"0.00E+00"))</f>
        <v>#DIV/0!</v>
      </c>
      <c r="CK772" s="57" t="e">
        <f>VALUE(TEXT((BY772*'TOX and EXPO INPUTS'!$F$23),"0.00E+00"))</f>
        <v>#DIV/0!</v>
      </c>
      <c r="CL772" s="57" t="e">
        <f>VALUE(TEXT((BZ772*'TOX and EXPO INPUTS'!$F$23),"0.00E+00"))</f>
        <v>#DIV/0!</v>
      </c>
      <c r="CM772" s="57" t="e">
        <f>VALUE(TEXT((CA772*'TOX and EXPO INPUTS'!$F$23),"0.00E+00"))</f>
        <v>#DIV/0!</v>
      </c>
      <c r="CN772" s="57" t="e">
        <f>VALUE(TEXT((CB772*'TOX and EXPO INPUTS'!$F$23),"0.00E+00"))</f>
        <v>#DIV/0!</v>
      </c>
      <c r="CO772" s="57" t="e">
        <f>VALUE(TEXT((CC772*'TOX and EXPO INPUTS'!$F$23),"0.00E+00"))</f>
        <v>#DIV/0!</v>
      </c>
      <c r="CP772" s="38" t="s">
        <v>106</v>
      </c>
      <c r="CQ772" s="34" t="s">
        <v>107</v>
      </c>
      <c r="CR772" s="34" t="s">
        <v>108</v>
      </c>
      <c r="CS772" s="39" t="s">
        <v>109</v>
      </c>
    </row>
    <row r="773" spans="1:97" ht="48" customHeight="1" x14ac:dyDescent="0.25">
      <c r="A773" s="34" t="s">
        <v>98</v>
      </c>
      <c r="B773" s="34" t="s">
        <v>99</v>
      </c>
      <c r="C773" s="34" t="s">
        <v>100</v>
      </c>
      <c r="D773" s="34" t="s">
        <v>101</v>
      </c>
      <c r="E773" s="39" t="s">
        <v>112</v>
      </c>
      <c r="F773" s="40" t="s">
        <v>183</v>
      </c>
      <c r="G773" s="43"/>
      <c r="H773" s="36" t="s">
        <v>104</v>
      </c>
      <c r="I773" s="67"/>
      <c r="J773" s="36" t="s">
        <v>105</v>
      </c>
      <c r="K773" s="100">
        <f>VLOOKUP(F773,'Amount Seed Planted_variables'!$A$3:$I$74,2,0)</f>
        <v>8333</v>
      </c>
      <c r="L773" s="100">
        <f>VLOOKUP(F773,'Amount Seed Planted_variables'!$A$3:$I$74,3,0)</f>
        <v>22000</v>
      </c>
      <c r="M773" s="36">
        <f t="shared" si="354"/>
        <v>0</v>
      </c>
      <c r="N773" s="35">
        <f t="shared" si="355"/>
        <v>0</v>
      </c>
      <c r="O773" s="101">
        <v>180000</v>
      </c>
      <c r="P773" s="93">
        <f>VLOOKUP(F773,'Amount Seed Planted_variables'!$A$3:$I$74,4,0)</f>
        <v>100000</v>
      </c>
      <c r="Q773" s="93">
        <f>VLOOKUP(F773,'Amount Seed Planted_variables'!$A$3:$I$74,7,0)</f>
        <v>80</v>
      </c>
      <c r="R773" s="93">
        <f>VLOOKUP(F773,'Amount Seed Planted_variables'!$A$3:$I$74,8,0)</f>
        <v>8000000</v>
      </c>
      <c r="S773" s="87" t="str">
        <f t="shared" ref="S773:S836" si="411">IF(D773="Cleaning",2.5,"NA")</f>
        <v>NA</v>
      </c>
      <c r="T773" s="35">
        <v>10</v>
      </c>
      <c r="U773" s="35">
        <v>30</v>
      </c>
      <c r="V773" s="41">
        <v>349</v>
      </c>
      <c r="W773" s="35">
        <v>51.2</v>
      </c>
      <c r="X773" s="35">
        <v>42.2</v>
      </c>
      <c r="Y773" s="41">
        <v>1.2</v>
      </c>
      <c r="Z773" s="35">
        <f t="shared" si="397"/>
        <v>0.12</v>
      </c>
      <c r="AA773" s="42">
        <f t="shared" si="356"/>
        <v>0</v>
      </c>
      <c r="AB773" s="37">
        <f t="shared" si="357"/>
        <v>0</v>
      </c>
      <c r="AC773" s="37">
        <f t="shared" si="358"/>
        <v>0</v>
      </c>
      <c r="AD773" s="42" t="e">
        <f>VALUE(TEXT(((AA773*'TOX and EXPO INPUTS'!$F$13)/'TOX and EXPO INPUTS'!$E$27),"0.00E+00"))</f>
        <v>#DIV/0!</v>
      </c>
      <c r="AE773" s="37" t="e">
        <f>VALUE(TEXT(((AB773*'TOX and EXPO INPUTS'!$F$13)/'TOX and EXPO INPUTS'!$E$27),"0.00E+00"))</f>
        <v>#DIV/0!</v>
      </c>
      <c r="AF773" s="37" t="e">
        <f>VALUE(TEXT(((AC773*'TOX and EXPO INPUTS'!$F$13)/'TOX and EXPO INPUTS'!$E$27),"0.00E+00"))</f>
        <v>#DIV/0!</v>
      </c>
      <c r="AG773" s="42" t="e">
        <f>IF($E773="ST",VALUE(TEXT(('TOX and EXPO INPUTS'!$F$7/AD773),"0.0E+00")),IF($E773="IT",VALUE(TEXT(('TOX and EXPO INPUTS'!$F$10/AD773),"0.0E+00"))))</f>
        <v>#DIV/0!</v>
      </c>
      <c r="AH773" s="37" t="e">
        <f>IF($E773="ST",VALUE(TEXT(('TOX and EXPO INPUTS'!$F$7/AE773),"0.0E+00")),IF($E773="IT",VALUE(TEXT(('TOX and EXPO INPUTS'!$F$10/AE773),"0.0E+00"))))</f>
        <v>#DIV/0!</v>
      </c>
      <c r="AI773" s="37" t="e">
        <f>IF($E773="ST",VALUE(TEXT(('TOX and EXPO INPUTS'!$F$7/AF773),"0.0E+00")),IF($E773="IT",VALUE(TEXT(('TOX and EXPO INPUTS'!$F$10/AF773),"0.0E+00"))))</f>
        <v>#DIV/0!</v>
      </c>
      <c r="AJ773" s="42">
        <f t="shared" ref="AJ773:AJ836" si="412">IF($A773="On-farm",VALUE(TEXT(((Y773/1000)*$M773*$R773),"0.00E+00")),IF($D773="Treating",VALUE(TEXT(((Y773/1000)*$N773*$O773),"0.00E+00")),IF($D773="Packaging",VALUE(TEXT(((Y773/1000)*$N773*$O773),"0.00E+00")),IF($D773="Cleaning",VALUE(TEXT(((Y773/1000)*$N773*$S773),"0.00E+00")),IF($D773="Loading/Planting",VALUE(TEXT(((Y773/1000)*$M773*$R773),"0.00E+00")))))))</f>
        <v>0</v>
      </c>
      <c r="AK773" s="37">
        <f t="shared" ref="AK773:AK836" si="413">IF($A773="On-farm",VALUE(TEXT(((Z773/1000)*$M773*$R773),"0.00E+00")),IF($D773="Treating",VALUE(TEXT(((Z773/1000)*$N773*$O773),"0.00E+00")),IF($D773="Packaging",VALUE(TEXT(((Z773/1000)*$N773*$O773),"0.00E+00")),IF($D773="Cleaning",VALUE(TEXT(((Z773/1000)*$N773*$S773),"0.00E+00")),IF($D773="Loading/Planting",VALUE(TEXT(((Z773/1000)*$M773*$R773),"0.00E+00")))))))</f>
        <v>0</v>
      </c>
      <c r="AL773" s="42" t="e">
        <f>VALUE(TEXT(((AJ773*'TOX and EXPO INPUTS'!$F$21)/'TOX and EXPO INPUTS'!$E$29),"0.00E+00"))</f>
        <v>#DIV/0!</v>
      </c>
      <c r="AM773" s="37" t="e">
        <f>VALUE(TEXT(((AK773*'TOX and EXPO INPUTS'!$F$21)/'TOX and EXPO INPUTS'!$E$29),"0.00E+00"))</f>
        <v>#DIV/0!</v>
      </c>
      <c r="AN773" s="42" t="e">
        <f>IF($E773="ST",VALUE(TEXT(('TOX and EXPO INPUTS'!$F$15/AL773),"0.0E+00")),IF($E773="IT",VALUE(TEXT(('TOX and EXPO INPUTS'!$F$18/AL773),"0.0E+00"))))</f>
        <v>#DIV/0!</v>
      </c>
      <c r="AO773" s="37" t="e">
        <f>IF($E773="ST",VALUE(TEXT(('TOX and EXPO INPUTS'!$F$15/AM773),"0.0E+00")),IF($E773="IT",VALUE(TEXT(('TOX and EXPO INPUTS'!$F$18/AM773),"0.0E+00"))))</f>
        <v>#DIV/0!</v>
      </c>
      <c r="AP773" s="42" t="e">
        <f t="shared" si="385"/>
        <v>#DIV/0!</v>
      </c>
      <c r="AQ773" s="37" t="e">
        <f t="shared" si="386"/>
        <v>#DIV/0!</v>
      </c>
      <c r="AR773" s="37" t="e">
        <f t="shared" si="387"/>
        <v>#DIV/0!</v>
      </c>
      <c r="AS773" s="37" t="e">
        <f t="shared" si="388"/>
        <v>#DIV/0!</v>
      </c>
      <c r="AT773" s="37" t="e">
        <f t="shared" si="389"/>
        <v>#DIV/0!</v>
      </c>
      <c r="AU773" s="37" t="e">
        <f t="shared" si="390"/>
        <v>#DIV/0!</v>
      </c>
      <c r="AV773" s="42" t="e">
        <f t="shared" si="391"/>
        <v>#DIV/0!</v>
      </c>
      <c r="AW773" s="37" t="e">
        <f t="shared" si="392"/>
        <v>#DIV/0!</v>
      </c>
      <c r="AX773" s="37" t="e">
        <f t="shared" si="393"/>
        <v>#DIV/0!</v>
      </c>
      <c r="AY773" s="37" t="e">
        <f t="shared" si="394"/>
        <v>#DIV/0!</v>
      </c>
      <c r="AZ773" s="37" t="e">
        <f t="shared" si="395"/>
        <v>#DIV/0!</v>
      </c>
      <c r="BA773" s="37" t="e">
        <f t="shared" si="396"/>
        <v>#DIV/0!</v>
      </c>
      <c r="BB773" s="42" t="e">
        <f>IF($E773="ST",VALUE(TEXT((1/(('TOX and EXPO INPUTS'!$F$9/AG773)+('TOX and EXPO INPUTS'!$F$17/AN773))),"0.0E+00")),IF($E773="IT",VALUE(TEXT((1/(('TOX and EXPO INPUTS'!$F$12/AG773)+('TOX and EXPO INPUTS'!$F$20/AN773))),"0.0E+00"))))</f>
        <v>#DIV/0!</v>
      </c>
      <c r="BC773" s="37" t="e">
        <f>IF($E773="ST",VALUE(TEXT((1/(('TOX and EXPO INPUTS'!$F$9/AH773)+('TOX and EXPO INPUTS'!$F$17/AN773))),"0.0E+00")),IF($E773="IT",VALUE(TEXT((1/(('TOX and EXPO INPUTS'!$F$12/AH773)+('TOX and EXPO INPUTS'!$F$20/AN773))),"0.0E+00"))))</f>
        <v>#DIV/0!</v>
      </c>
      <c r="BD773" s="37" t="e">
        <f>IF($E773="ST",VALUE(TEXT((1/(('TOX and EXPO INPUTS'!$F$9/AI773)+('TOX and EXPO INPUTS'!$F$17/AN773))),"0.0E+00")),IF($E773="IT",VALUE(TEXT((1/(('TOX and EXPO INPUTS'!$F$12/AI773)+('TOX and EXPO INPUTS'!$F$20/AN773))),"0.0E+00"))))</f>
        <v>#DIV/0!</v>
      </c>
      <c r="BE773" s="37" t="e">
        <f>IF($E773="ST",VALUE(TEXT((1/(('TOX and EXPO INPUTS'!$F$9/AG773)+('TOX and EXPO INPUTS'!$F$17/AO773))),"0.0E+00")),IF($E773="IT",VALUE(TEXT((1/(('TOX and EXPO INPUTS'!$F$12/AG773)+('TOX and EXPO INPUTS'!$F$20/AO773))),"0.0E+00"))))</f>
        <v>#DIV/0!</v>
      </c>
      <c r="BF773" s="37" t="e">
        <f>IF($E773="ST",VALUE(TEXT((1/(('TOX and EXPO INPUTS'!$F$9/AH773)+('TOX and EXPO INPUTS'!$F$17/AO773))),"0.0E+00")),IF($E773="IT",VALUE(TEXT((1/(('TOX and EXPO INPUTS'!$F$12/AH773)+('TOX and EXPO INPUTS'!$F$20/AO773))),"0.0E+00"))))</f>
        <v>#DIV/0!</v>
      </c>
      <c r="BG773" s="37" t="e">
        <f>IF($E773="ST",VALUE(TEXT((1/(('TOX and EXPO INPUTS'!$F$9/AI773)+('TOX and EXPO INPUTS'!$F$17/AO773))),"0.0E+00")),IF($E773="IT",VALUE(TEXT((1/(('TOX and EXPO INPUTS'!$F$12/AI773)+('TOX and EXPO INPUTS'!$F$20/AO773))),"0.0E+00"))))</f>
        <v>#DIV/0!</v>
      </c>
      <c r="BH773" s="42" t="e">
        <f>VALUE(TEXT((AD773*$T773/365*'TOX and EXPO INPUTS'!$E$33/'TOX and EXPO INPUTS'!$E$34),"0.00E+00"))</f>
        <v>#DIV/0!</v>
      </c>
      <c r="BI773" s="37" t="e">
        <f>VALUE(TEXT((AE773*$T773/365*'TOX and EXPO INPUTS'!$E$33/'TOX and EXPO INPUTS'!$E$34),"0.00E+00"))</f>
        <v>#DIV/0!</v>
      </c>
      <c r="BJ773" s="37" t="e">
        <f>VALUE(TEXT((AF773*$T773/365*'TOX and EXPO INPUTS'!$E$33/'TOX and EXPO INPUTS'!$E$34),"0.00E+00"))</f>
        <v>#DIV/0!</v>
      </c>
      <c r="BK773" s="42" t="e">
        <f>VALUE(TEXT((AD773*$U773/365*'TOX and EXPO INPUTS'!$E$33/'TOX and EXPO INPUTS'!$E$34),"0.00E+00"))</f>
        <v>#DIV/0!</v>
      </c>
      <c r="BL773" s="37" t="e">
        <f>VALUE(TEXT((AE773*$U773/365*'TOX and EXPO INPUTS'!$E$33/'TOX and EXPO INPUTS'!$E$34),"0.00E+00"))</f>
        <v>#DIV/0!</v>
      </c>
      <c r="BM773" s="37" t="e">
        <f>VALUE(TEXT((AF773*$U773/365*'TOX and EXPO INPUTS'!$E$33/'TOX and EXPO INPUTS'!$E$34),"0.00E+00"))</f>
        <v>#DIV/0!</v>
      </c>
      <c r="BN773" s="42" t="e">
        <f>VALUE(TEXT((AL773*$T773/365*'TOX and EXPO INPUTS'!$E$33/'TOX and EXPO INPUTS'!$E$34),"0.00E+00"))</f>
        <v>#DIV/0!</v>
      </c>
      <c r="BO773" s="37" t="e">
        <f>VALUE(TEXT((AM773*$T773/365*'TOX and EXPO INPUTS'!$E$33/'TOX and EXPO INPUTS'!$E$34),"0.00E+00"))</f>
        <v>#DIV/0!</v>
      </c>
      <c r="BP773" s="42" t="e">
        <f>VALUE(TEXT((AL773*$U773/365*'TOX and EXPO INPUTS'!$E$33/'TOX and EXPO INPUTS'!$E$34),"0.00E+00"))</f>
        <v>#DIV/0!</v>
      </c>
      <c r="BQ773" s="37" t="e">
        <f>VALUE(TEXT((AM773*$U773/365*'TOX and EXPO INPUTS'!$E$33/'TOX and EXPO INPUTS'!$E$34),"0.00E+00"))</f>
        <v>#DIV/0!</v>
      </c>
      <c r="BR773" s="42" t="e">
        <f>VALUE(TEXT((AP773*$T773/365*'TOX and EXPO INPUTS'!$E$33/'TOX and EXPO INPUTS'!$E$34),"0.00E+00"))</f>
        <v>#DIV/0!</v>
      </c>
      <c r="BS773" s="37" t="e">
        <f>VALUE(TEXT((AQ773*$T773/365*'TOX and EXPO INPUTS'!$E$33/'TOX and EXPO INPUTS'!$E$34),"0.00E+00"))</f>
        <v>#DIV/0!</v>
      </c>
      <c r="BT773" s="37" t="e">
        <f>VALUE(TEXT((AR773*$T773/365*'TOX and EXPO INPUTS'!$E$33/'TOX and EXPO INPUTS'!$E$34),"0.00E+00"))</f>
        <v>#DIV/0!</v>
      </c>
      <c r="BU773" s="37" t="e">
        <f>VALUE(TEXT((AS773*$T773/365*'TOX and EXPO INPUTS'!$E$33/'TOX and EXPO INPUTS'!$E$34),"0.00E+00"))</f>
        <v>#DIV/0!</v>
      </c>
      <c r="BV773" s="37" t="e">
        <f>VALUE(TEXT((AT773*$T773/365*'TOX and EXPO INPUTS'!$E$33/'TOX and EXPO INPUTS'!$E$34),"0.00E+00"))</f>
        <v>#DIV/0!</v>
      </c>
      <c r="BW773" s="37" t="e">
        <f>VALUE(TEXT((AU773*$T773/365*'TOX and EXPO INPUTS'!$E$33/'TOX and EXPO INPUTS'!$E$34),"0.00E+00"))</f>
        <v>#DIV/0!</v>
      </c>
      <c r="BX773" s="42" t="e">
        <f>VALUE(TEXT((AP773*$U773/365*'TOX and EXPO INPUTS'!$E$33/'TOX and EXPO INPUTS'!$E$34),"0.00E+00"))</f>
        <v>#DIV/0!</v>
      </c>
      <c r="BY773" s="37" t="e">
        <f>VALUE(TEXT((AQ773*$U773/365*'TOX and EXPO INPUTS'!$E$33/'TOX and EXPO INPUTS'!$E$34),"0.00E+00"))</f>
        <v>#DIV/0!</v>
      </c>
      <c r="BZ773" s="37" t="e">
        <f>VALUE(TEXT((AR773*$U773/365*'TOX and EXPO INPUTS'!$E$33/'TOX and EXPO INPUTS'!$E$34),"0.00E+00"))</f>
        <v>#DIV/0!</v>
      </c>
      <c r="CA773" s="37" t="e">
        <f>VALUE(TEXT((AS773*$U773/365*'TOX and EXPO INPUTS'!$E$33/'TOX and EXPO INPUTS'!$E$34),"0.00E+00"))</f>
        <v>#DIV/0!</v>
      </c>
      <c r="CB773" s="37" t="e">
        <f>VALUE(TEXT((AT773*$U773/365*'TOX and EXPO INPUTS'!$E$33/'TOX and EXPO INPUTS'!$E$34),"0.00E+00"))</f>
        <v>#DIV/0!</v>
      </c>
      <c r="CC773" s="37" t="e">
        <f>VALUE(TEXT((AU773*$U773/365*'TOX and EXPO INPUTS'!$E$33/'TOX and EXPO INPUTS'!$E$34),"0.00E+00"))</f>
        <v>#DIV/0!</v>
      </c>
      <c r="CD773" s="58" t="e">
        <f>VALUE(TEXT((BR773*'TOX and EXPO INPUTS'!$F$23),"0.00E+00"))</f>
        <v>#DIV/0!</v>
      </c>
      <c r="CE773" s="57" t="e">
        <f>VALUE(TEXT((BS773*'TOX and EXPO INPUTS'!$F$23),"0.00E+00"))</f>
        <v>#DIV/0!</v>
      </c>
      <c r="CF773" s="57" t="e">
        <f>VALUE(TEXT((BT773*'TOX and EXPO INPUTS'!$F$23),"0.00E+00"))</f>
        <v>#DIV/0!</v>
      </c>
      <c r="CG773" s="57" t="e">
        <f>VALUE(TEXT((BU773*'TOX and EXPO INPUTS'!$F$23),"0.00E+00"))</f>
        <v>#DIV/0!</v>
      </c>
      <c r="CH773" s="57" t="e">
        <f>VALUE(TEXT((BV773*'TOX and EXPO INPUTS'!$F$23),"0.00E+00"))</f>
        <v>#DIV/0!</v>
      </c>
      <c r="CI773" s="57" t="e">
        <f>VALUE(TEXT((BW773*'TOX and EXPO INPUTS'!$F$23),"0.00E+00"))</f>
        <v>#DIV/0!</v>
      </c>
      <c r="CJ773" s="58" t="e">
        <f>VALUE(TEXT((BX773*'TOX and EXPO INPUTS'!$F$23),"0.00E+00"))</f>
        <v>#DIV/0!</v>
      </c>
      <c r="CK773" s="57" t="e">
        <f>VALUE(TEXT((BY773*'TOX and EXPO INPUTS'!$F$23),"0.00E+00"))</f>
        <v>#DIV/0!</v>
      </c>
      <c r="CL773" s="57" t="e">
        <f>VALUE(TEXT((BZ773*'TOX and EXPO INPUTS'!$F$23),"0.00E+00"))</f>
        <v>#DIV/0!</v>
      </c>
      <c r="CM773" s="57" t="e">
        <f>VALUE(TEXT((CA773*'TOX and EXPO INPUTS'!$F$23),"0.00E+00"))</f>
        <v>#DIV/0!</v>
      </c>
      <c r="CN773" s="57" t="e">
        <f>VALUE(TEXT((CB773*'TOX and EXPO INPUTS'!$F$23),"0.00E+00"))</f>
        <v>#DIV/0!</v>
      </c>
      <c r="CO773" s="57" t="e">
        <f>VALUE(TEXT((CC773*'TOX and EXPO INPUTS'!$F$23),"0.00E+00"))</f>
        <v>#DIV/0!</v>
      </c>
      <c r="CP773" s="38" t="s">
        <v>106</v>
      </c>
      <c r="CQ773" s="34" t="s">
        <v>107</v>
      </c>
      <c r="CR773" s="34" t="s">
        <v>108</v>
      </c>
      <c r="CS773" s="39" t="s">
        <v>109</v>
      </c>
    </row>
    <row r="774" spans="1:97" ht="48" customHeight="1" x14ac:dyDescent="0.25">
      <c r="A774" s="34" t="s">
        <v>98</v>
      </c>
      <c r="B774" s="34" t="s">
        <v>99</v>
      </c>
      <c r="C774" s="34" t="s">
        <v>100</v>
      </c>
      <c r="D774" s="34" t="s">
        <v>110</v>
      </c>
      <c r="E774" s="39" t="s">
        <v>112</v>
      </c>
      <c r="F774" s="40" t="s">
        <v>183</v>
      </c>
      <c r="G774" s="43"/>
      <c r="H774" s="36" t="s">
        <v>104</v>
      </c>
      <c r="I774" s="67"/>
      <c r="J774" s="36" t="s">
        <v>105</v>
      </c>
      <c r="K774" s="100">
        <f>VLOOKUP(F774,'Amount Seed Planted_variables'!$A$3:$I$74,2,0)</f>
        <v>8333</v>
      </c>
      <c r="L774" s="100">
        <f>VLOOKUP(F774,'Amount Seed Planted_variables'!$A$3:$I$74,3,0)</f>
        <v>22000</v>
      </c>
      <c r="M774" s="36">
        <f t="shared" ref="M774:M837" si="414">IF(G774="",(I774/K774),(G774/454000))</f>
        <v>0</v>
      </c>
      <c r="N774" s="35">
        <f t="shared" ref="N774:N837" si="415">IF(I774="",(G774/454000*L774),I774)</f>
        <v>0</v>
      </c>
      <c r="O774" s="101">
        <v>180000</v>
      </c>
      <c r="P774" s="93">
        <f>VLOOKUP(F774,'Amount Seed Planted_variables'!$A$3:$I$74,4,0)</f>
        <v>100000</v>
      </c>
      <c r="Q774" s="93">
        <f>VLOOKUP(F774,'Amount Seed Planted_variables'!$A$3:$I$74,7,0)</f>
        <v>80</v>
      </c>
      <c r="R774" s="93">
        <f>VLOOKUP(F774,'Amount Seed Planted_variables'!$A$3:$I$74,8,0)</f>
        <v>8000000</v>
      </c>
      <c r="S774" s="87" t="str">
        <f t="shared" si="411"/>
        <v>NA</v>
      </c>
      <c r="T774" s="35">
        <v>10</v>
      </c>
      <c r="U774" s="35">
        <v>30</v>
      </c>
      <c r="V774" s="41">
        <v>68</v>
      </c>
      <c r="W774" s="35">
        <v>16.899999999999999</v>
      </c>
      <c r="X774" s="35">
        <v>13.1</v>
      </c>
      <c r="Y774" s="41">
        <v>3.6</v>
      </c>
      <c r="Z774" s="35">
        <f t="shared" si="397"/>
        <v>0.36000000000000004</v>
      </c>
      <c r="AA774" s="42">
        <f t="shared" si="356"/>
        <v>0</v>
      </c>
      <c r="AB774" s="37">
        <f t="shared" si="357"/>
        <v>0</v>
      </c>
      <c r="AC774" s="37">
        <f t="shared" si="358"/>
        <v>0</v>
      </c>
      <c r="AD774" s="42" t="e">
        <f>VALUE(TEXT(((AA774*'TOX and EXPO INPUTS'!$F$13)/'TOX and EXPO INPUTS'!$E$27),"0.00E+00"))</f>
        <v>#DIV/0!</v>
      </c>
      <c r="AE774" s="37" t="e">
        <f>VALUE(TEXT(((AB774*'TOX and EXPO INPUTS'!$F$13)/'TOX and EXPO INPUTS'!$E$27),"0.00E+00"))</f>
        <v>#DIV/0!</v>
      </c>
      <c r="AF774" s="37" t="e">
        <f>VALUE(TEXT(((AC774*'TOX and EXPO INPUTS'!$F$13)/'TOX and EXPO INPUTS'!$E$27),"0.00E+00"))</f>
        <v>#DIV/0!</v>
      </c>
      <c r="AG774" s="42" t="e">
        <f>IF($E774="ST",VALUE(TEXT(('TOX and EXPO INPUTS'!$F$7/AD774),"0.0E+00")),IF($E774="IT",VALUE(TEXT(('TOX and EXPO INPUTS'!$F$10/AD774),"0.0E+00"))))</f>
        <v>#DIV/0!</v>
      </c>
      <c r="AH774" s="37" t="e">
        <f>IF($E774="ST",VALUE(TEXT(('TOX and EXPO INPUTS'!$F$7/AE774),"0.0E+00")),IF($E774="IT",VALUE(TEXT(('TOX and EXPO INPUTS'!$F$10/AE774),"0.0E+00"))))</f>
        <v>#DIV/0!</v>
      </c>
      <c r="AI774" s="37" t="e">
        <f>IF($E774="ST",VALUE(TEXT(('TOX and EXPO INPUTS'!$F$7/AF774),"0.0E+00")),IF($E774="IT",VALUE(TEXT(('TOX and EXPO INPUTS'!$F$10/AF774),"0.0E+00"))))</f>
        <v>#DIV/0!</v>
      </c>
      <c r="AJ774" s="42">
        <f t="shared" si="412"/>
        <v>0</v>
      </c>
      <c r="AK774" s="37">
        <f t="shared" si="413"/>
        <v>0</v>
      </c>
      <c r="AL774" s="42" t="e">
        <f>VALUE(TEXT(((AJ774*'TOX and EXPO INPUTS'!$F$21)/'TOX and EXPO INPUTS'!$E$29),"0.00E+00"))</f>
        <v>#DIV/0!</v>
      </c>
      <c r="AM774" s="37" t="e">
        <f>VALUE(TEXT(((AK774*'TOX and EXPO INPUTS'!$F$21)/'TOX and EXPO INPUTS'!$E$29),"0.00E+00"))</f>
        <v>#DIV/0!</v>
      </c>
      <c r="AN774" s="42" t="e">
        <f>IF($E774="ST",VALUE(TEXT(('TOX and EXPO INPUTS'!$F$15/AL774),"0.0E+00")),IF($E774="IT",VALUE(TEXT(('TOX and EXPO INPUTS'!$F$18/AL774),"0.0E+00"))))</f>
        <v>#DIV/0!</v>
      </c>
      <c r="AO774" s="37" t="e">
        <f>IF($E774="ST",VALUE(TEXT(('TOX and EXPO INPUTS'!$F$15/AM774),"0.0E+00")),IF($E774="IT",VALUE(TEXT(('TOX and EXPO INPUTS'!$F$18/AM774),"0.0E+00"))))</f>
        <v>#DIV/0!</v>
      </c>
      <c r="AP774" s="42" t="e">
        <f t="shared" si="385"/>
        <v>#DIV/0!</v>
      </c>
      <c r="AQ774" s="37" t="e">
        <f t="shared" si="386"/>
        <v>#DIV/0!</v>
      </c>
      <c r="AR774" s="37" t="e">
        <f t="shared" si="387"/>
        <v>#DIV/0!</v>
      </c>
      <c r="AS774" s="37" t="e">
        <f t="shared" si="388"/>
        <v>#DIV/0!</v>
      </c>
      <c r="AT774" s="37" t="e">
        <f t="shared" si="389"/>
        <v>#DIV/0!</v>
      </c>
      <c r="AU774" s="37" t="e">
        <f t="shared" si="390"/>
        <v>#DIV/0!</v>
      </c>
      <c r="AV774" s="42" t="e">
        <f t="shared" si="391"/>
        <v>#DIV/0!</v>
      </c>
      <c r="AW774" s="37" t="e">
        <f t="shared" si="392"/>
        <v>#DIV/0!</v>
      </c>
      <c r="AX774" s="37" t="e">
        <f t="shared" si="393"/>
        <v>#DIV/0!</v>
      </c>
      <c r="AY774" s="37" t="e">
        <f t="shared" si="394"/>
        <v>#DIV/0!</v>
      </c>
      <c r="AZ774" s="37" t="e">
        <f t="shared" si="395"/>
        <v>#DIV/0!</v>
      </c>
      <c r="BA774" s="37" t="e">
        <f t="shared" si="396"/>
        <v>#DIV/0!</v>
      </c>
      <c r="BB774" s="42" t="e">
        <f>IF($E774="ST",VALUE(TEXT((1/(('TOX and EXPO INPUTS'!$F$9/AG774)+('TOX and EXPO INPUTS'!$F$17/AN774))),"0.0E+00")),IF($E774="IT",VALUE(TEXT((1/(('TOX and EXPO INPUTS'!$F$12/AG774)+('TOX and EXPO INPUTS'!$F$20/AN774))),"0.0E+00"))))</f>
        <v>#DIV/0!</v>
      </c>
      <c r="BC774" s="37" t="e">
        <f>IF($E774="ST",VALUE(TEXT((1/(('TOX and EXPO INPUTS'!$F$9/AH774)+('TOX and EXPO INPUTS'!$F$17/AN774))),"0.0E+00")),IF($E774="IT",VALUE(TEXT((1/(('TOX and EXPO INPUTS'!$F$12/AH774)+('TOX and EXPO INPUTS'!$F$20/AN774))),"0.0E+00"))))</f>
        <v>#DIV/0!</v>
      </c>
      <c r="BD774" s="37" t="e">
        <f>IF($E774="ST",VALUE(TEXT((1/(('TOX and EXPO INPUTS'!$F$9/AI774)+('TOX and EXPO INPUTS'!$F$17/AN774))),"0.0E+00")),IF($E774="IT",VALUE(TEXT((1/(('TOX and EXPO INPUTS'!$F$12/AI774)+('TOX and EXPO INPUTS'!$F$20/AN774))),"0.0E+00"))))</f>
        <v>#DIV/0!</v>
      </c>
      <c r="BE774" s="37" t="e">
        <f>IF($E774="ST",VALUE(TEXT((1/(('TOX and EXPO INPUTS'!$F$9/AG774)+('TOX and EXPO INPUTS'!$F$17/AO774))),"0.0E+00")),IF($E774="IT",VALUE(TEXT((1/(('TOX and EXPO INPUTS'!$F$12/AG774)+('TOX and EXPO INPUTS'!$F$20/AO774))),"0.0E+00"))))</f>
        <v>#DIV/0!</v>
      </c>
      <c r="BF774" s="37" t="e">
        <f>IF($E774="ST",VALUE(TEXT((1/(('TOX and EXPO INPUTS'!$F$9/AH774)+('TOX and EXPO INPUTS'!$F$17/AO774))),"0.0E+00")),IF($E774="IT",VALUE(TEXT((1/(('TOX and EXPO INPUTS'!$F$12/AH774)+('TOX and EXPO INPUTS'!$F$20/AO774))),"0.0E+00"))))</f>
        <v>#DIV/0!</v>
      </c>
      <c r="BG774" s="37" t="e">
        <f>IF($E774="ST",VALUE(TEXT((1/(('TOX and EXPO INPUTS'!$F$9/AI774)+('TOX and EXPO INPUTS'!$F$17/AO774))),"0.0E+00")),IF($E774="IT",VALUE(TEXT((1/(('TOX and EXPO INPUTS'!$F$12/AI774)+('TOX and EXPO INPUTS'!$F$20/AO774))),"0.0E+00"))))</f>
        <v>#DIV/0!</v>
      </c>
      <c r="BH774" s="42" t="e">
        <f>VALUE(TEXT((AD774*$T774/365*'TOX and EXPO INPUTS'!$E$33/'TOX and EXPO INPUTS'!$E$34),"0.00E+00"))</f>
        <v>#DIV/0!</v>
      </c>
      <c r="BI774" s="37" t="e">
        <f>VALUE(TEXT((AE774*$T774/365*'TOX and EXPO INPUTS'!$E$33/'TOX and EXPO INPUTS'!$E$34),"0.00E+00"))</f>
        <v>#DIV/0!</v>
      </c>
      <c r="BJ774" s="37" t="e">
        <f>VALUE(TEXT((AF774*$T774/365*'TOX and EXPO INPUTS'!$E$33/'TOX and EXPO INPUTS'!$E$34),"0.00E+00"))</f>
        <v>#DIV/0!</v>
      </c>
      <c r="BK774" s="42" t="e">
        <f>VALUE(TEXT((AD774*$U774/365*'TOX and EXPO INPUTS'!$E$33/'TOX and EXPO INPUTS'!$E$34),"0.00E+00"))</f>
        <v>#DIV/0!</v>
      </c>
      <c r="BL774" s="37" t="e">
        <f>VALUE(TEXT((AE774*$U774/365*'TOX and EXPO INPUTS'!$E$33/'TOX and EXPO INPUTS'!$E$34),"0.00E+00"))</f>
        <v>#DIV/0!</v>
      </c>
      <c r="BM774" s="37" t="e">
        <f>VALUE(TEXT((AF774*$U774/365*'TOX and EXPO INPUTS'!$E$33/'TOX and EXPO INPUTS'!$E$34),"0.00E+00"))</f>
        <v>#DIV/0!</v>
      </c>
      <c r="BN774" s="42" t="e">
        <f>VALUE(TEXT((AL774*$T774/365*'TOX and EXPO INPUTS'!$E$33/'TOX and EXPO INPUTS'!$E$34),"0.00E+00"))</f>
        <v>#DIV/0!</v>
      </c>
      <c r="BO774" s="37" t="e">
        <f>VALUE(TEXT((AM774*$T774/365*'TOX and EXPO INPUTS'!$E$33/'TOX and EXPO INPUTS'!$E$34),"0.00E+00"))</f>
        <v>#DIV/0!</v>
      </c>
      <c r="BP774" s="42" t="e">
        <f>VALUE(TEXT((AL774*$U774/365*'TOX and EXPO INPUTS'!$E$33/'TOX and EXPO INPUTS'!$E$34),"0.00E+00"))</f>
        <v>#DIV/0!</v>
      </c>
      <c r="BQ774" s="37" t="e">
        <f>VALUE(TEXT((AM774*$U774/365*'TOX and EXPO INPUTS'!$E$33/'TOX and EXPO INPUTS'!$E$34),"0.00E+00"))</f>
        <v>#DIV/0!</v>
      </c>
      <c r="BR774" s="42" t="e">
        <f>VALUE(TEXT((AP774*$T774/365*'TOX and EXPO INPUTS'!$E$33/'TOX and EXPO INPUTS'!$E$34),"0.00E+00"))</f>
        <v>#DIV/0!</v>
      </c>
      <c r="BS774" s="37" t="e">
        <f>VALUE(TEXT((AQ774*$T774/365*'TOX and EXPO INPUTS'!$E$33/'TOX and EXPO INPUTS'!$E$34),"0.00E+00"))</f>
        <v>#DIV/0!</v>
      </c>
      <c r="BT774" s="37" t="e">
        <f>VALUE(TEXT((AR774*$T774/365*'TOX and EXPO INPUTS'!$E$33/'TOX and EXPO INPUTS'!$E$34),"0.00E+00"))</f>
        <v>#DIV/0!</v>
      </c>
      <c r="BU774" s="37" t="e">
        <f>VALUE(TEXT((AS774*$T774/365*'TOX and EXPO INPUTS'!$E$33/'TOX and EXPO INPUTS'!$E$34),"0.00E+00"))</f>
        <v>#DIV/0!</v>
      </c>
      <c r="BV774" s="37" t="e">
        <f>VALUE(TEXT((AT774*$T774/365*'TOX and EXPO INPUTS'!$E$33/'TOX and EXPO INPUTS'!$E$34),"0.00E+00"))</f>
        <v>#DIV/0!</v>
      </c>
      <c r="BW774" s="37" t="e">
        <f>VALUE(TEXT((AU774*$T774/365*'TOX and EXPO INPUTS'!$E$33/'TOX and EXPO INPUTS'!$E$34),"0.00E+00"))</f>
        <v>#DIV/0!</v>
      </c>
      <c r="BX774" s="42" t="e">
        <f>VALUE(TEXT((AP774*$U774/365*'TOX and EXPO INPUTS'!$E$33/'TOX and EXPO INPUTS'!$E$34),"0.00E+00"))</f>
        <v>#DIV/0!</v>
      </c>
      <c r="BY774" s="37" t="e">
        <f>VALUE(TEXT((AQ774*$U774/365*'TOX and EXPO INPUTS'!$E$33/'TOX and EXPO INPUTS'!$E$34),"0.00E+00"))</f>
        <v>#DIV/0!</v>
      </c>
      <c r="BZ774" s="37" t="e">
        <f>VALUE(TEXT((AR774*$U774/365*'TOX and EXPO INPUTS'!$E$33/'TOX and EXPO INPUTS'!$E$34),"0.00E+00"))</f>
        <v>#DIV/0!</v>
      </c>
      <c r="CA774" s="37" t="e">
        <f>VALUE(TEXT((AS774*$U774/365*'TOX and EXPO INPUTS'!$E$33/'TOX and EXPO INPUTS'!$E$34),"0.00E+00"))</f>
        <v>#DIV/0!</v>
      </c>
      <c r="CB774" s="37" t="e">
        <f>VALUE(TEXT((AT774*$U774/365*'TOX and EXPO INPUTS'!$E$33/'TOX and EXPO INPUTS'!$E$34),"0.00E+00"))</f>
        <v>#DIV/0!</v>
      </c>
      <c r="CC774" s="37" t="e">
        <f>VALUE(TEXT((AU774*$U774/365*'TOX and EXPO INPUTS'!$E$33/'TOX and EXPO INPUTS'!$E$34),"0.00E+00"))</f>
        <v>#DIV/0!</v>
      </c>
      <c r="CD774" s="58" t="e">
        <f>VALUE(TEXT((BR774*'TOX and EXPO INPUTS'!$F$23),"0.00E+00"))</f>
        <v>#DIV/0!</v>
      </c>
      <c r="CE774" s="57" t="e">
        <f>VALUE(TEXT((BS774*'TOX and EXPO INPUTS'!$F$23),"0.00E+00"))</f>
        <v>#DIV/0!</v>
      </c>
      <c r="CF774" s="57" t="e">
        <f>VALUE(TEXT((BT774*'TOX and EXPO INPUTS'!$F$23),"0.00E+00"))</f>
        <v>#DIV/0!</v>
      </c>
      <c r="CG774" s="57" t="e">
        <f>VALUE(TEXT((BU774*'TOX and EXPO INPUTS'!$F$23),"0.00E+00"))</f>
        <v>#DIV/0!</v>
      </c>
      <c r="CH774" s="57" t="e">
        <f>VALUE(TEXT((BV774*'TOX and EXPO INPUTS'!$F$23),"0.00E+00"))</f>
        <v>#DIV/0!</v>
      </c>
      <c r="CI774" s="57" t="e">
        <f>VALUE(TEXT((BW774*'TOX and EXPO INPUTS'!$F$23),"0.00E+00"))</f>
        <v>#DIV/0!</v>
      </c>
      <c r="CJ774" s="58" t="e">
        <f>VALUE(TEXT((BX774*'TOX and EXPO INPUTS'!$F$23),"0.00E+00"))</f>
        <v>#DIV/0!</v>
      </c>
      <c r="CK774" s="57" t="e">
        <f>VALUE(TEXT((BY774*'TOX and EXPO INPUTS'!$F$23),"0.00E+00"))</f>
        <v>#DIV/0!</v>
      </c>
      <c r="CL774" s="57" t="e">
        <f>VALUE(TEXT((BZ774*'TOX and EXPO INPUTS'!$F$23),"0.00E+00"))</f>
        <v>#DIV/0!</v>
      </c>
      <c r="CM774" s="57" t="e">
        <f>VALUE(TEXT((CA774*'TOX and EXPO INPUTS'!$F$23),"0.00E+00"))</f>
        <v>#DIV/0!</v>
      </c>
      <c r="CN774" s="57" t="e">
        <f>VALUE(TEXT((CB774*'TOX and EXPO INPUTS'!$F$23),"0.00E+00"))</f>
        <v>#DIV/0!</v>
      </c>
      <c r="CO774" s="57" t="e">
        <f>VALUE(TEXT((CC774*'TOX and EXPO INPUTS'!$F$23),"0.00E+00"))</f>
        <v>#DIV/0!</v>
      </c>
      <c r="CP774" s="38" t="s">
        <v>106</v>
      </c>
      <c r="CQ774" s="34" t="s">
        <v>107</v>
      </c>
      <c r="CR774" s="34" t="s">
        <v>108</v>
      </c>
      <c r="CS774" s="39" t="s">
        <v>109</v>
      </c>
    </row>
    <row r="775" spans="1:97" ht="48" customHeight="1" x14ac:dyDescent="0.25">
      <c r="A775" s="34" t="s">
        <v>98</v>
      </c>
      <c r="B775" s="34" t="s">
        <v>99</v>
      </c>
      <c r="C775" s="34" t="s">
        <v>100</v>
      </c>
      <c r="D775" s="34" t="s">
        <v>111</v>
      </c>
      <c r="E775" s="39" t="s">
        <v>112</v>
      </c>
      <c r="F775" s="40" t="s">
        <v>183</v>
      </c>
      <c r="G775" s="43"/>
      <c r="H775" s="36" t="s">
        <v>104</v>
      </c>
      <c r="I775" s="67"/>
      <c r="J775" s="36" t="s">
        <v>105</v>
      </c>
      <c r="K775" s="100">
        <f>VLOOKUP(F775,'Amount Seed Planted_variables'!$A$3:$I$74,2,0)</f>
        <v>8333</v>
      </c>
      <c r="L775" s="100">
        <f>VLOOKUP(F775,'Amount Seed Planted_variables'!$A$3:$I$74,3,0)</f>
        <v>22000</v>
      </c>
      <c r="M775" s="36">
        <f t="shared" si="414"/>
        <v>0</v>
      </c>
      <c r="N775" s="35">
        <f t="shared" si="415"/>
        <v>0</v>
      </c>
      <c r="O775" s="101">
        <v>180000</v>
      </c>
      <c r="P775" s="93">
        <f>VLOOKUP(F775,'Amount Seed Planted_variables'!$A$3:$I$74,4,0)</f>
        <v>100000</v>
      </c>
      <c r="Q775" s="93">
        <f>VLOOKUP(F775,'Amount Seed Planted_variables'!$A$3:$I$74,7,0)</f>
        <v>80</v>
      </c>
      <c r="R775" s="93">
        <f>VLOOKUP(F775,'Amount Seed Planted_variables'!$A$3:$I$74,8,0)</f>
        <v>8000000</v>
      </c>
      <c r="S775" s="87">
        <f t="shared" si="411"/>
        <v>2.5</v>
      </c>
      <c r="T775" s="35">
        <v>10</v>
      </c>
      <c r="U775" s="35">
        <v>30</v>
      </c>
      <c r="V775" s="41">
        <v>138210600</v>
      </c>
      <c r="W775" s="35">
        <v>23262800</v>
      </c>
      <c r="X775" s="35">
        <v>21238200</v>
      </c>
      <c r="Y775" s="41">
        <v>106100</v>
      </c>
      <c r="Z775" s="35">
        <f t="shared" si="397"/>
        <v>10610</v>
      </c>
      <c r="AA775" s="42">
        <f t="shared" si="356"/>
        <v>0</v>
      </c>
      <c r="AB775" s="37">
        <f t="shared" si="357"/>
        <v>0</v>
      </c>
      <c r="AC775" s="37">
        <f t="shared" si="358"/>
        <v>0</v>
      </c>
      <c r="AD775" s="42" t="e">
        <f>VALUE(TEXT(((AA775*'TOX and EXPO INPUTS'!$F$13)/'TOX and EXPO INPUTS'!$E$27),"0.00E+00"))</f>
        <v>#DIV/0!</v>
      </c>
      <c r="AE775" s="37" t="e">
        <f>VALUE(TEXT(((AB775*'TOX and EXPO INPUTS'!$F$13)/'TOX and EXPO INPUTS'!$E$27),"0.00E+00"))</f>
        <v>#DIV/0!</v>
      </c>
      <c r="AF775" s="37" t="e">
        <f>VALUE(TEXT(((AC775*'TOX and EXPO INPUTS'!$F$13)/'TOX and EXPO INPUTS'!$E$27),"0.00E+00"))</f>
        <v>#DIV/0!</v>
      </c>
      <c r="AG775" s="42" t="e">
        <f>IF($E775="ST",VALUE(TEXT(('TOX and EXPO INPUTS'!$F$7/AD775),"0.0E+00")),IF($E775="IT",VALUE(TEXT(('TOX and EXPO INPUTS'!$F$10/AD775),"0.0E+00"))))</f>
        <v>#DIV/0!</v>
      </c>
      <c r="AH775" s="37" t="e">
        <f>IF($E775="ST",VALUE(TEXT(('TOX and EXPO INPUTS'!$F$7/AE775),"0.0E+00")),IF($E775="IT",VALUE(TEXT(('TOX and EXPO INPUTS'!$F$10/AE775),"0.0E+00"))))</f>
        <v>#DIV/0!</v>
      </c>
      <c r="AI775" s="37" t="e">
        <f>IF($E775="ST",VALUE(TEXT(('TOX and EXPO INPUTS'!$F$7/AF775),"0.0E+00")),IF($E775="IT",VALUE(TEXT(('TOX and EXPO INPUTS'!$F$10/AF775),"0.0E+00"))))</f>
        <v>#DIV/0!</v>
      </c>
      <c r="AJ775" s="42">
        <f t="shared" si="412"/>
        <v>0</v>
      </c>
      <c r="AK775" s="37">
        <f t="shared" si="413"/>
        <v>0</v>
      </c>
      <c r="AL775" s="42" t="e">
        <f>VALUE(TEXT(((AJ775*'TOX and EXPO INPUTS'!$F$21)/'TOX and EXPO INPUTS'!$E$29),"0.00E+00"))</f>
        <v>#DIV/0!</v>
      </c>
      <c r="AM775" s="37" t="e">
        <f>VALUE(TEXT(((AK775*'TOX and EXPO INPUTS'!$F$21)/'TOX and EXPO INPUTS'!$E$29),"0.00E+00"))</f>
        <v>#DIV/0!</v>
      </c>
      <c r="AN775" s="42" t="e">
        <f>IF($E775="ST",VALUE(TEXT(('TOX and EXPO INPUTS'!$F$15/AL775),"0.0E+00")),IF($E775="IT",VALUE(TEXT(('TOX and EXPO INPUTS'!$F$18/AL775),"0.0E+00"))))</f>
        <v>#DIV/0!</v>
      </c>
      <c r="AO775" s="37" t="e">
        <f>IF($E775="ST",VALUE(TEXT(('TOX and EXPO INPUTS'!$F$15/AM775),"0.0E+00")),IF($E775="IT",VALUE(TEXT(('TOX and EXPO INPUTS'!$F$18/AM775),"0.0E+00"))))</f>
        <v>#DIV/0!</v>
      </c>
      <c r="AP775" s="42" t="e">
        <f t="shared" si="385"/>
        <v>#DIV/0!</v>
      </c>
      <c r="AQ775" s="37" t="e">
        <f t="shared" si="386"/>
        <v>#DIV/0!</v>
      </c>
      <c r="AR775" s="37" t="e">
        <f t="shared" si="387"/>
        <v>#DIV/0!</v>
      </c>
      <c r="AS775" s="37" t="e">
        <f t="shared" si="388"/>
        <v>#DIV/0!</v>
      </c>
      <c r="AT775" s="37" t="e">
        <f t="shared" si="389"/>
        <v>#DIV/0!</v>
      </c>
      <c r="AU775" s="37" t="e">
        <f t="shared" si="390"/>
        <v>#DIV/0!</v>
      </c>
      <c r="AV775" s="42" t="e">
        <f t="shared" si="391"/>
        <v>#DIV/0!</v>
      </c>
      <c r="AW775" s="37" t="e">
        <f t="shared" si="392"/>
        <v>#DIV/0!</v>
      </c>
      <c r="AX775" s="37" t="e">
        <f t="shared" si="393"/>
        <v>#DIV/0!</v>
      </c>
      <c r="AY775" s="37" t="e">
        <f t="shared" si="394"/>
        <v>#DIV/0!</v>
      </c>
      <c r="AZ775" s="37" t="e">
        <f t="shared" si="395"/>
        <v>#DIV/0!</v>
      </c>
      <c r="BA775" s="37" t="e">
        <f t="shared" si="396"/>
        <v>#DIV/0!</v>
      </c>
      <c r="BB775" s="42" t="e">
        <f>IF($E775="ST",VALUE(TEXT((1/(('TOX and EXPO INPUTS'!$F$9/AG775)+('TOX and EXPO INPUTS'!$F$17/AN775))),"0.0E+00")),IF($E775="IT",VALUE(TEXT((1/(('TOX and EXPO INPUTS'!$F$12/AG775)+('TOX and EXPO INPUTS'!$F$20/AN775))),"0.0E+00"))))</f>
        <v>#DIV/0!</v>
      </c>
      <c r="BC775" s="37" t="e">
        <f>IF($E775="ST",VALUE(TEXT((1/(('TOX and EXPO INPUTS'!$F$9/AH775)+('TOX and EXPO INPUTS'!$F$17/AN775))),"0.0E+00")),IF($E775="IT",VALUE(TEXT((1/(('TOX and EXPO INPUTS'!$F$12/AH775)+('TOX and EXPO INPUTS'!$F$20/AN775))),"0.0E+00"))))</f>
        <v>#DIV/0!</v>
      </c>
      <c r="BD775" s="37" t="e">
        <f>IF($E775="ST",VALUE(TEXT((1/(('TOX and EXPO INPUTS'!$F$9/AI775)+('TOX and EXPO INPUTS'!$F$17/AN775))),"0.0E+00")),IF($E775="IT",VALUE(TEXT((1/(('TOX and EXPO INPUTS'!$F$12/AI775)+('TOX and EXPO INPUTS'!$F$20/AN775))),"0.0E+00"))))</f>
        <v>#DIV/0!</v>
      </c>
      <c r="BE775" s="37" t="e">
        <f>IF($E775="ST",VALUE(TEXT((1/(('TOX and EXPO INPUTS'!$F$9/AG775)+('TOX and EXPO INPUTS'!$F$17/AO775))),"0.0E+00")),IF($E775="IT",VALUE(TEXT((1/(('TOX and EXPO INPUTS'!$F$12/AG775)+('TOX and EXPO INPUTS'!$F$20/AO775))),"0.0E+00"))))</f>
        <v>#DIV/0!</v>
      </c>
      <c r="BF775" s="37" t="e">
        <f>IF($E775="ST",VALUE(TEXT((1/(('TOX and EXPO INPUTS'!$F$9/AH775)+('TOX and EXPO INPUTS'!$F$17/AO775))),"0.0E+00")),IF($E775="IT",VALUE(TEXT((1/(('TOX and EXPO INPUTS'!$F$12/AH775)+('TOX and EXPO INPUTS'!$F$20/AO775))),"0.0E+00"))))</f>
        <v>#DIV/0!</v>
      </c>
      <c r="BG775" s="37" t="e">
        <f>IF($E775="ST",VALUE(TEXT((1/(('TOX and EXPO INPUTS'!$F$9/AI775)+('TOX and EXPO INPUTS'!$F$17/AO775))),"0.0E+00")),IF($E775="IT",VALUE(TEXT((1/(('TOX and EXPO INPUTS'!$F$12/AI775)+('TOX and EXPO INPUTS'!$F$20/AO775))),"0.0E+00"))))</f>
        <v>#DIV/0!</v>
      </c>
      <c r="BH775" s="42" t="e">
        <f>VALUE(TEXT((AD775*$T775/365*'TOX and EXPO INPUTS'!$E$33/'TOX and EXPO INPUTS'!$E$34),"0.00E+00"))</f>
        <v>#DIV/0!</v>
      </c>
      <c r="BI775" s="37" t="e">
        <f>VALUE(TEXT((AE775*$T775/365*'TOX and EXPO INPUTS'!$E$33/'TOX and EXPO INPUTS'!$E$34),"0.00E+00"))</f>
        <v>#DIV/0!</v>
      </c>
      <c r="BJ775" s="37" t="e">
        <f>VALUE(TEXT((AF775*$T775/365*'TOX and EXPO INPUTS'!$E$33/'TOX and EXPO INPUTS'!$E$34),"0.00E+00"))</f>
        <v>#DIV/0!</v>
      </c>
      <c r="BK775" s="42" t="e">
        <f>VALUE(TEXT((AD775*$U775/365*'TOX and EXPO INPUTS'!$E$33/'TOX and EXPO INPUTS'!$E$34),"0.00E+00"))</f>
        <v>#DIV/0!</v>
      </c>
      <c r="BL775" s="37" t="e">
        <f>VALUE(TEXT((AE775*$U775/365*'TOX and EXPO INPUTS'!$E$33/'TOX and EXPO INPUTS'!$E$34),"0.00E+00"))</f>
        <v>#DIV/0!</v>
      </c>
      <c r="BM775" s="37" t="e">
        <f>VALUE(TEXT((AF775*$U775/365*'TOX and EXPO INPUTS'!$E$33/'TOX and EXPO INPUTS'!$E$34),"0.00E+00"))</f>
        <v>#DIV/0!</v>
      </c>
      <c r="BN775" s="42" t="e">
        <f>VALUE(TEXT((AL775*$T775/365*'TOX and EXPO INPUTS'!$E$33/'TOX and EXPO INPUTS'!$E$34),"0.00E+00"))</f>
        <v>#DIV/0!</v>
      </c>
      <c r="BO775" s="37" t="e">
        <f>VALUE(TEXT((AM775*$T775/365*'TOX and EXPO INPUTS'!$E$33/'TOX and EXPO INPUTS'!$E$34),"0.00E+00"))</f>
        <v>#DIV/0!</v>
      </c>
      <c r="BP775" s="42" t="e">
        <f>VALUE(TEXT((AL775*$U775/365*'TOX and EXPO INPUTS'!$E$33/'TOX and EXPO INPUTS'!$E$34),"0.00E+00"))</f>
        <v>#DIV/0!</v>
      </c>
      <c r="BQ775" s="37" t="e">
        <f>VALUE(TEXT((AM775*$U775/365*'TOX and EXPO INPUTS'!$E$33/'TOX and EXPO INPUTS'!$E$34),"0.00E+00"))</f>
        <v>#DIV/0!</v>
      </c>
      <c r="BR775" s="42" t="e">
        <f>VALUE(TEXT((AP775*$T775/365*'TOX and EXPO INPUTS'!$E$33/'TOX and EXPO INPUTS'!$E$34),"0.00E+00"))</f>
        <v>#DIV/0!</v>
      </c>
      <c r="BS775" s="37" t="e">
        <f>VALUE(TEXT((AQ775*$T775/365*'TOX and EXPO INPUTS'!$E$33/'TOX and EXPO INPUTS'!$E$34),"0.00E+00"))</f>
        <v>#DIV/0!</v>
      </c>
      <c r="BT775" s="37" t="e">
        <f>VALUE(TEXT((AR775*$T775/365*'TOX and EXPO INPUTS'!$E$33/'TOX and EXPO INPUTS'!$E$34),"0.00E+00"))</f>
        <v>#DIV/0!</v>
      </c>
      <c r="BU775" s="37" t="e">
        <f>VALUE(TEXT((AS775*$T775/365*'TOX and EXPO INPUTS'!$E$33/'TOX and EXPO INPUTS'!$E$34),"0.00E+00"))</f>
        <v>#DIV/0!</v>
      </c>
      <c r="BV775" s="37" t="e">
        <f>VALUE(TEXT((AT775*$T775/365*'TOX and EXPO INPUTS'!$E$33/'TOX and EXPO INPUTS'!$E$34),"0.00E+00"))</f>
        <v>#DIV/0!</v>
      </c>
      <c r="BW775" s="37" t="e">
        <f>VALUE(TEXT((AU775*$T775/365*'TOX and EXPO INPUTS'!$E$33/'TOX and EXPO INPUTS'!$E$34),"0.00E+00"))</f>
        <v>#DIV/0!</v>
      </c>
      <c r="BX775" s="42" t="e">
        <f>VALUE(TEXT((AP775*$U775/365*'TOX and EXPO INPUTS'!$E$33/'TOX and EXPO INPUTS'!$E$34),"0.00E+00"))</f>
        <v>#DIV/0!</v>
      </c>
      <c r="BY775" s="37" t="e">
        <f>VALUE(TEXT((AQ775*$U775/365*'TOX and EXPO INPUTS'!$E$33/'TOX and EXPO INPUTS'!$E$34),"0.00E+00"))</f>
        <v>#DIV/0!</v>
      </c>
      <c r="BZ775" s="37" t="e">
        <f>VALUE(TEXT((AR775*$U775/365*'TOX and EXPO INPUTS'!$E$33/'TOX and EXPO INPUTS'!$E$34),"0.00E+00"))</f>
        <v>#DIV/0!</v>
      </c>
      <c r="CA775" s="37" t="e">
        <f>VALUE(TEXT((AS775*$U775/365*'TOX and EXPO INPUTS'!$E$33/'TOX and EXPO INPUTS'!$E$34),"0.00E+00"))</f>
        <v>#DIV/0!</v>
      </c>
      <c r="CB775" s="37" t="e">
        <f>VALUE(TEXT((AT775*$U775/365*'TOX and EXPO INPUTS'!$E$33/'TOX and EXPO INPUTS'!$E$34),"0.00E+00"))</f>
        <v>#DIV/0!</v>
      </c>
      <c r="CC775" s="37" t="e">
        <f>VALUE(TEXT((AU775*$U775/365*'TOX and EXPO INPUTS'!$E$33/'TOX and EXPO INPUTS'!$E$34),"0.00E+00"))</f>
        <v>#DIV/0!</v>
      </c>
      <c r="CD775" s="58" t="e">
        <f>VALUE(TEXT((BR775*'TOX and EXPO INPUTS'!$F$23),"0.00E+00"))</f>
        <v>#DIV/0!</v>
      </c>
      <c r="CE775" s="57" t="e">
        <f>VALUE(TEXT((BS775*'TOX and EXPO INPUTS'!$F$23),"0.00E+00"))</f>
        <v>#DIV/0!</v>
      </c>
      <c r="CF775" s="57" t="e">
        <f>VALUE(TEXT((BT775*'TOX and EXPO INPUTS'!$F$23),"0.00E+00"))</f>
        <v>#DIV/0!</v>
      </c>
      <c r="CG775" s="57" t="e">
        <f>VALUE(TEXT((BU775*'TOX and EXPO INPUTS'!$F$23),"0.00E+00"))</f>
        <v>#DIV/0!</v>
      </c>
      <c r="CH775" s="57" t="e">
        <f>VALUE(TEXT((BV775*'TOX and EXPO INPUTS'!$F$23),"0.00E+00"))</f>
        <v>#DIV/0!</v>
      </c>
      <c r="CI775" s="57" t="e">
        <f>VALUE(TEXT((BW775*'TOX and EXPO INPUTS'!$F$23),"0.00E+00"))</f>
        <v>#DIV/0!</v>
      </c>
      <c r="CJ775" s="58" t="e">
        <f>VALUE(TEXT((BX775*'TOX and EXPO INPUTS'!$F$23),"0.00E+00"))</f>
        <v>#DIV/0!</v>
      </c>
      <c r="CK775" s="57" t="e">
        <f>VALUE(TEXT((BY775*'TOX and EXPO INPUTS'!$F$23),"0.00E+00"))</f>
        <v>#DIV/0!</v>
      </c>
      <c r="CL775" s="57" t="e">
        <f>VALUE(TEXT((BZ775*'TOX and EXPO INPUTS'!$F$23),"0.00E+00"))</f>
        <v>#DIV/0!</v>
      </c>
      <c r="CM775" s="57" t="e">
        <f>VALUE(TEXT((CA775*'TOX and EXPO INPUTS'!$F$23),"0.00E+00"))</f>
        <v>#DIV/0!</v>
      </c>
      <c r="CN775" s="57" t="e">
        <f>VALUE(TEXT((CB775*'TOX and EXPO INPUTS'!$F$23),"0.00E+00"))</f>
        <v>#DIV/0!</v>
      </c>
      <c r="CO775" s="57" t="e">
        <f>VALUE(TEXT((CC775*'TOX and EXPO INPUTS'!$F$23),"0.00E+00"))</f>
        <v>#DIV/0!</v>
      </c>
      <c r="CP775" s="38" t="s">
        <v>106</v>
      </c>
      <c r="CQ775" s="34" t="s">
        <v>107</v>
      </c>
      <c r="CR775" s="34" t="s">
        <v>108</v>
      </c>
      <c r="CS775" s="39" t="s">
        <v>109</v>
      </c>
    </row>
    <row r="776" spans="1:97" ht="48" customHeight="1" x14ac:dyDescent="0.25">
      <c r="A776" s="34" t="s">
        <v>98</v>
      </c>
      <c r="B776" s="34" t="s">
        <v>99</v>
      </c>
      <c r="C776" s="34" t="s">
        <v>100</v>
      </c>
      <c r="D776" s="34" t="s">
        <v>442</v>
      </c>
      <c r="E776" s="39" t="s">
        <v>112</v>
      </c>
      <c r="F776" s="40" t="s">
        <v>183</v>
      </c>
      <c r="G776" s="43"/>
      <c r="H776" s="36" t="s">
        <v>104</v>
      </c>
      <c r="I776" s="67"/>
      <c r="J776" s="36" t="s">
        <v>105</v>
      </c>
      <c r="K776" s="100">
        <f>VLOOKUP(F776,'Amount Seed Planted_variables'!$A$3:$I$74,2,0)</f>
        <v>8333</v>
      </c>
      <c r="L776" s="100">
        <f>VLOOKUP(F776,'Amount Seed Planted_variables'!$A$3:$I$74,3,0)</f>
        <v>22000</v>
      </c>
      <c r="M776" s="36">
        <f t="shared" si="414"/>
        <v>0</v>
      </c>
      <c r="N776" s="35">
        <f t="shared" si="415"/>
        <v>0</v>
      </c>
      <c r="O776" s="101">
        <v>180000</v>
      </c>
      <c r="P776" s="93">
        <f>VLOOKUP(F776,'Amount Seed Planted_variables'!$A$3:$I$74,4,0)</f>
        <v>100000</v>
      </c>
      <c r="Q776" s="93">
        <f>VLOOKUP(F776,'Amount Seed Planted_variables'!$A$3:$I$74,7,0)</f>
        <v>80</v>
      </c>
      <c r="R776" s="93">
        <f>VLOOKUP(F776,'Amount Seed Planted_variables'!$A$3:$I$74,8,0)</f>
        <v>8000000</v>
      </c>
      <c r="S776" s="87" t="str">
        <f t="shared" si="411"/>
        <v>NA</v>
      </c>
      <c r="T776" s="35">
        <v>10</v>
      </c>
      <c r="U776" s="35">
        <v>30</v>
      </c>
      <c r="V776" s="41">
        <v>3994</v>
      </c>
      <c r="W776" s="35">
        <v>797</v>
      </c>
      <c r="X776" s="35">
        <v>530</v>
      </c>
      <c r="Y776" s="41">
        <v>66</v>
      </c>
      <c r="Z776" s="35">
        <f t="shared" si="397"/>
        <v>6.6000000000000005</v>
      </c>
      <c r="AA776" s="42">
        <f t="shared" si="356"/>
        <v>0</v>
      </c>
      <c r="AB776" s="37">
        <f t="shared" si="357"/>
        <v>0</v>
      </c>
      <c r="AC776" s="37">
        <f t="shared" si="358"/>
        <v>0</v>
      </c>
      <c r="AD776" s="42" t="e">
        <f>VALUE(TEXT(((AA776*'TOX and EXPO INPUTS'!$F$13)/'TOX and EXPO INPUTS'!$E$27),"0.00E+00"))</f>
        <v>#DIV/0!</v>
      </c>
      <c r="AE776" s="37" t="e">
        <f>VALUE(TEXT(((AB776*'TOX and EXPO INPUTS'!$F$13)/'TOX and EXPO INPUTS'!$E$27),"0.00E+00"))</f>
        <v>#DIV/0!</v>
      </c>
      <c r="AF776" s="37" t="e">
        <f>VALUE(TEXT(((AC776*'TOX and EXPO INPUTS'!$F$13)/'TOX and EXPO INPUTS'!$E$27),"0.00E+00"))</f>
        <v>#DIV/0!</v>
      </c>
      <c r="AG776" s="42" t="e">
        <f>IF($E776="ST",VALUE(TEXT(('TOX and EXPO INPUTS'!$F$7/AD776),"0.0E+00")),IF($E776="IT",VALUE(TEXT(('TOX and EXPO INPUTS'!$F$10/AD776),"0.0E+00"))))</f>
        <v>#DIV/0!</v>
      </c>
      <c r="AH776" s="37" t="e">
        <f>IF($E776="ST",VALUE(TEXT(('TOX and EXPO INPUTS'!$F$7/AE776),"0.0E+00")),IF($E776="IT",VALUE(TEXT(('TOX and EXPO INPUTS'!$F$10/AE776),"0.0E+00"))))</f>
        <v>#DIV/0!</v>
      </c>
      <c r="AI776" s="37" t="e">
        <f>IF($E776="ST",VALUE(TEXT(('TOX and EXPO INPUTS'!$F$7/AF776),"0.0E+00")),IF($E776="IT",VALUE(TEXT(('TOX and EXPO INPUTS'!$F$10/AF776),"0.0E+00"))))</f>
        <v>#DIV/0!</v>
      </c>
      <c r="AJ776" s="42">
        <f t="shared" si="412"/>
        <v>0</v>
      </c>
      <c r="AK776" s="37">
        <f t="shared" si="413"/>
        <v>0</v>
      </c>
      <c r="AL776" s="42" t="e">
        <f>VALUE(TEXT(((AJ776*'TOX and EXPO INPUTS'!$F$21)/'TOX and EXPO INPUTS'!$E$29),"0.00E+00"))</f>
        <v>#DIV/0!</v>
      </c>
      <c r="AM776" s="37" t="e">
        <f>VALUE(TEXT(((AK776*'TOX and EXPO INPUTS'!$F$21)/'TOX and EXPO INPUTS'!$E$29),"0.00E+00"))</f>
        <v>#DIV/0!</v>
      </c>
      <c r="AN776" s="42" t="e">
        <f>IF($E776="ST",VALUE(TEXT(('TOX and EXPO INPUTS'!$F$15/AL776),"0.0E+00")),IF($E776="IT",VALUE(TEXT(('TOX and EXPO INPUTS'!$F$18/AL776),"0.0E+00"))))</f>
        <v>#DIV/0!</v>
      </c>
      <c r="AO776" s="37" t="e">
        <f>IF($E776="ST",VALUE(TEXT(('TOX and EXPO INPUTS'!$F$15/AM776),"0.0E+00")),IF($E776="IT",VALUE(TEXT(('TOX and EXPO INPUTS'!$F$18/AM776),"0.0E+00"))))</f>
        <v>#DIV/0!</v>
      </c>
      <c r="AP776" s="42" t="e">
        <f t="shared" si="385"/>
        <v>#DIV/0!</v>
      </c>
      <c r="AQ776" s="37" t="e">
        <f t="shared" si="386"/>
        <v>#DIV/0!</v>
      </c>
      <c r="AR776" s="37" t="e">
        <f t="shared" si="387"/>
        <v>#DIV/0!</v>
      </c>
      <c r="AS776" s="37" t="e">
        <f t="shared" si="388"/>
        <v>#DIV/0!</v>
      </c>
      <c r="AT776" s="37" t="e">
        <f t="shared" si="389"/>
        <v>#DIV/0!</v>
      </c>
      <c r="AU776" s="37" t="e">
        <f t="shared" si="390"/>
        <v>#DIV/0!</v>
      </c>
      <c r="AV776" s="42" t="e">
        <f t="shared" si="391"/>
        <v>#DIV/0!</v>
      </c>
      <c r="AW776" s="37" t="e">
        <f t="shared" si="392"/>
        <v>#DIV/0!</v>
      </c>
      <c r="AX776" s="37" t="e">
        <f t="shared" si="393"/>
        <v>#DIV/0!</v>
      </c>
      <c r="AY776" s="37" t="e">
        <f t="shared" si="394"/>
        <v>#DIV/0!</v>
      </c>
      <c r="AZ776" s="37" t="e">
        <f t="shared" si="395"/>
        <v>#DIV/0!</v>
      </c>
      <c r="BA776" s="37" t="e">
        <f t="shared" si="396"/>
        <v>#DIV/0!</v>
      </c>
      <c r="BB776" s="42" t="e">
        <f>IF($E776="ST",VALUE(TEXT((1/(('TOX and EXPO INPUTS'!$F$9/AG776)+('TOX and EXPO INPUTS'!$F$17/AN776))),"0.0E+00")),IF($E776="IT",VALUE(TEXT((1/(('TOX and EXPO INPUTS'!$F$12/AG776)+('TOX and EXPO INPUTS'!$F$20/AN776))),"0.0E+00"))))</f>
        <v>#DIV/0!</v>
      </c>
      <c r="BC776" s="37" t="e">
        <f>IF($E776="ST",VALUE(TEXT((1/(('TOX and EXPO INPUTS'!$F$9/AH776)+('TOX and EXPO INPUTS'!$F$17/AN776))),"0.0E+00")),IF($E776="IT",VALUE(TEXT((1/(('TOX and EXPO INPUTS'!$F$12/AH776)+('TOX and EXPO INPUTS'!$F$20/AN776))),"0.0E+00"))))</f>
        <v>#DIV/0!</v>
      </c>
      <c r="BD776" s="37" t="e">
        <f>IF($E776="ST",VALUE(TEXT((1/(('TOX and EXPO INPUTS'!$F$9/AI776)+('TOX and EXPO INPUTS'!$F$17/AN776))),"0.0E+00")),IF($E776="IT",VALUE(TEXT((1/(('TOX and EXPO INPUTS'!$F$12/AI776)+('TOX and EXPO INPUTS'!$F$20/AN776))),"0.0E+00"))))</f>
        <v>#DIV/0!</v>
      </c>
      <c r="BE776" s="37" t="e">
        <f>IF($E776="ST",VALUE(TEXT((1/(('TOX and EXPO INPUTS'!$F$9/AG776)+('TOX and EXPO INPUTS'!$F$17/AO776))),"0.0E+00")),IF($E776="IT",VALUE(TEXT((1/(('TOX and EXPO INPUTS'!$F$12/AG776)+('TOX and EXPO INPUTS'!$F$20/AO776))),"0.0E+00"))))</f>
        <v>#DIV/0!</v>
      </c>
      <c r="BF776" s="37" t="e">
        <f>IF($E776="ST",VALUE(TEXT((1/(('TOX and EXPO INPUTS'!$F$9/AH776)+('TOX and EXPO INPUTS'!$F$17/AO776))),"0.0E+00")),IF($E776="IT",VALUE(TEXT((1/(('TOX and EXPO INPUTS'!$F$12/AH776)+('TOX and EXPO INPUTS'!$F$20/AO776))),"0.0E+00"))))</f>
        <v>#DIV/0!</v>
      </c>
      <c r="BG776" s="37" t="e">
        <f>IF($E776="ST",VALUE(TEXT((1/(('TOX and EXPO INPUTS'!$F$9/AI776)+('TOX and EXPO INPUTS'!$F$17/AO776))),"0.0E+00")),IF($E776="IT",VALUE(TEXT((1/(('TOX and EXPO INPUTS'!$F$12/AI776)+('TOX and EXPO INPUTS'!$F$20/AO776))),"0.0E+00"))))</f>
        <v>#DIV/0!</v>
      </c>
      <c r="BH776" s="42" t="e">
        <f>VALUE(TEXT((AD776*$T776/365*'TOX and EXPO INPUTS'!$E$33/'TOX and EXPO INPUTS'!$E$34),"0.00E+00"))</f>
        <v>#DIV/0!</v>
      </c>
      <c r="BI776" s="37" t="e">
        <f>VALUE(TEXT((AE776*$T776/365*'TOX and EXPO INPUTS'!$E$33/'TOX and EXPO INPUTS'!$E$34),"0.00E+00"))</f>
        <v>#DIV/0!</v>
      </c>
      <c r="BJ776" s="37" t="e">
        <f>VALUE(TEXT((AF776*$T776/365*'TOX and EXPO INPUTS'!$E$33/'TOX and EXPO INPUTS'!$E$34),"0.00E+00"))</f>
        <v>#DIV/0!</v>
      </c>
      <c r="BK776" s="42" t="e">
        <f>VALUE(TEXT((AD776*$U776/365*'TOX and EXPO INPUTS'!$E$33/'TOX and EXPO INPUTS'!$E$34),"0.00E+00"))</f>
        <v>#DIV/0!</v>
      </c>
      <c r="BL776" s="37" t="e">
        <f>VALUE(TEXT((AE776*$U776/365*'TOX and EXPO INPUTS'!$E$33/'TOX and EXPO INPUTS'!$E$34),"0.00E+00"))</f>
        <v>#DIV/0!</v>
      </c>
      <c r="BM776" s="37" t="e">
        <f>VALUE(TEXT((AF776*$U776/365*'TOX and EXPO INPUTS'!$E$33/'TOX and EXPO INPUTS'!$E$34),"0.00E+00"))</f>
        <v>#DIV/0!</v>
      </c>
      <c r="BN776" s="42" t="e">
        <f>VALUE(TEXT((AL776*$T776/365*'TOX and EXPO INPUTS'!$E$33/'TOX and EXPO INPUTS'!$E$34),"0.00E+00"))</f>
        <v>#DIV/0!</v>
      </c>
      <c r="BO776" s="37" t="e">
        <f>VALUE(TEXT((AM776*$T776/365*'TOX and EXPO INPUTS'!$E$33/'TOX and EXPO INPUTS'!$E$34),"0.00E+00"))</f>
        <v>#DIV/0!</v>
      </c>
      <c r="BP776" s="42" t="e">
        <f>VALUE(TEXT((AL776*$U776/365*'TOX and EXPO INPUTS'!$E$33/'TOX and EXPO INPUTS'!$E$34),"0.00E+00"))</f>
        <v>#DIV/0!</v>
      </c>
      <c r="BQ776" s="37" t="e">
        <f>VALUE(TEXT((AM776*$U776/365*'TOX and EXPO INPUTS'!$E$33/'TOX and EXPO INPUTS'!$E$34),"0.00E+00"))</f>
        <v>#DIV/0!</v>
      </c>
      <c r="BR776" s="42" t="e">
        <f>VALUE(TEXT((AP776*$T776/365*'TOX and EXPO INPUTS'!$E$33/'TOX and EXPO INPUTS'!$E$34),"0.00E+00"))</f>
        <v>#DIV/0!</v>
      </c>
      <c r="BS776" s="37" t="e">
        <f>VALUE(TEXT((AQ776*$T776/365*'TOX and EXPO INPUTS'!$E$33/'TOX and EXPO INPUTS'!$E$34),"0.00E+00"))</f>
        <v>#DIV/0!</v>
      </c>
      <c r="BT776" s="37" t="e">
        <f>VALUE(TEXT((AR776*$T776/365*'TOX and EXPO INPUTS'!$E$33/'TOX and EXPO INPUTS'!$E$34),"0.00E+00"))</f>
        <v>#DIV/0!</v>
      </c>
      <c r="BU776" s="37" t="e">
        <f>VALUE(TEXT((AS776*$T776/365*'TOX and EXPO INPUTS'!$E$33/'TOX and EXPO INPUTS'!$E$34),"0.00E+00"))</f>
        <v>#DIV/0!</v>
      </c>
      <c r="BV776" s="37" t="e">
        <f>VALUE(TEXT((AT776*$T776/365*'TOX and EXPO INPUTS'!$E$33/'TOX and EXPO INPUTS'!$E$34),"0.00E+00"))</f>
        <v>#DIV/0!</v>
      </c>
      <c r="BW776" s="37" t="e">
        <f>VALUE(TEXT((AU776*$T776/365*'TOX and EXPO INPUTS'!$E$33/'TOX and EXPO INPUTS'!$E$34),"0.00E+00"))</f>
        <v>#DIV/0!</v>
      </c>
      <c r="BX776" s="42" t="e">
        <f>VALUE(TEXT((AP776*$U776/365*'TOX and EXPO INPUTS'!$E$33/'TOX and EXPO INPUTS'!$E$34),"0.00E+00"))</f>
        <v>#DIV/0!</v>
      </c>
      <c r="BY776" s="37" t="e">
        <f>VALUE(TEXT((AQ776*$U776/365*'TOX and EXPO INPUTS'!$E$33/'TOX and EXPO INPUTS'!$E$34),"0.00E+00"))</f>
        <v>#DIV/0!</v>
      </c>
      <c r="BZ776" s="37" t="e">
        <f>VALUE(TEXT((AR776*$U776/365*'TOX and EXPO INPUTS'!$E$33/'TOX and EXPO INPUTS'!$E$34),"0.00E+00"))</f>
        <v>#DIV/0!</v>
      </c>
      <c r="CA776" s="37" t="e">
        <f>VALUE(TEXT((AS776*$U776/365*'TOX and EXPO INPUTS'!$E$33/'TOX and EXPO INPUTS'!$E$34),"0.00E+00"))</f>
        <v>#DIV/0!</v>
      </c>
      <c r="CB776" s="37" t="e">
        <f>VALUE(TEXT((AT776*$U776/365*'TOX and EXPO INPUTS'!$E$33/'TOX and EXPO INPUTS'!$E$34),"0.00E+00"))</f>
        <v>#DIV/0!</v>
      </c>
      <c r="CC776" s="37" t="e">
        <f>VALUE(TEXT((AU776*$U776/365*'TOX and EXPO INPUTS'!$E$33/'TOX and EXPO INPUTS'!$E$34),"0.00E+00"))</f>
        <v>#DIV/0!</v>
      </c>
      <c r="CD776" s="58" t="e">
        <f>VALUE(TEXT((BR776*'TOX and EXPO INPUTS'!$F$23),"0.00E+00"))</f>
        <v>#DIV/0!</v>
      </c>
      <c r="CE776" s="57" t="e">
        <f>VALUE(TEXT((BS776*'TOX and EXPO INPUTS'!$F$23),"0.00E+00"))</f>
        <v>#DIV/0!</v>
      </c>
      <c r="CF776" s="57" t="e">
        <f>VALUE(TEXT((BT776*'TOX and EXPO INPUTS'!$F$23),"0.00E+00"))</f>
        <v>#DIV/0!</v>
      </c>
      <c r="CG776" s="57" t="e">
        <f>VALUE(TEXT((BU776*'TOX and EXPO INPUTS'!$F$23),"0.00E+00"))</f>
        <v>#DIV/0!</v>
      </c>
      <c r="CH776" s="57" t="e">
        <f>VALUE(TEXT((BV776*'TOX and EXPO INPUTS'!$F$23),"0.00E+00"))</f>
        <v>#DIV/0!</v>
      </c>
      <c r="CI776" s="57" t="e">
        <f>VALUE(TEXT((BW776*'TOX and EXPO INPUTS'!$F$23),"0.00E+00"))</f>
        <v>#DIV/0!</v>
      </c>
      <c r="CJ776" s="58" t="e">
        <f>VALUE(TEXT((BX776*'TOX and EXPO INPUTS'!$F$23),"0.00E+00"))</f>
        <v>#DIV/0!</v>
      </c>
      <c r="CK776" s="57" t="e">
        <f>VALUE(TEXT((BY776*'TOX and EXPO INPUTS'!$F$23),"0.00E+00"))</f>
        <v>#DIV/0!</v>
      </c>
      <c r="CL776" s="57" t="e">
        <f>VALUE(TEXT((BZ776*'TOX and EXPO INPUTS'!$F$23),"0.00E+00"))</f>
        <v>#DIV/0!</v>
      </c>
      <c r="CM776" s="57" t="e">
        <f>VALUE(TEXT((CA776*'TOX and EXPO INPUTS'!$F$23),"0.00E+00"))</f>
        <v>#DIV/0!</v>
      </c>
      <c r="CN776" s="57" t="e">
        <f>VALUE(TEXT((CB776*'TOX and EXPO INPUTS'!$F$23),"0.00E+00"))</f>
        <v>#DIV/0!</v>
      </c>
      <c r="CO776" s="57" t="e">
        <f>VALUE(TEXT((CC776*'TOX and EXPO INPUTS'!$F$23),"0.00E+00"))</f>
        <v>#DIV/0!</v>
      </c>
      <c r="CP776" s="38" t="s">
        <v>106</v>
      </c>
      <c r="CQ776" s="34" t="s">
        <v>107</v>
      </c>
      <c r="CR776" s="34" t="s">
        <v>108</v>
      </c>
      <c r="CS776" s="39" t="s">
        <v>109</v>
      </c>
    </row>
    <row r="777" spans="1:97" ht="48" customHeight="1" x14ac:dyDescent="0.25">
      <c r="A777" s="34" t="s">
        <v>117</v>
      </c>
      <c r="B777" s="34" t="s">
        <v>118</v>
      </c>
      <c r="C777" s="34" t="s">
        <v>100</v>
      </c>
      <c r="D777" s="34" t="s">
        <v>119</v>
      </c>
      <c r="E777" s="39" t="s">
        <v>102</v>
      </c>
      <c r="F777" s="40" t="s">
        <v>183</v>
      </c>
      <c r="G777" s="43"/>
      <c r="H777" s="36" t="s">
        <v>104</v>
      </c>
      <c r="I777" s="67"/>
      <c r="J777" s="36" t="s">
        <v>105</v>
      </c>
      <c r="K777" s="100">
        <f>VLOOKUP(F777,'Amount Seed Planted_variables'!$A$3:$I$74,2,0)</f>
        <v>8333</v>
      </c>
      <c r="L777" s="100">
        <f>VLOOKUP(F777,'Amount Seed Planted_variables'!$A$3:$I$74,3,0)</f>
        <v>22000</v>
      </c>
      <c r="M777" s="36">
        <f t="shared" si="414"/>
        <v>0</v>
      </c>
      <c r="N777" s="35">
        <f t="shared" si="415"/>
        <v>0</v>
      </c>
      <c r="O777" s="101">
        <v>960</v>
      </c>
      <c r="P777" s="93">
        <f>VLOOKUP(F777,'Amount Seed Planted_variables'!$A$3:$I$74,4,0)</f>
        <v>100000</v>
      </c>
      <c r="Q777" s="93">
        <f>VLOOKUP(F777,'Amount Seed Planted_variables'!$A$3:$I$74,7,0)</f>
        <v>80</v>
      </c>
      <c r="R777" s="93">
        <f>VLOOKUP(F777,'Amount Seed Planted_variables'!$A$3:$I$74,8,0)</f>
        <v>8000000</v>
      </c>
      <c r="S777" s="87" t="str">
        <f t="shared" si="411"/>
        <v>NA</v>
      </c>
      <c r="T777" s="35">
        <v>10</v>
      </c>
      <c r="U777" s="35">
        <v>30</v>
      </c>
      <c r="V777" s="41">
        <v>1094</v>
      </c>
      <c r="W777" s="35">
        <v>226</v>
      </c>
      <c r="X777" s="35">
        <v>186</v>
      </c>
      <c r="Y777" s="41">
        <v>37.1</v>
      </c>
      <c r="Z777" s="35">
        <f t="shared" ref="Z777:Z778" si="416">Y777*0.1</f>
        <v>3.7100000000000004</v>
      </c>
      <c r="AA777" s="42">
        <f t="shared" ref="AA777:AA840" si="417">IF($A777="On-farm",VALUE(TEXT(((V777/1000)*$M777*$R777),"0.00E+00")),IF($D777="Treating",VALUE(TEXT(((V777/1000)*$N777*$O777),"0.00E+00")),IF($D777="Packaging",VALUE(TEXT(((V777/1000)*$N777*$O777),"0.00E+00")),IF($D777="Cleaning",VALUE(TEXT(((V777/1000)*$N777*$S777),"0.00E+00")),IF($D777="Loading/Planting",VALUE(TEXT(((V777/1000)*$M777*$R777),"0.00E+00")))))))</f>
        <v>0</v>
      </c>
      <c r="AB777" s="37">
        <f t="shared" ref="AB777:AB840" si="418">IF($A777="On-farm",VALUE(TEXT(((W777/1000)*$M777*$R777),"0.00E+00")),IF($D777="Treating",VALUE(TEXT(((W777/1000)*$N777*$O777),"0.00E+00")),IF($D777="Packaging",VALUE(TEXT(((W777/1000)*$N777*$O777),"0.00E+00")),IF($D777="Cleaning",VALUE(TEXT(((W777/1000)*$N777*$S777),"0.00E+00")),IF($D777="Loading/Planting",VALUE(TEXT(((W777/1000)*$M777*$R777),"0.00E+00")))))))</f>
        <v>0</v>
      </c>
      <c r="AC777" s="37">
        <f t="shared" ref="AC777:AC840" si="419">IF($A777="On-farm",VALUE(TEXT(((X777/1000)*$M777*$R777),"0.00E+00")),IF($D777="Treating",VALUE(TEXT(((X777/1000)*$N777*$O777),"0.00E+00")),IF($D777="Packaging",VALUE(TEXT(((X777/1000)*$N777*$O777),"0.00E+00")),IF($D777="Cleaning",VALUE(TEXT(((X777/1000)*$N777*$S777),"0.00E+00")),IF($D777="Loading/Planting",VALUE(TEXT(((X777/1000)*$M777*$R777),"0.00E+00")))))))</f>
        <v>0</v>
      </c>
      <c r="AD777" s="42" t="e">
        <f>VALUE(TEXT(((AA777*'TOX and EXPO INPUTS'!$F$13)/'TOX and EXPO INPUTS'!$E$27),"0.00E+00"))</f>
        <v>#DIV/0!</v>
      </c>
      <c r="AE777" s="37" t="e">
        <f>VALUE(TEXT(((AB777*'TOX and EXPO INPUTS'!$F$13)/'TOX and EXPO INPUTS'!$E$27),"0.00E+00"))</f>
        <v>#DIV/0!</v>
      </c>
      <c r="AF777" s="37" t="e">
        <f>VALUE(TEXT(((AC777*'TOX and EXPO INPUTS'!$F$13)/'TOX and EXPO INPUTS'!$E$27),"0.00E+00"))</f>
        <v>#DIV/0!</v>
      </c>
      <c r="AG777" s="42" t="e">
        <f>IF($E777="ST",VALUE(TEXT(('TOX and EXPO INPUTS'!$F$7/AD777),"0.0E+00")),IF($E777="IT",VALUE(TEXT(('TOX and EXPO INPUTS'!$F$10/AD777),"0.0E+00"))))</f>
        <v>#DIV/0!</v>
      </c>
      <c r="AH777" s="37" t="e">
        <f>IF($E777="ST",VALUE(TEXT(('TOX and EXPO INPUTS'!$F$7/AE777),"0.0E+00")),IF($E777="IT",VALUE(TEXT(('TOX and EXPO INPUTS'!$F$10/AE777),"0.0E+00"))))</f>
        <v>#DIV/0!</v>
      </c>
      <c r="AI777" s="37" t="e">
        <f>IF($E777="ST",VALUE(TEXT(('TOX and EXPO INPUTS'!$F$7/AF777),"0.0E+00")),IF($E777="IT",VALUE(TEXT(('TOX and EXPO INPUTS'!$F$10/AF777),"0.0E+00"))))</f>
        <v>#DIV/0!</v>
      </c>
      <c r="AJ777" s="42">
        <f t="shared" si="412"/>
        <v>0</v>
      </c>
      <c r="AK777" s="37">
        <f t="shared" si="413"/>
        <v>0</v>
      </c>
      <c r="AL777" s="42" t="e">
        <f>VALUE(TEXT(((AJ777*'TOX and EXPO INPUTS'!$F$21)/'TOX and EXPO INPUTS'!$E$29),"0.00E+00"))</f>
        <v>#DIV/0!</v>
      </c>
      <c r="AM777" s="37" t="e">
        <f>VALUE(TEXT(((AK777*'TOX and EXPO INPUTS'!$F$21)/'TOX and EXPO INPUTS'!$E$29),"0.00E+00"))</f>
        <v>#DIV/0!</v>
      </c>
      <c r="AN777" s="42" t="e">
        <f>IF($E777="ST",VALUE(TEXT(('TOX and EXPO INPUTS'!$F$15/AL777),"0.0E+00")),IF($E777="IT",VALUE(TEXT(('TOX and EXPO INPUTS'!$F$18/AL777),"0.0E+00"))))</f>
        <v>#DIV/0!</v>
      </c>
      <c r="AO777" s="37" t="e">
        <f>IF($E777="ST",VALUE(TEXT(('TOX and EXPO INPUTS'!$F$15/AM777),"0.0E+00")),IF($E777="IT",VALUE(TEXT(('TOX and EXPO INPUTS'!$F$18/AM777),"0.0E+00"))))</f>
        <v>#DIV/0!</v>
      </c>
      <c r="AP777" s="42" t="e">
        <f t="shared" ref="AP777" si="420">VALUE(TEXT((AD777+AL777),"0.00E+00"))</f>
        <v>#DIV/0!</v>
      </c>
      <c r="AQ777" s="37" t="e">
        <f t="shared" ref="AQ777" si="421">VALUE(TEXT((AE777+AL777),"0.00E+00"))</f>
        <v>#DIV/0!</v>
      </c>
      <c r="AR777" s="37" t="e">
        <f t="shared" ref="AR777" si="422">VALUE(TEXT((AF777+AL777),"0.00E+00"))</f>
        <v>#DIV/0!</v>
      </c>
      <c r="AS777" s="37" t="e">
        <f t="shared" ref="AS777" si="423">VALUE(TEXT((AD777+AM777),"0.00E+00"))</f>
        <v>#DIV/0!</v>
      </c>
      <c r="AT777" s="37" t="e">
        <f t="shared" ref="AT777" si="424">VALUE(TEXT((AE777+AM777),"0.00E+00"))</f>
        <v>#DIV/0!</v>
      </c>
      <c r="AU777" s="37" t="e">
        <f t="shared" ref="AU777" si="425">VALUE(TEXT((AF777+AM777),"0.00E+00"))</f>
        <v>#DIV/0!</v>
      </c>
      <c r="AV777" s="42" t="e">
        <f t="shared" ref="AV777" si="426">VALUE(TEXT(1/((1/AG777)+(1/AN777)),"0.0E+00"))</f>
        <v>#DIV/0!</v>
      </c>
      <c r="AW777" s="37" t="e">
        <f t="shared" ref="AW777" si="427">VALUE(TEXT(1/((1/AH777)+(1/AN777)),"0.0E+00"))</f>
        <v>#DIV/0!</v>
      </c>
      <c r="AX777" s="37" t="e">
        <f t="shared" ref="AX777" si="428">VALUE(TEXT(1/((1/AI777)+(1/AN777)),"0.0E+00"))</f>
        <v>#DIV/0!</v>
      </c>
      <c r="AY777" s="37" t="e">
        <f t="shared" ref="AY777" si="429">VALUE(TEXT(1/((1/AG777)+(1/AO777)),"0.0E+00"))</f>
        <v>#DIV/0!</v>
      </c>
      <c r="AZ777" s="37" t="e">
        <f t="shared" ref="AZ777" si="430">VALUE(TEXT(1/((1/AH777)+(1/AO777)),"0.0E+00"))</f>
        <v>#DIV/0!</v>
      </c>
      <c r="BA777" s="37" t="e">
        <f t="shared" ref="BA777" si="431">VALUE(TEXT(1/((1/AI777)+(1/AO777)),"0.0E+00"))</f>
        <v>#DIV/0!</v>
      </c>
      <c r="BB777" s="42" t="e">
        <f>IF($E777="ST",VALUE(TEXT((1/(('TOX and EXPO INPUTS'!$F$9/AG777)+('TOX and EXPO INPUTS'!$F$17/AN777))),"0.0E+00")),IF($E777="IT",VALUE(TEXT((1/(('TOX and EXPO INPUTS'!$F$12/AG777)+('TOX and EXPO INPUTS'!$F$20/AN777))),"0.0E+00"))))</f>
        <v>#DIV/0!</v>
      </c>
      <c r="BC777" s="37" t="e">
        <f>IF($E777="ST",VALUE(TEXT((1/(('TOX and EXPO INPUTS'!$F$9/AH777)+('TOX and EXPO INPUTS'!$F$17/AN777))),"0.0E+00")),IF($E777="IT",VALUE(TEXT((1/(('TOX and EXPO INPUTS'!$F$12/AH777)+('TOX and EXPO INPUTS'!$F$20/AN777))),"0.0E+00"))))</f>
        <v>#DIV/0!</v>
      </c>
      <c r="BD777" s="37" t="e">
        <f>IF($E777="ST",VALUE(TEXT((1/(('TOX and EXPO INPUTS'!$F$9/AI777)+('TOX and EXPO INPUTS'!$F$17/AN777))),"0.0E+00")),IF($E777="IT",VALUE(TEXT((1/(('TOX and EXPO INPUTS'!$F$12/AI777)+('TOX and EXPO INPUTS'!$F$20/AN777))),"0.0E+00"))))</f>
        <v>#DIV/0!</v>
      </c>
      <c r="BE777" s="37" t="e">
        <f>IF($E777="ST",VALUE(TEXT((1/(('TOX and EXPO INPUTS'!$F$9/AG777)+('TOX and EXPO INPUTS'!$F$17/AO777))),"0.0E+00")),IF($E777="IT",VALUE(TEXT((1/(('TOX and EXPO INPUTS'!$F$12/AG777)+('TOX and EXPO INPUTS'!$F$20/AO777))),"0.0E+00"))))</f>
        <v>#DIV/0!</v>
      </c>
      <c r="BF777" s="37" t="e">
        <f>IF($E777="ST",VALUE(TEXT((1/(('TOX and EXPO INPUTS'!$F$9/AH777)+('TOX and EXPO INPUTS'!$F$17/AO777))),"0.0E+00")),IF($E777="IT",VALUE(TEXT((1/(('TOX and EXPO INPUTS'!$F$12/AH777)+('TOX and EXPO INPUTS'!$F$20/AO777))),"0.0E+00"))))</f>
        <v>#DIV/0!</v>
      </c>
      <c r="BG777" s="37" t="e">
        <f>IF($E777="ST",VALUE(TEXT((1/(('TOX and EXPO INPUTS'!$F$9/AI777)+('TOX and EXPO INPUTS'!$F$17/AO777))),"0.0E+00")),IF($E777="IT",VALUE(TEXT((1/(('TOX and EXPO INPUTS'!$F$12/AI777)+('TOX and EXPO INPUTS'!$F$20/AO777))),"0.0E+00"))))</f>
        <v>#DIV/0!</v>
      </c>
      <c r="BH777" s="42" t="e">
        <f>VALUE(TEXT((AD777*$T777/365*'TOX and EXPO INPUTS'!$E$33/'TOX and EXPO INPUTS'!$E$34),"0.00E+00"))</f>
        <v>#DIV/0!</v>
      </c>
      <c r="BI777" s="37" t="e">
        <f>VALUE(TEXT((AE777*$T777/365*'TOX and EXPO INPUTS'!$E$33/'TOX and EXPO INPUTS'!$E$34),"0.00E+00"))</f>
        <v>#DIV/0!</v>
      </c>
      <c r="BJ777" s="37" t="e">
        <f>VALUE(TEXT((AF777*$T777/365*'TOX and EXPO INPUTS'!$E$33/'TOX and EXPO INPUTS'!$E$34),"0.00E+00"))</f>
        <v>#DIV/0!</v>
      </c>
      <c r="BK777" s="42" t="e">
        <f>VALUE(TEXT((AD777*$U777/365*'TOX and EXPO INPUTS'!$E$33/'TOX and EXPO INPUTS'!$E$34),"0.00E+00"))</f>
        <v>#DIV/0!</v>
      </c>
      <c r="BL777" s="37" t="e">
        <f>VALUE(TEXT((AE777*$U777/365*'TOX and EXPO INPUTS'!$E$33/'TOX and EXPO INPUTS'!$E$34),"0.00E+00"))</f>
        <v>#DIV/0!</v>
      </c>
      <c r="BM777" s="37" t="e">
        <f>VALUE(TEXT((AF777*$U777/365*'TOX and EXPO INPUTS'!$E$33/'TOX and EXPO INPUTS'!$E$34),"0.00E+00"))</f>
        <v>#DIV/0!</v>
      </c>
      <c r="BN777" s="42" t="e">
        <f>VALUE(TEXT((AL777*$T777/365*'TOX and EXPO INPUTS'!$E$33/'TOX and EXPO INPUTS'!$E$34),"0.00E+00"))</f>
        <v>#DIV/0!</v>
      </c>
      <c r="BO777" s="37" t="e">
        <f>VALUE(TEXT((AM777*$T777/365*'TOX and EXPO INPUTS'!$E$33/'TOX and EXPO INPUTS'!$E$34),"0.00E+00"))</f>
        <v>#DIV/0!</v>
      </c>
      <c r="BP777" s="42" t="e">
        <f>VALUE(TEXT((AL777*$U777/365*'TOX and EXPO INPUTS'!$E$33/'TOX and EXPO INPUTS'!$E$34),"0.00E+00"))</f>
        <v>#DIV/0!</v>
      </c>
      <c r="BQ777" s="37" t="e">
        <f>VALUE(TEXT((AM777*$U777/365*'TOX and EXPO INPUTS'!$E$33/'TOX and EXPO INPUTS'!$E$34),"0.00E+00"))</f>
        <v>#DIV/0!</v>
      </c>
      <c r="BR777" s="42" t="e">
        <f>VALUE(TEXT((AP777*$T777/365*'TOX and EXPO INPUTS'!$E$33/'TOX and EXPO INPUTS'!$E$34),"0.00E+00"))</f>
        <v>#DIV/0!</v>
      </c>
      <c r="BS777" s="37" t="e">
        <f>VALUE(TEXT((AQ777*$T777/365*'TOX and EXPO INPUTS'!$E$33/'TOX and EXPO INPUTS'!$E$34),"0.00E+00"))</f>
        <v>#DIV/0!</v>
      </c>
      <c r="BT777" s="37" t="e">
        <f>VALUE(TEXT((AR777*$T777/365*'TOX and EXPO INPUTS'!$E$33/'TOX and EXPO INPUTS'!$E$34),"0.00E+00"))</f>
        <v>#DIV/0!</v>
      </c>
      <c r="BU777" s="37" t="e">
        <f>VALUE(TEXT((AS777*$T777/365*'TOX and EXPO INPUTS'!$E$33/'TOX and EXPO INPUTS'!$E$34),"0.00E+00"))</f>
        <v>#DIV/0!</v>
      </c>
      <c r="BV777" s="37" t="e">
        <f>VALUE(TEXT((AT777*$T777/365*'TOX and EXPO INPUTS'!$E$33/'TOX and EXPO INPUTS'!$E$34),"0.00E+00"))</f>
        <v>#DIV/0!</v>
      </c>
      <c r="BW777" s="37" t="e">
        <f>VALUE(TEXT((AU777*$T777/365*'TOX and EXPO INPUTS'!$E$33/'TOX and EXPO INPUTS'!$E$34),"0.00E+00"))</f>
        <v>#DIV/0!</v>
      </c>
      <c r="BX777" s="42" t="e">
        <f>VALUE(TEXT((AP777*$U777/365*'TOX and EXPO INPUTS'!$E$33/'TOX and EXPO INPUTS'!$E$34),"0.00E+00"))</f>
        <v>#DIV/0!</v>
      </c>
      <c r="BY777" s="37" t="e">
        <f>VALUE(TEXT((AQ777*$U777/365*'TOX and EXPO INPUTS'!$E$33/'TOX and EXPO INPUTS'!$E$34),"0.00E+00"))</f>
        <v>#DIV/0!</v>
      </c>
      <c r="BZ777" s="37" t="e">
        <f>VALUE(TEXT((AR777*$U777/365*'TOX and EXPO INPUTS'!$E$33/'TOX and EXPO INPUTS'!$E$34),"0.00E+00"))</f>
        <v>#DIV/0!</v>
      </c>
      <c r="CA777" s="37" t="e">
        <f>VALUE(TEXT((AS777*$U777/365*'TOX and EXPO INPUTS'!$E$33/'TOX and EXPO INPUTS'!$E$34),"0.00E+00"))</f>
        <v>#DIV/0!</v>
      </c>
      <c r="CB777" s="37" t="e">
        <f>VALUE(TEXT((AT777*$U777/365*'TOX and EXPO INPUTS'!$E$33/'TOX and EXPO INPUTS'!$E$34),"0.00E+00"))</f>
        <v>#DIV/0!</v>
      </c>
      <c r="CC777" s="37" t="e">
        <f>VALUE(TEXT((AU777*$U777/365*'TOX and EXPO INPUTS'!$E$33/'TOX and EXPO INPUTS'!$E$34),"0.00E+00"))</f>
        <v>#DIV/0!</v>
      </c>
      <c r="CD777" s="58" t="e">
        <f>VALUE(TEXT((BR777*'TOX and EXPO INPUTS'!$F$23),"0.00E+00"))</f>
        <v>#DIV/0!</v>
      </c>
      <c r="CE777" s="57" t="e">
        <f>VALUE(TEXT((BS777*'TOX and EXPO INPUTS'!$F$23),"0.00E+00"))</f>
        <v>#DIV/0!</v>
      </c>
      <c r="CF777" s="57" t="e">
        <f>VALUE(TEXT((BT777*'TOX and EXPO INPUTS'!$F$23),"0.00E+00"))</f>
        <v>#DIV/0!</v>
      </c>
      <c r="CG777" s="57" t="e">
        <f>VALUE(TEXT((BU777*'TOX and EXPO INPUTS'!$F$23),"0.00E+00"))</f>
        <v>#DIV/0!</v>
      </c>
      <c r="CH777" s="57" t="e">
        <f>VALUE(TEXT((BV777*'TOX and EXPO INPUTS'!$F$23),"0.00E+00"))</f>
        <v>#DIV/0!</v>
      </c>
      <c r="CI777" s="57" t="e">
        <f>VALUE(TEXT((BW777*'TOX and EXPO INPUTS'!$F$23),"0.00E+00"))</f>
        <v>#DIV/0!</v>
      </c>
      <c r="CJ777" s="58" t="e">
        <f>VALUE(TEXT((BX777*'TOX and EXPO INPUTS'!$F$23),"0.00E+00"))</f>
        <v>#DIV/0!</v>
      </c>
      <c r="CK777" s="57" t="e">
        <f>VALUE(TEXT((BY777*'TOX and EXPO INPUTS'!$F$23),"0.00E+00"))</f>
        <v>#DIV/0!</v>
      </c>
      <c r="CL777" s="57" t="e">
        <f>VALUE(TEXT((BZ777*'TOX and EXPO INPUTS'!$F$23),"0.00E+00"))</f>
        <v>#DIV/0!</v>
      </c>
      <c r="CM777" s="57" t="e">
        <f>VALUE(TEXT((CA777*'TOX and EXPO INPUTS'!$F$23),"0.00E+00"))</f>
        <v>#DIV/0!</v>
      </c>
      <c r="CN777" s="57" t="e">
        <f>VALUE(TEXT((CB777*'TOX and EXPO INPUTS'!$F$23),"0.00E+00"))</f>
        <v>#DIV/0!</v>
      </c>
      <c r="CO777" s="57" t="e">
        <f>VALUE(TEXT((CC777*'TOX and EXPO INPUTS'!$F$23),"0.00E+00"))</f>
        <v>#DIV/0!</v>
      </c>
      <c r="CP777" s="38" t="s">
        <v>120</v>
      </c>
      <c r="CQ777" s="34">
        <v>49352701</v>
      </c>
      <c r="CR777" s="34" t="s">
        <v>121</v>
      </c>
      <c r="CS777" s="39" t="s">
        <v>122</v>
      </c>
    </row>
    <row r="778" spans="1:97" ht="48" customHeight="1" x14ac:dyDescent="0.25">
      <c r="A778" s="34" t="s">
        <v>117</v>
      </c>
      <c r="B778" s="34" t="s">
        <v>123</v>
      </c>
      <c r="C778" s="34" t="s">
        <v>100</v>
      </c>
      <c r="D778" s="34" t="s">
        <v>119</v>
      </c>
      <c r="E778" s="39" t="s">
        <v>102</v>
      </c>
      <c r="F778" s="40" t="s">
        <v>183</v>
      </c>
      <c r="G778" s="43"/>
      <c r="H778" s="36" t="s">
        <v>104</v>
      </c>
      <c r="I778" s="67"/>
      <c r="J778" s="36" t="s">
        <v>105</v>
      </c>
      <c r="K778" s="100">
        <f>VLOOKUP(F778,'Amount Seed Planted_variables'!$A$3:$I$74,2,0)</f>
        <v>8333</v>
      </c>
      <c r="L778" s="100">
        <f>VLOOKUP(F778,'Amount Seed Planted_variables'!$A$3:$I$74,3,0)</f>
        <v>22000</v>
      </c>
      <c r="M778" s="36">
        <f t="shared" si="414"/>
        <v>0</v>
      </c>
      <c r="N778" s="35">
        <f t="shared" si="415"/>
        <v>0</v>
      </c>
      <c r="O778" s="101">
        <v>960</v>
      </c>
      <c r="P778" s="93">
        <f>VLOOKUP(F778,'Amount Seed Planted_variables'!$A$3:$I$74,4,0)</f>
        <v>100000</v>
      </c>
      <c r="Q778" s="93">
        <f>VLOOKUP(F778,'Amount Seed Planted_variables'!$A$3:$I$74,7,0)</f>
        <v>80</v>
      </c>
      <c r="R778" s="93">
        <f>VLOOKUP(F778,'Amount Seed Planted_variables'!$A$3:$I$74,8,0)</f>
        <v>8000000</v>
      </c>
      <c r="S778" s="87" t="str">
        <f t="shared" si="411"/>
        <v>NA</v>
      </c>
      <c r="T778" s="35">
        <v>10</v>
      </c>
      <c r="U778" s="35">
        <v>30</v>
      </c>
      <c r="V778" s="41">
        <v>27887</v>
      </c>
      <c r="W778" s="35">
        <v>7574</v>
      </c>
      <c r="X778" s="35">
        <v>5532</v>
      </c>
      <c r="Y778" s="41">
        <v>633</v>
      </c>
      <c r="Z778" s="35">
        <f t="shared" si="416"/>
        <v>63.300000000000004</v>
      </c>
      <c r="AA778" s="42">
        <f t="shared" si="417"/>
        <v>0</v>
      </c>
      <c r="AB778" s="37">
        <f t="shared" si="418"/>
        <v>0</v>
      </c>
      <c r="AC778" s="37">
        <f t="shared" si="419"/>
        <v>0</v>
      </c>
      <c r="AD778" s="42" t="e">
        <f>VALUE(TEXT(((AA778*'TOX and EXPO INPUTS'!$F$13)/'TOX and EXPO INPUTS'!$E$27),"0.00E+00"))</f>
        <v>#DIV/0!</v>
      </c>
      <c r="AE778" s="37" t="e">
        <f>VALUE(TEXT(((AB778*'TOX and EXPO INPUTS'!$F$13)/'TOX and EXPO INPUTS'!$E$27),"0.00E+00"))</f>
        <v>#DIV/0!</v>
      </c>
      <c r="AF778" s="37" t="e">
        <f>VALUE(TEXT(((AC778*'TOX and EXPO INPUTS'!$F$13)/'TOX and EXPO INPUTS'!$E$27),"0.00E+00"))</f>
        <v>#DIV/0!</v>
      </c>
      <c r="AG778" s="42" t="e">
        <f>IF($E778="ST",VALUE(TEXT(('TOX and EXPO INPUTS'!$F$7/AD778),"0.0E+00")),IF($E778="IT",VALUE(TEXT(('TOX and EXPO INPUTS'!$F$10/AD778),"0.0E+00"))))</f>
        <v>#DIV/0!</v>
      </c>
      <c r="AH778" s="37" t="e">
        <f>IF($E778="ST",VALUE(TEXT(('TOX and EXPO INPUTS'!$F$7/AE778),"0.0E+00")),IF($E778="IT",VALUE(TEXT(('TOX and EXPO INPUTS'!$F$10/AE778),"0.0E+00"))))</f>
        <v>#DIV/0!</v>
      </c>
      <c r="AI778" s="37" t="e">
        <f>IF($E778="ST",VALUE(TEXT(('TOX and EXPO INPUTS'!$F$7/AF778),"0.0E+00")),IF($E778="IT",VALUE(TEXT(('TOX and EXPO INPUTS'!$F$10/AF778),"0.0E+00"))))</f>
        <v>#DIV/0!</v>
      </c>
      <c r="AJ778" s="42">
        <f t="shared" si="412"/>
        <v>0</v>
      </c>
      <c r="AK778" s="37">
        <f t="shared" si="413"/>
        <v>0</v>
      </c>
      <c r="AL778" s="42" t="e">
        <f>VALUE(TEXT(((AJ778*'TOX and EXPO INPUTS'!$F$21)/'TOX and EXPO INPUTS'!$E$29),"0.00E+00"))</f>
        <v>#DIV/0!</v>
      </c>
      <c r="AM778" s="37" t="e">
        <f>VALUE(TEXT(((AK778*'TOX and EXPO INPUTS'!$F$21)/'TOX and EXPO INPUTS'!$E$29),"0.00E+00"))</f>
        <v>#DIV/0!</v>
      </c>
      <c r="AN778" s="42" t="e">
        <f>IF($E778="ST",VALUE(TEXT(('TOX and EXPO INPUTS'!$F$15/AL778),"0.0E+00")),IF($E778="IT",VALUE(TEXT(('TOX and EXPO INPUTS'!$F$18/AL778),"0.0E+00"))))</f>
        <v>#DIV/0!</v>
      </c>
      <c r="AO778" s="37" t="e">
        <f>IF($E778="ST",VALUE(TEXT(('TOX and EXPO INPUTS'!$F$15/AM778),"0.0E+00")),IF($E778="IT",VALUE(TEXT(('TOX and EXPO INPUTS'!$F$18/AM778),"0.0E+00"))))</f>
        <v>#DIV/0!</v>
      </c>
      <c r="AP778" s="42" t="e">
        <f t="shared" si="385"/>
        <v>#DIV/0!</v>
      </c>
      <c r="AQ778" s="37" t="e">
        <f t="shared" si="386"/>
        <v>#DIV/0!</v>
      </c>
      <c r="AR778" s="37" t="e">
        <f t="shared" si="387"/>
        <v>#DIV/0!</v>
      </c>
      <c r="AS778" s="37" t="e">
        <f t="shared" si="388"/>
        <v>#DIV/0!</v>
      </c>
      <c r="AT778" s="37" t="e">
        <f t="shared" si="389"/>
        <v>#DIV/0!</v>
      </c>
      <c r="AU778" s="37" t="e">
        <f t="shared" si="390"/>
        <v>#DIV/0!</v>
      </c>
      <c r="AV778" s="42" t="e">
        <f t="shared" si="391"/>
        <v>#DIV/0!</v>
      </c>
      <c r="AW778" s="37" t="e">
        <f t="shared" si="392"/>
        <v>#DIV/0!</v>
      </c>
      <c r="AX778" s="37" t="e">
        <f t="shared" si="393"/>
        <v>#DIV/0!</v>
      </c>
      <c r="AY778" s="37" t="e">
        <f t="shared" si="394"/>
        <v>#DIV/0!</v>
      </c>
      <c r="AZ778" s="37" t="e">
        <f t="shared" si="395"/>
        <v>#DIV/0!</v>
      </c>
      <c r="BA778" s="37" t="e">
        <f t="shared" si="396"/>
        <v>#DIV/0!</v>
      </c>
      <c r="BB778" s="42" t="e">
        <f>IF($E778="ST",VALUE(TEXT((1/(('TOX and EXPO INPUTS'!$F$9/AG778)+('TOX and EXPO INPUTS'!$F$17/AN778))),"0.0E+00")),IF($E778="IT",VALUE(TEXT((1/(('TOX and EXPO INPUTS'!$F$12/AG778)+('TOX and EXPO INPUTS'!$F$20/AN778))),"0.0E+00"))))</f>
        <v>#DIV/0!</v>
      </c>
      <c r="BC778" s="37" t="e">
        <f>IF($E778="ST",VALUE(TEXT((1/(('TOX and EXPO INPUTS'!$F$9/AH778)+('TOX and EXPO INPUTS'!$F$17/AN778))),"0.0E+00")),IF($E778="IT",VALUE(TEXT((1/(('TOX and EXPO INPUTS'!$F$12/AH778)+('TOX and EXPO INPUTS'!$F$20/AN778))),"0.0E+00"))))</f>
        <v>#DIV/0!</v>
      </c>
      <c r="BD778" s="37" t="e">
        <f>IF($E778="ST",VALUE(TEXT((1/(('TOX and EXPO INPUTS'!$F$9/AI778)+('TOX and EXPO INPUTS'!$F$17/AN778))),"0.0E+00")),IF($E778="IT",VALUE(TEXT((1/(('TOX and EXPO INPUTS'!$F$12/AI778)+('TOX and EXPO INPUTS'!$F$20/AN778))),"0.0E+00"))))</f>
        <v>#DIV/0!</v>
      </c>
      <c r="BE778" s="37" t="e">
        <f>IF($E778="ST",VALUE(TEXT((1/(('TOX and EXPO INPUTS'!$F$9/AG778)+('TOX and EXPO INPUTS'!$F$17/AO778))),"0.0E+00")),IF($E778="IT",VALUE(TEXT((1/(('TOX and EXPO INPUTS'!$F$12/AG778)+('TOX and EXPO INPUTS'!$F$20/AO778))),"0.0E+00"))))</f>
        <v>#DIV/0!</v>
      </c>
      <c r="BF778" s="37" t="e">
        <f>IF($E778="ST",VALUE(TEXT((1/(('TOX and EXPO INPUTS'!$F$9/AH778)+('TOX and EXPO INPUTS'!$F$17/AO778))),"0.0E+00")),IF($E778="IT",VALUE(TEXT((1/(('TOX and EXPO INPUTS'!$F$12/AH778)+('TOX and EXPO INPUTS'!$F$20/AO778))),"0.0E+00"))))</f>
        <v>#DIV/0!</v>
      </c>
      <c r="BG778" s="37" t="e">
        <f>IF($E778="ST",VALUE(TEXT((1/(('TOX and EXPO INPUTS'!$F$9/AI778)+('TOX and EXPO INPUTS'!$F$17/AO778))),"0.0E+00")),IF($E778="IT",VALUE(TEXT((1/(('TOX and EXPO INPUTS'!$F$12/AI778)+('TOX and EXPO INPUTS'!$F$20/AO778))),"0.0E+00"))))</f>
        <v>#DIV/0!</v>
      </c>
      <c r="BH778" s="42" t="e">
        <f>VALUE(TEXT((AD778*$T778/365*'TOX and EXPO INPUTS'!$E$33/'TOX and EXPO INPUTS'!$E$34),"0.00E+00"))</f>
        <v>#DIV/0!</v>
      </c>
      <c r="BI778" s="37" t="e">
        <f>VALUE(TEXT((AE778*$T778/365*'TOX and EXPO INPUTS'!$E$33/'TOX and EXPO INPUTS'!$E$34),"0.00E+00"))</f>
        <v>#DIV/0!</v>
      </c>
      <c r="BJ778" s="37" t="e">
        <f>VALUE(TEXT((AF778*$T778/365*'TOX and EXPO INPUTS'!$E$33/'TOX and EXPO INPUTS'!$E$34),"0.00E+00"))</f>
        <v>#DIV/0!</v>
      </c>
      <c r="BK778" s="42" t="e">
        <f>VALUE(TEXT((AD778*$U778/365*'TOX and EXPO INPUTS'!$E$33/'TOX and EXPO INPUTS'!$E$34),"0.00E+00"))</f>
        <v>#DIV/0!</v>
      </c>
      <c r="BL778" s="37" t="e">
        <f>VALUE(TEXT((AE778*$U778/365*'TOX and EXPO INPUTS'!$E$33/'TOX and EXPO INPUTS'!$E$34),"0.00E+00"))</f>
        <v>#DIV/0!</v>
      </c>
      <c r="BM778" s="37" t="e">
        <f>VALUE(TEXT((AF778*$U778/365*'TOX and EXPO INPUTS'!$E$33/'TOX and EXPO INPUTS'!$E$34),"0.00E+00"))</f>
        <v>#DIV/0!</v>
      </c>
      <c r="BN778" s="42" t="e">
        <f>VALUE(TEXT((AL778*$T778/365*'TOX and EXPO INPUTS'!$E$33/'TOX and EXPO INPUTS'!$E$34),"0.00E+00"))</f>
        <v>#DIV/0!</v>
      </c>
      <c r="BO778" s="37" t="e">
        <f>VALUE(TEXT((AM778*$T778/365*'TOX and EXPO INPUTS'!$E$33/'TOX and EXPO INPUTS'!$E$34),"0.00E+00"))</f>
        <v>#DIV/0!</v>
      </c>
      <c r="BP778" s="42" t="e">
        <f>VALUE(TEXT((AL778*$U778/365*'TOX and EXPO INPUTS'!$E$33/'TOX and EXPO INPUTS'!$E$34),"0.00E+00"))</f>
        <v>#DIV/0!</v>
      </c>
      <c r="BQ778" s="37" t="e">
        <f>VALUE(TEXT((AM778*$U778/365*'TOX and EXPO INPUTS'!$E$33/'TOX and EXPO INPUTS'!$E$34),"0.00E+00"))</f>
        <v>#DIV/0!</v>
      </c>
      <c r="BR778" s="42" t="e">
        <f>VALUE(TEXT((AP778*$T778/365*'TOX and EXPO INPUTS'!$E$33/'TOX and EXPO INPUTS'!$E$34),"0.00E+00"))</f>
        <v>#DIV/0!</v>
      </c>
      <c r="BS778" s="37" t="e">
        <f>VALUE(TEXT((AQ778*$T778/365*'TOX and EXPO INPUTS'!$E$33/'TOX and EXPO INPUTS'!$E$34),"0.00E+00"))</f>
        <v>#DIV/0!</v>
      </c>
      <c r="BT778" s="37" t="e">
        <f>VALUE(TEXT((AR778*$T778/365*'TOX and EXPO INPUTS'!$E$33/'TOX and EXPO INPUTS'!$E$34),"0.00E+00"))</f>
        <v>#DIV/0!</v>
      </c>
      <c r="BU778" s="37" t="e">
        <f>VALUE(TEXT((AS778*$T778/365*'TOX and EXPO INPUTS'!$E$33/'TOX and EXPO INPUTS'!$E$34),"0.00E+00"))</f>
        <v>#DIV/0!</v>
      </c>
      <c r="BV778" s="37" t="e">
        <f>VALUE(TEXT((AT778*$T778/365*'TOX and EXPO INPUTS'!$E$33/'TOX and EXPO INPUTS'!$E$34),"0.00E+00"))</f>
        <v>#DIV/0!</v>
      </c>
      <c r="BW778" s="37" t="e">
        <f>VALUE(TEXT((AU778*$T778/365*'TOX and EXPO INPUTS'!$E$33/'TOX and EXPO INPUTS'!$E$34),"0.00E+00"))</f>
        <v>#DIV/0!</v>
      </c>
      <c r="BX778" s="42" t="e">
        <f>VALUE(TEXT((AP778*$U778/365*'TOX and EXPO INPUTS'!$E$33/'TOX and EXPO INPUTS'!$E$34),"0.00E+00"))</f>
        <v>#DIV/0!</v>
      </c>
      <c r="BY778" s="37" t="e">
        <f>VALUE(TEXT((AQ778*$U778/365*'TOX and EXPO INPUTS'!$E$33/'TOX and EXPO INPUTS'!$E$34),"0.00E+00"))</f>
        <v>#DIV/0!</v>
      </c>
      <c r="BZ778" s="37" t="e">
        <f>VALUE(TEXT((AR778*$U778/365*'TOX and EXPO INPUTS'!$E$33/'TOX and EXPO INPUTS'!$E$34),"0.00E+00"))</f>
        <v>#DIV/0!</v>
      </c>
      <c r="CA778" s="37" t="e">
        <f>VALUE(TEXT((AS778*$U778/365*'TOX and EXPO INPUTS'!$E$33/'TOX and EXPO INPUTS'!$E$34),"0.00E+00"))</f>
        <v>#DIV/0!</v>
      </c>
      <c r="CB778" s="37" t="e">
        <f>VALUE(TEXT((AT778*$U778/365*'TOX and EXPO INPUTS'!$E$33/'TOX and EXPO INPUTS'!$E$34),"0.00E+00"))</f>
        <v>#DIV/0!</v>
      </c>
      <c r="CC778" s="37" t="e">
        <f>VALUE(TEXT((AU778*$U778/365*'TOX and EXPO INPUTS'!$E$33/'TOX and EXPO INPUTS'!$E$34),"0.00E+00"))</f>
        <v>#DIV/0!</v>
      </c>
      <c r="CD778" s="58" t="e">
        <f>VALUE(TEXT((BR778*'TOX and EXPO INPUTS'!$F$23),"0.00E+00"))</f>
        <v>#DIV/0!</v>
      </c>
      <c r="CE778" s="57" t="e">
        <f>VALUE(TEXT((BS778*'TOX and EXPO INPUTS'!$F$23),"0.00E+00"))</f>
        <v>#DIV/0!</v>
      </c>
      <c r="CF778" s="57" t="e">
        <f>VALUE(TEXT((BT778*'TOX and EXPO INPUTS'!$F$23),"0.00E+00"))</f>
        <v>#DIV/0!</v>
      </c>
      <c r="CG778" s="57" t="e">
        <f>VALUE(TEXT((BU778*'TOX and EXPO INPUTS'!$F$23),"0.00E+00"))</f>
        <v>#DIV/0!</v>
      </c>
      <c r="CH778" s="57" t="e">
        <f>VALUE(TEXT((BV778*'TOX and EXPO INPUTS'!$F$23),"0.00E+00"))</f>
        <v>#DIV/0!</v>
      </c>
      <c r="CI778" s="57" t="e">
        <f>VALUE(TEXT((BW778*'TOX and EXPO INPUTS'!$F$23),"0.00E+00"))</f>
        <v>#DIV/0!</v>
      </c>
      <c r="CJ778" s="58" t="e">
        <f>VALUE(TEXT((BX778*'TOX and EXPO INPUTS'!$F$23),"0.00E+00"))</f>
        <v>#DIV/0!</v>
      </c>
      <c r="CK778" s="57" t="e">
        <f>VALUE(TEXT((BY778*'TOX and EXPO INPUTS'!$F$23),"0.00E+00"))</f>
        <v>#DIV/0!</v>
      </c>
      <c r="CL778" s="57" t="e">
        <f>VALUE(TEXT((BZ778*'TOX and EXPO INPUTS'!$F$23),"0.00E+00"))</f>
        <v>#DIV/0!</v>
      </c>
      <c r="CM778" s="57" t="e">
        <f>VALUE(TEXT((CA778*'TOX and EXPO INPUTS'!$F$23),"0.00E+00"))</f>
        <v>#DIV/0!</v>
      </c>
      <c r="CN778" s="57" t="e">
        <f>VALUE(TEXT((CB778*'TOX and EXPO INPUTS'!$F$23),"0.00E+00"))</f>
        <v>#DIV/0!</v>
      </c>
      <c r="CO778" s="57" t="e">
        <f>VALUE(TEXT((CC778*'TOX and EXPO INPUTS'!$F$23),"0.00E+00"))</f>
        <v>#DIV/0!</v>
      </c>
      <c r="CP778" s="38" t="s">
        <v>120</v>
      </c>
      <c r="CQ778" s="34">
        <v>47455902</v>
      </c>
      <c r="CR778" s="34" t="s">
        <v>124</v>
      </c>
      <c r="CS778" s="39" t="s">
        <v>125</v>
      </c>
    </row>
    <row r="779" spans="1:97" ht="48" customHeight="1" x14ac:dyDescent="0.25">
      <c r="A779" s="34" t="s">
        <v>98</v>
      </c>
      <c r="B779" s="34" t="s">
        <v>99</v>
      </c>
      <c r="C779" s="34" t="s">
        <v>100</v>
      </c>
      <c r="D779" s="34" t="s">
        <v>101</v>
      </c>
      <c r="E779" s="39" t="s">
        <v>102</v>
      </c>
      <c r="F779" s="40" t="s">
        <v>184</v>
      </c>
      <c r="G779" s="43"/>
      <c r="H779" s="36" t="s">
        <v>104</v>
      </c>
      <c r="I779" s="67"/>
      <c r="J779" s="36" t="s">
        <v>105</v>
      </c>
      <c r="K779" s="100">
        <f>VLOOKUP(F779,'Amount Seed Planted_variables'!$A$3:$I$74,2,0)</f>
        <v>1500</v>
      </c>
      <c r="L779" s="100">
        <f>VLOOKUP(F779,'Amount Seed Planted_variables'!$A$3:$I$74,3,0)</f>
        <v>3600</v>
      </c>
      <c r="M779" s="36">
        <f t="shared" si="414"/>
        <v>0</v>
      </c>
      <c r="N779" s="35">
        <f t="shared" si="415"/>
        <v>0</v>
      </c>
      <c r="O779" s="101">
        <v>281250</v>
      </c>
      <c r="P779" s="93">
        <f>VLOOKUP(F779,'Amount Seed Planted_variables'!$A$3:$I$74,4,0)</f>
        <v>250000</v>
      </c>
      <c r="Q779" s="93">
        <f>VLOOKUP(F779,'Amount Seed Planted_variables'!$A$3:$I$74,7,0)</f>
        <v>200</v>
      </c>
      <c r="R779" s="93">
        <f>VLOOKUP(F779,'Amount Seed Planted_variables'!$A$3:$I$74,8,0)</f>
        <v>50000000</v>
      </c>
      <c r="S779" s="87" t="str">
        <f t="shared" si="411"/>
        <v>NA</v>
      </c>
      <c r="T779" s="35">
        <v>10</v>
      </c>
      <c r="U779" s="35">
        <v>30</v>
      </c>
      <c r="V779" s="41">
        <v>349</v>
      </c>
      <c r="W779" s="35">
        <v>51.2</v>
      </c>
      <c r="X779" s="35">
        <v>42.2</v>
      </c>
      <c r="Y779" s="41">
        <v>1.2</v>
      </c>
      <c r="Z779" s="35">
        <f t="shared" si="397"/>
        <v>0.12</v>
      </c>
      <c r="AA779" s="42">
        <f t="shared" si="417"/>
        <v>0</v>
      </c>
      <c r="AB779" s="37">
        <f t="shared" si="418"/>
        <v>0</v>
      </c>
      <c r="AC779" s="37">
        <f t="shared" si="419"/>
        <v>0</v>
      </c>
      <c r="AD779" s="42" t="e">
        <f>VALUE(TEXT(((AA779*'TOX and EXPO INPUTS'!$F$13)/'TOX and EXPO INPUTS'!$E$27),"0.00E+00"))</f>
        <v>#DIV/0!</v>
      </c>
      <c r="AE779" s="37" t="e">
        <f>VALUE(TEXT(((AB779*'TOX and EXPO INPUTS'!$F$13)/'TOX and EXPO INPUTS'!$E$27),"0.00E+00"))</f>
        <v>#DIV/0!</v>
      </c>
      <c r="AF779" s="37" t="e">
        <f>VALUE(TEXT(((AC779*'TOX and EXPO INPUTS'!$F$13)/'TOX and EXPO INPUTS'!$E$27),"0.00E+00"))</f>
        <v>#DIV/0!</v>
      </c>
      <c r="AG779" s="42" t="e">
        <f>IF($E779="ST",VALUE(TEXT(('TOX and EXPO INPUTS'!$F$7/AD779),"0.0E+00")),IF($E779="IT",VALUE(TEXT(('TOX and EXPO INPUTS'!$F$10/AD779),"0.0E+00"))))</f>
        <v>#DIV/0!</v>
      </c>
      <c r="AH779" s="37" t="e">
        <f>IF($E779="ST",VALUE(TEXT(('TOX and EXPO INPUTS'!$F$7/AE779),"0.0E+00")),IF($E779="IT",VALUE(TEXT(('TOX and EXPO INPUTS'!$F$10/AE779),"0.0E+00"))))</f>
        <v>#DIV/0!</v>
      </c>
      <c r="AI779" s="37" t="e">
        <f>IF($E779="ST",VALUE(TEXT(('TOX and EXPO INPUTS'!$F$7/AF779),"0.0E+00")),IF($E779="IT",VALUE(TEXT(('TOX and EXPO INPUTS'!$F$10/AF779),"0.0E+00"))))</f>
        <v>#DIV/0!</v>
      </c>
      <c r="AJ779" s="42">
        <f t="shared" si="412"/>
        <v>0</v>
      </c>
      <c r="AK779" s="37">
        <f t="shared" si="413"/>
        <v>0</v>
      </c>
      <c r="AL779" s="42" t="e">
        <f>VALUE(TEXT(((AJ779*'TOX and EXPO INPUTS'!$F$21)/'TOX and EXPO INPUTS'!$E$29),"0.00E+00"))</f>
        <v>#DIV/0!</v>
      </c>
      <c r="AM779" s="37" t="e">
        <f>VALUE(TEXT(((AK779*'TOX and EXPO INPUTS'!$F$21)/'TOX and EXPO INPUTS'!$E$29),"0.00E+00"))</f>
        <v>#DIV/0!</v>
      </c>
      <c r="AN779" s="42" t="e">
        <f>IF($E779="ST",VALUE(TEXT(('TOX and EXPO INPUTS'!$F$15/AL779),"0.0E+00")),IF($E779="IT",VALUE(TEXT(('TOX and EXPO INPUTS'!$F$18/AL779),"0.0E+00"))))</f>
        <v>#DIV/0!</v>
      </c>
      <c r="AO779" s="37" t="e">
        <f>IF($E779="ST",VALUE(TEXT(('TOX and EXPO INPUTS'!$F$15/AM779),"0.0E+00")),IF($E779="IT",VALUE(TEXT(('TOX and EXPO INPUTS'!$F$18/AM779),"0.0E+00"))))</f>
        <v>#DIV/0!</v>
      </c>
      <c r="AP779" s="42" t="e">
        <f t="shared" si="385"/>
        <v>#DIV/0!</v>
      </c>
      <c r="AQ779" s="37" t="e">
        <f t="shared" si="386"/>
        <v>#DIV/0!</v>
      </c>
      <c r="AR779" s="37" t="e">
        <f t="shared" si="387"/>
        <v>#DIV/0!</v>
      </c>
      <c r="AS779" s="37" t="e">
        <f t="shared" si="388"/>
        <v>#DIV/0!</v>
      </c>
      <c r="AT779" s="37" t="e">
        <f t="shared" si="389"/>
        <v>#DIV/0!</v>
      </c>
      <c r="AU779" s="37" t="e">
        <f t="shared" si="390"/>
        <v>#DIV/0!</v>
      </c>
      <c r="AV779" s="42" t="e">
        <f t="shared" si="391"/>
        <v>#DIV/0!</v>
      </c>
      <c r="AW779" s="37" t="e">
        <f t="shared" si="392"/>
        <v>#DIV/0!</v>
      </c>
      <c r="AX779" s="37" t="e">
        <f t="shared" si="393"/>
        <v>#DIV/0!</v>
      </c>
      <c r="AY779" s="37" t="e">
        <f t="shared" si="394"/>
        <v>#DIV/0!</v>
      </c>
      <c r="AZ779" s="37" t="e">
        <f t="shared" si="395"/>
        <v>#DIV/0!</v>
      </c>
      <c r="BA779" s="37" t="e">
        <f t="shared" si="396"/>
        <v>#DIV/0!</v>
      </c>
      <c r="BB779" s="42" t="e">
        <f>IF($E779="ST",VALUE(TEXT((1/(('TOX and EXPO INPUTS'!$F$9/AG779)+('TOX and EXPO INPUTS'!$F$17/AN779))),"0.0E+00")),IF($E779="IT",VALUE(TEXT((1/(('TOX and EXPO INPUTS'!$F$12/AG779)+('TOX and EXPO INPUTS'!$F$20/AN779))),"0.0E+00"))))</f>
        <v>#DIV/0!</v>
      </c>
      <c r="BC779" s="37" t="e">
        <f>IF($E779="ST",VALUE(TEXT((1/(('TOX and EXPO INPUTS'!$F$9/AH779)+('TOX and EXPO INPUTS'!$F$17/AN779))),"0.0E+00")),IF($E779="IT",VALUE(TEXT((1/(('TOX and EXPO INPUTS'!$F$12/AH779)+('TOX and EXPO INPUTS'!$F$20/AN779))),"0.0E+00"))))</f>
        <v>#DIV/0!</v>
      </c>
      <c r="BD779" s="37" t="e">
        <f>IF($E779="ST",VALUE(TEXT((1/(('TOX and EXPO INPUTS'!$F$9/AI779)+('TOX and EXPO INPUTS'!$F$17/AN779))),"0.0E+00")),IF($E779="IT",VALUE(TEXT((1/(('TOX and EXPO INPUTS'!$F$12/AI779)+('TOX and EXPO INPUTS'!$F$20/AN779))),"0.0E+00"))))</f>
        <v>#DIV/0!</v>
      </c>
      <c r="BE779" s="37" t="e">
        <f>IF($E779="ST",VALUE(TEXT((1/(('TOX and EXPO INPUTS'!$F$9/AG779)+('TOX and EXPO INPUTS'!$F$17/AO779))),"0.0E+00")),IF($E779="IT",VALUE(TEXT((1/(('TOX and EXPO INPUTS'!$F$12/AG779)+('TOX and EXPO INPUTS'!$F$20/AO779))),"0.0E+00"))))</f>
        <v>#DIV/0!</v>
      </c>
      <c r="BF779" s="37" t="e">
        <f>IF($E779="ST",VALUE(TEXT((1/(('TOX and EXPO INPUTS'!$F$9/AH779)+('TOX and EXPO INPUTS'!$F$17/AO779))),"0.0E+00")),IF($E779="IT",VALUE(TEXT((1/(('TOX and EXPO INPUTS'!$F$12/AH779)+('TOX and EXPO INPUTS'!$F$20/AO779))),"0.0E+00"))))</f>
        <v>#DIV/0!</v>
      </c>
      <c r="BG779" s="37" t="e">
        <f>IF($E779="ST",VALUE(TEXT((1/(('TOX and EXPO INPUTS'!$F$9/AI779)+('TOX and EXPO INPUTS'!$F$17/AO779))),"0.0E+00")),IF($E779="IT",VALUE(TEXT((1/(('TOX and EXPO INPUTS'!$F$12/AI779)+('TOX and EXPO INPUTS'!$F$20/AO779))),"0.0E+00"))))</f>
        <v>#DIV/0!</v>
      </c>
      <c r="BH779" s="42" t="e">
        <f>VALUE(TEXT((AD779*$T779/365*'TOX and EXPO INPUTS'!$E$33/'TOX and EXPO INPUTS'!$E$34),"0.00E+00"))</f>
        <v>#DIV/0!</v>
      </c>
      <c r="BI779" s="37" t="e">
        <f>VALUE(TEXT((AE779*$T779/365*'TOX and EXPO INPUTS'!$E$33/'TOX and EXPO INPUTS'!$E$34),"0.00E+00"))</f>
        <v>#DIV/0!</v>
      </c>
      <c r="BJ779" s="37" t="e">
        <f>VALUE(TEXT((AF779*$T779/365*'TOX and EXPO INPUTS'!$E$33/'TOX and EXPO INPUTS'!$E$34),"0.00E+00"))</f>
        <v>#DIV/0!</v>
      </c>
      <c r="BK779" s="42" t="e">
        <f>VALUE(TEXT((AD779*$U779/365*'TOX and EXPO INPUTS'!$E$33/'TOX and EXPO INPUTS'!$E$34),"0.00E+00"))</f>
        <v>#DIV/0!</v>
      </c>
      <c r="BL779" s="37" t="e">
        <f>VALUE(TEXT((AE779*$U779/365*'TOX and EXPO INPUTS'!$E$33/'TOX and EXPO INPUTS'!$E$34),"0.00E+00"))</f>
        <v>#DIV/0!</v>
      </c>
      <c r="BM779" s="37" t="e">
        <f>VALUE(TEXT((AF779*$U779/365*'TOX and EXPO INPUTS'!$E$33/'TOX and EXPO INPUTS'!$E$34),"0.00E+00"))</f>
        <v>#DIV/0!</v>
      </c>
      <c r="BN779" s="42" t="e">
        <f>VALUE(TEXT((AL779*$T779/365*'TOX and EXPO INPUTS'!$E$33/'TOX and EXPO INPUTS'!$E$34),"0.00E+00"))</f>
        <v>#DIV/0!</v>
      </c>
      <c r="BO779" s="37" t="e">
        <f>VALUE(TEXT((AM779*$T779/365*'TOX and EXPO INPUTS'!$E$33/'TOX and EXPO INPUTS'!$E$34),"0.00E+00"))</f>
        <v>#DIV/0!</v>
      </c>
      <c r="BP779" s="42" t="e">
        <f>VALUE(TEXT((AL779*$U779/365*'TOX and EXPO INPUTS'!$E$33/'TOX and EXPO INPUTS'!$E$34),"0.00E+00"))</f>
        <v>#DIV/0!</v>
      </c>
      <c r="BQ779" s="37" t="e">
        <f>VALUE(TEXT((AM779*$U779/365*'TOX and EXPO INPUTS'!$E$33/'TOX and EXPO INPUTS'!$E$34),"0.00E+00"))</f>
        <v>#DIV/0!</v>
      </c>
      <c r="BR779" s="42" t="e">
        <f>VALUE(TEXT((AP779*$T779/365*'TOX and EXPO INPUTS'!$E$33/'TOX and EXPO INPUTS'!$E$34),"0.00E+00"))</f>
        <v>#DIV/0!</v>
      </c>
      <c r="BS779" s="37" t="e">
        <f>VALUE(TEXT((AQ779*$T779/365*'TOX and EXPO INPUTS'!$E$33/'TOX and EXPO INPUTS'!$E$34),"0.00E+00"))</f>
        <v>#DIV/0!</v>
      </c>
      <c r="BT779" s="37" t="e">
        <f>VALUE(TEXT((AR779*$T779/365*'TOX and EXPO INPUTS'!$E$33/'TOX and EXPO INPUTS'!$E$34),"0.00E+00"))</f>
        <v>#DIV/0!</v>
      </c>
      <c r="BU779" s="37" t="e">
        <f>VALUE(TEXT((AS779*$T779/365*'TOX and EXPO INPUTS'!$E$33/'TOX and EXPO INPUTS'!$E$34),"0.00E+00"))</f>
        <v>#DIV/0!</v>
      </c>
      <c r="BV779" s="37" t="e">
        <f>VALUE(TEXT((AT779*$T779/365*'TOX and EXPO INPUTS'!$E$33/'TOX and EXPO INPUTS'!$E$34),"0.00E+00"))</f>
        <v>#DIV/0!</v>
      </c>
      <c r="BW779" s="37" t="e">
        <f>VALUE(TEXT((AU779*$T779/365*'TOX and EXPO INPUTS'!$E$33/'TOX and EXPO INPUTS'!$E$34),"0.00E+00"))</f>
        <v>#DIV/0!</v>
      </c>
      <c r="BX779" s="42" t="e">
        <f>VALUE(TEXT((AP779*$U779/365*'TOX and EXPO INPUTS'!$E$33/'TOX and EXPO INPUTS'!$E$34),"0.00E+00"))</f>
        <v>#DIV/0!</v>
      </c>
      <c r="BY779" s="37" t="e">
        <f>VALUE(TEXT((AQ779*$U779/365*'TOX and EXPO INPUTS'!$E$33/'TOX and EXPO INPUTS'!$E$34),"0.00E+00"))</f>
        <v>#DIV/0!</v>
      </c>
      <c r="BZ779" s="37" t="e">
        <f>VALUE(TEXT((AR779*$U779/365*'TOX and EXPO INPUTS'!$E$33/'TOX and EXPO INPUTS'!$E$34),"0.00E+00"))</f>
        <v>#DIV/0!</v>
      </c>
      <c r="CA779" s="37" t="e">
        <f>VALUE(TEXT((AS779*$U779/365*'TOX and EXPO INPUTS'!$E$33/'TOX and EXPO INPUTS'!$E$34),"0.00E+00"))</f>
        <v>#DIV/0!</v>
      </c>
      <c r="CB779" s="37" t="e">
        <f>VALUE(TEXT((AT779*$U779/365*'TOX and EXPO INPUTS'!$E$33/'TOX and EXPO INPUTS'!$E$34),"0.00E+00"))</f>
        <v>#DIV/0!</v>
      </c>
      <c r="CC779" s="37" t="e">
        <f>VALUE(TEXT((AU779*$U779/365*'TOX and EXPO INPUTS'!$E$33/'TOX and EXPO INPUTS'!$E$34),"0.00E+00"))</f>
        <v>#DIV/0!</v>
      </c>
      <c r="CD779" s="58" t="e">
        <f>VALUE(TEXT((BR779*'TOX and EXPO INPUTS'!$F$23),"0.00E+00"))</f>
        <v>#DIV/0!</v>
      </c>
      <c r="CE779" s="57" t="e">
        <f>VALUE(TEXT((BS779*'TOX and EXPO INPUTS'!$F$23),"0.00E+00"))</f>
        <v>#DIV/0!</v>
      </c>
      <c r="CF779" s="57" t="e">
        <f>VALUE(TEXT((BT779*'TOX and EXPO INPUTS'!$F$23),"0.00E+00"))</f>
        <v>#DIV/0!</v>
      </c>
      <c r="CG779" s="57" t="e">
        <f>VALUE(TEXT((BU779*'TOX and EXPO INPUTS'!$F$23),"0.00E+00"))</f>
        <v>#DIV/0!</v>
      </c>
      <c r="CH779" s="57" t="e">
        <f>VALUE(TEXT((BV779*'TOX and EXPO INPUTS'!$F$23),"0.00E+00"))</f>
        <v>#DIV/0!</v>
      </c>
      <c r="CI779" s="57" t="e">
        <f>VALUE(TEXT((BW779*'TOX and EXPO INPUTS'!$F$23),"0.00E+00"))</f>
        <v>#DIV/0!</v>
      </c>
      <c r="CJ779" s="58" t="e">
        <f>VALUE(TEXT((BX779*'TOX and EXPO INPUTS'!$F$23),"0.00E+00"))</f>
        <v>#DIV/0!</v>
      </c>
      <c r="CK779" s="57" t="e">
        <f>VALUE(TEXT((BY779*'TOX and EXPO INPUTS'!$F$23),"0.00E+00"))</f>
        <v>#DIV/0!</v>
      </c>
      <c r="CL779" s="57" t="e">
        <f>VALUE(TEXT((BZ779*'TOX and EXPO INPUTS'!$F$23),"0.00E+00"))</f>
        <v>#DIV/0!</v>
      </c>
      <c r="CM779" s="57" t="e">
        <f>VALUE(TEXT((CA779*'TOX and EXPO INPUTS'!$F$23),"0.00E+00"))</f>
        <v>#DIV/0!</v>
      </c>
      <c r="CN779" s="57" t="e">
        <f>VALUE(TEXT((CB779*'TOX and EXPO INPUTS'!$F$23),"0.00E+00"))</f>
        <v>#DIV/0!</v>
      </c>
      <c r="CO779" s="57" t="e">
        <f>VALUE(TEXT((CC779*'TOX and EXPO INPUTS'!$F$23),"0.00E+00"))</f>
        <v>#DIV/0!</v>
      </c>
      <c r="CP779" s="38" t="s">
        <v>106</v>
      </c>
      <c r="CQ779" s="34" t="s">
        <v>107</v>
      </c>
      <c r="CR779" s="34" t="s">
        <v>108</v>
      </c>
      <c r="CS779" s="39" t="s">
        <v>109</v>
      </c>
    </row>
    <row r="780" spans="1:97" ht="48" customHeight="1" x14ac:dyDescent="0.25">
      <c r="A780" s="34" t="s">
        <v>98</v>
      </c>
      <c r="B780" s="34" t="s">
        <v>99</v>
      </c>
      <c r="C780" s="34" t="s">
        <v>100</v>
      </c>
      <c r="D780" s="34" t="s">
        <v>110</v>
      </c>
      <c r="E780" s="39" t="s">
        <v>102</v>
      </c>
      <c r="F780" s="40" t="s">
        <v>184</v>
      </c>
      <c r="G780" s="43"/>
      <c r="H780" s="36" t="s">
        <v>104</v>
      </c>
      <c r="I780" s="67"/>
      <c r="J780" s="36" t="s">
        <v>105</v>
      </c>
      <c r="K780" s="100">
        <f>VLOOKUP(F780,'Amount Seed Planted_variables'!$A$3:$I$74,2,0)</f>
        <v>1500</v>
      </c>
      <c r="L780" s="100">
        <f>VLOOKUP(F780,'Amount Seed Planted_variables'!$A$3:$I$74,3,0)</f>
        <v>3600</v>
      </c>
      <c r="M780" s="36">
        <f t="shared" si="414"/>
        <v>0</v>
      </c>
      <c r="N780" s="35">
        <f t="shared" si="415"/>
        <v>0</v>
      </c>
      <c r="O780" s="101">
        <v>281250</v>
      </c>
      <c r="P780" s="93">
        <f>VLOOKUP(F780,'Amount Seed Planted_variables'!$A$3:$I$74,4,0)</f>
        <v>250000</v>
      </c>
      <c r="Q780" s="93">
        <f>VLOOKUP(F780,'Amount Seed Planted_variables'!$A$3:$I$74,7,0)</f>
        <v>200</v>
      </c>
      <c r="R780" s="93">
        <f>VLOOKUP(F780,'Amount Seed Planted_variables'!$A$3:$I$74,8,0)</f>
        <v>50000000</v>
      </c>
      <c r="S780" s="87" t="str">
        <f t="shared" si="411"/>
        <v>NA</v>
      </c>
      <c r="T780" s="35">
        <v>10</v>
      </c>
      <c r="U780" s="35">
        <v>30</v>
      </c>
      <c r="V780" s="41">
        <v>68</v>
      </c>
      <c r="W780" s="35">
        <v>16.899999999999999</v>
      </c>
      <c r="X780" s="35">
        <v>13.1</v>
      </c>
      <c r="Y780" s="41">
        <v>3.6</v>
      </c>
      <c r="Z780" s="35">
        <f t="shared" si="397"/>
        <v>0.36000000000000004</v>
      </c>
      <c r="AA780" s="42">
        <f t="shared" si="417"/>
        <v>0</v>
      </c>
      <c r="AB780" s="37">
        <f t="shared" si="418"/>
        <v>0</v>
      </c>
      <c r="AC780" s="37">
        <f t="shared" si="419"/>
        <v>0</v>
      </c>
      <c r="AD780" s="42" t="e">
        <f>VALUE(TEXT(((AA780*'TOX and EXPO INPUTS'!$F$13)/'TOX and EXPO INPUTS'!$E$27),"0.00E+00"))</f>
        <v>#DIV/0!</v>
      </c>
      <c r="AE780" s="37" t="e">
        <f>VALUE(TEXT(((AB780*'TOX and EXPO INPUTS'!$F$13)/'TOX and EXPO INPUTS'!$E$27),"0.00E+00"))</f>
        <v>#DIV/0!</v>
      </c>
      <c r="AF780" s="37" t="e">
        <f>VALUE(TEXT(((AC780*'TOX and EXPO INPUTS'!$F$13)/'TOX and EXPO INPUTS'!$E$27),"0.00E+00"))</f>
        <v>#DIV/0!</v>
      </c>
      <c r="AG780" s="42" t="e">
        <f>IF($E780="ST",VALUE(TEXT(('TOX and EXPO INPUTS'!$F$7/AD780),"0.0E+00")),IF($E780="IT",VALUE(TEXT(('TOX and EXPO INPUTS'!$F$10/AD780),"0.0E+00"))))</f>
        <v>#DIV/0!</v>
      </c>
      <c r="AH780" s="37" t="e">
        <f>IF($E780="ST",VALUE(TEXT(('TOX and EXPO INPUTS'!$F$7/AE780),"0.0E+00")),IF($E780="IT",VALUE(TEXT(('TOX and EXPO INPUTS'!$F$10/AE780),"0.0E+00"))))</f>
        <v>#DIV/0!</v>
      </c>
      <c r="AI780" s="37" t="e">
        <f>IF($E780="ST",VALUE(TEXT(('TOX and EXPO INPUTS'!$F$7/AF780),"0.0E+00")),IF($E780="IT",VALUE(TEXT(('TOX and EXPO INPUTS'!$F$10/AF780),"0.0E+00"))))</f>
        <v>#DIV/0!</v>
      </c>
      <c r="AJ780" s="42">
        <f t="shared" si="412"/>
        <v>0</v>
      </c>
      <c r="AK780" s="37">
        <f t="shared" si="413"/>
        <v>0</v>
      </c>
      <c r="AL780" s="42" t="e">
        <f>VALUE(TEXT(((AJ780*'TOX and EXPO INPUTS'!$F$21)/'TOX and EXPO INPUTS'!$E$29),"0.00E+00"))</f>
        <v>#DIV/0!</v>
      </c>
      <c r="AM780" s="37" t="e">
        <f>VALUE(TEXT(((AK780*'TOX and EXPO INPUTS'!$F$21)/'TOX and EXPO INPUTS'!$E$29),"0.00E+00"))</f>
        <v>#DIV/0!</v>
      </c>
      <c r="AN780" s="42" t="e">
        <f>IF($E780="ST",VALUE(TEXT(('TOX and EXPO INPUTS'!$F$15/AL780),"0.0E+00")),IF($E780="IT",VALUE(TEXT(('TOX and EXPO INPUTS'!$F$18/AL780),"0.0E+00"))))</f>
        <v>#DIV/0!</v>
      </c>
      <c r="AO780" s="37" t="e">
        <f>IF($E780="ST",VALUE(TEXT(('TOX and EXPO INPUTS'!$F$15/AM780),"0.0E+00")),IF($E780="IT",VALUE(TEXT(('TOX and EXPO INPUTS'!$F$18/AM780),"0.0E+00"))))</f>
        <v>#DIV/0!</v>
      </c>
      <c r="AP780" s="42" t="e">
        <f t="shared" si="385"/>
        <v>#DIV/0!</v>
      </c>
      <c r="AQ780" s="37" t="e">
        <f t="shared" si="386"/>
        <v>#DIV/0!</v>
      </c>
      <c r="AR780" s="37" t="e">
        <f t="shared" si="387"/>
        <v>#DIV/0!</v>
      </c>
      <c r="AS780" s="37" t="e">
        <f t="shared" si="388"/>
        <v>#DIV/0!</v>
      </c>
      <c r="AT780" s="37" t="e">
        <f t="shared" si="389"/>
        <v>#DIV/0!</v>
      </c>
      <c r="AU780" s="37" t="e">
        <f t="shared" si="390"/>
        <v>#DIV/0!</v>
      </c>
      <c r="AV780" s="42" t="e">
        <f t="shared" si="391"/>
        <v>#DIV/0!</v>
      </c>
      <c r="AW780" s="37" t="e">
        <f t="shared" si="392"/>
        <v>#DIV/0!</v>
      </c>
      <c r="AX780" s="37" t="e">
        <f t="shared" si="393"/>
        <v>#DIV/0!</v>
      </c>
      <c r="AY780" s="37" t="e">
        <f t="shared" si="394"/>
        <v>#DIV/0!</v>
      </c>
      <c r="AZ780" s="37" t="e">
        <f t="shared" si="395"/>
        <v>#DIV/0!</v>
      </c>
      <c r="BA780" s="37" t="e">
        <f t="shared" si="396"/>
        <v>#DIV/0!</v>
      </c>
      <c r="BB780" s="42" t="e">
        <f>IF($E780="ST",VALUE(TEXT((1/(('TOX and EXPO INPUTS'!$F$9/AG780)+('TOX and EXPO INPUTS'!$F$17/AN780))),"0.0E+00")),IF($E780="IT",VALUE(TEXT((1/(('TOX and EXPO INPUTS'!$F$12/AG780)+('TOX and EXPO INPUTS'!$F$20/AN780))),"0.0E+00"))))</f>
        <v>#DIV/0!</v>
      </c>
      <c r="BC780" s="37" t="e">
        <f>IF($E780="ST",VALUE(TEXT((1/(('TOX and EXPO INPUTS'!$F$9/AH780)+('TOX and EXPO INPUTS'!$F$17/AN780))),"0.0E+00")),IF($E780="IT",VALUE(TEXT((1/(('TOX and EXPO INPUTS'!$F$12/AH780)+('TOX and EXPO INPUTS'!$F$20/AN780))),"0.0E+00"))))</f>
        <v>#DIV/0!</v>
      </c>
      <c r="BD780" s="37" t="e">
        <f>IF($E780="ST",VALUE(TEXT((1/(('TOX and EXPO INPUTS'!$F$9/AI780)+('TOX and EXPO INPUTS'!$F$17/AN780))),"0.0E+00")),IF($E780="IT",VALUE(TEXT((1/(('TOX and EXPO INPUTS'!$F$12/AI780)+('TOX and EXPO INPUTS'!$F$20/AN780))),"0.0E+00"))))</f>
        <v>#DIV/0!</v>
      </c>
      <c r="BE780" s="37" t="e">
        <f>IF($E780="ST",VALUE(TEXT((1/(('TOX and EXPO INPUTS'!$F$9/AG780)+('TOX and EXPO INPUTS'!$F$17/AO780))),"0.0E+00")),IF($E780="IT",VALUE(TEXT((1/(('TOX and EXPO INPUTS'!$F$12/AG780)+('TOX and EXPO INPUTS'!$F$20/AO780))),"0.0E+00"))))</f>
        <v>#DIV/0!</v>
      </c>
      <c r="BF780" s="37" t="e">
        <f>IF($E780="ST",VALUE(TEXT((1/(('TOX and EXPO INPUTS'!$F$9/AH780)+('TOX and EXPO INPUTS'!$F$17/AO780))),"0.0E+00")),IF($E780="IT",VALUE(TEXT((1/(('TOX and EXPO INPUTS'!$F$12/AH780)+('TOX and EXPO INPUTS'!$F$20/AO780))),"0.0E+00"))))</f>
        <v>#DIV/0!</v>
      </c>
      <c r="BG780" s="37" t="e">
        <f>IF($E780="ST",VALUE(TEXT((1/(('TOX and EXPO INPUTS'!$F$9/AI780)+('TOX and EXPO INPUTS'!$F$17/AO780))),"0.0E+00")),IF($E780="IT",VALUE(TEXT((1/(('TOX and EXPO INPUTS'!$F$12/AI780)+('TOX and EXPO INPUTS'!$F$20/AO780))),"0.0E+00"))))</f>
        <v>#DIV/0!</v>
      </c>
      <c r="BH780" s="42" t="e">
        <f>VALUE(TEXT((AD780*$T780/365*'TOX and EXPO INPUTS'!$E$33/'TOX and EXPO INPUTS'!$E$34),"0.00E+00"))</f>
        <v>#DIV/0!</v>
      </c>
      <c r="BI780" s="37" t="e">
        <f>VALUE(TEXT((AE780*$T780/365*'TOX and EXPO INPUTS'!$E$33/'TOX and EXPO INPUTS'!$E$34),"0.00E+00"))</f>
        <v>#DIV/0!</v>
      </c>
      <c r="BJ780" s="37" t="e">
        <f>VALUE(TEXT((AF780*$T780/365*'TOX and EXPO INPUTS'!$E$33/'TOX and EXPO INPUTS'!$E$34),"0.00E+00"))</f>
        <v>#DIV/0!</v>
      </c>
      <c r="BK780" s="42" t="e">
        <f>VALUE(TEXT((AD780*$U780/365*'TOX and EXPO INPUTS'!$E$33/'TOX and EXPO INPUTS'!$E$34),"0.00E+00"))</f>
        <v>#DIV/0!</v>
      </c>
      <c r="BL780" s="37" t="e">
        <f>VALUE(TEXT((AE780*$U780/365*'TOX and EXPO INPUTS'!$E$33/'TOX and EXPO INPUTS'!$E$34),"0.00E+00"))</f>
        <v>#DIV/0!</v>
      </c>
      <c r="BM780" s="37" t="e">
        <f>VALUE(TEXT((AF780*$U780/365*'TOX and EXPO INPUTS'!$E$33/'TOX and EXPO INPUTS'!$E$34),"0.00E+00"))</f>
        <v>#DIV/0!</v>
      </c>
      <c r="BN780" s="42" t="e">
        <f>VALUE(TEXT((AL780*$T780/365*'TOX and EXPO INPUTS'!$E$33/'TOX and EXPO INPUTS'!$E$34),"0.00E+00"))</f>
        <v>#DIV/0!</v>
      </c>
      <c r="BO780" s="37" t="e">
        <f>VALUE(TEXT((AM780*$T780/365*'TOX and EXPO INPUTS'!$E$33/'TOX and EXPO INPUTS'!$E$34),"0.00E+00"))</f>
        <v>#DIV/0!</v>
      </c>
      <c r="BP780" s="42" t="e">
        <f>VALUE(TEXT((AL780*$U780/365*'TOX and EXPO INPUTS'!$E$33/'TOX and EXPO INPUTS'!$E$34),"0.00E+00"))</f>
        <v>#DIV/0!</v>
      </c>
      <c r="BQ780" s="37" t="e">
        <f>VALUE(TEXT((AM780*$U780/365*'TOX and EXPO INPUTS'!$E$33/'TOX and EXPO INPUTS'!$E$34),"0.00E+00"))</f>
        <v>#DIV/0!</v>
      </c>
      <c r="BR780" s="42" t="e">
        <f>VALUE(TEXT((AP780*$T780/365*'TOX and EXPO INPUTS'!$E$33/'TOX and EXPO INPUTS'!$E$34),"0.00E+00"))</f>
        <v>#DIV/0!</v>
      </c>
      <c r="BS780" s="37" t="e">
        <f>VALUE(TEXT((AQ780*$T780/365*'TOX and EXPO INPUTS'!$E$33/'TOX and EXPO INPUTS'!$E$34),"0.00E+00"))</f>
        <v>#DIV/0!</v>
      </c>
      <c r="BT780" s="37" t="e">
        <f>VALUE(TEXT((AR780*$T780/365*'TOX and EXPO INPUTS'!$E$33/'TOX and EXPO INPUTS'!$E$34),"0.00E+00"))</f>
        <v>#DIV/0!</v>
      </c>
      <c r="BU780" s="37" t="e">
        <f>VALUE(TEXT((AS780*$T780/365*'TOX and EXPO INPUTS'!$E$33/'TOX and EXPO INPUTS'!$E$34),"0.00E+00"))</f>
        <v>#DIV/0!</v>
      </c>
      <c r="BV780" s="37" t="e">
        <f>VALUE(TEXT((AT780*$T780/365*'TOX and EXPO INPUTS'!$E$33/'TOX and EXPO INPUTS'!$E$34),"0.00E+00"))</f>
        <v>#DIV/0!</v>
      </c>
      <c r="BW780" s="37" t="e">
        <f>VALUE(TEXT((AU780*$T780/365*'TOX and EXPO INPUTS'!$E$33/'TOX and EXPO INPUTS'!$E$34),"0.00E+00"))</f>
        <v>#DIV/0!</v>
      </c>
      <c r="BX780" s="42" t="e">
        <f>VALUE(TEXT((AP780*$U780/365*'TOX and EXPO INPUTS'!$E$33/'TOX and EXPO INPUTS'!$E$34),"0.00E+00"))</f>
        <v>#DIV/0!</v>
      </c>
      <c r="BY780" s="37" t="e">
        <f>VALUE(TEXT((AQ780*$U780/365*'TOX and EXPO INPUTS'!$E$33/'TOX and EXPO INPUTS'!$E$34),"0.00E+00"))</f>
        <v>#DIV/0!</v>
      </c>
      <c r="BZ780" s="37" t="e">
        <f>VALUE(TEXT((AR780*$U780/365*'TOX and EXPO INPUTS'!$E$33/'TOX and EXPO INPUTS'!$E$34),"0.00E+00"))</f>
        <v>#DIV/0!</v>
      </c>
      <c r="CA780" s="37" t="e">
        <f>VALUE(TEXT((AS780*$U780/365*'TOX and EXPO INPUTS'!$E$33/'TOX and EXPO INPUTS'!$E$34),"0.00E+00"))</f>
        <v>#DIV/0!</v>
      </c>
      <c r="CB780" s="37" t="e">
        <f>VALUE(TEXT((AT780*$U780/365*'TOX and EXPO INPUTS'!$E$33/'TOX and EXPO INPUTS'!$E$34),"0.00E+00"))</f>
        <v>#DIV/0!</v>
      </c>
      <c r="CC780" s="37" t="e">
        <f>VALUE(TEXT((AU780*$U780/365*'TOX and EXPO INPUTS'!$E$33/'TOX and EXPO INPUTS'!$E$34),"0.00E+00"))</f>
        <v>#DIV/0!</v>
      </c>
      <c r="CD780" s="58" t="e">
        <f>VALUE(TEXT((BR780*'TOX and EXPO INPUTS'!$F$23),"0.00E+00"))</f>
        <v>#DIV/0!</v>
      </c>
      <c r="CE780" s="57" t="e">
        <f>VALUE(TEXT((BS780*'TOX and EXPO INPUTS'!$F$23),"0.00E+00"))</f>
        <v>#DIV/0!</v>
      </c>
      <c r="CF780" s="57" t="e">
        <f>VALUE(TEXT((BT780*'TOX and EXPO INPUTS'!$F$23),"0.00E+00"))</f>
        <v>#DIV/0!</v>
      </c>
      <c r="CG780" s="57" t="e">
        <f>VALUE(TEXT((BU780*'TOX and EXPO INPUTS'!$F$23),"0.00E+00"))</f>
        <v>#DIV/0!</v>
      </c>
      <c r="CH780" s="57" t="e">
        <f>VALUE(TEXT((BV780*'TOX and EXPO INPUTS'!$F$23),"0.00E+00"))</f>
        <v>#DIV/0!</v>
      </c>
      <c r="CI780" s="57" t="e">
        <f>VALUE(TEXT((BW780*'TOX and EXPO INPUTS'!$F$23),"0.00E+00"))</f>
        <v>#DIV/0!</v>
      </c>
      <c r="CJ780" s="58" t="e">
        <f>VALUE(TEXT((BX780*'TOX and EXPO INPUTS'!$F$23),"0.00E+00"))</f>
        <v>#DIV/0!</v>
      </c>
      <c r="CK780" s="57" t="e">
        <f>VALUE(TEXT((BY780*'TOX and EXPO INPUTS'!$F$23),"0.00E+00"))</f>
        <v>#DIV/0!</v>
      </c>
      <c r="CL780" s="57" t="e">
        <f>VALUE(TEXT((BZ780*'TOX and EXPO INPUTS'!$F$23),"0.00E+00"))</f>
        <v>#DIV/0!</v>
      </c>
      <c r="CM780" s="57" t="e">
        <f>VALUE(TEXT((CA780*'TOX and EXPO INPUTS'!$F$23),"0.00E+00"))</f>
        <v>#DIV/0!</v>
      </c>
      <c r="CN780" s="57" t="e">
        <f>VALUE(TEXT((CB780*'TOX and EXPO INPUTS'!$F$23),"0.00E+00"))</f>
        <v>#DIV/0!</v>
      </c>
      <c r="CO780" s="57" t="e">
        <f>VALUE(TEXT((CC780*'TOX and EXPO INPUTS'!$F$23),"0.00E+00"))</f>
        <v>#DIV/0!</v>
      </c>
      <c r="CP780" s="38" t="s">
        <v>106</v>
      </c>
      <c r="CQ780" s="34" t="s">
        <v>107</v>
      </c>
      <c r="CR780" s="34" t="s">
        <v>108</v>
      </c>
      <c r="CS780" s="39" t="s">
        <v>109</v>
      </c>
    </row>
    <row r="781" spans="1:97" ht="48" customHeight="1" x14ac:dyDescent="0.25">
      <c r="A781" s="34" t="s">
        <v>98</v>
      </c>
      <c r="B781" s="34" t="s">
        <v>99</v>
      </c>
      <c r="C781" s="34" t="s">
        <v>100</v>
      </c>
      <c r="D781" s="34" t="s">
        <v>111</v>
      </c>
      <c r="E781" s="39" t="s">
        <v>102</v>
      </c>
      <c r="F781" s="40" t="s">
        <v>184</v>
      </c>
      <c r="G781" s="43"/>
      <c r="H781" s="36" t="s">
        <v>104</v>
      </c>
      <c r="I781" s="67"/>
      <c r="J781" s="36" t="s">
        <v>105</v>
      </c>
      <c r="K781" s="100">
        <f>VLOOKUP(F781,'Amount Seed Planted_variables'!$A$3:$I$74,2,0)</f>
        <v>1500</v>
      </c>
      <c r="L781" s="100">
        <f>VLOOKUP(F781,'Amount Seed Planted_variables'!$A$3:$I$74,3,0)</f>
        <v>3600</v>
      </c>
      <c r="M781" s="36">
        <f t="shared" si="414"/>
        <v>0</v>
      </c>
      <c r="N781" s="35">
        <f t="shared" si="415"/>
        <v>0</v>
      </c>
      <c r="O781" s="101">
        <v>281250</v>
      </c>
      <c r="P781" s="93">
        <f>VLOOKUP(F781,'Amount Seed Planted_variables'!$A$3:$I$74,4,0)</f>
        <v>250000</v>
      </c>
      <c r="Q781" s="93">
        <f>VLOOKUP(F781,'Amount Seed Planted_variables'!$A$3:$I$74,7,0)</f>
        <v>200</v>
      </c>
      <c r="R781" s="93">
        <f>VLOOKUP(F781,'Amount Seed Planted_variables'!$A$3:$I$74,8,0)</f>
        <v>50000000</v>
      </c>
      <c r="S781" s="87">
        <f t="shared" si="411"/>
        <v>2.5</v>
      </c>
      <c r="T781" s="35">
        <v>10</v>
      </c>
      <c r="U781" s="35">
        <v>30</v>
      </c>
      <c r="V781" s="41">
        <v>138210600</v>
      </c>
      <c r="W781" s="35">
        <v>23262800</v>
      </c>
      <c r="X781" s="35">
        <v>21238200</v>
      </c>
      <c r="Y781" s="41">
        <v>106100</v>
      </c>
      <c r="Z781" s="35">
        <f t="shared" si="397"/>
        <v>10610</v>
      </c>
      <c r="AA781" s="42">
        <f t="shared" si="417"/>
        <v>0</v>
      </c>
      <c r="AB781" s="37">
        <f t="shared" si="418"/>
        <v>0</v>
      </c>
      <c r="AC781" s="37">
        <f t="shared" si="419"/>
        <v>0</v>
      </c>
      <c r="AD781" s="42" t="e">
        <f>VALUE(TEXT(((AA781*'TOX and EXPO INPUTS'!$F$13)/'TOX and EXPO INPUTS'!$E$27),"0.00E+00"))</f>
        <v>#DIV/0!</v>
      </c>
      <c r="AE781" s="37" t="e">
        <f>VALUE(TEXT(((AB781*'TOX and EXPO INPUTS'!$F$13)/'TOX and EXPO INPUTS'!$E$27),"0.00E+00"))</f>
        <v>#DIV/0!</v>
      </c>
      <c r="AF781" s="37" t="e">
        <f>VALUE(TEXT(((AC781*'TOX and EXPO INPUTS'!$F$13)/'TOX and EXPO INPUTS'!$E$27),"0.00E+00"))</f>
        <v>#DIV/0!</v>
      </c>
      <c r="AG781" s="42" t="e">
        <f>IF($E781="ST",VALUE(TEXT(('TOX and EXPO INPUTS'!$F$7/AD781),"0.0E+00")),IF($E781="IT",VALUE(TEXT(('TOX and EXPO INPUTS'!$F$10/AD781),"0.0E+00"))))</f>
        <v>#DIV/0!</v>
      </c>
      <c r="AH781" s="37" t="e">
        <f>IF($E781="ST",VALUE(TEXT(('TOX and EXPO INPUTS'!$F$7/AE781),"0.0E+00")),IF($E781="IT",VALUE(TEXT(('TOX and EXPO INPUTS'!$F$10/AE781),"0.0E+00"))))</f>
        <v>#DIV/0!</v>
      </c>
      <c r="AI781" s="37" t="e">
        <f>IF($E781="ST",VALUE(TEXT(('TOX and EXPO INPUTS'!$F$7/AF781),"0.0E+00")),IF($E781="IT",VALUE(TEXT(('TOX and EXPO INPUTS'!$F$10/AF781),"0.0E+00"))))</f>
        <v>#DIV/0!</v>
      </c>
      <c r="AJ781" s="42">
        <f t="shared" si="412"/>
        <v>0</v>
      </c>
      <c r="AK781" s="37">
        <f t="shared" si="413"/>
        <v>0</v>
      </c>
      <c r="AL781" s="42" t="e">
        <f>VALUE(TEXT(((AJ781*'TOX and EXPO INPUTS'!$F$21)/'TOX and EXPO INPUTS'!$E$29),"0.00E+00"))</f>
        <v>#DIV/0!</v>
      </c>
      <c r="AM781" s="37" t="e">
        <f>VALUE(TEXT(((AK781*'TOX and EXPO INPUTS'!$F$21)/'TOX and EXPO INPUTS'!$E$29),"0.00E+00"))</f>
        <v>#DIV/0!</v>
      </c>
      <c r="AN781" s="42" t="e">
        <f>IF($E781="ST",VALUE(TEXT(('TOX and EXPO INPUTS'!$F$15/AL781),"0.0E+00")),IF($E781="IT",VALUE(TEXT(('TOX and EXPO INPUTS'!$F$18/AL781),"0.0E+00"))))</f>
        <v>#DIV/0!</v>
      </c>
      <c r="AO781" s="37" t="e">
        <f>IF($E781="ST",VALUE(TEXT(('TOX and EXPO INPUTS'!$F$15/AM781),"0.0E+00")),IF($E781="IT",VALUE(TEXT(('TOX and EXPO INPUTS'!$F$18/AM781),"0.0E+00"))))</f>
        <v>#DIV/0!</v>
      </c>
      <c r="AP781" s="42" t="e">
        <f t="shared" si="385"/>
        <v>#DIV/0!</v>
      </c>
      <c r="AQ781" s="37" t="e">
        <f t="shared" si="386"/>
        <v>#DIV/0!</v>
      </c>
      <c r="AR781" s="37" t="e">
        <f t="shared" si="387"/>
        <v>#DIV/0!</v>
      </c>
      <c r="AS781" s="37" t="e">
        <f t="shared" si="388"/>
        <v>#DIV/0!</v>
      </c>
      <c r="AT781" s="37" t="e">
        <f t="shared" si="389"/>
        <v>#DIV/0!</v>
      </c>
      <c r="AU781" s="37" t="e">
        <f t="shared" si="390"/>
        <v>#DIV/0!</v>
      </c>
      <c r="AV781" s="42" t="e">
        <f t="shared" si="391"/>
        <v>#DIV/0!</v>
      </c>
      <c r="AW781" s="37" t="e">
        <f t="shared" si="392"/>
        <v>#DIV/0!</v>
      </c>
      <c r="AX781" s="37" t="e">
        <f t="shared" si="393"/>
        <v>#DIV/0!</v>
      </c>
      <c r="AY781" s="37" t="e">
        <f t="shared" si="394"/>
        <v>#DIV/0!</v>
      </c>
      <c r="AZ781" s="37" t="e">
        <f t="shared" si="395"/>
        <v>#DIV/0!</v>
      </c>
      <c r="BA781" s="37" t="e">
        <f t="shared" si="396"/>
        <v>#DIV/0!</v>
      </c>
      <c r="BB781" s="42" t="e">
        <f>IF($E781="ST",VALUE(TEXT((1/(('TOX and EXPO INPUTS'!$F$9/AG781)+('TOX and EXPO INPUTS'!$F$17/AN781))),"0.0E+00")),IF($E781="IT",VALUE(TEXT((1/(('TOX and EXPO INPUTS'!$F$12/AG781)+('TOX and EXPO INPUTS'!$F$20/AN781))),"0.0E+00"))))</f>
        <v>#DIV/0!</v>
      </c>
      <c r="BC781" s="37" t="e">
        <f>IF($E781="ST",VALUE(TEXT((1/(('TOX and EXPO INPUTS'!$F$9/AH781)+('TOX and EXPO INPUTS'!$F$17/AN781))),"0.0E+00")),IF($E781="IT",VALUE(TEXT((1/(('TOX and EXPO INPUTS'!$F$12/AH781)+('TOX and EXPO INPUTS'!$F$20/AN781))),"0.0E+00"))))</f>
        <v>#DIV/0!</v>
      </c>
      <c r="BD781" s="37" t="e">
        <f>IF($E781="ST",VALUE(TEXT((1/(('TOX and EXPO INPUTS'!$F$9/AI781)+('TOX and EXPO INPUTS'!$F$17/AN781))),"0.0E+00")),IF($E781="IT",VALUE(TEXT((1/(('TOX and EXPO INPUTS'!$F$12/AI781)+('TOX and EXPO INPUTS'!$F$20/AN781))),"0.0E+00"))))</f>
        <v>#DIV/0!</v>
      </c>
      <c r="BE781" s="37" t="e">
        <f>IF($E781="ST",VALUE(TEXT((1/(('TOX and EXPO INPUTS'!$F$9/AG781)+('TOX and EXPO INPUTS'!$F$17/AO781))),"0.0E+00")),IF($E781="IT",VALUE(TEXT((1/(('TOX and EXPO INPUTS'!$F$12/AG781)+('TOX and EXPO INPUTS'!$F$20/AO781))),"0.0E+00"))))</f>
        <v>#DIV/0!</v>
      </c>
      <c r="BF781" s="37" t="e">
        <f>IF($E781="ST",VALUE(TEXT((1/(('TOX and EXPO INPUTS'!$F$9/AH781)+('TOX and EXPO INPUTS'!$F$17/AO781))),"0.0E+00")),IF($E781="IT",VALUE(TEXT((1/(('TOX and EXPO INPUTS'!$F$12/AH781)+('TOX and EXPO INPUTS'!$F$20/AO781))),"0.0E+00"))))</f>
        <v>#DIV/0!</v>
      </c>
      <c r="BG781" s="37" t="e">
        <f>IF($E781="ST",VALUE(TEXT((1/(('TOX and EXPO INPUTS'!$F$9/AI781)+('TOX and EXPO INPUTS'!$F$17/AO781))),"0.0E+00")),IF($E781="IT",VALUE(TEXT((1/(('TOX and EXPO INPUTS'!$F$12/AI781)+('TOX and EXPO INPUTS'!$F$20/AO781))),"0.0E+00"))))</f>
        <v>#DIV/0!</v>
      </c>
      <c r="BH781" s="42" t="e">
        <f>VALUE(TEXT((AD781*$T781/365*'TOX and EXPO INPUTS'!$E$33/'TOX and EXPO INPUTS'!$E$34),"0.00E+00"))</f>
        <v>#DIV/0!</v>
      </c>
      <c r="BI781" s="37" t="e">
        <f>VALUE(TEXT((AE781*$T781/365*'TOX and EXPO INPUTS'!$E$33/'TOX and EXPO INPUTS'!$E$34),"0.00E+00"))</f>
        <v>#DIV/0!</v>
      </c>
      <c r="BJ781" s="37" t="e">
        <f>VALUE(TEXT((AF781*$T781/365*'TOX and EXPO INPUTS'!$E$33/'TOX and EXPO INPUTS'!$E$34),"0.00E+00"))</f>
        <v>#DIV/0!</v>
      </c>
      <c r="BK781" s="42" t="e">
        <f>VALUE(TEXT((AD781*$U781/365*'TOX and EXPO INPUTS'!$E$33/'TOX and EXPO INPUTS'!$E$34),"0.00E+00"))</f>
        <v>#DIV/0!</v>
      </c>
      <c r="BL781" s="37" t="e">
        <f>VALUE(TEXT((AE781*$U781/365*'TOX and EXPO INPUTS'!$E$33/'TOX and EXPO INPUTS'!$E$34),"0.00E+00"))</f>
        <v>#DIV/0!</v>
      </c>
      <c r="BM781" s="37" t="e">
        <f>VALUE(TEXT((AF781*$U781/365*'TOX and EXPO INPUTS'!$E$33/'TOX and EXPO INPUTS'!$E$34),"0.00E+00"))</f>
        <v>#DIV/0!</v>
      </c>
      <c r="BN781" s="42" t="e">
        <f>VALUE(TEXT((AL781*$T781/365*'TOX and EXPO INPUTS'!$E$33/'TOX and EXPO INPUTS'!$E$34),"0.00E+00"))</f>
        <v>#DIV/0!</v>
      </c>
      <c r="BO781" s="37" t="e">
        <f>VALUE(TEXT((AM781*$T781/365*'TOX and EXPO INPUTS'!$E$33/'TOX and EXPO INPUTS'!$E$34),"0.00E+00"))</f>
        <v>#DIV/0!</v>
      </c>
      <c r="BP781" s="42" t="e">
        <f>VALUE(TEXT((AL781*$U781/365*'TOX and EXPO INPUTS'!$E$33/'TOX and EXPO INPUTS'!$E$34),"0.00E+00"))</f>
        <v>#DIV/0!</v>
      </c>
      <c r="BQ781" s="37" t="e">
        <f>VALUE(TEXT((AM781*$U781/365*'TOX and EXPO INPUTS'!$E$33/'TOX and EXPO INPUTS'!$E$34),"0.00E+00"))</f>
        <v>#DIV/0!</v>
      </c>
      <c r="BR781" s="42" t="e">
        <f>VALUE(TEXT((AP781*$T781/365*'TOX and EXPO INPUTS'!$E$33/'TOX and EXPO INPUTS'!$E$34),"0.00E+00"))</f>
        <v>#DIV/0!</v>
      </c>
      <c r="BS781" s="37" t="e">
        <f>VALUE(TEXT((AQ781*$T781/365*'TOX and EXPO INPUTS'!$E$33/'TOX and EXPO INPUTS'!$E$34),"0.00E+00"))</f>
        <v>#DIV/0!</v>
      </c>
      <c r="BT781" s="37" t="e">
        <f>VALUE(TEXT((AR781*$T781/365*'TOX and EXPO INPUTS'!$E$33/'TOX and EXPO INPUTS'!$E$34),"0.00E+00"))</f>
        <v>#DIV/0!</v>
      </c>
      <c r="BU781" s="37" t="e">
        <f>VALUE(TEXT((AS781*$T781/365*'TOX and EXPO INPUTS'!$E$33/'TOX and EXPO INPUTS'!$E$34),"0.00E+00"))</f>
        <v>#DIV/0!</v>
      </c>
      <c r="BV781" s="37" t="e">
        <f>VALUE(TEXT((AT781*$T781/365*'TOX and EXPO INPUTS'!$E$33/'TOX and EXPO INPUTS'!$E$34),"0.00E+00"))</f>
        <v>#DIV/0!</v>
      </c>
      <c r="BW781" s="37" t="e">
        <f>VALUE(TEXT((AU781*$T781/365*'TOX and EXPO INPUTS'!$E$33/'TOX and EXPO INPUTS'!$E$34),"0.00E+00"))</f>
        <v>#DIV/0!</v>
      </c>
      <c r="BX781" s="42" t="e">
        <f>VALUE(TEXT((AP781*$U781/365*'TOX and EXPO INPUTS'!$E$33/'TOX and EXPO INPUTS'!$E$34),"0.00E+00"))</f>
        <v>#DIV/0!</v>
      </c>
      <c r="BY781" s="37" t="e">
        <f>VALUE(TEXT((AQ781*$U781/365*'TOX and EXPO INPUTS'!$E$33/'TOX and EXPO INPUTS'!$E$34),"0.00E+00"))</f>
        <v>#DIV/0!</v>
      </c>
      <c r="BZ781" s="37" t="e">
        <f>VALUE(TEXT((AR781*$U781/365*'TOX and EXPO INPUTS'!$E$33/'TOX and EXPO INPUTS'!$E$34),"0.00E+00"))</f>
        <v>#DIV/0!</v>
      </c>
      <c r="CA781" s="37" t="e">
        <f>VALUE(TEXT((AS781*$U781/365*'TOX and EXPO INPUTS'!$E$33/'TOX and EXPO INPUTS'!$E$34),"0.00E+00"))</f>
        <v>#DIV/0!</v>
      </c>
      <c r="CB781" s="37" t="e">
        <f>VALUE(TEXT((AT781*$U781/365*'TOX and EXPO INPUTS'!$E$33/'TOX and EXPO INPUTS'!$E$34),"0.00E+00"))</f>
        <v>#DIV/0!</v>
      </c>
      <c r="CC781" s="37" t="e">
        <f>VALUE(TEXT((AU781*$U781/365*'TOX and EXPO INPUTS'!$E$33/'TOX and EXPO INPUTS'!$E$34),"0.00E+00"))</f>
        <v>#DIV/0!</v>
      </c>
      <c r="CD781" s="58" t="e">
        <f>VALUE(TEXT((BR781*'TOX and EXPO INPUTS'!$F$23),"0.00E+00"))</f>
        <v>#DIV/0!</v>
      </c>
      <c r="CE781" s="57" t="e">
        <f>VALUE(TEXT((BS781*'TOX and EXPO INPUTS'!$F$23),"0.00E+00"))</f>
        <v>#DIV/0!</v>
      </c>
      <c r="CF781" s="57" t="e">
        <f>VALUE(TEXT((BT781*'TOX and EXPO INPUTS'!$F$23),"0.00E+00"))</f>
        <v>#DIV/0!</v>
      </c>
      <c r="CG781" s="57" t="e">
        <f>VALUE(TEXT((BU781*'TOX and EXPO INPUTS'!$F$23),"0.00E+00"))</f>
        <v>#DIV/0!</v>
      </c>
      <c r="CH781" s="57" t="e">
        <f>VALUE(TEXT((BV781*'TOX and EXPO INPUTS'!$F$23),"0.00E+00"))</f>
        <v>#DIV/0!</v>
      </c>
      <c r="CI781" s="57" t="e">
        <f>VALUE(TEXT((BW781*'TOX and EXPO INPUTS'!$F$23),"0.00E+00"))</f>
        <v>#DIV/0!</v>
      </c>
      <c r="CJ781" s="58" t="e">
        <f>VALUE(TEXT((BX781*'TOX and EXPO INPUTS'!$F$23),"0.00E+00"))</f>
        <v>#DIV/0!</v>
      </c>
      <c r="CK781" s="57" t="e">
        <f>VALUE(TEXT((BY781*'TOX and EXPO INPUTS'!$F$23),"0.00E+00"))</f>
        <v>#DIV/0!</v>
      </c>
      <c r="CL781" s="57" t="e">
        <f>VALUE(TEXT((BZ781*'TOX and EXPO INPUTS'!$F$23),"0.00E+00"))</f>
        <v>#DIV/0!</v>
      </c>
      <c r="CM781" s="57" t="e">
        <f>VALUE(TEXT((CA781*'TOX and EXPO INPUTS'!$F$23),"0.00E+00"))</f>
        <v>#DIV/0!</v>
      </c>
      <c r="CN781" s="57" t="e">
        <f>VALUE(TEXT((CB781*'TOX and EXPO INPUTS'!$F$23),"0.00E+00"))</f>
        <v>#DIV/0!</v>
      </c>
      <c r="CO781" s="57" t="e">
        <f>VALUE(TEXT((CC781*'TOX and EXPO INPUTS'!$F$23),"0.00E+00"))</f>
        <v>#DIV/0!</v>
      </c>
      <c r="CP781" s="38" t="s">
        <v>106</v>
      </c>
      <c r="CQ781" s="34" t="s">
        <v>107</v>
      </c>
      <c r="CR781" s="34" t="s">
        <v>108</v>
      </c>
      <c r="CS781" s="39" t="s">
        <v>109</v>
      </c>
    </row>
    <row r="782" spans="1:97" ht="48" customHeight="1" x14ac:dyDescent="0.25">
      <c r="A782" s="34" t="s">
        <v>98</v>
      </c>
      <c r="B782" s="34" t="s">
        <v>99</v>
      </c>
      <c r="C782" s="34" t="s">
        <v>100</v>
      </c>
      <c r="D782" s="34" t="s">
        <v>442</v>
      </c>
      <c r="E782" s="39" t="s">
        <v>102</v>
      </c>
      <c r="F782" s="40" t="s">
        <v>184</v>
      </c>
      <c r="G782" s="43"/>
      <c r="H782" s="36" t="s">
        <v>104</v>
      </c>
      <c r="I782" s="67"/>
      <c r="J782" s="36" t="s">
        <v>105</v>
      </c>
      <c r="K782" s="100">
        <f>VLOOKUP(F782,'Amount Seed Planted_variables'!$A$3:$I$74,2,0)</f>
        <v>1500</v>
      </c>
      <c r="L782" s="100">
        <f>VLOOKUP(F782,'Amount Seed Planted_variables'!$A$3:$I$74,3,0)</f>
        <v>3600</v>
      </c>
      <c r="M782" s="36">
        <f t="shared" si="414"/>
        <v>0</v>
      </c>
      <c r="N782" s="35">
        <f t="shared" si="415"/>
        <v>0</v>
      </c>
      <c r="O782" s="101">
        <v>281250</v>
      </c>
      <c r="P782" s="93">
        <f>VLOOKUP(F782,'Amount Seed Planted_variables'!$A$3:$I$74,4,0)</f>
        <v>250000</v>
      </c>
      <c r="Q782" s="93">
        <f>VLOOKUP(F782,'Amount Seed Planted_variables'!$A$3:$I$74,7,0)</f>
        <v>200</v>
      </c>
      <c r="R782" s="93">
        <f>VLOOKUP(F782,'Amount Seed Planted_variables'!$A$3:$I$74,8,0)</f>
        <v>50000000</v>
      </c>
      <c r="S782" s="87" t="str">
        <f t="shared" si="411"/>
        <v>NA</v>
      </c>
      <c r="T782" s="35">
        <v>10</v>
      </c>
      <c r="U782" s="35">
        <v>30</v>
      </c>
      <c r="V782" s="41">
        <v>3994</v>
      </c>
      <c r="W782" s="35">
        <v>797</v>
      </c>
      <c r="X782" s="35">
        <v>530</v>
      </c>
      <c r="Y782" s="41">
        <v>66</v>
      </c>
      <c r="Z782" s="35">
        <f t="shared" si="397"/>
        <v>6.6000000000000005</v>
      </c>
      <c r="AA782" s="42">
        <f t="shared" si="417"/>
        <v>0</v>
      </c>
      <c r="AB782" s="37">
        <f t="shared" si="418"/>
        <v>0</v>
      </c>
      <c r="AC782" s="37">
        <f t="shared" si="419"/>
        <v>0</v>
      </c>
      <c r="AD782" s="42" t="e">
        <f>VALUE(TEXT(((AA782*'TOX and EXPO INPUTS'!$F$13)/'TOX and EXPO INPUTS'!$E$27),"0.00E+00"))</f>
        <v>#DIV/0!</v>
      </c>
      <c r="AE782" s="37" t="e">
        <f>VALUE(TEXT(((AB782*'TOX and EXPO INPUTS'!$F$13)/'TOX and EXPO INPUTS'!$E$27),"0.00E+00"))</f>
        <v>#DIV/0!</v>
      </c>
      <c r="AF782" s="37" t="e">
        <f>VALUE(TEXT(((AC782*'TOX and EXPO INPUTS'!$F$13)/'TOX and EXPO INPUTS'!$E$27),"0.00E+00"))</f>
        <v>#DIV/0!</v>
      </c>
      <c r="AG782" s="42" t="e">
        <f>IF($E782="ST",VALUE(TEXT(('TOX and EXPO INPUTS'!$F$7/AD782),"0.0E+00")),IF($E782="IT",VALUE(TEXT(('TOX and EXPO INPUTS'!$F$10/AD782),"0.0E+00"))))</f>
        <v>#DIV/0!</v>
      </c>
      <c r="AH782" s="37" t="e">
        <f>IF($E782="ST",VALUE(TEXT(('TOX and EXPO INPUTS'!$F$7/AE782),"0.0E+00")),IF($E782="IT",VALUE(TEXT(('TOX and EXPO INPUTS'!$F$10/AE782),"0.0E+00"))))</f>
        <v>#DIV/0!</v>
      </c>
      <c r="AI782" s="37" t="e">
        <f>IF($E782="ST",VALUE(TEXT(('TOX and EXPO INPUTS'!$F$7/AF782),"0.0E+00")),IF($E782="IT",VALUE(TEXT(('TOX and EXPO INPUTS'!$F$10/AF782),"0.0E+00"))))</f>
        <v>#DIV/0!</v>
      </c>
      <c r="AJ782" s="42">
        <f t="shared" si="412"/>
        <v>0</v>
      </c>
      <c r="AK782" s="37">
        <f t="shared" si="413"/>
        <v>0</v>
      </c>
      <c r="AL782" s="42" t="e">
        <f>VALUE(TEXT(((AJ782*'TOX and EXPO INPUTS'!$F$21)/'TOX and EXPO INPUTS'!$E$29),"0.00E+00"))</f>
        <v>#DIV/0!</v>
      </c>
      <c r="AM782" s="37" t="e">
        <f>VALUE(TEXT(((AK782*'TOX and EXPO INPUTS'!$F$21)/'TOX and EXPO INPUTS'!$E$29),"0.00E+00"))</f>
        <v>#DIV/0!</v>
      </c>
      <c r="AN782" s="42" t="e">
        <f>IF($E782="ST",VALUE(TEXT(('TOX and EXPO INPUTS'!$F$15/AL782),"0.0E+00")),IF($E782="IT",VALUE(TEXT(('TOX and EXPO INPUTS'!$F$18/AL782),"0.0E+00"))))</f>
        <v>#DIV/0!</v>
      </c>
      <c r="AO782" s="37" t="e">
        <f>IF($E782="ST",VALUE(TEXT(('TOX and EXPO INPUTS'!$F$15/AM782),"0.0E+00")),IF($E782="IT",VALUE(TEXT(('TOX and EXPO INPUTS'!$F$18/AM782),"0.0E+00"))))</f>
        <v>#DIV/0!</v>
      </c>
      <c r="AP782" s="42" t="e">
        <f t="shared" si="385"/>
        <v>#DIV/0!</v>
      </c>
      <c r="AQ782" s="37" t="e">
        <f t="shared" si="386"/>
        <v>#DIV/0!</v>
      </c>
      <c r="AR782" s="37" t="e">
        <f t="shared" si="387"/>
        <v>#DIV/0!</v>
      </c>
      <c r="AS782" s="37" t="e">
        <f t="shared" si="388"/>
        <v>#DIV/0!</v>
      </c>
      <c r="AT782" s="37" t="e">
        <f t="shared" si="389"/>
        <v>#DIV/0!</v>
      </c>
      <c r="AU782" s="37" t="e">
        <f t="shared" si="390"/>
        <v>#DIV/0!</v>
      </c>
      <c r="AV782" s="42" t="e">
        <f t="shared" si="391"/>
        <v>#DIV/0!</v>
      </c>
      <c r="AW782" s="37" t="e">
        <f t="shared" si="392"/>
        <v>#DIV/0!</v>
      </c>
      <c r="AX782" s="37" t="e">
        <f t="shared" si="393"/>
        <v>#DIV/0!</v>
      </c>
      <c r="AY782" s="37" t="e">
        <f t="shared" si="394"/>
        <v>#DIV/0!</v>
      </c>
      <c r="AZ782" s="37" t="e">
        <f t="shared" si="395"/>
        <v>#DIV/0!</v>
      </c>
      <c r="BA782" s="37" t="e">
        <f t="shared" si="396"/>
        <v>#DIV/0!</v>
      </c>
      <c r="BB782" s="42" t="e">
        <f>IF($E782="ST",VALUE(TEXT((1/(('TOX and EXPO INPUTS'!$F$9/AG782)+('TOX and EXPO INPUTS'!$F$17/AN782))),"0.0E+00")),IF($E782="IT",VALUE(TEXT((1/(('TOX and EXPO INPUTS'!$F$12/AG782)+('TOX and EXPO INPUTS'!$F$20/AN782))),"0.0E+00"))))</f>
        <v>#DIV/0!</v>
      </c>
      <c r="BC782" s="37" t="e">
        <f>IF($E782="ST",VALUE(TEXT((1/(('TOX and EXPO INPUTS'!$F$9/AH782)+('TOX and EXPO INPUTS'!$F$17/AN782))),"0.0E+00")),IF($E782="IT",VALUE(TEXT((1/(('TOX and EXPO INPUTS'!$F$12/AH782)+('TOX and EXPO INPUTS'!$F$20/AN782))),"0.0E+00"))))</f>
        <v>#DIV/0!</v>
      </c>
      <c r="BD782" s="37" t="e">
        <f>IF($E782="ST",VALUE(TEXT((1/(('TOX and EXPO INPUTS'!$F$9/AI782)+('TOX and EXPO INPUTS'!$F$17/AN782))),"0.0E+00")),IF($E782="IT",VALUE(TEXT((1/(('TOX and EXPO INPUTS'!$F$12/AI782)+('TOX and EXPO INPUTS'!$F$20/AN782))),"0.0E+00"))))</f>
        <v>#DIV/0!</v>
      </c>
      <c r="BE782" s="37" t="e">
        <f>IF($E782="ST",VALUE(TEXT((1/(('TOX and EXPO INPUTS'!$F$9/AG782)+('TOX and EXPO INPUTS'!$F$17/AO782))),"0.0E+00")),IF($E782="IT",VALUE(TEXT((1/(('TOX and EXPO INPUTS'!$F$12/AG782)+('TOX and EXPO INPUTS'!$F$20/AO782))),"0.0E+00"))))</f>
        <v>#DIV/0!</v>
      </c>
      <c r="BF782" s="37" t="e">
        <f>IF($E782="ST",VALUE(TEXT((1/(('TOX and EXPO INPUTS'!$F$9/AH782)+('TOX and EXPO INPUTS'!$F$17/AO782))),"0.0E+00")),IF($E782="IT",VALUE(TEXT((1/(('TOX and EXPO INPUTS'!$F$12/AH782)+('TOX and EXPO INPUTS'!$F$20/AO782))),"0.0E+00"))))</f>
        <v>#DIV/0!</v>
      </c>
      <c r="BG782" s="37" t="e">
        <f>IF($E782="ST",VALUE(TEXT((1/(('TOX and EXPO INPUTS'!$F$9/AI782)+('TOX and EXPO INPUTS'!$F$17/AO782))),"0.0E+00")),IF($E782="IT",VALUE(TEXT((1/(('TOX and EXPO INPUTS'!$F$12/AI782)+('TOX and EXPO INPUTS'!$F$20/AO782))),"0.0E+00"))))</f>
        <v>#DIV/0!</v>
      </c>
      <c r="BH782" s="42" t="e">
        <f>VALUE(TEXT((AD782*$T782/365*'TOX and EXPO INPUTS'!$E$33/'TOX and EXPO INPUTS'!$E$34),"0.00E+00"))</f>
        <v>#DIV/0!</v>
      </c>
      <c r="BI782" s="37" t="e">
        <f>VALUE(TEXT((AE782*$T782/365*'TOX and EXPO INPUTS'!$E$33/'TOX and EXPO INPUTS'!$E$34),"0.00E+00"))</f>
        <v>#DIV/0!</v>
      </c>
      <c r="BJ782" s="37" t="e">
        <f>VALUE(TEXT((AF782*$T782/365*'TOX and EXPO INPUTS'!$E$33/'TOX and EXPO INPUTS'!$E$34),"0.00E+00"))</f>
        <v>#DIV/0!</v>
      </c>
      <c r="BK782" s="42" t="e">
        <f>VALUE(TEXT((AD782*$U782/365*'TOX and EXPO INPUTS'!$E$33/'TOX and EXPO INPUTS'!$E$34),"0.00E+00"))</f>
        <v>#DIV/0!</v>
      </c>
      <c r="BL782" s="37" t="e">
        <f>VALUE(TEXT((AE782*$U782/365*'TOX and EXPO INPUTS'!$E$33/'TOX and EXPO INPUTS'!$E$34),"0.00E+00"))</f>
        <v>#DIV/0!</v>
      </c>
      <c r="BM782" s="37" t="e">
        <f>VALUE(TEXT((AF782*$U782/365*'TOX and EXPO INPUTS'!$E$33/'TOX and EXPO INPUTS'!$E$34),"0.00E+00"))</f>
        <v>#DIV/0!</v>
      </c>
      <c r="BN782" s="42" t="e">
        <f>VALUE(TEXT((AL782*$T782/365*'TOX and EXPO INPUTS'!$E$33/'TOX and EXPO INPUTS'!$E$34),"0.00E+00"))</f>
        <v>#DIV/0!</v>
      </c>
      <c r="BO782" s="37" t="e">
        <f>VALUE(TEXT((AM782*$T782/365*'TOX and EXPO INPUTS'!$E$33/'TOX and EXPO INPUTS'!$E$34),"0.00E+00"))</f>
        <v>#DIV/0!</v>
      </c>
      <c r="BP782" s="42" t="e">
        <f>VALUE(TEXT((AL782*$U782/365*'TOX and EXPO INPUTS'!$E$33/'TOX and EXPO INPUTS'!$E$34),"0.00E+00"))</f>
        <v>#DIV/0!</v>
      </c>
      <c r="BQ782" s="37" t="e">
        <f>VALUE(TEXT((AM782*$U782/365*'TOX and EXPO INPUTS'!$E$33/'TOX and EXPO INPUTS'!$E$34),"0.00E+00"))</f>
        <v>#DIV/0!</v>
      </c>
      <c r="BR782" s="42" t="e">
        <f>VALUE(TEXT((AP782*$T782/365*'TOX and EXPO INPUTS'!$E$33/'TOX and EXPO INPUTS'!$E$34),"0.00E+00"))</f>
        <v>#DIV/0!</v>
      </c>
      <c r="BS782" s="37" t="e">
        <f>VALUE(TEXT((AQ782*$T782/365*'TOX and EXPO INPUTS'!$E$33/'TOX and EXPO INPUTS'!$E$34),"0.00E+00"))</f>
        <v>#DIV/0!</v>
      </c>
      <c r="BT782" s="37" t="e">
        <f>VALUE(TEXT((AR782*$T782/365*'TOX and EXPO INPUTS'!$E$33/'TOX and EXPO INPUTS'!$E$34),"0.00E+00"))</f>
        <v>#DIV/0!</v>
      </c>
      <c r="BU782" s="37" t="e">
        <f>VALUE(TEXT((AS782*$T782/365*'TOX and EXPO INPUTS'!$E$33/'TOX and EXPO INPUTS'!$E$34),"0.00E+00"))</f>
        <v>#DIV/0!</v>
      </c>
      <c r="BV782" s="37" t="e">
        <f>VALUE(TEXT((AT782*$T782/365*'TOX and EXPO INPUTS'!$E$33/'TOX and EXPO INPUTS'!$E$34),"0.00E+00"))</f>
        <v>#DIV/0!</v>
      </c>
      <c r="BW782" s="37" t="e">
        <f>VALUE(TEXT((AU782*$T782/365*'TOX and EXPO INPUTS'!$E$33/'TOX and EXPO INPUTS'!$E$34),"0.00E+00"))</f>
        <v>#DIV/0!</v>
      </c>
      <c r="BX782" s="42" t="e">
        <f>VALUE(TEXT((AP782*$U782/365*'TOX and EXPO INPUTS'!$E$33/'TOX and EXPO INPUTS'!$E$34),"0.00E+00"))</f>
        <v>#DIV/0!</v>
      </c>
      <c r="BY782" s="37" t="e">
        <f>VALUE(TEXT((AQ782*$U782/365*'TOX and EXPO INPUTS'!$E$33/'TOX and EXPO INPUTS'!$E$34),"0.00E+00"))</f>
        <v>#DIV/0!</v>
      </c>
      <c r="BZ782" s="37" t="e">
        <f>VALUE(TEXT((AR782*$U782/365*'TOX and EXPO INPUTS'!$E$33/'TOX and EXPO INPUTS'!$E$34),"0.00E+00"))</f>
        <v>#DIV/0!</v>
      </c>
      <c r="CA782" s="37" t="e">
        <f>VALUE(TEXT((AS782*$U782/365*'TOX and EXPO INPUTS'!$E$33/'TOX and EXPO INPUTS'!$E$34),"0.00E+00"))</f>
        <v>#DIV/0!</v>
      </c>
      <c r="CB782" s="37" t="e">
        <f>VALUE(TEXT((AT782*$U782/365*'TOX and EXPO INPUTS'!$E$33/'TOX and EXPO INPUTS'!$E$34),"0.00E+00"))</f>
        <v>#DIV/0!</v>
      </c>
      <c r="CC782" s="37" t="e">
        <f>VALUE(TEXT((AU782*$U782/365*'TOX and EXPO INPUTS'!$E$33/'TOX and EXPO INPUTS'!$E$34),"0.00E+00"))</f>
        <v>#DIV/0!</v>
      </c>
      <c r="CD782" s="58" t="e">
        <f>VALUE(TEXT((BR782*'TOX and EXPO INPUTS'!$F$23),"0.00E+00"))</f>
        <v>#DIV/0!</v>
      </c>
      <c r="CE782" s="57" t="e">
        <f>VALUE(TEXT((BS782*'TOX and EXPO INPUTS'!$F$23),"0.00E+00"))</f>
        <v>#DIV/0!</v>
      </c>
      <c r="CF782" s="57" t="e">
        <f>VALUE(TEXT((BT782*'TOX and EXPO INPUTS'!$F$23),"0.00E+00"))</f>
        <v>#DIV/0!</v>
      </c>
      <c r="CG782" s="57" t="e">
        <f>VALUE(TEXT((BU782*'TOX and EXPO INPUTS'!$F$23),"0.00E+00"))</f>
        <v>#DIV/0!</v>
      </c>
      <c r="CH782" s="57" t="e">
        <f>VALUE(TEXT((BV782*'TOX and EXPO INPUTS'!$F$23),"0.00E+00"))</f>
        <v>#DIV/0!</v>
      </c>
      <c r="CI782" s="57" t="e">
        <f>VALUE(TEXT((BW782*'TOX and EXPO INPUTS'!$F$23),"0.00E+00"))</f>
        <v>#DIV/0!</v>
      </c>
      <c r="CJ782" s="58" t="e">
        <f>VALUE(TEXT((BX782*'TOX and EXPO INPUTS'!$F$23),"0.00E+00"))</f>
        <v>#DIV/0!</v>
      </c>
      <c r="CK782" s="57" t="e">
        <f>VALUE(TEXT((BY782*'TOX and EXPO INPUTS'!$F$23),"0.00E+00"))</f>
        <v>#DIV/0!</v>
      </c>
      <c r="CL782" s="57" t="e">
        <f>VALUE(TEXT((BZ782*'TOX and EXPO INPUTS'!$F$23),"0.00E+00"))</f>
        <v>#DIV/0!</v>
      </c>
      <c r="CM782" s="57" t="e">
        <f>VALUE(TEXT((CA782*'TOX and EXPO INPUTS'!$F$23),"0.00E+00"))</f>
        <v>#DIV/0!</v>
      </c>
      <c r="CN782" s="57" t="e">
        <f>VALUE(TEXT((CB782*'TOX and EXPO INPUTS'!$F$23),"0.00E+00"))</f>
        <v>#DIV/0!</v>
      </c>
      <c r="CO782" s="57" t="e">
        <f>VALUE(TEXT((CC782*'TOX and EXPO INPUTS'!$F$23),"0.00E+00"))</f>
        <v>#DIV/0!</v>
      </c>
      <c r="CP782" s="38" t="s">
        <v>106</v>
      </c>
      <c r="CQ782" s="34" t="s">
        <v>107</v>
      </c>
      <c r="CR782" s="34" t="s">
        <v>108</v>
      </c>
      <c r="CS782" s="39" t="s">
        <v>109</v>
      </c>
    </row>
    <row r="783" spans="1:97" ht="48" customHeight="1" x14ac:dyDescent="0.25">
      <c r="A783" s="34" t="s">
        <v>98</v>
      </c>
      <c r="B783" s="34" t="s">
        <v>99</v>
      </c>
      <c r="C783" s="34" t="s">
        <v>100</v>
      </c>
      <c r="D783" s="34" t="s">
        <v>101</v>
      </c>
      <c r="E783" s="39" t="s">
        <v>112</v>
      </c>
      <c r="F783" s="40" t="s">
        <v>184</v>
      </c>
      <c r="G783" s="43"/>
      <c r="H783" s="36" t="s">
        <v>104</v>
      </c>
      <c r="I783" s="67"/>
      <c r="J783" s="36" t="s">
        <v>105</v>
      </c>
      <c r="K783" s="100">
        <f>VLOOKUP(F783,'Amount Seed Planted_variables'!$A$3:$I$74,2,0)</f>
        <v>1500</v>
      </c>
      <c r="L783" s="100">
        <f>VLOOKUP(F783,'Amount Seed Planted_variables'!$A$3:$I$74,3,0)</f>
        <v>3600</v>
      </c>
      <c r="M783" s="36">
        <f t="shared" si="414"/>
        <v>0</v>
      </c>
      <c r="N783" s="35">
        <f t="shared" si="415"/>
        <v>0</v>
      </c>
      <c r="O783" s="101">
        <v>200000</v>
      </c>
      <c r="P783" s="93">
        <f>VLOOKUP(F783,'Amount Seed Planted_variables'!$A$3:$I$74,4,0)</f>
        <v>250000</v>
      </c>
      <c r="Q783" s="93">
        <f>VLOOKUP(F783,'Amount Seed Planted_variables'!$A$3:$I$74,7,0)</f>
        <v>200</v>
      </c>
      <c r="R783" s="93">
        <f>VLOOKUP(F783,'Amount Seed Planted_variables'!$A$3:$I$74,8,0)</f>
        <v>50000000</v>
      </c>
      <c r="S783" s="87" t="str">
        <f t="shared" si="411"/>
        <v>NA</v>
      </c>
      <c r="T783" s="35">
        <v>10</v>
      </c>
      <c r="U783" s="35">
        <v>30</v>
      </c>
      <c r="V783" s="41">
        <v>349</v>
      </c>
      <c r="W783" s="35">
        <v>51.2</v>
      </c>
      <c r="X783" s="35">
        <v>42.2</v>
      </c>
      <c r="Y783" s="41">
        <v>1.2</v>
      </c>
      <c r="Z783" s="35">
        <f t="shared" si="397"/>
        <v>0.12</v>
      </c>
      <c r="AA783" s="42">
        <f t="shared" si="417"/>
        <v>0</v>
      </c>
      <c r="AB783" s="37">
        <f t="shared" si="418"/>
        <v>0</v>
      </c>
      <c r="AC783" s="37">
        <f t="shared" si="419"/>
        <v>0</v>
      </c>
      <c r="AD783" s="42" t="e">
        <f>VALUE(TEXT(((AA783*'TOX and EXPO INPUTS'!$F$13)/'TOX and EXPO INPUTS'!$E$27),"0.00E+00"))</f>
        <v>#DIV/0!</v>
      </c>
      <c r="AE783" s="37" t="e">
        <f>VALUE(TEXT(((AB783*'TOX and EXPO INPUTS'!$F$13)/'TOX and EXPO INPUTS'!$E$27),"0.00E+00"))</f>
        <v>#DIV/0!</v>
      </c>
      <c r="AF783" s="37" t="e">
        <f>VALUE(TEXT(((AC783*'TOX and EXPO INPUTS'!$F$13)/'TOX and EXPO INPUTS'!$E$27),"0.00E+00"))</f>
        <v>#DIV/0!</v>
      </c>
      <c r="AG783" s="42" t="e">
        <f>IF($E783="ST",VALUE(TEXT(('TOX and EXPO INPUTS'!$F$7/AD783),"0.0E+00")),IF($E783="IT",VALUE(TEXT(('TOX and EXPO INPUTS'!$F$10/AD783),"0.0E+00"))))</f>
        <v>#DIV/0!</v>
      </c>
      <c r="AH783" s="37" t="e">
        <f>IF($E783="ST",VALUE(TEXT(('TOX and EXPO INPUTS'!$F$7/AE783),"0.0E+00")),IF($E783="IT",VALUE(TEXT(('TOX and EXPO INPUTS'!$F$10/AE783),"0.0E+00"))))</f>
        <v>#DIV/0!</v>
      </c>
      <c r="AI783" s="37" t="e">
        <f>IF($E783="ST",VALUE(TEXT(('TOX and EXPO INPUTS'!$F$7/AF783),"0.0E+00")),IF($E783="IT",VALUE(TEXT(('TOX and EXPO INPUTS'!$F$10/AF783),"0.0E+00"))))</f>
        <v>#DIV/0!</v>
      </c>
      <c r="AJ783" s="42">
        <f t="shared" si="412"/>
        <v>0</v>
      </c>
      <c r="AK783" s="37">
        <f t="shared" si="413"/>
        <v>0</v>
      </c>
      <c r="AL783" s="42" t="e">
        <f>VALUE(TEXT(((AJ783*'TOX and EXPO INPUTS'!$F$21)/'TOX and EXPO INPUTS'!$E$29),"0.00E+00"))</f>
        <v>#DIV/0!</v>
      </c>
      <c r="AM783" s="37" t="e">
        <f>VALUE(TEXT(((AK783*'TOX and EXPO INPUTS'!$F$21)/'TOX and EXPO INPUTS'!$E$29),"0.00E+00"))</f>
        <v>#DIV/0!</v>
      </c>
      <c r="AN783" s="42" t="e">
        <f>IF($E783="ST",VALUE(TEXT(('TOX and EXPO INPUTS'!$F$15/AL783),"0.0E+00")),IF($E783="IT",VALUE(TEXT(('TOX and EXPO INPUTS'!$F$18/AL783),"0.0E+00"))))</f>
        <v>#DIV/0!</v>
      </c>
      <c r="AO783" s="37" t="e">
        <f>IF($E783="ST",VALUE(TEXT(('TOX and EXPO INPUTS'!$F$15/AM783),"0.0E+00")),IF($E783="IT",VALUE(TEXT(('TOX and EXPO INPUTS'!$F$18/AM783),"0.0E+00"))))</f>
        <v>#DIV/0!</v>
      </c>
      <c r="AP783" s="42" t="e">
        <f t="shared" si="385"/>
        <v>#DIV/0!</v>
      </c>
      <c r="AQ783" s="37" t="e">
        <f t="shared" si="386"/>
        <v>#DIV/0!</v>
      </c>
      <c r="AR783" s="37" t="e">
        <f t="shared" si="387"/>
        <v>#DIV/0!</v>
      </c>
      <c r="AS783" s="37" t="e">
        <f t="shared" si="388"/>
        <v>#DIV/0!</v>
      </c>
      <c r="AT783" s="37" t="e">
        <f t="shared" si="389"/>
        <v>#DIV/0!</v>
      </c>
      <c r="AU783" s="37" t="e">
        <f t="shared" si="390"/>
        <v>#DIV/0!</v>
      </c>
      <c r="AV783" s="42" t="e">
        <f t="shared" si="391"/>
        <v>#DIV/0!</v>
      </c>
      <c r="AW783" s="37" t="e">
        <f t="shared" si="392"/>
        <v>#DIV/0!</v>
      </c>
      <c r="AX783" s="37" t="e">
        <f t="shared" si="393"/>
        <v>#DIV/0!</v>
      </c>
      <c r="AY783" s="37" t="e">
        <f t="shared" si="394"/>
        <v>#DIV/0!</v>
      </c>
      <c r="AZ783" s="37" t="e">
        <f t="shared" si="395"/>
        <v>#DIV/0!</v>
      </c>
      <c r="BA783" s="37" t="e">
        <f t="shared" si="396"/>
        <v>#DIV/0!</v>
      </c>
      <c r="BB783" s="42" t="e">
        <f>IF($E783="ST",VALUE(TEXT((1/(('TOX and EXPO INPUTS'!$F$9/AG783)+('TOX and EXPO INPUTS'!$F$17/AN783))),"0.0E+00")),IF($E783="IT",VALUE(TEXT((1/(('TOX and EXPO INPUTS'!$F$12/AG783)+('TOX and EXPO INPUTS'!$F$20/AN783))),"0.0E+00"))))</f>
        <v>#DIV/0!</v>
      </c>
      <c r="BC783" s="37" t="e">
        <f>IF($E783="ST",VALUE(TEXT((1/(('TOX and EXPO INPUTS'!$F$9/AH783)+('TOX and EXPO INPUTS'!$F$17/AN783))),"0.0E+00")),IF($E783="IT",VALUE(TEXT((1/(('TOX and EXPO INPUTS'!$F$12/AH783)+('TOX and EXPO INPUTS'!$F$20/AN783))),"0.0E+00"))))</f>
        <v>#DIV/0!</v>
      </c>
      <c r="BD783" s="37" t="e">
        <f>IF($E783="ST",VALUE(TEXT((1/(('TOX and EXPO INPUTS'!$F$9/AI783)+('TOX and EXPO INPUTS'!$F$17/AN783))),"0.0E+00")),IF($E783="IT",VALUE(TEXT((1/(('TOX and EXPO INPUTS'!$F$12/AI783)+('TOX and EXPO INPUTS'!$F$20/AN783))),"0.0E+00"))))</f>
        <v>#DIV/0!</v>
      </c>
      <c r="BE783" s="37" t="e">
        <f>IF($E783="ST",VALUE(TEXT((1/(('TOX and EXPO INPUTS'!$F$9/AG783)+('TOX and EXPO INPUTS'!$F$17/AO783))),"0.0E+00")),IF($E783="IT",VALUE(TEXT((1/(('TOX and EXPO INPUTS'!$F$12/AG783)+('TOX and EXPO INPUTS'!$F$20/AO783))),"0.0E+00"))))</f>
        <v>#DIV/0!</v>
      </c>
      <c r="BF783" s="37" t="e">
        <f>IF($E783="ST",VALUE(TEXT((1/(('TOX and EXPO INPUTS'!$F$9/AH783)+('TOX and EXPO INPUTS'!$F$17/AO783))),"0.0E+00")),IF($E783="IT",VALUE(TEXT((1/(('TOX and EXPO INPUTS'!$F$12/AH783)+('TOX and EXPO INPUTS'!$F$20/AO783))),"0.0E+00"))))</f>
        <v>#DIV/0!</v>
      </c>
      <c r="BG783" s="37" t="e">
        <f>IF($E783="ST",VALUE(TEXT((1/(('TOX and EXPO INPUTS'!$F$9/AI783)+('TOX and EXPO INPUTS'!$F$17/AO783))),"0.0E+00")),IF($E783="IT",VALUE(TEXT((1/(('TOX and EXPO INPUTS'!$F$12/AI783)+('TOX and EXPO INPUTS'!$F$20/AO783))),"0.0E+00"))))</f>
        <v>#DIV/0!</v>
      </c>
      <c r="BH783" s="42" t="e">
        <f>VALUE(TEXT((AD783*$T783/365*'TOX and EXPO INPUTS'!$E$33/'TOX and EXPO INPUTS'!$E$34),"0.00E+00"))</f>
        <v>#DIV/0!</v>
      </c>
      <c r="BI783" s="37" t="e">
        <f>VALUE(TEXT((AE783*$T783/365*'TOX and EXPO INPUTS'!$E$33/'TOX and EXPO INPUTS'!$E$34),"0.00E+00"))</f>
        <v>#DIV/0!</v>
      </c>
      <c r="BJ783" s="37" t="e">
        <f>VALUE(TEXT((AF783*$T783/365*'TOX and EXPO INPUTS'!$E$33/'TOX and EXPO INPUTS'!$E$34),"0.00E+00"))</f>
        <v>#DIV/0!</v>
      </c>
      <c r="BK783" s="42" t="e">
        <f>VALUE(TEXT((AD783*$U783/365*'TOX and EXPO INPUTS'!$E$33/'TOX and EXPO INPUTS'!$E$34),"0.00E+00"))</f>
        <v>#DIV/0!</v>
      </c>
      <c r="BL783" s="37" t="e">
        <f>VALUE(TEXT((AE783*$U783/365*'TOX and EXPO INPUTS'!$E$33/'TOX and EXPO INPUTS'!$E$34),"0.00E+00"))</f>
        <v>#DIV/0!</v>
      </c>
      <c r="BM783" s="37" t="e">
        <f>VALUE(TEXT((AF783*$U783/365*'TOX and EXPO INPUTS'!$E$33/'TOX and EXPO INPUTS'!$E$34),"0.00E+00"))</f>
        <v>#DIV/0!</v>
      </c>
      <c r="BN783" s="42" t="e">
        <f>VALUE(TEXT((AL783*$T783/365*'TOX and EXPO INPUTS'!$E$33/'TOX and EXPO INPUTS'!$E$34),"0.00E+00"))</f>
        <v>#DIV/0!</v>
      </c>
      <c r="BO783" s="37" t="e">
        <f>VALUE(TEXT((AM783*$T783/365*'TOX and EXPO INPUTS'!$E$33/'TOX and EXPO INPUTS'!$E$34),"0.00E+00"))</f>
        <v>#DIV/0!</v>
      </c>
      <c r="BP783" s="42" t="e">
        <f>VALUE(TEXT((AL783*$U783/365*'TOX and EXPO INPUTS'!$E$33/'TOX and EXPO INPUTS'!$E$34),"0.00E+00"))</f>
        <v>#DIV/0!</v>
      </c>
      <c r="BQ783" s="37" t="e">
        <f>VALUE(TEXT((AM783*$U783/365*'TOX and EXPO INPUTS'!$E$33/'TOX and EXPO INPUTS'!$E$34),"0.00E+00"))</f>
        <v>#DIV/0!</v>
      </c>
      <c r="BR783" s="42" t="e">
        <f>VALUE(TEXT((AP783*$T783/365*'TOX and EXPO INPUTS'!$E$33/'TOX and EXPO INPUTS'!$E$34),"0.00E+00"))</f>
        <v>#DIV/0!</v>
      </c>
      <c r="BS783" s="37" t="e">
        <f>VALUE(TEXT((AQ783*$T783/365*'TOX and EXPO INPUTS'!$E$33/'TOX and EXPO INPUTS'!$E$34),"0.00E+00"))</f>
        <v>#DIV/0!</v>
      </c>
      <c r="BT783" s="37" t="e">
        <f>VALUE(TEXT((AR783*$T783/365*'TOX and EXPO INPUTS'!$E$33/'TOX and EXPO INPUTS'!$E$34),"0.00E+00"))</f>
        <v>#DIV/0!</v>
      </c>
      <c r="BU783" s="37" t="e">
        <f>VALUE(TEXT((AS783*$T783/365*'TOX and EXPO INPUTS'!$E$33/'TOX and EXPO INPUTS'!$E$34),"0.00E+00"))</f>
        <v>#DIV/0!</v>
      </c>
      <c r="BV783" s="37" t="e">
        <f>VALUE(TEXT((AT783*$T783/365*'TOX and EXPO INPUTS'!$E$33/'TOX and EXPO INPUTS'!$E$34),"0.00E+00"))</f>
        <v>#DIV/0!</v>
      </c>
      <c r="BW783" s="37" t="e">
        <f>VALUE(TEXT((AU783*$T783/365*'TOX and EXPO INPUTS'!$E$33/'TOX and EXPO INPUTS'!$E$34),"0.00E+00"))</f>
        <v>#DIV/0!</v>
      </c>
      <c r="BX783" s="42" t="e">
        <f>VALUE(TEXT((AP783*$U783/365*'TOX and EXPO INPUTS'!$E$33/'TOX and EXPO INPUTS'!$E$34),"0.00E+00"))</f>
        <v>#DIV/0!</v>
      </c>
      <c r="BY783" s="37" t="e">
        <f>VALUE(TEXT((AQ783*$U783/365*'TOX and EXPO INPUTS'!$E$33/'TOX and EXPO INPUTS'!$E$34),"0.00E+00"))</f>
        <v>#DIV/0!</v>
      </c>
      <c r="BZ783" s="37" t="e">
        <f>VALUE(TEXT((AR783*$U783/365*'TOX and EXPO INPUTS'!$E$33/'TOX and EXPO INPUTS'!$E$34),"0.00E+00"))</f>
        <v>#DIV/0!</v>
      </c>
      <c r="CA783" s="37" t="e">
        <f>VALUE(TEXT((AS783*$U783/365*'TOX and EXPO INPUTS'!$E$33/'TOX and EXPO INPUTS'!$E$34),"0.00E+00"))</f>
        <v>#DIV/0!</v>
      </c>
      <c r="CB783" s="37" t="e">
        <f>VALUE(TEXT((AT783*$U783/365*'TOX and EXPO INPUTS'!$E$33/'TOX and EXPO INPUTS'!$E$34),"0.00E+00"))</f>
        <v>#DIV/0!</v>
      </c>
      <c r="CC783" s="37" t="e">
        <f>VALUE(TEXT((AU783*$U783/365*'TOX and EXPO INPUTS'!$E$33/'TOX and EXPO INPUTS'!$E$34),"0.00E+00"))</f>
        <v>#DIV/0!</v>
      </c>
      <c r="CD783" s="58" t="e">
        <f>VALUE(TEXT((BR783*'TOX and EXPO INPUTS'!$F$23),"0.00E+00"))</f>
        <v>#DIV/0!</v>
      </c>
      <c r="CE783" s="57" t="e">
        <f>VALUE(TEXT((BS783*'TOX and EXPO INPUTS'!$F$23),"0.00E+00"))</f>
        <v>#DIV/0!</v>
      </c>
      <c r="CF783" s="57" t="e">
        <f>VALUE(TEXT((BT783*'TOX and EXPO INPUTS'!$F$23),"0.00E+00"))</f>
        <v>#DIV/0!</v>
      </c>
      <c r="CG783" s="57" t="e">
        <f>VALUE(TEXT((BU783*'TOX and EXPO INPUTS'!$F$23),"0.00E+00"))</f>
        <v>#DIV/0!</v>
      </c>
      <c r="CH783" s="57" t="e">
        <f>VALUE(TEXT((BV783*'TOX and EXPO INPUTS'!$F$23),"0.00E+00"))</f>
        <v>#DIV/0!</v>
      </c>
      <c r="CI783" s="57" t="e">
        <f>VALUE(TEXT((BW783*'TOX and EXPO INPUTS'!$F$23),"0.00E+00"))</f>
        <v>#DIV/0!</v>
      </c>
      <c r="CJ783" s="58" t="e">
        <f>VALUE(TEXT((BX783*'TOX and EXPO INPUTS'!$F$23),"0.00E+00"))</f>
        <v>#DIV/0!</v>
      </c>
      <c r="CK783" s="57" t="e">
        <f>VALUE(TEXT((BY783*'TOX and EXPO INPUTS'!$F$23),"0.00E+00"))</f>
        <v>#DIV/0!</v>
      </c>
      <c r="CL783" s="57" t="e">
        <f>VALUE(TEXT((BZ783*'TOX and EXPO INPUTS'!$F$23),"0.00E+00"))</f>
        <v>#DIV/0!</v>
      </c>
      <c r="CM783" s="57" t="e">
        <f>VALUE(TEXT((CA783*'TOX and EXPO INPUTS'!$F$23),"0.00E+00"))</f>
        <v>#DIV/0!</v>
      </c>
      <c r="CN783" s="57" t="e">
        <f>VALUE(TEXT((CB783*'TOX and EXPO INPUTS'!$F$23),"0.00E+00"))</f>
        <v>#DIV/0!</v>
      </c>
      <c r="CO783" s="57" t="e">
        <f>VALUE(TEXT((CC783*'TOX and EXPO INPUTS'!$F$23),"0.00E+00"))</f>
        <v>#DIV/0!</v>
      </c>
      <c r="CP783" s="38" t="s">
        <v>106</v>
      </c>
      <c r="CQ783" s="34" t="s">
        <v>107</v>
      </c>
      <c r="CR783" s="34" t="s">
        <v>108</v>
      </c>
      <c r="CS783" s="39" t="s">
        <v>109</v>
      </c>
    </row>
    <row r="784" spans="1:97" ht="48" customHeight="1" x14ac:dyDescent="0.25">
      <c r="A784" s="34" t="s">
        <v>98</v>
      </c>
      <c r="B784" s="34" t="s">
        <v>99</v>
      </c>
      <c r="C784" s="34" t="s">
        <v>100</v>
      </c>
      <c r="D784" s="34" t="s">
        <v>110</v>
      </c>
      <c r="E784" s="39" t="s">
        <v>112</v>
      </c>
      <c r="F784" s="40" t="s">
        <v>184</v>
      </c>
      <c r="G784" s="43"/>
      <c r="H784" s="36" t="s">
        <v>104</v>
      </c>
      <c r="I784" s="67"/>
      <c r="J784" s="36" t="s">
        <v>105</v>
      </c>
      <c r="K784" s="100">
        <f>VLOOKUP(F784,'Amount Seed Planted_variables'!$A$3:$I$74,2,0)</f>
        <v>1500</v>
      </c>
      <c r="L784" s="100">
        <f>VLOOKUP(F784,'Amount Seed Planted_variables'!$A$3:$I$74,3,0)</f>
        <v>3600</v>
      </c>
      <c r="M784" s="36">
        <f t="shared" si="414"/>
        <v>0</v>
      </c>
      <c r="N784" s="35">
        <f t="shared" si="415"/>
        <v>0</v>
      </c>
      <c r="O784" s="101">
        <v>200000</v>
      </c>
      <c r="P784" s="93">
        <f>VLOOKUP(F784,'Amount Seed Planted_variables'!$A$3:$I$74,4,0)</f>
        <v>250000</v>
      </c>
      <c r="Q784" s="93">
        <f>VLOOKUP(F784,'Amount Seed Planted_variables'!$A$3:$I$74,7,0)</f>
        <v>200</v>
      </c>
      <c r="R784" s="93">
        <f>VLOOKUP(F784,'Amount Seed Planted_variables'!$A$3:$I$74,8,0)</f>
        <v>50000000</v>
      </c>
      <c r="S784" s="87" t="str">
        <f t="shared" si="411"/>
        <v>NA</v>
      </c>
      <c r="T784" s="35">
        <v>10</v>
      </c>
      <c r="U784" s="35">
        <v>30</v>
      </c>
      <c r="V784" s="41">
        <v>68</v>
      </c>
      <c r="W784" s="35">
        <v>16.899999999999999</v>
      </c>
      <c r="X784" s="35">
        <v>13.1</v>
      </c>
      <c r="Y784" s="41">
        <v>3.6</v>
      </c>
      <c r="Z784" s="35">
        <f t="shared" si="397"/>
        <v>0.36000000000000004</v>
      </c>
      <c r="AA784" s="42">
        <f t="shared" si="417"/>
        <v>0</v>
      </c>
      <c r="AB784" s="37">
        <f t="shared" si="418"/>
        <v>0</v>
      </c>
      <c r="AC784" s="37">
        <f t="shared" si="419"/>
        <v>0</v>
      </c>
      <c r="AD784" s="42" t="e">
        <f>VALUE(TEXT(((AA784*'TOX and EXPO INPUTS'!$F$13)/'TOX and EXPO INPUTS'!$E$27),"0.00E+00"))</f>
        <v>#DIV/0!</v>
      </c>
      <c r="AE784" s="37" t="e">
        <f>VALUE(TEXT(((AB784*'TOX and EXPO INPUTS'!$F$13)/'TOX and EXPO INPUTS'!$E$27),"0.00E+00"))</f>
        <v>#DIV/0!</v>
      </c>
      <c r="AF784" s="37" t="e">
        <f>VALUE(TEXT(((AC784*'TOX and EXPO INPUTS'!$F$13)/'TOX and EXPO INPUTS'!$E$27),"0.00E+00"))</f>
        <v>#DIV/0!</v>
      </c>
      <c r="AG784" s="42" t="e">
        <f>IF($E784="ST",VALUE(TEXT(('TOX and EXPO INPUTS'!$F$7/AD784),"0.0E+00")),IF($E784="IT",VALUE(TEXT(('TOX and EXPO INPUTS'!$F$10/AD784),"0.0E+00"))))</f>
        <v>#DIV/0!</v>
      </c>
      <c r="AH784" s="37" t="e">
        <f>IF($E784="ST",VALUE(TEXT(('TOX and EXPO INPUTS'!$F$7/AE784),"0.0E+00")),IF($E784="IT",VALUE(TEXT(('TOX and EXPO INPUTS'!$F$10/AE784),"0.0E+00"))))</f>
        <v>#DIV/0!</v>
      </c>
      <c r="AI784" s="37" t="e">
        <f>IF($E784="ST",VALUE(TEXT(('TOX and EXPO INPUTS'!$F$7/AF784),"0.0E+00")),IF($E784="IT",VALUE(TEXT(('TOX and EXPO INPUTS'!$F$10/AF784),"0.0E+00"))))</f>
        <v>#DIV/0!</v>
      </c>
      <c r="AJ784" s="42">
        <f t="shared" si="412"/>
        <v>0</v>
      </c>
      <c r="AK784" s="37">
        <f t="shared" si="413"/>
        <v>0</v>
      </c>
      <c r="AL784" s="42" t="e">
        <f>VALUE(TEXT(((AJ784*'TOX and EXPO INPUTS'!$F$21)/'TOX and EXPO INPUTS'!$E$29),"0.00E+00"))</f>
        <v>#DIV/0!</v>
      </c>
      <c r="AM784" s="37" t="e">
        <f>VALUE(TEXT(((AK784*'TOX and EXPO INPUTS'!$F$21)/'TOX and EXPO INPUTS'!$E$29),"0.00E+00"))</f>
        <v>#DIV/0!</v>
      </c>
      <c r="AN784" s="42" t="e">
        <f>IF($E784="ST",VALUE(TEXT(('TOX and EXPO INPUTS'!$F$15/AL784),"0.0E+00")),IF($E784="IT",VALUE(TEXT(('TOX and EXPO INPUTS'!$F$18/AL784),"0.0E+00"))))</f>
        <v>#DIV/0!</v>
      </c>
      <c r="AO784" s="37" t="e">
        <f>IF($E784="ST",VALUE(TEXT(('TOX and EXPO INPUTS'!$F$15/AM784),"0.0E+00")),IF($E784="IT",VALUE(TEXT(('TOX and EXPO INPUTS'!$F$18/AM784),"0.0E+00"))))</f>
        <v>#DIV/0!</v>
      </c>
      <c r="AP784" s="42" t="e">
        <f t="shared" si="385"/>
        <v>#DIV/0!</v>
      </c>
      <c r="AQ784" s="37" t="e">
        <f t="shared" si="386"/>
        <v>#DIV/0!</v>
      </c>
      <c r="AR784" s="37" t="e">
        <f t="shared" si="387"/>
        <v>#DIV/0!</v>
      </c>
      <c r="AS784" s="37" t="e">
        <f t="shared" si="388"/>
        <v>#DIV/0!</v>
      </c>
      <c r="AT784" s="37" t="e">
        <f t="shared" si="389"/>
        <v>#DIV/0!</v>
      </c>
      <c r="AU784" s="37" t="e">
        <f t="shared" si="390"/>
        <v>#DIV/0!</v>
      </c>
      <c r="AV784" s="42" t="e">
        <f t="shared" si="391"/>
        <v>#DIV/0!</v>
      </c>
      <c r="AW784" s="37" t="e">
        <f t="shared" si="392"/>
        <v>#DIV/0!</v>
      </c>
      <c r="AX784" s="37" t="e">
        <f t="shared" si="393"/>
        <v>#DIV/0!</v>
      </c>
      <c r="AY784" s="37" t="e">
        <f t="shared" si="394"/>
        <v>#DIV/0!</v>
      </c>
      <c r="AZ784" s="37" t="e">
        <f t="shared" si="395"/>
        <v>#DIV/0!</v>
      </c>
      <c r="BA784" s="37" t="e">
        <f t="shared" si="396"/>
        <v>#DIV/0!</v>
      </c>
      <c r="BB784" s="42" t="e">
        <f>IF($E784="ST",VALUE(TEXT((1/(('TOX and EXPO INPUTS'!$F$9/AG784)+('TOX and EXPO INPUTS'!$F$17/AN784))),"0.0E+00")),IF($E784="IT",VALUE(TEXT((1/(('TOX and EXPO INPUTS'!$F$12/AG784)+('TOX and EXPO INPUTS'!$F$20/AN784))),"0.0E+00"))))</f>
        <v>#DIV/0!</v>
      </c>
      <c r="BC784" s="37" t="e">
        <f>IF($E784="ST",VALUE(TEXT((1/(('TOX and EXPO INPUTS'!$F$9/AH784)+('TOX and EXPO INPUTS'!$F$17/AN784))),"0.0E+00")),IF($E784="IT",VALUE(TEXT((1/(('TOX and EXPO INPUTS'!$F$12/AH784)+('TOX and EXPO INPUTS'!$F$20/AN784))),"0.0E+00"))))</f>
        <v>#DIV/0!</v>
      </c>
      <c r="BD784" s="37" t="e">
        <f>IF($E784="ST",VALUE(TEXT((1/(('TOX and EXPO INPUTS'!$F$9/AI784)+('TOX and EXPO INPUTS'!$F$17/AN784))),"0.0E+00")),IF($E784="IT",VALUE(TEXT((1/(('TOX and EXPO INPUTS'!$F$12/AI784)+('TOX and EXPO INPUTS'!$F$20/AN784))),"0.0E+00"))))</f>
        <v>#DIV/0!</v>
      </c>
      <c r="BE784" s="37" t="e">
        <f>IF($E784="ST",VALUE(TEXT((1/(('TOX and EXPO INPUTS'!$F$9/AG784)+('TOX and EXPO INPUTS'!$F$17/AO784))),"0.0E+00")),IF($E784="IT",VALUE(TEXT((1/(('TOX and EXPO INPUTS'!$F$12/AG784)+('TOX and EXPO INPUTS'!$F$20/AO784))),"0.0E+00"))))</f>
        <v>#DIV/0!</v>
      </c>
      <c r="BF784" s="37" t="e">
        <f>IF($E784="ST",VALUE(TEXT((1/(('TOX and EXPO INPUTS'!$F$9/AH784)+('TOX and EXPO INPUTS'!$F$17/AO784))),"0.0E+00")),IF($E784="IT",VALUE(TEXT((1/(('TOX and EXPO INPUTS'!$F$12/AH784)+('TOX and EXPO INPUTS'!$F$20/AO784))),"0.0E+00"))))</f>
        <v>#DIV/0!</v>
      </c>
      <c r="BG784" s="37" t="e">
        <f>IF($E784="ST",VALUE(TEXT((1/(('TOX and EXPO INPUTS'!$F$9/AI784)+('TOX and EXPO INPUTS'!$F$17/AO784))),"0.0E+00")),IF($E784="IT",VALUE(TEXT((1/(('TOX and EXPO INPUTS'!$F$12/AI784)+('TOX and EXPO INPUTS'!$F$20/AO784))),"0.0E+00"))))</f>
        <v>#DIV/0!</v>
      </c>
      <c r="BH784" s="42" t="e">
        <f>VALUE(TEXT((AD784*$T784/365*'TOX and EXPO INPUTS'!$E$33/'TOX and EXPO INPUTS'!$E$34),"0.00E+00"))</f>
        <v>#DIV/0!</v>
      </c>
      <c r="BI784" s="37" t="e">
        <f>VALUE(TEXT((AE784*$T784/365*'TOX and EXPO INPUTS'!$E$33/'TOX and EXPO INPUTS'!$E$34),"0.00E+00"))</f>
        <v>#DIV/0!</v>
      </c>
      <c r="BJ784" s="37" t="e">
        <f>VALUE(TEXT((AF784*$T784/365*'TOX and EXPO INPUTS'!$E$33/'TOX and EXPO INPUTS'!$E$34),"0.00E+00"))</f>
        <v>#DIV/0!</v>
      </c>
      <c r="BK784" s="42" t="e">
        <f>VALUE(TEXT((AD784*$U784/365*'TOX and EXPO INPUTS'!$E$33/'TOX and EXPO INPUTS'!$E$34),"0.00E+00"))</f>
        <v>#DIV/0!</v>
      </c>
      <c r="BL784" s="37" t="e">
        <f>VALUE(TEXT((AE784*$U784/365*'TOX and EXPO INPUTS'!$E$33/'TOX and EXPO INPUTS'!$E$34),"0.00E+00"))</f>
        <v>#DIV/0!</v>
      </c>
      <c r="BM784" s="37" t="e">
        <f>VALUE(TEXT((AF784*$U784/365*'TOX and EXPO INPUTS'!$E$33/'TOX and EXPO INPUTS'!$E$34),"0.00E+00"))</f>
        <v>#DIV/0!</v>
      </c>
      <c r="BN784" s="42" t="e">
        <f>VALUE(TEXT((AL784*$T784/365*'TOX and EXPO INPUTS'!$E$33/'TOX and EXPO INPUTS'!$E$34),"0.00E+00"))</f>
        <v>#DIV/0!</v>
      </c>
      <c r="BO784" s="37" t="e">
        <f>VALUE(TEXT((AM784*$T784/365*'TOX and EXPO INPUTS'!$E$33/'TOX and EXPO INPUTS'!$E$34),"0.00E+00"))</f>
        <v>#DIV/0!</v>
      </c>
      <c r="BP784" s="42" t="e">
        <f>VALUE(TEXT((AL784*$U784/365*'TOX and EXPO INPUTS'!$E$33/'TOX and EXPO INPUTS'!$E$34),"0.00E+00"))</f>
        <v>#DIV/0!</v>
      </c>
      <c r="BQ784" s="37" t="e">
        <f>VALUE(TEXT((AM784*$U784/365*'TOX and EXPO INPUTS'!$E$33/'TOX and EXPO INPUTS'!$E$34),"0.00E+00"))</f>
        <v>#DIV/0!</v>
      </c>
      <c r="BR784" s="42" t="e">
        <f>VALUE(TEXT((AP784*$T784/365*'TOX and EXPO INPUTS'!$E$33/'TOX and EXPO INPUTS'!$E$34),"0.00E+00"))</f>
        <v>#DIV/0!</v>
      </c>
      <c r="BS784" s="37" t="e">
        <f>VALUE(TEXT((AQ784*$T784/365*'TOX and EXPO INPUTS'!$E$33/'TOX and EXPO INPUTS'!$E$34),"0.00E+00"))</f>
        <v>#DIV/0!</v>
      </c>
      <c r="BT784" s="37" t="e">
        <f>VALUE(TEXT((AR784*$T784/365*'TOX and EXPO INPUTS'!$E$33/'TOX and EXPO INPUTS'!$E$34),"0.00E+00"))</f>
        <v>#DIV/0!</v>
      </c>
      <c r="BU784" s="37" t="e">
        <f>VALUE(TEXT((AS784*$T784/365*'TOX and EXPO INPUTS'!$E$33/'TOX and EXPO INPUTS'!$E$34),"0.00E+00"))</f>
        <v>#DIV/0!</v>
      </c>
      <c r="BV784" s="37" t="e">
        <f>VALUE(TEXT((AT784*$T784/365*'TOX and EXPO INPUTS'!$E$33/'TOX and EXPO INPUTS'!$E$34),"0.00E+00"))</f>
        <v>#DIV/0!</v>
      </c>
      <c r="BW784" s="37" t="e">
        <f>VALUE(TEXT((AU784*$T784/365*'TOX and EXPO INPUTS'!$E$33/'TOX and EXPO INPUTS'!$E$34),"0.00E+00"))</f>
        <v>#DIV/0!</v>
      </c>
      <c r="BX784" s="42" t="e">
        <f>VALUE(TEXT((AP784*$U784/365*'TOX and EXPO INPUTS'!$E$33/'TOX and EXPO INPUTS'!$E$34),"0.00E+00"))</f>
        <v>#DIV/0!</v>
      </c>
      <c r="BY784" s="37" t="e">
        <f>VALUE(TEXT((AQ784*$U784/365*'TOX and EXPO INPUTS'!$E$33/'TOX and EXPO INPUTS'!$E$34),"0.00E+00"))</f>
        <v>#DIV/0!</v>
      </c>
      <c r="BZ784" s="37" t="e">
        <f>VALUE(TEXT((AR784*$U784/365*'TOX and EXPO INPUTS'!$E$33/'TOX and EXPO INPUTS'!$E$34),"0.00E+00"))</f>
        <v>#DIV/0!</v>
      </c>
      <c r="CA784" s="37" t="e">
        <f>VALUE(TEXT((AS784*$U784/365*'TOX and EXPO INPUTS'!$E$33/'TOX and EXPO INPUTS'!$E$34),"0.00E+00"))</f>
        <v>#DIV/0!</v>
      </c>
      <c r="CB784" s="37" t="e">
        <f>VALUE(TEXT((AT784*$U784/365*'TOX and EXPO INPUTS'!$E$33/'TOX and EXPO INPUTS'!$E$34),"0.00E+00"))</f>
        <v>#DIV/0!</v>
      </c>
      <c r="CC784" s="37" t="e">
        <f>VALUE(TEXT((AU784*$U784/365*'TOX and EXPO INPUTS'!$E$33/'TOX and EXPO INPUTS'!$E$34),"0.00E+00"))</f>
        <v>#DIV/0!</v>
      </c>
      <c r="CD784" s="58" t="e">
        <f>VALUE(TEXT((BR784*'TOX and EXPO INPUTS'!$F$23),"0.00E+00"))</f>
        <v>#DIV/0!</v>
      </c>
      <c r="CE784" s="57" t="e">
        <f>VALUE(TEXT((BS784*'TOX and EXPO INPUTS'!$F$23),"0.00E+00"))</f>
        <v>#DIV/0!</v>
      </c>
      <c r="CF784" s="57" t="e">
        <f>VALUE(TEXT((BT784*'TOX and EXPO INPUTS'!$F$23),"0.00E+00"))</f>
        <v>#DIV/0!</v>
      </c>
      <c r="CG784" s="57" t="e">
        <f>VALUE(TEXT((BU784*'TOX and EXPO INPUTS'!$F$23),"0.00E+00"))</f>
        <v>#DIV/0!</v>
      </c>
      <c r="CH784" s="57" t="e">
        <f>VALUE(TEXT((BV784*'TOX and EXPO INPUTS'!$F$23),"0.00E+00"))</f>
        <v>#DIV/0!</v>
      </c>
      <c r="CI784" s="57" t="e">
        <f>VALUE(TEXT((BW784*'TOX and EXPO INPUTS'!$F$23),"0.00E+00"))</f>
        <v>#DIV/0!</v>
      </c>
      <c r="CJ784" s="58" t="e">
        <f>VALUE(TEXT((BX784*'TOX and EXPO INPUTS'!$F$23),"0.00E+00"))</f>
        <v>#DIV/0!</v>
      </c>
      <c r="CK784" s="57" t="e">
        <f>VALUE(TEXT((BY784*'TOX and EXPO INPUTS'!$F$23),"0.00E+00"))</f>
        <v>#DIV/0!</v>
      </c>
      <c r="CL784" s="57" t="e">
        <f>VALUE(TEXT((BZ784*'TOX and EXPO INPUTS'!$F$23),"0.00E+00"))</f>
        <v>#DIV/0!</v>
      </c>
      <c r="CM784" s="57" t="e">
        <f>VALUE(TEXT((CA784*'TOX and EXPO INPUTS'!$F$23),"0.00E+00"))</f>
        <v>#DIV/0!</v>
      </c>
      <c r="CN784" s="57" t="e">
        <f>VALUE(TEXT((CB784*'TOX and EXPO INPUTS'!$F$23),"0.00E+00"))</f>
        <v>#DIV/0!</v>
      </c>
      <c r="CO784" s="57" t="e">
        <f>VALUE(TEXT((CC784*'TOX and EXPO INPUTS'!$F$23),"0.00E+00"))</f>
        <v>#DIV/0!</v>
      </c>
      <c r="CP784" s="38" t="s">
        <v>106</v>
      </c>
      <c r="CQ784" s="34" t="s">
        <v>107</v>
      </c>
      <c r="CR784" s="34" t="s">
        <v>108</v>
      </c>
      <c r="CS784" s="39" t="s">
        <v>109</v>
      </c>
    </row>
    <row r="785" spans="1:97" ht="48" customHeight="1" x14ac:dyDescent="0.25">
      <c r="A785" s="34" t="s">
        <v>98</v>
      </c>
      <c r="B785" s="34" t="s">
        <v>99</v>
      </c>
      <c r="C785" s="34" t="s">
        <v>100</v>
      </c>
      <c r="D785" s="34" t="s">
        <v>111</v>
      </c>
      <c r="E785" s="39" t="s">
        <v>112</v>
      </c>
      <c r="F785" s="40" t="s">
        <v>184</v>
      </c>
      <c r="G785" s="43"/>
      <c r="H785" s="36" t="s">
        <v>104</v>
      </c>
      <c r="I785" s="67"/>
      <c r="J785" s="36" t="s">
        <v>105</v>
      </c>
      <c r="K785" s="100">
        <f>VLOOKUP(F785,'Amount Seed Planted_variables'!$A$3:$I$74,2,0)</f>
        <v>1500</v>
      </c>
      <c r="L785" s="100">
        <f>VLOOKUP(F785,'Amount Seed Planted_variables'!$A$3:$I$74,3,0)</f>
        <v>3600</v>
      </c>
      <c r="M785" s="36">
        <f t="shared" si="414"/>
        <v>0</v>
      </c>
      <c r="N785" s="35">
        <f t="shared" si="415"/>
        <v>0</v>
      </c>
      <c r="O785" s="101">
        <v>200000</v>
      </c>
      <c r="P785" s="93">
        <f>VLOOKUP(F785,'Amount Seed Planted_variables'!$A$3:$I$74,4,0)</f>
        <v>250000</v>
      </c>
      <c r="Q785" s="93">
        <f>VLOOKUP(F785,'Amount Seed Planted_variables'!$A$3:$I$74,7,0)</f>
        <v>200</v>
      </c>
      <c r="R785" s="93">
        <f>VLOOKUP(F785,'Amount Seed Planted_variables'!$A$3:$I$74,8,0)</f>
        <v>50000000</v>
      </c>
      <c r="S785" s="87">
        <f t="shared" si="411"/>
        <v>2.5</v>
      </c>
      <c r="T785" s="35">
        <v>10</v>
      </c>
      <c r="U785" s="35">
        <v>30</v>
      </c>
      <c r="V785" s="41">
        <v>138210600</v>
      </c>
      <c r="W785" s="35">
        <v>23262800</v>
      </c>
      <c r="X785" s="35">
        <v>21238200</v>
      </c>
      <c r="Y785" s="41">
        <v>106100</v>
      </c>
      <c r="Z785" s="35">
        <f t="shared" si="397"/>
        <v>10610</v>
      </c>
      <c r="AA785" s="42">
        <f t="shared" si="417"/>
        <v>0</v>
      </c>
      <c r="AB785" s="37">
        <f t="shared" si="418"/>
        <v>0</v>
      </c>
      <c r="AC785" s="37">
        <f t="shared" si="419"/>
        <v>0</v>
      </c>
      <c r="AD785" s="42" t="e">
        <f>VALUE(TEXT(((AA785*'TOX and EXPO INPUTS'!$F$13)/'TOX and EXPO INPUTS'!$E$27),"0.00E+00"))</f>
        <v>#DIV/0!</v>
      </c>
      <c r="AE785" s="37" t="e">
        <f>VALUE(TEXT(((AB785*'TOX and EXPO INPUTS'!$F$13)/'TOX and EXPO INPUTS'!$E$27),"0.00E+00"))</f>
        <v>#DIV/0!</v>
      </c>
      <c r="AF785" s="37" t="e">
        <f>VALUE(TEXT(((AC785*'TOX and EXPO INPUTS'!$F$13)/'TOX and EXPO INPUTS'!$E$27),"0.00E+00"))</f>
        <v>#DIV/0!</v>
      </c>
      <c r="AG785" s="42" t="e">
        <f>IF($E785="ST",VALUE(TEXT(('TOX and EXPO INPUTS'!$F$7/AD785),"0.0E+00")),IF($E785="IT",VALUE(TEXT(('TOX and EXPO INPUTS'!$F$10/AD785),"0.0E+00"))))</f>
        <v>#DIV/0!</v>
      </c>
      <c r="AH785" s="37" t="e">
        <f>IF($E785="ST",VALUE(TEXT(('TOX and EXPO INPUTS'!$F$7/AE785),"0.0E+00")),IF($E785="IT",VALUE(TEXT(('TOX and EXPO INPUTS'!$F$10/AE785),"0.0E+00"))))</f>
        <v>#DIV/0!</v>
      </c>
      <c r="AI785" s="37" t="e">
        <f>IF($E785="ST",VALUE(TEXT(('TOX and EXPO INPUTS'!$F$7/AF785),"0.0E+00")),IF($E785="IT",VALUE(TEXT(('TOX and EXPO INPUTS'!$F$10/AF785),"0.0E+00"))))</f>
        <v>#DIV/0!</v>
      </c>
      <c r="AJ785" s="42">
        <f t="shared" si="412"/>
        <v>0</v>
      </c>
      <c r="AK785" s="37">
        <f t="shared" si="413"/>
        <v>0</v>
      </c>
      <c r="AL785" s="42" t="e">
        <f>VALUE(TEXT(((AJ785*'TOX and EXPO INPUTS'!$F$21)/'TOX and EXPO INPUTS'!$E$29),"0.00E+00"))</f>
        <v>#DIV/0!</v>
      </c>
      <c r="AM785" s="37" t="e">
        <f>VALUE(TEXT(((AK785*'TOX and EXPO INPUTS'!$F$21)/'TOX and EXPO INPUTS'!$E$29),"0.00E+00"))</f>
        <v>#DIV/0!</v>
      </c>
      <c r="AN785" s="42" t="e">
        <f>IF($E785="ST",VALUE(TEXT(('TOX and EXPO INPUTS'!$F$15/AL785),"0.0E+00")),IF($E785="IT",VALUE(TEXT(('TOX and EXPO INPUTS'!$F$18/AL785),"0.0E+00"))))</f>
        <v>#DIV/0!</v>
      </c>
      <c r="AO785" s="37" t="e">
        <f>IF($E785="ST",VALUE(TEXT(('TOX and EXPO INPUTS'!$F$15/AM785),"0.0E+00")),IF($E785="IT",VALUE(TEXT(('TOX and EXPO INPUTS'!$F$18/AM785),"0.0E+00"))))</f>
        <v>#DIV/0!</v>
      </c>
      <c r="AP785" s="42" t="e">
        <f t="shared" si="385"/>
        <v>#DIV/0!</v>
      </c>
      <c r="AQ785" s="37" t="e">
        <f t="shared" si="386"/>
        <v>#DIV/0!</v>
      </c>
      <c r="AR785" s="37" t="e">
        <f t="shared" si="387"/>
        <v>#DIV/0!</v>
      </c>
      <c r="AS785" s="37" t="e">
        <f t="shared" si="388"/>
        <v>#DIV/0!</v>
      </c>
      <c r="AT785" s="37" t="e">
        <f t="shared" si="389"/>
        <v>#DIV/0!</v>
      </c>
      <c r="AU785" s="37" t="e">
        <f t="shared" si="390"/>
        <v>#DIV/0!</v>
      </c>
      <c r="AV785" s="42" t="e">
        <f t="shared" si="391"/>
        <v>#DIV/0!</v>
      </c>
      <c r="AW785" s="37" t="e">
        <f t="shared" si="392"/>
        <v>#DIV/0!</v>
      </c>
      <c r="AX785" s="37" t="e">
        <f t="shared" si="393"/>
        <v>#DIV/0!</v>
      </c>
      <c r="AY785" s="37" t="e">
        <f t="shared" si="394"/>
        <v>#DIV/0!</v>
      </c>
      <c r="AZ785" s="37" t="e">
        <f t="shared" si="395"/>
        <v>#DIV/0!</v>
      </c>
      <c r="BA785" s="37" t="e">
        <f t="shared" si="396"/>
        <v>#DIV/0!</v>
      </c>
      <c r="BB785" s="42" t="e">
        <f>IF($E785="ST",VALUE(TEXT((1/(('TOX and EXPO INPUTS'!$F$9/AG785)+('TOX and EXPO INPUTS'!$F$17/AN785))),"0.0E+00")),IF($E785="IT",VALUE(TEXT((1/(('TOX and EXPO INPUTS'!$F$12/AG785)+('TOX and EXPO INPUTS'!$F$20/AN785))),"0.0E+00"))))</f>
        <v>#DIV/0!</v>
      </c>
      <c r="BC785" s="37" t="e">
        <f>IF($E785="ST",VALUE(TEXT((1/(('TOX and EXPO INPUTS'!$F$9/AH785)+('TOX and EXPO INPUTS'!$F$17/AN785))),"0.0E+00")),IF($E785="IT",VALUE(TEXT((1/(('TOX and EXPO INPUTS'!$F$12/AH785)+('TOX and EXPO INPUTS'!$F$20/AN785))),"0.0E+00"))))</f>
        <v>#DIV/0!</v>
      </c>
      <c r="BD785" s="37" t="e">
        <f>IF($E785="ST",VALUE(TEXT((1/(('TOX and EXPO INPUTS'!$F$9/AI785)+('TOX and EXPO INPUTS'!$F$17/AN785))),"0.0E+00")),IF($E785="IT",VALUE(TEXT((1/(('TOX and EXPO INPUTS'!$F$12/AI785)+('TOX and EXPO INPUTS'!$F$20/AN785))),"0.0E+00"))))</f>
        <v>#DIV/0!</v>
      </c>
      <c r="BE785" s="37" t="e">
        <f>IF($E785="ST",VALUE(TEXT((1/(('TOX and EXPO INPUTS'!$F$9/AG785)+('TOX and EXPO INPUTS'!$F$17/AO785))),"0.0E+00")),IF($E785="IT",VALUE(TEXT((1/(('TOX and EXPO INPUTS'!$F$12/AG785)+('TOX and EXPO INPUTS'!$F$20/AO785))),"0.0E+00"))))</f>
        <v>#DIV/0!</v>
      </c>
      <c r="BF785" s="37" t="e">
        <f>IF($E785="ST",VALUE(TEXT((1/(('TOX and EXPO INPUTS'!$F$9/AH785)+('TOX and EXPO INPUTS'!$F$17/AO785))),"0.0E+00")),IF($E785="IT",VALUE(TEXT((1/(('TOX and EXPO INPUTS'!$F$12/AH785)+('TOX and EXPO INPUTS'!$F$20/AO785))),"0.0E+00"))))</f>
        <v>#DIV/0!</v>
      </c>
      <c r="BG785" s="37" t="e">
        <f>IF($E785="ST",VALUE(TEXT((1/(('TOX and EXPO INPUTS'!$F$9/AI785)+('TOX and EXPO INPUTS'!$F$17/AO785))),"0.0E+00")),IF($E785="IT",VALUE(TEXT((1/(('TOX and EXPO INPUTS'!$F$12/AI785)+('TOX and EXPO INPUTS'!$F$20/AO785))),"0.0E+00"))))</f>
        <v>#DIV/0!</v>
      </c>
      <c r="BH785" s="42" t="e">
        <f>VALUE(TEXT((AD785*$T785/365*'TOX and EXPO INPUTS'!$E$33/'TOX and EXPO INPUTS'!$E$34),"0.00E+00"))</f>
        <v>#DIV/0!</v>
      </c>
      <c r="BI785" s="37" t="e">
        <f>VALUE(TEXT((AE785*$T785/365*'TOX and EXPO INPUTS'!$E$33/'TOX and EXPO INPUTS'!$E$34),"0.00E+00"))</f>
        <v>#DIV/0!</v>
      </c>
      <c r="BJ785" s="37" t="e">
        <f>VALUE(TEXT((AF785*$T785/365*'TOX and EXPO INPUTS'!$E$33/'TOX and EXPO INPUTS'!$E$34),"0.00E+00"))</f>
        <v>#DIV/0!</v>
      </c>
      <c r="BK785" s="42" t="e">
        <f>VALUE(TEXT((AD785*$U785/365*'TOX and EXPO INPUTS'!$E$33/'TOX and EXPO INPUTS'!$E$34),"0.00E+00"))</f>
        <v>#DIV/0!</v>
      </c>
      <c r="BL785" s="37" t="e">
        <f>VALUE(TEXT((AE785*$U785/365*'TOX and EXPO INPUTS'!$E$33/'TOX and EXPO INPUTS'!$E$34),"0.00E+00"))</f>
        <v>#DIV/0!</v>
      </c>
      <c r="BM785" s="37" t="e">
        <f>VALUE(TEXT((AF785*$U785/365*'TOX and EXPO INPUTS'!$E$33/'TOX and EXPO INPUTS'!$E$34),"0.00E+00"))</f>
        <v>#DIV/0!</v>
      </c>
      <c r="BN785" s="42" t="e">
        <f>VALUE(TEXT((AL785*$T785/365*'TOX and EXPO INPUTS'!$E$33/'TOX and EXPO INPUTS'!$E$34),"0.00E+00"))</f>
        <v>#DIV/0!</v>
      </c>
      <c r="BO785" s="37" t="e">
        <f>VALUE(TEXT((AM785*$T785/365*'TOX and EXPO INPUTS'!$E$33/'TOX and EXPO INPUTS'!$E$34),"0.00E+00"))</f>
        <v>#DIV/0!</v>
      </c>
      <c r="BP785" s="42" t="e">
        <f>VALUE(TEXT((AL785*$U785/365*'TOX and EXPO INPUTS'!$E$33/'TOX and EXPO INPUTS'!$E$34),"0.00E+00"))</f>
        <v>#DIV/0!</v>
      </c>
      <c r="BQ785" s="37" t="e">
        <f>VALUE(TEXT((AM785*$U785/365*'TOX and EXPO INPUTS'!$E$33/'TOX and EXPO INPUTS'!$E$34),"0.00E+00"))</f>
        <v>#DIV/0!</v>
      </c>
      <c r="BR785" s="42" t="e">
        <f>VALUE(TEXT((AP785*$T785/365*'TOX and EXPO INPUTS'!$E$33/'TOX and EXPO INPUTS'!$E$34),"0.00E+00"))</f>
        <v>#DIV/0!</v>
      </c>
      <c r="BS785" s="37" t="e">
        <f>VALUE(TEXT((AQ785*$T785/365*'TOX and EXPO INPUTS'!$E$33/'TOX and EXPO INPUTS'!$E$34),"0.00E+00"))</f>
        <v>#DIV/0!</v>
      </c>
      <c r="BT785" s="37" t="e">
        <f>VALUE(TEXT((AR785*$T785/365*'TOX and EXPO INPUTS'!$E$33/'TOX and EXPO INPUTS'!$E$34),"0.00E+00"))</f>
        <v>#DIV/0!</v>
      </c>
      <c r="BU785" s="37" t="e">
        <f>VALUE(TEXT((AS785*$T785/365*'TOX and EXPO INPUTS'!$E$33/'TOX and EXPO INPUTS'!$E$34),"0.00E+00"))</f>
        <v>#DIV/0!</v>
      </c>
      <c r="BV785" s="37" t="e">
        <f>VALUE(TEXT((AT785*$T785/365*'TOX and EXPO INPUTS'!$E$33/'TOX and EXPO INPUTS'!$E$34),"0.00E+00"))</f>
        <v>#DIV/0!</v>
      </c>
      <c r="BW785" s="37" t="e">
        <f>VALUE(TEXT((AU785*$T785/365*'TOX and EXPO INPUTS'!$E$33/'TOX and EXPO INPUTS'!$E$34),"0.00E+00"))</f>
        <v>#DIV/0!</v>
      </c>
      <c r="BX785" s="42" t="e">
        <f>VALUE(TEXT((AP785*$U785/365*'TOX and EXPO INPUTS'!$E$33/'TOX and EXPO INPUTS'!$E$34),"0.00E+00"))</f>
        <v>#DIV/0!</v>
      </c>
      <c r="BY785" s="37" t="e">
        <f>VALUE(TEXT((AQ785*$U785/365*'TOX and EXPO INPUTS'!$E$33/'TOX and EXPO INPUTS'!$E$34),"0.00E+00"))</f>
        <v>#DIV/0!</v>
      </c>
      <c r="BZ785" s="37" t="e">
        <f>VALUE(TEXT((AR785*$U785/365*'TOX and EXPO INPUTS'!$E$33/'TOX and EXPO INPUTS'!$E$34),"0.00E+00"))</f>
        <v>#DIV/0!</v>
      </c>
      <c r="CA785" s="37" t="e">
        <f>VALUE(TEXT((AS785*$U785/365*'TOX and EXPO INPUTS'!$E$33/'TOX and EXPO INPUTS'!$E$34),"0.00E+00"))</f>
        <v>#DIV/0!</v>
      </c>
      <c r="CB785" s="37" t="e">
        <f>VALUE(TEXT((AT785*$U785/365*'TOX and EXPO INPUTS'!$E$33/'TOX and EXPO INPUTS'!$E$34),"0.00E+00"))</f>
        <v>#DIV/0!</v>
      </c>
      <c r="CC785" s="37" t="e">
        <f>VALUE(TEXT((AU785*$U785/365*'TOX and EXPO INPUTS'!$E$33/'TOX and EXPO INPUTS'!$E$34),"0.00E+00"))</f>
        <v>#DIV/0!</v>
      </c>
      <c r="CD785" s="58" t="e">
        <f>VALUE(TEXT((BR785*'TOX and EXPO INPUTS'!$F$23),"0.00E+00"))</f>
        <v>#DIV/0!</v>
      </c>
      <c r="CE785" s="57" t="e">
        <f>VALUE(TEXT((BS785*'TOX and EXPO INPUTS'!$F$23),"0.00E+00"))</f>
        <v>#DIV/0!</v>
      </c>
      <c r="CF785" s="57" t="e">
        <f>VALUE(TEXT((BT785*'TOX and EXPO INPUTS'!$F$23),"0.00E+00"))</f>
        <v>#DIV/0!</v>
      </c>
      <c r="CG785" s="57" t="e">
        <f>VALUE(TEXT((BU785*'TOX and EXPO INPUTS'!$F$23),"0.00E+00"))</f>
        <v>#DIV/0!</v>
      </c>
      <c r="CH785" s="57" t="e">
        <f>VALUE(TEXT((BV785*'TOX and EXPO INPUTS'!$F$23),"0.00E+00"))</f>
        <v>#DIV/0!</v>
      </c>
      <c r="CI785" s="57" t="e">
        <f>VALUE(TEXT((BW785*'TOX and EXPO INPUTS'!$F$23),"0.00E+00"))</f>
        <v>#DIV/0!</v>
      </c>
      <c r="CJ785" s="58" t="e">
        <f>VALUE(TEXT((BX785*'TOX and EXPO INPUTS'!$F$23),"0.00E+00"))</f>
        <v>#DIV/0!</v>
      </c>
      <c r="CK785" s="57" t="e">
        <f>VALUE(TEXT((BY785*'TOX and EXPO INPUTS'!$F$23),"0.00E+00"))</f>
        <v>#DIV/0!</v>
      </c>
      <c r="CL785" s="57" t="e">
        <f>VALUE(TEXT((BZ785*'TOX and EXPO INPUTS'!$F$23),"0.00E+00"))</f>
        <v>#DIV/0!</v>
      </c>
      <c r="CM785" s="57" t="e">
        <f>VALUE(TEXT((CA785*'TOX and EXPO INPUTS'!$F$23),"0.00E+00"))</f>
        <v>#DIV/0!</v>
      </c>
      <c r="CN785" s="57" t="e">
        <f>VALUE(TEXT((CB785*'TOX and EXPO INPUTS'!$F$23),"0.00E+00"))</f>
        <v>#DIV/0!</v>
      </c>
      <c r="CO785" s="57" t="e">
        <f>VALUE(TEXT((CC785*'TOX and EXPO INPUTS'!$F$23),"0.00E+00"))</f>
        <v>#DIV/0!</v>
      </c>
      <c r="CP785" s="38" t="s">
        <v>106</v>
      </c>
      <c r="CQ785" s="34" t="s">
        <v>107</v>
      </c>
      <c r="CR785" s="34" t="s">
        <v>108</v>
      </c>
      <c r="CS785" s="39" t="s">
        <v>109</v>
      </c>
    </row>
    <row r="786" spans="1:97" ht="48" customHeight="1" x14ac:dyDescent="0.25">
      <c r="A786" s="34" t="s">
        <v>98</v>
      </c>
      <c r="B786" s="34" t="s">
        <v>99</v>
      </c>
      <c r="C786" s="34" t="s">
        <v>100</v>
      </c>
      <c r="D786" s="34" t="s">
        <v>442</v>
      </c>
      <c r="E786" s="39" t="s">
        <v>112</v>
      </c>
      <c r="F786" s="40" t="s">
        <v>184</v>
      </c>
      <c r="G786" s="43"/>
      <c r="H786" s="36" t="s">
        <v>104</v>
      </c>
      <c r="I786" s="67"/>
      <c r="J786" s="36" t="s">
        <v>105</v>
      </c>
      <c r="K786" s="100">
        <f>VLOOKUP(F786,'Amount Seed Planted_variables'!$A$3:$I$74,2,0)</f>
        <v>1500</v>
      </c>
      <c r="L786" s="100">
        <f>VLOOKUP(F786,'Amount Seed Planted_variables'!$A$3:$I$74,3,0)</f>
        <v>3600</v>
      </c>
      <c r="M786" s="36">
        <f t="shared" si="414"/>
        <v>0</v>
      </c>
      <c r="N786" s="35">
        <f t="shared" si="415"/>
        <v>0</v>
      </c>
      <c r="O786" s="101">
        <v>200000</v>
      </c>
      <c r="P786" s="93">
        <f>VLOOKUP(F786,'Amount Seed Planted_variables'!$A$3:$I$74,4,0)</f>
        <v>250000</v>
      </c>
      <c r="Q786" s="93">
        <f>VLOOKUP(F786,'Amount Seed Planted_variables'!$A$3:$I$74,7,0)</f>
        <v>200</v>
      </c>
      <c r="R786" s="93">
        <f>VLOOKUP(F786,'Amount Seed Planted_variables'!$A$3:$I$74,8,0)</f>
        <v>50000000</v>
      </c>
      <c r="S786" s="87" t="str">
        <f t="shared" si="411"/>
        <v>NA</v>
      </c>
      <c r="T786" s="35">
        <v>10</v>
      </c>
      <c r="U786" s="35">
        <v>30</v>
      </c>
      <c r="V786" s="41">
        <v>3994</v>
      </c>
      <c r="W786" s="35">
        <v>797</v>
      </c>
      <c r="X786" s="35">
        <v>530</v>
      </c>
      <c r="Y786" s="41">
        <v>66</v>
      </c>
      <c r="Z786" s="35">
        <f t="shared" si="397"/>
        <v>6.6000000000000005</v>
      </c>
      <c r="AA786" s="42">
        <f t="shared" si="417"/>
        <v>0</v>
      </c>
      <c r="AB786" s="37">
        <f t="shared" si="418"/>
        <v>0</v>
      </c>
      <c r="AC786" s="37">
        <f t="shared" si="419"/>
        <v>0</v>
      </c>
      <c r="AD786" s="42" t="e">
        <f>VALUE(TEXT(((AA786*'TOX and EXPO INPUTS'!$F$13)/'TOX and EXPO INPUTS'!$E$27),"0.00E+00"))</f>
        <v>#DIV/0!</v>
      </c>
      <c r="AE786" s="37" t="e">
        <f>VALUE(TEXT(((AB786*'TOX and EXPO INPUTS'!$F$13)/'TOX and EXPO INPUTS'!$E$27),"0.00E+00"))</f>
        <v>#DIV/0!</v>
      </c>
      <c r="AF786" s="37" t="e">
        <f>VALUE(TEXT(((AC786*'TOX and EXPO INPUTS'!$F$13)/'TOX and EXPO INPUTS'!$E$27),"0.00E+00"))</f>
        <v>#DIV/0!</v>
      </c>
      <c r="AG786" s="42" t="e">
        <f>IF($E786="ST",VALUE(TEXT(('TOX and EXPO INPUTS'!$F$7/AD786),"0.0E+00")),IF($E786="IT",VALUE(TEXT(('TOX and EXPO INPUTS'!$F$10/AD786),"0.0E+00"))))</f>
        <v>#DIV/0!</v>
      </c>
      <c r="AH786" s="37" t="e">
        <f>IF($E786="ST",VALUE(TEXT(('TOX and EXPO INPUTS'!$F$7/AE786),"0.0E+00")),IF($E786="IT",VALUE(TEXT(('TOX and EXPO INPUTS'!$F$10/AE786),"0.0E+00"))))</f>
        <v>#DIV/0!</v>
      </c>
      <c r="AI786" s="37" t="e">
        <f>IF($E786="ST",VALUE(TEXT(('TOX and EXPO INPUTS'!$F$7/AF786),"0.0E+00")),IF($E786="IT",VALUE(TEXT(('TOX and EXPO INPUTS'!$F$10/AF786),"0.0E+00"))))</f>
        <v>#DIV/0!</v>
      </c>
      <c r="AJ786" s="42">
        <f t="shared" si="412"/>
        <v>0</v>
      </c>
      <c r="AK786" s="37">
        <f t="shared" si="413"/>
        <v>0</v>
      </c>
      <c r="AL786" s="42" t="e">
        <f>VALUE(TEXT(((AJ786*'TOX and EXPO INPUTS'!$F$21)/'TOX and EXPO INPUTS'!$E$29),"0.00E+00"))</f>
        <v>#DIV/0!</v>
      </c>
      <c r="AM786" s="37" t="e">
        <f>VALUE(TEXT(((AK786*'TOX and EXPO INPUTS'!$F$21)/'TOX and EXPO INPUTS'!$E$29),"0.00E+00"))</f>
        <v>#DIV/0!</v>
      </c>
      <c r="AN786" s="42" t="e">
        <f>IF($E786="ST",VALUE(TEXT(('TOX and EXPO INPUTS'!$F$15/AL786),"0.0E+00")),IF($E786="IT",VALUE(TEXT(('TOX and EXPO INPUTS'!$F$18/AL786),"0.0E+00"))))</f>
        <v>#DIV/0!</v>
      </c>
      <c r="AO786" s="37" t="e">
        <f>IF($E786="ST",VALUE(TEXT(('TOX and EXPO INPUTS'!$F$15/AM786),"0.0E+00")),IF($E786="IT",VALUE(TEXT(('TOX and EXPO INPUTS'!$F$18/AM786),"0.0E+00"))))</f>
        <v>#DIV/0!</v>
      </c>
      <c r="AP786" s="42" t="e">
        <f t="shared" si="385"/>
        <v>#DIV/0!</v>
      </c>
      <c r="AQ786" s="37" t="e">
        <f t="shared" si="386"/>
        <v>#DIV/0!</v>
      </c>
      <c r="AR786" s="37" t="e">
        <f t="shared" si="387"/>
        <v>#DIV/0!</v>
      </c>
      <c r="AS786" s="37" t="e">
        <f t="shared" si="388"/>
        <v>#DIV/0!</v>
      </c>
      <c r="AT786" s="37" t="e">
        <f t="shared" si="389"/>
        <v>#DIV/0!</v>
      </c>
      <c r="AU786" s="37" t="e">
        <f t="shared" si="390"/>
        <v>#DIV/0!</v>
      </c>
      <c r="AV786" s="42" t="e">
        <f t="shared" si="391"/>
        <v>#DIV/0!</v>
      </c>
      <c r="AW786" s="37" t="e">
        <f t="shared" si="392"/>
        <v>#DIV/0!</v>
      </c>
      <c r="AX786" s="37" t="e">
        <f t="shared" si="393"/>
        <v>#DIV/0!</v>
      </c>
      <c r="AY786" s="37" t="e">
        <f t="shared" si="394"/>
        <v>#DIV/0!</v>
      </c>
      <c r="AZ786" s="37" t="e">
        <f t="shared" si="395"/>
        <v>#DIV/0!</v>
      </c>
      <c r="BA786" s="37" t="e">
        <f t="shared" si="396"/>
        <v>#DIV/0!</v>
      </c>
      <c r="BB786" s="42" t="e">
        <f>IF($E786="ST",VALUE(TEXT((1/(('TOX and EXPO INPUTS'!$F$9/AG786)+('TOX and EXPO INPUTS'!$F$17/AN786))),"0.0E+00")),IF($E786="IT",VALUE(TEXT((1/(('TOX and EXPO INPUTS'!$F$12/AG786)+('TOX and EXPO INPUTS'!$F$20/AN786))),"0.0E+00"))))</f>
        <v>#DIV/0!</v>
      </c>
      <c r="BC786" s="37" t="e">
        <f>IF($E786="ST",VALUE(TEXT((1/(('TOX and EXPO INPUTS'!$F$9/AH786)+('TOX and EXPO INPUTS'!$F$17/AN786))),"0.0E+00")),IF($E786="IT",VALUE(TEXT((1/(('TOX and EXPO INPUTS'!$F$12/AH786)+('TOX and EXPO INPUTS'!$F$20/AN786))),"0.0E+00"))))</f>
        <v>#DIV/0!</v>
      </c>
      <c r="BD786" s="37" t="e">
        <f>IF($E786="ST",VALUE(TEXT((1/(('TOX and EXPO INPUTS'!$F$9/AI786)+('TOX and EXPO INPUTS'!$F$17/AN786))),"0.0E+00")),IF($E786="IT",VALUE(TEXT((1/(('TOX and EXPO INPUTS'!$F$12/AI786)+('TOX and EXPO INPUTS'!$F$20/AN786))),"0.0E+00"))))</f>
        <v>#DIV/0!</v>
      </c>
      <c r="BE786" s="37" t="e">
        <f>IF($E786="ST",VALUE(TEXT((1/(('TOX and EXPO INPUTS'!$F$9/AG786)+('TOX and EXPO INPUTS'!$F$17/AO786))),"0.0E+00")),IF($E786="IT",VALUE(TEXT((1/(('TOX and EXPO INPUTS'!$F$12/AG786)+('TOX and EXPO INPUTS'!$F$20/AO786))),"0.0E+00"))))</f>
        <v>#DIV/0!</v>
      </c>
      <c r="BF786" s="37" t="e">
        <f>IF($E786="ST",VALUE(TEXT((1/(('TOX and EXPO INPUTS'!$F$9/AH786)+('TOX and EXPO INPUTS'!$F$17/AO786))),"0.0E+00")),IF($E786="IT",VALUE(TEXT((1/(('TOX and EXPO INPUTS'!$F$12/AH786)+('TOX and EXPO INPUTS'!$F$20/AO786))),"0.0E+00"))))</f>
        <v>#DIV/0!</v>
      </c>
      <c r="BG786" s="37" t="e">
        <f>IF($E786="ST",VALUE(TEXT((1/(('TOX and EXPO INPUTS'!$F$9/AI786)+('TOX and EXPO INPUTS'!$F$17/AO786))),"0.0E+00")),IF($E786="IT",VALUE(TEXT((1/(('TOX and EXPO INPUTS'!$F$12/AI786)+('TOX and EXPO INPUTS'!$F$20/AO786))),"0.0E+00"))))</f>
        <v>#DIV/0!</v>
      </c>
      <c r="BH786" s="42" t="e">
        <f>VALUE(TEXT((AD786*$T786/365*'TOX and EXPO INPUTS'!$E$33/'TOX and EXPO INPUTS'!$E$34),"0.00E+00"))</f>
        <v>#DIV/0!</v>
      </c>
      <c r="BI786" s="37" t="e">
        <f>VALUE(TEXT((AE786*$T786/365*'TOX and EXPO INPUTS'!$E$33/'TOX and EXPO INPUTS'!$E$34),"0.00E+00"))</f>
        <v>#DIV/0!</v>
      </c>
      <c r="BJ786" s="37" t="e">
        <f>VALUE(TEXT((AF786*$T786/365*'TOX and EXPO INPUTS'!$E$33/'TOX and EXPO INPUTS'!$E$34),"0.00E+00"))</f>
        <v>#DIV/0!</v>
      </c>
      <c r="BK786" s="42" t="e">
        <f>VALUE(TEXT((AD786*$U786/365*'TOX and EXPO INPUTS'!$E$33/'TOX and EXPO INPUTS'!$E$34),"0.00E+00"))</f>
        <v>#DIV/0!</v>
      </c>
      <c r="BL786" s="37" t="e">
        <f>VALUE(TEXT((AE786*$U786/365*'TOX and EXPO INPUTS'!$E$33/'TOX and EXPO INPUTS'!$E$34),"0.00E+00"))</f>
        <v>#DIV/0!</v>
      </c>
      <c r="BM786" s="37" t="e">
        <f>VALUE(TEXT((AF786*$U786/365*'TOX and EXPO INPUTS'!$E$33/'TOX and EXPO INPUTS'!$E$34),"0.00E+00"))</f>
        <v>#DIV/0!</v>
      </c>
      <c r="BN786" s="42" t="e">
        <f>VALUE(TEXT((AL786*$T786/365*'TOX and EXPO INPUTS'!$E$33/'TOX and EXPO INPUTS'!$E$34),"0.00E+00"))</f>
        <v>#DIV/0!</v>
      </c>
      <c r="BO786" s="37" t="e">
        <f>VALUE(TEXT((AM786*$T786/365*'TOX and EXPO INPUTS'!$E$33/'TOX and EXPO INPUTS'!$E$34),"0.00E+00"))</f>
        <v>#DIV/0!</v>
      </c>
      <c r="BP786" s="42" t="e">
        <f>VALUE(TEXT((AL786*$U786/365*'TOX and EXPO INPUTS'!$E$33/'TOX and EXPO INPUTS'!$E$34),"0.00E+00"))</f>
        <v>#DIV/0!</v>
      </c>
      <c r="BQ786" s="37" t="e">
        <f>VALUE(TEXT((AM786*$U786/365*'TOX and EXPO INPUTS'!$E$33/'TOX and EXPO INPUTS'!$E$34),"0.00E+00"))</f>
        <v>#DIV/0!</v>
      </c>
      <c r="BR786" s="42" t="e">
        <f>VALUE(TEXT((AP786*$T786/365*'TOX and EXPO INPUTS'!$E$33/'TOX and EXPO INPUTS'!$E$34),"0.00E+00"))</f>
        <v>#DIV/0!</v>
      </c>
      <c r="BS786" s="37" t="e">
        <f>VALUE(TEXT((AQ786*$T786/365*'TOX and EXPO INPUTS'!$E$33/'TOX and EXPO INPUTS'!$E$34),"0.00E+00"))</f>
        <v>#DIV/0!</v>
      </c>
      <c r="BT786" s="37" t="e">
        <f>VALUE(TEXT((AR786*$T786/365*'TOX and EXPO INPUTS'!$E$33/'TOX and EXPO INPUTS'!$E$34),"0.00E+00"))</f>
        <v>#DIV/0!</v>
      </c>
      <c r="BU786" s="37" t="e">
        <f>VALUE(TEXT((AS786*$T786/365*'TOX and EXPO INPUTS'!$E$33/'TOX and EXPO INPUTS'!$E$34),"0.00E+00"))</f>
        <v>#DIV/0!</v>
      </c>
      <c r="BV786" s="37" t="e">
        <f>VALUE(TEXT((AT786*$T786/365*'TOX and EXPO INPUTS'!$E$33/'TOX and EXPO INPUTS'!$E$34),"0.00E+00"))</f>
        <v>#DIV/0!</v>
      </c>
      <c r="BW786" s="37" t="e">
        <f>VALUE(TEXT((AU786*$T786/365*'TOX and EXPO INPUTS'!$E$33/'TOX and EXPO INPUTS'!$E$34),"0.00E+00"))</f>
        <v>#DIV/0!</v>
      </c>
      <c r="BX786" s="42" t="e">
        <f>VALUE(TEXT((AP786*$U786/365*'TOX and EXPO INPUTS'!$E$33/'TOX and EXPO INPUTS'!$E$34),"0.00E+00"))</f>
        <v>#DIV/0!</v>
      </c>
      <c r="BY786" s="37" t="e">
        <f>VALUE(TEXT((AQ786*$U786/365*'TOX and EXPO INPUTS'!$E$33/'TOX and EXPO INPUTS'!$E$34),"0.00E+00"))</f>
        <v>#DIV/0!</v>
      </c>
      <c r="BZ786" s="37" t="e">
        <f>VALUE(TEXT((AR786*$U786/365*'TOX and EXPO INPUTS'!$E$33/'TOX and EXPO INPUTS'!$E$34),"0.00E+00"))</f>
        <v>#DIV/0!</v>
      </c>
      <c r="CA786" s="37" t="e">
        <f>VALUE(TEXT((AS786*$U786/365*'TOX and EXPO INPUTS'!$E$33/'TOX and EXPO INPUTS'!$E$34),"0.00E+00"))</f>
        <v>#DIV/0!</v>
      </c>
      <c r="CB786" s="37" t="e">
        <f>VALUE(TEXT((AT786*$U786/365*'TOX and EXPO INPUTS'!$E$33/'TOX and EXPO INPUTS'!$E$34),"0.00E+00"))</f>
        <v>#DIV/0!</v>
      </c>
      <c r="CC786" s="37" t="e">
        <f>VALUE(TEXT((AU786*$U786/365*'TOX and EXPO INPUTS'!$E$33/'TOX and EXPO INPUTS'!$E$34),"0.00E+00"))</f>
        <v>#DIV/0!</v>
      </c>
      <c r="CD786" s="58" t="e">
        <f>VALUE(TEXT((BR786*'TOX and EXPO INPUTS'!$F$23),"0.00E+00"))</f>
        <v>#DIV/0!</v>
      </c>
      <c r="CE786" s="57" t="e">
        <f>VALUE(TEXT((BS786*'TOX and EXPO INPUTS'!$F$23),"0.00E+00"))</f>
        <v>#DIV/0!</v>
      </c>
      <c r="CF786" s="57" t="e">
        <f>VALUE(TEXT((BT786*'TOX and EXPO INPUTS'!$F$23),"0.00E+00"))</f>
        <v>#DIV/0!</v>
      </c>
      <c r="CG786" s="57" t="e">
        <f>VALUE(TEXT((BU786*'TOX and EXPO INPUTS'!$F$23),"0.00E+00"))</f>
        <v>#DIV/0!</v>
      </c>
      <c r="CH786" s="57" t="e">
        <f>VALUE(TEXT((BV786*'TOX and EXPO INPUTS'!$F$23),"0.00E+00"))</f>
        <v>#DIV/0!</v>
      </c>
      <c r="CI786" s="57" t="e">
        <f>VALUE(TEXT((BW786*'TOX and EXPO INPUTS'!$F$23),"0.00E+00"))</f>
        <v>#DIV/0!</v>
      </c>
      <c r="CJ786" s="58" t="e">
        <f>VALUE(TEXT((BX786*'TOX and EXPO INPUTS'!$F$23),"0.00E+00"))</f>
        <v>#DIV/0!</v>
      </c>
      <c r="CK786" s="57" t="e">
        <f>VALUE(TEXT((BY786*'TOX and EXPO INPUTS'!$F$23),"0.00E+00"))</f>
        <v>#DIV/0!</v>
      </c>
      <c r="CL786" s="57" t="e">
        <f>VALUE(TEXT((BZ786*'TOX and EXPO INPUTS'!$F$23),"0.00E+00"))</f>
        <v>#DIV/0!</v>
      </c>
      <c r="CM786" s="57" t="e">
        <f>VALUE(TEXT((CA786*'TOX and EXPO INPUTS'!$F$23),"0.00E+00"))</f>
        <v>#DIV/0!</v>
      </c>
      <c r="CN786" s="57" t="e">
        <f>VALUE(TEXT((CB786*'TOX and EXPO INPUTS'!$F$23),"0.00E+00"))</f>
        <v>#DIV/0!</v>
      </c>
      <c r="CO786" s="57" t="e">
        <f>VALUE(TEXT((CC786*'TOX and EXPO INPUTS'!$F$23),"0.00E+00"))</f>
        <v>#DIV/0!</v>
      </c>
      <c r="CP786" s="38" t="s">
        <v>106</v>
      </c>
      <c r="CQ786" s="34" t="s">
        <v>107</v>
      </c>
      <c r="CR786" s="34" t="s">
        <v>108</v>
      </c>
      <c r="CS786" s="39" t="s">
        <v>109</v>
      </c>
    </row>
    <row r="787" spans="1:97" ht="48" customHeight="1" x14ac:dyDescent="0.25">
      <c r="A787" s="34" t="s">
        <v>117</v>
      </c>
      <c r="B787" s="34" t="s">
        <v>118</v>
      </c>
      <c r="C787" s="34" t="s">
        <v>100</v>
      </c>
      <c r="D787" s="34" t="s">
        <v>119</v>
      </c>
      <c r="E787" s="39" t="s">
        <v>102</v>
      </c>
      <c r="F787" s="40" t="s">
        <v>184</v>
      </c>
      <c r="G787" s="43"/>
      <c r="H787" s="36" t="s">
        <v>104</v>
      </c>
      <c r="I787" s="67"/>
      <c r="J787" s="36" t="s">
        <v>105</v>
      </c>
      <c r="K787" s="100">
        <f>VLOOKUP(F787,'Amount Seed Planted_variables'!$A$3:$I$74,2,0)</f>
        <v>1500</v>
      </c>
      <c r="L787" s="100">
        <f>VLOOKUP(F787,'Amount Seed Planted_variables'!$A$3:$I$74,3,0)</f>
        <v>3600</v>
      </c>
      <c r="M787" s="36">
        <f t="shared" si="414"/>
        <v>0</v>
      </c>
      <c r="N787" s="35">
        <f t="shared" si="415"/>
        <v>0</v>
      </c>
      <c r="O787" s="101">
        <v>33300</v>
      </c>
      <c r="P787" s="93">
        <f>VLOOKUP(F787,'Amount Seed Planted_variables'!$A$3:$I$74,4,0)</f>
        <v>250000</v>
      </c>
      <c r="Q787" s="93">
        <f>VLOOKUP(F787,'Amount Seed Planted_variables'!$A$3:$I$74,7,0)</f>
        <v>200</v>
      </c>
      <c r="R787" s="93">
        <f>VLOOKUP(F787,'Amount Seed Planted_variables'!$A$3:$I$74,8,0)</f>
        <v>50000000</v>
      </c>
      <c r="S787" s="87" t="str">
        <f t="shared" si="411"/>
        <v>NA</v>
      </c>
      <c r="T787" s="35">
        <v>10</v>
      </c>
      <c r="U787" s="35">
        <v>30</v>
      </c>
      <c r="V787" s="41">
        <v>1094</v>
      </c>
      <c r="W787" s="35">
        <v>226</v>
      </c>
      <c r="X787" s="35">
        <v>186</v>
      </c>
      <c r="Y787" s="41">
        <v>37.1</v>
      </c>
      <c r="Z787" s="35">
        <f t="shared" ref="Z787:Z788" si="432">Y787*0.1</f>
        <v>3.7100000000000004</v>
      </c>
      <c r="AA787" s="42">
        <f t="shared" si="417"/>
        <v>0</v>
      </c>
      <c r="AB787" s="37">
        <f t="shared" si="418"/>
        <v>0</v>
      </c>
      <c r="AC787" s="37">
        <f t="shared" si="419"/>
        <v>0</v>
      </c>
      <c r="AD787" s="42" t="e">
        <f>VALUE(TEXT(((AA787*'TOX and EXPO INPUTS'!$F$13)/'TOX and EXPO INPUTS'!$E$27),"0.00E+00"))</f>
        <v>#DIV/0!</v>
      </c>
      <c r="AE787" s="37" t="e">
        <f>VALUE(TEXT(((AB787*'TOX and EXPO INPUTS'!$F$13)/'TOX and EXPO INPUTS'!$E$27),"0.00E+00"))</f>
        <v>#DIV/0!</v>
      </c>
      <c r="AF787" s="37" t="e">
        <f>VALUE(TEXT(((AC787*'TOX and EXPO INPUTS'!$F$13)/'TOX and EXPO INPUTS'!$E$27),"0.00E+00"))</f>
        <v>#DIV/0!</v>
      </c>
      <c r="AG787" s="42" t="e">
        <f>IF($E787="ST",VALUE(TEXT(('TOX and EXPO INPUTS'!$F$7/AD787),"0.0E+00")),IF($E787="IT",VALUE(TEXT(('TOX and EXPO INPUTS'!$F$10/AD787),"0.0E+00"))))</f>
        <v>#DIV/0!</v>
      </c>
      <c r="AH787" s="37" t="e">
        <f>IF($E787="ST",VALUE(TEXT(('TOX and EXPO INPUTS'!$F$7/AE787),"0.0E+00")),IF($E787="IT",VALUE(TEXT(('TOX and EXPO INPUTS'!$F$10/AE787),"0.0E+00"))))</f>
        <v>#DIV/0!</v>
      </c>
      <c r="AI787" s="37" t="e">
        <f>IF($E787="ST",VALUE(TEXT(('TOX and EXPO INPUTS'!$F$7/AF787),"0.0E+00")),IF($E787="IT",VALUE(TEXT(('TOX and EXPO INPUTS'!$F$10/AF787),"0.0E+00"))))</f>
        <v>#DIV/0!</v>
      </c>
      <c r="AJ787" s="42">
        <f t="shared" si="412"/>
        <v>0</v>
      </c>
      <c r="AK787" s="37">
        <f t="shared" si="413"/>
        <v>0</v>
      </c>
      <c r="AL787" s="42" t="e">
        <f>VALUE(TEXT(((AJ787*'TOX and EXPO INPUTS'!$F$21)/'TOX and EXPO INPUTS'!$E$29),"0.00E+00"))</f>
        <v>#DIV/0!</v>
      </c>
      <c r="AM787" s="37" t="e">
        <f>VALUE(TEXT(((AK787*'TOX and EXPO INPUTS'!$F$21)/'TOX and EXPO INPUTS'!$E$29),"0.00E+00"))</f>
        <v>#DIV/0!</v>
      </c>
      <c r="AN787" s="42" t="e">
        <f>IF($E787="ST",VALUE(TEXT(('TOX and EXPO INPUTS'!$F$15/AL787),"0.0E+00")),IF($E787="IT",VALUE(TEXT(('TOX and EXPO INPUTS'!$F$18/AL787),"0.0E+00"))))</f>
        <v>#DIV/0!</v>
      </c>
      <c r="AO787" s="37" t="e">
        <f>IF($E787="ST",VALUE(TEXT(('TOX and EXPO INPUTS'!$F$15/AM787),"0.0E+00")),IF($E787="IT",VALUE(TEXT(('TOX and EXPO INPUTS'!$F$18/AM787),"0.0E+00"))))</f>
        <v>#DIV/0!</v>
      </c>
      <c r="AP787" s="42" t="e">
        <f t="shared" ref="AP787" si="433">VALUE(TEXT((AD787+AL787),"0.00E+00"))</f>
        <v>#DIV/0!</v>
      </c>
      <c r="AQ787" s="37" t="e">
        <f t="shared" ref="AQ787" si="434">VALUE(TEXT((AE787+AL787),"0.00E+00"))</f>
        <v>#DIV/0!</v>
      </c>
      <c r="AR787" s="37" t="e">
        <f t="shared" ref="AR787" si="435">VALUE(TEXT((AF787+AL787),"0.00E+00"))</f>
        <v>#DIV/0!</v>
      </c>
      <c r="AS787" s="37" t="e">
        <f t="shared" ref="AS787" si="436">VALUE(TEXT((AD787+AM787),"0.00E+00"))</f>
        <v>#DIV/0!</v>
      </c>
      <c r="AT787" s="37" t="e">
        <f t="shared" ref="AT787" si="437">VALUE(TEXT((AE787+AM787),"0.00E+00"))</f>
        <v>#DIV/0!</v>
      </c>
      <c r="AU787" s="37" t="e">
        <f t="shared" ref="AU787" si="438">VALUE(TEXT((AF787+AM787),"0.00E+00"))</f>
        <v>#DIV/0!</v>
      </c>
      <c r="AV787" s="42" t="e">
        <f t="shared" ref="AV787" si="439">VALUE(TEXT(1/((1/AG787)+(1/AN787)),"0.0E+00"))</f>
        <v>#DIV/0!</v>
      </c>
      <c r="AW787" s="37" t="e">
        <f t="shared" ref="AW787" si="440">VALUE(TEXT(1/((1/AH787)+(1/AN787)),"0.0E+00"))</f>
        <v>#DIV/0!</v>
      </c>
      <c r="AX787" s="37" t="e">
        <f t="shared" ref="AX787" si="441">VALUE(TEXT(1/((1/AI787)+(1/AN787)),"0.0E+00"))</f>
        <v>#DIV/0!</v>
      </c>
      <c r="AY787" s="37" t="e">
        <f t="shared" ref="AY787" si="442">VALUE(TEXT(1/((1/AG787)+(1/AO787)),"0.0E+00"))</f>
        <v>#DIV/0!</v>
      </c>
      <c r="AZ787" s="37" t="e">
        <f t="shared" ref="AZ787" si="443">VALUE(TEXT(1/((1/AH787)+(1/AO787)),"0.0E+00"))</f>
        <v>#DIV/0!</v>
      </c>
      <c r="BA787" s="37" t="e">
        <f t="shared" ref="BA787" si="444">VALUE(TEXT(1/((1/AI787)+(1/AO787)),"0.0E+00"))</f>
        <v>#DIV/0!</v>
      </c>
      <c r="BB787" s="42" t="e">
        <f>IF($E787="ST",VALUE(TEXT((1/(('TOX and EXPO INPUTS'!$F$9/AG787)+('TOX and EXPO INPUTS'!$F$17/AN787))),"0.0E+00")),IF($E787="IT",VALUE(TEXT((1/(('TOX and EXPO INPUTS'!$F$12/AG787)+('TOX and EXPO INPUTS'!$F$20/AN787))),"0.0E+00"))))</f>
        <v>#DIV/0!</v>
      </c>
      <c r="BC787" s="37" t="e">
        <f>IF($E787="ST",VALUE(TEXT((1/(('TOX and EXPO INPUTS'!$F$9/AH787)+('TOX and EXPO INPUTS'!$F$17/AN787))),"0.0E+00")),IF($E787="IT",VALUE(TEXT((1/(('TOX and EXPO INPUTS'!$F$12/AH787)+('TOX and EXPO INPUTS'!$F$20/AN787))),"0.0E+00"))))</f>
        <v>#DIV/0!</v>
      </c>
      <c r="BD787" s="37" t="e">
        <f>IF($E787="ST",VALUE(TEXT((1/(('TOX and EXPO INPUTS'!$F$9/AI787)+('TOX and EXPO INPUTS'!$F$17/AN787))),"0.0E+00")),IF($E787="IT",VALUE(TEXT((1/(('TOX and EXPO INPUTS'!$F$12/AI787)+('TOX and EXPO INPUTS'!$F$20/AN787))),"0.0E+00"))))</f>
        <v>#DIV/0!</v>
      </c>
      <c r="BE787" s="37" t="e">
        <f>IF($E787="ST",VALUE(TEXT((1/(('TOX and EXPO INPUTS'!$F$9/AG787)+('TOX and EXPO INPUTS'!$F$17/AO787))),"0.0E+00")),IF($E787="IT",VALUE(TEXT((1/(('TOX and EXPO INPUTS'!$F$12/AG787)+('TOX and EXPO INPUTS'!$F$20/AO787))),"0.0E+00"))))</f>
        <v>#DIV/0!</v>
      </c>
      <c r="BF787" s="37" t="e">
        <f>IF($E787="ST",VALUE(TEXT((1/(('TOX and EXPO INPUTS'!$F$9/AH787)+('TOX and EXPO INPUTS'!$F$17/AO787))),"0.0E+00")),IF($E787="IT",VALUE(TEXT((1/(('TOX and EXPO INPUTS'!$F$12/AH787)+('TOX and EXPO INPUTS'!$F$20/AO787))),"0.0E+00"))))</f>
        <v>#DIV/0!</v>
      </c>
      <c r="BG787" s="37" t="e">
        <f>IF($E787="ST",VALUE(TEXT((1/(('TOX and EXPO INPUTS'!$F$9/AI787)+('TOX and EXPO INPUTS'!$F$17/AO787))),"0.0E+00")),IF($E787="IT",VALUE(TEXT((1/(('TOX and EXPO INPUTS'!$F$12/AI787)+('TOX and EXPO INPUTS'!$F$20/AO787))),"0.0E+00"))))</f>
        <v>#DIV/0!</v>
      </c>
      <c r="BH787" s="42" t="e">
        <f>VALUE(TEXT((AD787*$T787/365*'TOX and EXPO INPUTS'!$E$33/'TOX and EXPO INPUTS'!$E$34),"0.00E+00"))</f>
        <v>#DIV/0!</v>
      </c>
      <c r="BI787" s="37" t="e">
        <f>VALUE(TEXT((AE787*$T787/365*'TOX and EXPO INPUTS'!$E$33/'TOX and EXPO INPUTS'!$E$34),"0.00E+00"))</f>
        <v>#DIV/0!</v>
      </c>
      <c r="BJ787" s="37" t="e">
        <f>VALUE(TEXT((AF787*$T787/365*'TOX and EXPO INPUTS'!$E$33/'TOX and EXPO INPUTS'!$E$34),"0.00E+00"))</f>
        <v>#DIV/0!</v>
      </c>
      <c r="BK787" s="42" t="e">
        <f>VALUE(TEXT((AD787*$U787/365*'TOX and EXPO INPUTS'!$E$33/'TOX and EXPO INPUTS'!$E$34),"0.00E+00"))</f>
        <v>#DIV/0!</v>
      </c>
      <c r="BL787" s="37" t="e">
        <f>VALUE(TEXT((AE787*$U787/365*'TOX and EXPO INPUTS'!$E$33/'TOX and EXPO INPUTS'!$E$34),"0.00E+00"))</f>
        <v>#DIV/0!</v>
      </c>
      <c r="BM787" s="37" t="e">
        <f>VALUE(TEXT((AF787*$U787/365*'TOX and EXPO INPUTS'!$E$33/'TOX and EXPO INPUTS'!$E$34),"0.00E+00"))</f>
        <v>#DIV/0!</v>
      </c>
      <c r="BN787" s="42" t="e">
        <f>VALUE(TEXT((AL787*$T787/365*'TOX and EXPO INPUTS'!$E$33/'TOX and EXPO INPUTS'!$E$34),"0.00E+00"))</f>
        <v>#DIV/0!</v>
      </c>
      <c r="BO787" s="37" t="e">
        <f>VALUE(TEXT((AM787*$T787/365*'TOX and EXPO INPUTS'!$E$33/'TOX and EXPO INPUTS'!$E$34),"0.00E+00"))</f>
        <v>#DIV/0!</v>
      </c>
      <c r="BP787" s="42" t="e">
        <f>VALUE(TEXT((AL787*$U787/365*'TOX and EXPO INPUTS'!$E$33/'TOX and EXPO INPUTS'!$E$34),"0.00E+00"))</f>
        <v>#DIV/0!</v>
      </c>
      <c r="BQ787" s="37" t="e">
        <f>VALUE(TEXT((AM787*$U787/365*'TOX and EXPO INPUTS'!$E$33/'TOX and EXPO INPUTS'!$E$34),"0.00E+00"))</f>
        <v>#DIV/0!</v>
      </c>
      <c r="BR787" s="42" t="e">
        <f>VALUE(TEXT((AP787*$T787/365*'TOX and EXPO INPUTS'!$E$33/'TOX and EXPO INPUTS'!$E$34),"0.00E+00"))</f>
        <v>#DIV/0!</v>
      </c>
      <c r="BS787" s="37" t="e">
        <f>VALUE(TEXT((AQ787*$T787/365*'TOX and EXPO INPUTS'!$E$33/'TOX and EXPO INPUTS'!$E$34),"0.00E+00"))</f>
        <v>#DIV/0!</v>
      </c>
      <c r="BT787" s="37" t="e">
        <f>VALUE(TEXT((AR787*$T787/365*'TOX and EXPO INPUTS'!$E$33/'TOX and EXPO INPUTS'!$E$34),"0.00E+00"))</f>
        <v>#DIV/0!</v>
      </c>
      <c r="BU787" s="37" t="e">
        <f>VALUE(TEXT((AS787*$T787/365*'TOX and EXPO INPUTS'!$E$33/'TOX and EXPO INPUTS'!$E$34),"0.00E+00"))</f>
        <v>#DIV/0!</v>
      </c>
      <c r="BV787" s="37" t="e">
        <f>VALUE(TEXT((AT787*$T787/365*'TOX and EXPO INPUTS'!$E$33/'TOX and EXPO INPUTS'!$E$34),"0.00E+00"))</f>
        <v>#DIV/0!</v>
      </c>
      <c r="BW787" s="37" t="e">
        <f>VALUE(TEXT((AU787*$T787/365*'TOX and EXPO INPUTS'!$E$33/'TOX and EXPO INPUTS'!$E$34),"0.00E+00"))</f>
        <v>#DIV/0!</v>
      </c>
      <c r="BX787" s="42" t="e">
        <f>VALUE(TEXT((AP787*$U787/365*'TOX and EXPO INPUTS'!$E$33/'TOX and EXPO INPUTS'!$E$34),"0.00E+00"))</f>
        <v>#DIV/0!</v>
      </c>
      <c r="BY787" s="37" t="e">
        <f>VALUE(TEXT((AQ787*$U787/365*'TOX and EXPO INPUTS'!$E$33/'TOX and EXPO INPUTS'!$E$34),"0.00E+00"))</f>
        <v>#DIV/0!</v>
      </c>
      <c r="BZ787" s="37" t="e">
        <f>VALUE(TEXT((AR787*$U787/365*'TOX and EXPO INPUTS'!$E$33/'TOX and EXPO INPUTS'!$E$34),"0.00E+00"))</f>
        <v>#DIV/0!</v>
      </c>
      <c r="CA787" s="37" t="e">
        <f>VALUE(TEXT((AS787*$U787/365*'TOX and EXPO INPUTS'!$E$33/'TOX and EXPO INPUTS'!$E$34),"0.00E+00"))</f>
        <v>#DIV/0!</v>
      </c>
      <c r="CB787" s="37" t="e">
        <f>VALUE(TEXT((AT787*$U787/365*'TOX and EXPO INPUTS'!$E$33/'TOX and EXPO INPUTS'!$E$34),"0.00E+00"))</f>
        <v>#DIV/0!</v>
      </c>
      <c r="CC787" s="37" t="e">
        <f>VALUE(TEXT((AU787*$U787/365*'TOX and EXPO INPUTS'!$E$33/'TOX and EXPO INPUTS'!$E$34),"0.00E+00"))</f>
        <v>#DIV/0!</v>
      </c>
      <c r="CD787" s="58" t="e">
        <f>VALUE(TEXT((BR787*'TOX and EXPO INPUTS'!$F$23),"0.00E+00"))</f>
        <v>#DIV/0!</v>
      </c>
      <c r="CE787" s="57" t="e">
        <f>VALUE(TEXT((BS787*'TOX and EXPO INPUTS'!$F$23),"0.00E+00"))</f>
        <v>#DIV/0!</v>
      </c>
      <c r="CF787" s="57" t="e">
        <f>VALUE(TEXT((BT787*'TOX and EXPO INPUTS'!$F$23),"0.00E+00"))</f>
        <v>#DIV/0!</v>
      </c>
      <c r="CG787" s="57" t="e">
        <f>VALUE(TEXT((BU787*'TOX and EXPO INPUTS'!$F$23),"0.00E+00"))</f>
        <v>#DIV/0!</v>
      </c>
      <c r="CH787" s="57" t="e">
        <f>VALUE(TEXT((BV787*'TOX and EXPO INPUTS'!$F$23),"0.00E+00"))</f>
        <v>#DIV/0!</v>
      </c>
      <c r="CI787" s="57" t="e">
        <f>VALUE(TEXT((BW787*'TOX and EXPO INPUTS'!$F$23),"0.00E+00"))</f>
        <v>#DIV/0!</v>
      </c>
      <c r="CJ787" s="58" t="e">
        <f>VALUE(TEXT((BX787*'TOX and EXPO INPUTS'!$F$23),"0.00E+00"))</f>
        <v>#DIV/0!</v>
      </c>
      <c r="CK787" s="57" t="e">
        <f>VALUE(TEXT((BY787*'TOX and EXPO INPUTS'!$F$23),"0.00E+00"))</f>
        <v>#DIV/0!</v>
      </c>
      <c r="CL787" s="57" t="e">
        <f>VALUE(TEXT((BZ787*'TOX and EXPO INPUTS'!$F$23),"0.00E+00"))</f>
        <v>#DIV/0!</v>
      </c>
      <c r="CM787" s="57" t="e">
        <f>VALUE(TEXT((CA787*'TOX and EXPO INPUTS'!$F$23),"0.00E+00"))</f>
        <v>#DIV/0!</v>
      </c>
      <c r="CN787" s="57" t="e">
        <f>VALUE(TEXT((CB787*'TOX and EXPO INPUTS'!$F$23),"0.00E+00"))</f>
        <v>#DIV/0!</v>
      </c>
      <c r="CO787" s="57" t="e">
        <f>VALUE(TEXT((CC787*'TOX and EXPO INPUTS'!$F$23),"0.00E+00"))</f>
        <v>#DIV/0!</v>
      </c>
      <c r="CP787" s="38" t="s">
        <v>120</v>
      </c>
      <c r="CQ787" s="34">
        <v>49352701</v>
      </c>
      <c r="CR787" s="34" t="s">
        <v>121</v>
      </c>
      <c r="CS787" s="39" t="s">
        <v>122</v>
      </c>
    </row>
    <row r="788" spans="1:97" ht="48" customHeight="1" x14ac:dyDescent="0.25">
      <c r="A788" s="34" t="s">
        <v>117</v>
      </c>
      <c r="B788" s="34" t="s">
        <v>123</v>
      </c>
      <c r="C788" s="34" t="s">
        <v>100</v>
      </c>
      <c r="D788" s="34" t="s">
        <v>119</v>
      </c>
      <c r="E788" s="39" t="s">
        <v>102</v>
      </c>
      <c r="F788" s="40" t="s">
        <v>184</v>
      </c>
      <c r="G788" s="43"/>
      <c r="H788" s="36" t="s">
        <v>104</v>
      </c>
      <c r="I788" s="67"/>
      <c r="J788" s="36" t="s">
        <v>105</v>
      </c>
      <c r="K788" s="100">
        <f>VLOOKUP(F788,'Amount Seed Planted_variables'!$A$3:$I$74,2,0)</f>
        <v>1500</v>
      </c>
      <c r="L788" s="100">
        <f>VLOOKUP(F788,'Amount Seed Planted_variables'!$A$3:$I$74,3,0)</f>
        <v>3600</v>
      </c>
      <c r="M788" s="36">
        <f t="shared" si="414"/>
        <v>0</v>
      </c>
      <c r="N788" s="35">
        <f t="shared" si="415"/>
        <v>0</v>
      </c>
      <c r="O788" s="101">
        <v>33300</v>
      </c>
      <c r="P788" s="93">
        <f>VLOOKUP(F788,'Amount Seed Planted_variables'!$A$3:$I$74,4,0)</f>
        <v>250000</v>
      </c>
      <c r="Q788" s="93">
        <f>VLOOKUP(F788,'Amount Seed Planted_variables'!$A$3:$I$74,7,0)</f>
        <v>200</v>
      </c>
      <c r="R788" s="93">
        <f>VLOOKUP(F788,'Amount Seed Planted_variables'!$A$3:$I$74,8,0)</f>
        <v>50000000</v>
      </c>
      <c r="S788" s="87" t="str">
        <f t="shared" si="411"/>
        <v>NA</v>
      </c>
      <c r="T788" s="35">
        <v>10</v>
      </c>
      <c r="U788" s="35">
        <v>30</v>
      </c>
      <c r="V788" s="41">
        <v>27887</v>
      </c>
      <c r="W788" s="35">
        <v>7574</v>
      </c>
      <c r="X788" s="35">
        <v>5532</v>
      </c>
      <c r="Y788" s="41">
        <v>633</v>
      </c>
      <c r="Z788" s="35">
        <f t="shared" si="432"/>
        <v>63.300000000000004</v>
      </c>
      <c r="AA788" s="42">
        <f t="shared" si="417"/>
        <v>0</v>
      </c>
      <c r="AB788" s="37">
        <f t="shared" si="418"/>
        <v>0</v>
      </c>
      <c r="AC788" s="37">
        <f t="shared" si="419"/>
        <v>0</v>
      </c>
      <c r="AD788" s="42" t="e">
        <f>VALUE(TEXT(((AA788*'TOX and EXPO INPUTS'!$F$13)/'TOX and EXPO INPUTS'!$E$27),"0.00E+00"))</f>
        <v>#DIV/0!</v>
      </c>
      <c r="AE788" s="37" t="e">
        <f>VALUE(TEXT(((AB788*'TOX and EXPO INPUTS'!$F$13)/'TOX and EXPO INPUTS'!$E$27),"0.00E+00"))</f>
        <v>#DIV/0!</v>
      </c>
      <c r="AF788" s="37" t="e">
        <f>VALUE(TEXT(((AC788*'TOX and EXPO INPUTS'!$F$13)/'TOX and EXPO INPUTS'!$E$27),"0.00E+00"))</f>
        <v>#DIV/0!</v>
      </c>
      <c r="AG788" s="42" t="e">
        <f>IF($E788="ST",VALUE(TEXT(('TOX and EXPO INPUTS'!$F$7/AD788),"0.0E+00")),IF($E788="IT",VALUE(TEXT(('TOX and EXPO INPUTS'!$F$10/AD788),"0.0E+00"))))</f>
        <v>#DIV/0!</v>
      </c>
      <c r="AH788" s="37" t="e">
        <f>IF($E788="ST",VALUE(TEXT(('TOX and EXPO INPUTS'!$F$7/AE788),"0.0E+00")),IF($E788="IT",VALUE(TEXT(('TOX and EXPO INPUTS'!$F$10/AE788),"0.0E+00"))))</f>
        <v>#DIV/0!</v>
      </c>
      <c r="AI788" s="37" t="e">
        <f>IF($E788="ST",VALUE(TEXT(('TOX and EXPO INPUTS'!$F$7/AF788),"0.0E+00")),IF($E788="IT",VALUE(TEXT(('TOX and EXPO INPUTS'!$F$10/AF788),"0.0E+00"))))</f>
        <v>#DIV/0!</v>
      </c>
      <c r="AJ788" s="42">
        <f t="shared" si="412"/>
        <v>0</v>
      </c>
      <c r="AK788" s="37">
        <f t="shared" si="413"/>
        <v>0</v>
      </c>
      <c r="AL788" s="42" t="e">
        <f>VALUE(TEXT(((AJ788*'TOX and EXPO INPUTS'!$F$21)/'TOX and EXPO INPUTS'!$E$29),"0.00E+00"))</f>
        <v>#DIV/0!</v>
      </c>
      <c r="AM788" s="37" t="e">
        <f>VALUE(TEXT(((AK788*'TOX and EXPO INPUTS'!$F$21)/'TOX and EXPO INPUTS'!$E$29),"0.00E+00"))</f>
        <v>#DIV/0!</v>
      </c>
      <c r="AN788" s="42" t="e">
        <f>IF($E788="ST",VALUE(TEXT(('TOX and EXPO INPUTS'!$F$15/AL788),"0.0E+00")),IF($E788="IT",VALUE(TEXT(('TOX and EXPO INPUTS'!$F$18/AL788),"0.0E+00"))))</f>
        <v>#DIV/0!</v>
      </c>
      <c r="AO788" s="37" t="e">
        <f>IF($E788="ST",VALUE(TEXT(('TOX and EXPO INPUTS'!$F$15/AM788),"0.0E+00")),IF($E788="IT",VALUE(TEXT(('TOX and EXPO INPUTS'!$F$18/AM788),"0.0E+00"))))</f>
        <v>#DIV/0!</v>
      </c>
      <c r="AP788" s="42" t="e">
        <f t="shared" si="385"/>
        <v>#DIV/0!</v>
      </c>
      <c r="AQ788" s="37" t="e">
        <f t="shared" si="386"/>
        <v>#DIV/0!</v>
      </c>
      <c r="AR788" s="37" t="e">
        <f t="shared" si="387"/>
        <v>#DIV/0!</v>
      </c>
      <c r="AS788" s="37" t="e">
        <f t="shared" si="388"/>
        <v>#DIV/0!</v>
      </c>
      <c r="AT788" s="37" t="e">
        <f t="shared" si="389"/>
        <v>#DIV/0!</v>
      </c>
      <c r="AU788" s="37" t="e">
        <f t="shared" si="390"/>
        <v>#DIV/0!</v>
      </c>
      <c r="AV788" s="42" t="e">
        <f t="shared" si="391"/>
        <v>#DIV/0!</v>
      </c>
      <c r="AW788" s="37" t="e">
        <f t="shared" si="392"/>
        <v>#DIV/0!</v>
      </c>
      <c r="AX788" s="37" t="e">
        <f t="shared" si="393"/>
        <v>#DIV/0!</v>
      </c>
      <c r="AY788" s="37" t="e">
        <f t="shared" si="394"/>
        <v>#DIV/0!</v>
      </c>
      <c r="AZ788" s="37" t="e">
        <f t="shared" si="395"/>
        <v>#DIV/0!</v>
      </c>
      <c r="BA788" s="37" t="e">
        <f t="shared" si="396"/>
        <v>#DIV/0!</v>
      </c>
      <c r="BB788" s="42" t="e">
        <f>IF($E788="ST",VALUE(TEXT((1/(('TOX and EXPO INPUTS'!$F$9/AG788)+('TOX and EXPO INPUTS'!$F$17/AN788))),"0.0E+00")),IF($E788="IT",VALUE(TEXT((1/(('TOX and EXPO INPUTS'!$F$12/AG788)+('TOX and EXPO INPUTS'!$F$20/AN788))),"0.0E+00"))))</f>
        <v>#DIV/0!</v>
      </c>
      <c r="BC788" s="37" t="e">
        <f>IF($E788="ST",VALUE(TEXT((1/(('TOX and EXPO INPUTS'!$F$9/AH788)+('TOX and EXPO INPUTS'!$F$17/AN788))),"0.0E+00")),IF($E788="IT",VALUE(TEXT((1/(('TOX and EXPO INPUTS'!$F$12/AH788)+('TOX and EXPO INPUTS'!$F$20/AN788))),"0.0E+00"))))</f>
        <v>#DIV/0!</v>
      </c>
      <c r="BD788" s="37" t="e">
        <f>IF($E788="ST",VALUE(TEXT((1/(('TOX and EXPO INPUTS'!$F$9/AI788)+('TOX and EXPO INPUTS'!$F$17/AN788))),"0.0E+00")),IF($E788="IT",VALUE(TEXT((1/(('TOX and EXPO INPUTS'!$F$12/AI788)+('TOX and EXPO INPUTS'!$F$20/AN788))),"0.0E+00"))))</f>
        <v>#DIV/0!</v>
      </c>
      <c r="BE788" s="37" t="e">
        <f>IF($E788="ST",VALUE(TEXT((1/(('TOX and EXPO INPUTS'!$F$9/AG788)+('TOX and EXPO INPUTS'!$F$17/AO788))),"0.0E+00")),IF($E788="IT",VALUE(TEXT((1/(('TOX and EXPO INPUTS'!$F$12/AG788)+('TOX and EXPO INPUTS'!$F$20/AO788))),"0.0E+00"))))</f>
        <v>#DIV/0!</v>
      </c>
      <c r="BF788" s="37" t="e">
        <f>IF($E788="ST",VALUE(TEXT((1/(('TOX and EXPO INPUTS'!$F$9/AH788)+('TOX and EXPO INPUTS'!$F$17/AO788))),"0.0E+00")),IF($E788="IT",VALUE(TEXT((1/(('TOX and EXPO INPUTS'!$F$12/AH788)+('TOX and EXPO INPUTS'!$F$20/AO788))),"0.0E+00"))))</f>
        <v>#DIV/0!</v>
      </c>
      <c r="BG788" s="37" t="e">
        <f>IF($E788="ST",VALUE(TEXT((1/(('TOX and EXPO INPUTS'!$F$9/AI788)+('TOX and EXPO INPUTS'!$F$17/AO788))),"0.0E+00")),IF($E788="IT",VALUE(TEXT((1/(('TOX and EXPO INPUTS'!$F$12/AI788)+('TOX and EXPO INPUTS'!$F$20/AO788))),"0.0E+00"))))</f>
        <v>#DIV/0!</v>
      </c>
      <c r="BH788" s="42" t="e">
        <f>VALUE(TEXT((AD788*$T788/365*'TOX and EXPO INPUTS'!$E$33/'TOX and EXPO INPUTS'!$E$34),"0.00E+00"))</f>
        <v>#DIV/0!</v>
      </c>
      <c r="BI788" s="37" t="e">
        <f>VALUE(TEXT((AE788*$T788/365*'TOX and EXPO INPUTS'!$E$33/'TOX and EXPO INPUTS'!$E$34),"0.00E+00"))</f>
        <v>#DIV/0!</v>
      </c>
      <c r="BJ788" s="37" t="e">
        <f>VALUE(TEXT((AF788*$T788/365*'TOX and EXPO INPUTS'!$E$33/'TOX and EXPO INPUTS'!$E$34),"0.00E+00"))</f>
        <v>#DIV/0!</v>
      </c>
      <c r="BK788" s="42" t="e">
        <f>VALUE(TEXT((AD788*$U788/365*'TOX and EXPO INPUTS'!$E$33/'TOX and EXPO INPUTS'!$E$34),"0.00E+00"))</f>
        <v>#DIV/0!</v>
      </c>
      <c r="BL788" s="37" t="e">
        <f>VALUE(TEXT((AE788*$U788/365*'TOX and EXPO INPUTS'!$E$33/'TOX and EXPO INPUTS'!$E$34),"0.00E+00"))</f>
        <v>#DIV/0!</v>
      </c>
      <c r="BM788" s="37" t="e">
        <f>VALUE(TEXT((AF788*$U788/365*'TOX and EXPO INPUTS'!$E$33/'TOX and EXPO INPUTS'!$E$34),"0.00E+00"))</f>
        <v>#DIV/0!</v>
      </c>
      <c r="BN788" s="42" t="e">
        <f>VALUE(TEXT((AL788*$T788/365*'TOX and EXPO INPUTS'!$E$33/'TOX and EXPO INPUTS'!$E$34),"0.00E+00"))</f>
        <v>#DIV/0!</v>
      </c>
      <c r="BO788" s="37" t="e">
        <f>VALUE(TEXT((AM788*$T788/365*'TOX and EXPO INPUTS'!$E$33/'TOX and EXPO INPUTS'!$E$34),"0.00E+00"))</f>
        <v>#DIV/0!</v>
      </c>
      <c r="BP788" s="42" t="e">
        <f>VALUE(TEXT((AL788*$U788/365*'TOX and EXPO INPUTS'!$E$33/'TOX and EXPO INPUTS'!$E$34),"0.00E+00"))</f>
        <v>#DIV/0!</v>
      </c>
      <c r="BQ788" s="37" t="e">
        <f>VALUE(TEXT((AM788*$U788/365*'TOX and EXPO INPUTS'!$E$33/'TOX and EXPO INPUTS'!$E$34),"0.00E+00"))</f>
        <v>#DIV/0!</v>
      </c>
      <c r="BR788" s="42" t="e">
        <f>VALUE(TEXT((AP788*$T788/365*'TOX and EXPO INPUTS'!$E$33/'TOX and EXPO INPUTS'!$E$34),"0.00E+00"))</f>
        <v>#DIV/0!</v>
      </c>
      <c r="BS788" s="37" t="e">
        <f>VALUE(TEXT((AQ788*$T788/365*'TOX and EXPO INPUTS'!$E$33/'TOX and EXPO INPUTS'!$E$34),"0.00E+00"))</f>
        <v>#DIV/0!</v>
      </c>
      <c r="BT788" s="37" t="e">
        <f>VALUE(TEXT((AR788*$T788/365*'TOX and EXPO INPUTS'!$E$33/'TOX and EXPO INPUTS'!$E$34),"0.00E+00"))</f>
        <v>#DIV/0!</v>
      </c>
      <c r="BU788" s="37" t="e">
        <f>VALUE(TEXT((AS788*$T788/365*'TOX and EXPO INPUTS'!$E$33/'TOX and EXPO INPUTS'!$E$34),"0.00E+00"))</f>
        <v>#DIV/0!</v>
      </c>
      <c r="BV788" s="37" t="e">
        <f>VALUE(TEXT((AT788*$T788/365*'TOX and EXPO INPUTS'!$E$33/'TOX and EXPO INPUTS'!$E$34),"0.00E+00"))</f>
        <v>#DIV/0!</v>
      </c>
      <c r="BW788" s="37" t="e">
        <f>VALUE(TEXT((AU788*$T788/365*'TOX and EXPO INPUTS'!$E$33/'TOX and EXPO INPUTS'!$E$34),"0.00E+00"))</f>
        <v>#DIV/0!</v>
      </c>
      <c r="BX788" s="42" t="e">
        <f>VALUE(TEXT((AP788*$U788/365*'TOX and EXPO INPUTS'!$E$33/'TOX and EXPO INPUTS'!$E$34),"0.00E+00"))</f>
        <v>#DIV/0!</v>
      </c>
      <c r="BY788" s="37" t="e">
        <f>VALUE(TEXT((AQ788*$U788/365*'TOX and EXPO INPUTS'!$E$33/'TOX and EXPO INPUTS'!$E$34),"0.00E+00"))</f>
        <v>#DIV/0!</v>
      </c>
      <c r="BZ788" s="37" t="e">
        <f>VALUE(TEXT((AR788*$U788/365*'TOX and EXPO INPUTS'!$E$33/'TOX and EXPO INPUTS'!$E$34),"0.00E+00"))</f>
        <v>#DIV/0!</v>
      </c>
      <c r="CA788" s="37" t="e">
        <f>VALUE(TEXT((AS788*$U788/365*'TOX and EXPO INPUTS'!$E$33/'TOX and EXPO INPUTS'!$E$34),"0.00E+00"))</f>
        <v>#DIV/0!</v>
      </c>
      <c r="CB788" s="37" t="e">
        <f>VALUE(TEXT((AT788*$U788/365*'TOX and EXPO INPUTS'!$E$33/'TOX and EXPO INPUTS'!$E$34),"0.00E+00"))</f>
        <v>#DIV/0!</v>
      </c>
      <c r="CC788" s="37" t="e">
        <f>VALUE(TEXT((AU788*$U788/365*'TOX and EXPO INPUTS'!$E$33/'TOX and EXPO INPUTS'!$E$34),"0.00E+00"))</f>
        <v>#DIV/0!</v>
      </c>
      <c r="CD788" s="58" t="e">
        <f>VALUE(TEXT((BR788*'TOX and EXPO INPUTS'!$F$23),"0.00E+00"))</f>
        <v>#DIV/0!</v>
      </c>
      <c r="CE788" s="57" t="e">
        <f>VALUE(TEXT((BS788*'TOX and EXPO INPUTS'!$F$23),"0.00E+00"))</f>
        <v>#DIV/0!</v>
      </c>
      <c r="CF788" s="57" t="e">
        <f>VALUE(TEXT((BT788*'TOX and EXPO INPUTS'!$F$23),"0.00E+00"))</f>
        <v>#DIV/0!</v>
      </c>
      <c r="CG788" s="57" t="e">
        <f>VALUE(TEXT((BU788*'TOX and EXPO INPUTS'!$F$23),"0.00E+00"))</f>
        <v>#DIV/0!</v>
      </c>
      <c r="CH788" s="57" t="e">
        <f>VALUE(TEXT((BV788*'TOX and EXPO INPUTS'!$F$23),"0.00E+00"))</f>
        <v>#DIV/0!</v>
      </c>
      <c r="CI788" s="57" t="e">
        <f>VALUE(TEXT((BW788*'TOX and EXPO INPUTS'!$F$23),"0.00E+00"))</f>
        <v>#DIV/0!</v>
      </c>
      <c r="CJ788" s="58" t="e">
        <f>VALUE(TEXT((BX788*'TOX and EXPO INPUTS'!$F$23),"0.00E+00"))</f>
        <v>#DIV/0!</v>
      </c>
      <c r="CK788" s="57" t="e">
        <f>VALUE(TEXT((BY788*'TOX and EXPO INPUTS'!$F$23),"0.00E+00"))</f>
        <v>#DIV/0!</v>
      </c>
      <c r="CL788" s="57" t="e">
        <f>VALUE(TEXT((BZ788*'TOX and EXPO INPUTS'!$F$23),"0.00E+00"))</f>
        <v>#DIV/0!</v>
      </c>
      <c r="CM788" s="57" t="e">
        <f>VALUE(TEXT((CA788*'TOX and EXPO INPUTS'!$F$23),"0.00E+00"))</f>
        <v>#DIV/0!</v>
      </c>
      <c r="CN788" s="57" t="e">
        <f>VALUE(TEXT((CB788*'TOX and EXPO INPUTS'!$F$23),"0.00E+00"))</f>
        <v>#DIV/0!</v>
      </c>
      <c r="CO788" s="57" t="e">
        <f>VALUE(TEXT((CC788*'TOX and EXPO INPUTS'!$F$23),"0.00E+00"))</f>
        <v>#DIV/0!</v>
      </c>
      <c r="CP788" s="38" t="s">
        <v>120</v>
      </c>
      <c r="CQ788" s="34">
        <v>47455902</v>
      </c>
      <c r="CR788" s="34" t="s">
        <v>124</v>
      </c>
      <c r="CS788" s="39" t="s">
        <v>125</v>
      </c>
    </row>
    <row r="789" spans="1:97" ht="48" customHeight="1" x14ac:dyDescent="0.25">
      <c r="A789" s="34" t="s">
        <v>98</v>
      </c>
      <c r="B789" s="34" t="s">
        <v>99</v>
      </c>
      <c r="C789" s="34" t="s">
        <v>113</v>
      </c>
      <c r="D789" s="34" t="s">
        <v>101</v>
      </c>
      <c r="E789" s="39" t="s">
        <v>102</v>
      </c>
      <c r="F789" s="40" t="s">
        <v>185</v>
      </c>
      <c r="G789" s="43"/>
      <c r="H789" s="36" t="s">
        <v>104</v>
      </c>
      <c r="I789" s="67"/>
      <c r="J789" s="36" t="s">
        <v>105</v>
      </c>
      <c r="K789" s="100">
        <f>VLOOKUP(F789,'Amount Seed Planted_variables'!$A$3:$I$74,2,0)</f>
        <v>40000</v>
      </c>
      <c r="L789" s="100">
        <f>VLOOKUP(F789,'Amount Seed Planted_variables'!$A$3:$I$74,3,0)</f>
        <v>45360</v>
      </c>
      <c r="M789" s="36">
        <f t="shared" si="414"/>
        <v>0</v>
      </c>
      <c r="N789" s="35">
        <f t="shared" si="415"/>
        <v>0</v>
      </c>
      <c r="O789" s="101">
        <v>3000</v>
      </c>
      <c r="P789" s="93">
        <f>VLOOKUP(F789,'Amount Seed Planted_variables'!$A$3:$I$74,4,0)</f>
        <v>1000000</v>
      </c>
      <c r="Q789" s="93">
        <f>VLOOKUP(F789,'Amount Seed Planted_variables'!$A$3:$I$74,7,0)</f>
        <v>80</v>
      </c>
      <c r="R789" s="93">
        <f>VLOOKUP(F789,'Amount Seed Planted_variables'!$A$3:$I$74,8,0)</f>
        <v>80000000</v>
      </c>
      <c r="S789" s="87" t="str">
        <f t="shared" si="411"/>
        <v>NA</v>
      </c>
      <c r="T789" s="35">
        <v>10</v>
      </c>
      <c r="U789" s="35">
        <v>30</v>
      </c>
      <c r="V789" s="41">
        <v>349</v>
      </c>
      <c r="W789" s="35">
        <v>51.2</v>
      </c>
      <c r="X789" s="35">
        <v>42.2</v>
      </c>
      <c r="Y789" s="41">
        <v>1.2</v>
      </c>
      <c r="Z789" s="35">
        <f>Y789*0.1</f>
        <v>0.12</v>
      </c>
      <c r="AA789" s="42">
        <f t="shared" si="417"/>
        <v>0</v>
      </c>
      <c r="AB789" s="37">
        <f t="shared" si="418"/>
        <v>0</v>
      </c>
      <c r="AC789" s="37">
        <f t="shared" si="419"/>
        <v>0</v>
      </c>
      <c r="AD789" s="42" t="e">
        <f>VALUE(TEXT(((AA789*'TOX and EXPO INPUTS'!$F$13)/'TOX and EXPO INPUTS'!$E$27),"0.00E+00"))</f>
        <v>#DIV/0!</v>
      </c>
      <c r="AE789" s="37" t="e">
        <f>VALUE(TEXT(((AB789*'TOX and EXPO INPUTS'!$F$13)/'TOX and EXPO INPUTS'!$E$27),"0.00E+00"))</f>
        <v>#DIV/0!</v>
      </c>
      <c r="AF789" s="37" t="e">
        <f>VALUE(TEXT(((AC789*'TOX and EXPO INPUTS'!$F$13)/'TOX and EXPO INPUTS'!$E$27),"0.00E+00"))</f>
        <v>#DIV/0!</v>
      </c>
      <c r="AG789" s="42" t="e">
        <f>IF($E789="ST",VALUE(TEXT(('TOX and EXPO INPUTS'!$F$7/AD789),"0.0E+00")),IF($E789="IT",VALUE(TEXT(('TOX and EXPO INPUTS'!$F$10/AD789),"0.0E+00"))))</f>
        <v>#DIV/0!</v>
      </c>
      <c r="AH789" s="37" t="e">
        <f>IF($E789="ST",VALUE(TEXT(('TOX and EXPO INPUTS'!$F$7/AE789),"0.0E+00")),IF($E789="IT",VALUE(TEXT(('TOX and EXPO INPUTS'!$F$10/AE789),"0.0E+00"))))</f>
        <v>#DIV/0!</v>
      </c>
      <c r="AI789" s="37" t="e">
        <f>IF($E789="ST",VALUE(TEXT(('TOX and EXPO INPUTS'!$F$7/AF789),"0.0E+00")),IF($E789="IT",VALUE(TEXT(('TOX and EXPO INPUTS'!$F$10/AF789),"0.0E+00"))))</f>
        <v>#DIV/0!</v>
      </c>
      <c r="AJ789" s="42">
        <f t="shared" si="412"/>
        <v>0</v>
      </c>
      <c r="AK789" s="37">
        <f t="shared" si="413"/>
        <v>0</v>
      </c>
      <c r="AL789" s="42" t="e">
        <f>VALUE(TEXT(((AJ789*'TOX and EXPO INPUTS'!$F$21)/'TOX and EXPO INPUTS'!$E$29),"0.00E+00"))</f>
        <v>#DIV/0!</v>
      </c>
      <c r="AM789" s="37" t="e">
        <f>VALUE(TEXT(((AK789*'TOX and EXPO INPUTS'!$F$21)/'TOX and EXPO INPUTS'!$E$29),"0.00E+00"))</f>
        <v>#DIV/0!</v>
      </c>
      <c r="AN789" s="42" t="e">
        <f>IF($E789="ST",VALUE(TEXT(('TOX and EXPO INPUTS'!$F$15/AL789),"0.0E+00")),IF($E789="IT",VALUE(TEXT(('TOX and EXPO INPUTS'!$F$18/AL789),"0.0E+00"))))</f>
        <v>#DIV/0!</v>
      </c>
      <c r="AO789" s="37" t="e">
        <f>IF($E789="ST",VALUE(TEXT(('TOX and EXPO INPUTS'!$F$15/AM789),"0.0E+00")),IF($E789="IT",VALUE(TEXT(('TOX and EXPO INPUTS'!$F$18/AM789),"0.0E+00"))))</f>
        <v>#DIV/0!</v>
      </c>
      <c r="AP789" s="42" t="e">
        <f>VALUE(TEXT((AD789+AL789),"0.00E+00"))</f>
        <v>#DIV/0!</v>
      </c>
      <c r="AQ789" s="37" t="e">
        <f>VALUE(TEXT((AE789+AL789),"0.00E+00"))</f>
        <v>#DIV/0!</v>
      </c>
      <c r="AR789" s="37" t="e">
        <f>VALUE(TEXT((AF789+AL789),"0.00E+00"))</f>
        <v>#DIV/0!</v>
      </c>
      <c r="AS789" s="37" t="e">
        <f>VALUE(TEXT((AD789+AM789),"0.00E+00"))</f>
        <v>#DIV/0!</v>
      </c>
      <c r="AT789" s="37" t="e">
        <f>VALUE(TEXT((AE789+AM789),"0.00E+00"))</f>
        <v>#DIV/0!</v>
      </c>
      <c r="AU789" s="37" t="e">
        <f>VALUE(TEXT((AF789+AM789),"0.00E+00"))</f>
        <v>#DIV/0!</v>
      </c>
      <c r="AV789" s="42" t="e">
        <f>VALUE(TEXT(1/((1/AG789)+(1/AN789)),"0.0E+00"))</f>
        <v>#DIV/0!</v>
      </c>
      <c r="AW789" s="37" t="e">
        <f>VALUE(TEXT(1/((1/AH789)+(1/AN789)),"0.0E+00"))</f>
        <v>#DIV/0!</v>
      </c>
      <c r="AX789" s="37" t="e">
        <f>VALUE(TEXT(1/((1/AI789)+(1/AN789)),"0.0E+00"))</f>
        <v>#DIV/0!</v>
      </c>
      <c r="AY789" s="37" t="e">
        <f>VALUE(TEXT(1/((1/AG789)+(1/AO789)),"0.0E+00"))</f>
        <v>#DIV/0!</v>
      </c>
      <c r="AZ789" s="37" t="e">
        <f>VALUE(TEXT(1/((1/AH789)+(1/AO789)),"0.0E+00"))</f>
        <v>#DIV/0!</v>
      </c>
      <c r="BA789" s="37" t="e">
        <f>VALUE(TEXT(1/((1/AI789)+(1/AO789)),"0.0E+00"))</f>
        <v>#DIV/0!</v>
      </c>
      <c r="BB789" s="42" t="e">
        <f>IF($E789="ST",VALUE(TEXT((1/(('TOX and EXPO INPUTS'!$F$9/AG789)+('TOX and EXPO INPUTS'!$F$17/AN789))),"0.0E+00")),IF($E789="IT",VALUE(TEXT((1/(('TOX and EXPO INPUTS'!$F$12/AG789)+('TOX and EXPO INPUTS'!$F$20/AN789))),"0.0E+00"))))</f>
        <v>#DIV/0!</v>
      </c>
      <c r="BC789" s="37" t="e">
        <f>IF($E789="ST",VALUE(TEXT((1/(('TOX and EXPO INPUTS'!$F$9/AH789)+('TOX and EXPO INPUTS'!$F$17/AN789))),"0.0E+00")),IF($E789="IT",VALUE(TEXT((1/(('TOX and EXPO INPUTS'!$F$12/AH789)+('TOX and EXPO INPUTS'!$F$20/AN789))),"0.0E+00"))))</f>
        <v>#DIV/0!</v>
      </c>
      <c r="BD789" s="37" t="e">
        <f>IF($E789="ST",VALUE(TEXT((1/(('TOX and EXPO INPUTS'!$F$9/AI789)+('TOX and EXPO INPUTS'!$F$17/AN789))),"0.0E+00")),IF($E789="IT",VALUE(TEXT((1/(('TOX and EXPO INPUTS'!$F$12/AI789)+('TOX and EXPO INPUTS'!$F$20/AN789))),"0.0E+00"))))</f>
        <v>#DIV/0!</v>
      </c>
      <c r="BE789" s="37" t="e">
        <f>IF($E789="ST",VALUE(TEXT((1/(('TOX and EXPO INPUTS'!$F$9/AG789)+('TOX and EXPO INPUTS'!$F$17/AO789))),"0.0E+00")),IF($E789="IT",VALUE(TEXT((1/(('TOX and EXPO INPUTS'!$F$12/AG789)+('TOX and EXPO INPUTS'!$F$20/AO789))),"0.0E+00"))))</f>
        <v>#DIV/0!</v>
      </c>
      <c r="BF789" s="37" t="e">
        <f>IF($E789="ST",VALUE(TEXT((1/(('TOX and EXPO INPUTS'!$F$9/AH789)+('TOX and EXPO INPUTS'!$F$17/AO789))),"0.0E+00")),IF($E789="IT",VALUE(TEXT((1/(('TOX and EXPO INPUTS'!$F$12/AH789)+('TOX and EXPO INPUTS'!$F$20/AO789))),"0.0E+00"))))</f>
        <v>#DIV/0!</v>
      </c>
      <c r="BG789" s="37" t="e">
        <f>IF($E789="ST",VALUE(TEXT((1/(('TOX and EXPO INPUTS'!$F$9/AI789)+('TOX and EXPO INPUTS'!$F$17/AO789))),"0.0E+00")),IF($E789="IT",VALUE(TEXT((1/(('TOX and EXPO INPUTS'!$F$12/AI789)+('TOX and EXPO INPUTS'!$F$20/AO789))),"0.0E+00"))))</f>
        <v>#DIV/0!</v>
      </c>
      <c r="BH789" s="42" t="e">
        <f>VALUE(TEXT((AD789*$T789/365*'TOX and EXPO INPUTS'!$E$33/'TOX and EXPO INPUTS'!$E$34),"0.00E+00"))</f>
        <v>#DIV/0!</v>
      </c>
      <c r="BI789" s="37" t="e">
        <f>VALUE(TEXT((AE789*$T789/365*'TOX and EXPO INPUTS'!$E$33/'TOX and EXPO INPUTS'!$E$34),"0.00E+00"))</f>
        <v>#DIV/0!</v>
      </c>
      <c r="BJ789" s="37" t="e">
        <f>VALUE(TEXT((AF789*$T789/365*'TOX and EXPO INPUTS'!$E$33/'TOX and EXPO INPUTS'!$E$34),"0.00E+00"))</f>
        <v>#DIV/0!</v>
      </c>
      <c r="BK789" s="42" t="e">
        <f>VALUE(TEXT((AD789*$U789/365*'TOX and EXPO INPUTS'!$E$33/'TOX and EXPO INPUTS'!$E$34),"0.00E+00"))</f>
        <v>#DIV/0!</v>
      </c>
      <c r="BL789" s="37" t="e">
        <f>VALUE(TEXT((AE789*$U789/365*'TOX and EXPO INPUTS'!$E$33/'TOX and EXPO INPUTS'!$E$34),"0.00E+00"))</f>
        <v>#DIV/0!</v>
      </c>
      <c r="BM789" s="37" t="e">
        <f>VALUE(TEXT((AF789*$U789/365*'TOX and EXPO INPUTS'!$E$33/'TOX and EXPO INPUTS'!$E$34),"0.00E+00"))</f>
        <v>#DIV/0!</v>
      </c>
      <c r="BN789" s="42" t="e">
        <f>VALUE(TEXT((AL789*$T789/365*'TOX and EXPO INPUTS'!$E$33/'TOX and EXPO INPUTS'!$E$34),"0.00E+00"))</f>
        <v>#DIV/0!</v>
      </c>
      <c r="BO789" s="37" t="e">
        <f>VALUE(TEXT((AM789*$T789/365*'TOX and EXPO INPUTS'!$E$33/'TOX and EXPO INPUTS'!$E$34),"0.00E+00"))</f>
        <v>#DIV/0!</v>
      </c>
      <c r="BP789" s="42" t="e">
        <f>VALUE(TEXT((AL789*$U789/365*'TOX and EXPO INPUTS'!$E$33/'TOX and EXPO INPUTS'!$E$34),"0.00E+00"))</f>
        <v>#DIV/0!</v>
      </c>
      <c r="BQ789" s="37" t="e">
        <f>VALUE(TEXT((AM789*$U789/365*'TOX and EXPO INPUTS'!$E$33/'TOX and EXPO INPUTS'!$E$34),"0.00E+00"))</f>
        <v>#DIV/0!</v>
      </c>
      <c r="BR789" s="42" t="e">
        <f>VALUE(TEXT((AP789*$T789/365*'TOX and EXPO INPUTS'!$E$33/'TOX and EXPO INPUTS'!$E$34),"0.00E+00"))</f>
        <v>#DIV/0!</v>
      </c>
      <c r="BS789" s="37" t="e">
        <f>VALUE(TEXT((AQ789*$T789/365*'TOX and EXPO INPUTS'!$E$33/'TOX and EXPO INPUTS'!$E$34),"0.00E+00"))</f>
        <v>#DIV/0!</v>
      </c>
      <c r="BT789" s="37" t="e">
        <f>VALUE(TEXT((AR789*$T789/365*'TOX and EXPO INPUTS'!$E$33/'TOX and EXPO INPUTS'!$E$34),"0.00E+00"))</f>
        <v>#DIV/0!</v>
      </c>
      <c r="BU789" s="37" t="e">
        <f>VALUE(TEXT((AS789*$T789/365*'TOX and EXPO INPUTS'!$E$33/'TOX and EXPO INPUTS'!$E$34),"0.00E+00"))</f>
        <v>#DIV/0!</v>
      </c>
      <c r="BV789" s="37" t="e">
        <f>VALUE(TEXT((AT789*$T789/365*'TOX and EXPO INPUTS'!$E$33/'TOX and EXPO INPUTS'!$E$34),"0.00E+00"))</f>
        <v>#DIV/0!</v>
      </c>
      <c r="BW789" s="37" t="e">
        <f>VALUE(TEXT((AU789*$T789/365*'TOX and EXPO INPUTS'!$E$33/'TOX and EXPO INPUTS'!$E$34),"0.00E+00"))</f>
        <v>#DIV/0!</v>
      </c>
      <c r="BX789" s="42" t="e">
        <f>VALUE(TEXT((AP789*$U789/365*'TOX and EXPO INPUTS'!$E$33/'TOX and EXPO INPUTS'!$E$34),"0.00E+00"))</f>
        <v>#DIV/0!</v>
      </c>
      <c r="BY789" s="37" t="e">
        <f>VALUE(TEXT((AQ789*$U789/365*'TOX and EXPO INPUTS'!$E$33/'TOX and EXPO INPUTS'!$E$34),"0.00E+00"))</f>
        <v>#DIV/0!</v>
      </c>
      <c r="BZ789" s="37" t="e">
        <f>VALUE(TEXT((AR789*$U789/365*'TOX and EXPO INPUTS'!$E$33/'TOX and EXPO INPUTS'!$E$34),"0.00E+00"))</f>
        <v>#DIV/0!</v>
      </c>
      <c r="CA789" s="37" t="e">
        <f>VALUE(TEXT((AS789*$U789/365*'TOX and EXPO INPUTS'!$E$33/'TOX and EXPO INPUTS'!$E$34),"0.00E+00"))</f>
        <v>#DIV/0!</v>
      </c>
      <c r="CB789" s="37" t="e">
        <f>VALUE(TEXT((AT789*$U789/365*'TOX and EXPO INPUTS'!$E$33/'TOX and EXPO INPUTS'!$E$34),"0.00E+00"))</f>
        <v>#DIV/0!</v>
      </c>
      <c r="CC789" s="37" t="e">
        <f>VALUE(TEXT((AU789*$U789/365*'TOX and EXPO INPUTS'!$E$33/'TOX and EXPO INPUTS'!$E$34),"0.00E+00"))</f>
        <v>#DIV/0!</v>
      </c>
      <c r="CD789" s="58" t="e">
        <f>VALUE(TEXT((BR789*'TOX and EXPO INPUTS'!$F$23),"0.00E+00"))</f>
        <v>#DIV/0!</v>
      </c>
      <c r="CE789" s="57" t="e">
        <f>VALUE(TEXT((BS789*'TOX and EXPO INPUTS'!$F$23),"0.00E+00"))</f>
        <v>#DIV/0!</v>
      </c>
      <c r="CF789" s="57" t="e">
        <f>VALUE(TEXT((BT789*'TOX and EXPO INPUTS'!$F$23),"0.00E+00"))</f>
        <v>#DIV/0!</v>
      </c>
      <c r="CG789" s="57" t="e">
        <f>VALUE(TEXT((BU789*'TOX and EXPO INPUTS'!$F$23),"0.00E+00"))</f>
        <v>#DIV/0!</v>
      </c>
      <c r="CH789" s="57" t="e">
        <f>VALUE(TEXT((BV789*'TOX and EXPO INPUTS'!$F$23),"0.00E+00"))</f>
        <v>#DIV/0!</v>
      </c>
      <c r="CI789" s="57" t="e">
        <f>VALUE(TEXT((BW789*'TOX and EXPO INPUTS'!$F$23),"0.00E+00"))</f>
        <v>#DIV/0!</v>
      </c>
      <c r="CJ789" s="58" t="e">
        <f>VALUE(TEXT((BX789*'TOX and EXPO INPUTS'!$F$23),"0.00E+00"))</f>
        <v>#DIV/0!</v>
      </c>
      <c r="CK789" s="57" t="e">
        <f>VALUE(TEXT((BY789*'TOX and EXPO INPUTS'!$F$23),"0.00E+00"))</f>
        <v>#DIV/0!</v>
      </c>
      <c r="CL789" s="57" t="e">
        <f>VALUE(TEXT((BZ789*'TOX and EXPO INPUTS'!$F$23),"0.00E+00"))</f>
        <v>#DIV/0!</v>
      </c>
      <c r="CM789" s="57" t="e">
        <f>VALUE(TEXT((CA789*'TOX and EXPO INPUTS'!$F$23),"0.00E+00"))</f>
        <v>#DIV/0!</v>
      </c>
      <c r="CN789" s="57" t="e">
        <f>VALUE(TEXT((CB789*'TOX and EXPO INPUTS'!$F$23),"0.00E+00"))</f>
        <v>#DIV/0!</v>
      </c>
      <c r="CO789" s="57" t="e">
        <f>VALUE(TEXT((CC789*'TOX and EXPO INPUTS'!$F$23),"0.00E+00"))</f>
        <v>#DIV/0!</v>
      </c>
      <c r="CP789" s="38" t="s">
        <v>106</v>
      </c>
      <c r="CQ789" s="34" t="s">
        <v>107</v>
      </c>
      <c r="CR789" s="34" t="s">
        <v>108</v>
      </c>
      <c r="CS789" s="39" t="s">
        <v>109</v>
      </c>
    </row>
    <row r="790" spans="1:97" ht="48" customHeight="1" x14ac:dyDescent="0.25">
      <c r="A790" s="34" t="s">
        <v>98</v>
      </c>
      <c r="B790" s="34" t="s">
        <v>99</v>
      </c>
      <c r="C790" s="34" t="s">
        <v>113</v>
      </c>
      <c r="D790" s="34" t="s">
        <v>110</v>
      </c>
      <c r="E790" s="39" t="s">
        <v>102</v>
      </c>
      <c r="F790" s="40" t="s">
        <v>185</v>
      </c>
      <c r="G790" s="43"/>
      <c r="H790" s="36" t="s">
        <v>104</v>
      </c>
      <c r="I790" s="67"/>
      <c r="J790" s="36" t="s">
        <v>105</v>
      </c>
      <c r="K790" s="100">
        <f>VLOOKUP(F790,'Amount Seed Planted_variables'!$A$3:$I$74,2,0)</f>
        <v>40000</v>
      </c>
      <c r="L790" s="100">
        <f>VLOOKUP(F790,'Amount Seed Planted_variables'!$A$3:$I$74,3,0)</f>
        <v>45360</v>
      </c>
      <c r="M790" s="36">
        <f t="shared" si="414"/>
        <v>0</v>
      </c>
      <c r="N790" s="35">
        <f t="shared" si="415"/>
        <v>0</v>
      </c>
      <c r="O790" s="101">
        <v>3000</v>
      </c>
      <c r="P790" s="93">
        <f>VLOOKUP(F790,'Amount Seed Planted_variables'!$A$3:$I$74,4,0)</f>
        <v>1000000</v>
      </c>
      <c r="Q790" s="93">
        <f>VLOOKUP(F790,'Amount Seed Planted_variables'!$A$3:$I$74,7,0)</f>
        <v>80</v>
      </c>
      <c r="R790" s="93">
        <f>VLOOKUP(F790,'Amount Seed Planted_variables'!$A$3:$I$74,8,0)</f>
        <v>80000000</v>
      </c>
      <c r="S790" s="87" t="str">
        <f t="shared" si="411"/>
        <v>NA</v>
      </c>
      <c r="T790" s="35">
        <v>10</v>
      </c>
      <c r="U790" s="35">
        <v>30</v>
      </c>
      <c r="V790" s="41">
        <v>68</v>
      </c>
      <c r="W790" s="35">
        <v>16.899999999999999</v>
      </c>
      <c r="X790" s="35">
        <v>13.1</v>
      </c>
      <c r="Y790" s="41">
        <v>3.6</v>
      </c>
      <c r="Z790" s="35">
        <f>Y790*0.1</f>
        <v>0.36000000000000004</v>
      </c>
      <c r="AA790" s="42">
        <f t="shared" si="417"/>
        <v>0</v>
      </c>
      <c r="AB790" s="37">
        <f t="shared" si="418"/>
        <v>0</v>
      </c>
      <c r="AC790" s="37">
        <f t="shared" si="419"/>
        <v>0</v>
      </c>
      <c r="AD790" s="42" t="e">
        <f>VALUE(TEXT(((AA790*'TOX and EXPO INPUTS'!$F$13)/'TOX and EXPO INPUTS'!$E$27),"0.00E+00"))</f>
        <v>#DIV/0!</v>
      </c>
      <c r="AE790" s="37" t="e">
        <f>VALUE(TEXT(((AB790*'TOX and EXPO INPUTS'!$F$13)/'TOX and EXPO INPUTS'!$E$27),"0.00E+00"))</f>
        <v>#DIV/0!</v>
      </c>
      <c r="AF790" s="37" t="e">
        <f>VALUE(TEXT(((AC790*'TOX and EXPO INPUTS'!$F$13)/'TOX and EXPO INPUTS'!$E$27),"0.00E+00"))</f>
        <v>#DIV/0!</v>
      </c>
      <c r="AG790" s="42" t="e">
        <f>IF($E790="ST",VALUE(TEXT(('TOX and EXPO INPUTS'!$F$7/AD790),"0.0E+00")),IF($E790="IT",VALUE(TEXT(('TOX and EXPO INPUTS'!$F$10/AD790),"0.0E+00"))))</f>
        <v>#DIV/0!</v>
      </c>
      <c r="AH790" s="37" t="e">
        <f>IF($E790="ST",VALUE(TEXT(('TOX and EXPO INPUTS'!$F$7/AE790),"0.0E+00")),IF($E790="IT",VALUE(TEXT(('TOX and EXPO INPUTS'!$F$10/AE790),"0.0E+00"))))</f>
        <v>#DIV/0!</v>
      </c>
      <c r="AI790" s="37" t="e">
        <f>IF($E790="ST",VALUE(TEXT(('TOX and EXPO INPUTS'!$F$7/AF790),"0.0E+00")),IF($E790="IT",VALUE(TEXT(('TOX and EXPO INPUTS'!$F$10/AF790),"0.0E+00"))))</f>
        <v>#DIV/0!</v>
      </c>
      <c r="AJ790" s="42">
        <f t="shared" si="412"/>
        <v>0</v>
      </c>
      <c r="AK790" s="37">
        <f t="shared" si="413"/>
        <v>0</v>
      </c>
      <c r="AL790" s="42" t="e">
        <f>VALUE(TEXT(((AJ790*'TOX and EXPO INPUTS'!$F$21)/'TOX and EXPO INPUTS'!$E$29),"0.00E+00"))</f>
        <v>#DIV/0!</v>
      </c>
      <c r="AM790" s="37" t="e">
        <f>VALUE(TEXT(((AK790*'TOX and EXPO INPUTS'!$F$21)/'TOX and EXPO INPUTS'!$E$29),"0.00E+00"))</f>
        <v>#DIV/0!</v>
      </c>
      <c r="AN790" s="42" t="e">
        <f>IF($E790="ST",VALUE(TEXT(('TOX and EXPO INPUTS'!$F$15/AL790),"0.0E+00")),IF($E790="IT",VALUE(TEXT(('TOX and EXPO INPUTS'!$F$18/AL790),"0.0E+00"))))</f>
        <v>#DIV/0!</v>
      </c>
      <c r="AO790" s="37" t="e">
        <f>IF($E790="ST",VALUE(TEXT(('TOX and EXPO INPUTS'!$F$15/AM790),"0.0E+00")),IF($E790="IT",VALUE(TEXT(('TOX and EXPO INPUTS'!$F$18/AM790),"0.0E+00"))))</f>
        <v>#DIV/0!</v>
      </c>
      <c r="AP790" s="42" t="e">
        <f>VALUE(TEXT((AD790+AL790),"0.00E+00"))</f>
        <v>#DIV/0!</v>
      </c>
      <c r="AQ790" s="37" t="e">
        <f>VALUE(TEXT((AE790+AL790),"0.00E+00"))</f>
        <v>#DIV/0!</v>
      </c>
      <c r="AR790" s="37" t="e">
        <f>VALUE(TEXT((AF790+AL790),"0.00E+00"))</f>
        <v>#DIV/0!</v>
      </c>
      <c r="AS790" s="37" t="e">
        <f>VALUE(TEXT((AD790+AM790),"0.00E+00"))</f>
        <v>#DIV/0!</v>
      </c>
      <c r="AT790" s="37" t="e">
        <f>VALUE(TEXT((AE790+AM790),"0.00E+00"))</f>
        <v>#DIV/0!</v>
      </c>
      <c r="AU790" s="37" t="e">
        <f>VALUE(TEXT((AF790+AM790),"0.00E+00"))</f>
        <v>#DIV/0!</v>
      </c>
      <c r="AV790" s="42" t="e">
        <f>VALUE(TEXT(1/((1/AG790)+(1/AN790)),"0.0E+00"))</f>
        <v>#DIV/0!</v>
      </c>
      <c r="AW790" s="37" t="e">
        <f>VALUE(TEXT(1/((1/AH790)+(1/AN790)),"0.0E+00"))</f>
        <v>#DIV/0!</v>
      </c>
      <c r="AX790" s="37" t="e">
        <f>VALUE(TEXT(1/((1/AI790)+(1/AN790)),"0.0E+00"))</f>
        <v>#DIV/0!</v>
      </c>
      <c r="AY790" s="37" t="e">
        <f>VALUE(TEXT(1/((1/AG790)+(1/AO790)),"0.0E+00"))</f>
        <v>#DIV/0!</v>
      </c>
      <c r="AZ790" s="37" t="e">
        <f>VALUE(TEXT(1/((1/AH790)+(1/AO790)),"0.0E+00"))</f>
        <v>#DIV/0!</v>
      </c>
      <c r="BA790" s="37" t="e">
        <f>VALUE(TEXT(1/((1/AI790)+(1/AO790)),"0.0E+00"))</f>
        <v>#DIV/0!</v>
      </c>
      <c r="BB790" s="42" t="e">
        <f>IF($E790="ST",VALUE(TEXT((1/(('TOX and EXPO INPUTS'!$F$9/AG790)+('TOX and EXPO INPUTS'!$F$17/AN790))),"0.0E+00")),IF($E790="IT",VALUE(TEXT((1/(('TOX and EXPO INPUTS'!$F$12/AG790)+('TOX and EXPO INPUTS'!$F$20/AN790))),"0.0E+00"))))</f>
        <v>#DIV/0!</v>
      </c>
      <c r="BC790" s="37" t="e">
        <f>IF($E790="ST",VALUE(TEXT((1/(('TOX and EXPO INPUTS'!$F$9/AH790)+('TOX and EXPO INPUTS'!$F$17/AN790))),"0.0E+00")),IF($E790="IT",VALUE(TEXT((1/(('TOX and EXPO INPUTS'!$F$12/AH790)+('TOX and EXPO INPUTS'!$F$20/AN790))),"0.0E+00"))))</f>
        <v>#DIV/0!</v>
      </c>
      <c r="BD790" s="37" t="e">
        <f>IF($E790="ST",VALUE(TEXT((1/(('TOX and EXPO INPUTS'!$F$9/AI790)+('TOX and EXPO INPUTS'!$F$17/AN790))),"0.0E+00")),IF($E790="IT",VALUE(TEXT((1/(('TOX and EXPO INPUTS'!$F$12/AI790)+('TOX and EXPO INPUTS'!$F$20/AN790))),"0.0E+00"))))</f>
        <v>#DIV/0!</v>
      </c>
      <c r="BE790" s="37" t="e">
        <f>IF($E790="ST",VALUE(TEXT((1/(('TOX and EXPO INPUTS'!$F$9/AG790)+('TOX and EXPO INPUTS'!$F$17/AO790))),"0.0E+00")),IF($E790="IT",VALUE(TEXT((1/(('TOX and EXPO INPUTS'!$F$12/AG790)+('TOX and EXPO INPUTS'!$F$20/AO790))),"0.0E+00"))))</f>
        <v>#DIV/0!</v>
      </c>
      <c r="BF790" s="37" t="e">
        <f>IF($E790="ST",VALUE(TEXT((1/(('TOX and EXPO INPUTS'!$F$9/AH790)+('TOX and EXPO INPUTS'!$F$17/AO790))),"0.0E+00")),IF($E790="IT",VALUE(TEXT((1/(('TOX and EXPO INPUTS'!$F$12/AH790)+('TOX and EXPO INPUTS'!$F$20/AO790))),"0.0E+00"))))</f>
        <v>#DIV/0!</v>
      </c>
      <c r="BG790" s="37" t="e">
        <f>IF($E790="ST",VALUE(TEXT((1/(('TOX and EXPO INPUTS'!$F$9/AI790)+('TOX and EXPO INPUTS'!$F$17/AO790))),"0.0E+00")),IF($E790="IT",VALUE(TEXT((1/(('TOX and EXPO INPUTS'!$F$12/AI790)+('TOX and EXPO INPUTS'!$F$20/AO790))),"0.0E+00"))))</f>
        <v>#DIV/0!</v>
      </c>
      <c r="BH790" s="42" t="e">
        <f>VALUE(TEXT((AD790*$T790/365*'TOX and EXPO INPUTS'!$E$33/'TOX and EXPO INPUTS'!$E$34),"0.00E+00"))</f>
        <v>#DIV/0!</v>
      </c>
      <c r="BI790" s="37" t="e">
        <f>VALUE(TEXT((AE790*$T790/365*'TOX and EXPO INPUTS'!$E$33/'TOX and EXPO INPUTS'!$E$34),"0.00E+00"))</f>
        <v>#DIV/0!</v>
      </c>
      <c r="BJ790" s="37" t="e">
        <f>VALUE(TEXT((AF790*$T790/365*'TOX and EXPO INPUTS'!$E$33/'TOX and EXPO INPUTS'!$E$34),"0.00E+00"))</f>
        <v>#DIV/0!</v>
      </c>
      <c r="BK790" s="42" t="e">
        <f>VALUE(TEXT((AD790*$U790/365*'TOX and EXPO INPUTS'!$E$33/'TOX and EXPO INPUTS'!$E$34),"0.00E+00"))</f>
        <v>#DIV/0!</v>
      </c>
      <c r="BL790" s="37" t="e">
        <f>VALUE(TEXT((AE790*$U790/365*'TOX and EXPO INPUTS'!$E$33/'TOX and EXPO INPUTS'!$E$34),"0.00E+00"))</f>
        <v>#DIV/0!</v>
      </c>
      <c r="BM790" s="37" t="e">
        <f>VALUE(TEXT((AF790*$U790/365*'TOX and EXPO INPUTS'!$E$33/'TOX and EXPO INPUTS'!$E$34),"0.00E+00"))</f>
        <v>#DIV/0!</v>
      </c>
      <c r="BN790" s="42" t="e">
        <f>VALUE(TEXT((AL790*$T790/365*'TOX and EXPO INPUTS'!$E$33/'TOX and EXPO INPUTS'!$E$34),"0.00E+00"))</f>
        <v>#DIV/0!</v>
      </c>
      <c r="BO790" s="37" t="e">
        <f>VALUE(TEXT((AM790*$T790/365*'TOX and EXPO INPUTS'!$E$33/'TOX and EXPO INPUTS'!$E$34),"0.00E+00"))</f>
        <v>#DIV/0!</v>
      </c>
      <c r="BP790" s="42" t="e">
        <f>VALUE(TEXT((AL790*$U790/365*'TOX and EXPO INPUTS'!$E$33/'TOX and EXPO INPUTS'!$E$34),"0.00E+00"))</f>
        <v>#DIV/0!</v>
      </c>
      <c r="BQ790" s="37" t="e">
        <f>VALUE(TEXT((AM790*$U790/365*'TOX and EXPO INPUTS'!$E$33/'TOX and EXPO INPUTS'!$E$34),"0.00E+00"))</f>
        <v>#DIV/0!</v>
      </c>
      <c r="BR790" s="42" t="e">
        <f>VALUE(TEXT((AP790*$T790/365*'TOX and EXPO INPUTS'!$E$33/'TOX and EXPO INPUTS'!$E$34),"0.00E+00"))</f>
        <v>#DIV/0!</v>
      </c>
      <c r="BS790" s="37" t="e">
        <f>VALUE(TEXT((AQ790*$T790/365*'TOX and EXPO INPUTS'!$E$33/'TOX and EXPO INPUTS'!$E$34),"0.00E+00"))</f>
        <v>#DIV/0!</v>
      </c>
      <c r="BT790" s="37" t="e">
        <f>VALUE(TEXT((AR790*$T790/365*'TOX and EXPO INPUTS'!$E$33/'TOX and EXPO INPUTS'!$E$34),"0.00E+00"))</f>
        <v>#DIV/0!</v>
      </c>
      <c r="BU790" s="37" t="e">
        <f>VALUE(TEXT((AS790*$T790/365*'TOX and EXPO INPUTS'!$E$33/'TOX and EXPO INPUTS'!$E$34),"0.00E+00"))</f>
        <v>#DIV/0!</v>
      </c>
      <c r="BV790" s="37" t="e">
        <f>VALUE(TEXT((AT790*$T790/365*'TOX and EXPO INPUTS'!$E$33/'TOX and EXPO INPUTS'!$E$34),"0.00E+00"))</f>
        <v>#DIV/0!</v>
      </c>
      <c r="BW790" s="37" t="e">
        <f>VALUE(TEXT((AU790*$T790/365*'TOX and EXPO INPUTS'!$E$33/'TOX and EXPO INPUTS'!$E$34),"0.00E+00"))</f>
        <v>#DIV/0!</v>
      </c>
      <c r="BX790" s="42" t="e">
        <f>VALUE(TEXT((AP790*$U790/365*'TOX and EXPO INPUTS'!$E$33/'TOX and EXPO INPUTS'!$E$34),"0.00E+00"))</f>
        <v>#DIV/0!</v>
      </c>
      <c r="BY790" s="37" t="e">
        <f>VALUE(TEXT((AQ790*$U790/365*'TOX and EXPO INPUTS'!$E$33/'TOX and EXPO INPUTS'!$E$34),"0.00E+00"))</f>
        <v>#DIV/0!</v>
      </c>
      <c r="BZ790" s="37" t="e">
        <f>VALUE(TEXT((AR790*$U790/365*'TOX and EXPO INPUTS'!$E$33/'TOX and EXPO INPUTS'!$E$34),"0.00E+00"))</f>
        <v>#DIV/0!</v>
      </c>
      <c r="CA790" s="37" t="e">
        <f>VALUE(TEXT((AS790*$U790/365*'TOX and EXPO INPUTS'!$E$33/'TOX and EXPO INPUTS'!$E$34),"0.00E+00"))</f>
        <v>#DIV/0!</v>
      </c>
      <c r="CB790" s="37" t="e">
        <f>VALUE(TEXT((AT790*$U790/365*'TOX and EXPO INPUTS'!$E$33/'TOX and EXPO INPUTS'!$E$34),"0.00E+00"))</f>
        <v>#DIV/0!</v>
      </c>
      <c r="CC790" s="37" t="e">
        <f>VALUE(TEXT((AU790*$U790/365*'TOX and EXPO INPUTS'!$E$33/'TOX and EXPO INPUTS'!$E$34),"0.00E+00"))</f>
        <v>#DIV/0!</v>
      </c>
      <c r="CD790" s="58" t="e">
        <f>VALUE(TEXT((BR790*'TOX and EXPO INPUTS'!$F$23),"0.00E+00"))</f>
        <v>#DIV/0!</v>
      </c>
      <c r="CE790" s="57" t="e">
        <f>VALUE(TEXT((BS790*'TOX and EXPO INPUTS'!$F$23),"0.00E+00"))</f>
        <v>#DIV/0!</v>
      </c>
      <c r="CF790" s="57" t="e">
        <f>VALUE(TEXT((BT790*'TOX and EXPO INPUTS'!$F$23),"0.00E+00"))</f>
        <v>#DIV/0!</v>
      </c>
      <c r="CG790" s="57" t="e">
        <f>VALUE(TEXT((BU790*'TOX and EXPO INPUTS'!$F$23),"0.00E+00"))</f>
        <v>#DIV/0!</v>
      </c>
      <c r="CH790" s="57" t="e">
        <f>VALUE(TEXT((BV790*'TOX and EXPO INPUTS'!$F$23),"0.00E+00"))</f>
        <v>#DIV/0!</v>
      </c>
      <c r="CI790" s="57" t="e">
        <f>VALUE(TEXT((BW790*'TOX and EXPO INPUTS'!$F$23),"0.00E+00"))</f>
        <v>#DIV/0!</v>
      </c>
      <c r="CJ790" s="58" t="e">
        <f>VALUE(TEXT((BX790*'TOX and EXPO INPUTS'!$F$23),"0.00E+00"))</f>
        <v>#DIV/0!</v>
      </c>
      <c r="CK790" s="57" t="e">
        <f>VALUE(TEXT((BY790*'TOX and EXPO INPUTS'!$F$23),"0.00E+00"))</f>
        <v>#DIV/0!</v>
      </c>
      <c r="CL790" s="57" t="e">
        <f>VALUE(TEXT((BZ790*'TOX and EXPO INPUTS'!$F$23),"0.00E+00"))</f>
        <v>#DIV/0!</v>
      </c>
      <c r="CM790" s="57" t="e">
        <f>VALUE(TEXT((CA790*'TOX and EXPO INPUTS'!$F$23),"0.00E+00"))</f>
        <v>#DIV/0!</v>
      </c>
      <c r="CN790" s="57" t="e">
        <f>VALUE(TEXT((CB790*'TOX and EXPO INPUTS'!$F$23),"0.00E+00"))</f>
        <v>#DIV/0!</v>
      </c>
      <c r="CO790" s="57" t="e">
        <f>VALUE(TEXT((CC790*'TOX and EXPO INPUTS'!$F$23),"0.00E+00"))</f>
        <v>#DIV/0!</v>
      </c>
      <c r="CP790" s="38" t="s">
        <v>106</v>
      </c>
      <c r="CQ790" s="34" t="s">
        <v>107</v>
      </c>
      <c r="CR790" s="34" t="s">
        <v>108</v>
      </c>
      <c r="CS790" s="39" t="s">
        <v>109</v>
      </c>
    </row>
    <row r="791" spans="1:97" ht="48" customHeight="1" x14ac:dyDescent="0.25">
      <c r="A791" s="34" t="s">
        <v>98</v>
      </c>
      <c r="B791" s="34" t="s">
        <v>99</v>
      </c>
      <c r="C791" s="34" t="s">
        <v>113</v>
      </c>
      <c r="D791" s="34" t="s">
        <v>111</v>
      </c>
      <c r="E791" s="39" t="s">
        <v>102</v>
      </c>
      <c r="F791" s="40" t="s">
        <v>185</v>
      </c>
      <c r="G791" s="43"/>
      <c r="H791" s="36" t="s">
        <v>104</v>
      </c>
      <c r="I791" s="67"/>
      <c r="J791" s="36" t="s">
        <v>105</v>
      </c>
      <c r="K791" s="100">
        <f>VLOOKUP(F791,'Amount Seed Planted_variables'!$A$3:$I$74,2,0)</f>
        <v>40000</v>
      </c>
      <c r="L791" s="100">
        <f>VLOOKUP(F791,'Amount Seed Planted_variables'!$A$3:$I$74,3,0)</f>
        <v>45360</v>
      </c>
      <c r="M791" s="36">
        <f t="shared" si="414"/>
        <v>0</v>
      </c>
      <c r="N791" s="35">
        <f t="shared" si="415"/>
        <v>0</v>
      </c>
      <c r="O791" s="101">
        <v>3000</v>
      </c>
      <c r="P791" s="93">
        <f>VLOOKUP(F791,'Amount Seed Planted_variables'!$A$3:$I$74,4,0)</f>
        <v>1000000</v>
      </c>
      <c r="Q791" s="93">
        <f>VLOOKUP(F791,'Amount Seed Planted_variables'!$A$3:$I$74,7,0)</f>
        <v>80</v>
      </c>
      <c r="R791" s="93">
        <f>VLOOKUP(F791,'Amount Seed Planted_variables'!$A$3:$I$74,8,0)</f>
        <v>80000000</v>
      </c>
      <c r="S791" s="87">
        <f t="shared" si="411"/>
        <v>2.5</v>
      </c>
      <c r="T791" s="35">
        <v>10</v>
      </c>
      <c r="U791" s="35">
        <v>30</v>
      </c>
      <c r="V791" s="41">
        <v>138210600</v>
      </c>
      <c r="W791" s="35">
        <v>23262800</v>
      </c>
      <c r="X791" s="35">
        <v>21238200</v>
      </c>
      <c r="Y791" s="41">
        <v>106100</v>
      </c>
      <c r="Z791" s="35">
        <f t="shared" si="397"/>
        <v>10610</v>
      </c>
      <c r="AA791" s="42">
        <f t="shared" si="417"/>
        <v>0</v>
      </c>
      <c r="AB791" s="37">
        <f t="shared" si="418"/>
        <v>0</v>
      </c>
      <c r="AC791" s="37">
        <f t="shared" si="419"/>
        <v>0</v>
      </c>
      <c r="AD791" s="42" t="e">
        <f>VALUE(TEXT(((AA791*'TOX and EXPO INPUTS'!$F$13)/'TOX and EXPO INPUTS'!$E$27),"0.00E+00"))</f>
        <v>#DIV/0!</v>
      </c>
      <c r="AE791" s="37" t="e">
        <f>VALUE(TEXT(((AB791*'TOX and EXPO INPUTS'!$F$13)/'TOX and EXPO INPUTS'!$E$27),"0.00E+00"))</f>
        <v>#DIV/0!</v>
      </c>
      <c r="AF791" s="37" t="e">
        <f>VALUE(TEXT(((AC791*'TOX and EXPO INPUTS'!$F$13)/'TOX and EXPO INPUTS'!$E$27),"0.00E+00"))</f>
        <v>#DIV/0!</v>
      </c>
      <c r="AG791" s="42" t="e">
        <f>IF($E791="ST",VALUE(TEXT(('TOX and EXPO INPUTS'!$F$7/AD791),"0.0E+00")),IF($E791="IT",VALUE(TEXT(('TOX and EXPO INPUTS'!$F$10/AD791),"0.0E+00"))))</f>
        <v>#DIV/0!</v>
      </c>
      <c r="AH791" s="37" t="e">
        <f>IF($E791="ST",VALUE(TEXT(('TOX and EXPO INPUTS'!$F$7/AE791),"0.0E+00")),IF($E791="IT",VALUE(TEXT(('TOX and EXPO INPUTS'!$F$10/AE791),"0.0E+00"))))</f>
        <v>#DIV/0!</v>
      </c>
      <c r="AI791" s="37" t="e">
        <f>IF($E791="ST",VALUE(TEXT(('TOX and EXPO INPUTS'!$F$7/AF791),"0.0E+00")),IF($E791="IT",VALUE(TEXT(('TOX and EXPO INPUTS'!$F$10/AF791),"0.0E+00"))))</f>
        <v>#DIV/0!</v>
      </c>
      <c r="AJ791" s="42">
        <f t="shared" si="412"/>
        <v>0</v>
      </c>
      <c r="AK791" s="37">
        <f t="shared" si="413"/>
        <v>0</v>
      </c>
      <c r="AL791" s="42" t="e">
        <f>VALUE(TEXT(((AJ791*'TOX and EXPO INPUTS'!$F$21)/'TOX and EXPO INPUTS'!$E$29),"0.00E+00"))</f>
        <v>#DIV/0!</v>
      </c>
      <c r="AM791" s="37" t="e">
        <f>VALUE(TEXT(((AK791*'TOX and EXPO INPUTS'!$F$21)/'TOX and EXPO INPUTS'!$E$29),"0.00E+00"))</f>
        <v>#DIV/0!</v>
      </c>
      <c r="AN791" s="42" t="e">
        <f>IF($E791="ST",VALUE(TEXT(('TOX and EXPO INPUTS'!$F$15/AL791),"0.0E+00")),IF($E791="IT",VALUE(TEXT(('TOX and EXPO INPUTS'!$F$18/AL791),"0.0E+00"))))</f>
        <v>#DIV/0!</v>
      </c>
      <c r="AO791" s="37" t="e">
        <f>IF($E791="ST",VALUE(TEXT(('TOX and EXPO INPUTS'!$F$15/AM791),"0.0E+00")),IF($E791="IT",VALUE(TEXT(('TOX and EXPO INPUTS'!$F$18/AM791),"0.0E+00"))))</f>
        <v>#DIV/0!</v>
      </c>
      <c r="AP791" s="42" t="e">
        <f t="shared" si="385"/>
        <v>#DIV/0!</v>
      </c>
      <c r="AQ791" s="37" t="e">
        <f t="shared" si="386"/>
        <v>#DIV/0!</v>
      </c>
      <c r="AR791" s="37" t="e">
        <f t="shared" si="387"/>
        <v>#DIV/0!</v>
      </c>
      <c r="AS791" s="37" t="e">
        <f t="shared" si="388"/>
        <v>#DIV/0!</v>
      </c>
      <c r="AT791" s="37" t="e">
        <f t="shared" si="389"/>
        <v>#DIV/0!</v>
      </c>
      <c r="AU791" s="37" t="e">
        <f t="shared" si="390"/>
        <v>#DIV/0!</v>
      </c>
      <c r="AV791" s="42" t="e">
        <f t="shared" si="391"/>
        <v>#DIV/0!</v>
      </c>
      <c r="AW791" s="37" t="e">
        <f t="shared" si="392"/>
        <v>#DIV/0!</v>
      </c>
      <c r="AX791" s="37" t="e">
        <f t="shared" si="393"/>
        <v>#DIV/0!</v>
      </c>
      <c r="AY791" s="37" t="e">
        <f t="shared" si="394"/>
        <v>#DIV/0!</v>
      </c>
      <c r="AZ791" s="37" t="e">
        <f t="shared" si="395"/>
        <v>#DIV/0!</v>
      </c>
      <c r="BA791" s="37" t="e">
        <f t="shared" si="396"/>
        <v>#DIV/0!</v>
      </c>
      <c r="BB791" s="42" t="e">
        <f>IF($E791="ST",VALUE(TEXT((1/(('TOX and EXPO INPUTS'!$F$9/AG791)+('TOX and EXPO INPUTS'!$F$17/AN791))),"0.0E+00")),IF($E791="IT",VALUE(TEXT((1/(('TOX and EXPO INPUTS'!$F$12/AG791)+('TOX and EXPO INPUTS'!$F$20/AN791))),"0.0E+00"))))</f>
        <v>#DIV/0!</v>
      </c>
      <c r="BC791" s="37" t="e">
        <f>IF($E791="ST",VALUE(TEXT((1/(('TOX and EXPO INPUTS'!$F$9/AH791)+('TOX and EXPO INPUTS'!$F$17/AN791))),"0.0E+00")),IF($E791="IT",VALUE(TEXT((1/(('TOX and EXPO INPUTS'!$F$12/AH791)+('TOX and EXPO INPUTS'!$F$20/AN791))),"0.0E+00"))))</f>
        <v>#DIV/0!</v>
      </c>
      <c r="BD791" s="37" t="e">
        <f>IF($E791="ST",VALUE(TEXT((1/(('TOX and EXPO INPUTS'!$F$9/AI791)+('TOX and EXPO INPUTS'!$F$17/AN791))),"0.0E+00")),IF($E791="IT",VALUE(TEXT((1/(('TOX and EXPO INPUTS'!$F$12/AI791)+('TOX and EXPO INPUTS'!$F$20/AN791))),"0.0E+00"))))</f>
        <v>#DIV/0!</v>
      </c>
      <c r="BE791" s="37" t="e">
        <f>IF($E791="ST",VALUE(TEXT((1/(('TOX and EXPO INPUTS'!$F$9/AG791)+('TOX and EXPO INPUTS'!$F$17/AO791))),"0.0E+00")),IF($E791="IT",VALUE(TEXT((1/(('TOX and EXPO INPUTS'!$F$12/AG791)+('TOX and EXPO INPUTS'!$F$20/AO791))),"0.0E+00"))))</f>
        <v>#DIV/0!</v>
      </c>
      <c r="BF791" s="37" t="e">
        <f>IF($E791="ST",VALUE(TEXT((1/(('TOX and EXPO INPUTS'!$F$9/AH791)+('TOX and EXPO INPUTS'!$F$17/AO791))),"0.0E+00")),IF($E791="IT",VALUE(TEXT((1/(('TOX and EXPO INPUTS'!$F$12/AH791)+('TOX and EXPO INPUTS'!$F$20/AO791))),"0.0E+00"))))</f>
        <v>#DIV/0!</v>
      </c>
      <c r="BG791" s="37" t="e">
        <f>IF($E791="ST",VALUE(TEXT((1/(('TOX and EXPO INPUTS'!$F$9/AI791)+('TOX and EXPO INPUTS'!$F$17/AO791))),"0.0E+00")),IF($E791="IT",VALUE(TEXT((1/(('TOX and EXPO INPUTS'!$F$12/AI791)+('TOX and EXPO INPUTS'!$F$20/AO791))),"0.0E+00"))))</f>
        <v>#DIV/0!</v>
      </c>
      <c r="BH791" s="42" t="e">
        <f>VALUE(TEXT((AD791*$T791/365*'TOX and EXPO INPUTS'!$E$33/'TOX and EXPO INPUTS'!$E$34),"0.00E+00"))</f>
        <v>#DIV/0!</v>
      </c>
      <c r="BI791" s="37" t="e">
        <f>VALUE(TEXT((AE791*$T791/365*'TOX and EXPO INPUTS'!$E$33/'TOX and EXPO INPUTS'!$E$34),"0.00E+00"))</f>
        <v>#DIV/0!</v>
      </c>
      <c r="BJ791" s="37" t="e">
        <f>VALUE(TEXT((AF791*$T791/365*'TOX and EXPO INPUTS'!$E$33/'TOX and EXPO INPUTS'!$E$34),"0.00E+00"))</f>
        <v>#DIV/0!</v>
      </c>
      <c r="BK791" s="42" t="e">
        <f>VALUE(TEXT((AD791*$U791/365*'TOX and EXPO INPUTS'!$E$33/'TOX and EXPO INPUTS'!$E$34),"0.00E+00"))</f>
        <v>#DIV/0!</v>
      </c>
      <c r="BL791" s="37" t="e">
        <f>VALUE(TEXT((AE791*$U791/365*'TOX and EXPO INPUTS'!$E$33/'TOX and EXPO INPUTS'!$E$34),"0.00E+00"))</f>
        <v>#DIV/0!</v>
      </c>
      <c r="BM791" s="37" t="e">
        <f>VALUE(TEXT((AF791*$U791/365*'TOX and EXPO INPUTS'!$E$33/'TOX and EXPO INPUTS'!$E$34),"0.00E+00"))</f>
        <v>#DIV/0!</v>
      </c>
      <c r="BN791" s="42" t="e">
        <f>VALUE(TEXT((AL791*$T791/365*'TOX and EXPO INPUTS'!$E$33/'TOX and EXPO INPUTS'!$E$34),"0.00E+00"))</f>
        <v>#DIV/0!</v>
      </c>
      <c r="BO791" s="37" t="e">
        <f>VALUE(TEXT((AM791*$T791/365*'TOX and EXPO INPUTS'!$E$33/'TOX and EXPO INPUTS'!$E$34),"0.00E+00"))</f>
        <v>#DIV/0!</v>
      </c>
      <c r="BP791" s="42" t="e">
        <f>VALUE(TEXT((AL791*$U791/365*'TOX and EXPO INPUTS'!$E$33/'TOX and EXPO INPUTS'!$E$34),"0.00E+00"))</f>
        <v>#DIV/0!</v>
      </c>
      <c r="BQ791" s="37" t="e">
        <f>VALUE(TEXT((AM791*$U791/365*'TOX and EXPO INPUTS'!$E$33/'TOX and EXPO INPUTS'!$E$34),"0.00E+00"))</f>
        <v>#DIV/0!</v>
      </c>
      <c r="BR791" s="42" t="e">
        <f>VALUE(TEXT((AP791*$T791/365*'TOX and EXPO INPUTS'!$E$33/'TOX and EXPO INPUTS'!$E$34),"0.00E+00"))</f>
        <v>#DIV/0!</v>
      </c>
      <c r="BS791" s="37" t="e">
        <f>VALUE(TEXT((AQ791*$T791/365*'TOX and EXPO INPUTS'!$E$33/'TOX and EXPO INPUTS'!$E$34),"0.00E+00"))</f>
        <v>#DIV/0!</v>
      </c>
      <c r="BT791" s="37" t="e">
        <f>VALUE(TEXT((AR791*$T791/365*'TOX and EXPO INPUTS'!$E$33/'TOX and EXPO INPUTS'!$E$34),"0.00E+00"))</f>
        <v>#DIV/0!</v>
      </c>
      <c r="BU791" s="37" t="e">
        <f>VALUE(TEXT((AS791*$T791/365*'TOX and EXPO INPUTS'!$E$33/'TOX and EXPO INPUTS'!$E$34),"0.00E+00"))</f>
        <v>#DIV/0!</v>
      </c>
      <c r="BV791" s="37" t="e">
        <f>VALUE(TEXT((AT791*$T791/365*'TOX and EXPO INPUTS'!$E$33/'TOX and EXPO INPUTS'!$E$34),"0.00E+00"))</f>
        <v>#DIV/0!</v>
      </c>
      <c r="BW791" s="37" t="e">
        <f>VALUE(TEXT((AU791*$T791/365*'TOX and EXPO INPUTS'!$E$33/'TOX and EXPO INPUTS'!$E$34),"0.00E+00"))</f>
        <v>#DIV/0!</v>
      </c>
      <c r="BX791" s="42" t="e">
        <f>VALUE(TEXT((AP791*$U791/365*'TOX and EXPO INPUTS'!$E$33/'TOX and EXPO INPUTS'!$E$34),"0.00E+00"))</f>
        <v>#DIV/0!</v>
      </c>
      <c r="BY791" s="37" t="e">
        <f>VALUE(TEXT((AQ791*$U791/365*'TOX and EXPO INPUTS'!$E$33/'TOX and EXPO INPUTS'!$E$34),"0.00E+00"))</f>
        <v>#DIV/0!</v>
      </c>
      <c r="BZ791" s="37" t="e">
        <f>VALUE(TEXT((AR791*$U791/365*'TOX and EXPO INPUTS'!$E$33/'TOX and EXPO INPUTS'!$E$34),"0.00E+00"))</f>
        <v>#DIV/0!</v>
      </c>
      <c r="CA791" s="37" t="e">
        <f>VALUE(TEXT((AS791*$U791/365*'TOX and EXPO INPUTS'!$E$33/'TOX and EXPO INPUTS'!$E$34),"0.00E+00"))</f>
        <v>#DIV/0!</v>
      </c>
      <c r="CB791" s="37" t="e">
        <f>VALUE(TEXT((AT791*$U791/365*'TOX and EXPO INPUTS'!$E$33/'TOX and EXPO INPUTS'!$E$34),"0.00E+00"))</f>
        <v>#DIV/0!</v>
      </c>
      <c r="CC791" s="37" t="e">
        <f>VALUE(TEXT((AU791*$U791/365*'TOX and EXPO INPUTS'!$E$33/'TOX and EXPO INPUTS'!$E$34),"0.00E+00"))</f>
        <v>#DIV/0!</v>
      </c>
      <c r="CD791" s="58" t="e">
        <f>VALUE(TEXT((BR791*'TOX and EXPO INPUTS'!$F$23),"0.00E+00"))</f>
        <v>#DIV/0!</v>
      </c>
      <c r="CE791" s="57" t="e">
        <f>VALUE(TEXT((BS791*'TOX and EXPO INPUTS'!$F$23),"0.00E+00"))</f>
        <v>#DIV/0!</v>
      </c>
      <c r="CF791" s="57" t="e">
        <f>VALUE(TEXT((BT791*'TOX and EXPO INPUTS'!$F$23),"0.00E+00"))</f>
        <v>#DIV/0!</v>
      </c>
      <c r="CG791" s="57" t="e">
        <f>VALUE(TEXT((BU791*'TOX and EXPO INPUTS'!$F$23),"0.00E+00"))</f>
        <v>#DIV/0!</v>
      </c>
      <c r="CH791" s="57" t="e">
        <f>VALUE(TEXT((BV791*'TOX and EXPO INPUTS'!$F$23),"0.00E+00"))</f>
        <v>#DIV/0!</v>
      </c>
      <c r="CI791" s="57" t="e">
        <f>VALUE(TEXT((BW791*'TOX and EXPO INPUTS'!$F$23),"0.00E+00"))</f>
        <v>#DIV/0!</v>
      </c>
      <c r="CJ791" s="58" t="e">
        <f>VALUE(TEXT((BX791*'TOX and EXPO INPUTS'!$F$23),"0.00E+00"))</f>
        <v>#DIV/0!</v>
      </c>
      <c r="CK791" s="57" t="e">
        <f>VALUE(TEXT((BY791*'TOX and EXPO INPUTS'!$F$23),"0.00E+00"))</f>
        <v>#DIV/0!</v>
      </c>
      <c r="CL791" s="57" t="e">
        <f>VALUE(TEXT((BZ791*'TOX and EXPO INPUTS'!$F$23),"0.00E+00"))</f>
        <v>#DIV/0!</v>
      </c>
      <c r="CM791" s="57" t="e">
        <f>VALUE(TEXT((CA791*'TOX and EXPO INPUTS'!$F$23),"0.00E+00"))</f>
        <v>#DIV/0!</v>
      </c>
      <c r="CN791" s="57" t="e">
        <f>VALUE(TEXT((CB791*'TOX and EXPO INPUTS'!$F$23),"0.00E+00"))</f>
        <v>#DIV/0!</v>
      </c>
      <c r="CO791" s="57" t="e">
        <f>VALUE(TEXT((CC791*'TOX and EXPO INPUTS'!$F$23),"0.00E+00"))</f>
        <v>#DIV/0!</v>
      </c>
      <c r="CP791" s="38" t="s">
        <v>106</v>
      </c>
      <c r="CQ791" s="34" t="s">
        <v>107</v>
      </c>
      <c r="CR791" s="34" t="s">
        <v>108</v>
      </c>
      <c r="CS791" s="39" t="s">
        <v>109</v>
      </c>
    </row>
    <row r="792" spans="1:97" ht="48" customHeight="1" x14ac:dyDescent="0.25">
      <c r="A792" s="34" t="s">
        <v>98</v>
      </c>
      <c r="B792" s="34" t="s">
        <v>99</v>
      </c>
      <c r="C792" s="34" t="s">
        <v>113</v>
      </c>
      <c r="D792" s="34" t="s">
        <v>442</v>
      </c>
      <c r="E792" s="39" t="s">
        <v>102</v>
      </c>
      <c r="F792" s="40" t="s">
        <v>185</v>
      </c>
      <c r="G792" s="43"/>
      <c r="H792" s="36" t="s">
        <v>104</v>
      </c>
      <c r="I792" s="67"/>
      <c r="J792" s="36" t="s">
        <v>105</v>
      </c>
      <c r="K792" s="100">
        <f>VLOOKUP(F792,'Amount Seed Planted_variables'!$A$3:$I$74,2,0)</f>
        <v>40000</v>
      </c>
      <c r="L792" s="100">
        <f>VLOOKUP(F792,'Amount Seed Planted_variables'!$A$3:$I$74,3,0)</f>
        <v>45360</v>
      </c>
      <c r="M792" s="36">
        <f t="shared" si="414"/>
        <v>0</v>
      </c>
      <c r="N792" s="35">
        <f t="shared" si="415"/>
        <v>0</v>
      </c>
      <c r="O792" s="101">
        <v>3000</v>
      </c>
      <c r="P792" s="93">
        <f>VLOOKUP(F792,'Amount Seed Planted_variables'!$A$3:$I$74,4,0)</f>
        <v>1000000</v>
      </c>
      <c r="Q792" s="93">
        <f>VLOOKUP(F792,'Amount Seed Planted_variables'!$A$3:$I$74,7,0)</f>
        <v>80</v>
      </c>
      <c r="R792" s="93">
        <f>VLOOKUP(F792,'Amount Seed Planted_variables'!$A$3:$I$74,8,0)</f>
        <v>80000000</v>
      </c>
      <c r="S792" s="87" t="str">
        <f t="shared" si="411"/>
        <v>NA</v>
      </c>
      <c r="T792" s="35">
        <v>10</v>
      </c>
      <c r="U792" s="35">
        <v>30</v>
      </c>
      <c r="V792" s="41">
        <v>3994</v>
      </c>
      <c r="W792" s="35">
        <v>797</v>
      </c>
      <c r="X792" s="35">
        <v>530</v>
      </c>
      <c r="Y792" s="41">
        <v>66</v>
      </c>
      <c r="Z792" s="35">
        <f t="shared" si="397"/>
        <v>6.6000000000000005</v>
      </c>
      <c r="AA792" s="42">
        <f t="shared" si="417"/>
        <v>0</v>
      </c>
      <c r="AB792" s="37">
        <f t="shared" si="418"/>
        <v>0</v>
      </c>
      <c r="AC792" s="37">
        <f t="shared" si="419"/>
        <v>0</v>
      </c>
      <c r="AD792" s="42" t="e">
        <f>VALUE(TEXT(((AA792*'TOX and EXPO INPUTS'!$F$13)/'TOX and EXPO INPUTS'!$E$27),"0.00E+00"))</f>
        <v>#DIV/0!</v>
      </c>
      <c r="AE792" s="37" t="e">
        <f>VALUE(TEXT(((AB792*'TOX and EXPO INPUTS'!$F$13)/'TOX and EXPO INPUTS'!$E$27),"0.00E+00"))</f>
        <v>#DIV/0!</v>
      </c>
      <c r="AF792" s="37" t="e">
        <f>VALUE(TEXT(((AC792*'TOX and EXPO INPUTS'!$F$13)/'TOX and EXPO INPUTS'!$E$27),"0.00E+00"))</f>
        <v>#DIV/0!</v>
      </c>
      <c r="AG792" s="42" t="e">
        <f>IF($E792="ST",VALUE(TEXT(('TOX and EXPO INPUTS'!$F$7/AD792),"0.0E+00")),IF($E792="IT",VALUE(TEXT(('TOX and EXPO INPUTS'!$F$10/AD792),"0.0E+00"))))</f>
        <v>#DIV/0!</v>
      </c>
      <c r="AH792" s="37" t="e">
        <f>IF($E792="ST",VALUE(TEXT(('TOX and EXPO INPUTS'!$F$7/AE792),"0.0E+00")),IF($E792="IT",VALUE(TEXT(('TOX and EXPO INPUTS'!$F$10/AE792),"0.0E+00"))))</f>
        <v>#DIV/0!</v>
      </c>
      <c r="AI792" s="37" t="e">
        <f>IF($E792="ST",VALUE(TEXT(('TOX and EXPO INPUTS'!$F$7/AF792),"0.0E+00")),IF($E792="IT",VALUE(TEXT(('TOX and EXPO INPUTS'!$F$10/AF792),"0.0E+00"))))</f>
        <v>#DIV/0!</v>
      </c>
      <c r="AJ792" s="42">
        <f t="shared" si="412"/>
        <v>0</v>
      </c>
      <c r="AK792" s="37">
        <f t="shared" si="413"/>
        <v>0</v>
      </c>
      <c r="AL792" s="42" t="e">
        <f>VALUE(TEXT(((AJ792*'TOX and EXPO INPUTS'!$F$21)/'TOX and EXPO INPUTS'!$E$29),"0.00E+00"))</f>
        <v>#DIV/0!</v>
      </c>
      <c r="AM792" s="37" t="e">
        <f>VALUE(TEXT(((AK792*'TOX and EXPO INPUTS'!$F$21)/'TOX and EXPO INPUTS'!$E$29),"0.00E+00"))</f>
        <v>#DIV/0!</v>
      </c>
      <c r="AN792" s="42" t="e">
        <f>IF($E792="ST",VALUE(TEXT(('TOX and EXPO INPUTS'!$F$15/AL792),"0.0E+00")),IF($E792="IT",VALUE(TEXT(('TOX and EXPO INPUTS'!$F$18/AL792),"0.0E+00"))))</f>
        <v>#DIV/0!</v>
      </c>
      <c r="AO792" s="37" t="e">
        <f>IF($E792="ST",VALUE(TEXT(('TOX and EXPO INPUTS'!$F$15/AM792),"0.0E+00")),IF($E792="IT",VALUE(TEXT(('TOX and EXPO INPUTS'!$F$18/AM792),"0.0E+00"))))</f>
        <v>#DIV/0!</v>
      </c>
      <c r="AP792" s="42" t="e">
        <f t="shared" si="385"/>
        <v>#DIV/0!</v>
      </c>
      <c r="AQ792" s="37" t="e">
        <f t="shared" si="386"/>
        <v>#DIV/0!</v>
      </c>
      <c r="AR792" s="37" t="e">
        <f t="shared" si="387"/>
        <v>#DIV/0!</v>
      </c>
      <c r="AS792" s="37" t="e">
        <f t="shared" si="388"/>
        <v>#DIV/0!</v>
      </c>
      <c r="AT792" s="37" t="e">
        <f t="shared" si="389"/>
        <v>#DIV/0!</v>
      </c>
      <c r="AU792" s="37" t="e">
        <f t="shared" si="390"/>
        <v>#DIV/0!</v>
      </c>
      <c r="AV792" s="42" t="e">
        <f t="shared" si="391"/>
        <v>#DIV/0!</v>
      </c>
      <c r="AW792" s="37" t="e">
        <f t="shared" si="392"/>
        <v>#DIV/0!</v>
      </c>
      <c r="AX792" s="37" t="e">
        <f t="shared" si="393"/>
        <v>#DIV/0!</v>
      </c>
      <c r="AY792" s="37" t="e">
        <f t="shared" si="394"/>
        <v>#DIV/0!</v>
      </c>
      <c r="AZ792" s="37" t="e">
        <f t="shared" si="395"/>
        <v>#DIV/0!</v>
      </c>
      <c r="BA792" s="37" t="e">
        <f t="shared" si="396"/>
        <v>#DIV/0!</v>
      </c>
      <c r="BB792" s="42" t="e">
        <f>IF($E792="ST",VALUE(TEXT((1/(('TOX and EXPO INPUTS'!$F$9/AG792)+('TOX and EXPO INPUTS'!$F$17/AN792))),"0.0E+00")),IF($E792="IT",VALUE(TEXT((1/(('TOX and EXPO INPUTS'!$F$12/AG792)+('TOX and EXPO INPUTS'!$F$20/AN792))),"0.0E+00"))))</f>
        <v>#DIV/0!</v>
      </c>
      <c r="BC792" s="37" t="e">
        <f>IF($E792="ST",VALUE(TEXT((1/(('TOX and EXPO INPUTS'!$F$9/AH792)+('TOX and EXPO INPUTS'!$F$17/AN792))),"0.0E+00")),IF($E792="IT",VALUE(TEXT((1/(('TOX and EXPO INPUTS'!$F$12/AH792)+('TOX and EXPO INPUTS'!$F$20/AN792))),"0.0E+00"))))</f>
        <v>#DIV/0!</v>
      </c>
      <c r="BD792" s="37" t="e">
        <f>IF($E792="ST",VALUE(TEXT((1/(('TOX and EXPO INPUTS'!$F$9/AI792)+('TOX and EXPO INPUTS'!$F$17/AN792))),"0.0E+00")),IF($E792="IT",VALUE(TEXT((1/(('TOX and EXPO INPUTS'!$F$12/AI792)+('TOX and EXPO INPUTS'!$F$20/AN792))),"0.0E+00"))))</f>
        <v>#DIV/0!</v>
      </c>
      <c r="BE792" s="37" t="e">
        <f>IF($E792="ST",VALUE(TEXT((1/(('TOX and EXPO INPUTS'!$F$9/AG792)+('TOX and EXPO INPUTS'!$F$17/AO792))),"0.0E+00")),IF($E792="IT",VALUE(TEXT((1/(('TOX and EXPO INPUTS'!$F$12/AG792)+('TOX and EXPO INPUTS'!$F$20/AO792))),"0.0E+00"))))</f>
        <v>#DIV/0!</v>
      </c>
      <c r="BF792" s="37" t="e">
        <f>IF($E792="ST",VALUE(TEXT((1/(('TOX and EXPO INPUTS'!$F$9/AH792)+('TOX and EXPO INPUTS'!$F$17/AO792))),"0.0E+00")),IF($E792="IT",VALUE(TEXT((1/(('TOX and EXPO INPUTS'!$F$12/AH792)+('TOX and EXPO INPUTS'!$F$20/AO792))),"0.0E+00"))))</f>
        <v>#DIV/0!</v>
      </c>
      <c r="BG792" s="37" t="e">
        <f>IF($E792="ST",VALUE(TEXT((1/(('TOX and EXPO INPUTS'!$F$9/AI792)+('TOX and EXPO INPUTS'!$F$17/AO792))),"0.0E+00")),IF($E792="IT",VALUE(TEXT((1/(('TOX and EXPO INPUTS'!$F$12/AI792)+('TOX and EXPO INPUTS'!$F$20/AO792))),"0.0E+00"))))</f>
        <v>#DIV/0!</v>
      </c>
      <c r="BH792" s="42" t="e">
        <f>VALUE(TEXT((AD792*$T792/365*'TOX and EXPO INPUTS'!$E$33/'TOX and EXPO INPUTS'!$E$34),"0.00E+00"))</f>
        <v>#DIV/0!</v>
      </c>
      <c r="BI792" s="37" t="e">
        <f>VALUE(TEXT((AE792*$T792/365*'TOX and EXPO INPUTS'!$E$33/'TOX and EXPO INPUTS'!$E$34),"0.00E+00"))</f>
        <v>#DIV/0!</v>
      </c>
      <c r="BJ792" s="37" t="e">
        <f>VALUE(TEXT((AF792*$T792/365*'TOX and EXPO INPUTS'!$E$33/'TOX and EXPO INPUTS'!$E$34),"0.00E+00"))</f>
        <v>#DIV/0!</v>
      </c>
      <c r="BK792" s="42" t="e">
        <f>VALUE(TEXT((AD792*$U792/365*'TOX and EXPO INPUTS'!$E$33/'TOX and EXPO INPUTS'!$E$34),"0.00E+00"))</f>
        <v>#DIV/0!</v>
      </c>
      <c r="BL792" s="37" t="e">
        <f>VALUE(TEXT((AE792*$U792/365*'TOX and EXPO INPUTS'!$E$33/'TOX and EXPO INPUTS'!$E$34),"0.00E+00"))</f>
        <v>#DIV/0!</v>
      </c>
      <c r="BM792" s="37" t="e">
        <f>VALUE(TEXT((AF792*$U792/365*'TOX and EXPO INPUTS'!$E$33/'TOX and EXPO INPUTS'!$E$34),"0.00E+00"))</f>
        <v>#DIV/0!</v>
      </c>
      <c r="BN792" s="42" t="e">
        <f>VALUE(TEXT((AL792*$T792/365*'TOX and EXPO INPUTS'!$E$33/'TOX and EXPO INPUTS'!$E$34),"0.00E+00"))</f>
        <v>#DIV/0!</v>
      </c>
      <c r="BO792" s="37" t="e">
        <f>VALUE(TEXT((AM792*$T792/365*'TOX and EXPO INPUTS'!$E$33/'TOX and EXPO INPUTS'!$E$34),"0.00E+00"))</f>
        <v>#DIV/0!</v>
      </c>
      <c r="BP792" s="42" t="e">
        <f>VALUE(TEXT((AL792*$U792/365*'TOX and EXPO INPUTS'!$E$33/'TOX and EXPO INPUTS'!$E$34),"0.00E+00"))</f>
        <v>#DIV/0!</v>
      </c>
      <c r="BQ792" s="37" t="e">
        <f>VALUE(TEXT((AM792*$U792/365*'TOX and EXPO INPUTS'!$E$33/'TOX and EXPO INPUTS'!$E$34),"0.00E+00"))</f>
        <v>#DIV/0!</v>
      </c>
      <c r="BR792" s="42" t="e">
        <f>VALUE(TEXT((AP792*$T792/365*'TOX and EXPO INPUTS'!$E$33/'TOX and EXPO INPUTS'!$E$34),"0.00E+00"))</f>
        <v>#DIV/0!</v>
      </c>
      <c r="BS792" s="37" t="e">
        <f>VALUE(TEXT((AQ792*$T792/365*'TOX and EXPO INPUTS'!$E$33/'TOX and EXPO INPUTS'!$E$34),"0.00E+00"))</f>
        <v>#DIV/0!</v>
      </c>
      <c r="BT792" s="37" t="e">
        <f>VALUE(TEXT((AR792*$T792/365*'TOX and EXPO INPUTS'!$E$33/'TOX and EXPO INPUTS'!$E$34),"0.00E+00"))</f>
        <v>#DIV/0!</v>
      </c>
      <c r="BU792" s="37" t="e">
        <f>VALUE(TEXT((AS792*$T792/365*'TOX and EXPO INPUTS'!$E$33/'TOX and EXPO INPUTS'!$E$34),"0.00E+00"))</f>
        <v>#DIV/0!</v>
      </c>
      <c r="BV792" s="37" t="e">
        <f>VALUE(TEXT((AT792*$T792/365*'TOX and EXPO INPUTS'!$E$33/'TOX and EXPO INPUTS'!$E$34),"0.00E+00"))</f>
        <v>#DIV/0!</v>
      </c>
      <c r="BW792" s="37" t="e">
        <f>VALUE(TEXT((AU792*$T792/365*'TOX and EXPO INPUTS'!$E$33/'TOX and EXPO INPUTS'!$E$34),"0.00E+00"))</f>
        <v>#DIV/0!</v>
      </c>
      <c r="BX792" s="42" t="e">
        <f>VALUE(TEXT((AP792*$U792/365*'TOX and EXPO INPUTS'!$E$33/'TOX and EXPO INPUTS'!$E$34),"0.00E+00"))</f>
        <v>#DIV/0!</v>
      </c>
      <c r="BY792" s="37" t="e">
        <f>VALUE(TEXT((AQ792*$U792/365*'TOX and EXPO INPUTS'!$E$33/'TOX and EXPO INPUTS'!$E$34),"0.00E+00"))</f>
        <v>#DIV/0!</v>
      </c>
      <c r="BZ792" s="37" t="e">
        <f>VALUE(TEXT((AR792*$U792/365*'TOX and EXPO INPUTS'!$E$33/'TOX and EXPO INPUTS'!$E$34),"0.00E+00"))</f>
        <v>#DIV/0!</v>
      </c>
      <c r="CA792" s="37" t="e">
        <f>VALUE(TEXT((AS792*$U792/365*'TOX and EXPO INPUTS'!$E$33/'TOX and EXPO INPUTS'!$E$34),"0.00E+00"))</f>
        <v>#DIV/0!</v>
      </c>
      <c r="CB792" s="37" t="e">
        <f>VALUE(TEXT((AT792*$U792/365*'TOX and EXPO INPUTS'!$E$33/'TOX and EXPO INPUTS'!$E$34),"0.00E+00"))</f>
        <v>#DIV/0!</v>
      </c>
      <c r="CC792" s="37" t="e">
        <f>VALUE(TEXT((AU792*$U792/365*'TOX and EXPO INPUTS'!$E$33/'TOX and EXPO INPUTS'!$E$34),"0.00E+00"))</f>
        <v>#DIV/0!</v>
      </c>
      <c r="CD792" s="58" t="e">
        <f>VALUE(TEXT((BR792*'TOX and EXPO INPUTS'!$F$23),"0.00E+00"))</f>
        <v>#DIV/0!</v>
      </c>
      <c r="CE792" s="57" t="e">
        <f>VALUE(TEXT((BS792*'TOX and EXPO INPUTS'!$F$23),"0.00E+00"))</f>
        <v>#DIV/0!</v>
      </c>
      <c r="CF792" s="57" t="e">
        <f>VALUE(TEXT((BT792*'TOX and EXPO INPUTS'!$F$23),"0.00E+00"))</f>
        <v>#DIV/0!</v>
      </c>
      <c r="CG792" s="57" t="e">
        <f>VALUE(TEXT((BU792*'TOX and EXPO INPUTS'!$F$23),"0.00E+00"))</f>
        <v>#DIV/0!</v>
      </c>
      <c r="CH792" s="57" t="e">
        <f>VALUE(TEXT((BV792*'TOX and EXPO INPUTS'!$F$23),"0.00E+00"))</f>
        <v>#DIV/0!</v>
      </c>
      <c r="CI792" s="57" t="e">
        <f>VALUE(TEXT((BW792*'TOX and EXPO INPUTS'!$F$23),"0.00E+00"))</f>
        <v>#DIV/0!</v>
      </c>
      <c r="CJ792" s="58" t="e">
        <f>VALUE(TEXT((BX792*'TOX and EXPO INPUTS'!$F$23),"0.00E+00"))</f>
        <v>#DIV/0!</v>
      </c>
      <c r="CK792" s="57" t="e">
        <f>VALUE(TEXT((BY792*'TOX and EXPO INPUTS'!$F$23),"0.00E+00"))</f>
        <v>#DIV/0!</v>
      </c>
      <c r="CL792" s="57" t="e">
        <f>VALUE(TEXT((BZ792*'TOX and EXPO INPUTS'!$F$23),"0.00E+00"))</f>
        <v>#DIV/0!</v>
      </c>
      <c r="CM792" s="57" t="e">
        <f>VALUE(TEXT((CA792*'TOX and EXPO INPUTS'!$F$23),"0.00E+00"))</f>
        <v>#DIV/0!</v>
      </c>
      <c r="CN792" s="57" t="e">
        <f>VALUE(TEXT((CB792*'TOX and EXPO INPUTS'!$F$23),"0.00E+00"))</f>
        <v>#DIV/0!</v>
      </c>
      <c r="CO792" s="57" t="e">
        <f>VALUE(TEXT((CC792*'TOX and EXPO INPUTS'!$F$23),"0.00E+00"))</f>
        <v>#DIV/0!</v>
      </c>
      <c r="CP792" s="38" t="s">
        <v>106</v>
      </c>
      <c r="CQ792" s="34" t="s">
        <v>107</v>
      </c>
      <c r="CR792" s="34" t="s">
        <v>108</v>
      </c>
      <c r="CS792" s="39" t="s">
        <v>109</v>
      </c>
    </row>
    <row r="793" spans="1:97" ht="48" customHeight="1" x14ac:dyDescent="0.25">
      <c r="A793" s="34" t="s">
        <v>98</v>
      </c>
      <c r="B793" s="34" t="s">
        <v>99</v>
      </c>
      <c r="C793" s="34" t="s">
        <v>113</v>
      </c>
      <c r="D793" s="34" t="s">
        <v>101</v>
      </c>
      <c r="E793" s="39" t="s">
        <v>112</v>
      </c>
      <c r="F793" s="40" t="s">
        <v>185</v>
      </c>
      <c r="G793" s="43"/>
      <c r="H793" s="36" t="s">
        <v>104</v>
      </c>
      <c r="I793" s="67"/>
      <c r="J793" s="36" t="s">
        <v>105</v>
      </c>
      <c r="K793" s="100">
        <f>VLOOKUP(F793,'Amount Seed Planted_variables'!$A$3:$I$74,2,0)</f>
        <v>40000</v>
      </c>
      <c r="L793" s="100">
        <f>VLOOKUP(F793,'Amount Seed Planted_variables'!$A$3:$I$74,3,0)</f>
        <v>45360</v>
      </c>
      <c r="M793" s="36">
        <f t="shared" si="414"/>
        <v>0</v>
      </c>
      <c r="N793" s="35">
        <f t="shared" si="415"/>
        <v>0</v>
      </c>
      <c r="O793" s="101">
        <v>3000</v>
      </c>
      <c r="P793" s="93">
        <f>VLOOKUP(F793,'Amount Seed Planted_variables'!$A$3:$I$74,4,0)</f>
        <v>1000000</v>
      </c>
      <c r="Q793" s="93">
        <f>VLOOKUP(F793,'Amount Seed Planted_variables'!$A$3:$I$74,7,0)</f>
        <v>80</v>
      </c>
      <c r="R793" s="93">
        <f>VLOOKUP(F793,'Amount Seed Planted_variables'!$A$3:$I$74,8,0)</f>
        <v>80000000</v>
      </c>
      <c r="S793" s="87" t="str">
        <f t="shared" si="411"/>
        <v>NA</v>
      </c>
      <c r="T793" s="35">
        <v>10</v>
      </c>
      <c r="U793" s="35">
        <v>30</v>
      </c>
      <c r="V793" s="41">
        <v>349</v>
      </c>
      <c r="W793" s="35">
        <v>51.2</v>
      </c>
      <c r="X793" s="35">
        <v>42.2</v>
      </c>
      <c r="Y793" s="41">
        <v>1.2</v>
      </c>
      <c r="Z793" s="35">
        <f t="shared" si="397"/>
        <v>0.12</v>
      </c>
      <c r="AA793" s="42">
        <f t="shared" si="417"/>
        <v>0</v>
      </c>
      <c r="AB793" s="37">
        <f t="shared" si="418"/>
        <v>0</v>
      </c>
      <c r="AC793" s="37">
        <f t="shared" si="419"/>
        <v>0</v>
      </c>
      <c r="AD793" s="42" t="e">
        <f>VALUE(TEXT(((AA793*'TOX and EXPO INPUTS'!$F$13)/'TOX and EXPO INPUTS'!$E$27),"0.00E+00"))</f>
        <v>#DIV/0!</v>
      </c>
      <c r="AE793" s="37" t="e">
        <f>VALUE(TEXT(((AB793*'TOX and EXPO INPUTS'!$F$13)/'TOX and EXPO INPUTS'!$E$27),"0.00E+00"))</f>
        <v>#DIV/0!</v>
      </c>
      <c r="AF793" s="37" t="e">
        <f>VALUE(TEXT(((AC793*'TOX and EXPO INPUTS'!$F$13)/'TOX and EXPO INPUTS'!$E$27),"0.00E+00"))</f>
        <v>#DIV/0!</v>
      </c>
      <c r="AG793" s="42" t="e">
        <f>IF($E793="ST",VALUE(TEXT(('TOX and EXPO INPUTS'!$F$7/AD793),"0.0E+00")),IF($E793="IT",VALUE(TEXT(('TOX and EXPO INPUTS'!$F$10/AD793),"0.0E+00"))))</f>
        <v>#DIV/0!</v>
      </c>
      <c r="AH793" s="37" t="e">
        <f>IF($E793="ST",VALUE(TEXT(('TOX and EXPO INPUTS'!$F$7/AE793),"0.0E+00")),IF($E793="IT",VALUE(TEXT(('TOX and EXPO INPUTS'!$F$10/AE793),"0.0E+00"))))</f>
        <v>#DIV/0!</v>
      </c>
      <c r="AI793" s="37" t="e">
        <f>IF($E793="ST",VALUE(TEXT(('TOX and EXPO INPUTS'!$F$7/AF793),"0.0E+00")),IF($E793="IT",VALUE(TEXT(('TOX and EXPO INPUTS'!$F$10/AF793),"0.0E+00"))))</f>
        <v>#DIV/0!</v>
      </c>
      <c r="AJ793" s="42">
        <f t="shared" si="412"/>
        <v>0</v>
      </c>
      <c r="AK793" s="37">
        <f t="shared" si="413"/>
        <v>0</v>
      </c>
      <c r="AL793" s="42" t="e">
        <f>VALUE(TEXT(((AJ793*'TOX and EXPO INPUTS'!$F$21)/'TOX and EXPO INPUTS'!$E$29),"0.00E+00"))</f>
        <v>#DIV/0!</v>
      </c>
      <c r="AM793" s="37" t="e">
        <f>VALUE(TEXT(((AK793*'TOX and EXPO INPUTS'!$F$21)/'TOX and EXPO INPUTS'!$E$29),"0.00E+00"))</f>
        <v>#DIV/0!</v>
      </c>
      <c r="AN793" s="42" t="e">
        <f>IF($E793="ST",VALUE(TEXT(('TOX and EXPO INPUTS'!$F$15/AL793),"0.0E+00")),IF($E793="IT",VALUE(TEXT(('TOX and EXPO INPUTS'!$F$18/AL793),"0.0E+00"))))</f>
        <v>#DIV/0!</v>
      </c>
      <c r="AO793" s="37" t="e">
        <f>IF($E793="ST",VALUE(TEXT(('TOX and EXPO INPUTS'!$F$15/AM793),"0.0E+00")),IF($E793="IT",VALUE(TEXT(('TOX and EXPO INPUTS'!$F$18/AM793),"0.0E+00"))))</f>
        <v>#DIV/0!</v>
      </c>
      <c r="AP793" s="42" t="e">
        <f t="shared" si="385"/>
        <v>#DIV/0!</v>
      </c>
      <c r="AQ793" s="37" t="e">
        <f t="shared" si="386"/>
        <v>#DIV/0!</v>
      </c>
      <c r="AR793" s="37" t="e">
        <f t="shared" si="387"/>
        <v>#DIV/0!</v>
      </c>
      <c r="AS793" s="37" t="e">
        <f t="shared" si="388"/>
        <v>#DIV/0!</v>
      </c>
      <c r="AT793" s="37" t="e">
        <f t="shared" si="389"/>
        <v>#DIV/0!</v>
      </c>
      <c r="AU793" s="37" t="e">
        <f t="shared" si="390"/>
        <v>#DIV/0!</v>
      </c>
      <c r="AV793" s="42" t="e">
        <f t="shared" si="391"/>
        <v>#DIV/0!</v>
      </c>
      <c r="AW793" s="37" t="e">
        <f t="shared" si="392"/>
        <v>#DIV/0!</v>
      </c>
      <c r="AX793" s="37" t="e">
        <f t="shared" si="393"/>
        <v>#DIV/0!</v>
      </c>
      <c r="AY793" s="37" t="e">
        <f t="shared" si="394"/>
        <v>#DIV/0!</v>
      </c>
      <c r="AZ793" s="37" t="e">
        <f t="shared" si="395"/>
        <v>#DIV/0!</v>
      </c>
      <c r="BA793" s="37" t="e">
        <f t="shared" si="396"/>
        <v>#DIV/0!</v>
      </c>
      <c r="BB793" s="42" t="e">
        <f>IF($E793="ST",VALUE(TEXT((1/(('TOX and EXPO INPUTS'!$F$9/AG793)+('TOX and EXPO INPUTS'!$F$17/AN793))),"0.0E+00")),IF($E793="IT",VALUE(TEXT((1/(('TOX and EXPO INPUTS'!$F$12/AG793)+('TOX and EXPO INPUTS'!$F$20/AN793))),"0.0E+00"))))</f>
        <v>#DIV/0!</v>
      </c>
      <c r="BC793" s="37" t="e">
        <f>IF($E793="ST",VALUE(TEXT((1/(('TOX and EXPO INPUTS'!$F$9/AH793)+('TOX and EXPO INPUTS'!$F$17/AN793))),"0.0E+00")),IF($E793="IT",VALUE(TEXT((1/(('TOX and EXPO INPUTS'!$F$12/AH793)+('TOX and EXPO INPUTS'!$F$20/AN793))),"0.0E+00"))))</f>
        <v>#DIV/0!</v>
      </c>
      <c r="BD793" s="37" t="e">
        <f>IF($E793="ST",VALUE(TEXT((1/(('TOX and EXPO INPUTS'!$F$9/AI793)+('TOX and EXPO INPUTS'!$F$17/AN793))),"0.0E+00")),IF($E793="IT",VALUE(TEXT((1/(('TOX and EXPO INPUTS'!$F$12/AI793)+('TOX and EXPO INPUTS'!$F$20/AN793))),"0.0E+00"))))</f>
        <v>#DIV/0!</v>
      </c>
      <c r="BE793" s="37" t="e">
        <f>IF($E793="ST",VALUE(TEXT((1/(('TOX and EXPO INPUTS'!$F$9/AG793)+('TOX and EXPO INPUTS'!$F$17/AO793))),"0.0E+00")),IF($E793="IT",VALUE(TEXT((1/(('TOX and EXPO INPUTS'!$F$12/AG793)+('TOX and EXPO INPUTS'!$F$20/AO793))),"0.0E+00"))))</f>
        <v>#DIV/0!</v>
      </c>
      <c r="BF793" s="37" t="e">
        <f>IF($E793="ST",VALUE(TEXT((1/(('TOX and EXPO INPUTS'!$F$9/AH793)+('TOX and EXPO INPUTS'!$F$17/AO793))),"0.0E+00")),IF($E793="IT",VALUE(TEXT((1/(('TOX and EXPO INPUTS'!$F$12/AH793)+('TOX and EXPO INPUTS'!$F$20/AO793))),"0.0E+00"))))</f>
        <v>#DIV/0!</v>
      </c>
      <c r="BG793" s="37" t="e">
        <f>IF($E793="ST",VALUE(TEXT((1/(('TOX and EXPO INPUTS'!$F$9/AI793)+('TOX and EXPO INPUTS'!$F$17/AO793))),"0.0E+00")),IF($E793="IT",VALUE(TEXT((1/(('TOX and EXPO INPUTS'!$F$12/AI793)+('TOX and EXPO INPUTS'!$F$20/AO793))),"0.0E+00"))))</f>
        <v>#DIV/0!</v>
      </c>
      <c r="BH793" s="42" t="e">
        <f>VALUE(TEXT((AD793*$T793/365*'TOX and EXPO INPUTS'!$E$33/'TOX and EXPO INPUTS'!$E$34),"0.00E+00"))</f>
        <v>#DIV/0!</v>
      </c>
      <c r="BI793" s="37" t="e">
        <f>VALUE(TEXT((AE793*$T793/365*'TOX and EXPO INPUTS'!$E$33/'TOX and EXPO INPUTS'!$E$34),"0.00E+00"))</f>
        <v>#DIV/0!</v>
      </c>
      <c r="BJ793" s="37" t="e">
        <f>VALUE(TEXT((AF793*$T793/365*'TOX and EXPO INPUTS'!$E$33/'TOX and EXPO INPUTS'!$E$34),"0.00E+00"))</f>
        <v>#DIV/0!</v>
      </c>
      <c r="BK793" s="42" t="e">
        <f>VALUE(TEXT((AD793*$U793/365*'TOX and EXPO INPUTS'!$E$33/'TOX and EXPO INPUTS'!$E$34),"0.00E+00"))</f>
        <v>#DIV/0!</v>
      </c>
      <c r="BL793" s="37" t="e">
        <f>VALUE(TEXT((AE793*$U793/365*'TOX and EXPO INPUTS'!$E$33/'TOX and EXPO INPUTS'!$E$34),"0.00E+00"))</f>
        <v>#DIV/0!</v>
      </c>
      <c r="BM793" s="37" t="e">
        <f>VALUE(TEXT((AF793*$U793/365*'TOX and EXPO INPUTS'!$E$33/'TOX and EXPO INPUTS'!$E$34),"0.00E+00"))</f>
        <v>#DIV/0!</v>
      </c>
      <c r="BN793" s="42" t="e">
        <f>VALUE(TEXT((AL793*$T793/365*'TOX and EXPO INPUTS'!$E$33/'TOX and EXPO INPUTS'!$E$34),"0.00E+00"))</f>
        <v>#DIV/0!</v>
      </c>
      <c r="BO793" s="37" t="e">
        <f>VALUE(TEXT((AM793*$T793/365*'TOX and EXPO INPUTS'!$E$33/'TOX and EXPO INPUTS'!$E$34),"0.00E+00"))</f>
        <v>#DIV/0!</v>
      </c>
      <c r="BP793" s="42" t="e">
        <f>VALUE(TEXT((AL793*$U793/365*'TOX and EXPO INPUTS'!$E$33/'TOX and EXPO INPUTS'!$E$34),"0.00E+00"))</f>
        <v>#DIV/0!</v>
      </c>
      <c r="BQ793" s="37" t="e">
        <f>VALUE(TEXT((AM793*$U793/365*'TOX and EXPO INPUTS'!$E$33/'TOX and EXPO INPUTS'!$E$34),"0.00E+00"))</f>
        <v>#DIV/0!</v>
      </c>
      <c r="BR793" s="42" t="e">
        <f>VALUE(TEXT((AP793*$T793/365*'TOX and EXPO INPUTS'!$E$33/'TOX and EXPO INPUTS'!$E$34),"0.00E+00"))</f>
        <v>#DIV/0!</v>
      </c>
      <c r="BS793" s="37" t="e">
        <f>VALUE(TEXT((AQ793*$T793/365*'TOX and EXPO INPUTS'!$E$33/'TOX and EXPO INPUTS'!$E$34),"0.00E+00"))</f>
        <v>#DIV/0!</v>
      </c>
      <c r="BT793" s="37" t="e">
        <f>VALUE(TEXT((AR793*$T793/365*'TOX and EXPO INPUTS'!$E$33/'TOX and EXPO INPUTS'!$E$34),"0.00E+00"))</f>
        <v>#DIV/0!</v>
      </c>
      <c r="BU793" s="37" t="e">
        <f>VALUE(TEXT((AS793*$T793/365*'TOX and EXPO INPUTS'!$E$33/'TOX and EXPO INPUTS'!$E$34),"0.00E+00"))</f>
        <v>#DIV/0!</v>
      </c>
      <c r="BV793" s="37" t="e">
        <f>VALUE(TEXT((AT793*$T793/365*'TOX and EXPO INPUTS'!$E$33/'TOX and EXPO INPUTS'!$E$34),"0.00E+00"))</f>
        <v>#DIV/0!</v>
      </c>
      <c r="BW793" s="37" t="e">
        <f>VALUE(TEXT((AU793*$T793/365*'TOX and EXPO INPUTS'!$E$33/'TOX and EXPO INPUTS'!$E$34),"0.00E+00"))</f>
        <v>#DIV/0!</v>
      </c>
      <c r="BX793" s="42" t="e">
        <f>VALUE(TEXT((AP793*$U793/365*'TOX and EXPO INPUTS'!$E$33/'TOX and EXPO INPUTS'!$E$34),"0.00E+00"))</f>
        <v>#DIV/0!</v>
      </c>
      <c r="BY793" s="37" t="e">
        <f>VALUE(TEXT((AQ793*$U793/365*'TOX and EXPO INPUTS'!$E$33/'TOX and EXPO INPUTS'!$E$34),"0.00E+00"))</f>
        <v>#DIV/0!</v>
      </c>
      <c r="BZ793" s="37" t="e">
        <f>VALUE(TEXT((AR793*$U793/365*'TOX and EXPO INPUTS'!$E$33/'TOX and EXPO INPUTS'!$E$34),"0.00E+00"))</f>
        <v>#DIV/0!</v>
      </c>
      <c r="CA793" s="37" t="e">
        <f>VALUE(TEXT((AS793*$U793/365*'TOX and EXPO INPUTS'!$E$33/'TOX and EXPO INPUTS'!$E$34),"0.00E+00"))</f>
        <v>#DIV/0!</v>
      </c>
      <c r="CB793" s="37" t="e">
        <f>VALUE(TEXT((AT793*$U793/365*'TOX and EXPO INPUTS'!$E$33/'TOX and EXPO INPUTS'!$E$34),"0.00E+00"))</f>
        <v>#DIV/0!</v>
      </c>
      <c r="CC793" s="37" t="e">
        <f>VALUE(TEXT((AU793*$U793/365*'TOX and EXPO INPUTS'!$E$33/'TOX and EXPO INPUTS'!$E$34),"0.00E+00"))</f>
        <v>#DIV/0!</v>
      </c>
      <c r="CD793" s="58" t="e">
        <f>VALUE(TEXT((BR793*'TOX and EXPO INPUTS'!$F$23),"0.00E+00"))</f>
        <v>#DIV/0!</v>
      </c>
      <c r="CE793" s="57" t="e">
        <f>VALUE(TEXT((BS793*'TOX and EXPO INPUTS'!$F$23),"0.00E+00"))</f>
        <v>#DIV/0!</v>
      </c>
      <c r="CF793" s="57" t="e">
        <f>VALUE(TEXT((BT793*'TOX and EXPO INPUTS'!$F$23),"0.00E+00"))</f>
        <v>#DIV/0!</v>
      </c>
      <c r="CG793" s="57" t="e">
        <f>VALUE(TEXT((BU793*'TOX and EXPO INPUTS'!$F$23),"0.00E+00"))</f>
        <v>#DIV/0!</v>
      </c>
      <c r="CH793" s="57" t="e">
        <f>VALUE(TEXT((BV793*'TOX and EXPO INPUTS'!$F$23),"0.00E+00"))</f>
        <v>#DIV/0!</v>
      </c>
      <c r="CI793" s="57" t="e">
        <f>VALUE(TEXT((BW793*'TOX and EXPO INPUTS'!$F$23),"0.00E+00"))</f>
        <v>#DIV/0!</v>
      </c>
      <c r="CJ793" s="58" t="e">
        <f>VALUE(TEXT((BX793*'TOX and EXPO INPUTS'!$F$23),"0.00E+00"))</f>
        <v>#DIV/0!</v>
      </c>
      <c r="CK793" s="57" t="e">
        <f>VALUE(TEXT((BY793*'TOX and EXPO INPUTS'!$F$23),"0.00E+00"))</f>
        <v>#DIV/0!</v>
      </c>
      <c r="CL793" s="57" t="e">
        <f>VALUE(TEXT((BZ793*'TOX and EXPO INPUTS'!$F$23),"0.00E+00"))</f>
        <v>#DIV/0!</v>
      </c>
      <c r="CM793" s="57" t="e">
        <f>VALUE(TEXT((CA793*'TOX and EXPO INPUTS'!$F$23),"0.00E+00"))</f>
        <v>#DIV/0!</v>
      </c>
      <c r="CN793" s="57" t="e">
        <f>VALUE(TEXT((CB793*'TOX and EXPO INPUTS'!$F$23),"0.00E+00"))</f>
        <v>#DIV/0!</v>
      </c>
      <c r="CO793" s="57" t="e">
        <f>VALUE(TEXT((CC793*'TOX and EXPO INPUTS'!$F$23),"0.00E+00"))</f>
        <v>#DIV/0!</v>
      </c>
      <c r="CP793" s="38" t="s">
        <v>106</v>
      </c>
      <c r="CQ793" s="34" t="s">
        <v>107</v>
      </c>
      <c r="CR793" s="34" t="s">
        <v>108</v>
      </c>
      <c r="CS793" s="39" t="s">
        <v>109</v>
      </c>
    </row>
    <row r="794" spans="1:97" ht="48" customHeight="1" x14ac:dyDescent="0.25">
      <c r="A794" s="34" t="s">
        <v>98</v>
      </c>
      <c r="B794" s="34" t="s">
        <v>99</v>
      </c>
      <c r="C794" s="34" t="s">
        <v>113</v>
      </c>
      <c r="D794" s="34" t="s">
        <v>110</v>
      </c>
      <c r="E794" s="39" t="s">
        <v>112</v>
      </c>
      <c r="F794" s="40" t="s">
        <v>185</v>
      </c>
      <c r="G794" s="43"/>
      <c r="H794" s="36" t="s">
        <v>104</v>
      </c>
      <c r="I794" s="67"/>
      <c r="J794" s="36" t="s">
        <v>105</v>
      </c>
      <c r="K794" s="100">
        <f>VLOOKUP(F794,'Amount Seed Planted_variables'!$A$3:$I$74,2,0)</f>
        <v>40000</v>
      </c>
      <c r="L794" s="100">
        <f>VLOOKUP(F794,'Amount Seed Planted_variables'!$A$3:$I$74,3,0)</f>
        <v>45360</v>
      </c>
      <c r="M794" s="36">
        <f t="shared" si="414"/>
        <v>0</v>
      </c>
      <c r="N794" s="35">
        <f t="shared" si="415"/>
        <v>0</v>
      </c>
      <c r="O794" s="101">
        <v>3000</v>
      </c>
      <c r="P794" s="93">
        <f>VLOOKUP(F794,'Amount Seed Planted_variables'!$A$3:$I$74,4,0)</f>
        <v>1000000</v>
      </c>
      <c r="Q794" s="93">
        <f>VLOOKUP(F794,'Amount Seed Planted_variables'!$A$3:$I$74,7,0)</f>
        <v>80</v>
      </c>
      <c r="R794" s="93">
        <f>VLOOKUP(F794,'Amount Seed Planted_variables'!$A$3:$I$74,8,0)</f>
        <v>80000000</v>
      </c>
      <c r="S794" s="87" t="str">
        <f t="shared" si="411"/>
        <v>NA</v>
      </c>
      <c r="T794" s="35">
        <v>10</v>
      </c>
      <c r="U794" s="35">
        <v>30</v>
      </c>
      <c r="V794" s="41">
        <v>68</v>
      </c>
      <c r="W794" s="35">
        <v>16.899999999999999</v>
      </c>
      <c r="X794" s="35">
        <v>13.1</v>
      </c>
      <c r="Y794" s="41">
        <v>3.6</v>
      </c>
      <c r="Z794" s="35">
        <f t="shared" si="397"/>
        <v>0.36000000000000004</v>
      </c>
      <c r="AA794" s="42">
        <f t="shared" si="417"/>
        <v>0</v>
      </c>
      <c r="AB794" s="37">
        <f t="shared" si="418"/>
        <v>0</v>
      </c>
      <c r="AC794" s="37">
        <f t="shared" si="419"/>
        <v>0</v>
      </c>
      <c r="AD794" s="42" t="e">
        <f>VALUE(TEXT(((AA794*'TOX and EXPO INPUTS'!$F$13)/'TOX and EXPO INPUTS'!$E$27),"0.00E+00"))</f>
        <v>#DIV/0!</v>
      </c>
      <c r="AE794" s="37" t="e">
        <f>VALUE(TEXT(((AB794*'TOX and EXPO INPUTS'!$F$13)/'TOX and EXPO INPUTS'!$E$27),"0.00E+00"))</f>
        <v>#DIV/0!</v>
      </c>
      <c r="AF794" s="37" t="e">
        <f>VALUE(TEXT(((AC794*'TOX and EXPO INPUTS'!$F$13)/'TOX and EXPO INPUTS'!$E$27),"0.00E+00"))</f>
        <v>#DIV/0!</v>
      </c>
      <c r="AG794" s="42" t="e">
        <f>IF($E794="ST",VALUE(TEXT(('TOX and EXPO INPUTS'!$F$7/AD794),"0.0E+00")),IF($E794="IT",VALUE(TEXT(('TOX and EXPO INPUTS'!$F$10/AD794),"0.0E+00"))))</f>
        <v>#DIV/0!</v>
      </c>
      <c r="AH794" s="37" t="e">
        <f>IF($E794="ST",VALUE(TEXT(('TOX and EXPO INPUTS'!$F$7/AE794),"0.0E+00")),IF($E794="IT",VALUE(TEXT(('TOX and EXPO INPUTS'!$F$10/AE794),"0.0E+00"))))</f>
        <v>#DIV/0!</v>
      </c>
      <c r="AI794" s="37" t="e">
        <f>IF($E794="ST",VALUE(TEXT(('TOX and EXPO INPUTS'!$F$7/AF794),"0.0E+00")),IF($E794="IT",VALUE(TEXT(('TOX and EXPO INPUTS'!$F$10/AF794),"0.0E+00"))))</f>
        <v>#DIV/0!</v>
      </c>
      <c r="AJ794" s="42">
        <f t="shared" si="412"/>
        <v>0</v>
      </c>
      <c r="AK794" s="37">
        <f t="shared" si="413"/>
        <v>0</v>
      </c>
      <c r="AL794" s="42" t="e">
        <f>VALUE(TEXT(((AJ794*'TOX and EXPO INPUTS'!$F$21)/'TOX and EXPO INPUTS'!$E$29),"0.00E+00"))</f>
        <v>#DIV/0!</v>
      </c>
      <c r="AM794" s="37" t="e">
        <f>VALUE(TEXT(((AK794*'TOX and EXPO INPUTS'!$F$21)/'TOX and EXPO INPUTS'!$E$29),"0.00E+00"))</f>
        <v>#DIV/0!</v>
      </c>
      <c r="AN794" s="42" t="e">
        <f>IF($E794="ST",VALUE(TEXT(('TOX and EXPO INPUTS'!$F$15/AL794),"0.0E+00")),IF($E794="IT",VALUE(TEXT(('TOX and EXPO INPUTS'!$F$18/AL794),"0.0E+00"))))</f>
        <v>#DIV/0!</v>
      </c>
      <c r="AO794" s="37" t="e">
        <f>IF($E794="ST",VALUE(TEXT(('TOX and EXPO INPUTS'!$F$15/AM794),"0.0E+00")),IF($E794="IT",VALUE(TEXT(('TOX and EXPO INPUTS'!$F$18/AM794),"0.0E+00"))))</f>
        <v>#DIV/0!</v>
      </c>
      <c r="AP794" s="42" t="e">
        <f t="shared" si="385"/>
        <v>#DIV/0!</v>
      </c>
      <c r="AQ794" s="37" t="e">
        <f t="shared" si="386"/>
        <v>#DIV/0!</v>
      </c>
      <c r="AR794" s="37" t="e">
        <f t="shared" si="387"/>
        <v>#DIV/0!</v>
      </c>
      <c r="AS794" s="37" t="e">
        <f t="shared" si="388"/>
        <v>#DIV/0!</v>
      </c>
      <c r="AT794" s="37" t="e">
        <f t="shared" si="389"/>
        <v>#DIV/0!</v>
      </c>
      <c r="AU794" s="37" t="e">
        <f t="shared" si="390"/>
        <v>#DIV/0!</v>
      </c>
      <c r="AV794" s="42" t="e">
        <f t="shared" si="391"/>
        <v>#DIV/0!</v>
      </c>
      <c r="AW794" s="37" t="e">
        <f t="shared" si="392"/>
        <v>#DIV/0!</v>
      </c>
      <c r="AX794" s="37" t="e">
        <f t="shared" si="393"/>
        <v>#DIV/0!</v>
      </c>
      <c r="AY794" s="37" t="e">
        <f t="shared" si="394"/>
        <v>#DIV/0!</v>
      </c>
      <c r="AZ794" s="37" t="e">
        <f t="shared" si="395"/>
        <v>#DIV/0!</v>
      </c>
      <c r="BA794" s="37" t="e">
        <f t="shared" si="396"/>
        <v>#DIV/0!</v>
      </c>
      <c r="BB794" s="42" t="e">
        <f>IF($E794="ST",VALUE(TEXT((1/(('TOX and EXPO INPUTS'!$F$9/AG794)+('TOX and EXPO INPUTS'!$F$17/AN794))),"0.0E+00")),IF($E794="IT",VALUE(TEXT((1/(('TOX and EXPO INPUTS'!$F$12/AG794)+('TOX and EXPO INPUTS'!$F$20/AN794))),"0.0E+00"))))</f>
        <v>#DIV/0!</v>
      </c>
      <c r="BC794" s="37" t="e">
        <f>IF($E794="ST",VALUE(TEXT((1/(('TOX and EXPO INPUTS'!$F$9/AH794)+('TOX and EXPO INPUTS'!$F$17/AN794))),"0.0E+00")),IF($E794="IT",VALUE(TEXT((1/(('TOX and EXPO INPUTS'!$F$12/AH794)+('TOX and EXPO INPUTS'!$F$20/AN794))),"0.0E+00"))))</f>
        <v>#DIV/0!</v>
      </c>
      <c r="BD794" s="37" t="e">
        <f>IF($E794="ST",VALUE(TEXT((1/(('TOX and EXPO INPUTS'!$F$9/AI794)+('TOX and EXPO INPUTS'!$F$17/AN794))),"0.0E+00")),IF($E794="IT",VALUE(TEXT((1/(('TOX and EXPO INPUTS'!$F$12/AI794)+('TOX and EXPO INPUTS'!$F$20/AN794))),"0.0E+00"))))</f>
        <v>#DIV/0!</v>
      </c>
      <c r="BE794" s="37" t="e">
        <f>IF($E794="ST",VALUE(TEXT((1/(('TOX and EXPO INPUTS'!$F$9/AG794)+('TOX and EXPO INPUTS'!$F$17/AO794))),"0.0E+00")),IF($E794="IT",VALUE(TEXT((1/(('TOX and EXPO INPUTS'!$F$12/AG794)+('TOX and EXPO INPUTS'!$F$20/AO794))),"0.0E+00"))))</f>
        <v>#DIV/0!</v>
      </c>
      <c r="BF794" s="37" t="e">
        <f>IF($E794="ST",VALUE(TEXT((1/(('TOX and EXPO INPUTS'!$F$9/AH794)+('TOX and EXPO INPUTS'!$F$17/AO794))),"0.0E+00")),IF($E794="IT",VALUE(TEXT((1/(('TOX and EXPO INPUTS'!$F$12/AH794)+('TOX and EXPO INPUTS'!$F$20/AO794))),"0.0E+00"))))</f>
        <v>#DIV/0!</v>
      </c>
      <c r="BG794" s="37" t="e">
        <f>IF($E794="ST",VALUE(TEXT((1/(('TOX and EXPO INPUTS'!$F$9/AI794)+('TOX and EXPO INPUTS'!$F$17/AO794))),"0.0E+00")),IF($E794="IT",VALUE(TEXT((1/(('TOX and EXPO INPUTS'!$F$12/AI794)+('TOX and EXPO INPUTS'!$F$20/AO794))),"0.0E+00"))))</f>
        <v>#DIV/0!</v>
      </c>
      <c r="BH794" s="42" t="e">
        <f>VALUE(TEXT((AD794*$T794/365*'TOX and EXPO INPUTS'!$E$33/'TOX and EXPO INPUTS'!$E$34),"0.00E+00"))</f>
        <v>#DIV/0!</v>
      </c>
      <c r="BI794" s="37" t="e">
        <f>VALUE(TEXT((AE794*$T794/365*'TOX and EXPO INPUTS'!$E$33/'TOX and EXPO INPUTS'!$E$34),"0.00E+00"))</f>
        <v>#DIV/0!</v>
      </c>
      <c r="BJ794" s="37" t="e">
        <f>VALUE(TEXT((AF794*$T794/365*'TOX and EXPO INPUTS'!$E$33/'TOX and EXPO INPUTS'!$E$34),"0.00E+00"))</f>
        <v>#DIV/0!</v>
      </c>
      <c r="BK794" s="42" t="e">
        <f>VALUE(TEXT((AD794*$U794/365*'TOX and EXPO INPUTS'!$E$33/'TOX and EXPO INPUTS'!$E$34),"0.00E+00"))</f>
        <v>#DIV/0!</v>
      </c>
      <c r="BL794" s="37" t="e">
        <f>VALUE(TEXT((AE794*$U794/365*'TOX and EXPO INPUTS'!$E$33/'TOX and EXPO INPUTS'!$E$34),"0.00E+00"))</f>
        <v>#DIV/0!</v>
      </c>
      <c r="BM794" s="37" t="e">
        <f>VALUE(TEXT((AF794*$U794/365*'TOX and EXPO INPUTS'!$E$33/'TOX and EXPO INPUTS'!$E$34),"0.00E+00"))</f>
        <v>#DIV/0!</v>
      </c>
      <c r="BN794" s="42" t="e">
        <f>VALUE(TEXT((AL794*$T794/365*'TOX and EXPO INPUTS'!$E$33/'TOX and EXPO INPUTS'!$E$34),"0.00E+00"))</f>
        <v>#DIV/0!</v>
      </c>
      <c r="BO794" s="37" t="e">
        <f>VALUE(TEXT((AM794*$T794/365*'TOX and EXPO INPUTS'!$E$33/'TOX and EXPO INPUTS'!$E$34),"0.00E+00"))</f>
        <v>#DIV/0!</v>
      </c>
      <c r="BP794" s="42" t="e">
        <f>VALUE(TEXT((AL794*$U794/365*'TOX and EXPO INPUTS'!$E$33/'TOX and EXPO INPUTS'!$E$34),"0.00E+00"))</f>
        <v>#DIV/0!</v>
      </c>
      <c r="BQ794" s="37" t="e">
        <f>VALUE(TEXT((AM794*$U794/365*'TOX and EXPO INPUTS'!$E$33/'TOX and EXPO INPUTS'!$E$34),"0.00E+00"))</f>
        <v>#DIV/0!</v>
      </c>
      <c r="BR794" s="42" t="e">
        <f>VALUE(TEXT((AP794*$T794/365*'TOX and EXPO INPUTS'!$E$33/'TOX and EXPO INPUTS'!$E$34),"0.00E+00"))</f>
        <v>#DIV/0!</v>
      </c>
      <c r="BS794" s="37" t="e">
        <f>VALUE(TEXT((AQ794*$T794/365*'TOX and EXPO INPUTS'!$E$33/'TOX and EXPO INPUTS'!$E$34),"0.00E+00"))</f>
        <v>#DIV/0!</v>
      </c>
      <c r="BT794" s="37" t="e">
        <f>VALUE(TEXT((AR794*$T794/365*'TOX and EXPO INPUTS'!$E$33/'TOX and EXPO INPUTS'!$E$34),"0.00E+00"))</f>
        <v>#DIV/0!</v>
      </c>
      <c r="BU794" s="37" t="e">
        <f>VALUE(TEXT((AS794*$T794/365*'TOX and EXPO INPUTS'!$E$33/'TOX and EXPO INPUTS'!$E$34),"0.00E+00"))</f>
        <v>#DIV/0!</v>
      </c>
      <c r="BV794" s="37" t="e">
        <f>VALUE(TEXT((AT794*$T794/365*'TOX and EXPO INPUTS'!$E$33/'TOX and EXPO INPUTS'!$E$34),"0.00E+00"))</f>
        <v>#DIV/0!</v>
      </c>
      <c r="BW794" s="37" t="e">
        <f>VALUE(TEXT((AU794*$T794/365*'TOX and EXPO INPUTS'!$E$33/'TOX and EXPO INPUTS'!$E$34),"0.00E+00"))</f>
        <v>#DIV/0!</v>
      </c>
      <c r="BX794" s="42" t="e">
        <f>VALUE(TEXT((AP794*$U794/365*'TOX and EXPO INPUTS'!$E$33/'TOX and EXPO INPUTS'!$E$34),"0.00E+00"))</f>
        <v>#DIV/0!</v>
      </c>
      <c r="BY794" s="37" t="e">
        <f>VALUE(TEXT((AQ794*$U794/365*'TOX and EXPO INPUTS'!$E$33/'TOX and EXPO INPUTS'!$E$34),"0.00E+00"))</f>
        <v>#DIV/0!</v>
      </c>
      <c r="BZ794" s="37" t="e">
        <f>VALUE(TEXT((AR794*$U794/365*'TOX and EXPO INPUTS'!$E$33/'TOX and EXPO INPUTS'!$E$34),"0.00E+00"))</f>
        <v>#DIV/0!</v>
      </c>
      <c r="CA794" s="37" t="e">
        <f>VALUE(TEXT((AS794*$U794/365*'TOX and EXPO INPUTS'!$E$33/'TOX and EXPO INPUTS'!$E$34),"0.00E+00"))</f>
        <v>#DIV/0!</v>
      </c>
      <c r="CB794" s="37" t="e">
        <f>VALUE(TEXT((AT794*$U794/365*'TOX and EXPO INPUTS'!$E$33/'TOX and EXPO INPUTS'!$E$34),"0.00E+00"))</f>
        <v>#DIV/0!</v>
      </c>
      <c r="CC794" s="37" t="e">
        <f>VALUE(TEXT((AU794*$U794/365*'TOX and EXPO INPUTS'!$E$33/'TOX and EXPO INPUTS'!$E$34),"0.00E+00"))</f>
        <v>#DIV/0!</v>
      </c>
      <c r="CD794" s="58" t="e">
        <f>VALUE(TEXT((BR794*'TOX and EXPO INPUTS'!$F$23),"0.00E+00"))</f>
        <v>#DIV/0!</v>
      </c>
      <c r="CE794" s="57" t="e">
        <f>VALUE(TEXT((BS794*'TOX and EXPO INPUTS'!$F$23),"0.00E+00"))</f>
        <v>#DIV/0!</v>
      </c>
      <c r="CF794" s="57" t="e">
        <f>VALUE(TEXT((BT794*'TOX and EXPO INPUTS'!$F$23),"0.00E+00"))</f>
        <v>#DIV/0!</v>
      </c>
      <c r="CG794" s="57" t="e">
        <f>VALUE(TEXT((BU794*'TOX and EXPO INPUTS'!$F$23),"0.00E+00"))</f>
        <v>#DIV/0!</v>
      </c>
      <c r="CH794" s="57" t="e">
        <f>VALUE(TEXT((BV794*'TOX and EXPO INPUTS'!$F$23),"0.00E+00"))</f>
        <v>#DIV/0!</v>
      </c>
      <c r="CI794" s="57" t="e">
        <f>VALUE(TEXT((BW794*'TOX and EXPO INPUTS'!$F$23),"0.00E+00"))</f>
        <v>#DIV/0!</v>
      </c>
      <c r="CJ794" s="58" t="e">
        <f>VALUE(TEXT((BX794*'TOX and EXPO INPUTS'!$F$23),"0.00E+00"))</f>
        <v>#DIV/0!</v>
      </c>
      <c r="CK794" s="57" t="e">
        <f>VALUE(TEXT((BY794*'TOX and EXPO INPUTS'!$F$23),"0.00E+00"))</f>
        <v>#DIV/0!</v>
      </c>
      <c r="CL794" s="57" t="e">
        <f>VALUE(TEXT((BZ794*'TOX and EXPO INPUTS'!$F$23),"0.00E+00"))</f>
        <v>#DIV/0!</v>
      </c>
      <c r="CM794" s="57" t="e">
        <f>VALUE(TEXT((CA794*'TOX and EXPO INPUTS'!$F$23),"0.00E+00"))</f>
        <v>#DIV/0!</v>
      </c>
      <c r="CN794" s="57" t="e">
        <f>VALUE(TEXT((CB794*'TOX and EXPO INPUTS'!$F$23),"0.00E+00"))</f>
        <v>#DIV/0!</v>
      </c>
      <c r="CO794" s="57" t="e">
        <f>VALUE(TEXT((CC794*'TOX and EXPO INPUTS'!$F$23),"0.00E+00"))</f>
        <v>#DIV/0!</v>
      </c>
      <c r="CP794" s="38" t="s">
        <v>106</v>
      </c>
      <c r="CQ794" s="34" t="s">
        <v>107</v>
      </c>
      <c r="CR794" s="34" t="s">
        <v>108</v>
      </c>
      <c r="CS794" s="39" t="s">
        <v>109</v>
      </c>
    </row>
    <row r="795" spans="1:97" ht="48" customHeight="1" x14ac:dyDescent="0.25">
      <c r="A795" s="34" t="s">
        <v>98</v>
      </c>
      <c r="B795" s="34" t="s">
        <v>99</v>
      </c>
      <c r="C795" s="34" t="s">
        <v>113</v>
      </c>
      <c r="D795" s="34" t="s">
        <v>111</v>
      </c>
      <c r="E795" s="39" t="s">
        <v>112</v>
      </c>
      <c r="F795" s="40" t="s">
        <v>185</v>
      </c>
      <c r="G795" s="43"/>
      <c r="H795" s="36" t="s">
        <v>104</v>
      </c>
      <c r="I795" s="67"/>
      <c r="J795" s="36" t="s">
        <v>105</v>
      </c>
      <c r="K795" s="100">
        <f>VLOOKUP(F795,'Amount Seed Planted_variables'!$A$3:$I$74,2,0)</f>
        <v>40000</v>
      </c>
      <c r="L795" s="100">
        <f>VLOOKUP(F795,'Amount Seed Planted_variables'!$A$3:$I$74,3,0)</f>
        <v>45360</v>
      </c>
      <c r="M795" s="36">
        <f t="shared" si="414"/>
        <v>0</v>
      </c>
      <c r="N795" s="35">
        <f t="shared" si="415"/>
        <v>0</v>
      </c>
      <c r="O795" s="101">
        <v>3000</v>
      </c>
      <c r="P795" s="93">
        <f>VLOOKUP(F795,'Amount Seed Planted_variables'!$A$3:$I$74,4,0)</f>
        <v>1000000</v>
      </c>
      <c r="Q795" s="93">
        <f>VLOOKUP(F795,'Amount Seed Planted_variables'!$A$3:$I$74,7,0)</f>
        <v>80</v>
      </c>
      <c r="R795" s="93">
        <f>VLOOKUP(F795,'Amount Seed Planted_variables'!$A$3:$I$74,8,0)</f>
        <v>80000000</v>
      </c>
      <c r="S795" s="87">
        <f t="shared" si="411"/>
        <v>2.5</v>
      </c>
      <c r="T795" s="35">
        <v>10</v>
      </c>
      <c r="U795" s="35">
        <v>30</v>
      </c>
      <c r="V795" s="41">
        <v>138210600</v>
      </c>
      <c r="W795" s="35">
        <v>23262800</v>
      </c>
      <c r="X795" s="35">
        <v>21238200</v>
      </c>
      <c r="Y795" s="41">
        <v>106100</v>
      </c>
      <c r="Z795" s="35">
        <f t="shared" si="397"/>
        <v>10610</v>
      </c>
      <c r="AA795" s="42">
        <f t="shared" si="417"/>
        <v>0</v>
      </c>
      <c r="AB795" s="37">
        <f t="shared" si="418"/>
        <v>0</v>
      </c>
      <c r="AC795" s="37">
        <f t="shared" si="419"/>
        <v>0</v>
      </c>
      <c r="AD795" s="42" t="e">
        <f>VALUE(TEXT(((AA795*'TOX and EXPO INPUTS'!$F$13)/'TOX and EXPO INPUTS'!$E$27),"0.00E+00"))</f>
        <v>#DIV/0!</v>
      </c>
      <c r="AE795" s="37" t="e">
        <f>VALUE(TEXT(((AB795*'TOX and EXPO INPUTS'!$F$13)/'TOX and EXPO INPUTS'!$E$27),"0.00E+00"))</f>
        <v>#DIV/0!</v>
      </c>
      <c r="AF795" s="37" t="e">
        <f>VALUE(TEXT(((AC795*'TOX and EXPO INPUTS'!$F$13)/'TOX and EXPO INPUTS'!$E$27),"0.00E+00"))</f>
        <v>#DIV/0!</v>
      </c>
      <c r="AG795" s="42" t="e">
        <f>IF($E795="ST",VALUE(TEXT(('TOX and EXPO INPUTS'!$F$7/AD795),"0.0E+00")),IF($E795="IT",VALUE(TEXT(('TOX and EXPO INPUTS'!$F$10/AD795),"0.0E+00"))))</f>
        <v>#DIV/0!</v>
      </c>
      <c r="AH795" s="37" t="e">
        <f>IF($E795="ST",VALUE(TEXT(('TOX and EXPO INPUTS'!$F$7/AE795),"0.0E+00")),IF($E795="IT",VALUE(TEXT(('TOX and EXPO INPUTS'!$F$10/AE795),"0.0E+00"))))</f>
        <v>#DIV/0!</v>
      </c>
      <c r="AI795" s="37" t="e">
        <f>IF($E795="ST",VALUE(TEXT(('TOX and EXPO INPUTS'!$F$7/AF795),"0.0E+00")),IF($E795="IT",VALUE(TEXT(('TOX and EXPO INPUTS'!$F$10/AF795),"0.0E+00"))))</f>
        <v>#DIV/0!</v>
      </c>
      <c r="AJ795" s="42">
        <f t="shared" si="412"/>
        <v>0</v>
      </c>
      <c r="AK795" s="37">
        <f t="shared" si="413"/>
        <v>0</v>
      </c>
      <c r="AL795" s="42" t="e">
        <f>VALUE(TEXT(((AJ795*'TOX and EXPO INPUTS'!$F$21)/'TOX and EXPO INPUTS'!$E$29),"0.00E+00"))</f>
        <v>#DIV/0!</v>
      </c>
      <c r="AM795" s="37" t="e">
        <f>VALUE(TEXT(((AK795*'TOX and EXPO INPUTS'!$F$21)/'TOX and EXPO INPUTS'!$E$29),"0.00E+00"))</f>
        <v>#DIV/0!</v>
      </c>
      <c r="AN795" s="42" t="e">
        <f>IF($E795="ST",VALUE(TEXT(('TOX and EXPO INPUTS'!$F$15/AL795),"0.0E+00")),IF($E795="IT",VALUE(TEXT(('TOX and EXPO INPUTS'!$F$18/AL795),"0.0E+00"))))</f>
        <v>#DIV/0!</v>
      </c>
      <c r="AO795" s="37" t="e">
        <f>IF($E795="ST",VALUE(TEXT(('TOX and EXPO INPUTS'!$F$15/AM795),"0.0E+00")),IF($E795="IT",VALUE(TEXT(('TOX and EXPO INPUTS'!$F$18/AM795),"0.0E+00"))))</f>
        <v>#DIV/0!</v>
      </c>
      <c r="AP795" s="42" t="e">
        <f t="shared" si="385"/>
        <v>#DIV/0!</v>
      </c>
      <c r="AQ795" s="37" t="e">
        <f t="shared" si="386"/>
        <v>#DIV/0!</v>
      </c>
      <c r="AR795" s="37" t="e">
        <f t="shared" si="387"/>
        <v>#DIV/0!</v>
      </c>
      <c r="AS795" s="37" t="e">
        <f t="shared" si="388"/>
        <v>#DIV/0!</v>
      </c>
      <c r="AT795" s="37" t="e">
        <f t="shared" si="389"/>
        <v>#DIV/0!</v>
      </c>
      <c r="AU795" s="37" t="e">
        <f t="shared" si="390"/>
        <v>#DIV/0!</v>
      </c>
      <c r="AV795" s="42" t="e">
        <f t="shared" si="391"/>
        <v>#DIV/0!</v>
      </c>
      <c r="AW795" s="37" t="e">
        <f t="shared" si="392"/>
        <v>#DIV/0!</v>
      </c>
      <c r="AX795" s="37" t="e">
        <f t="shared" si="393"/>
        <v>#DIV/0!</v>
      </c>
      <c r="AY795" s="37" t="e">
        <f t="shared" si="394"/>
        <v>#DIV/0!</v>
      </c>
      <c r="AZ795" s="37" t="e">
        <f t="shared" si="395"/>
        <v>#DIV/0!</v>
      </c>
      <c r="BA795" s="37" t="e">
        <f t="shared" si="396"/>
        <v>#DIV/0!</v>
      </c>
      <c r="BB795" s="42" t="e">
        <f>IF($E795="ST",VALUE(TEXT((1/(('TOX and EXPO INPUTS'!$F$9/AG795)+('TOX and EXPO INPUTS'!$F$17/AN795))),"0.0E+00")),IF($E795="IT",VALUE(TEXT((1/(('TOX and EXPO INPUTS'!$F$12/AG795)+('TOX and EXPO INPUTS'!$F$20/AN795))),"0.0E+00"))))</f>
        <v>#DIV/0!</v>
      </c>
      <c r="BC795" s="37" t="e">
        <f>IF($E795="ST",VALUE(TEXT((1/(('TOX and EXPO INPUTS'!$F$9/AH795)+('TOX and EXPO INPUTS'!$F$17/AN795))),"0.0E+00")),IF($E795="IT",VALUE(TEXT((1/(('TOX and EXPO INPUTS'!$F$12/AH795)+('TOX and EXPO INPUTS'!$F$20/AN795))),"0.0E+00"))))</f>
        <v>#DIV/0!</v>
      </c>
      <c r="BD795" s="37" t="e">
        <f>IF($E795="ST",VALUE(TEXT((1/(('TOX and EXPO INPUTS'!$F$9/AI795)+('TOX and EXPO INPUTS'!$F$17/AN795))),"0.0E+00")),IF($E795="IT",VALUE(TEXT((1/(('TOX and EXPO INPUTS'!$F$12/AI795)+('TOX and EXPO INPUTS'!$F$20/AN795))),"0.0E+00"))))</f>
        <v>#DIV/0!</v>
      </c>
      <c r="BE795" s="37" t="e">
        <f>IF($E795="ST",VALUE(TEXT((1/(('TOX and EXPO INPUTS'!$F$9/AG795)+('TOX and EXPO INPUTS'!$F$17/AO795))),"0.0E+00")),IF($E795="IT",VALUE(TEXT((1/(('TOX and EXPO INPUTS'!$F$12/AG795)+('TOX and EXPO INPUTS'!$F$20/AO795))),"0.0E+00"))))</f>
        <v>#DIV/0!</v>
      </c>
      <c r="BF795" s="37" t="e">
        <f>IF($E795="ST",VALUE(TEXT((1/(('TOX and EXPO INPUTS'!$F$9/AH795)+('TOX and EXPO INPUTS'!$F$17/AO795))),"0.0E+00")),IF($E795="IT",VALUE(TEXT((1/(('TOX and EXPO INPUTS'!$F$12/AH795)+('TOX and EXPO INPUTS'!$F$20/AO795))),"0.0E+00"))))</f>
        <v>#DIV/0!</v>
      </c>
      <c r="BG795" s="37" t="e">
        <f>IF($E795="ST",VALUE(TEXT((1/(('TOX and EXPO INPUTS'!$F$9/AI795)+('TOX and EXPO INPUTS'!$F$17/AO795))),"0.0E+00")),IF($E795="IT",VALUE(TEXT((1/(('TOX and EXPO INPUTS'!$F$12/AI795)+('TOX and EXPO INPUTS'!$F$20/AO795))),"0.0E+00"))))</f>
        <v>#DIV/0!</v>
      </c>
      <c r="BH795" s="42" t="e">
        <f>VALUE(TEXT((AD795*$T795/365*'TOX and EXPO INPUTS'!$E$33/'TOX and EXPO INPUTS'!$E$34),"0.00E+00"))</f>
        <v>#DIV/0!</v>
      </c>
      <c r="BI795" s="37" t="e">
        <f>VALUE(TEXT((AE795*$T795/365*'TOX and EXPO INPUTS'!$E$33/'TOX and EXPO INPUTS'!$E$34),"0.00E+00"))</f>
        <v>#DIV/0!</v>
      </c>
      <c r="BJ795" s="37" t="e">
        <f>VALUE(TEXT((AF795*$T795/365*'TOX and EXPO INPUTS'!$E$33/'TOX and EXPO INPUTS'!$E$34),"0.00E+00"))</f>
        <v>#DIV/0!</v>
      </c>
      <c r="BK795" s="42" t="e">
        <f>VALUE(TEXT((AD795*$U795/365*'TOX and EXPO INPUTS'!$E$33/'TOX and EXPO INPUTS'!$E$34),"0.00E+00"))</f>
        <v>#DIV/0!</v>
      </c>
      <c r="BL795" s="37" t="e">
        <f>VALUE(TEXT((AE795*$U795/365*'TOX and EXPO INPUTS'!$E$33/'TOX and EXPO INPUTS'!$E$34),"0.00E+00"))</f>
        <v>#DIV/0!</v>
      </c>
      <c r="BM795" s="37" t="e">
        <f>VALUE(TEXT((AF795*$U795/365*'TOX and EXPO INPUTS'!$E$33/'TOX and EXPO INPUTS'!$E$34),"0.00E+00"))</f>
        <v>#DIV/0!</v>
      </c>
      <c r="BN795" s="42" t="e">
        <f>VALUE(TEXT((AL795*$T795/365*'TOX and EXPO INPUTS'!$E$33/'TOX and EXPO INPUTS'!$E$34),"0.00E+00"))</f>
        <v>#DIV/0!</v>
      </c>
      <c r="BO795" s="37" t="e">
        <f>VALUE(TEXT((AM795*$T795/365*'TOX and EXPO INPUTS'!$E$33/'TOX and EXPO INPUTS'!$E$34),"0.00E+00"))</f>
        <v>#DIV/0!</v>
      </c>
      <c r="BP795" s="42" t="e">
        <f>VALUE(TEXT((AL795*$U795/365*'TOX and EXPO INPUTS'!$E$33/'TOX and EXPO INPUTS'!$E$34),"0.00E+00"))</f>
        <v>#DIV/0!</v>
      </c>
      <c r="BQ795" s="37" t="e">
        <f>VALUE(TEXT((AM795*$U795/365*'TOX and EXPO INPUTS'!$E$33/'TOX and EXPO INPUTS'!$E$34),"0.00E+00"))</f>
        <v>#DIV/0!</v>
      </c>
      <c r="BR795" s="42" t="e">
        <f>VALUE(TEXT((AP795*$T795/365*'TOX and EXPO INPUTS'!$E$33/'TOX and EXPO INPUTS'!$E$34),"0.00E+00"))</f>
        <v>#DIV/0!</v>
      </c>
      <c r="BS795" s="37" t="e">
        <f>VALUE(TEXT((AQ795*$T795/365*'TOX and EXPO INPUTS'!$E$33/'TOX and EXPO INPUTS'!$E$34),"0.00E+00"))</f>
        <v>#DIV/0!</v>
      </c>
      <c r="BT795" s="37" t="e">
        <f>VALUE(TEXT((AR795*$T795/365*'TOX and EXPO INPUTS'!$E$33/'TOX and EXPO INPUTS'!$E$34),"0.00E+00"))</f>
        <v>#DIV/0!</v>
      </c>
      <c r="BU795" s="37" t="e">
        <f>VALUE(TEXT((AS795*$T795/365*'TOX and EXPO INPUTS'!$E$33/'TOX and EXPO INPUTS'!$E$34),"0.00E+00"))</f>
        <v>#DIV/0!</v>
      </c>
      <c r="BV795" s="37" t="e">
        <f>VALUE(TEXT((AT795*$T795/365*'TOX and EXPO INPUTS'!$E$33/'TOX and EXPO INPUTS'!$E$34),"0.00E+00"))</f>
        <v>#DIV/0!</v>
      </c>
      <c r="BW795" s="37" t="e">
        <f>VALUE(TEXT((AU795*$T795/365*'TOX and EXPO INPUTS'!$E$33/'TOX and EXPO INPUTS'!$E$34),"0.00E+00"))</f>
        <v>#DIV/0!</v>
      </c>
      <c r="BX795" s="42" t="e">
        <f>VALUE(TEXT((AP795*$U795/365*'TOX and EXPO INPUTS'!$E$33/'TOX and EXPO INPUTS'!$E$34),"0.00E+00"))</f>
        <v>#DIV/0!</v>
      </c>
      <c r="BY795" s="37" t="e">
        <f>VALUE(TEXT((AQ795*$U795/365*'TOX and EXPO INPUTS'!$E$33/'TOX and EXPO INPUTS'!$E$34),"0.00E+00"))</f>
        <v>#DIV/0!</v>
      </c>
      <c r="BZ795" s="37" t="e">
        <f>VALUE(TEXT((AR795*$U795/365*'TOX and EXPO INPUTS'!$E$33/'TOX and EXPO INPUTS'!$E$34),"0.00E+00"))</f>
        <v>#DIV/0!</v>
      </c>
      <c r="CA795" s="37" t="e">
        <f>VALUE(TEXT((AS795*$U795/365*'TOX and EXPO INPUTS'!$E$33/'TOX and EXPO INPUTS'!$E$34),"0.00E+00"))</f>
        <v>#DIV/0!</v>
      </c>
      <c r="CB795" s="37" t="e">
        <f>VALUE(TEXT((AT795*$U795/365*'TOX and EXPO INPUTS'!$E$33/'TOX and EXPO INPUTS'!$E$34),"0.00E+00"))</f>
        <v>#DIV/0!</v>
      </c>
      <c r="CC795" s="37" t="e">
        <f>VALUE(TEXT((AU795*$U795/365*'TOX and EXPO INPUTS'!$E$33/'TOX and EXPO INPUTS'!$E$34),"0.00E+00"))</f>
        <v>#DIV/0!</v>
      </c>
      <c r="CD795" s="58" t="e">
        <f>VALUE(TEXT((BR795*'TOX and EXPO INPUTS'!$F$23),"0.00E+00"))</f>
        <v>#DIV/0!</v>
      </c>
      <c r="CE795" s="57" t="e">
        <f>VALUE(TEXT((BS795*'TOX and EXPO INPUTS'!$F$23),"0.00E+00"))</f>
        <v>#DIV/0!</v>
      </c>
      <c r="CF795" s="57" t="e">
        <f>VALUE(TEXT((BT795*'TOX and EXPO INPUTS'!$F$23),"0.00E+00"))</f>
        <v>#DIV/0!</v>
      </c>
      <c r="CG795" s="57" t="e">
        <f>VALUE(TEXT((BU795*'TOX and EXPO INPUTS'!$F$23),"0.00E+00"))</f>
        <v>#DIV/0!</v>
      </c>
      <c r="CH795" s="57" t="e">
        <f>VALUE(TEXT((BV795*'TOX and EXPO INPUTS'!$F$23),"0.00E+00"))</f>
        <v>#DIV/0!</v>
      </c>
      <c r="CI795" s="57" t="e">
        <f>VALUE(TEXT((BW795*'TOX and EXPO INPUTS'!$F$23),"0.00E+00"))</f>
        <v>#DIV/0!</v>
      </c>
      <c r="CJ795" s="58" t="e">
        <f>VALUE(TEXT((BX795*'TOX and EXPO INPUTS'!$F$23),"0.00E+00"))</f>
        <v>#DIV/0!</v>
      </c>
      <c r="CK795" s="57" t="e">
        <f>VALUE(TEXT((BY795*'TOX and EXPO INPUTS'!$F$23),"0.00E+00"))</f>
        <v>#DIV/0!</v>
      </c>
      <c r="CL795" s="57" t="e">
        <f>VALUE(TEXT((BZ795*'TOX and EXPO INPUTS'!$F$23),"0.00E+00"))</f>
        <v>#DIV/0!</v>
      </c>
      <c r="CM795" s="57" t="e">
        <f>VALUE(TEXT((CA795*'TOX and EXPO INPUTS'!$F$23),"0.00E+00"))</f>
        <v>#DIV/0!</v>
      </c>
      <c r="CN795" s="57" t="e">
        <f>VALUE(TEXT((CB795*'TOX and EXPO INPUTS'!$F$23),"0.00E+00"))</f>
        <v>#DIV/0!</v>
      </c>
      <c r="CO795" s="57" t="e">
        <f>VALUE(TEXT((CC795*'TOX and EXPO INPUTS'!$F$23),"0.00E+00"))</f>
        <v>#DIV/0!</v>
      </c>
      <c r="CP795" s="38" t="s">
        <v>106</v>
      </c>
      <c r="CQ795" s="34" t="s">
        <v>107</v>
      </c>
      <c r="CR795" s="34" t="s">
        <v>108</v>
      </c>
      <c r="CS795" s="39" t="s">
        <v>109</v>
      </c>
    </row>
    <row r="796" spans="1:97" ht="48" customHeight="1" x14ac:dyDescent="0.25">
      <c r="A796" s="34" t="s">
        <v>98</v>
      </c>
      <c r="B796" s="34" t="s">
        <v>99</v>
      </c>
      <c r="C796" s="34" t="s">
        <v>113</v>
      </c>
      <c r="D796" s="34" t="s">
        <v>442</v>
      </c>
      <c r="E796" s="39" t="s">
        <v>112</v>
      </c>
      <c r="F796" s="40" t="s">
        <v>185</v>
      </c>
      <c r="G796" s="43"/>
      <c r="H796" s="36" t="s">
        <v>104</v>
      </c>
      <c r="I796" s="67"/>
      <c r="J796" s="36" t="s">
        <v>105</v>
      </c>
      <c r="K796" s="100">
        <f>VLOOKUP(F796,'Amount Seed Planted_variables'!$A$3:$I$74,2,0)</f>
        <v>40000</v>
      </c>
      <c r="L796" s="100">
        <f>VLOOKUP(F796,'Amount Seed Planted_variables'!$A$3:$I$74,3,0)</f>
        <v>45360</v>
      </c>
      <c r="M796" s="36">
        <f t="shared" si="414"/>
        <v>0</v>
      </c>
      <c r="N796" s="35">
        <f t="shared" si="415"/>
        <v>0</v>
      </c>
      <c r="O796" s="101">
        <v>3000</v>
      </c>
      <c r="P796" s="93">
        <f>VLOOKUP(F796,'Amount Seed Planted_variables'!$A$3:$I$74,4,0)</f>
        <v>1000000</v>
      </c>
      <c r="Q796" s="93">
        <f>VLOOKUP(F796,'Amount Seed Planted_variables'!$A$3:$I$74,7,0)</f>
        <v>80</v>
      </c>
      <c r="R796" s="93">
        <f>VLOOKUP(F796,'Amount Seed Planted_variables'!$A$3:$I$74,8,0)</f>
        <v>80000000</v>
      </c>
      <c r="S796" s="87" t="str">
        <f t="shared" si="411"/>
        <v>NA</v>
      </c>
      <c r="T796" s="35">
        <v>10</v>
      </c>
      <c r="U796" s="35">
        <v>30</v>
      </c>
      <c r="V796" s="41">
        <v>3994</v>
      </c>
      <c r="W796" s="35">
        <v>797</v>
      </c>
      <c r="X796" s="35">
        <v>530</v>
      </c>
      <c r="Y796" s="41">
        <v>66</v>
      </c>
      <c r="Z796" s="35">
        <f t="shared" si="397"/>
        <v>6.6000000000000005</v>
      </c>
      <c r="AA796" s="42">
        <f t="shared" si="417"/>
        <v>0</v>
      </c>
      <c r="AB796" s="37">
        <f t="shared" si="418"/>
        <v>0</v>
      </c>
      <c r="AC796" s="37">
        <f t="shared" si="419"/>
        <v>0</v>
      </c>
      <c r="AD796" s="42" t="e">
        <f>VALUE(TEXT(((AA796*'TOX and EXPO INPUTS'!$F$13)/'TOX and EXPO INPUTS'!$E$27),"0.00E+00"))</f>
        <v>#DIV/0!</v>
      </c>
      <c r="AE796" s="37" t="e">
        <f>VALUE(TEXT(((AB796*'TOX and EXPO INPUTS'!$F$13)/'TOX and EXPO INPUTS'!$E$27),"0.00E+00"))</f>
        <v>#DIV/0!</v>
      </c>
      <c r="AF796" s="37" t="e">
        <f>VALUE(TEXT(((AC796*'TOX and EXPO INPUTS'!$F$13)/'TOX and EXPO INPUTS'!$E$27),"0.00E+00"))</f>
        <v>#DIV/0!</v>
      </c>
      <c r="AG796" s="42" t="e">
        <f>IF($E796="ST",VALUE(TEXT(('TOX and EXPO INPUTS'!$F$7/AD796),"0.0E+00")),IF($E796="IT",VALUE(TEXT(('TOX and EXPO INPUTS'!$F$10/AD796),"0.0E+00"))))</f>
        <v>#DIV/0!</v>
      </c>
      <c r="AH796" s="37" t="e">
        <f>IF($E796="ST",VALUE(TEXT(('TOX and EXPO INPUTS'!$F$7/AE796),"0.0E+00")),IF($E796="IT",VALUE(TEXT(('TOX and EXPO INPUTS'!$F$10/AE796),"0.0E+00"))))</f>
        <v>#DIV/0!</v>
      </c>
      <c r="AI796" s="37" t="e">
        <f>IF($E796="ST",VALUE(TEXT(('TOX and EXPO INPUTS'!$F$7/AF796),"0.0E+00")),IF($E796="IT",VALUE(TEXT(('TOX and EXPO INPUTS'!$F$10/AF796),"0.0E+00"))))</f>
        <v>#DIV/0!</v>
      </c>
      <c r="AJ796" s="42">
        <f t="shared" si="412"/>
        <v>0</v>
      </c>
      <c r="AK796" s="37">
        <f t="shared" si="413"/>
        <v>0</v>
      </c>
      <c r="AL796" s="42" t="e">
        <f>VALUE(TEXT(((AJ796*'TOX and EXPO INPUTS'!$F$21)/'TOX and EXPO INPUTS'!$E$29),"0.00E+00"))</f>
        <v>#DIV/0!</v>
      </c>
      <c r="AM796" s="37" t="e">
        <f>VALUE(TEXT(((AK796*'TOX and EXPO INPUTS'!$F$21)/'TOX and EXPO INPUTS'!$E$29),"0.00E+00"))</f>
        <v>#DIV/0!</v>
      </c>
      <c r="AN796" s="42" t="e">
        <f>IF($E796="ST",VALUE(TEXT(('TOX and EXPO INPUTS'!$F$15/AL796),"0.0E+00")),IF($E796="IT",VALUE(TEXT(('TOX and EXPO INPUTS'!$F$18/AL796),"0.0E+00"))))</f>
        <v>#DIV/0!</v>
      </c>
      <c r="AO796" s="37" t="e">
        <f>IF($E796="ST",VALUE(TEXT(('TOX and EXPO INPUTS'!$F$15/AM796),"0.0E+00")),IF($E796="IT",VALUE(TEXT(('TOX and EXPO INPUTS'!$F$18/AM796),"0.0E+00"))))</f>
        <v>#DIV/0!</v>
      </c>
      <c r="AP796" s="42" t="e">
        <f t="shared" si="385"/>
        <v>#DIV/0!</v>
      </c>
      <c r="AQ796" s="37" t="e">
        <f t="shared" si="386"/>
        <v>#DIV/0!</v>
      </c>
      <c r="AR796" s="37" t="e">
        <f t="shared" si="387"/>
        <v>#DIV/0!</v>
      </c>
      <c r="AS796" s="37" t="e">
        <f t="shared" si="388"/>
        <v>#DIV/0!</v>
      </c>
      <c r="AT796" s="37" t="e">
        <f t="shared" si="389"/>
        <v>#DIV/0!</v>
      </c>
      <c r="AU796" s="37" t="e">
        <f t="shared" si="390"/>
        <v>#DIV/0!</v>
      </c>
      <c r="AV796" s="42" t="e">
        <f t="shared" si="391"/>
        <v>#DIV/0!</v>
      </c>
      <c r="AW796" s="37" t="e">
        <f t="shared" si="392"/>
        <v>#DIV/0!</v>
      </c>
      <c r="AX796" s="37" t="e">
        <f t="shared" si="393"/>
        <v>#DIV/0!</v>
      </c>
      <c r="AY796" s="37" t="e">
        <f t="shared" si="394"/>
        <v>#DIV/0!</v>
      </c>
      <c r="AZ796" s="37" t="e">
        <f t="shared" si="395"/>
        <v>#DIV/0!</v>
      </c>
      <c r="BA796" s="37" t="e">
        <f t="shared" si="396"/>
        <v>#DIV/0!</v>
      </c>
      <c r="BB796" s="42" t="e">
        <f>IF($E796="ST",VALUE(TEXT((1/(('TOX and EXPO INPUTS'!$F$9/AG796)+('TOX and EXPO INPUTS'!$F$17/AN796))),"0.0E+00")),IF($E796="IT",VALUE(TEXT((1/(('TOX and EXPO INPUTS'!$F$12/AG796)+('TOX and EXPO INPUTS'!$F$20/AN796))),"0.0E+00"))))</f>
        <v>#DIV/0!</v>
      </c>
      <c r="BC796" s="37" t="e">
        <f>IF($E796="ST",VALUE(TEXT((1/(('TOX and EXPO INPUTS'!$F$9/AH796)+('TOX and EXPO INPUTS'!$F$17/AN796))),"0.0E+00")),IF($E796="IT",VALUE(TEXT((1/(('TOX and EXPO INPUTS'!$F$12/AH796)+('TOX and EXPO INPUTS'!$F$20/AN796))),"0.0E+00"))))</f>
        <v>#DIV/0!</v>
      </c>
      <c r="BD796" s="37" t="e">
        <f>IF($E796="ST",VALUE(TEXT((1/(('TOX and EXPO INPUTS'!$F$9/AI796)+('TOX and EXPO INPUTS'!$F$17/AN796))),"0.0E+00")),IF($E796="IT",VALUE(TEXT((1/(('TOX and EXPO INPUTS'!$F$12/AI796)+('TOX and EXPO INPUTS'!$F$20/AN796))),"0.0E+00"))))</f>
        <v>#DIV/0!</v>
      </c>
      <c r="BE796" s="37" t="e">
        <f>IF($E796="ST",VALUE(TEXT((1/(('TOX and EXPO INPUTS'!$F$9/AG796)+('TOX and EXPO INPUTS'!$F$17/AO796))),"0.0E+00")),IF($E796="IT",VALUE(TEXT((1/(('TOX and EXPO INPUTS'!$F$12/AG796)+('TOX and EXPO INPUTS'!$F$20/AO796))),"0.0E+00"))))</f>
        <v>#DIV/0!</v>
      </c>
      <c r="BF796" s="37" t="e">
        <f>IF($E796="ST",VALUE(TEXT((1/(('TOX and EXPO INPUTS'!$F$9/AH796)+('TOX and EXPO INPUTS'!$F$17/AO796))),"0.0E+00")),IF($E796="IT",VALUE(TEXT((1/(('TOX and EXPO INPUTS'!$F$12/AH796)+('TOX and EXPO INPUTS'!$F$20/AO796))),"0.0E+00"))))</f>
        <v>#DIV/0!</v>
      </c>
      <c r="BG796" s="37" t="e">
        <f>IF($E796="ST",VALUE(TEXT((1/(('TOX and EXPO INPUTS'!$F$9/AI796)+('TOX and EXPO INPUTS'!$F$17/AO796))),"0.0E+00")),IF($E796="IT",VALUE(TEXT((1/(('TOX and EXPO INPUTS'!$F$12/AI796)+('TOX and EXPO INPUTS'!$F$20/AO796))),"0.0E+00"))))</f>
        <v>#DIV/0!</v>
      </c>
      <c r="BH796" s="42" t="e">
        <f>VALUE(TEXT((AD796*$T796/365*'TOX and EXPO INPUTS'!$E$33/'TOX and EXPO INPUTS'!$E$34),"0.00E+00"))</f>
        <v>#DIV/0!</v>
      </c>
      <c r="BI796" s="37" t="e">
        <f>VALUE(TEXT((AE796*$T796/365*'TOX and EXPO INPUTS'!$E$33/'TOX and EXPO INPUTS'!$E$34),"0.00E+00"))</f>
        <v>#DIV/0!</v>
      </c>
      <c r="BJ796" s="37" t="e">
        <f>VALUE(TEXT((AF796*$T796/365*'TOX and EXPO INPUTS'!$E$33/'TOX and EXPO INPUTS'!$E$34),"0.00E+00"))</f>
        <v>#DIV/0!</v>
      </c>
      <c r="BK796" s="42" t="e">
        <f>VALUE(TEXT((AD796*$U796/365*'TOX and EXPO INPUTS'!$E$33/'TOX and EXPO INPUTS'!$E$34),"0.00E+00"))</f>
        <v>#DIV/0!</v>
      </c>
      <c r="BL796" s="37" t="e">
        <f>VALUE(TEXT((AE796*$U796/365*'TOX and EXPO INPUTS'!$E$33/'TOX and EXPO INPUTS'!$E$34),"0.00E+00"))</f>
        <v>#DIV/0!</v>
      </c>
      <c r="BM796" s="37" t="e">
        <f>VALUE(TEXT((AF796*$U796/365*'TOX and EXPO INPUTS'!$E$33/'TOX and EXPO INPUTS'!$E$34),"0.00E+00"))</f>
        <v>#DIV/0!</v>
      </c>
      <c r="BN796" s="42" t="e">
        <f>VALUE(TEXT((AL796*$T796/365*'TOX and EXPO INPUTS'!$E$33/'TOX and EXPO INPUTS'!$E$34),"0.00E+00"))</f>
        <v>#DIV/0!</v>
      </c>
      <c r="BO796" s="37" t="e">
        <f>VALUE(TEXT((AM796*$T796/365*'TOX and EXPO INPUTS'!$E$33/'TOX and EXPO INPUTS'!$E$34),"0.00E+00"))</f>
        <v>#DIV/0!</v>
      </c>
      <c r="BP796" s="42" t="e">
        <f>VALUE(TEXT((AL796*$U796/365*'TOX and EXPO INPUTS'!$E$33/'TOX and EXPO INPUTS'!$E$34),"0.00E+00"))</f>
        <v>#DIV/0!</v>
      </c>
      <c r="BQ796" s="37" t="e">
        <f>VALUE(TEXT((AM796*$U796/365*'TOX and EXPO INPUTS'!$E$33/'TOX and EXPO INPUTS'!$E$34),"0.00E+00"))</f>
        <v>#DIV/0!</v>
      </c>
      <c r="BR796" s="42" t="e">
        <f>VALUE(TEXT((AP796*$T796/365*'TOX and EXPO INPUTS'!$E$33/'TOX and EXPO INPUTS'!$E$34),"0.00E+00"))</f>
        <v>#DIV/0!</v>
      </c>
      <c r="BS796" s="37" t="e">
        <f>VALUE(TEXT((AQ796*$T796/365*'TOX and EXPO INPUTS'!$E$33/'TOX and EXPO INPUTS'!$E$34),"0.00E+00"))</f>
        <v>#DIV/0!</v>
      </c>
      <c r="BT796" s="37" t="e">
        <f>VALUE(TEXT((AR796*$T796/365*'TOX and EXPO INPUTS'!$E$33/'TOX and EXPO INPUTS'!$E$34),"0.00E+00"))</f>
        <v>#DIV/0!</v>
      </c>
      <c r="BU796" s="37" t="e">
        <f>VALUE(TEXT((AS796*$T796/365*'TOX and EXPO INPUTS'!$E$33/'TOX and EXPO INPUTS'!$E$34),"0.00E+00"))</f>
        <v>#DIV/0!</v>
      </c>
      <c r="BV796" s="37" t="e">
        <f>VALUE(TEXT((AT796*$T796/365*'TOX and EXPO INPUTS'!$E$33/'TOX and EXPO INPUTS'!$E$34),"0.00E+00"))</f>
        <v>#DIV/0!</v>
      </c>
      <c r="BW796" s="37" t="e">
        <f>VALUE(TEXT((AU796*$T796/365*'TOX and EXPO INPUTS'!$E$33/'TOX and EXPO INPUTS'!$E$34),"0.00E+00"))</f>
        <v>#DIV/0!</v>
      </c>
      <c r="BX796" s="42" t="e">
        <f>VALUE(TEXT((AP796*$U796/365*'TOX and EXPO INPUTS'!$E$33/'TOX and EXPO INPUTS'!$E$34),"0.00E+00"))</f>
        <v>#DIV/0!</v>
      </c>
      <c r="BY796" s="37" t="e">
        <f>VALUE(TEXT((AQ796*$U796/365*'TOX and EXPO INPUTS'!$E$33/'TOX and EXPO INPUTS'!$E$34),"0.00E+00"))</f>
        <v>#DIV/0!</v>
      </c>
      <c r="BZ796" s="37" t="e">
        <f>VALUE(TEXT((AR796*$U796/365*'TOX and EXPO INPUTS'!$E$33/'TOX and EXPO INPUTS'!$E$34),"0.00E+00"))</f>
        <v>#DIV/0!</v>
      </c>
      <c r="CA796" s="37" t="e">
        <f>VALUE(TEXT((AS796*$U796/365*'TOX and EXPO INPUTS'!$E$33/'TOX and EXPO INPUTS'!$E$34),"0.00E+00"))</f>
        <v>#DIV/0!</v>
      </c>
      <c r="CB796" s="37" t="e">
        <f>VALUE(TEXT((AT796*$U796/365*'TOX and EXPO INPUTS'!$E$33/'TOX and EXPO INPUTS'!$E$34),"0.00E+00"))</f>
        <v>#DIV/0!</v>
      </c>
      <c r="CC796" s="37" t="e">
        <f>VALUE(TEXT((AU796*$U796/365*'TOX and EXPO INPUTS'!$E$33/'TOX and EXPO INPUTS'!$E$34),"0.00E+00"))</f>
        <v>#DIV/0!</v>
      </c>
      <c r="CD796" s="58" t="e">
        <f>VALUE(TEXT((BR796*'TOX and EXPO INPUTS'!$F$23),"0.00E+00"))</f>
        <v>#DIV/0!</v>
      </c>
      <c r="CE796" s="57" t="e">
        <f>VALUE(TEXT((BS796*'TOX and EXPO INPUTS'!$F$23),"0.00E+00"))</f>
        <v>#DIV/0!</v>
      </c>
      <c r="CF796" s="57" t="e">
        <f>VALUE(TEXT((BT796*'TOX and EXPO INPUTS'!$F$23),"0.00E+00"))</f>
        <v>#DIV/0!</v>
      </c>
      <c r="CG796" s="57" t="e">
        <f>VALUE(TEXT((BU796*'TOX and EXPO INPUTS'!$F$23),"0.00E+00"))</f>
        <v>#DIV/0!</v>
      </c>
      <c r="CH796" s="57" t="e">
        <f>VALUE(TEXT((BV796*'TOX and EXPO INPUTS'!$F$23),"0.00E+00"))</f>
        <v>#DIV/0!</v>
      </c>
      <c r="CI796" s="57" t="e">
        <f>VALUE(TEXT((BW796*'TOX and EXPO INPUTS'!$F$23),"0.00E+00"))</f>
        <v>#DIV/0!</v>
      </c>
      <c r="CJ796" s="58" t="e">
        <f>VALUE(TEXT((BX796*'TOX and EXPO INPUTS'!$F$23),"0.00E+00"))</f>
        <v>#DIV/0!</v>
      </c>
      <c r="CK796" s="57" t="e">
        <f>VALUE(TEXT((BY796*'TOX and EXPO INPUTS'!$F$23),"0.00E+00"))</f>
        <v>#DIV/0!</v>
      </c>
      <c r="CL796" s="57" t="e">
        <f>VALUE(TEXT((BZ796*'TOX and EXPO INPUTS'!$F$23),"0.00E+00"))</f>
        <v>#DIV/0!</v>
      </c>
      <c r="CM796" s="57" t="e">
        <f>VALUE(TEXT((CA796*'TOX and EXPO INPUTS'!$F$23),"0.00E+00"))</f>
        <v>#DIV/0!</v>
      </c>
      <c r="CN796" s="57" t="e">
        <f>VALUE(TEXT((CB796*'TOX and EXPO INPUTS'!$F$23),"0.00E+00"))</f>
        <v>#DIV/0!</v>
      </c>
      <c r="CO796" s="57" t="e">
        <f>VALUE(TEXT((CC796*'TOX and EXPO INPUTS'!$F$23),"0.00E+00"))</f>
        <v>#DIV/0!</v>
      </c>
      <c r="CP796" s="38" t="s">
        <v>106</v>
      </c>
      <c r="CQ796" s="34" t="s">
        <v>107</v>
      </c>
      <c r="CR796" s="34" t="s">
        <v>108</v>
      </c>
      <c r="CS796" s="39" t="s">
        <v>109</v>
      </c>
    </row>
    <row r="797" spans="1:97" ht="48" customHeight="1" x14ac:dyDescent="0.25">
      <c r="A797" s="34" t="s">
        <v>98</v>
      </c>
      <c r="B797" s="34" t="s">
        <v>99</v>
      </c>
      <c r="C797" s="34" t="s">
        <v>115</v>
      </c>
      <c r="D797" s="34" t="s">
        <v>101</v>
      </c>
      <c r="E797" s="39" t="s">
        <v>102</v>
      </c>
      <c r="F797" s="40" t="s">
        <v>185</v>
      </c>
      <c r="G797" s="43"/>
      <c r="H797" s="36" t="s">
        <v>104</v>
      </c>
      <c r="I797" s="67"/>
      <c r="J797" s="36" t="s">
        <v>105</v>
      </c>
      <c r="K797" s="100">
        <f>VLOOKUP(F797,'Amount Seed Planted_variables'!$A$3:$I$74,2,0)</f>
        <v>40000</v>
      </c>
      <c r="L797" s="100">
        <f>VLOOKUP(F797,'Amount Seed Planted_variables'!$A$3:$I$74,3,0)</f>
        <v>45360</v>
      </c>
      <c r="M797" s="36">
        <f t="shared" si="414"/>
        <v>0</v>
      </c>
      <c r="N797" s="35">
        <f t="shared" si="415"/>
        <v>0</v>
      </c>
      <c r="O797" s="101">
        <v>225</v>
      </c>
      <c r="P797" s="93">
        <f>VLOOKUP(F797,'Amount Seed Planted_variables'!$A$3:$I$74,4,0)</f>
        <v>1000000</v>
      </c>
      <c r="Q797" s="93">
        <f>VLOOKUP(F797,'Amount Seed Planted_variables'!$A$3:$I$74,7,0)</f>
        <v>80</v>
      </c>
      <c r="R797" s="93">
        <f>VLOOKUP(F797,'Amount Seed Planted_variables'!$A$3:$I$74,8,0)</f>
        <v>80000000</v>
      </c>
      <c r="S797" s="87" t="str">
        <f t="shared" si="411"/>
        <v>NA</v>
      </c>
      <c r="T797" s="35">
        <v>10</v>
      </c>
      <c r="U797" s="35">
        <v>30</v>
      </c>
      <c r="V797" s="41">
        <v>349</v>
      </c>
      <c r="W797" s="35">
        <v>51.2</v>
      </c>
      <c r="X797" s="35">
        <v>42.2</v>
      </c>
      <c r="Y797" s="41">
        <v>1.2</v>
      </c>
      <c r="Z797" s="35">
        <f t="shared" si="397"/>
        <v>0.12</v>
      </c>
      <c r="AA797" s="42">
        <f t="shared" si="417"/>
        <v>0</v>
      </c>
      <c r="AB797" s="37">
        <f t="shared" si="418"/>
        <v>0</v>
      </c>
      <c r="AC797" s="37">
        <f t="shared" si="419"/>
        <v>0</v>
      </c>
      <c r="AD797" s="42" t="e">
        <f>VALUE(TEXT(((AA797*'TOX and EXPO INPUTS'!$F$13)/'TOX and EXPO INPUTS'!$E$27),"0.00E+00"))</f>
        <v>#DIV/0!</v>
      </c>
      <c r="AE797" s="37" t="e">
        <f>VALUE(TEXT(((AB797*'TOX and EXPO INPUTS'!$F$13)/'TOX and EXPO INPUTS'!$E$27),"0.00E+00"))</f>
        <v>#DIV/0!</v>
      </c>
      <c r="AF797" s="37" t="e">
        <f>VALUE(TEXT(((AC797*'TOX and EXPO INPUTS'!$F$13)/'TOX and EXPO INPUTS'!$E$27),"0.00E+00"))</f>
        <v>#DIV/0!</v>
      </c>
      <c r="AG797" s="42" t="e">
        <f>IF($E797="ST",VALUE(TEXT(('TOX and EXPO INPUTS'!$F$7/AD797),"0.0E+00")),IF($E797="IT",VALUE(TEXT(('TOX and EXPO INPUTS'!$F$10/AD797),"0.0E+00"))))</f>
        <v>#DIV/0!</v>
      </c>
      <c r="AH797" s="37" t="e">
        <f>IF($E797="ST",VALUE(TEXT(('TOX and EXPO INPUTS'!$F$7/AE797),"0.0E+00")),IF($E797="IT",VALUE(TEXT(('TOX and EXPO INPUTS'!$F$10/AE797),"0.0E+00"))))</f>
        <v>#DIV/0!</v>
      </c>
      <c r="AI797" s="37" t="e">
        <f>IF($E797="ST",VALUE(TEXT(('TOX and EXPO INPUTS'!$F$7/AF797),"0.0E+00")),IF($E797="IT",VALUE(TEXT(('TOX and EXPO INPUTS'!$F$10/AF797),"0.0E+00"))))</f>
        <v>#DIV/0!</v>
      </c>
      <c r="AJ797" s="42">
        <f t="shared" si="412"/>
        <v>0</v>
      </c>
      <c r="AK797" s="37">
        <f t="shared" si="413"/>
        <v>0</v>
      </c>
      <c r="AL797" s="42" t="e">
        <f>VALUE(TEXT(((AJ797*'TOX and EXPO INPUTS'!$F$21)/'TOX and EXPO INPUTS'!$E$29),"0.00E+00"))</f>
        <v>#DIV/0!</v>
      </c>
      <c r="AM797" s="37" t="e">
        <f>VALUE(TEXT(((AK797*'TOX and EXPO INPUTS'!$F$21)/'TOX and EXPO INPUTS'!$E$29),"0.00E+00"))</f>
        <v>#DIV/0!</v>
      </c>
      <c r="AN797" s="42" t="e">
        <f>IF($E797="ST",VALUE(TEXT(('TOX and EXPO INPUTS'!$F$15/AL797),"0.0E+00")),IF($E797="IT",VALUE(TEXT(('TOX and EXPO INPUTS'!$F$18/AL797),"0.0E+00"))))</f>
        <v>#DIV/0!</v>
      </c>
      <c r="AO797" s="37" t="e">
        <f>IF($E797="ST",VALUE(TEXT(('TOX and EXPO INPUTS'!$F$15/AM797),"0.0E+00")),IF($E797="IT",VALUE(TEXT(('TOX and EXPO INPUTS'!$F$18/AM797),"0.0E+00"))))</f>
        <v>#DIV/0!</v>
      </c>
      <c r="AP797" s="42" t="e">
        <f t="shared" si="385"/>
        <v>#DIV/0!</v>
      </c>
      <c r="AQ797" s="37" t="e">
        <f t="shared" si="386"/>
        <v>#DIV/0!</v>
      </c>
      <c r="AR797" s="37" t="e">
        <f t="shared" si="387"/>
        <v>#DIV/0!</v>
      </c>
      <c r="AS797" s="37" t="e">
        <f t="shared" si="388"/>
        <v>#DIV/0!</v>
      </c>
      <c r="AT797" s="37" t="e">
        <f t="shared" si="389"/>
        <v>#DIV/0!</v>
      </c>
      <c r="AU797" s="37" t="e">
        <f t="shared" si="390"/>
        <v>#DIV/0!</v>
      </c>
      <c r="AV797" s="42" t="e">
        <f t="shared" si="391"/>
        <v>#DIV/0!</v>
      </c>
      <c r="AW797" s="37" t="e">
        <f t="shared" si="392"/>
        <v>#DIV/0!</v>
      </c>
      <c r="AX797" s="37" t="e">
        <f t="shared" si="393"/>
        <v>#DIV/0!</v>
      </c>
      <c r="AY797" s="37" t="e">
        <f t="shared" si="394"/>
        <v>#DIV/0!</v>
      </c>
      <c r="AZ797" s="37" t="e">
        <f t="shared" si="395"/>
        <v>#DIV/0!</v>
      </c>
      <c r="BA797" s="37" t="e">
        <f t="shared" si="396"/>
        <v>#DIV/0!</v>
      </c>
      <c r="BB797" s="42" t="e">
        <f>IF($E797="ST",VALUE(TEXT((1/(('TOX and EXPO INPUTS'!$F$9/AG797)+('TOX and EXPO INPUTS'!$F$17/AN797))),"0.0E+00")),IF($E797="IT",VALUE(TEXT((1/(('TOX and EXPO INPUTS'!$F$12/AG797)+('TOX and EXPO INPUTS'!$F$20/AN797))),"0.0E+00"))))</f>
        <v>#DIV/0!</v>
      </c>
      <c r="BC797" s="37" t="e">
        <f>IF($E797="ST",VALUE(TEXT((1/(('TOX and EXPO INPUTS'!$F$9/AH797)+('TOX and EXPO INPUTS'!$F$17/AN797))),"0.0E+00")),IF($E797="IT",VALUE(TEXT((1/(('TOX and EXPO INPUTS'!$F$12/AH797)+('TOX and EXPO INPUTS'!$F$20/AN797))),"0.0E+00"))))</f>
        <v>#DIV/0!</v>
      </c>
      <c r="BD797" s="37" t="e">
        <f>IF($E797="ST",VALUE(TEXT((1/(('TOX and EXPO INPUTS'!$F$9/AI797)+('TOX and EXPO INPUTS'!$F$17/AN797))),"0.0E+00")),IF($E797="IT",VALUE(TEXT((1/(('TOX and EXPO INPUTS'!$F$12/AI797)+('TOX and EXPO INPUTS'!$F$20/AN797))),"0.0E+00"))))</f>
        <v>#DIV/0!</v>
      </c>
      <c r="BE797" s="37" t="e">
        <f>IF($E797="ST",VALUE(TEXT((1/(('TOX and EXPO INPUTS'!$F$9/AG797)+('TOX and EXPO INPUTS'!$F$17/AO797))),"0.0E+00")),IF($E797="IT",VALUE(TEXT((1/(('TOX and EXPO INPUTS'!$F$12/AG797)+('TOX and EXPO INPUTS'!$F$20/AO797))),"0.0E+00"))))</f>
        <v>#DIV/0!</v>
      </c>
      <c r="BF797" s="37" t="e">
        <f>IF($E797="ST",VALUE(TEXT((1/(('TOX and EXPO INPUTS'!$F$9/AH797)+('TOX and EXPO INPUTS'!$F$17/AO797))),"0.0E+00")),IF($E797="IT",VALUE(TEXT((1/(('TOX and EXPO INPUTS'!$F$12/AH797)+('TOX and EXPO INPUTS'!$F$20/AO797))),"0.0E+00"))))</f>
        <v>#DIV/0!</v>
      </c>
      <c r="BG797" s="37" t="e">
        <f>IF($E797="ST",VALUE(TEXT((1/(('TOX and EXPO INPUTS'!$F$9/AI797)+('TOX and EXPO INPUTS'!$F$17/AO797))),"0.0E+00")),IF($E797="IT",VALUE(TEXT((1/(('TOX and EXPO INPUTS'!$F$12/AI797)+('TOX and EXPO INPUTS'!$F$20/AO797))),"0.0E+00"))))</f>
        <v>#DIV/0!</v>
      </c>
      <c r="BH797" s="42" t="e">
        <f>VALUE(TEXT((AD797*$T797/365*'TOX and EXPO INPUTS'!$E$33/'TOX and EXPO INPUTS'!$E$34),"0.00E+00"))</f>
        <v>#DIV/0!</v>
      </c>
      <c r="BI797" s="37" t="e">
        <f>VALUE(TEXT((AE797*$T797/365*'TOX and EXPO INPUTS'!$E$33/'TOX and EXPO INPUTS'!$E$34),"0.00E+00"))</f>
        <v>#DIV/0!</v>
      </c>
      <c r="BJ797" s="37" t="e">
        <f>VALUE(TEXT((AF797*$T797/365*'TOX and EXPO INPUTS'!$E$33/'TOX and EXPO INPUTS'!$E$34),"0.00E+00"))</f>
        <v>#DIV/0!</v>
      </c>
      <c r="BK797" s="42" t="e">
        <f>VALUE(TEXT((AD797*$U797/365*'TOX and EXPO INPUTS'!$E$33/'TOX and EXPO INPUTS'!$E$34),"0.00E+00"))</f>
        <v>#DIV/0!</v>
      </c>
      <c r="BL797" s="37" t="e">
        <f>VALUE(TEXT((AE797*$U797/365*'TOX and EXPO INPUTS'!$E$33/'TOX and EXPO INPUTS'!$E$34),"0.00E+00"))</f>
        <v>#DIV/0!</v>
      </c>
      <c r="BM797" s="37" t="e">
        <f>VALUE(TEXT((AF797*$U797/365*'TOX and EXPO INPUTS'!$E$33/'TOX and EXPO INPUTS'!$E$34),"0.00E+00"))</f>
        <v>#DIV/0!</v>
      </c>
      <c r="BN797" s="42" t="e">
        <f>VALUE(TEXT((AL797*$T797/365*'TOX and EXPO INPUTS'!$E$33/'TOX and EXPO INPUTS'!$E$34),"0.00E+00"))</f>
        <v>#DIV/0!</v>
      </c>
      <c r="BO797" s="37" t="e">
        <f>VALUE(TEXT((AM797*$T797/365*'TOX and EXPO INPUTS'!$E$33/'TOX and EXPO INPUTS'!$E$34),"0.00E+00"))</f>
        <v>#DIV/0!</v>
      </c>
      <c r="BP797" s="42" t="e">
        <f>VALUE(TEXT((AL797*$U797/365*'TOX and EXPO INPUTS'!$E$33/'TOX and EXPO INPUTS'!$E$34),"0.00E+00"))</f>
        <v>#DIV/0!</v>
      </c>
      <c r="BQ797" s="37" t="e">
        <f>VALUE(TEXT((AM797*$U797/365*'TOX and EXPO INPUTS'!$E$33/'TOX and EXPO INPUTS'!$E$34),"0.00E+00"))</f>
        <v>#DIV/0!</v>
      </c>
      <c r="BR797" s="42" t="e">
        <f>VALUE(TEXT((AP797*$T797/365*'TOX and EXPO INPUTS'!$E$33/'TOX and EXPO INPUTS'!$E$34),"0.00E+00"))</f>
        <v>#DIV/0!</v>
      </c>
      <c r="BS797" s="37" t="e">
        <f>VALUE(TEXT((AQ797*$T797/365*'TOX and EXPO INPUTS'!$E$33/'TOX and EXPO INPUTS'!$E$34),"0.00E+00"))</f>
        <v>#DIV/0!</v>
      </c>
      <c r="BT797" s="37" t="e">
        <f>VALUE(TEXT((AR797*$T797/365*'TOX and EXPO INPUTS'!$E$33/'TOX and EXPO INPUTS'!$E$34),"0.00E+00"))</f>
        <v>#DIV/0!</v>
      </c>
      <c r="BU797" s="37" t="e">
        <f>VALUE(TEXT((AS797*$T797/365*'TOX and EXPO INPUTS'!$E$33/'TOX and EXPO INPUTS'!$E$34),"0.00E+00"))</f>
        <v>#DIV/0!</v>
      </c>
      <c r="BV797" s="37" t="e">
        <f>VALUE(TEXT((AT797*$T797/365*'TOX and EXPO INPUTS'!$E$33/'TOX and EXPO INPUTS'!$E$34),"0.00E+00"))</f>
        <v>#DIV/0!</v>
      </c>
      <c r="BW797" s="37" t="e">
        <f>VALUE(TEXT((AU797*$T797/365*'TOX and EXPO INPUTS'!$E$33/'TOX and EXPO INPUTS'!$E$34),"0.00E+00"))</f>
        <v>#DIV/0!</v>
      </c>
      <c r="BX797" s="42" t="e">
        <f>VALUE(TEXT((AP797*$U797/365*'TOX and EXPO INPUTS'!$E$33/'TOX and EXPO INPUTS'!$E$34),"0.00E+00"))</f>
        <v>#DIV/0!</v>
      </c>
      <c r="BY797" s="37" t="e">
        <f>VALUE(TEXT((AQ797*$U797/365*'TOX and EXPO INPUTS'!$E$33/'TOX and EXPO INPUTS'!$E$34),"0.00E+00"))</f>
        <v>#DIV/0!</v>
      </c>
      <c r="BZ797" s="37" t="e">
        <f>VALUE(TEXT((AR797*$U797/365*'TOX and EXPO INPUTS'!$E$33/'TOX and EXPO INPUTS'!$E$34),"0.00E+00"))</f>
        <v>#DIV/0!</v>
      </c>
      <c r="CA797" s="37" t="e">
        <f>VALUE(TEXT((AS797*$U797/365*'TOX and EXPO INPUTS'!$E$33/'TOX and EXPO INPUTS'!$E$34),"0.00E+00"))</f>
        <v>#DIV/0!</v>
      </c>
      <c r="CB797" s="37" t="e">
        <f>VALUE(TEXT((AT797*$U797/365*'TOX and EXPO INPUTS'!$E$33/'TOX and EXPO INPUTS'!$E$34),"0.00E+00"))</f>
        <v>#DIV/0!</v>
      </c>
      <c r="CC797" s="37" t="e">
        <f>VALUE(TEXT((AU797*$U797/365*'TOX and EXPO INPUTS'!$E$33/'TOX and EXPO INPUTS'!$E$34),"0.00E+00"))</f>
        <v>#DIV/0!</v>
      </c>
      <c r="CD797" s="58" t="e">
        <f>VALUE(TEXT((BR797*'TOX and EXPO INPUTS'!$F$23),"0.00E+00"))</f>
        <v>#DIV/0!</v>
      </c>
      <c r="CE797" s="57" t="e">
        <f>VALUE(TEXT((BS797*'TOX and EXPO INPUTS'!$F$23),"0.00E+00"))</f>
        <v>#DIV/0!</v>
      </c>
      <c r="CF797" s="57" t="e">
        <f>VALUE(TEXT((BT797*'TOX and EXPO INPUTS'!$F$23),"0.00E+00"))</f>
        <v>#DIV/0!</v>
      </c>
      <c r="CG797" s="57" t="e">
        <f>VALUE(TEXT((BU797*'TOX and EXPO INPUTS'!$F$23),"0.00E+00"))</f>
        <v>#DIV/0!</v>
      </c>
      <c r="CH797" s="57" t="e">
        <f>VALUE(TEXT((BV797*'TOX and EXPO INPUTS'!$F$23),"0.00E+00"))</f>
        <v>#DIV/0!</v>
      </c>
      <c r="CI797" s="57" t="e">
        <f>VALUE(TEXT((BW797*'TOX and EXPO INPUTS'!$F$23),"0.00E+00"))</f>
        <v>#DIV/0!</v>
      </c>
      <c r="CJ797" s="58" t="e">
        <f>VALUE(TEXT((BX797*'TOX and EXPO INPUTS'!$F$23),"0.00E+00"))</f>
        <v>#DIV/0!</v>
      </c>
      <c r="CK797" s="57" t="e">
        <f>VALUE(TEXT((BY797*'TOX and EXPO INPUTS'!$F$23),"0.00E+00"))</f>
        <v>#DIV/0!</v>
      </c>
      <c r="CL797" s="57" t="e">
        <f>VALUE(TEXT((BZ797*'TOX and EXPO INPUTS'!$F$23),"0.00E+00"))</f>
        <v>#DIV/0!</v>
      </c>
      <c r="CM797" s="57" t="e">
        <f>VALUE(TEXT((CA797*'TOX and EXPO INPUTS'!$F$23),"0.00E+00"))</f>
        <v>#DIV/0!</v>
      </c>
      <c r="CN797" s="57" t="e">
        <f>VALUE(TEXT((CB797*'TOX and EXPO INPUTS'!$F$23),"0.00E+00"))</f>
        <v>#DIV/0!</v>
      </c>
      <c r="CO797" s="57" t="e">
        <f>VALUE(TEXT((CC797*'TOX and EXPO INPUTS'!$F$23),"0.00E+00"))</f>
        <v>#DIV/0!</v>
      </c>
      <c r="CP797" s="38" t="s">
        <v>106</v>
      </c>
      <c r="CQ797" s="34" t="s">
        <v>107</v>
      </c>
      <c r="CR797" s="34" t="s">
        <v>108</v>
      </c>
      <c r="CS797" s="39" t="s">
        <v>109</v>
      </c>
    </row>
    <row r="798" spans="1:97" ht="48" customHeight="1" x14ac:dyDescent="0.25">
      <c r="A798" s="34" t="s">
        <v>98</v>
      </c>
      <c r="B798" s="34" t="s">
        <v>99</v>
      </c>
      <c r="C798" s="34" t="s">
        <v>115</v>
      </c>
      <c r="D798" s="34" t="s">
        <v>110</v>
      </c>
      <c r="E798" s="39" t="s">
        <v>102</v>
      </c>
      <c r="F798" s="40" t="s">
        <v>185</v>
      </c>
      <c r="G798" s="43"/>
      <c r="H798" s="36" t="s">
        <v>104</v>
      </c>
      <c r="I798" s="67"/>
      <c r="J798" s="36" t="s">
        <v>105</v>
      </c>
      <c r="K798" s="100">
        <f>VLOOKUP(F798,'Amount Seed Planted_variables'!$A$3:$I$74,2,0)</f>
        <v>40000</v>
      </c>
      <c r="L798" s="100">
        <f>VLOOKUP(F798,'Amount Seed Planted_variables'!$A$3:$I$74,3,0)</f>
        <v>45360</v>
      </c>
      <c r="M798" s="36">
        <f t="shared" si="414"/>
        <v>0</v>
      </c>
      <c r="N798" s="35">
        <f t="shared" si="415"/>
        <v>0</v>
      </c>
      <c r="O798" s="101">
        <v>225</v>
      </c>
      <c r="P798" s="93">
        <f>VLOOKUP(F798,'Amount Seed Planted_variables'!$A$3:$I$74,4,0)</f>
        <v>1000000</v>
      </c>
      <c r="Q798" s="93">
        <f>VLOOKUP(F798,'Amount Seed Planted_variables'!$A$3:$I$74,7,0)</f>
        <v>80</v>
      </c>
      <c r="R798" s="93">
        <f>VLOOKUP(F798,'Amount Seed Planted_variables'!$A$3:$I$74,8,0)</f>
        <v>80000000</v>
      </c>
      <c r="S798" s="87" t="str">
        <f t="shared" si="411"/>
        <v>NA</v>
      </c>
      <c r="T798" s="35">
        <v>10</v>
      </c>
      <c r="U798" s="35">
        <v>30</v>
      </c>
      <c r="V798" s="41">
        <v>68</v>
      </c>
      <c r="W798" s="35">
        <v>16.899999999999999</v>
      </c>
      <c r="X798" s="35">
        <v>13.1</v>
      </c>
      <c r="Y798" s="41">
        <v>3.6</v>
      </c>
      <c r="Z798" s="35">
        <f t="shared" si="397"/>
        <v>0.36000000000000004</v>
      </c>
      <c r="AA798" s="42">
        <f t="shared" si="417"/>
        <v>0</v>
      </c>
      <c r="AB798" s="37">
        <f t="shared" si="418"/>
        <v>0</v>
      </c>
      <c r="AC798" s="37">
        <f t="shared" si="419"/>
        <v>0</v>
      </c>
      <c r="AD798" s="42" t="e">
        <f>VALUE(TEXT(((AA798*'TOX and EXPO INPUTS'!$F$13)/'TOX and EXPO INPUTS'!$E$27),"0.00E+00"))</f>
        <v>#DIV/0!</v>
      </c>
      <c r="AE798" s="37" t="e">
        <f>VALUE(TEXT(((AB798*'TOX and EXPO INPUTS'!$F$13)/'TOX and EXPO INPUTS'!$E$27),"0.00E+00"))</f>
        <v>#DIV/0!</v>
      </c>
      <c r="AF798" s="37" t="e">
        <f>VALUE(TEXT(((AC798*'TOX and EXPO INPUTS'!$F$13)/'TOX and EXPO INPUTS'!$E$27),"0.00E+00"))</f>
        <v>#DIV/0!</v>
      </c>
      <c r="AG798" s="42" t="e">
        <f>IF($E798="ST",VALUE(TEXT(('TOX and EXPO INPUTS'!$F$7/AD798),"0.0E+00")),IF($E798="IT",VALUE(TEXT(('TOX and EXPO INPUTS'!$F$10/AD798),"0.0E+00"))))</f>
        <v>#DIV/0!</v>
      </c>
      <c r="AH798" s="37" t="e">
        <f>IF($E798="ST",VALUE(TEXT(('TOX and EXPO INPUTS'!$F$7/AE798),"0.0E+00")),IF($E798="IT",VALUE(TEXT(('TOX and EXPO INPUTS'!$F$10/AE798),"0.0E+00"))))</f>
        <v>#DIV/0!</v>
      </c>
      <c r="AI798" s="37" t="e">
        <f>IF($E798="ST",VALUE(TEXT(('TOX and EXPO INPUTS'!$F$7/AF798),"0.0E+00")),IF($E798="IT",VALUE(TEXT(('TOX and EXPO INPUTS'!$F$10/AF798),"0.0E+00"))))</f>
        <v>#DIV/0!</v>
      </c>
      <c r="AJ798" s="42">
        <f t="shared" si="412"/>
        <v>0</v>
      </c>
      <c r="AK798" s="37">
        <f t="shared" si="413"/>
        <v>0</v>
      </c>
      <c r="AL798" s="42" t="e">
        <f>VALUE(TEXT(((AJ798*'TOX and EXPO INPUTS'!$F$21)/'TOX and EXPO INPUTS'!$E$29),"0.00E+00"))</f>
        <v>#DIV/0!</v>
      </c>
      <c r="AM798" s="37" t="e">
        <f>VALUE(TEXT(((AK798*'TOX and EXPO INPUTS'!$F$21)/'TOX and EXPO INPUTS'!$E$29),"0.00E+00"))</f>
        <v>#DIV/0!</v>
      </c>
      <c r="AN798" s="42" t="e">
        <f>IF($E798="ST",VALUE(TEXT(('TOX and EXPO INPUTS'!$F$15/AL798),"0.0E+00")),IF($E798="IT",VALUE(TEXT(('TOX and EXPO INPUTS'!$F$18/AL798),"0.0E+00"))))</f>
        <v>#DIV/0!</v>
      </c>
      <c r="AO798" s="37" t="e">
        <f>IF($E798="ST",VALUE(TEXT(('TOX and EXPO INPUTS'!$F$15/AM798),"0.0E+00")),IF($E798="IT",VALUE(TEXT(('TOX and EXPO INPUTS'!$F$18/AM798),"0.0E+00"))))</f>
        <v>#DIV/0!</v>
      </c>
      <c r="AP798" s="42" t="e">
        <f t="shared" si="385"/>
        <v>#DIV/0!</v>
      </c>
      <c r="AQ798" s="37" t="e">
        <f t="shared" si="386"/>
        <v>#DIV/0!</v>
      </c>
      <c r="AR798" s="37" t="e">
        <f t="shared" si="387"/>
        <v>#DIV/0!</v>
      </c>
      <c r="AS798" s="37" t="e">
        <f t="shared" si="388"/>
        <v>#DIV/0!</v>
      </c>
      <c r="AT798" s="37" t="e">
        <f t="shared" si="389"/>
        <v>#DIV/0!</v>
      </c>
      <c r="AU798" s="37" t="e">
        <f t="shared" si="390"/>
        <v>#DIV/0!</v>
      </c>
      <c r="AV798" s="42" t="e">
        <f t="shared" si="391"/>
        <v>#DIV/0!</v>
      </c>
      <c r="AW798" s="37" t="e">
        <f t="shared" si="392"/>
        <v>#DIV/0!</v>
      </c>
      <c r="AX798" s="37" t="e">
        <f t="shared" si="393"/>
        <v>#DIV/0!</v>
      </c>
      <c r="AY798" s="37" t="e">
        <f t="shared" si="394"/>
        <v>#DIV/0!</v>
      </c>
      <c r="AZ798" s="37" t="e">
        <f t="shared" si="395"/>
        <v>#DIV/0!</v>
      </c>
      <c r="BA798" s="37" t="e">
        <f t="shared" si="396"/>
        <v>#DIV/0!</v>
      </c>
      <c r="BB798" s="42" t="e">
        <f>IF($E798="ST",VALUE(TEXT((1/(('TOX and EXPO INPUTS'!$F$9/AG798)+('TOX and EXPO INPUTS'!$F$17/AN798))),"0.0E+00")),IF($E798="IT",VALUE(TEXT((1/(('TOX and EXPO INPUTS'!$F$12/AG798)+('TOX and EXPO INPUTS'!$F$20/AN798))),"0.0E+00"))))</f>
        <v>#DIV/0!</v>
      </c>
      <c r="BC798" s="37" t="e">
        <f>IF($E798="ST",VALUE(TEXT((1/(('TOX and EXPO INPUTS'!$F$9/AH798)+('TOX and EXPO INPUTS'!$F$17/AN798))),"0.0E+00")),IF($E798="IT",VALUE(TEXT((1/(('TOX and EXPO INPUTS'!$F$12/AH798)+('TOX and EXPO INPUTS'!$F$20/AN798))),"0.0E+00"))))</f>
        <v>#DIV/0!</v>
      </c>
      <c r="BD798" s="37" t="e">
        <f>IF($E798="ST",VALUE(TEXT((1/(('TOX and EXPO INPUTS'!$F$9/AI798)+('TOX and EXPO INPUTS'!$F$17/AN798))),"0.0E+00")),IF($E798="IT",VALUE(TEXT((1/(('TOX and EXPO INPUTS'!$F$12/AI798)+('TOX and EXPO INPUTS'!$F$20/AN798))),"0.0E+00"))))</f>
        <v>#DIV/0!</v>
      </c>
      <c r="BE798" s="37" t="e">
        <f>IF($E798="ST",VALUE(TEXT((1/(('TOX and EXPO INPUTS'!$F$9/AG798)+('TOX and EXPO INPUTS'!$F$17/AO798))),"0.0E+00")),IF($E798="IT",VALUE(TEXT((1/(('TOX and EXPO INPUTS'!$F$12/AG798)+('TOX and EXPO INPUTS'!$F$20/AO798))),"0.0E+00"))))</f>
        <v>#DIV/0!</v>
      </c>
      <c r="BF798" s="37" t="e">
        <f>IF($E798="ST",VALUE(TEXT((1/(('TOX and EXPO INPUTS'!$F$9/AH798)+('TOX and EXPO INPUTS'!$F$17/AO798))),"0.0E+00")),IF($E798="IT",VALUE(TEXT((1/(('TOX and EXPO INPUTS'!$F$12/AH798)+('TOX and EXPO INPUTS'!$F$20/AO798))),"0.0E+00"))))</f>
        <v>#DIV/0!</v>
      </c>
      <c r="BG798" s="37" t="e">
        <f>IF($E798="ST",VALUE(TEXT((1/(('TOX and EXPO INPUTS'!$F$9/AI798)+('TOX and EXPO INPUTS'!$F$17/AO798))),"0.0E+00")),IF($E798="IT",VALUE(TEXT((1/(('TOX and EXPO INPUTS'!$F$12/AI798)+('TOX and EXPO INPUTS'!$F$20/AO798))),"0.0E+00"))))</f>
        <v>#DIV/0!</v>
      </c>
      <c r="BH798" s="42" t="e">
        <f>VALUE(TEXT((AD798*$T798/365*'TOX and EXPO INPUTS'!$E$33/'TOX and EXPO INPUTS'!$E$34),"0.00E+00"))</f>
        <v>#DIV/0!</v>
      </c>
      <c r="BI798" s="37" t="e">
        <f>VALUE(TEXT((AE798*$T798/365*'TOX and EXPO INPUTS'!$E$33/'TOX and EXPO INPUTS'!$E$34),"0.00E+00"))</f>
        <v>#DIV/0!</v>
      </c>
      <c r="BJ798" s="37" t="e">
        <f>VALUE(TEXT((AF798*$T798/365*'TOX and EXPO INPUTS'!$E$33/'TOX and EXPO INPUTS'!$E$34),"0.00E+00"))</f>
        <v>#DIV/0!</v>
      </c>
      <c r="BK798" s="42" t="e">
        <f>VALUE(TEXT((AD798*$U798/365*'TOX and EXPO INPUTS'!$E$33/'TOX and EXPO INPUTS'!$E$34),"0.00E+00"))</f>
        <v>#DIV/0!</v>
      </c>
      <c r="BL798" s="37" t="e">
        <f>VALUE(TEXT((AE798*$U798/365*'TOX and EXPO INPUTS'!$E$33/'TOX and EXPO INPUTS'!$E$34),"0.00E+00"))</f>
        <v>#DIV/0!</v>
      </c>
      <c r="BM798" s="37" t="e">
        <f>VALUE(TEXT((AF798*$U798/365*'TOX and EXPO INPUTS'!$E$33/'TOX and EXPO INPUTS'!$E$34),"0.00E+00"))</f>
        <v>#DIV/0!</v>
      </c>
      <c r="BN798" s="42" t="e">
        <f>VALUE(TEXT((AL798*$T798/365*'TOX and EXPO INPUTS'!$E$33/'TOX and EXPO INPUTS'!$E$34),"0.00E+00"))</f>
        <v>#DIV/0!</v>
      </c>
      <c r="BO798" s="37" t="e">
        <f>VALUE(TEXT((AM798*$T798/365*'TOX and EXPO INPUTS'!$E$33/'TOX and EXPO INPUTS'!$E$34),"0.00E+00"))</f>
        <v>#DIV/0!</v>
      </c>
      <c r="BP798" s="42" t="e">
        <f>VALUE(TEXT((AL798*$U798/365*'TOX and EXPO INPUTS'!$E$33/'TOX and EXPO INPUTS'!$E$34),"0.00E+00"))</f>
        <v>#DIV/0!</v>
      </c>
      <c r="BQ798" s="37" t="e">
        <f>VALUE(TEXT((AM798*$U798/365*'TOX and EXPO INPUTS'!$E$33/'TOX and EXPO INPUTS'!$E$34),"0.00E+00"))</f>
        <v>#DIV/0!</v>
      </c>
      <c r="BR798" s="42" t="e">
        <f>VALUE(TEXT((AP798*$T798/365*'TOX and EXPO INPUTS'!$E$33/'TOX and EXPO INPUTS'!$E$34),"0.00E+00"))</f>
        <v>#DIV/0!</v>
      </c>
      <c r="BS798" s="37" t="e">
        <f>VALUE(TEXT((AQ798*$T798/365*'TOX and EXPO INPUTS'!$E$33/'TOX and EXPO INPUTS'!$E$34),"0.00E+00"))</f>
        <v>#DIV/0!</v>
      </c>
      <c r="BT798" s="37" t="e">
        <f>VALUE(TEXT((AR798*$T798/365*'TOX and EXPO INPUTS'!$E$33/'TOX and EXPO INPUTS'!$E$34),"0.00E+00"))</f>
        <v>#DIV/0!</v>
      </c>
      <c r="BU798" s="37" t="e">
        <f>VALUE(TEXT((AS798*$T798/365*'TOX and EXPO INPUTS'!$E$33/'TOX and EXPO INPUTS'!$E$34),"0.00E+00"))</f>
        <v>#DIV/0!</v>
      </c>
      <c r="BV798" s="37" t="e">
        <f>VALUE(TEXT((AT798*$T798/365*'TOX and EXPO INPUTS'!$E$33/'TOX and EXPO INPUTS'!$E$34),"0.00E+00"))</f>
        <v>#DIV/0!</v>
      </c>
      <c r="BW798" s="37" t="e">
        <f>VALUE(TEXT((AU798*$T798/365*'TOX and EXPO INPUTS'!$E$33/'TOX and EXPO INPUTS'!$E$34),"0.00E+00"))</f>
        <v>#DIV/0!</v>
      </c>
      <c r="BX798" s="42" t="e">
        <f>VALUE(TEXT((AP798*$U798/365*'TOX and EXPO INPUTS'!$E$33/'TOX and EXPO INPUTS'!$E$34),"0.00E+00"))</f>
        <v>#DIV/0!</v>
      </c>
      <c r="BY798" s="37" t="e">
        <f>VALUE(TEXT((AQ798*$U798/365*'TOX and EXPO INPUTS'!$E$33/'TOX and EXPO INPUTS'!$E$34),"0.00E+00"))</f>
        <v>#DIV/0!</v>
      </c>
      <c r="BZ798" s="37" t="e">
        <f>VALUE(TEXT((AR798*$U798/365*'TOX and EXPO INPUTS'!$E$33/'TOX and EXPO INPUTS'!$E$34),"0.00E+00"))</f>
        <v>#DIV/0!</v>
      </c>
      <c r="CA798" s="37" t="e">
        <f>VALUE(TEXT((AS798*$U798/365*'TOX and EXPO INPUTS'!$E$33/'TOX and EXPO INPUTS'!$E$34),"0.00E+00"))</f>
        <v>#DIV/0!</v>
      </c>
      <c r="CB798" s="37" t="e">
        <f>VALUE(TEXT((AT798*$U798/365*'TOX and EXPO INPUTS'!$E$33/'TOX and EXPO INPUTS'!$E$34),"0.00E+00"))</f>
        <v>#DIV/0!</v>
      </c>
      <c r="CC798" s="37" t="e">
        <f>VALUE(TEXT((AU798*$U798/365*'TOX and EXPO INPUTS'!$E$33/'TOX and EXPO INPUTS'!$E$34),"0.00E+00"))</f>
        <v>#DIV/0!</v>
      </c>
      <c r="CD798" s="58" t="e">
        <f>VALUE(TEXT((BR798*'TOX and EXPO INPUTS'!$F$23),"0.00E+00"))</f>
        <v>#DIV/0!</v>
      </c>
      <c r="CE798" s="57" t="e">
        <f>VALUE(TEXT((BS798*'TOX and EXPO INPUTS'!$F$23),"0.00E+00"))</f>
        <v>#DIV/0!</v>
      </c>
      <c r="CF798" s="57" t="e">
        <f>VALUE(TEXT((BT798*'TOX and EXPO INPUTS'!$F$23),"0.00E+00"))</f>
        <v>#DIV/0!</v>
      </c>
      <c r="CG798" s="57" t="e">
        <f>VALUE(TEXT((BU798*'TOX and EXPO INPUTS'!$F$23),"0.00E+00"))</f>
        <v>#DIV/0!</v>
      </c>
      <c r="CH798" s="57" t="e">
        <f>VALUE(TEXT((BV798*'TOX and EXPO INPUTS'!$F$23),"0.00E+00"))</f>
        <v>#DIV/0!</v>
      </c>
      <c r="CI798" s="57" t="e">
        <f>VALUE(TEXT((BW798*'TOX and EXPO INPUTS'!$F$23),"0.00E+00"))</f>
        <v>#DIV/0!</v>
      </c>
      <c r="CJ798" s="58" t="e">
        <f>VALUE(TEXT((BX798*'TOX and EXPO INPUTS'!$F$23),"0.00E+00"))</f>
        <v>#DIV/0!</v>
      </c>
      <c r="CK798" s="57" t="e">
        <f>VALUE(TEXT((BY798*'TOX and EXPO INPUTS'!$F$23),"0.00E+00"))</f>
        <v>#DIV/0!</v>
      </c>
      <c r="CL798" s="57" t="e">
        <f>VALUE(TEXT((BZ798*'TOX and EXPO INPUTS'!$F$23),"0.00E+00"))</f>
        <v>#DIV/0!</v>
      </c>
      <c r="CM798" s="57" t="e">
        <f>VALUE(TEXT((CA798*'TOX and EXPO INPUTS'!$F$23),"0.00E+00"))</f>
        <v>#DIV/0!</v>
      </c>
      <c r="CN798" s="57" t="e">
        <f>VALUE(TEXT((CB798*'TOX and EXPO INPUTS'!$F$23),"0.00E+00"))</f>
        <v>#DIV/0!</v>
      </c>
      <c r="CO798" s="57" t="e">
        <f>VALUE(TEXT((CC798*'TOX and EXPO INPUTS'!$F$23),"0.00E+00"))</f>
        <v>#DIV/0!</v>
      </c>
      <c r="CP798" s="38" t="s">
        <v>106</v>
      </c>
      <c r="CQ798" s="34" t="s">
        <v>107</v>
      </c>
      <c r="CR798" s="34" t="s">
        <v>108</v>
      </c>
      <c r="CS798" s="39" t="s">
        <v>109</v>
      </c>
    </row>
    <row r="799" spans="1:97" ht="48" customHeight="1" x14ac:dyDescent="0.25">
      <c r="A799" s="34" t="s">
        <v>98</v>
      </c>
      <c r="B799" s="34" t="s">
        <v>99</v>
      </c>
      <c r="C799" s="34" t="s">
        <v>115</v>
      </c>
      <c r="D799" s="34" t="s">
        <v>111</v>
      </c>
      <c r="E799" s="39" t="s">
        <v>102</v>
      </c>
      <c r="F799" s="40" t="s">
        <v>185</v>
      </c>
      <c r="G799" s="43"/>
      <c r="H799" s="36" t="s">
        <v>104</v>
      </c>
      <c r="I799" s="67"/>
      <c r="J799" s="36" t="s">
        <v>105</v>
      </c>
      <c r="K799" s="100">
        <f>VLOOKUP(F799,'Amount Seed Planted_variables'!$A$3:$I$74,2,0)</f>
        <v>40000</v>
      </c>
      <c r="L799" s="100">
        <f>VLOOKUP(F799,'Amount Seed Planted_variables'!$A$3:$I$74,3,0)</f>
        <v>45360</v>
      </c>
      <c r="M799" s="36">
        <f t="shared" si="414"/>
        <v>0</v>
      </c>
      <c r="N799" s="35">
        <f t="shared" si="415"/>
        <v>0</v>
      </c>
      <c r="O799" s="101">
        <v>225</v>
      </c>
      <c r="P799" s="93">
        <f>VLOOKUP(F799,'Amount Seed Planted_variables'!$A$3:$I$74,4,0)</f>
        <v>1000000</v>
      </c>
      <c r="Q799" s="93">
        <f>VLOOKUP(F799,'Amount Seed Planted_variables'!$A$3:$I$74,7,0)</f>
        <v>80</v>
      </c>
      <c r="R799" s="93">
        <f>VLOOKUP(F799,'Amount Seed Planted_variables'!$A$3:$I$74,8,0)</f>
        <v>80000000</v>
      </c>
      <c r="S799" s="87">
        <f t="shared" si="411"/>
        <v>2.5</v>
      </c>
      <c r="T799" s="35">
        <v>10</v>
      </c>
      <c r="U799" s="35">
        <v>30</v>
      </c>
      <c r="V799" s="41">
        <v>138210600</v>
      </c>
      <c r="W799" s="35">
        <v>23262800</v>
      </c>
      <c r="X799" s="35">
        <v>21238200</v>
      </c>
      <c r="Y799" s="41">
        <v>106100</v>
      </c>
      <c r="Z799" s="35">
        <f t="shared" si="397"/>
        <v>10610</v>
      </c>
      <c r="AA799" s="42">
        <f t="shared" si="417"/>
        <v>0</v>
      </c>
      <c r="AB799" s="37">
        <f t="shared" si="418"/>
        <v>0</v>
      </c>
      <c r="AC799" s="37">
        <f t="shared" si="419"/>
        <v>0</v>
      </c>
      <c r="AD799" s="42" t="e">
        <f>VALUE(TEXT(((AA799*'TOX and EXPO INPUTS'!$F$13)/'TOX and EXPO INPUTS'!$E$27),"0.00E+00"))</f>
        <v>#DIV/0!</v>
      </c>
      <c r="AE799" s="37" t="e">
        <f>VALUE(TEXT(((AB799*'TOX and EXPO INPUTS'!$F$13)/'TOX and EXPO INPUTS'!$E$27),"0.00E+00"))</f>
        <v>#DIV/0!</v>
      </c>
      <c r="AF799" s="37" t="e">
        <f>VALUE(TEXT(((AC799*'TOX and EXPO INPUTS'!$F$13)/'TOX and EXPO INPUTS'!$E$27),"0.00E+00"))</f>
        <v>#DIV/0!</v>
      </c>
      <c r="AG799" s="42" t="e">
        <f>IF($E799="ST",VALUE(TEXT(('TOX and EXPO INPUTS'!$F$7/AD799),"0.0E+00")),IF($E799="IT",VALUE(TEXT(('TOX and EXPO INPUTS'!$F$10/AD799),"0.0E+00"))))</f>
        <v>#DIV/0!</v>
      </c>
      <c r="AH799" s="37" t="e">
        <f>IF($E799="ST",VALUE(TEXT(('TOX and EXPO INPUTS'!$F$7/AE799),"0.0E+00")),IF($E799="IT",VALUE(TEXT(('TOX and EXPO INPUTS'!$F$10/AE799),"0.0E+00"))))</f>
        <v>#DIV/0!</v>
      </c>
      <c r="AI799" s="37" t="e">
        <f>IF($E799="ST",VALUE(TEXT(('TOX and EXPO INPUTS'!$F$7/AF799),"0.0E+00")),IF($E799="IT",VALUE(TEXT(('TOX and EXPO INPUTS'!$F$10/AF799),"0.0E+00"))))</f>
        <v>#DIV/0!</v>
      </c>
      <c r="AJ799" s="42">
        <f t="shared" si="412"/>
        <v>0</v>
      </c>
      <c r="AK799" s="37">
        <f t="shared" si="413"/>
        <v>0</v>
      </c>
      <c r="AL799" s="42" t="e">
        <f>VALUE(TEXT(((AJ799*'TOX and EXPO INPUTS'!$F$21)/'TOX and EXPO INPUTS'!$E$29),"0.00E+00"))</f>
        <v>#DIV/0!</v>
      </c>
      <c r="AM799" s="37" t="e">
        <f>VALUE(TEXT(((AK799*'TOX and EXPO INPUTS'!$F$21)/'TOX and EXPO INPUTS'!$E$29),"0.00E+00"))</f>
        <v>#DIV/0!</v>
      </c>
      <c r="AN799" s="42" t="e">
        <f>IF($E799="ST",VALUE(TEXT(('TOX and EXPO INPUTS'!$F$15/AL799),"0.0E+00")),IF($E799="IT",VALUE(TEXT(('TOX and EXPO INPUTS'!$F$18/AL799),"0.0E+00"))))</f>
        <v>#DIV/0!</v>
      </c>
      <c r="AO799" s="37" t="e">
        <f>IF($E799="ST",VALUE(TEXT(('TOX and EXPO INPUTS'!$F$15/AM799),"0.0E+00")),IF($E799="IT",VALUE(TEXT(('TOX and EXPO INPUTS'!$F$18/AM799),"0.0E+00"))))</f>
        <v>#DIV/0!</v>
      </c>
      <c r="AP799" s="42" t="e">
        <f t="shared" si="385"/>
        <v>#DIV/0!</v>
      </c>
      <c r="AQ799" s="37" t="e">
        <f t="shared" si="386"/>
        <v>#DIV/0!</v>
      </c>
      <c r="AR799" s="37" t="e">
        <f t="shared" si="387"/>
        <v>#DIV/0!</v>
      </c>
      <c r="AS799" s="37" t="e">
        <f t="shared" si="388"/>
        <v>#DIV/0!</v>
      </c>
      <c r="AT799" s="37" t="e">
        <f t="shared" si="389"/>
        <v>#DIV/0!</v>
      </c>
      <c r="AU799" s="37" t="e">
        <f t="shared" si="390"/>
        <v>#DIV/0!</v>
      </c>
      <c r="AV799" s="42" t="e">
        <f t="shared" si="391"/>
        <v>#DIV/0!</v>
      </c>
      <c r="AW799" s="37" t="e">
        <f t="shared" si="392"/>
        <v>#DIV/0!</v>
      </c>
      <c r="AX799" s="37" t="e">
        <f t="shared" si="393"/>
        <v>#DIV/0!</v>
      </c>
      <c r="AY799" s="37" t="e">
        <f t="shared" si="394"/>
        <v>#DIV/0!</v>
      </c>
      <c r="AZ799" s="37" t="e">
        <f t="shared" si="395"/>
        <v>#DIV/0!</v>
      </c>
      <c r="BA799" s="37" t="e">
        <f t="shared" si="396"/>
        <v>#DIV/0!</v>
      </c>
      <c r="BB799" s="42" t="e">
        <f>IF($E799="ST",VALUE(TEXT((1/(('TOX and EXPO INPUTS'!$F$9/AG799)+('TOX and EXPO INPUTS'!$F$17/AN799))),"0.0E+00")),IF($E799="IT",VALUE(TEXT((1/(('TOX and EXPO INPUTS'!$F$12/AG799)+('TOX and EXPO INPUTS'!$F$20/AN799))),"0.0E+00"))))</f>
        <v>#DIV/0!</v>
      </c>
      <c r="BC799" s="37" t="e">
        <f>IF($E799="ST",VALUE(TEXT((1/(('TOX and EXPO INPUTS'!$F$9/AH799)+('TOX and EXPO INPUTS'!$F$17/AN799))),"0.0E+00")),IF($E799="IT",VALUE(TEXT((1/(('TOX and EXPO INPUTS'!$F$12/AH799)+('TOX and EXPO INPUTS'!$F$20/AN799))),"0.0E+00"))))</f>
        <v>#DIV/0!</v>
      </c>
      <c r="BD799" s="37" t="e">
        <f>IF($E799="ST",VALUE(TEXT((1/(('TOX and EXPO INPUTS'!$F$9/AI799)+('TOX and EXPO INPUTS'!$F$17/AN799))),"0.0E+00")),IF($E799="IT",VALUE(TEXT((1/(('TOX and EXPO INPUTS'!$F$12/AI799)+('TOX and EXPO INPUTS'!$F$20/AN799))),"0.0E+00"))))</f>
        <v>#DIV/0!</v>
      </c>
      <c r="BE799" s="37" t="e">
        <f>IF($E799="ST",VALUE(TEXT((1/(('TOX and EXPO INPUTS'!$F$9/AG799)+('TOX and EXPO INPUTS'!$F$17/AO799))),"0.0E+00")),IF($E799="IT",VALUE(TEXT((1/(('TOX and EXPO INPUTS'!$F$12/AG799)+('TOX and EXPO INPUTS'!$F$20/AO799))),"0.0E+00"))))</f>
        <v>#DIV/0!</v>
      </c>
      <c r="BF799" s="37" t="e">
        <f>IF($E799="ST",VALUE(TEXT((1/(('TOX and EXPO INPUTS'!$F$9/AH799)+('TOX and EXPO INPUTS'!$F$17/AO799))),"0.0E+00")),IF($E799="IT",VALUE(TEXT((1/(('TOX and EXPO INPUTS'!$F$12/AH799)+('TOX and EXPO INPUTS'!$F$20/AO799))),"0.0E+00"))))</f>
        <v>#DIV/0!</v>
      </c>
      <c r="BG799" s="37" t="e">
        <f>IF($E799="ST",VALUE(TEXT((1/(('TOX and EXPO INPUTS'!$F$9/AI799)+('TOX and EXPO INPUTS'!$F$17/AO799))),"0.0E+00")),IF($E799="IT",VALUE(TEXT((1/(('TOX and EXPO INPUTS'!$F$12/AI799)+('TOX and EXPO INPUTS'!$F$20/AO799))),"0.0E+00"))))</f>
        <v>#DIV/0!</v>
      </c>
      <c r="BH799" s="42" t="e">
        <f>VALUE(TEXT((AD799*$T799/365*'TOX and EXPO INPUTS'!$E$33/'TOX and EXPO INPUTS'!$E$34),"0.00E+00"))</f>
        <v>#DIV/0!</v>
      </c>
      <c r="BI799" s="37" t="e">
        <f>VALUE(TEXT((AE799*$T799/365*'TOX and EXPO INPUTS'!$E$33/'TOX and EXPO INPUTS'!$E$34),"0.00E+00"))</f>
        <v>#DIV/0!</v>
      </c>
      <c r="BJ799" s="37" t="e">
        <f>VALUE(TEXT((AF799*$T799/365*'TOX and EXPO INPUTS'!$E$33/'TOX and EXPO INPUTS'!$E$34),"0.00E+00"))</f>
        <v>#DIV/0!</v>
      </c>
      <c r="BK799" s="42" t="e">
        <f>VALUE(TEXT((AD799*$U799/365*'TOX and EXPO INPUTS'!$E$33/'TOX and EXPO INPUTS'!$E$34),"0.00E+00"))</f>
        <v>#DIV/0!</v>
      </c>
      <c r="BL799" s="37" t="e">
        <f>VALUE(TEXT((AE799*$U799/365*'TOX and EXPO INPUTS'!$E$33/'TOX and EXPO INPUTS'!$E$34),"0.00E+00"))</f>
        <v>#DIV/0!</v>
      </c>
      <c r="BM799" s="37" t="e">
        <f>VALUE(TEXT((AF799*$U799/365*'TOX and EXPO INPUTS'!$E$33/'TOX and EXPO INPUTS'!$E$34),"0.00E+00"))</f>
        <v>#DIV/0!</v>
      </c>
      <c r="BN799" s="42" t="e">
        <f>VALUE(TEXT((AL799*$T799/365*'TOX and EXPO INPUTS'!$E$33/'TOX and EXPO INPUTS'!$E$34),"0.00E+00"))</f>
        <v>#DIV/0!</v>
      </c>
      <c r="BO799" s="37" t="e">
        <f>VALUE(TEXT((AM799*$T799/365*'TOX and EXPO INPUTS'!$E$33/'TOX and EXPO INPUTS'!$E$34),"0.00E+00"))</f>
        <v>#DIV/0!</v>
      </c>
      <c r="BP799" s="42" t="e">
        <f>VALUE(TEXT((AL799*$U799/365*'TOX and EXPO INPUTS'!$E$33/'TOX and EXPO INPUTS'!$E$34),"0.00E+00"))</f>
        <v>#DIV/0!</v>
      </c>
      <c r="BQ799" s="37" t="e">
        <f>VALUE(TEXT((AM799*$U799/365*'TOX and EXPO INPUTS'!$E$33/'TOX and EXPO INPUTS'!$E$34),"0.00E+00"))</f>
        <v>#DIV/0!</v>
      </c>
      <c r="BR799" s="42" t="e">
        <f>VALUE(TEXT((AP799*$T799/365*'TOX and EXPO INPUTS'!$E$33/'TOX and EXPO INPUTS'!$E$34),"0.00E+00"))</f>
        <v>#DIV/0!</v>
      </c>
      <c r="BS799" s="37" t="e">
        <f>VALUE(TEXT((AQ799*$T799/365*'TOX and EXPO INPUTS'!$E$33/'TOX and EXPO INPUTS'!$E$34),"0.00E+00"))</f>
        <v>#DIV/0!</v>
      </c>
      <c r="BT799" s="37" t="e">
        <f>VALUE(TEXT((AR799*$T799/365*'TOX and EXPO INPUTS'!$E$33/'TOX and EXPO INPUTS'!$E$34),"0.00E+00"))</f>
        <v>#DIV/0!</v>
      </c>
      <c r="BU799" s="37" t="e">
        <f>VALUE(TEXT((AS799*$T799/365*'TOX and EXPO INPUTS'!$E$33/'TOX and EXPO INPUTS'!$E$34),"0.00E+00"))</f>
        <v>#DIV/0!</v>
      </c>
      <c r="BV799" s="37" t="e">
        <f>VALUE(TEXT((AT799*$T799/365*'TOX and EXPO INPUTS'!$E$33/'TOX and EXPO INPUTS'!$E$34),"0.00E+00"))</f>
        <v>#DIV/0!</v>
      </c>
      <c r="BW799" s="37" t="e">
        <f>VALUE(TEXT((AU799*$T799/365*'TOX and EXPO INPUTS'!$E$33/'TOX and EXPO INPUTS'!$E$34),"0.00E+00"))</f>
        <v>#DIV/0!</v>
      </c>
      <c r="BX799" s="42" t="e">
        <f>VALUE(TEXT((AP799*$U799/365*'TOX and EXPO INPUTS'!$E$33/'TOX and EXPO INPUTS'!$E$34),"0.00E+00"))</f>
        <v>#DIV/0!</v>
      </c>
      <c r="BY799" s="37" t="e">
        <f>VALUE(TEXT((AQ799*$U799/365*'TOX and EXPO INPUTS'!$E$33/'TOX and EXPO INPUTS'!$E$34),"0.00E+00"))</f>
        <v>#DIV/0!</v>
      </c>
      <c r="BZ799" s="37" t="e">
        <f>VALUE(TEXT((AR799*$U799/365*'TOX and EXPO INPUTS'!$E$33/'TOX and EXPO INPUTS'!$E$34),"0.00E+00"))</f>
        <v>#DIV/0!</v>
      </c>
      <c r="CA799" s="37" t="e">
        <f>VALUE(TEXT((AS799*$U799/365*'TOX and EXPO INPUTS'!$E$33/'TOX and EXPO INPUTS'!$E$34),"0.00E+00"))</f>
        <v>#DIV/0!</v>
      </c>
      <c r="CB799" s="37" t="e">
        <f>VALUE(TEXT((AT799*$U799/365*'TOX and EXPO INPUTS'!$E$33/'TOX and EXPO INPUTS'!$E$34),"0.00E+00"))</f>
        <v>#DIV/0!</v>
      </c>
      <c r="CC799" s="37" t="e">
        <f>VALUE(TEXT((AU799*$U799/365*'TOX and EXPO INPUTS'!$E$33/'TOX and EXPO INPUTS'!$E$34),"0.00E+00"))</f>
        <v>#DIV/0!</v>
      </c>
      <c r="CD799" s="58" t="e">
        <f>VALUE(TEXT((BR799*'TOX and EXPO INPUTS'!$F$23),"0.00E+00"))</f>
        <v>#DIV/0!</v>
      </c>
      <c r="CE799" s="57" t="e">
        <f>VALUE(TEXT((BS799*'TOX and EXPO INPUTS'!$F$23),"0.00E+00"))</f>
        <v>#DIV/0!</v>
      </c>
      <c r="CF799" s="57" t="e">
        <f>VALUE(TEXT((BT799*'TOX and EXPO INPUTS'!$F$23),"0.00E+00"))</f>
        <v>#DIV/0!</v>
      </c>
      <c r="CG799" s="57" t="e">
        <f>VALUE(TEXT((BU799*'TOX and EXPO INPUTS'!$F$23),"0.00E+00"))</f>
        <v>#DIV/0!</v>
      </c>
      <c r="CH799" s="57" t="e">
        <f>VALUE(TEXT((BV799*'TOX and EXPO INPUTS'!$F$23),"0.00E+00"))</f>
        <v>#DIV/0!</v>
      </c>
      <c r="CI799" s="57" t="e">
        <f>VALUE(TEXT((BW799*'TOX and EXPO INPUTS'!$F$23),"0.00E+00"))</f>
        <v>#DIV/0!</v>
      </c>
      <c r="CJ799" s="58" t="e">
        <f>VALUE(TEXT((BX799*'TOX and EXPO INPUTS'!$F$23),"0.00E+00"))</f>
        <v>#DIV/0!</v>
      </c>
      <c r="CK799" s="57" t="e">
        <f>VALUE(TEXT((BY799*'TOX and EXPO INPUTS'!$F$23),"0.00E+00"))</f>
        <v>#DIV/0!</v>
      </c>
      <c r="CL799" s="57" t="e">
        <f>VALUE(TEXT((BZ799*'TOX and EXPO INPUTS'!$F$23),"0.00E+00"))</f>
        <v>#DIV/0!</v>
      </c>
      <c r="CM799" s="57" t="e">
        <f>VALUE(TEXT((CA799*'TOX and EXPO INPUTS'!$F$23),"0.00E+00"))</f>
        <v>#DIV/0!</v>
      </c>
      <c r="CN799" s="57" t="e">
        <f>VALUE(TEXT((CB799*'TOX and EXPO INPUTS'!$F$23),"0.00E+00"))</f>
        <v>#DIV/0!</v>
      </c>
      <c r="CO799" s="57" t="e">
        <f>VALUE(TEXT((CC799*'TOX and EXPO INPUTS'!$F$23),"0.00E+00"))</f>
        <v>#DIV/0!</v>
      </c>
      <c r="CP799" s="38" t="s">
        <v>106</v>
      </c>
      <c r="CQ799" s="34" t="s">
        <v>107</v>
      </c>
      <c r="CR799" s="34" t="s">
        <v>108</v>
      </c>
      <c r="CS799" s="39" t="s">
        <v>109</v>
      </c>
    </row>
    <row r="800" spans="1:97" ht="48" customHeight="1" x14ac:dyDescent="0.25">
      <c r="A800" s="34" t="s">
        <v>98</v>
      </c>
      <c r="B800" s="34" t="s">
        <v>99</v>
      </c>
      <c r="C800" s="34" t="s">
        <v>115</v>
      </c>
      <c r="D800" s="34" t="s">
        <v>442</v>
      </c>
      <c r="E800" s="39" t="s">
        <v>102</v>
      </c>
      <c r="F800" s="40" t="s">
        <v>185</v>
      </c>
      <c r="G800" s="43"/>
      <c r="H800" s="36" t="s">
        <v>104</v>
      </c>
      <c r="I800" s="67"/>
      <c r="J800" s="36" t="s">
        <v>105</v>
      </c>
      <c r="K800" s="100">
        <f>VLOOKUP(F800,'Amount Seed Planted_variables'!$A$3:$I$74,2,0)</f>
        <v>40000</v>
      </c>
      <c r="L800" s="100">
        <f>VLOOKUP(F800,'Amount Seed Planted_variables'!$A$3:$I$74,3,0)</f>
        <v>45360</v>
      </c>
      <c r="M800" s="36">
        <f t="shared" si="414"/>
        <v>0</v>
      </c>
      <c r="N800" s="35">
        <f t="shared" si="415"/>
        <v>0</v>
      </c>
      <c r="O800" s="101">
        <v>225</v>
      </c>
      <c r="P800" s="93">
        <f>VLOOKUP(F800,'Amount Seed Planted_variables'!$A$3:$I$74,4,0)</f>
        <v>1000000</v>
      </c>
      <c r="Q800" s="93">
        <f>VLOOKUP(F800,'Amount Seed Planted_variables'!$A$3:$I$74,7,0)</f>
        <v>80</v>
      </c>
      <c r="R800" s="93">
        <f>VLOOKUP(F800,'Amount Seed Planted_variables'!$A$3:$I$74,8,0)</f>
        <v>80000000</v>
      </c>
      <c r="S800" s="87" t="str">
        <f t="shared" si="411"/>
        <v>NA</v>
      </c>
      <c r="T800" s="35">
        <v>10</v>
      </c>
      <c r="U800" s="35">
        <v>30</v>
      </c>
      <c r="V800" s="41">
        <v>3994</v>
      </c>
      <c r="W800" s="35">
        <v>797</v>
      </c>
      <c r="X800" s="35">
        <v>530</v>
      </c>
      <c r="Y800" s="41">
        <v>66</v>
      </c>
      <c r="Z800" s="35">
        <f t="shared" si="397"/>
        <v>6.6000000000000005</v>
      </c>
      <c r="AA800" s="42">
        <f t="shared" si="417"/>
        <v>0</v>
      </c>
      <c r="AB800" s="37">
        <f t="shared" si="418"/>
        <v>0</v>
      </c>
      <c r="AC800" s="37">
        <f t="shared" si="419"/>
        <v>0</v>
      </c>
      <c r="AD800" s="42" t="e">
        <f>VALUE(TEXT(((AA800*'TOX and EXPO INPUTS'!$F$13)/'TOX and EXPO INPUTS'!$E$27),"0.00E+00"))</f>
        <v>#DIV/0!</v>
      </c>
      <c r="AE800" s="37" t="e">
        <f>VALUE(TEXT(((AB800*'TOX and EXPO INPUTS'!$F$13)/'TOX and EXPO INPUTS'!$E$27),"0.00E+00"))</f>
        <v>#DIV/0!</v>
      </c>
      <c r="AF800" s="37" t="e">
        <f>VALUE(TEXT(((AC800*'TOX and EXPO INPUTS'!$F$13)/'TOX and EXPO INPUTS'!$E$27),"0.00E+00"))</f>
        <v>#DIV/0!</v>
      </c>
      <c r="AG800" s="42" t="e">
        <f>IF($E800="ST",VALUE(TEXT(('TOX and EXPO INPUTS'!$F$7/AD800),"0.0E+00")),IF($E800="IT",VALUE(TEXT(('TOX and EXPO INPUTS'!$F$10/AD800),"0.0E+00"))))</f>
        <v>#DIV/0!</v>
      </c>
      <c r="AH800" s="37" t="e">
        <f>IF($E800="ST",VALUE(TEXT(('TOX and EXPO INPUTS'!$F$7/AE800),"0.0E+00")),IF($E800="IT",VALUE(TEXT(('TOX and EXPO INPUTS'!$F$10/AE800),"0.0E+00"))))</f>
        <v>#DIV/0!</v>
      </c>
      <c r="AI800" s="37" t="e">
        <f>IF($E800="ST",VALUE(TEXT(('TOX and EXPO INPUTS'!$F$7/AF800),"0.0E+00")),IF($E800="IT",VALUE(TEXT(('TOX and EXPO INPUTS'!$F$10/AF800),"0.0E+00"))))</f>
        <v>#DIV/0!</v>
      </c>
      <c r="AJ800" s="42">
        <f t="shared" si="412"/>
        <v>0</v>
      </c>
      <c r="AK800" s="37">
        <f t="shared" si="413"/>
        <v>0</v>
      </c>
      <c r="AL800" s="42" t="e">
        <f>VALUE(TEXT(((AJ800*'TOX and EXPO INPUTS'!$F$21)/'TOX and EXPO INPUTS'!$E$29),"0.00E+00"))</f>
        <v>#DIV/0!</v>
      </c>
      <c r="AM800" s="37" t="e">
        <f>VALUE(TEXT(((AK800*'TOX and EXPO INPUTS'!$F$21)/'TOX and EXPO INPUTS'!$E$29),"0.00E+00"))</f>
        <v>#DIV/0!</v>
      </c>
      <c r="AN800" s="42" t="e">
        <f>IF($E800="ST",VALUE(TEXT(('TOX and EXPO INPUTS'!$F$15/AL800),"0.0E+00")),IF($E800="IT",VALUE(TEXT(('TOX and EXPO INPUTS'!$F$18/AL800),"0.0E+00"))))</f>
        <v>#DIV/0!</v>
      </c>
      <c r="AO800" s="37" t="e">
        <f>IF($E800="ST",VALUE(TEXT(('TOX and EXPO INPUTS'!$F$15/AM800),"0.0E+00")),IF($E800="IT",VALUE(TEXT(('TOX and EXPO INPUTS'!$F$18/AM800),"0.0E+00"))))</f>
        <v>#DIV/0!</v>
      </c>
      <c r="AP800" s="42" t="e">
        <f t="shared" si="385"/>
        <v>#DIV/0!</v>
      </c>
      <c r="AQ800" s="37" t="e">
        <f t="shared" si="386"/>
        <v>#DIV/0!</v>
      </c>
      <c r="AR800" s="37" t="e">
        <f t="shared" si="387"/>
        <v>#DIV/0!</v>
      </c>
      <c r="AS800" s="37" t="e">
        <f t="shared" si="388"/>
        <v>#DIV/0!</v>
      </c>
      <c r="AT800" s="37" t="e">
        <f t="shared" si="389"/>
        <v>#DIV/0!</v>
      </c>
      <c r="AU800" s="37" t="e">
        <f t="shared" si="390"/>
        <v>#DIV/0!</v>
      </c>
      <c r="AV800" s="42" t="e">
        <f t="shared" si="391"/>
        <v>#DIV/0!</v>
      </c>
      <c r="AW800" s="37" t="e">
        <f t="shared" si="392"/>
        <v>#DIV/0!</v>
      </c>
      <c r="AX800" s="37" t="e">
        <f t="shared" si="393"/>
        <v>#DIV/0!</v>
      </c>
      <c r="AY800" s="37" t="e">
        <f t="shared" si="394"/>
        <v>#DIV/0!</v>
      </c>
      <c r="AZ800" s="37" t="e">
        <f t="shared" si="395"/>
        <v>#DIV/0!</v>
      </c>
      <c r="BA800" s="37" t="e">
        <f t="shared" si="396"/>
        <v>#DIV/0!</v>
      </c>
      <c r="BB800" s="42" t="e">
        <f>IF($E800="ST",VALUE(TEXT((1/(('TOX and EXPO INPUTS'!$F$9/AG800)+('TOX and EXPO INPUTS'!$F$17/AN800))),"0.0E+00")),IF($E800="IT",VALUE(TEXT((1/(('TOX and EXPO INPUTS'!$F$12/AG800)+('TOX and EXPO INPUTS'!$F$20/AN800))),"0.0E+00"))))</f>
        <v>#DIV/0!</v>
      </c>
      <c r="BC800" s="37" t="e">
        <f>IF($E800="ST",VALUE(TEXT((1/(('TOX and EXPO INPUTS'!$F$9/AH800)+('TOX and EXPO INPUTS'!$F$17/AN800))),"0.0E+00")),IF($E800="IT",VALUE(TEXT((1/(('TOX and EXPO INPUTS'!$F$12/AH800)+('TOX and EXPO INPUTS'!$F$20/AN800))),"0.0E+00"))))</f>
        <v>#DIV/0!</v>
      </c>
      <c r="BD800" s="37" t="e">
        <f>IF($E800="ST",VALUE(TEXT((1/(('TOX and EXPO INPUTS'!$F$9/AI800)+('TOX and EXPO INPUTS'!$F$17/AN800))),"0.0E+00")),IF($E800="IT",VALUE(TEXT((1/(('TOX and EXPO INPUTS'!$F$12/AI800)+('TOX and EXPO INPUTS'!$F$20/AN800))),"0.0E+00"))))</f>
        <v>#DIV/0!</v>
      </c>
      <c r="BE800" s="37" t="e">
        <f>IF($E800="ST",VALUE(TEXT((1/(('TOX and EXPO INPUTS'!$F$9/AG800)+('TOX and EXPO INPUTS'!$F$17/AO800))),"0.0E+00")),IF($E800="IT",VALUE(TEXT((1/(('TOX and EXPO INPUTS'!$F$12/AG800)+('TOX and EXPO INPUTS'!$F$20/AO800))),"0.0E+00"))))</f>
        <v>#DIV/0!</v>
      </c>
      <c r="BF800" s="37" t="e">
        <f>IF($E800="ST",VALUE(TEXT((1/(('TOX and EXPO INPUTS'!$F$9/AH800)+('TOX and EXPO INPUTS'!$F$17/AO800))),"0.0E+00")),IF($E800="IT",VALUE(TEXT((1/(('TOX and EXPO INPUTS'!$F$12/AH800)+('TOX and EXPO INPUTS'!$F$20/AO800))),"0.0E+00"))))</f>
        <v>#DIV/0!</v>
      </c>
      <c r="BG800" s="37" t="e">
        <f>IF($E800="ST",VALUE(TEXT((1/(('TOX and EXPO INPUTS'!$F$9/AI800)+('TOX and EXPO INPUTS'!$F$17/AO800))),"0.0E+00")),IF($E800="IT",VALUE(TEXT((1/(('TOX and EXPO INPUTS'!$F$12/AI800)+('TOX and EXPO INPUTS'!$F$20/AO800))),"0.0E+00"))))</f>
        <v>#DIV/0!</v>
      </c>
      <c r="BH800" s="42" t="e">
        <f>VALUE(TEXT((AD800*$T800/365*'TOX and EXPO INPUTS'!$E$33/'TOX and EXPO INPUTS'!$E$34),"0.00E+00"))</f>
        <v>#DIV/0!</v>
      </c>
      <c r="BI800" s="37" t="e">
        <f>VALUE(TEXT((AE800*$T800/365*'TOX and EXPO INPUTS'!$E$33/'TOX and EXPO INPUTS'!$E$34),"0.00E+00"))</f>
        <v>#DIV/0!</v>
      </c>
      <c r="BJ800" s="37" t="e">
        <f>VALUE(TEXT((AF800*$T800/365*'TOX and EXPO INPUTS'!$E$33/'TOX and EXPO INPUTS'!$E$34),"0.00E+00"))</f>
        <v>#DIV/0!</v>
      </c>
      <c r="BK800" s="42" t="e">
        <f>VALUE(TEXT((AD800*$U800/365*'TOX and EXPO INPUTS'!$E$33/'TOX and EXPO INPUTS'!$E$34),"0.00E+00"))</f>
        <v>#DIV/0!</v>
      </c>
      <c r="BL800" s="37" t="e">
        <f>VALUE(TEXT((AE800*$U800/365*'TOX and EXPO INPUTS'!$E$33/'TOX and EXPO INPUTS'!$E$34),"0.00E+00"))</f>
        <v>#DIV/0!</v>
      </c>
      <c r="BM800" s="37" t="e">
        <f>VALUE(TEXT((AF800*$U800/365*'TOX and EXPO INPUTS'!$E$33/'TOX and EXPO INPUTS'!$E$34),"0.00E+00"))</f>
        <v>#DIV/0!</v>
      </c>
      <c r="BN800" s="42" t="e">
        <f>VALUE(TEXT((AL800*$T800/365*'TOX and EXPO INPUTS'!$E$33/'TOX and EXPO INPUTS'!$E$34),"0.00E+00"))</f>
        <v>#DIV/0!</v>
      </c>
      <c r="BO800" s="37" t="e">
        <f>VALUE(TEXT((AM800*$T800/365*'TOX and EXPO INPUTS'!$E$33/'TOX and EXPO INPUTS'!$E$34),"0.00E+00"))</f>
        <v>#DIV/0!</v>
      </c>
      <c r="BP800" s="42" t="e">
        <f>VALUE(TEXT((AL800*$U800/365*'TOX and EXPO INPUTS'!$E$33/'TOX and EXPO INPUTS'!$E$34),"0.00E+00"))</f>
        <v>#DIV/0!</v>
      </c>
      <c r="BQ800" s="37" t="e">
        <f>VALUE(TEXT((AM800*$U800/365*'TOX and EXPO INPUTS'!$E$33/'TOX and EXPO INPUTS'!$E$34),"0.00E+00"))</f>
        <v>#DIV/0!</v>
      </c>
      <c r="BR800" s="42" t="e">
        <f>VALUE(TEXT((AP800*$T800/365*'TOX and EXPO INPUTS'!$E$33/'TOX and EXPO INPUTS'!$E$34),"0.00E+00"))</f>
        <v>#DIV/0!</v>
      </c>
      <c r="BS800" s="37" t="e">
        <f>VALUE(TEXT((AQ800*$T800/365*'TOX and EXPO INPUTS'!$E$33/'TOX and EXPO INPUTS'!$E$34),"0.00E+00"))</f>
        <v>#DIV/0!</v>
      </c>
      <c r="BT800" s="37" t="e">
        <f>VALUE(TEXT((AR800*$T800/365*'TOX and EXPO INPUTS'!$E$33/'TOX and EXPO INPUTS'!$E$34),"0.00E+00"))</f>
        <v>#DIV/0!</v>
      </c>
      <c r="BU800" s="37" t="e">
        <f>VALUE(TEXT((AS800*$T800/365*'TOX and EXPO INPUTS'!$E$33/'TOX and EXPO INPUTS'!$E$34),"0.00E+00"))</f>
        <v>#DIV/0!</v>
      </c>
      <c r="BV800" s="37" t="e">
        <f>VALUE(TEXT((AT800*$T800/365*'TOX and EXPO INPUTS'!$E$33/'TOX and EXPO INPUTS'!$E$34),"0.00E+00"))</f>
        <v>#DIV/0!</v>
      </c>
      <c r="BW800" s="37" t="e">
        <f>VALUE(TEXT((AU800*$T800/365*'TOX and EXPO INPUTS'!$E$33/'TOX and EXPO INPUTS'!$E$34),"0.00E+00"))</f>
        <v>#DIV/0!</v>
      </c>
      <c r="BX800" s="42" t="e">
        <f>VALUE(TEXT((AP800*$U800/365*'TOX and EXPO INPUTS'!$E$33/'TOX and EXPO INPUTS'!$E$34),"0.00E+00"))</f>
        <v>#DIV/0!</v>
      </c>
      <c r="BY800" s="37" t="e">
        <f>VALUE(TEXT((AQ800*$U800/365*'TOX and EXPO INPUTS'!$E$33/'TOX and EXPO INPUTS'!$E$34),"0.00E+00"))</f>
        <v>#DIV/0!</v>
      </c>
      <c r="BZ800" s="37" t="e">
        <f>VALUE(TEXT((AR800*$U800/365*'TOX and EXPO INPUTS'!$E$33/'TOX and EXPO INPUTS'!$E$34),"0.00E+00"))</f>
        <v>#DIV/0!</v>
      </c>
      <c r="CA800" s="37" t="e">
        <f>VALUE(TEXT((AS800*$U800/365*'TOX and EXPO INPUTS'!$E$33/'TOX and EXPO INPUTS'!$E$34),"0.00E+00"))</f>
        <v>#DIV/0!</v>
      </c>
      <c r="CB800" s="37" t="e">
        <f>VALUE(TEXT((AT800*$U800/365*'TOX and EXPO INPUTS'!$E$33/'TOX and EXPO INPUTS'!$E$34),"0.00E+00"))</f>
        <v>#DIV/0!</v>
      </c>
      <c r="CC800" s="37" t="e">
        <f>VALUE(TEXT((AU800*$U800/365*'TOX and EXPO INPUTS'!$E$33/'TOX and EXPO INPUTS'!$E$34),"0.00E+00"))</f>
        <v>#DIV/0!</v>
      </c>
      <c r="CD800" s="58" t="e">
        <f>VALUE(TEXT((BR800*'TOX and EXPO INPUTS'!$F$23),"0.00E+00"))</f>
        <v>#DIV/0!</v>
      </c>
      <c r="CE800" s="57" t="e">
        <f>VALUE(TEXT((BS800*'TOX and EXPO INPUTS'!$F$23),"0.00E+00"))</f>
        <v>#DIV/0!</v>
      </c>
      <c r="CF800" s="57" t="e">
        <f>VALUE(TEXT((BT800*'TOX and EXPO INPUTS'!$F$23),"0.00E+00"))</f>
        <v>#DIV/0!</v>
      </c>
      <c r="CG800" s="57" t="e">
        <f>VALUE(TEXT((BU800*'TOX and EXPO INPUTS'!$F$23),"0.00E+00"))</f>
        <v>#DIV/0!</v>
      </c>
      <c r="CH800" s="57" t="e">
        <f>VALUE(TEXT((BV800*'TOX and EXPO INPUTS'!$F$23),"0.00E+00"))</f>
        <v>#DIV/0!</v>
      </c>
      <c r="CI800" s="57" t="e">
        <f>VALUE(TEXT((BW800*'TOX and EXPO INPUTS'!$F$23),"0.00E+00"))</f>
        <v>#DIV/0!</v>
      </c>
      <c r="CJ800" s="58" t="e">
        <f>VALUE(TEXT((BX800*'TOX and EXPO INPUTS'!$F$23),"0.00E+00"))</f>
        <v>#DIV/0!</v>
      </c>
      <c r="CK800" s="57" t="e">
        <f>VALUE(TEXT((BY800*'TOX and EXPO INPUTS'!$F$23),"0.00E+00"))</f>
        <v>#DIV/0!</v>
      </c>
      <c r="CL800" s="57" t="e">
        <f>VALUE(TEXT((BZ800*'TOX and EXPO INPUTS'!$F$23),"0.00E+00"))</f>
        <v>#DIV/0!</v>
      </c>
      <c r="CM800" s="57" t="e">
        <f>VALUE(TEXT((CA800*'TOX and EXPO INPUTS'!$F$23),"0.00E+00"))</f>
        <v>#DIV/0!</v>
      </c>
      <c r="CN800" s="57" t="e">
        <f>VALUE(TEXT((CB800*'TOX and EXPO INPUTS'!$F$23),"0.00E+00"))</f>
        <v>#DIV/0!</v>
      </c>
      <c r="CO800" s="57" t="e">
        <f>VALUE(TEXT((CC800*'TOX and EXPO INPUTS'!$F$23),"0.00E+00"))</f>
        <v>#DIV/0!</v>
      </c>
      <c r="CP800" s="38" t="s">
        <v>106</v>
      </c>
      <c r="CQ800" s="34" t="s">
        <v>107</v>
      </c>
      <c r="CR800" s="34" t="s">
        <v>108</v>
      </c>
      <c r="CS800" s="39" t="s">
        <v>109</v>
      </c>
    </row>
    <row r="801" spans="1:97" ht="48" customHeight="1" x14ac:dyDescent="0.25">
      <c r="A801" s="34" t="s">
        <v>98</v>
      </c>
      <c r="B801" s="34" t="s">
        <v>99</v>
      </c>
      <c r="C801" s="34" t="s">
        <v>115</v>
      </c>
      <c r="D801" s="34" t="s">
        <v>101</v>
      </c>
      <c r="E801" s="39" t="s">
        <v>112</v>
      </c>
      <c r="F801" s="40" t="s">
        <v>185</v>
      </c>
      <c r="G801" s="43"/>
      <c r="H801" s="36" t="s">
        <v>104</v>
      </c>
      <c r="I801" s="67"/>
      <c r="J801" s="36" t="s">
        <v>105</v>
      </c>
      <c r="K801" s="100">
        <f>VLOOKUP(F801,'Amount Seed Planted_variables'!$A$3:$I$74,2,0)</f>
        <v>40000</v>
      </c>
      <c r="L801" s="100">
        <f>VLOOKUP(F801,'Amount Seed Planted_variables'!$A$3:$I$74,3,0)</f>
        <v>45360</v>
      </c>
      <c r="M801" s="36">
        <f t="shared" si="414"/>
        <v>0</v>
      </c>
      <c r="N801" s="35">
        <f t="shared" si="415"/>
        <v>0</v>
      </c>
      <c r="O801" s="101">
        <v>225</v>
      </c>
      <c r="P801" s="93">
        <f>VLOOKUP(F801,'Amount Seed Planted_variables'!$A$3:$I$74,4,0)</f>
        <v>1000000</v>
      </c>
      <c r="Q801" s="93">
        <f>VLOOKUP(F801,'Amount Seed Planted_variables'!$A$3:$I$74,7,0)</f>
        <v>80</v>
      </c>
      <c r="R801" s="93">
        <f>VLOOKUP(F801,'Amount Seed Planted_variables'!$A$3:$I$74,8,0)</f>
        <v>80000000</v>
      </c>
      <c r="S801" s="87" t="str">
        <f t="shared" si="411"/>
        <v>NA</v>
      </c>
      <c r="T801" s="35">
        <v>10</v>
      </c>
      <c r="U801" s="35">
        <v>30</v>
      </c>
      <c r="V801" s="41">
        <v>349</v>
      </c>
      <c r="W801" s="35">
        <v>51.2</v>
      </c>
      <c r="X801" s="35">
        <v>42.2</v>
      </c>
      <c r="Y801" s="41">
        <v>1.2</v>
      </c>
      <c r="Z801" s="35">
        <f t="shared" si="397"/>
        <v>0.12</v>
      </c>
      <c r="AA801" s="42">
        <f t="shared" si="417"/>
        <v>0</v>
      </c>
      <c r="AB801" s="37">
        <f t="shared" si="418"/>
        <v>0</v>
      </c>
      <c r="AC801" s="37">
        <f t="shared" si="419"/>
        <v>0</v>
      </c>
      <c r="AD801" s="42" t="e">
        <f>VALUE(TEXT(((AA801*'TOX and EXPO INPUTS'!$F$13)/'TOX and EXPO INPUTS'!$E$27),"0.00E+00"))</f>
        <v>#DIV/0!</v>
      </c>
      <c r="AE801" s="37" t="e">
        <f>VALUE(TEXT(((AB801*'TOX and EXPO INPUTS'!$F$13)/'TOX and EXPO INPUTS'!$E$27),"0.00E+00"))</f>
        <v>#DIV/0!</v>
      </c>
      <c r="AF801" s="37" t="e">
        <f>VALUE(TEXT(((AC801*'TOX and EXPO INPUTS'!$F$13)/'TOX and EXPO INPUTS'!$E$27),"0.00E+00"))</f>
        <v>#DIV/0!</v>
      </c>
      <c r="AG801" s="42" t="e">
        <f>IF($E801="ST",VALUE(TEXT(('TOX and EXPO INPUTS'!$F$7/AD801),"0.0E+00")),IF($E801="IT",VALUE(TEXT(('TOX and EXPO INPUTS'!$F$10/AD801),"0.0E+00"))))</f>
        <v>#DIV/0!</v>
      </c>
      <c r="AH801" s="37" t="e">
        <f>IF($E801="ST",VALUE(TEXT(('TOX and EXPO INPUTS'!$F$7/AE801),"0.0E+00")),IF($E801="IT",VALUE(TEXT(('TOX and EXPO INPUTS'!$F$10/AE801),"0.0E+00"))))</f>
        <v>#DIV/0!</v>
      </c>
      <c r="AI801" s="37" t="e">
        <f>IF($E801="ST",VALUE(TEXT(('TOX and EXPO INPUTS'!$F$7/AF801),"0.0E+00")),IF($E801="IT",VALUE(TEXT(('TOX and EXPO INPUTS'!$F$10/AF801),"0.0E+00"))))</f>
        <v>#DIV/0!</v>
      </c>
      <c r="AJ801" s="42">
        <f t="shared" si="412"/>
        <v>0</v>
      </c>
      <c r="AK801" s="37">
        <f t="shared" si="413"/>
        <v>0</v>
      </c>
      <c r="AL801" s="42" t="e">
        <f>VALUE(TEXT(((AJ801*'TOX and EXPO INPUTS'!$F$21)/'TOX and EXPO INPUTS'!$E$29),"0.00E+00"))</f>
        <v>#DIV/0!</v>
      </c>
      <c r="AM801" s="37" t="e">
        <f>VALUE(TEXT(((AK801*'TOX and EXPO INPUTS'!$F$21)/'TOX and EXPO INPUTS'!$E$29),"0.00E+00"))</f>
        <v>#DIV/0!</v>
      </c>
      <c r="AN801" s="42" t="e">
        <f>IF($E801="ST",VALUE(TEXT(('TOX and EXPO INPUTS'!$F$15/AL801),"0.0E+00")),IF($E801="IT",VALUE(TEXT(('TOX and EXPO INPUTS'!$F$18/AL801),"0.0E+00"))))</f>
        <v>#DIV/0!</v>
      </c>
      <c r="AO801" s="37" t="e">
        <f>IF($E801="ST",VALUE(TEXT(('TOX and EXPO INPUTS'!$F$15/AM801),"0.0E+00")),IF($E801="IT",VALUE(TEXT(('TOX and EXPO INPUTS'!$F$18/AM801),"0.0E+00"))))</f>
        <v>#DIV/0!</v>
      </c>
      <c r="AP801" s="42" t="e">
        <f t="shared" si="385"/>
        <v>#DIV/0!</v>
      </c>
      <c r="AQ801" s="37" t="e">
        <f t="shared" si="386"/>
        <v>#DIV/0!</v>
      </c>
      <c r="AR801" s="37" t="e">
        <f t="shared" si="387"/>
        <v>#DIV/0!</v>
      </c>
      <c r="AS801" s="37" t="e">
        <f t="shared" si="388"/>
        <v>#DIV/0!</v>
      </c>
      <c r="AT801" s="37" t="e">
        <f t="shared" si="389"/>
        <v>#DIV/0!</v>
      </c>
      <c r="AU801" s="37" t="e">
        <f t="shared" si="390"/>
        <v>#DIV/0!</v>
      </c>
      <c r="AV801" s="42" t="e">
        <f t="shared" si="391"/>
        <v>#DIV/0!</v>
      </c>
      <c r="AW801" s="37" t="e">
        <f t="shared" si="392"/>
        <v>#DIV/0!</v>
      </c>
      <c r="AX801" s="37" t="e">
        <f t="shared" si="393"/>
        <v>#DIV/0!</v>
      </c>
      <c r="AY801" s="37" t="e">
        <f t="shared" si="394"/>
        <v>#DIV/0!</v>
      </c>
      <c r="AZ801" s="37" t="e">
        <f t="shared" si="395"/>
        <v>#DIV/0!</v>
      </c>
      <c r="BA801" s="37" t="e">
        <f t="shared" si="396"/>
        <v>#DIV/0!</v>
      </c>
      <c r="BB801" s="42" t="e">
        <f>IF($E801="ST",VALUE(TEXT((1/(('TOX and EXPO INPUTS'!$F$9/AG801)+('TOX and EXPO INPUTS'!$F$17/AN801))),"0.0E+00")),IF($E801="IT",VALUE(TEXT((1/(('TOX and EXPO INPUTS'!$F$12/AG801)+('TOX and EXPO INPUTS'!$F$20/AN801))),"0.0E+00"))))</f>
        <v>#DIV/0!</v>
      </c>
      <c r="BC801" s="37" t="e">
        <f>IF($E801="ST",VALUE(TEXT((1/(('TOX and EXPO INPUTS'!$F$9/AH801)+('TOX and EXPO INPUTS'!$F$17/AN801))),"0.0E+00")),IF($E801="IT",VALUE(TEXT((1/(('TOX and EXPO INPUTS'!$F$12/AH801)+('TOX and EXPO INPUTS'!$F$20/AN801))),"0.0E+00"))))</f>
        <v>#DIV/0!</v>
      </c>
      <c r="BD801" s="37" t="e">
        <f>IF($E801="ST",VALUE(TEXT((1/(('TOX and EXPO INPUTS'!$F$9/AI801)+('TOX and EXPO INPUTS'!$F$17/AN801))),"0.0E+00")),IF($E801="IT",VALUE(TEXT((1/(('TOX and EXPO INPUTS'!$F$12/AI801)+('TOX and EXPO INPUTS'!$F$20/AN801))),"0.0E+00"))))</f>
        <v>#DIV/0!</v>
      </c>
      <c r="BE801" s="37" t="e">
        <f>IF($E801="ST",VALUE(TEXT((1/(('TOX and EXPO INPUTS'!$F$9/AG801)+('TOX and EXPO INPUTS'!$F$17/AO801))),"0.0E+00")),IF($E801="IT",VALUE(TEXT((1/(('TOX and EXPO INPUTS'!$F$12/AG801)+('TOX and EXPO INPUTS'!$F$20/AO801))),"0.0E+00"))))</f>
        <v>#DIV/0!</v>
      </c>
      <c r="BF801" s="37" t="e">
        <f>IF($E801="ST",VALUE(TEXT((1/(('TOX and EXPO INPUTS'!$F$9/AH801)+('TOX and EXPO INPUTS'!$F$17/AO801))),"0.0E+00")),IF($E801="IT",VALUE(TEXT((1/(('TOX and EXPO INPUTS'!$F$12/AH801)+('TOX and EXPO INPUTS'!$F$20/AO801))),"0.0E+00"))))</f>
        <v>#DIV/0!</v>
      </c>
      <c r="BG801" s="37" t="e">
        <f>IF($E801="ST",VALUE(TEXT((1/(('TOX and EXPO INPUTS'!$F$9/AI801)+('TOX and EXPO INPUTS'!$F$17/AO801))),"0.0E+00")),IF($E801="IT",VALUE(TEXT((1/(('TOX and EXPO INPUTS'!$F$12/AI801)+('TOX and EXPO INPUTS'!$F$20/AO801))),"0.0E+00"))))</f>
        <v>#DIV/0!</v>
      </c>
      <c r="BH801" s="42" t="e">
        <f>VALUE(TEXT((AD801*$T801/365*'TOX and EXPO INPUTS'!$E$33/'TOX and EXPO INPUTS'!$E$34),"0.00E+00"))</f>
        <v>#DIV/0!</v>
      </c>
      <c r="BI801" s="37" t="e">
        <f>VALUE(TEXT((AE801*$T801/365*'TOX and EXPO INPUTS'!$E$33/'TOX and EXPO INPUTS'!$E$34),"0.00E+00"))</f>
        <v>#DIV/0!</v>
      </c>
      <c r="BJ801" s="37" t="e">
        <f>VALUE(TEXT((AF801*$T801/365*'TOX and EXPO INPUTS'!$E$33/'TOX and EXPO INPUTS'!$E$34),"0.00E+00"))</f>
        <v>#DIV/0!</v>
      </c>
      <c r="BK801" s="42" t="e">
        <f>VALUE(TEXT((AD801*$U801/365*'TOX and EXPO INPUTS'!$E$33/'TOX and EXPO INPUTS'!$E$34),"0.00E+00"))</f>
        <v>#DIV/0!</v>
      </c>
      <c r="BL801" s="37" t="e">
        <f>VALUE(TEXT((AE801*$U801/365*'TOX and EXPO INPUTS'!$E$33/'TOX and EXPO INPUTS'!$E$34),"0.00E+00"))</f>
        <v>#DIV/0!</v>
      </c>
      <c r="BM801" s="37" t="e">
        <f>VALUE(TEXT((AF801*$U801/365*'TOX and EXPO INPUTS'!$E$33/'TOX and EXPO INPUTS'!$E$34),"0.00E+00"))</f>
        <v>#DIV/0!</v>
      </c>
      <c r="BN801" s="42" t="e">
        <f>VALUE(TEXT((AL801*$T801/365*'TOX and EXPO INPUTS'!$E$33/'TOX and EXPO INPUTS'!$E$34),"0.00E+00"))</f>
        <v>#DIV/0!</v>
      </c>
      <c r="BO801" s="37" t="e">
        <f>VALUE(TEXT((AM801*$T801/365*'TOX and EXPO INPUTS'!$E$33/'TOX and EXPO INPUTS'!$E$34),"0.00E+00"))</f>
        <v>#DIV/0!</v>
      </c>
      <c r="BP801" s="42" t="e">
        <f>VALUE(TEXT((AL801*$U801/365*'TOX and EXPO INPUTS'!$E$33/'TOX and EXPO INPUTS'!$E$34),"0.00E+00"))</f>
        <v>#DIV/0!</v>
      </c>
      <c r="BQ801" s="37" t="e">
        <f>VALUE(TEXT((AM801*$U801/365*'TOX and EXPO INPUTS'!$E$33/'TOX and EXPO INPUTS'!$E$34),"0.00E+00"))</f>
        <v>#DIV/0!</v>
      </c>
      <c r="BR801" s="42" t="e">
        <f>VALUE(TEXT((AP801*$T801/365*'TOX and EXPO INPUTS'!$E$33/'TOX and EXPO INPUTS'!$E$34),"0.00E+00"))</f>
        <v>#DIV/0!</v>
      </c>
      <c r="BS801" s="37" t="e">
        <f>VALUE(TEXT((AQ801*$T801/365*'TOX and EXPO INPUTS'!$E$33/'TOX and EXPO INPUTS'!$E$34),"0.00E+00"))</f>
        <v>#DIV/0!</v>
      </c>
      <c r="BT801" s="37" t="e">
        <f>VALUE(TEXT((AR801*$T801/365*'TOX and EXPO INPUTS'!$E$33/'TOX and EXPO INPUTS'!$E$34),"0.00E+00"))</f>
        <v>#DIV/0!</v>
      </c>
      <c r="BU801" s="37" t="e">
        <f>VALUE(TEXT((AS801*$T801/365*'TOX and EXPO INPUTS'!$E$33/'TOX and EXPO INPUTS'!$E$34),"0.00E+00"))</f>
        <v>#DIV/0!</v>
      </c>
      <c r="BV801" s="37" t="e">
        <f>VALUE(TEXT((AT801*$T801/365*'TOX and EXPO INPUTS'!$E$33/'TOX and EXPO INPUTS'!$E$34),"0.00E+00"))</f>
        <v>#DIV/0!</v>
      </c>
      <c r="BW801" s="37" t="e">
        <f>VALUE(TEXT((AU801*$T801/365*'TOX and EXPO INPUTS'!$E$33/'TOX and EXPO INPUTS'!$E$34),"0.00E+00"))</f>
        <v>#DIV/0!</v>
      </c>
      <c r="BX801" s="42" t="e">
        <f>VALUE(TEXT((AP801*$U801/365*'TOX and EXPO INPUTS'!$E$33/'TOX and EXPO INPUTS'!$E$34),"0.00E+00"))</f>
        <v>#DIV/0!</v>
      </c>
      <c r="BY801" s="37" t="e">
        <f>VALUE(TEXT((AQ801*$U801/365*'TOX and EXPO INPUTS'!$E$33/'TOX and EXPO INPUTS'!$E$34),"0.00E+00"))</f>
        <v>#DIV/0!</v>
      </c>
      <c r="BZ801" s="37" t="e">
        <f>VALUE(TEXT((AR801*$U801/365*'TOX and EXPO INPUTS'!$E$33/'TOX and EXPO INPUTS'!$E$34),"0.00E+00"))</f>
        <v>#DIV/0!</v>
      </c>
      <c r="CA801" s="37" t="e">
        <f>VALUE(TEXT((AS801*$U801/365*'TOX and EXPO INPUTS'!$E$33/'TOX and EXPO INPUTS'!$E$34),"0.00E+00"))</f>
        <v>#DIV/0!</v>
      </c>
      <c r="CB801" s="37" t="e">
        <f>VALUE(TEXT((AT801*$U801/365*'TOX and EXPO INPUTS'!$E$33/'TOX and EXPO INPUTS'!$E$34),"0.00E+00"))</f>
        <v>#DIV/0!</v>
      </c>
      <c r="CC801" s="37" t="e">
        <f>VALUE(TEXT((AU801*$U801/365*'TOX and EXPO INPUTS'!$E$33/'TOX and EXPO INPUTS'!$E$34),"0.00E+00"))</f>
        <v>#DIV/0!</v>
      </c>
      <c r="CD801" s="58" t="e">
        <f>VALUE(TEXT((BR801*'TOX and EXPO INPUTS'!$F$23),"0.00E+00"))</f>
        <v>#DIV/0!</v>
      </c>
      <c r="CE801" s="57" t="e">
        <f>VALUE(TEXT((BS801*'TOX and EXPO INPUTS'!$F$23),"0.00E+00"))</f>
        <v>#DIV/0!</v>
      </c>
      <c r="CF801" s="57" t="e">
        <f>VALUE(TEXT((BT801*'TOX and EXPO INPUTS'!$F$23),"0.00E+00"))</f>
        <v>#DIV/0!</v>
      </c>
      <c r="CG801" s="57" t="e">
        <f>VALUE(TEXT((BU801*'TOX and EXPO INPUTS'!$F$23),"0.00E+00"))</f>
        <v>#DIV/0!</v>
      </c>
      <c r="CH801" s="57" t="e">
        <f>VALUE(TEXT((BV801*'TOX and EXPO INPUTS'!$F$23),"0.00E+00"))</f>
        <v>#DIV/0!</v>
      </c>
      <c r="CI801" s="57" t="e">
        <f>VALUE(TEXT((BW801*'TOX and EXPO INPUTS'!$F$23),"0.00E+00"))</f>
        <v>#DIV/0!</v>
      </c>
      <c r="CJ801" s="58" t="e">
        <f>VALUE(TEXT((BX801*'TOX and EXPO INPUTS'!$F$23),"0.00E+00"))</f>
        <v>#DIV/0!</v>
      </c>
      <c r="CK801" s="57" t="e">
        <f>VALUE(TEXT((BY801*'TOX and EXPO INPUTS'!$F$23),"0.00E+00"))</f>
        <v>#DIV/0!</v>
      </c>
      <c r="CL801" s="57" t="e">
        <f>VALUE(TEXT((BZ801*'TOX and EXPO INPUTS'!$F$23),"0.00E+00"))</f>
        <v>#DIV/0!</v>
      </c>
      <c r="CM801" s="57" t="e">
        <f>VALUE(TEXT((CA801*'TOX and EXPO INPUTS'!$F$23),"0.00E+00"))</f>
        <v>#DIV/0!</v>
      </c>
      <c r="CN801" s="57" t="e">
        <f>VALUE(TEXT((CB801*'TOX and EXPO INPUTS'!$F$23),"0.00E+00"))</f>
        <v>#DIV/0!</v>
      </c>
      <c r="CO801" s="57" t="e">
        <f>VALUE(TEXT((CC801*'TOX and EXPO INPUTS'!$F$23),"0.00E+00"))</f>
        <v>#DIV/0!</v>
      </c>
      <c r="CP801" s="38" t="s">
        <v>106</v>
      </c>
      <c r="CQ801" s="34" t="s">
        <v>107</v>
      </c>
      <c r="CR801" s="34" t="s">
        <v>108</v>
      </c>
      <c r="CS801" s="39" t="s">
        <v>109</v>
      </c>
    </row>
    <row r="802" spans="1:97" ht="48" customHeight="1" x14ac:dyDescent="0.25">
      <c r="A802" s="34" t="s">
        <v>98</v>
      </c>
      <c r="B802" s="34" t="s">
        <v>99</v>
      </c>
      <c r="C802" s="34" t="s">
        <v>115</v>
      </c>
      <c r="D802" s="34" t="s">
        <v>110</v>
      </c>
      <c r="E802" s="39" t="s">
        <v>112</v>
      </c>
      <c r="F802" s="40" t="s">
        <v>185</v>
      </c>
      <c r="G802" s="43"/>
      <c r="H802" s="36" t="s">
        <v>104</v>
      </c>
      <c r="I802" s="67"/>
      <c r="J802" s="36" t="s">
        <v>105</v>
      </c>
      <c r="K802" s="100">
        <f>VLOOKUP(F802,'Amount Seed Planted_variables'!$A$3:$I$74,2,0)</f>
        <v>40000</v>
      </c>
      <c r="L802" s="100">
        <f>VLOOKUP(F802,'Amount Seed Planted_variables'!$A$3:$I$74,3,0)</f>
        <v>45360</v>
      </c>
      <c r="M802" s="36">
        <f t="shared" si="414"/>
        <v>0</v>
      </c>
      <c r="N802" s="35">
        <f t="shared" si="415"/>
        <v>0</v>
      </c>
      <c r="O802" s="101">
        <v>225</v>
      </c>
      <c r="P802" s="93">
        <f>VLOOKUP(F802,'Amount Seed Planted_variables'!$A$3:$I$74,4,0)</f>
        <v>1000000</v>
      </c>
      <c r="Q802" s="93">
        <f>VLOOKUP(F802,'Amount Seed Planted_variables'!$A$3:$I$74,7,0)</f>
        <v>80</v>
      </c>
      <c r="R802" s="93">
        <f>VLOOKUP(F802,'Amount Seed Planted_variables'!$A$3:$I$74,8,0)</f>
        <v>80000000</v>
      </c>
      <c r="S802" s="87" t="str">
        <f t="shared" si="411"/>
        <v>NA</v>
      </c>
      <c r="T802" s="35">
        <v>10</v>
      </c>
      <c r="U802" s="35">
        <v>30</v>
      </c>
      <c r="V802" s="41">
        <v>68</v>
      </c>
      <c r="W802" s="35">
        <v>16.899999999999999</v>
      </c>
      <c r="X802" s="35">
        <v>13.1</v>
      </c>
      <c r="Y802" s="41">
        <v>3.6</v>
      </c>
      <c r="Z802" s="35">
        <f t="shared" si="397"/>
        <v>0.36000000000000004</v>
      </c>
      <c r="AA802" s="42">
        <f t="shared" si="417"/>
        <v>0</v>
      </c>
      <c r="AB802" s="37">
        <f t="shared" si="418"/>
        <v>0</v>
      </c>
      <c r="AC802" s="37">
        <f t="shared" si="419"/>
        <v>0</v>
      </c>
      <c r="AD802" s="42" t="e">
        <f>VALUE(TEXT(((AA802*'TOX and EXPO INPUTS'!$F$13)/'TOX and EXPO INPUTS'!$E$27),"0.00E+00"))</f>
        <v>#DIV/0!</v>
      </c>
      <c r="AE802" s="37" t="e">
        <f>VALUE(TEXT(((AB802*'TOX and EXPO INPUTS'!$F$13)/'TOX and EXPO INPUTS'!$E$27),"0.00E+00"))</f>
        <v>#DIV/0!</v>
      </c>
      <c r="AF802" s="37" t="e">
        <f>VALUE(TEXT(((AC802*'TOX and EXPO INPUTS'!$F$13)/'TOX and EXPO INPUTS'!$E$27),"0.00E+00"))</f>
        <v>#DIV/0!</v>
      </c>
      <c r="AG802" s="42" t="e">
        <f>IF($E802="ST",VALUE(TEXT(('TOX and EXPO INPUTS'!$F$7/AD802),"0.0E+00")),IF($E802="IT",VALUE(TEXT(('TOX and EXPO INPUTS'!$F$10/AD802),"0.0E+00"))))</f>
        <v>#DIV/0!</v>
      </c>
      <c r="AH802" s="37" t="e">
        <f>IF($E802="ST",VALUE(TEXT(('TOX and EXPO INPUTS'!$F$7/AE802),"0.0E+00")),IF($E802="IT",VALUE(TEXT(('TOX and EXPO INPUTS'!$F$10/AE802),"0.0E+00"))))</f>
        <v>#DIV/0!</v>
      </c>
      <c r="AI802" s="37" t="e">
        <f>IF($E802="ST",VALUE(TEXT(('TOX and EXPO INPUTS'!$F$7/AF802),"0.0E+00")),IF($E802="IT",VALUE(TEXT(('TOX and EXPO INPUTS'!$F$10/AF802),"0.0E+00"))))</f>
        <v>#DIV/0!</v>
      </c>
      <c r="AJ802" s="42">
        <f t="shared" si="412"/>
        <v>0</v>
      </c>
      <c r="AK802" s="37">
        <f t="shared" si="413"/>
        <v>0</v>
      </c>
      <c r="AL802" s="42" t="e">
        <f>VALUE(TEXT(((AJ802*'TOX and EXPO INPUTS'!$F$21)/'TOX and EXPO INPUTS'!$E$29),"0.00E+00"))</f>
        <v>#DIV/0!</v>
      </c>
      <c r="AM802" s="37" t="e">
        <f>VALUE(TEXT(((AK802*'TOX and EXPO INPUTS'!$F$21)/'TOX and EXPO INPUTS'!$E$29),"0.00E+00"))</f>
        <v>#DIV/0!</v>
      </c>
      <c r="AN802" s="42" t="e">
        <f>IF($E802="ST",VALUE(TEXT(('TOX and EXPO INPUTS'!$F$15/AL802),"0.0E+00")),IF($E802="IT",VALUE(TEXT(('TOX and EXPO INPUTS'!$F$18/AL802),"0.0E+00"))))</f>
        <v>#DIV/0!</v>
      </c>
      <c r="AO802" s="37" t="e">
        <f>IF($E802="ST",VALUE(TEXT(('TOX and EXPO INPUTS'!$F$15/AM802),"0.0E+00")),IF($E802="IT",VALUE(TEXT(('TOX and EXPO INPUTS'!$F$18/AM802),"0.0E+00"))))</f>
        <v>#DIV/0!</v>
      </c>
      <c r="AP802" s="42" t="e">
        <f t="shared" si="385"/>
        <v>#DIV/0!</v>
      </c>
      <c r="AQ802" s="37" t="e">
        <f t="shared" si="386"/>
        <v>#DIV/0!</v>
      </c>
      <c r="AR802" s="37" t="e">
        <f t="shared" si="387"/>
        <v>#DIV/0!</v>
      </c>
      <c r="AS802" s="37" t="e">
        <f t="shared" si="388"/>
        <v>#DIV/0!</v>
      </c>
      <c r="AT802" s="37" t="e">
        <f t="shared" si="389"/>
        <v>#DIV/0!</v>
      </c>
      <c r="AU802" s="37" t="e">
        <f t="shared" si="390"/>
        <v>#DIV/0!</v>
      </c>
      <c r="AV802" s="42" t="e">
        <f t="shared" si="391"/>
        <v>#DIV/0!</v>
      </c>
      <c r="AW802" s="37" t="e">
        <f t="shared" si="392"/>
        <v>#DIV/0!</v>
      </c>
      <c r="AX802" s="37" t="e">
        <f t="shared" si="393"/>
        <v>#DIV/0!</v>
      </c>
      <c r="AY802" s="37" t="e">
        <f t="shared" si="394"/>
        <v>#DIV/0!</v>
      </c>
      <c r="AZ802" s="37" t="e">
        <f t="shared" si="395"/>
        <v>#DIV/0!</v>
      </c>
      <c r="BA802" s="37" t="e">
        <f t="shared" si="396"/>
        <v>#DIV/0!</v>
      </c>
      <c r="BB802" s="42" t="e">
        <f>IF($E802="ST",VALUE(TEXT((1/(('TOX and EXPO INPUTS'!$F$9/AG802)+('TOX and EXPO INPUTS'!$F$17/AN802))),"0.0E+00")),IF($E802="IT",VALUE(TEXT((1/(('TOX and EXPO INPUTS'!$F$12/AG802)+('TOX and EXPO INPUTS'!$F$20/AN802))),"0.0E+00"))))</f>
        <v>#DIV/0!</v>
      </c>
      <c r="BC802" s="37" t="e">
        <f>IF($E802="ST",VALUE(TEXT((1/(('TOX and EXPO INPUTS'!$F$9/AH802)+('TOX and EXPO INPUTS'!$F$17/AN802))),"0.0E+00")),IF($E802="IT",VALUE(TEXT((1/(('TOX and EXPO INPUTS'!$F$12/AH802)+('TOX and EXPO INPUTS'!$F$20/AN802))),"0.0E+00"))))</f>
        <v>#DIV/0!</v>
      </c>
      <c r="BD802" s="37" t="e">
        <f>IF($E802="ST",VALUE(TEXT((1/(('TOX and EXPO INPUTS'!$F$9/AI802)+('TOX and EXPO INPUTS'!$F$17/AN802))),"0.0E+00")),IF($E802="IT",VALUE(TEXT((1/(('TOX and EXPO INPUTS'!$F$12/AI802)+('TOX and EXPO INPUTS'!$F$20/AN802))),"0.0E+00"))))</f>
        <v>#DIV/0!</v>
      </c>
      <c r="BE802" s="37" t="e">
        <f>IF($E802="ST",VALUE(TEXT((1/(('TOX and EXPO INPUTS'!$F$9/AG802)+('TOX and EXPO INPUTS'!$F$17/AO802))),"0.0E+00")),IF($E802="IT",VALUE(TEXT((1/(('TOX and EXPO INPUTS'!$F$12/AG802)+('TOX and EXPO INPUTS'!$F$20/AO802))),"0.0E+00"))))</f>
        <v>#DIV/0!</v>
      </c>
      <c r="BF802" s="37" t="e">
        <f>IF($E802="ST",VALUE(TEXT((1/(('TOX and EXPO INPUTS'!$F$9/AH802)+('TOX and EXPO INPUTS'!$F$17/AO802))),"0.0E+00")),IF($E802="IT",VALUE(TEXT((1/(('TOX and EXPO INPUTS'!$F$12/AH802)+('TOX and EXPO INPUTS'!$F$20/AO802))),"0.0E+00"))))</f>
        <v>#DIV/0!</v>
      </c>
      <c r="BG802" s="37" t="e">
        <f>IF($E802="ST",VALUE(TEXT((1/(('TOX and EXPO INPUTS'!$F$9/AI802)+('TOX and EXPO INPUTS'!$F$17/AO802))),"0.0E+00")),IF($E802="IT",VALUE(TEXT((1/(('TOX and EXPO INPUTS'!$F$12/AI802)+('TOX and EXPO INPUTS'!$F$20/AO802))),"0.0E+00"))))</f>
        <v>#DIV/0!</v>
      </c>
      <c r="BH802" s="42" t="e">
        <f>VALUE(TEXT((AD802*$T802/365*'TOX and EXPO INPUTS'!$E$33/'TOX and EXPO INPUTS'!$E$34),"0.00E+00"))</f>
        <v>#DIV/0!</v>
      </c>
      <c r="BI802" s="37" t="e">
        <f>VALUE(TEXT((AE802*$T802/365*'TOX and EXPO INPUTS'!$E$33/'TOX and EXPO INPUTS'!$E$34),"0.00E+00"))</f>
        <v>#DIV/0!</v>
      </c>
      <c r="BJ802" s="37" t="e">
        <f>VALUE(TEXT((AF802*$T802/365*'TOX and EXPO INPUTS'!$E$33/'TOX and EXPO INPUTS'!$E$34),"0.00E+00"))</f>
        <v>#DIV/0!</v>
      </c>
      <c r="BK802" s="42" t="e">
        <f>VALUE(TEXT((AD802*$U802/365*'TOX and EXPO INPUTS'!$E$33/'TOX and EXPO INPUTS'!$E$34),"0.00E+00"))</f>
        <v>#DIV/0!</v>
      </c>
      <c r="BL802" s="37" t="e">
        <f>VALUE(TEXT((AE802*$U802/365*'TOX and EXPO INPUTS'!$E$33/'TOX and EXPO INPUTS'!$E$34),"0.00E+00"))</f>
        <v>#DIV/0!</v>
      </c>
      <c r="BM802" s="37" t="e">
        <f>VALUE(TEXT((AF802*$U802/365*'TOX and EXPO INPUTS'!$E$33/'TOX and EXPO INPUTS'!$E$34),"0.00E+00"))</f>
        <v>#DIV/0!</v>
      </c>
      <c r="BN802" s="42" t="e">
        <f>VALUE(TEXT((AL802*$T802/365*'TOX and EXPO INPUTS'!$E$33/'TOX and EXPO INPUTS'!$E$34),"0.00E+00"))</f>
        <v>#DIV/0!</v>
      </c>
      <c r="BO802" s="37" t="e">
        <f>VALUE(TEXT((AM802*$T802/365*'TOX and EXPO INPUTS'!$E$33/'TOX and EXPO INPUTS'!$E$34),"0.00E+00"))</f>
        <v>#DIV/0!</v>
      </c>
      <c r="BP802" s="42" t="e">
        <f>VALUE(TEXT((AL802*$U802/365*'TOX and EXPO INPUTS'!$E$33/'TOX and EXPO INPUTS'!$E$34),"0.00E+00"))</f>
        <v>#DIV/0!</v>
      </c>
      <c r="BQ802" s="37" t="e">
        <f>VALUE(TEXT((AM802*$U802/365*'TOX and EXPO INPUTS'!$E$33/'TOX and EXPO INPUTS'!$E$34),"0.00E+00"))</f>
        <v>#DIV/0!</v>
      </c>
      <c r="BR802" s="42" t="e">
        <f>VALUE(TEXT((AP802*$T802/365*'TOX and EXPO INPUTS'!$E$33/'TOX and EXPO INPUTS'!$E$34),"0.00E+00"))</f>
        <v>#DIV/0!</v>
      </c>
      <c r="BS802" s="37" t="e">
        <f>VALUE(TEXT((AQ802*$T802/365*'TOX and EXPO INPUTS'!$E$33/'TOX and EXPO INPUTS'!$E$34),"0.00E+00"))</f>
        <v>#DIV/0!</v>
      </c>
      <c r="BT802" s="37" t="e">
        <f>VALUE(TEXT((AR802*$T802/365*'TOX and EXPO INPUTS'!$E$33/'TOX and EXPO INPUTS'!$E$34),"0.00E+00"))</f>
        <v>#DIV/0!</v>
      </c>
      <c r="BU802" s="37" t="e">
        <f>VALUE(TEXT((AS802*$T802/365*'TOX and EXPO INPUTS'!$E$33/'TOX and EXPO INPUTS'!$E$34),"0.00E+00"))</f>
        <v>#DIV/0!</v>
      </c>
      <c r="BV802" s="37" t="e">
        <f>VALUE(TEXT((AT802*$T802/365*'TOX and EXPO INPUTS'!$E$33/'TOX and EXPO INPUTS'!$E$34),"0.00E+00"))</f>
        <v>#DIV/0!</v>
      </c>
      <c r="BW802" s="37" t="e">
        <f>VALUE(TEXT((AU802*$T802/365*'TOX and EXPO INPUTS'!$E$33/'TOX and EXPO INPUTS'!$E$34),"0.00E+00"))</f>
        <v>#DIV/0!</v>
      </c>
      <c r="BX802" s="42" t="e">
        <f>VALUE(TEXT((AP802*$U802/365*'TOX and EXPO INPUTS'!$E$33/'TOX and EXPO INPUTS'!$E$34),"0.00E+00"))</f>
        <v>#DIV/0!</v>
      </c>
      <c r="BY802" s="37" t="e">
        <f>VALUE(TEXT((AQ802*$U802/365*'TOX and EXPO INPUTS'!$E$33/'TOX and EXPO INPUTS'!$E$34),"0.00E+00"))</f>
        <v>#DIV/0!</v>
      </c>
      <c r="BZ802" s="37" t="e">
        <f>VALUE(TEXT((AR802*$U802/365*'TOX and EXPO INPUTS'!$E$33/'TOX and EXPO INPUTS'!$E$34),"0.00E+00"))</f>
        <v>#DIV/0!</v>
      </c>
      <c r="CA802" s="37" t="e">
        <f>VALUE(TEXT((AS802*$U802/365*'TOX and EXPO INPUTS'!$E$33/'TOX and EXPO INPUTS'!$E$34),"0.00E+00"))</f>
        <v>#DIV/0!</v>
      </c>
      <c r="CB802" s="37" t="e">
        <f>VALUE(TEXT((AT802*$U802/365*'TOX and EXPO INPUTS'!$E$33/'TOX and EXPO INPUTS'!$E$34),"0.00E+00"))</f>
        <v>#DIV/0!</v>
      </c>
      <c r="CC802" s="37" t="e">
        <f>VALUE(TEXT((AU802*$U802/365*'TOX and EXPO INPUTS'!$E$33/'TOX and EXPO INPUTS'!$E$34),"0.00E+00"))</f>
        <v>#DIV/0!</v>
      </c>
      <c r="CD802" s="58" t="e">
        <f>VALUE(TEXT((BR802*'TOX and EXPO INPUTS'!$F$23),"0.00E+00"))</f>
        <v>#DIV/0!</v>
      </c>
      <c r="CE802" s="57" t="e">
        <f>VALUE(TEXT((BS802*'TOX and EXPO INPUTS'!$F$23),"0.00E+00"))</f>
        <v>#DIV/0!</v>
      </c>
      <c r="CF802" s="57" t="e">
        <f>VALUE(TEXT((BT802*'TOX and EXPO INPUTS'!$F$23),"0.00E+00"))</f>
        <v>#DIV/0!</v>
      </c>
      <c r="CG802" s="57" t="e">
        <f>VALUE(TEXT((BU802*'TOX and EXPO INPUTS'!$F$23),"0.00E+00"))</f>
        <v>#DIV/0!</v>
      </c>
      <c r="CH802" s="57" t="e">
        <f>VALUE(TEXT((BV802*'TOX and EXPO INPUTS'!$F$23),"0.00E+00"))</f>
        <v>#DIV/0!</v>
      </c>
      <c r="CI802" s="57" t="e">
        <f>VALUE(TEXT((BW802*'TOX and EXPO INPUTS'!$F$23),"0.00E+00"))</f>
        <v>#DIV/0!</v>
      </c>
      <c r="CJ802" s="58" t="e">
        <f>VALUE(TEXT((BX802*'TOX and EXPO INPUTS'!$F$23),"0.00E+00"))</f>
        <v>#DIV/0!</v>
      </c>
      <c r="CK802" s="57" t="e">
        <f>VALUE(TEXT((BY802*'TOX and EXPO INPUTS'!$F$23),"0.00E+00"))</f>
        <v>#DIV/0!</v>
      </c>
      <c r="CL802" s="57" t="e">
        <f>VALUE(TEXT((BZ802*'TOX and EXPO INPUTS'!$F$23),"0.00E+00"))</f>
        <v>#DIV/0!</v>
      </c>
      <c r="CM802" s="57" t="e">
        <f>VALUE(TEXT((CA802*'TOX and EXPO INPUTS'!$F$23),"0.00E+00"))</f>
        <v>#DIV/0!</v>
      </c>
      <c r="CN802" s="57" t="e">
        <f>VALUE(TEXT((CB802*'TOX and EXPO INPUTS'!$F$23),"0.00E+00"))</f>
        <v>#DIV/0!</v>
      </c>
      <c r="CO802" s="57" t="e">
        <f>VALUE(TEXT((CC802*'TOX and EXPO INPUTS'!$F$23),"0.00E+00"))</f>
        <v>#DIV/0!</v>
      </c>
      <c r="CP802" s="38" t="s">
        <v>106</v>
      </c>
      <c r="CQ802" s="34" t="s">
        <v>107</v>
      </c>
      <c r="CR802" s="34" t="s">
        <v>108</v>
      </c>
      <c r="CS802" s="39" t="s">
        <v>109</v>
      </c>
    </row>
    <row r="803" spans="1:97" ht="48" customHeight="1" x14ac:dyDescent="0.25">
      <c r="A803" s="34" t="s">
        <v>98</v>
      </c>
      <c r="B803" s="34" t="s">
        <v>99</v>
      </c>
      <c r="C803" s="34" t="s">
        <v>115</v>
      </c>
      <c r="D803" s="34" t="s">
        <v>111</v>
      </c>
      <c r="E803" s="39" t="s">
        <v>112</v>
      </c>
      <c r="F803" s="40" t="s">
        <v>185</v>
      </c>
      <c r="G803" s="43"/>
      <c r="H803" s="36" t="s">
        <v>104</v>
      </c>
      <c r="I803" s="67"/>
      <c r="J803" s="36" t="s">
        <v>105</v>
      </c>
      <c r="K803" s="100">
        <f>VLOOKUP(F803,'Amount Seed Planted_variables'!$A$3:$I$74,2,0)</f>
        <v>40000</v>
      </c>
      <c r="L803" s="100">
        <f>VLOOKUP(F803,'Amount Seed Planted_variables'!$A$3:$I$74,3,0)</f>
        <v>45360</v>
      </c>
      <c r="M803" s="36">
        <f t="shared" si="414"/>
        <v>0</v>
      </c>
      <c r="N803" s="35">
        <f t="shared" si="415"/>
        <v>0</v>
      </c>
      <c r="O803" s="101">
        <v>225</v>
      </c>
      <c r="P803" s="93">
        <f>VLOOKUP(F803,'Amount Seed Planted_variables'!$A$3:$I$74,4,0)</f>
        <v>1000000</v>
      </c>
      <c r="Q803" s="93">
        <f>VLOOKUP(F803,'Amount Seed Planted_variables'!$A$3:$I$74,7,0)</f>
        <v>80</v>
      </c>
      <c r="R803" s="93">
        <f>VLOOKUP(F803,'Amount Seed Planted_variables'!$A$3:$I$74,8,0)</f>
        <v>80000000</v>
      </c>
      <c r="S803" s="87">
        <f t="shared" si="411"/>
        <v>2.5</v>
      </c>
      <c r="T803" s="35">
        <v>10</v>
      </c>
      <c r="U803" s="35">
        <v>30</v>
      </c>
      <c r="V803" s="41">
        <v>138210600</v>
      </c>
      <c r="W803" s="35">
        <v>23262800</v>
      </c>
      <c r="X803" s="35">
        <v>21238200</v>
      </c>
      <c r="Y803" s="41">
        <v>106100</v>
      </c>
      <c r="Z803" s="35">
        <f t="shared" si="397"/>
        <v>10610</v>
      </c>
      <c r="AA803" s="42">
        <f t="shared" si="417"/>
        <v>0</v>
      </c>
      <c r="AB803" s="37">
        <f t="shared" si="418"/>
        <v>0</v>
      </c>
      <c r="AC803" s="37">
        <f t="shared" si="419"/>
        <v>0</v>
      </c>
      <c r="AD803" s="42" t="e">
        <f>VALUE(TEXT(((AA803*'TOX and EXPO INPUTS'!$F$13)/'TOX and EXPO INPUTS'!$E$27),"0.00E+00"))</f>
        <v>#DIV/0!</v>
      </c>
      <c r="AE803" s="37" t="e">
        <f>VALUE(TEXT(((AB803*'TOX and EXPO INPUTS'!$F$13)/'TOX and EXPO INPUTS'!$E$27),"0.00E+00"))</f>
        <v>#DIV/0!</v>
      </c>
      <c r="AF803" s="37" t="e">
        <f>VALUE(TEXT(((AC803*'TOX and EXPO INPUTS'!$F$13)/'TOX and EXPO INPUTS'!$E$27),"0.00E+00"))</f>
        <v>#DIV/0!</v>
      </c>
      <c r="AG803" s="42" t="e">
        <f>IF($E803="ST",VALUE(TEXT(('TOX and EXPO INPUTS'!$F$7/AD803),"0.0E+00")),IF($E803="IT",VALUE(TEXT(('TOX and EXPO INPUTS'!$F$10/AD803),"0.0E+00"))))</f>
        <v>#DIV/0!</v>
      </c>
      <c r="AH803" s="37" t="e">
        <f>IF($E803="ST",VALUE(TEXT(('TOX and EXPO INPUTS'!$F$7/AE803),"0.0E+00")),IF($E803="IT",VALUE(TEXT(('TOX and EXPO INPUTS'!$F$10/AE803),"0.0E+00"))))</f>
        <v>#DIV/0!</v>
      </c>
      <c r="AI803" s="37" t="e">
        <f>IF($E803="ST",VALUE(TEXT(('TOX and EXPO INPUTS'!$F$7/AF803),"0.0E+00")),IF($E803="IT",VALUE(TEXT(('TOX and EXPO INPUTS'!$F$10/AF803),"0.0E+00"))))</f>
        <v>#DIV/0!</v>
      </c>
      <c r="AJ803" s="42">
        <f t="shared" si="412"/>
        <v>0</v>
      </c>
      <c r="AK803" s="37">
        <f t="shared" si="413"/>
        <v>0</v>
      </c>
      <c r="AL803" s="42" t="e">
        <f>VALUE(TEXT(((AJ803*'TOX and EXPO INPUTS'!$F$21)/'TOX and EXPO INPUTS'!$E$29),"0.00E+00"))</f>
        <v>#DIV/0!</v>
      </c>
      <c r="AM803" s="37" t="e">
        <f>VALUE(TEXT(((AK803*'TOX and EXPO INPUTS'!$F$21)/'TOX and EXPO INPUTS'!$E$29),"0.00E+00"))</f>
        <v>#DIV/0!</v>
      </c>
      <c r="AN803" s="42" t="e">
        <f>IF($E803="ST",VALUE(TEXT(('TOX and EXPO INPUTS'!$F$15/AL803),"0.0E+00")),IF($E803="IT",VALUE(TEXT(('TOX and EXPO INPUTS'!$F$18/AL803),"0.0E+00"))))</f>
        <v>#DIV/0!</v>
      </c>
      <c r="AO803" s="37" t="e">
        <f>IF($E803="ST",VALUE(TEXT(('TOX and EXPO INPUTS'!$F$15/AM803),"0.0E+00")),IF($E803="IT",VALUE(TEXT(('TOX and EXPO INPUTS'!$F$18/AM803),"0.0E+00"))))</f>
        <v>#DIV/0!</v>
      </c>
      <c r="AP803" s="42" t="e">
        <f t="shared" si="385"/>
        <v>#DIV/0!</v>
      </c>
      <c r="AQ803" s="37" t="e">
        <f t="shared" si="386"/>
        <v>#DIV/0!</v>
      </c>
      <c r="AR803" s="37" t="e">
        <f t="shared" si="387"/>
        <v>#DIV/0!</v>
      </c>
      <c r="AS803" s="37" t="e">
        <f t="shared" si="388"/>
        <v>#DIV/0!</v>
      </c>
      <c r="AT803" s="37" t="e">
        <f t="shared" si="389"/>
        <v>#DIV/0!</v>
      </c>
      <c r="AU803" s="37" t="e">
        <f t="shared" si="390"/>
        <v>#DIV/0!</v>
      </c>
      <c r="AV803" s="42" t="e">
        <f t="shared" si="391"/>
        <v>#DIV/0!</v>
      </c>
      <c r="AW803" s="37" t="e">
        <f t="shared" si="392"/>
        <v>#DIV/0!</v>
      </c>
      <c r="AX803" s="37" t="e">
        <f t="shared" si="393"/>
        <v>#DIV/0!</v>
      </c>
      <c r="AY803" s="37" t="e">
        <f t="shared" si="394"/>
        <v>#DIV/0!</v>
      </c>
      <c r="AZ803" s="37" t="e">
        <f t="shared" si="395"/>
        <v>#DIV/0!</v>
      </c>
      <c r="BA803" s="37" t="e">
        <f t="shared" si="396"/>
        <v>#DIV/0!</v>
      </c>
      <c r="BB803" s="42" t="e">
        <f>IF($E803="ST",VALUE(TEXT((1/(('TOX and EXPO INPUTS'!$F$9/AG803)+('TOX and EXPO INPUTS'!$F$17/AN803))),"0.0E+00")),IF($E803="IT",VALUE(TEXT((1/(('TOX and EXPO INPUTS'!$F$12/AG803)+('TOX and EXPO INPUTS'!$F$20/AN803))),"0.0E+00"))))</f>
        <v>#DIV/0!</v>
      </c>
      <c r="BC803" s="37" t="e">
        <f>IF($E803="ST",VALUE(TEXT((1/(('TOX and EXPO INPUTS'!$F$9/AH803)+('TOX and EXPO INPUTS'!$F$17/AN803))),"0.0E+00")),IF($E803="IT",VALUE(TEXT((1/(('TOX and EXPO INPUTS'!$F$12/AH803)+('TOX and EXPO INPUTS'!$F$20/AN803))),"0.0E+00"))))</f>
        <v>#DIV/0!</v>
      </c>
      <c r="BD803" s="37" t="e">
        <f>IF($E803="ST",VALUE(TEXT((1/(('TOX and EXPO INPUTS'!$F$9/AI803)+('TOX and EXPO INPUTS'!$F$17/AN803))),"0.0E+00")),IF($E803="IT",VALUE(TEXT((1/(('TOX and EXPO INPUTS'!$F$12/AI803)+('TOX and EXPO INPUTS'!$F$20/AN803))),"0.0E+00"))))</f>
        <v>#DIV/0!</v>
      </c>
      <c r="BE803" s="37" t="e">
        <f>IF($E803="ST",VALUE(TEXT((1/(('TOX and EXPO INPUTS'!$F$9/AG803)+('TOX and EXPO INPUTS'!$F$17/AO803))),"0.0E+00")),IF($E803="IT",VALUE(TEXT((1/(('TOX and EXPO INPUTS'!$F$12/AG803)+('TOX and EXPO INPUTS'!$F$20/AO803))),"0.0E+00"))))</f>
        <v>#DIV/0!</v>
      </c>
      <c r="BF803" s="37" t="e">
        <f>IF($E803="ST",VALUE(TEXT((1/(('TOX and EXPO INPUTS'!$F$9/AH803)+('TOX and EXPO INPUTS'!$F$17/AO803))),"0.0E+00")),IF($E803="IT",VALUE(TEXT((1/(('TOX and EXPO INPUTS'!$F$12/AH803)+('TOX and EXPO INPUTS'!$F$20/AO803))),"0.0E+00"))))</f>
        <v>#DIV/0!</v>
      </c>
      <c r="BG803" s="37" t="e">
        <f>IF($E803="ST",VALUE(TEXT((1/(('TOX and EXPO INPUTS'!$F$9/AI803)+('TOX and EXPO INPUTS'!$F$17/AO803))),"0.0E+00")),IF($E803="IT",VALUE(TEXT((1/(('TOX and EXPO INPUTS'!$F$12/AI803)+('TOX and EXPO INPUTS'!$F$20/AO803))),"0.0E+00"))))</f>
        <v>#DIV/0!</v>
      </c>
      <c r="BH803" s="42" t="e">
        <f>VALUE(TEXT((AD803*$T803/365*'TOX and EXPO INPUTS'!$E$33/'TOX and EXPO INPUTS'!$E$34),"0.00E+00"))</f>
        <v>#DIV/0!</v>
      </c>
      <c r="BI803" s="37" t="e">
        <f>VALUE(TEXT((AE803*$T803/365*'TOX and EXPO INPUTS'!$E$33/'TOX and EXPO INPUTS'!$E$34),"0.00E+00"))</f>
        <v>#DIV/0!</v>
      </c>
      <c r="BJ803" s="37" t="e">
        <f>VALUE(TEXT((AF803*$T803/365*'TOX and EXPO INPUTS'!$E$33/'TOX and EXPO INPUTS'!$E$34),"0.00E+00"))</f>
        <v>#DIV/0!</v>
      </c>
      <c r="BK803" s="42" t="e">
        <f>VALUE(TEXT((AD803*$U803/365*'TOX and EXPO INPUTS'!$E$33/'TOX and EXPO INPUTS'!$E$34),"0.00E+00"))</f>
        <v>#DIV/0!</v>
      </c>
      <c r="BL803" s="37" t="e">
        <f>VALUE(TEXT((AE803*$U803/365*'TOX and EXPO INPUTS'!$E$33/'TOX and EXPO INPUTS'!$E$34),"0.00E+00"))</f>
        <v>#DIV/0!</v>
      </c>
      <c r="BM803" s="37" t="e">
        <f>VALUE(TEXT((AF803*$U803/365*'TOX and EXPO INPUTS'!$E$33/'TOX and EXPO INPUTS'!$E$34),"0.00E+00"))</f>
        <v>#DIV/0!</v>
      </c>
      <c r="BN803" s="42" t="e">
        <f>VALUE(TEXT((AL803*$T803/365*'TOX and EXPO INPUTS'!$E$33/'TOX and EXPO INPUTS'!$E$34),"0.00E+00"))</f>
        <v>#DIV/0!</v>
      </c>
      <c r="BO803" s="37" t="e">
        <f>VALUE(TEXT((AM803*$T803/365*'TOX and EXPO INPUTS'!$E$33/'TOX and EXPO INPUTS'!$E$34),"0.00E+00"))</f>
        <v>#DIV/0!</v>
      </c>
      <c r="BP803" s="42" t="e">
        <f>VALUE(TEXT((AL803*$U803/365*'TOX and EXPO INPUTS'!$E$33/'TOX and EXPO INPUTS'!$E$34),"0.00E+00"))</f>
        <v>#DIV/0!</v>
      </c>
      <c r="BQ803" s="37" t="e">
        <f>VALUE(TEXT((AM803*$U803/365*'TOX and EXPO INPUTS'!$E$33/'TOX and EXPO INPUTS'!$E$34),"0.00E+00"))</f>
        <v>#DIV/0!</v>
      </c>
      <c r="BR803" s="42" t="e">
        <f>VALUE(TEXT((AP803*$T803/365*'TOX and EXPO INPUTS'!$E$33/'TOX and EXPO INPUTS'!$E$34),"0.00E+00"))</f>
        <v>#DIV/0!</v>
      </c>
      <c r="BS803" s="37" t="e">
        <f>VALUE(TEXT((AQ803*$T803/365*'TOX and EXPO INPUTS'!$E$33/'TOX and EXPO INPUTS'!$E$34),"0.00E+00"))</f>
        <v>#DIV/0!</v>
      </c>
      <c r="BT803" s="37" t="e">
        <f>VALUE(TEXT((AR803*$T803/365*'TOX and EXPO INPUTS'!$E$33/'TOX and EXPO INPUTS'!$E$34),"0.00E+00"))</f>
        <v>#DIV/0!</v>
      </c>
      <c r="BU803" s="37" t="e">
        <f>VALUE(TEXT((AS803*$T803/365*'TOX and EXPO INPUTS'!$E$33/'TOX and EXPO INPUTS'!$E$34),"0.00E+00"))</f>
        <v>#DIV/0!</v>
      </c>
      <c r="BV803" s="37" t="e">
        <f>VALUE(TEXT((AT803*$T803/365*'TOX and EXPO INPUTS'!$E$33/'TOX and EXPO INPUTS'!$E$34),"0.00E+00"))</f>
        <v>#DIV/0!</v>
      </c>
      <c r="BW803" s="37" t="e">
        <f>VALUE(TEXT((AU803*$T803/365*'TOX and EXPO INPUTS'!$E$33/'TOX and EXPO INPUTS'!$E$34),"0.00E+00"))</f>
        <v>#DIV/0!</v>
      </c>
      <c r="BX803" s="42" t="e">
        <f>VALUE(TEXT((AP803*$U803/365*'TOX and EXPO INPUTS'!$E$33/'TOX and EXPO INPUTS'!$E$34),"0.00E+00"))</f>
        <v>#DIV/0!</v>
      </c>
      <c r="BY803" s="37" t="e">
        <f>VALUE(TEXT((AQ803*$U803/365*'TOX and EXPO INPUTS'!$E$33/'TOX and EXPO INPUTS'!$E$34),"0.00E+00"))</f>
        <v>#DIV/0!</v>
      </c>
      <c r="BZ803" s="37" t="e">
        <f>VALUE(TEXT((AR803*$U803/365*'TOX and EXPO INPUTS'!$E$33/'TOX and EXPO INPUTS'!$E$34),"0.00E+00"))</f>
        <v>#DIV/0!</v>
      </c>
      <c r="CA803" s="37" t="e">
        <f>VALUE(TEXT((AS803*$U803/365*'TOX and EXPO INPUTS'!$E$33/'TOX and EXPO INPUTS'!$E$34),"0.00E+00"))</f>
        <v>#DIV/0!</v>
      </c>
      <c r="CB803" s="37" t="e">
        <f>VALUE(TEXT((AT803*$U803/365*'TOX and EXPO INPUTS'!$E$33/'TOX and EXPO INPUTS'!$E$34),"0.00E+00"))</f>
        <v>#DIV/0!</v>
      </c>
      <c r="CC803" s="37" t="e">
        <f>VALUE(TEXT((AU803*$U803/365*'TOX and EXPO INPUTS'!$E$33/'TOX and EXPO INPUTS'!$E$34),"0.00E+00"))</f>
        <v>#DIV/0!</v>
      </c>
      <c r="CD803" s="58" t="e">
        <f>VALUE(TEXT((BR803*'TOX and EXPO INPUTS'!$F$23),"0.00E+00"))</f>
        <v>#DIV/0!</v>
      </c>
      <c r="CE803" s="57" t="e">
        <f>VALUE(TEXT((BS803*'TOX and EXPO INPUTS'!$F$23),"0.00E+00"))</f>
        <v>#DIV/0!</v>
      </c>
      <c r="CF803" s="57" t="e">
        <f>VALUE(TEXT((BT803*'TOX and EXPO INPUTS'!$F$23),"0.00E+00"))</f>
        <v>#DIV/0!</v>
      </c>
      <c r="CG803" s="57" t="e">
        <f>VALUE(TEXT((BU803*'TOX and EXPO INPUTS'!$F$23),"0.00E+00"))</f>
        <v>#DIV/0!</v>
      </c>
      <c r="CH803" s="57" t="e">
        <f>VALUE(TEXT((BV803*'TOX and EXPO INPUTS'!$F$23),"0.00E+00"))</f>
        <v>#DIV/0!</v>
      </c>
      <c r="CI803" s="57" t="e">
        <f>VALUE(TEXT((BW803*'TOX and EXPO INPUTS'!$F$23),"0.00E+00"))</f>
        <v>#DIV/0!</v>
      </c>
      <c r="CJ803" s="58" t="e">
        <f>VALUE(TEXT((BX803*'TOX and EXPO INPUTS'!$F$23),"0.00E+00"))</f>
        <v>#DIV/0!</v>
      </c>
      <c r="CK803" s="57" t="e">
        <f>VALUE(TEXT((BY803*'TOX and EXPO INPUTS'!$F$23),"0.00E+00"))</f>
        <v>#DIV/0!</v>
      </c>
      <c r="CL803" s="57" t="e">
        <f>VALUE(TEXT((BZ803*'TOX and EXPO INPUTS'!$F$23),"0.00E+00"))</f>
        <v>#DIV/0!</v>
      </c>
      <c r="CM803" s="57" t="e">
        <f>VALUE(TEXT((CA803*'TOX and EXPO INPUTS'!$F$23),"0.00E+00"))</f>
        <v>#DIV/0!</v>
      </c>
      <c r="CN803" s="57" t="e">
        <f>VALUE(TEXT((CB803*'TOX and EXPO INPUTS'!$F$23),"0.00E+00"))</f>
        <v>#DIV/0!</v>
      </c>
      <c r="CO803" s="57" t="e">
        <f>VALUE(TEXT((CC803*'TOX and EXPO INPUTS'!$F$23),"0.00E+00"))</f>
        <v>#DIV/0!</v>
      </c>
      <c r="CP803" s="38" t="s">
        <v>106</v>
      </c>
      <c r="CQ803" s="34" t="s">
        <v>107</v>
      </c>
      <c r="CR803" s="34" t="s">
        <v>108</v>
      </c>
      <c r="CS803" s="39" t="s">
        <v>109</v>
      </c>
    </row>
    <row r="804" spans="1:97" ht="48" customHeight="1" x14ac:dyDescent="0.25">
      <c r="A804" s="34" t="s">
        <v>98</v>
      </c>
      <c r="B804" s="34" t="s">
        <v>99</v>
      </c>
      <c r="C804" s="34" t="s">
        <v>115</v>
      </c>
      <c r="D804" s="34" t="s">
        <v>442</v>
      </c>
      <c r="E804" s="39" t="s">
        <v>112</v>
      </c>
      <c r="F804" s="40" t="s">
        <v>185</v>
      </c>
      <c r="G804" s="43"/>
      <c r="H804" s="36" t="s">
        <v>104</v>
      </c>
      <c r="I804" s="67"/>
      <c r="J804" s="36" t="s">
        <v>105</v>
      </c>
      <c r="K804" s="100">
        <f>VLOOKUP(F804,'Amount Seed Planted_variables'!$A$3:$I$74,2,0)</f>
        <v>40000</v>
      </c>
      <c r="L804" s="100">
        <f>VLOOKUP(F804,'Amount Seed Planted_variables'!$A$3:$I$74,3,0)</f>
        <v>45360</v>
      </c>
      <c r="M804" s="36">
        <f t="shared" si="414"/>
        <v>0</v>
      </c>
      <c r="N804" s="35">
        <f t="shared" si="415"/>
        <v>0</v>
      </c>
      <c r="O804" s="101">
        <v>225</v>
      </c>
      <c r="P804" s="93">
        <f>VLOOKUP(F804,'Amount Seed Planted_variables'!$A$3:$I$74,4,0)</f>
        <v>1000000</v>
      </c>
      <c r="Q804" s="93">
        <f>VLOOKUP(F804,'Amount Seed Planted_variables'!$A$3:$I$74,7,0)</f>
        <v>80</v>
      </c>
      <c r="R804" s="93">
        <f>VLOOKUP(F804,'Amount Seed Planted_variables'!$A$3:$I$74,8,0)</f>
        <v>80000000</v>
      </c>
      <c r="S804" s="87" t="str">
        <f t="shared" si="411"/>
        <v>NA</v>
      </c>
      <c r="T804" s="35">
        <v>10</v>
      </c>
      <c r="U804" s="35">
        <v>30</v>
      </c>
      <c r="V804" s="41">
        <v>3994</v>
      </c>
      <c r="W804" s="35">
        <v>797</v>
      </c>
      <c r="X804" s="35">
        <v>530</v>
      </c>
      <c r="Y804" s="41">
        <v>66</v>
      </c>
      <c r="Z804" s="35">
        <f t="shared" si="397"/>
        <v>6.6000000000000005</v>
      </c>
      <c r="AA804" s="42">
        <f t="shared" si="417"/>
        <v>0</v>
      </c>
      <c r="AB804" s="37">
        <f t="shared" si="418"/>
        <v>0</v>
      </c>
      <c r="AC804" s="37">
        <f t="shared" si="419"/>
        <v>0</v>
      </c>
      <c r="AD804" s="42" t="e">
        <f>VALUE(TEXT(((AA804*'TOX and EXPO INPUTS'!$F$13)/'TOX and EXPO INPUTS'!$E$27),"0.00E+00"))</f>
        <v>#DIV/0!</v>
      </c>
      <c r="AE804" s="37" t="e">
        <f>VALUE(TEXT(((AB804*'TOX and EXPO INPUTS'!$F$13)/'TOX and EXPO INPUTS'!$E$27),"0.00E+00"))</f>
        <v>#DIV/0!</v>
      </c>
      <c r="AF804" s="37" t="e">
        <f>VALUE(TEXT(((AC804*'TOX and EXPO INPUTS'!$F$13)/'TOX and EXPO INPUTS'!$E$27),"0.00E+00"))</f>
        <v>#DIV/0!</v>
      </c>
      <c r="AG804" s="42" t="e">
        <f>IF($E804="ST",VALUE(TEXT(('TOX and EXPO INPUTS'!$F$7/AD804),"0.0E+00")),IF($E804="IT",VALUE(TEXT(('TOX and EXPO INPUTS'!$F$10/AD804),"0.0E+00"))))</f>
        <v>#DIV/0!</v>
      </c>
      <c r="AH804" s="37" t="e">
        <f>IF($E804="ST",VALUE(TEXT(('TOX and EXPO INPUTS'!$F$7/AE804),"0.0E+00")),IF($E804="IT",VALUE(TEXT(('TOX and EXPO INPUTS'!$F$10/AE804),"0.0E+00"))))</f>
        <v>#DIV/0!</v>
      </c>
      <c r="AI804" s="37" t="e">
        <f>IF($E804="ST",VALUE(TEXT(('TOX and EXPO INPUTS'!$F$7/AF804),"0.0E+00")),IF($E804="IT",VALUE(TEXT(('TOX and EXPO INPUTS'!$F$10/AF804),"0.0E+00"))))</f>
        <v>#DIV/0!</v>
      </c>
      <c r="AJ804" s="42">
        <f t="shared" si="412"/>
        <v>0</v>
      </c>
      <c r="AK804" s="37">
        <f t="shared" si="413"/>
        <v>0</v>
      </c>
      <c r="AL804" s="42" t="e">
        <f>VALUE(TEXT(((AJ804*'TOX and EXPO INPUTS'!$F$21)/'TOX and EXPO INPUTS'!$E$29),"0.00E+00"))</f>
        <v>#DIV/0!</v>
      </c>
      <c r="AM804" s="37" t="e">
        <f>VALUE(TEXT(((AK804*'TOX and EXPO INPUTS'!$F$21)/'TOX and EXPO INPUTS'!$E$29),"0.00E+00"))</f>
        <v>#DIV/0!</v>
      </c>
      <c r="AN804" s="42" t="e">
        <f>IF($E804="ST",VALUE(TEXT(('TOX and EXPO INPUTS'!$F$15/AL804),"0.0E+00")),IF($E804="IT",VALUE(TEXT(('TOX and EXPO INPUTS'!$F$18/AL804),"0.0E+00"))))</f>
        <v>#DIV/0!</v>
      </c>
      <c r="AO804" s="37" t="e">
        <f>IF($E804="ST",VALUE(TEXT(('TOX and EXPO INPUTS'!$F$15/AM804),"0.0E+00")),IF($E804="IT",VALUE(TEXT(('TOX and EXPO INPUTS'!$F$18/AM804),"0.0E+00"))))</f>
        <v>#DIV/0!</v>
      </c>
      <c r="AP804" s="42" t="e">
        <f t="shared" si="385"/>
        <v>#DIV/0!</v>
      </c>
      <c r="AQ804" s="37" t="e">
        <f t="shared" si="386"/>
        <v>#DIV/0!</v>
      </c>
      <c r="AR804" s="37" t="e">
        <f t="shared" si="387"/>
        <v>#DIV/0!</v>
      </c>
      <c r="AS804" s="37" t="e">
        <f t="shared" si="388"/>
        <v>#DIV/0!</v>
      </c>
      <c r="AT804" s="37" t="e">
        <f t="shared" si="389"/>
        <v>#DIV/0!</v>
      </c>
      <c r="AU804" s="37" t="e">
        <f t="shared" si="390"/>
        <v>#DIV/0!</v>
      </c>
      <c r="AV804" s="42" t="e">
        <f t="shared" si="391"/>
        <v>#DIV/0!</v>
      </c>
      <c r="AW804" s="37" t="e">
        <f t="shared" si="392"/>
        <v>#DIV/0!</v>
      </c>
      <c r="AX804" s="37" t="e">
        <f t="shared" si="393"/>
        <v>#DIV/0!</v>
      </c>
      <c r="AY804" s="37" t="e">
        <f t="shared" si="394"/>
        <v>#DIV/0!</v>
      </c>
      <c r="AZ804" s="37" t="e">
        <f t="shared" si="395"/>
        <v>#DIV/0!</v>
      </c>
      <c r="BA804" s="37" t="e">
        <f t="shared" si="396"/>
        <v>#DIV/0!</v>
      </c>
      <c r="BB804" s="42" t="e">
        <f>IF($E804="ST",VALUE(TEXT((1/(('TOX and EXPO INPUTS'!$F$9/AG804)+('TOX and EXPO INPUTS'!$F$17/AN804))),"0.0E+00")),IF($E804="IT",VALUE(TEXT((1/(('TOX and EXPO INPUTS'!$F$12/AG804)+('TOX and EXPO INPUTS'!$F$20/AN804))),"0.0E+00"))))</f>
        <v>#DIV/0!</v>
      </c>
      <c r="BC804" s="37" t="e">
        <f>IF($E804="ST",VALUE(TEXT((1/(('TOX and EXPO INPUTS'!$F$9/AH804)+('TOX and EXPO INPUTS'!$F$17/AN804))),"0.0E+00")),IF($E804="IT",VALUE(TEXT((1/(('TOX and EXPO INPUTS'!$F$12/AH804)+('TOX and EXPO INPUTS'!$F$20/AN804))),"0.0E+00"))))</f>
        <v>#DIV/0!</v>
      </c>
      <c r="BD804" s="37" t="e">
        <f>IF($E804="ST",VALUE(TEXT((1/(('TOX and EXPO INPUTS'!$F$9/AI804)+('TOX and EXPO INPUTS'!$F$17/AN804))),"0.0E+00")),IF($E804="IT",VALUE(TEXT((1/(('TOX and EXPO INPUTS'!$F$12/AI804)+('TOX and EXPO INPUTS'!$F$20/AN804))),"0.0E+00"))))</f>
        <v>#DIV/0!</v>
      </c>
      <c r="BE804" s="37" t="e">
        <f>IF($E804="ST",VALUE(TEXT((1/(('TOX and EXPO INPUTS'!$F$9/AG804)+('TOX and EXPO INPUTS'!$F$17/AO804))),"0.0E+00")),IF($E804="IT",VALUE(TEXT((1/(('TOX and EXPO INPUTS'!$F$12/AG804)+('TOX and EXPO INPUTS'!$F$20/AO804))),"0.0E+00"))))</f>
        <v>#DIV/0!</v>
      </c>
      <c r="BF804" s="37" t="e">
        <f>IF($E804="ST",VALUE(TEXT((1/(('TOX and EXPO INPUTS'!$F$9/AH804)+('TOX and EXPO INPUTS'!$F$17/AO804))),"0.0E+00")),IF($E804="IT",VALUE(TEXT((1/(('TOX and EXPO INPUTS'!$F$12/AH804)+('TOX and EXPO INPUTS'!$F$20/AO804))),"0.0E+00"))))</f>
        <v>#DIV/0!</v>
      </c>
      <c r="BG804" s="37" t="e">
        <f>IF($E804="ST",VALUE(TEXT((1/(('TOX and EXPO INPUTS'!$F$9/AI804)+('TOX and EXPO INPUTS'!$F$17/AO804))),"0.0E+00")),IF($E804="IT",VALUE(TEXT((1/(('TOX and EXPO INPUTS'!$F$12/AI804)+('TOX and EXPO INPUTS'!$F$20/AO804))),"0.0E+00"))))</f>
        <v>#DIV/0!</v>
      </c>
      <c r="BH804" s="42" t="e">
        <f>VALUE(TEXT((AD804*$T804/365*'TOX and EXPO INPUTS'!$E$33/'TOX and EXPO INPUTS'!$E$34),"0.00E+00"))</f>
        <v>#DIV/0!</v>
      </c>
      <c r="BI804" s="37" t="e">
        <f>VALUE(TEXT((AE804*$T804/365*'TOX and EXPO INPUTS'!$E$33/'TOX and EXPO INPUTS'!$E$34),"0.00E+00"))</f>
        <v>#DIV/0!</v>
      </c>
      <c r="BJ804" s="37" t="e">
        <f>VALUE(TEXT((AF804*$T804/365*'TOX and EXPO INPUTS'!$E$33/'TOX and EXPO INPUTS'!$E$34),"0.00E+00"))</f>
        <v>#DIV/0!</v>
      </c>
      <c r="BK804" s="42" t="e">
        <f>VALUE(TEXT((AD804*$U804/365*'TOX and EXPO INPUTS'!$E$33/'TOX and EXPO INPUTS'!$E$34),"0.00E+00"))</f>
        <v>#DIV/0!</v>
      </c>
      <c r="BL804" s="37" t="e">
        <f>VALUE(TEXT((AE804*$U804/365*'TOX and EXPO INPUTS'!$E$33/'TOX and EXPO INPUTS'!$E$34),"0.00E+00"))</f>
        <v>#DIV/0!</v>
      </c>
      <c r="BM804" s="37" t="e">
        <f>VALUE(TEXT((AF804*$U804/365*'TOX and EXPO INPUTS'!$E$33/'TOX and EXPO INPUTS'!$E$34),"0.00E+00"))</f>
        <v>#DIV/0!</v>
      </c>
      <c r="BN804" s="42" t="e">
        <f>VALUE(TEXT((AL804*$T804/365*'TOX and EXPO INPUTS'!$E$33/'TOX and EXPO INPUTS'!$E$34),"0.00E+00"))</f>
        <v>#DIV/0!</v>
      </c>
      <c r="BO804" s="37" t="e">
        <f>VALUE(TEXT((AM804*$T804/365*'TOX and EXPO INPUTS'!$E$33/'TOX and EXPO INPUTS'!$E$34),"0.00E+00"))</f>
        <v>#DIV/0!</v>
      </c>
      <c r="BP804" s="42" t="e">
        <f>VALUE(TEXT((AL804*$U804/365*'TOX and EXPO INPUTS'!$E$33/'TOX and EXPO INPUTS'!$E$34),"0.00E+00"))</f>
        <v>#DIV/0!</v>
      </c>
      <c r="BQ804" s="37" t="e">
        <f>VALUE(TEXT((AM804*$U804/365*'TOX and EXPO INPUTS'!$E$33/'TOX and EXPO INPUTS'!$E$34),"0.00E+00"))</f>
        <v>#DIV/0!</v>
      </c>
      <c r="BR804" s="42" t="e">
        <f>VALUE(TEXT((AP804*$T804/365*'TOX and EXPO INPUTS'!$E$33/'TOX and EXPO INPUTS'!$E$34),"0.00E+00"))</f>
        <v>#DIV/0!</v>
      </c>
      <c r="BS804" s="37" t="e">
        <f>VALUE(TEXT((AQ804*$T804/365*'TOX and EXPO INPUTS'!$E$33/'TOX and EXPO INPUTS'!$E$34),"0.00E+00"))</f>
        <v>#DIV/0!</v>
      </c>
      <c r="BT804" s="37" t="e">
        <f>VALUE(TEXT((AR804*$T804/365*'TOX and EXPO INPUTS'!$E$33/'TOX and EXPO INPUTS'!$E$34),"0.00E+00"))</f>
        <v>#DIV/0!</v>
      </c>
      <c r="BU804" s="37" t="e">
        <f>VALUE(TEXT((AS804*$T804/365*'TOX and EXPO INPUTS'!$E$33/'TOX and EXPO INPUTS'!$E$34),"0.00E+00"))</f>
        <v>#DIV/0!</v>
      </c>
      <c r="BV804" s="37" t="e">
        <f>VALUE(TEXT((AT804*$T804/365*'TOX and EXPO INPUTS'!$E$33/'TOX and EXPO INPUTS'!$E$34),"0.00E+00"))</f>
        <v>#DIV/0!</v>
      </c>
      <c r="BW804" s="37" t="e">
        <f>VALUE(TEXT((AU804*$T804/365*'TOX and EXPO INPUTS'!$E$33/'TOX and EXPO INPUTS'!$E$34),"0.00E+00"))</f>
        <v>#DIV/0!</v>
      </c>
      <c r="BX804" s="42" t="e">
        <f>VALUE(TEXT((AP804*$U804/365*'TOX and EXPO INPUTS'!$E$33/'TOX and EXPO INPUTS'!$E$34),"0.00E+00"))</f>
        <v>#DIV/0!</v>
      </c>
      <c r="BY804" s="37" t="e">
        <f>VALUE(TEXT((AQ804*$U804/365*'TOX and EXPO INPUTS'!$E$33/'TOX and EXPO INPUTS'!$E$34),"0.00E+00"))</f>
        <v>#DIV/0!</v>
      </c>
      <c r="BZ804" s="37" t="e">
        <f>VALUE(TEXT((AR804*$U804/365*'TOX and EXPO INPUTS'!$E$33/'TOX and EXPO INPUTS'!$E$34),"0.00E+00"))</f>
        <v>#DIV/0!</v>
      </c>
      <c r="CA804" s="37" t="e">
        <f>VALUE(TEXT((AS804*$U804/365*'TOX and EXPO INPUTS'!$E$33/'TOX and EXPO INPUTS'!$E$34),"0.00E+00"))</f>
        <v>#DIV/0!</v>
      </c>
      <c r="CB804" s="37" t="e">
        <f>VALUE(TEXT((AT804*$U804/365*'TOX and EXPO INPUTS'!$E$33/'TOX and EXPO INPUTS'!$E$34),"0.00E+00"))</f>
        <v>#DIV/0!</v>
      </c>
      <c r="CC804" s="37" t="e">
        <f>VALUE(TEXT((AU804*$U804/365*'TOX and EXPO INPUTS'!$E$33/'TOX and EXPO INPUTS'!$E$34),"0.00E+00"))</f>
        <v>#DIV/0!</v>
      </c>
      <c r="CD804" s="58" t="e">
        <f>VALUE(TEXT((BR804*'TOX and EXPO INPUTS'!$F$23),"0.00E+00"))</f>
        <v>#DIV/0!</v>
      </c>
      <c r="CE804" s="57" t="e">
        <f>VALUE(TEXT((BS804*'TOX and EXPO INPUTS'!$F$23),"0.00E+00"))</f>
        <v>#DIV/0!</v>
      </c>
      <c r="CF804" s="57" t="e">
        <f>VALUE(TEXT((BT804*'TOX and EXPO INPUTS'!$F$23),"0.00E+00"))</f>
        <v>#DIV/0!</v>
      </c>
      <c r="CG804" s="57" t="e">
        <f>VALUE(TEXT((BU804*'TOX and EXPO INPUTS'!$F$23),"0.00E+00"))</f>
        <v>#DIV/0!</v>
      </c>
      <c r="CH804" s="57" t="e">
        <f>VALUE(TEXT((BV804*'TOX and EXPO INPUTS'!$F$23),"0.00E+00"))</f>
        <v>#DIV/0!</v>
      </c>
      <c r="CI804" s="57" t="e">
        <f>VALUE(TEXT((BW804*'TOX and EXPO INPUTS'!$F$23),"0.00E+00"))</f>
        <v>#DIV/0!</v>
      </c>
      <c r="CJ804" s="58" t="e">
        <f>VALUE(TEXT((BX804*'TOX and EXPO INPUTS'!$F$23),"0.00E+00"))</f>
        <v>#DIV/0!</v>
      </c>
      <c r="CK804" s="57" t="e">
        <f>VALUE(TEXT((BY804*'TOX and EXPO INPUTS'!$F$23),"0.00E+00"))</f>
        <v>#DIV/0!</v>
      </c>
      <c r="CL804" s="57" t="e">
        <f>VALUE(TEXT((BZ804*'TOX and EXPO INPUTS'!$F$23),"0.00E+00"))</f>
        <v>#DIV/0!</v>
      </c>
      <c r="CM804" s="57" t="e">
        <f>VALUE(TEXT((CA804*'TOX and EXPO INPUTS'!$F$23),"0.00E+00"))</f>
        <v>#DIV/0!</v>
      </c>
      <c r="CN804" s="57" t="e">
        <f>VALUE(TEXT((CB804*'TOX and EXPO INPUTS'!$F$23),"0.00E+00"))</f>
        <v>#DIV/0!</v>
      </c>
      <c r="CO804" s="57" t="e">
        <f>VALUE(TEXT((CC804*'TOX and EXPO INPUTS'!$F$23),"0.00E+00"))</f>
        <v>#DIV/0!</v>
      </c>
      <c r="CP804" s="38" t="s">
        <v>106</v>
      </c>
      <c r="CQ804" s="34" t="s">
        <v>107</v>
      </c>
      <c r="CR804" s="34" t="s">
        <v>108</v>
      </c>
      <c r="CS804" s="39" t="s">
        <v>109</v>
      </c>
    </row>
    <row r="805" spans="1:97" ht="48" customHeight="1" x14ac:dyDescent="0.25">
      <c r="A805" s="34" t="s">
        <v>98</v>
      </c>
      <c r="B805" s="34" t="s">
        <v>99</v>
      </c>
      <c r="C805" s="34" t="s">
        <v>100</v>
      </c>
      <c r="D805" s="34" t="s">
        <v>101</v>
      </c>
      <c r="E805" s="39" t="s">
        <v>102</v>
      </c>
      <c r="F805" s="40" t="s">
        <v>186</v>
      </c>
      <c r="G805" s="43"/>
      <c r="H805" s="36" t="s">
        <v>104</v>
      </c>
      <c r="I805" s="67"/>
      <c r="J805" s="36" t="s">
        <v>105</v>
      </c>
      <c r="K805" s="100">
        <f>VLOOKUP(F805,'Amount Seed Planted_variables'!$A$3:$I$74,2,0)</f>
        <v>1920</v>
      </c>
      <c r="L805" s="100">
        <f>VLOOKUP(F805,'Amount Seed Planted_variables'!$A$3:$I$74,3,0)</f>
        <v>6400</v>
      </c>
      <c r="M805" s="36">
        <f t="shared" si="414"/>
        <v>0</v>
      </c>
      <c r="N805" s="35">
        <f t="shared" si="415"/>
        <v>0</v>
      </c>
      <c r="O805" s="101">
        <v>339500</v>
      </c>
      <c r="P805" s="93">
        <f>VLOOKUP(F805,'Amount Seed Planted_variables'!$A$3:$I$74,4,0)</f>
        <v>11616</v>
      </c>
      <c r="Q805" s="93">
        <f>VLOOKUP(F805,'Amount Seed Planted_variables'!$A$3:$I$74,7,0)</f>
        <v>80</v>
      </c>
      <c r="R805" s="93">
        <f>VLOOKUP(F805,'Amount Seed Planted_variables'!$A$3:$I$74,8,0)</f>
        <v>929280</v>
      </c>
      <c r="S805" s="87" t="str">
        <f t="shared" si="411"/>
        <v>NA</v>
      </c>
      <c r="T805" s="35">
        <v>10</v>
      </c>
      <c r="U805" s="35">
        <v>30</v>
      </c>
      <c r="V805" s="41">
        <v>349</v>
      </c>
      <c r="W805" s="35">
        <v>51.2</v>
      </c>
      <c r="X805" s="35">
        <v>42.2</v>
      </c>
      <c r="Y805" s="41">
        <v>1.2</v>
      </c>
      <c r="Z805" s="35">
        <f t="shared" si="397"/>
        <v>0.12</v>
      </c>
      <c r="AA805" s="42">
        <f t="shared" si="417"/>
        <v>0</v>
      </c>
      <c r="AB805" s="37">
        <f t="shared" si="418"/>
        <v>0</v>
      </c>
      <c r="AC805" s="37">
        <f t="shared" si="419"/>
        <v>0</v>
      </c>
      <c r="AD805" s="42" t="e">
        <f>VALUE(TEXT(((AA805*'TOX and EXPO INPUTS'!$F$13)/'TOX and EXPO INPUTS'!$E$27),"0.00E+00"))</f>
        <v>#DIV/0!</v>
      </c>
      <c r="AE805" s="37" t="e">
        <f>VALUE(TEXT(((AB805*'TOX and EXPO INPUTS'!$F$13)/'TOX and EXPO INPUTS'!$E$27),"0.00E+00"))</f>
        <v>#DIV/0!</v>
      </c>
      <c r="AF805" s="37" t="e">
        <f>VALUE(TEXT(((AC805*'TOX and EXPO INPUTS'!$F$13)/'TOX and EXPO INPUTS'!$E$27),"0.00E+00"))</f>
        <v>#DIV/0!</v>
      </c>
      <c r="AG805" s="42" t="e">
        <f>IF($E805="ST",VALUE(TEXT(('TOX and EXPO INPUTS'!$F$7/AD805),"0.0E+00")),IF($E805="IT",VALUE(TEXT(('TOX and EXPO INPUTS'!$F$10/AD805),"0.0E+00"))))</f>
        <v>#DIV/0!</v>
      </c>
      <c r="AH805" s="37" t="e">
        <f>IF($E805="ST",VALUE(TEXT(('TOX and EXPO INPUTS'!$F$7/AE805),"0.0E+00")),IF($E805="IT",VALUE(TEXT(('TOX and EXPO INPUTS'!$F$10/AE805),"0.0E+00"))))</f>
        <v>#DIV/0!</v>
      </c>
      <c r="AI805" s="37" t="e">
        <f>IF($E805="ST",VALUE(TEXT(('TOX and EXPO INPUTS'!$F$7/AF805),"0.0E+00")),IF($E805="IT",VALUE(TEXT(('TOX and EXPO INPUTS'!$F$10/AF805),"0.0E+00"))))</f>
        <v>#DIV/0!</v>
      </c>
      <c r="AJ805" s="42">
        <f t="shared" si="412"/>
        <v>0</v>
      </c>
      <c r="AK805" s="37">
        <f t="shared" si="413"/>
        <v>0</v>
      </c>
      <c r="AL805" s="42" t="e">
        <f>VALUE(TEXT(((AJ805*'TOX and EXPO INPUTS'!$F$21)/'TOX and EXPO INPUTS'!$E$29),"0.00E+00"))</f>
        <v>#DIV/0!</v>
      </c>
      <c r="AM805" s="37" t="e">
        <f>VALUE(TEXT(((AK805*'TOX and EXPO INPUTS'!$F$21)/'TOX and EXPO INPUTS'!$E$29),"0.00E+00"))</f>
        <v>#DIV/0!</v>
      </c>
      <c r="AN805" s="42" t="e">
        <f>IF($E805="ST",VALUE(TEXT(('TOX and EXPO INPUTS'!$F$15/AL805),"0.0E+00")),IF($E805="IT",VALUE(TEXT(('TOX and EXPO INPUTS'!$F$18/AL805),"0.0E+00"))))</f>
        <v>#DIV/0!</v>
      </c>
      <c r="AO805" s="37" t="e">
        <f>IF($E805="ST",VALUE(TEXT(('TOX and EXPO INPUTS'!$F$15/AM805),"0.0E+00")),IF($E805="IT",VALUE(TEXT(('TOX and EXPO INPUTS'!$F$18/AM805),"0.0E+00"))))</f>
        <v>#DIV/0!</v>
      </c>
      <c r="AP805" s="42" t="e">
        <f t="shared" si="385"/>
        <v>#DIV/0!</v>
      </c>
      <c r="AQ805" s="37" t="e">
        <f t="shared" si="386"/>
        <v>#DIV/0!</v>
      </c>
      <c r="AR805" s="37" t="e">
        <f t="shared" si="387"/>
        <v>#DIV/0!</v>
      </c>
      <c r="AS805" s="37" t="e">
        <f t="shared" si="388"/>
        <v>#DIV/0!</v>
      </c>
      <c r="AT805" s="37" t="e">
        <f t="shared" si="389"/>
        <v>#DIV/0!</v>
      </c>
      <c r="AU805" s="37" t="e">
        <f t="shared" si="390"/>
        <v>#DIV/0!</v>
      </c>
      <c r="AV805" s="42" t="e">
        <f t="shared" si="391"/>
        <v>#DIV/0!</v>
      </c>
      <c r="AW805" s="37" t="e">
        <f t="shared" si="392"/>
        <v>#DIV/0!</v>
      </c>
      <c r="AX805" s="37" t="e">
        <f t="shared" si="393"/>
        <v>#DIV/0!</v>
      </c>
      <c r="AY805" s="37" t="e">
        <f t="shared" si="394"/>
        <v>#DIV/0!</v>
      </c>
      <c r="AZ805" s="37" t="e">
        <f t="shared" si="395"/>
        <v>#DIV/0!</v>
      </c>
      <c r="BA805" s="37" t="e">
        <f t="shared" si="396"/>
        <v>#DIV/0!</v>
      </c>
      <c r="BB805" s="42" t="e">
        <f>IF($E805="ST",VALUE(TEXT((1/(('TOX and EXPO INPUTS'!$F$9/AG805)+('TOX and EXPO INPUTS'!$F$17/AN805))),"0.0E+00")),IF($E805="IT",VALUE(TEXT((1/(('TOX and EXPO INPUTS'!$F$12/AG805)+('TOX and EXPO INPUTS'!$F$20/AN805))),"0.0E+00"))))</f>
        <v>#DIV/0!</v>
      </c>
      <c r="BC805" s="37" t="e">
        <f>IF($E805="ST",VALUE(TEXT((1/(('TOX and EXPO INPUTS'!$F$9/AH805)+('TOX and EXPO INPUTS'!$F$17/AN805))),"0.0E+00")),IF($E805="IT",VALUE(TEXT((1/(('TOX and EXPO INPUTS'!$F$12/AH805)+('TOX and EXPO INPUTS'!$F$20/AN805))),"0.0E+00"))))</f>
        <v>#DIV/0!</v>
      </c>
      <c r="BD805" s="37" t="e">
        <f>IF($E805="ST",VALUE(TEXT((1/(('TOX and EXPO INPUTS'!$F$9/AI805)+('TOX and EXPO INPUTS'!$F$17/AN805))),"0.0E+00")),IF($E805="IT",VALUE(TEXT((1/(('TOX and EXPO INPUTS'!$F$12/AI805)+('TOX and EXPO INPUTS'!$F$20/AN805))),"0.0E+00"))))</f>
        <v>#DIV/0!</v>
      </c>
      <c r="BE805" s="37" t="e">
        <f>IF($E805="ST",VALUE(TEXT((1/(('TOX and EXPO INPUTS'!$F$9/AG805)+('TOX and EXPO INPUTS'!$F$17/AO805))),"0.0E+00")),IF($E805="IT",VALUE(TEXT((1/(('TOX and EXPO INPUTS'!$F$12/AG805)+('TOX and EXPO INPUTS'!$F$20/AO805))),"0.0E+00"))))</f>
        <v>#DIV/0!</v>
      </c>
      <c r="BF805" s="37" t="e">
        <f>IF($E805="ST",VALUE(TEXT((1/(('TOX and EXPO INPUTS'!$F$9/AH805)+('TOX and EXPO INPUTS'!$F$17/AO805))),"0.0E+00")),IF($E805="IT",VALUE(TEXT((1/(('TOX and EXPO INPUTS'!$F$12/AH805)+('TOX and EXPO INPUTS'!$F$20/AO805))),"0.0E+00"))))</f>
        <v>#DIV/0!</v>
      </c>
      <c r="BG805" s="37" t="e">
        <f>IF($E805="ST",VALUE(TEXT((1/(('TOX and EXPO INPUTS'!$F$9/AI805)+('TOX and EXPO INPUTS'!$F$17/AO805))),"0.0E+00")),IF($E805="IT",VALUE(TEXT((1/(('TOX and EXPO INPUTS'!$F$12/AI805)+('TOX and EXPO INPUTS'!$F$20/AO805))),"0.0E+00"))))</f>
        <v>#DIV/0!</v>
      </c>
      <c r="BH805" s="42" t="e">
        <f>VALUE(TEXT((AD805*$T805/365*'TOX and EXPO INPUTS'!$E$33/'TOX and EXPO INPUTS'!$E$34),"0.00E+00"))</f>
        <v>#DIV/0!</v>
      </c>
      <c r="BI805" s="37" t="e">
        <f>VALUE(TEXT((AE805*$T805/365*'TOX and EXPO INPUTS'!$E$33/'TOX and EXPO INPUTS'!$E$34),"0.00E+00"))</f>
        <v>#DIV/0!</v>
      </c>
      <c r="BJ805" s="37" t="e">
        <f>VALUE(TEXT((AF805*$T805/365*'TOX and EXPO INPUTS'!$E$33/'TOX and EXPO INPUTS'!$E$34),"0.00E+00"))</f>
        <v>#DIV/0!</v>
      </c>
      <c r="BK805" s="42" t="e">
        <f>VALUE(TEXT((AD805*$U805/365*'TOX and EXPO INPUTS'!$E$33/'TOX and EXPO INPUTS'!$E$34),"0.00E+00"))</f>
        <v>#DIV/0!</v>
      </c>
      <c r="BL805" s="37" t="e">
        <f>VALUE(TEXT((AE805*$U805/365*'TOX and EXPO INPUTS'!$E$33/'TOX and EXPO INPUTS'!$E$34),"0.00E+00"))</f>
        <v>#DIV/0!</v>
      </c>
      <c r="BM805" s="37" t="e">
        <f>VALUE(TEXT((AF805*$U805/365*'TOX and EXPO INPUTS'!$E$33/'TOX and EXPO INPUTS'!$E$34),"0.00E+00"))</f>
        <v>#DIV/0!</v>
      </c>
      <c r="BN805" s="42" t="e">
        <f>VALUE(TEXT((AL805*$T805/365*'TOX and EXPO INPUTS'!$E$33/'TOX and EXPO INPUTS'!$E$34),"0.00E+00"))</f>
        <v>#DIV/0!</v>
      </c>
      <c r="BO805" s="37" t="e">
        <f>VALUE(TEXT((AM805*$T805/365*'TOX and EXPO INPUTS'!$E$33/'TOX and EXPO INPUTS'!$E$34),"0.00E+00"))</f>
        <v>#DIV/0!</v>
      </c>
      <c r="BP805" s="42" t="e">
        <f>VALUE(TEXT((AL805*$U805/365*'TOX and EXPO INPUTS'!$E$33/'TOX and EXPO INPUTS'!$E$34),"0.00E+00"))</f>
        <v>#DIV/0!</v>
      </c>
      <c r="BQ805" s="37" t="e">
        <f>VALUE(TEXT((AM805*$U805/365*'TOX and EXPO INPUTS'!$E$33/'TOX and EXPO INPUTS'!$E$34),"0.00E+00"))</f>
        <v>#DIV/0!</v>
      </c>
      <c r="BR805" s="42" t="e">
        <f>VALUE(TEXT((AP805*$T805/365*'TOX and EXPO INPUTS'!$E$33/'TOX and EXPO INPUTS'!$E$34),"0.00E+00"))</f>
        <v>#DIV/0!</v>
      </c>
      <c r="BS805" s="37" t="e">
        <f>VALUE(TEXT((AQ805*$T805/365*'TOX and EXPO INPUTS'!$E$33/'TOX and EXPO INPUTS'!$E$34),"0.00E+00"))</f>
        <v>#DIV/0!</v>
      </c>
      <c r="BT805" s="37" t="e">
        <f>VALUE(TEXT((AR805*$T805/365*'TOX and EXPO INPUTS'!$E$33/'TOX and EXPO INPUTS'!$E$34),"0.00E+00"))</f>
        <v>#DIV/0!</v>
      </c>
      <c r="BU805" s="37" t="e">
        <f>VALUE(TEXT((AS805*$T805/365*'TOX and EXPO INPUTS'!$E$33/'TOX and EXPO INPUTS'!$E$34),"0.00E+00"))</f>
        <v>#DIV/0!</v>
      </c>
      <c r="BV805" s="37" t="e">
        <f>VALUE(TEXT((AT805*$T805/365*'TOX and EXPO INPUTS'!$E$33/'TOX and EXPO INPUTS'!$E$34),"0.00E+00"))</f>
        <v>#DIV/0!</v>
      </c>
      <c r="BW805" s="37" t="e">
        <f>VALUE(TEXT((AU805*$T805/365*'TOX and EXPO INPUTS'!$E$33/'TOX and EXPO INPUTS'!$E$34),"0.00E+00"))</f>
        <v>#DIV/0!</v>
      </c>
      <c r="BX805" s="42" t="e">
        <f>VALUE(TEXT((AP805*$U805/365*'TOX and EXPO INPUTS'!$E$33/'TOX and EXPO INPUTS'!$E$34),"0.00E+00"))</f>
        <v>#DIV/0!</v>
      </c>
      <c r="BY805" s="37" t="e">
        <f>VALUE(TEXT((AQ805*$U805/365*'TOX and EXPO INPUTS'!$E$33/'TOX and EXPO INPUTS'!$E$34),"0.00E+00"))</f>
        <v>#DIV/0!</v>
      </c>
      <c r="BZ805" s="37" t="e">
        <f>VALUE(TEXT((AR805*$U805/365*'TOX and EXPO INPUTS'!$E$33/'TOX and EXPO INPUTS'!$E$34),"0.00E+00"))</f>
        <v>#DIV/0!</v>
      </c>
      <c r="CA805" s="37" t="e">
        <f>VALUE(TEXT((AS805*$U805/365*'TOX and EXPO INPUTS'!$E$33/'TOX and EXPO INPUTS'!$E$34),"0.00E+00"))</f>
        <v>#DIV/0!</v>
      </c>
      <c r="CB805" s="37" t="e">
        <f>VALUE(TEXT((AT805*$U805/365*'TOX and EXPO INPUTS'!$E$33/'TOX and EXPO INPUTS'!$E$34),"0.00E+00"))</f>
        <v>#DIV/0!</v>
      </c>
      <c r="CC805" s="37" t="e">
        <f>VALUE(TEXT((AU805*$U805/365*'TOX and EXPO INPUTS'!$E$33/'TOX and EXPO INPUTS'!$E$34),"0.00E+00"))</f>
        <v>#DIV/0!</v>
      </c>
      <c r="CD805" s="58" t="e">
        <f>VALUE(TEXT((BR805*'TOX and EXPO INPUTS'!$F$23),"0.00E+00"))</f>
        <v>#DIV/0!</v>
      </c>
      <c r="CE805" s="57" t="e">
        <f>VALUE(TEXT((BS805*'TOX and EXPO INPUTS'!$F$23),"0.00E+00"))</f>
        <v>#DIV/0!</v>
      </c>
      <c r="CF805" s="57" t="e">
        <f>VALUE(TEXT((BT805*'TOX and EXPO INPUTS'!$F$23),"0.00E+00"))</f>
        <v>#DIV/0!</v>
      </c>
      <c r="CG805" s="57" t="e">
        <f>VALUE(TEXT((BU805*'TOX and EXPO INPUTS'!$F$23),"0.00E+00"))</f>
        <v>#DIV/0!</v>
      </c>
      <c r="CH805" s="57" t="e">
        <f>VALUE(TEXT((BV805*'TOX and EXPO INPUTS'!$F$23),"0.00E+00"))</f>
        <v>#DIV/0!</v>
      </c>
      <c r="CI805" s="57" t="e">
        <f>VALUE(TEXT((BW805*'TOX and EXPO INPUTS'!$F$23),"0.00E+00"))</f>
        <v>#DIV/0!</v>
      </c>
      <c r="CJ805" s="58" t="e">
        <f>VALUE(TEXT((BX805*'TOX and EXPO INPUTS'!$F$23),"0.00E+00"))</f>
        <v>#DIV/0!</v>
      </c>
      <c r="CK805" s="57" t="e">
        <f>VALUE(TEXT((BY805*'TOX and EXPO INPUTS'!$F$23),"0.00E+00"))</f>
        <v>#DIV/0!</v>
      </c>
      <c r="CL805" s="57" t="e">
        <f>VALUE(TEXT((BZ805*'TOX and EXPO INPUTS'!$F$23),"0.00E+00"))</f>
        <v>#DIV/0!</v>
      </c>
      <c r="CM805" s="57" t="e">
        <f>VALUE(TEXT((CA805*'TOX and EXPO INPUTS'!$F$23),"0.00E+00"))</f>
        <v>#DIV/0!</v>
      </c>
      <c r="CN805" s="57" t="e">
        <f>VALUE(TEXT((CB805*'TOX and EXPO INPUTS'!$F$23),"0.00E+00"))</f>
        <v>#DIV/0!</v>
      </c>
      <c r="CO805" s="57" t="e">
        <f>VALUE(TEXT((CC805*'TOX and EXPO INPUTS'!$F$23),"0.00E+00"))</f>
        <v>#DIV/0!</v>
      </c>
      <c r="CP805" s="38" t="s">
        <v>106</v>
      </c>
      <c r="CQ805" s="34" t="s">
        <v>107</v>
      </c>
      <c r="CR805" s="34" t="s">
        <v>108</v>
      </c>
      <c r="CS805" s="39" t="s">
        <v>109</v>
      </c>
    </row>
    <row r="806" spans="1:97" ht="48" customHeight="1" x14ac:dyDescent="0.25">
      <c r="A806" s="34" t="s">
        <v>98</v>
      </c>
      <c r="B806" s="34" t="s">
        <v>99</v>
      </c>
      <c r="C806" s="34" t="s">
        <v>100</v>
      </c>
      <c r="D806" s="34" t="s">
        <v>110</v>
      </c>
      <c r="E806" s="39" t="s">
        <v>102</v>
      </c>
      <c r="F806" s="40" t="s">
        <v>186</v>
      </c>
      <c r="G806" s="43"/>
      <c r="H806" s="36" t="s">
        <v>104</v>
      </c>
      <c r="I806" s="67"/>
      <c r="J806" s="36" t="s">
        <v>105</v>
      </c>
      <c r="K806" s="100">
        <f>VLOOKUP(F806,'Amount Seed Planted_variables'!$A$3:$I$74,2,0)</f>
        <v>1920</v>
      </c>
      <c r="L806" s="100">
        <f>VLOOKUP(F806,'Amount Seed Planted_variables'!$A$3:$I$74,3,0)</f>
        <v>6400</v>
      </c>
      <c r="M806" s="36">
        <f t="shared" si="414"/>
        <v>0</v>
      </c>
      <c r="N806" s="35">
        <f t="shared" si="415"/>
        <v>0</v>
      </c>
      <c r="O806" s="101">
        <v>339500</v>
      </c>
      <c r="P806" s="93">
        <f>VLOOKUP(F806,'Amount Seed Planted_variables'!$A$3:$I$74,4,0)</f>
        <v>11616</v>
      </c>
      <c r="Q806" s="93">
        <f>VLOOKUP(F806,'Amount Seed Planted_variables'!$A$3:$I$74,7,0)</f>
        <v>80</v>
      </c>
      <c r="R806" s="93">
        <f>VLOOKUP(F806,'Amount Seed Planted_variables'!$A$3:$I$74,8,0)</f>
        <v>929280</v>
      </c>
      <c r="S806" s="87" t="str">
        <f t="shared" si="411"/>
        <v>NA</v>
      </c>
      <c r="T806" s="35">
        <v>10</v>
      </c>
      <c r="U806" s="35">
        <v>30</v>
      </c>
      <c r="V806" s="41">
        <v>68</v>
      </c>
      <c r="W806" s="35">
        <v>16.899999999999999</v>
      </c>
      <c r="X806" s="35">
        <v>13.1</v>
      </c>
      <c r="Y806" s="41">
        <v>3.6</v>
      </c>
      <c r="Z806" s="35">
        <f t="shared" si="397"/>
        <v>0.36000000000000004</v>
      </c>
      <c r="AA806" s="42">
        <f t="shared" si="417"/>
        <v>0</v>
      </c>
      <c r="AB806" s="37">
        <f t="shared" si="418"/>
        <v>0</v>
      </c>
      <c r="AC806" s="37">
        <f t="shared" si="419"/>
        <v>0</v>
      </c>
      <c r="AD806" s="42" t="e">
        <f>VALUE(TEXT(((AA806*'TOX and EXPO INPUTS'!$F$13)/'TOX and EXPO INPUTS'!$E$27),"0.00E+00"))</f>
        <v>#DIV/0!</v>
      </c>
      <c r="AE806" s="37" t="e">
        <f>VALUE(TEXT(((AB806*'TOX and EXPO INPUTS'!$F$13)/'TOX and EXPO INPUTS'!$E$27),"0.00E+00"))</f>
        <v>#DIV/0!</v>
      </c>
      <c r="AF806" s="37" t="e">
        <f>VALUE(TEXT(((AC806*'TOX and EXPO INPUTS'!$F$13)/'TOX and EXPO INPUTS'!$E$27),"0.00E+00"))</f>
        <v>#DIV/0!</v>
      </c>
      <c r="AG806" s="42" t="e">
        <f>IF($E806="ST",VALUE(TEXT(('TOX and EXPO INPUTS'!$F$7/AD806),"0.0E+00")),IF($E806="IT",VALUE(TEXT(('TOX and EXPO INPUTS'!$F$10/AD806),"0.0E+00"))))</f>
        <v>#DIV/0!</v>
      </c>
      <c r="AH806" s="37" t="e">
        <f>IF($E806="ST",VALUE(TEXT(('TOX and EXPO INPUTS'!$F$7/AE806),"0.0E+00")),IF($E806="IT",VALUE(TEXT(('TOX and EXPO INPUTS'!$F$10/AE806),"0.0E+00"))))</f>
        <v>#DIV/0!</v>
      </c>
      <c r="AI806" s="37" t="e">
        <f>IF($E806="ST",VALUE(TEXT(('TOX and EXPO INPUTS'!$F$7/AF806),"0.0E+00")),IF($E806="IT",VALUE(TEXT(('TOX and EXPO INPUTS'!$F$10/AF806),"0.0E+00"))))</f>
        <v>#DIV/0!</v>
      </c>
      <c r="AJ806" s="42">
        <f t="shared" si="412"/>
        <v>0</v>
      </c>
      <c r="AK806" s="37">
        <f t="shared" si="413"/>
        <v>0</v>
      </c>
      <c r="AL806" s="42" t="e">
        <f>VALUE(TEXT(((AJ806*'TOX and EXPO INPUTS'!$F$21)/'TOX and EXPO INPUTS'!$E$29),"0.00E+00"))</f>
        <v>#DIV/0!</v>
      </c>
      <c r="AM806" s="37" t="e">
        <f>VALUE(TEXT(((AK806*'TOX and EXPO INPUTS'!$F$21)/'TOX and EXPO INPUTS'!$E$29),"0.00E+00"))</f>
        <v>#DIV/0!</v>
      </c>
      <c r="AN806" s="42" t="e">
        <f>IF($E806="ST",VALUE(TEXT(('TOX and EXPO INPUTS'!$F$15/AL806),"0.0E+00")),IF($E806="IT",VALUE(TEXT(('TOX and EXPO INPUTS'!$F$18/AL806),"0.0E+00"))))</f>
        <v>#DIV/0!</v>
      </c>
      <c r="AO806" s="37" t="e">
        <f>IF($E806="ST",VALUE(TEXT(('TOX and EXPO INPUTS'!$F$15/AM806),"0.0E+00")),IF($E806="IT",VALUE(TEXT(('TOX and EXPO INPUTS'!$F$18/AM806),"0.0E+00"))))</f>
        <v>#DIV/0!</v>
      </c>
      <c r="AP806" s="42" t="e">
        <f t="shared" si="385"/>
        <v>#DIV/0!</v>
      </c>
      <c r="AQ806" s="37" t="e">
        <f t="shared" si="386"/>
        <v>#DIV/0!</v>
      </c>
      <c r="AR806" s="37" t="e">
        <f t="shared" si="387"/>
        <v>#DIV/0!</v>
      </c>
      <c r="AS806" s="37" t="e">
        <f t="shared" si="388"/>
        <v>#DIV/0!</v>
      </c>
      <c r="AT806" s="37" t="e">
        <f t="shared" si="389"/>
        <v>#DIV/0!</v>
      </c>
      <c r="AU806" s="37" t="e">
        <f t="shared" si="390"/>
        <v>#DIV/0!</v>
      </c>
      <c r="AV806" s="42" t="e">
        <f t="shared" si="391"/>
        <v>#DIV/0!</v>
      </c>
      <c r="AW806" s="37" t="e">
        <f t="shared" si="392"/>
        <v>#DIV/0!</v>
      </c>
      <c r="AX806" s="37" t="e">
        <f t="shared" si="393"/>
        <v>#DIV/0!</v>
      </c>
      <c r="AY806" s="37" t="e">
        <f t="shared" si="394"/>
        <v>#DIV/0!</v>
      </c>
      <c r="AZ806" s="37" t="e">
        <f t="shared" si="395"/>
        <v>#DIV/0!</v>
      </c>
      <c r="BA806" s="37" t="e">
        <f t="shared" si="396"/>
        <v>#DIV/0!</v>
      </c>
      <c r="BB806" s="42" t="e">
        <f>IF($E806="ST",VALUE(TEXT((1/(('TOX and EXPO INPUTS'!$F$9/AG806)+('TOX and EXPO INPUTS'!$F$17/AN806))),"0.0E+00")),IF($E806="IT",VALUE(TEXT((1/(('TOX and EXPO INPUTS'!$F$12/AG806)+('TOX and EXPO INPUTS'!$F$20/AN806))),"0.0E+00"))))</f>
        <v>#DIV/0!</v>
      </c>
      <c r="BC806" s="37" t="e">
        <f>IF($E806="ST",VALUE(TEXT((1/(('TOX and EXPO INPUTS'!$F$9/AH806)+('TOX and EXPO INPUTS'!$F$17/AN806))),"0.0E+00")),IF($E806="IT",VALUE(TEXT((1/(('TOX and EXPO INPUTS'!$F$12/AH806)+('TOX and EXPO INPUTS'!$F$20/AN806))),"0.0E+00"))))</f>
        <v>#DIV/0!</v>
      </c>
      <c r="BD806" s="37" t="e">
        <f>IF($E806="ST",VALUE(TEXT((1/(('TOX and EXPO INPUTS'!$F$9/AI806)+('TOX and EXPO INPUTS'!$F$17/AN806))),"0.0E+00")),IF($E806="IT",VALUE(TEXT((1/(('TOX and EXPO INPUTS'!$F$12/AI806)+('TOX and EXPO INPUTS'!$F$20/AN806))),"0.0E+00"))))</f>
        <v>#DIV/0!</v>
      </c>
      <c r="BE806" s="37" t="e">
        <f>IF($E806="ST",VALUE(TEXT((1/(('TOX and EXPO INPUTS'!$F$9/AG806)+('TOX and EXPO INPUTS'!$F$17/AO806))),"0.0E+00")),IF($E806="IT",VALUE(TEXT((1/(('TOX and EXPO INPUTS'!$F$12/AG806)+('TOX and EXPO INPUTS'!$F$20/AO806))),"0.0E+00"))))</f>
        <v>#DIV/0!</v>
      </c>
      <c r="BF806" s="37" t="e">
        <f>IF($E806="ST",VALUE(TEXT((1/(('TOX and EXPO INPUTS'!$F$9/AH806)+('TOX and EXPO INPUTS'!$F$17/AO806))),"0.0E+00")),IF($E806="IT",VALUE(TEXT((1/(('TOX and EXPO INPUTS'!$F$12/AH806)+('TOX and EXPO INPUTS'!$F$20/AO806))),"0.0E+00"))))</f>
        <v>#DIV/0!</v>
      </c>
      <c r="BG806" s="37" t="e">
        <f>IF($E806="ST",VALUE(TEXT((1/(('TOX and EXPO INPUTS'!$F$9/AI806)+('TOX and EXPO INPUTS'!$F$17/AO806))),"0.0E+00")),IF($E806="IT",VALUE(TEXT((1/(('TOX and EXPO INPUTS'!$F$12/AI806)+('TOX and EXPO INPUTS'!$F$20/AO806))),"0.0E+00"))))</f>
        <v>#DIV/0!</v>
      </c>
      <c r="BH806" s="42" t="e">
        <f>VALUE(TEXT((AD806*$T806/365*'TOX and EXPO INPUTS'!$E$33/'TOX and EXPO INPUTS'!$E$34),"0.00E+00"))</f>
        <v>#DIV/0!</v>
      </c>
      <c r="BI806" s="37" t="e">
        <f>VALUE(TEXT((AE806*$T806/365*'TOX and EXPO INPUTS'!$E$33/'TOX and EXPO INPUTS'!$E$34),"0.00E+00"))</f>
        <v>#DIV/0!</v>
      </c>
      <c r="BJ806" s="37" t="e">
        <f>VALUE(TEXT((AF806*$T806/365*'TOX and EXPO INPUTS'!$E$33/'TOX and EXPO INPUTS'!$E$34),"0.00E+00"))</f>
        <v>#DIV/0!</v>
      </c>
      <c r="BK806" s="42" t="e">
        <f>VALUE(TEXT((AD806*$U806/365*'TOX and EXPO INPUTS'!$E$33/'TOX and EXPO INPUTS'!$E$34),"0.00E+00"))</f>
        <v>#DIV/0!</v>
      </c>
      <c r="BL806" s="37" t="e">
        <f>VALUE(TEXT((AE806*$U806/365*'TOX and EXPO INPUTS'!$E$33/'TOX and EXPO INPUTS'!$E$34),"0.00E+00"))</f>
        <v>#DIV/0!</v>
      </c>
      <c r="BM806" s="37" t="e">
        <f>VALUE(TEXT((AF806*$U806/365*'TOX and EXPO INPUTS'!$E$33/'TOX and EXPO INPUTS'!$E$34),"0.00E+00"))</f>
        <v>#DIV/0!</v>
      </c>
      <c r="BN806" s="42" t="e">
        <f>VALUE(TEXT((AL806*$T806/365*'TOX and EXPO INPUTS'!$E$33/'TOX and EXPO INPUTS'!$E$34),"0.00E+00"))</f>
        <v>#DIV/0!</v>
      </c>
      <c r="BO806" s="37" t="e">
        <f>VALUE(TEXT((AM806*$T806/365*'TOX and EXPO INPUTS'!$E$33/'TOX and EXPO INPUTS'!$E$34),"0.00E+00"))</f>
        <v>#DIV/0!</v>
      </c>
      <c r="BP806" s="42" t="e">
        <f>VALUE(TEXT((AL806*$U806/365*'TOX and EXPO INPUTS'!$E$33/'TOX and EXPO INPUTS'!$E$34),"0.00E+00"))</f>
        <v>#DIV/0!</v>
      </c>
      <c r="BQ806" s="37" t="e">
        <f>VALUE(TEXT((AM806*$U806/365*'TOX and EXPO INPUTS'!$E$33/'TOX and EXPO INPUTS'!$E$34),"0.00E+00"))</f>
        <v>#DIV/0!</v>
      </c>
      <c r="BR806" s="42" t="e">
        <f>VALUE(TEXT((AP806*$T806/365*'TOX and EXPO INPUTS'!$E$33/'TOX and EXPO INPUTS'!$E$34),"0.00E+00"))</f>
        <v>#DIV/0!</v>
      </c>
      <c r="BS806" s="37" t="e">
        <f>VALUE(TEXT((AQ806*$T806/365*'TOX and EXPO INPUTS'!$E$33/'TOX and EXPO INPUTS'!$E$34),"0.00E+00"))</f>
        <v>#DIV/0!</v>
      </c>
      <c r="BT806" s="37" t="e">
        <f>VALUE(TEXT((AR806*$T806/365*'TOX and EXPO INPUTS'!$E$33/'TOX and EXPO INPUTS'!$E$34),"0.00E+00"))</f>
        <v>#DIV/0!</v>
      </c>
      <c r="BU806" s="37" t="e">
        <f>VALUE(TEXT((AS806*$T806/365*'TOX and EXPO INPUTS'!$E$33/'TOX and EXPO INPUTS'!$E$34),"0.00E+00"))</f>
        <v>#DIV/0!</v>
      </c>
      <c r="BV806" s="37" t="e">
        <f>VALUE(TEXT((AT806*$T806/365*'TOX and EXPO INPUTS'!$E$33/'TOX and EXPO INPUTS'!$E$34),"0.00E+00"))</f>
        <v>#DIV/0!</v>
      </c>
      <c r="BW806" s="37" t="e">
        <f>VALUE(TEXT((AU806*$T806/365*'TOX and EXPO INPUTS'!$E$33/'TOX and EXPO INPUTS'!$E$34),"0.00E+00"))</f>
        <v>#DIV/0!</v>
      </c>
      <c r="BX806" s="42" t="e">
        <f>VALUE(TEXT((AP806*$U806/365*'TOX and EXPO INPUTS'!$E$33/'TOX and EXPO INPUTS'!$E$34),"0.00E+00"))</f>
        <v>#DIV/0!</v>
      </c>
      <c r="BY806" s="37" t="e">
        <f>VALUE(TEXT((AQ806*$U806/365*'TOX and EXPO INPUTS'!$E$33/'TOX and EXPO INPUTS'!$E$34),"0.00E+00"))</f>
        <v>#DIV/0!</v>
      </c>
      <c r="BZ806" s="37" t="e">
        <f>VALUE(TEXT((AR806*$U806/365*'TOX and EXPO INPUTS'!$E$33/'TOX and EXPO INPUTS'!$E$34),"0.00E+00"))</f>
        <v>#DIV/0!</v>
      </c>
      <c r="CA806" s="37" t="e">
        <f>VALUE(TEXT((AS806*$U806/365*'TOX and EXPO INPUTS'!$E$33/'TOX and EXPO INPUTS'!$E$34),"0.00E+00"))</f>
        <v>#DIV/0!</v>
      </c>
      <c r="CB806" s="37" t="e">
        <f>VALUE(TEXT((AT806*$U806/365*'TOX and EXPO INPUTS'!$E$33/'TOX and EXPO INPUTS'!$E$34),"0.00E+00"))</f>
        <v>#DIV/0!</v>
      </c>
      <c r="CC806" s="37" t="e">
        <f>VALUE(TEXT((AU806*$U806/365*'TOX and EXPO INPUTS'!$E$33/'TOX and EXPO INPUTS'!$E$34),"0.00E+00"))</f>
        <v>#DIV/0!</v>
      </c>
      <c r="CD806" s="58" t="e">
        <f>VALUE(TEXT((BR806*'TOX and EXPO INPUTS'!$F$23),"0.00E+00"))</f>
        <v>#DIV/0!</v>
      </c>
      <c r="CE806" s="57" t="e">
        <f>VALUE(TEXT((BS806*'TOX and EXPO INPUTS'!$F$23),"0.00E+00"))</f>
        <v>#DIV/0!</v>
      </c>
      <c r="CF806" s="57" t="e">
        <f>VALUE(TEXT((BT806*'TOX and EXPO INPUTS'!$F$23),"0.00E+00"))</f>
        <v>#DIV/0!</v>
      </c>
      <c r="CG806" s="57" t="e">
        <f>VALUE(TEXT((BU806*'TOX and EXPO INPUTS'!$F$23),"0.00E+00"))</f>
        <v>#DIV/0!</v>
      </c>
      <c r="CH806" s="57" t="e">
        <f>VALUE(TEXT((BV806*'TOX and EXPO INPUTS'!$F$23),"0.00E+00"))</f>
        <v>#DIV/0!</v>
      </c>
      <c r="CI806" s="57" t="e">
        <f>VALUE(TEXT((BW806*'TOX and EXPO INPUTS'!$F$23),"0.00E+00"))</f>
        <v>#DIV/0!</v>
      </c>
      <c r="CJ806" s="58" t="e">
        <f>VALUE(TEXT((BX806*'TOX and EXPO INPUTS'!$F$23),"0.00E+00"))</f>
        <v>#DIV/0!</v>
      </c>
      <c r="CK806" s="57" t="e">
        <f>VALUE(TEXT((BY806*'TOX and EXPO INPUTS'!$F$23),"0.00E+00"))</f>
        <v>#DIV/0!</v>
      </c>
      <c r="CL806" s="57" t="e">
        <f>VALUE(TEXT((BZ806*'TOX and EXPO INPUTS'!$F$23),"0.00E+00"))</f>
        <v>#DIV/0!</v>
      </c>
      <c r="CM806" s="57" t="e">
        <f>VALUE(TEXT((CA806*'TOX and EXPO INPUTS'!$F$23),"0.00E+00"))</f>
        <v>#DIV/0!</v>
      </c>
      <c r="CN806" s="57" t="e">
        <f>VALUE(TEXT((CB806*'TOX and EXPO INPUTS'!$F$23),"0.00E+00"))</f>
        <v>#DIV/0!</v>
      </c>
      <c r="CO806" s="57" t="e">
        <f>VALUE(TEXT((CC806*'TOX and EXPO INPUTS'!$F$23),"0.00E+00"))</f>
        <v>#DIV/0!</v>
      </c>
      <c r="CP806" s="38" t="s">
        <v>106</v>
      </c>
      <c r="CQ806" s="34" t="s">
        <v>107</v>
      </c>
      <c r="CR806" s="34" t="s">
        <v>108</v>
      </c>
      <c r="CS806" s="39" t="s">
        <v>109</v>
      </c>
    </row>
    <row r="807" spans="1:97" ht="48" customHeight="1" x14ac:dyDescent="0.25">
      <c r="A807" s="34" t="s">
        <v>98</v>
      </c>
      <c r="B807" s="34" t="s">
        <v>99</v>
      </c>
      <c r="C807" s="34" t="s">
        <v>100</v>
      </c>
      <c r="D807" s="34" t="s">
        <v>111</v>
      </c>
      <c r="E807" s="39" t="s">
        <v>102</v>
      </c>
      <c r="F807" s="40" t="s">
        <v>186</v>
      </c>
      <c r="G807" s="43"/>
      <c r="H807" s="36" t="s">
        <v>104</v>
      </c>
      <c r="I807" s="67"/>
      <c r="J807" s="36" t="s">
        <v>105</v>
      </c>
      <c r="K807" s="100">
        <f>VLOOKUP(F807,'Amount Seed Planted_variables'!$A$3:$I$74,2,0)</f>
        <v>1920</v>
      </c>
      <c r="L807" s="100">
        <f>VLOOKUP(F807,'Amount Seed Planted_variables'!$A$3:$I$74,3,0)</f>
        <v>6400</v>
      </c>
      <c r="M807" s="36">
        <f t="shared" si="414"/>
        <v>0</v>
      </c>
      <c r="N807" s="35">
        <f t="shared" si="415"/>
        <v>0</v>
      </c>
      <c r="O807" s="101">
        <v>339500</v>
      </c>
      <c r="P807" s="93">
        <f>VLOOKUP(F807,'Amount Seed Planted_variables'!$A$3:$I$74,4,0)</f>
        <v>11616</v>
      </c>
      <c r="Q807" s="93">
        <f>VLOOKUP(F807,'Amount Seed Planted_variables'!$A$3:$I$74,7,0)</f>
        <v>80</v>
      </c>
      <c r="R807" s="93">
        <f>VLOOKUP(F807,'Amount Seed Planted_variables'!$A$3:$I$74,8,0)</f>
        <v>929280</v>
      </c>
      <c r="S807" s="87">
        <f t="shared" si="411"/>
        <v>2.5</v>
      </c>
      <c r="T807" s="35">
        <v>10</v>
      </c>
      <c r="U807" s="35">
        <v>30</v>
      </c>
      <c r="V807" s="41">
        <v>138210600</v>
      </c>
      <c r="W807" s="35">
        <v>23262800</v>
      </c>
      <c r="X807" s="35">
        <v>21238200</v>
      </c>
      <c r="Y807" s="41">
        <v>106100</v>
      </c>
      <c r="Z807" s="35">
        <f t="shared" si="397"/>
        <v>10610</v>
      </c>
      <c r="AA807" s="42">
        <f t="shared" si="417"/>
        <v>0</v>
      </c>
      <c r="AB807" s="37">
        <f t="shared" si="418"/>
        <v>0</v>
      </c>
      <c r="AC807" s="37">
        <f t="shared" si="419"/>
        <v>0</v>
      </c>
      <c r="AD807" s="42" t="e">
        <f>VALUE(TEXT(((AA807*'TOX and EXPO INPUTS'!$F$13)/'TOX and EXPO INPUTS'!$E$27),"0.00E+00"))</f>
        <v>#DIV/0!</v>
      </c>
      <c r="AE807" s="37" t="e">
        <f>VALUE(TEXT(((AB807*'TOX and EXPO INPUTS'!$F$13)/'TOX and EXPO INPUTS'!$E$27),"0.00E+00"))</f>
        <v>#DIV/0!</v>
      </c>
      <c r="AF807" s="37" t="e">
        <f>VALUE(TEXT(((AC807*'TOX and EXPO INPUTS'!$F$13)/'TOX and EXPO INPUTS'!$E$27),"0.00E+00"))</f>
        <v>#DIV/0!</v>
      </c>
      <c r="AG807" s="42" t="e">
        <f>IF($E807="ST",VALUE(TEXT(('TOX and EXPO INPUTS'!$F$7/AD807),"0.0E+00")),IF($E807="IT",VALUE(TEXT(('TOX and EXPO INPUTS'!$F$10/AD807),"0.0E+00"))))</f>
        <v>#DIV/0!</v>
      </c>
      <c r="AH807" s="37" t="e">
        <f>IF($E807="ST",VALUE(TEXT(('TOX and EXPO INPUTS'!$F$7/AE807),"0.0E+00")),IF($E807="IT",VALUE(TEXT(('TOX and EXPO INPUTS'!$F$10/AE807),"0.0E+00"))))</f>
        <v>#DIV/0!</v>
      </c>
      <c r="AI807" s="37" t="e">
        <f>IF($E807="ST",VALUE(TEXT(('TOX and EXPO INPUTS'!$F$7/AF807),"0.0E+00")),IF($E807="IT",VALUE(TEXT(('TOX and EXPO INPUTS'!$F$10/AF807),"0.0E+00"))))</f>
        <v>#DIV/0!</v>
      </c>
      <c r="AJ807" s="42">
        <f t="shared" si="412"/>
        <v>0</v>
      </c>
      <c r="AK807" s="37">
        <f t="shared" si="413"/>
        <v>0</v>
      </c>
      <c r="AL807" s="42" t="e">
        <f>VALUE(TEXT(((AJ807*'TOX and EXPO INPUTS'!$F$21)/'TOX and EXPO INPUTS'!$E$29),"0.00E+00"))</f>
        <v>#DIV/0!</v>
      </c>
      <c r="AM807" s="37" t="e">
        <f>VALUE(TEXT(((AK807*'TOX and EXPO INPUTS'!$F$21)/'TOX and EXPO INPUTS'!$E$29),"0.00E+00"))</f>
        <v>#DIV/0!</v>
      </c>
      <c r="AN807" s="42" t="e">
        <f>IF($E807="ST",VALUE(TEXT(('TOX and EXPO INPUTS'!$F$15/AL807),"0.0E+00")),IF($E807="IT",VALUE(TEXT(('TOX and EXPO INPUTS'!$F$18/AL807),"0.0E+00"))))</f>
        <v>#DIV/0!</v>
      </c>
      <c r="AO807" s="37" t="e">
        <f>IF($E807="ST",VALUE(TEXT(('TOX and EXPO INPUTS'!$F$15/AM807),"0.0E+00")),IF($E807="IT",VALUE(TEXT(('TOX and EXPO INPUTS'!$F$18/AM807),"0.0E+00"))))</f>
        <v>#DIV/0!</v>
      </c>
      <c r="AP807" s="42" t="e">
        <f t="shared" si="385"/>
        <v>#DIV/0!</v>
      </c>
      <c r="AQ807" s="37" t="e">
        <f t="shared" si="386"/>
        <v>#DIV/0!</v>
      </c>
      <c r="AR807" s="37" t="e">
        <f t="shared" si="387"/>
        <v>#DIV/0!</v>
      </c>
      <c r="AS807" s="37" t="e">
        <f t="shared" si="388"/>
        <v>#DIV/0!</v>
      </c>
      <c r="AT807" s="37" t="e">
        <f t="shared" si="389"/>
        <v>#DIV/0!</v>
      </c>
      <c r="AU807" s="37" t="e">
        <f t="shared" si="390"/>
        <v>#DIV/0!</v>
      </c>
      <c r="AV807" s="42" t="e">
        <f t="shared" si="391"/>
        <v>#DIV/0!</v>
      </c>
      <c r="AW807" s="37" t="e">
        <f t="shared" si="392"/>
        <v>#DIV/0!</v>
      </c>
      <c r="AX807" s="37" t="e">
        <f t="shared" si="393"/>
        <v>#DIV/0!</v>
      </c>
      <c r="AY807" s="37" t="e">
        <f t="shared" si="394"/>
        <v>#DIV/0!</v>
      </c>
      <c r="AZ807" s="37" t="e">
        <f t="shared" si="395"/>
        <v>#DIV/0!</v>
      </c>
      <c r="BA807" s="37" t="e">
        <f t="shared" si="396"/>
        <v>#DIV/0!</v>
      </c>
      <c r="BB807" s="42" t="e">
        <f>IF($E807="ST",VALUE(TEXT((1/(('TOX and EXPO INPUTS'!$F$9/AG807)+('TOX and EXPO INPUTS'!$F$17/AN807))),"0.0E+00")),IF($E807="IT",VALUE(TEXT((1/(('TOX and EXPO INPUTS'!$F$12/AG807)+('TOX and EXPO INPUTS'!$F$20/AN807))),"0.0E+00"))))</f>
        <v>#DIV/0!</v>
      </c>
      <c r="BC807" s="37" t="e">
        <f>IF($E807="ST",VALUE(TEXT((1/(('TOX and EXPO INPUTS'!$F$9/AH807)+('TOX and EXPO INPUTS'!$F$17/AN807))),"0.0E+00")),IF($E807="IT",VALUE(TEXT((1/(('TOX and EXPO INPUTS'!$F$12/AH807)+('TOX and EXPO INPUTS'!$F$20/AN807))),"0.0E+00"))))</f>
        <v>#DIV/0!</v>
      </c>
      <c r="BD807" s="37" t="e">
        <f>IF($E807="ST",VALUE(TEXT((1/(('TOX and EXPO INPUTS'!$F$9/AI807)+('TOX and EXPO INPUTS'!$F$17/AN807))),"0.0E+00")),IF($E807="IT",VALUE(TEXT((1/(('TOX and EXPO INPUTS'!$F$12/AI807)+('TOX and EXPO INPUTS'!$F$20/AN807))),"0.0E+00"))))</f>
        <v>#DIV/0!</v>
      </c>
      <c r="BE807" s="37" t="e">
        <f>IF($E807="ST",VALUE(TEXT((1/(('TOX and EXPO INPUTS'!$F$9/AG807)+('TOX and EXPO INPUTS'!$F$17/AO807))),"0.0E+00")),IF($E807="IT",VALUE(TEXT((1/(('TOX and EXPO INPUTS'!$F$12/AG807)+('TOX and EXPO INPUTS'!$F$20/AO807))),"0.0E+00"))))</f>
        <v>#DIV/0!</v>
      </c>
      <c r="BF807" s="37" t="e">
        <f>IF($E807="ST",VALUE(TEXT((1/(('TOX and EXPO INPUTS'!$F$9/AH807)+('TOX and EXPO INPUTS'!$F$17/AO807))),"0.0E+00")),IF($E807="IT",VALUE(TEXT((1/(('TOX and EXPO INPUTS'!$F$12/AH807)+('TOX and EXPO INPUTS'!$F$20/AO807))),"0.0E+00"))))</f>
        <v>#DIV/0!</v>
      </c>
      <c r="BG807" s="37" t="e">
        <f>IF($E807="ST",VALUE(TEXT((1/(('TOX and EXPO INPUTS'!$F$9/AI807)+('TOX and EXPO INPUTS'!$F$17/AO807))),"0.0E+00")),IF($E807="IT",VALUE(TEXT((1/(('TOX and EXPO INPUTS'!$F$12/AI807)+('TOX and EXPO INPUTS'!$F$20/AO807))),"0.0E+00"))))</f>
        <v>#DIV/0!</v>
      </c>
      <c r="BH807" s="42" t="e">
        <f>VALUE(TEXT((AD807*$T807/365*'TOX and EXPO INPUTS'!$E$33/'TOX and EXPO INPUTS'!$E$34),"0.00E+00"))</f>
        <v>#DIV/0!</v>
      </c>
      <c r="BI807" s="37" t="e">
        <f>VALUE(TEXT((AE807*$T807/365*'TOX and EXPO INPUTS'!$E$33/'TOX and EXPO INPUTS'!$E$34),"0.00E+00"))</f>
        <v>#DIV/0!</v>
      </c>
      <c r="BJ807" s="37" t="e">
        <f>VALUE(TEXT((AF807*$T807/365*'TOX and EXPO INPUTS'!$E$33/'TOX and EXPO INPUTS'!$E$34),"0.00E+00"))</f>
        <v>#DIV/0!</v>
      </c>
      <c r="BK807" s="42" t="e">
        <f>VALUE(TEXT((AD807*$U807/365*'TOX and EXPO INPUTS'!$E$33/'TOX and EXPO INPUTS'!$E$34),"0.00E+00"))</f>
        <v>#DIV/0!</v>
      </c>
      <c r="BL807" s="37" t="e">
        <f>VALUE(TEXT((AE807*$U807/365*'TOX and EXPO INPUTS'!$E$33/'TOX and EXPO INPUTS'!$E$34),"0.00E+00"))</f>
        <v>#DIV/0!</v>
      </c>
      <c r="BM807" s="37" t="e">
        <f>VALUE(TEXT((AF807*$U807/365*'TOX and EXPO INPUTS'!$E$33/'TOX and EXPO INPUTS'!$E$34),"0.00E+00"))</f>
        <v>#DIV/0!</v>
      </c>
      <c r="BN807" s="42" t="e">
        <f>VALUE(TEXT((AL807*$T807/365*'TOX and EXPO INPUTS'!$E$33/'TOX and EXPO INPUTS'!$E$34),"0.00E+00"))</f>
        <v>#DIV/0!</v>
      </c>
      <c r="BO807" s="37" t="e">
        <f>VALUE(TEXT((AM807*$T807/365*'TOX and EXPO INPUTS'!$E$33/'TOX and EXPO INPUTS'!$E$34),"0.00E+00"))</f>
        <v>#DIV/0!</v>
      </c>
      <c r="BP807" s="42" t="e">
        <f>VALUE(TEXT((AL807*$U807/365*'TOX and EXPO INPUTS'!$E$33/'TOX and EXPO INPUTS'!$E$34),"0.00E+00"))</f>
        <v>#DIV/0!</v>
      </c>
      <c r="BQ807" s="37" t="e">
        <f>VALUE(TEXT((AM807*$U807/365*'TOX and EXPO INPUTS'!$E$33/'TOX and EXPO INPUTS'!$E$34),"0.00E+00"))</f>
        <v>#DIV/0!</v>
      </c>
      <c r="BR807" s="42" t="e">
        <f>VALUE(TEXT((AP807*$T807/365*'TOX and EXPO INPUTS'!$E$33/'TOX and EXPO INPUTS'!$E$34),"0.00E+00"))</f>
        <v>#DIV/0!</v>
      </c>
      <c r="BS807" s="37" t="e">
        <f>VALUE(TEXT((AQ807*$T807/365*'TOX and EXPO INPUTS'!$E$33/'TOX and EXPO INPUTS'!$E$34),"0.00E+00"))</f>
        <v>#DIV/0!</v>
      </c>
      <c r="BT807" s="37" t="e">
        <f>VALUE(TEXT((AR807*$T807/365*'TOX and EXPO INPUTS'!$E$33/'TOX and EXPO INPUTS'!$E$34),"0.00E+00"))</f>
        <v>#DIV/0!</v>
      </c>
      <c r="BU807" s="37" t="e">
        <f>VALUE(TEXT((AS807*$T807/365*'TOX and EXPO INPUTS'!$E$33/'TOX and EXPO INPUTS'!$E$34),"0.00E+00"))</f>
        <v>#DIV/0!</v>
      </c>
      <c r="BV807" s="37" t="e">
        <f>VALUE(TEXT((AT807*$T807/365*'TOX and EXPO INPUTS'!$E$33/'TOX and EXPO INPUTS'!$E$34),"0.00E+00"))</f>
        <v>#DIV/0!</v>
      </c>
      <c r="BW807" s="37" t="e">
        <f>VALUE(TEXT((AU807*$T807/365*'TOX and EXPO INPUTS'!$E$33/'TOX and EXPO INPUTS'!$E$34),"0.00E+00"))</f>
        <v>#DIV/0!</v>
      </c>
      <c r="BX807" s="42" t="e">
        <f>VALUE(TEXT((AP807*$U807/365*'TOX and EXPO INPUTS'!$E$33/'TOX and EXPO INPUTS'!$E$34),"0.00E+00"))</f>
        <v>#DIV/0!</v>
      </c>
      <c r="BY807" s="37" t="e">
        <f>VALUE(TEXT((AQ807*$U807/365*'TOX and EXPO INPUTS'!$E$33/'TOX and EXPO INPUTS'!$E$34),"0.00E+00"))</f>
        <v>#DIV/0!</v>
      </c>
      <c r="BZ807" s="37" t="e">
        <f>VALUE(TEXT((AR807*$U807/365*'TOX and EXPO INPUTS'!$E$33/'TOX and EXPO INPUTS'!$E$34),"0.00E+00"))</f>
        <v>#DIV/0!</v>
      </c>
      <c r="CA807" s="37" t="e">
        <f>VALUE(TEXT((AS807*$U807/365*'TOX and EXPO INPUTS'!$E$33/'TOX and EXPO INPUTS'!$E$34),"0.00E+00"))</f>
        <v>#DIV/0!</v>
      </c>
      <c r="CB807" s="37" t="e">
        <f>VALUE(TEXT((AT807*$U807/365*'TOX and EXPO INPUTS'!$E$33/'TOX and EXPO INPUTS'!$E$34),"0.00E+00"))</f>
        <v>#DIV/0!</v>
      </c>
      <c r="CC807" s="37" t="e">
        <f>VALUE(TEXT((AU807*$U807/365*'TOX and EXPO INPUTS'!$E$33/'TOX and EXPO INPUTS'!$E$34),"0.00E+00"))</f>
        <v>#DIV/0!</v>
      </c>
      <c r="CD807" s="58" t="e">
        <f>VALUE(TEXT((BR807*'TOX and EXPO INPUTS'!$F$23),"0.00E+00"))</f>
        <v>#DIV/0!</v>
      </c>
      <c r="CE807" s="57" t="e">
        <f>VALUE(TEXT((BS807*'TOX and EXPO INPUTS'!$F$23),"0.00E+00"))</f>
        <v>#DIV/0!</v>
      </c>
      <c r="CF807" s="57" t="e">
        <f>VALUE(TEXT((BT807*'TOX and EXPO INPUTS'!$F$23),"0.00E+00"))</f>
        <v>#DIV/0!</v>
      </c>
      <c r="CG807" s="57" t="e">
        <f>VALUE(TEXT((BU807*'TOX and EXPO INPUTS'!$F$23),"0.00E+00"))</f>
        <v>#DIV/0!</v>
      </c>
      <c r="CH807" s="57" t="e">
        <f>VALUE(TEXT((BV807*'TOX and EXPO INPUTS'!$F$23),"0.00E+00"))</f>
        <v>#DIV/0!</v>
      </c>
      <c r="CI807" s="57" t="e">
        <f>VALUE(TEXT((BW807*'TOX and EXPO INPUTS'!$F$23),"0.00E+00"))</f>
        <v>#DIV/0!</v>
      </c>
      <c r="CJ807" s="58" t="e">
        <f>VALUE(TEXT((BX807*'TOX and EXPO INPUTS'!$F$23),"0.00E+00"))</f>
        <v>#DIV/0!</v>
      </c>
      <c r="CK807" s="57" t="e">
        <f>VALUE(TEXT((BY807*'TOX and EXPO INPUTS'!$F$23),"0.00E+00"))</f>
        <v>#DIV/0!</v>
      </c>
      <c r="CL807" s="57" t="e">
        <f>VALUE(TEXT((BZ807*'TOX and EXPO INPUTS'!$F$23),"0.00E+00"))</f>
        <v>#DIV/0!</v>
      </c>
      <c r="CM807" s="57" t="e">
        <f>VALUE(TEXT((CA807*'TOX and EXPO INPUTS'!$F$23),"0.00E+00"))</f>
        <v>#DIV/0!</v>
      </c>
      <c r="CN807" s="57" t="e">
        <f>VALUE(TEXT((CB807*'TOX and EXPO INPUTS'!$F$23),"0.00E+00"))</f>
        <v>#DIV/0!</v>
      </c>
      <c r="CO807" s="57" t="e">
        <f>VALUE(TEXT((CC807*'TOX and EXPO INPUTS'!$F$23),"0.00E+00"))</f>
        <v>#DIV/0!</v>
      </c>
      <c r="CP807" s="38" t="s">
        <v>106</v>
      </c>
      <c r="CQ807" s="34" t="s">
        <v>107</v>
      </c>
      <c r="CR807" s="34" t="s">
        <v>108</v>
      </c>
      <c r="CS807" s="39" t="s">
        <v>109</v>
      </c>
    </row>
    <row r="808" spans="1:97" ht="48" customHeight="1" x14ac:dyDescent="0.25">
      <c r="A808" s="34" t="s">
        <v>98</v>
      </c>
      <c r="B808" s="34" t="s">
        <v>99</v>
      </c>
      <c r="C808" s="34" t="s">
        <v>100</v>
      </c>
      <c r="D808" s="34" t="s">
        <v>442</v>
      </c>
      <c r="E808" s="39" t="s">
        <v>102</v>
      </c>
      <c r="F808" s="40" t="s">
        <v>186</v>
      </c>
      <c r="G808" s="43"/>
      <c r="H808" s="36" t="s">
        <v>104</v>
      </c>
      <c r="I808" s="67"/>
      <c r="J808" s="36" t="s">
        <v>105</v>
      </c>
      <c r="K808" s="100">
        <f>VLOOKUP(F808,'Amount Seed Planted_variables'!$A$3:$I$74,2,0)</f>
        <v>1920</v>
      </c>
      <c r="L808" s="100">
        <f>VLOOKUP(F808,'Amount Seed Planted_variables'!$A$3:$I$74,3,0)</f>
        <v>6400</v>
      </c>
      <c r="M808" s="36">
        <f t="shared" si="414"/>
        <v>0</v>
      </c>
      <c r="N808" s="35">
        <f t="shared" si="415"/>
        <v>0</v>
      </c>
      <c r="O808" s="101">
        <v>339500</v>
      </c>
      <c r="P808" s="93">
        <f>VLOOKUP(F808,'Amount Seed Planted_variables'!$A$3:$I$74,4,0)</f>
        <v>11616</v>
      </c>
      <c r="Q808" s="93">
        <f>VLOOKUP(F808,'Amount Seed Planted_variables'!$A$3:$I$74,7,0)</f>
        <v>80</v>
      </c>
      <c r="R808" s="93">
        <f>VLOOKUP(F808,'Amount Seed Planted_variables'!$A$3:$I$74,8,0)</f>
        <v>929280</v>
      </c>
      <c r="S808" s="87" t="str">
        <f t="shared" si="411"/>
        <v>NA</v>
      </c>
      <c r="T808" s="35">
        <v>10</v>
      </c>
      <c r="U808" s="35">
        <v>30</v>
      </c>
      <c r="V808" s="41">
        <v>3994</v>
      </c>
      <c r="W808" s="35">
        <v>797</v>
      </c>
      <c r="X808" s="35">
        <v>530</v>
      </c>
      <c r="Y808" s="41">
        <v>66</v>
      </c>
      <c r="Z808" s="35">
        <f t="shared" si="397"/>
        <v>6.6000000000000005</v>
      </c>
      <c r="AA808" s="42">
        <f t="shared" si="417"/>
        <v>0</v>
      </c>
      <c r="AB808" s="37">
        <f t="shared" si="418"/>
        <v>0</v>
      </c>
      <c r="AC808" s="37">
        <f t="shared" si="419"/>
        <v>0</v>
      </c>
      <c r="AD808" s="42" t="e">
        <f>VALUE(TEXT(((AA808*'TOX and EXPO INPUTS'!$F$13)/'TOX and EXPO INPUTS'!$E$27),"0.00E+00"))</f>
        <v>#DIV/0!</v>
      </c>
      <c r="AE808" s="37" t="e">
        <f>VALUE(TEXT(((AB808*'TOX and EXPO INPUTS'!$F$13)/'TOX and EXPO INPUTS'!$E$27),"0.00E+00"))</f>
        <v>#DIV/0!</v>
      </c>
      <c r="AF808" s="37" t="e">
        <f>VALUE(TEXT(((AC808*'TOX and EXPO INPUTS'!$F$13)/'TOX and EXPO INPUTS'!$E$27),"0.00E+00"))</f>
        <v>#DIV/0!</v>
      </c>
      <c r="AG808" s="42" t="e">
        <f>IF($E808="ST",VALUE(TEXT(('TOX and EXPO INPUTS'!$F$7/AD808),"0.0E+00")),IF($E808="IT",VALUE(TEXT(('TOX and EXPO INPUTS'!$F$10/AD808),"0.0E+00"))))</f>
        <v>#DIV/0!</v>
      </c>
      <c r="AH808" s="37" t="e">
        <f>IF($E808="ST",VALUE(TEXT(('TOX and EXPO INPUTS'!$F$7/AE808),"0.0E+00")),IF($E808="IT",VALUE(TEXT(('TOX and EXPO INPUTS'!$F$10/AE808),"0.0E+00"))))</f>
        <v>#DIV/0!</v>
      </c>
      <c r="AI808" s="37" t="e">
        <f>IF($E808="ST",VALUE(TEXT(('TOX and EXPO INPUTS'!$F$7/AF808),"0.0E+00")),IF($E808="IT",VALUE(TEXT(('TOX and EXPO INPUTS'!$F$10/AF808),"0.0E+00"))))</f>
        <v>#DIV/0!</v>
      </c>
      <c r="AJ808" s="42">
        <f t="shared" si="412"/>
        <v>0</v>
      </c>
      <c r="AK808" s="37">
        <f t="shared" si="413"/>
        <v>0</v>
      </c>
      <c r="AL808" s="42" t="e">
        <f>VALUE(TEXT(((AJ808*'TOX and EXPO INPUTS'!$F$21)/'TOX and EXPO INPUTS'!$E$29),"0.00E+00"))</f>
        <v>#DIV/0!</v>
      </c>
      <c r="AM808" s="37" t="e">
        <f>VALUE(TEXT(((AK808*'TOX and EXPO INPUTS'!$F$21)/'TOX and EXPO INPUTS'!$E$29),"0.00E+00"))</f>
        <v>#DIV/0!</v>
      </c>
      <c r="AN808" s="42" t="e">
        <f>IF($E808="ST",VALUE(TEXT(('TOX and EXPO INPUTS'!$F$15/AL808),"0.0E+00")),IF($E808="IT",VALUE(TEXT(('TOX and EXPO INPUTS'!$F$18/AL808),"0.0E+00"))))</f>
        <v>#DIV/0!</v>
      </c>
      <c r="AO808" s="37" t="e">
        <f>IF($E808="ST",VALUE(TEXT(('TOX and EXPO INPUTS'!$F$15/AM808),"0.0E+00")),IF($E808="IT",VALUE(TEXT(('TOX and EXPO INPUTS'!$F$18/AM808),"0.0E+00"))))</f>
        <v>#DIV/0!</v>
      </c>
      <c r="AP808" s="42" t="e">
        <f t="shared" si="385"/>
        <v>#DIV/0!</v>
      </c>
      <c r="AQ808" s="37" t="e">
        <f t="shared" si="386"/>
        <v>#DIV/0!</v>
      </c>
      <c r="AR808" s="37" t="e">
        <f t="shared" si="387"/>
        <v>#DIV/0!</v>
      </c>
      <c r="AS808" s="37" t="e">
        <f t="shared" si="388"/>
        <v>#DIV/0!</v>
      </c>
      <c r="AT808" s="37" t="e">
        <f t="shared" si="389"/>
        <v>#DIV/0!</v>
      </c>
      <c r="AU808" s="37" t="e">
        <f t="shared" si="390"/>
        <v>#DIV/0!</v>
      </c>
      <c r="AV808" s="42" t="e">
        <f t="shared" si="391"/>
        <v>#DIV/0!</v>
      </c>
      <c r="AW808" s="37" t="e">
        <f t="shared" si="392"/>
        <v>#DIV/0!</v>
      </c>
      <c r="AX808" s="37" t="e">
        <f t="shared" si="393"/>
        <v>#DIV/0!</v>
      </c>
      <c r="AY808" s="37" t="e">
        <f t="shared" si="394"/>
        <v>#DIV/0!</v>
      </c>
      <c r="AZ808" s="37" t="e">
        <f t="shared" si="395"/>
        <v>#DIV/0!</v>
      </c>
      <c r="BA808" s="37" t="e">
        <f t="shared" si="396"/>
        <v>#DIV/0!</v>
      </c>
      <c r="BB808" s="42" t="e">
        <f>IF($E808="ST",VALUE(TEXT((1/(('TOX and EXPO INPUTS'!$F$9/AG808)+('TOX and EXPO INPUTS'!$F$17/AN808))),"0.0E+00")),IF($E808="IT",VALUE(TEXT((1/(('TOX and EXPO INPUTS'!$F$12/AG808)+('TOX and EXPO INPUTS'!$F$20/AN808))),"0.0E+00"))))</f>
        <v>#DIV/0!</v>
      </c>
      <c r="BC808" s="37" t="e">
        <f>IF($E808="ST",VALUE(TEXT((1/(('TOX and EXPO INPUTS'!$F$9/AH808)+('TOX and EXPO INPUTS'!$F$17/AN808))),"0.0E+00")),IF($E808="IT",VALUE(TEXT((1/(('TOX and EXPO INPUTS'!$F$12/AH808)+('TOX and EXPO INPUTS'!$F$20/AN808))),"0.0E+00"))))</f>
        <v>#DIV/0!</v>
      </c>
      <c r="BD808" s="37" t="e">
        <f>IF($E808="ST",VALUE(TEXT((1/(('TOX and EXPO INPUTS'!$F$9/AI808)+('TOX and EXPO INPUTS'!$F$17/AN808))),"0.0E+00")),IF($E808="IT",VALUE(TEXT((1/(('TOX and EXPO INPUTS'!$F$12/AI808)+('TOX and EXPO INPUTS'!$F$20/AN808))),"0.0E+00"))))</f>
        <v>#DIV/0!</v>
      </c>
      <c r="BE808" s="37" t="e">
        <f>IF($E808="ST",VALUE(TEXT((1/(('TOX and EXPO INPUTS'!$F$9/AG808)+('TOX and EXPO INPUTS'!$F$17/AO808))),"0.0E+00")),IF($E808="IT",VALUE(TEXT((1/(('TOX and EXPO INPUTS'!$F$12/AG808)+('TOX and EXPO INPUTS'!$F$20/AO808))),"0.0E+00"))))</f>
        <v>#DIV/0!</v>
      </c>
      <c r="BF808" s="37" t="e">
        <f>IF($E808="ST",VALUE(TEXT((1/(('TOX and EXPO INPUTS'!$F$9/AH808)+('TOX and EXPO INPUTS'!$F$17/AO808))),"0.0E+00")),IF($E808="IT",VALUE(TEXT((1/(('TOX and EXPO INPUTS'!$F$12/AH808)+('TOX and EXPO INPUTS'!$F$20/AO808))),"0.0E+00"))))</f>
        <v>#DIV/0!</v>
      </c>
      <c r="BG808" s="37" t="e">
        <f>IF($E808="ST",VALUE(TEXT((1/(('TOX and EXPO INPUTS'!$F$9/AI808)+('TOX and EXPO INPUTS'!$F$17/AO808))),"0.0E+00")),IF($E808="IT",VALUE(TEXT((1/(('TOX and EXPO INPUTS'!$F$12/AI808)+('TOX and EXPO INPUTS'!$F$20/AO808))),"0.0E+00"))))</f>
        <v>#DIV/0!</v>
      </c>
      <c r="BH808" s="42" t="e">
        <f>VALUE(TEXT((AD808*$T808/365*'TOX and EXPO INPUTS'!$E$33/'TOX and EXPO INPUTS'!$E$34),"0.00E+00"))</f>
        <v>#DIV/0!</v>
      </c>
      <c r="BI808" s="37" t="e">
        <f>VALUE(TEXT((AE808*$T808/365*'TOX and EXPO INPUTS'!$E$33/'TOX and EXPO INPUTS'!$E$34),"0.00E+00"))</f>
        <v>#DIV/0!</v>
      </c>
      <c r="BJ808" s="37" t="e">
        <f>VALUE(TEXT((AF808*$T808/365*'TOX and EXPO INPUTS'!$E$33/'TOX and EXPO INPUTS'!$E$34),"0.00E+00"))</f>
        <v>#DIV/0!</v>
      </c>
      <c r="BK808" s="42" t="e">
        <f>VALUE(TEXT((AD808*$U808/365*'TOX and EXPO INPUTS'!$E$33/'TOX and EXPO INPUTS'!$E$34),"0.00E+00"))</f>
        <v>#DIV/0!</v>
      </c>
      <c r="BL808" s="37" t="e">
        <f>VALUE(TEXT((AE808*$U808/365*'TOX and EXPO INPUTS'!$E$33/'TOX and EXPO INPUTS'!$E$34),"0.00E+00"))</f>
        <v>#DIV/0!</v>
      </c>
      <c r="BM808" s="37" t="e">
        <f>VALUE(TEXT((AF808*$U808/365*'TOX and EXPO INPUTS'!$E$33/'TOX and EXPO INPUTS'!$E$34),"0.00E+00"))</f>
        <v>#DIV/0!</v>
      </c>
      <c r="BN808" s="42" t="e">
        <f>VALUE(TEXT((AL808*$T808/365*'TOX and EXPO INPUTS'!$E$33/'TOX and EXPO INPUTS'!$E$34),"0.00E+00"))</f>
        <v>#DIV/0!</v>
      </c>
      <c r="BO808" s="37" t="e">
        <f>VALUE(TEXT((AM808*$T808/365*'TOX and EXPO INPUTS'!$E$33/'TOX and EXPO INPUTS'!$E$34),"0.00E+00"))</f>
        <v>#DIV/0!</v>
      </c>
      <c r="BP808" s="42" t="e">
        <f>VALUE(TEXT((AL808*$U808/365*'TOX and EXPO INPUTS'!$E$33/'TOX and EXPO INPUTS'!$E$34),"0.00E+00"))</f>
        <v>#DIV/0!</v>
      </c>
      <c r="BQ808" s="37" t="e">
        <f>VALUE(TEXT((AM808*$U808/365*'TOX and EXPO INPUTS'!$E$33/'TOX and EXPO INPUTS'!$E$34),"0.00E+00"))</f>
        <v>#DIV/0!</v>
      </c>
      <c r="BR808" s="42" t="e">
        <f>VALUE(TEXT((AP808*$T808/365*'TOX and EXPO INPUTS'!$E$33/'TOX and EXPO INPUTS'!$E$34),"0.00E+00"))</f>
        <v>#DIV/0!</v>
      </c>
      <c r="BS808" s="37" t="e">
        <f>VALUE(TEXT((AQ808*$T808/365*'TOX and EXPO INPUTS'!$E$33/'TOX and EXPO INPUTS'!$E$34),"0.00E+00"))</f>
        <v>#DIV/0!</v>
      </c>
      <c r="BT808" s="37" t="e">
        <f>VALUE(TEXT((AR808*$T808/365*'TOX and EXPO INPUTS'!$E$33/'TOX and EXPO INPUTS'!$E$34),"0.00E+00"))</f>
        <v>#DIV/0!</v>
      </c>
      <c r="BU808" s="37" t="e">
        <f>VALUE(TEXT((AS808*$T808/365*'TOX and EXPO INPUTS'!$E$33/'TOX and EXPO INPUTS'!$E$34),"0.00E+00"))</f>
        <v>#DIV/0!</v>
      </c>
      <c r="BV808" s="37" t="e">
        <f>VALUE(TEXT((AT808*$T808/365*'TOX and EXPO INPUTS'!$E$33/'TOX and EXPO INPUTS'!$E$34),"0.00E+00"))</f>
        <v>#DIV/0!</v>
      </c>
      <c r="BW808" s="37" t="e">
        <f>VALUE(TEXT((AU808*$T808/365*'TOX and EXPO INPUTS'!$E$33/'TOX and EXPO INPUTS'!$E$34),"0.00E+00"))</f>
        <v>#DIV/0!</v>
      </c>
      <c r="BX808" s="42" t="e">
        <f>VALUE(TEXT((AP808*$U808/365*'TOX and EXPO INPUTS'!$E$33/'TOX and EXPO INPUTS'!$E$34),"0.00E+00"))</f>
        <v>#DIV/0!</v>
      </c>
      <c r="BY808" s="37" t="e">
        <f>VALUE(TEXT((AQ808*$U808/365*'TOX and EXPO INPUTS'!$E$33/'TOX and EXPO INPUTS'!$E$34),"0.00E+00"))</f>
        <v>#DIV/0!</v>
      </c>
      <c r="BZ808" s="37" t="e">
        <f>VALUE(TEXT((AR808*$U808/365*'TOX and EXPO INPUTS'!$E$33/'TOX and EXPO INPUTS'!$E$34),"0.00E+00"))</f>
        <v>#DIV/0!</v>
      </c>
      <c r="CA808" s="37" t="e">
        <f>VALUE(TEXT((AS808*$U808/365*'TOX and EXPO INPUTS'!$E$33/'TOX and EXPO INPUTS'!$E$34),"0.00E+00"))</f>
        <v>#DIV/0!</v>
      </c>
      <c r="CB808" s="37" t="e">
        <f>VALUE(TEXT((AT808*$U808/365*'TOX and EXPO INPUTS'!$E$33/'TOX and EXPO INPUTS'!$E$34),"0.00E+00"))</f>
        <v>#DIV/0!</v>
      </c>
      <c r="CC808" s="37" t="e">
        <f>VALUE(TEXT((AU808*$U808/365*'TOX and EXPO INPUTS'!$E$33/'TOX and EXPO INPUTS'!$E$34),"0.00E+00"))</f>
        <v>#DIV/0!</v>
      </c>
      <c r="CD808" s="58" t="e">
        <f>VALUE(TEXT((BR808*'TOX and EXPO INPUTS'!$F$23),"0.00E+00"))</f>
        <v>#DIV/0!</v>
      </c>
      <c r="CE808" s="57" t="e">
        <f>VALUE(TEXT((BS808*'TOX and EXPO INPUTS'!$F$23),"0.00E+00"))</f>
        <v>#DIV/0!</v>
      </c>
      <c r="CF808" s="57" t="e">
        <f>VALUE(TEXT((BT808*'TOX and EXPO INPUTS'!$F$23),"0.00E+00"))</f>
        <v>#DIV/0!</v>
      </c>
      <c r="CG808" s="57" t="e">
        <f>VALUE(TEXT((BU808*'TOX and EXPO INPUTS'!$F$23),"0.00E+00"))</f>
        <v>#DIV/0!</v>
      </c>
      <c r="CH808" s="57" t="e">
        <f>VALUE(TEXT((BV808*'TOX and EXPO INPUTS'!$F$23),"0.00E+00"))</f>
        <v>#DIV/0!</v>
      </c>
      <c r="CI808" s="57" t="e">
        <f>VALUE(TEXT((BW808*'TOX and EXPO INPUTS'!$F$23),"0.00E+00"))</f>
        <v>#DIV/0!</v>
      </c>
      <c r="CJ808" s="58" t="e">
        <f>VALUE(TEXT((BX808*'TOX and EXPO INPUTS'!$F$23),"0.00E+00"))</f>
        <v>#DIV/0!</v>
      </c>
      <c r="CK808" s="57" t="e">
        <f>VALUE(TEXT((BY808*'TOX and EXPO INPUTS'!$F$23),"0.00E+00"))</f>
        <v>#DIV/0!</v>
      </c>
      <c r="CL808" s="57" t="e">
        <f>VALUE(TEXT((BZ808*'TOX and EXPO INPUTS'!$F$23),"0.00E+00"))</f>
        <v>#DIV/0!</v>
      </c>
      <c r="CM808" s="57" t="e">
        <f>VALUE(TEXT((CA808*'TOX and EXPO INPUTS'!$F$23),"0.00E+00"))</f>
        <v>#DIV/0!</v>
      </c>
      <c r="CN808" s="57" t="e">
        <f>VALUE(TEXT((CB808*'TOX and EXPO INPUTS'!$F$23),"0.00E+00"))</f>
        <v>#DIV/0!</v>
      </c>
      <c r="CO808" s="57" t="e">
        <f>VALUE(TEXT((CC808*'TOX and EXPO INPUTS'!$F$23),"0.00E+00"))</f>
        <v>#DIV/0!</v>
      </c>
      <c r="CP808" s="38" t="s">
        <v>106</v>
      </c>
      <c r="CQ808" s="34" t="s">
        <v>107</v>
      </c>
      <c r="CR808" s="34" t="s">
        <v>108</v>
      </c>
      <c r="CS808" s="39" t="s">
        <v>109</v>
      </c>
    </row>
    <row r="809" spans="1:97" ht="48" customHeight="1" x14ac:dyDescent="0.25">
      <c r="A809" s="34" t="s">
        <v>98</v>
      </c>
      <c r="B809" s="34" t="s">
        <v>99</v>
      </c>
      <c r="C809" s="34" t="s">
        <v>100</v>
      </c>
      <c r="D809" s="34" t="s">
        <v>101</v>
      </c>
      <c r="E809" s="39" t="s">
        <v>112</v>
      </c>
      <c r="F809" s="40" t="s">
        <v>186</v>
      </c>
      <c r="G809" s="43"/>
      <c r="H809" s="36" t="s">
        <v>104</v>
      </c>
      <c r="I809" s="67"/>
      <c r="J809" s="36" t="s">
        <v>105</v>
      </c>
      <c r="K809" s="100">
        <f>VLOOKUP(F809,'Amount Seed Planted_variables'!$A$3:$I$74,2,0)</f>
        <v>1920</v>
      </c>
      <c r="L809" s="100">
        <f>VLOOKUP(F809,'Amount Seed Planted_variables'!$A$3:$I$74,3,0)</f>
        <v>6400</v>
      </c>
      <c r="M809" s="36">
        <f t="shared" si="414"/>
        <v>0</v>
      </c>
      <c r="N809" s="35">
        <f t="shared" si="415"/>
        <v>0</v>
      </c>
      <c r="O809" s="101">
        <v>240000</v>
      </c>
      <c r="P809" s="93">
        <f>VLOOKUP(F809,'Amount Seed Planted_variables'!$A$3:$I$74,4,0)</f>
        <v>11616</v>
      </c>
      <c r="Q809" s="93">
        <f>VLOOKUP(F809,'Amount Seed Planted_variables'!$A$3:$I$74,7,0)</f>
        <v>80</v>
      </c>
      <c r="R809" s="93">
        <f>VLOOKUP(F809,'Amount Seed Planted_variables'!$A$3:$I$74,8,0)</f>
        <v>929280</v>
      </c>
      <c r="S809" s="87" t="str">
        <f t="shared" si="411"/>
        <v>NA</v>
      </c>
      <c r="T809" s="35">
        <v>10</v>
      </c>
      <c r="U809" s="35">
        <v>30</v>
      </c>
      <c r="V809" s="41">
        <v>349</v>
      </c>
      <c r="W809" s="35">
        <v>51.2</v>
      </c>
      <c r="X809" s="35">
        <v>42.2</v>
      </c>
      <c r="Y809" s="41">
        <v>1.2</v>
      </c>
      <c r="Z809" s="35">
        <f t="shared" si="397"/>
        <v>0.12</v>
      </c>
      <c r="AA809" s="42">
        <f t="shared" si="417"/>
        <v>0</v>
      </c>
      <c r="AB809" s="37">
        <f t="shared" si="418"/>
        <v>0</v>
      </c>
      <c r="AC809" s="37">
        <f t="shared" si="419"/>
        <v>0</v>
      </c>
      <c r="AD809" s="42" t="e">
        <f>VALUE(TEXT(((AA809*'TOX and EXPO INPUTS'!$F$13)/'TOX and EXPO INPUTS'!$E$27),"0.00E+00"))</f>
        <v>#DIV/0!</v>
      </c>
      <c r="AE809" s="37" t="e">
        <f>VALUE(TEXT(((AB809*'TOX and EXPO INPUTS'!$F$13)/'TOX and EXPO INPUTS'!$E$27),"0.00E+00"))</f>
        <v>#DIV/0!</v>
      </c>
      <c r="AF809" s="37" t="e">
        <f>VALUE(TEXT(((AC809*'TOX and EXPO INPUTS'!$F$13)/'TOX and EXPO INPUTS'!$E$27),"0.00E+00"))</f>
        <v>#DIV/0!</v>
      </c>
      <c r="AG809" s="42" t="e">
        <f>IF($E809="ST",VALUE(TEXT(('TOX and EXPO INPUTS'!$F$7/AD809),"0.0E+00")),IF($E809="IT",VALUE(TEXT(('TOX and EXPO INPUTS'!$F$10/AD809),"0.0E+00"))))</f>
        <v>#DIV/0!</v>
      </c>
      <c r="AH809" s="37" t="e">
        <f>IF($E809="ST",VALUE(TEXT(('TOX and EXPO INPUTS'!$F$7/AE809),"0.0E+00")),IF($E809="IT",VALUE(TEXT(('TOX and EXPO INPUTS'!$F$10/AE809),"0.0E+00"))))</f>
        <v>#DIV/0!</v>
      </c>
      <c r="AI809" s="37" t="e">
        <f>IF($E809="ST",VALUE(TEXT(('TOX and EXPO INPUTS'!$F$7/AF809),"0.0E+00")),IF($E809="IT",VALUE(TEXT(('TOX and EXPO INPUTS'!$F$10/AF809),"0.0E+00"))))</f>
        <v>#DIV/0!</v>
      </c>
      <c r="AJ809" s="42">
        <f t="shared" si="412"/>
        <v>0</v>
      </c>
      <c r="AK809" s="37">
        <f t="shared" si="413"/>
        <v>0</v>
      </c>
      <c r="AL809" s="42" t="e">
        <f>VALUE(TEXT(((AJ809*'TOX and EXPO INPUTS'!$F$21)/'TOX and EXPO INPUTS'!$E$29),"0.00E+00"))</f>
        <v>#DIV/0!</v>
      </c>
      <c r="AM809" s="37" t="e">
        <f>VALUE(TEXT(((AK809*'TOX and EXPO INPUTS'!$F$21)/'TOX and EXPO INPUTS'!$E$29),"0.00E+00"))</f>
        <v>#DIV/0!</v>
      </c>
      <c r="AN809" s="42" t="e">
        <f>IF($E809="ST",VALUE(TEXT(('TOX and EXPO INPUTS'!$F$15/AL809),"0.0E+00")),IF($E809="IT",VALUE(TEXT(('TOX and EXPO INPUTS'!$F$18/AL809),"0.0E+00"))))</f>
        <v>#DIV/0!</v>
      </c>
      <c r="AO809" s="37" t="e">
        <f>IF($E809="ST",VALUE(TEXT(('TOX and EXPO INPUTS'!$F$15/AM809),"0.0E+00")),IF($E809="IT",VALUE(TEXT(('TOX and EXPO INPUTS'!$F$18/AM809),"0.0E+00"))))</f>
        <v>#DIV/0!</v>
      </c>
      <c r="AP809" s="42" t="e">
        <f t="shared" si="385"/>
        <v>#DIV/0!</v>
      </c>
      <c r="AQ809" s="37" t="e">
        <f t="shared" si="386"/>
        <v>#DIV/0!</v>
      </c>
      <c r="AR809" s="37" t="e">
        <f t="shared" si="387"/>
        <v>#DIV/0!</v>
      </c>
      <c r="AS809" s="37" t="e">
        <f t="shared" si="388"/>
        <v>#DIV/0!</v>
      </c>
      <c r="AT809" s="37" t="e">
        <f t="shared" si="389"/>
        <v>#DIV/0!</v>
      </c>
      <c r="AU809" s="37" t="e">
        <f t="shared" si="390"/>
        <v>#DIV/0!</v>
      </c>
      <c r="AV809" s="42" t="e">
        <f t="shared" si="391"/>
        <v>#DIV/0!</v>
      </c>
      <c r="AW809" s="37" t="e">
        <f t="shared" si="392"/>
        <v>#DIV/0!</v>
      </c>
      <c r="AX809" s="37" t="e">
        <f t="shared" si="393"/>
        <v>#DIV/0!</v>
      </c>
      <c r="AY809" s="37" t="e">
        <f t="shared" si="394"/>
        <v>#DIV/0!</v>
      </c>
      <c r="AZ809" s="37" t="e">
        <f t="shared" si="395"/>
        <v>#DIV/0!</v>
      </c>
      <c r="BA809" s="37" t="e">
        <f t="shared" si="396"/>
        <v>#DIV/0!</v>
      </c>
      <c r="BB809" s="42" t="e">
        <f>IF($E809="ST",VALUE(TEXT((1/(('TOX and EXPO INPUTS'!$F$9/AG809)+('TOX and EXPO INPUTS'!$F$17/AN809))),"0.0E+00")),IF($E809="IT",VALUE(TEXT((1/(('TOX and EXPO INPUTS'!$F$12/AG809)+('TOX and EXPO INPUTS'!$F$20/AN809))),"0.0E+00"))))</f>
        <v>#DIV/0!</v>
      </c>
      <c r="BC809" s="37" t="e">
        <f>IF($E809="ST",VALUE(TEXT((1/(('TOX and EXPO INPUTS'!$F$9/AH809)+('TOX and EXPO INPUTS'!$F$17/AN809))),"0.0E+00")),IF($E809="IT",VALUE(TEXT((1/(('TOX and EXPO INPUTS'!$F$12/AH809)+('TOX and EXPO INPUTS'!$F$20/AN809))),"0.0E+00"))))</f>
        <v>#DIV/0!</v>
      </c>
      <c r="BD809" s="37" t="e">
        <f>IF($E809="ST",VALUE(TEXT((1/(('TOX and EXPO INPUTS'!$F$9/AI809)+('TOX and EXPO INPUTS'!$F$17/AN809))),"0.0E+00")),IF($E809="IT",VALUE(TEXT((1/(('TOX and EXPO INPUTS'!$F$12/AI809)+('TOX and EXPO INPUTS'!$F$20/AN809))),"0.0E+00"))))</f>
        <v>#DIV/0!</v>
      </c>
      <c r="BE809" s="37" t="e">
        <f>IF($E809="ST",VALUE(TEXT((1/(('TOX and EXPO INPUTS'!$F$9/AG809)+('TOX and EXPO INPUTS'!$F$17/AO809))),"0.0E+00")),IF($E809="IT",VALUE(TEXT((1/(('TOX and EXPO INPUTS'!$F$12/AG809)+('TOX and EXPO INPUTS'!$F$20/AO809))),"0.0E+00"))))</f>
        <v>#DIV/0!</v>
      </c>
      <c r="BF809" s="37" t="e">
        <f>IF($E809="ST",VALUE(TEXT((1/(('TOX and EXPO INPUTS'!$F$9/AH809)+('TOX and EXPO INPUTS'!$F$17/AO809))),"0.0E+00")),IF($E809="IT",VALUE(TEXT((1/(('TOX and EXPO INPUTS'!$F$12/AH809)+('TOX and EXPO INPUTS'!$F$20/AO809))),"0.0E+00"))))</f>
        <v>#DIV/0!</v>
      </c>
      <c r="BG809" s="37" t="e">
        <f>IF($E809="ST",VALUE(TEXT((1/(('TOX and EXPO INPUTS'!$F$9/AI809)+('TOX and EXPO INPUTS'!$F$17/AO809))),"0.0E+00")),IF($E809="IT",VALUE(TEXT((1/(('TOX and EXPO INPUTS'!$F$12/AI809)+('TOX and EXPO INPUTS'!$F$20/AO809))),"0.0E+00"))))</f>
        <v>#DIV/0!</v>
      </c>
      <c r="BH809" s="42" t="e">
        <f>VALUE(TEXT((AD809*$T809/365*'TOX and EXPO INPUTS'!$E$33/'TOX and EXPO INPUTS'!$E$34),"0.00E+00"))</f>
        <v>#DIV/0!</v>
      </c>
      <c r="BI809" s="37" t="e">
        <f>VALUE(TEXT((AE809*$T809/365*'TOX and EXPO INPUTS'!$E$33/'TOX and EXPO INPUTS'!$E$34),"0.00E+00"))</f>
        <v>#DIV/0!</v>
      </c>
      <c r="BJ809" s="37" t="e">
        <f>VALUE(TEXT((AF809*$T809/365*'TOX and EXPO INPUTS'!$E$33/'TOX and EXPO INPUTS'!$E$34),"0.00E+00"))</f>
        <v>#DIV/0!</v>
      </c>
      <c r="BK809" s="42" t="e">
        <f>VALUE(TEXT((AD809*$U809/365*'TOX and EXPO INPUTS'!$E$33/'TOX and EXPO INPUTS'!$E$34),"0.00E+00"))</f>
        <v>#DIV/0!</v>
      </c>
      <c r="BL809" s="37" t="e">
        <f>VALUE(TEXT((AE809*$U809/365*'TOX and EXPO INPUTS'!$E$33/'TOX and EXPO INPUTS'!$E$34),"0.00E+00"))</f>
        <v>#DIV/0!</v>
      </c>
      <c r="BM809" s="37" t="e">
        <f>VALUE(TEXT((AF809*$U809/365*'TOX and EXPO INPUTS'!$E$33/'TOX and EXPO INPUTS'!$E$34),"0.00E+00"))</f>
        <v>#DIV/0!</v>
      </c>
      <c r="BN809" s="42" t="e">
        <f>VALUE(TEXT((AL809*$T809/365*'TOX and EXPO INPUTS'!$E$33/'TOX and EXPO INPUTS'!$E$34),"0.00E+00"))</f>
        <v>#DIV/0!</v>
      </c>
      <c r="BO809" s="37" t="e">
        <f>VALUE(TEXT((AM809*$T809/365*'TOX and EXPO INPUTS'!$E$33/'TOX and EXPO INPUTS'!$E$34),"0.00E+00"))</f>
        <v>#DIV/0!</v>
      </c>
      <c r="BP809" s="42" t="e">
        <f>VALUE(TEXT((AL809*$U809/365*'TOX and EXPO INPUTS'!$E$33/'TOX and EXPO INPUTS'!$E$34),"0.00E+00"))</f>
        <v>#DIV/0!</v>
      </c>
      <c r="BQ809" s="37" t="e">
        <f>VALUE(TEXT((AM809*$U809/365*'TOX and EXPO INPUTS'!$E$33/'TOX and EXPO INPUTS'!$E$34),"0.00E+00"))</f>
        <v>#DIV/0!</v>
      </c>
      <c r="BR809" s="42" t="e">
        <f>VALUE(TEXT((AP809*$T809/365*'TOX and EXPO INPUTS'!$E$33/'TOX and EXPO INPUTS'!$E$34),"0.00E+00"))</f>
        <v>#DIV/0!</v>
      </c>
      <c r="BS809" s="37" t="e">
        <f>VALUE(TEXT((AQ809*$T809/365*'TOX and EXPO INPUTS'!$E$33/'TOX and EXPO INPUTS'!$E$34),"0.00E+00"))</f>
        <v>#DIV/0!</v>
      </c>
      <c r="BT809" s="37" t="e">
        <f>VALUE(TEXT((AR809*$T809/365*'TOX and EXPO INPUTS'!$E$33/'TOX and EXPO INPUTS'!$E$34),"0.00E+00"))</f>
        <v>#DIV/0!</v>
      </c>
      <c r="BU809" s="37" t="e">
        <f>VALUE(TEXT((AS809*$T809/365*'TOX and EXPO INPUTS'!$E$33/'TOX and EXPO INPUTS'!$E$34),"0.00E+00"))</f>
        <v>#DIV/0!</v>
      </c>
      <c r="BV809" s="37" t="e">
        <f>VALUE(TEXT((AT809*$T809/365*'TOX and EXPO INPUTS'!$E$33/'TOX and EXPO INPUTS'!$E$34),"0.00E+00"))</f>
        <v>#DIV/0!</v>
      </c>
      <c r="BW809" s="37" t="e">
        <f>VALUE(TEXT((AU809*$T809/365*'TOX and EXPO INPUTS'!$E$33/'TOX and EXPO INPUTS'!$E$34),"0.00E+00"))</f>
        <v>#DIV/0!</v>
      </c>
      <c r="BX809" s="42" t="e">
        <f>VALUE(TEXT((AP809*$U809/365*'TOX and EXPO INPUTS'!$E$33/'TOX and EXPO INPUTS'!$E$34),"0.00E+00"))</f>
        <v>#DIV/0!</v>
      </c>
      <c r="BY809" s="37" t="e">
        <f>VALUE(TEXT((AQ809*$U809/365*'TOX and EXPO INPUTS'!$E$33/'TOX and EXPO INPUTS'!$E$34),"0.00E+00"))</f>
        <v>#DIV/0!</v>
      </c>
      <c r="BZ809" s="37" t="e">
        <f>VALUE(TEXT((AR809*$U809/365*'TOX and EXPO INPUTS'!$E$33/'TOX and EXPO INPUTS'!$E$34),"0.00E+00"))</f>
        <v>#DIV/0!</v>
      </c>
      <c r="CA809" s="37" t="e">
        <f>VALUE(TEXT((AS809*$U809/365*'TOX and EXPO INPUTS'!$E$33/'TOX and EXPO INPUTS'!$E$34),"0.00E+00"))</f>
        <v>#DIV/0!</v>
      </c>
      <c r="CB809" s="37" t="e">
        <f>VALUE(TEXT((AT809*$U809/365*'TOX and EXPO INPUTS'!$E$33/'TOX and EXPO INPUTS'!$E$34),"0.00E+00"))</f>
        <v>#DIV/0!</v>
      </c>
      <c r="CC809" s="37" t="e">
        <f>VALUE(TEXT((AU809*$U809/365*'TOX and EXPO INPUTS'!$E$33/'TOX and EXPO INPUTS'!$E$34),"0.00E+00"))</f>
        <v>#DIV/0!</v>
      </c>
      <c r="CD809" s="58" t="e">
        <f>VALUE(TEXT((BR809*'TOX and EXPO INPUTS'!$F$23),"0.00E+00"))</f>
        <v>#DIV/0!</v>
      </c>
      <c r="CE809" s="57" t="e">
        <f>VALUE(TEXT((BS809*'TOX and EXPO INPUTS'!$F$23),"0.00E+00"))</f>
        <v>#DIV/0!</v>
      </c>
      <c r="CF809" s="57" t="e">
        <f>VALUE(TEXT((BT809*'TOX and EXPO INPUTS'!$F$23),"0.00E+00"))</f>
        <v>#DIV/0!</v>
      </c>
      <c r="CG809" s="57" t="e">
        <f>VALUE(TEXT((BU809*'TOX and EXPO INPUTS'!$F$23),"0.00E+00"))</f>
        <v>#DIV/0!</v>
      </c>
      <c r="CH809" s="57" t="e">
        <f>VALUE(TEXT((BV809*'TOX and EXPO INPUTS'!$F$23),"0.00E+00"))</f>
        <v>#DIV/0!</v>
      </c>
      <c r="CI809" s="57" t="e">
        <f>VALUE(TEXT((BW809*'TOX and EXPO INPUTS'!$F$23),"0.00E+00"))</f>
        <v>#DIV/0!</v>
      </c>
      <c r="CJ809" s="58" t="e">
        <f>VALUE(TEXT((BX809*'TOX and EXPO INPUTS'!$F$23),"0.00E+00"))</f>
        <v>#DIV/0!</v>
      </c>
      <c r="CK809" s="57" t="e">
        <f>VALUE(TEXT((BY809*'TOX and EXPO INPUTS'!$F$23),"0.00E+00"))</f>
        <v>#DIV/0!</v>
      </c>
      <c r="CL809" s="57" t="e">
        <f>VALUE(TEXT((BZ809*'TOX and EXPO INPUTS'!$F$23),"0.00E+00"))</f>
        <v>#DIV/0!</v>
      </c>
      <c r="CM809" s="57" t="e">
        <f>VALUE(TEXT((CA809*'TOX and EXPO INPUTS'!$F$23),"0.00E+00"))</f>
        <v>#DIV/0!</v>
      </c>
      <c r="CN809" s="57" t="e">
        <f>VALUE(TEXT((CB809*'TOX and EXPO INPUTS'!$F$23),"0.00E+00"))</f>
        <v>#DIV/0!</v>
      </c>
      <c r="CO809" s="57" t="e">
        <f>VALUE(TEXT((CC809*'TOX and EXPO INPUTS'!$F$23),"0.00E+00"))</f>
        <v>#DIV/0!</v>
      </c>
      <c r="CP809" s="38" t="s">
        <v>106</v>
      </c>
      <c r="CQ809" s="34" t="s">
        <v>107</v>
      </c>
      <c r="CR809" s="34" t="s">
        <v>108</v>
      </c>
      <c r="CS809" s="39" t="s">
        <v>109</v>
      </c>
    </row>
    <row r="810" spans="1:97" ht="48" customHeight="1" x14ac:dyDescent="0.25">
      <c r="A810" s="34" t="s">
        <v>98</v>
      </c>
      <c r="B810" s="34" t="s">
        <v>99</v>
      </c>
      <c r="C810" s="34" t="s">
        <v>100</v>
      </c>
      <c r="D810" s="34" t="s">
        <v>110</v>
      </c>
      <c r="E810" s="39" t="s">
        <v>112</v>
      </c>
      <c r="F810" s="40" t="s">
        <v>186</v>
      </c>
      <c r="G810" s="43"/>
      <c r="H810" s="36" t="s">
        <v>104</v>
      </c>
      <c r="I810" s="67"/>
      <c r="J810" s="36" t="s">
        <v>105</v>
      </c>
      <c r="K810" s="100">
        <f>VLOOKUP(F810,'Amount Seed Planted_variables'!$A$3:$I$74,2,0)</f>
        <v>1920</v>
      </c>
      <c r="L810" s="100">
        <f>VLOOKUP(F810,'Amount Seed Planted_variables'!$A$3:$I$74,3,0)</f>
        <v>6400</v>
      </c>
      <c r="M810" s="36">
        <f t="shared" si="414"/>
        <v>0</v>
      </c>
      <c r="N810" s="35">
        <f t="shared" si="415"/>
        <v>0</v>
      </c>
      <c r="O810" s="101">
        <v>240000</v>
      </c>
      <c r="P810" s="93">
        <f>VLOOKUP(F810,'Amount Seed Planted_variables'!$A$3:$I$74,4,0)</f>
        <v>11616</v>
      </c>
      <c r="Q810" s="93">
        <f>VLOOKUP(F810,'Amount Seed Planted_variables'!$A$3:$I$74,7,0)</f>
        <v>80</v>
      </c>
      <c r="R810" s="93">
        <f>VLOOKUP(F810,'Amount Seed Planted_variables'!$A$3:$I$74,8,0)</f>
        <v>929280</v>
      </c>
      <c r="S810" s="87" t="str">
        <f t="shared" si="411"/>
        <v>NA</v>
      </c>
      <c r="T810" s="35">
        <v>10</v>
      </c>
      <c r="U810" s="35">
        <v>30</v>
      </c>
      <c r="V810" s="41">
        <v>68</v>
      </c>
      <c r="W810" s="35">
        <v>16.899999999999999</v>
      </c>
      <c r="X810" s="35">
        <v>13.1</v>
      </c>
      <c r="Y810" s="41">
        <v>3.6</v>
      </c>
      <c r="Z810" s="35">
        <f t="shared" si="397"/>
        <v>0.36000000000000004</v>
      </c>
      <c r="AA810" s="42">
        <f t="shared" si="417"/>
        <v>0</v>
      </c>
      <c r="AB810" s="37">
        <f t="shared" si="418"/>
        <v>0</v>
      </c>
      <c r="AC810" s="37">
        <f t="shared" si="419"/>
        <v>0</v>
      </c>
      <c r="AD810" s="42" t="e">
        <f>VALUE(TEXT(((AA810*'TOX and EXPO INPUTS'!$F$13)/'TOX and EXPO INPUTS'!$E$27),"0.00E+00"))</f>
        <v>#DIV/0!</v>
      </c>
      <c r="AE810" s="37" t="e">
        <f>VALUE(TEXT(((AB810*'TOX and EXPO INPUTS'!$F$13)/'TOX and EXPO INPUTS'!$E$27),"0.00E+00"))</f>
        <v>#DIV/0!</v>
      </c>
      <c r="AF810" s="37" t="e">
        <f>VALUE(TEXT(((AC810*'TOX and EXPO INPUTS'!$F$13)/'TOX and EXPO INPUTS'!$E$27),"0.00E+00"))</f>
        <v>#DIV/0!</v>
      </c>
      <c r="AG810" s="42" t="e">
        <f>IF($E810="ST",VALUE(TEXT(('TOX and EXPO INPUTS'!$F$7/AD810),"0.0E+00")),IF($E810="IT",VALUE(TEXT(('TOX and EXPO INPUTS'!$F$10/AD810),"0.0E+00"))))</f>
        <v>#DIV/0!</v>
      </c>
      <c r="AH810" s="37" t="e">
        <f>IF($E810="ST",VALUE(TEXT(('TOX and EXPO INPUTS'!$F$7/AE810),"0.0E+00")),IF($E810="IT",VALUE(TEXT(('TOX and EXPO INPUTS'!$F$10/AE810),"0.0E+00"))))</f>
        <v>#DIV/0!</v>
      </c>
      <c r="AI810" s="37" t="e">
        <f>IF($E810="ST",VALUE(TEXT(('TOX and EXPO INPUTS'!$F$7/AF810),"0.0E+00")),IF($E810="IT",VALUE(TEXT(('TOX and EXPO INPUTS'!$F$10/AF810),"0.0E+00"))))</f>
        <v>#DIV/0!</v>
      </c>
      <c r="AJ810" s="42">
        <f t="shared" si="412"/>
        <v>0</v>
      </c>
      <c r="AK810" s="37">
        <f t="shared" si="413"/>
        <v>0</v>
      </c>
      <c r="AL810" s="42" t="e">
        <f>VALUE(TEXT(((AJ810*'TOX and EXPO INPUTS'!$F$21)/'TOX and EXPO INPUTS'!$E$29),"0.00E+00"))</f>
        <v>#DIV/0!</v>
      </c>
      <c r="AM810" s="37" t="e">
        <f>VALUE(TEXT(((AK810*'TOX and EXPO INPUTS'!$F$21)/'TOX and EXPO INPUTS'!$E$29),"0.00E+00"))</f>
        <v>#DIV/0!</v>
      </c>
      <c r="AN810" s="42" t="e">
        <f>IF($E810="ST",VALUE(TEXT(('TOX and EXPO INPUTS'!$F$15/AL810),"0.0E+00")),IF($E810="IT",VALUE(TEXT(('TOX and EXPO INPUTS'!$F$18/AL810),"0.0E+00"))))</f>
        <v>#DIV/0!</v>
      </c>
      <c r="AO810" s="37" t="e">
        <f>IF($E810="ST",VALUE(TEXT(('TOX and EXPO INPUTS'!$F$15/AM810),"0.0E+00")),IF($E810="IT",VALUE(TEXT(('TOX and EXPO INPUTS'!$F$18/AM810),"0.0E+00"))))</f>
        <v>#DIV/0!</v>
      </c>
      <c r="AP810" s="42" t="e">
        <f t="shared" si="385"/>
        <v>#DIV/0!</v>
      </c>
      <c r="AQ810" s="37" t="e">
        <f t="shared" si="386"/>
        <v>#DIV/0!</v>
      </c>
      <c r="AR810" s="37" t="e">
        <f t="shared" si="387"/>
        <v>#DIV/0!</v>
      </c>
      <c r="AS810" s="37" t="e">
        <f t="shared" si="388"/>
        <v>#DIV/0!</v>
      </c>
      <c r="AT810" s="37" t="e">
        <f t="shared" si="389"/>
        <v>#DIV/0!</v>
      </c>
      <c r="AU810" s="37" t="e">
        <f t="shared" si="390"/>
        <v>#DIV/0!</v>
      </c>
      <c r="AV810" s="42" t="e">
        <f t="shared" si="391"/>
        <v>#DIV/0!</v>
      </c>
      <c r="AW810" s="37" t="e">
        <f t="shared" si="392"/>
        <v>#DIV/0!</v>
      </c>
      <c r="AX810" s="37" t="e">
        <f t="shared" si="393"/>
        <v>#DIV/0!</v>
      </c>
      <c r="AY810" s="37" t="e">
        <f t="shared" si="394"/>
        <v>#DIV/0!</v>
      </c>
      <c r="AZ810" s="37" t="e">
        <f t="shared" si="395"/>
        <v>#DIV/0!</v>
      </c>
      <c r="BA810" s="37" t="e">
        <f t="shared" si="396"/>
        <v>#DIV/0!</v>
      </c>
      <c r="BB810" s="42" t="e">
        <f>IF($E810="ST",VALUE(TEXT((1/(('TOX and EXPO INPUTS'!$F$9/AG810)+('TOX and EXPO INPUTS'!$F$17/AN810))),"0.0E+00")),IF($E810="IT",VALUE(TEXT((1/(('TOX and EXPO INPUTS'!$F$12/AG810)+('TOX and EXPO INPUTS'!$F$20/AN810))),"0.0E+00"))))</f>
        <v>#DIV/0!</v>
      </c>
      <c r="BC810" s="37" t="e">
        <f>IF($E810="ST",VALUE(TEXT((1/(('TOX and EXPO INPUTS'!$F$9/AH810)+('TOX and EXPO INPUTS'!$F$17/AN810))),"0.0E+00")),IF($E810="IT",VALUE(TEXT((1/(('TOX and EXPO INPUTS'!$F$12/AH810)+('TOX and EXPO INPUTS'!$F$20/AN810))),"0.0E+00"))))</f>
        <v>#DIV/0!</v>
      </c>
      <c r="BD810" s="37" t="e">
        <f>IF($E810="ST",VALUE(TEXT((1/(('TOX and EXPO INPUTS'!$F$9/AI810)+('TOX and EXPO INPUTS'!$F$17/AN810))),"0.0E+00")),IF($E810="IT",VALUE(TEXT((1/(('TOX and EXPO INPUTS'!$F$12/AI810)+('TOX and EXPO INPUTS'!$F$20/AN810))),"0.0E+00"))))</f>
        <v>#DIV/0!</v>
      </c>
      <c r="BE810" s="37" t="e">
        <f>IF($E810="ST",VALUE(TEXT((1/(('TOX and EXPO INPUTS'!$F$9/AG810)+('TOX and EXPO INPUTS'!$F$17/AO810))),"0.0E+00")),IF($E810="IT",VALUE(TEXT((1/(('TOX and EXPO INPUTS'!$F$12/AG810)+('TOX and EXPO INPUTS'!$F$20/AO810))),"0.0E+00"))))</f>
        <v>#DIV/0!</v>
      </c>
      <c r="BF810" s="37" t="e">
        <f>IF($E810="ST",VALUE(TEXT((1/(('TOX and EXPO INPUTS'!$F$9/AH810)+('TOX and EXPO INPUTS'!$F$17/AO810))),"0.0E+00")),IF($E810="IT",VALUE(TEXT((1/(('TOX and EXPO INPUTS'!$F$12/AH810)+('TOX and EXPO INPUTS'!$F$20/AO810))),"0.0E+00"))))</f>
        <v>#DIV/0!</v>
      </c>
      <c r="BG810" s="37" t="e">
        <f>IF($E810="ST",VALUE(TEXT((1/(('TOX and EXPO INPUTS'!$F$9/AI810)+('TOX and EXPO INPUTS'!$F$17/AO810))),"0.0E+00")),IF($E810="IT",VALUE(TEXT((1/(('TOX and EXPO INPUTS'!$F$12/AI810)+('TOX and EXPO INPUTS'!$F$20/AO810))),"0.0E+00"))))</f>
        <v>#DIV/0!</v>
      </c>
      <c r="BH810" s="42" t="e">
        <f>VALUE(TEXT((AD810*$T810/365*'TOX and EXPO INPUTS'!$E$33/'TOX and EXPO INPUTS'!$E$34),"0.00E+00"))</f>
        <v>#DIV/0!</v>
      </c>
      <c r="BI810" s="37" t="e">
        <f>VALUE(TEXT((AE810*$T810/365*'TOX and EXPO INPUTS'!$E$33/'TOX and EXPO INPUTS'!$E$34),"0.00E+00"))</f>
        <v>#DIV/0!</v>
      </c>
      <c r="BJ810" s="37" t="e">
        <f>VALUE(TEXT((AF810*$T810/365*'TOX and EXPO INPUTS'!$E$33/'TOX and EXPO INPUTS'!$E$34),"0.00E+00"))</f>
        <v>#DIV/0!</v>
      </c>
      <c r="BK810" s="42" t="e">
        <f>VALUE(TEXT((AD810*$U810/365*'TOX and EXPO INPUTS'!$E$33/'TOX and EXPO INPUTS'!$E$34),"0.00E+00"))</f>
        <v>#DIV/0!</v>
      </c>
      <c r="BL810" s="37" t="e">
        <f>VALUE(TEXT((AE810*$U810/365*'TOX and EXPO INPUTS'!$E$33/'TOX and EXPO INPUTS'!$E$34),"0.00E+00"))</f>
        <v>#DIV/0!</v>
      </c>
      <c r="BM810" s="37" t="e">
        <f>VALUE(TEXT((AF810*$U810/365*'TOX and EXPO INPUTS'!$E$33/'TOX and EXPO INPUTS'!$E$34),"0.00E+00"))</f>
        <v>#DIV/0!</v>
      </c>
      <c r="BN810" s="42" t="e">
        <f>VALUE(TEXT((AL810*$T810/365*'TOX and EXPO INPUTS'!$E$33/'TOX and EXPO INPUTS'!$E$34),"0.00E+00"))</f>
        <v>#DIV/0!</v>
      </c>
      <c r="BO810" s="37" t="e">
        <f>VALUE(TEXT((AM810*$T810/365*'TOX and EXPO INPUTS'!$E$33/'TOX and EXPO INPUTS'!$E$34),"0.00E+00"))</f>
        <v>#DIV/0!</v>
      </c>
      <c r="BP810" s="42" t="e">
        <f>VALUE(TEXT((AL810*$U810/365*'TOX and EXPO INPUTS'!$E$33/'TOX and EXPO INPUTS'!$E$34),"0.00E+00"))</f>
        <v>#DIV/0!</v>
      </c>
      <c r="BQ810" s="37" t="e">
        <f>VALUE(TEXT((AM810*$U810/365*'TOX and EXPO INPUTS'!$E$33/'TOX and EXPO INPUTS'!$E$34),"0.00E+00"))</f>
        <v>#DIV/0!</v>
      </c>
      <c r="BR810" s="42" t="e">
        <f>VALUE(TEXT((AP810*$T810/365*'TOX and EXPO INPUTS'!$E$33/'TOX and EXPO INPUTS'!$E$34),"0.00E+00"))</f>
        <v>#DIV/0!</v>
      </c>
      <c r="BS810" s="37" t="e">
        <f>VALUE(TEXT((AQ810*$T810/365*'TOX and EXPO INPUTS'!$E$33/'TOX and EXPO INPUTS'!$E$34),"0.00E+00"))</f>
        <v>#DIV/0!</v>
      </c>
      <c r="BT810" s="37" t="e">
        <f>VALUE(TEXT((AR810*$T810/365*'TOX and EXPO INPUTS'!$E$33/'TOX and EXPO INPUTS'!$E$34),"0.00E+00"))</f>
        <v>#DIV/0!</v>
      </c>
      <c r="BU810" s="37" t="e">
        <f>VALUE(TEXT((AS810*$T810/365*'TOX and EXPO INPUTS'!$E$33/'TOX and EXPO INPUTS'!$E$34),"0.00E+00"))</f>
        <v>#DIV/0!</v>
      </c>
      <c r="BV810" s="37" t="e">
        <f>VALUE(TEXT((AT810*$T810/365*'TOX and EXPO INPUTS'!$E$33/'TOX and EXPO INPUTS'!$E$34),"0.00E+00"))</f>
        <v>#DIV/0!</v>
      </c>
      <c r="BW810" s="37" t="e">
        <f>VALUE(TEXT((AU810*$T810/365*'TOX and EXPO INPUTS'!$E$33/'TOX and EXPO INPUTS'!$E$34),"0.00E+00"))</f>
        <v>#DIV/0!</v>
      </c>
      <c r="BX810" s="42" t="e">
        <f>VALUE(TEXT((AP810*$U810/365*'TOX and EXPO INPUTS'!$E$33/'TOX and EXPO INPUTS'!$E$34),"0.00E+00"))</f>
        <v>#DIV/0!</v>
      </c>
      <c r="BY810" s="37" t="e">
        <f>VALUE(TEXT((AQ810*$U810/365*'TOX and EXPO INPUTS'!$E$33/'TOX and EXPO INPUTS'!$E$34),"0.00E+00"))</f>
        <v>#DIV/0!</v>
      </c>
      <c r="BZ810" s="37" t="e">
        <f>VALUE(TEXT((AR810*$U810/365*'TOX and EXPO INPUTS'!$E$33/'TOX and EXPO INPUTS'!$E$34),"0.00E+00"))</f>
        <v>#DIV/0!</v>
      </c>
      <c r="CA810" s="37" t="e">
        <f>VALUE(TEXT((AS810*$U810/365*'TOX and EXPO INPUTS'!$E$33/'TOX and EXPO INPUTS'!$E$34),"0.00E+00"))</f>
        <v>#DIV/0!</v>
      </c>
      <c r="CB810" s="37" t="e">
        <f>VALUE(TEXT((AT810*$U810/365*'TOX and EXPO INPUTS'!$E$33/'TOX and EXPO INPUTS'!$E$34),"0.00E+00"))</f>
        <v>#DIV/0!</v>
      </c>
      <c r="CC810" s="37" t="e">
        <f>VALUE(TEXT((AU810*$U810/365*'TOX and EXPO INPUTS'!$E$33/'TOX and EXPO INPUTS'!$E$34),"0.00E+00"))</f>
        <v>#DIV/0!</v>
      </c>
      <c r="CD810" s="58" t="e">
        <f>VALUE(TEXT((BR810*'TOX and EXPO INPUTS'!$F$23),"0.00E+00"))</f>
        <v>#DIV/0!</v>
      </c>
      <c r="CE810" s="57" t="e">
        <f>VALUE(TEXT((BS810*'TOX and EXPO INPUTS'!$F$23),"0.00E+00"))</f>
        <v>#DIV/0!</v>
      </c>
      <c r="CF810" s="57" t="e">
        <f>VALUE(TEXT((BT810*'TOX and EXPO INPUTS'!$F$23),"0.00E+00"))</f>
        <v>#DIV/0!</v>
      </c>
      <c r="CG810" s="57" t="e">
        <f>VALUE(TEXT((BU810*'TOX and EXPO INPUTS'!$F$23),"0.00E+00"))</f>
        <v>#DIV/0!</v>
      </c>
      <c r="CH810" s="57" t="e">
        <f>VALUE(TEXT((BV810*'TOX and EXPO INPUTS'!$F$23),"0.00E+00"))</f>
        <v>#DIV/0!</v>
      </c>
      <c r="CI810" s="57" t="e">
        <f>VALUE(TEXT((BW810*'TOX and EXPO INPUTS'!$F$23),"0.00E+00"))</f>
        <v>#DIV/0!</v>
      </c>
      <c r="CJ810" s="58" t="e">
        <f>VALUE(TEXT((BX810*'TOX and EXPO INPUTS'!$F$23),"0.00E+00"))</f>
        <v>#DIV/0!</v>
      </c>
      <c r="CK810" s="57" t="e">
        <f>VALUE(TEXT((BY810*'TOX and EXPO INPUTS'!$F$23),"0.00E+00"))</f>
        <v>#DIV/0!</v>
      </c>
      <c r="CL810" s="57" t="e">
        <f>VALUE(TEXT((BZ810*'TOX and EXPO INPUTS'!$F$23),"0.00E+00"))</f>
        <v>#DIV/0!</v>
      </c>
      <c r="CM810" s="57" t="e">
        <f>VALUE(TEXT((CA810*'TOX and EXPO INPUTS'!$F$23),"0.00E+00"))</f>
        <v>#DIV/0!</v>
      </c>
      <c r="CN810" s="57" t="e">
        <f>VALUE(TEXT((CB810*'TOX and EXPO INPUTS'!$F$23),"0.00E+00"))</f>
        <v>#DIV/0!</v>
      </c>
      <c r="CO810" s="57" t="e">
        <f>VALUE(TEXT((CC810*'TOX and EXPO INPUTS'!$F$23),"0.00E+00"))</f>
        <v>#DIV/0!</v>
      </c>
      <c r="CP810" s="38" t="s">
        <v>106</v>
      </c>
      <c r="CQ810" s="34" t="s">
        <v>107</v>
      </c>
      <c r="CR810" s="34" t="s">
        <v>108</v>
      </c>
      <c r="CS810" s="39" t="s">
        <v>109</v>
      </c>
    </row>
    <row r="811" spans="1:97" ht="48" customHeight="1" x14ac:dyDescent="0.25">
      <c r="A811" s="34" t="s">
        <v>98</v>
      </c>
      <c r="B811" s="34" t="s">
        <v>99</v>
      </c>
      <c r="C811" s="34" t="s">
        <v>100</v>
      </c>
      <c r="D811" s="34" t="s">
        <v>111</v>
      </c>
      <c r="E811" s="39" t="s">
        <v>112</v>
      </c>
      <c r="F811" s="40" t="s">
        <v>186</v>
      </c>
      <c r="G811" s="43"/>
      <c r="H811" s="36" t="s">
        <v>104</v>
      </c>
      <c r="I811" s="67"/>
      <c r="J811" s="36" t="s">
        <v>105</v>
      </c>
      <c r="K811" s="100">
        <f>VLOOKUP(F811,'Amount Seed Planted_variables'!$A$3:$I$74,2,0)</f>
        <v>1920</v>
      </c>
      <c r="L811" s="100">
        <f>VLOOKUP(F811,'Amount Seed Planted_variables'!$A$3:$I$74,3,0)</f>
        <v>6400</v>
      </c>
      <c r="M811" s="36">
        <f t="shared" si="414"/>
        <v>0</v>
      </c>
      <c r="N811" s="35">
        <f t="shared" si="415"/>
        <v>0</v>
      </c>
      <c r="O811" s="101">
        <v>240000</v>
      </c>
      <c r="P811" s="93">
        <f>VLOOKUP(F811,'Amount Seed Planted_variables'!$A$3:$I$74,4,0)</f>
        <v>11616</v>
      </c>
      <c r="Q811" s="93">
        <f>VLOOKUP(F811,'Amount Seed Planted_variables'!$A$3:$I$74,7,0)</f>
        <v>80</v>
      </c>
      <c r="R811" s="93">
        <f>VLOOKUP(F811,'Amount Seed Planted_variables'!$A$3:$I$74,8,0)</f>
        <v>929280</v>
      </c>
      <c r="S811" s="87">
        <f t="shared" si="411"/>
        <v>2.5</v>
      </c>
      <c r="T811" s="35">
        <v>10</v>
      </c>
      <c r="U811" s="35">
        <v>30</v>
      </c>
      <c r="V811" s="41">
        <v>138210600</v>
      </c>
      <c r="W811" s="35">
        <v>23262800</v>
      </c>
      <c r="X811" s="35">
        <v>21238200</v>
      </c>
      <c r="Y811" s="41">
        <v>106100</v>
      </c>
      <c r="Z811" s="35">
        <f t="shared" si="397"/>
        <v>10610</v>
      </c>
      <c r="AA811" s="42">
        <f t="shared" si="417"/>
        <v>0</v>
      </c>
      <c r="AB811" s="37">
        <f t="shared" si="418"/>
        <v>0</v>
      </c>
      <c r="AC811" s="37">
        <f t="shared" si="419"/>
        <v>0</v>
      </c>
      <c r="AD811" s="42" t="e">
        <f>VALUE(TEXT(((AA811*'TOX and EXPO INPUTS'!$F$13)/'TOX and EXPO INPUTS'!$E$27),"0.00E+00"))</f>
        <v>#DIV/0!</v>
      </c>
      <c r="AE811" s="37" t="e">
        <f>VALUE(TEXT(((AB811*'TOX and EXPO INPUTS'!$F$13)/'TOX and EXPO INPUTS'!$E$27),"0.00E+00"))</f>
        <v>#DIV/0!</v>
      </c>
      <c r="AF811" s="37" t="e">
        <f>VALUE(TEXT(((AC811*'TOX and EXPO INPUTS'!$F$13)/'TOX and EXPO INPUTS'!$E$27),"0.00E+00"))</f>
        <v>#DIV/0!</v>
      </c>
      <c r="AG811" s="42" t="e">
        <f>IF($E811="ST",VALUE(TEXT(('TOX and EXPO INPUTS'!$F$7/AD811),"0.0E+00")),IF($E811="IT",VALUE(TEXT(('TOX and EXPO INPUTS'!$F$10/AD811),"0.0E+00"))))</f>
        <v>#DIV/0!</v>
      </c>
      <c r="AH811" s="37" t="e">
        <f>IF($E811="ST",VALUE(TEXT(('TOX and EXPO INPUTS'!$F$7/AE811),"0.0E+00")),IF($E811="IT",VALUE(TEXT(('TOX and EXPO INPUTS'!$F$10/AE811),"0.0E+00"))))</f>
        <v>#DIV/0!</v>
      </c>
      <c r="AI811" s="37" t="e">
        <f>IF($E811="ST",VALUE(TEXT(('TOX and EXPO INPUTS'!$F$7/AF811),"0.0E+00")),IF($E811="IT",VALUE(TEXT(('TOX and EXPO INPUTS'!$F$10/AF811),"0.0E+00"))))</f>
        <v>#DIV/0!</v>
      </c>
      <c r="AJ811" s="42">
        <f t="shared" si="412"/>
        <v>0</v>
      </c>
      <c r="AK811" s="37">
        <f t="shared" si="413"/>
        <v>0</v>
      </c>
      <c r="AL811" s="42" t="e">
        <f>VALUE(TEXT(((AJ811*'TOX and EXPO INPUTS'!$F$21)/'TOX and EXPO INPUTS'!$E$29),"0.00E+00"))</f>
        <v>#DIV/0!</v>
      </c>
      <c r="AM811" s="37" t="e">
        <f>VALUE(TEXT(((AK811*'TOX and EXPO INPUTS'!$F$21)/'TOX and EXPO INPUTS'!$E$29),"0.00E+00"))</f>
        <v>#DIV/0!</v>
      </c>
      <c r="AN811" s="42" t="e">
        <f>IF($E811="ST",VALUE(TEXT(('TOX and EXPO INPUTS'!$F$15/AL811),"0.0E+00")),IF($E811="IT",VALUE(TEXT(('TOX and EXPO INPUTS'!$F$18/AL811),"0.0E+00"))))</f>
        <v>#DIV/0!</v>
      </c>
      <c r="AO811" s="37" t="e">
        <f>IF($E811="ST",VALUE(TEXT(('TOX and EXPO INPUTS'!$F$15/AM811),"0.0E+00")),IF($E811="IT",VALUE(TEXT(('TOX and EXPO INPUTS'!$F$18/AM811),"0.0E+00"))))</f>
        <v>#DIV/0!</v>
      </c>
      <c r="AP811" s="42" t="e">
        <f t="shared" si="385"/>
        <v>#DIV/0!</v>
      </c>
      <c r="AQ811" s="37" t="e">
        <f t="shared" si="386"/>
        <v>#DIV/0!</v>
      </c>
      <c r="AR811" s="37" t="e">
        <f t="shared" si="387"/>
        <v>#DIV/0!</v>
      </c>
      <c r="AS811" s="37" t="e">
        <f t="shared" si="388"/>
        <v>#DIV/0!</v>
      </c>
      <c r="AT811" s="37" t="e">
        <f t="shared" si="389"/>
        <v>#DIV/0!</v>
      </c>
      <c r="AU811" s="37" t="e">
        <f t="shared" si="390"/>
        <v>#DIV/0!</v>
      </c>
      <c r="AV811" s="42" t="e">
        <f t="shared" si="391"/>
        <v>#DIV/0!</v>
      </c>
      <c r="AW811" s="37" t="e">
        <f t="shared" si="392"/>
        <v>#DIV/0!</v>
      </c>
      <c r="AX811" s="37" t="e">
        <f t="shared" si="393"/>
        <v>#DIV/0!</v>
      </c>
      <c r="AY811" s="37" t="e">
        <f t="shared" si="394"/>
        <v>#DIV/0!</v>
      </c>
      <c r="AZ811" s="37" t="e">
        <f t="shared" si="395"/>
        <v>#DIV/0!</v>
      </c>
      <c r="BA811" s="37" t="e">
        <f t="shared" si="396"/>
        <v>#DIV/0!</v>
      </c>
      <c r="BB811" s="42" t="e">
        <f>IF($E811="ST",VALUE(TEXT((1/(('TOX and EXPO INPUTS'!$F$9/AG811)+('TOX and EXPO INPUTS'!$F$17/AN811))),"0.0E+00")),IF($E811="IT",VALUE(TEXT((1/(('TOX and EXPO INPUTS'!$F$12/AG811)+('TOX and EXPO INPUTS'!$F$20/AN811))),"0.0E+00"))))</f>
        <v>#DIV/0!</v>
      </c>
      <c r="BC811" s="37" t="e">
        <f>IF($E811="ST",VALUE(TEXT((1/(('TOX and EXPO INPUTS'!$F$9/AH811)+('TOX and EXPO INPUTS'!$F$17/AN811))),"0.0E+00")),IF($E811="IT",VALUE(TEXT((1/(('TOX and EXPO INPUTS'!$F$12/AH811)+('TOX and EXPO INPUTS'!$F$20/AN811))),"0.0E+00"))))</f>
        <v>#DIV/0!</v>
      </c>
      <c r="BD811" s="37" t="e">
        <f>IF($E811="ST",VALUE(TEXT((1/(('TOX and EXPO INPUTS'!$F$9/AI811)+('TOX and EXPO INPUTS'!$F$17/AN811))),"0.0E+00")),IF($E811="IT",VALUE(TEXT((1/(('TOX and EXPO INPUTS'!$F$12/AI811)+('TOX and EXPO INPUTS'!$F$20/AN811))),"0.0E+00"))))</f>
        <v>#DIV/0!</v>
      </c>
      <c r="BE811" s="37" t="e">
        <f>IF($E811="ST",VALUE(TEXT((1/(('TOX and EXPO INPUTS'!$F$9/AG811)+('TOX and EXPO INPUTS'!$F$17/AO811))),"0.0E+00")),IF($E811="IT",VALUE(TEXT((1/(('TOX and EXPO INPUTS'!$F$12/AG811)+('TOX and EXPO INPUTS'!$F$20/AO811))),"0.0E+00"))))</f>
        <v>#DIV/0!</v>
      </c>
      <c r="BF811" s="37" t="e">
        <f>IF($E811="ST",VALUE(TEXT((1/(('TOX and EXPO INPUTS'!$F$9/AH811)+('TOX and EXPO INPUTS'!$F$17/AO811))),"0.0E+00")),IF($E811="IT",VALUE(TEXT((1/(('TOX and EXPO INPUTS'!$F$12/AH811)+('TOX and EXPO INPUTS'!$F$20/AO811))),"0.0E+00"))))</f>
        <v>#DIV/0!</v>
      </c>
      <c r="BG811" s="37" t="e">
        <f>IF($E811="ST",VALUE(TEXT((1/(('TOX and EXPO INPUTS'!$F$9/AI811)+('TOX and EXPO INPUTS'!$F$17/AO811))),"0.0E+00")),IF($E811="IT",VALUE(TEXT((1/(('TOX and EXPO INPUTS'!$F$12/AI811)+('TOX and EXPO INPUTS'!$F$20/AO811))),"0.0E+00"))))</f>
        <v>#DIV/0!</v>
      </c>
      <c r="BH811" s="42" t="e">
        <f>VALUE(TEXT((AD811*$T811/365*'TOX and EXPO INPUTS'!$E$33/'TOX and EXPO INPUTS'!$E$34),"0.00E+00"))</f>
        <v>#DIV/0!</v>
      </c>
      <c r="BI811" s="37" t="e">
        <f>VALUE(TEXT((AE811*$T811/365*'TOX and EXPO INPUTS'!$E$33/'TOX and EXPO INPUTS'!$E$34),"0.00E+00"))</f>
        <v>#DIV/0!</v>
      </c>
      <c r="BJ811" s="37" t="e">
        <f>VALUE(TEXT((AF811*$T811/365*'TOX and EXPO INPUTS'!$E$33/'TOX and EXPO INPUTS'!$E$34),"0.00E+00"))</f>
        <v>#DIV/0!</v>
      </c>
      <c r="BK811" s="42" t="e">
        <f>VALUE(TEXT((AD811*$U811/365*'TOX and EXPO INPUTS'!$E$33/'TOX and EXPO INPUTS'!$E$34),"0.00E+00"))</f>
        <v>#DIV/0!</v>
      </c>
      <c r="BL811" s="37" t="e">
        <f>VALUE(TEXT((AE811*$U811/365*'TOX and EXPO INPUTS'!$E$33/'TOX and EXPO INPUTS'!$E$34),"0.00E+00"))</f>
        <v>#DIV/0!</v>
      </c>
      <c r="BM811" s="37" t="e">
        <f>VALUE(TEXT((AF811*$U811/365*'TOX and EXPO INPUTS'!$E$33/'TOX and EXPO INPUTS'!$E$34),"0.00E+00"))</f>
        <v>#DIV/0!</v>
      </c>
      <c r="BN811" s="42" t="e">
        <f>VALUE(TEXT((AL811*$T811/365*'TOX and EXPO INPUTS'!$E$33/'TOX and EXPO INPUTS'!$E$34),"0.00E+00"))</f>
        <v>#DIV/0!</v>
      </c>
      <c r="BO811" s="37" t="e">
        <f>VALUE(TEXT((AM811*$T811/365*'TOX and EXPO INPUTS'!$E$33/'TOX and EXPO INPUTS'!$E$34),"0.00E+00"))</f>
        <v>#DIV/0!</v>
      </c>
      <c r="BP811" s="42" t="e">
        <f>VALUE(TEXT((AL811*$U811/365*'TOX and EXPO INPUTS'!$E$33/'TOX and EXPO INPUTS'!$E$34),"0.00E+00"))</f>
        <v>#DIV/0!</v>
      </c>
      <c r="BQ811" s="37" t="e">
        <f>VALUE(TEXT((AM811*$U811/365*'TOX and EXPO INPUTS'!$E$33/'TOX and EXPO INPUTS'!$E$34),"0.00E+00"))</f>
        <v>#DIV/0!</v>
      </c>
      <c r="BR811" s="42" t="e">
        <f>VALUE(TEXT((AP811*$T811/365*'TOX and EXPO INPUTS'!$E$33/'TOX and EXPO INPUTS'!$E$34),"0.00E+00"))</f>
        <v>#DIV/0!</v>
      </c>
      <c r="BS811" s="37" t="e">
        <f>VALUE(TEXT((AQ811*$T811/365*'TOX and EXPO INPUTS'!$E$33/'TOX and EXPO INPUTS'!$E$34),"0.00E+00"))</f>
        <v>#DIV/0!</v>
      </c>
      <c r="BT811" s="37" t="e">
        <f>VALUE(TEXT((AR811*$T811/365*'TOX and EXPO INPUTS'!$E$33/'TOX and EXPO INPUTS'!$E$34),"0.00E+00"))</f>
        <v>#DIV/0!</v>
      </c>
      <c r="BU811" s="37" t="e">
        <f>VALUE(TEXT((AS811*$T811/365*'TOX and EXPO INPUTS'!$E$33/'TOX and EXPO INPUTS'!$E$34),"0.00E+00"))</f>
        <v>#DIV/0!</v>
      </c>
      <c r="BV811" s="37" t="e">
        <f>VALUE(TEXT((AT811*$T811/365*'TOX and EXPO INPUTS'!$E$33/'TOX and EXPO INPUTS'!$E$34),"0.00E+00"))</f>
        <v>#DIV/0!</v>
      </c>
      <c r="BW811" s="37" t="e">
        <f>VALUE(TEXT((AU811*$T811/365*'TOX and EXPO INPUTS'!$E$33/'TOX and EXPO INPUTS'!$E$34),"0.00E+00"))</f>
        <v>#DIV/0!</v>
      </c>
      <c r="BX811" s="42" t="e">
        <f>VALUE(TEXT((AP811*$U811/365*'TOX and EXPO INPUTS'!$E$33/'TOX and EXPO INPUTS'!$E$34),"0.00E+00"))</f>
        <v>#DIV/0!</v>
      </c>
      <c r="BY811" s="37" t="e">
        <f>VALUE(TEXT((AQ811*$U811/365*'TOX and EXPO INPUTS'!$E$33/'TOX and EXPO INPUTS'!$E$34),"0.00E+00"))</f>
        <v>#DIV/0!</v>
      </c>
      <c r="BZ811" s="37" t="e">
        <f>VALUE(TEXT((AR811*$U811/365*'TOX and EXPO INPUTS'!$E$33/'TOX and EXPO INPUTS'!$E$34),"0.00E+00"))</f>
        <v>#DIV/0!</v>
      </c>
      <c r="CA811" s="37" t="e">
        <f>VALUE(TEXT((AS811*$U811/365*'TOX and EXPO INPUTS'!$E$33/'TOX and EXPO INPUTS'!$E$34),"0.00E+00"))</f>
        <v>#DIV/0!</v>
      </c>
      <c r="CB811" s="37" t="e">
        <f>VALUE(TEXT((AT811*$U811/365*'TOX and EXPO INPUTS'!$E$33/'TOX and EXPO INPUTS'!$E$34),"0.00E+00"))</f>
        <v>#DIV/0!</v>
      </c>
      <c r="CC811" s="37" t="e">
        <f>VALUE(TEXT((AU811*$U811/365*'TOX and EXPO INPUTS'!$E$33/'TOX and EXPO INPUTS'!$E$34),"0.00E+00"))</f>
        <v>#DIV/0!</v>
      </c>
      <c r="CD811" s="58" t="e">
        <f>VALUE(TEXT((BR811*'TOX and EXPO INPUTS'!$F$23),"0.00E+00"))</f>
        <v>#DIV/0!</v>
      </c>
      <c r="CE811" s="57" t="e">
        <f>VALUE(TEXT((BS811*'TOX and EXPO INPUTS'!$F$23),"0.00E+00"))</f>
        <v>#DIV/0!</v>
      </c>
      <c r="CF811" s="57" t="e">
        <f>VALUE(TEXT((BT811*'TOX and EXPO INPUTS'!$F$23),"0.00E+00"))</f>
        <v>#DIV/0!</v>
      </c>
      <c r="CG811" s="57" t="e">
        <f>VALUE(TEXT((BU811*'TOX and EXPO INPUTS'!$F$23),"0.00E+00"))</f>
        <v>#DIV/0!</v>
      </c>
      <c r="CH811" s="57" t="e">
        <f>VALUE(TEXT((BV811*'TOX and EXPO INPUTS'!$F$23),"0.00E+00"))</f>
        <v>#DIV/0!</v>
      </c>
      <c r="CI811" s="57" t="e">
        <f>VALUE(TEXT((BW811*'TOX and EXPO INPUTS'!$F$23),"0.00E+00"))</f>
        <v>#DIV/0!</v>
      </c>
      <c r="CJ811" s="58" t="e">
        <f>VALUE(TEXT((BX811*'TOX and EXPO INPUTS'!$F$23),"0.00E+00"))</f>
        <v>#DIV/0!</v>
      </c>
      <c r="CK811" s="57" t="e">
        <f>VALUE(TEXT((BY811*'TOX and EXPO INPUTS'!$F$23),"0.00E+00"))</f>
        <v>#DIV/0!</v>
      </c>
      <c r="CL811" s="57" t="e">
        <f>VALUE(TEXT((BZ811*'TOX and EXPO INPUTS'!$F$23),"0.00E+00"))</f>
        <v>#DIV/0!</v>
      </c>
      <c r="CM811" s="57" t="e">
        <f>VALUE(TEXT((CA811*'TOX and EXPO INPUTS'!$F$23),"0.00E+00"))</f>
        <v>#DIV/0!</v>
      </c>
      <c r="CN811" s="57" t="e">
        <f>VALUE(TEXT((CB811*'TOX and EXPO INPUTS'!$F$23),"0.00E+00"))</f>
        <v>#DIV/0!</v>
      </c>
      <c r="CO811" s="57" t="e">
        <f>VALUE(TEXT((CC811*'TOX and EXPO INPUTS'!$F$23),"0.00E+00"))</f>
        <v>#DIV/0!</v>
      </c>
      <c r="CP811" s="38" t="s">
        <v>106</v>
      </c>
      <c r="CQ811" s="34" t="s">
        <v>107</v>
      </c>
      <c r="CR811" s="34" t="s">
        <v>108</v>
      </c>
      <c r="CS811" s="39" t="s">
        <v>109</v>
      </c>
    </row>
    <row r="812" spans="1:97" ht="48" customHeight="1" x14ac:dyDescent="0.25">
      <c r="A812" s="34" t="s">
        <v>98</v>
      </c>
      <c r="B812" s="34" t="s">
        <v>99</v>
      </c>
      <c r="C812" s="34" t="s">
        <v>100</v>
      </c>
      <c r="D812" s="34" t="s">
        <v>442</v>
      </c>
      <c r="E812" s="39" t="s">
        <v>112</v>
      </c>
      <c r="F812" s="40" t="s">
        <v>186</v>
      </c>
      <c r="G812" s="43"/>
      <c r="H812" s="36" t="s">
        <v>104</v>
      </c>
      <c r="I812" s="67"/>
      <c r="J812" s="36" t="s">
        <v>105</v>
      </c>
      <c r="K812" s="100">
        <f>VLOOKUP(F812,'Amount Seed Planted_variables'!$A$3:$I$74,2,0)</f>
        <v>1920</v>
      </c>
      <c r="L812" s="100">
        <f>VLOOKUP(F812,'Amount Seed Planted_variables'!$A$3:$I$74,3,0)</f>
        <v>6400</v>
      </c>
      <c r="M812" s="36">
        <f t="shared" si="414"/>
        <v>0</v>
      </c>
      <c r="N812" s="35">
        <f t="shared" si="415"/>
        <v>0</v>
      </c>
      <c r="O812" s="101">
        <v>240000</v>
      </c>
      <c r="P812" s="93">
        <f>VLOOKUP(F812,'Amount Seed Planted_variables'!$A$3:$I$74,4,0)</f>
        <v>11616</v>
      </c>
      <c r="Q812" s="93">
        <f>VLOOKUP(F812,'Amount Seed Planted_variables'!$A$3:$I$74,7,0)</f>
        <v>80</v>
      </c>
      <c r="R812" s="93">
        <f>VLOOKUP(F812,'Amount Seed Planted_variables'!$A$3:$I$74,8,0)</f>
        <v>929280</v>
      </c>
      <c r="S812" s="87" t="str">
        <f t="shared" si="411"/>
        <v>NA</v>
      </c>
      <c r="T812" s="35">
        <v>10</v>
      </c>
      <c r="U812" s="35">
        <v>30</v>
      </c>
      <c r="V812" s="41">
        <v>3994</v>
      </c>
      <c r="W812" s="35">
        <v>797</v>
      </c>
      <c r="X812" s="35">
        <v>530</v>
      </c>
      <c r="Y812" s="41">
        <v>66</v>
      </c>
      <c r="Z812" s="35">
        <f t="shared" si="397"/>
        <v>6.6000000000000005</v>
      </c>
      <c r="AA812" s="42">
        <f t="shared" si="417"/>
        <v>0</v>
      </c>
      <c r="AB812" s="37">
        <f t="shared" si="418"/>
        <v>0</v>
      </c>
      <c r="AC812" s="37">
        <f t="shared" si="419"/>
        <v>0</v>
      </c>
      <c r="AD812" s="42" t="e">
        <f>VALUE(TEXT(((AA812*'TOX and EXPO INPUTS'!$F$13)/'TOX and EXPO INPUTS'!$E$27),"0.00E+00"))</f>
        <v>#DIV/0!</v>
      </c>
      <c r="AE812" s="37" t="e">
        <f>VALUE(TEXT(((AB812*'TOX and EXPO INPUTS'!$F$13)/'TOX and EXPO INPUTS'!$E$27),"0.00E+00"))</f>
        <v>#DIV/0!</v>
      </c>
      <c r="AF812" s="37" t="e">
        <f>VALUE(TEXT(((AC812*'TOX and EXPO INPUTS'!$F$13)/'TOX and EXPO INPUTS'!$E$27),"0.00E+00"))</f>
        <v>#DIV/0!</v>
      </c>
      <c r="AG812" s="42" t="e">
        <f>IF($E812="ST",VALUE(TEXT(('TOX and EXPO INPUTS'!$F$7/AD812),"0.0E+00")),IF($E812="IT",VALUE(TEXT(('TOX and EXPO INPUTS'!$F$10/AD812),"0.0E+00"))))</f>
        <v>#DIV/0!</v>
      </c>
      <c r="AH812" s="37" t="e">
        <f>IF($E812="ST",VALUE(TEXT(('TOX and EXPO INPUTS'!$F$7/AE812),"0.0E+00")),IF($E812="IT",VALUE(TEXT(('TOX and EXPO INPUTS'!$F$10/AE812),"0.0E+00"))))</f>
        <v>#DIV/0!</v>
      </c>
      <c r="AI812" s="37" t="e">
        <f>IF($E812="ST",VALUE(TEXT(('TOX and EXPO INPUTS'!$F$7/AF812),"0.0E+00")),IF($E812="IT",VALUE(TEXT(('TOX and EXPO INPUTS'!$F$10/AF812),"0.0E+00"))))</f>
        <v>#DIV/0!</v>
      </c>
      <c r="AJ812" s="42">
        <f t="shared" si="412"/>
        <v>0</v>
      </c>
      <c r="AK812" s="37">
        <f t="shared" si="413"/>
        <v>0</v>
      </c>
      <c r="AL812" s="42" t="e">
        <f>VALUE(TEXT(((AJ812*'TOX and EXPO INPUTS'!$F$21)/'TOX and EXPO INPUTS'!$E$29),"0.00E+00"))</f>
        <v>#DIV/0!</v>
      </c>
      <c r="AM812" s="37" t="e">
        <f>VALUE(TEXT(((AK812*'TOX and EXPO INPUTS'!$F$21)/'TOX and EXPO INPUTS'!$E$29),"0.00E+00"))</f>
        <v>#DIV/0!</v>
      </c>
      <c r="AN812" s="42" t="e">
        <f>IF($E812="ST",VALUE(TEXT(('TOX and EXPO INPUTS'!$F$15/AL812),"0.0E+00")),IF($E812="IT",VALUE(TEXT(('TOX and EXPO INPUTS'!$F$18/AL812),"0.0E+00"))))</f>
        <v>#DIV/0!</v>
      </c>
      <c r="AO812" s="37" t="e">
        <f>IF($E812="ST",VALUE(TEXT(('TOX and EXPO INPUTS'!$F$15/AM812),"0.0E+00")),IF($E812="IT",VALUE(TEXT(('TOX and EXPO INPUTS'!$F$18/AM812),"0.0E+00"))))</f>
        <v>#DIV/0!</v>
      </c>
      <c r="AP812" s="42" t="e">
        <f t="shared" si="385"/>
        <v>#DIV/0!</v>
      </c>
      <c r="AQ812" s="37" t="e">
        <f t="shared" si="386"/>
        <v>#DIV/0!</v>
      </c>
      <c r="AR812" s="37" t="e">
        <f t="shared" si="387"/>
        <v>#DIV/0!</v>
      </c>
      <c r="AS812" s="37" t="e">
        <f t="shared" si="388"/>
        <v>#DIV/0!</v>
      </c>
      <c r="AT812" s="37" t="e">
        <f t="shared" si="389"/>
        <v>#DIV/0!</v>
      </c>
      <c r="AU812" s="37" t="e">
        <f t="shared" si="390"/>
        <v>#DIV/0!</v>
      </c>
      <c r="AV812" s="42" t="e">
        <f t="shared" si="391"/>
        <v>#DIV/0!</v>
      </c>
      <c r="AW812" s="37" t="e">
        <f t="shared" si="392"/>
        <v>#DIV/0!</v>
      </c>
      <c r="AX812" s="37" t="e">
        <f t="shared" si="393"/>
        <v>#DIV/0!</v>
      </c>
      <c r="AY812" s="37" t="e">
        <f t="shared" si="394"/>
        <v>#DIV/0!</v>
      </c>
      <c r="AZ812" s="37" t="e">
        <f t="shared" si="395"/>
        <v>#DIV/0!</v>
      </c>
      <c r="BA812" s="37" t="e">
        <f t="shared" si="396"/>
        <v>#DIV/0!</v>
      </c>
      <c r="BB812" s="42" t="e">
        <f>IF($E812="ST",VALUE(TEXT((1/(('TOX and EXPO INPUTS'!$F$9/AG812)+('TOX and EXPO INPUTS'!$F$17/AN812))),"0.0E+00")),IF($E812="IT",VALUE(TEXT((1/(('TOX and EXPO INPUTS'!$F$12/AG812)+('TOX and EXPO INPUTS'!$F$20/AN812))),"0.0E+00"))))</f>
        <v>#DIV/0!</v>
      </c>
      <c r="BC812" s="37" t="e">
        <f>IF($E812="ST",VALUE(TEXT((1/(('TOX and EXPO INPUTS'!$F$9/AH812)+('TOX and EXPO INPUTS'!$F$17/AN812))),"0.0E+00")),IF($E812="IT",VALUE(TEXT((1/(('TOX and EXPO INPUTS'!$F$12/AH812)+('TOX and EXPO INPUTS'!$F$20/AN812))),"0.0E+00"))))</f>
        <v>#DIV/0!</v>
      </c>
      <c r="BD812" s="37" t="e">
        <f>IF($E812="ST",VALUE(TEXT((1/(('TOX and EXPO INPUTS'!$F$9/AI812)+('TOX and EXPO INPUTS'!$F$17/AN812))),"0.0E+00")),IF($E812="IT",VALUE(TEXT((1/(('TOX and EXPO INPUTS'!$F$12/AI812)+('TOX and EXPO INPUTS'!$F$20/AN812))),"0.0E+00"))))</f>
        <v>#DIV/0!</v>
      </c>
      <c r="BE812" s="37" t="e">
        <f>IF($E812="ST",VALUE(TEXT((1/(('TOX and EXPO INPUTS'!$F$9/AG812)+('TOX and EXPO INPUTS'!$F$17/AO812))),"0.0E+00")),IF($E812="IT",VALUE(TEXT((1/(('TOX and EXPO INPUTS'!$F$12/AG812)+('TOX and EXPO INPUTS'!$F$20/AO812))),"0.0E+00"))))</f>
        <v>#DIV/0!</v>
      </c>
      <c r="BF812" s="37" t="e">
        <f>IF($E812="ST",VALUE(TEXT((1/(('TOX and EXPO INPUTS'!$F$9/AH812)+('TOX and EXPO INPUTS'!$F$17/AO812))),"0.0E+00")),IF($E812="IT",VALUE(TEXT((1/(('TOX and EXPO INPUTS'!$F$12/AH812)+('TOX and EXPO INPUTS'!$F$20/AO812))),"0.0E+00"))))</f>
        <v>#DIV/0!</v>
      </c>
      <c r="BG812" s="37" t="e">
        <f>IF($E812="ST",VALUE(TEXT((1/(('TOX and EXPO INPUTS'!$F$9/AI812)+('TOX and EXPO INPUTS'!$F$17/AO812))),"0.0E+00")),IF($E812="IT",VALUE(TEXT((1/(('TOX and EXPO INPUTS'!$F$12/AI812)+('TOX and EXPO INPUTS'!$F$20/AO812))),"0.0E+00"))))</f>
        <v>#DIV/0!</v>
      </c>
      <c r="BH812" s="42" t="e">
        <f>VALUE(TEXT((AD812*$T812/365*'TOX and EXPO INPUTS'!$E$33/'TOX and EXPO INPUTS'!$E$34),"0.00E+00"))</f>
        <v>#DIV/0!</v>
      </c>
      <c r="BI812" s="37" t="e">
        <f>VALUE(TEXT((AE812*$T812/365*'TOX and EXPO INPUTS'!$E$33/'TOX and EXPO INPUTS'!$E$34),"0.00E+00"))</f>
        <v>#DIV/0!</v>
      </c>
      <c r="BJ812" s="37" t="e">
        <f>VALUE(TEXT((AF812*$T812/365*'TOX and EXPO INPUTS'!$E$33/'TOX and EXPO INPUTS'!$E$34),"0.00E+00"))</f>
        <v>#DIV/0!</v>
      </c>
      <c r="BK812" s="42" t="e">
        <f>VALUE(TEXT((AD812*$U812/365*'TOX and EXPO INPUTS'!$E$33/'TOX and EXPO INPUTS'!$E$34),"0.00E+00"))</f>
        <v>#DIV/0!</v>
      </c>
      <c r="BL812" s="37" t="e">
        <f>VALUE(TEXT((AE812*$U812/365*'TOX and EXPO INPUTS'!$E$33/'TOX and EXPO INPUTS'!$E$34),"0.00E+00"))</f>
        <v>#DIV/0!</v>
      </c>
      <c r="BM812" s="37" t="e">
        <f>VALUE(TEXT((AF812*$U812/365*'TOX and EXPO INPUTS'!$E$33/'TOX and EXPO INPUTS'!$E$34),"0.00E+00"))</f>
        <v>#DIV/0!</v>
      </c>
      <c r="BN812" s="42" t="e">
        <f>VALUE(TEXT((AL812*$T812/365*'TOX and EXPO INPUTS'!$E$33/'TOX and EXPO INPUTS'!$E$34),"0.00E+00"))</f>
        <v>#DIV/0!</v>
      </c>
      <c r="BO812" s="37" t="e">
        <f>VALUE(TEXT((AM812*$T812/365*'TOX and EXPO INPUTS'!$E$33/'TOX and EXPO INPUTS'!$E$34),"0.00E+00"))</f>
        <v>#DIV/0!</v>
      </c>
      <c r="BP812" s="42" t="e">
        <f>VALUE(TEXT((AL812*$U812/365*'TOX and EXPO INPUTS'!$E$33/'TOX and EXPO INPUTS'!$E$34),"0.00E+00"))</f>
        <v>#DIV/0!</v>
      </c>
      <c r="BQ812" s="37" t="e">
        <f>VALUE(TEXT((AM812*$U812/365*'TOX and EXPO INPUTS'!$E$33/'TOX and EXPO INPUTS'!$E$34),"0.00E+00"))</f>
        <v>#DIV/0!</v>
      </c>
      <c r="BR812" s="42" t="e">
        <f>VALUE(TEXT((AP812*$T812/365*'TOX and EXPO INPUTS'!$E$33/'TOX and EXPO INPUTS'!$E$34),"0.00E+00"))</f>
        <v>#DIV/0!</v>
      </c>
      <c r="BS812" s="37" t="e">
        <f>VALUE(TEXT((AQ812*$T812/365*'TOX and EXPO INPUTS'!$E$33/'TOX and EXPO INPUTS'!$E$34),"0.00E+00"))</f>
        <v>#DIV/0!</v>
      </c>
      <c r="BT812" s="37" t="e">
        <f>VALUE(TEXT((AR812*$T812/365*'TOX and EXPO INPUTS'!$E$33/'TOX and EXPO INPUTS'!$E$34),"0.00E+00"))</f>
        <v>#DIV/0!</v>
      </c>
      <c r="BU812" s="37" t="e">
        <f>VALUE(TEXT((AS812*$T812/365*'TOX and EXPO INPUTS'!$E$33/'TOX and EXPO INPUTS'!$E$34),"0.00E+00"))</f>
        <v>#DIV/0!</v>
      </c>
      <c r="BV812" s="37" t="e">
        <f>VALUE(TEXT((AT812*$T812/365*'TOX and EXPO INPUTS'!$E$33/'TOX and EXPO INPUTS'!$E$34),"0.00E+00"))</f>
        <v>#DIV/0!</v>
      </c>
      <c r="BW812" s="37" t="e">
        <f>VALUE(TEXT((AU812*$T812/365*'TOX and EXPO INPUTS'!$E$33/'TOX and EXPO INPUTS'!$E$34),"0.00E+00"))</f>
        <v>#DIV/0!</v>
      </c>
      <c r="BX812" s="42" t="e">
        <f>VALUE(TEXT((AP812*$U812/365*'TOX and EXPO INPUTS'!$E$33/'TOX and EXPO INPUTS'!$E$34),"0.00E+00"))</f>
        <v>#DIV/0!</v>
      </c>
      <c r="BY812" s="37" t="e">
        <f>VALUE(TEXT((AQ812*$U812/365*'TOX and EXPO INPUTS'!$E$33/'TOX and EXPO INPUTS'!$E$34),"0.00E+00"))</f>
        <v>#DIV/0!</v>
      </c>
      <c r="BZ812" s="37" t="e">
        <f>VALUE(TEXT((AR812*$U812/365*'TOX and EXPO INPUTS'!$E$33/'TOX and EXPO INPUTS'!$E$34),"0.00E+00"))</f>
        <v>#DIV/0!</v>
      </c>
      <c r="CA812" s="37" t="e">
        <f>VALUE(TEXT((AS812*$U812/365*'TOX and EXPO INPUTS'!$E$33/'TOX and EXPO INPUTS'!$E$34),"0.00E+00"))</f>
        <v>#DIV/0!</v>
      </c>
      <c r="CB812" s="37" t="e">
        <f>VALUE(TEXT((AT812*$U812/365*'TOX and EXPO INPUTS'!$E$33/'TOX and EXPO INPUTS'!$E$34),"0.00E+00"))</f>
        <v>#DIV/0!</v>
      </c>
      <c r="CC812" s="37" t="e">
        <f>VALUE(TEXT((AU812*$U812/365*'TOX and EXPO INPUTS'!$E$33/'TOX and EXPO INPUTS'!$E$34),"0.00E+00"))</f>
        <v>#DIV/0!</v>
      </c>
      <c r="CD812" s="58" t="e">
        <f>VALUE(TEXT((BR812*'TOX and EXPO INPUTS'!$F$23),"0.00E+00"))</f>
        <v>#DIV/0!</v>
      </c>
      <c r="CE812" s="57" t="e">
        <f>VALUE(TEXT((BS812*'TOX and EXPO INPUTS'!$F$23),"0.00E+00"))</f>
        <v>#DIV/0!</v>
      </c>
      <c r="CF812" s="57" t="e">
        <f>VALUE(TEXT((BT812*'TOX and EXPO INPUTS'!$F$23),"0.00E+00"))</f>
        <v>#DIV/0!</v>
      </c>
      <c r="CG812" s="57" t="e">
        <f>VALUE(TEXT((BU812*'TOX and EXPO INPUTS'!$F$23),"0.00E+00"))</f>
        <v>#DIV/0!</v>
      </c>
      <c r="CH812" s="57" t="e">
        <f>VALUE(TEXT((BV812*'TOX and EXPO INPUTS'!$F$23),"0.00E+00"))</f>
        <v>#DIV/0!</v>
      </c>
      <c r="CI812" s="57" t="e">
        <f>VALUE(TEXT((BW812*'TOX and EXPO INPUTS'!$F$23),"0.00E+00"))</f>
        <v>#DIV/0!</v>
      </c>
      <c r="CJ812" s="58" t="e">
        <f>VALUE(TEXT((BX812*'TOX and EXPO INPUTS'!$F$23),"0.00E+00"))</f>
        <v>#DIV/0!</v>
      </c>
      <c r="CK812" s="57" t="e">
        <f>VALUE(TEXT((BY812*'TOX and EXPO INPUTS'!$F$23),"0.00E+00"))</f>
        <v>#DIV/0!</v>
      </c>
      <c r="CL812" s="57" t="e">
        <f>VALUE(TEXT((BZ812*'TOX and EXPO INPUTS'!$F$23),"0.00E+00"))</f>
        <v>#DIV/0!</v>
      </c>
      <c r="CM812" s="57" t="e">
        <f>VALUE(TEXT((CA812*'TOX and EXPO INPUTS'!$F$23),"0.00E+00"))</f>
        <v>#DIV/0!</v>
      </c>
      <c r="CN812" s="57" t="e">
        <f>VALUE(TEXT((CB812*'TOX and EXPO INPUTS'!$F$23),"0.00E+00"))</f>
        <v>#DIV/0!</v>
      </c>
      <c r="CO812" s="57" t="e">
        <f>VALUE(TEXT((CC812*'TOX and EXPO INPUTS'!$F$23),"0.00E+00"))</f>
        <v>#DIV/0!</v>
      </c>
      <c r="CP812" s="38" t="s">
        <v>106</v>
      </c>
      <c r="CQ812" s="34" t="s">
        <v>107</v>
      </c>
      <c r="CR812" s="34" t="s">
        <v>108</v>
      </c>
      <c r="CS812" s="39" t="s">
        <v>109</v>
      </c>
    </row>
    <row r="813" spans="1:97" ht="48" customHeight="1" x14ac:dyDescent="0.25">
      <c r="A813" s="34" t="s">
        <v>98</v>
      </c>
      <c r="B813" s="34" t="s">
        <v>99</v>
      </c>
      <c r="C813" s="34" t="s">
        <v>100</v>
      </c>
      <c r="D813" s="34" t="s">
        <v>101</v>
      </c>
      <c r="E813" s="39" t="s">
        <v>102</v>
      </c>
      <c r="F813" s="40" t="s">
        <v>187</v>
      </c>
      <c r="G813" s="43"/>
      <c r="H813" s="36" t="s">
        <v>104</v>
      </c>
      <c r="I813" s="67"/>
      <c r="J813" s="36" t="s">
        <v>105</v>
      </c>
      <c r="K813" s="100">
        <f>VLOOKUP(F813,'Amount Seed Planted_variables'!$A$3:$I$74,2,0)</f>
        <v>1920</v>
      </c>
      <c r="L813" s="100">
        <f>VLOOKUP(F813,'Amount Seed Planted_variables'!$A$3:$I$74,3,0)</f>
        <v>6400</v>
      </c>
      <c r="M813" s="36">
        <f t="shared" si="414"/>
        <v>0</v>
      </c>
      <c r="N813" s="35">
        <f t="shared" si="415"/>
        <v>0</v>
      </c>
      <c r="O813" s="101">
        <v>339500</v>
      </c>
      <c r="P813" s="93">
        <f>VLOOKUP(F813,'Amount Seed Planted_variables'!$A$3:$I$74,4,0)</f>
        <v>7260</v>
      </c>
      <c r="Q813" s="93">
        <f>VLOOKUP(F813,'Amount Seed Planted_variables'!$A$3:$I$74,7,0)</f>
        <v>80</v>
      </c>
      <c r="R813" s="93">
        <f>VLOOKUP(F813,'Amount Seed Planted_variables'!$A$3:$I$74,8,0)</f>
        <v>580800</v>
      </c>
      <c r="S813" s="87" t="str">
        <f t="shared" si="411"/>
        <v>NA</v>
      </c>
      <c r="T813" s="35">
        <v>10</v>
      </c>
      <c r="U813" s="35">
        <v>30</v>
      </c>
      <c r="V813" s="41">
        <v>349</v>
      </c>
      <c r="W813" s="35">
        <v>51.2</v>
      </c>
      <c r="X813" s="35">
        <v>42.2</v>
      </c>
      <c r="Y813" s="41">
        <v>1.2</v>
      </c>
      <c r="Z813" s="35">
        <f t="shared" si="397"/>
        <v>0.12</v>
      </c>
      <c r="AA813" s="42">
        <f t="shared" si="417"/>
        <v>0</v>
      </c>
      <c r="AB813" s="37">
        <f t="shared" si="418"/>
        <v>0</v>
      </c>
      <c r="AC813" s="37">
        <f t="shared" si="419"/>
        <v>0</v>
      </c>
      <c r="AD813" s="42" t="e">
        <f>VALUE(TEXT(((AA813*'TOX and EXPO INPUTS'!$F$13)/'TOX and EXPO INPUTS'!$E$27),"0.00E+00"))</f>
        <v>#DIV/0!</v>
      </c>
      <c r="AE813" s="37" t="e">
        <f>VALUE(TEXT(((AB813*'TOX and EXPO INPUTS'!$F$13)/'TOX and EXPO INPUTS'!$E$27),"0.00E+00"))</f>
        <v>#DIV/0!</v>
      </c>
      <c r="AF813" s="37" t="e">
        <f>VALUE(TEXT(((AC813*'TOX and EXPO INPUTS'!$F$13)/'TOX and EXPO INPUTS'!$E$27),"0.00E+00"))</f>
        <v>#DIV/0!</v>
      </c>
      <c r="AG813" s="42" t="e">
        <f>IF($E813="ST",VALUE(TEXT(('TOX and EXPO INPUTS'!$F$7/AD813),"0.0E+00")),IF($E813="IT",VALUE(TEXT(('TOX and EXPO INPUTS'!$F$10/AD813),"0.0E+00"))))</f>
        <v>#DIV/0!</v>
      </c>
      <c r="AH813" s="37" t="e">
        <f>IF($E813="ST",VALUE(TEXT(('TOX and EXPO INPUTS'!$F$7/AE813),"0.0E+00")),IF($E813="IT",VALUE(TEXT(('TOX and EXPO INPUTS'!$F$10/AE813),"0.0E+00"))))</f>
        <v>#DIV/0!</v>
      </c>
      <c r="AI813" s="37" t="e">
        <f>IF($E813="ST",VALUE(TEXT(('TOX and EXPO INPUTS'!$F$7/AF813),"0.0E+00")),IF($E813="IT",VALUE(TEXT(('TOX and EXPO INPUTS'!$F$10/AF813),"0.0E+00"))))</f>
        <v>#DIV/0!</v>
      </c>
      <c r="AJ813" s="42">
        <f t="shared" si="412"/>
        <v>0</v>
      </c>
      <c r="AK813" s="37">
        <f t="shared" si="413"/>
        <v>0</v>
      </c>
      <c r="AL813" s="42" t="e">
        <f>VALUE(TEXT(((AJ813*'TOX and EXPO INPUTS'!$F$21)/'TOX and EXPO INPUTS'!$E$29),"0.00E+00"))</f>
        <v>#DIV/0!</v>
      </c>
      <c r="AM813" s="37" t="e">
        <f>VALUE(TEXT(((AK813*'TOX and EXPO INPUTS'!$F$21)/'TOX and EXPO INPUTS'!$E$29),"0.00E+00"))</f>
        <v>#DIV/0!</v>
      </c>
      <c r="AN813" s="42" t="e">
        <f>IF($E813="ST",VALUE(TEXT(('TOX and EXPO INPUTS'!$F$15/AL813),"0.0E+00")),IF($E813="IT",VALUE(TEXT(('TOX and EXPO INPUTS'!$F$18/AL813),"0.0E+00"))))</f>
        <v>#DIV/0!</v>
      </c>
      <c r="AO813" s="37" t="e">
        <f>IF($E813="ST",VALUE(TEXT(('TOX and EXPO INPUTS'!$F$15/AM813),"0.0E+00")),IF($E813="IT",VALUE(TEXT(('TOX and EXPO INPUTS'!$F$18/AM813),"0.0E+00"))))</f>
        <v>#DIV/0!</v>
      </c>
      <c r="AP813" s="42" t="e">
        <f t="shared" si="385"/>
        <v>#DIV/0!</v>
      </c>
      <c r="AQ813" s="37" t="e">
        <f t="shared" si="386"/>
        <v>#DIV/0!</v>
      </c>
      <c r="AR813" s="37" t="e">
        <f t="shared" si="387"/>
        <v>#DIV/0!</v>
      </c>
      <c r="AS813" s="37" t="e">
        <f t="shared" si="388"/>
        <v>#DIV/0!</v>
      </c>
      <c r="AT813" s="37" t="e">
        <f t="shared" si="389"/>
        <v>#DIV/0!</v>
      </c>
      <c r="AU813" s="37" t="e">
        <f t="shared" si="390"/>
        <v>#DIV/0!</v>
      </c>
      <c r="AV813" s="42" t="e">
        <f t="shared" si="391"/>
        <v>#DIV/0!</v>
      </c>
      <c r="AW813" s="37" t="e">
        <f t="shared" si="392"/>
        <v>#DIV/0!</v>
      </c>
      <c r="AX813" s="37" t="e">
        <f t="shared" si="393"/>
        <v>#DIV/0!</v>
      </c>
      <c r="AY813" s="37" t="e">
        <f t="shared" si="394"/>
        <v>#DIV/0!</v>
      </c>
      <c r="AZ813" s="37" t="e">
        <f t="shared" si="395"/>
        <v>#DIV/0!</v>
      </c>
      <c r="BA813" s="37" t="e">
        <f t="shared" si="396"/>
        <v>#DIV/0!</v>
      </c>
      <c r="BB813" s="42" t="e">
        <f>IF($E813="ST",VALUE(TEXT((1/(('TOX and EXPO INPUTS'!$F$9/AG813)+('TOX and EXPO INPUTS'!$F$17/AN813))),"0.0E+00")),IF($E813="IT",VALUE(TEXT((1/(('TOX and EXPO INPUTS'!$F$12/AG813)+('TOX and EXPO INPUTS'!$F$20/AN813))),"0.0E+00"))))</f>
        <v>#DIV/0!</v>
      </c>
      <c r="BC813" s="37" t="e">
        <f>IF($E813="ST",VALUE(TEXT((1/(('TOX and EXPO INPUTS'!$F$9/AH813)+('TOX and EXPO INPUTS'!$F$17/AN813))),"0.0E+00")),IF($E813="IT",VALUE(TEXT((1/(('TOX and EXPO INPUTS'!$F$12/AH813)+('TOX and EXPO INPUTS'!$F$20/AN813))),"0.0E+00"))))</f>
        <v>#DIV/0!</v>
      </c>
      <c r="BD813" s="37" t="e">
        <f>IF($E813="ST",VALUE(TEXT((1/(('TOX and EXPO INPUTS'!$F$9/AI813)+('TOX and EXPO INPUTS'!$F$17/AN813))),"0.0E+00")),IF($E813="IT",VALUE(TEXT((1/(('TOX and EXPO INPUTS'!$F$12/AI813)+('TOX and EXPO INPUTS'!$F$20/AN813))),"0.0E+00"))))</f>
        <v>#DIV/0!</v>
      </c>
      <c r="BE813" s="37" t="e">
        <f>IF($E813="ST",VALUE(TEXT((1/(('TOX and EXPO INPUTS'!$F$9/AG813)+('TOX and EXPO INPUTS'!$F$17/AO813))),"0.0E+00")),IF($E813="IT",VALUE(TEXT((1/(('TOX and EXPO INPUTS'!$F$12/AG813)+('TOX and EXPO INPUTS'!$F$20/AO813))),"0.0E+00"))))</f>
        <v>#DIV/0!</v>
      </c>
      <c r="BF813" s="37" t="e">
        <f>IF($E813="ST",VALUE(TEXT((1/(('TOX and EXPO INPUTS'!$F$9/AH813)+('TOX and EXPO INPUTS'!$F$17/AO813))),"0.0E+00")),IF($E813="IT",VALUE(TEXT((1/(('TOX and EXPO INPUTS'!$F$12/AH813)+('TOX and EXPO INPUTS'!$F$20/AO813))),"0.0E+00"))))</f>
        <v>#DIV/0!</v>
      </c>
      <c r="BG813" s="37" t="e">
        <f>IF($E813="ST",VALUE(TEXT((1/(('TOX and EXPO INPUTS'!$F$9/AI813)+('TOX and EXPO INPUTS'!$F$17/AO813))),"0.0E+00")),IF($E813="IT",VALUE(TEXT((1/(('TOX and EXPO INPUTS'!$F$12/AI813)+('TOX and EXPO INPUTS'!$F$20/AO813))),"0.0E+00"))))</f>
        <v>#DIV/0!</v>
      </c>
      <c r="BH813" s="42" t="e">
        <f>VALUE(TEXT((AD813*$T813/365*'TOX and EXPO INPUTS'!$E$33/'TOX and EXPO INPUTS'!$E$34),"0.00E+00"))</f>
        <v>#DIV/0!</v>
      </c>
      <c r="BI813" s="37" t="e">
        <f>VALUE(TEXT((AE813*$T813/365*'TOX and EXPO INPUTS'!$E$33/'TOX and EXPO INPUTS'!$E$34),"0.00E+00"))</f>
        <v>#DIV/0!</v>
      </c>
      <c r="BJ813" s="37" t="e">
        <f>VALUE(TEXT((AF813*$T813/365*'TOX and EXPO INPUTS'!$E$33/'TOX and EXPO INPUTS'!$E$34),"0.00E+00"))</f>
        <v>#DIV/0!</v>
      </c>
      <c r="BK813" s="42" t="e">
        <f>VALUE(TEXT((AD813*$U813/365*'TOX and EXPO INPUTS'!$E$33/'TOX and EXPO INPUTS'!$E$34),"0.00E+00"))</f>
        <v>#DIV/0!</v>
      </c>
      <c r="BL813" s="37" t="e">
        <f>VALUE(TEXT((AE813*$U813/365*'TOX and EXPO INPUTS'!$E$33/'TOX and EXPO INPUTS'!$E$34),"0.00E+00"))</f>
        <v>#DIV/0!</v>
      </c>
      <c r="BM813" s="37" t="e">
        <f>VALUE(TEXT((AF813*$U813/365*'TOX and EXPO INPUTS'!$E$33/'TOX and EXPO INPUTS'!$E$34),"0.00E+00"))</f>
        <v>#DIV/0!</v>
      </c>
      <c r="BN813" s="42" t="e">
        <f>VALUE(TEXT((AL813*$T813/365*'TOX and EXPO INPUTS'!$E$33/'TOX and EXPO INPUTS'!$E$34),"0.00E+00"))</f>
        <v>#DIV/0!</v>
      </c>
      <c r="BO813" s="37" t="e">
        <f>VALUE(TEXT((AM813*$T813/365*'TOX and EXPO INPUTS'!$E$33/'TOX and EXPO INPUTS'!$E$34),"0.00E+00"))</f>
        <v>#DIV/0!</v>
      </c>
      <c r="BP813" s="42" t="e">
        <f>VALUE(TEXT((AL813*$U813/365*'TOX and EXPO INPUTS'!$E$33/'TOX and EXPO INPUTS'!$E$34),"0.00E+00"))</f>
        <v>#DIV/0!</v>
      </c>
      <c r="BQ813" s="37" t="e">
        <f>VALUE(TEXT((AM813*$U813/365*'TOX and EXPO INPUTS'!$E$33/'TOX and EXPO INPUTS'!$E$34),"0.00E+00"))</f>
        <v>#DIV/0!</v>
      </c>
      <c r="BR813" s="42" t="e">
        <f>VALUE(TEXT((AP813*$T813/365*'TOX and EXPO INPUTS'!$E$33/'TOX and EXPO INPUTS'!$E$34),"0.00E+00"))</f>
        <v>#DIV/0!</v>
      </c>
      <c r="BS813" s="37" t="e">
        <f>VALUE(TEXT((AQ813*$T813/365*'TOX and EXPO INPUTS'!$E$33/'TOX and EXPO INPUTS'!$E$34),"0.00E+00"))</f>
        <v>#DIV/0!</v>
      </c>
      <c r="BT813" s="37" t="e">
        <f>VALUE(TEXT((AR813*$T813/365*'TOX and EXPO INPUTS'!$E$33/'TOX and EXPO INPUTS'!$E$34),"0.00E+00"))</f>
        <v>#DIV/0!</v>
      </c>
      <c r="BU813" s="37" t="e">
        <f>VALUE(TEXT((AS813*$T813/365*'TOX and EXPO INPUTS'!$E$33/'TOX and EXPO INPUTS'!$E$34),"0.00E+00"))</f>
        <v>#DIV/0!</v>
      </c>
      <c r="BV813" s="37" t="e">
        <f>VALUE(TEXT((AT813*$T813/365*'TOX and EXPO INPUTS'!$E$33/'TOX and EXPO INPUTS'!$E$34),"0.00E+00"))</f>
        <v>#DIV/0!</v>
      </c>
      <c r="BW813" s="37" t="e">
        <f>VALUE(TEXT((AU813*$T813/365*'TOX and EXPO INPUTS'!$E$33/'TOX and EXPO INPUTS'!$E$34),"0.00E+00"))</f>
        <v>#DIV/0!</v>
      </c>
      <c r="BX813" s="42" t="e">
        <f>VALUE(TEXT((AP813*$U813/365*'TOX and EXPO INPUTS'!$E$33/'TOX and EXPO INPUTS'!$E$34),"0.00E+00"))</f>
        <v>#DIV/0!</v>
      </c>
      <c r="BY813" s="37" t="e">
        <f>VALUE(TEXT((AQ813*$U813/365*'TOX and EXPO INPUTS'!$E$33/'TOX and EXPO INPUTS'!$E$34),"0.00E+00"))</f>
        <v>#DIV/0!</v>
      </c>
      <c r="BZ813" s="37" t="e">
        <f>VALUE(TEXT((AR813*$U813/365*'TOX and EXPO INPUTS'!$E$33/'TOX and EXPO INPUTS'!$E$34),"0.00E+00"))</f>
        <v>#DIV/0!</v>
      </c>
      <c r="CA813" s="37" t="e">
        <f>VALUE(TEXT((AS813*$U813/365*'TOX and EXPO INPUTS'!$E$33/'TOX and EXPO INPUTS'!$E$34),"0.00E+00"))</f>
        <v>#DIV/0!</v>
      </c>
      <c r="CB813" s="37" t="e">
        <f>VALUE(TEXT((AT813*$U813/365*'TOX and EXPO INPUTS'!$E$33/'TOX and EXPO INPUTS'!$E$34),"0.00E+00"))</f>
        <v>#DIV/0!</v>
      </c>
      <c r="CC813" s="37" t="e">
        <f>VALUE(TEXT((AU813*$U813/365*'TOX and EXPO INPUTS'!$E$33/'TOX and EXPO INPUTS'!$E$34),"0.00E+00"))</f>
        <v>#DIV/0!</v>
      </c>
      <c r="CD813" s="58" t="e">
        <f>VALUE(TEXT((BR813*'TOX and EXPO INPUTS'!$F$23),"0.00E+00"))</f>
        <v>#DIV/0!</v>
      </c>
      <c r="CE813" s="57" t="e">
        <f>VALUE(TEXT((BS813*'TOX and EXPO INPUTS'!$F$23),"0.00E+00"))</f>
        <v>#DIV/0!</v>
      </c>
      <c r="CF813" s="57" t="e">
        <f>VALUE(TEXT((BT813*'TOX and EXPO INPUTS'!$F$23),"0.00E+00"))</f>
        <v>#DIV/0!</v>
      </c>
      <c r="CG813" s="57" t="e">
        <f>VALUE(TEXT((BU813*'TOX and EXPO INPUTS'!$F$23),"0.00E+00"))</f>
        <v>#DIV/0!</v>
      </c>
      <c r="CH813" s="57" t="e">
        <f>VALUE(TEXT((BV813*'TOX and EXPO INPUTS'!$F$23),"0.00E+00"))</f>
        <v>#DIV/0!</v>
      </c>
      <c r="CI813" s="57" t="e">
        <f>VALUE(TEXT((BW813*'TOX and EXPO INPUTS'!$F$23),"0.00E+00"))</f>
        <v>#DIV/0!</v>
      </c>
      <c r="CJ813" s="58" t="e">
        <f>VALUE(TEXT((BX813*'TOX and EXPO INPUTS'!$F$23),"0.00E+00"))</f>
        <v>#DIV/0!</v>
      </c>
      <c r="CK813" s="57" t="e">
        <f>VALUE(TEXT((BY813*'TOX and EXPO INPUTS'!$F$23),"0.00E+00"))</f>
        <v>#DIV/0!</v>
      </c>
      <c r="CL813" s="57" t="e">
        <f>VALUE(TEXT((BZ813*'TOX and EXPO INPUTS'!$F$23),"0.00E+00"))</f>
        <v>#DIV/0!</v>
      </c>
      <c r="CM813" s="57" t="e">
        <f>VALUE(TEXT((CA813*'TOX and EXPO INPUTS'!$F$23),"0.00E+00"))</f>
        <v>#DIV/0!</v>
      </c>
      <c r="CN813" s="57" t="e">
        <f>VALUE(TEXT((CB813*'TOX and EXPO INPUTS'!$F$23),"0.00E+00"))</f>
        <v>#DIV/0!</v>
      </c>
      <c r="CO813" s="57" t="e">
        <f>VALUE(TEXT((CC813*'TOX and EXPO INPUTS'!$F$23),"0.00E+00"))</f>
        <v>#DIV/0!</v>
      </c>
      <c r="CP813" s="38" t="s">
        <v>106</v>
      </c>
      <c r="CQ813" s="34" t="s">
        <v>107</v>
      </c>
      <c r="CR813" s="34" t="s">
        <v>108</v>
      </c>
      <c r="CS813" s="39" t="s">
        <v>109</v>
      </c>
    </row>
    <row r="814" spans="1:97" ht="48" customHeight="1" x14ac:dyDescent="0.25">
      <c r="A814" s="34" t="s">
        <v>98</v>
      </c>
      <c r="B814" s="34" t="s">
        <v>99</v>
      </c>
      <c r="C814" s="34" t="s">
        <v>100</v>
      </c>
      <c r="D814" s="34" t="s">
        <v>110</v>
      </c>
      <c r="E814" s="39" t="s">
        <v>102</v>
      </c>
      <c r="F814" s="40" t="s">
        <v>187</v>
      </c>
      <c r="G814" s="43"/>
      <c r="H814" s="36" t="s">
        <v>104</v>
      </c>
      <c r="I814" s="67"/>
      <c r="J814" s="36" t="s">
        <v>105</v>
      </c>
      <c r="K814" s="100">
        <f>VLOOKUP(F814,'Amount Seed Planted_variables'!$A$3:$I$74,2,0)</f>
        <v>1920</v>
      </c>
      <c r="L814" s="100">
        <f>VLOOKUP(F814,'Amount Seed Planted_variables'!$A$3:$I$74,3,0)</f>
        <v>6400</v>
      </c>
      <c r="M814" s="36">
        <f t="shared" si="414"/>
        <v>0</v>
      </c>
      <c r="N814" s="35">
        <f t="shared" si="415"/>
        <v>0</v>
      </c>
      <c r="O814" s="101">
        <v>339500</v>
      </c>
      <c r="P814" s="93">
        <f>VLOOKUP(F814,'Amount Seed Planted_variables'!$A$3:$I$74,4,0)</f>
        <v>7260</v>
      </c>
      <c r="Q814" s="93">
        <f>VLOOKUP(F814,'Amount Seed Planted_variables'!$A$3:$I$74,7,0)</f>
        <v>80</v>
      </c>
      <c r="R814" s="93">
        <f>VLOOKUP(F814,'Amount Seed Planted_variables'!$A$3:$I$74,8,0)</f>
        <v>580800</v>
      </c>
      <c r="S814" s="87" t="str">
        <f t="shared" si="411"/>
        <v>NA</v>
      </c>
      <c r="T814" s="35">
        <v>10</v>
      </c>
      <c r="U814" s="35">
        <v>30</v>
      </c>
      <c r="V814" s="41">
        <v>68</v>
      </c>
      <c r="W814" s="35">
        <v>16.899999999999999</v>
      </c>
      <c r="X814" s="35">
        <v>13.1</v>
      </c>
      <c r="Y814" s="41">
        <v>3.6</v>
      </c>
      <c r="Z814" s="35">
        <f t="shared" si="397"/>
        <v>0.36000000000000004</v>
      </c>
      <c r="AA814" s="42">
        <f t="shared" si="417"/>
        <v>0</v>
      </c>
      <c r="AB814" s="37">
        <f t="shared" si="418"/>
        <v>0</v>
      </c>
      <c r="AC814" s="37">
        <f t="shared" si="419"/>
        <v>0</v>
      </c>
      <c r="AD814" s="42" t="e">
        <f>VALUE(TEXT(((AA814*'TOX and EXPO INPUTS'!$F$13)/'TOX and EXPO INPUTS'!$E$27),"0.00E+00"))</f>
        <v>#DIV/0!</v>
      </c>
      <c r="AE814" s="37" t="e">
        <f>VALUE(TEXT(((AB814*'TOX and EXPO INPUTS'!$F$13)/'TOX and EXPO INPUTS'!$E$27),"0.00E+00"))</f>
        <v>#DIV/0!</v>
      </c>
      <c r="AF814" s="37" t="e">
        <f>VALUE(TEXT(((AC814*'TOX and EXPO INPUTS'!$F$13)/'TOX and EXPO INPUTS'!$E$27),"0.00E+00"))</f>
        <v>#DIV/0!</v>
      </c>
      <c r="AG814" s="42" t="e">
        <f>IF($E814="ST",VALUE(TEXT(('TOX and EXPO INPUTS'!$F$7/AD814),"0.0E+00")),IF($E814="IT",VALUE(TEXT(('TOX and EXPO INPUTS'!$F$10/AD814),"0.0E+00"))))</f>
        <v>#DIV/0!</v>
      </c>
      <c r="AH814" s="37" t="e">
        <f>IF($E814="ST",VALUE(TEXT(('TOX and EXPO INPUTS'!$F$7/AE814),"0.0E+00")),IF($E814="IT",VALUE(TEXT(('TOX and EXPO INPUTS'!$F$10/AE814),"0.0E+00"))))</f>
        <v>#DIV/0!</v>
      </c>
      <c r="AI814" s="37" t="e">
        <f>IF($E814="ST",VALUE(TEXT(('TOX and EXPO INPUTS'!$F$7/AF814),"0.0E+00")),IF($E814="IT",VALUE(TEXT(('TOX and EXPO INPUTS'!$F$10/AF814),"0.0E+00"))))</f>
        <v>#DIV/0!</v>
      </c>
      <c r="AJ814" s="42">
        <f t="shared" si="412"/>
        <v>0</v>
      </c>
      <c r="AK814" s="37">
        <f t="shared" si="413"/>
        <v>0</v>
      </c>
      <c r="AL814" s="42" t="e">
        <f>VALUE(TEXT(((AJ814*'TOX and EXPO INPUTS'!$F$21)/'TOX and EXPO INPUTS'!$E$29),"0.00E+00"))</f>
        <v>#DIV/0!</v>
      </c>
      <c r="AM814" s="37" t="e">
        <f>VALUE(TEXT(((AK814*'TOX and EXPO INPUTS'!$F$21)/'TOX and EXPO INPUTS'!$E$29),"0.00E+00"))</f>
        <v>#DIV/0!</v>
      </c>
      <c r="AN814" s="42" t="e">
        <f>IF($E814="ST",VALUE(TEXT(('TOX and EXPO INPUTS'!$F$15/AL814),"0.0E+00")),IF($E814="IT",VALUE(TEXT(('TOX and EXPO INPUTS'!$F$18/AL814),"0.0E+00"))))</f>
        <v>#DIV/0!</v>
      </c>
      <c r="AO814" s="37" t="e">
        <f>IF($E814="ST",VALUE(TEXT(('TOX and EXPO INPUTS'!$F$15/AM814),"0.0E+00")),IF($E814="IT",VALUE(TEXT(('TOX and EXPO INPUTS'!$F$18/AM814),"0.0E+00"))))</f>
        <v>#DIV/0!</v>
      </c>
      <c r="AP814" s="42" t="e">
        <f t="shared" si="385"/>
        <v>#DIV/0!</v>
      </c>
      <c r="AQ814" s="37" t="e">
        <f t="shared" si="386"/>
        <v>#DIV/0!</v>
      </c>
      <c r="AR814" s="37" t="e">
        <f t="shared" si="387"/>
        <v>#DIV/0!</v>
      </c>
      <c r="AS814" s="37" t="e">
        <f t="shared" si="388"/>
        <v>#DIV/0!</v>
      </c>
      <c r="AT814" s="37" t="e">
        <f t="shared" si="389"/>
        <v>#DIV/0!</v>
      </c>
      <c r="AU814" s="37" t="e">
        <f t="shared" si="390"/>
        <v>#DIV/0!</v>
      </c>
      <c r="AV814" s="42" t="e">
        <f t="shared" si="391"/>
        <v>#DIV/0!</v>
      </c>
      <c r="AW814" s="37" t="e">
        <f t="shared" si="392"/>
        <v>#DIV/0!</v>
      </c>
      <c r="AX814" s="37" t="e">
        <f t="shared" si="393"/>
        <v>#DIV/0!</v>
      </c>
      <c r="AY814" s="37" t="e">
        <f t="shared" si="394"/>
        <v>#DIV/0!</v>
      </c>
      <c r="AZ814" s="37" t="e">
        <f t="shared" si="395"/>
        <v>#DIV/0!</v>
      </c>
      <c r="BA814" s="37" t="e">
        <f t="shared" si="396"/>
        <v>#DIV/0!</v>
      </c>
      <c r="BB814" s="42" t="e">
        <f>IF($E814="ST",VALUE(TEXT((1/(('TOX and EXPO INPUTS'!$F$9/AG814)+('TOX and EXPO INPUTS'!$F$17/AN814))),"0.0E+00")),IF($E814="IT",VALUE(TEXT((1/(('TOX and EXPO INPUTS'!$F$12/AG814)+('TOX and EXPO INPUTS'!$F$20/AN814))),"0.0E+00"))))</f>
        <v>#DIV/0!</v>
      </c>
      <c r="BC814" s="37" t="e">
        <f>IF($E814="ST",VALUE(TEXT((1/(('TOX and EXPO INPUTS'!$F$9/AH814)+('TOX and EXPO INPUTS'!$F$17/AN814))),"0.0E+00")),IF($E814="IT",VALUE(TEXT((1/(('TOX and EXPO INPUTS'!$F$12/AH814)+('TOX and EXPO INPUTS'!$F$20/AN814))),"0.0E+00"))))</f>
        <v>#DIV/0!</v>
      </c>
      <c r="BD814" s="37" t="e">
        <f>IF($E814="ST",VALUE(TEXT((1/(('TOX and EXPO INPUTS'!$F$9/AI814)+('TOX and EXPO INPUTS'!$F$17/AN814))),"0.0E+00")),IF($E814="IT",VALUE(TEXT((1/(('TOX and EXPO INPUTS'!$F$12/AI814)+('TOX and EXPO INPUTS'!$F$20/AN814))),"0.0E+00"))))</f>
        <v>#DIV/0!</v>
      </c>
      <c r="BE814" s="37" t="e">
        <f>IF($E814="ST",VALUE(TEXT((1/(('TOX and EXPO INPUTS'!$F$9/AG814)+('TOX and EXPO INPUTS'!$F$17/AO814))),"0.0E+00")),IF($E814="IT",VALUE(TEXT((1/(('TOX and EXPO INPUTS'!$F$12/AG814)+('TOX and EXPO INPUTS'!$F$20/AO814))),"0.0E+00"))))</f>
        <v>#DIV/0!</v>
      </c>
      <c r="BF814" s="37" t="e">
        <f>IF($E814="ST",VALUE(TEXT((1/(('TOX and EXPO INPUTS'!$F$9/AH814)+('TOX and EXPO INPUTS'!$F$17/AO814))),"0.0E+00")),IF($E814="IT",VALUE(TEXT((1/(('TOX and EXPO INPUTS'!$F$12/AH814)+('TOX and EXPO INPUTS'!$F$20/AO814))),"0.0E+00"))))</f>
        <v>#DIV/0!</v>
      </c>
      <c r="BG814" s="37" t="e">
        <f>IF($E814="ST",VALUE(TEXT((1/(('TOX and EXPO INPUTS'!$F$9/AI814)+('TOX and EXPO INPUTS'!$F$17/AO814))),"0.0E+00")),IF($E814="IT",VALUE(TEXT((1/(('TOX and EXPO INPUTS'!$F$12/AI814)+('TOX and EXPO INPUTS'!$F$20/AO814))),"0.0E+00"))))</f>
        <v>#DIV/0!</v>
      </c>
      <c r="BH814" s="42" t="e">
        <f>VALUE(TEXT((AD814*$T814/365*'TOX and EXPO INPUTS'!$E$33/'TOX and EXPO INPUTS'!$E$34),"0.00E+00"))</f>
        <v>#DIV/0!</v>
      </c>
      <c r="BI814" s="37" t="e">
        <f>VALUE(TEXT((AE814*$T814/365*'TOX and EXPO INPUTS'!$E$33/'TOX and EXPO INPUTS'!$E$34),"0.00E+00"))</f>
        <v>#DIV/0!</v>
      </c>
      <c r="BJ814" s="37" t="e">
        <f>VALUE(TEXT((AF814*$T814/365*'TOX and EXPO INPUTS'!$E$33/'TOX and EXPO INPUTS'!$E$34),"0.00E+00"))</f>
        <v>#DIV/0!</v>
      </c>
      <c r="BK814" s="42" t="e">
        <f>VALUE(TEXT((AD814*$U814/365*'TOX and EXPO INPUTS'!$E$33/'TOX and EXPO INPUTS'!$E$34),"0.00E+00"))</f>
        <v>#DIV/0!</v>
      </c>
      <c r="BL814" s="37" t="e">
        <f>VALUE(TEXT((AE814*$U814/365*'TOX and EXPO INPUTS'!$E$33/'TOX and EXPO INPUTS'!$E$34),"0.00E+00"))</f>
        <v>#DIV/0!</v>
      </c>
      <c r="BM814" s="37" t="e">
        <f>VALUE(TEXT((AF814*$U814/365*'TOX and EXPO INPUTS'!$E$33/'TOX and EXPO INPUTS'!$E$34),"0.00E+00"))</f>
        <v>#DIV/0!</v>
      </c>
      <c r="BN814" s="42" t="e">
        <f>VALUE(TEXT((AL814*$T814/365*'TOX and EXPO INPUTS'!$E$33/'TOX and EXPO INPUTS'!$E$34),"0.00E+00"))</f>
        <v>#DIV/0!</v>
      </c>
      <c r="BO814" s="37" t="e">
        <f>VALUE(TEXT((AM814*$T814/365*'TOX and EXPO INPUTS'!$E$33/'TOX and EXPO INPUTS'!$E$34),"0.00E+00"))</f>
        <v>#DIV/0!</v>
      </c>
      <c r="BP814" s="42" t="e">
        <f>VALUE(TEXT((AL814*$U814/365*'TOX and EXPO INPUTS'!$E$33/'TOX and EXPO INPUTS'!$E$34),"0.00E+00"))</f>
        <v>#DIV/0!</v>
      </c>
      <c r="BQ814" s="37" t="e">
        <f>VALUE(TEXT((AM814*$U814/365*'TOX and EXPO INPUTS'!$E$33/'TOX and EXPO INPUTS'!$E$34),"0.00E+00"))</f>
        <v>#DIV/0!</v>
      </c>
      <c r="BR814" s="42" t="e">
        <f>VALUE(TEXT((AP814*$T814/365*'TOX and EXPO INPUTS'!$E$33/'TOX and EXPO INPUTS'!$E$34),"0.00E+00"))</f>
        <v>#DIV/0!</v>
      </c>
      <c r="BS814" s="37" t="e">
        <f>VALUE(TEXT((AQ814*$T814/365*'TOX and EXPO INPUTS'!$E$33/'TOX and EXPO INPUTS'!$E$34),"0.00E+00"))</f>
        <v>#DIV/0!</v>
      </c>
      <c r="BT814" s="37" t="e">
        <f>VALUE(TEXT((AR814*$T814/365*'TOX and EXPO INPUTS'!$E$33/'TOX and EXPO INPUTS'!$E$34),"0.00E+00"))</f>
        <v>#DIV/0!</v>
      </c>
      <c r="BU814" s="37" t="e">
        <f>VALUE(TEXT((AS814*$T814/365*'TOX and EXPO INPUTS'!$E$33/'TOX and EXPO INPUTS'!$E$34),"0.00E+00"))</f>
        <v>#DIV/0!</v>
      </c>
      <c r="BV814" s="37" t="e">
        <f>VALUE(TEXT((AT814*$T814/365*'TOX and EXPO INPUTS'!$E$33/'TOX and EXPO INPUTS'!$E$34),"0.00E+00"))</f>
        <v>#DIV/0!</v>
      </c>
      <c r="BW814" s="37" t="e">
        <f>VALUE(TEXT((AU814*$T814/365*'TOX and EXPO INPUTS'!$E$33/'TOX and EXPO INPUTS'!$E$34),"0.00E+00"))</f>
        <v>#DIV/0!</v>
      </c>
      <c r="BX814" s="42" t="e">
        <f>VALUE(TEXT((AP814*$U814/365*'TOX and EXPO INPUTS'!$E$33/'TOX and EXPO INPUTS'!$E$34),"0.00E+00"))</f>
        <v>#DIV/0!</v>
      </c>
      <c r="BY814" s="37" t="e">
        <f>VALUE(TEXT((AQ814*$U814/365*'TOX and EXPO INPUTS'!$E$33/'TOX and EXPO INPUTS'!$E$34),"0.00E+00"))</f>
        <v>#DIV/0!</v>
      </c>
      <c r="BZ814" s="37" t="e">
        <f>VALUE(TEXT((AR814*$U814/365*'TOX and EXPO INPUTS'!$E$33/'TOX and EXPO INPUTS'!$E$34),"0.00E+00"))</f>
        <v>#DIV/0!</v>
      </c>
      <c r="CA814" s="37" t="e">
        <f>VALUE(TEXT((AS814*$U814/365*'TOX and EXPO INPUTS'!$E$33/'TOX and EXPO INPUTS'!$E$34),"0.00E+00"))</f>
        <v>#DIV/0!</v>
      </c>
      <c r="CB814" s="37" t="e">
        <f>VALUE(TEXT((AT814*$U814/365*'TOX and EXPO INPUTS'!$E$33/'TOX and EXPO INPUTS'!$E$34),"0.00E+00"))</f>
        <v>#DIV/0!</v>
      </c>
      <c r="CC814" s="37" t="e">
        <f>VALUE(TEXT((AU814*$U814/365*'TOX and EXPO INPUTS'!$E$33/'TOX and EXPO INPUTS'!$E$34),"0.00E+00"))</f>
        <v>#DIV/0!</v>
      </c>
      <c r="CD814" s="58" t="e">
        <f>VALUE(TEXT((BR814*'TOX and EXPO INPUTS'!$F$23),"0.00E+00"))</f>
        <v>#DIV/0!</v>
      </c>
      <c r="CE814" s="57" t="e">
        <f>VALUE(TEXT((BS814*'TOX and EXPO INPUTS'!$F$23),"0.00E+00"))</f>
        <v>#DIV/0!</v>
      </c>
      <c r="CF814" s="57" t="e">
        <f>VALUE(TEXT((BT814*'TOX and EXPO INPUTS'!$F$23),"0.00E+00"))</f>
        <v>#DIV/0!</v>
      </c>
      <c r="CG814" s="57" t="e">
        <f>VALUE(TEXT((BU814*'TOX and EXPO INPUTS'!$F$23),"0.00E+00"))</f>
        <v>#DIV/0!</v>
      </c>
      <c r="CH814" s="57" t="e">
        <f>VALUE(TEXT((BV814*'TOX and EXPO INPUTS'!$F$23),"0.00E+00"))</f>
        <v>#DIV/0!</v>
      </c>
      <c r="CI814" s="57" t="e">
        <f>VALUE(TEXT((BW814*'TOX and EXPO INPUTS'!$F$23),"0.00E+00"))</f>
        <v>#DIV/0!</v>
      </c>
      <c r="CJ814" s="58" t="e">
        <f>VALUE(TEXT((BX814*'TOX and EXPO INPUTS'!$F$23),"0.00E+00"))</f>
        <v>#DIV/0!</v>
      </c>
      <c r="CK814" s="57" t="e">
        <f>VALUE(TEXT((BY814*'TOX and EXPO INPUTS'!$F$23),"0.00E+00"))</f>
        <v>#DIV/0!</v>
      </c>
      <c r="CL814" s="57" t="e">
        <f>VALUE(TEXT((BZ814*'TOX and EXPO INPUTS'!$F$23),"0.00E+00"))</f>
        <v>#DIV/0!</v>
      </c>
      <c r="CM814" s="57" t="e">
        <f>VALUE(TEXT((CA814*'TOX and EXPO INPUTS'!$F$23),"0.00E+00"))</f>
        <v>#DIV/0!</v>
      </c>
      <c r="CN814" s="57" t="e">
        <f>VALUE(TEXT((CB814*'TOX and EXPO INPUTS'!$F$23),"0.00E+00"))</f>
        <v>#DIV/0!</v>
      </c>
      <c r="CO814" s="57" t="e">
        <f>VALUE(TEXT((CC814*'TOX and EXPO INPUTS'!$F$23),"0.00E+00"))</f>
        <v>#DIV/0!</v>
      </c>
      <c r="CP814" s="38" t="s">
        <v>106</v>
      </c>
      <c r="CQ814" s="34" t="s">
        <v>107</v>
      </c>
      <c r="CR814" s="34" t="s">
        <v>108</v>
      </c>
      <c r="CS814" s="39" t="s">
        <v>109</v>
      </c>
    </row>
    <row r="815" spans="1:97" ht="48" customHeight="1" x14ac:dyDescent="0.25">
      <c r="A815" s="34" t="s">
        <v>98</v>
      </c>
      <c r="B815" s="34" t="s">
        <v>99</v>
      </c>
      <c r="C815" s="34" t="s">
        <v>100</v>
      </c>
      <c r="D815" s="34" t="s">
        <v>111</v>
      </c>
      <c r="E815" s="39" t="s">
        <v>102</v>
      </c>
      <c r="F815" s="40" t="s">
        <v>187</v>
      </c>
      <c r="G815" s="43"/>
      <c r="H815" s="36" t="s">
        <v>104</v>
      </c>
      <c r="I815" s="67"/>
      <c r="J815" s="36" t="s">
        <v>105</v>
      </c>
      <c r="K815" s="100">
        <f>VLOOKUP(F815,'Amount Seed Planted_variables'!$A$3:$I$74,2,0)</f>
        <v>1920</v>
      </c>
      <c r="L815" s="100">
        <f>VLOOKUP(F815,'Amount Seed Planted_variables'!$A$3:$I$74,3,0)</f>
        <v>6400</v>
      </c>
      <c r="M815" s="36">
        <f t="shared" si="414"/>
        <v>0</v>
      </c>
      <c r="N815" s="35">
        <f t="shared" si="415"/>
        <v>0</v>
      </c>
      <c r="O815" s="101">
        <v>339500</v>
      </c>
      <c r="P815" s="93">
        <f>VLOOKUP(F815,'Amount Seed Planted_variables'!$A$3:$I$74,4,0)</f>
        <v>7260</v>
      </c>
      <c r="Q815" s="93">
        <f>VLOOKUP(F815,'Amount Seed Planted_variables'!$A$3:$I$74,7,0)</f>
        <v>80</v>
      </c>
      <c r="R815" s="93">
        <f>VLOOKUP(F815,'Amount Seed Planted_variables'!$A$3:$I$74,8,0)</f>
        <v>580800</v>
      </c>
      <c r="S815" s="87">
        <f t="shared" si="411"/>
        <v>2.5</v>
      </c>
      <c r="T815" s="35">
        <v>10</v>
      </c>
      <c r="U815" s="35">
        <v>30</v>
      </c>
      <c r="V815" s="41">
        <v>138210600</v>
      </c>
      <c r="W815" s="35">
        <v>23262800</v>
      </c>
      <c r="X815" s="35">
        <v>21238200</v>
      </c>
      <c r="Y815" s="41">
        <v>106100</v>
      </c>
      <c r="Z815" s="35">
        <f t="shared" si="397"/>
        <v>10610</v>
      </c>
      <c r="AA815" s="42">
        <f t="shared" si="417"/>
        <v>0</v>
      </c>
      <c r="AB815" s="37">
        <f t="shared" si="418"/>
        <v>0</v>
      </c>
      <c r="AC815" s="37">
        <f t="shared" si="419"/>
        <v>0</v>
      </c>
      <c r="AD815" s="42" t="e">
        <f>VALUE(TEXT(((AA815*'TOX and EXPO INPUTS'!$F$13)/'TOX and EXPO INPUTS'!$E$27),"0.00E+00"))</f>
        <v>#DIV/0!</v>
      </c>
      <c r="AE815" s="37" t="e">
        <f>VALUE(TEXT(((AB815*'TOX and EXPO INPUTS'!$F$13)/'TOX and EXPO INPUTS'!$E$27),"0.00E+00"))</f>
        <v>#DIV/0!</v>
      </c>
      <c r="AF815" s="37" t="e">
        <f>VALUE(TEXT(((AC815*'TOX and EXPO INPUTS'!$F$13)/'TOX and EXPO INPUTS'!$E$27),"0.00E+00"))</f>
        <v>#DIV/0!</v>
      </c>
      <c r="AG815" s="42" t="e">
        <f>IF($E815="ST",VALUE(TEXT(('TOX and EXPO INPUTS'!$F$7/AD815),"0.0E+00")),IF($E815="IT",VALUE(TEXT(('TOX and EXPO INPUTS'!$F$10/AD815),"0.0E+00"))))</f>
        <v>#DIV/0!</v>
      </c>
      <c r="AH815" s="37" t="e">
        <f>IF($E815="ST",VALUE(TEXT(('TOX and EXPO INPUTS'!$F$7/AE815),"0.0E+00")),IF($E815="IT",VALUE(TEXT(('TOX and EXPO INPUTS'!$F$10/AE815),"0.0E+00"))))</f>
        <v>#DIV/0!</v>
      </c>
      <c r="AI815" s="37" t="e">
        <f>IF($E815="ST",VALUE(TEXT(('TOX and EXPO INPUTS'!$F$7/AF815),"0.0E+00")),IF($E815="IT",VALUE(TEXT(('TOX and EXPO INPUTS'!$F$10/AF815),"0.0E+00"))))</f>
        <v>#DIV/0!</v>
      </c>
      <c r="AJ815" s="42">
        <f t="shared" si="412"/>
        <v>0</v>
      </c>
      <c r="AK815" s="37">
        <f t="shared" si="413"/>
        <v>0</v>
      </c>
      <c r="AL815" s="42" t="e">
        <f>VALUE(TEXT(((AJ815*'TOX and EXPO INPUTS'!$F$21)/'TOX and EXPO INPUTS'!$E$29),"0.00E+00"))</f>
        <v>#DIV/0!</v>
      </c>
      <c r="AM815" s="37" t="e">
        <f>VALUE(TEXT(((AK815*'TOX and EXPO INPUTS'!$F$21)/'TOX and EXPO INPUTS'!$E$29),"0.00E+00"))</f>
        <v>#DIV/0!</v>
      </c>
      <c r="AN815" s="42" t="e">
        <f>IF($E815="ST",VALUE(TEXT(('TOX and EXPO INPUTS'!$F$15/AL815),"0.0E+00")),IF($E815="IT",VALUE(TEXT(('TOX and EXPO INPUTS'!$F$18/AL815),"0.0E+00"))))</f>
        <v>#DIV/0!</v>
      </c>
      <c r="AO815" s="37" t="e">
        <f>IF($E815="ST",VALUE(TEXT(('TOX and EXPO INPUTS'!$F$15/AM815),"0.0E+00")),IF($E815="IT",VALUE(TEXT(('TOX and EXPO INPUTS'!$F$18/AM815),"0.0E+00"))))</f>
        <v>#DIV/0!</v>
      </c>
      <c r="AP815" s="42" t="e">
        <f t="shared" si="385"/>
        <v>#DIV/0!</v>
      </c>
      <c r="AQ815" s="37" t="e">
        <f t="shared" si="386"/>
        <v>#DIV/0!</v>
      </c>
      <c r="AR815" s="37" t="e">
        <f t="shared" si="387"/>
        <v>#DIV/0!</v>
      </c>
      <c r="AS815" s="37" t="e">
        <f t="shared" si="388"/>
        <v>#DIV/0!</v>
      </c>
      <c r="AT815" s="37" t="e">
        <f t="shared" si="389"/>
        <v>#DIV/0!</v>
      </c>
      <c r="AU815" s="37" t="e">
        <f t="shared" si="390"/>
        <v>#DIV/0!</v>
      </c>
      <c r="AV815" s="42" t="e">
        <f t="shared" si="391"/>
        <v>#DIV/0!</v>
      </c>
      <c r="AW815" s="37" t="e">
        <f t="shared" si="392"/>
        <v>#DIV/0!</v>
      </c>
      <c r="AX815" s="37" t="e">
        <f t="shared" si="393"/>
        <v>#DIV/0!</v>
      </c>
      <c r="AY815" s="37" t="e">
        <f t="shared" si="394"/>
        <v>#DIV/0!</v>
      </c>
      <c r="AZ815" s="37" t="e">
        <f t="shared" si="395"/>
        <v>#DIV/0!</v>
      </c>
      <c r="BA815" s="37" t="e">
        <f t="shared" si="396"/>
        <v>#DIV/0!</v>
      </c>
      <c r="BB815" s="42" t="e">
        <f>IF($E815="ST",VALUE(TEXT((1/(('TOX and EXPO INPUTS'!$F$9/AG815)+('TOX and EXPO INPUTS'!$F$17/AN815))),"0.0E+00")),IF($E815="IT",VALUE(TEXT((1/(('TOX and EXPO INPUTS'!$F$12/AG815)+('TOX and EXPO INPUTS'!$F$20/AN815))),"0.0E+00"))))</f>
        <v>#DIV/0!</v>
      </c>
      <c r="BC815" s="37" t="e">
        <f>IF($E815="ST",VALUE(TEXT((1/(('TOX and EXPO INPUTS'!$F$9/AH815)+('TOX and EXPO INPUTS'!$F$17/AN815))),"0.0E+00")),IF($E815="IT",VALUE(TEXT((1/(('TOX and EXPO INPUTS'!$F$12/AH815)+('TOX and EXPO INPUTS'!$F$20/AN815))),"0.0E+00"))))</f>
        <v>#DIV/0!</v>
      </c>
      <c r="BD815" s="37" t="e">
        <f>IF($E815="ST",VALUE(TEXT((1/(('TOX and EXPO INPUTS'!$F$9/AI815)+('TOX and EXPO INPUTS'!$F$17/AN815))),"0.0E+00")),IF($E815="IT",VALUE(TEXT((1/(('TOX and EXPO INPUTS'!$F$12/AI815)+('TOX and EXPO INPUTS'!$F$20/AN815))),"0.0E+00"))))</f>
        <v>#DIV/0!</v>
      </c>
      <c r="BE815" s="37" t="e">
        <f>IF($E815="ST",VALUE(TEXT((1/(('TOX and EXPO INPUTS'!$F$9/AG815)+('TOX and EXPO INPUTS'!$F$17/AO815))),"0.0E+00")),IF($E815="IT",VALUE(TEXT((1/(('TOX and EXPO INPUTS'!$F$12/AG815)+('TOX and EXPO INPUTS'!$F$20/AO815))),"0.0E+00"))))</f>
        <v>#DIV/0!</v>
      </c>
      <c r="BF815" s="37" t="e">
        <f>IF($E815="ST",VALUE(TEXT((1/(('TOX and EXPO INPUTS'!$F$9/AH815)+('TOX and EXPO INPUTS'!$F$17/AO815))),"0.0E+00")),IF($E815="IT",VALUE(TEXT((1/(('TOX and EXPO INPUTS'!$F$12/AH815)+('TOX and EXPO INPUTS'!$F$20/AO815))),"0.0E+00"))))</f>
        <v>#DIV/0!</v>
      </c>
      <c r="BG815" s="37" t="e">
        <f>IF($E815="ST",VALUE(TEXT((1/(('TOX and EXPO INPUTS'!$F$9/AI815)+('TOX and EXPO INPUTS'!$F$17/AO815))),"0.0E+00")),IF($E815="IT",VALUE(TEXT((1/(('TOX and EXPO INPUTS'!$F$12/AI815)+('TOX and EXPO INPUTS'!$F$20/AO815))),"0.0E+00"))))</f>
        <v>#DIV/0!</v>
      </c>
      <c r="BH815" s="42" t="e">
        <f>VALUE(TEXT((AD815*$T815/365*'TOX and EXPO INPUTS'!$E$33/'TOX and EXPO INPUTS'!$E$34),"0.00E+00"))</f>
        <v>#DIV/0!</v>
      </c>
      <c r="BI815" s="37" t="e">
        <f>VALUE(TEXT((AE815*$T815/365*'TOX and EXPO INPUTS'!$E$33/'TOX and EXPO INPUTS'!$E$34),"0.00E+00"))</f>
        <v>#DIV/0!</v>
      </c>
      <c r="BJ815" s="37" t="e">
        <f>VALUE(TEXT((AF815*$T815/365*'TOX and EXPO INPUTS'!$E$33/'TOX and EXPO INPUTS'!$E$34),"0.00E+00"))</f>
        <v>#DIV/0!</v>
      </c>
      <c r="BK815" s="42" t="e">
        <f>VALUE(TEXT((AD815*$U815/365*'TOX and EXPO INPUTS'!$E$33/'TOX and EXPO INPUTS'!$E$34),"0.00E+00"))</f>
        <v>#DIV/0!</v>
      </c>
      <c r="BL815" s="37" t="e">
        <f>VALUE(TEXT((AE815*$U815/365*'TOX and EXPO INPUTS'!$E$33/'TOX and EXPO INPUTS'!$E$34),"0.00E+00"))</f>
        <v>#DIV/0!</v>
      </c>
      <c r="BM815" s="37" t="e">
        <f>VALUE(TEXT((AF815*$U815/365*'TOX and EXPO INPUTS'!$E$33/'TOX and EXPO INPUTS'!$E$34),"0.00E+00"))</f>
        <v>#DIV/0!</v>
      </c>
      <c r="BN815" s="42" t="e">
        <f>VALUE(TEXT((AL815*$T815/365*'TOX and EXPO INPUTS'!$E$33/'TOX and EXPO INPUTS'!$E$34),"0.00E+00"))</f>
        <v>#DIV/0!</v>
      </c>
      <c r="BO815" s="37" t="e">
        <f>VALUE(TEXT((AM815*$T815/365*'TOX and EXPO INPUTS'!$E$33/'TOX and EXPO INPUTS'!$E$34),"0.00E+00"))</f>
        <v>#DIV/0!</v>
      </c>
      <c r="BP815" s="42" t="e">
        <f>VALUE(TEXT((AL815*$U815/365*'TOX and EXPO INPUTS'!$E$33/'TOX and EXPO INPUTS'!$E$34),"0.00E+00"))</f>
        <v>#DIV/0!</v>
      </c>
      <c r="BQ815" s="37" t="e">
        <f>VALUE(TEXT((AM815*$U815/365*'TOX and EXPO INPUTS'!$E$33/'TOX and EXPO INPUTS'!$E$34),"0.00E+00"))</f>
        <v>#DIV/0!</v>
      </c>
      <c r="BR815" s="42" t="e">
        <f>VALUE(TEXT((AP815*$T815/365*'TOX and EXPO INPUTS'!$E$33/'TOX and EXPO INPUTS'!$E$34),"0.00E+00"))</f>
        <v>#DIV/0!</v>
      </c>
      <c r="BS815" s="37" t="e">
        <f>VALUE(TEXT((AQ815*$T815/365*'TOX and EXPO INPUTS'!$E$33/'TOX and EXPO INPUTS'!$E$34),"0.00E+00"))</f>
        <v>#DIV/0!</v>
      </c>
      <c r="BT815" s="37" t="e">
        <f>VALUE(TEXT((AR815*$T815/365*'TOX and EXPO INPUTS'!$E$33/'TOX and EXPO INPUTS'!$E$34),"0.00E+00"))</f>
        <v>#DIV/0!</v>
      </c>
      <c r="BU815" s="37" t="e">
        <f>VALUE(TEXT((AS815*$T815/365*'TOX and EXPO INPUTS'!$E$33/'TOX and EXPO INPUTS'!$E$34),"0.00E+00"))</f>
        <v>#DIV/0!</v>
      </c>
      <c r="BV815" s="37" t="e">
        <f>VALUE(TEXT((AT815*$T815/365*'TOX and EXPO INPUTS'!$E$33/'TOX and EXPO INPUTS'!$E$34),"0.00E+00"))</f>
        <v>#DIV/0!</v>
      </c>
      <c r="BW815" s="37" t="e">
        <f>VALUE(TEXT((AU815*$T815/365*'TOX and EXPO INPUTS'!$E$33/'TOX and EXPO INPUTS'!$E$34),"0.00E+00"))</f>
        <v>#DIV/0!</v>
      </c>
      <c r="BX815" s="42" t="e">
        <f>VALUE(TEXT((AP815*$U815/365*'TOX and EXPO INPUTS'!$E$33/'TOX and EXPO INPUTS'!$E$34),"0.00E+00"))</f>
        <v>#DIV/0!</v>
      </c>
      <c r="BY815" s="37" t="e">
        <f>VALUE(TEXT((AQ815*$U815/365*'TOX and EXPO INPUTS'!$E$33/'TOX and EXPO INPUTS'!$E$34),"0.00E+00"))</f>
        <v>#DIV/0!</v>
      </c>
      <c r="BZ815" s="37" t="e">
        <f>VALUE(TEXT((AR815*$U815/365*'TOX and EXPO INPUTS'!$E$33/'TOX and EXPO INPUTS'!$E$34),"0.00E+00"))</f>
        <v>#DIV/0!</v>
      </c>
      <c r="CA815" s="37" t="e">
        <f>VALUE(TEXT((AS815*$U815/365*'TOX and EXPO INPUTS'!$E$33/'TOX and EXPO INPUTS'!$E$34),"0.00E+00"))</f>
        <v>#DIV/0!</v>
      </c>
      <c r="CB815" s="37" t="e">
        <f>VALUE(TEXT((AT815*$U815/365*'TOX and EXPO INPUTS'!$E$33/'TOX and EXPO INPUTS'!$E$34),"0.00E+00"))</f>
        <v>#DIV/0!</v>
      </c>
      <c r="CC815" s="37" t="e">
        <f>VALUE(TEXT((AU815*$U815/365*'TOX and EXPO INPUTS'!$E$33/'TOX and EXPO INPUTS'!$E$34),"0.00E+00"))</f>
        <v>#DIV/0!</v>
      </c>
      <c r="CD815" s="58" t="e">
        <f>VALUE(TEXT((BR815*'TOX and EXPO INPUTS'!$F$23),"0.00E+00"))</f>
        <v>#DIV/0!</v>
      </c>
      <c r="CE815" s="57" t="e">
        <f>VALUE(TEXT((BS815*'TOX and EXPO INPUTS'!$F$23),"0.00E+00"))</f>
        <v>#DIV/0!</v>
      </c>
      <c r="CF815" s="57" t="e">
        <f>VALUE(TEXT((BT815*'TOX and EXPO INPUTS'!$F$23),"0.00E+00"))</f>
        <v>#DIV/0!</v>
      </c>
      <c r="CG815" s="57" t="e">
        <f>VALUE(TEXT((BU815*'TOX and EXPO INPUTS'!$F$23),"0.00E+00"))</f>
        <v>#DIV/0!</v>
      </c>
      <c r="CH815" s="57" t="e">
        <f>VALUE(TEXT((BV815*'TOX and EXPO INPUTS'!$F$23),"0.00E+00"))</f>
        <v>#DIV/0!</v>
      </c>
      <c r="CI815" s="57" t="e">
        <f>VALUE(TEXT((BW815*'TOX and EXPO INPUTS'!$F$23),"0.00E+00"))</f>
        <v>#DIV/0!</v>
      </c>
      <c r="CJ815" s="58" t="e">
        <f>VALUE(TEXT((BX815*'TOX and EXPO INPUTS'!$F$23),"0.00E+00"))</f>
        <v>#DIV/0!</v>
      </c>
      <c r="CK815" s="57" t="e">
        <f>VALUE(TEXT((BY815*'TOX and EXPO INPUTS'!$F$23),"0.00E+00"))</f>
        <v>#DIV/0!</v>
      </c>
      <c r="CL815" s="57" t="e">
        <f>VALUE(TEXT((BZ815*'TOX and EXPO INPUTS'!$F$23),"0.00E+00"))</f>
        <v>#DIV/0!</v>
      </c>
      <c r="CM815" s="57" t="e">
        <f>VALUE(TEXT((CA815*'TOX and EXPO INPUTS'!$F$23),"0.00E+00"))</f>
        <v>#DIV/0!</v>
      </c>
      <c r="CN815" s="57" t="e">
        <f>VALUE(TEXT((CB815*'TOX and EXPO INPUTS'!$F$23),"0.00E+00"))</f>
        <v>#DIV/0!</v>
      </c>
      <c r="CO815" s="57" t="e">
        <f>VALUE(TEXT((CC815*'TOX and EXPO INPUTS'!$F$23),"0.00E+00"))</f>
        <v>#DIV/0!</v>
      </c>
      <c r="CP815" s="38" t="s">
        <v>106</v>
      </c>
      <c r="CQ815" s="34" t="s">
        <v>107</v>
      </c>
      <c r="CR815" s="34" t="s">
        <v>108</v>
      </c>
      <c r="CS815" s="39" t="s">
        <v>109</v>
      </c>
    </row>
    <row r="816" spans="1:97" ht="48" customHeight="1" x14ac:dyDescent="0.25">
      <c r="A816" s="34" t="s">
        <v>98</v>
      </c>
      <c r="B816" s="34" t="s">
        <v>99</v>
      </c>
      <c r="C816" s="34" t="s">
        <v>100</v>
      </c>
      <c r="D816" s="34" t="s">
        <v>442</v>
      </c>
      <c r="E816" s="39" t="s">
        <v>102</v>
      </c>
      <c r="F816" s="40" t="s">
        <v>187</v>
      </c>
      <c r="G816" s="43"/>
      <c r="H816" s="36" t="s">
        <v>104</v>
      </c>
      <c r="I816" s="67"/>
      <c r="J816" s="36" t="s">
        <v>105</v>
      </c>
      <c r="K816" s="100">
        <f>VLOOKUP(F816,'Amount Seed Planted_variables'!$A$3:$I$74,2,0)</f>
        <v>1920</v>
      </c>
      <c r="L816" s="100">
        <f>VLOOKUP(F816,'Amount Seed Planted_variables'!$A$3:$I$74,3,0)</f>
        <v>6400</v>
      </c>
      <c r="M816" s="36">
        <f t="shared" si="414"/>
        <v>0</v>
      </c>
      <c r="N816" s="35">
        <f t="shared" si="415"/>
        <v>0</v>
      </c>
      <c r="O816" s="101">
        <v>339500</v>
      </c>
      <c r="P816" s="93">
        <f>VLOOKUP(F816,'Amount Seed Planted_variables'!$A$3:$I$74,4,0)</f>
        <v>7260</v>
      </c>
      <c r="Q816" s="93">
        <f>VLOOKUP(F816,'Amount Seed Planted_variables'!$A$3:$I$74,7,0)</f>
        <v>80</v>
      </c>
      <c r="R816" s="93">
        <f>VLOOKUP(F816,'Amount Seed Planted_variables'!$A$3:$I$74,8,0)</f>
        <v>580800</v>
      </c>
      <c r="S816" s="87" t="str">
        <f t="shared" si="411"/>
        <v>NA</v>
      </c>
      <c r="T816" s="35">
        <v>10</v>
      </c>
      <c r="U816" s="35">
        <v>30</v>
      </c>
      <c r="V816" s="41">
        <v>3994</v>
      </c>
      <c r="W816" s="35">
        <v>797</v>
      </c>
      <c r="X816" s="35">
        <v>530</v>
      </c>
      <c r="Y816" s="41">
        <v>66</v>
      </c>
      <c r="Z816" s="35">
        <f t="shared" si="397"/>
        <v>6.6000000000000005</v>
      </c>
      <c r="AA816" s="42">
        <f t="shared" si="417"/>
        <v>0</v>
      </c>
      <c r="AB816" s="37">
        <f t="shared" si="418"/>
        <v>0</v>
      </c>
      <c r="AC816" s="37">
        <f t="shared" si="419"/>
        <v>0</v>
      </c>
      <c r="AD816" s="42" t="e">
        <f>VALUE(TEXT(((AA816*'TOX and EXPO INPUTS'!$F$13)/'TOX and EXPO INPUTS'!$E$27),"0.00E+00"))</f>
        <v>#DIV/0!</v>
      </c>
      <c r="AE816" s="37" t="e">
        <f>VALUE(TEXT(((AB816*'TOX and EXPO INPUTS'!$F$13)/'TOX and EXPO INPUTS'!$E$27),"0.00E+00"))</f>
        <v>#DIV/0!</v>
      </c>
      <c r="AF816" s="37" t="e">
        <f>VALUE(TEXT(((AC816*'TOX and EXPO INPUTS'!$F$13)/'TOX and EXPO INPUTS'!$E$27),"0.00E+00"))</f>
        <v>#DIV/0!</v>
      </c>
      <c r="AG816" s="42" t="e">
        <f>IF($E816="ST",VALUE(TEXT(('TOX and EXPO INPUTS'!$F$7/AD816),"0.0E+00")),IF($E816="IT",VALUE(TEXT(('TOX and EXPO INPUTS'!$F$10/AD816),"0.0E+00"))))</f>
        <v>#DIV/0!</v>
      </c>
      <c r="AH816" s="37" t="e">
        <f>IF($E816="ST",VALUE(TEXT(('TOX and EXPO INPUTS'!$F$7/AE816),"0.0E+00")),IF($E816="IT",VALUE(TEXT(('TOX and EXPO INPUTS'!$F$10/AE816),"0.0E+00"))))</f>
        <v>#DIV/0!</v>
      </c>
      <c r="AI816" s="37" t="e">
        <f>IF($E816="ST",VALUE(TEXT(('TOX and EXPO INPUTS'!$F$7/AF816),"0.0E+00")),IF($E816="IT",VALUE(TEXT(('TOX and EXPO INPUTS'!$F$10/AF816),"0.0E+00"))))</f>
        <v>#DIV/0!</v>
      </c>
      <c r="AJ816" s="42">
        <f t="shared" si="412"/>
        <v>0</v>
      </c>
      <c r="AK816" s="37">
        <f t="shared" si="413"/>
        <v>0</v>
      </c>
      <c r="AL816" s="42" t="e">
        <f>VALUE(TEXT(((AJ816*'TOX and EXPO INPUTS'!$F$21)/'TOX and EXPO INPUTS'!$E$29),"0.00E+00"))</f>
        <v>#DIV/0!</v>
      </c>
      <c r="AM816" s="37" t="e">
        <f>VALUE(TEXT(((AK816*'TOX and EXPO INPUTS'!$F$21)/'TOX and EXPO INPUTS'!$E$29),"0.00E+00"))</f>
        <v>#DIV/0!</v>
      </c>
      <c r="AN816" s="42" t="e">
        <f>IF($E816="ST",VALUE(TEXT(('TOX and EXPO INPUTS'!$F$15/AL816),"0.0E+00")),IF($E816="IT",VALUE(TEXT(('TOX and EXPO INPUTS'!$F$18/AL816),"0.0E+00"))))</f>
        <v>#DIV/0!</v>
      </c>
      <c r="AO816" s="37" t="e">
        <f>IF($E816="ST",VALUE(TEXT(('TOX and EXPO INPUTS'!$F$15/AM816),"0.0E+00")),IF($E816="IT",VALUE(TEXT(('TOX and EXPO INPUTS'!$F$18/AM816),"0.0E+00"))))</f>
        <v>#DIV/0!</v>
      </c>
      <c r="AP816" s="42" t="e">
        <f t="shared" si="385"/>
        <v>#DIV/0!</v>
      </c>
      <c r="AQ816" s="37" t="e">
        <f t="shared" si="386"/>
        <v>#DIV/0!</v>
      </c>
      <c r="AR816" s="37" t="e">
        <f t="shared" si="387"/>
        <v>#DIV/0!</v>
      </c>
      <c r="AS816" s="37" t="e">
        <f t="shared" si="388"/>
        <v>#DIV/0!</v>
      </c>
      <c r="AT816" s="37" t="e">
        <f t="shared" si="389"/>
        <v>#DIV/0!</v>
      </c>
      <c r="AU816" s="37" t="e">
        <f t="shared" si="390"/>
        <v>#DIV/0!</v>
      </c>
      <c r="AV816" s="42" t="e">
        <f t="shared" si="391"/>
        <v>#DIV/0!</v>
      </c>
      <c r="AW816" s="37" t="e">
        <f t="shared" si="392"/>
        <v>#DIV/0!</v>
      </c>
      <c r="AX816" s="37" t="e">
        <f t="shared" si="393"/>
        <v>#DIV/0!</v>
      </c>
      <c r="AY816" s="37" t="e">
        <f t="shared" si="394"/>
        <v>#DIV/0!</v>
      </c>
      <c r="AZ816" s="37" t="e">
        <f t="shared" si="395"/>
        <v>#DIV/0!</v>
      </c>
      <c r="BA816" s="37" t="e">
        <f t="shared" si="396"/>
        <v>#DIV/0!</v>
      </c>
      <c r="BB816" s="42" t="e">
        <f>IF($E816="ST",VALUE(TEXT((1/(('TOX and EXPO INPUTS'!$F$9/AG816)+('TOX and EXPO INPUTS'!$F$17/AN816))),"0.0E+00")),IF($E816="IT",VALUE(TEXT((1/(('TOX and EXPO INPUTS'!$F$12/AG816)+('TOX and EXPO INPUTS'!$F$20/AN816))),"0.0E+00"))))</f>
        <v>#DIV/0!</v>
      </c>
      <c r="BC816" s="37" t="e">
        <f>IF($E816="ST",VALUE(TEXT((1/(('TOX and EXPO INPUTS'!$F$9/AH816)+('TOX and EXPO INPUTS'!$F$17/AN816))),"0.0E+00")),IF($E816="IT",VALUE(TEXT((1/(('TOX and EXPO INPUTS'!$F$12/AH816)+('TOX and EXPO INPUTS'!$F$20/AN816))),"0.0E+00"))))</f>
        <v>#DIV/0!</v>
      </c>
      <c r="BD816" s="37" t="e">
        <f>IF($E816="ST",VALUE(TEXT((1/(('TOX and EXPO INPUTS'!$F$9/AI816)+('TOX and EXPO INPUTS'!$F$17/AN816))),"0.0E+00")),IF($E816="IT",VALUE(TEXT((1/(('TOX and EXPO INPUTS'!$F$12/AI816)+('TOX and EXPO INPUTS'!$F$20/AN816))),"0.0E+00"))))</f>
        <v>#DIV/0!</v>
      </c>
      <c r="BE816" s="37" t="e">
        <f>IF($E816="ST",VALUE(TEXT((1/(('TOX and EXPO INPUTS'!$F$9/AG816)+('TOX and EXPO INPUTS'!$F$17/AO816))),"0.0E+00")),IF($E816="IT",VALUE(TEXT((1/(('TOX and EXPO INPUTS'!$F$12/AG816)+('TOX and EXPO INPUTS'!$F$20/AO816))),"0.0E+00"))))</f>
        <v>#DIV/0!</v>
      </c>
      <c r="BF816" s="37" t="e">
        <f>IF($E816="ST",VALUE(TEXT((1/(('TOX and EXPO INPUTS'!$F$9/AH816)+('TOX and EXPO INPUTS'!$F$17/AO816))),"0.0E+00")),IF($E816="IT",VALUE(TEXT((1/(('TOX and EXPO INPUTS'!$F$12/AH816)+('TOX and EXPO INPUTS'!$F$20/AO816))),"0.0E+00"))))</f>
        <v>#DIV/0!</v>
      </c>
      <c r="BG816" s="37" t="e">
        <f>IF($E816="ST",VALUE(TEXT((1/(('TOX and EXPO INPUTS'!$F$9/AI816)+('TOX and EXPO INPUTS'!$F$17/AO816))),"0.0E+00")),IF($E816="IT",VALUE(TEXT((1/(('TOX and EXPO INPUTS'!$F$12/AI816)+('TOX and EXPO INPUTS'!$F$20/AO816))),"0.0E+00"))))</f>
        <v>#DIV/0!</v>
      </c>
      <c r="BH816" s="42" t="e">
        <f>VALUE(TEXT((AD816*$T816/365*'TOX and EXPO INPUTS'!$E$33/'TOX and EXPO INPUTS'!$E$34),"0.00E+00"))</f>
        <v>#DIV/0!</v>
      </c>
      <c r="BI816" s="37" t="e">
        <f>VALUE(TEXT((AE816*$T816/365*'TOX and EXPO INPUTS'!$E$33/'TOX and EXPO INPUTS'!$E$34),"0.00E+00"))</f>
        <v>#DIV/0!</v>
      </c>
      <c r="BJ816" s="37" t="e">
        <f>VALUE(TEXT((AF816*$T816/365*'TOX and EXPO INPUTS'!$E$33/'TOX and EXPO INPUTS'!$E$34),"0.00E+00"))</f>
        <v>#DIV/0!</v>
      </c>
      <c r="BK816" s="42" t="e">
        <f>VALUE(TEXT((AD816*$U816/365*'TOX and EXPO INPUTS'!$E$33/'TOX and EXPO INPUTS'!$E$34),"0.00E+00"))</f>
        <v>#DIV/0!</v>
      </c>
      <c r="BL816" s="37" t="e">
        <f>VALUE(TEXT((AE816*$U816/365*'TOX and EXPO INPUTS'!$E$33/'TOX and EXPO INPUTS'!$E$34),"0.00E+00"))</f>
        <v>#DIV/0!</v>
      </c>
      <c r="BM816" s="37" t="e">
        <f>VALUE(TEXT((AF816*$U816/365*'TOX and EXPO INPUTS'!$E$33/'TOX and EXPO INPUTS'!$E$34),"0.00E+00"))</f>
        <v>#DIV/0!</v>
      </c>
      <c r="BN816" s="42" t="e">
        <f>VALUE(TEXT((AL816*$T816/365*'TOX and EXPO INPUTS'!$E$33/'TOX and EXPO INPUTS'!$E$34),"0.00E+00"))</f>
        <v>#DIV/0!</v>
      </c>
      <c r="BO816" s="37" t="e">
        <f>VALUE(TEXT((AM816*$T816/365*'TOX and EXPO INPUTS'!$E$33/'TOX and EXPO INPUTS'!$E$34),"0.00E+00"))</f>
        <v>#DIV/0!</v>
      </c>
      <c r="BP816" s="42" t="e">
        <f>VALUE(TEXT((AL816*$U816/365*'TOX and EXPO INPUTS'!$E$33/'TOX and EXPO INPUTS'!$E$34),"0.00E+00"))</f>
        <v>#DIV/0!</v>
      </c>
      <c r="BQ816" s="37" t="e">
        <f>VALUE(TEXT((AM816*$U816/365*'TOX and EXPO INPUTS'!$E$33/'TOX and EXPO INPUTS'!$E$34),"0.00E+00"))</f>
        <v>#DIV/0!</v>
      </c>
      <c r="BR816" s="42" t="e">
        <f>VALUE(TEXT((AP816*$T816/365*'TOX and EXPO INPUTS'!$E$33/'TOX and EXPO INPUTS'!$E$34),"0.00E+00"))</f>
        <v>#DIV/0!</v>
      </c>
      <c r="BS816" s="37" t="e">
        <f>VALUE(TEXT((AQ816*$T816/365*'TOX and EXPO INPUTS'!$E$33/'TOX and EXPO INPUTS'!$E$34),"0.00E+00"))</f>
        <v>#DIV/0!</v>
      </c>
      <c r="BT816" s="37" t="e">
        <f>VALUE(TEXT((AR816*$T816/365*'TOX and EXPO INPUTS'!$E$33/'TOX and EXPO INPUTS'!$E$34),"0.00E+00"))</f>
        <v>#DIV/0!</v>
      </c>
      <c r="BU816" s="37" t="e">
        <f>VALUE(TEXT((AS816*$T816/365*'TOX and EXPO INPUTS'!$E$33/'TOX and EXPO INPUTS'!$E$34),"0.00E+00"))</f>
        <v>#DIV/0!</v>
      </c>
      <c r="BV816" s="37" t="e">
        <f>VALUE(TEXT((AT816*$T816/365*'TOX and EXPO INPUTS'!$E$33/'TOX and EXPO INPUTS'!$E$34),"0.00E+00"))</f>
        <v>#DIV/0!</v>
      </c>
      <c r="BW816" s="37" t="e">
        <f>VALUE(TEXT((AU816*$T816/365*'TOX and EXPO INPUTS'!$E$33/'TOX and EXPO INPUTS'!$E$34),"0.00E+00"))</f>
        <v>#DIV/0!</v>
      </c>
      <c r="BX816" s="42" t="e">
        <f>VALUE(TEXT((AP816*$U816/365*'TOX and EXPO INPUTS'!$E$33/'TOX and EXPO INPUTS'!$E$34),"0.00E+00"))</f>
        <v>#DIV/0!</v>
      </c>
      <c r="BY816" s="37" t="e">
        <f>VALUE(TEXT((AQ816*$U816/365*'TOX and EXPO INPUTS'!$E$33/'TOX and EXPO INPUTS'!$E$34),"0.00E+00"))</f>
        <v>#DIV/0!</v>
      </c>
      <c r="BZ816" s="37" t="e">
        <f>VALUE(TEXT((AR816*$U816/365*'TOX and EXPO INPUTS'!$E$33/'TOX and EXPO INPUTS'!$E$34),"0.00E+00"))</f>
        <v>#DIV/0!</v>
      </c>
      <c r="CA816" s="37" t="e">
        <f>VALUE(TEXT((AS816*$U816/365*'TOX and EXPO INPUTS'!$E$33/'TOX and EXPO INPUTS'!$E$34),"0.00E+00"))</f>
        <v>#DIV/0!</v>
      </c>
      <c r="CB816" s="37" t="e">
        <f>VALUE(TEXT((AT816*$U816/365*'TOX and EXPO INPUTS'!$E$33/'TOX and EXPO INPUTS'!$E$34),"0.00E+00"))</f>
        <v>#DIV/0!</v>
      </c>
      <c r="CC816" s="37" t="e">
        <f>VALUE(TEXT((AU816*$U816/365*'TOX and EXPO INPUTS'!$E$33/'TOX and EXPO INPUTS'!$E$34),"0.00E+00"))</f>
        <v>#DIV/0!</v>
      </c>
      <c r="CD816" s="58" t="e">
        <f>VALUE(TEXT((BR816*'TOX and EXPO INPUTS'!$F$23),"0.00E+00"))</f>
        <v>#DIV/0!</v>
      </c>
      <c r="CE816" s="57" t="e">
        <f>VALUE(TEXT((BS816*'TOX and EXPO INPUTS'!$F$23),"0.00E+00"))</f>
        <v>#DIV/0!</v>
      </c>
      <c r="CF816" s="57" t="e">
        <f>VALUE(TEXT((BT816*'TOX and EXPO INPUTS'!$F$23),"0.00E+00"))</f>
        <v>#DIV/0!</v>
      </c>
      <c r="CG816" s="57" t="e">
        <f>VALUE(TEXT((BU816*'TOX and EXPO INPUTS'!$F$23),"0.00E+00"))</f>
        <v>#DIV/0!</v>
      </c>
      <c r="CH816" s="57" t="e">
        <f>VALUE(TEXT((BV816*'TOX and EXPO INPUTS'!$F$23),"0.00E+00"))</f>
        <v>#DIV/0!</v>
      </c>
      <c r="CI816" s="57" t="e">
        <f>VALUE(TEXT((BW816*'TOX and EXPO INPUTS'!$F$23),"0.00E+00"))</f>
        <v>#DIV/0!</v>
      </c>
      <c r="CJ816" s="58" t="e">
        <f>VALUE(TEXT((BX816*'TOX and EXPO INPUTS'!$F$23),"0.00E+00"))</f>
        <v>#DIV/0!</v>
      </c>
      <c r="CK816" s="57" t="e">
        <f>VALUE(TEXT((BY816*'TOX and EXPO INPUTS'!$F$23),"0.00E+00"))</f>
        <v>#DIV/0!</v>
      </c>
      <c r="CL816" s="57" t="e">
        <f>VALUE(TEXT((BZ816*'TOX and EXPO INPUTS'!$F$23),"0.00E+00"))</f>
        <v>#DIV/0!</v>
      </c>
      <c r="CM816" s="57" t="e">
        <f>VALUE(TEXT((CA816*'TOX and EXPO INPUTS'!$F$23),"0.00E+00"))</f>
        <v>#DIV/0!</v>
      </c>
      <c r="CN816" s="57" t="e">
        <f>VALUE(TEXT((CB816*'TOX and EXPO INPUTS'!$F$23),"0.00E+00"))</f>
        <v>#DIV/0!</v>
      </c>
      <c r="CO816" s="57" t="e">
        <f>VALUE(TEXT((CC816*'TOX and EXPO INPUTS'!$F$23),"0.00E+00"))</f>
        <v>#DIV/0!</v>
      </c>
      <c r="CP816" s="38" t="s">
        <v>106</v>
      </c>
      <c r="CQ816" s="34" t="s">
        <v>107</v>
      </c>
      <c r="CR816" s="34" t="s">
        <v>108</v>
      </c>
      <c r="CS816" s="39" t="s">
        <v>109</v>
      </c>
    </row>
    <row r="817" spans="1:97" ht="48" customHeight="1" x14ac:dyDescent="0.25">
      <c r="A817" s="34" t="s">
        <v>98</v>
      </c>
      <c r="B817" s="34" t="s">
        <v>99</v>
      </c>
      <c r="C817" s="34" t="s">
        <v>100</v>
      </c>
      <c r="D817" s="34" t="s">
        <v>101</v>
      </c>
      <c r="E817" s="39" t="s">
        <v>112</v>
      </c>
      <c r="F817" s="40" t="s">
        <v>187</v>
      </c>
      <c r="G817" s="43"/>
      <c r="H817" s="36" t="s">
        <v>104</v>
      </c>
      <c r="I817" s="67"/>
      <c r="J817" s="36" t="s">
        <v>105</v>
      </c>
      <c r="K817" s="100">
        <f>VLOOKUP(F817,'Amount Seed Planted_variables'!$A$3:$I$74,2,0)</f>
        <v>1920</v>
      </c>
      <c r="L817" s="100">
        <f>VLOOKUP(F817,'Amount Seed Planted_variables'!$A$3:$I$74,3,0)</f>
        <v>6400</v>
      </c>
      <c r="M817" s="36">
        <f t="shared" si="414"/>
        <v>0</v>
      </c>
      <c r="N817" s="35">
        <f t="shared" si="415"/>
        <v>0</v>
      </c>
      <c r="O817" s="101">
        <v>240000</v>
      </c>
      <c r="P817" s="93">
        <f>VLOOKUP(F817,'Amount Seed Planted_variables'!$A$3:$I$74,4,0)</f>
        <v>7260</v>
      </c>
      <c r="Q817" s="93">
        <f>VLOOKUP(F817,'Amount Seed Planted_variables'!$A$3:$I$74,7,0)</f>
        <v>80</v>
      </c>
      <c r="R817" s="93">
        <f>VLOOKUP(F817,'Amount Seed Planted_variables'!$A$3:$I$74,8,0)</f>
        <v>580800</v>
      </c>
      <c r="S817" s="87" t="str">
        <f t="shared" si="411"/>
        <v>NA</v>
      </c>
      <c r="T817" s="35">
        <v>10</v>
      </c>
      <c r="U817" s="35">
        <v>30</v>
      </c>
      <c r="V817" s="41">
        <v>349</v>
      </c>
      <c r="W817" s="35">
        <v>51.2</v>
      </c>
      <c r="X817" s="35">
        <v>42.2</v>
      </c>
      <c r="Y817" s="41">
        <v>1.2</v>
      </c>
      <c r="Z817" s="35">
        <f t="shared" si="397"/>
        <v>0.12</v>
      </c>
      <c r="AA817" s="42">
        <f t="shared" si="417"/>
        <v>0</v>
      </c>
      <c r="AB817" s="37">
        <f t="shared" si="418"/>
        <v>0</v>
      </c>
      <c r="AC817" s="37">
        <f t="shared" si="419"/>
        <v>0</v>
      </c>
      <c r="AD817" s="42" t="e">
        <f>VALUE(TEXT(((AA817*'TOX and EXPO INPUTS'!$F$13)/'TOX and EXPO INPUTS'!$E$27),"0.00E+00"))</f>
        <v>#DIV/0!</v>
      </c>
      <c r="AE817" s="37" t="e">
        <f>VALUE(TEXT(((AB817*'TOX and EXPO INPUTS'!$F$13)/'TOX and EXPO INPUTS'!$E$27),"0.00E+00"))</f>
        <v>#DIV/0!</v>
      </c>
      <c r="AF817" s="37" t="e">
        <f>VALUE(TEXT(((AC817*'TOX and EXPO INPUTS'!$F$13)/'TOX and EXPO INPUTS'!$E$27),"0.00E+00"))</f>
        <v>#DIV/0!</v>
      </c>
      <c r="AG817" s="42" t="e">
        <f>IF($E817="ST",VALUE(TEXT(('TOX and EXPO INPUTS'!$F$7/AD817),"0.0E+00")),IF($E817="IT",VALUE(TEXT(('TOX and EXPO INPUTS'!$F$10/AD817),"0.0E+00"))))</f>
        <v>#DIV/0!</v>
      </c>
      <c r="AH817" s="37" t="e">
        <f>IF($E817="ST",VALUE(TEXT(('TOX and EXPO INPUTS'!$F$7/AE817),"0.0E+00")),IF($E817="IT",VALUE(TEXT(('TOX and EXPO INPUTS'!$F$10/AE817),"0.0E+00"))))</f>
        <v>#DIV/0!</v>
      </c>
      <c r="AI817" s="37" t="e">
        <f>IF($E817="ST",VALUE(TEXT(('TOX and EXPO INPUTS'!$F$7/AF817),"0.0E+00")),IF($E817="IT",VALUE(TEXT(('TOX and EXPO INPUTS'!$F$10/AF817),"0.0E+00"))))</f>
        <v>#DIV/0!</v>
      </c>
      <c r="AJ817" s="42">
        <f t="shared" si="412"/>
        <v>0</v>
      </c>
      <c r="AK817" s="37">
        <f t="shared" si="413"/>
        <v>0</v>
      </c>
      <c r="AL817" s="42" t="e">
        <f>VALUE(TEXT(((AJ817*'TOX and EXPO INPUTS'!$F$21)/'TOX and EXPO INPUTS'!$E$29),"0.00E+00"))</f>
        <v>#DIV/0!</v>
      </c>
      <c r="AM817" s="37" t="e">
        <f>VALUE(TEXT(((AK817*'TOX and EXPO INPUTS'!$F$21)/'TOX and EXPO INPUTS'!$E$29),"0.00E+00"))</f>
        <v>#DIV/0!</v>
      </c>
      <c r="AN817" s="42" t="e">
        <f>IF($E817="ST",VALUE(TEXT(('TOX and EXPO INPUTS'!$F$15/AL817),"0.0E+00")),IF($E817="IT",VALUE(TEXT(('TOX and EXPO INPUTS'!$F$18/AL817),"0.0E+00"))))</f>
        <v>#DIV/0!</v>
      </c>
      <c r="AO817" s="37" t="e">
        <f>IF($E817="ST",VALUE(TEXT(('TOX and EXPO INPUTS'!$F$15/AM817),"0.0E+00")),IF($E817="IT",VALUE(TEXT(('TOX and EXPO INPUTS'!$F$18/AM817),"0.0E+00"))))</f>
        <v>#DIV/0!</v>
      </c>
      <c r="AP817" s="42" t="e">
        <f t="shared" ref="AP817:AP875" si="445">VALUE(TEXT((AD817+AL817),"0.00E+00"))</f>
        <v>#DIV/0!</v>
      </c>
      <c r="AQ817" s="37" t="e">
        <f t="shared" ref="AQ817:AQ875" si="446">VALUE(TEXT((AE817+AL817),"0.00E+00"))</f>
        <v>#DIV/0!</v>
      </c>
      <c r="AR817" s="37" t="e">
        <f t="shared" ref="AR817:AR875" si="447">VALUE(TEXT((AF817+AL817),"0.00E+00"))</f>
        <v>#DIV/0!</v>
      </c>
      <c r="AS817" s="37" t="e">
        <f t="shared" ref="AS817:AS875" si="448">VALUE(TEXT((AD817+AM817),"0.00E+00"))</f>
        <v>#DIV/0!</v>
      </c>
      <c r="AT817" s="37" t="e">
        <f t="shared" ref="AT817:AT875" si="449">VALUE(TEXT((AE817+AM817),"0.00E+00"))</f>
        <v>#DIV/0!</v>
      </c>
      <c r="AU817" s="37" t="e">
        <f t="shared" ref="AU817:AU875" si="450">VALUE(TEXT((AF817+AM817),"0.00E+00"))</f>
        <v>#DIV/0!</v>
      </c>
      <c r="AV817" s="42" t="e">
        <f t="shared" ref="AV817:AV875" si="451">VALUE(TEXT(1/((1/AG817)+(1/AN817)),"0.0E+00"))</f>
        <v>#DIV/0!</v>
      </c>
      <c r="AW817" s="37" t="e">
        <f t="shared" ref="AW817:AW875" si="452">VALUE(TEXT(1/((1/AH817)+(1/AN817)),"0.0E+00"))</f>
        <v>#DIV/0!</v>
      </c>
      <c r="AX817" s="37" t="e">
        <f t="shared" ref="AX817:AX875" si="453">VALUE(TEXT(1/((1/AI817)+(1/AN817)),"0.0E+00"))</f>
        <v>#DIV/0!</v>
      </c>
      <c r="AY817" s="37" t="e">
        <f t="shared" ref="AY817:AY875" si="454">VALUE(TEXT(1/((1/AG817)+(1/AO817)),"0.0E+00"))</f>
        <v>#DIV/0!</v>
      </c>
      <c r="AZ817" s="37" t="e">
        <f t="shared" ref="AZ817:AZ875" si="455">VALUE(TEXT(1/((1/AH817)+(1/AO817)),"0.0E+00"))</f>
        <v>#DIV/0!</v>
      </c>
      <c r="BA817" s="37" t="e">
        <f t="shared" ref="BA817:BA875" si="456">VALUE(TEXT(1/((1/AI817)+(1/AO817)),"0.0E+00"))</f>
        <v>#DIV/0!</v>
      </c>
      <c r="BB817" s="42" t="e">
        <f>IF($E817="ST",VALUE(TEXT((1/(('TOX and EXPO INPUTS'!$F$9/AG817)+('TOX and EXPO INPUTS'!$F$17/AN817))),"0.0E+00")),IF($E817="IT",VALUE(TEXT((1/(('TOX and EXPO INPUTS'!$F$12/AG817)+('TOX and EXPO INPUTS'!$F$20/AN817))),"0.0E+00"))))</f>
        <v>#DIV/0!</v>
      </c>
      <c r="BC817" s="37" t="e">
        <f>IF($E817="ST",VALUE(TEXT((1/(('TOX and EXPO INPUTS'!$F$9/AH817)+('TOX and EXPO INPUTS'!$F$17/AN817))),"0.0E+00")),IF($E817="IT",VALUE(TEXT((1/(('TOX and EXPO INPUTS'!$F$12/AH817)+('TOX and EXPO INPUTS'!$F$20/AN817))),"0.0E+00"))))</f>
        <v>#DIV/0!</v>
      </c>
      <c r="BD817" s="37" t="e">
        <f>IF($E817="ST",VALUE(TEXT((1/(('TOX and EXPO INPUTS'!$F$9/AI817)+('TOX and EXPO INPUTS'!$F$17/AN817))),"0.0E+00")),IF($E817="IT",VALUE(TEXT((1/(('TOX and EXPO INPUTS'!$F$12/AI817)+('TOX and EXPO INPUTS'!$F$20/AN817))),"0.0E+00"))))</f>
        <v>#DIV/0!</v>
      </c>
      <c r="BE817" s="37" t="e">
        <f>IF($E817="ST",VALUE(TEXT((1/(('TOX and EXPO INPUTS'!$F$9/AG817)+('TOX and EXPO INPUTS'!$F$17/AO817))),"0.0E+00")),IF($E817="IT",VALUE(TEXT((1/(('TOX and EXPO INPUTS'!$F$12/AG817)+('TOX and EXPO INPUTS'!$F$20/AO817))),"0.0E+00"))))</f>
        <v>#DIV/0!</v>
      </c>
      <c r="BF817" s="37" t="e">
        <f>IF($E817="ST",VALUE(TEXT((1/(('TOX and EXPO INPUTS'!$F$9/AH817)+('TOX and EXPO INPUTS'!$F$17/AO817))),"0.0E+00")),IF($E817="IT",VALUE(TEXT((1/(('TOX and EXPO INPUTS'!$F$12/AH817)+('TOX and EXPO INPUTS'!$F$20/AO817))),"0.0E+00"))))</f>
        <v>#DIV/0!</v>
      </c>
      <c r="BG817" s="37" t="e">
        <f>IF($E817="ST",VALUE(TEXT((1/(('TOX and EXPO INPUTS'!$F$9/AI817)+('TOX and EXPO INPUTS'!$F$17/AO817))),"0.0E+00")),IF($E817="IT",VALUE(TEXT((1/(('TOX and EXPO INPUTS'!$F$12/AI817)+('TOX and EXPO INPUTS'!$F$20/AO817))),"0.0E+00"))))</f>
        <v>#DIV/0!</v>
      </c>
      <c r="BH817" s="42" t="e">
        <f>VALUE(TEXT((AD817*$T817/365*'TOX and EXPO INPUTS'!$E$33/'TOX and EXPO INPUTS'!$E$34),"0.00E+00"))</f>
        <v>#DIV/0!</v>
      </c>
      <c r="BI817" s="37" t="e">
        <f>VALUE(TEXT((AE817*$T817/365*'TOX and EXPO INPUTS'!$E$33/'TOX and EXPO INPUTS'!$E$34),"0.00E+00"))</f>
        <v>#DIV/0!</v>
      </c>
      <c r="BJ817" s="37" t="e">
        <f>VALUE(TEXT((AF817*$T817/365*'TOX and EXPO INPUTS'!$E$33/'TOX and EXPO INPUTS'!$E$34),"0.00E+00"))</f>
        <v>#DIV/0!</v>
      </c>
      <c r="BK817" s="42" t="e">
        <f>VALUE(TEXT((AD817*$U817/365*'TOX and EXPO INPUTS'!$E$33/'TOX and EXPO INPUTS'!$E$34),"0.00E+00"))</f>
        <v>#DIV/0!</v>
      </c>
      <c r="BL817" s="37" t="e">
        <f>VALUE(TEXT((AE817*$U817/365*'TOX and EXPO INPUTS'!$E$33/'TOX and EXPO INPUTS'!$E$34),"0.00E+00"))</f>
        <v>#DIV/0!</v>
      </c>
      <c r="BM817" s="37" t="e">
        <f>VALUE(TEXT((AF817*$U817/365*'TOX and EXPO INPUTS'!$E$33/'TOX and EXPO INPUTS'!$E$34),"0.00E+00"))</f>
        <v>#DIV/0!</v>
      </c>
      <c r="BN817" s="42" t="e">
        <f>VALUE(TEXT((AL817*$T817/365*'TOX and EXPO INPUTS'!$E$33/'TOX and EXPO INPUTS'!$E$34),"0.00E+00"))</f>
        <v>#DIV/0!</v>
      </c>
      <c r="BO817" s="37" t="e">
        <f>VALUE(TEXT((AM817*$T817/365*'TOX and EXPO INPUTS'!$E$33/'TOX and EXPO INPUTS'!$E$34),"0.00E+00"))</f>
        <v>#DIV/0!</v>
      </c>
      <c r="BP817" s="42" t="e">
        <f>VALUE(TEXT((AL817*$U817/365*'TOX and EXPO INPUTS'!$E$33/'TOX and EXPO INPUTS'!$E$34),"0.00E+00"))</f>
        <v>#DIV/0!</v>
      </c>
      <c r="BQ817" s="37" t="e">
        <f>VALUE(TEXT((AM817*$U817/365*'TOX and EXPO INPUTS'!$E$33/'TOX and EXPO INPUTS'!$E$34),"0.00E+00"))</f>
        <v>#DIV/0!</v>
      </c>
      <c r="BR817" s="42" t="e">
        <f>VALUE(TEXT((AP817*$T817/365*'TOX and EXPO INPUTS'!$E$33/'TOX and EXPO INPUTS'!$E$34),"0.00E+00"))</f>
        <v>#DIV/0!</v>
      </c>
      <c r="BS817" s="37" t="e">
        <f>VALUE(TEXT((AQ817*$T817/365*'TOX and EXPO INPUTS'!$E$33/'TOX and EXPO INPUTS'!$E$34),"0.00E+00"))</f>
        <v>#DIV/0!</v>
      </c>
      <c r="BT817" s="37" t="e">
        <f>VALUE(TEXT((AR817*$T817/365*'TOX and EXPO INPUTS'!$E$33/'TOX and EXPO INPUTS'!$E$34),"0.00E+00"))</f>
        <v>#DIV/0!</v>
      </c>
      <c r="BU817" s="37" t="e">
        <f>VALUE(TEXT((AS817*$T817/365*'TOX and EXPO INPUTS'!$E$33/'TOX and EXPO INPUTS'!$E$34),"0.00E+00"))</f>
        <v>#DIV/0!</v>
      </c>
      <c r="BV817" s="37" t="e">
        <f>VALUE(TEXT((AT817*$T817/365*'TOX and EXPO INPUTS'!$E$33/'TOX and EXPO INPUTS'!$E$34),"0.00E+00"))</f>
        <v>#DIV/0!</v>
      </c>
      <c r="BW817" s="37" t="e">
        <f>VALUE(TEXT((AU817*$T817/365*'TOX and EXPO INPUTS'!$E$33/'TOX and EXPO INPUTS'!$E$34),"0.00E+00"))</f>
        <v>#DIV/0!</v>
      </c>
      <c r="BX817" s="42" t="e">
        <f>VALUE(TEXT((AP817*$U817/365*'TOX and EXPO INPUTS'!$E$33/'TOX and EXPO INPUTS'!$E$34),"0.00E+00"))</f>
        <v>#DIV/0!</v>
      </c>
      <c r="BY817" s="37" t="e">
        <f>VALUE(TEXT((AQ817*$U817/365*'TOX and EXPO INPUTS'!$E$33/'TOX and EXPO INPUTS'!$E$34),"0.00E+00"))</f>
        <v>#DIV/0!</v>
      </c>
      <c r="BZ817" s="37" t="e">
        <f>VALUE(TEXT((AR817*$U817/365*'TOX and EXPO INPUTS'!$E$33/'TOX and EXPO INPUTS'!$E$34),"0.00E+00"))</f>
        <v>#DIV/0!</v>
      </c>
      <c r="CA817" s="37" t="e">
        <f>VALUE(TEXT((AS817*$U817/365*'TOX and EXPO INPUTS'!$E$33/'TOX and EXPO INPUTS'!$E$34),"0.00E+00"))</f>
        <v>#DIV/0!</v>
      </c>
      <c r="CB817" s="37" t="e">
        <f>VALUE(TEXT((AT817*$U817/365*'TOX and EXPO INPUTS'!$E$33/'TOX and EXPO INPUTS'!$E$34),"0.00E+00"))</f>
        <v>#DIV/0!</v>
      </c>
      <c r="CC817" s="37" t="e">
        <f>VALUE(TEXT((AU817*$U817/365*'TOX and EXPO INPUTS'!$E$33/'TOX and EXPO INPUTS'!$E$34),"0.00E+00"))</f>
        <v>#DIV/0!</v>
      </c>
      <c r="CD817" s="58" t="e">
        <f>VALUE(TEXT((BR817*'TOX and EXPO INPUTS'!$F$23),"0.00E+00"))</f>
        <v>#DIV/0!</v>
      </c>
      <c r="CE817" s="57" t="e">
        <f>VALUE(TEXT((BS817*'TOX and EXPO INPUTS'!$F$23),"0.00E+00"))</f>
        <v>#DIV/0!</v>
      </c>
      <c r="CF817" s="57" t="e">
        <f>VALUE(TEXT((BT817*'TOX and EXPO INPUTS'!$F$23),"0.00E+00"))</f>
        <v>#DIV/0!</v>
      </c>
      <c r="CG817" s="57" t="e">
        <f>VALUE(TEXT((BU817*'TOX and EXPO INPUTS'!$F$23),"0.00E+00"))</f>
        <v>#DIV/0!</v>
      </c>
      <c r="CH817" s="57" t="e">
        <f>VALUE(TEXT((BV817*'TOX and EXPO INPUTS'!$F$23),"0.00E+00"))</f>
        <v>#DIV/0!</v>
      </c>
      <c r="CI817" s="57" t="e">
        <f>VALUE(TEXT((BW817*'TOX and EXPO INPUTS'!$F$23),"0.00E+00"))</f>
        <v>#DIV/0!</v>
      </c>
      <c r="CJ817" s="58" t="e">
        <f>VALUE(TEXT((BX817*'TOX and EXPO INPUTS'!$F$23),"0.00E+00"))</f>
        <v>#DIV/0!</v>
      </c>
      <c r="CK817" s="57" t="e">
        <f>VALUE(TEXT((BY817*'TOX and EXPO INPUTS'!$F$23),"0.00E+00"))</f>
        <v>#DIV/0!</v>
      </c>
      <c r="CL817" s="57" t="e">
        <f>VALUE(TEXT((BZ817*'TOX and EXPO INPUTS'!$F$23),"0.00E+00"))</f>
        <v>#DIV/0!</v>
      </c>
      <c r="CM817" s="57" t="e">
        <f>VALUE(TEXT((CA817*'TOX and EXPO INPUTS'!$F$23),"0.00E+00"))</f>
        <v>#DIV/0!</v>
      </c>
      <c r="CN817" s="57" t="e">
        <f>VALUE(TEXT((CB817*'TOX and EXPO INPUTS'!$F$23),"0.00E+00"))</f>
        <v>#DIV/0!</v>
      </c>
      <c r="CO817" s="57" t="e">
        <f>VALUE(TEXT((CC817*'TOX and EXPO INPUTS'!$F$23),"0.00E+00"))</f>
        <v>#DIV/0!</v>
      </c>
      <c r="CP817" s="38" t="s">
        <v>106</v>
      </c>
      <c r="CQ817" s="34" t="s">
        <v>107</v>
      </c>
      <c r="CR817" s="34" t="s">
        <v>108</v>
      </c>
      <c r="CS817" s="39" t="s">
        <v>109</v>
      </c>
    </row>
    <row r="818" spans="1:97" ht="48" customHeight="1" x14ac:dyDescent="0.25">
      <c r="A818" s="34" t="s">
        <v>98</v>
      </c>
      <c r="B818" s="34" t="s">
        <v>99</v>
      </c>
      <c r="C818" s="34" t="s">
        <v>100</v>
      </c>
      <c r="D818" s="34" t="s">
        <v>110</v>
      </c>
      <c r="E818" s="39" t="s">
        <v>112</v>
      </c>
      <c r="F818" s="40" t="s">
        <v>187</v>
      </c>
      <c r="G818" s="43"/>
      <c r="H818" s="36" t="s">
        <v>104</v>
      </c>
      <c r="I818" s="67"/>
      <c r="J818" s="36" t="s">
        <v>105</v>
      </c>
      <c r="K818" s="100">
        <f>VLOOKUP(F818,'Amount Seed Planted_variables'!$A$3:$I$74,2,0)</f>
        <v>1920</v>
      </c>
      <c r="L818" s="100">
        <f>VLOOKUP(F818,'Amount Seed Planted_variables'!$A$3:$I$74,3,0)</f>
        <v>6400</v>
      </c>
      <c r="M818" s="36">
        <f t="shared" si="414"/>
        <v>0</v>
      </c>
      <c r="N818" s="35">
        <f t="shared" si="415"/>
        <v>0</v>
      </c>
      <c r="O818" s="101">
        <v>240000</v>
      </c>
      <c r="P818" s="93">
        <f>VLOOKUP(F818,'Amount Seed Planted_variables'!$A$3:$I$74,4,0)</f>
        <v>7260</v>
      </c>
      <c r="Q818" s="93">
        <f>VLOOKUP(F818,'Amount Seed Planted_variables'!$A$3:$I$74,7,0)</f>
        <v>80</v>
      </c>
      <c r="R818" s="93">
        <f>VLOOKUP(F818,'Amount Seed Planted_variables'!$A$3:$I$74,8,0)</f>
        <v>580800</v>
      </c>
      <c r="S818" s="87" t="str">
        <f t="shared" si="411"/>
        <v>NA</v>
      </c>
      <c r="T818" s="35">
        <v>10</v>
      </c>
      <c r="U818" s="35">
        <v>30</v>
      </c>
      <c r="V818" s="41">
        <v>68</v>
      </c>
      <c r="W818" s="35">
        <v>16.899999999999999</v>
      </c>
      <c r="X818" s="35">
        <v>13.1</v>
      </c>
      <c r="Y818" s="41">
        <v>3.6</v>
      </c>
      <c r="Z818" s="35">
        <f t="shared" ref="Z818:Z876" si="457">Y818*0.1</f>
        <v>0.36000000000000004</v>
      </c>
      <c r="AA818" s="42">
        <f t="shared" si="417"/>
        <v>0</v>
      </c>
      <c r="AB818" s="37">
        <f t="shared" si="418"/>
        <v>0</v>
      </c>
      <c r="AC818" s="37">
        <f t="shared" si="419"/>
        <v>0</v>
      </c>
      <c r="AD818" s="42" t="e">
        <f>VALUE(TEXT(((AA818*'TOX and EXPO INPUTS'!$F$13)/'TOX and EXPO INPUTS'!$E$27),"0.00E+00"))</f>
        <v>#DIV/0!</v>
      </c>
      <c r="AE818" s="37" t="e">
        <f>VALUE(TEXT(((AB818*'TOX and EXPO INPUTS'!$F$13)/'TOX and EXPO INPUTS'!$E$27),"0.00E+00"))</f>
        <v>#DIV/0!</v>
      </c>
      <c r="AF818" s="37" t="e">
        <f>VALUE(TEXT(((AC818*'TOX and EXPO INPUTS'!$F$13)/'TOX and EXPO INPUTS'!$E$27),"0.00E+00"))</f>
        <v>#DIV/0!</v>
      </c>
      <c r="AG818" s="42" t="e">
        <f>IF($E818="ST",VALUE(TEXT(('TOX and EXPO INPUTS'!$F$7/AD818),"0.0E+00")),IF($E818="IT",VALUE(TEXT(('TOX and EXPO INPUTS'!$F$10/AD818),"0.0E+00"))))</f>
        <v>#DIV/0!</v>
      </c>
      <c r="AH818" s="37" t="e">
        <f>IF($E818="ST",VALUE(TEXT(('TOX and EXPO INPUTS'!$F$7/AE818),"0.0E+00")),IF($E818="IT",VALUE(TEXT(('TOX and EXPO INPUTS'!$F$10/AE818),"0.0E+00"))))</f>
        <v>#DIV/0!</v>
      </c>
      <c r="AI818" s="37" t="e">
        <f>IF($E818="ST",VALUE(TEXT(('TOX and EXPO INPUTS'!$F$7/AF818),"0.0E+00")),IF($E818="IT",VALUE(TEXT(('TOX and EXPO INPUTS'!$F$10/AF818),"0.0E+00"))))</f>
        <v>#DIV/0!</v>
      </c>
      <c r="AJ818" s="42">
        <f t="shared" si="412"/>
        <v>0</v>
      </c>
      <c r="AK818" s="37">
        <f t="shared" si="413"/>
        <v>0</v>
      </c>
      <c r="AL818" s="42" t="e">
        <f>VALUE(TEXT(((AJ818*'TOX and EXPO INPUTS'!$F$21)/'TOX and EXPO INPUTS'!$E$29),"0.00E+00"))</f>
        <v>#DIV/0!</v>
      </c>
      <c r="AM818" s="37" t="e">
        <f>VALUE(TEXT(((AK818*'TOX and EXPO INPUTS'!$F$21)/'TOX and EXPO INPUTS'!$E$29),"0.00E+00"))</f>
        <v>#DIV/0!</v>
      </c>
      <c r="AN818" s="42" t="e">
        <f>IF($E818="ST",VALUE(TEXT(('TOX and EXPO INPUTS'!$F$15/AL818),"0.0E+00")),IF($E818="IT",VALUE(TEXT(('TOX and EXPO INPUTS'!$F$18/AL818),"0.0E+00"))))</f>
        <v>#DIV/0!</v>
      </c>
      <c r="AO818" s="37" t="e">
        <f>IF($E818="ST",VALUE(TEXT(('TOX and EXPO INPUTS'!$F$15/AM818),"0.0E+00")),IF($E818="IT",VALUE(TEXT(('TOX and EXPO INPUTS'!$F$18/AM818),"0.0E+00"))))</f>
        <v>#DIV/0!</v>
      </c>
      <c r="AP818" s="42" t="e">
        <f t="shared" si="445"/>
        <v>#DIV/0!</v>
      </c>
      <c r="AQ818" s="37" t="e">
        <f t="shared" si="446"/>
        <v>#DIV/0!</v>
      </c>
      <c r="AR818" s="37" t="e">
        <f t="shared" si="447"/>
        <v>#DIV/0!</v>
      </c>
      <c r="AS818" s="37" t="e">
        <f t="shared" si="448"/>
        <v>#DIV/0!</v>
      </c>
      <c r="AT818" s="37" t="e">
        <f t="shared" si="449"/>
        <v>#DIV/0!</v>
      </c>
      <c r="AU818" s="37" t="e">
        <f t="shared" si="450"/>
        <v>#DIV/0!</v>
      </c>
      <c r="AV818" s="42" t="e">
        <f t="shared" si="451"/>
        <v>#DIV/0!</v>
      </c>
      <c r="AW818" s="37" t="e">
        <f t="shared" si="452"/>
        <v>#DIV/0!</v>
      </c>
      <c r="AX818" s="37" t="e">
        <f t="shared" si="453"/>
        <v>#DIV/0!</v>
      </c>
      <c r="AY818" s="37" t="e">
        <f t="shared" si="454"/>
        <v>#DIV/0!</v>
      </c>
      <c r="AZ818" s="37" t="e">
        <f t="shared" si="455"/>
        <v>#DIV/0!</v>
      </c>
      <c r="BA818" s="37" t="e">
        <f t="shared" si="456"/>
        <v>#DIV/0!</v>
      </c>
      <c r="BB818" s="42" t="e">
        <f>IF($E818="ST",VALUE(TEXT((1/(('TOX and EXPO INPUTS'!$F$9/AG818)+('TOX and EXPO INPUTS'!$F$17/AN818))),"0.0E+00")),IF($E818="IT",VALUE(TEXT((1/(('TOX and EXPO INPUTS'!$F$12/AG818)+('TOX and EXPO INPUTS'!$F$20/AN818))),"0.0E+00"))))</f>
        <v>#DIV/0!</v>
      </c>
      <c r="BC818" s="37" t="e">
        <f>IF($E818="ST",VALUE(TEXT((1/(('TOX and EXPO INPUTS'!$F$9/AH818)+('TOX and EXPO INPUTS'!$F$17/AN818))),"0.0E+00")),IF($E818="IT",VALUE(TEXT((1/(('TOX and EXPO INPUTS'!$F$12/AH818)+('TOX and EXPO INPUTS'!$F$20/AN818))),"0.0E+00"))))</f>
        <v>#DIV/0!</v>
      </c>
      <c r="BD818" s="37" t="e">
        <f>IF($E818="ST",VALUE(TEXT((1/(('TOX and EXPO INPUTS'!$F$9/AI818)+('TOX and EXPO INPUTS'!$F$17/AN818))),"0.0E+00")),IF($E818="IT",VALUE(TEXT((1/(('TOX and EXPO INPUTS'!$F$12/AI818)+('TOX and EXPO INPUTS'!$F$20/AN818))),"0.0E+00"))))</f>
        <v>#DIV/0!</v>
      </c>
      <c r="BE818" s="37" t="e">
        <f>IF($E818="ST",VALUE(TEXT((1/(('TOX and EXPO INPUTS'!$F$9/AG818)+('TOX and EXPO INPUTS'!$F$17/AO818))),"0.0E+00")),IF($E818="IT",VALUE(TEXT((1/(('TOX and EXPO INPUTS'!$F$12/AG818)+('TOX and EXPO INPUTS'!$F$20/AO818))),"0.0E+00"))))</f>
        <v>#DIV/0!</v>
      </c>
      <c r="BF818" s="37" t="e">
        <f>IF($E818="ST",VALUE(TEXT((1/(('TOX and EXPO INPUTS'!$F$9/AH818)+('TOX and EXPO INPUTS'!$F$17/AO818))),"0.0E+00")),IF($E818="IT",VALUE(TEXT((1/(('TOX and EXPO INPUTS'!$F$12/AH818)+('TOX and EXPO INPUTS'!$F$20/AO818))),"0.0E+00"))))</f>
        <v>#DIV/0!</v>
      </c>
      <c r="BG818" s="37" t="e">
        <f>IF($E818="ST",VALUE(TEXT((1/(('TOX and EXPO INPUTS'!$F$9/AI818)+('TOX and EXPO INPUTS'!$F$17/AO818))),"0.0E+00")),IF($E818="IT",VALUE(TEXT((1/(('TOX and EXPO INPUTS'!$F$12/AI818)+('TOX and EXPO INPUTS'!$F$20/AO818))),"0.0E+00"))))</f>
        <v>#DIV/0!</v>
      </c>
      <c r="BH818" s="42" t="e">
        <f>VALUE(TEXT((AD818*$T818/365*'TOX and EXPO INPUTS'!$E$33/'TOX and EXPO INPUTS'!$E$34),"0.00E+00"))</f>
        <v>#DIV/0!</v>
      </c>
      <c r="BI818" s="37" t="e">
        <f>VALUE(TEXT((AE818*$T818/365*'TOX and EXPO INPUTS'!$E$33/'TOX and EXPO INPUTS'!$E$34),"0.00E+00"))</f>
        <v>#DIV/0!</v>
      </c>
      <c r="BJ818" s="37" t="e">
        <f>VALUE(TEXT((AF818*$T818/365*'TOX and EXPO INPUTS'!$E$33/'TOX and EXPO INPUTS'!$E$34),"0.00E+00"))</f>
        <v>#DIV/0!</v>
      </c>
      <c r="BK818" s="42" t="e">
        <f>VALUE(TEXT((AD818*$U818/365*'TOX and EXPO INPUTS'!$E$33/'TOX and EXPO INPUTS'!$E$34),"0.00E+00"))</f>
        <v>#DIV/0!</v>
      </c>
      <c r="BL818" s="37" t="e">
        <f>VALUE(TEXT((AE818*$U818/365*'TOX and EXPO INPUTS'!$E$33/'TOX and EXPO INPUTS'!$E$34),"0.00E+00"))</f>
        <v>#DIV/0!</v>
      </c>
      <c r="BM818" s="37" t="e">
        <f>VALUE(TEXT((AF818*$U818/365*'TOX and EXPO INPUTS'!$E$33/'TOX and EXPO INPUTS'!$E$34),"0.00E+00"))</f>
        <v>#DIV/0!</v>
      </c>
      <c r="BN818" s="42" t="e">
        <f>VALUE(TEXT((AL818*$T818/365*'TOX and EXPO INPUTS'!$E$33/'TOX and EXPO INPUTS'!$E$34),"0.00E+00"))</f>
        <v>#DIV/0!</v>
      </c>
      <c r="BO818" s="37" t="e">
        <f>VALUE(TEXT((AM818*$T818/365*'TOX and EXPO INPUTS'!$E$33/'TOX and EXPO INPUTS'!$E$34),"0.00E+00"))</f>
        <v>#DIV/0!</v>
      </c>
      <c r="BP818" s="42" t="e">
        <f>VALUE(TEXT((AL818*$U818/365*'TOX and EXPO INPUTS'!$E$33/'TOX and EXPO INPUTS'!$E$34),"0.00E+00"))</f>
        <v>#DIV/0!</v>
      </c>
      <c r="BQ818" s="37" t="e">
        <f>VALUE(TEXT((AM818*$U818/365*'TOX and EXPO INPUTS'!$E$33/'TOX and EXPO INPUTS'!$E$34),"0.00E+00"))</f>
        <v>#DIV/0!</v>
      </c>
      <c r="BR818" s="42" t="e">
        <f>VALUE(TEXT((AP818*$T818/365*'TOX and EXPO INPUTS'!$E$33/'TOX and EXPO INPUTS'!$E$34),"0.00E+00"))</f>
        <v>#DIV/0!</v>
      </c>
      <c r="BS818" s="37" t="e">
        <f>VALUE(TEXT((AQ818*$T818/365*'TOX and EXPO INPUTS'!$E$33/'TOX and EXPO INPUTS'!$E$34),"0.00E+00"))</f>
        <v>#DIV/0!</v>
      </c>
      <c r="BT818" s="37" t="e">
        <f>VALUE(TEXT((AR818*$T818/365*'TOX and EXPO INPUTS'!$E$33/'TOX and EXPO INPUTS'!$E$34),"0.00E+00"))</f>
        <v>#DIV/0!</v>
      </c>
      <c r="BU818" s="37" t="e">
        <f>VALUE(TEXT((AS818*$T818/365*'TOX and EXPO INPUTS'!$E$33/'TOX and EXPO INPUTS'!$E$34),"0.00E+00"))</f>
        <v>#DIV/0!</v>
      </c>
      <c r="BV818" s="37" t="e">
        <f>VALUE(TEXT((AT818*$T818/365*'TOX and EXPO INPUTS'!$E$33/'TOX and EXPO INPUTS'!$E$34),"0.00E+00"))</f>
        <v>#DIV/0!</v>
      </c>
      <c r="BW818" s="37" t="e">
        <f>VALUE(TEXT((AU818*$T818/365*'TOX and EXPO INPUTS'!$E$33/'TOX and EXPO INPUTS'!$E$34),"0.00E+00"))</f>
        <v>#DIV/0!</v>
      </c>
      <c r="BX818" s="42" t="e">
        <f>VALUE(TEXT((AP818*$U818/365*'TOX and EXPO INPUTS'!$E$33/'TOX and EXPO INPUTS'!$E$34),"0.00E+00"))</f>
        <v>#DIV/0!</v>
      </c>
      <c r="BY818" s="37" t="e">
        <f>VALUE(TEXT((AQ818*$U818/365*'TOX and EXPO INPUTS'!$E$33/'TOX and EXPO INPUTS'!$E$34),"0.00E+00"))</f>
        <v>#DIV/0!</v>
      </c>
      <c r="BZ818" s="37" t="e">
        <f>VALUE(TEXT((AR818*$U818/365*'TOX and EXPO INPUTS'!$E$33/'TOX and EXPO INPUTS'!$E$34),"0.00E+00"))</f>
        <v>#DIV/0!</v>
      </c>
      <c r="CA818" s="37" t="e">
        <f>VALUE(TEXT((AS818*$U818/365*'TOX and EXPO INPUTS'!$E$33/'TOX and EXPO INPUTS'!$E$34),"0.00E+00"))</f>
        <v>#DIV/0!</v>
      </c>
      <c r="CB818" s="37" t="e">
        <f>VALUE(TEXT((AT818*$U818/365*'TOX and EXPO INPUTS'!$E$33/'TOX and EXPO INPUTS'!$E$34),"0.00E+00"))</f>
        <v>#DIV/0!</v>
      </c>
      <c r="CC818" s="37" t="e">
        <f>VALUE(TEXT((AU818*$U818/365*'TOX and EXPO INPUTS'!$E$33/'TOX and EXPO INPUTS'!$E$34),"0.00E+00"))</f>
        <v>#DIV/0!</v>
      </c>
      <c r="CD818" s="58" t="e">
        <f>VALUE(TEXT((BR818*'TOX and EXPO INPUTS'!$F$23),"0.00E+00"))</f>
        <v>#DIV/0!</v>
      </c>
      <c r="CE818" s="57" t="e">
        <f>VALUE(TEXT((BS818*'TOX and EXPO INPUTS'!$F$23),"0.00E+00"))</f>
        <v>#DIV/0!</v>
      </c>
      <c r="CF818" s="57" t="e">
        <f>VALUE(TEXT((BT818*'TOX and EXPO INPUTS'!$F$23),"0.00E+00"))</f>
        <v>#DIV/0!</v>
      </c>
      <c r="CG818" s="57" t="e">
        <f>VALUE(TEXT((BU818*'TOX and EXPO INPUTS'!$F$23),"0.00E+00"))</f>
        <v>#DIV/0!</v>
      </c>
      <c r="CH818" s="57" t="e">
        <f>VALUE(TEXT((BV818*'TOX and EXPO INPUTS'!$F$23),"0.00E+00"))</f>
        <v>#DIV/0!</v>
      </c>
      <c r="CI818" s="57" t="e">
        <f>VALUE(TEXT((BW818*'TOX and EXPO INPUTS'!$F$23),"0.00E+00"))</f>
        <v>#DIV/0!</v>
      </c>
      <c r="CJ818" s="58" t="e">
        <f>VALUE(TEXT((BX818*'TOX and EXPO INPUTS'!$F$23),"0.00E+00"))</f>
        <v>#DIV/0!</v>
      </c>
      <c r="CK818" s="57" t="e">
        <f>VALUE(TEXT((BY818*'TOX and EXPO INPUTS'!$F$23),"0.00E+00"))</f>
        <v>#DIV/0!</v>
      </c>
      <c r="CL818" s="57" t="e">
        <f>VALUE(TEXT((BZ818*'TOX and EXPO INPUTS'!$F$23),"0.00E+00"))</f>
        <v>#DIV/0!</v>
      </c>
      <c r="CM818" s="57" t="e">
        <f>VALUE(TEXT((CA818*'TOX and EXPO INPUTS'!$F$23),"0.00E+00"))</f>
        <v>#DIV/0!</v>
      </c>
      <c r="CN818" s="57" t="e">
        <f>VALUE(TEXT((CB818*'TOX and EXPO INPUTS'!$F$23),"0.00E+00"))</f>
        <v>#DIV/0!</v>
      </c>
      <c r="CO818" s="57" t="e">
        <f>VALUE(TEXT((CC818*'TOX and EXPO INPUTS'!$F$23),"0.00E+00"))</f>
        <v>#DIV/0!</v>
      </c>
      <c r="CP818" s="38" t="s">
        <v>106</v>
      </c>
      <c r="CQ818" s="34" t="s">
        <v>107</v>
      </c>
      <c r="CR818" s="34" t="s">
        <v>108</v>
      </c>
      <c r="CS818" s="39" t="s">
        <v>109</v>
      </c>
    </row>
    <row r="819" spans="1:97" ht="48" customHeight="1" x14ac:dyDescent="0.25">
      <c r="A819" s="34" t="s">
        <v>98</v>
      </c>
      <c r="B819" s="34" t="s">
        <v>99</v>
      </c>
      <c r="C819" s="34" t="s">
        <v>100</v>
      </c>
      <c r="D819" s="34" t="s">
        <v>111</v>
      </c>
      <c r="E819" s="39" t="s">
        <v>112</v>
      </c>
      <c r="F819" s="40" t="s">
        <v>187</v>
      </c>
      <c r="G819" s="43"/>
      <c r="H819" s="36" t="s">
        <v>104</v>
      </c>
      <c r="I819" s="67"/>
      <c r="J819" s="36" t="s">
        <v>105</v>
      </c>
      <c r="K819" s="100">
        <f>VLOOKUP(F819,'Amount Seed Planted_variables'!$A$3:$I$74,2,0)</f>
        <v>1920</v>
      </c>
      <c r="L819" s="100">
        <f>VLOOKUP(F819,'Amount Seed Planted_variables'!$A$3:$I$74,3,0)</f>
        <v>6400</v>
      </c>
      <c r="M819" s="36">
        <f t="shared" si="414"/>
        <v>0</v>
      </c>
      <c r="N819" s="35">
        <f t="shared" si="415"/>
        <v>0</v>
      </c>
      <c r="O819" s="101">
        <v>240000</v>
      </c>
      <c r="P819" s="93">
        <f>VLOOKUP(F819,'Amount Seed Planted_variables'!$A$3:$I$74,4,0)</f>
        <v>7260</v>
      </c>
      <c r="Q819" s="93">
        <f>VLOOKUP(F819,'Amount Seed Planted_variables'!$A$3:$I$74,7,0)</f>
        <v>80</v>
      </c>
      <c r="R819" s="93">
        <f>VLOOKUP(F819,'Amount Seed Planted_variables'!$A$3:$I$74,8,0)</f>
        <v>580800</v>
      </c>
      <c r="S819" s="87">
        <f t="shared" si="411"/>
        <v>2.5</v>
      </c>
      <c r="T819" s="35">
        <v>10</v>
      </c>
      <c r="U819" s="35">
        <v>30</v>
      </c>
      <c r="V819" s="41">
        <v>138210600</v>
      </c>
      <c r="W819" s="35">
        <v>23262800</v>
      </c>
      <c r="X819" s="35">
        <v>21238200</v>
      </c>
      <c r="Y819" s="41">
        <v>106100</v>
      </c>
      <c r="Z819" s="35">
        <f t="shared" si="457"/>
        <v>10610</v>
      </c>
      <c r="AA819" s="42">
        <f t="shared" si="417"/>
        <v>0</v>
      </c>
      <c r="AB819" s="37">
        <f t="shared" si="418"/>
        <v>0</v>
      </c>
      <c r="AC819" s="37">
        <f t="shared" si="419"/>
        <v>0</v>
      </c>
      <c r="AD819" s="42" t="e">
        <f>VALUE(TEXT(((AA819*'TOX and EXPO INPUTS'!$F$13)/'TOX and EXPO INPUTS'!$E$27),"0.00E+00"))</f>
        <v>#DIV/0!</v>
      </c>
      <c r="AE819" s="37" t="e">
        <f>VALUE(TEXT(((AB819*'TOX and EXPO INPUTS'!$F$13)/'TOX and EXPO INPUTS'!$E$27),"0.00E+00"))</f>
        <v>#DIV/0!</v>
      </c>
      <c r="AF819" s="37" t="e">
        <f>VALUE(TEXT(((AC819*'TOX and EXPO INPUTS'!$F$13)/'TOX and EXPO INPUTS'!$E$27),"0.00E+00"))</f>
        <v>#DIV/0!</v>
      </c>
      <c r="AG819" s="42" t="e">
        <f>IF($E819="ST",VALUE(TEXT(('TOX and EXPO INPUTS'!$F$7/AD819),"0.0E+00")),IF($E819="IT",VALUE(TEXT(('TOX and EXPO INPUTS'!$F$10/AD819),"0.0E+00"))))</f>
        <v>#DIV/0!</v>
      </c>
      <c r="AH819" s="37" t="e">
        <f>IF($E819="ST",VALUE(TEXT(('TOX and EXPO INPUTS'!$F$7/AE819),"0.0E+00")),IF($E819="IT",VALUE(TEXT(('TOX and EXPO INPUTS'!$F$10/AE819),"0.0E+00"))))</f>
        <v>#DIV/0!</v>
      </c>
      <c r="AI819" s="37" t="e">
        <f>IF($E819="ST",VALUE(TEXT(('TOX and EXPO INPUTS'!$F$7/AF819),"0.0E+00")),IF($E819="IT",VALUE(TEXT(('TOX and EXPO INPUTS'!$F$10/AF819),"0.0E+00"))))</f>
        <v>#DIV/0!</v>
      </c>
      <c r="AJ819" s="42">
        <f t="shared" si="412"/>
        <v>0</v>
      </c>
      <c r="AK819" s="37">
        <f t="shared" si="413"/>
        <v>0</v>
      </c>
      <c r="AL819" s="42" t="e">
        <f>VALUE(TEXT(((AJ819*'TOX and EXPO INPUTS'!$F$21)/'TOX and EXPO INPUTS'!$E$29),"0.00E+00"))</f>
        <v>#DIV/0!</v>
      </c>
      <c r="AM819" s="37" t="e">
        <f>VALUE(TEXT(((AK819*'TOX and EXPO INPUTS'!$F$21)/'TOX and EXPO INPUTS'!$E$29),"0.00E+00"))</f>
        <v>#DIV/0!</v>
      </c>
      <c r="AN819" s="42" t="e">
        <f>IF($E819="ST",VALUE(TEXT(('TOX and EXPO INPUTS'!$F$15/AL819),"0.0E+00")),IF($E819="IT",VALUE(TEXT(('TOX and EXPO INPUTS'!$F$18/AL819),"0.0E+00"))))</f>
        <v>#DIV/0!</v>
      </c>
      <c r="AO819" s="37" t="e">
        <f>IF($E819="ST",VALUE(TEXT(('TOX and EXPO INPUTS'!$F$15/AM819),"0.0E+00")),IF($E819="IT",VALUE(TEXT(('TOX and EXPO INPUTS'!$F$18/AM819),"0.0E+00"))))</f>
        <v>#DIV/0!</v>
      </c>
      <c r="AP819" s="42" t="e">
        <f t="shared" si="445"/>
        <v>#DIV/0!</v>
      </c>
      <c r="AQ819" s="37" t="e">
        <f t="shared" si="446"/>
        <v>#DIV/0!</v>
      </c>
      <c r="AR819" s="37" t="e">
        <f t="shared" si="447"/>
        <v>#DIV/0!</v>
      </c>
      <c r="AS819" s="37" t="e">
        <f t="shared" si="448"/>
        <v>#DIV/0!</v>
      </c>
      <c r="AT819" s="37" t="e">
        <f t="shared" si="449"/>
        <v>#DIV/0!</v>
      </c>
      <c r="AU819" s="37" t="e">
        <f t="shared" si="450"/>
        <v>#DIV/0!</v>
      </c>
      <c r="AV819" s="42" t="e">
        <f t="shared" si="451"/>
        <v>#DIV/0!</v>
      </c>
      <c r="AW819" s="37" t="e">
        <f t="shared" si="452"/>
        <v>#DIV/0!</v>
      </c>
      <c r="AX819" s="37" t="e">
        <f t="shared" si="453"/>
        <v>#DIV/0!</v>
      </c>
      <c r="AY819" s="37" t="e">
        <f t="shared" si="454"/>
        <v>#DIV/0!</v>
      </c>
      <c r="AZ819" s="37" t="e">
        <f t="shared" si="455"/>
        <v>#DIV/0!</v>
      </c>
      <c r="BA819" s="37" t="e">
        <f t="shared" si="456"/>
        <v>#DIV/0!</v>
      </c>
      <c r="BB819" s="42" t="e">
        <f>IF($E819="ST",VALUE(TEXT((1/(('TOX and EXPO INPUTS'!$F$9/AG819)+('TOX and EXPO INPUTS'!$F$17/AN819))),"0.0E+00")),IF($E819="IT",VALUE(TEXT((1/(('TOX and EXPO INPUTS'!$F$12/AG819)+('TOX and EXPO INPUTS'!$F$20/AN819))),"0.0E+00"))))</f>
        <v>#DIV/0!</v>
      </c>
      <c r="BC819" s="37" t="e">
        <f>IF($E819="ST",VALUE(TEXT((1/(('TOX and EXPO INPUTS'!$F$9/AH819)+('TOX and EXPO INPUTS'!$F$17/AN819))),"0.0E+00")),IF($E819="IT",VALUE(TEXT((1/(('TOX and EXPO INPUTS'!$F$12/AH819)+('TOX and EXPO INPUTS'!$F$20/AN819))),"0.0E+00"))))</f>
        <v>#DIV/0!</v>
      </c>
      <c r="BD819" s="37" t="e">
        <f>IF($E819="ST",VALUE(TEXT((1/(('TOX and EXPO INPUTS'!$F$9/AI819)+('TOX and EXPO INPUTS'!$F$17/AN819))),"0.0E+00")),IF($E819="IT",VALUE(TEXT((1/(('TOX and EXPO INPUTS'!$F$12/AI819)+('TOX and EXPO INPUTS'!$F$20/AN819))),"0.0E+00"))))</f>
        <v>#DIV/0!</v>
      </c>
      <c r="BE819" s="37" t="e">
        <f>IF($E819="ST",VALUE(TEXT((1/(('TOX and EXPO INPUTS'!$F$9/AG819)+('TOX and EXPO INPUTS'!$F$17/AO819))),"0.0E+00")),IF($E819="IT",VALUE(TEXT((1/(('TOX and EXPO INPUTS'!$F$12/AG819)+('TOX and EXPO INPUTS'!$F$20/AO819))),"0.0E+00"))))</f>
        <v>#DIV/0!</v>
      </c>
      <c r="BF819" s="37" t="e">
        <f>IF($E819="ST",VALUE(TEXT((1/(('TOX and EXPO INPUTS'!$F$9/AH819)+('TOX and EXPO INPUTS'!$F$17/AO819))),"0.0E+00")),IF($E819="IT",VALUE(TEXT((1/(('TOX and EXPO INPUTS'!$F$12/AH819)+('TOX and EXPO INPUTS'!$F$20/AO819))),"0.0E+00"))))</f>
        <v>#DIV/0!</v>
      </c>
      <c r="BG819" s="37" t="e">
        <f>IF($E819="ST",VALUE(TEXT((1/(('TOX and EXPO INPUTS'!$F$9/AI819)+('TOX and EXPO INPUTS'!$F$17/AO819))),"0.0E+00")),IF($E819="IT",VALUE(TEXT((1/(('TOX and EXPO INPUTS'!$F$12/AI819)+('TOX and EXPO INPUTS'!$F$20/AO819))),"0.0E+00"))))</f>
        <v>#DIV/0!</v>
      </c>
      <c r="BH819" s="42" t="e">
        <f>VALUE(TEXT((AD819*$T819/365*'TOX and EXPO INPUTS'!$E$33/'TOX and EXPO INPUTS'!$E$34),"0.00E+00"))</f>
        <v>#DIV/0!</v>
      </c>
      <c r="BI819" s="37" t="e">
        <f>VALUE(TEXT((AE819*$T819/365*'TOX and EXPO INPUTS'!$E$33/'TOX and EXPO INPUTS'!$E$34),"0.00E+00"))</f>
        <v>#DIV/0!</v>
      </c>
      <c r="BJ819" s="37" t="e">
        <f>VALUE(TEXT((AF819*$T819/365*'TOX and EXPO INPUTS'!$E$33/'TOX and EXPO INPUTS'!$E$34),"0.00E+00"))</f>
        <v>#DIV/0!</v>
      </c>
      <c r="BK819" s="42" t="e">
        <f>VALUE(TEXT((AD819*$U819/365*'TOX and EXPO INPUTS'!$E$33/'TOX and EXPO INPUTS'!$E$34),"0.00E+00"))</f>
        <v>#DIV/0!</v>
      </c>
      <c r="BL819" s="37" t="e">
        <f>VALUE(TEXT((AE819*$U819/365*'TOX and EXPO INPUTS'!$E$33/'TOX and EXPO INPUTS'!$E$34),"0.00E+00"))</f>
        <v>#DIV/0!</v>
      </c>
      <c r="BM819" s="37" t="e">
        <f>VALUE(TEXT((AF819*$U819/365*'TOX and EXPO INPUTS'!$E$33/'TOX and EXPO INPUTS'!$E$34),"0.00E+00"))</f>
        <v>#DIV/0!</v>
      </c>
      <c r="BN819" s="42" t="e">
        <f>VALUE(TEXT((AL819*$T819/365*'TOX and EXPO INPUTS'!$E$33/'TOX and EXPO INPUTS'!$E$34),"0.00E+00"))</f>
        <v>#DIV/0!</v>
      </c>
      <c r="BO819" s="37" t="e">
        <f>VALUE(TEXT((AM819*$T819/365*'TOX and EXPO INPUTS'!$E$33/'TOX and EXPO INPUTS'!$E$34),"0.00E+00"))</f>
        <v>#DIV/0!</v>
      </c>
      <c r="BP819" s="42" t="e">
        <f>VALUE(TEXT((AL819*$U819/365*'TOX and EXPO INPUTS'!$E$33/'TOX and EXPO INPUTS'!$E$34),"0.00E+00"))</f>
        <v>#DIV/0!</v>
      </c>
      <c r="BQ819" s="37" t="e">
        <f>VALUE(TEXT((AM819*$U819/365*'TOX and EXPO INPUTS'!$E$33/'TOX and EXPO INPUTS'!$E$34),"0.00E+00"))</f>
        <v>#DIV/0!</v>
      </c>
      <c r="BR819" s="42" t="e">
        <f>VALUE(TEXT((AP819*$T819/365*'TOX and EXPO INPUTS'!$E$33/'TOX and EXPO INPUTS'!$E$34),"0.00E+00"))</f>
        <v>#DIV/0!</v>
      </c>
      <c r="BS819" s="37" t="e">
        <f>VALUE(TEXT((AQ819*$T819/365*'TOX and EXPO INPUTS'!$E$33/'TOX and EXPO INPUTS'!$E$34),"0.00E+00"))</f>
        <v>#DIV/0!</v>
      </c>
      <c r="BT819" s="37" t="e">
        <f>VALUE(TEXT((AR819*$T819/365*'TOX and EXPO INPUTS'!$E$33/'TOX and EXPO INPUTS'!$E$34),"0.00E+00"))</f>
        <v>#DIV/0!</v>
      </c>
      <c r="BU819" s="37" t="e">
        <f>VALUE(TEXT((AS819*$T819/365*'TOX and EXPO INPUTS'!$E$33/'TOX and EXPO INPUTS'!$E$34),"0.00E+00"))</f>
        <v>#DIV/0!</v>
      </c>
      <c r="BV819" s="37" t="e">
        <f>VALUE(TEXT((AT819*$T819/365*'TOX and EXPO INPUTS'!$E$33/'TOX and EXPO INPUTS'!$E$34),"0.00E+00"))</f>
        <v>#DIV/0!</v>
      </c>
      <c r="BW819" s="37" t="e">
        <f>VALUE(TEXT((AU819*$T819/365*'TOX and EXPO INPUTS'!$E$33/'TOX and EXPO INPUTS'!$E$34),"0.00E+00"))</f>
        <v>#DIV/0!</v>
      </c>
      <c r="BX819" s="42" t="e">
        <f>VALUE(TEXT((AP819*$U819/365*'TOX and EXPO INPUTS'!$E$33/'TOX and EXPO INPUTS'!$E$34),"0.00E+00"))</f>
        <v>#DIV/0!</v>
      </c>
      <c r="BY819" s="37" t="e">
        <f>VALUE(TEXT((AQ819*$U819/365*'TOX and EXPO INPUTS'!$E$33/'TOX and EXPO INPUTS'!$E$34),"0.00E+00"))</f>
        <v>#DIV/0!</v>
      </c>
      <c r="BZ819" s="37" t="e">
        <f>VALUE(TEXT((AR819*$U819/365*'TOX and EXPO INPUTS'!$E$33/'TOX and EXPO INPUTS'!$E$34),"0.00E+00"))</f>
        <v>#DIV/0!</v>
      </c>
      <c r="CA819" s="37" t="e">
        <f>VALUE(TEXT((AS819*$U819/365*'TOX and EXPO INPUTS'!$E$33/'TOX and EXPO INPUTS'!$E$34),"0.00E+00"))</f>
        <v>#DIV/0!</v>
      </c>
      <c r="CB819" s="37" t="e">
        <f>VALUE(TEXT((AT819*$U819/365*'TOX and EXPO INPUTS'!$E$33/'TOX and EXPO INPUTS'!$E$34),"0.00E+00"))</f>
        <v>#DIV/0!</v>
      </c>
      <c r="CC819" s="37" t="e">
        <f>VALUE(TEXT((AU819*$U819/365*'TOX and EXPO INPUTS'!$E$33/'TOX and EXPO INPUTS'!$E$34),"0.00E+00"))</f>
        <v>#DIV/0!</v>
      </c>
      <c r="CD819" s="58" t="e">
        <f>VALUE(TEXT((BR819*'TOX and EXPO INPUTS'!$F$23),"0.00E+00"))</f>
        <v>#DIV/0!</v>
      </c>
      <c r="CE819" s="57" t="e">
        <f>VALUE(TEXT((BS819*'TOX and EXPO INPUTS'!$F$23),"0.00E+00"))</f>
        <v>#DIV/0!</v>
      </c>
      <c r="CF819" s="57" t="e">
        <f>VALUE(TEXT((BT819*'TOX and EXPO INPUTS'!$F$23),"0.00E+00"))</f>
        <v>#DIV/0!</v>
      </c>
      <c r="CG819" s="57" t="e">
        <f>VALUE(TEXT((BU819*'TOX and EXPO INPUTS'!$F$23),"0.00E+00"))</f>
        <v>#DIV/0!</v>
      </c>
      <c r="CH819" s="57" t="e">
        <f>VALUE(TEXT((BV819*'TOX and EXPO INPUTS'!$F$23),"0.00E+00"))</f>
        <v>#DIV/0!</v>
      </c>
      <c r="CI819" s="57" t="e">
        <f>VALUE(TEXT((BW819*'TOX and EXPO INPUTS'!$F$23),"0.00E+00"))</f>
        <v>#DIV/0!</v>
      </c>
      <c r="CJ819" s="58" t="e">
        <f>VALUE(TEXT((BX819*'TOX and EXPO INPUTS'!$F$23),"0.00E+00"))</f>
        <v>#DIV/0!</v>
      </c>
      <c r="CK819" s="57" t="e">
        <f>VALUE(TEXT((BY819*'TOX and EXPO INPUTS'!$F$23),"0.00E+00"))</f>
        <v>#DIV/0!</v>
      </c>
      <c r="CL819" s="57" t="e">
        <f>VALUE(TEXT((BZ819*'TOX and EXPO INPUTS'!$F$23),"0.00E+00"))</f>
        <v>#DIV/0!</v>
      </c>
      <c r="CM819" s="57" t="e">
        <f>VALUE(TEXT((CA819*'TOX and EXPO INPUTS'!$F$23),"0.00E+00"))</f>
        <v>#DIV/0!</v>
      </c>
      <c r="CN819" s="57" t="e">
        <f>VALUE(TEXT((CB819*'TOX and EXPO INPUTS'!$F$23),"0.00E+00"))</f>
        <v>#DIV/0!</v>
      </c>
      <c r="CO819" s="57" t="e">
        <f>VALUE(TEXT((CC819*'TOX and EXPO INPUTS'!$F$23),"0.00E+00"))</f>
        <v>#DIV/0!</v>
      </c>
      <c r="CP819" s="38" t="s">
        <v>106</v>
      </c>
      <c r="CQ819" s="34" t="s">
        <v>107</v>
      </c>
      <c r="CR819" s="34" t="s">
        <v>108</v>
      </c>
      <c r="CS819" s="39" t="s">
        <v>109</v>
      </c>
    </row>
    <row r="820" spans="1:97" ht="48" customHeight="1" x14ac:dyDescent="0.25">
      <c r="A820" s="34" t="s">
        <v>98</v>
      </c>
      <c r="B820" s="34" t="s">
        <v>99</v>
      </c>
      <c r="C820" s="34" t="s">
        <v>100</v>
      </c>
      <c r="D820" s="34" t="s">
        <v>442</v>
      </c>
      <c r="E820" s="39" t="s">
        <v>112</v>
      </c>
      <c r="F820" s="40" t="s">
        <v>187</v>
      </c>
      <c r="G820" s="43"/>
      <c r="H820" s="36" t="s">
        <v>104</v>
      </c>
      <c r="I820" s="67"/>
      <c r="J820" s="36" t="s">
        <v>105</v>
      </c>
      <c r="K820" s="100">
        <f>VLOOKUP(F820,'Amount Seed Planted_variables'!$A$3:$I$74,2,0)</f>
        <v>1920</v>
      </c>
      <c r="L820" s="100">
        <f>VLOOKUP(F820,'Amount Seed Planted_variables'!$A$3:$I$74,3,0)</f>
        <v>6400</v>
      </c>
      <c r="M820" s="36">
        <f t="shared" si="414"/>
        <v>0</v>
      </c>
      <c r="N820" s="35">
        <f t="shared" si="415"/>
        <v>0</v>
      </c>
      <c r="O820" s="101">
        <v>240000</v>
      </c>
      <c r="P820" s="93">
        <f>VLOOKUP(F820,'Amount Seed Planted_variables'!$A$3:$I$74,4,0)</f>
        <v>7260</v>
      </c>
      <c r="Q820" s="93">
        <f>VLOOKUP(F820,'Amount Seed Planted_variables'!$A$3:$I$74,7,0)</f>
        <v>80</v>
      </c>
      <c r="R820" s="93">
        <f>VLOOKUP(F820,'Amount Seed Planted_variables'!$A$3:$I$74,8,0)</f>
        <v>580800</v>
      </c>
      <c r="S820" s="87" t="str">
        <f t="shared" si="411"/>
        <v>NA</v>
      </c>
      <c r="T820" s="35">
        <v>10</v>
      </c>
      <c r="U820" s="35">
        <v>30</v>
      </c>
      <c r="V820" s="41">
        <v>3994</v>
      </c>
      <c r="W820" s="35">
        <v>797</v>
      </c>
      <c r="X820" s="35">
        <v>530</v>
      </c>
      <c r="Y820" s="41">
        <v>66</v>
      </c>
      <c r="Z820" s="35">
        <f t="shared" si="457"/>
        <v>6.6000000000000005</v>
      </c>
      <c r="AA820" s="42">
        <f t="shared" si="417"/>
        <v>0</v>
      </c>
      <c r="AB820" s="37">
        <f t="shared" si="418"/>
        <v>0</v>
      </c>
      <c r="AC820" s="37">
        <f t="shared" si="419"/>
        <v>0</v>
      </c>
      <c r="AD820" s="42" t="e">
        <f>VALUE(TEXT(((AA820*'TOX and EXPO INPUTS'!$F$13)/'TOX and EXPO INPUTS'!$E$27),"0.00E+00"))</f>
        <v>#DIV/0!</v>
      </c>
      <c r="AE820" s="37" t="e">
        <f>VALUE(TEXT(((AB820*'TOX and EXPO INPUTS'!$F$13)/'TOX and EXPO INPUTS'!$E$27),"0.00E+00"))</f>
        <v>#DIV/0!</v>
      </c>
      <c r="AF820" s="37" t="e">
        <f>VALUE(TEXT(((AC820*'TOX and EXPO INPUTS'!$F$13)/'TOX and EXPO INPUTS'!$E$27),"0.00E+00"))</f>
        <v>#DIV/0!</v>
      </c>
      <c r="AG820" s="42" t="e">
        <f>IF($E820="ST",VALUE(TEXT(('TOX and EXPO INPUTS'!$F$7/AD820),"0.0E+00")),IF($E820="IT",VALUE(TEXT(('TOX and EXPO INPUTS'!$F$10/AD820),"0.0E+00"))))</f>
        <v>#DIV/0!</v>
      </c>
      <c r="AH820" s="37" t="e">
        <f>IF($E820="ST",VALUE(TEXT(('TOX and EXPO INPUTS'!$F$7/AE820),"0.0E+00")),IF($E820="IT",VALUE(TEXT(('TOX and EXPO INPUTS'!$F$10/AE820),"0.0E+00"))))</f>
        <v>#DIV/0!</v>
      </c>
      <c r="AI820" s="37" t="e">
        <f>IF($E820="ST",VALUE(TEXT(('TOX and EXPO INPUTS'!$F$7/AF820),"0.0E+00")),IF($E820="IT",VALUE(TEXT(('TOX and EXPO INPUTS'!$F$10/AF820),"0.0E+00"))))</f>
        <v>#DIV/0!</v>
      </c>
      <c r="AJ820" s="42">
        <f t="shared" si="412"/>
        <v>0</v>
      </c>
      <c r="AK820" s="37">
        <f t="shared" si="413"/>
        <v>0</v>
      </c>
      <c r="AL820" s="42" t="e">
        <f>VALUE(TEXT(((AJ820*'TOX and EXPO INPUTS'!$F$21)/'TOX and EXPO INPUTS'!$E$29),"0.00E+00"))</f>
        <v>#DIV/0!</v>
      </c>
      <c r="AM820" s="37" t="e">
        <f>VALUE(TEXT(((AK820*'TOX and EXPO INPUTS'!$F$21)/'TOX and EXPO INPUTS'!$E$29),"0.00E+00"))</f>
        <v>#DIV/0!</v>
      </c>
      <c r="AN820" s="42" t="e">
        <f>IF($E820="ST",VALUE(TEXT(('TOX and EXPO INPUTS'!$F$15/AL820),"0.0E+00")),IF($E820="IT",VALUE(TEXT(('TOX and EXPO INPUTS'!$F$18/AL820),"0.0E+00"))))</f>
        <v>#DIV/0!</v>
      </c>
      <c r="AO820" s="37" t="e">
        <f>IF($E820="ST",VALUE(TEXT(('TOX and EXPO INPUTS'!$F$15/AM820),"0.0E+00")),IF($E820="IT",VALUE(TEXT(('TOX and EXPO INPUTS'!$F$18/AM820),"0.0E+00"))))</f>
        <v>#DIV/0!</v>
      </c>
      <c r="AP820" s="42" t="e">
        <f t="shared" si="445"/>
        <v>#DIV/0!</v>
      </c>
      <c r="AQ820" s="37" t="e">
        <f t="shared" si="446"/>
        <v>#DIV/0!</v>
      </c>
      <c r="AR820" s="37" t="e">
        <f t="shared" si="447"/>
        <v>#DIV/0!</v>
      </c>
      <c r="AS820" s="37" t="e">
        <f t="shared" si="448"/>
        <v>#DIV/0!</v>
      </c>
      <c r="AT820" s="37" t="e">
        <f t="shared" si="449"/>
        <v>#DIV/0!</v>
      </c>
      <c r="AU820" s="37" t="e">
        <f t="shared" si="450"/>
        <v>#DIV/0!</v>
      </c>
      <c r="AV820" s="42" t="e">
        <f t="shared" si="451"/>
        <v>#DIV/0!</v>
      </c>
      <c r="AW820" s="37" t="e">
        <f t="shared" si="452"/>
        <v>#DIV/0!</v>
      </c>
      <c r="AX820" s="37" t="e">
        <f t="shared" si="453"/>
        <v>#DIV/0!</v>
      </c>
      <c r="AY820" s="37" t="e">
        <f t="shared" si="454"/>
        <v>#DIV/0!</v>
      </c>
      <c r="AZ820" s="37" t="e">
        <f t="shared" si="455"/>
        <v>#DIV/0!</v>
      </c>
      <c r="BA820" s="37" t="e">
        <f t="shared" si="456"/>
        <v>#DIV/0!</v>
      </c>
      <c r="BB820" s="42" t="e">
        <f>IF($E820="ST",VALUE(TEXT((1/(('TOX and EXPO INPUTS'!$F$9/AG820)+('TOX and EXPO INPUTS'!$F$17/AN820))),"0.0E+00")),IF($E820="IT",VALUE(TEXT((1/(('TOX and EXPO INPUTS'!$F$12/AG820)+('TOX and EXPO INPUTS'!$F$20/AN820))),"0.0E+00"))))</f>
        <v>#DIV/0!</v>
      </c>
      <c r="BC820" s="37" t="e">
        <f>IF($E820="ST",VALUE(TEXT((1/(('TOX and EXPO INPUTS'!$F$9/AH820)+('TOX and EXPO INPUTS'!$F$17/AN820))),"0.0E+00")),IF($E820="IT",VALUE(TEXT((1/(('TOX and EXPO INPUTS'!$F$12/AH820)+('TOX and EXPO INPUTS'!$F$20/AN820))),"0.0E+00"))))</f>
        <v>#DIV/0!</v>
      </c>
      <c r="BD820" s="37" t="e">
        <f>IF($E820="ST",VALUE(TEXT((1/(('TOX and EXPO INPUTS'!$F$9/AI820)+('TOX and EXPO INPUTS'!$F$17/AN820))),"0.0E+00")),IF($E820="IT",VALUE(TEXT((1/(('TOX and EXPO INPUTS'!$F$12/AI820)+('TOX and EXPO INPUTS'!$F$20/AN820))),"0.0E+00"))))</f>
        <v>#DIV/0!</v>
      </c>
      <c r="BE820" s="37" t="e">
        <f>IF($E820="ST",VALUE(TEXT((1/(('TOX and EXPO INPUTS'!$F$9/AG820)+('TOX and EXPO INPUTS'!$F$17/AO820))),"0.0E+00")),IF($E820="IT",VALUE(TEXT((1/(('TOX and EXPO INPUTS'!$F$12/AG820)+('TOX and EXPO INPUTS'!$F$20/AO820))),"0.0E+00"))))</f>
        <v>#DIV/0!</v>
      </c>
      <c r="BF820" s="37" t="e">
        <f>IF($E820="ST",VALUE(TEXT((1/(('TOX and EXPO INPUTS'!$F$9/AH820)+('TOX and EXPO INPUTS'!$F$17/AO820))),"0.0E+00")),IF($E820="IT",VALUE(TEXT((1/(('TOX and EXPO INPUTS'!$F$12/AH820)+('TOX and EXPO INPUTS'!$F$20/AO820))),"0.0E+00"))))</f>
        <v>#DIV/0!</v>
      </c>
      <c r="BG820" s="37" t="e">
        <f>IF($E820="ST",VALUE(TEXT((1/(('TOX and EXPO INPUTS'!$F$9/AI820)+('TOX and EXPO INPUTS'!$F$17/AO820))),"0.0E+00")),IF($E820="IT",VALUE(TEXT((1/(('TOX and EXPO INPUTS'!$F$12/AI820)+('TOX and EXPO INPUTS'!$F$20/AO820))),"0.0E+00"))))</f>
        <v>#DIV/0!</v>
      </c>
      <c r="BH820" s="42" t="e">
        <f>VALUE(TEXT((AD820*$T820/365*'TOX and EXPO INPUTS'!$E$33/'TOX and EXPO INPUTS'!$E$34),"0.00E+00"))</f>
        <v>#DIV/0!</v>
      </c>
      <c r="BI820" s="37" t="e">
        <f>VALUE(TEXT((AE820*$T820/365*'TOX and EXPO INPUTS'!$E$33/'TOX and EXPO INPUTS'!$E$34),"0.00E+00"))</f>
        <v>#DIV/0!</v>
      </c>
      <c r="BJ820" s="37" t="e">
        <f>VALUE(TEXT((AF820*$T820/365*'TOX and EXPO INPUTS'!$E$33/'TOX and EXPO INPUTS'!$E$34),"0.00E+00"))</f>
        <v>#DIV/0!</v>
      </c>
      <c r="BK820" s="42" t="e">
        <f>VALUE(TEXT((AD820*$U820/365*'TOX and EXPO INPUTS'!$E$33/'TOX and EXPO INPUTS'!$E$34),"0.00E+00"))</f>
        <v>#DIV/0!</v>
      </c>
      <c r="BL820" s="37" t="e">
        <f>VALUE(TEXT((AE820*$U820/365*'TOX and EXPO INPUTS'!$E$33/'TOX and EXPO INPUTS'!$E$34),"0.00E+00"))</f>
        <v>#DIV/0!</v>
      </c>
      <c r="BM820" s="37" t="e">
        <f>VALUE(TEXT((AF820*$U820/365*'TOX and EXPO INPUTS'!$E$33/'TOX and EXPO INPUTS'!$E$34),"0.00E+00"))</f>
        <v>#DIV/0!</v>
      </c>
      <c r="BN820" s="42" t="e">
        <f>VALUE(TEXT((AL820*$T820/365*'TOX and EXPO INPUTS'!$E$33/'TOX and EXPO INPUTS'!$E$34),"0.00E+00"))</f>
        <v>#DIV/0!</v>
      </c>
      <c r="BO820" s="37" t="e">
        <f>VALUE(TEXT((AM820*$T820/365*'TOX and EXPO INPUTS'!$E$33/'TOX and EXPO INPUTS'!$E$34),"0.00E+00"))</f>
        <v>#DIV/0!</v>
      </c>
      <c r="BP820" s="42" t="e">
        <f>VALUE(TEXT((AL820*$U820/365*'TOX and EXPO INPUTS'!$E$33/'TOX and EXPO INPUTS'!$E$34),"0.00E+00"))</f>
        <v>#DIV/0!</v>
      </c>
      <c r="BQ820" s="37" t="e">
        <f>VALUE(TEXT((AM820*$U820/365*'TOX and EXPO INPUTS'!$E$33/'TOX and EXPO INPUTS'!$E$34),"0.00E+00"))</f>
        <v>#DIV/0!</v>
      </c>
      <c r="BR820" s="42" t="e">
        <f>VALUE(TEXT((AP820*$T820/365*'TOX and EXPO INPUTS'!$E$33/'TOX and EXPO INPUTS'!$E$34),"0.00E+00"))</f>
        <v>#DIV/0!</v>
      </c>
      <c r="BS820" s="37" t="e">
        <f>VALUE(TEXT((AQ820*$T820/365*'TOX and EXPO INPUTS'!$E$33/'TOX and EXPO INPUTS'!$E$34),"0.00E+00"))</f>
        <v>#DIV/0!</v>
      </c>
      <c r="BT820" s="37" t="e">
        <f>VALUE(TEXT((AR820*$T820/365*'TOX and EXPO INPUTS'!$E$33/'TOX and EXPO INPUTS'!$E$34),"0.00E+00"))</f>
        <v>#DIV/0!</v>
      </c>
      <c r="BU820" s="37" t="e">
        <f>VALUE(TEXT((AS820*$T820/365*'TOX and EXPO INPUTS'!$E$33/'TOX and EXPO INPUTS'!$E$34),"0.00E+00"))</f>
        <v>#DIV/0!</v>
      </c>
      <c r="BV820" s="37" t="e">
        <f>VALUE(TEXT((AT820*$T820/365*'TOX and EXPO INPUTS'!$E$33/'TOX and EXPO INPUTS'!$E$34),"0.00E+00"))</f>
        <v>#DIV/0!</v>
      </c>
      <c r="BW820" s="37" t="e">
        <f>VALUE(TEXT((AU820*$T820/365*'TOX and EXPO INPUTS'!$E$33/'TOX and EXPO INPUTS'!$E$34),"0.00E+00"))</f>
        <v>#DIV/0!</v>
      </c>
      <c r="BX820" s="42" t="e">
        <f>VALUE(TEXT((AP820*$U820/365*'TOX and EXPO INPUTS'!$E$33/'TOX and EXPO INPUTS'!$E$34),"0.00E+00"))</f>
        <v>#DIV/0!</v>
      </c>
      <c r="BY820" s="37" t="e">
        <f>VALUE(TEXT((AQ820*$U820/365*'TOX and EXPO INPUTS'!$E$33/'TOX and EXPO INPUTS'!$E$34),"0.00E+00"))</f>
        <v>#DIV/0!</v>
      </c>
      <c r="BZ820" s="37" t="e">
        <f>VALUE(TEXT((AR820*$U820/365*'TOX and EXPO INPUTS'!$E$33/'TOX and EXPO INPUTS'!$E$34),"0.00E+00"))</f>
        <v>#DIV/0!</v>
      </c>
      <c r="CA820" s="37" t="e">
        <f>VALUE(TEXT((AS820*$U820/365*'TOX and EXPO INPUTS'!$E$33/'TOX and EXPO INPUTS'!$E$34),"0.00E+00"))</f>
        <v>#DIV/0!</v>
      </c>
      <c r="CB820" s="37" t="e">
        <f>VALUE(TEXT((AT820*$U820/365*'TOX and EXPO INPUTS'!$E$33/'TOX and EXPO INPUTS'!$E$34),"0.00E+00"))</f>
        <v>#DIV/0!</v>
      </c>
      <c r="CC820" s="37" t="e">
        <f>VALUE(TEXT((AU820*$U820/365*'TOX and EXPO INPUTS'!$E$33/'TOX and EXPO INPUTS'!$E$34),"0.00E+00"))</f>
        <v>#DIV/0!</v>
      </c>
      <c r="CD820" s="58" t="e">
        <f>VALUE(TEXT((BR820*'TOX and EXPO INPUTS'!$F$23),"0.00E+00"))</f>
        <v>#DIV/0!</v>
      </c>
      <c r="CE820" s="57" t="e">
        <f>VALUE(TEXT((BS820*'TOX and EXPO INPUTS'!$F$23),"0.00E+00"))</f>
        <v>#DIV/0!</v>
      </c>
      <c r="CF820" s="57" t="e">
        <f>VALUE(TEXT((BT820*'TOX and EXPO INPUTS'!$F$23),"0.00E+00"))</f>
        <v>#DIV/0!</v>
      </c>
      <c r="CG820" s="57" t="e">
        <f>VALUE(TEXT((BU820*'TOX and EXPO INPUTS'!$F$23),"0.00E+00"))</f>
        <v>#DIV/0!</v>
      </c>
      <c r="CH820" s="57" t="e">
        <f>VALUE(TEXT((BV820*'TOX and EXPO INPUTS'!$F$23),"0.00E+00"))</f>
        <v>#DIV/0!</v>
      </c>
      <c r="CI820" s="57" t="e">
        <f>VALUE(TEXT((BW820*'TOX and EXPO INPUTS'!$F$23),"0.00E+00"))</f>
        <v>#DIV/0!</v>
      </c>
      <c r="CJ820" s="58" t="e">
        <f>VALUE(TEXT((BX820*'TOX and EXPO INPUTS'!$F$23),"0.00E+00"))</f>
        <v>#DIV/0!</v>
      </c>
      <c r="CK820" s="57" t="e">
        <f>VALUE(TEXT((BY820*'TOX and EXPO INPUTS'!$F$23),"0.00E+00"))</f>
        <v>#DIV/0!</v>
      </c>
      <c r="CL820" s="57" t="e">
        <f>VALUE(TEXT((BZ820*'TOX and EXPO INPUTS'!$F$23),"0.00E+00"))</f>
        <v>#DIV/0!</v>
      </c>
      <c r="CM820" s="57" t="e">
        <f>VALUE(TEXT((CA820*'TOX and EXPO INPUTS'!$F$23),"0.00E+00"))</f>
        <v>#DIV/0!</v>
      </c>
      <c r="CN820" s="57" t="e">
        <f>VALUE(TEXT((CB820*'TOX and EXPO INPUTS'!$F$23),"0.00E+00"))</f>
        <v>#DIV/0!</v>
      </c>
      <c r="CO820" s="57" t="e">
        <f>VALUE(TEXT((CC820*'TOX and EXPO INPUTS'!$F$23),"0.00E+00"))</f>
        <v>#DIV/0!</v>
      </c>
      <c r="CP820" s="38" t="s">
        <v>106</v>
      </c>
      <c r="CQ820" s="34" t="s">
        <v>107</v>
      </c>
      <c r="CR820" s="34" t="s">
        <v>108</v>
      </c>
      <c r="CS820" s="39" t="s">
        <v>109</v>
      </c>
    </row>
    <row r="821" spans="1:97" ht="48" customHeight="1" x14ac:dyDescent="0.25">
      <c r="A821" s="34" t="s">
        <v>98</v>
      </c>
      <c r="B821" s="34" t="s">
        <v>99</v>
      </c>
      <c r="C821" s="34" t="s">
        <v>100</v>
      </c>
      <c r="D821" s="34" t="s">
        <v>101</v>
      </c>
      <c r="E821" s="39" t="s">
        <v>102</v>
      </c>
      <c r="F821" s="40" t="s">
        <v>188</v>
      </c>
      <c r="G821" s="43"/>
      <c r="H821" s="36" t="s">
        <v>104</v>
      </c>
      <c r="I821" s="67"/>
      <c r="J821" s="36" t="s">
        <v>105</v>
      </c>
      <c r="K821" s="100">
        <f>VLOOKUP(F821,'Amount Seed Planted_variables'!$A$3:$I$74,2,0)</f>
        <v>2000</v>
      </c>
      <c r="L821" s="100">
        <f>VLOOKUP(F821,'Amount Seed Planted_variables'!$A$3:$I$74,3,0)</f>
        <v>9000</v>
      </c>
      <c r="M821" s="36">
        <f t="shared" si="414"/>
        <v>0</v>
      </c>
      <c r="N821" s="35">
        <f t="shared" si="415"/>
        <v>0</v>
      </c>
      <c r="O821" s="101">
        <v>80000</v>
      </c>
      <c r="P821" s="93">
        <f>VLOOKUP(F821,'Amount Seed Planted_variables'!$A$3:$I$74,4,0)</f>
        <v>8000</v>
      </c>
      <c r="Q821" s="93">
        <f>VLOOKUP(F821,'Amount Seed Planted_variables'!$A$3:$I$74,7,0)</f>
        <v>80</v>
      </c>
      <c r="R821" s="93">
        <f>VLOOKUP(F821,'Amount Seed Planted_variables'!$A$3:$I$74,8,0)</f>
        <v>640000</v>
      </c>
      <c r="S821" s="87" t="str">
        <f t="shared" si="411"/>
        <v>NA</v>
      </c>
      <c r="T821" s="35">
        <v>10</v>
      </c>
      <c r="U821" s="35">
        <v>30</v>
      </c>
      <c r="V821" s="41">
        <v>349</v>
      </c>
      <c r="W821" s="35">
        <v>51.2</v>
      </c>
      <c r="X821" s="35">
        <v>42.2</v>
      </c>
      <c r="Y821" s="41">
        <v>1.2</v>
      </c>
      <c r="Z821" s="35">
        <f t="shared" si="457"/>
        <v>0.12</v>
      </c>
      <c r="AA821" s="42">
        <f t="shared" si="417"/>
        <v>0</v>
      </c>
      <c r="AB821" s="37">
        <f t="shared" si="418"/>
        <v>0</v>
      </c>
      <c r="AC821" s="37">
        <f t="shared" si="419"/>
        <v>0</v>
      </c>
      <c r="AD821" s="42" t="e">
        <f>VALUE(TEXT(((AA821*'TOX and EXPO INPUTS'!$F$13)/'TOX and EXPO INPUTS'!$E$27),"0.00E+00"))</f>
        <v>#DIV/0!</v>
      </c>
      <c r="AE821" s="37" t="e">
        <f>VALUE(TEXT(((AB821*'TOX and EXPO INPUTS'!$F$13)/'TOX and EXPO INPUTS'!$E$27),"0.00E+00"))</f>
        <v>#DIV/0!</v>
      </c>
      <c r="AF821" s="37" t="e">
        <f>VALUE(TEXT(((AC821*'TOX and EXPO INPUTS'!$F$13)/'TOX and EXPO INPUTS'!$E$27),"0.00E+00"))</f>
        <v>#DIV/0!</v>
      </c>
      <c r="AG821" s="42" t="e">
        <f>IF($E821="ST",VALUE(TEXT(('TOX and EXPO INPUTS'!$F$7/AD821),"0.0E+00")),IF($E821="IT",VALUE(TEXT(('TOX and EXPO INPUTS'!$F$10/AD821),"0.0E+00"))))</f>
        <v>#DIV/0!</v>
      </c>
      <c r="AH821" s="37" t="e">
        <f>IF($E821="ST",VALUE(TEXT(('TOX and EXPO INPUTS'!$F$7/AE821),"0.0E+00")),IF($E821="IT",VALUE(TEXT(('TOX and EXPO INPUTS'!$F$10/AE821),"0.0E+00"))))</f>
        <v>#DIV/0!</v>
      </c>
      <c r="AI821" s="37" t="e">
        <f>IF($E821="ST",VALUE(TEXT(('TOX and EXPO INPUTS'!$F$7/AF821),"0.0E+00")),IF($E821="IT",VALUE(TEXT(('TOX and EXPO INPUTS'!$F$10/AF821),"0.0E+00"))))</f>
        <v>#DIV/0!</v>
      </c>
      <c r="AJ821" s="42">
        <f t="shared" si="412"/>
        <v>0</v>
      </c>
      <c r="AK821" s="37">
        <f t="shared" si="413"/>
        <v>0</v>
      </c>
      <c r="AL821" s="42" t="e">
        <f>VALUE(TEXT(((AJ821*'TOX and EXPO INPUTS'!$F$21)/'TOX and EXPO INPUTS'!$E$29),"0.00E+00"))</f>
        <v>#DIV/0!</v>
      </c>
      <c r="AM821" s="37" t="e">
        <f>VALUE(TEXT(((AK821*'TOX and EXPO INPUTS'!$F$21)/'TOX and EXPO INPUTS'!$E$29),"0.00E+00"))</f>
        <v>#DIV/0!</v>
      </c>
      <c r="AN821" s="42" t="e">
        <f>IF($E821="ST",VALUE(TEXT(('TOX and EXPO INPUTS'!$F$15/AL821),"0.0E+00")),IF($E821="IT",VALUE(TEXT(('TOX and EXPO INPUTS'!$F$18/AL821),"0.0E+00"))))</f>
        <v>#DIV/0!</v>
      </c>
      <c r="AO821" s="37" t="e">
        <f>IF($E821="ST",VALUE(TEXT(('TOX and EXPO INPUTS'!$F$15/AM821),"0.0E+00")),IF($E821="IT",VALUE(TEXT(('TOX and EXPO INPUTS'!$F$18/AM821),"0.0E+00"))))</f>
        <v>#DIV/0!</v>
      </c>
      <c r="AP821" s="42" t="e">
        <f t="shared" si="445"/>
        <v>#DIV/0!</v>
      </c>
      <c r="AQ821" s="37" t="e">
        <f t="shared" si="446"/>
        <v>#DIV/0!</v>
      </c>
      <c r="AR821" s="37" t="e">
        <f t="shared" si="447"/>
        <v>#DIV/0!</v>
      </c>
      <c r="AS821" s="37" t="e">
        <f t="shared" si="448"/>
        <v>#DIV/0!</v>
      </c>
      <c r="AT821" s="37" t="e">
        <f t="shared" si="449"/>
        <v>#DIV/0!</v>
      </c>
      <c r="AU821" s="37" t="e">
        <f t="shared" si="450"/>
        <v>#DIV/0!</v>
      </c>
      <c r="AV821" s="42" t="e">
        <f t="shared" si="451"/>
        <v>#DIV/0!</v>
      </c>
      <c r="AW821" s="37" t="e">
        <f t="shared" si="452"/>
        <v>#DIV/0!</v>
      </c>
      <c r="AX821" s="37" t="e">
        <f t="shared" si="453"/>
        <v>#DIV/0!</v>
      </c>
      <c r="AY821" s="37" t="e">
        <f t="shared" si="454"/>
        <v>#DIV/0!</v>
      </c>
      <c r="AZ821" s="37" t="e">
        <f t="shared" si="455"/>
        <v>#DIV/0!</v>
      </c>
      <c r="BA821" s="37" t="e">
        <f t="shared" si="456"/>
        <v>#DIV/0!</v>
      </c>
      <c r="BB821" s="42" t="e">
        <f>IF($E821="ST",VALUE(TEXT((1/(('TOX and EXPO INPUTS'!$F$9/AG821)+('TOX and EXPO INPUTS'!$F$17/AN821))),"0.0E+00")),IF($E821="IT",VALUE(TEXT((1/(('TOX and EXPO INPUTS'!$F$12/AG821)+('TOX and EXPO INPUTS'!$F$20/AN821))),"0.0E+00"))))</f>
        <v>#DIV/0!</v>
      </c>
      <c r="BC821" s="37" t="e">
        <f>IF($E821="ST",VALUE(TEXT((1/(('TOX and EXPO INPUTS'!$F$9/AH821)+('TOX and EXPO INPUTS'!$F$17/AN821))),"0.0E+00")),IF($E821="IT",VALUE(TEXT((1/(('TOX and EXPO INPUTS'!$F$12/AH821)+('TOX and EXPO INPUTS'!$F$20/AN821))),"0.0E+00"))))</f>
        <v>#DIV/0!</v>
      </c>
      <c r="BD821" s="37" t="e">
        <f>IF($E821="ST",VALUE(TEXT((1/(('TOX and EXPO INPUTS'!$F$9/AI821)+('TOX and EXPO INPUTS'!$F$17/AN821))),"0.0E+00")),IF($E821="IT",VALUE(TEXT((1/(('TOX and EXPO INPUTS'!$F$12/AI821)+('TOX and EXPO INPUTS'!$F$20/AN821))),"0.0E+00"))))</f>
        <v>#DIV/0!</v>
      </c>
      <c r="BE821" s="37" t="e">
        <f>IF($E821="ST",VALUE(TEXT((1/(('TOX and EXPO INPUTS'!$F$9/AG821)+('TOX and EXPO INPUTS'!$F$17/AO821))),"0.0E+00")),IF($E821="IT",VALUE(TEXT((1/(('TOX and EXPO INPUTS'!$F$12/AG821)+('TOX and EXPO INPUTS'!$F$20/AO821))),"0.0E+00"))))</f>
        <v>#DIV/0!</v>
      </c>
      <c r="BF821" s="37" t="e">
        <f>IF($E821="ST",VALUE(TEXT((1/(('TOX and EXPO INPUTS'!$F$9/AH821)+('TOX and EXPO INPUTS'!$F$17/AO821))),"0.0E+00")),IF($E821="IT",VALUE(TEXT((1/(('TOX and EXPO INPUTS'!$F$12/AH821)+('TOX and EXPO INPUTS'!$F$20/AO821))),"0.0E+00"))))</f>
        <v>#DIV/0!</v>
      </c>
      <c r="BG821" s="37" t="e">
        <f>IF($E821="ST",VALUE(TEXT((1/(('TOX and EXPO INPUTS'!$F$9/AI821)+('TOX and EXPO INPUTS'!$F$17/AO821))),"0.0E+00")),IF($E821="IT",VALUE(TEXT((1/(('TOX and EXPO INPUTS'!$F$12/AI821)+('TOX and EXPO INPUTS'!$F$20/AO821))),"0.0E+00"))))</f>
        <v>#DIV/0!</v>
      </c>
      <c r="BH821" s="42" t="e">
        <f>VALUE(TEXT((AD821*$T821/365*'TOX and EXPO INPUTS'!$E$33/'TOX and EXPO INPUTS'!$E$34),"0.00E+00"))</f>
        <v>#DIV/0!</v>
      </c>
      <c r="BI821" s="37" t="e">
        <f>VALUE(TEXT((AE821*$T821/365*'TOX and EXPO INPUTS'!$E$33/'TOX and EXPO INPUTS'!$E$34),"0.00E+00"))</f>
        <v>#DIV/0!</v>
      </c>
      <c r="BJ821" s="37" t="e">
        <f>VALUE(TEXT((AF821*$T821/365*'TOX and EXPO INPUTS'!$E$33/'TOX and EXPO INPUTS'!$E$34),"0.00E+00"))</f>
        <v>#DIV/0!</v>
      </c>
      <c r="BK821" s="42" t="e">
        <f>VALUE(TEXT((AD821*$U821/365*'TOX and EXPO INPUTS'!$E$33/'TOX and EXPO INPUTS'!$E$34),"0.00E+00"))</f>
        <v>#DIV/0!</v>
      </c>
      <c r="BL821" s="37" t="e">
        <f>VALUE(TEXT((AE821*$U821/365*'TOX and EXPO INPUTS'!$E$33/'TOX and EXPO INPUTS'!$E$34),"0.00E+00"))</f>
        <v>#DIV/0!</v>
      </c>
      <c r="BM821" s="37" t="e">
        <f>VALUE(TEXT((AF821*$U821/365*'TOX and EXPO INPUTS'!$E$33/'TOX and EXPO INPUTS'!$E$34),"0.00E+00"))</f>
        <v>#DIV/0!</v>
      </c>
      <c r="BN821" s="42" t="e">
        <f>VALUE(TEXT((AL821*$T821/365*'TOX and EXPO INPUTS'!$E$33/'TOX and EXPO INPUTS'!$E$34),"0.00E+00"))</f>
        <v>#DIV/0!</v>
      </c>
      <c r="BO821" s="37" t="e">
        <f>VALUE(TEXT((AM821*$T821/365*'TOX and EXPO INPUTS'!$E$33/'TOX and EXPO INPUTS'!$E$34),"0.00E+00"))</f>
        <v>#DIV/0!</v>
      </c>
      <c r="BP821" s="42" t="e">
        <f>VALUE(TEXT((AL821*$U821/365*'TOX and EXPO INPUTS'!$E$33/'TOX and EXPO INPUTS'!$E$34),"0.00E+00"))</f>
        <v>#DIV/0!</v>
      </c>
      <c r="BQ821" s="37" t="e">
        <f>VALUE(TEXT((AM821*$U821/365*'TOX and EXPO INPUTS'!$E$33/'TOX and EXPO INPUTS'!$E$34),"0.00E+00"))</f>
        <v>#DIV/0!</v>
      </c>
      <c r="BR821" s="42" t="e">
        <f>VALUE(TEXT((AP821*$T821/365*'TOX and EXPO INPUTS'!$E$33/'TOX and EXPO INPUTS'!$E$34),"0.00E+00"))</f>
        <v>#DIV/0!</v>
      </c>
      <c r="BS821" s="37" t="e">
        <f>VALUE(TEXT((AQ821*$T821/365*'TOX and EXPO INPUTS'!$E$33/'TOX and EXPO INPUTS'!$E$34),"0.00E+00"))</f>
        <v>#DIV/0!</v>
      </c>
      <c r="BT821" s="37" t="e">
        <f>VALUE(TEXT((AR821*$T821/365*'TOX and EXPO INPUTS'!$E$33/'TOX and EXPO INPUTS'!$E$34),"0.00E+00"))</f>
        <v>#DIV/0!</v>
      </c>
      <c r="BU821" s="37" t="e">
        <f>VALUE(TEXT((AS821*$T821/365*'TOX and EXPO INPUTS'!$E$33/'TOX and EXPO INPUTS'!$E$34),"0.00E+00"))</f>
        <v>#DIV/0!</v>
      </c>
      <c r="BV821" s="37" t="e">
        <f>VALUE(TEXT((AT821*$T821/365*'TOX and EXPO INPUTS'!$E$33/'TOX and EXPO INPUTS'!$E$34),"0.00E+00"))</f>
        <v>#DIV/0!</v>
      </c>
      <c r="BW821" s="37" t="e">
        <f>VALUE(TEXT((AU821*$T821/365*'TOX and EXPO INPUTS'!$E$33/'TOX and EXPO INPUTS'!$E$34),"0.00E+00"))</f>
        <v>#DIV/0!</v>
      </c>
      <c r="BX821" s="42" t="e">
        <f>VALUE(TEXT((AP821*$U821/365*'TOX and EXPO INPUTS'!$E$33/'TOX and EXPO INPUTS'!$E$34),"0.00E+00"))</f>
        <v>#DIV/0!</v>
      </c>
      <c r="BY821" s="37" t="e">
        <f>VALUE(TEXT((AQ821*$U821/365*'TOX and EXPO INPUTS'!$E$33/'TOX and EXPO INPUTS'!$E$34),"0.00E+00"))</f>
        <v>#DIV/0!</v>
      </c>
      <c r="BZ821" s="37" t="e">
        <f>VALUE(TEXT((AR821*$U821/365*'TOX and EXPO INPUTS'!$E$33/'TOX and EXPO INPUTS'!$E$34),"0.00E+00"))</f>
        <v>#DIV/0!</v>
      </c>
      <c r="CA821" s="37" t="e">
        <f>VALUE(TEXT((AS821*$U821/365*'TOX and EXPO INPUTS'!$E$33/'TOX and EXPO INPUTS'!$E$34),"0.00E+00"))</f>
        <v>#DIV/0!</v>
      </c>
      <c r="CB821" s="37" t="e">
        <f>VALUE(TEXT((AT821*$U821/365*'TOX and EXPO INPUTS'!$E$33/'TOX and EXPO INPUTS'!$E$34),"0.00E+00"))</f>
        <v>#DIV/0!</v>
      </c>
      <c r="CC821" s="37" t="e">
        <f>VALUE(TEXT((AU821*$U821/365*'TOX and EXPO INPUTS'!$E$33/'TOX and EXPO INPUTS'!$E$34),"0.00E+00"))</f>
        <v>#DIV/0!</v>
      </c>
      <c r="CD821" s="58" t="e">
        <f>VALUE(TEXT((BR821*'TOX and EXPO INPUTS'!$F$23),"0.00E+00"))</f>
        <v>#DIV/0!</v>
      </c>
      <c r="CE821" s="57" t="e">
        <f>VALUE(TEXT((BS821*'TOX and EXPO INPUTS'!$F$23),"0.00E+00"))</f>
        <v>#DIV/0!</v>
      </c>
      <c r="CF821" s="57" t="e">
        <f>VALUE(TEXT((BT821*'TOX and EXPO INPUTS'!$F$23),"0.00E+00"))</f>
        <v>#DIV/0!</v>
      </c>
      <c r="CG821" s="57" t="e">
        <f>VALUE(TEXT((BU821*'TOX and EXPO INPUTS'!$F$23),"0.00E+00"))</f>
        <v>#DIV/0!</v>
      </c>
      <c r="CH821" s="57" t="e">
        <f>VALUE(TEXT((BV821*'TOX and EXPO INPUTS'!$F$23),"0.00E+00"))</f>
        <v>#DIV/0!</v>
      </c>
      <c r="CI821" s="57" t="e">
        <f>VALUE(TEXT((BW821*'TOX and EXPO INPUTS'!$F$23),"0.00E+00"))</f>
        <v>#DIV/0!</v>
      </c>
      <c r="CJ821" s="58" t="e">
        <f>VALUE(TEXT((BX821*'TOX and EXPO INPUTS'!$F$23),"0.00E+00"))</f>
        <v>#DIV/0!</v>
      </c>
      <c r="CK821" s="57" t="e">
        <f>VALUE(TEXT((BY821*'TOX and EXPO INPUTS'!$F$23),"0.00E+00"))</f>
        <v>#DIV/0!</v>
      </c>
      <c r="CL821" s="57" t="e">
        <f>VALUE(TEXT((BZ821*'TOX and EXPO INPUTS'!$F$23),"0.00E+00"))</f>
        <v>#DIV/0!</v>
      </c>
      <c r="CM821" s="57" t="e">
        <f>VALUE(TEXT((CA821*'TOX and EXPO INPUTS'!$F$23),"0.00E+00"))</f>
        <v>#DIV/0!</v>
      </c>
      <c r="CN821" s="57" t="e">
        <f>VALUE(TEXT((CB821*'TOX and EXPO INPUTS'!$F$23),"0.00E+00"))</f>
        <v>#DIV/0!</v>
      </c>
      <c r="CO821" s="57" t="e">
        <f>VALUE(TEXT((CC821*'TOX and EXPO INPUTS'!$F$23),"0.00E+00"))</f>
        <v>#DIV/0!</v>
      </c>
      <c r="CP821" s="38" t="s">
        <v>106</v>
      </c>
      <c r="CQ821" s="34" t="s">
        <v>107</v>
      </c>
      <c r="CR821" s="34" t="s">
        <v>108</v>
      </c>
      <c r="CS821" s="39" t="s">
        <v>109</v>
      </c>
    </row>
    <row r="822" spans="1:97" ht="48" customHeight="1" x14ac:dyDescent="0.25">
      <c r="A822" s="34" t="s">
        <v>98</v>
      </c>
      <c r="B822" s="34" t="s">
        <v>99</v>
      </c>
      <c r="C822" s="34" t="s">
        <v>100</v>
      </c>
      <c r="D822" s="34" t="s">
        <v>110</v>
      </c>
      <c r="E822" s="39" t="s">
        <v>102</v>
      </c>
      <c r="F822" s="40" t="s">
        <v>188</v>
      </c>
      <c r="G822" s="43"/>
      <c r="H822" s="36" t="s">
        <v>104</v>
      </c>
      <c r="I822" s="67"/>
      <c r="J822" s="36" t="s">
        <v>105</v>
      </c>
      <c r="K822" s="100">
        <f>VLOOKUP(F822,'Amount Seed Planted_variables'!$A$3:$I$74,2,0)</f>
        <v>2000</v>
      </c>
      <c r="L822" s="100">
        <f>VLOOKUP(F822,'Amount Seed Planted_variables'!$A$3:$I$74,3,0)</f>
        <v>9000</v>
      </c>
      <c r="M822" s="36">
        <f t="shared" si="414"/>
        <v>0</v>
      </c>
      <c r="N822" s="35">
        <f t="shared" si="415"/>
        <v>0</v>
      </c>
      <c r="O822" s="101">
        <v>80000</v>
      </c>
      <c r="P822" s="93">
        <f>VLOOKUP(F822,'Amount Seed Planted_variables'!$A$3:$I$74,4,0)</f>
        <v>8000</v>
      </c>
      <c r="Q822" s="93">
        <f>VLOOKUP(F822,'Amount Seed Planted_variables'!$A$3:$I$74,7,0)</f>
        <v>80</v>
      </c>
      <c r="R822" s="93">
        <f>VLOOKUP(F822,'Amount Seed Planted_variables'!$A$3:$I$74,8,0)</f>
        <v>640000</v>
      </c>
      <c r="S822" s="87" t="str">
        <f t="shared" si="411"/>
        <v>NA</v>
      </c>
      <c r="T822" s="35">
        <v>10</v>
      </c>
      <c r="U822" s="35">
        <v>30</v>
      </c>
      <c r="V822" s="41">
        <v>68</v>
      </c>
      <c r="W822" s="35">
        <v>16.899999999999999</v>
      </c>
      <c r="X822" s="35">
        <v>13.1</v>
      </c>
      <c r="Y822" s="41">
        <v>3.6</v>
      </c>
      <c r="Z822" s="35">
        <f t="shared" si="457"/>
        <v>0.36000000000000004</v>
      </c>
      <c r="AA822" s="42">
        <f t="shared" si="417"/>
        <v>0</v>
      </c>
      <c r="AB822" s="37">
        <f t="shared" si="418"/>
        <v>0</v>
      </c>
      <c r="AC822" s="37">
        <f t="shared" si="419"/>
        <v>0</v>
      </c>
      <c r="AD822" s="42" t="e">
        <f>VALUE(TEXT(((AA822*'TOX and EXPO INPUTS'!$F$13)/'TOX and EXPO INPUTS'!$E$27),"0.00E+00"))</f>
        <v>#DIV/0!</v>
      </c>
      <c r="AE822" s="37" t="e">
        <f>VALUE(TEXT(((AB822*'TOX and EXPO INPUTS'!$F$13)/'TOX and EXPO INPUTS'!$E$27),"0.00E+00"))</f>
        <v>#DIV/0!</v>
      </c>
      <c r="AF822" s="37" t="e">
        <f>VALUE(TEXT(((AC822*'TOX and EXPO INPUTS'!$F$13)/'TOX and EXPO INPUTS'!$E$27),"0.00E+00"))</f>
        <v>#DIV/0!</v>
      </c>
      <c r="AG822" s="42" t="e">
        <f>IF($E822="ST",VALUE(TEXT(('TOX and EXPO INPUTS'!$F$7/AD822),"0.0E+00")),IF($E822="IT",VALUE(TEXT(('TOX and EXPO INPUTS'!$F$10/AD822),"0.0E+00"))))</f>
        <v>#DIV/0!</v>
      </c>
      <c r="AH822" s="37" t="e">
        <f>IF($E822="ST",VALUE(TEXT(('TOX and EXPO INPUTS'!$F$7/AE822),"0.0E+00")),IF($E822="IT",VALUE(TEXT(('TOX and EXPO INPUTS'!$F$10/AE822),"0.0E+00"))))</f>
        <v>#DIV/0!</v>
      </c>
      <c r="AI822" s="37" t="e">
        <f>IF($E822="ST",VALUE(TEXT(('TOX and EXPO INPUTS'!$F$7/AF822),"0.0E+00")),IF($E822="IT",VALUE(TEXT(('TOX and EXPO INPUTS'!$F$10/AF822),"0.0E+00"))))</f>
        <v>#DIV/0!</v>
      </c>
      <c r="AJ822" s="42">
        <f t="shared" si="412"/>
        <v>0</v>
      </c>
      <c r="AK822" s="37">
        <f t="shared" si="413"/>
        <v>0</v>
      </c>
      <c r="AL822" s="42" t="e">
        <f>VALUE(TEXT(((AJ822*'TOX and EXPO INPUTS'!$F$21)/'TOX and EXPO INPUTS'!$E$29),"0.00E+00"))</f>
        <v>#DIV/0!</v>
      </c>
      <c r="AM822" s="37" t="e">
        <f>VALUE(TEXT(((AK822*'TOX and EXPO INPUTS'!$F$21)/'TOX and EXPO INPUTS'!$E$29),"0.00E+00"))</f>
        <v>#DIV/0!</v>
      </c>
      <c r="AN822" s="42" t="e">
        <f>IF($E822="ST",VALUE(TEXT(('TOX and EXPO INPUTS'!$F$15/AL822),"0.0E+00")),IF($E822="IT",VALUE(TEXT(('TOX and EXPO INPUTS'!$F$18/AL822),"0.0E+00"))))</f>
        <v>#DIV/0!</v>
      </c>
      <c r="AO822" s="37" t="e">
        <f>IF($E822="ST",VALUE(TEXT(('TOX and EXPO INPUTS'!$F$15/AM822),"0.0E+00")),IF($E822="IT",VALUE(TEXT(('TOX and EXPO INPUTS'!$F$18/AM822),"0.0E+00"))))</f>
        <v>#DIV/0!</v>
      </c>
      <c r="AP822" s="42" t="e">
        <f t="shared" si="445"/>
        <v>#DIV/0!</v>
      </c>
      <c r="AQ822" s="37" t="e">
        <f t="shared" si="446"/>
        <v>#DIV/0!</v>
      </c>
      <c r="AR822" s="37" t="e">
        <f t="shared" si="447"/>
        <v>#DIV/0!</v>
      </c>
      <c r="AS822" s="37" t="e">
        <f t="shared" si="448"/>
        <v>#DIV/0!</v>
      </c>
      <c r="AT822" s="37" t="e">
        <f t="shared" si="449"/>
        <v>#DIV/0!</v>
      </c>
      <c r="AU822" s="37" t="e">
        <f t="shared" si="450"/>
        <v>#DIV/0!</v>
      </c>
      <c r="AV822" s="42" t="e">
        <f t="shared" si="451"/>
        <v>#DIV/0!</v>
      </c>
      <c r="AW822" s="37" t="e">
        <f t="shared" si="452"/>
        <v>#DIV/0!</v>
      </c>
      <c r="AX822" s="37" t="e">
        <f t="shared" si="453"/>
        <v>#DIV/0!</v>
      </c>
      <c r="AY822" s="37" t="e">
        <f t="shared" si="454"/>
        <v>#DIV/0!</v>
      </c>
      <c r="AZ822" s="37" t="e">
        <f t="shared" si="455"/>
        <v>#DIV/0!</v>
      </c>
      <c r="BA822" s="37" t="e">
        <f t="shared" si="456"/>
        <v>#DIV/0!</v>
      </c>
      <c r="BB822" s="42" t="e">
        <f>IF($E822="ST",VALUE(TEXT((1/(('TOX and EXPO INPUTS'!$F$9/AG822)+('TOX and EXPO INPUTS'!$F$17/AN822))),"0.0E+00")),IF($E822="IT",VALUE(TEXT((1/(('TOX and EXPO INPUTS'!$F$12/AG822)+('TOX and EXPO INPUTS'!$F$20/AN822))),"0.0E+00"))))</f>
        <v>#DIV/0!</v>
      </c>
      <c r="BC822" s="37" t="e">
        <f>IF($E822="ST",VALUE(TEXT((1/(('TOX and EXPO INPUTS'!$F$9/AH822)+('TOX and EXPO INPUTS'!$F$17/AN822))),"0.0E+00")),IF($E822="IT",VALUE(TEXT((1/(('TOX and EXPO INPUTS'!$F$12/AH822)+('TOX and EXPO INPUTS'!$F$20/AN822))),"0.0E+00"))))</f>
        <v>#DIV/0!</v>
      </c>
      <c r="BD822" s="37" t="e">
        <f>IF($E822="ST",VALUE(TEXT((1/(('TOX and EXPO INPUTS'!$F$9/AI822)+('TOX and EXPO INPUTS'!$F$17/AN822))),"0.0E+00")),IF($E822="IT",VALUE(TEXT((1/(('TOX and EXPO INPUTS'!$F$12/AI822)+('TOX and EXPO INPUTS'!$F$20/AN822))),"0.0E+00"))))</f>
        <v>#DIV/0!</v>
      </c>
      <c r="BE822" s="37" t="e">
        <f>IF($E822="ST",VALUE(TEXT((1/(('TOX and EXPO INPUTS'!$F$9/AG822)+('TOX and EXPO INPUTS'!$F$17/AO822))),"0.0E+00")),IF($E822="IT",VALUE(TEXT((1/(('TOX and EXPO INPUTS'!$F$12/AG822)+('TOX and EXPO INPUTS'!$F$20/AO822))),"0.0E+00"))))</f>
        <v>#DIV/0!</v>
      </c>
      <c r="BF822" s="37" t="e">
        <f>IF($E822="ST",VALUE(TEXT((1/(('TOX and EXPO INPUTS'!$F$9/AH822)+('TOX and EXPO INPUTS'!$F$17/AO822))),"0.0E+00")),IF($E822="IT",VALUE(TEXT((1/(('TOX and EXPO INPUTS'!$F$12/AH822)+('TOX and EXPO INPUTS'!$F$20/AO822))),"0.0E+00"))))</f>
        <v>#DIV/0!</v>
      </c>
      <c r="BG822" s="37" t="e">
        <f>IF($E822="ST",VALUE(TEXT((1/(('TOX and EXPO INPUTS'!$F$9/AI822)+('TOX and EXPO INPUTS'!$F$17/AO822))),"0.0E+00")),IF($E822="IT",VALUE(TEXT((1/(('TOX and EXPO INPUTS'!$F$12/AI822)+('TOX and EXPO INPUTS'!$F$20/AO822))),"0.0E+00"))))</f>
        <v>#DIV/0!</v>
      </c>
      <c r="BH822" s="42" t="e">
        <f>VALUE(TEXT((AD822*$T822/365*'TOX and EXPO INPUTS'!$E$33/'TOX and EXPO INPUTS'!$E$34),"0.00E+00"))</f>
        <v>#DIV/0!</v>
      </c>
      <c r="BI822" s="37" t="e">
        <f>VALUE(TEXT((AE822*$T822/365*'TOX and EXPO INPUTS'!$E$33/'TOX and EXPO INPUTS'!$E$34),"0.00E+00"))</f>
        <v>#DIV/0!</v>
      </c>
      <c r="BJ822" s="37" t="e">
        <f>VALUE(TEXT((AF822*$T822/365*'TOX and EXPO INPUTS'!$E$33/'TOX and EXPO INPUTS'!$E$34),"0.00E+00"))</f>
        <v>#DIV/0!</v>
      </c>
      <c r="BK822" s="42" t="e">
        <f>VALUE(TEXT((AD822*$U822/365*'TOX and EXPO INPUTS'!$E$33/'TOX and EXPO INPUTS'!$E$34),"0.00E+00"))</f>
        <v>#DIV/0!</v>
      </c>
      <c r="BL822" s="37" t="e">
        <f>VALUE(TEXT((AE822*$U822/365*'TOX and EXPO INPUTS'!$E$33/'TOX and EXPO INPUTS'!$E$34),"0.00E+00"))</f>
        <v>#DIV/0!</v>
      </c>
      <c r="BM822" s="37" t="e">
        <f>VALUE(TEXT((AF822*$U822/365*'TOX and EXPO INPUTS'!$E$33/'TOX and EXPO INPUTS'!$E$34),"0.00E+00"))</f>
        <v>#DIV/0!</v>
      </c>
      <c r="BN822" s="42" t="e">
        <f>VALUE(TEXT((AL822*$T822/365*'TOX and EXPO INPUTS'!$E$33/'TOX and EXPO INPUTS'!$E$34),"0.00E+00"))</f>
        <v>#DIV/0!</v>
      </c>
      <c r="BO822" s="37" t="e">
        <f>VALUE(TEXT((AM822*$T822/365*'TOX and EXPO INPUTS'!$E$33/'TOX and EXPO INPUTS'!$E$34),"0.00E+00"))</f>
        <v>#DIV/0!</v>
      </c>
      <c r="BP822" s="42" t="e">
        <f>VALUE(TEXT((AL822*$U822/365*'TOX and EXPO INPUTS'!$E$33/'TOX and EXPO INPUTS'!$E$34),"0.00E+00"))</f>
        <v>#DIV/0!</v>
      </c>
      <c r="BQ822" s="37" t="e">
        <f>VALUE(TEXT((AM822*$U822/365*'TOX and EXPO INPUTS'!$E$33/'TOX and EXPO INPUTS'!$E$34),"0.00E+00"))</f>
        <v>#DIV/0!</v>
      </c>
      <c r="BR822" s="42" t="e">
        <f>VALUE(TEXT((AP822*$T822/365*'TOX and EXPO INPUTS'!$E$33/'TOX and EXPO INPUTS'!$E$34),"0.00E+00"))</f>
        <v>#DIV/0!</v>
      </c>
      <c r="BS822" s="37" t="e">
        <f>VALUE(TEXT((AQ822*$T822/365*'TOX and EXPO INPUTS'!$E$33/'TOX and EXPO INPUTS'!$E$34),"0.00E+00"))</f>
        <v>#DIV/0!</v>
      </c>
      <c r="BT822" s="37" t="e">
        <f>VALUE(TEXT((AR822*$T822/365*'TOX and EXPO INPUTS'!$E$33/'TOX and EXPO INPUTS'!$E$34),"0.00E+00"))</f>
        <v>#DIV/0!</v>
      </c>
      <c r="BU822" s="37" t="e">
        <f>VALUE(TEXT((AS822*$T822/365*'TOX and EXPO INPUTS'!$E$33/'TOX and EXPO INPUTS'!$E$34),"0.00E+00"))</f>
        <v>#DIV/0!</v>
      </c>
      <c r="BV822" s="37" t="e">
        <f>VALUE(TEXT((AT822*$T822/365*'TOX and EXPO INPUTS'!$E$33/'TOX and EXPO INPUTS'!$E$34),"0.00E+00"))</f>
        <v>#DIV/0!</v>
      </c>
      <c r="BW822" s="37" t="e">
        <f>VALUE(TEXT((AU822*$T822/365*'TOX and EXPO INPUTS'!$E$33/'TOX and EXPO INPUTS'!$E$34),"0.00E+00"))</f>
        <v>#DIV/0!</v>
      </c>
      <c r="BX822" s="42" t="e">
        <f>VALUE(TEXT((AP822*$U822/365*'TOX and EXPO INPUTS'!$E$33/'TOX and EXPO INPUTS'!$E$34),"0.00E+00"))</f>
        <v>#DIV/0!</v>
      </c>
      <c r="BY822" s="37" t="e">
        <f>VALUE(TEXT((AQ822*$U822/365*'TOX and EXPO INPUTS'!$E$33/'TOX and EXPO INPUTS'!$E$34),"0.00E+00"))</f>
        <v>#DIV/0!</v>
      </c>
      <c r="BZ822" s="37" t="e">
        <f>VALUE(TEXT((AR822*$U822/365*'TOX and EXPO INPUTS'!$E$33/'TOX and EXPO INPUTS'!$E$34),"0.00E+00"))</f>
        <v>#DIV/0!</v>
      </c>
      <c r="CA822" s="37" t="e">
        <f>VALUE(TEXT((AS822*$U822/365*'TOX and EXPO INPUTS'!$E$33/'TOX and EXPO INPUTS'!$E$34),"0.00E+00"))</f>
        <v>#DIV/0!</v>
      </c>
      <c r="CB822" s="37" t="e">
        <f>VALUE(TEXT((AT822*$U822/365*'TOX and EXPO INPUTS'!$E$33/'TOX and EXPO INPUTS'!$E$34),"0.00E+00"))</f>
        <v>#DIV/0!</v>
      </c>
      <c r="CC822" s="37" t="e">
        <f>VALUE(TEXT((AU822*$U822/365*'TOX and EXPO INPUTS'!$E$33/'TOX and EXPO INPUTS'!$E$34),"0.00E+00"))</f>
        <v>#DIV/0!</v>
      </c>
      <c r="CD822" s="58" t="e">
        <f>VALUE(TEXT((BR822*'TOX and EXPO INPUTS'!$F$23),"0.00E+00"))</f>
        <v>#DIV/0!</v>
      </c>
      <c r="CE822" s="57" t="e">
        <f>VALUE(TEXT((BS822*'TOX and EXPO INPUTS'!$F$23),"0.00E+00"))</f>
        <v>#DIV/0!</v>
      </c>
      <c r="CF822" s="57" t="e">
        <f>VALUE(TEXT((BT822*'TOX and EXPO INPUTS'!$F$23),"0.00E+00"))</f>
        <v>#DIV/0!</v>
      </c>
      <c r="CG822" s="57" t="e">
        <f>VALUE(TEXT((BU822*'TOX and EXPO INPUTS'!$F$23),"0.00E+00"))</f>
        <v>#DIV/0!</v>
      </c>
      <c r="CH822" s="57" t="e">
        <f>VALUE(TEXT((BV822*'TOX and EXPO INPUTS'!$F$23),"0.00E+00"))</f>
        <v>#DIV/0!</v>
      </c>
      <c r="CI822" s="57" t="e">
        <f>VALUE(TEXT((BW822*'TOX and EXPO INPUTS'!$F$23),"0.00E+00"))</f>
        <v>#DIV/0!</v>
      </c>
      <c r="CJ822" s="58" t="e">
        <f>VALUE(TEXT((BX822*'TOX and EXPO INPUTS'!$F$23),"0.00E+00"))</f>
        <v>#DIV/0!</v>
      </c>
      <c r="CK822" s="57" t="e">
        <f>VALUE(TEXT((BY822*'TOX and EXPO INPUTS'!$F$23),"0.00E+00"))</f>
        <v>#DIV/0!</v>
      </c>
      <c r="CL822" s="57" t="e">
        <f>VALUE(TEXT((BZ822*'TOX and EXPO INPUTS'!$F$23),"0.00E+00"))</f>
        <v>#DIV/0!</v>
      </c>
      <c r="CM822" s="57" t="e">
        <f>VALUE(TEXT((CA822*'TOX and EXPO INPUTS'!$F$23),"0.00E+00"))</f>
        <v>#DIV/0!</v>
      </c>
      <c r="CN822" s="57" t="e">
        <f>VALUE(TEXT((CB822*'TOX and EXPO INPUTS'!$F$23),"0.00E+00"))</f>
        <v>#DIV/0!</v>
      </c>
      <c r="CO822" s="57" t="e">
        <f>VALUE(TEXT((CC822*'TOX and EXPO INPUTS'!$F$23),"0.00E+00"))</f>
        <v>#DIV/0!</v>
      </c>
      <c r="CP822" s="38" t="s">
        <v>106</v>
      </c>
      <c r="CQ822" s="34" t="s">
        <v>107</v>
      </c>
      <c r="CR822" s="34" t="s">
        <v>108</v>
      </c>
      <c r="CS822" s="39" t="s">
        <v>109</v>
      </c>
    </row>
    <row r="823" spans="1:97" ht="48" customHeight="1" x14ac:dyDescent="0.25">
      <c r="A823" s="34" t="s">
        <v>98</v>
      </c>
      <c r="B823" s="34" t="s">
        <v>99</v>
      </c>
      <c r="C823" s="34" t="s">
        <v>100</v>
      </c>
      <c r="D823" s="34" t="s">
        <v>111</v>
      </c>
      <c r="E823" s="39" t="s">
        <v>102</v>
      </c>
      <c r="F823" s="40" t="s">
        <v>188</v>
      </c>
      <c r="G823" s="43"/>
      <c r="H823" s="36" t="s">
        <v>104</v>
      </c>
      <c r="I823" s="67"/>
      <c r="J823" s="36" t="s">
        <v>105</v>
      </c>
      <c r="K823" s="100">
        <f>VLOOKUP(F823,'Amount Seed Planted_variables'!$A$3:$I$74,2,0)</f>
        <v>2000</v>
      </c>
      <c r="L823" s="100">
        <f>VLOOKUP(F823,'Amount Seed Planted_variables'!$A$3:$I$74,3,0)</f>
        <v>9000</v>
      </c>
      <c r="M823" s="36">
        <f t="shared" si="414"/>
        <v>0</v>
      </c>
      <c r="N823" s="35">
        <f t="shared" si="415"/>
        <v>0</v>
      </c>
      <c r="O823" s="101">
        <v>80000</v>
      </c>
      <c r="P823" s="93">
        <f>VLOOKUP(F823,'Amount Seed Planted_variables'!$A$3:$I$74,4,0)</f>
        <v>8000</v>
      </c>
      <c r="Q823" s="93">
        <f>VLOOKUP(F823,'Amount Seed Planted_variables'!$A$3:$I$74,7,0)</f>
        <v>80</v>
      </c>
      <c r="R823" s="93">
        <f>VLOOKUP(F823,'Amount Seed Planted_variables'!$A$3:$I$74,8,0)</f>
        <v>640000</v>
      </c>
      <c r="S823" s="87">
        <f t="shared" si="411"/>
        <v>2.5</v>
      </c>
      <c r="T823" s="35">
        <v>10</v>
      </c>
      <c r="U823" s="35">
        <v>30</v>
      </c>
      <c r="V823" s="41">
        <v>138210600</v>
      </c>
      <c r="W823" s="35">
        <v>23262800</v>
      </c>
      <c r="X823" s="35">
        <v>21238200</v>
      </c>
      <c r="Y823" s="41">
        <v>106100</v>
      </c>
      <c r="Z823" s="35">
        <f t="shared" si="457"/>
        <v>10610</v>
      </c>
      <c r="AA823" s="42">
        <f t="shared" si="417"/>
        <v>0</v>
      </c>
      <c r="AB823" s="37">
        <f t="shared" si="418"/>
        <v>0</v>
      </c>
      <c r="AC823" s="37">
        <f t="shared" si="419"/>
        <v>0</v>
      </c>
      <c r="AD823" s="42" t="e">
        <f>VALUE(TEXT(((AA823*'TOX and EXPO INPUTS'!$F$13)/'TOX and EXPO INPUTS'!$E$27),"0.00E+00"))</f>
        <v>#DIV/0!</v>
      </c>
      <c r="AE823" s="37" t="e">
        <f>VALUE(TEXT(((AB823*'TOX and EXPO INPUTS'!$F$13)/'TOX and EXPO INPUTS'!$E$27),"0.00E+00"))</f>
        <v>#DIV/0!</v>
      </c>
      <c r="AF823" s="37" t="e">
        <f>VALUE(TEXT(((AC823*'TOX and EXPO INPUTS'!$F$13)/'TOX and EXPO INPUTS'!$E$27),"0.00E+00"))</f>
        <v>#DIV/0!</v>
      </c>
      <c r="AG823" s="42" t="e">
        <f>IF($E823="ST",VALUE(TEXT(('TOX and EXPO INPUTS'!$F$7/AD823),"0.0E+00")),IF($E823="IT",VALUE(TEXT(('TOX and EXPO INPUTS'!$F$10/AD823),"0.0E+00"))))</f>
        <v>#DIV/0!</v>
      </c>
      <c r="AH823" s="37" t="e">
        <f>IF($E823="ST",VALUE(TEXT(('TOX and EXPO INPUTS'!$F$7/AE823),"0.0E+00")),IF($E823="IT",VALUE(TEXT(('TOX and EXPO INPUTS'!$F$10/AE823),"0.0E+00"))))</f>
        <v>#DIV/0!</v>
      </c>
      <c r="AI823" s="37" t="e">
        <f>IF($E823="ST",VALUE(TEXT(('TOX and EXPO INPUTS'!$F$7/AF823),"0.0E+00")),IF($E823="IT",VALUE(TEXT(('TOX and EXPO INPUTS'!$F$10/AF823),"0.0E+00"))))</f>
        <v>#DIV/0!</v>
      </c>
      <c r="AJ823" s="42">
        <f t="shared" si="412"/>
        <v>0</v>
      </c>
      <c r="AK823" s="37">
        <f t="shared" si="413"/>
        <v>0</v>
      </c>
      <c r="AL823" s="42" t="e">
        <f>VALUE(TEXT(((AJ823*'TOX and EXPO INPUTS'!$F$21)/'TOX and EXPO INPUTS'!$E$29),"0.00E+00"))</f>
        <v>#DIV/0!</v>
      </c>
      <c r="AM823" s="37" t="e">
        <f>VALUE(TEXT(((AK823*'TOX and EXPO INPUTS'!$F$21)/'TOX and EXPO INPUTS'!$E$29),"0.00E+00"))</f>
        <v>#DIV/0!</v>
      </c>
      <c r="AN823" s="42" t="e">
        <f>IF($E823="ST",VALUE(TEXT(('TOX and EXPO INPUTS'!$F$15/AL823),"0.0E+00")),IF($E823="IT",VALUE(TEXT(('TOX and EXPO INPUTS'!$F$18/AL823),"0.0E+00"))))</f>
        <v>#DIV/0!</v>
      </c>
      <c r="AO823" s="37" t="e">
        <f>IF($E823="ST",VALUE(TEXT(('TOX and EXPO INPUTS'!$F$15/AM823),"0.0E+00")),IF($E823="IT",VALUE(TEXT(('TOX and EXPO INPUTS'!$F$18/AM823),"0.0E+00"))))</f>
        <v>#DIV/0!</v>
      </c>
      <c r="AP823" s="42" t="e">
        <f t="shared" si="445"/>
        <v>#DIV/0!</v>
      </c>
      <c r="AQ823" s="37" t="e">
        <f t="shared" si="446"/>
        <v>#DIV/0!</v>
      </c>
      <c r="AR823" s="37" t="e">
        <f t="shared" si="447"/>
        <v>#DIV/0!</v>
      </c>
      <c r="AS823" s="37" t="e">
        <f t="shared" si="448"/>
        <v>#DIV/0!</v>
      </c>
      <c r="AT823" s="37" t="e">
        <f t="shared" si="449"/>
        <v>#DIV/0!</v>
      </c>
      <c r="AU823" s="37" t="e">
        <f t="shared" si="450"/>
        <v>#DIV/0!</v>
      </c>
      <c r="AV823" s="42" t="e">
        <f t="shared" si="451"/>
        <v>#DIV/0!</v>
      </c>
      <c r="AW823" s="37" t="e">
        <f t="shared" si="452"/>
        <v>#DIV/0!</v>
      </c>
      <c r="AX823" s="37" t="e">
        <f t="shared" si="453"/>
        <v>#DIV/0!</v>
      </c>
      <c r="AY823" s="37" t="e">
        <f t="shared" si="454"/>
        <v>#DIV/0!</v>
      </c>
      <c r="AZ823" s="37" t="e">
        <f t="shared" si="455"/>
        <v>#DIV/0!</v>
      </c>
      <c r="BA823" s="37" t="e">
        <f t="shared" si="456"/>
        <v>#DIV/0!</v>
      </c>
      <c r="BB823" s="42" t="e">
        <f>IF($E823="ST",VALUE(TEXT((1/(('TOX and EXPO INPUTS'!$F$9/AG823)+('TOX and EXPO INPUTS'!$F$17/AN823))),"0.0E+00")),IF($E823="IT",VALUE(TEXT((1/(('TOX and EXPO INPUTS'!$F$12/AG823)+('TOX and EXPO INPUTS'!$F$20/AN823))),"0.0E+00"))))</f>
        <v>#DIV/0!</v>
      </c>
      <c r="BC823" s="37" t="e">
        <f>IF($E823="ST",VALUE(TEXT((1/(('TOX and EXPO INPUTS'!$F$9/AH823)+('TOX and EXPO INPUTS'!$F$17/AN823))),"0.0E+00")),IF($E823="IT",VALUE(TEXT((1/(('TOX and EXPO INPUTS'!$F$12/AH823)+('TOX and EXPO INPUTS'!$F$20/AN823))),"0.0E+00"))))</f>
        <v>#DIV/0!</v>
      </c>
      <c r="BD823" s="37" t="e">
        <f>IF($E823="ST",VALUE(TEXT((1/(('TOX and EXPO INPUTS'!$F$9/AI823)+('TOX and EXPO INPUTS'!$F$17/AN823))),"0.0E+00")),IF($E823="IT",VALUE(TEXT((1/(('TOX and EXPO INPUTS'!$F$12/AI823)+('TOX and EXPO INPUTS'!$F$20/AN823))),"0.0E+00"))))</f>
        <v>#DIV/0!</v>
      </c>
      <c r="BE823" s="37" t="e">
        <f>IF($E823="ST",VALUE(TEXT((1/(('TOX and EXPO INPUTS'!$F$9/AG823)+('TOX and EXPO INPUTS'!$F$17/AO823))),"0.0E+00")),IF($E823="IT",VALUE(TEXT((1/(('TOX and EXPO INPUTS'!$F$12/AG823)+('TOX and EXPO INPUTS'!$F$20/AO823))),"0.0E+00"))))</f>
        <v>#DIV/0!</v>
      </c>
      <c r="BF823" s="37" t="e">
        <f>IF($E823="ST",VALUE(TEXT((1/(('TOX and EXPO INPUTS'!$F$9/AH823)+('TOX and EXPO INPUTS'!$F$17/AO823))),"0.0E+00")),IF($E823="IT",VALUE(TEXT((1/(('TOX and EXPO INPUTS'!$F$12/AH823)+('TOX and EXPO INPUTS'!$F$20/AO823))),"0.0E+00"))))</f>
        <v>#DIV/0!</v>
      </c>
      <c r="BG823" s="37" t="e">
        <f>IF($E823="ST",VALUE(TEXT((1/(('TOX and EXPO INPUTS'!$F$9/AI823)+('TOX and EXPO INPUTS'!$F$17/AO823))),"0.0E+00")),IF($E823="IT",VALUE(TEXT((1/(('TOX and EXPO INPUTS'!$F$12/AI823)+('TOX and EXPO INPUTS'!$F$20/AO823))),"0.0E+00"))))</f>
        <v>#DIV/0!</v>
      </c>
      <c r="BH823" s="42" t="e">
        <f>VALUE(TEXT((AD823*$T823/365*'TOX and EXPO INPUTS'!$E$33/'TOX and EXPO INPUTS'!$E$34),"0.00E+00"))</f>
        <v>#DIV/0!</v>
      </c>
      <c r="BI823" s="37" t="e">
        <f>VALUE(TEXT((AE823*$T823/365*'TOX and EXPO INPUTS'!$E$33/'TOX and EXPO INPUTS'!$E$34),"0.00E+00"))</f>
        <v>#DIV/0!</v>
      </c>
      <c r="BJ823" s="37" t="e">
        <f>VALUE(TEXT((AF823*$T823/365*'TOX and EXPO INPUTS'!$E$33/'TOX and EXPO INPUTS'!$E$34),"0.00E+00"))</f>
        <v>#DIV/0!</v>
      </c>
      <c r="BK823" s="42" t="e">
        <f>VALUE(TEXT((AD823*$U823/365*'TOX and EXPO INPUTS'!$E$33/'TOX and EXPO INPUTS'!$E$34),"0.00E+00"))</f>
        <v>#DIV/0!</v>
      </c>
      <c r="BL823" s="37" t="e">
        <f>VALUE(TEXT((AE823*$U823/365*'TOX and EXPO INPUTS'!$E$33/'TOX and EXPO INPUTS'!$E$34),"0.00E+00"))</f>
        <v>#DIV/0!</v>
      </c>
      <c r="BM823" s="37" t="e">
        <f>VALUE(TEXT((AF823*$U823/365*'TOX and EXPO INPUTS'!$E$33/'TOX and EXPO INPUTS'!$E$34),"0.00E+00"))</f>
        <v>#DIV/0!</v>
      </c>
      <c r="BN823" s="42" t="e">
        <f>VALUE(TEXT((AL823*$T823/365*'TOX and EXPO INPUTS'!$E$33/'TOX and EXPO INPUTS'!$E$34),"0.00E+00"))</f>
        <v>#DIV/0!</v>
      </c>
      <c r="BO823" s="37" t="e">
        <f>VALUE(TEXT((AM823*$T823/365*'TOX and EXPO INPUTS'!$E$33/'TOX and EXPO INPUTS'!$E$34),"0.00E+00"))</f>
        <v>#DIV/0!</v>
      </c>
      <c r="BP823" s="42" t="e">
        <f>VALUE(TEXT((AL823*$U823/365*'TOX and EXPO INPUTS'!$E$33/'TOX and EXPO INPUTS'!$E$34),"0.00E+00"))</f>
        <v>#DIV/0!</v>
      </c>
      <c r="BQ823" s="37" t="e">
        <f>VALUE(TEXT((AM823*$U823/365*'TOX and EXPO INPUTS'!$E$33/'TOX and EXPO INPUTS'!$E$34),"0.00E+00"))</f>
        <v>#DIV/0!</v>
      </c>
      <c r="BR823" s="42" t="e">
        <f>VALUE(TEXT((AP823*$T823/365*'TOX and EXPO INPUTS'!$E$33/'TOX and EXPO INPUTS'!$E$34),"0.00E+00"))</f>
        <v>#DIV/0!</v>
      </c>
      <c r="BS823" s="37" t="e">
        <f>VALUE(TEXT((AQ823*$T823/365*'TOX and EXPO INPUTS'!$E$33/'TOX and EXPO INPUTS'!$E$34),"0.00E+00"))</f>
        <v>#DIV/0!</v>
      </c>
      <c r="BT823" s="37" t="e">
        <f>VALUE(TEXT((AR823*$T823/365*'TOX and EXPO INPUTS'!$E$33/'TOX and EXPO INPUTS'!$E$34),"0.00E+00"))</f>
        <v>#DIV/0!</v>
      </c>
      <c r="BU823" s="37" t="e">
        <f>VALUE(TEXT((AS823*$T823/365*'TOX and EXPO INPUTS'!$E$33/'TOX and EXPO INPUTS'!$E$34),"0.00E+00"))</f>
        <v>#DIV/0!</v>
      </c>
      <c r="BV823" s="37" t="e">
        <f>VALUE(TEXT((AT823*$T823/365*'TOX and EXPO INPUTS'!$E$33/'TOX and EXPO INPUTS'!$E$34),"0.00E+00"))</f>
        <v>#DIV/0!</v>
      </c>
      <c r="BW823" s="37" t="e">
        <f>VALUE(TEXT((AU823*$T823/365*'TOX and EXPO INPUTS'!$E$33/'TOX and EXPO INPUTS'!$E$34),"0.00E+00"))</f>
        <v>#DIV/0!</v>
      </c>
      <c r="BX823" s="42" t="e">
        <f>VALUE(TEXT((AP823*$U823/365*'TOX and EXPO INPUTS'!$E$33/'TOX and EXPO INPUTS'!$E$34),"0.00E+00"))</f>
        <v>#DIV/0!</v>
      </c>
      <c r="BY823" s="37" t="e">
        <f>VALUE(TEXT((AQ823*$U823/365*'TOX and EXPO INPUTS'!$E$33/'TOX and EXPO INPUTS'!$E$34),"0.00E+00"))</f>
        <v>#DIV/0!</v>
      </c>
      <c r="BZ823" s="37" t="e">
        <f>VALUE(TEXT((AR823*$U823/365*'TOX and EXPO INPUTS'!$E$33/'TOX and EXPO INPUTS'!$E$34),"0.00E+00"))</f>
        <v>#DIV/0!</v>
      </c>
      <c r="CA823" s="37" t="e">
        <f>VALUE(TEXT((AS823*$U823/365*'TOX and EXPO INPUTS'!$E$33/'TOX and EXPO INPUTS'!$E$34),"0.00E+00"))</f>
        <v>#DIV/0!</v>
      </c>
      <c r="CB823" s="37" t="e">
        <f>VALUE(TEXT((AT823*$U823/365*'TOX and EXPO INPUTS'!$E$33/'TOX and EXPO INPUTS'!$E$34),"0.00E+00"))</f>
        <v>#DIV/0!</v>
      </c>
      <c r="CC823" s="37" t="e">
        <f>VALUE(TEXT((AU823*$U823/365*'TOX and EXPO INPUTS'!$E$33/'TOX and EXPO INPUTS'!$E$34),"0.00E+00"))</f>
        <v>#DIV/0!</v>
      </c>
      <c r="CD823" s="58" t="e">
        <f>VALUE(TEXT((BR823*'TOX and EXPO INPUTS'!$F$23),"0.00E+00"))</f>
        <v>#DIV/0!</v>
      </c>
      <c r="CE823" s="57" t="e">
        <f>VALUE(TEXT((BS823*'TOX and EXPO INPUTS'!$F$23),"0.00E+00"))</f>
        <v>#DIV/0!</v>
      </c>
      <c r="CF823" s="57" t="e">
        <f>VALUE(TEXT((BT823*'TOX and EXPO INPUTS'!$F$23),"0.00E+00"))</f>
        <v>#DIV/0!</v>
      </c>
      <c r="CG823" s="57" t="e">
        <f>VALUE(TEXT((BU823*'TOX and EXPO INPUTS'!$F$23),"0.00E+00"))</f>
        <v>#DIV/0!</v>
      </c>
      <c r="CH823" s="57" t="e">
        <f>VALUE(TEXT((BV823*'TOX and EXPO INPUTS'!$F$23),"0.00E+00"))</f>
        <v>#DIV/0!</v>
      </c>
      <c r="CI823" s="57" t="e">
        <f>VALUE(TEXT((BW823*'TOX and EXPO INPUTS'!$F$23),"0.00E+00"))</f>
        <v>#DIV/0!</v>
      </c>
      <c r="CJ823" s="58" t="e">
        <f>VALUE(TEXT((BX823*'TOX and EXPO INPUTS'!$F$23),"0.00E+00"))</f>
        <v>#DIV/0!</v>
      </c>
      <c r="CK823" s="57" t="e">
        <f>VALUE(TEXT((BY823*'TOX and EXPO INPUTS'!$F$23),"0.00E+00"))</f>
        <v>#DIV/0!</v>
      </c>
      <c r="CL823" s="57" t="e">
        <f>VALUE(TEXT((BZ823*'TOX and EXPO INPUTS'!$F$23),"0.00E+00"))</f>
        <v>#DIV/0!</v>
      </c>
      <c r="CM823" s="57" t="e">
        <f>VALUE(TEXT((CA823*'TOX and EXPO INPUTS'!$F$23),"0.00E+00"))</f>
        <v>#DIV/0!</v>
      </c>
      <c r="CN823" s="57" t="e">
        <f>VALUE(TEXT((CB823*'TOX and EXPO INPUTS'!$F$23),"0.00E+00"))</f>
        <v>#DIV/0!</v>
      </c>
      <c r="CO823" s="57" t="e">
        <f>VALUE(TEXT((CC823*'TOX and EXPO INPUTS'!$F$23),"0.00E+00"))</f>
        <v>#DIV/0!</v>
      </c>
      <c r="CP823" s="38" t="s">
        <v>106</v>
      </c>
      <c r="CQ823" s="34" t="s">
        <v>107</v>
      </c>
      <c r="CR823" s="34" t="s">
        <v>108</v>
      </c>
      <c r="CS823" s="39" t="s">
        <v>109</v>
      </c>
    </row>
    <row r="824" spans="1:97" ht="48" customHeight="1" x14ac:dyDescent="0.25">
      <c r="A824" s="34" t="s">
        <v>98</v>
      </c>
      <c r="B824" s="34" t="s">
        <v>99</v>
      </c>
      <c r="C824" s="34" t="s">
        <v>100</v>
      </c>
      <c r="D824" s="34" t="s">
        <v>442</v>
      </c>
      <c r="E824" s="39" t="s">
        <v>102</v>
      </c>
      <c r="F824" s="40" t="s">
        <v>188</v>
      </c>
      <c r="G824" s="43"/>
      <c r="H824" s="36" t="s">
        <v>104</v>
      </c>
      <c r="I824" s="67"/>
      <c r="J824" s="36" t="s">
        <v>105</v>
      </c>
      <c r="K824" s="100">
        <f>VLOOKUP(F824,'Amount Seed Planted_variables'!$A$3:$I$74,2,0)</f>
        <v>2000</v>
      </c>
      <c r="L824" s="100">
        <f>VLOOKUP(F824,'Amount Seed Planted_variables'!$A$3:$I$74,3,0)</f>
        <v>9000</v>
      </c>
      <c r="M824" s="36">
        <f t="shared" si="414"/>
        <v>0</v>
      </c>
      <c r="N824" s="35">
        <f t="shared" si="415"/>
        <v>0</v>
      </c>
      <c r="O824" s="101">
        <v>80000</v>
      </c>
      <c r="P824" s="93">
        <f>VLOOKUP(F824,'Amount Seed Planted_variables'!$A$3:$I$74,4,0)</f>
        <v>8000</v>
      </c>
      <c r="Q824" s="93">
        <f>VLOOKUP(F824,'Amount Seed Planted_variables'!$A$3:$I$74,7,0)</f>
        <v>80</v>
      </c>
      <c r="R824" s="93">
        <f>VLOOKUP(F824,'Amount Seed Planted_variables'!$A$3:$I$74,8,0)</f>
        <v>640000</v>
      </c>
      <c r="S824" s="87" t="str">
        <f t="shared" si="411"/>
        <v>NA</v>
      </c>
      <c r="T824" s="35">
        <v>10</v>
      </c>
      <c r="U824" s="35">
        <v>30</v>
      </c>
      <c r="V824" s="41">
        <v>3994</v>
      </c>
      <c r="W824" s="35">
        <v>797</v>
      </c>
      <c r="X824" s="35">
        <v>530</v>
      </c>
      <c r="Y824" s="41">
        <v>66</v>
      </c>
      <c r="Z824" s="35">
        <f t="shared" si="457"/>
        <v>6.6000000000000005</v>
      </c>
      <c r="AA824" s="42">
        <f t="shared" si="417"/>
        <v>0</v>
      </c>
      <c r="AB824" s="37">
        <f t="shared" si="418"/>
        <v>0</v>
      </c>
      <c r="AC824" s="37">
        <f t="shared" si="419"/>
        <v>0</v>
      </c>
      <c r="AD824" s="42" t="e">
        <f>VALUE(TEXT(((AA824*'TOX and EXPO INPUTS'!$F$13)/'TOX and EXPO INPUTS'!$E$27),"0.00E+00"))</f>
        <v>#DIV/0!</v>
      </c>
      <c r="AE824" s="37" t="e">
        <f>VALUE(TEXT(((AB824*'TOX and EXPO INPUTS'!$F$13)/'TOX and EXPO INPUTS'!$E$27),"0.00E+00"))</f>
        <v>#DIV/0!</v>
      </c>
      <c r="AF824" s="37" t="e">
        <f>VALUE(TEXT(((AC824*'TOX and EXPO INPUTS'!$F$13)/'TOX and EXPO INPUTS'!$E$27),"0.00E+00"))</f>
        <v>#DIV/0!</v>
      </c>
      <c r="AG824" s="42" t="e">
        <f>IF($E824="ST",VALUE(TEXT(('TOX and EXPO INPUTS'!$F$7/AD824),"0.0E+00")),IF($E824="IT",VALUE(TEXT(('TOX and EXPO INPUTS'!$F$10/AD824),"0.0E+00"))))</f>
        <v>#DIV/0!</v>
      </c>
      <c r="AH824" s="37" t="e">
        <f>IF($E824="ST",VALUE(TEXT(('TOX and EXPO INPUTS'!$F$7/AE824),"0.0E+00")),IF($E824="IT",VALUE(TEXT(('TOX and EXPO INPUTS'!$F$10/AE824),"0.0E+00"))))</f>
        <v>#DIV/0!</v>
      </c>
      <c r="AI824" s="37" t="e">
        <f>IF($E824="ST",VALUE(TEXT(('TOX and EXPO INPUTS'!$F$7/AF824),"0.0E+00")),IF($E824="IT",VALUE(TEXT(('TOX and EXPO INPUTS'!$F$10/AF824),"0.0E+00"))))</f>
        <v>#DIV/0!</v>
      </c>
      <c r="AJ824" s="42">
        <f t="shared" si="412"/>
        <v>0</v>
      </c>
      <c r="AK824" s="37">
        <f t="shared" si="413"/>
        <v>0</v>
      </c>
      <c r="AL824" s="42" t="e">
        <f>VALUE(TEXT(((AJ824*'TOX and EXPO INPUTS'!$F$21)/'TOX and EXPO INPUTS'!$E$29),"0.00E+00"))</f>
        <v>#DIV/0!</v>
      </c>
      <c r="AM824" s="37" t="e">
        <f>VALUE(TEXT(((AK824*'TOX and EXPO INPUTS'!$F$21)/'TOX and EXPO INPUTS'!$E$29),"0.00E+00"))</f>
        <v>#DIV/0!</v>
      </c>
      <c r="AN824" s="42" t="e">
        <f>IF($E824="ST",VALUE(TEXT(('TOX and EXPO INPUTS'!$F$15/AL824),"0.0E+00")),IF($E824="IT",VALUE(TEXT(('TOX and EXPO INPUTS'!$F$18/AL824),"0.0E+00"))))</f>
        <v>#DIV/0!</v>
      </c>
      <c r="AO824" s="37" t="e">
        <f>IF($E824="ST",VALUE(TEXT(('TOX and EXPO INPUTS'!$F$15/AM824),"0.0E+00")),IF($E824="IT",VALUE(TEXT(('TOX and EXPO INPUTS'!$F$18/AM824),"0.0E+00"))))</f>
        <v>#DIV/0!</v>
      </c>
      <c r="AP824" s="42" t="e">
        <f t="shared" si="445"/>
        <v>#DIV/0!</v>
      </c>
      <c r="AQ824" s="37" t="e">
        <f t="shared" si="446"/>
        <v>#DIV/0!</v>
      </c>
      <c r="AR824" s="37" t="e">
        <f t="shared" si="447"/>
        <v>#DIV/0!</v>
      </c>
      <c r="AS824" s="37" t="e">
        <f t="shared" si="448"/>
        <v>#DIV/0!</v>
      </c>
      <c r="AT824" s="37" t="e">
        <f t="shared" si="449"/>
        <v>#DIV/0!</v>
      </c>
      <c r="AU824" s="37" t="e">
        <f t="shared" si="450"/>
        <v>#DIV/0!</v>
      </c>
      <c r="AV824" s="42" t="e">
        <f t="shared" si="451"/>
        <v>#DIV/0!</v>
      </c>
      <c r="AW824" s="37" t="e">
        <f t="shared" si="452"/>
        <v>#DIV/0!</v>
      </c>
      <c r="AX824" s="37" t="e">
        <f t="shared" si="453"/>
        <v>#DIV/0!</v>
      </c>
      <c r="AY824" s="37" t="e">
        <f t="shared" si="454"/>
        <v>#DIV/0!</v>
      </c>
      <c r="AZ824" s="37" t="e">
        <f t="shared" si="455"/>
        <v>#DIV/0!</v>
      </c>
      <c r="BA824" s="37" t="e">
        <f t="shared" si="456"/>
        <v>#DIV/0!</v>
      </c>
      <c r="BB824" s="42" t="e">
        <f>IF($E824="ST",VALUE(TEXT((1/(('TOX and EXPO INPUTS'!$F$9/AG824)+('TOX and EXPO INPUTS'!$F$17/AN824))),"0.0E+00")),IF($E824="IT",VALUE(TEXT((1/(('TOX and EXPO INPUTS'!$F$12/AG824)+('TOX and EXPO INPUTS'!$F$20/AN824))),"0.0E+00"))))</f>
        <v>#DIV/0!</v>
      </c>
      <c r="BC824" s="37" t="e">
        <f>IF($E824="ST",VALUE(TEXT((1/(('TOX and EXPO INPUTS'!$F$9/AH824)+('TOX and EXPO INPUTS'!$F$17/AN824))),"0.0E+00")),IF($E824="IT",VALUE(TEXT((1/(('TOX and EXPO INPUTS'!$F$12/AH824)+('TOX and EXPO INPUTS'!$F$20/AN824))),"0.0E+00"))))</f>
        <v>#DIV/0!</v>
      </c>
      <c r="BD824" s="37" t="e">
        <f>IF($E824="ST",VALUE(TEXT((1/(('TOX and EXPO INPUTS'!$F$9/AI824)+('TOX and EXPO INPUTS'!$F$17/AN824))),"0.0E+00")),IF($E824="IT",VALUE(TEXT((1/(('TOX and EXPO INPUTS'!$F$12/AI824)+('TOX and EXPO INPUTS'!$F$20/AN824))),"0.0E+00"))))</f>
        <v>#DIV/0!</v>
      </c>
      <c r="BE824" s="37" t="e">
        <f>IF($E824="ST",VALUE(TEXT((1/(('TOX and EXPO INPUTS'!$F$9/AG824)+('TOX and EXPO INPUTS'!$F$17/AO824))),"0.0E+00")),IF($E824="IT",VALUE(TEXT((1/(('TOX and EXPO INPUTS'!$F$12/AG824)+('TOX and EXPO INPUTS'!$F$20/AO824))),"0.0E+00"))))</f>
        <v>#DIV/0!</v>
      </c>
      <c r="BF824" s="37" t="e">
        <f>IF($E824="ST",VALUE(TEXT((1/(('TOX and EXPO INPUTS'!$F$9/AH824)+('TOX and EXPO INPUTS'!$F$17/AO824))),"0.0E+00")),IF($E824="IT",VALUE(TEXT((1/(('TOX and EXPO INPUTS'!$F$12/AH824)+('TOX and EXPO INPUTS'!$F$20/AO824))),"0.0E+00"))))</f>
        <v>#DIV/0!</v>
      </c>
      <c r="BG824" s="37" t="e">
        <f>IF($E824="ST",VALUE(TEXT((1/(('TOX and EXPO INPUTS'!$F$9/AI824)+('TOX and EXPO INPUTS'!$F$17/AO824))),"0.0E+00")),IF($E824="IT",VALUE(TEXT((1/(('TOX and EXPO INPUTS'!$F$12/AI824)+('TOX and EXPO INPUTS'!$F$20/AO824))),"0.0E+00"))))</f>
        <v>#DIV/0!</v>
      </c>
      <c r="BH824" s="42" t="e">
        <f>VALUE(TEXT((AD824*$T824/365*'TOX and EXPO INPUTS'!$E$33/'TOX and EXPO INPUTS'!$E$34),"0.00E+00"))</f>
        <v>#DIV/0!</v>
      </c>
      <c r="BI824" s="37" t="e">
        <f>VALUE(TEXT((AE824*$T824/365*'TOX and EXPO INPUTS'!$E$33/'TOX and EXPO INPUTS'!$E$34),"0.00E+00"))</f>
        <v>#DIV/0!</v>
      </c>
      <c r="BJ824" s="37" t="e">
        <f>VALUE(TEXT((AF824*$T824/365*'TOX and EXPO INPUTS'!$E$33/'TOX and EXPO INPUTS'!$E$34),"0.00E+00"))</f>
        <v>#DIV/0!</v>
      </c>
      <c r="BK824" s="42" t="e">
        <f>VALUE(TEXT((AD824*$U824/365*'TOX and EXPO INPUTS'!$E$33/'TOX and EXPO INPUTS'!$E$34),"0.00E+00"))</f>
        <v>#DIV/0!</v>
      </c>
      <c r="BL824" s="37" t="e">
        <f>VALUE(TEXT((AE824*$U824/365*'TOX and EXPO INPUTS'!$E$33/'TOX and EXPO INPUTS'!$E$34),"0.00E+00"))</f>
        <v>#DIV/0!</v>
      </c>
      <c r="BM824" s="37" t="e">
        <f>VALUE(TEXT((AF824*$U824/365*'TOX and EXPO INPUTS'!$E$33/'TOX and EXPO INPUTS'!$E$34),"0.00E+00"))</f>
        <v>#DIV/0!</v>
      </c>
      <c r="BN824" s="42" t="e">
        <f>VALUE(TEXT((AL824*$T824/365*'TOX and EXPO INPUTS'!$E$33/'TOX and EXPO INPUTS'!$E$34),"0.00E+00"))</f>
        <v>#DIV/0!</v>
      </c>
      <c r="BO824" s="37" t="e">
        <f>VALUE(TEXT((AM824*$T824/365*'TOX and EXPO INPUTS'!$E$33/'TOX and EXPO INPUTS'!$E$34),"0.00E+00"))</f>
        <v>#DIV/0!</v>
      </c>
      <c r="BP824" s="42" t="e">
        <f>VALUE(TEXT((AL824*$U824/365*'TOX and EXPO INPUTS'!$E$33/'TOX and EXPO INPUTS'!$E$34),"0.00E+00"))</f>
        <v>#DIV/0!</v>
      </c>
      <c r="BQ824" s="37" t="e">
        <f>VALUE(TEXT((AM824*$U824/365*'TOX and EXPO INPUTS'!$E$33/'TOX and EXPO INPUTS'!$E$34),"0.00E+00"))</f>
        <v>#DIV/0!</v>
      </c>
      <c r="BR824" s="42" t="e">
        <f>VALUE(TEXT((AP824*$T824/365*'TOX and EXPO INPUTS'!$E$33/'TOX and EXPO INPUTS'!$E$34),"0.00E+00"))</f>
        <v>#DIV/0!</v>
      </c>
      <c r="BS824" s="37" t="e">
        <f>VALUE(TEXT((AQ824*$T824/365*'TOX and EXPO INPUTS'!$E$33/'TOX and EXPO INPUTS'!$E$34),"0.00E+00"))</f>
        <v>#DIV/0!</v>
      </c>
      <c r="BT824" s="37" t="e">
        <f>VALUE(TEXT((AR824*$T824/365*'TOX and EXPO INPUTS'!$E$33/'TOX and EXPO INPUTS'!$E$34),"0.00E+00"))</f>
        <v>#DIV/0!</v>
      </c>
      <c r="BU824" s="37" t="e">
        <f>VALUE(TEXT((AS824*$T824/365*'TOX and EXPO INPUTS'!$E$33/'TOX and EXPO INPUTS'!$E$34),"0.00E+00"))</f>
        <v>#DIV/0!</v>
      </c>
      <c r="BV824" s="37" t="e">
        <f>VALUE(TEXT((AT824*$T824/365*'TOX and EXPO INPUTS'!$E$33/'TOX and EXPO INPUTS'!$E$34),"0.00E+00"))</f>
        <v>#DIV/0!</v>
      </c>
      <c r="BW824" s="37" t="e">
        <f>VALUE(TEXT((AU824*$T824/365*'TOX and EXPO INPUTS'!$E$33/'TOX and EXPO INPUTS'!$E$34),"0.00E+00"))</f>
        <v>#DIV/0!</v>
      </c>
      <c r="BX824" s="42" t="e">
        <f>VALUE(TEXT((AP824*$U824/365*'TOX and EXPO INPUTS'!$E$33/'TOX and EXPO INPUTS'!$E$34),"0.00E+00"))</f>
        <v>#DIV/0!</v>
      </c>
      <c r="BY824" s="37" t="e">
        <f>VALUE(TEXT((AQ824*$U824/365*'TOX and EXPO INPUTS'!$E$33/'TOX and EXPO INPUTS'!$E$34),"0.00E+00"))</f>
        <v>#DIV/0!</v>
      </c>
      <c r="BZ824" s="37" t="e">
        <f>VALUE(TEXT((AR824*$U824/365*'TOX and EXPO INPUTS'!$E$33/'TOX and EXPO INPUTS'!$E$34),"0.00E+00"))</f>
        <v>#DIV/0!</v>
      </c>
      <c r="CA824" s="37" t="e">
        <f>VALUE(TEXT((AS824*$U824/365*'TOX and EXPO INPUTS'!$E$33/'TOX and EXPO INPUTS'!$E$34),"0.00E+00"))</f>
        <v>#DIV/0!</v>
      </c>
      <c r="CB824" s="37" t="e">
        <f>VALUE(TEXT((AT824*$U824/365*'TOX and EXPO INPUTS'!$E$33/'TOX and EXPO INPUTS'!$E$34),"0.00E+00"))</f>
        <v>#DIV/0!</v>
      </c>
      <c r="CC824" s="37" t="e">
        <f>VALUE(TEXT((AU824*$U824/365*'TOX and EXPO INPUTS'!$E$33/'TOX and EXPO INPUTS'!$E$34),"0.00E+00"))</f>
        <v>#DIV/0!</v>
      </c>
      <c r="CD824" s="58" t="e">
        <f>VALUE(TEXT((BR824*'TOX and EXPO INPUTS'!$F$23),"0.00E+00"))</f>
        <v>#DIV/0!</v>
      </c>
      <c r="CE824" s="57" t="e">
        <f>VALUE(TEXT((BS824*'TOX and EXPO INPUTS'!$F$23),"0.00E+00"))</f>
        <v>#DIV/0!</v>
      </c>
      <c r="CF824" s="57" t="e">
        <f>VALUE(TEXT((BT824*'TOX and EXPO INPUTS'!$F$23),"0.00E+00"))</f>
        <v>#DIV/0!</v>
      </c>
      <c r="CG824" s="57" t="e">
        <f>VALUE(TEXT((BU824*'TOX and EXPO INPUTS'!$F$23),"0.00E+00"))</f>
        <v>#DIV/0!</v>
      </c>
      <c r="CH824" s="57" t="e">
        <f>VALUE(TEXT((BV824*'TOX and EXPO INPUTS'!$F$23),"0.00E+00"))</f>
        <v>#DIV/0!</v>
      </c>
      <c r="CI824" s="57" t="e">
        <f>VALUE(TEXT((BW824*'TOX and EXPO INPUTS'!$F$23),"0.00E+00"))</f>
        <v>#DIV/0!</v>
      </c>
      <c r="CJ824" s="58" t="e">
        <f>VALUE(TEXT((BX824*'TOX and EXPO INPUTS'!$F$23),"0.00E+00"))</f>
        <v>#DIV/0!</v>
      </c>
      <c r="CK824" s="57" t="e">
        <f>VALUE(TEXT((BY824*'TOX and EXPO INPUTS'!$F$23),"0.00E+00"))</f>
        <v>#DIV/0!</v>
      </c>
      <c r="CL824" s="57" t="e">
        <f>VALUE(TEXT((BZ824*'TOX and EXPO INPUTS'!$F$23),"0.00E+00"))</f>
        <v>#DIV/0!</v>
      </c>
      <c r="CM824" s="57" t="e">
        <f>VALUE(TEXT((CA824*'TOX and EXPO INPUTS'!$F$23),"0.00E+00"))</f>
        <v>#DIV/0!</v>
      </c>
      <c r="CN824" s="57" t="e">
        <f>VALUE(TEXT((CB824*'TOX and EXPO INPUTS'!$F$23),"0.00E+00"))</f>
        <v>#DIV/0!</v>
      </c>
      <c r="CO824" s="57" t="e">
        <f>VALUE(TEXT((CC824*'TOX and EXPO INPUTS'!$F$23),"0.00E+00"))</f>
        <v>#DIV/0!</v>
      </c>
      <c r="CP824" s="38" t="s">
        <v>106</v>
      </c>
      <c r="CQ824" s="34" t="s">
        <v>107</v>
      </c>
      <c r="CR824" s="34" t="s">
        <v>108</v>
      </c>
      <c r="CS824" s="39" t="s">
        <v>109</v>
      </c>
    </row>
    <row r="825" spans="1:97" ht="48" customHeight="1" x14ac:dyDescent="0.25">
      <c r="A825" s="34" t="s">
        <v>98</v>
      </c>
      <c r="B825" s="34" t="s">
        <v>99</v>
      </c>
      <c r="C825" s="34" t="s">
        <v>100</v>
      </c>
      <c r="D825" s="34" t="s">
        <v>101</v>
      </c>
      <c r="E825" s="39" t="s">
        <v>112</v>
      </c>
      <c r="F825" s="40" t="s">
        <v>188</v>
      </c>
      <c r="G825" s="43"/>
      <c r="H825" s="36" t="s">
        <v>104</v>
      </c>
      <c r="I825" s="67"/>
      <c r="J825" s="36" t="s">
        <v>105</v>
      </c>
      <c r="K825" s="100">
        <f>VLOOKUP(F825,'Amount Seed Planted_variables'!$A$3:$I$74,2,0)</f>
        <v>2000</v>
      </c>
      <c r="L825" s="100">
        <f>VLOOKUP(F825,'Amount Seed Planted_variables'!$A$3:$I$74,3,0)</f>
        <v>9000</v>
      </c>
      <c r="M825" s="36">
        <f t="shared" si="414"/>
        <v>0</v>
      </c>
      <c r="N825" s="35">
        <f t="shared" si="415"/>
        <v>0</v>
      </c>
      <c r="O825" s="101">
        <v>38500</v>
      </c>
      <c r="P825" s="93">
        <f>VLOOKUP(F825,'Amount Seed Planted_variables'!$A$3:$I$74,4,0)</f>
        <v>8000</v>
      </c>
      <c r="Q825" s="93">
        <f>VLOOKUP(F825,'Amount Seed Planted_variables'!$A$3:$I$74,7,0)</f>
        <v>80</v>
      </c>
      <c r="R825" s="93">
        <f>VLOOKUP(F825,'Amount Seed Planted_variables'!$A$3:$I$74,8,0)</f>
        <v>640000</v>
      </c>
      <c r="S825" s="87" t="str">
        <f t="shared" si="411"/>
        <v>NA</v>
      </c>
      <c r="T825" s="35">
        <v>10</v>
      </c>
      <c r="U825" s="35">
        <v>30</v>
      </c>
      <c r="V825" s="41">
        <v>349</v>
      </c>
      <c r="W825" s="35">
        <v>51.2</v>
      </c>
      <c r="X825" s="35">
        <v>42.2</v>
      </c>
      <c r="Y825" s="41">
        <v>1.2</v>
      </c>
      <c r="Z825" s="35">
        <f t="shared" si="457"/>
        <v>0.12</v>
      </c>
      <c r="AA825" s="42">
        <f t="shared" si="417"/>
        <v>0</v>
      </c>
      <c r="AB825" s="37">
        <f t="shared" si="418"/>
        <v>0</v>
      </c>
      <c r="AC825" s="37">
        <f t="shared" si="419"/>
        <v>0</v>
      </c>
      <c r="AD825" s="42" t="e">
        <f>VALUE(TEXT(((AA825*'TOX and EXPO INPUTS'!$F$13)/'TOX and EXPO INPUTS'!$E$27),"0.00E+00"))</f>
        <v>#DIV/0!</v>
      </c>
      <c r="AE825" s="37" t="e">
        <f>VALUE(TEXT(((AB825*'TOX and EXPO INPUTS'!$F$13)/'TOX and EXPO INPUTS'!$E$27),"0.00E+00"))</f>
        <v>#DIV/0!</v>
      </c>
      <c r="AF825" s="37" t="e">
        <f>VALUE(TEXT(((AC825*'TOX and EXPO INPUTS'!$F$13)/'TOX and EXPO INPUTS'!$E$27),"0.00E+00"))</f>
        <v>#DIV/0!</v>
      </c>
      <c r="AG825" s="42" t="e">
        <f>IF($E825="ST",VALUE(TEXT(('TOX and EXPO INPUTS'!$F$7/AD825),"0.0E+00")),IF($E825="IT",VALUE(TEXT(('TOX and EXPO INPUTS'!$F$10/AD825),"0.0E+00"))))</f>
        <v>#DIV/0!</v>
      </c>
      <c r="AH825" s="37" t="e">
        <f>IF($E825="ST",VALUE(TEXT(('TOX and EXPO INPUTS'!$F$7/AE825),"0.0E+00")),IF($E825="IT",VALUE(TEXT(('TOX and EXPO INPUTS'!$F$10/AE825),"0.0E+00"))))</f>
        <v>#DIV/0!</v>
      </c>
      <c r="AI825" s="37" t="e">
        <f>IF($E825="ST",VALUE(TEXT(('TOX and EXPO INPUTS'!$F$7/AF825),"0.0E+00")),IF($E825="IT",VALUE(TEXT(('TOX and EXPO INPUTS'!$F$10/AF825),"0.0E+00"))))</f>
        <v>#DIV/0!</v>
      </c>
      <c r="AJ825" s="42">
        <f t="shared" si="412"/>
        <v>0</v>
      </c>
      <c r="AK825" s="37">
        <f t="shared" si="413"/>
        <v>0</v>
      </c>
      <c r="AL825" s="42" t="e">
        <f>VALUE(TEXT(((AJ825*'TOX and EXPO INPUTS'!$F$21)/'TOX and EXPO INPUTS'!$E$29),"0.00E+00"))</f>
        <v>#DIV/0!</v>
      </c>
      <c r="AM825" s="37" t="e">
        <f>VALUE(TEXT(((AK825*'TOX and EXPO INPUTS'!$F$21)/'TOX and EXPO INPUTS'!$E$29),"0.00E+00"))</f>
        <v>#DIV/0!</v>
      </c>
      <c r="AN825" s="42" t="e">
        <f>IF($E825="ST",VALUE(TEXT(('TOX and EXPO INPUTS'!$F$15/AL825),"0.0E+00")),IF($E825="IT",VALUE(TEXT(('TOX and EXPO INPUTS'!$F$18/AL825),"0.0E+00"))))</f>
        <v>#DIV/0!</v>
      </c>
      <c r="AO825" s="37" t="e">
        <f>IF($E825="ST",VALUE(TEXT(('TOX and EXPO INPUTS'!$F$15/AM825),"0.0E+00")),IF($E825="IT",VALUE(TEXT(('TOX and EXPO INPUTS'!$F$18/AM825),"0.0E+00"))))</f>
        <v>#DIV/0!</v>
      </c>
      <c r="AP825" s="42" t="e">
        <f t="shared" si="445"/>
        <v>#DIV/0!</v>
      </c>
      <c r="AQ825" s="37" t="e">
        <f t="shared" si="446"/>
        <v>#DIV/0!</v>
      </c>
      <c r="AR825" s="37" t="e">
        <f t="shared" si="447"/>
        <v>#DIV/0!</v>
      </c>
      <c r="AS825" s="37" t="e">
        <f t="shared" si="448"/>
        <v>#DIV/0!</v>
      </c>
      <c r="AT825" s="37" t="e">
        <f t="shared" si="449"/>
        <v>#DIV/0!</v>
      </c>
      <c r="AU825" s="37" t="e">
        <f t="shared" si="450"/>
        <v>#DIV/0!</v>
      </c>
      <c r="AV825" s="42" t="e">
        <f t="shared" si="451"/>
        <v>#DIV/0!</v>
      </c>
      <c r="AW825" s="37" t="e">
        <f t="shared" si="452"/>
        <v>#DIV/0!</v>
      </c>
      <c r="AX825" s="37" t="e">
        <f t="shared" si="453"/>
        <v>#DIV/0!</v>
      </c>
      <c r="AY825" s="37" t="e">
        <f t="shared" si="454"/>
        <v>#DIV/0!</v>
      </c>
      <c r="AZ825" s="37" t="e">
        <f t="shared" si="455"/>
        <v>#DIV/0!</v>
      </c>
      <c r="BA825" s="37" t="e">
        <f t="shared" si="456"/>
        <v>#DIV/0!</v>
      </c>
      <c r="BB825" s="42" t="e">
        <f>IF($E825="ST",VALUE(TEXT((1/(('TOX and EXPO INPUTS'!$F$9/AG825)+('TOX and EXPO INPUTS'!$F$17/AN825))),"0.0E+00")),IF($E825="IT",VALUE(TEXT((1/(('TOX and EXPO INPUTS'!$F$12/AG825)+('TOX and EXPO INPUTS'!$F$20/AN825))),"0.0E+00"))))</f>
        <v>#DIV/0!</v>
      </c>
      <c r="BC825" s="37" t="e">
        <f>IF($E825="ST",VALUE(TEXT((1/(('TOX and EXPO INPUTS'!$F$9/AH825)+('TOX and EXPO INPUTS'!$F$17/AN825))),"0.0E+00")),IF($E825="IT",VALUE(TEXT((1/(('TOX and EXPO INPUTS'!$F$12/AH825)+('TOX and EXPO INPUTS'!$F$20/AN825))),"0.0E+00"))))</f>
        <v>#DIV/0!</v>
      </c>
      <c r="BD825" s="37" t="e">
        <f>IF($E825="ST",VALUE(TEXT((1/(('TOX and EXPO INPUTS'!$F$9/AI825)+('TOX and EXPO INPUTS'!$F$17/AN825))),"0.0E+00")),IF($E825="IT",VALUE(TEXT((1/(('TOX and EXPO INPUTS'!$F$12/AI825)+('TOX and EXPO INPUTS'!$F$20/AN825))),"0.0E+00"))))</f>
        <v>#DIV/0!</v>
      </c>
      <c r="BE825" s="37" t="e">
        <f>IF($E825="ST",VALUE(TEXT((1/(('TOX and EXPO INPUTS'!$F$9/AG825)+('TOX and EXPO INPUTS'!$F$17/AO825))),"0.0E+00")),IF($E825="IT",VALUE(TEXT((1/(('TOX and EXPO INPUTS'!$F$12/AG825)+('TOX and EXPO INPUTS'!$F$20/AO825))),"0.0E+00"))))</f>
        <v>#DIV/0!</v>
      </c>
      <c r="BF825" s="37" t="e">
        <f>IF($E825="ST",VALUE(TEXT((1/(('TOX and EXPO INPUTS'!$F$9/AH825)+('TOX and EXPO INPUTS'!$F$17/AO825))),"0.0E+00")),IF($E825="IT",VALUE(TEXT((1/(('TOX and EXPO INPUTS'!$F$12/AH825)+('TOX and EXPO INPUTS'!$F$20/AO825))),"0.0E+00"))))</f>
        <v>#DIV/0!</v>
      </c>
      <c r="BG825" s="37" t="e">
        <f>IF($E825="ST",VALUE(TEXT((1/(('TOX and EXPO INPUTS'!$F$9/AI825)+('TOX and EXPO INPUTS'!$F$17/AO825))),"0.0E+00")),IF($E825="IT",VALUE(TEXT((1/(('TOX and EXPO INPUTS'!$F$12/AI825)+('TOX and EXPO INPUTS'!$F$20/AO825))),"0.0E+00"))))</f>
        <v>#DIV/0!</v>
      </c>
      <c r="BH825" s="42" t="e">
        <f>VALUE(TEXT((AD825*$T825/365*'TOX and EXPO INPUTS'!$E$33/'TOX and EXPO INPUTS'!$E$34),"0.00E+00"))</f>
        <v>#DIV/0!</v>
      </c>
      <c r="BI825" s="37" t="e">
        <f>VALUE(TEXT((AE825*$T825/365*'TOX and EXPO INPUTS'!$E$33/'TOX and EXPO INPUTS'!$E$34),"0.00E+00"))</f>
        <v>#DIV/0!</v>
      </c>
      <c r="BJ825" s="37" t="e">
        <f>VALUE(TEXT((AF825*$T825/365*'TOX and EXPO INPUTS'!$E$33/'TOX and EXPO INPUTS'!$E$34),"0.00E+00"))</f>
        <v>#DIV/0!</v>
      </c>
      <c r="BK825" s="42" t="e">
        <f>VALUE(TEXT((AD825*$U825/365*'TOX and EXPO INPUTS'!$E$33/'TOX and EXPO INPUTS'!$E$34),"0.00E+00"))</f>
        <v>#DIV/0!</v>
      </c>
      <c r="BL825" s="37" t="e">
        <f>VALUE(TEXT((AE825*$U825/365*'TOX and EXPO INPUTS'!$E$33/'TOX and EXPO INPUTS'!$E$34),"0.00E+00"))</f>
        <v>#DIV/0!</v>
      </c>
      <c r="BM825" s="37" t="e">
        <f>VALUE(TEXT((AF825*$U825/365*'TOX and EXPO INPUTS'!$E$33/'TOX and EXPO INPUTS'!$E$34),"0.00E+00"))</f>
        <v>#DIV/0!</v>
      </c>
      <c r="BN825" s="42" t="e">
        <f>VALUE(TEXT((AL825*$T825/365*'TOX and EXPO INPUTS'!$E$33/'TOX and EXPO INPUTS'!$E$34),"0.00E+00"))</f>
        <v>#DIV/0!</v>
      </c>
      <c r="BO825" s="37" t="e">
        <f>VALUE(TEXT((AM825*$T825/365*'TOX and EXPO INPUTS'!$E$33/'TOX and EXPO INPUTS'!$E$34),"0.00E+00"))</f>
        <v>#DIV/0!</v>
      </c>
      <c r="BP825" s="42" t="e">
        <f>VALUE(TEXT((AL825*$U825/365*'TOX and EXPO INPUTS'!$E$33/'TOX and EXPO INPUTS'!$E$34),"0.00E+00"))</f>
        <v>#DIV/0!</v>
      </c>
      <c r="BQ825" s="37" t="e">
        <f>VALUE(TEXT((AM825*$U825/365*'TOX and EXPO INPUTS'!$E$33/'TOX and EXPO INPUTS'!$E$34),"0.00E+00"))</f>
        <v>#DIV/0!</v>
      </c>
      <c r="BR825" s="42" t="e">
        <f>VALUE(TEXT((AP825*$T825/365*'TOX and EXPO INPUTS'!$E$33/'TOX and EXPO INPUTS'!$E$34),"0.00E+00"))</f>
        <v>#DIV/0!</v>
      </c>
      <c r="BS825" s="37" t="e">
        <f>VALUE(TEXT((AQ825*$T825/365*'TOX and EXPO INPUTS'!$E$33/'TOX and EXPO INPUTS'!$E$34),"0.00E+00"))</f>
        <v>#DIV/0!</v>
      </c>
      <c r="BT825" s="37" t="e">
        <f>VALUE(TEXT((AR825*$T825/365*'TOX and EXPO INPUTS'!$E$33/'TOX and EXPO INPUTS'!$E$34),"0.00E+00"))</f>
        <v>#DIV/0!</v>
      </c>
      <c r="BU825" s="37" t="e">
        <f>VALUE(TEXT((AS825*$T825/365*'TOX and EXPO INPUTS'!$E$33/'TOX and EXPO INPUTS'!$E$34),"0.00E+00"))</f>
        <v>#DIV/0!</v>
      </c>
      <c r="BV825" s="37" t="e">
        <f>VALUE(TEXT((AT825*$T825/365*'TOX and EXPO INPUTS'!$E$33/'TOX and EXPO INPUTS'!$E$34),"0.00E+00"))</f>
        <v>#DIV/0!</v>
      </c>
      <c r="BW825" s="37" t="e">
        <f>VALUE(TEXT((AU825*$T825/365*'TOX and EXPO INPUTS'!$E$33/'TOX and EXPO INPUTS'!$E$34),"0.00E+00"))</f>
        <v>#DIV/0!</v>
      </c>
      <c r="BX825" s="42" t="e">
        <f>VALUE(TEXT((AP825*$U825/365*'TOX and EXPO INPUTS'!$E$33/'TOX and EXPO INPUTS'!$E$34),"0.00E+00"))</f>
        <v>#DIV/0!</v>
      </c>
      <c r="BY825" s="37" t="e">
        <f>VALUE(TEXT((AQ825*$U825/365*'TOX and EXPO INPUTS'!$E$33/'TOX and EXPO INPUTS'!$E$34),"0.00E+00"))</f>
        <v>#DIV/0!</v>
      </c>
      <c r="BZ825" s="37" t="e">
        <f>VALUE(TEXT((AR825*$U825/365*'TOX and EXPO INPUTS'!$E$33/'TOX and EXPO INPUTS'!$E$34),"0.00E+00"))</f>
        <v>#DIV/0!</v>
      </c>
      <c r="CA825" s="37" t="e">
        <f>VALUE(TEXT((AS825*$U825/365*'TOX and EXPO INPUTS'!$E$33/'TOX and EXPO INPUTS'!$E$34),"0.00E+00"))</f>
        <v>#DIV/0!</v>
      </c>
      <c r="CB825" s="37" t="e">
        <f>VALUE(TEXT((AT825*$U825/365*'TOX and EXPO INPUTS'!$E$33/'TOX and EXPO INPUTS'!$E$34),"0.00E+00"))</f>
        <v>#DIV/0!</v>
      </c>
      <c r="CC825" s="37" t="e">
        <f>VALUE(TEXT((AU825*$U825/365*'TOX and EXPO INPUTS'!$E$33/'TOX and EXPO INPUTS'!$E$34),"0.00E+00"))</f>
        <v>#DIV/0!</v>
      </c>
      <c r="CD825" s="58" t="e">
        <f>VALUE(TEXT((BR825*'TOX and EXPO INPUTS'!$F$23),"0.00E+00"))</f>
        <v>#DIV/0!</v>
      </c>
      <c r="CE825" s="57" t="e">
        <f>VALUE(TEXT((BS825*'TOX and EXPO INPUTS'!$F$23),"0.00E+00"))</f>
        <v>#DIV/0!</v>
      </c>
      <c r="CF825" s="57" t="e">
        <f>VALUE(TEXT((BT825*'TOX and EXPO INPUTS'!$F$23),"0.00E+00"))</f>
        <v>#DIV/0!</v>
      </c>
      <c r="CG825" s="57" t="e">
        <f>VALUE(TEXT((BU825*'TOX and EXPO INPUTS'!$F$23),"0.00E+00"))</f>
        <v>#DIV/0!</v>
      </c>
      <c r="CH825" s="57" t="e">
        <f>VALUE(TEXT((BV825*'TOX and EXPO INPUTS'!$F$23),"0.00E+00"))</f>
        <v>#DIV/0!</v>
      </c>
      <c r="CI825" s="57" t="e">
        <f>VALUE(TEXT((BW825*'TOX and EXPO INPUTS'!$F$23),"0.00E+00"))</f>
        <v>#DIV/0!</v>
      </c>
      <c r="CJ825" s="58" t="e">
        <f>VALUE(TEXT((BX825*'TOX and EXPO INPUTS'!$F$23),"0.00E+00"))</f>
        <v>#DIV/0!</v>
      </c>
      <c r="CK825" s="57" t="e">
        <f>VALUE(TEXT((BY825*'TOX and EXPO INPUTS'!$F$23),"0.00E+00"))</f>
        <v>#DIV/0!</v>
      </c>
      <c r="CL825" s="57" t="e">
        <f>VALUE(TEXT((BZ825*'TOX and EXPO INPUTS'!$F$23),"0.00E+00"))</f>
        <v>#DIV/0!</v>
      </c>
      <c r="CM825" s="57" t="e">
        <f>VALUE(TEXT((CA825*'TOX and EXPO INPUTS'!$F$23),"0.00E+00"))</f>
        <v>#DIV/0!</v>
      </c>
      <c r="CN825" s="57" t="e">
        <f>VALUE(TEXT((CB825*'TOX and EXPO INPUTS'!$F$23),"0.00E+00"))</f>
        <v>#DIV/0!</v>
      </c>
      <c r="CO825" s="57" t="e">
        <f>VALUE(TEXT((CC825*'TOX and EXPO INPUTS'!$F$23),"0.00E+00"))</f>
        <v>#DIV/0!</v>
      </c>
      <c r="CP825" s="38" t="s">
        <v>106</v>
      </c>
      <c r="CQ825" s="34" t="s">
        <v>107</v>
      </c>
      <c r="CR825" s="34" t="s">
        <v>108</v>
      </c>
      <c r="CS825" s="39" t="s">
        <v>109</v>
      </c>
    </row>
    <row r="826" spans="1:97" ht="48" customHeight="1" x14ac:dyDescent="0.25">
      <c r="A826" s="34" t="s">
        <v>98</v>
      </c>
      <c r="B826" s="34" t="s">
        <v>99</v>
      </c>
      <c r="C826" s="34" t="s">
        <v>100</v>
      </c>
      <c r="D826" s="34" t="s">
        <v>110</v>
      </c>
      <c r="E826" s="39" t="s">
        <v>112</v>
      </c>
      <c r="F826" s="40" t="s">
        <v>188</v>
      </c>
      <c r="G826" s="43"/>
      <c r="H826" s="36" t="s">
        <v>104</v>
      </c>
      <c r="I826" s="67"/>
      <c r="J826" s="36" t="s">
        <v>105</v>
      </c>
      <c r="K826" s="100">
        <f>VLOOKUP(F826,'Amount Seed Planted_variables'!$A$3:$I$74,2,0)</f>
        <v>2000</v>
      </c>
      <c r="L826" s="100">
        <f>VLOOKUP(F826,'Amount Seed Planted_variables'!$A$3:$I$74,3,0)</f>
        <v>9000</v>
      </c>
      <c r="M826" s="36">
        <f t="shared" si="414"/>
        <v>0</v>
      </c>
      <c r="N826" s="35">
        <f t="shared" si="415"/>
        <v>0</v>
      </c>
      <c r="O826" s="101">
        <v>38500</v>
      </c>
      <c r="P826" s="93">
        <f>VLOOKUP(F826,'Amount Seed Planted_variables'!$A$3:$I$74,4,0)</f>
        <v>8000</v>
      </c>
      <c r="Q826" s="93">
        <f>VLOOKUP(F826,'Amount Seed Planted_variables'!$A$3:$I$74,7,0)</f>
        <v>80</v>
      </c>
      <c r="R826" s="93">
        <f>VLOOKUP(F826,'Amount Seed Planted_variables'!$A$3:$I$74,8,0)</f>
        <v>640000</v>
      </c>
      <c r="S826" s="87" t="str">
        <f t="shared" si="411"/>
        <v>NA</v>
      </c>
      <c r="T826" s="35">
        <v>10</v>
      </c>
      <c r="U826" s="35">
        <v>30</v>
      </c>
      <c r="V826" s="41">
        <v>68</v>
      </c>
      <c r="W826" s="35">
        <v>16.899999999999999</v>
      </c>
      <c r="X826" s="35">
        <v>13.1</v>
      </c>
      <c r="Y826" s="41">
        <v>3.6</v>
      </c>
      <c r="Z826" s="35">
        <f t="shared" si="457"/>
        <v>0.36000000000000004</v>
      </c>
      <c r="AA826" s="42">
        <f t="shared" si="417"/>
        <v>0</v>
      </c>
      <c r="AB826" s="37">
        <f t="shared" si="418"/>
        <v>0</v>
      </c>
      <c r="AC826" s="37">
        <f t="shared" si="419"/>
        <v>0</v>
      </c>
      <c r="AD826" s="42" t="e">
        <f>VALUE(TEXT(((AA826*'TOX and EXPO INPUTS'!$F$13)/'TOX and EXPO INPUTS'!$E$27),"0.00E+00"))</f>
        <v>#DIV/0!</v>
      </c>
      <c r="AE826" s="37" t="e">
        <f>VALUE(TEXT(((AB826*'TOX and EXPO INPUTS'!$F$13)/'TOX and EXPO INPUTS'!$E$27),"0.00E+00"))</f>
        <v>#DIV/0!</v>
      </c>
      <c r="AF826" s="37" t="e">
        <f>VALUE(TEXT(((AC826*'TOX and EXPO INPUTS'!$F$13)/'TOX and EXPO INPUTS'!$E$27),"0.00E+00"))</f>
        <v>#DIV/0!</v>
      </c>
      <c r="AG826" s="42" t="e">
        <f>IF($E826="ST",VALUE(TEXT(('TOX and EXPO INPUTS'!$F$7/AD826),"0.0E+00")),IF($E826="IT",VALUE(TEXT(('TOX and EXPO INPUTS'!$F$10/AD826),"0.0E+00"))))</f>
        <v>#DIV/0!</v>
      </c>
      <c r="AH826" s="37" t="e">
        <f>IF($E826="ST",VALUE(TEXT(('TOX and EXPO INPUTS'!$F$7/AE826),"0.0E+00")),IF($E826="IT",VALUE(TEXT(('TOX and EXPO INPUTS'!$F$10/AE826),"0.0E+00"))))</f>
        <v>#DIV/0!</v>
      </c>
      <c r="AI826" s="37" t="e">
        <f>IF($E826="ST",VALUE(TEXT(('TOX and EXPO INPUTS'!$F$7/AF826),"0.0E+00")),IF($E826="IT",VALUE(TEXT(('TOX and EXPO INPUTS'!$F$10/AF826),"0.0E+00"))))</f>
        <v>#DIV/0!</v>
      </c>
      <c r="AJ826" s="42">
        <f t="shared" si="412"/>
        <v>0</v>
      </c>
      <c r="AK826" s="37">
        <f t="shared" si="413"/>
        <v>0</v>
      </c>
      <c r="AL826" s="42" t="e">
        <f>VALUE(TEXT(((AJ826*'TOX and EXPO INPUTS'!$F$21)/'TOX and EXPO INPUTS'!$E$29),"0.00E+00"))</f>
        <v>#DIV/0!</v>
      </c>
      <c r="AM826" s="37" t="e">
        <f>VALUE(TEXT(((AK826*'TOX and EXPO INPUTS'!$F$21)/'TOX and EXPO INPUTS'!$E$29),"0.00E+00"))</f>
        <v>#DIV/0!</v>
      </c>
      <c r="AN826" s="42" t="e">
        <f>IF($E826="ST",VALUE(TEXT(('TOX and EXPO INPUTS'!$F$15/AL826),"0.0E+00")),IF($E826="IT",VALUE(TEXT(('TOX and EXPO INPUTS'!$F$18/AL826),"0.0E+00"))))</f>
        <v>#DIV/0!</v>
      </c>
      <c r="AO826" s="37" t="e">
        <f>IF($E826="ST",VALUE(TEXT(('TOX and EXPO INPUTS'!$F$15/AM826),"0.0E+00")),IF($E826="IT",VALUE(TEXT(('TOX and EXPO INPUTS'!$F$18/AM826),"0.0E+00"))))</f>
        <v>#DIV/0!</v>
      </c>
      <c r="AP826" s="42" t="e">
        <f t="shared" si="445"/>
        <v>#DIV/0!</v>
      </c>
      <c r="AQ826" s="37" t="e">
        <f t="shared" si="446"/>
        <v>#DIV/0!</v>
      </c>
      <c r="AR826" s="37" t="e">
        <f t="shared" si="447"/>
        <v>#DIV/0!</v>
      </c>
      <c r="AS826" s="37" t="e">
        <f t="shared" si="448"/>
        <v>#DIV/0!</v>
      </c>
      <c r="AT826" s="37" t="e">
        <f t="shared" si="449"/>
        <v>#DIV/0!</v>
      </c>
      <c r="AU826" s="37" t="e">
        <f t="shared" si="450"/>
        <v>#DIV/0!</v>
      </c>
      <c r="AV826" s="42" t="e">
        <f t="shared" si="451"/>
        <v>#DIV/0!</v>
      </c>
      <c r="AW826" s="37" t="e">
        <f t="shared" si="452"/>
        <v>#DIV/0!</v>
      </c>
      <c r="AX826" s="37" t="e">
        <f t="shared" si="453"/>
        <v>#DIV/0!</v>
      </c>
      <c r="AY826" s="37" t="e">
        <f t="shared" si="454"/>
        <v>#DIV/0!</v>
      </c>
      <c r="AZ826" s="37" t="e">
        <f t="shared" si="455"/>
        <v>#DIV/0!</v>
      </c>
      <c r="BA826" s="37" t="e">
        <f t="shared" si="456"/>
        <v>#DIV/0!</v>
      </c>
      <c r="BB826" s="42" t="e">
        <f>IF($E826="ST",VALUE(TEXT((1/(('TOX and EXPO INPUTS'!$F$9/AG826)+('TOX and EXPO INPUTS'!$F$17/AN826))),"0.0E+00")),IF($E826="IT",VALUE(TEXT((1/(('TOX and EXPO INPUTS'!$F$12/AG826)+('TOX and EXPO INPUTS'!$F$20/AN826))),"0.0E+00"))))</f>
        <v>#DIV/0!</v>
      </c>
      <c r="BC826" s="37" t="e">
        <f>IF($E826="ST",VALUE(TEXT((1/(('TOX and EXPO INPUTS'!$F$9/AH826)+('TOX and EXPO INPUTS'!$F$17/AN826))),"0.0E+00")),IF($E826="IT",VALUE(TEXT((1/(('TOX and EXPO INPUTS'!$F$12/AH826)+('TOX and EXPO INPUTS'!$F$20/AN826))),"0.0E+00"))))</f>
        <v>#DIV/0!</v>
      </c>
      <c r="BD826" s="37" t="e">
        <f>IF($E826="ST",VALUE(TEXT((1/(('TOX and EXPO INPUTS'!$F$9/AI826)+('TOX and EXPO INPUTS'!$F$17/AN826))),"0.0E+00")),IF($E826="IT",VALUE(TEXT((1/(('TOX and EXPO INPUTS'!$F$12/AI826)+('TOX and EXPO INPUTS'!$F$20/AN826))),"0.0E+00"))))</f>
        <v>#DIV/0!</v>
      </c>
      <c r="BE826" s="37" t="e">
        <f>IF($E826="ST",VALUE(TEXT((1/(('TOX and EXPO INPUTS'!$F$9/AG826)+('TOX and EXPO INPUTS'!$F$17/AO826))),"0.0E+00")),IF($E826="IT",VALUE(TEXT((1/(('TOX and EXPO INPUTS'!$F$12/AG826)+('TOX and EXPO INPUTS'!$F$20/AO826))),"0.0E+00"))))</f>
        <v>#DIV/0!</v>
      </c>
      <c r="BF826" s="37" t="e">
        <f>IF($E826="ST",VALUE(TEXT((1/(('TOX and EXPO INPUTS'!$F$9/AH826)+('TOX and EXPO INPUTS'!$F$17/AO826))),"0.0E+00")),IF($E826="IT",VALUE(TEXT((1/(('TOX and EXPO INPUTS'!$F$12/AH826)+('TOX and EXPO INPUTS'!$F$20/AO826))),"0.0E+00"))))</f>
        <v>#DIV/0!</v>
      </c>
      <c r="BG826" s="37" t="e">
        <f>IF($E826="ST",VALUE(TEXT((1/(('TOX and EXPO INPUTS'!$F$9/AI826)+('TOX and EXPO INPUTS'!$F$17/AO826))),"0.0E+00")),IF($E826="IT",VALUE(TEXT((1/(('TOX and EXPO INPUTS'!$F$12/AI826)+('TOX and EXPO INPUTS'!$F$20/AO826))),"0.0E+00"))))</f>
        <v>#DIV/0!</v>
      </c>
      <c r="BH826" s="42" t="e">
        <f>VALUE(TEXT((AD826*$T826/365*'TOX and EXPO INPUTS'!$E$33/'TOX and EXPO INPUTS'!$E$34),"0.00E+00"))</f>
        <v>#DIV/0!</v>
      </c>
      <c r="BI826" s="37" t="e">
        <f>VALUE(TEXT((AE826*$T826/365*'TOX and EXPO INPUTS'!$E$33/'TOX and EXPO INPUTS'!$E$34),"0.00E+00"))</f>
        <v>#DIV/0!</v>
      </c>
      <c r="BJ826" s="37" t="e">
        <f>VALUE(TEXT((AF826*$T826/365*'TOX and EXPO INPUTS'!$E$33/'TOX and EXPO INPUTS'!$E$34),"0.00E+00"))</f>
        <v>#DIV/0!</v>
      </c>
      <c r="BK826" s="42" t="e">
        <f>VALUE(TEXT((AD826*$U826/365*'TOX and EXPO INPUTS'!$E$33/'TOX and EXPO INPUTS'!$E$34),"0.00E+00"))</f>
        <v>#DIV/0!</v>
      </c>
      <c r="BL826" s="37" t="e">
        <f>VALUE(TEXT((AE826*$U826/365*'TOX and EXPO INPUTS'!$E$33/'TOX and EXPO INPUTS'!$E$34),"0.00E+00"))</f>
        <v>#DIV/0!</v>
      </c>
      <c r="BM826" s="37" t="e">
        <f>VALUE(TEXT((AF826*$U826/365*'TOX and EXPO INPUTS'!$E$33/'TOX and EXPO INPUTS'!$E$34),"0.00E+00"))</f>
        <v>#DIV/0!</v>
      </c>
      <c r="BN826" s="42" t="e">
        <f>VALUE(TEXT((AL826*$T826/365*'TOX and EXPO INPUTS'!$E$33/'TOX and EXPO INPUTS'!$E$34),"0.00E+00"))</f>
        <v>#DIV/0!</v>
      </c>
      <c r="BO826" s="37" t="e">
        <f>VALUE(TEXT((AM826*$T826/365*'TOX and EXPO INPUTS'!$E$33/'TOX and EXPO INPUTS'!$E$34),"0.00E+00"))</f>
        <v>#DIV/0!</v>
      </c>
      <c r="BP826" s="42" t="e">
        <f>VALUE(TEXT((AL826*$U826/365*'TOX and EXPO INPUTS'!$E$33/'TOX and EXPO INPUTS'!$E$34),"0.00E+00"))</f>
        <v>#DIV/0!</v>
      </c>
      <c r="BQ826" s="37" t="e">
        <f>VALUE(TEXT((AM826*$U826/365*'TOX and EXPO INPUTS'!$E$33/'TOX and EXPO INPUTS'!$E$34),"0.00E+00"))</f>
        <v>#DIV/0!</v>
      </c>
      <c r="BR826" s="42" t="e">
        <f>VALUE(TEXT((AP826*$T826/365*'TOX and EXPO INPUTS'!$E$33/'TOX and EXPO INPUTS'!$E$34),"0.00E+00"))</f>
        <v>#DIV/0!</v>
      </c>
      <c r="BS826" s="37" t="e">
        <f>VALUE(TEXT((AQ826*$T826/365*'TOX and EXPO INPUTS'!$E$33/'TOX and EXPO INPUTS'!$E$34),"0.00E+00"))</f>
        <v>#DIV/0!</v>
      </c>
      <c r="BT826" s="37" t="e">
        <f>VALUE(TEXT((AR826*$T826/365*'TOX and EXPO INPUTS'!$E$33/'TOX and EXPO INPUTS'!$E$34),"0.00E+00"))</f>
        <v>#DIV/0!</v>
      </c>
      <c r="BU826" s="37" t="e">
        <f>VALUE(TEXT((AS826*$T826/365*'TOX and EXPO INPUTS'!$E$33/'TOX and EXPO INPUTS'!$E$34),"0.00E+00"))</f>
        <v>#DIV/0!</v>
      </c>
      <c r="BV826" s="37" t="e">
        <f>VALUE(TEXT((AT826*$T826/365*'TOX and EXPO INPUTS'!$E$33/'TOX and EXPO INPUTS'!$E$34),"0.00E+00"))</f>
        <v>#DIV/0!</v>
      </c>
      <c r="BW826" s="37" t="e">
        <f>VALUE(TEXT((AU826*$T826/365*'TOX and EXPO INPUTS'!$E$33/'TOX and EXPO INPUTS'!$E$34),"0.00E+00"))</f>
        <v>#DIV/0!</v>
      </c>
      <c r="BX826" s="42" t="e">
        <f>VALUE(TEXT((AP826*$U826/365*'TOX and EXPO INPUTS'!$E$33/'TOX and EXPO INPUTS'!$E$34),"0.00E+00"))</f>
        <v>#DIV/0!</v>
      </c>
      <c r="BY826" s="37" t="e">
        <f>VALUE(TEXT((AQ826*$U826/365*'TOX and EXPO INPUTS'!$E$33/'TOX and EXPO INPUTS'!$E$34),"0.00E+00"))</f>
        <v>#DIV/0!</v>
      </c>
      <c r="BZ826" s="37" t="e">
        <f>VALUE(TEXT((AR826*$U826/365*'TOX and EXPO INPUTS'!$E$33/'TOX and EXPO INPUTS'!$E$34),"0.00E+00"))</f>
        <v>#DIV/0!</v>
      </c>
      <c r="CA826" s="37" t="e">
        <f>VALUE(TEXT((AS826*$U826/365*'TOX and EXPO INPUTS'!$E$33/'TOX and EXPO INPUTS'!$E$34),"0.00E+00"))</f>
        <v>#DIV/0!</v>
      </c>
      <c r="CB826" s="37" t="e">
        <f>VALUE(TEXT((AT826*$U826/365*'TOX and EXPO INPUTS'!$E$33/'TOX and EXPO INPUTS'!$E$34),"0.00E+00"))</f>
        <v>#DIV/0!</v>
      </c>
      <c r="CC826" s="37" t="e">
        <f>VALUE(TEXT((AU826*$U826/365*'TOX and EXPO INPUTS'!$E$33/'TOX and EXPO INPUTS'!$E$34),"0.00E+00"))</f>
        <v>#DIV/0!</v>
      </c>
      <c r="CD826" s="58" t="e">
        <f>VALUE(TEXT((BR826*'TOX and EXPO INPUTS'!$F$23),"0.00E+00"))</f>
        <v>#DIV/0!</v>
      </c>
      <c r="CE826" s="57" t="e">
        <f>VALUE(TEXT((BS826*'TOX and EXPO INPUTS'!$F$23),"0.00E+00"))</f>
        <v>#DIV/0!</v>
      </c>
      <c r="CF826" s="57" t="e">
        <f>VALUE(TEXT((BT826*'TOX and EXPO INPUTS'!$F$23),"0.00E+00"))</f>
        <v>#DIV/0!</v>
      </c>
      <c r="CG826" s="57" t="e">
        <f>VALUE(TEXT((BU826*'TOX and EXPO INPUTS'!$F$23),"0.00E+00"))</f>
        <v>#DIV/0!</v>
      </c>
      <c r="CH826" s="57" t="e">
        <f>VALUE(TEXT((BV826*'TOX and EXPO INPUTS'!$F$23),"0.00E+00"))</f>
        <v>#DIV/0!</v>
      </c>
      <c r="CI826" s="57" t="e">
        <f>VALUE(TEXT((BW826*'TOX and EXPO INPUTS'!$F$23),"0.00E+00"))</f>
        <v>#DIV/0!</v>
      </c>
      <c r="CJ826" s="58" t="e">
        <f>VALUE(TEXT((BX826*'TOX and EXPO INPUTS'!$F$23),"0.00E+00"))</f>
        <v>#DIV/0!</v>
      </c>
      <c r="CK826" s="57" t="e">
        <f>VALUE(TEXT((BY826*'TOX and EXPO INPUTS'!$F$23),"0.00E+00"))</f>
        <v>#DIV/0!</v>
      </c>
      <c r="CL826" s="57" t="e">
        <f>VALUE(TEXT((BZ826*'TOX and EXPO INPUTS'!$F$23),"0.00E+00"))</f>
        <v>#DIV/0!</v>
      </c>
      <c r="CM826" s="57" t="e">
        <f>VALUE(TEXT((CA826*'TOX and EXPO INPUTS'!$F$23),"0.00E+00"))</f>
        <v>#DIV/0!</v>
      </c>
      <c r="CN826" s="57" t="e">
        <f>VALUE(TEXT((CB826*'TOX and EXPO INPUTS'!$F$23),"0.00E+00"))</f>
        <v>#DIV/0!</v>
      </c>
      <c r="CO826" s="57" t="e">
        <f>VALUE(TEXT((CC826*'TOX and EXPO INPUTS'!$F$23),"0.00E+00"))</f>
        <v>#DIV/0!</v>
      </c>
      <c r="CP826" s="38" t="s">
        <v>106</v>
      </c>
      <c r="CQ826" s="34" t="s">
        <v>107</v>
      </c>
      <c r="CR826" s="34" t="s">
        <v>108</v>
      </c>
      <c r="CS826" s="39" t="s">
        <v>109</v>
      </c>
    </row>
    <row r="827" spans="1:97" ht="48" customHeight="1" x14ac:dyDescent="0.25">
      <c r="A827" s="34" t="s">
        <v>98</v>
      </c>
      <c r="B827" s="34" t="s">
        <v>99</v>
      </c>
      <c r="C827" s="34" t="s">
        <v>100</v>
      </c>
      <c r="D827" s="34" t="s">
        <v>111</v>
      </c>
      <c r="E827" s="39" t="s">
        <v>112</v>
      </c>
      <c r="F827" s="40" t="s">
        <v>188</v>
      </c>
      <c r="G827" s="43"/>
      <c r="H827" s="36" t="s">
        <v>104</v>
      </c>
      <c r="I827" s="67"/>
      <c r="J827" s="36" t="s">
        <v>105</v>
      </c>
      <c r="K827" s="100">
        <f>VLOOKUP(F827,'Amount Seed Planted_variables'!$A$3:$I$74,2,0)</f>
        <v>2000</v>
      </c>
      <c r="L827" s="100">
        <f>VLOOKUP(F827,'Amount Seed Planted_variables'!$A$3:$I$74,3,0)</f>
        <v>9000</v>
      </c>
      <c r="M827" s="36">
        <f t="shared" si="414"/>
        <v>0</v>
      </c>
      <c r="N827" s="35">
        <f t="shared" si="415"/>
        <v>0</v>
      </c>
      <c r="O827" s="101">
        <v>38500</v>
      </c>
      <c r="P827" s="93">
        <f>VLOOKUP(F827,'Amount Seed Planted_variables'!$A$3:$I$74,4,0)</f>
        <v>8000</v>
      </c>
      <c r="Q827" s="93">
        <f>VLOOKUP(F827,'Amount Seed Planted_variables'!$A$3:$I$74,7,0)</f>
        <v>80</v>
      </c>
      <c r="R827" s="93">
        <f>VLOOKUP(F827,'Amount Seed Planted_variables'!$A$3:$I$74,8,0)</f>
        <v>640000</v>
      </c>
      <c r="S827" s="87">
        <f t="shared" si="411"/>
        <v>2.5</v>
      </c>
      <c r="T827" s="35">
        <v>10</v>
      </c>
      <c r="U827" s="35">
        <v>30</v>
      </c>
      <c r="V827" s="41">
        <v>138210600</v>
      </c>
      <c r="W827" s="35">
        <v>23262800</v>
      </c>
      <c r="X827" s="35">
        <v>21238200</v>
      </c>
      <c r="Y827" s="41">
        <v>106100</v>
      </c>
      <c r="Z827" s="35">
        <f t="shared" si="457"/>
        <v>10610</v>
      </c>
      <c r="AA827" s="42">
        <f t="shared" si="417"/>
        <v>0</v>
      </c>
      <c r="AB827" s="37">
        <f t="shared" si="418"/>
        <v>0</v>
      </c>
      <c r="AC827" s="37">
        <f t="shared" si="419"/>
        <v>0</v>
      </c>
      <c r="AD827" s="42" t="e">
        <f>VALUE(TEXT(((AA827*'TOX and EXPO INPUTS'!$F$13)/'TOX and EXPO INPUTS'!$E$27),"0.00E+00"))</f>
        <v>#DIV/0!</v>
      </c>
      <c r="AE827" s="37" t="e">
        <f>VALUE(TEXT(((AB827*'TOX and EXPO INPUTS'!$F$13)/'TOX and EXPO INPUTS'!$E$27),"0.00E+00"))</f>
        <v>#DIV/0!</v>
      </c>
      <c r="AF827" s="37" t="e">
        <f>VALUE(TEXT(((AC827*'TOX and EXPO INPUTS'!$F$13)/'TOX and EXPO INPUTS'!$E$27),"0.00E+00"))</f>
        <v>#DIV/0!</v>
      </c>
      <c r="AG827" s="42" t="e">
        <f>IF($E827="ST",VALUE(TEXT(('TOX and EXPO INPUTS'!$F$7/AD827),"0.0E+00")),IF($E827="IT",VALUE(TEXT(('TOX and EXPO INPUTS'!$F$10/AD827),"0.0E+00"))))</f>
        <v>#DIV/0!</v>
      </c>
      <c r="AH827" s="37" t="e">
        <f>IF($E827="ST",VALUE(TEXT(('TOX and EXPO INPUTS'!$F$7/AE827),"0.0E+00")),IF($E827="IT",VALUE(TEXT(('TOX and EXPO INPUTS'!$F$10/AE827),"0.0E+00"))))</f>
        <v>#DIV/0!</v>
      </c>
      <c r="AI827" s="37" t="e">
        <f>IF($E827="ST",VALUE(TEXT(('TOX and EXPO INPUTS'!$F$7/AF827),"0.0E+00")),IF($E827="IT",VALUE(TEXT(('TOX and EXPO INPUTS'!$F$10/AF827),"0.0E+00"))))</f>
        <v>#DIV/0!</v>
      </c>
      <c r="AJ827" s="42">
        <f t="shared" si="412"/>
        <v>0</v>
      </c>
      <c r="AK827" s="37">
        <f t="shared" si="413"/>
        <v>0</v>
      </c>
      <c r="AL827" s="42" t="e">
        <f>VALUE(TEXT(((AJ827*'TOX and EXPO INPUTS'!$F$21)/'TOX and EXPO INPUTS'!$E$29),"0.00E+00"))</f>
        <v>#DIV/0!</v>
      </c>
      <c r="AM827" s="37" t="e">
        <f>VALUE(TEXT(((AK827*'TOX and EXPO INPUTS'!$F$21)/'TOX and EXPO INPUTS'!$E$29),"0.00E+00"))</f>
        <v>#DIV/0!</v>
      </c>
      <c r="AN827" s="42" t="e">
        <f>IF($E827="ST",VALUE(TEXT(('TOX and EXPO INPUTS'!$F$15/AL827),"0.0E+00")),IF($E827="IT",VALUE(TEXT(('TOX and EXPO INPUTS'!$F$18/AL827),"0.0E+00"))))</f>
        <v>#DIV/0!</v>
      </c>
      <c r="AO827" s="37" t="e">
        <f>IF($E827="ST",VALUE(TEXT(('TOX and EXPO INPUTS'!$F$15/AM827),"0.0E+00")),IF($E827="IT",VALUE(TEXT(('TOX and EXPO INPUTS'!$F$18/AM827),"0.0E+00"))))</f>
        <v>#DIV/0!</v>
      </c>
      <c r="AP827" s="42" t="e">
        <f t="shared" si="445"/>
        <v>#DIV/0!</v>
      </c>
      <c r="AQ827" s="37" t="e">
        <f t="shared" si="446"/>
        <v>#DIV/0!</v>
      </c>
      <c r="AR827" s="37" t="e">
        <f t="shared" si="447"/>
        <v>#DIV/0!</v>
      </c>
      <c r="AS827" s="37" t="e">
        <f t="shared" si="448"/>
        <v>#DIV/0!</v>
      </c>
      <c r="AT827" s="37" t="e">
        <f t="shared" si="449"/>
        <v>#DIV/0!</v>
      </c>
      <c r="AU827" s="37" t="e">
        <f t="shared" si="450"/>
        <v>#DIV/0!</v>
      </c>
      <c r="AV827" s="42" t="e">
        <f t="shared" si="451"/>
        <v>#DIV/0!</v>
      </c>
      <c r="AW827" s="37" t="e">
        <f t="shared" si="452"/>
        <v>#DIV/0!</v>
      </c>
      <c r="AX827" s="37" t="e">
        <f t="shared" si="453"/>
        <v>#DIV/0!</v>
      </c>
      <c r="AY827" s="37" t="e">
        <f t="shared" si="454"/>
        <v>#DIV/0!</v>
      </c>
      <c r="AZ827" s="37" t="e">
        <f t="shared" si="455"/>
        <v>#DIV/0!</v>
      </c>
      <c r="BA827" s="37" t="e">
        <f t="shared" si="456"/>
        <v>#DIV/0!</v>
      </c>
      <c r="BB827" s="42" t="e">
        <f>IF($E827="ST",VALUE(TEXT((1/(('TOX and EXPO INPUTS'!$F$9/AG827)+('TOX and EXPO INPUTS'!$F$17/AN827))),"0.0E+00")),IF($E827="IT",VALUE(TEXT((1/(('TOX and EXPO INPUTS'!$F$12/AG827)+('TOX and EXPO INPUTS'!$F$20/AN827))),"0.0E+00"))))</f>
        <v>#DIV/0!</v>
      </c>
      <c r="BC827" s="37" t="e">
        <f>IF($E827="ST",VALUE(TEXT((1/(('TOX and EXPO INPUTS'!$F$9/AH827)+('TOX and EXPO INPUTS'!$F$17/AN827))),"0.0E+00")),IF($E827="IT",VALUE(TEXT((1/(('TOX and EXPO INPUTS'!$F$12/AH827)+('TOX and EXPO INPUTS'!$F$20/AN827))),"0.0E+00"))))</f>
        <v>#DIV/0!</v>
      </c>
      <c r="BD827" s="37" t="e">
        <f>IF($E827="ST",VALUE(TEXT((1/(('TOX and EXPO INPUTS'!$F$9/AI827)+('TOX and EXPO INPUTS'!$F$17/AN827))),"0.0E+00")),IF($E827="IT",VALUE(TEXT((1/(('TOX and EXPO INPUTS'!$F$12/AI827)+('TOX and EXPO INPUTS'!$F$20/AN827))),"0.0E+00"))))</f>
        <v>#DIV/0!</v>
      </c>
      <c r="BE827" s="37" t="e">
        <f>IF($E827="ST",VALUE(TEXT((1/(('TOX and EXPO INPUTS'!$F$9/AG827)+('TOX and EXPO INPUTS'!$F$17/AO827))),"0.0E+00")),IF($E827="IT",VALUE(TEXT((1/(('TOX and EXPO INPUTS'!$F$12/AG827)+('TOX and EXPO INPUTS'!$F$20/AO827))),"0.0E+00"))))</f>
        <v>#DIV/0!</v>
      </c>
      <c r="BF827" s="37" t="e">
        <f>IF($E827="ST",VALUE(TEXT((1/(('TOX and EXPO INPUTS'!$F$9/AH827)+('TOX and EXPO INPUTS'!$F$17/AO827))),"0.0E+00")),IF($E827="IT",VALUE(TEXT((1/(('TOX and EXPO INPUTS'!$F$12/AH827)+('TOX and EXPO INPUTS'!$F$20/AO827))),"0.0E+00"))))</f>
        <v>#DIV/0!</v>
      </c>
      <c r="BG827" s="37" t="e">
        <f>IF($E827="ST",VALUE(TEXT((1/(('TOX and EXPO INPUTS'!$F$9/AI827)+('TOX and EXPO INPUTS'!$F$17/AO827))),"0.0E+00")),IF($E827="IT",VALUE(TEXT((1/(('TOX and EXPO INPUTS'!$F$12/AI827)+('TOX and EXPO INPUTS'!$F$20/AO827))),"0.0E+00"))))</f>
        <v>#DIV/0!</v>
      </c>
      <c r="BH827" s="42" t="e">
        <f>VALUE(TEXT((AD827*$T827/365*'TOX and EXPO INPUTS'!$E$33/'TOX and EXPO INPUTS'!$E$34),"0.00E+00"))</f>
        <v>#DIV/0!</v>
      </c>
      <c r="BI827" s="37" t="e">
        <f>VALUE(TEXT((AE827*$T827/365*'TOX and EXPO INPUTS'!$E$33/'TOX and EXPO INPUTS'!$E$34),"0.00E+00"))</f>
        <v>#DIV/0!</v>
      </c>
      <c r="BJ827" s="37" t="e">
        <f>VALUE(TEXT((AF827*$T827/365*'TOX and EXPO INPUTS'!$E$33/'TOX and EXPO INPUTS'!$E$34),"0.00E+00"))</f>
        <v>#DIV/0!</v>
      </c>
      <c r="BK827" s="42" t="e">
        <f>VALUE(TEXT((AD827*$U827/365*'TOX and EXPO INPUTS'!$E$33/'TOX and EXPO INPUTS'!$E$34),"0.00E+00"))</f>
        <v>#DIV/0!</v>
      </c>
      <c r="BL827" s="37" t="e">
        <f>VALUE(TEXT((AE827*$U827/365*'TOX and EXPO INPUTS'!$E$33/'TOX and EXPO INPUTS'!$E$34),"0.00E+00"))</f>
        <v>#DIV/0!</v>
      </c>
      <c r="BM827" s="37" t="e">
        <f>VALUE(TEXT((AF827*$U827/365*'TOX and EXPO INPUTS'!$E$33/'TOX and EXPO INPUTS'!$E$34),"0.00E+00"))</f>
        <v>#DIV/0!</v>
      </c>
      <c r="BN827" s="42" t="e">
        <f>VALUE(TEXT((AL827*$T827/365*'TOX and EXPO INPUTS'!$E$33/'TOX and EXPO INPUTS'!$E$34),"0.00E+00"))</f>
        <v>#DIV/0!</v>
      </c>
      <c r="BO827" s="37" t="e">
        <f>VALUE(TEXT((AM827*$T827/365*'TOX and EXPO INPUTS'!$E$33/'TOX and EXPO INPUTS'!$E$34),"0.00E+00"))</f>
        <v>#DIV/0!</v>
      </c>
      <c r="BP827" s="42" t="e">
        <f>VALUE(TEXT((AL827*$U827/365*'TOX and EXPO INPUTS'!$E$33/'TOX and EXPO INPUTS'!$E$34),"0.00E+00"))</f>
        <v>#DIV/0!</v>
      </c>
      <c r="BQ827" s="37" t="e">
        <f>VALUE(TEXT((AM827*$U827/365*'TOX and EXPO INPUTS'!$E$33/'TOX and EXPO INPUTS'!$E$34),"0.00E+00"))</f>
        <v>#DIV/0!</v>
      </c>
      <c r="BR827" s="42" t="e">
        <f>VALUE(TEXT((AP827*$T827/365*'TOX and EXPO INPUTS'!$E$33/'TOX and EXPO INPUTS'!$E$34),"0.00E+00"))</f>
        <v>#DIV/0!</v>
      </c>
      <c r="BS827" s="37" t="e">
        <f>VALUE(TEXT((AQ827*$T827/365*'TOX and EXPO INPUTS'!$E$33/'TOX and EXPO INPUTS'!$E$34),"0.00E+00"))</f>
        <v>#DIV/0!</v>
      </c>
      <c r="BT827" s="37" t="e">
        <f>VALUE(TEXT((AR827*$T827/365*'TOX and EXPO INPUTS'!$E$33/'TOX and EXPO INPUTS'!$E$34),"0.00E+00"))</f>
        <v>#DIV/0!</v>
      </c>
      <c r="BU827" s="37" t="e">
        <f>VALUE(TEXT((AS827*$T827/365*'TOX and EXPO INPUTS'!$E$33/'TOX and EXPO INPUTS'!$E$34),"0.00E+00"))</f>
        <v>#DIV/0!</v>
      </c>
      <c r="BV827" s="37" t="e">
        <f>VALUE(TEXT((AT827*$T827/365*'TOX and EXPO INPUTS'!$E$33/'TOX and EXPO INPUTS'!$E$34),"0.00E+00"))</f>
        <v>#DIV/0!</v>
      </c>
      <c r="BW827" s="37" t="e">
        <f>VALUE(TEXT((AU827*$T827/365*'TOX and EXPO INPUTS'!$E$33/'TOX and EXPO INPUTS'!$E$34),"0.00E+00"))</f>
        <v>#DIV/0!</v>
      </c>
      <c r="BX827" s="42" t="e">
        <f>VALUE(TEXT((AP827*$U827/365*'TOX and EXPO INPUTS'!$E$33/'TOX and EXPO INPUTS'!$E$34),"0.00E+00"))</f>
        <v>#DIV/0!</v>
      </c>
      <c r="BY827" s="37" t="e">
        <f>VALUE(TEXT((AQ827*$U827/365*'TOX and EXPO INPUTS'!$E$33/'TOX and EXPO INPUTS'!$E$34),"0.00E+00"))</f>
        <v>#DIV/0!</v>
      </c>
      <c r="BZ827" s="37" t="e">
        <f>VALUE(TEXT((AR827*$U827/365*'TOX and EXPO INPUTS'!$E$33/'TOX and EXPO INPUTS'!$E$34),"0.00E+00"))</f>
        <v>#DIV/0!</v>
      </c>
      <c r="CA827" s="37" t="e">
        <f>VALUE(TEXT((AS827*$U827/365*'TOX and EXPO INPUTS'!$E$33/'TOX and EXPO INPUTS'!$E$34),"0.00E+00"))</f>
        <v>#DIV/0!</v>
      </c>
      <c r="CB827" s="37" t="e">
        <f>VALUE(TEXT((AT827*$U827/365*'TOX and EXPO INPUTS'!$E$33/'TOX and EXPO INPUTS'!$E$34),"0.00E+00"))</f>
        <v>#DIV/0!</v>
      </c>
      <c r="CC827" s="37" t="e">
        <f>VALUE(TEXT((AU827*$U827/365*'TOX and EXPO INPUTS'!$E$33/'TOX and EXPO INPUTS'!$E$34),"0.00E+00"))</f>
        <v>#DIV/0!</v>
      </c>
      <c r="CD827" s="58" t="e">
        <f>VALUE(TEXT((BR827*'TOX and EXPO INPUTS'!$F$23),"0.00E+00"))</f>
        <v>#DIV/0!</v>
      </c>
      <c r="CE827" s="57" t="e">
        <f>VALUE(TEXT((BS827*'TOX and EXPO INPUTS'!$F$23),"0.00E+00"))</f>
        <v>#DIV/0!</v>
      </c>
      <c r="CF827" s="57" t="e">
        <f>VALUE(TEXT((BT827*'TOX and EXPO INPUTS'!$F$23),"0.00E+00"))</f>
        <v>#DIV/0!</v>
      </c>
      <c r="CG827" s="57" t="e">
        <f>VALUE(TEXT((BU827*'TOX and EXPO INPUTS'!$F$23),"0.00E+00"))</f>
        <v>#DIV/0!</v>
      </c>
      <c r="CH827" s="57" t="e">
        <f>VALUE(TEXT((BV827*'TOX and EXPO INPUTS'!$F$23),"0.00E+00"))</f>
        <v>#DIV/0!</v>
      </c>
      <c r="CI827" s="57" t="e">
        <f>VALUE(TEXT((BW827*'TOX and EXPO INPUTS'!$F$23),"0.00E+00"))</f>
        <v>#DIV/0!</v>
      </c>
      <c r="CJ827" s="58" t="e">
        <f>VALUE(TEXT((BX827*'TOX and EXPO INPUTS'!$F$23),"0.00E+00"))</f>
        <v>#DIV/0!</v>
      </c>
      <c r="CK827" s="57" t="e">
        <f>VALUE(TEXT((BY827*'TOX and EXPO INPUTS'!$F$23),"0.00E+00"))</f>
        <v>#DIV/0!</v>
      </c>
      <c r="CL827" s="57" t="e">
        <f>VALUE(TEXT((BZ827*'TOX and EXPO INPUTS'!$F$23),"0.00E+00"))</f>
        <v>#DIV/0!</v>
      </c>
      <c r="CM827" s="57" t="e">
        <f>VALUE(TEXT((CA827*'TOX and EXPO INPUTS'!$F$23),"0.00E+00"))</f>
        <v>#DIV/0!</v>
      </c>
      <c r="CN827" s="57" t="e">
        <f>VALUE(TEXT((CB827*'TOX and EXPO INPUTS'!$F$23),"0.00E+00"))</f>
        <v>#DIV/0!</v>
      </c>
      <c r="CO827" s="57" t="e">
        <f>VALUE(TEXT((CC827*'TOX and EXPO INPUTS'!$F$23),"0.00E+00"))</f>
        <v>#DIV/0!</v>
      </c>
      <c r="CP827" s="38" t="s">
        <v>106</v>
      </c>
      <c r="CQ827" s="34" t="s">
        <v>107</v>
      </c>
      <c r="CR827" s="34" t="s">
        <v>108</v>
      </c>
      <c r="CS827" s="39" t="s">
        <v>109</v>
      </c>
    </row>
    <row r="828" spans="1:97" ht="48" customHeight="1" x14ac:dyDescent="0.25">
      <c r="A828" s="34" t="s">
        <v>98</v>
      </c>
      <c r="B828" s="34" t="s">
        <v>99</v>
      </c>
      <c r="C828" s="34" t="s">
        <v>100</v>
      </c>
      <c r="D828" s="34" t="s">
        <v>442</v>
      </c>
      <c r="E828" s="39" t="s">
        <v>112</v>
      </c>
      <c r="F828" s="40" t="s">
        <v>188</v>
      </c>
      <c r="G828" s="43"/>
      <c r="H828" s="36" t="s">
        <v>104</v>
      </c>
      <c r="I828" s="67"/>
      <c r="J828" s="36" t="s">
        <v>105</v>
      </c>
      <c r="K828" s="100">
        <f>VLOOKUP(F828,'Amount Seed Planted_variables'!$A$3:$I$74,2,0)</f>
        <v>2000</v>
      </c>
      <c r="L828" s="100">
        <f>VLOOKUP(F828,'Amount Seed Planted_variables'!$A$3:$I$74,3,0)</f>
        <v>9000</v>
      </c>
      <c r="M828" s="36">
        <f t="shared" si="414"/>
        <v>0</v>
      </c>
      <c r="N828" s="35">
        <f t="shared" si="415"/>
        <v>0</v>
      </c>
      <c r="O828" s="101">
        <v>38500</v>
      </c>
      <c r="P828" s="93">
        <f>VLOOKUP(F828,'Amount Seed Planted_variables'!$A$3:$I$74,4,0)</f>
        <v>8000</v>
      </c>
      <c r="Q828" s="93">
        <f>VLOOKUP(F828,'Amount Seed Planted_variables'!$A$3:$I$74,7,0)</f>
        <v>80</v>
      </c>
      <c r="R828" s="93">
        <f>VLOOKUP(F828,'Amount Seed Planted_variables'!$A$3:$I$74,8,0)</f>
        <v>640000</v>
      </c>
      <c r="S828" s="87" t="str">
        <f t="shared" si="411"/>
        <v>NA</v>
      </c>
      <c r="T828" s="35">
        <v>10</v>
      </c>
      <c r="U828" s="35">
        <v>30</v>
      </c>
      <c r="V828" s="41">
        <v>3994</v>
      </c>
      <c r="W828" s="35">
        <v>797</v>
      </c>
      <c r="X828" s="35">
        <v>530</v>
      </c>
      <c r="Y828" s="41">
        <v>66</v>
      </c>
      <c r="Z828" s="35">
        <f t="shared" si="457"/>
        <v>6.6000000000000005</v>
      </c>
      <c r="AA828" s="42">
        <f t="shared" si="417"/>
        <v>0</v>
      </c>
      <c r="AB828" s="37">
        <f t="shared" si="418"/>
        <v>0</v>
      </c>
      <c r="AC828" s="37">
        <f t="shared" si="419"/>
        <v>0</v>
      </c>
      <c r="AD828" s="42" t="e">
        <f>VALUE(TEXT(((AA828*'TOX and EXPO INPUTS'!$F$13)/'TOX and EXPO INPUTS'!$E$27),"0.00E+00"))</f>
        <v>#DIV/0!</v>
      </c>
      <c r="AE828" s="37" t="e">
        <f>VALUE(TEXT(((AB828*'TOX and EXPO INPUTS'!$F$13)/'TOX and EXPO INPUTS'!$E$27),"0.00E+00"))</f>
        <v>#DIV/0!</v>
      </c>
      <c r="AF828" s="37" t="e">
        <f>VALUE(TEXT(((AC828*'TOX and EXPO INPUTS'!$F$13)/'TOX and EXPO INPUTS'!$E$27),"0.00E+00"))</f>
        <v>#DIV/0!</v>
      </c>
      <c r="AG828" s="42" t="e">
        <f>IF($E828="ST",VALUE(TEXT(('TOX and EXPO INPUTS'!$F$7/AD828),"0.0E+00")),IF($E828="IT",VALUE(TEXT(('TOX and EXPO INPUTS'!$F$10/AD828),"0.0E+00"))))</f>
        <v>#DIV/0!</v>
      </c>
      <c r="AH828" s="37" t="e">
        <f>IF($E828="ST",VALUE(TEXT(('TOX and EXPO INPUTS'!$F$7/AE828),"0.0E+00")),IF($E828="IT",VALUE(TEXT(('TOX and EXPO INPUTS'!$F$10/AE828),"0.0E+00"))))</f>
        <v>#DIV/0!</v>
      </c>
      <c r="AI828" s="37" t="e">
        <f>IF($E828="ST",VALUE(TEXT(('TOX and EXPO INPUTS'!$F$7/AF828),"0.0E+00")),IF($E828="IT",VALUE(TEXT(('TOX and EXPO INPUTS'!$F$10/AF828),"0.0E+00"))))</f>
        <v>#DIV/0!</v>
      </c>
      <c r="AJ828" s="42">
        <f t="shared" si="412"/>
        <v>0</v>
      </c>
      <c r="AK828" s="37">
        <f t="shared" si="413"/>
        <v>0</v>
      </c>
      <c r="AL828" s="42" t="e">
        <f>VALUE(TEXT(((AJ828*'TOX and EXPO INPUTS'!$F$21)/'TOX and EXPO INPUTS'!$E$29),"0.00E+00"))</f>
        <v>#DIV/0!</v>
      </c>
      <c r="AM828" s="37" t="e">
        <f>VALUE(TEXT(((AK828*'TOX and EXPO INPUTS'!$F$21)/'TOX and EXPO INPUTS'!$E$29),"0.00E+00"))</f>
        <v>#DIV/0!</v>
      </c>
      <c r="AN828" s="42" t="e">
        <f>IF($E828="ST",VALUE(TEXT(('TOX and EXPO INPUTS'!$F$15/AL828),"0.0E+00")),IF($E828="IT",VALUE(TEXT(('TOX and EXPO INPUTS'!$F$18/AL828),"0.0E+00"))))</f>
        <v>#DIV/0!</v>
      </c>
      <c r="AO828" s="37" t="e">
        <f>IF($E828="ST",VALUE(TEXT(('TOX and EXPO INPUTS'!$F$15/AM828),"0.0E+00")),IF($E828="IT",VALUE(TEXT(('TOX and EXPO INPUTS'!$F$18/AM828),"0.0E+00"))))</f>
        <v>#DIV/0!</v>
      </c>
      <c r="AP828" s="42" t="e">
        <f t="shared" si="445"/>
        <v>#DIV/0!</v>
      </c>
      <c r="AQ828" s="37" t="e">
        <f t="shared" si="446"/>
        <v>#DIV/0!</v>
      </c>
      <c r="AR828" s="37" t="e">
        <f t="shared" si="447"/>
        <v>#DIV/0!</v>
      </c>
      <c r="AS828" s="37" t="e">
        <f t="shared" si="448"/>
        <v>#DIV/0!</v>
      </c>
      <c r="AT828" s="37" t="e">
        <f t="shared" si="449"/>
        <v>#DIV/0!</v>
      </c>
      <c r="AU828" s="37" t="e">
        <f t="shared" si="450"/>
        <v>#DIV/0!</v>
      </c>
      <c r="AV828" s="42" t="e">
        <f t="shared" si="451"/>
        <v>#DIV/0!</v>
      </c>
      <c r="AW828" s="37" t="e">
        <f t="shared" si="452"/>
        <v>#DIV/0!</v>
      </c>
      <c r="AX828" s="37" t="e">
        <f t="shared" si="453"/>
        <v>#DIV/0!</v>
      </c>
      <c r="AY828" s="37" t="e">
        <f t="shared" si="454"/>
        <v>#DIV/0!</v>
      </c>
      <c r="AZ828" s="37" t="e">
        <f t="shared" si="455"/>
        <v>#DIV/0!</v>
      </c>
      <c r="BA828" s="37" t="e">
        <f t="shared" si="456"/>
        <v>#DIV/0!</v>
      </c>
      <c r="BB828" s="42" t="e">
        <f>IF($E828="ST",VALUE(TEXT((1/(('TOX and EXPO INPUTS'!$F$9/AG828)+('TOX and EXPO INPUTS'!$F$17/AN828))),"0.0E+00")),IF($E828="IT",VALUE(TEXT((1/(('TOX and EXPO INPUTS'!$F$12/AG828)+('TOX and EXPO INPUTS'!$F$20/AN828))),"0.0E+00"))))</f>
        <v>#DIV/0!</v>
      </c>
      <c r="BC828" s="37" t="e">
        <f>IF($E828="ST",VALUE(TEXT((1/(('TOX and EXPO INPUTS'!$F$9/AH828)+('TOX and EXPO INPUTS'!$F$17/AN828))),"0.0E+00")),IF($E828="IT",VALUE(TEXT((1/(('TOX and EXPO INPUTS'!$F$12/AH828)+('TOX and EXPO INPUTS'!$F$20/AN828))),"0.0E+00"))))</f>
        <v>#DIV/0!</v>
      </c>
      <c r="BD828" s="37" t="e">
        <f>IF($E828="ST",VALUE(TEXT((1/(('TOX and EXPO INPUTS'!$F$9/AI828)+('TOX and EXPO INPUTS'!$F$17/AN828))),"0.0E+00")),IF($E828="IT",VALUE(TEXT((1/(('TOX and EXPO INPUTS'!$F$12/AI828)+('TOX and EXPO INPUTS'!$F$20/AN828))),"0.0E+00"))))</f>
        <v>#DIV/0!</v>
      </c>
      <c r="BE828" s="37" t="e">
        <f>IF($E828="ST",VALUE(TEXT((1/(('TOX and EXPO INPUTS'!$F$9/AG828)+('TOX and EXPO INPUTS'!$F$17/AO828))),"0.0E+00")),IF($E828="IT",VALUE(TEXT((1/(('TOX and EXPO INPUTS'!$F$12/AG828)+('TOX and EXPO INPUTS'!$F$20/AO828))),"0.0E+00"))))</f>
        <v>#DIV/0!</v>
      </c>
      <c r="BF828" s="37" t="e">
        <f>IF($E828="ST",VALUE(TEXT((1/(('TOX and EXPO INPUTS'!$F$9/AH828)+('TOX and EXPO INPUTS'!$F$17/AO828))),"0.0E+00")),IF($E828="IT",VALUE(TEXT((1/(('TOX and EXPO INPUTS'!$F$12/AH828)+('TOX and EXPO INPUTS'!$F$20/AO828))),"0.0E+00"))))</f>
        <v>#DIV/0!</v>
      </c>
      <c r="BG828" s="37" t="e">
        <f>IF($E828="ST",VALUE(TEXT((1/(('TOX and EXPO INPUTS'!$F$9/AI828)+('TOX and EXPO INPUTS'!$F$17/AO828))),"0.0E+00")),IF($E828="IT",VALUE(TEXT((1/(('TOX and EXPO INPUTS'!$F$12/AI828)+('TOX and EXPO INPUTS'!$F$20/AO828))),"0.0E+00"))))</f>
        <v>#DIV/0!</v>
      </c>
      <c r="BH828" s="42" t="e">
        <f>VALUE(TEXT((AD828*$T828/365*'TOX and EXPO INPUTS'!$E$33/'TOX and EXPO INPUTS'!$E$34),"0.00E+00"))</f>
        <v>#DIV/0!</v>
      </c>
      <c r="BI828" s="37" t="e">
        <f>VALUE(TEXT((AE828*$T828/365*'TOX and EXPO INPUTS'!$E$33/'TOX and EXPO INPUTS'!$E$34),"0.00E+00"))</f>
        <v>#DIV/0!</v>
      </c>
      <c r="BJ828" s="37" t="e">
        <f>VALUE(TEXT((AF828*$T828/365*'TOX and EXPO INPUTS'!$E$33/'TOX and EXPO INPUTS'!$E$34),"0.00E+00"))</f>
        <v>#DIV/0!</v>
      </c>
      <c r="BK828" s="42" t="e">
        <f>VALUE(TEXT((AD828*$U828/365*'TOX and EXPO INPUTS'!$E$33/'TOX and EXPO INPUTS'!$E$34),"0.00E+00"))</f>
        <v>#DIV/0!</v>
      </c>
      <c r="BL828" s="37" t="e">
        <f>VALUE(TEXT((AE828*$U828/365*'TOX and EXPO INPUTS'!$E$33/'TOX and EXPO INPUTS'!$E$34),"0.00E+00"))</f>
        <v>#DIV/0!</v>
      </c>
      <c r="BM828" s="37" t="e">
        <f>VALUE(TEXT((AF828*$U828/365*'TOX and EXPO INPUTS'!$E$33/'TOX and EXPO INPUTS'!$E$34),"0.00E+00"))</f>
        <v>#DIV/0!</v>
      </c>
      <c r="BN828" s="42" t="e">
        <f>VALUE(TEXT((AL828*$T828/365*'TOX and EXPO INPUTS'!$E$33/'TOX and EXPO INPUTS'!$E$34),"0.00E+00"))</f>
        <v>#DIV/0!</v>
      </c>
      <c r="BO828" s="37" t="e">
        <f>VALUE(TEXT((AM828*$T828/365*'TOX and EXPO INPUTS'!$E$33/'TOX and EXPO INPUTS'!$E$34),"0.00E+00"))</f>
        <v>#DIV/0!</v>
      </c>
      <c r="BP828" s="42" t="e">
        <f>VALUE(TEXT((AL828*$U828/365*'TOX and EXPO INPUTS'!$E$33/'TOX and EXPO INPUTS'!$E$34),"0.00E+00"))</f>
        <v>#DIV/0!</v>
      </c>
      <c r="BQ828" s="37" t="e">
        <f>VALUE(TEXT((AM828*$U828/365*'TOX and EXPO INPUTS'!$E$33/'TOX and EXPO INPUTS'!$E$34),"0.00E+00"))</f>
        <v>#DIV/0!</v>
      </c>
      <c r="BR828" s="42" t="e">
        <f>VALUE(TEXT((AP828*$T828/365*'TOX and EXPO INPUTS'!$E$33/'TOX and EXPO INPUTS'!$E$34),"0.00E+00"))</f>
        <v>#DIV/0!</v>
      </c>
      <c r="BS828" s="37" t="e">
        <f>VALUE(TEXT((AQ828*$T828/365*'TOX and EXPO INPUTS'!$E$33/'TOX and EXPO INPUTS'!$E$34),"0.00E+00"))</f>
        <v>#DIV/0!</v>
      </c>
      <c r="BT828" s="37" t="e">
        <f>VALUE(TEXT((AR828*$T828/365*'TOX and EXPO INPUTS'!$E$33/'TOX and EXPO INPUTS'!$E$34),"0.00E+00"))</f>
        <v>#DIV/0!</v>
      </c>
      <c r="BU828" s="37" t="e">
        <f>VALUE(TEXT((AS828*$T828/365*'TOX and EXPO INPUTS'!$E$33/'TOX and EXPO INPUTS'!$E$34),"0.00E+00"))</f>
        <v>#DIV/0!</v>
      </c>
      <c r="BV828" s="37" t="e">
        <f>VALUE(TEXT((AT828*$T828/365*'TOX and EXPO INPUTS'!$E$33/'TOX and EXPO INPUTS'!$E$34),"0.00E+00"))</f>
        <v>#DIV/0!</v>
      </c>
      <c r="BW828" s="37" t="e">
        <f>VALUE(TEXT((AU828*$T828/365*'TOX and EXPO INPUTS'!$E$33/'TOX and EXPO INPUTS'!$E$34),"0.00E+00"))</f>
        <v>#DIV/0!</v>
      </c>
      <c r="BX828" s="42" t="e">
        <f>VALUE(TEXT((AP828*$U828/365*'TOX and EXPO INPUTS'!$E$33/'TOX and EXPO INPUTS'!$E$34),"0.00E+00"))</f>
        <v>#DIV/0!</v>
      </c>
      <c r="BY828" s="37" t="e">
        <f>VALUE(TEXT((AQ828*$U828/365*'TOX and EXPO INPUTS'!$E$33/'TOX and EXPO INPUTS'!$E$34),"0.00E+00"))</f>
        <v>#DIV/0!</v>
      </c>
      <c r="BZ828" s="37" t="e">
        <f>VALUE(TEXT((AR828*$U828/365*'TOX and EXPO INPUTS'!$E$33/'TOX and EXPO INPUTS'!$E$34),"0.00E+00"))</f>
        <v>#DIV/0!</v>
      </c>
      <c r="CA828" s="37" t="e">
        <f>VALUE(TEXT((AS828*$U828/365*'TOX and EXPO INPUTS'!$E$33/'TOX and EXPO INPUTS'!$E$34),"0.00E+00"))</f>
        <v>#DIV/0!</v>
      </c>
      <c r="CB828" s="37" t="e">
        <f>VALUE(TEXT((AT828*$U828/365*'TOX and EXPO INPUTS'!$E$33/'TOX and EXPO INPUTS'!$E$34),"0.00E+00"))</f>
        <v>#DIV/0!</v>
      </c>
      <c r="CC828" s="37" t="e">
        <f>VALUE(TEXT((AU828*$U828/365*'TOX and EXPO INPUTS'!$E$33/'TOX and EXPO INPUTS'!$E$34),"0.00E+00"))</f>
        <v>#DIV/0!</v>
      </c>
      <c r="CD828" s="58" t="e">
        <f>VALUE(TEXT((BR828*'TOX and EXPO INPUTS'!$F$23),"0.00E+00"))</f>
        <v>#DIV/0!</v>
      </c>
      <c r="CE828" s="57" t="e">
        <f>VALUE(TEXT((BS828*'TOX and EXPO INPUTS'!$F$23),"0.00E+00"))</f>
        <v>#DIV/0!</v>
      </c>
      <c r="CF828" s="57" t="e">
        <f>VALUE(TEXT((BT828*'TOX and EXPO INPUTS'!$F$23),"0.00E+00"))</f>
        <v>#DIV/0!</v>
      </c>
      <c r="CG828" s="57" t="e">
        <f>VALUE(TEXT((BU828*'TOX and EXPO INPUTS'!$F$23),"0.00E+00"))</f>
        <v>#DIV/0!</v>
      </c>
      <c r="CH828" s="57" t="e">
        <f>VALUE(TEXT((BV828*'TOX and EXPO INPUTS'!$F$23),"0.00E+00"))</f>
        <v>#DIV/0!</v>
      </c>
      <c r="CI828" s="57" t="e">
        <f>VALUE(TEXT((BW828*'TOX and EXPO INPUTS'!$F$23),"0.00E+00"))</f>
        <v>#DIV/0!</v>
      </c>
      <c r="CJ828" s="58" t="e">
        <f>VALUE(TEXT((BX828*'TOX and EXPO INPUTS'!$F$23),"0.00E+00"))</f>
        <v>#DIV/0!</v>
      </c>
      <c r="CK828" s="57" t="e">
        <f>VALUE(TEXT((BY828*'TOX and EXPO INPUTS'!$F$23),"0.00E+00"))</f>
        <v>#DIV/0!</v>
      </c>
      <c r="CL828" s="57" t="e">
        <f>VALUE(TEXT((BZ828*'TOX and EXPO INPUTS'!$F$23),"0.00E+00"))</f>
        <v>#DIV/0!</v>
      </c>
      <c r="CM828" s="57" t="e">
        <f>VALUE(TEXT((CA828*'TOX and EXPO INPUTS'!$F$23),"0.00E+00"))</f>
        <v>#DIV/0!</v>
      </c>
      <c r="CN828" s="57" t="e">
        <f>VALUE(TEXT((CB828*'TOX and EXPO INPUTS'!$F$23),"0.00E+00"))</f>
        <v>#DIV/0!</v>
      </c>
      <c r="CO828" s="57" t="e">
        <f>VALUE(TEXT((CC828*'TOX and EXPO INPUTS'!$F$23),"0.00E+00"))</f>
        <v>#DIV/0!</v>
      </c>
      <c r="CP828" s="38" t="s">
        <v>106</v>
      </c>
      <c r="CQ828" s="34" t="s">
        <v>107</v>
      </c>
      <c r="CR828" s="34" t="s">
        <v>108</v>
      </c>
      <c r="CS828" s="39" t="s">
        <v>109</v>
      </c>
    </row>
    <row r="829" spans="1:97" ht="48" customHeight="1" x14ac:dyDescent="0.25">
      <c r="A829" s="34" t="s">
        <v>98</v>
      </c>
      <c r="B829" s="34" t="s">
        <v>99</v>
      </c>
      <c r="C829" s="34" t="s">
        <v>113</v>
      </c>
      <c r="D829" s="34" t="s">
        <v>101</v>
      </c>
      <c r="E829" s="39" t="s">
        <v>102</v>
      </c>
      <c r="F829" s="40" t="s">
        <v>189</v>
      </c>
      <c r="G829" s="43"/>
      <c r="H829" s="36" t="s">
        <v>104</v>
      </c>
      <c r="I829" s="67"/>
      <c r="J829" s="36" t="s">
        <v>105</v>
      </c>
      <c r="K829" s="100">
        <f>VLOOKUP(F829,'Amount Seed Planted_variables'!$A$3:$I$74,2,0)</f>
        <v>25600</v>
      </c>
      <c r="L829" s="100">
        <f>VLOOKUP(F829,'Amount Seed Planted_variables'!$A$3:$I$74,3,0)</f>
        <v>34133.333333333336</v>
      </c>
      <c r="M829" s="36">
        <f t="shared" si="414"/>
        <v>0</v>
      </c>
      <c r="N829" s="35">
        <f t="shared" si="415"/>
        <v>0</v>
      </c>
      <c r="O829" s="101">
        <v>3000</v>
      </c>
      <c r="P829" s="93">
        <f>VLOOKUP(F829,'Amount Seed Planted_variables'!$A$3:$I$74,4,0)</f>
        <v>204800</v>
      </c>
      <c r="Q829" s="93">
        <f>VLOOKUP(F829,'Amount Seed Planted_variables'!$A$3:$I$74,7,0)</f>
        <v>80</v>
      </c>
      <c r="R829" s="93">
        <f>VLOOKUP(F829,'Amount Seed Planted_variables'!$A$3:$I$74,8,0)</f>
        <v>16384000</v>
      </c>
      <c r="S829" s="87" t="str">
        <f t="shared" si="411"/>
        <v>NA</v>
      </c>
      <c r="T829" s="35">
        <v>10</v>
      </c>
      <c r="U829" s="35">
        <v>30</v>
      </c>
      <c r="V829" s="41">
        <v>349</v>
      </c>
      <c r="W829" s="35">
        <v>51.2</v>
      </c>
      <c r="X829" s="35">
        <v>42.2</v>
      </c>
      <c r="Y829" s="41">
        <v>1.2</v>
      </c>
      <c r="Z829" s="35">
        <f>Y829*0.1</f>
        <v>0.12</v>
      </c>
      <c r="AA829" s="42">
        <f t="shared" si="417"/>
        <v>0</v>
      </c>
      <c r="AB829" s="37">
        <f t="shared" si="418"/>
        <v>0</v>
      </c>
      <c r="AC829" s="37">
        <f t="shared" si="419"/>
        <v>0</v>
      </c>
      <c r="AD829" s="42" t="e">
        <f>VALUE(TEXT(((AA829*'TOX and EXPO INPUTS'!$F$13)/'TOX and EXPO INPUTS'!$E$27),"0.00E+00"))</f>
        <v>#DIV/0!</v>
      </c>
      <c r="AE829" s="37" t="e">
        <f>VALUE(TEXT(((AB829*'TOX and EXPO INPUTS'!$F$13)/'TOX and EXPO INPUTS'!$E$27),"0.00E+00"))</f>
        <v>#DIV/0!</v>
      </c>
      <c r="AF829" s="37" t="e">
        <f>VALUE(TEXT(((AC829*'TOX and EXPO INPUTS'!$F$13)/'TOX and EXPO INPUTS'!$E$27),"0.00E+00"))</f>
        <v>#DIV/0!</v>
      </c>
      <c r="AG829" s="42" t="e">
        <f>IF($E829="ST",VALUE(TEXT(('TOX and EXPO INPUTS'!$F$7/AD829),"0.0E+00")),IF($E829="IT",VALUE(TEXT(('TOX and EXPO INPUTS'!$F$10/AD829),"0.0E+00"))))</f>
        <v>#DIV/0!</v>
      </c>
      <c r="AH829" s="37" t="e">
        <f>IF($E829="ST",VALUE(TEXT(('TOX and EXPO INPUTS'!$F$7/AE829),"0.0E+00")),IF($E829="IT",VALUE(TEXT(('TOX and EXPO INPUTS'!$F$10/AE829),"0.0E+00"))))</f>
        <v>#DIV/0!</v>
      </c>
      <c r="AI829" s="37" t="e">
        <f>IF($E829="ST",VALUE(TEXT(('TOX and EXPO INPUTS'!$F$7/AF829),"0.0E+00")),IF($E829="IT",VALUE(TEXT(('TOX and EXPO INPUTS'!$F$10/AF829),"0.0E+00"))))</f>
        <v>#DIV/0!</v>
      </c>
      <c r="AJ829" s="42">
        <f t="shared" si="412"/>
        <v>0</v>
      </c>
      <c r="AK829" s="37">
        <f t="shared" si="413"/>
        <v>0</v>
      </c>
      <c r="AL829" s="42" t="e">
        <f>VALUE(TEXT(((AJ829*'TOX and EXPO INPUTS'!$F$21)/'TOX and EXPO INPUTS'!$E$29),"0.00E+00"))</f>
        <v>#DIV/0!</v>
      </c>
      <c r="AM829" s="37" t="e">
        <f>VALUE(TEXT(((AK829*'TOX and EXPO INPUTS'!$F$21)/'TOX and EXPO INPUTS'!$E$29),"0.00E+00"))</f>
        <v>#DIV/0!</v>
      </c>
      <c r="AN829" s="42" t="e">
        <f>IF($E829="ST",VALUE(TEXT(('TOX and EXPO INPUTS'!$F$15/AL829),"0.0E+00")),IF($E829="IT",VALUE(TEXT(('TOX and EXPO INPUTS'!$F$18/AL829),"0.0E+00"))))</f>
        <v>#DIV/0!</v>
      </c>
      <c r="AO829" s="37" t="e">
        <f>IF($E829="ST",VALUE(TEXT(('TOX and EXPO INPUTS'!$F$15/AM829),"0.0E+00")),IF($E829="IT",VALUE(TEXT(('TOX and EXPO INPUTS'!$F$18/AM829),"0.0E+00"))))</f>
        <v>#DIV/0!</v>
      </c>
      <c r="AP829" s="42" t="e">
        <f>VALUE(TEXT((AD829+AL829),"0.00E+00"))</f>
        <v>#DIV/0!</v>
      </c>
      <c r="AQ829" s="37" t="e">
        <f>VALUE(TEXT((AE829+AL829),"0.00E+00"))</f>
        <v>#DIV/0!</v>
      </c>
      <c r="AR829" s="37" t="e">
        <f>VALUE(TEXT((AF829+AL829),"0.00E+00"))</f>
        <v>#DIV/0!</v>
      </c>
      <c r="AS829" s="37" t="e">
        <f>VALUE(TEXT((AD829+AM829),"0.00E+00"))</f>
        <v>#DIV/0!</v>
      </c>
      <c r="AT829" s="37" t="e">
        <f>VALUE(TEXT((AE829+AM829),"0.00E+00"))</f>
        <v>#DIV/0!</v>
      </c>
      <c r="AU829" s="37" t="e">
        <f>VALUE(TEXT((AF829+AM829),"0.00E+00"))</f>
        <v>#DIV/0!</v>
      </c>
      <c r="AV829" s="42" t="e">
        <f>VALUE(TEXT(1/((1/AG829)+(1/AN829)),"0.0E+00"))</f>
        <v>#DIV/0!</v>
      </c>
      <c r="AW829" s="37" t="e">
        <f>VALUE(TEXT(1/((1/AH829)+(1/AN829)),"0.0E+00"))</f>
        <v>#DIV/0!</v>
      </c>
      <c r="AX829" s="37" t="e">
        <f>VALUE(TEXT(1/((1/AI829)+(1/AN829)),"0.0E+00"))</f>
        <v>#DIV/0!</v>
      </c>
      <c r="AY829" s="37" t="e">
        <f>VALUE(TEXT(1/((1/AG829)+(1/AO829)),"0.0E+00"))</f>
        <v>#DIV/0!</v>
      </c>
      <c r="AZ829" s="37" t="e">
        <f>VALUE(TEXT(1/((1/AH829)+(1/AO829)),"0.0E+00"))</f>
        <v>#DIV/0!</v>
      </c>
      <c r="BA829" s="37" t="e">
        <f>VALUE(TEXT(1/((1/AI829)+(1/AO829)),"0.0E+00"))</f>
        <v>#DIV/0!</v>
      </c>
      <c r="BB829" s="42" t="e">
        <f>IF($E829="ST",VALUE(TEXT((1/(('TOX and EXPO INPUTS'!$F$9/AG829)+('TOX and EXPO INPUTS'!$F$17/AN829))),"0.0E+00")),IF($E829="IT",VALUE(TEXT((1/(('TOX and EXPO INPUTS'!$F$12/AG829)+('TOX and EXPO INPUTS'!$F$20/AN829))),"0.0E+00"))))</f>
        <v>#DIV/0!</v>
      </c>
      <c r="BC829" s="37" t="e">
        <f>IF($E829="ST",VALUE(TEXT((1/(('TOX and EXPO INPUTS'!$F$9/AH829)+('TOX and EXPO INPUTS'!$F$17/AN829))),"0.0E+00")),IF($E829="IT",VALUE(TEXT((1/(('TOX and EXPO INPUTS'!$F$12/AH829)+('TOX and EXPO INPUTS'!$F$20/AN829))),"0.0E+00"))))</f>
        <v>#DIV/0!</v>
      </c>
      <c r="BD829" s="37" t="e">
        <f>IF($E829="ST",VALUE(TEXT((1/(('TOX and EXPO INPUTS'!$F$9/AI829)+('TOX and EXPO INPUTS'!$F$17/AN829))),"0.0E+00")),IF($E829="IT",VALUE(TEXT((1/(('TOX and EXPO INPUTS'!$F$12/AI829)+('TOX and EXPO INPUTS'!$F$20/AN829))),"0.0E+00"))))</f>
        <v>#DIV/0!</v>
      </c>
      <c r="BE829" s="37" t="e">
        <f>IF($E829="ST",VALUE(TEXT((1/(('TOX and EXPO INPUTS'!$F$9/AG829)+('TOX and EXPO INPUTS'!$F$17/AO829))),"0.0E+00")),IF($E829="IT",VALUE(TEXT((1/(('TOX and EXPO INPUTS'!$F$12/AG829)+('TOX and EXPO INPUTS'!$F$20/AO829))),"0.0E+00"))))</f>
        <v>#DIV/0!</v>
      </c>
      <c r="BF829" s="37" t="e">
        <f>IF($E829="ST",VALUE(TEXT((1/(('TOX and EXPO INPUTS'!$F$9/AH829)+('TOX and EXPO INPUTS'!$F$17/AO829))),"0.0E+00")),IF($E829="IT",VALUE(TEXT((1/(('TOX and EXPO INPUTS'!$F$12/AH829)+('TOX and EXPO INPUTS'!$F$20/AO829))),"0.0E+00"))))</f>
        <v>#DIV/0!</v>
      </c>
      <c r="BG829" s="37" t="e">
        <f>IF($E829="ST",VALUE(TEXT((1/(('TOX and EXPO INPUTS'!$F$9/AI829)+('TOX and EXPO INPUTS'!$F$17/AO829))),"0.0E+00")),IF($E829="IT",VALUE(TEXT((1/(('TOX and EXPO INPUTS'!$F$12/AI829)+('TOX and EXPO INPUTS'!$F$20/AO829))),"0.0E+00"))))</f>
        <v>#DIV/0!</v>
      </c>
      <c r="BH829" s="42" t="e">
        <f>VALUE(TEXT((AD829*$T829/365*'TOX and EXPO INPUTS'!$E$33/'TOX and EXPO INPUTS'!$E$34),"0.00E+00"))</f>
        <v>#DIV/0!</v>
      </c>
      <c r="BI829" s="37" t="e">
        <f>VALUE(TEXT((AE829*$T829/365*'TOX and EXPO INPUTS'!$E$33/'TOX and EXPO INPUTS'!$E$34),"0.00E+00"))</f>
        <v>#DIV/0!</v>
      </c>
      <c r="BJ829" s="37" t="e">
        <f>VALUE(TEXT((AF829*$T829/365*'TOX and EXPO INPUTS'!$E$33/'TOX and EXPO INPUTS'!$E$34),"0.00E+00"))</f>
        <v>#DIV/0!</v>
      </c>
      <c r="BK829" s="42" t="e">
        <f>VALUE(TEXT((AD829*$U829/365*'TOX and EXPO INPUTS'!$E$33/'TOX and EXPO INPUTS'!$E$34),"0.00E+00"))</f>
        <v>#DIV/0!</v>
      </c>
      <c r="BL829" s="37" t="e">
        <f>VALUE(TEXT((AE829*$U829/365*'TOX and EXPO INPUTS'!$E$33/'TOX and EXPO INPUTS'!$E$34),"0.00E+00"))</f>
        <v>#DIV/0!</v>
      </c>
      <c r="BM829" s="37" t="e">
        <f>VALUE(TEXT((AF829*$U829/365*'TOX and EXPO INPUTS'!$E$33/'TOX and EXPO INPUTS'!$E$34),"0.00E+00"))</f>
        <v>#DIV/0!</v>
      </c>
      <c r="BN829" s="42" t="e">
        <f>VALUE(TEXT((AL829*$T829/365*'TOX and EXPO INPUTS'!$E$33/'TOX and EXPO INPUTS'!$E$34),"0.00E+00"))</f>
        <v>#DIV/0!</v>
      </c>
      <c r="BO829" s="37" t="e">
        <f>VALUE(TEXT((AM829*$T829/365*'TOX and EXPO INPUTS'!$E$33/'TOX and EXPO INPUTS'!$E$34),"0.00E+00"))</f>
        <v>#DIV/0!</v>
      </c>
      <c r="BP829" s="42" t="e">
        <f>VALUE(TEXT((AL829*$U829/365*'TOX and EXPO INPUTS'!$E$33/'TOX and EXPO INPUTS'!$E$34),"0.00E+00"))</f>
        <v>#DIV/0!</v>
      </c>
      <c r="BQ829" s="37" t="e">
        <f>VALUE(TEXT((AM829*$U829/365*'TOX and EXPO INPUTS'!$E$33/'TOX and EXPO INPUTS'!$E$34),"0.00E+00"))</f>
        <v>#DIV/0!</v>
      </c>
      <c r="BR829" s="42" t="e">
        <f>VALUE(TEXT((AP829*$T829/365*'TOX and EXPO INPUTS'!$E$33/'TOX and EXPO INPUTS'!$E$34),"0.00E+00"))</f>
        <v>#DIV/0!</v>
      </c>
      <c r="BS829" s="37" t="e">
        <f>VALUE(TEXT((AQ829*$T829/365*'TOX and EXPO INPUTS'!$E$33/'TOX and EXPO INPUTS'!$E$34),"0.00E+00"))</f>
        <v>#DIV/0!</v>
      </c>
      <c r="BT829" s="37" t="e">
        <f>VALUE(TEXT((AR829*$T829/365*'TOX and EXPO INPUTS'!$E$33/'TOX and EXPO INPUTS'!$E$34),"0.00E+00"))</f>
        <v>#DIV/0!</v>
      </c>
      <c r="BU829" s="37" t="e">
        <f>VALUE(TEXT((AS829*$T829/365*'TOX and EXPO INPUTS'!$E$33/'TOX and EXPO INPUTS'!$E$34),"0.00E+00"))</f>
        <v>#DIV/0!</v>
      </c>
      <c r="BV829" s="37" t="e">
        <f>VALUE(TEXT((AT829*$T829/365*'TOX and EXPO INPUTS'!$E$33/'TOX and EXPO INPUTS'!$E$34),"0.00E+00"))</f>
        <v>#DIV/0!</v>
      </c>
      <c r="BW829" s="37" t="e">
        <f>VALUE(TEXT((AU829*$T829/365*'TOX and EXPO INPUTS'!$E$33/'TOX and EXPO INPUTS'!$E$34),"0.00E+00"))</f>
        <v>#DIV/0!</v>
      </c>
      <c r="BX829" s="42" t="e">
        <f>VALUE(TEXT((AP829*$U829/365*'TOX and EXPO INPUTS'!$E$33/'TOX and EXPO INPUTS'!$E$34),"0.00E+00"))</f>
        <v>#DIV/0!</v>
      </c>
      <c r="BY829" s="37" t="e">
        <f>VALUE(TEXT((AQ829*$U829/365*'TOX and EXPO INPUTS'!$E$33/'TOX and EXPO INPUTS'!$E$34),"0.00E+00"))</f>
        <v>#DIV/0!</v>
      </c>
      <c r="BZ829" s="37" t="e">
        <f>VALUE(TEXT((AR829*$U829/365*'TOX and EXPO INPUTS'!$E$33/'TOX and EXPO INPUTS'!$E$34),"0.00E+00"))</f>
        <v>#DIV/0!</v>
      </c>
      <c r="CA829" s="37" t="e">
        <f>VALUE(TEXT((AS829*$U829/365*'TOX and EXPO INPUTS'!$E$33/'TOX and EXPO INPUTS'!$E$34),"0.00E+00"))</f>
        <v>#DIV/0!</v>
      </c>
      <c r="CB829" s="37" t="e">
        <f>VALUE(TEXT((AT829*$U829/365*'TOX and EXPO INPUTS'!$E$33/'TOX and EXPO INPUTS'!$E$34),"0.00E+00"))</f>
        <v>#DIV/0!</v>
      </c>
      <c r="CC829" s="37" t="e">
        <f>VALUE(TEXT((AU829*$U829/365*'TOX and EXPO INPUTS'!$E$33/'TOX and EXPO INPUTS'!$E$34),"0.00E+00"))</f>
        <v>#DIV/0!</v>
      </c>
      <c r="CD829" s="58" t="e">
        <f>VALUE(TEXT((BR829*'TOX and EXPO INPUTS'!$F$23),"0.00E+00"))</f>
        <v>#DIV/0!</v>
      </c>
      <c r="CE829" s="57" t="e">
        <f>VALUE(TEXT((BS829*'TOX and EXPO INPUTS'!$F$23),"0.00E+00"))</f>
        <v>#DIV/0!</v>
      </c>
      <c r="CF829" s="57" t="e">
        <f>VALUE(TEXT((BT829*'TOX and EXPO INPUTS'!$F$23),"0.00E+00"))</f>
        <v>#DIV/0!</v>
      </c>
      <c r="CG829" s="57" t="e">
        <f>VALUE(TEXT((BU829*'TOX and EXPO INPUTS'!$F$23),"0.00E+00"))</f>
        <v>#DIV/0!</v>
      </c>
      <c r="CH829" s="57" t="e">
        <f>VALUE(TEXT((BV829*'TOX and EXPO INPUTS'!$F$23),"0.00E+00"))</f>
        <v>#DIV/0!</v>
      </c>
      <c r="CI829" s="57" t="e">
        <f>VALUE(TEXT((BW829*'TOX and EXPO INPUTS'!$F$23),"0.00E+00"))</f>
        <v>#DIV/0!</v>
      </c>
      <c r="CJ829" s="58" t="e">
        <f>VALUE(TEXT((BX829*'TOX and EXPO INPUTS'!$F$23),"0.00E+00"))</f>
        <v>#DIV/0!</v>
      </c>
      <c r="CK829" s="57" t="e">
        <f>VALUE(TEXT((BY829*'TOX and EXPO INPUTS'!$F$23),"0.00E+00"))</f>
        <v>#DIV/0!</v>
      </c>
      <c r="CL829" s="57" t="e">
        <f>VALUE(TEXT((BZ829*'TOX and EXPO INPUTS'!$F$23),"0.00E+00"))</f>
        <v>#DIV/0!</v>
      </c>
      <c r="CM829" s="57" t="e">
        <f>VALUE(TEXT((CA829*'TOX and EXPO INPUTS'!$F$23),"0.00E+00"))</f>
        <v>#DIV/0!</v>
      </c>
      <c r="CN829" s="57" t="e">
        <f>VALUE(TEXT((CB829*'TOX and EXPO INPUTS'!$F$23),"0.00E+00"))</f>
        <v>#DIV/0!</v>
      </c>
      <c r="CO829" s="57" t="e">
        <f>VALUE(TEXT((CC829*'TOX and EXPO INPUTS'!$F$23),"0.00E+00"))</f>
        <v>#DIV/0!</v>
      </c>
      <c r="CP829" s="38" t="s">
        <v>106</v>
      </c>
      <c r="CQ829" s="34" t="s">
        <v>107</v>
      </c>
      <c r="CR829" s="34" t="s">
        <v>108</v>
      </c>
      <c r="CS829" s="39" t="s">
        <v>109</v>
      </c>
    </row>
    <row r="830" spans="1:97" ht="48" customHeight="1" x14ac:dyDescent="0.25">
      <c r="A830" s="34" t="s">
        <v>98</v>
      </c>
      <c r="B830" s="34" t="s">
        <v>99</v>
      </c>
      <c r="C830" s="34" t="s">
        <v>113</v>
      </c>
      <c r="D830" s="34" t="s">
        <v>110</v>
      </c>
      <c r="E830" s="39" t="s">
        <v>102</v>
      </c>
      <c r="F830" s="40" t="s">
        <v>189</v>
      </c>
      <c r="G830" s="43"/>
      <c r="H830" s="36" t="s">
        <v>104</v>
      </c>
      <c r="I830" s="67"/>
      <c r="J830" s="36" t="s">
        <v>105</v>
      </c>
      <c r="K830" s="100">
        <f>VLOOKUP(F830,'Amount Seed Planted_variables'!$A$3:$I$74,2,0)</f>
        <v>25600</v>
      </c>
      <c r="L830" s="100">
        <f>VLOOKUP(F830,'Amount Seed Planted_variables'!$A$3:$I$74,3,0)</f>
        <v>34133.333333333336</v>
      </c>
      <c r="M830" s="36">
        <f t="shared" si="414"/>
        <v>0</v>
      </c>
      <c r="N830" s="35">
        <f t="shared" si="415"/>
        <v>0</v>
      </c>
      <c r="O830" s="101">
        <v>3000</v>
      </c>
      <c r="P830" s="93">
        <f>VLOOKUP(F830,'Amount Seed Planted_variables'!$A$3:$I$74,4,0)</f>
        <v>204800</v>
      </c>
      <c r="Q830" s="93">
        <f>VLOOKUP(F830,'Amount Seed Planted_variables'!$A$3:$I$74,7,0)</f>
        <v>80</v>
      </c>
      <c r="R830" s="93">
        <f>VLOOKUP(F830,'Amount Seed Planted_variables'!$A$3:$I$74,8,0)</f>
        <v>16384000</v>
      </c>
      <c r="S830" s="87" t="str">
        <f t="shared" si="411"/>
        <v>NA</v>
      </c>
      <c r="T830" s="35">
        <v>10</v>
      </c>
      <c r="U830" s="35">
        <v>30</v>
      </c>
      <c r="V830" s="41">
        <v>68</v>
      </c>
      <c r="W830" s="35">
        <v>16.899999999999999</v>
      </c>
      <c r="X830" s="35">
        <v>13.1</v>
      </c>
      <c r="Y830" s="41">
        <v>3.6</v>
      </c>
      <c r="Z830" s="35">
        <f>Y830*0.1</f>
        <v>0.36000000000000004</v>
      </c>
      <c r="AA830" s="42">
        <f t="shared" si="417"/>
        <v>0</v>
      </c>
      <c r="AB830" s="37">
        <f t="shared" si="418"/>
        <v>0</v>
      </c>
      <c r="AC830" s="37">
        <f t="shared" si="419"/>
        <v>0</v>
      </c>
      <c r="AD830" s="42" t="e">
        <f>VALUE(TEXT(((AA830*'TOX and EXPO INPUTS'!$F$13)/'TOX and EXPO INPUTS'!$E$27),"0.00E+00"))</f>
        <v>#DIV/0!</v>
      </c>
      <c r="AE830" s="37" t="e">
        <f>VALUE(TEXT(((AB830*'TOX and EXPO INPUTS'!$F$13)/'TOX and EXPO INPUTS'!$E$27),"0.00E+00"))</f>
        <v>#DIV/0!</v>
      </c>
      <c r="AF830" s="37" t="e">
        <f>VALUE(TEXT(((AC830*'TOX and EXPO INPUTS'!$F$13)/'TOX and EXPO INPUTS'!$E$27),"0.00E+00"))</f>
        <v>#DIV/0!</v>
      </c>
      <c r="AG830" s="42" t="e">
        <f>IF($E830="ST",VALUE(TEXT(('TOX and EXPO INPUTS'!$F$7/AD830),"0.0E+00")),IF($E830="IT",VALUE(TEXT(('TOX and EXPO INPUTS'!$F$10/AD830),"0.0E+00"))))</f>
        <v>#DIV/0!</v>
      </c>
      <c r="AH830" s="37" t="e">
        <f>IF($E830="ST",VALUE(TEXT(('TOX and EXPO INPUTS'!$F$7/AE830),"0.0E+00")),IF($E830="IT",VALUE(TEXT(('TOX and EXPO INPUTS'!$F$10/AE830),"0.0E+00"))))</f>
        <v>#DIV/0!</v>
      </c>
      <c r="AI830" s="37" t="e">
        <f>IF($E830="ST",VALUE(TEXT(('TOX and EXPO INPUTS'!$F$7/AF830),"0.0E+00")),IF($E830="IT",VALUE(TEXT(('TOX and EXPO INPUTS'!$F$10/AF830),"0.0E+00"))))</f>
        <v>#DIV/0!</v>
      </c>
      <c r="AJ830" s="42">
        <f t="shared" si="412"/>
        <v>0</v>
      </c>
      <c r="AK830" s="37">
        <f t="shared" si="413"/>
        <v>0</v>
      </c>
      <c r="AL830" s="42" t="e">
        <f>VALUE(TEXT(((AJ830*'TOX and EXPO INPUTS'!$F$21)/'TOX and EXPO INPUTS'!$E$29),"0.00E+00"))</f>
        <v>#DIV/0!</v>
      </c>
      <c r="AM830" s="37" t="e">
        <f>VALUE(TEXT(((AK830*'TOX and EXPO INPUTS'!$F$21)/'TOX and EXPO INPUTS'!$E$29),"0.00E+00"))</f>
        <v>#DIV/0!</v>
      </c>
      <c r="AN830" s="42" t="e">
        <f>IF($E830="ST",VALUE(TEXT(('TOX and EXPO INPUTS'!$F$15/AL830),"0.0E+00")),IF($E830="IT",VALUE(TEXT(('TOX and EXPO INPUTS'!$F$18/AL830),"0.0E+00"))))</f>
        <v>#DIV/0!</v>
      </c>
      <c r="AO830" s="37" t="e">
        <f>IF($E830="ST",VALUE(TEXT(('TOX and EXPO INPUTS'!$F$15/AM830),"0.0E+00")),IF($E830="IT",VALUE(TEXT(('TOX and EXPO INPUTS'!$F$18/AM830),"0.0E+00"))))</f>
        <v>#DIV/0!</v>
      </c>
      <c r="AP830" s="42" t="e">
        <f>VALUE(TEXT((AD830+AL830),"0.00E+00"))</f>
        <v>#DIV/0!</v>
      </c>
      <c r="AQ830" s="37" t="e">
        <f>VALUE(TEXT((AE830+AL830),"0.00E+00"))</f>
        <v>#DIV/0!</v>
      </c>
      <c r="AR830" s="37" t="e">
        <f>VALUE(TEXT((AF830+AL830),"0.00E+00"))</f>
        <v>#DIV/0!</v>
      </c>
      <c r="AS830" s="37" t="e">
        <f>VALUE(TEXT((AD830+AM830),"0.00E+00"))</f>
        <v>#DIV/0!</v>
      </c>
      <c r="AT830" s="37" t="e">
        <f>VALUE(TEXT((AE830+AM830),"0.00E+00"))</f>
        <v>#DIV/0!</v>
      </c>
      <c r="AU830" s="37" t="e">
        <f>VALUE(TEXT((AF830+AM830),"0.00E+00"))</f>
        <v>#DIV/0!</v>
      </c>
      <c r="AV830" s="42" t="e">
        <f>VALUE(TEXT(1/((1/AG830)+(1/AN830)),"0.0E+00"))</f>
        <v>#DIV/0!</v>
      </c>
      <c r="AW830" s="37" t="e">
        <f>VALUE(TEXT(1/((1/AH830)+(1/AN830)),"0.0E+00"))</f>
        <v>#DIV/0!</v>
      </c>
      <c r="AX830" s="37" t="e">
        <f>VALUE(TEXT(1/((1/AI830)+(1/AN830)),"0.0E+00"))</f>
        <v>#DIV/0!</v>
      </c>
      <c r="AY830" s="37" t="e">
        <f>VALUE(TEXT(1/((1/AG830)+(1/AO830)),"0.0E+00"))</f>
        <v>#DIV/0!</v>
      </c>
      <c r="AZ830" s="37" t="e">
        <f>VALUE(TEXT(1/((1/AH830)+(1/AO830)),"0.0E+00"))</f>
        <v>#DIV/0!</v>
      </c>
      <c r="BA830" s="37" t="e">
        <f>VALUE(TEXT(1/((1/AI830)+(1/AO830)),"0.0E+00"))</f>
        <v>#DIV/0!</v>
      </c>
      <c r="BB830" s="42" t="e">
        <f>IF($E830="ST",VALUE(TEXT((1/(('TOX and EXPO INPUTS'!$F$9/AG830)+('TOX and EXPO INPUTS'!$F$17/AN830))),"0.0E+00")),IF($E830="IT",VALUE(TEXT((1/(('TOX and EXPO INPUTS'!$F$12/AG830)+('TOX and EXPO INPUTS'!$F$20/AN830))),"0.0E+00"))))</f>
        <v>#DIV/0!</v>
      </c>
      <c r="BC830" s="37" t="e">
        <f>IF($E830="ST",VALUE(TEXT((1/(('TOX and EXPO INPUTS'!$F$9/AH830)+('TOX and EXPO INPUTS'!$F$17/AN830))),"0.0E+00")),IF($E830="IT",VALUE(TEXT((1/(('TOX and EXPO INPUTS'!$F$12/AH830)+('TOX and EXPO INPUTS'!$F$20/AN830))),"0.0E+00"))))</f>
        <v>#DIV/0!</v>
      </c>
      <c r="BD830" s="37" t="e">
        <f>IF($E830="ST",VALUE(TEXT((1/(('TOX and EXPO INPUTS'!$F$9/AI830)+('TOX and EXPO INPUTS'!$F$17/AN830))),"0.0E+00")),IF($E830="IT",VALUE(TEXT((1/(('TOX and EXPO INPUTS'!$F$12/AI830)+('TOX and EXPO INPUTS'!$F$20/AN830))),"0.0E+00"))))</f>
        <v>#DIV/0!</v>
      </c>
      <c r="BE830" s="37" t="e">
        <f>IF($E830="ST",VALUE(TEXT((1/(('TOX and EXPO INPUTS'!$F$9/AG830)+('TOX and EXPO INPUTS'!$F$17/AO830))),"0.0E+00")),IF($E830="IT",VALUE(TEXT((1/(('TOX and EXPO INPUTS'!$F$12/AG830)+('TOX and EXPO INPUTS'!$F$20/AO830))),"0.0E+00"))))</f>
        <v>#DIV/0!</v>
      </c>
      <c r="BF830" s="37" t="e">
        <f>IF($E830="ST",VALUE(TEXT((1/(('TOX and EXPO INPUTS'!$F$9/AH830)+('TOX and EXPO INPUTS'!$F$17/AO830))),"0.0E+00")),IF($E830="IT",VALUE(TEXT((1/(('TOX and EXPO INPUTS'!$F$12/AH830)+('TOX and EXPO INPUTS'!$F$20/AO830))),"0.0E+00"))))</f>
        <v>#DIV/0!</v>
      </c>
      <c r="BG830" s="37" t="e">
        <f>IF($E830="ST",VALUE(TEXT((1/(('TOX and EXPO INPUTS'!$F$9/AI830)+('TOX and EXPO INPUTS'!$F$17/AO830))),"0.0E+00")),IF($E830="IT",VALUE(TEXT((1/(('TOX and EXPO INPUTS'!$F$12/AI830)+('TOX and EXPO INPUTS'!$F$20/AO830))),"0.0E+00"))))</f>
        <v>#DIV/0!</v>
      </c>
      <c r="BH830" s="42" t="e">
        <f>VALUE(TEXT((AD830*$T830/365*'TOX and EXPO INPUTS'!$E$33/'TOX and EXPO INPUTS'!$E$34),"0.00E+00"))</f>
        <v>#DIV/0!</v>
      </c>
      <c r="BI830" s="37" t="e">
        <f>VALUE(TEXT((AE830*$T830/365*'TOX and EXPO INPUTS'!$E$33/'TOX and EXPO INPUTS'!$E$34),"0.00E+00"))</f>
        <v>#DIV/0!</v>
      </c>
      <c r="BJ830" s="37" t="e">
        <f>VALUE(TEXT((AF830*$T830/365*'TOX and EXPO INPUTS'!$E$33/'TOX and EXPO INPUTS'!$E$34),"0.00E+00"))</f>
        <v>#DIV/0!</v>
      </c>
      <c r="BK830" s="42" t="e">
        <f>VALUE(TEXT((AD830*$U830/365*'TOX and EXPO INPUTS'!$E$33/'TOX and EXPO INPUTS'!$E$34),"0.00E+00"))</f>
        <v>#DIV/0!</v>
      </c>
      <c r="BL830" s="37" t="e">
        <f>VALUE(TEXT((AE830*$U830/365*'TOX and EXPO INPUTS'!$E$33/'TOX and EXPO INPUTS'!$E$34),"0.00E+00"))</f>
        <v>#DIV/0!</v>
      </c>
      <c r="BM830" s="37" t="e">
        <f>VALUE(TEXT((AF830*$U830/365*'TOX and EXPO INPUTS'!$E$33/'TOX and EXPO INPUTS'!$E$34),"0.00E+00"))</f>
        <v>#DIV/0!</v>
      </c>
      <c r="BN830" s="42" t="e">
        <f>VALUE(TEXT((AL830*$T830/365*'TOX and EXPO INPUTS'!$E$33/'TOX and EXPO INPUTS'!$E$34),"0.00E+00"))</f>
        <v>#DIV/0!</v>
      </c>
      <c r="BO830" s="37" t="e">
        <f>VALUE(TEXT((AM830*$T830/365*'TOX and EXPO INPUTS'!$E$33/'TOX and EXPO INPUTS'!$E$34),"0.00E+00"))</f>
        <v>#DIV/0!</v>
      </c>
      <c r="BP830" s="42" t="e">
        <f>VALUE(TEXT((AL830*$U830/365*'TOX and EXPO INPUTS'!$E$33/'TOX and EXPO INPUTS'!$E$34),"0.00E+00"))</f>
        <v>#DIV/0!</v>
      </c>
      <c r="BQ830" s="37" t="e">
        <f>VALUE(TEXT((AM830*$U830/365*'TOX and EXPO INPUTS'!$E$33/'TOX and EXPO INPUTS'!$E$34),"0.00E+00"))</f>
        <v>#DIV/0!</v>
      </c>
      <c r="BR830" s="42" t="e">
        <f>VALUE(TEXT((AP830*$T830/365*'TOX and EXPO INPUTS'!$E$33/'TOX and EXPO INPUTS'!$E$34),"0.00E+00"))</f>
        <v>#DIV/0!</v>
      </c>
      <c r="BS830" s="37" t="e">
        <f>VALUE(TEXT((AQ830*$T830/365*'TOX and EXPO INPUTS'!$E$33/'TOX and EXPO INPUTS'!$E$34),"0.00E+00"))</f>
        <v>#DIV/0!</v>
      </c>
      <c r="BT830" s="37" t="e">
        <f>VALUE(TEXT((AR830*$T830/365*'TOX and EXPO INPUTS'!$E$33/'TOX and EXPO INPUTS'!$E$34),"0.00E+00"))</f>
        <v>#DIV/0!</v>
      </c>
      <c r="BU830" s="37" t="e">
        <f>VALUE(TEXT((AS830*$T830/365*'TOX and EXPO INPUTS'!$E$33/'TOX and EXPO INPUTS'!$E$34),"0.00E+00"))</f>
        <v>#DIV/0!</v>
      </c>
      <c r="BV830" s="37" t="e">
        <f>VALUE(TEXT((AT830*$T830/365*'TOX and EXPO INPUTS'!$E$33/'TOX and EXPO INPUTS'!$E$34),"0.00E+00"))</f>
        <v>#DIV/0!</v>
      </c>
      <c r="BW830" s="37" t="e">
        <f>VALUE(TEXT((AU830*$T830/365*'TOX and EXPO INPUTS'!$E$33/'TOX and EXPO INPUTS'!$E$34),"0.00E+00"))</f>
        <v>#DIV/0!</v>
      </c>
      <c r="BX830" s="42" t="e">
        <f>VALUE(TEXT((AP830*$U830/365*'TOX and EXPO INPUTS'!$E$33/'TOX and EXPO INPUTS'!$E$34),"0.00E+00"))</f>
        <v>#DIV/0!</v>
      </c>
      <c r="BY830" s="37" t="e">
        <f>VALUE(TEXT((AQ830*$U830/365*'TOX and EXPO INPUTS'!$E$33/'TOX and EXPO INPUTS'!$E$34),"0.00E+00"))</f>
        <v>#DIV/0!</v>
      </c>
      <c r="BZ830" s="37" t="e">
        <f>VALUE(TEXT((AR830*$U830/365*'TOX and EXPO INPUTS'!$E$33/'TOX and EXPO INPUTS'!$E$34),"0.00E+00"))</f>
        <v>#DIV/0!</v>
      </c>
      <c r="CA830" s="37" t="e">
        <f>VALUE(TEXT((AS830*$U830/365*'TOX and EXPO INPUTS'!$E$33/'TOX and EXPO INPUTS'!$E$34),"0.00E+00"))</f>
        <v>#DIV/0!</v>
      </c>
      <c r="CB830" s="37" t="e">
        <f>VALUE(TEXT((AT830*$U830/365*'TOX and EXPO INPUTS'!$E$33/'TOX and EXPO INPUTS'!$E$34),"0.00E+00"))</f>
        <v>#DIV/0!</v>
      </c>
      <c r="CC830" s="37" t="e">
        <f>VALUE(TEXT((AU830*$U830/365*'TOX and EXPO INPUTS'!$E$33/'TOX and EXPO INPUTS'!$E$34),"0.00E+00"))</f>
        <v>#DIV/0!</v>
      </c>
      <c r="CD830" s="58" t="e">
        <f>VALUE(TEXT((BR830*'TOX and EXPO INPUTS'!$F$23),"0.00E+00"))</f>
        <v>#DIV/0!</v>
      </c>
      <c r="CE830" s="57" t="e">
        <f>VALUE(TEXT((BS830*'TOX and EXPO INPUTS'!$F$23),"0.00E+00"))</f>
        <v>#DIV/0!</v>
      </c>
      <c r="CF830" s="57" t="e">
        <f>VALUE(TEXT((BT830*'TOX and EXPO INPUTS'!$F$23),"0.00E+00"))</f>
        <v>#DIV/0!</v>
      </c>
      <c r="CG830" s="57" t="e">
        <f>VALUE(TEXT((BU830*'TOX and EXPO INPUTS'!$F$23),"0.00E+00"))</f>
        <v>#DIV/0!</v>
      </c>
      <c r="CH830" s="57" t="e">
        <f>VALUE(TEXT((BV830*'TOX and EXPO INPUTS'!$F$23),"0.00E+00"))</f>
        <v>#DIV/0!</v>
      </c>
      <c r="CI830" s="57" t="e">
        <f>VALUE(TEXT((BW830*'TOX and EXPO INPUTS'!$F$23),"0.00E+00"))</f>
        <v>#DIV/0!</v>
      </c>
      <c r="CJ830" s="58" t="e">
        <f>VALUE(TEXT((BX830*'TOX and EXPO INPUTS'!$F$23),"0.00E+00"))</f>
        <v>#DIV/0!</v>
      </c>
      <c r="CK830" s="57" t="e">
        <f>VALUE(TEXT((BY830*'TOX and EXPO INPUTS'!$F$23),"0.00E+00"))</f>
        <v>#DIV/0!</v>
      </c>
      <c r="CL830" s="57" t="e">
        <f>VALUE(TEXT((BZ830*'TOX and EXPO INPUTS'!$F$23),"0.00E+00"))</f>
        <v>#DIV/0!</v>
      </c>
      <c r="CM830" s="57" t="e">
        <f>VALUE(TEXT((CA830*'TOX and EXPO INPUTS'!$F$23),"0.00E+00"))</f>
        <v>#DIV/0!</v>
      </c>
      <c r="CN830" s="57" t="e">
        <f>VALUE(TEXT((CB830*'TOX and EXPO INPUTS'!$F$23),"0.00E+00"))</f>
        <v>#DIV/0!</v>
      </c>
      <c r="CO830" s="57" t="e">
        <f>VALUE(TEXT((CC830*'TOX and EXPO INPUTS'!$F$23),"0.00E+00"))</f>
        <v>#DIV/0!</v>
      </c>
      <c r="CP830" s="38" t="s">
        <v>106</v>
      </c>
      <c r="CQ830" s="34" t="s">
        <v>107</v>
      </c>
      <c r="CR830" s="34" t="s">
        <v>108</v>
      </c>
      <c r="CS830" s="39" t="s">
        <v>109</v>
      </c>
    </row>
    <row r="831" spans="1:97" ht="48" customHeight="1" x14ac:dyDescent="0.25">
      <c r="A831" s="34" t="s">
        <v>98</v>
      </c>
      <c r="B831" s="34" t="s">
        <v>99</v>
      </c>
      <c r="C831" s="34" t="s">
        <v>113</v>
      </c>
      <c r="D831" s="34" t="s">
        <v>111</v>
      </c>
      <c r="E831" s="39" t="s">
        <v>102</v>
      </c>
      <c r="F831" s="40" t="s">
        <v>189</v>
      </c>
      <c r="G831" s="43"/>
      <c r="H831" s="36" t="s">
        <v>104</v>
      </c>
      <c r="I831" s="67"/>
      <c r="J831" s="36" t="s">
        <v>105</v>
      </c>
      <c r="K831" s="100">
        <f>VLOOKUP(F831,'Amount Seed Planted_variables'!$A$3:$I$74,2,0)</f>
        <v>25600</v>
      </c>
      <c r="L831" s="100">
        <f>VLOOKUP(F831,'Amount Seed Planted_variables'!$A$3:$I$74,3,0)</f>
        <v>34133.333333333336</v>
      </c>
      <c r="M831" s="36">
        <f t="shared" si="414"/>
        <v>0</v>
      </c>
      <c r="N831" s="35">
        <f t="shared" si="415"/>
        <v>0</v>
      </c>
      <c r="O831" s="101">
        <v>3000</v>
      </c>
      <c r="P831" s="93">
        <f>VLOOKUP(F831,'Amount Seed Planted_variables'!$A$3:$I$74,4,0)</f>
        <v>204800</v>
      </c>
      <c r="Q831" s="93">
        <f>VLOOKUP(F831,'Amount Seed Planted_variables'!$A$3:$I$74,7,0)</f>
        <v>80</v>
      </c>
      <c r="R831" s="93">
        <f>VLOOKUP(F831,'Amount Seed Planted_variables'!$A$3:$I$74,8,0)</f>
        <v>16384000</v>
      </c>
      <c r="S831" s="87">
        <f t="shared" si="411"/>
        <v>2.5</v>
      </c>
      <c r="T831" s="35">
        <v>10</v>
      </c>
      <c r="U831" s="35">
        <v>30</v>
      </c>
      <c r="V831" s="41">
        <v>138210600</v>
      </c>
      <c r="W831" s="35">
        <v>23262800</v>
      </c>
      <c r="X831" s="35">
        <v>21238200</v>
      </c>
      <c r="Y831" s="41">
        <v>106100</v>
      </c>
      <c r="Z831" s="35">
        <f t="shared" si="457"/>
        <v>10610</v>
      </c>
      <c r="AA831" s="42">
        <f t="shared" si="417"/>
        <v>0</v>
      </c>
      <c r="AB831" s="37">
        <f t="shared" si="418"/>
        <v>0</v>
      </c>
      <c r="AC831" s="37">
        <f t="shared" si="419"/>
        <v>0</v>
      </c>
      <c r="AD831" s="42" t="e">
        <f>VALUE(TEXT(((AA831*'TOX and EXPO INPUTS'!$F$13)/'TOX and EXPO INPUTS'!$E$27),"0.00E+00"))</f>
        <v>#DIV/0!</v>
      </c>
      <c r="AE831" s="37" t="e">
        <f>VALUE(TEXT(((AB831*'TOX and EXPO INPUTS'!$F$13)/'TOX and EXPO INPUTS'!$E$27),"0.00E+00"))</f>
        <v>#DIV/0!</v>
      </c>
      <c r="AF831" s="37" t="e">
        <f>VALUE(TEXT(((AC831*'TOX and EXPO INPUTS'!$F$13)/'TOX and EXPO INPUTS'!$E$27),"0.00E+00"))</f>
        <v>#DIV/0!</v>
      </c>
      <c r="AG831" s="42" t="e">
        <f>IF($E831="ST",VALUE(TEXT(('TOX and EXPO INPUTS'!$F$7/AD831),"0.0E+00")),IF($E831="IT",VALUE(TEXT(('TOX and EXPO INPUTS'!$F$10/AD831),"0.0E+00"))))</f>
        <v>#DIV/0!</v>
      </c>
      <c r="AH831" s="37" t="e">
        <f>IF($E831="ST",VALUE(TEXT(('TOX and EXPO INPUTS'!$F$7/AE831),"0.0E+00")),IF($E831="IT",VALUE(TEXT(('TOX and EXPO INPUTS'!$F$10/AE831),"0.0E+00"))))</f>
        <v>#DIV/0!</v>
      </c>
      <c r="AI831" s="37" t="e">
        <f>IF($E831="ST",VALUE(TEXT(('TOX and EXPO INPUTS'!$F$7/AF831),"0.0E+00")),IF($E831="IT",VALUE(TEXT(('TOX and EXPO INPUTS'!$F$10/AF831),"0.0E+00"))))</f>
        <v>#DIV/0!</v>
      </c>
      <c r="AJ831" s="42">
        <f t="shared" si="412"/>
        <v>0</v>
      </c>
      <c r="AK831" s="37">
        <f t="shared" si="413"/>
        <v>0</v>
      </c>
      <c r="AL831" s="42" t="e">
        <f>VALUE(TEXT(((AJ831*'TOX and EXPO INPUTS'!$F$21)/'TOX and EXPO INPUTS'!$E$29),"0.00E+00"))</f>
        <v>#DIV/0!</v>
      </c>
      <c r="AM831" s="37" t="e">
        <f>VALUE(TEXT(((AK831*'TOX and EXPO INPUTS'!$F$21)/'TOX and EXPO INPUTS'!$E$29),"0.00E+00"))</f>
        <v>#DIV/0!</v>
      </c>
      <c r="AN831" s="42" t="e">
        <f>IF($E831="ST",VALUE(TEXT(('TOX and EXPO INPUTS'!$F$15/AL831),"0.0E+00")),IF($E831="IT",VALUE(TEXT(('TOX and EXPO INPUTS'!$F$18/AL831),"0.0E+00"))))</f>
        <v>#DIV/0!</v>
      </c>
      <c r="AO831" s="37" t="e">
        <f>IF($E831="ST",VALUE(TEXT(('TOX and EXPO INPUTS'!$F$15/AM831),"0.0E+00")),IF($E831="IT",VALUE(TEXT(('TOX and EXPO INPUTS'!$F$18/AM831),"0.0E+00"))))</f>
        <v>#DIV/0!</v>
      </c>
      <c r="AP831" s="42" t="e">
        <f t="shared" si="445"/>
        <v>#DIV/0!</v>
      </c>
      <c r="AQ831" s="37" t="e">
        <f t="shared" si="446"/>
        <v>#DIV/0!</v>
      </c>
      <c r="AR831" s="37" t="e">
        <f t="shared" si="447"/>
        <v>#DIV/0!</v>
      </c>
      <c r="AS831" s="37" t="e">
        <f t="shared" si="448"/>
        <v>#DIV/0!</v>
      </c>
      <c r="AT831" s="37" t="e">
        <f t="shared" si="449"/>
        <v>#DIV/0!</v>
      </c>
      <c r="AU831" s="37" t="e">
        <f t="shared" si="450"/>
        <v>#DIV/0!</v>
      </c>
      <c r="AV831" s="42" t="e">
        <f t="shared" si="451"/>
        <v>#DIV/0!</v>
      </c>
      <c r="AW831" s="37" t="e">
        <f t="shared" si="452"/>
        <v>#DIV/0!</v>
      </c>
      <c r="AX831" s="37" t="e">
        <f t="shared" si="453"/>
        <v>#DIV/0!</v>
      </c>
      <c r="AY831" s="37" t="e">
        <f t="shared" si="454"/>
        <v>#DIV/0!</v>
      </c>
      <c r="AZ831" s="37" t="e">
        <f t="shared" si="455"/>
        <v>#DIV/0!</v>
      </c>
      <c r="BA831" s="37" t="e">
        <f t="shared" si="456"/>
        <v>#DIV/0!</v>
      </c>
      <c r="BB831" s="42" t="e">
        <f>IF($E831="ST",VALUE(TEXT((1/(('TOX and EXPO INPUTS'!$F$9/AG831)+('TOX and EXPO INPUTS'!$F$17/AN831))),"0.0E+00")),IF($E831="IT",VALUE(TEXT((1/(('TOX and EXPO INPUTS'!$F$12/AG831)+('TOX and EXPO INPUTS'!$F$20/AN831))),"0.0E+00"))))</f>
        <v>#DIV/0!</v>
      </c>
      <c r="BC831" s="37" t="e">
        <f>IF($E831="ST",VALUE(TEXT((1/(('TOX and EXPO INPUTS'!$F$9/AH831)+('TOX and EXPO INPUTS'!$F$17/AN831))),"0.0E+00")),IF($E831="IT",VALUE(TEXT((1/(('TOX and EXPO INPUTS'!$F$12/AH831)+('TOX and EXPO INPUTS'!$F$20/AN831))),"0.0E+00"))))</f>
        <v>#DIV/0!</v>
      </c>
      <c r="BD831" s="37" t="e">
        <f>IF($E831="ST",VALUE(TEXT((1/(('TOX and EXPO INPUTS'!$F$9/AI831)+('TOX and EXPO INPUTS'!$F$17/AN831))),"0.0E+00")),IF($E831="IT",VALUE(TEXT((1/(('TOX and EXPO INPUTS'!$F$12/AI831)+('TOX and EXPO INPUTS'!$F$20/AN831))),"0.0E+00"))))</f>
        <v>#DIV/0!</v>
      </c>
      <c r="BE831" s="37" t="e">
        <f>IF($E831="ST",VALUE(TEXT((1/(('TOX and EXPO INPUTS'!$F$9/AG831)+('TOX and EXPO INPUTS'!$F$17/AO831))),"0.0E+00")),IF($E831="IT",VALUE(TEXT((1/(('TOX and EXPO INPUTS'!$F$12/AG831)+('TOX and EXPO INPUTS'!$F$20/AO831))),"0.0E+00"))))</f>
        <v>#DIV/0!</v>
      </c>
      <c r="BF831" s="37" t="e">
        <f>IF($E831="ST",VALUE(TEXT((1/(('TOX and EXPO INPUTS'!$F$9/AH831)+('TOX and EXPO INPUTS'!$F$17/AO831))),"0.0E+00")),IF($E831="IT",VALUE(TEXT((1/(('TOX and EXPO INPUTS'!$F$12/AH831)+('TOX and EXPO INPUTS'!$F$20/AO831))),"0.0E+00"))))</f>
        <v>#DIV/0!</v>
      </c>
      <c r="BG831" s="37" t="e">
        <f>IF($E831="ST",VALUE(TEXT((1/(('TOX and EXPO INPUTS'!$F$9/AI831)+('TOX and EXPO INPUTS'!$F$17/AO831))),"0.0E+00")),IF($E831="IT",VALUE(TEXT((1/(('TOX and EXPO INPUTS'!$F$12/AI831)+('TOX and EXPO INPUTS'!$F$20/AO831))),"0.0E+00"))))</f>
        <v>#DIV/0!</v>
      </c>
      <c r="BH831" s="42" t="e">
        <f>VALUE(TEXT((AD831*$T831/365*'TOX and EXPO INPUTS'!$E$33/'TOX and EXPO INPUTS'!$E$34),"0.00E+00"))</f>
        <v>#DIV/0!</v>
      </c>
      <c r="BI831" s="37" t="e">
        <f>VALUE(TEXT((AE831*$T831/365*'TOX and EXPO INPUTS'!$E$33/'TOX and EXPO INPUTS'!$E$34),"0.00E+00"))</f>
        <v>#DIV/0!</v>
      </c>
      <c r="BJ831" s="37" t="e">
        <f>VALUE(TEXT((AF831*$T831/365*'TOX and EXPO INPUTS'!$E$33/'TOX and EXPO INPUTS'!$E$34),"0.00E+00"))</f>
        <v>#DIV/0!</v>
      </c>
      <c r="BK831" s="42" t="e">
        <f>VALUE(TEXT((AD831*$U831/365*'TOX and EXPO INPUTS'!$E$33/'TOX and EXPO INPUTS'!$E$34),"0.00E+00"))</f>
        <v>#DIV/0!</v>
      </c>
      <c r="BL831" s="37" t="e">
        <f>VALUE(TEXT((AE831*$U831/365*'TOX and EXPO INPUTS'!$E$33/'TOX and EXPO INPUTS'!$E$34),"0.00E+00"))</f>
        <v>#DIV/0!</v>
      </c>
      <c r="BM831" s="37" t="e">
        <f>VALUE(TEXT((AF831*$U831/365*'TOX and EXPO INPUTS'!$E$33/'TOX and EXPO INPUTS'!$E$34),"0.00E+00"))</f>
        <v>#DIV/0!</v>
      </c>
      <c r="BN831" s="42" t="e">
        <f>VALUE(TEXT((AL831*$T831/365*'TOX and EXPO INPUTS'!$E$33/'TOX and EXPO INPUTS'!$E$34),"0.00E+00"))</f>
        <v>#DIV/0!</v>
      </c>
      <c r="BO831" s="37" t="e">
        <f>VALUE(TEXT((AM831*$T831/365*'TOX and EXPO INPUTS'!$E$33/'TOX and EXPO INPUTS'!$E$34),"0.00E+00"))</f>
        <v>#DIV/0!</v>
      </c>
      <c r="BP831" s="42" t="e">
        <f>VALUE(TEXT((AL831*$U831/365*'TOX and EXPO INPUTS'!$E$33/'TOX and EXPO INPUTS'!$E$34),"0.00E+00"))</f>
        <v>#DIV/0!</v>
      </c>
      <c r="BQ831" s="37" t="e">
        <f>VALUE(TEXT((AM831*$U831/365*'TOX and EXPO INPUTS'!$E$33/'TOX and EXPO INPUTS'!$E$34),"0.00E+00"))</f>
        <v>#DIV/0!</v>
      </c>
      <c r="BR831" s="42" t="e">
        <f>VALUE(TEXT((AP831*$T831/365*'TOX and EXPO INPUTS'!$E$33/'TOX and EXPO INPUTS'!$E$34),"0.00E+00"))</f>
        <v>#DIV/0!</v>
      </c>
      <c r="BS831" s="37" t="e">
        <f>VALUE(TEXT((AQ831*$T831/365*'TOX and EXPO INPUTS'!$E$33/'TOX and EXPO INPUTS'!$E$34),"0.00E+00"))</f>
        <v>#DIV/0!</v>
      </c>
      <c r="BT831" s="37" t="e">
        <f>VALUE(TEXT((AR831*$T831/365*'TOX and EXPO INPUTS'!$E$33/'TOX and EXPO INPUTS'!$E$34),"0.00E+00"))</f>
        <v>#DIV/0!</v>
      </c>
      <c r="BU831" s="37" t="e">
        <f>VALUE(TEXT((AS831*$T831/365*'TOX and EXPO INPUTS'!$E$33/'TOX and EXPO INPUTS'!$E$34),"0.00E+00"))</f>
        <v>#DIV/0!</v>
      </c>
      <c r="BV831" s="37" t="e">
        <f>VALUE(TEXT((AT831*$T831/365*'TOX and EXPO INPUTS'!$E$33/'TOX and EXPO INPUTS'!$E$34),"0.00E+00"))</f>
        <v>#DIV/0!</v>
      </c>
      <c r="BW831" s="37" t="e">
        <f>VALUE(TEXT((AU831*$T831/365*'TOX and EXPO INPUTS'!$E$33/'TOX and EXPO INPUTS'!$E$34),"0.00E+00"))</f>
        <v>#DIV/0!</v>
      </c>
      <c r="BX831" s="42" t="e">
        <f>VALUE(TEXT((AP831*$U831/365*'TOX and EXPO INPUTS'!$E$33/'TOX and EXPO INPUTS'!$E$34),"0.00E+00"))</f>
        <v>#DIV/0!</v>
      </c>
      <c r="BY831" s="37" t="e">
        <f>VALUE(TEXT((AQ831*$U831/365*'TOX and EXPO INPUTS'!$E$33/'TOX and EXPO INPUTS'!$E$34),"0.00E+00"))</f>
        <v>#DIV/0!</v>
      </c>
      <c r="BZ831" s="37" t="e">
        <f>VALUE(TEXT((AR831*$U831/365*'TOX and EXPO INPUTS'!$E$33/'TOX and EXPO INPUTS'!$E$34),"0.00E+00"))</f>
        <v>#DIV/0!</v>
      </c>
      <c r="CA831" s="37" t="e">
        <f>VALUE(TEXT((AS831*$U831/365*'TOX and EXPO INPUTS'!$E$33/'TOX and EXPO INPUTS'!$E$34),"0.00E+00"))</f>
        <v>#DIV/0!</v>
      </c>
      <c r="CB831" s="37" t="e">
        <f>VALUE(TEXT((AT831*$U831/365*'TOX and EXPO INPUTS'!$E$33/'TOX and EXPO INPUTS'!$E$34),"0.00E+00"))</f>
        <v>#DIV/0!</v>
      </c>
      <c r="CC831" s="37" t="e">
        <f>VALUE(TEXT((AU831*$U831/365*'TOX and EXPO INPUTS'!$E$33/'TOX and EXPO INPUTS'!$E$34),"0.00E+00"))</f>
        <v>#DIV/0!</v>
      </c>
      <c r="CD831" s="58" t="e">
        <f>VALUE(TEXT((BR831*'TOX and EXPO INPUTS'!$F$23),"0.00E+00"))</f>
        <v>#DIV/0!</v>
      </c>
      <c r="CE831" s="57" t="e">
        <f>VALUE(TEXT((BS831*'TOX and EXPO INPUTS'!$F$23),"0.00E+00"))</f>
        <v>#DIV/0!</v>
      </c>
      <c r="CF831" s="57" t="e">
        <f>VALUE(TEXT((BT831*'TOX and EXPO INPUTS'!$F$23),"0.00E+00"))</f>
        <v>#DIV/0!</v>
      </c>
      <c r="CG831" s="57" t="e">
        <f>VALUE(TEXT((BU831*'TOX and EXPO INPUTS'!$F$23),"0.00E+00"))</f>
        <v>#DIV/0!</v>
      </c>
      <c r="CH831" s="57" t="e">
        <f>VALUE(TEXT((BV831*'TOX and EXPO INPUTS'!$F$23),"0.00E+00"))</f>
        <v>#DIV/0!</v>
      </c>
      <c r="CI831" s="57" t="e">
        <f>VALUE(TEXT((BW831*'TOX and EXPO INPUTS'!$F$23),"0.00E+00"))</f>
        <v>#DIV/0!</v>
      </c>
      <c r="CJ831" s="58" t="e">
        <f>VALUE(TEXT((BX831*'TOX and EXPO INPUTS'!$F$23),"0.00E+00"))</f>
        <v>#DIV/0!</v>
      </c>
      <c r="CK831" s="57" t="e">
        <f>VALUE(TEXT((BY831*'TOX and EXPO INPUTS'!$F$23),"0.00E+00"))</f>
        <v>#DIV/0!</v>
      </c>
      <c r="CL831" s="57" t="e">
        <f>VALUE(TEXT((BZ831*'TOX and EXPO INPUTS'!$F$23),"0.00E+00"))</f>
        <v>#DIV/0!</v>
      </c>
      <c r="CM831" s="57" t="e">
        <f>VALUE(TEXT((CA831*'TOX and EXPO INPUTS'!$F$23),"0.00E+00"))</f>
        <v>#DIV/0!</v>
      </c>
      <c r="CN831" s="57" t="e">
        <f>VALUE(TEXT((CB831*'TOX and EXPO INPUTS'!$F$23),"0.00E+00"))</f>
        <v>#DIV/0!</v>
      </c>
      <c r="CO831" s="57" t="e">
        <f>VALUE(TEXT((CC831*'TOX and EXPO INPUTS'!$F$23),"0.00E+00"))</f>
        <v>#DIV/0!</v>
      </c>
      <c r="CP831" s="38" t="s">
        <v>106</v>
      </c>
      <c r="CQ831" s="34" t="s">
        <v>107</v>
      </c>
      <c r="CR831" s="34" t="s">
        <v>108</v>
      </c>
      <c r="CS831" s="39" t="s">
        <v>109</v>
      </c>
    </row>
    <row r="832" spans="1:97" ht="48" customHeight="1" x14ac:dyDescent="0.25">
      <c r="A832" s="34" t="s">
        <v>98</v>
      </c>
      <c r="B832" s="34" t="s">
        <v>99</v>
      </c>
      <c r="C832" s="34" t="s">
        <v>113</v>
      </c>
      <c r="D832" s="34" t="s">
        <v>442</v>
      </c>
      <c r="E832" s="39" t="s">
        <v>102</v>
      </c>
      <c r="F832" s="40" t="s">
        <v>189</v>
      </c>
      <c r="G832" s="43"/>
      <c r="H832" s="36" t="s">
        <v>104</v>
      </c>
      <c r="I832" s="67"/>
      <c r="J832" s="36" t="s">
        <v>105</v>
      </c>
      <c r="K832" s="100">
        <f>VLOOKUP(F832,'Amount Seed Planted_variables'!$A$3:$I$74,2,0)</f>
        <v>25600</v>
      </c>
      <c r="L832" s="100">
        <f>VLOOKUP(F832,'Amount Seed Planted_variables'!$A$3:$I$74,3,0)</f>
        <v>34133.333333333336</v>
      </c>
      <c r="M832" s="36">
        <f t="shared" si="414"/>
        <v>0</v>
      </c>
      <c r="N832" s="35">
        <f t="shared" si="415"/>
        <v>0</v>
      </c>
      <c r="O832" s="101">
        <v>3000</v>
      </c>
      <c r="P832" s="93">
        <f>VLOOKUP(F832,'Amount Seed Planted_variables'!$A$3:$I$74,4,0)</f>
        <v>204800</v>
      </c>
      <c r="Q832" s="93">
        <f>VLOOKUP(F832,'Amount Seed Planted_variables'!$A$3:$I$74,7,0)</f>
        <v>80</v>
      </c>
      <c r="R832" s="93">
        <f>VLOOKUP(F832,'Amount Seed Planted_variables'!$A$3:$I$74,8,0)</f>
        <v>16384000</v>
      </c>
      <c r="S832" s="87" t="str">
        <f t="shared" si="411"/>
        <v>NA</v>
      </c>
      <c r="T832" s="35">
        <v>10</v>
      </c>
      <c r="U832" s="35">
        <v>30</v>
      </c>
      <c r="V832" s="41">
        <v>3994</v>
      </c>
      <c r="W832" s="35">
        <v>797</v>
      </c>
      <c r="X832" s="35">
        <v>530</v>
      </c>
      <c r="Y832" s="41">
        <v>66</v>
      </c>
      <c r="Z832" s="35">
        <f t="shared" si="457"/>
        <v>6.6000000000000005</v>
      </c>
      <c r="AA832" s="42">
        <f t="shared" si="417"/>
        <v>0</v>
      </c>
      <c r="AB832" s="37">
        <f t="shared" si="418"/>
        <v>0</v>
      </c>
      <c r="AC832" s="37">
        <f t="shared" si="419"/>
        <v>0</v>
      </c>
      <c r="AD832" s="42" t="e">
        <f>VALUE(TEXT(((AA832*'TOX and EXPO INPUTS'!$F$13)/'TOX and EXPO INPUTS'!$E$27),"0.00E+00"))</f>
        <v>#DIV/0!</v>
      </c>
      <c r="AE832" s="37" t="e">
        <f>VALUE(TEXT(((AB832*'TOX and EXPO INPUTS'!$F$13)/'TOX and EXPO INPUTS'!$E$27),"0.00E+00"))</f>
        <v>#DIV/0!</v>
      </c>
      <c r="AF832" s="37" t="e">
        <f>VALUE(TEXT(((AC832*'TOX and EXPO INPUTS'!$F$13)/'TOX and EXPO INPUTS'!$E$27),"0.00E+00"))</f>
        <v>#DIV/0!</v>
      </c>
      <c r="AG832" s="42" t="e">
        <f>IF($E832="ST",VALUE(TEXT(('TOX and EXPO INPUTS'!$F$7/AD832),"0.0E+00")),IF($E832="IT",VALUE(TEXT(('TOX and EXPO INPUTS'!$F$10/AD832),"0.0E+00"))))</f>
        <v>#DIV/0!</v>
      </c>
      <c r="AH832" s="37" t="e">
        <f>IF($E832="ST",VALUE(TEXT(('TOX and EXPO INPUTS'!$F$7/AE832),"0.0E+00")),IF($E832="IT",VALUE(TEXT(('TOX and EXPO INPUTS'!$F$10/AE832),"0.0E+00"))))</f>
        <v>#DIV/0!</v>
      </c>
      <c r="AI832" s="37" t="e">
        <f>IF($E832="ST",VALUE(TEXT(('TOX and EXPO INPUTS'!$F$7/AF832),"0.0E+00")),IF($E832="IT",VALUE(TEXT(('TOX and EXPO INPUTS'!$F$10/AF832),"0.0E+00"))))</f>
        <v>#DIV/0!</v>
      </c>
      <c r="AJ832" s="42">
        <f t="shared" si="412"/>
        <v>0</v>
      </c>
      <c r="AK832" s="37">
        <f t="shared" si="413"/>
        <v>0</v>
      </c>
      <c r="AL832" s="42" t="e">
        <f>VALUE(TEXT(((AJ832*'TOX and EXPO INPUTS'!$F$21)/'TOX and EXPO INPUTS'!$E$29),"0.00E+00"))</f>
        <v>#DIV/0!</v>
      </c>
      <c r="AM832" s="37" t="e">
        <f>VALUE(TEXT(((AK832*'TOX and EXPO INPUTS'!$F$21)/'TOX and EXPO INPUTS'!$E$29),"0.00E+00"))</f>
        <v>#DIV/0!</v>
      </c>
      <c r="AN832" s="42" t="e">
        <f>IF($E832="ST",VALUE(TEXT(('TOX and EXPO INPUTS'!$F$15/AL832),"0.0E+00")),IF($E832="IT",VALUE(TEXT(('TOX and EXPO INPUTS'!$F$18/AL832),"0.0E+00"))))</f>
        <v>#DIV/0!</v>
      </c>
      <c r="AO832" s="37" t="e">
        <f>IF($E832="ST",VALUE(TEXT(('TOX and EXPO INPUTS'!$F$15/AM832),"0.0E+00")),IF($E832="IT",VALUE(TEXT(('TOX and EXPO INPUTS'!$F$18/AM832),"0.0E+00"))))</f>
        <v>#DIV/0!</v>
      </c>
      <c r="AP832" s="42" t="e">
        <f t="shared" si="445"/>
        <v>#DIV/0!</v>
      </c>
      <c r="AQ832" s="37" t="e">
        <f t="shared" si="446"/>
        <v>#DIV/0!</v>
      </c>
      <c r="AR832" s="37" t="e">
        <f t="shared" si="447"/>
        <v>#DIV/0!</v>
      </c>
      <c r="AS832" s="37" t="e">
        <f t="shared" si="448"/>
        <v>#DIV/0!</v>
      </c>
      <c r="AT832" s="37" t="e">
        <f t="shared" si="449"/>
        <v>#DIV/0!</v>
      </c>
      <c r="AU832" s="37" t="e">
        <f t="shared" si="450"/>
        <v>#DIV/0!</v>
      </c>
      <c r="AV832" s="42" t="e">
        <f t="shared" si="451"/>
        <v>#DIV/0!</v>
      </c>
      <c r="AW832" s="37" t="e">
        <f t="shared" si="452"/>
        <v>#DIV/0!</v>
      </c>
      <c r="AX832" s="37" t="e">
        <f t="shared" si="453"/>
        <v>#DIV/0!</v>
      </c>
      <c r="AY832" s="37" t="e">
        <f t="shared" si="454"/>
        <v>#DIV/0!</v>
      </c>
      <c r="AZ832" s="37" t="e">
        <f t="shared" si="455"/>
        <v>#DIV/0!</v>
      </c>
      <c r="BA832" s="37" t="e">
        <f t="shared" si="456"/>
        <v>#DIV/0!</v>
      </c>
      <c r="BB832" s="42" t="e">
        <f>IF($E832="ST",VALUE(TEXT((1/(('TOX and EXPO INPUTS'!$F$9/AG832)+('TOX and EXPO INPUTS'!$F$17/AN832))),"0.0E+00")),IF($E832="IT",VALUE(TEXT((1/(('TOX and EXPO INPUTS'!$F$12/AG832)+('TOX and EXPO INPUTS'!$F$20/AN832))),"0.0E+00"))))</f>
        <v>#DIV/0!</v>
      </c>
      <c r="BC832" s="37" t="e">
        <f>IF($E832="ST",VALUE(TEXT((1/(('TOX and EXPO INPUTS'!$F$9/AH832)+('TOX and EXPO INPUTS'!$F$17/AN832))),"0.0E+00")),IF($E832="IT",VALUE(TEXT((1/(('TOX and EXPO INPUTS'!$F$12/AH832)+('TOX and EXPO INPUTS'!$F$20/AN832))),"0.0E+00"))))</f>
        <v>#DIV/0!</v>
      </c>
      <c r="BD832" s="37" t="e">
        <f>IF($E832="ST",VALUE(TEXT((1/(('TOX and EXPO INPUTS'!$F$9/AI832)+('TOX and EXPO INPUTS'!$F$17/AN832))),"0.0E+00")),IF($E832="IT",VALUE(TEXT((1/(('TOX and EXPO INPUTS'!$F$12/AI832)+('TOX and EXPO INPUTS'!$F$20/AN832))),"0.0E+00"))))</f>
        <v>#DIV/0!</v>
      </c>
      <c r="BE832" s="37" t="e">
        <f>IF($E832="ST",VALUE(TEXT((1/(('TOX and EXPO INPUTS'!$F$9/AG832)+('TOX and EXPO INPUTS'!$F$17/AO832))),"0.0E+00")),IF($E832="IT",VALUE(TEXT((1/(('TOX and EXPO INPUTS'!$F$12/AG832)+('TOX and EXPO INPUTS'!$F$20/AO832))),"0.0E+00"))))</f>
        <v>#DIV/0!</v>
      </c>
      <c r="BF832" s="37" t="e">
        <f>IF($E832="ST",VALUE(TEXT((1/(('TOX and EXPO INPUTS'!$F$9/AH832)+('TOX and EXPO INPUTS'!$F$17/AO832))),"0.0E+00")),IF($E832="IT",VALUE(TEXT((1/(('TOX and EXPO INPUTS'!$F$12/AH832)+('TOX and EXPO INPUTS'!$F$20/AO832))),"0.0E+00"))))</f>
        <v>#DIV/0!</v>
      </c>
      <c r="BG832" s="37" t="e">
        <f>IF($E832="ST",VALUE(TEXT((1/(('TOX and EXPO INPUTS'!$F$9/AI832)+('TOX and EXPO INPUTS'!$F$17/AO832))),"0.0E+00")),IF($E832="IT",VALUE(TEXT((1/(('TOX and EXPO INPUTS'!$F$12/AI832)+('TOX and EXPO INPUTS'!$F$20/AO832))),"0.0E+00"))))</f>
        <v>#DIV/0!</v>
      </c>
      <c r="BH832" s="42" t="e">
        <f>VALUE(TEXT((AD832*$T832/365*'TOX and EXPO INPUTS'!$E$33/'TOX and EXPO INPUTS'!$E$34),"0.00E+00"))</f>
        <v>#DIV/0!</v>
      </c>
      <c r="BI832" s="37" t="e">
        <f>VALUE(TEXT((AE832*$T832/365*'TOX and EXPO INPUTS'!$E$33/'TOX and EXPO INPUTS'!$E$34),"0.00E+00"))</f>
        <v>#DIV/0!</v>
      </c>
      <c r="BJ832" s="37" t="e">
        <f>VALUE(TEXT((AF832*$T832/365*'TOX and EXPO INPUTS'!$E$33/'TOX and EXPO INPUTS'!$E$34),"0.00E+00"))</f>
        <v>#DIV/0!</v>
      </c>
      <c r="BK832" s="42" t="e">
        <f>VALUE(TEXT((AD832*$U832/365*'TOX and EXPO INPUTS'!$E$33/'TOX and EXPO INPUTS'!$E$34),"0.00E+00"))</f>
        <v>#DIV/0!</v>
      </c>
      <c r="BL832" s="37" t="e">
        <f>VALUE(TEXT((AE832*$U832/365*'TOX and EXPO INPUTS'!$E$33/'TOX and EXPO INPUTS'!$E$34),"0.00E+00"))</f>
        <v>#DIV/0!</v>
      </c>
      <c r="BM832" s="37" t="e">
        <f>VALUE(TEXT((AF832*$U832/365*'TOX and EXPO INPUTS'!$E$33/'TOX and EXPO INPUTS'!$E$34),"0.00E+00"))</f>
        <v>#DIV/0!</v>
      </c>
      <c r="BN832" s="42" t="e">
        <f>VALUE(TEXT((AL832*$T832/365*'TOX and EXPO INPUTS'!$E$33/'TOX and EXPO INPUTS'!$E$34),"0.00E+00"))</f>
        <v>#DIV/0!</v>
      </c>
      <c r="BO832" s="37" t="e">
        <f>VALUE(TEXT((AM832*$T832/365*'TOX and EXPO INPUTS'!$E$33/'TOX and EXPO INPUTS'!$E$34),"0.00E+00"))</f>
        <v>#DIV/0!</v>
      </c>
      <c r="BP832" s="42" t="e">
        <f>VALUE(TEXT((AL832*$U832/365*'TOX and EXPO INPUTS'!$E$33/'TOX and EXPO INPUTS'!$E$34),"0.00E+00"))</f>
        <v>#DIV/0!</v>
      </c>
      <c r="BQ832" s="37" t="e">
        <f>VALUE(TEXT((AM832*$U832/365*'TOX and EXPO INPUTS'!$E$33/'TOX and EXPO INPUTS'!$E$34),"0.00E+00"))</f>
        <v>#DIV/0!</v>
      </c>
      <c r="BR832" s="42" t="e">
        <f>VALUE(TEXT((AP832*$T832/365*'TOX and EXPO INPUTS'!$E$33/'TOX and EXPO INPUTS'!$E$34),"0.00E+00"))</f>
        <v>#DIV/0!</v>
      </c>
      <c r="BS832" s="37" t="e">
        <f>VALUE(TEXT((AQ832*$T832/365*'TOX and EXPO INPUTS'!$E$33/'TOX and EXPO INPUTS'!$E$34),"0.00E+00"))</f>
        <v>#DIV/0!</v>
      </c>
      <c r="BT832" s="37" t="e">
        <f>VALUE(TEXT((AR832*$T832/365*'TOX and EXPO INPUTS'!$E$33/'TOX and EXPO INPUTS'!$E$34),"0.00E+00"))</f>
        <v>#DIV/0!</v>
      </c>
      <c r="BU832" s="37" t="e">
        <f>VALUE(TEXT((AS832*$T832/365*'TOX and EXPO INPUTS'!$E$33/'TOX and EXPO INPUTS'!$E$34),"0.00E+00"))</f>
        <v>#DIV/0!</v>
      </c>
      <c r="BV832" s="37" t="e">
        <f>VALUE(TEXT((AT832*$T832/365*'TOX and EXPO INPUTS'!$E$33/'TOX and EXPO INPUTS'!$E$34),"0.00E+00"))</f>
        <v>#DIV/0!</v>
      </c>
      <c r="BW832" s="37" t="e">
        <f>VALUE(TEXT((AU832*$T832/365*'TOX and EXPO INPUTS'!$E$33/'TOX and EXPO INPUTS'!$E$34),"0.00E+00"))</f>
        <v>#DIV/0!</v>
      </c>
      <c r="BX832" s="42" t="e">
        <f>VALUE(TEXT((AP832*$U832/365*'TOX and EXPO INPUTS'!$E$33/'TOX and EXPO INPUTS'!$E$34),"0.00E+00"))</f>
        <v>#DIV/0!</v>
      </c>
      <c r="BY832" s="37" t="e">
        <f>VALUE(TEXT((AQ832*$U832/365*'TOX and EXPO INPUTS'!$E$33/'TOX and EXPO INPUTS'!$E$34),"0.00E+00"))</f>
        <v>#DIV/0!</v>
      </c>
      <c r="BZ832" s="37" t="e">
        <f>VALUE(TEXT((AR832*$U832/365*'TOX and EXPO INPUTS'!$E$33/'TOX and EXPO INPUTS'!$E$34),"0.00E+00"))</f>
        <v>#DIV/0!</v>
      </c>
      <c r="CA832" s="37" t="e">
        <f>VALUE(TEXT((AS832*$U832/365*'TOX and EXPO INPUTS'!$E$33/'TOX and EXPO INPUTS'!$E$34),"0.00E+00"))</f>
        <v>#DIV/0!</v>
      </c>
      <c r="CB832" s="37" t="e">
        <f>VALUE(TEXT((AT832*$U832/365*'TOX and EXPO INPUTS'!$E$33/'TOX and EXPO INPUTS'!$E$34),"0.00E+00"))</f>
        <v>#DIV/0!</v>
      </c>
      <c r="CC832" s="37" t="e">
        <f>VALUE(TEXT((AU832*$U832/365*'TOX and EXPO INPUTS'!$E$33/'TOX and EXPO INPUTS'!$E$34),"0.00E+00"))</f>
        <v>#DIV/0!</v>
      </c>
      <c r="CD832" s="58" t="e">
        <f>VALUE(TEXT((BR832*'TOX and EXPO INPUTS'!$F$23),"0.00E+00"))</f>
        <v>#DIV/0!</v>
      </c>
      <c r="CE832" s="57" t="e">
        <f>VALUE(TEXT((BS832*'TOX and EXPO INPUTS'!$F$23),"0.00E+00"))</f>
        <v>#DIV/0!</v>
      </c>
      <c r="CF832" s="57" t="e">
        <f>VALUE(TEXT((BT832*'TOX and EXPO INPUTS'!$F$23),"0.00E+00"))</f>
        <v>#DIV/0!</v>
      </c>
      <c r="CG832" s="57" t="e">
        <f>VALUE(TEXT((BU832*'TOX and EXPO INPUTS'!$F$23),"0.00E+00"))</f>
        <v>#DIV/0!</v>
      </c>
      <c r="CH832" s="57" t="e">
        <f>VALUE(TEXT((BV832*'TOX and EXPO INPUTS'!$F$23),"0.00E+00"))</f>
        <v>#DIV/0!</v>
      </c>
      <c r="CI832" s="57" t="e">
        <f>VALUE(TEXT((BW832*'TOX and EXPO INPUTS'!$F$23),"0.00E+00"))</f>
        <v>#DIV/0!</v>
      </c>
      <c r="CJ832" s="58" t="e">
        <f>VALUE(TEXT((BX832*'TOX and EXPO INPUTS'!$F$23),"0.00E+00"))</f>
        <v>#DIV/0!</v>
      </c>
      <c r="CK832" s="57" t="e">
        <f>VALUE(TEXT((BY832*'TOX and EXPO INPUTS'!$F$23),"0.00E+00"))</f>
        <v>#DIV/0!</v>
      </c>
      <c r="CL832" s="57" t="e">
        <f>VALUE(TEXT((BZ832*'TOX and EXPO INPUTS'!$F$23),"0.00E+00"))</f>
        <v>#DIV/0!</v>
      </c>
      <c r="CM832" s="57" t="e">
        <f>VALUE(TEXT((CA832*'TOX and EXPO INPUTS'!$F$23),"0.00E+00"))</f>
        <v>#DIV/0!</v>
      </c>
      <c r="CN832" s="57" t="e">
        <f>VALUE(TEXT((CB832*'TOX and EXPO INPUTS'!$F$23),"0.00E+00"))</f>
        <v>#DIV/0!</v>
      </c>
      <c r="CO832" s="57" t="e">
        <f>VALUE(TEXT((CC832*'TOX and EXPO INPUTS'!$F$23),"0.00E+00"))</f>
        <v>#DIV/0!</v>
      </c>
      <c r="CP832" s="38" t="s">
        <v>106</v>
      </c>
      <c r="CQ832" s="34" t="s">
        <v>107</v>
      </c>
      <c r="CR832" s="34" t="s">
        <v>108</v>
      </c>
      <c r="CS832" s="39" t="s">
        <v>109</v>
      </c>
    </row>
    <row r="833" spans="1:97" ht="48" customHeight="1" x14ac:dyDescent="0.25">
      <c r="A833" s="34" t="s">
        <v>98</v>
      </c>
      <c r="B833" s="34" t="s">
        <v>99</v>
      </c>
      <c r="C833" s="34" t="s">
        <v>113</v>
      </c>
      <c r="D833" s="34" t="s">
        <v>101</v>
      </c>
      <c r="E833" s="39" t="s">
        <v>112</v>
      </c>
      <c r="F833" s="40" t="s">
        <v>189</v>
      </c>
      <c r="G833" s="43"/>
      <c r="H833" s="36" t="s">
        <v>104</v>
      </c>
      <c r="I833" s="67"/>
      <c r="J833" s="36" t="s">
        <v>105</v>
      </c>
      <c r="K833" s="100">
        <f>VLOOKUP(F833,'Amount Seed Planted_variables'!$A$3:$I$74,2,0)</f>
        <v>25600</v>
      </c>
      <c r="L833" s="100">
        <f>VLOOKUP(F833,'Amount Seed Planted_variables'!$A$3:$I$74,3,0)</f>
        <v>34133.333333333336</v>
      </c>
      <c r="M833" s="36">
        <f t="shared" si="414"/>
        <v>0</v>
      </c>
      <c r="N833" s="35">
        <f t="shared" si="415"/>
        <v>0</v>
      </c>
      <c r="O833" s="101">
        <v>3000</v>
      </c>
      <c r="P833" s="93">
        <f>VLOOKUP(F833,'Amount Seed Planted_variables'!$A$3:$I$74,4,0)</f>
        <v>204800</v>
      </c>
      <c r="Q833" s="93">
        <f>VLOOKUP(F833,'Amount Seed Planted_variables'!$A$3:$I$74,7,0)</f>
        <v>80</v>
      </c>
      <c r="R833" s="93">
        <f>VLOOKUP(F833,'Amount Seed Planted_variables'!$A$3:$I$74,8,0)</f>
        <v>16384000</v>
      </c>
      <c r="S833" s="87" t="str">
        <f t="shared" si="411"/>
        <v>NA</v>
      </c>
      <c r="T833" s="35">
        <v>10</v>
      </c>
      <c r="U833" s="35">
        <v>30</v>
      </c>
      <c r="V833" s="41">
        <v>349</v>
      </c>
      <c r="W833" s="35">
        <v>51.2</v>
      </c>
      <c r="X833" s="35">
        <v>42.2</v>
      </c>
      <c r="Y833" s="41">
        <v>1.2</v>
      </c>
      <c r="Z833" s="35">
        <f t="shared" si="457"/>
        <v>0.12</v>
      </c>
      <c r="AA833" s="42">
        <f t="shared" si="417"/>
        <v>0</v>
      </c>
      <c r="AB833" s="37">
        <f t="shared" si="418"/>
        <v>0</v>
      </c>
      <c r="AC833" s="37">
        <f t="shared" si="419"/>
        <v>0</v>
      </c>
      <c r="AD833" s="42" t="e">
        <f>VALUE(TEXT(((AA833*'TOX and EXPO INPUTS'!$F$13)/'TOX and EXPO INPUTS'!$E$27),"0.00E+00"))</f>
        <v>#DIV/0!</v>
      </c>
      <c r="AE833" s="37" t="e">
        <f>VALUE(TEXT(((AB833*'TOX and EXPO INPUTS'!$F$13)/'TOX and EXPO INPUTS'!$E$27),"0.00E+00"))</f>
        <v>#DIV/0!</v>
      </c>
      <c r="AF833" s="37" t="e">
        <f>VALUE(TEXT(((AC833*'TOX and EXPO INPUTS'!$F$13)/'TOX and EXPO INPUTS'!$E$27),"0.00E+00"))</f>
        <v>#DIV/0!</v>
      </c>
      <c r="AG833" s="42" t="e">
        <f>IF($E833="ST",VALUE(TEXT(('TOX and EXPO INPUTS'!$F$7/AD833),"0.0E+00")),IF($E833="IT",VALUE(TEXT(('TOX and EXPO INPUTS'!$F$10/AD833),"0.0E+00"))))</f>
        <v>#DIV/0!</v>
      </c>
      <c r="AH833" s="37" t="e">
        <f>IF($E833="ST",VALUE(TEXT(('TOX and EXPO INPUTS'!$F$7/AE833),"0.0E+00")),IF($E833="IT",VALUE(TEXT(('TOX and EXPO INPUTS'!$F$10/AE833),"0.0E+00"))))</f>
        <v>#DIV/0!</v>
      </c>
      <c r="AI833" s="37" t="e">
        <f>IF($E833="ST",VALUE(TEXT(('TOX and EXPO INPUTS'!$F$7/AF833),"0.0E+00")),IF($E833="IT",VALUE(TEXT(('TOX and EXPO INPUTS'!$F$10/AF833),"0.0E+00"))))</f>
        <v>#DIV/0!</v>
      </c>
      <c r="AJ833" s="42">
        <f t="shared" si="412"/>
        <v>0</v>
      </c>
      <c r="AK833" s="37">
        <f t="shared" si="413"/>
        <v>0</v>
      </c>
      <c r="AL833" s="42" t="e">
        <f>VALUE(TEXT(((AJ833*'TOX and EXPO INPUTS'!$F$21)/'TOX and EXPO INPUTS'!$E$29),"0.00E+00"))</f>
        <v>#DIV/0!</v>
      </c>
      <c r="AM833" s="37" t="e">
        <f>VALUE(TEXT(((AK833*'TOX and EXPO INPUTS'!$F$21)/'TOX and EXPO INPUTS'!$E$29),"0.00E+00"))</f>
        <v>#DIV/0!</v>
      </c>
      <c r="AN833" s="42" t="e">
        <f>IF($E833="ST",VALUE(TEXT(('TOX and EXPO INPUTS'!$F$15/AL833),"0.0E+00")),IF($E833="IT",VALUE(TEXT(('TOX and EXPO INPUTS'!$F$18/AL833),"0.0E+00"))))</f>
        <v>#DIV/0!</v>
      </c>
      <c r="AO833" s="37" t="e">
        <f>IF($E833="ST",VALUE(TEXT(('TOX and EXPO INPUTS'!$F$15/AM833),"0.0E+00")),IF($E833="IT",VALUE(TEXT(('TOX and EXPO INPUTS'!$F$18/AM833),"0.0E+00"))))</f>
        <v>#DIV/0!</v>
      </c>
      <c r="AP833" s="42" t="e">
        <f t="shared" si="445"/>
        <v>#DIV/0!</v>
      </c>
      <c r="AQ833" s="37" t="e">
        <f t="shared" si="446"/>
        <v>#DIV/0!</v>
      </c>
      <c r="AR833" s="37" t="e">
        <f t="shared" si="447"/>
        <v>#DIV/0!</v>
      </c>
      <c r="AS833" s="37" t="e">
        <f t="shared" si="448"/>
        <v>#DIV/0!</v>
      </c>
      <c r="AT833" s="37" t="e">
        <f t="shared" si="449"/>
        <v>#DIV/0!</v>
      </c>
      <c r="AU833" s="37" t="e">
        <f t="shared" si="450"/>
        <v>#DIV/0!</v>
      </c>
      <c r="AV833" s="42" t="e">
        <f t="shared" si="451"/>
        <v>#DIV/0!</v>
      </c>
      <c r="AW833" s="37" t="e">
        <f t="shared" si="452"/>
        <v>#DIV/0!</v>
      </c>
      <c r="AX833" s="37" t="e">
        <f t="shared" si="453"/>
        <v>#DIV/0!</v>
      </c>
      <c r="AY833" s="37" t="e">
        <f t="shared" si="454"/>
        <v>#DIV/0!</v>
      </c>
      <c r="AZ833" s="37" t="e">
        <f t="shared" si="455"/>
        <v>#DIV/0!</v>
      </c>
      <c r="BA833" s="37" t="e">
        <f t="shared" si="456"/>
        <v>#DIV/0!</v>
      </c>
      <c r="BB833" s="42" t="e">
        <f>IF($E833="ST",VALUE(TEXT((1/(('TOX and EXPO INPUTS'!$F$9/AG833)+('TOX and EXPO INPUTS'!$F$17/AN833))),"0.0E+00")),IF($E833="IT",VALUE(TEXT((1/(('TOX and EXPO INPUTS'!$F$12/AG833)+('TOX and EXPO INPUTS'!$F$20/AN833))),"0.0E+00"))))</f>
        <v>#DIV/0!</v>
      </c>
      <c r="BC833" s="37" t="e">
        <f>IF($E833="ST",VALUE(TEXT((1/(('TOX and EXPO INPUTS'!$F$9/AH833)+('TOX and EXPO INPUTS'!$F$17/AN833))),"0.0E+00")),IF($E833="IT",VALUE(TEXT((1/(('TOX and EXPO INPUTS'!$F$12/AH833)+('TOX and EXPO INPUTS'!$F$20/AN833))),"0.0E+00"))))</f>
        <v>#DIV/0!</v>
      </c>
      <c r="BD833" s="37" t="e">
        <f>IF($E833="ST",VALUE(TEXT((1/(('TOX and EXPO INPUTS'!$F$9/AI833)+('TOX and EXPO INPUTS'!$F$17/AN833))),"0.0E+00")),IF($E833="IT",VALUE(TEXT((1/(('TOX and EXPO INPUTS'!$F$12/AI833)+('TOX and EXPO INPUTS'!$F$20/AN833))),"0.0E+00"))))</f>
        <v>#DIV/0!</v>
      </c>
      <c r="BE833" s="37" t="e">
        <f>IF($E833="ST",VALUE(TEXT((1/(('TOX and EXPO INPUTS'!$F$9/AG833)+('TOX and EXPO INPUTS'!$F$17/AO833))),"0.0E+00")),IF($E833="IT",VALUE(TEXT((1/(('TOX and EXPO INPUTS'!$F$12/AG833)+('TOX and EXPO INPUTS'!$F$20/AO833))),"0.0E+00"))))</f>
        <v>#DIV/0!</v>
      </c>
      <c r="BF833" s="37" t="e">
        <f>IF($E833="ST",VALUE(TEXT((1/(('TOX and EXPO INPUTS'!$F$9/AH833)+('TOX and EXPO INPUTS'!$F$17/AO833))),"0.0E+00")),IF($E833="IT",VALUE(TEXT((1/(('TOX and EXPO INPUTS'!$F$12/AH833)+('TOX and EXPO INPUTS'!$F$20/AO833))),"0.0E+00"))))</f>
        <v>#DIV/0!</v>
      </c>
      <c r="BG833" s="37" t="e">
        <f>IF($E833="ST",VALUE(TEXT((1/(('TOX and EXPO INPUTS'!$F$9/AI833)+('TOX and EXPO INPUTS'!$F$17/AO833))),"0.0E+00")),IF($E833="IT",VALUE(TEXT((1/(('TOX and EXPO INPUTS'!$F$12/AI833)+('TOX and EXPO INPUTS'!$F$20/AO833))),"0.0E+00"))))</f>
        <v>#DIV/0!</v>
      </c>
      <c r="BH833" s="42" t="e">
        <f>VALUE(TEXT((AD833*$T833/365*'TOX and EXPO INPUTS'!$E$33/'TOX and EXPO INPUTS'!$E$34),"0.00E+00"))</f>
        <v>#DIV/0!</v>
      </c>
      <c r="BI833" s="37" t="e">
        <f>VALUE(TEXT((AE833*$T833/365*'TOX and EXPO INPUTS'!$E$33/'TOX and EXPO INPUTS'!$E$34),"0.00E+00"))</f>
        <v>#DIV/0!</v>
      </c>
      <c r="BJ833" s="37" t="e">
        <f>VALUE(TEXT((AF833*$T833/365*'TOX and EXPO INPUTS'!$E$33/'TOX and EXPO INPUTS'!$E$34),"0.00E+00"))</f>
        <v>#DIV/0!</v>
      </c>
      <c r="BK833" s="42" t="e">
        <f>VALUE(TEXT((AD833*$U833/365*'TOX and EXPO INPUTS'!$E$33/'TOX and EXPO INPUTS'!$E$34),"0.00E+00"))</f>
        <v>#DIV/0!</v>
      </c>
      <c r="BL833" s="37" t="e">
        <f>VALUE(TEXT((AE833*$U833/365*'TOX and EXPO INPUTS'!$E$33/'TOX and EXPO INPUTS'!$E$34),"0.00E+00"))</f>
        <v>#DIV/0!</v>
      </c>
      <c r="BM833" s="37" t="e">
        <f>VALUE(TEXT((AF833*$U833/365*'TOX and EXPO INPUTS'!$E$33/'TOX and EXPO INPUTS'!$E$34),"0.00E+00"))</f>
        <v>#DIV/0!</v>
      </c>
      <c r="BN833" s="42" t="e">
        <f>VALUE(TEXT((AL833*$T833/365*'TOX and EXPO INPUTS'!$E$33/'TOX and EXPO INPUTS'!$E$34),"0.00E+00"))</f>
        <v>#DIV/0!</v>
      </c>
      <c r="BO833" s="37" t="e">
        <f>VALUE(TEXT((AM833*$T833/365*'TOX and EXPO INPUTS'!$E$33/'TOX and EXPO INPUTS'!$E$34),"0.00E+00"))</f>
        <v>#DIV/0!</v>
      </c>
      <c r="BP833" s="42" t="e">
        <f>VALUE(TEXT((AL833*$U833/365*'TOX and EXPO INPUTS'!$E$33/'TOX and EXPO INPUTS'!$E$34),"0.00E+00"))</f>
        <v>#DIV/0!</v>
      </c>
      <c r="BQ833" s="37" t="e">
        <f>VALUE(TEXT((AM833*$U833/365*'TOX and EXPO INPUTS'!$E$33/'TOX and EXPO INPUTS'!$E$34),"0.00E+00"))</f>
        <v>#DIV/0!</v>
      </c>
      <c r="BR833" s="42" t="e">
        <f>VALUE(TEXT((AP833*$T833/365*'TOX and EXPO INPUTS'!$E$33/'TOX and EXPO INPUTS'!$E$34),"0.00E+00"))</f>
        <v>#DIV/0!</v>
      </c>
      <c r="BS833" s="37" t="e">
        <f>VALUE(TEXT((AQ833*$T833/365*'TOX and EXPO INPUTS'!$E$33/'TOX and EXPO INPUTS'!$E$34),"0.00E+00"))</f>
        <v>#DIV/0!</v>
      </c>
      <c r="BT833" s="37" t="e">
        <f>VALUE(TEXT((AR833*$T833/365*'TOX and EXPO INPUTS'!$E$33/'TOX and EXPO INPUTS'!$E$34),"0.00E+00"))</f>
        <v>#DIV/0!</v>
      </c>
      <c r="BU833" s="37" t="e">
        <f>VALUE(TEXT((AS833*$T833/365*'TOX and EXPO INPUTS'!$E$33/'TOX and EXPO INPUTS'!$E$34),"0.00E+00"))</f>
        <v>#DIV/0!</v>
      </c>
      <c r="BV833" s="37" t="e">
        <f>VALUE(TEXT((AT833*$T833/365*'TOX and EXPO INPUTS'!$E$33/'TOX and EXPO INPUTS'!$E$34),"0.00E+00"))</f>
        <v>#DIV/0!</v>
      </c>
      <c r="BW833" s="37" t="e">
        <f>VALUE(TEXT((AU833*$T833/365*'TOX and EXPO INPUTS'!$E$33/'TOX and EXPO INPUTS'!$E$34),"0.00E+00"))</f>
        <v>#DIV/0!</v>
      </c>
      <c r="BX833" s="42" t="e">
        <f>VALUE(TEXT((AP833*$U833/365*'TOX and EXPO INPUTS'!$E$33/'TOX and EXPO INPUTS'!$E$34),"0.00E+00"))</f>
        <v>#DIV/0!</v>
      </c>
      <c r="BY833" s="37" t="e">
        <f>VALUE(TEXT((AQ833*$U833/365*'TOX and EXPO INPUTS'!$E$33/'TOX and EXPO INPUTS'!$E$34),"0.00E+00"))</f>
        <v>#DIV/0!</v>
      </c>
      <c r="BZ833" s="37" t="e">
        <f>VALUE(TEXT((AR833*$U833/365*'TOX and EXPO INPUTS'!$E$33/'TOX and EXPO INPUTS'!$E$34),"0.00E+00"))</f>
        <v>#DIV/0!</v>
      </c>
      <c r="CA833" s="37" t="e">
        <f>VALUE(TEXT((AS833*$U833/365*'TOX and EXPO INPUTS'!$E$33/'TOX and EXPO INPUTS'!$E$34),"0.00E+00"))</f>
        <v>#DIV/0!</v>
      </c>
      <c r="CB833" s="37" t="e">
        <f>VALUE(TEXT((AT833*$U833/365*'TOX and EXPO INPUTS'!$E$33/'TOX and EXPO INPUTS'!$E$34),"0.00E+00"))</f>
        <v>#DIV/0!</v>
      </c>
      <c r="CC833" s="37" t="e">
        <f>VALUE(TEXT((AU833*$U833/365*'TOX and EXPO INPUTS'!$E$33/'TOX and EXPO INPUTS'!$E$34),"0.00E+00"))</f>
        <v>#DIV/0!</v>
      </c>
      <c r="CD833" s="58" t="e">
        <f>VALUE(TEXT((BR833*'TOX and EXPO INPUTS'!$F$23),"0.00E+00"))</f>
        <v>#DIV/0!</v>
      </c>
      <c r="CE833" s="57" t="e">
        <f>VALUE(TEXT((BS833*'TOX and EXPO INPUTS'!$F$23),"0.00E+00"))</f>
        <v>#DIV/0!</v>
      </c>
      <c r="CF833" s="57" t="e">
        <f>VALUE(TEXT((BT833*'TOX and EXPO INPUTS'!$F$23),"0.00E+00"))</f>
        <v>#DIV/0!</v>
      </c>
      <c r="CG833" s="57" t="e">
        <f>VALUE(TEXT((BU833*'TOX and EXPO INPUTS'!$F$23),"0.00E+00"))</f>
        <v>#DIV/0!</v>
      </c>
      <c r="CH833" s="57" t="e">
        <f>VALUE(TEXT((BV833*'TOX and EXPO INPUTS'!$F$23),"0.00E+00"))</f>
        <v>#DIV/0!</v>
      </c>
      <c r="CI833" s="57" t="e">
        <f>VALUE(TEXT((BW833*'TOX and EXPO INPUTS'!$F$23),"0.00E+00"))</f>
        <v>#DIV/0!</v>
      </c>
      <c r="CJ833" s="58" t="e">
        <f>VALUE(TEXT((BX833*'TOX and EXPO INPUTS'!$F$23),"0.00E+00"))</f>
        <v>#DIV/0!</v>
      </c>
      <c r="CK833" s="57" t="e">
        <f>VALUE(TEXT((BY833*'TOX and EXPO INPUTS'!$F$23),"0.00E+00"))</f>
        <v>#DIV/0!</v>
      </c>
      <c r="CL833" s="57" t="e">
        <f>VALUE(TEXT((BZ833*'TOX and EXPO INPUTS'!$F$23),"0.00E+00"))</f>
        <v>#DIV/0!</v>
      </c>
      <c r="CM833" s="57" t="e">
        <f>VALUE(TEXT((CA833*'TOX and EXPO INPUTS'!$F$23),"0.00E+00"))</f>
        <v>#DIV/0!</v>
      </c>
      <c r="CN833" s="57" t="e">
        <f>VALUE(TEXT((CB833*'TOX and EXPO INPUTS'!$F$23),"0.00E+00"))</f>
        <v>#DIV/0!</v>
      </c>
      <c r="CO833" s="57" t="e">
        <f>VALUE(TEXT((CC833*'TOX and EXPO INPUTS'!$F$23),"0.00E+00"))</f>
        <v>#DIV/0!</v>
      </c>
      <c r="CP833" s="38" t="s">
        <v>106</v>
      </c>
      <c r="CQ833" s="34" t="s">
        <v>107</v>
      </c>
      <c r="CR833" s="34" t="s">
        <v>108</v>
      </c>
      <c r="CS833" s="39" t="s">
        <v>109</v>
      </c>
    </row>
    <row r="834" spans="1:97" ht="48" customHeight="1" x14ac:dyDescent="0.25">
      <c r="A834" s="34" t="s">
        <v>98</v>
      </c>
      <c r="B834" s="34" t="s">
        <v>99</v>
      </c>
      <c r="C834" s="34" t="s">
        <v>113</v>
      </c>
      <c r="D834" s="34" t="s">
        <v>110</v>
      </c>
      <c r="E834" s="39" t="s">
        <v>112</v>
      </c>
      <c r="F834" s="40" t="s">
        <v>189</v>
      </c>
      <c r="G834" s="43"/>
      <c r="H834" s="36" t="s">
        <v>104</v>
      </c>
      <c r="I834" s="67"/>
      <c r="J834" s="36" t="s">
        <v>105</v>
      </c>
      <c r="K834" s="100">
        <f>VLOOKUP(F834,'Amount Seed Planted_variables'!$A$3:$I$74,2,0)</f>
        <v>25600</v>
      </c>
      <c r="L834" s="100">
        <f>VLOOKUP(F834,'Amount Seed Planted_variables'!$A$3:$I$74,3,0)</f>
        <v>34133.333333333336</v>
      </c>
      <c r="M834" s="36">
        <f t="shared" si="414"/>
        <v>0</v>
      </c>
      <c r="N834" s="35">
        <f t="shared" si="415"/>
        <v>0</v>
      </c>
      <c r="O834" s="101">
        <v>3000</v>
      </c>
      <c r="P834" s="93">
        <f>VLOOKUP(F834,'Amount Seed Planted_variables'!$A$3:$I$74,4,0)</f>
        <v>204800</v>
      </c>
      <c r="Q834" s="93">
        <f>VLOOKUP(F834,'Amount Seed Planted_variables'!$A$3:$I$74,7,0)</f>
        <v>80</v>
      </c>
      <c r="R834" s="93">
        <f>VLOOKUP(F834,'Amount Seed Planted_variables'!$A$3:$I$74,8,0)</f>
        <v>16384000</v>
      </c>
      <c r="S834" s="87" t="str">
        <f t="shared" si="411"/>
        <v>NA</v>
      </c>
      <c r="T834" s="35">
        <v>10</v>
      </c>
      <c r="U834" s="35">
        <v>30</v>
      </c>
      <c r="V834" s="41">
        <v>68</v>
      </c>
      <c r="W834" s="35">
        <v>16.899999999999999</v>
      </c>
      <c r="X834" s="35">
        <v>13.1</v>
      </c>
      <c r="Y834" s="41">
        <v>3.6</v>
      </c>
      <c r="Z834" s="35">
        <f t="shared" si="457"/>
        <v>0.36000000000000004</v>
      </c>
      <c r="AA834" s="42">
        <f t="shared" si="417"/>
        <v>0</v>
      </c>
      <c r="AB834" s="37">
        <f t="shared" si="418"/>
        <v>0</v>
      </c>
      <c r="AC834" s="37">
        <f t="shared" si="419"/>
        <v>0</v>
      </c>
      <c r="AD834" s="42" t="e">
        <f>VALUE(TEXT(((AA834*'TOX and EXPO INPUTS'!$F$13)/'TOX and EXPO INPUTS'!$E$27),"0.00E+00"))</f>
        <v>#DIV/0!</v>
      </c>
      <c r="AE834" s="37" t="e">
        <f>VALUE(TEXT(((AB834*'TOX and EXPO INPUTS'!$F$13)/'TOX and EXPO INPUTS'!$E$27),"0.00E+00"))</f>
        <v>#DIV/0!</v>
      </c>
      <c r="AF834" s="37" t="e">
        <f>VALUE(TEXT(((AC834*'TOX and EXPO INPUTS'!$F$13)/'TOX and EXPO INPUTS'!$E$27),"0.00E+00"))</f>
        <v>#DIV/0!</v>
      </c>
      <c r="AG834" s="42" t="e">
        <f>IF($E834="ST",VALUE(TEXT(('TOX and EXPO INPUTS'!$F$7/AD834),"0.0E+00")),IF($E834="IT",VALUE(TEXT(('TOX and EXPO INPUTS'!$F$10/AD834),"0.0E+00"))))</f>
        <v>#DIV/0!</v>
      </c>
      <c r="AH834" s="37" t="e">
        <f>IF($E834="ST",VALUE(TEXT(('TOX and EXPO INPUTS'!$F$7/AE834),"0.0E+00")),IF($E834="IT",VALUE(TEXT(('TOX and EXPO INPUTS'!$F$10/AE834),"0.0E+00"))))</f>
        <v>#DIV/0!</v>
      </c>
      <c r="AI834" s="37" t="e">
        <f>IF($E834="ST",VALUE(TEXT(('TOX and EXPO INPUTS'!$F$7/AF834),"0.0E+00")),IF($E834="IT",VALUE(TEXT(('TOX and EXPO INPUTS'!$F$10/AF834),"0.0E+00"))))</f>
        <v>#DIV/0!</v>
      </c>
      <c r="AJ834" s="42">
        <f t="shared" si="412"/>
        <v>0</v>
      </c>
      <c r="AK834" s="37">
        <f t="shared" si="413"/>
        <v>0</v>
      </c>
      <c r="AL834" s="42" t="e">
        <f>VALUE(TEXT(((AJ834*'TOX and EXPO INPUTS'!$F$21)/'TOX and EXPO INPUTS'!$E$29),"0.00E+00"))</f>
        <v>#DIV/0!</v>
      </c>
      <c r="AM834" s="37" t="e">
        <f>VALUE(TEXT(((AK834*'TOX and EXPO INPUTS'!$F$21)/'TOX and EXPO INPUTS'!$E$29),"0.00E+00"))</f>
        <v>#DIV/0!</v>
      </c>
      <c r="AN834" s="42" t="e">
        <f>IF($E834="ST",VALUE(TEXT(('TOX and EXPO INPUTS'!$F$15/AL834),"0.0E+00")),IF($E834="IT",VALUE(TEXT(('TOX and EXPO INPUTS'!$F$18/AL834),"0.0E+00"))))</f>
        <v>#DIV/0!</v>
      </c>
      <c r="AO834" s="37" t="e">
        <f>IF($E834="ST",VALUE(TEXT(('TOX and EXPO INPUTS'!$F$15/AM834),"0.0E+00")),IF($E834="IT",VALUE(TEXT(('TOX and EXPO INPUTS'!$F$18/AM834),"0.0E+00"))))</f>
        <v>#DIV/0!</v>
      </c>
      <c r="AP834" s="42" t="e">
        <f t="shared" si="445"/>
        <v>#DIV/0!</v>
      </c>
      <c r="AQ834" s="37" t="e">
        <f t="shared" si="446"/>
        <v>#DIV/0!</v>
      </c>
      <c r="AR834" s="37" t="e">
        <f t="shared" si="447"/>
        <v>#DIV/0!</v>
      </c>
      <c r="AS834" s="37" t="e">
        <f t="shared" si="448"/>
        <v>#DIV/0!</v>
      </c>
      <c r="AT834" s="37" t="e">
        <f t="shared" si="449"/>
        <v>#DIV/0!</v>
      </c>
      <c r="AU834" s="37" t="e">
        <f t="shared" si="450"/>
        <v>#DIV/0!</v>
      </c>
      <c r="AV834" s="42" t="e">
        <f t="shared" si="451"/>
        <v>#DIV/0!</v>
      </c>
      <c r="AW834" s="37" t="e">
        <f t="shared" si="452"/>
        <v>#DIV/0!</v>
      </c>
      <c r="AX834" s="37" t="e">
        <f t="shared" si="453"/>
        <v>#DIV/0!</v>
      </c>
      <c r="AY834" s="37" t="e">
        <f t="shared" si="454"/>
        <v>#DIV/0!</v>
      </c>
      <c r="AZ834" s="37" t="e">
        <f t="shared" si="455"/>
        <v>#DIV/0!</v>
      </c>
      <c r="BA834" s="37" t="e">
        <f t="shared" si="456"/>
        <v>#DIV/0!</v>
      </c>
      <c r="BB834" s="42" t="e">
        <f>IF($E834="ST",VALUE(TEXT((1/(('TOX and EXPO INPUTS'!$F$9/AG834)+('TOX and EXPO INPUTS'!$F$17/AN834))),"0.0E+00")),IF($E834="IT",VALUE(TEXT((1/(('TOX and EXPO INPUTS'!$F$12/AG834)+('TOX and EXPO INPUTS'!$F$20/AN834))),"0.0E+00"))))</f>
        <v>#DIV/0!</v>
      </c>
      <c r="BC834" s="37" t="e">
        <f>IF($E834="ST",VALUE(TEXT((1/(('TOX and EXPO INPUTS'!$F$9/AH834)+('TOX and EXPO INPUTS'!$F$17/AN834))),"0.0E+00")),IF($E834="IT",VALUE(TEXT((1/(('TOX and EXPO INPUTS'!$F$12/AH834)+('TOX and EXPO INPUTS'!$F$20/AN834))),"0.0E+00"))))</f>
        <v>#DIV/0!</v>
      </c>
      <c r="BD834" s="37" t="e">
        <f>IF($E834="ST",VALUE(TEXT((1/(('TOX and EXPO INPUTS'!$F$9/AI834)+('TOX and EXPO INPUTS'!$F$17/AN834))),"0.0E+00")),IF($E834="IT",VALUE(TEXT((1/(('TOX and EXPO INPUTS'!$F$12/AI834)+('TOX and EXPO INPUTS'!$F$20/AN834))),"0.0E+00"))))</f>
        <v>#DIV/0!</v>
      </c>
      <c r="BE834" s="37" t="e">
        <f>IF($E834="ST",VALUE(TEXT((1/(('TOX and EXPO INPUTS'!$F$9/AG834)+('TOX and EXPO INPUTS'!$F$17/AO834))),"0.0E+00")),IF($E834="IT",VALUE(TEXT((1/(('TOX and EXPO INPUTS'!$F$12/AG834)+('TOX and EXPO INPUTS'!$F$20/AO834))),"0.0E+00"))))</f>
        <v>#DIV/0!</v>
      </c>
      <c r="BF834" s="37" t="e">
        <f>IF($E834="ST",VALUE(TEXT((1/(('TOX and EXPO INPUTS'!$F$9/AH834)+('TOX and EXPO INPUTS'!$F$17/AO834))),"0.0E+00")),IF($E834="IT",VALUE(TEXT((1/(('TOX and EXPO INPUTS'!$F$12/AH834)+('TOX and EXPO INPUTS'!$F$20/AO834))),"0.0E+00"))))</f>
        <v>#DIV/0!</v>
      </c>
      <c r="BG834" s="37" t="e">
        <f>IF($E834="ST",VALUE(TEXT((1/(('TOX and EXPO INPUTS'!$F$9/AI834)+('TOX and EXPO INPUTS'!$F$17/AO834))),"0.0E+00")),IF($E834="IT",VALUE(TEXT((1/(('TOX and EXPO INPUTS'!$F$12/AI834)+('TOX and EXPO INPUTS'!$F$20/AO834))),"0.0E+00"))))</f>
        <v>#DIV/0!</v>
      </c>
      <c r="BH834" s="42" t="e">
        <f>VALUE(TEXT((AD834*$T834/365*'TOX and EXPO INPUTS'!$E$33/'TOX and EXPO INPUTS'!$E$34),"0.00E+00"))</f>
        <v>#DIV/0!</v>
      </c>
      <c r="BI834" s="37" t="e">
        <f>VALUE(TEXT((AE834*$T834/365*'TOX and EXPO INPUTS'!$E$33/'TOX and EXPO INPUTS'!$E$34),"0.00E+00"))</f>
        <v>#DIV/0!</v>
      </c>
      <c r="BJ834" s="37" t="e">
        <f>VALUE(TEXT((AF834*$T834/365*'TOX and EXPO INPUTS'!$E$33/'TOX and EXPO INPUTS'!$E$34),"0.00E+00"))</f>
        <v>#DIV/0!</v>
      </c>
      <c r="BK834" s="42" t="e">
        <f>VALUE(TEXT((AD834*$U834/365*'TOX and EXPO INPUTS'!$E$33/'TOX and EXPO INPUTS'!$E$34),"0.00E+00"))</f>
        <v>#DIV/0!</v>
      </c>
      <c r="BL834" s="37" t="e">
        <f>VALUE(TEXT((AE834*$U834/365*'TOX and EXPO INPUTS'!$E$33/'TOX and EXPO INPUTS'!$E$34),"0.00E+00"))</f>
        <v>#DIV/0!</v>
      </c>
      <c r="BM834" s="37" t="e">
        <f>VALUE(TEXT((AF834*$U834/365*'TOX and EXPO INPUTS'!$E$33/'TOX and EXPO INPUTS'!$E$34),"0.00E+00"))</f>
        <v>#DIV/0!</v>
      </c>
      <c r="BN834" s="42" t="e">
        <f>VALUE(TEXT((AL834*$T834/365*'TOX and EXPO INPUTS'!$E$33/'TOX and EXPO INPUTS'!$E$34),"0.00E+00"))</f>
        <v>#DIV/0!</v>
      </c>
      <c r="BO834" s="37" t="e">
        <f>VALUE(TEXT((AM834*$T834/365*'TOX and EXPO INPUTS'!$E$33/'TOX and EXPO INPUTS'!$E$34),"0.00E+00"))</f>
        <v>#DIV/0!</v>
      </c>
      <c r="BP834" s="42" t="e">
        <f>VALUE(TEXT((AL834*$U834/365*'TOX and EXPO INPUTS'!$E$33/'TOX and EXPO INPUTS'!$E$34),"0.00E+00"))</f>
        <v>#DIV/0!</v>
      </c>
      <c r="BQ834" s="37" t="e">
        <f>VALUE(TEXT((AM834*$U834/365*'TOX and EXPO INPUTS'!$E$33/'TOX and EXPO INPUTS'!$E$34),"0.00E+00"))</f>
        <v>#DIV/0!</v>
      </c>
      <c r="BR834" s="42" t="e">
        <f>VALUE(TEXT((AP834*$T834/365*'TOX and EXPO INPUTS'!$E$33/'TOX and EXPO INPUTS'!$E$34),"0.00E+00"))</f>
        <v>#DIV/0!</v>
      </c>
      <c r="BS834" s="37" t="e">
        <f>VALUE(TEXT((AQ834*$T834/365*'TOX and EXPO INPUTS'!$E$33/'TOX and EXPO INPUTS'!$E$34),"0.00E+00"))</f>
        <v>#DIV/0!</v>
      </c>
      <c r="BT834" s="37" t="e">
        <f>VALUE(TEXT((AR834*$T834/365*'TOX and EXPO INPUTS'!$E$33/'TOX and EXPO INPUTS'!$E$34),"0.00E+00"))</f>
        <v>#DIV/0!</v>
      </c>
      <c r="BU834" s="37" t="e">
        <f>VALUE(TEXT((AS834*$T834/365*'TOX and EXPO INPUTS'!$E$33/'TOX and EXPO INPUTS'!$E$34),"0.00E+00"))</f>
        <v>#DIV/0!</v>
      </c>
      <c r="BV834" s="37" t="e">
        <f>VALUE(TEXT((AT834*$T834/365*'TOX and EXPO INPUTS'!$E$33/'TOX and EXPO INPUTS'!$E$34),"0.00E+00"))</f>
        <v>#DIV/0!</v>
      </c>
      <c r="BW834" s="37" t="e">
        <f>VALUE(TEXT((AU834*$T834/365*'TOX and EXPO INPUTS'!$E$33/'TOX and EXPO INPUTS'!$E$34),"0.00E+00"))</f>
        <v>#DIV/0!</v>
      </c>
      <c r="BX834" s="42" t="e">
        <f>VALUE(TEXT((AP834*$U834/365*'TOX and EXPO INPUTS'!$E$33/'TOX and EXPO INPUTS'!$E$34),"0.00E+00"))</f>
        <v>#DIV/0!</v>
      </c>
      <c r="BY834" s="37" t="e">
        <f>VALUE(TEXT((AQ834*$U834/365*'TOX and EXPO INPUTS'!$E$33/'TOX and EXPO INPUTS'!$E$34),"0.00E+00"))</f>
        <v>#DIV/0!</v>
      </c>
      <c r="BZ834" s="37" t="e">
        <f>VALUE(TEXT((AR834*$U834/365*'TOX and EXPO INPUTS'!$E$33/'TOX and EXPO INPUTS'!$E$34),"0.00E+00"))</f>
        <v>#DIV/0!</v>
      </c>
      <c r="CA834" s="37" t="e">
        <f>VALUE(TEXT((AS834*$U834/365*'TOX and EXPO INPUTS'!$E$33/'TOX and EXPO INPUTS'!$E$34),"0.00E+00"))</f>
        <v>#DIV/0!</v>
      </c>
      <c r="CB834" s="37" t="e">
        <f>VALUE(TEXT((AT834*$U834/365*'TOX and EXPO INPUTS'!$E$33/'TOX and EXPO INPUTS'!$E$34),"0.00E+00"))</f>
        <v>#DIV/0!</v>
      </c>
      <c r="CC834" s="37" t="e">
        <f>VALUE(TEXT((AU834*$U834/365*'TOX and EXPO INPUTS'!$E$33/'TOX and EXPO INPUTS'!$E$34),"0.00E+00"))</f>
        <v>#DIV/0!</v>
      </c>
      <c r="CD834" s="58" t="e">
        <f>VALUE(TEXT((BR834*'TOX and EXPO INPUTS'!$F$23),"0.00E+00"))</f>
        <v>#DIV/0!</v>
      </c>
      <c r="CE834" s="57" t="e">
        <f>VALUE(TEXT((BS834*'TOX and EXPO INPUTS'!$F$23),"0.00E+00"))</f>
        <v>#DIV/0!</v>
      </c>
      <c r="CF834" s="57" t="e">
        <f>VALUE(TEXT((BT834*'TOX and EXPO INPUTS'!$F$23),"0.00E+00"))</f>
        <v>#DIV/0!</v>
      </c>
      <c r="CG834" s="57" t="e">
        <f>VALUE(TEXT((BU834*'TOX and EXPO INPUTS'!$F$23),"0.00E+00"))</f>
        <v>#DIV/0!</v>
      </c>
      <c r="CH834" s="57" t="e">
        <f>VALUE(TEXT((BV834*'TOX and EXPO INPUTS'!$F$23),"0.00E+00"))</f>
        <v>#DIV/0!</v>
      </c>
      <c r="CI834" s="57" t="e">
        <f>VALUE(TEXT((BW834*'TOX and EXPO INPUTS'!$F$23),"0.00E+00"))</f>
        <v>#DIV/0!</v>
      </c>
      <c r="CJ834" s="58" t="e">
        <f>VALUE(TEXT((BX834*'TOX and EXPO INPUTS'!$F$23),"0.00E+00"))</f>
        <v>#DIV/0!</v>
      </c>
      <c r="CK834" s="57" t="e">
        <f>VALUE(TEXT((BY834*'TOX and EXPO INPUTS'!$F$23),"0.00E+00"))</f>
        <v>#DIV/0!</v>
      </c>
      <c r="CL834" s="57" t="e">
        <f>VALUE(TEXT((BZ834*'TOX and EXPO INPUTS'!$F$23),"0.00E+00"))</f>
        <v>#DIV/0!</v>
      </c>
      <c r="CM834" s="57" t="e">
        <f>VALUE(TEXT((CA834*'TOX and EXPO INPUTS'!$F$23),"0.00E+00"))</f>
        <v>#DIV/0!</v>
      </c>
      <c r="CN834" s="57" t="e">
        <f>VALUE(TEXT((CB834*'TOX and EXPO INPUTS'!$F$23),"0.00E+00"))</f>
        <v>#DIV/0!</v>
      </c>
      <c r="CO834" s="57" t="e">
        <f>VALUE(TEXT((CC834*'TOX and EXPO INPUTS'!$F$23),"0.00E+00"))</f>
        <v>#DIV/0!</v>
      </c>
      <c r="CP834" s="38" t="s">
        <v>106</v>
      </c>
      <c r="CQ834" s="34" t="s">
        <v>107</v>
      </c>
      <c r="CR834" s="34" t="s">
        <v>108</v>
      </c>
      <c r="CS834" s="39" t="s">
        <v>109</v>
      </c>
    </row>
    <row r="835" spans="1:97" ht="48" customHeight="1" x14ac:dyDescent="0.25">
      <c r="A835" s="34" t="s">
        <v>98</v>
      </c>
      <c r="B835" s="34" t="s">
        <v>99</v>
      </c>
      <c r="C835" s="34" t="s">
        <v>113</v>
      </c>
      <c r="D835" s="34" t="s">
        <v>111</v>
      </c>
      <c r="E835" s="39" t="s">
        <v>112</v>
      </c>
      <c r="F835" s="40" t="s">
        <v>189</v>
      </c>
      <c r="G835" s="43"/>
      <c r="H835" s="36" t="s">
        <v>104</v>
      </c>
      <c r="I835" s="67"/>
      <c r="J835" s="36" t="s">
        <v>105</v>
      </c>
      <c r="K835" s="100">
        <f>VLOOKUP(F835,'Amount Seed Planted_variables'!$A$3:$I$74,2,0)</f>
        <v>25600</v>
      </c>
      <c r="L835" s="100">
        <f>VLOOKUP(F835,'Amount Seed Planted_variables'!$A$3:$I$74,3,0)</f>
        <v>34133.333333333336</v>
      </c>
      <c r="M835" s="36">
        <f t="shared" si="414"/>
        <v>0</v>
      </c>
      <c r="N835" s="35">
        <f t="shared" si="415"/>
        <v>0</v>
      </c>
      <c r="O835" s="101">
        <v>3000</v>
      </c>
      <c r="P835" s="93">
        <f>VLOOKUP(F835,'Amount Seed Planted_variables'!$A$3:$I$74,4,0)</f>
        <v>204800</v>
      </c>
      <c r="Q835" s="93">
        <f>VLOOKUP(F835,'Amount Seed Planted_variables'!$A$3:$I$74,7,0)</f>
        <v>80</v>
      </c>
      <c r="R835" s="93">
        <f>VLOOKUP(F835,'Amount Seed Planted_variables'!$A$3:$I$74,8,0)</f>
        <v>16384000</v>
      </c>
      <c r="S835" s="87">
        <f t="shared" si="411"/>
        <v>2.5</v>
      </c>
      <c r="T835" s="35">
        <v>10</v>
      </c>
      <c r="U835" s="35">
        <v>30</v>
      </c>
      <c r="V835" s="41">
        <v>138210600</v>
      </c>
      <c r="W835" s="35">
        <v>23262800</v>
      </c>
      <c r="X835" s="35">
        <v>21238200</v>
      </c>
      <c r="Y835" s="41">
        <v>106100</v>
      </c>
      <c r="Z835" s="35">
        <f t="shared" si="457"/>
        <v>10610</v>
      </c>
      <c r="AA835" s="42">
        <f t="shared" si="417"/>
        <v>0</v>
      </c>
      <c r="AB835" s="37">
        <f t="shared" si="418"/>
        <v>0</v>
      </c>
      <c r="AC835" s="37">
        <f t="shared" si="419"/>
        <v>0</v>
      </c>
      <c r="AD835" s="42" t="e">
        <f>VALUE(TEXT(((AA835*'TOX and EXPO INPUTS'!$F$13)/'TOX and EXPO INPUTS'!$E$27),"0.00E+00"))</f>
        <v>#DIV/0!</v>
      </c>
      <c r="AE835" s="37" t="e">
        <f>VALUE(TEXT(((AB835*'TOX and EXPO INPUTS'!$F$13)/'TOX and EXPO INPUTS'!$E$27),"0.00E+00"))</f>
        <v>#DIV/0!</v>
      </c>
      <c r="AF835" s="37" t="e">
        <f>VALUE(TEXT(((AC835*'TOX and EXPO INPUTS'!$F$13)/'TOX and EXPO INPUTS'!$E$27),"0.00E+00"))</f>
        <v>#DIV/0!</v>
      </c>
      <c r="AG835" s="42" t="e">
        <f>IF($E835="ST",VALUE(TEXT(('TOX and EXPO INPUTS'!$F$7/AD835),"0.0E+00")),IF($E835="IT",VALUE(TEXT(('TOX and EXPO INPUTS'!$F$10/AD835),"0.0E+00"))))</f>
        <v>#DIV/0!</v>
      </c>
      <c r="AH835" s="37" t="e">
        <f>IF($E835="ST",VALUE(TEXT(('TOX and EXPO INPUTS'!$F$7/AE835),"0.0E+00")),IF($E835="IT",VALUE(TEXT(('TOX and EXPO INPUTS'!$F$10/AE835),"0.0E+00"))))</f>
        <v>#DIV/0!</v>
      </c>
      <c r="AI835" s="37" t="e">
        <f>IF($E835="ST",VALUE(TEXT(('TOX and EXPO INPUTS'!$F$7/AF835),"0.0E+00")),IF($E835="IT",VALUE(TEXT(('TOX and EXPO INPUTS'!$F$10/AF835),"0.0E+00"))))</f>
        <v>#DIV/0!</v>
      </c>
      <c r="AJ835" s="42">
        <f t="shared" si="412"/>
        <v>0</v>
      </c>
      <c r="AK835" s="37">
        <f t="shared" si="413"/>
        <v>0</v>
      </c>
      <c r="AL835" s="42" t="e">
        <f>VALUE(TEXT(((AJ835*'TOX and EXPO INPUTS'!$F$21)/'TOX and EXPO INPUTS'!$E$29),"0.00E+00"))</f>
        <v>#DIV/0!</v>
      </c>
      <c r="AM835" s="37" t="e">
        <f>VALUE(TEXT(((AK835*'TOX and EXPO INPUTS'!$F$21)/'TOX and EXPO INPUTS'!$E$29),"0.00E+00"))</f>
        <v>#DIV/0!</v>
      </c>
      <c r="AN835" s="42" t="e">
        <f>IF($E835="ST",VALUE(TEXT(('TOX and EXPO INPUTS'!$F$15/AL835),"0.0E+00")),IF($E835="IT",VALUE(TEXT(('TOX and EXPO INPUTS'!$F$18/AL835),"0.0E+00"))))</f>
        <v>#DIV/0!</v>
      </c>
      <c r="AO835" s="37" t="e">
        <f>IF($E835="ST",VALUE(TEXT(('TOX and EXPO INPUTS'!$F$15/AM835),"0.0E+00")),IF($E835="IT",VALUE(TEXT(('TOX and EXPO INPUTS'!$F$18/AM835),"0.0E+00"))))</f>
        <v>#DIV/0!</v>
      </c>
      <c r="AP835" s="42" t="e">
        <f t="shared" si="445"/>
        <v>#DIV/0!</v>
      </c>
      <c r="AQ835" s="37" t="e">
        <f t="shared" si="446"/>
        <v>#DIV/0!</v>
      </c>
      <c r="AR835" s="37" t="e">
        <f t="shared" si="447"/>
        <v>#DIV/0!</v>
      </c>
      <c r="AS835" s="37" t="e">
        <f t="shared" si="448"/>
        <v>#DIV/0!</v>
      </c>
      <c r="AT835" s="37" t="e">
        <f t="shared" si="449"/>
        <v>#DIV/0!</v>
      </c>
      <c r="AU835" s="37" t="e">
        <f t="shared" si="450"/>
        <v>#DIV/0!</v>
      </c>
      <c r="AV835" s="42" t="e">
        <f t="shared" si="451"/>
        <v>#DIV/0!</v>
      </c>
      <c r="AW835" s="37" t="e">
        <f t="shared" si="452"/>
        <v>#DIV/0!</v>
      </c>
      <c r="AX835" s="37" t="e">
        <f t="shared" si="453"/>
        <v>#DIV/0!</v>
      </c>
      <c r="AY835" s="37" t="e">
        <f t="shared" si="454"/>
        <v>#DIV/0!</v>
      </c>
      <c r="AZ835" s="37" t="e">
        <f t="shared" si="455"/>
        <v>#DIV/0!</v>
      </c>
      <c r="BA835" s="37" t="e">
        <f t="shared" si="456"/>
        <v>#DIV/0!</v>
      </c>
      <c r="BB835" s="42" t="e">
        <f>IF($E835="ST",VALUE(TEXT((1/(('TOX and EXPO INPUTS'!$F$9/AG835)+('TOX and EXPO INPUTS'!$F$17/AN835))),"0.0E+00")),IF($E835="IT",VALUE(TEXT((1/(('TOX and EXPO INPUTS'!$F$12/AG835)+('TOX and EXPO INPUTS'!$F$20/AN835))),"0.0E+00"))))</f>
        <v>#DIV/0!</v>
      </c>
      <c r="BC835" s="37" t="e">
        <f>IF($E835="ST",VALUE(TEXT((1/(('TOX and EXPO INPUTS'!$F$9/AH835)+('TOX and EXPO INPUTS'!$F$17/AN835))),"0.0E+00")),IF($E835="IT",VALUE(TEXT((1/(('TOX and EXPO INPUTS'!$F$12/AH835)+('TOX and EXPO INPUTS'!$F$20/AN835))),"0.0E+00"))))</f>
        <v>#DIV/0!</v>
      </c>
      <c r="BD835" s="37" t="e">
        <f>IF($E835="ST",VALUE(TEXT((1/(('TOX and EXPO INPUTS'!$F$9/AI835)+('TOX and EXPO INPUTS'!$F$17/AN835))),"0.0E+00")),IF($E835="IT",VALUE(TEXT((1/(('TOX and EXPO INPUTS'!$F$12/AI835)+('TOX and EXPO INPUTS'!$F$20/AN835))),"0.0E+00"))))</f>
        <v>#DIV/0!</v>
      </c>
      <c r="BE835" s="37" t="e">
        <f>IF($E835="ST",VALUE(TEXT((1/(('TOX and EXPO INPUTS'!$F$9/AG835)+('TOX and EXPO INPUTS'!$F$17/AO835))),"0.0E+00")),IF($E835="IT",VALUE(TEXT((1/(('TOX and EXPO INPUTS'!$F$12/AG835)+('TOX and EXPO INPUTS'!$F$20/AO835))),"0.0E+00"))))</f>
        <v>#DIV/0!</v>
      </c>
      <c r="BF835" s="37" t="e">
        <f>IF($E835="ST",VALUE(TEXT((1/(('TOX and EXPO INPUTS'!$F$9/AH835)+('TOX and EXPO INPUTS'!$F$17/AO835))),"0.0E+00")),IF($E835="IT",VALUE(TEXT((1/(('TOX and EXPO INPUTS'!$F$12/AH835)+('TOX and EXPO INPUTS'!$F$20/AO835))),"0.0E+00"))))</f>
        <v>#DIV/0!</v>
      </c>
      <c r="BG835" s="37" t="e">
        <f>IF($E835="ST",VALUE(TEXT((1/(('TOX and EXPO INPUTS'!$F$9/AI835)+('TOX and EXPO INPUTS'!$F$17/AO835))),"0.0E+00")),IF($E835="IT",VALUE(TEXT((1/(('TOX and EXPO INPUTS'!$F$12/AI835)+('TOX and EXPO INPUTS'!$F$20/AO835))),"0.0E+00"))))</f>
        <v>#DIV/0!</v>
      </c>
      <c r="BH835" s="42" t="e">
        <f>VALUE(TEXT((AD835*$T835/365*'TOX and EXPO INPUTS'!$E$33/'TOX and EXPO INPUTS'!$E$34),"0.00E+00"))</f>
        <v>#DIV/0!</v>
      </c>
      <c r="BI835" s="37" t="e">
        <f>VALUE(TEXT((AE835*$T835/365*'TOX and EXPO INPUTS'!$E$33/'TOX and EXPO INPUTS'!$E$34),"0.00E+00"))</f>
        <v>#DIV/0!</v>
      </c>
      <c r="BJ835" s="37" t="e">
        <f>VALUE(TEXT((AF835*$T835/365*'TOX and EXPO INPUTS'!$E$33/'TOX and EXPO INPUTS'!$E$34),"0.00E+00"))</f>
        <v>#DIV/0!</v>
      </c>
      <c r="BK835" s="42" t="e">
        <f>VALUE(TEXT((AD835*$U835/365*'TOX and EXPO INPUTS'!$E$33/'TOX and EXPO INPUTS'!$E$34),"0.00E+00"))</f>
        <v>#DIV/0!</v>
      </c>
      <c r="BL835" s="37" t="e">
        <f>VALUE(TEXT((AE835*$U835/365*'TOX and EXPO INPUTS'!$E$33/'TOX and EXPO INPUTS'!$E$34),"0.00E+00"))</f>
        <v>#DIV/0!</v>
      </c>
      <c r="BM835" s="37" t="e">
        <f>VALUE(TEXT((AF835*$U835/365*'TOX and EXPO INPUTS'!$E$33/'TOX and EXPO INPUTS'!$E$34),"0.00E+00"))</f>
        <v>#DIV/0!</v>
      </c>
      <c r="BN835" s="42" t="e">
        <f>VALUE(TEXT((AL835*$T835/365*'TOX and EXPO INPUTS'!$E$33/'TOX and EXPO INPUTS'!$E$34),"0.00E+00"))</f>
        <v>#DIV/0!</v>
      </c>
      <c r="BO835" s="37" t="e">
        <f>VALUE(TEXT((AM835*$T835/365*'TOX and EXPO INPUTS'!$E$33/'TOX and EXPO INPUTS'!$E$34),"0.00E+00"))</f>
        <v>#DIV/0!</v>
      </c>
      <c r="BP835" s="42" t="e">
        <f>VALUE(TEXT((AL835*$U835/365*'TOX and EXPO INPUTS'!$E$33/'TOX and EXPO INPUTS'!$E$34),"0.00E+00"))</f>
        <v>#DIV/0!</v>
      </c>
      <c r="BQ835" s="37" t="e">
        <f>VALUE(TEXT((AM835*$U835/365*'TOX and EXPO INPUTS'!$E$33/'TOX and EXPO INPUTS'!$E$34),"0.00E+00"))</f>
        <v>#DIV/0!</v>
      </c>
      <c r="BR835" s="42" t="e">
        <f>VALUE(TEXT((AP835*$T835/365*'TOX and EXPO INPUTS'!$E$33/'TOX and EXPO INPUTS'!$E$34),"0.00E+00"))</f>
        <v>#DIV/0!</v>
      </c>
      <c r="BS835" s="37" t="e">
        <f>VALUE(TEXT((AQ835*$T835/365*'TOX and EXPO INPUTS'!$E$33/'TOX and EXPO INPUTS'!$E$34),"0.00E+00"))</f>
        <v>#DIV/0!</v>
      </c>
      <c r="BT835" s="37" t="e">
        <f>VALUE(TEXT((AR835*$T835/365*'TOX and EXPO INPUTS'!$E$33/'TOX and EXPO INPUTS'!$E$34),"0.00E+00"))</f>
        <v>#DIV/0!</v>
      </c>
      <c r="BU835" s="37" t="e">
        <f>VALUE(TEXT((AS835*$T835/365*'TOX and EXPO INPUTS'!$E$33/'TOX and EXPO INPUTS'!$E$34),"0.00E+00"))</f>
        <v>#DIV/0!</v>
      </c>
      <c r="BV835" s="37" t="e">
        <f>VALUE(TEXT((AT835*$T835/365*'TOX and EXPO INPUTS'!$E$33/'TOX and EXPO INPUTS'!$E$34),"0.00E+00"))</f>
        <v>#DIV/0!</v>
      </c>
      <c r="BW835" s="37" t="e">
        <f>VALUE(TEXT((AU835*$T835/365*'TOX and EXPO INPUTS'!$E$33/'TOX and EXPO INPUTS'!$E$34),"0.00E+00"))</f>
        <v>#DIV/0!</v>
      </c>
      <c r="BX835" s="42" t="e">
        <f>VALUE(TEXT((AP835*$U835/365*'TOX and EXPO INPUTS'!$E$33/'TOX and EXPO INPUTS'!$E$34),"0.00E+00"))</f>
        <v>#DIV/0!</v>
      </c>
      <c r="BY835" s="37" t="e">
        <f>VALUE(TEXT((AQ835*$U835/365*'TOX and EXPO INPUTS'!$E$33/'TOX and EXPO INPUTS'!$E$34),"0.00E+00"))</f>
        <v>#DIV/0!</v>
      </c>
      <c r="BZ835" s="37" t="e">
        <f>VALUE(TEXT((AR835*$U835/365*'TOX and EXPO INPUTS'!$E$33/'TOX and EXPO INPUTS'!$E$34),"0.00E+00"))</f>
        <v>#DIV/0!</v>
      </c>
      <c r="CA835" s="37" t="e">
        <f>VALUE(TEXT((AS835*$U835/365*'TOX and EXPO INPUTS'!$E$33/'TOX and EXPO INPUTS'!$E$34),"0.00E+00"))</f>
        <v>#DIV/0!</v>
      </c>
      <c r="CB835" s="37" t="e">
        <f>VALUE(TEXT((AT835*$U835/365*'TOX and EXPO INPUTS'!$E$33/'TOX and EXPO INPUTS'!$E$34),"0.00E+00"))</f>
        <v>#DIV/0!</v>
      </c>
      <c r="CC835" s="37" t="e">
        <f>VALUE(TEXT((AU835*$U835/365*'TOX and EXPO INPUTS'!$E$33/'TOX and EXPO INPUTS'!$E$34),"0.00E+00"))</f>
        <v>#DIV/0!</v>
      </c>
      <c r="CD835" s="58" t="e">
        <f>VALUE(TEXT((BR835*'TOX and EXPO INPUTS'!$F$23),"0.00E+00"))</f>
        <v>#DIV/0!</v>
      </c>
      <c r="CE835" s="57" t="e">
        <f>VALUE(TEXT((BS835*'TOX and EXPO INPUTS'!$F$23),"0.00E+00"))</f>
        <v>#DIV/0!</v>
      </c>
      <c r="CF835" s="57" t="e">
        <f>VALUE(TEXT((BT835*'TOX and EXPO INPUTS'!$F$23),"0.00E+00"))</f>
        <v>#DIV/0!</v>
      </c>
      <c r="CG835" s="57" t="e">
        <f>VALUE(TEXT((BU835*'TOX and EXPO INPUTS'!$F$23),"0.00E+00"))</f>
        <v>#DIV/0!</v>
      </c>
      <c r="CH835" s="57" t="e">
        <f>VALUE(TEXT((BV835*'TOX and EXPO INPUTS'!$F$23),"0.00E+00"))</f>
        <v>#DIV/0!</v>
      </c>
      <c r="CI835" s="57" t="e">
        <f>VALUE(TEXT((BW835*'TOX and EXPO INPUTS'!$F$23),"0.00E+00"))</f>
        <v>#DIV/0!</v>
      </c>
      <c r="CJ835" s="58" t="e">
        <f>VALUE(TEXT((BX835*'TOX and EXPO INPUTS'!$F$23),"0.00E+00"))</f>
        <v>#DIV/0!</v>
      </c>
      <c r="CK835" s="57" t="e">
        <f>VALUE(TEXT((BY835*'TOX and EXPO INPUTS'!$F$23),"0.00E+00"))</f>
        <v>#DIV/0!</v>
      </c>
      <c r="CL835" s="57" t="e">
        <f>VALUE(TEXT((BZ835*'TOX and EXPO INPUTS'!$F$23),"0.00E+00"))</f>
        <v>#DIV/0!</v>
      </c>
      <c r="CM835" s="57" t="e">
        <f>VALUE(TEXT((CA835*'TOX and EXPO INPUTS'!$F$23),"0.00E+00"))</f>
        <v>#DIV/0!</v>
      </c>
      <c r="CN835" s="57" t="e">
        <f>VALUE(TEXT((CB835*'TOX and EXPO INPUTS'!$F$23),"0.00E+00"))</f>
        <v>#DIV/0!</v>
      </c>
      <c r="CO835" s="57" t="e">
        <f>VALUE(TEXT((CC835*'TOX and EXPO INPUTS'!$F$23),"0.00E+00"))</f>
        <v>#DIV/0!</v>
      </c>
      <c r="CP835" s="38" t="s">
        <v>106</v>
      </c>
      <c r="CQ835" s="34" t="s">
        <v>107</v>
      </c>
      <c r="CR835" s="34" t="s">
        <v>108</v>
      </c>
      <c r="CS835" s="39" t="s">
        <v>109</v>
      </c>
    </row>
    <row r="836" spans="1:97" ht="48" customHeight="1" x14ac:dyDescent="0.25">
      <c r="A836" s="34" t="s">
        <v>98</v>
      </c>
      <c r="B836" s="34" t="s">
        <v>99</v>
      </c>
      <c r="C836" s="34" t="s">
        <v>113</v>
      </c>
      <c r="D836" s="34" t="s">
        <v>442</v>
      </c>
      <c r="E836" s="39" t="s">
        <v>112</v>
      </c>
      <c r="F836" s="40" t="s">
        <v>189</v>
      </c>
      <c r="G836" s="43"/>
      <c r="H836" s="36" t="s">
        <v>104</v>
      </c>
      <c r="I836" s="67"/>
      <c r="J836" s="36" t="s">
        <v>105</v>
      </c>
      <c r="K836" s="100">
        <f>VLOOKUP(F836,'Amount Seed Planted_variables'!$A$3:$I$74,2,0)</f>
        <v>25600</v>
      </c>
      <c r="L836" s="100">
        <f>VLOOKUP(F836,'Amount Seed Planted_variables'!$A$3:$I$74,3,0)</f>
        <v>34133.333333333336</v>
      </c>
      <c r="M836" s="36">
        <f t="shared" si="414"/>
        <v>0</v>
      </c>
      <c r="N836" s="35">
        <f t="shared" si="415"/>
        <v>0</v>
      </c>
      <c r="O836" s="101">
        <v>3000</v>
      </c>
      <c r="P836" s="93">
        <f>VLOOKUP(F836,'Amount Seed Planted_variables'!$A$3:$I$74,4,0)</f>
        <v>204800</v>
      </c>
      <c r="Q836" s="93">
        <f>VLOOKUP(F836,'Amount Seed Planted_variables'!$A$3:$I$74,7,0)</f>
        <v>80</v>
      </c>
      <c r="R836" s="93">
        <f>VLOOKUP(F836,'Amount Seed Planted_variables'!$A$3:$I$74,8,0)</f>
        <v>16384000</v>
      </c>
      <c r="S836" s="87" t="str">
        <f t="shared" si="411"/>
        <v>NA</v>
      </c>
      <c r="T836" s="35">
        <v>10</v>
      </c>
      <c r="U836" s="35">
        <v>30</v>
      </c>
      <c r="V836" s="41">
        <v>3994</v>
      </c>
      <c r="W836" s="35">
        <v>797</v>
      </c>
      <c r="X836" s="35">
        <v>530</v>
      </c>
      <c r="Y836" s="41">
        <v>66</v>
      </c>
      <c r="Z836" s="35">
        <f t="shared" si="457"/>
        <v>6.6000000000000005</v>
      </c>
      <c r="AA836" s="42">
        <f t="shared" si="417"/>
        <v>0</v>
      </c>
      <c r="AB836" s="37">
        <f t="shared" si="418"/>
        <v>0</v>
      </c>
      <c r="AC836" s="37">
        <f t="shared" si="419"/>
        <v>0</v>
      </c>
      <c r="AD836" s="42" t="e">
        <f>VALUE(TEXT(((AA836*'TOX and EXPO INPUTS'!$F$13)/'TOX and EXPO INPUTS'!$E$27),"0.00E+00"))</f>
        <v>#DIV/0!</v>
      </c>
      <c r="AE836" s="37" t="e">
        <f>VALUE(TEXT(((AB836*'TOX and EXPO INPUTS'!$F$13)/'TOX and EXPO INPUTS'!$E$27),"0.00E+00"))</f>
        <v>#DIV/0!</v>
      </c>
      <c r="AF836" s="37" t="e">
        <f>VALUE(TEXT(((AC836*'TOX and EXPO INPUTS'!$F$13)/'TOX and EXPO INPUTS'!$E$27),"0.00E+00"))</f>
        <v>#DIV/0!</v>
      </c>
      <c r="AG836" s="42" t="e">
        <f>IF($E836="ST",VALUE(TEXT(('TOX and EXPO INPUTS'!$F$7/AD836),"0.0E+00")),IF($E836="IT",VALUE(TEXT(('TOX and EXPO INPUTS'!$F$10/AD836),"0.0E+00"))))</f>
        <v>#DIV/0!</v>
      </c>
      <c r="AH836" s="37" t="e">
        <f>IF($E836="ST",VALUE(TEXT(('TOX and EXPO INPUTS'!$F$7/AE836),"0.0E+00")),IF($E836="IT",VALUE(TEXT(('TOX and EXPO INPUTS'!$F$10/AE836),"0.0E+00"))))</f>
        <v>#DIV/0!</v>
      </c>
      <c r="AI836" s="37" t="e">
        <f>IF($E836="ST",VALUE(TEXT(('TOX and EXPO INPUTS'!$F$7/AF836),"0.0E+00")),IF($E836="IT",VALUE(TEXT(('TOX and EXPO INPUTS'!$F$10/AF836),"0.0E+00"))))</f>
        <v>#DIV/0!</v>
      </c>
      <c r="AJ836" s="42">
        <f t="shared" si="412"/>
        <v>0</v>
      </c>
      <c r="AK836" s="37">
        <f t="shared" si="413"/>
        <v>0</v>
      </c>
      <c r="AL836" s="42" t="e">
        <f>VALUE(TEXT(((AJ836*'TOX and EXPO INPUTS'!$F$21)/'TOX and EXPO INPUTS'!$E$29),"0.00E+00"))</f>
        <v>#DIV/0!</v>
      </c>
      <c r="AM836" s="37" t="e">
        <f>VALUE(TEXT(((AK836*'TOX and EXPO INPUTS'!$F$21)/'TOX and EXPO INPUTS'!$E$29),"0.00E+00"))</f>
        <v>#DIV/0!</v>
      </c>
      <c r="AN836" s="42" t="e">
        <f>IF($E836="ST",VALUE(TEXT(('TOX and EXPO INPUTS'!$F$15/AL836),"0.0E+00")),IF($E836="IT",VALUE(TEXT(('TOX and EXPO INPUTS'!$F$18/AL836),"0.0E+00"))))</f>
        <v>#DIV/0!</v>
      </c>
      <c r="AO836" s="37" t="e">
        <f>IF($E836="ST",VALUE(TEXT(('TOX and EXPO INPUTS'!$F$15/AM836),"0.0E+00")),IF($E836="IT",VALUE(TEXT(('TOX and EXPO INPUTS'!$F$18/AM836),"0.0E+00"))))</f>
        <v>#DIV/0!</v>
      </c>
      <c r="AP836" s="42" t="e">
        <f t="shared" si="445"/>
        <v>#DIV/0!</v>
      </c>
      <c r="AQ836" s="37" t="e">
        <f t="shared" si="446"/>
        <v>#DIV/0!</v>
      </c>
      <c r="AR836" s="37" t="e">
        <f t="shared" si="447"/>
        <v>#DIV/0!</v>
      </c>
      <c r="AS836" s="37" t="e">
        <f t="shared" si="448"/>
        <v>#DIV/0!</v>
      </c>
      <c r="AT836" s="37" t="e">
        <f t="shared" si="449"/>
        <v>#DIV/0!</v>
      </c>
      <c r="AU836" s="37" t="e">
        <f t="shared" si="450"/>
        <v>#DIV/0!</v>
      </c>
      <c r="AV836" s="42" t="e">
        <f t="shared" si="451"/>
        <v>#DIV/0!</v>
      </c>
      <c r="AW836" s="37" t="e">
        <f t="shared" si="452"/>
        <v>#DIV/0!</v>
      </c>
      <c r="AX836" s="37" t="e">
        <f t="shared" si="453"/>
        <v>#DIV/0!</v>
      </c>
      <c r="AY836" s="37" t="e">
        <f t="shared" si="454"/>
        <v>#DIV/0!</v>
      </c>
      <c r="AZ836" s="37" t="e">
        <f t="shared" si="455"/>
        <v>#DIV/0!</v>
      </c>
      <c r="BA836" s="37" t="e">
        <f t="shared" si="456"/>
        <v>#DIV/0!</v>
      </c>
      <c r="BB836" s="42" t="e">
        <f>IF($E836="ST",VALUE(TEXT((1/(('TOX and EXPO INPUTS'!$F$9/AG836)+('TOX and EXPO INPUTS'!$F$17/AN836))),"0.0E+00")),IF($E836="IT",VALUE(TEXT((1/(('TOX and EXPO INPUTS'!$F$12/AG836)+('TOX and EXPO INPUTS'!$F$20/AN836))),"0.0E+00"))))</f>
        <v>#DIV/0!</v>
      </c>
      <c r="BC836" s="37" t="e">
        <f>IF($E836="ST",VALUE(TEXT((1/(('TOX and EXPO INPUTS'!$F$9/AH836)+('TOX and EXPO INPUTS'!$F$17/AN836))),"0.0E+00")),IF($E836="IT",VALUE(TEXT((1/(('TOX and EXPO INPUTS'!$F$12/AH836)+('TOX and EXPO INPUTS'!$F$20/AN836))),"0.0E+00"))))</f>
        <v>#DIV/0!</v>
      </c>
      <c r="BD836" s="37" t="e">
        <f>IF($E836="ST",VALUE(TEXT((1/(('TOX and EXPO INPUTS'!$F$9/AI836)+('TOX and EXPO INPUTS'!$F$17/AN836))),"0.0E+00")),IF($E836="IT",VALUE(TEXT((1/(('TOX and EXPO INPUTS'!$F$12/AI836)+('TOX and EXPO INPUTS'!$F$20/AN836))),"0.0E+00"))))</f>
        <v>#DIV/0!</v>
      </c>
      <c r="BE836" s="37" t="e">
        <f>IF($E836="ST",VALUE(TEXT((1/(('TOX and EXPO INPUTS'!$F$9/AG836)+('TOX and EXPO INPUTS'!$F$17/AO836))),"0.0E+00")),IF($E836="IT",VALUE(TEXT((1/(('TOX and EXPO INPUTS'!$F$12/AG836)+('TOX and EXPO INPUTS'!$F$20/AO836))),"0.0E+00"))))</f>
        <v>#DIV/0!</v>
      </c>
      <c r="BF836" s="37" t="e">
        <f>IF($E836="ST",VALUE(TEXT((1/(('TOX and EXPO INPUTS'!$F$9/AH836)+('TOX and EXPO INPUTS'!$F$17/AO836))),"0.0E+00")),IF($E836="IT",VALUE(TEXT((1/(('TOX and EXPO INPUTS'!$F$12/AH836)+('TOX and EXPO INPUTS'!$F$20/AO836))),"0.0E+00"))))</f>
        <v>#DIV/0!</v>
      </c>
      <c r="BG836" s="37" t="e">
        <f>IF($E836="ST",VALUE(TEXT((1/(('TOX and EXPO INPUTS'!$F$9/AI836)+('TOX and EXPO INPUTS'!$F$17/AO836))),"0.0E+00")),IF($E836="IT",VALUE(TEXT((1/(('TOX and EXPO INPUTS'!$F$12/AI836)+('TOX and EXPO INPUTS'!$F$20/AO836))),"0.0E+00"))))</f>
        <v>#DIV/0!</v>
      </c>
      <c r="BH836" s="42" t="e">
        <f>VALUE(TEXT((AD836*$T836/365*'TOX and EXPO INPUTS'!$E$33/'TOX and EXPO INPUTS'!$E$34),"0.00E+00"))</f>
        <v>#DIV/0!</v>
      </c>
      <c r="BI836" s="37" t="e">
        <f>VALUE(TEXT((AE836*$T836/365*'TOX and EXPO INPUTS'!$E$33/'TOX and EXPO INPUTS'!$E$34),"0.00E+00"))</f>
        <v>#DIV/0!</v>
      </c>
      <c r="BJ836" s="37" t="e">
        <f>VALUE(TEXT((AF836*$T836/365*'TOX and EXPO INPUTS'!$E$33/'TOX and EXPO INPUTS'!$E$34),"0.00E+00"))</f>
        <v>#DIV/0!</v>
      </c>
      <c r="BK836" s="42" t="e">
        <f>VALUE(TEXT((AD836*$U836/365*'TOX and EXPO INPUTS'!$E$33/'TOX and EXPO INPUTS'!$E$34),"0.00E+00"))</f>
        <v>#DIV/0!</v>
      </c>
      <c r="BL836" s="37" t="e">
        <f>VALUE(TEXT((AE836*$U836/365*'TOX and EXPO INPUTS'!$E$33/'TOX and EXPO INPUTS'!$E$34),"0.00E+00"))</f>
        <v>#DIV/0!</v>
      </c>
      <c r="BM836" s="37" t="e">
        <f>VALUE(TEXT((AF836*$U836/365*'TOX and EXPO INPUTS'!$E$33/'TOX and EXPO INPUTS'!$E$34),"0.00E+00"))</f>
        <v>#DIV/0!</v>
      </c>
      <c r="BN836" s="42" t="e">
        <f>VALUE(TEXT((AL836*$T836/365*'TOX and EXPO INPUTS'!$E$33/'TOX and EXPO INPUTS'!$E$34),"0.00E+00"))</f>
        <v>#DIV/0!</v>
      </c>
      <c r="BO836" s="37" t="e">
        <f>VALUE(TEXT((AM836*$T836/365*'TOX and EXPO INPUTS'!$E$33/'TOX and EXPO INPUTS'!$E$34),"0.00E+00"))</f>
        <v>#DIV/0!</v>
      </c>
      <c r="BP836" s="42" t="e">
        <f>VALUE(TEXT((AL836*$U836/365*'TOX and EXPO INPUTS'!$E$33/'TOX and EXPO INPUTS'!$E$34),"0.00E+00"))</f>
        <v>#DIV/0!</v>
      </c>
      <c r="BQ836" s="37" t="e">
        <f>VALUE(TEXT((AM836*$U836/365*'TOX and EXPO INPUTS'!$E$33/'TOX and EXPO INPUTS'!$E$34),"0.00E+00"))</f>
        <v>#DIV/0!</v>
      </c>
      <c r="BR836" s="42" t="e">
        <f>VALUE(TEXT((AP836*$T836/365*'TOX and EXPO INPUTS'!$E$33/'TOX and EXPO INPUTS'!$E$34),"0.00E+00"))</f>
        <v>#DIV/0!</v>
      </c>
      <c r="BS836" s="37" t="e">
        <f>VALUE(TEXT((AQ836*$T836/365*'TOX and EXPO INPUTS'!$E$33/'TOX and EXPO INPUTS'!$E$34),"0.00E+00"))</f>
        <v>#DIV/0!</v>
      </c>
      <c r="BT836" s="37" t="e">
        <f>VALUE(TEXT((AR836*$T836/365*'TOX and EXPO INPUTS'!$E$33/'TOX and EXPO INPUTS'!$E$34),"0.00E+00"))</f>
        <v>#DIV/0!</v>
      </c>
      <c r="BU836" s="37" t="e">
        <f>VALUE(TEXT((AS836*$T836/365*'TOX and EXPO INPUTS'!$E$33/'TOX and EXPO INPUTS'!$E$34),"0.00E+00"))</f>
        <v>#DIV/0!</v>
      </c>
      <c r="BV836" s="37" t="e">
        <f>VALUE(TEXT((AT836*$T836/365*'TOX and EXPO INPUTS'!$E$33/'TOX and EXPO INPUTS'!$E$34),"0.00E+00"))</f>
        <v>#DIV/0!</v>
      </c>
      <c r="BW836" s="37" t="e">
        <f>VALUE(TEXT((AU836*$T836/365*'TOX and EXPO INPUTS'!$E$33/'TOX and EXPO INPUTS'!$E$34),"0.00E+00"))</f>
        <v>#DIV/0!</v>
      </c>
      <c r="BX836" s="42" t="e">
        <f>VALUE(TEXT((AP836*$U836/365*'TOX and EXPO INPUTS'!$E$33/'TOX and EXPO INPUTS'!$E$34),"0.00E+00"))</f>
        <v>#DIV/0!</v>
      </c>
      <c r="BY836" s="37" t="e">
        <f>VALUE(TEXT((AQ836*$U836/365*'TOX and EXPO INPUTS'!$E$33/'TOX and EXPO INPUTS'!$E$34),"0.00E+00"))</f>
        <v>#DIV/0!</v>
      </c>
      <c r="BZ836" s="37" t="e">
        <f>VALUE(TEXT((AR836*$U836/365*'TOX and EXPO INPUTS'!$E$33/'TOX and EXPO INPUTS'!$E$34),"0.00E+00"))</f>
        <v>#DIV/0!</v>
      </c>
      <c r="CA836" s="37" t="e">
        <f>VALUE(TEXT((AS836*$U836/365*'TOX and EXPO INPUTS'!$E$33/'TOX and EXPO INPUTS'!$E$34),"0.00E+00"))</f>
        <v>#DIV/0!</v>
      </c>
      <c r="CB836" s="37" t="e">
        <f>VALUE(TEXT((AT836*$U836/365*'TOX and EXPO INPUTS'!$E$33/'TOX and EXPO INPUTS'!$E$34),"0.00E+00"))</f>
        <v>#DIV/0!</v>
      </c>
      <c r="CC836" s="37" t="e">
        <f>VALUE(TEXT((AU836*$U836/365*'TOX and EXPO INPUTS'!$E$33/'TOX and EXPO INPUTS'!$E$34),"0.00E+00"))</f>
        <v>#DIV/0!</v>
      </c>
      <c r="CD836" s="58" t="e">
        <f>VALUE(TEXT((BR836*'TOX and EXPO INPUTS'!$F$23),"0.00E+00"))</f>
        <v>#DIV/0!</v>
      </c>
      <c r="CE836" s="57" t="e">
        <f>VALUE(TEXT((BS836*'TOX and EXPO INPUTS'!$F$23),"0.00E+00"))</f>
        <v>#DIV/0!</v>
      </c>
      <c r="CF836" s="57" t="e">
        <f>VALUE(TEXT((BT836*'TOX and EXPO INPUTS'!$F$23),"0.00E+00"))</f>
        <v>#DIV/0!</v>
      </c>
      <c r="CG836" s="57" t="e">
        <f>VALUE(TEXT((BU836*'TOX and EXPO INPUTS'!$F$23),"0.00E+00"))</f>
        <v>#DIV/0!</v>
      </c>
      <c r="CH836" s="57" t="e">
        <f>VALUE(TEXT((BV836*'TOX and EXPO INPUTS'!$F$23),"0.00E+00"))</f>
        <v>#DIV/0!</v>
      </c>
      <c r="CI836" s="57" t="e">
        <f>VALUE(TEXT((BW836*'TOX and EXPO INPUTS'!$F$23),"0.00E+00"))</f>
        <v>#DIV/0!</v>
      </c>
      <c r="CJ836" s="58" t="e">
        <f>VALUE(TEXT((BX836*'TOX and EXPO INPUTS'!$F$23),"0.00E+00"))</f>
        <v>#DIV/0!</v>
      </c>
      <c r="CK836" s="57" t="e">
        <f>VALUE(TEXT((BY836*'TOX and EXPO INPUTS'!$F$23),"0.00E+00"))</f>
        <v>#DIV/0!</v>
      </c>
      <c r="CL836" s="57" t="e">
        <f>VALUE(TEXT((BZ836*'TOX and EXPO INPUTS'!$F$23),"0.00E+00"))</f>
        <v>#DIV/0!</v>
      </c>
      <c r="CM836" s="57" t="e">
        <f>VALUE(TEXT((CA836*'TOX and EXPO INPUTS'!$F$23),"0.00E+00"))</f>
        <v>#DIV/0!</v>
      </c>
      <c r="CN836" s="57" t="e">
        <f>VALUE(TEXT((CB836*'TOX and EXPO INPUTS'!$F$23),"0.00E+00"))</f>
        <v>#DIV/0!</v>
      </c>
      <c r="CO836" s="57" t="e">
        <f>VALUE(TEXT((CC836*'TOX and EXPO INPUTS'!$F$23),"0.00E+00"))</f>
        <v>#DIV/0!</v>
      </c>
      <c r="CP836" s="38" t="s">
        <v>106</v>
      </c>
      <c r="CQ836" s="34" t="s">
        <v>107</v>
      </c>
      <c r="CR836" s="34" t="s">
        <v>108</v>
      </c>
      <c r="CS836" s="39" t="s">
        <v>109</v>
      </c>
    </row>
    <row r="837" spans="1:97" ht="48" customHeight="1" x14ac:dyDescent="0.25">
      <c r="A837" s="34" t="s">
        <v>98</v>
      </c>
      <c r="B837" s="34" t="s">
        <v>99</v>
      </c>
      <c r="C837" s="34" t="s">
        <v>115</v>
      </c>
      <c r="D837" s="34" t="s">
        <v>101</v>
      </c>
      <c r="E837" s="39" t="s">
        <v>102</v>
      </c>
      <c r="F837" s="40" t="s">
        <v>189</v>
      </c>
      <c r="G837" s="43"/>
      <c r="H837" s="36" t="s">
        <v>104</v>
      </c>
      <c r="I837" s="67"/>
      <c r="J837" s="36" t="s">
        <v>105</v>
      </c>
      <c r="K837" s="100">
        <f>VLOOKUP(F837,'Amount Seed Planted_variables'!$A$3:$I$74,2,0)</f>
        <v>25600</v>
      </c>
      <c r="L837" s="100">
        <f>VLOOKUP(F837,'Amount Seed Planted_variables'!$A$3:$I$74,3,0)</f>
        <v>34133.333333333336</v>
      </c>
      <c r="M837" s="36">
        <f t="shared" si="414"/>
        <v>0</v>
      </c>
      <c r="N837" s="35">
        <f t="shared" si="415"/>
        <v>0</v>
      </c>
      <c r="O837" s="101">
        <v>225</v>
      </c>
      <c r="P837" s="93">
        <f>VLOOKUP(F837,'Amount Seed Planted_variables'!$A$3:$I$74,4,0)</f>
        <v>204800</v>
      </c>
      <c r="Q837" s="93">
        <f>VLOOKUP(F837,'Amount Seed Planted_variables'!$A$3:$I$74,7,0)</f>
        <v>80</v>
      </c>
      <c r="R837" s="93">
        <f>VLOOKUP(F837,'Amount Seed Planted_variables'!$A$3:$I$74,8,0)</f>
        <v>16384000</v>
      </c>
      <c r="S837" s="87" t="str">
        <f t="shared" ref="S837:S900" si="458">IF(D837="Cleaning",2.5,"NA")</f>
        <v>NA</v>
      </c>
      <c r="T837" s="35">
        <v>10</v>
      </c>
      <c r="U837" s="35">
        <v>30</v>
      </c>
      <c r="V837" s="41">
        <v>349</v>
      </c>
      <c r="W837" s="35">
        <v>51.2</v>
      </c>
      <c r="X837" s="35">
        <v>42.2</v>
      </c>
      <c r="Y837" s="41">
        <v>1.2</v>
      </c>
      <c r="Z837" s="35">
        <f t="shared" si="457"/>
        <v>0.12</v>
      </c>
      <c r="AA837" s="42">
        <f t="shared" si="417"/>
        <v>0</v>
      </c>
      <c r="AB837" s="37">
        <f t="shared" si="418"/>
        <v>0</v>
      </c>
      <c r="AC837" s="37">
        <f t="shared" si="419"/>
        <v>0</v>
      </c>
      <c r="AD837" s="42" t="e">
        <f>VALUE(TEXT(((AA837*'TOX and EXPO INPUTS'!$F$13)/'TOX and EXPO INPUTS'!$E$27),"0.00E+00"))</f>
        <v>#DIV/0!</v>
      </c>
      <c r="AE837" s="37" t="e">
        <f>VALUE(TEXT(((AB837*'TOX and EXPO INPUTS'!$F$13)/'TOX and EXPO INPUTS'!$E$27),"0.00E+00"))</f>
        <v>#DIV/0!</v>
      </c>
      <c r="AF837" s="37" t="e">
        <f>VALUE(TEXT(((AC837*'TOX and EXPO INPUTS'!$F$13)/'TOX and EXPO INPUTS'!$E$27),"0.00E+00"))</f>
        <v>#DIV/0!</v>
      </c>
      <c r="AG837" s="42" t="e">
        <f>IF($E837="ST",VALUE(TEXT(('TOX and EXPO INPUTS'!$F$7/AD837),"0.0E+00")),IF($E837="IT",VALUE(TEXT(('TOX and EXPO INPUTS'!$F$10/AD837),"0.0E+00"))))</f>
        <v>#DIV/0!</v>
      </c>
      <c r="AH837" s="37" t="e">
        <f>IF($E837="ST",VALUE(TEXT(('TOX and EXPO INPUTS'!$F$7/AE837),"0.0E+00")),IF($E837="IT",VALUE(TEXT(('TOX and EXPO INPUTS'!$F$10/AE837),"0.0E+00"))))</f>
        <v>#DIV/0!</v>
      </c>
      <c r="AI837" s="37" t="e">
        <f>IF($E837="ST",VALUE(TEXT(('TOX and EXPO INPUTS'!$F$7/AF837),"0.0E+00")),IF($E837="IT",VALUE(TEXT(('TOX and EXPO INPUTS'!$F$10/AF837),"0.0E+00"))))</f>
        <v>#DIV/0!</v>
      </c>
      <c r="AJ837" s="42">
        <f t="shared" ref="AJ837:AJ900" si="459">IF($A837="On-farm",VALUE(TEXT(((Y837/1000)*$M837*$R837),"0.00E+00")),IF($D837="Treating",VALUE(TEXT(((Y837/1000)*$N837*$O837),"0.00E+00")),IF($D837="Packaging",VALUE(TEXT(((Y837/1000)*$N837*$O837),"0.00E+00")),IF($D837="Cleaning",VALUE(TEXT(((Y837/1000)*$N837*$S837),"0.00E+00")),IF($D837="Loading/Planting",VALUE(TEXT(((Y837/1000)*$M837*$R837),"0.00E+00")))))))</f>
        <v>0</v>
      </c>
      <c r="AK837" s="37">
        <f t="shared" ref="AK837:AK900" si="460">IF($A837="On-farm",VALUE(TEXT(((Z837/1000)*$M837*$R837),"0.00E+00")),IF($D837="Treating",VALUE(TEXT(((Z837/1000)*$N837*$O837),"0.00E+00")),IF($D837="Packaging",VALUE(TEXT(((Z837/1000)*$N837*$O837),"0.00E+00")),IF($D837="Cleaning",VALUE(TEXT(((Z837/1000)*$N837*$S837),"0.00E+00")),IF($D837="Loading/Planting",VALUE(TEXT(((Z837/1000)*$M837*$R837),"0.00E+00")))))))</f>
        <v>0</v>
      </c>
      <c r="AL837" s="42" t="e">
        <f>VALUE(TEXT(((AJ837*'TOX and EXPO INPUTS'!$F$21)/'TOX and EXPO INPUTS'!$E$29),"0.00E+00"))</f>
        <v>#DIV/0!</v>
      </c>
      <c r="AM837" s="37" t="e">
        <f>VALUE(TEXT(((AK837*'TOX and EXPO INPUTS'!$F$21)/'TOX and EXPO INPUTS'!$E$29),"0.00E+00"))</f>
        <v>#DIV/0!</v>
      </c>
      <c r="AN837" s="42" t="e">
        <f>IF($E837="ST",VALUE(TEXT(('TOX and EXPO INPUTS'!$F$15/AL837),"0.0E+00")),IF($E837="IT",VALUE(TEXT(('TOX and EXPO INPUTS'!$F$18/AL837),"0.0E+00"))))</f>
        <v>#DIV/0!</v>
      </c>
      <c r="AO837" s="37" t="e">
        <f>IF($E837="ST",VALUE(TEXT(('TOX and EXPO INPUTS'!$F$15/AM837),"0.0E+00")),IF($E837="IT",VALUE(TEXT(('TOX and EXPO INPUTS'!$F$18/AM837),"0.0E+00"))))</f>
        <v>#DIV/0!</v>
      </c>
      <c r="AP837" s="42" t="e">
        <f t="shared" si="445"/>
        <v>#DIV/0!</v>
      </c>
      <c r="AQ837" s="37" t="e">
        <f t="shared" si="446"/>
        <v>#DIV/0!</v>
      </c>
      <c r="AR837" s="37" t="e">
        <f t="shared" si="447"/>
        <v>#DIV/0!</v>
      </c>
      <c r="AS837" s="37" t="e">
        <f t="shared" si="448"/>
        <v>#DIV/0!</v>
      </c>
      <c r="AT837" s="37" t="e">
        <f t="shared" si="449"/>
        <v>#DIV/0!</v>
      </c>
      <c r="AU837" s="37" t="e">
        <f t="shared" si="450"/>
        <v>#DIV/0!</v>
      </c>
      <c r="AV837" s="42" t="e">
        <f t="shared" si="451"/>
        <v>#DIV/0!</v>
      </c>
      <c r="AW837" s="37" t="e">
        <f t="shared" si="452"/>
        <v>#DIV/0!</v>
      </c>
      <c r="AX837" s="37" t="e">
        <f t="shared" si="453"/>
        <v>#DIV/0!</v>
      </c>
      <c r="AY837" s="37" t="e">
        <f t="shared" si="454"/>
        <v>#DIV/0!</v>
      </c>
      <c r="AZ837" s="37" t="e">
        <f t="shared" si="455"/>
        <v>#DIV/0!</v>
      </c>
      <c r="BA837" s="37" t="e">
        <f t="shared" si="456"/>
        <v>#DIV/0!</v>
      </c>
      <c r="BB837" s="42" t="e">
        <f>IF($E837="ST",VALUE(TEXT((1/(('TOX and EXPO INPUTS'!$F$9/AG837)+('TOX and EXPO INPUTS'!$F$17/AN837))),"0.0E+00")),IF($E837="IT",VALUE(TEXT((1/(('TOX and EXPO INPUTS'!$F$12/AG837)+('TOX and EXPO INPUTS'!$F$20/AN837))),"0.0E+00"))))</f>
        <v>#DIV/0!</v>
      </c>
      <c r="BC837" s="37" t="e">
        <f>IF($E837="ST",VALUE(TEXT((1/(('TOX and EXPO INPUTS'!$F$9/AH837)+('TOX and EXPO INPUTS'!$F$17/AN837))),"0.0E+00")),IF($E837="IT",VALUE(TEXT((1/(('TOX and EXPO INPUTS'!$F$12/AH837)+('TOX and EXPO INPUTS'!$F$20/AN837))),"0.0E+00"))))</f>
        <v>#DIV/0!</v>
      </c>
      <c r="BD837" s="37" t="e">
        <f>IF($E837="ST",VALUE(TEXT((1/(('TOX and EXPO INPUTS'!$F$9/AI837)+('TOX and EXPO INPUTS'!$F$17/AN837))),"0.0E+00")),IF($E837="IT",VALUE(TEXT((1/(('TOX and EXPO INPUTS'!$F$12/AI837)+('TOX and EXPO INPUTS'!$F$20/AN837))),"0.0E+00"))))</f>
        <v>#DIV/0!</v>
      </c>
      <c r="BE837" s="37" t="e">
        <f>IF($E837="ST",VALUE(TEXT((1/(('TOX and EXPO INPUTS'!$F$9/AG837)+('TOX and EXPO INPUTS'!$F$17/AO837))),"0.0E+00")),IF($E837="IT",VALUE(TEXT((1/(('TOX and EXPO INPUTS'!$F$12/AG837)+('TOX and EXPO INPUTS'!$F$20/AO837))),"0.0E+00"))))</f>
        <v>#DIV/0!</v>
      </c>
      <c r="BF837" s="37" t="e">
        <f>IF($E837="ST",VALUE(TEXT((1/(('TOX and EXPO INPUTS'!$F$9/AH837)+('TOX and EXPO INPUTS'!$F$17/AO837))),"0.0E+00")),IF($E837="IT",VALUE(TEXT((1/(('TOX and EXPO INPUTS'!$F$12/AH837)+('TOX and EXPO INPUTS'!$F$20/AO837))),"0.0E+00"))))</f>
        <v>#DIV/0!</v>
      </c>
      <c r="BG837" s="37" t="e">
        <f>IF($E837="ST",VALUE(TEXT((1/(('TOX and EXPO INPUTS'!$F$9/AI837)+('TOX and EXPO INPUTS'!$F$17/AO837))),"0.0E+00")),IF($E837="IT",VALUE(TEXT((1/(('TOX and EXPO INPUTS'!$F$12/AI837)+('TOX and EXPO INPUTS'!$F$20/AO837))),"0.0E+00"))))</f>
        <v>#DIV/0!</v>
      </c>
      <c r="BH837" s="42" t="e">
        <f>VALUE(TEXT((AD837*$T837/365*'TOX and EXPO INPUTS'!$E$33/'TOX and EXPO INPUTS'!$E$34),"0.00E+00"))</f>
        <v>#DIV/0!</v>
      </c>
      <c r="BI837" s="37" t="e">
        <f>VALUE(TEXT((AE837*$T837/365*'TOX and EXPO INPUTS'!$E$33/'TOX and EXPO INPUTS'!$E$34),"0.00E+00"))</f>
        <v>#DIV/0!</v>
      </c>
      <c r="BJ837" s="37" t="e">
        <f>VALUE(TEXT((AF837*$T837/365*'TOX and EXPO INPUTS'!$E$33/'TOX and EXPO INPUTS'!$E$34),"0.00E+00"))</f>
        <v>#DIV/0!</v>
      </c>
      <c r="BK837" s="42" t="e">
        <f>VALUE(TEXT((AD837*$U837/365*'TOX and EXPO INPUTS'!$E$33/'TOX and EXPO INPUTS'!$E$34),"0.00E+00"))</f>
        <v>#DIV/0!</v>
      </c>
      <c r="BL837" s="37" t="e">
        <f>VALUE(TEXT((AE837*$U837/365*'TOX and EXPO INPUTS'!$E$33/'TOX and EXPO INPUTS'!$E$34),"0.00E+00"))</f>
        <v>#DIV/0!</v>
      </c>
      <c r="BM837" s="37" t="e">
        <f>VALUE(TEXT((AF837*$U837/365*'TOX and EXPO INPUTS'!$E$33/'TOX and EXPO INPUTS'!$E$34),"0.00E+00"))</f>
        <v>#DIV/0!</v>
      </c>
      <c r="BN837" s="42" t="e">
        <f>VALUE(TEXT((AL837*$T837/365*'TOX and EXPO INPUTS'!$E$33/'TOX and EXPO INPUTS'!$E$34),"0.00E+00"))</f>
        <v>#DIV/0!</v>
      </c>
      <c r="BO837" s="37" t="e">
        <f>VALUE(TEXT((AM837*$T837/365*'TOX and EXPO INPUTS'!$E$33/'TOX and EXPO INPUTS'!$E$34),"0.00E+00"))</f>
        <v>#DIV/0!</v>
      </c>
      <c r="BP837" s="42" t="e">
        <f>VALUE(TEXT((AL837*$U837/365*'TOX and EXPO INPUTS'!$E$33/'TOX and EXPO INPUTS'!$E$34),"0.00E+00"))</f>
        <v>#DIV/0!</v>
      </c>
      <c r="BQ837" s="37" t="e">
        <f>VALUE(TEXT((AM837*$U837/365*'TOX and EXPO INPUTS'!$E$33/'TOX and EXPO INPUTS'!$E$34),"0.00E+00"))</f>
        <v>#DIV/0!</v>
      </c>
      <c r="BR837" s="42" t="e">
        <f>VALUE(TEXT((AP837*$T837/365*'TOX and EXPO INPUTS'!$E$33/'TOX and EXPO INPUTS'!$E$34),"0.00E+00"))</f>
        <v>#DIV/0!</v>
      </c>
      <c r="BS837" s="37" t="e">
        <f>VALUE(TEXT((AQ837*$T837/365*'TOX and EXPO INPUTS'!$E$33/'TOX and EXPO INPUTS'!$E$34),"0.00E+00"))</f>
        <v>#DIV/0!</v>
      </c>
      <c r="BT837" s="37" t="e">
        <f>VALUE(TEXT((AR837*$T837/365*'TOX and EXPO INPUTS'!$E$33/'TOX and EXPO INPUTS'!$E$34),"0.00E+00"))</f>
        <v>#DIV/0!</v>
      </c>
      <c r="BU837" s="37" t="e">
        <f>VALUE(TEXT((AS837*$T837/365*'TOX and EXPO INPUTS'!$E$33/'TOX and EXPO INPUTS'!$E$34),"0.00E+00"))</f>
        <v>#DIV/0!</v>
      </c>
      <c r="BV837" s="37" t="e">
        <f>VALUE(TEXT((AT837*$T837/365*'TOX and EXPO INPUTS'!$E$33/'TOX and EXPO INPUTS'!$E$34),"0.00E+00"))</f>
        <v>#DIV/0!</v>
      </c>
      <c r="BW837" s="37" t="e">
        <f>VALUE(TEXT((AU837*$T837/365*'TOX and EXPO INPUTS'!$E$33/'TOX and EXPO INPUTS'!$E$34),"0.00E+00"))</f>
        <v>#DIV/0!</v>
      </c>
      <c r="BX837" s="42" t="e">
        <f>VALUE(TEXT((AP837*$U837/365*'TOX and EXPO INPUTS'!$E$33/'TOX and EXPO INPUTS'!$E$34),"0.00E+00"))</f>
        <v>#DIV/0!</v>
      </c>
      <c r="BY837" s="37" t="e">
        <f>VALUE(TEXT((AQ837*$U837/365*'TOX and EXPO INPUTS'!$E$33/'TOX and EXPO INPUTS'!$E$34),"0.00E+00"))</f>
        <v>#DIV/0!</v>
      </c>
      <c r="BZ837" s="37" t="e">
        <f>VALUE(TEXT((AR837*$U837/365*'TOX and EXPO INPUTS'!$E$33/'TOX and EXPO INPUTS'!$E$34),"0.00E+00"))</f>
        <v>#DIV/0!</v>
      </c>
      <c r="CA837" s="37" t="e">
        <f>VALUE(TEXT((AS837*$U837/365*'TOX and EXPO INPUTS'!$E$33/'TOX and EXPO INPUTS'!$E$34),"0.00E+00"))</f>
        <v>#DIV/0!</v>
      </c>
      <c r="CB837" s="37" t="e">
        <f>VALUE(TEXT((AT837*$U837/365*'TOX and EXPO INPUTS'!$E$33/'TOX and EXPO INPUTS'!$E$34),"0.00E+00"))</f>
        <v>#DIV/0!</v>
      </c>
      <c r="CC837" s="37" t="e">
        <f>VALUE(TEXT((AU837*$U837/365*'TOX and EXPO INPUTS'!$E$33/'TOX and EXPO INPUTS'!$E$34),"0.00E+00"))</f>
        <v>#DIV/0!</v>
      </c>
      <c r="CD837" s="58" t="e">
        <f>VALUE(TEXT((BR837*'TOX and EXPO INPUTS'!$F$23),"0.00E+00"))</f>
        <v>#DIV/0!</v>
      </c>
      <c r="CE837" s="57" t="e">
        <f>VALUE(TEXT((BS837*'TOX and EXPO INPUTS'!$F$23),"0.00E+00"))</f>
        <v>#DIV/0!</v>
      </c>
      <c r="CF837" s="57" t="e">
        <f>VALUE(TEXT((BT837*'TOX and EXPO INPUTS'!$F$23),"0.00E+00"))</f>
        <v>#DIV/0!</v>
      </c>
      <c r="CG837" s="57" t="e">
        <f>VALUE(TEXT((BU837*'TOX and EXPO INPUTS'!$F$23),"0.00E+00"))</f>
        <v>#DIV/0!</v>
      </c>
      <c r="CH837" s="57" t="e">
        <f>VALUE(TEXT((BV837*'TOX and EXPO INPUTS'!$F$23),"0.00E+00"))</f>
        <v>#DIV/0!</v>
      </c>
      <c r="CI837" s="57" t="e">
        <f>VALUE(TEXT((BW837*'TOX and EXPO INPUTS'!$F$23),"0.00E+00"))</f>
        <v>#DIV/0!</v>
      </c>
      <c r="CJ837" s="58" t="e">
        <f>VALUE(TEXT((BX837*'TOX and EXPO INPUTS'!$F$23),"0.00E+00"))</f>
        <v>#DIV/0!</v>
      </c>
      <c r="CK837" s="57" t="e">
        <f>VALUE(TEXT((BY837*'TOX and EXPO INPUTS'!$F$23),"0.00E+00"))</f>
        <v>#DIV/0!</v>
      </c>
      <c r="CL837" s="57" t="e">
        <f>VALUE(TEXT((BZ837*'TOX and EXPO INPUTS'!$F$23),"0.00E+00"))</f>
        <v>#DIV/0!</v>
      </c>
      <c r="CM837" s="57" t="e">
        <f>VALUE(TEXT((CA837*'TOX and EXPO INPUTS'!$F$23),"0.00E+00"))</f>
        <v>#DIV/0!</v>
      </c>
      <c r="CN837" s="57" t="e">
        <f>VALUE(TEXT((CB837*'TOX and EXPO INPUTS'!$F$23),"0.00E+00"))</f>
        <v>#DIV/0!</v>
      </c>
      <c r="CO837" s="57" t="e">
        <f>VALUE(TEXT((CC837*'TOX and EXPO INPUTS'!$F$23),"0.00E+00"))</f>
        <v>#DIV/0!</v>
      </c>
      <c r="CP837" s="38" t="s">
        <v>106</v>
      </c>
      <c r="CQ837" s="34" t="s">
        <v>107</v>
      </c>
      <c r="CR837" s="34" t="s">
        <v>108</v>
      </c>
      <c r="CS837" s="39" t="s">
        <v>109</v>
      </c>
    </row>
    <row r="838" spans="1:97" ht="48" customHeight="1" x14ac:dyDescent="0.25">
      <c r="A838" s="34" t="s">
        <v>98</v>
      </c>
      <c r="B838" s="34" t="s">
        <v>99</v>
      </c>
      <c r="C838" s="34" t="s">
        <v>115</v>
      </c>
      <c r="D838" s="34" t="s">
        <v>110</v>
      </c>
      <c r="E838" s="39" t="s">
        <v>102</v>
      </c>
      <c r="F838" s="40" t="s">
        <v>189</v>
      </c>
      <c r="G838" s="43"/>
      <c r="H838" s="36" t="s">
        <v>104</v>
      </c>
      <c r="I838" s="67"/>
      <c r="J838" s="36" t="s">
        <v>105</v>
      </c>
      <c r="K838" s="100">
        <f>VLOOKUP(F838,'Amount Seed Planted_variables'!$A$3:$I$74,2,0)</f>
        <v>25600</v>
      </c>
      <c r="L838" s="100">
        <f>VLOOKUP(F838,'Amount Seed Planted_variables'!$A$3:$I$74,3,0)</f>
        <v>34133.333333333336</v>
      </c>
      <c r="M838" s="36">
        <f t="shared" ref="M838:M901" si="461">IF(G838="",(I838/K838),(G838/454000))</f>
        <v>0</v>
      </c>
      <c r="N838" s="35">
        <f t="shared" ref="N838:N901" si="462">IF(I838="",(G838/454000*L838),I838)</f>
        <v>0</v>
      </c>
      <c r="O838" s="101">
        <v>225</v>
      </c>
      <c r="P838" s="93">
        <f>VLOOKUP(F838,'Amount Seed Planted_variables'!$A$3:$I$74,4,0)</f>
        <v>204800</v>
      </c>
      <c r="Q838" s="93">
        <f>VLOOKUP(F838,'Amount Seed Planted_variables'!$A$3:$I$74,7,0)</f>
        <v>80</v>
      </c>
      <c r="R838" s="93">
        <f>VLOOKUP(F838,'Amount Seed Planted_variables'!$A$3:$I$74,8,0)</f>
        <v>16384000</v>
      </c>
      <c r="S838" s="87" t="str">
        <f t="shared" si="458"/>
        <v>NA</v>
      </c>
      <c r="T838" s="35">
        <v>10</v>
      </c>
      <c r="U838" s="35">
        <v>30</v>
      </c>
      <c r="V838" s="41">
        <v>68</v>
      </c>
      <c r="W838" s="35">
        <v>16.899999999999999</v>
      </c>
      <c r="X838" s="35">
        <v>13.1</v>
      </c>
      <c r="Y838" s="41">
        <v>3.6</v>
      </c>
      <c r="Z838" s="35">
        <f t="shared" si="457"/>
        <v>0.36000000000000004</v>
      </c>
      <c r="AA838" s="42">
        <f t="shared" si="417"/>
        <v>0</v>
      </c>
      <c r="AB838" s="37">
        <f t="shared" si="418"/>
        <v>0</v>
      </c>
      <c r="AC838" s="37">
        <f t="shared" si="419"/>
        <v>0</v>
      </c>
      <c r="AD838" s="42" t="e">
        <f>VALUE(TEXT(((AA838*'TOX and EXPO INPUTS'!$F$13)/'TOX and EXPO INPUTS'!$E$27),"0.00E+00"))</f>
        <v>#DIV/0!</v>
      </c>
      <c r="AE838" s="37" t="e">
        <f>VALUE(TEXT(((AB838*'TOX and EXPO INPUTS'!$F$13)/'TOX and EXPO INPUTS'!$E$27),"0.00E+00"))</f>
        <v>#DIV/0!</v>
      </c>
      <c r="AF838" s="37" t="e">
        <f>VALUE(TEXT(((AC838*'TOX and EXPO INPUTS'!$F$13)/'TOX and EXPO INPUTS'!$E$27),"0.00E+00"))</f>
        <v>#DIV/0!</v>
      </c>
      <c r="AG838" s="42" t="e">
        <f>IF($E838="ST",VALUE(TEXT(('TOX and EXPO INPUTS'!$F$7/AD838),"0.0E+00")),IF($E838="IT",VALUE(TEXT(('TOX and EXPO INPUTS'!$F$10/AD838),"0.0E+00"))))</f>
        <v>#DIV/0!</v>
      </c>
      <c r="AH838" s="37" t="e">
        <f>IF($E838="ST",VALUE(TEXT(('TOX and EXPO INPUTS'!$F$7/AE838),"0.0E+00")),IF($E838="IT",VALUE(TEXT(('TOX and EXPO INPUTS'!$F$10/AE838),"0.0E+00"))))</f>
        <v>#DIV/0!</v>
      </c>
      <c r="AI838" s="37" t="e">
        <f>IF($E838="ST",VALUE(TEXT(('TOX and EXPO INPUTS'!$F$7/AF838),"0.0E+00")),IF($E838="IT",VALUE(TEXT(('TOX and EXPO INPUTS'!$F$10/AF838),"0.0E+00"))))</f>
        <v>#DIV/0!</v>
      </c>
      <c r="AJ838" s="42">
        <f t="shared" si="459"/>
        <v>0</v>
      </c>
      <c r="AK838" s="37">
        <f t="shared" si="460"/>
        <v>0</v>
      </c>
      <c r="AL838" s="42" t="e">
        <f>VALUE(TEXT(((AJ838*'TOX and EXPO INPUTS'!$F$21)/'TOX and EXPO INPUTS'!$E$29),"0.00E+00"))</f>
        <v>#DIV/0!</v>
      </c>
      <c r="AM838" s="37" t="e">
        <f>VALUE(TEXT(((AK838*'TOX and EXPO INPUTS'!$F$21)/'TOX and EXPO INPUTS'!$E$29),"0.00E+00"))</f>
        <v>#DIV/0!</v>
      </c>
      <c r="AN838" s="42" t="e">
        <f>IF($E838="ST",VALUE(TEXT(('TOX and EXPO INPUTS'!$F$15/AL838),"0.0E+00")),IF($E838="IT",VALUE(TEXT(('TOX and EXPO INPUTS'!$F$18/AL838),"0.0E+00"))))</f>
        <v>#DIV/0!</v>
      </c>
      <c r="AO838" s="37" t="e">
        <f>IF($E838="ST",VALUE(TEXT(('TOX and EXPO INPUTS'!$F$15/AM838),"0.0E+00")),IF($E838="IT",VALUE(TEXT(('TOX and EXPO INPUTS'!$F$18/AM838),"0.0E+00"))))</f>
        <v>#DIV/0!</v>
      </c>
      <c r="AP838" s="42" t="e">
        <f t="shared" si="445"/>
        <v>#DIV/0!</v>
      </c>
      <c r="AQ838" s="37" t="e">
        <f t="shared" si="446"/>
        <v>#DIV/0!</v>
      </c>
      <c r="AR838" s="37" t="e">
        <f t="shared" si="447"/>
        <v>#DIV/0!</v>
      </c>
      <c r="AS838" s="37" t="e">
        <f t="shared" si="448"/>
        <v>#DIV/0!</v>
      </c>
      <c r="AT838" s="37" t="e">
        <f t="shared" si="449"/>
        <v>#DIV/0!</v>
      </c>
      <c r="AU838" s="37" t="e">
        <f t="shared" si="450"/>
        <v>#DIV/0!</v>
      </c>
      <c r="AV838" s="42" t="e">
        <f t="shared" si="451"/>
        <v>#DIV/0!</v>
      </c>
      <c r="AW838" s="37" t="e">
        <f t="shared" si="452"/>
        <v>#DIV/0!</v>
      </c>
      <c r="AX838" s="37" t="e">
        <f t="shared" si="453"/>
        <v>#DIV/0!</v>
      </c>
      <c r="AY838" s="37" t="e">
        <f t="shared" si="454"/>
        <v>#DIV/0!</v>
      </c>
      <c r="AZ838" s="37" t="e">
        <f t="shared" si="455"/>
        <v>#DIV/0!</v>
      </c>
      <c r="BA838" s="37" t="e">
        <f t="shared" si="456"/>
        <v>#DIV/0!</v>
      </c>
      <c r="BB838" s="42" t="e">
        <f>IF($E838="ST",VALUE(TEXT((1/(('TOX and EXPO INPUTS'!$F$9/AG838)+('TOX and EXPO INPUTS'!$F$17/AN838))),"0.0E+00")),IF($E838="IT",VALUE(TEXT((1/(('TOX and EXPO INPUTS'!$F$12/AG838)+('TOX and EXPO INPUTS'!$F$20/AN838))),"0.0E+00"))))</f>
        <v>#DIV/0!</v>
      </c>
      <c r="BC838" s="37" t="e">
        <f>IF($E838="ST",VALUE(TEXT((1/(('TOX and EXPO INPUTS'!$F$9/AH838)+('TOX and EXPO INPUTS'!$F$17/AN838))),"0.0E+00")),IF($E838="IT",VALUE(TEXT((1/(('TOX and EXPO INPUTS'!$F$12/AH838)+('TOX and EXPO INPUTS'!$F$20/AN838))),"0.0E+00"))))</f>
        <v>#DIV/0!</v>
      </c>
      <c r="BD838" s="37" t="e">
        <f>IF($E838="ST",VALUE(TEXT((1/(('TOX and EXPO INPUTS'!$F$9/AI838)+('TOX and EXPO INPUTS'!$F$17/AN838))),"0.0E+00")),IF($E838="IT",VALUE(TEXT((1/(('TOX and EXPO INPUTS'!$F$12/AI838)+('TOX and EXPO INPUTS'!$F$20/AN838))),"0.0E+00"))))</f>
        <v>#DIV/0!</v>
      </c>
      <c r="BE838" s="37" t="e">
        <f>IF($E838="ST",VALUE(TEXT((1/(('TOX and EXPO INPUTS'!$F$9/AG838)+('TOX and EXPO INPUTS'!$F$17/AO838))),"0.0E+00")),IF($E838="IT",VALUE(TEXT((1/(('TOX and EXPO INPUTS'!$F$12/AG838)+('TOX and EXPO INPUTS'!$F$20/AO838))),"0.0E+00"))))</f>
        <v>#DIV/0!</v>
      </c>
      <c r="BF838" s="37" t="e">
        <f>IF($E838="ST",VALUE(TEXT((1/(('TOX and EXPO INPUTS'!$F$9/AH838)+('TOX and EXPO INPUTS'!$F$17/AO838))),"0.0E+00")),IF($E838="IT",VALUE(TEXT((1/(('TOX and EXPO INPUTS'!$F$12/AH838)+('TOX and EXPO INPUTS'!$F$20/AO838))),"0.0E+00"))))</f>
        <v>#DIV/0!</v>
      </c>
      <c r="BG838" s="37" t="e">
        <f>IF($E838="ST",VALUE(TEXT((1/(('TOX and EXPO INPUTS'!$F$9/AI838)+('TOX and EXPO INPUTS'!$F$17/AO838))),"0.0E+00")),IF($E838="IT",VALUE(TEXT((1/(('TOX and EXPO INPUTS'!$F$12/AI838)+('TOX and EXPO INPUTS'!$F$20/AO838))),"0.0E+00"))))</f>
        <v>#DIV/0!</v>
      </c>
      <c r="BH838" s="42" t="e">
        <f>VALUE(TEXT((AD838*$T838/365*'TOX and EXPO INPUTS'!$E$33/'TOX and EXPO INPUTS'!$E$34),"0.00E+00"))</f>
        <v>#DIV/0!</v>
      </c>
      <c r="BI838" s="37" t="e">
        <f>VALUE(TEXT((AE838*$T838/365*'TOX and EXPO INPUTS'!$E$33/'TOX and EXPO INPUTS'!$E$34),"0.00E+00"))</f>
        <v>#DIV/0!</v>
      </c>
      <c r="BJ838" s="37" t="e">
        <f>VALUE(TEXT((AF838*$T838/365*'TOX and EXPO INPUTS'!$E$33/'TOX and EXPO INPUTS'!$E$34),"0.00E+00"))</f>
        <v>#DIV/0!</v>
      </c>
      <c r="BK838" s="42" t="e">
        <f>VALUE(TEXT((AD838*$U838/365*'TOX and EXPO INPUTS'!$E$33/'TOX and EXPO INPUTS'!$E$34),"0.00E+00"))</f>
        <v>#DIV/0!</v>
      </c>
      <c r="BL838" s="37" t="e">
        <f>VALUE(TEXT((AE838*$U838/365*'TOX and EXPO INPUTS'!$E$33/'TOX and EXPO INPUTS'!$E$34),"0.00E+00"))</f>
        <v>#DIV/0!</v>
      </c>
      <c r="BM838" s="37" t="e">
        <f>VALUE(TEXT((AF838*$U838/365*'TOX and EXPO INPUTS'!$E$33/'TOX and EXPO INPUTS'!$E$34),"0.00E+00"))</f>
        <v>#DIV/0!</v>
      </c>
      <c r="BN838" s="42" t="e">
        <f>VALUE(TEXT((AL838*$T838/365*'TOX and EXPO INPUTS'!$E$33/'TOX and EXPO INPUTS'!$E$34),"0.00E+00"))</f>
        <v>#DIV/0!</v>
      </c>
      <c r="BO838" s="37" t="e">
        <f>VALUE(TEXT((AM838*$T838/365*'TOX and EXPO INPUTS'!$E$33/'TOX and EXPO INPUTS'!$E$34),"0.00E+00"))</f>
        <v>#DIV/0!</v>
      </c>
      <c r="BP838" s="42" t="e">
        <f>VALUE(TEXT((AL838*$U838/365*'TOX and EXPO INPUTS'!$E$33/'TOX and EXPO INPUTS'!$E$34),"0.00E+00"))</f>
        <v>#DIV/0!</v>
      </c>
      <c r="BQ838" s="37" t="e">
        <f>VALUE(TEXT((AM838*$U838/365*'TOX and EXPO INPUTS'!$E$33/'TOX and EXPO INPUTS'!$E$34),"0.00E+00"))</f>
        <v>#DIV/0!</v>
      </c>
      <c r="BR838" s="42" t="e">
        <f>VALUE(TEXT((AP838*$T838/365*'TOX and EXPO INPUTS'!$E$33/'TOX and EXPO INPUTS'!$E$34),"0.00E+00"))</f>
        <v>#DIV/0!</v>
      </c>
      <c r="BS838" s="37" t="e">
        <f>VALUE(TEXT((AQ838*$T838/365*'TOX and EXPO INPUTS'!$E$33/'TOX and EXPO INPUTS'!$E$34),"0.00E+00"))</f>
        <v>#DIV/0!</v>
      </c>
      <c r="BT838" s="37" t="e">
        <f>VALUE(TEXT((AR838*$T838/365*'TOX and EXPO INPUTS'!$E$33/'TOX and EXPO INPUTS'!$E$34),"0.00E+00"))</f>
        <v>#DIV/0!</v>
      </c>
      <c r="BU838" s="37" t="e">
        <f>VALUE(TEXT((AS838*$T838/365*'TOX and EXPO INPUTS'!$E$33/'TOX and EXPO INPUTS'!$E$34),"0.00E+00"))</f>
        <v>#DIV/0!</v>
      </c>
      <c r="BV838" s="37" t="e">
        <f>VALUE(TEXT((AT838*$T838/365*'TOX and EXPO INPUTS'!$E$33/'TOX and EXPO INPUTS'!$E$34),"0.00E+00"))</f>
        <v>#DIV/0!</v>
      </c>
      <c r="BW838" s="37" t="e">
        <f>VALUE(TEXT((AU838*$T838/365*'TOX and EXPO INPUTS'!$E$33/'TOX and EXPO INPUTS'!$E$34),"0.00E+00"))</f>
        <v>#DIV/0!</v>
      </c>
      <c r="BX838" s="42" t="e">
        <f>VALUE(TEXT((AP838*$U838/365*'TOX and EXPO INPUTS'!$E$33/'TOX and EXPO INPUTS'!$E$34),"0.00E+00"))</f>
        <v>#DIV/0!</v>
      </c>
      <c r="BY838" s="37" t="e">
        <f>VALUE(TEXT((AQ838*$U838/365*'TOX and EXPO INPUTS'!$E$33/'TOX and EXPO INPUTS'!$E$34),"0.00E+00"))</f>
        <v>#DIV/0!</v>
      </c>
      <c r="BZ838" s="37" t="e">
        <f>VALUE(TEXT((AR838*$U838/365*'TOX and EXPO INPUTS'!$E$33/'TOX and EXPO INPUTS'!$E$34),"0.00E+00"))</f>
        <v>#DIV/0!</v>
      </c>
      <c r="CA838" s="37" t="e">
        <f>VALUE(TEXT((AS838*$U838/365*'TOX and EXPO INPUTS'!$E$33/'TOX and EXPO INPUTS'!$E$34),"0.00E+00"))</f>
        <v>#DIV/0!</v>
      </c>
      <c r="CB838" s="37" t="e">
        <f>VALUE(TEXT((AT838*$U838/365*'TOX and EXPO INPUTS'!$E$33/'TOX and EXPO INPUTS'!$E$34),"0.00E+00"))</f>
        <v>#DIV/0!</v>
      </c>
      <c r="CC838" s="37" t="e">
        <f>VALUE(TEXT((AU838*$U838/365*'TOX and EXPO INPUTS'!$E$33/'TOX and EXPO INPUTS'!$E$34),"0.00E+00"))</f>
        <v>#DIV/0!</v>
      </c>
      <c r="CD838" s="58" t="e">
        <f>VALUE(TEXT((BR838*'TOX and EXPO INPUTS'!$F$23),"0.00E+00"))</f>
        <v>#DIV/0!</v>
      </c>
      <c r="CE838" s="57" t="e">
        <f>VALUE(TEXT((BS838*'TOX and EXPO INPUTS'!$F$23),"0.00E+00"))</f>
        <v>#DIV/0!</v>
      </c>
      <c r="CF838" s="57" t="e">
        <f>VALUE(TEXT((BT838*'TOX and EXPO INPUTS'!$F$23),"0.00E+00"))</f>
        <v>#DIV/0!</v>
      </c>
      <c r="CG838" s="57" t="e">
        <f>VALUE(TEXT((BU838*'TOX and EXPO INPUTS'!$F$23),"0.00E+00"))</f>
        <v>#DIV/0!</v>
      </c>
      <c r="CH838" s="57" t="e">
        <f>VALUE(TEXT((BV838*'TOX and EXPO INPUTS'!$F$23),"0.00E+00"))</f>
        <v>#DIV/0!</v>
      </c>
      <c r="CI838" s="57" t="e">
        <f>VALUE(TEXT((BW838*'TOX and EXPO INPUTS'!$F$23),"0.00E+00"))</f>
        <v>#DIV/0!</v>
      </c>
      <c r="CJ838" s="58" t="e">
        <f>VALUE(TEXT((BX838*'TOX and EXPO INPUTS'!$F$23),"0.00E+00"))</f>
        <v>#DIV/0!</v>
      </c>
      <c r="CK838" s="57" t="e">
        <f>VALUE(TEXT((BY838*'TOX and EXPO INPUTS'!$F$23),"0.00E+00"))</f>
        <v>#DIV/0!</v>
      </c>
      <c r="CL838" s="57" t="e">
        <f>VALUE(TEXT((BZ838*'TOX and EXPO INPUTS'!$F$23),"0.00E+00"))</f>
        <v>#DIV/0!</v>
      </c>
      <c r="CM838" s="57" t="e">
        <f>VALUE(TEXT((CA838*'TOX and EXPO INPUTS'!$F$23),"0.00E+00"))</f>
        <v>#DIV/0!</v>
      </c>
      <c r="CN838" s="57" t="e">
        <f>VALUE(TEXT((CB838*'TOX and EXPO INPUTS'!$F$23),"0.00E+00"))</f>
        <v>#DIV/0!</v>
      </c>
      <c r="CO838" s="57" t="e">
        <f>VALUE(TEXT((CC838*'TOX and EXPO INPUTS'!$F$23),"0.00E+00"))</f>
        <v>#DIV/0!</v>
      </c>
      <c r="CP838" s="38" t="s">
        <v>106</v>
      </c>
      <c r="CQ838" s="34" t="s">
        <v>107</v>
      </c>
      <c r="CR838" s="34" t="s">
        <v>108</v>
      </c>
      <c r="CS838" s="39" t="s">
        <v>109</v>
      </c>
    </row>
    <row r="839" spans="1:97" ht="48" customHeight="1" x14ac:dyDescent="0.25">
      <c r="A839" s="34" t="s">
        <v>98</v>
      </c>
      <c r="B839" s="34" t="s">
        <v>99</v>
      </c>
      <c r="C839" s="34" t="s">
        <v>115</v>
      </c>
      <c r="D839" s="34" t="s">
        <v>111</v>
      </c>
      <c r="E839" s="39" t="s">
        <v>102</v>
      </c>
      <c r="F839" s="40" t="s">
        <v>189</v>
      </c>
      <c r="G839" s="43"/>
      <c r="H839" s="36" t="s">
        <v>104</v>
      </c>
      <c r="I839" s="67"/>
      <c r="J839" s="36" t="s">
        <v>105</v>
      </c>
      <c r="K839" s="100">
        <f>VLOOKUP(F839,'Amount Seed Planted_variables'!$A$3:$I$74,2,0)</f>
        <v>25600</v>
      </c>
      <c r="L839" s="100">
        <f>VLOOKUP(F839,'Amount Seed Planted_variables'!$A$3:$I$74,3,0)</f>
        <v>34133.333333333336</v>
      </c>
      <c r="M839" s="36">
        <f t="shared" si="461"/>
        <v>0</v>
      </c>
      <c r="N839" s="35">
        <f t="shared" si="462"/>
        <v>0</v>
      </c>
      <c r="O839" s="101">
        <v>225</v>
      </c>
      <c r="P839" s="93">
        <f>VLOOKUP(F839,'Amount Seed Planted_variables'!$A$3:$I$74,4,0)</f>
        <v>204800</v>
      </c>
      <c r="Q839" s="93">
        <f>VLOOKUP(F839,'Amount Seed Planted_variables'!$A$3:$I$74,7,0)</f>
        <v>80</v>
      </c>
      <c r="R839" s="93">
        <f>VLOOKUP(F839,'Amount Seed Planted_variables'!$A$3:$I$74,8,0)</f>
        <v>16384000</v>
      </c>
      <c r="S839" s="87">
        <f t="shared" si="458"/>
        <v>2.5</v>
      </c>
      <c r="T839" s="35">
        <v>10</v>
      </c>
      <c r="U839" s="35">
        <v>30</v>
      </c>
      <c r="V839" s="41">
        <v>138210600</v>
      </c>
      <c r="W839" s="35">
        <v>23262800</v>
      </c>
      <c r="X839" s="35">
        <v>21238200</v>
      </c>
      <c r="Y839" s="41">
        <v>106100</v>
      </c>
      <c r="Z839" s="35">
        <f t="shared" si="457"/>
        <v>10610</v>
      </c>
      <c r="AA839" s="42">
        <f t="shared" si="417"/>
        <v>0</v>
      </c>
      <c r="AB839" s="37">
        <f t="shared" si="418"/>
        <v>0</v>
      </c>
      <c r="AC839" s="37">
        <f t="shared" si="419"/>
        <v>0</v>
      </c>
      <c r="AD839" s="42" t="e">
        <f>VALUE(TEXT(((AA839*'TOX and EXPO INPUTS'!$F$13)/'TOX and EXPO INPUTS'!$E$27),"0.00E+00"))</f>
        <v>#DIV/0!</v>
      </c>
      <c r="AE839" s="37" t="e">
        <f>VALUE(TEXT(((AB839*'TOX and EXPO INPUTS'!$F$13)/'TOX and EXPO INPUTS'!$E$27),"0.00E+00"))</f>
        <v>#DIV/0!</v>
      </c>
      <c r="AF839" s="37" t="e">
        <f>VALUE(TEXT(((AC839*'TOX and EXPO INPUTS'!$F$13)/'TOX and EXPO INPUTS'!$E$27),"0.00E+00"))</f>
        <v>#DIV/0!</v>
      </c>
      <c r="AG839" s="42" t="e">
        <f>IF($E839="ST",VALUE(TEXT(('TOX and EXPO INPUTS'!$F$7/AD839),"0.0E+00")),IF($E839="IT",VALUE(TEXT(('TOX and EXPO INPUTS'!$F$10/AD839),"0.0E+00"))))</f>
        <v>#DIV/0!</v>
      </c>
      <c r="AH839" s="37" t="e">
        <f>IF($E839="ST",VALUE(TEXT(('TOX and EXPO INPUTS'!$F$7/AE839),"0.0E+00")),IF($E839="IT",VALUE(TEXT(('TOX and EXPO INPUTS'!$F$10/AE839),"0.0E+00"))))</f>
        <v>#DIV/0!</v>
      </c>
      <c r="AI839" s="37" t="e">
        <f>IF($E839="ST",VALUE(TEXT(('TOX and EXPO INPUTS'!$F$7/AF839),"0.0E+00")),IF($E839="IT",VALUE(TEXT(('TOX and EXPO INPUTS'!$F$10/AF839),"0.0E+00"))))</f>
        <v>#DIV/0!</v>
      </c>
      <c r="AJ839" s="42">
        <f t="shared" si="459"/>
        <v>0</v>
      </c>
      <c r="AK839" s="37">
        <f t="shared" si="460"/>
        <v>0</v>
      </c>
      <c r="AL839" s="42" t="e">
        <f>VALUE(TEXT(((AJ839*'TOX and EXPO INPUTS'!$F$21)/'TOX and EXPO INPUTS'!$E$29),"0.00E+00"))</f>
        <v>#DIV/0!</v>
      </c>
      <c r="AM839" s="37" t="e">
        <f>VALUE(TEXT(((AK839*'TOX and EXPO INPUTS'!$F$21)/'TOX and EXPO INPUTS'!$E$29),"0.00E+00"))</f>
        <v>#DIV/0!</v>
      </c>
      <c r="AN839" s="42" t="e">
        <f>IF($E839="ST",VALUE(TEXT(('TOX and EXPO INPUTS'!$F$15/AL839),"0.0E+00")),IF($E839="IT",VALUE(TEXT(('TOX and EXPO INPUTS'!$F$18/AL839),"0.0E+00"))))</f>
        <v>#DIV/0!</v>
      </c>
      <c r="AO839" s="37" t="e">
        <f>IF($E839="ST",VALUE(TEXT(('TOX and EXPO INPUTS'!$F$15/AM839),"0.0E+00")),IF($E839="IT",VALUE(TEXT(('TOX and EXPO INPUTS'!$F$18/AM839),"0.0E+00"))))</f>
        <v>#DIV/0!</v>
      </c>
      <c r="AP839" s="42" t="e">
        <f t="shared" si="445"/>
        <v>#DIV/0!</v>
      </c>
      <c r="AQ839" s="37" t="e">
        <f t="shared" si="446"/>
        <v>#DIV/0!</v>
      </c>
      <c r="AR839" s="37" t="e">
        <f t="shared" si="447"/>
        <v>#DIV/0!</v>
      </c>
      <c r="AS839" s="37" t="e">
        <f t="shared" si="448"/>
        <v>#DIV/0!</v>
      </c>
      <c r="AT839" s="37" t="e">
        <f t="shared" si="449"/>
        <v>#DIV/0!</v>
      </c>
      <c r="AU839" s="37" t="e">
        <f t="shared" si="450"/>
        <v>#DIV/0!</v>
      </c>
      <c r="AV839" s="42" t="e">
        <f t="shared" si="451"/>
        <v>#DIV/0!</v>
      </c>
      <c r="AW839" s="37" t="e">
        <f t="shared" si="452"/>
        <v>#DIV/0!</v>
      </c>
      <c r="AX839" s="37" t="e">
        <f t="shared" si="453"/>
        <v>#DIV/0!</v>
      </c>
      <c r="AY839" s="37" t="e">
        <f t="shared" si="454"/>
        <v>#DIV/0!</v>
      </c>
      <c r="AZ839" s="37" t="e">
        <f t="shared" si="455"/>
        <v>#DIV/0!</v>
      </c>
      <c r="BA839" s="37" t="e">
        <f t="shared" si="456"/>
        <v>#DIV/0!</v>
      </c>
      <c r="BB839" s="42" t="e">
        <f>IF($E839="ST",VALUE(TEXT((1/(('TOX and EXPO INPUTS'!$F$9/AG839)+('TOX and EXPO INPUTS'!$F$17/AN839))),"0.0E+00")),IF($E839="IT",VALUE(TEXT((1/(('TOX and EXPO INPUTS'!$F$12/AG839)+('TOX and EXPO INPUTS'!$F$20/AN839))),"0.0E+00"))))</f>
        <v>#DIV/0!</v>
      </c>
      <c r="BC839" s="37" t="e">
        <f>IF($E839="ST",VALUE(TEXT((1/(('TOX and EXPO INPUTS'!$F$9/AH839)+('TOX and EXPO INPUTS'!$F$17/AN839))),"0.0E+00")),IF($E839="IT",VALUE(TEXT((1/(('TOX and EXPO INPUTS'!$F$12/AH839)+('TOX and EXPO INPUTS'!$F$20/AN839))),"0.0E+00"))))</f>
        <v>#DIV/0!</v>
      </c>
      <c r="BD839" s="37" t="e">
        <f>IF($E839="ST",VALUE(TEXT((1/(('TOX and EXPO INPUTS'!$F$9/AI839)+('TOX and EXPO INPUTS'!$F$17/AN839))),"0.0E+00")),IF($E839="IT",VALUE(TEXT((1/(('TOX and EXPO INPUTS'!$F$12/AI839)+('TOX and EXPO INPUTS'!$F$20/AN839))),"0.0E+00"))))</f>
        <v>#DIV/0!</v>
      </c>
      <c r="BE839" s="37" t="e">
        <f>IF($E839="ST",VALUE(TEXT((1/(('TOX and EXPO INPUTS'!$F$9/AG839)+('TOX and EXPO INPUTS'!$F$17/AO839))),"0.0E+00")),IF($E839="IT",VALUE(TEXT((1/(('TOX and EXPO INPUTS'!$F$12/AG839)+('TOX and EXPO INPUTS'!$F$20/AO839))),"0.0E+00"))))</f>
        <v>#DIV/0!</v>
      </c>
      <c r="BF839" s="37" t="e">
        <f>IF($E839="ST",VALUE(TEXT((1/(('TOX and EXPO INPUTS'!$F$9/AH839)+('TOX and EXPO INPUTS'!$F$17/AO839))),"0.0E+00")),IF($E839="IT",VALUE(TEXT((1/(('TOX and EXPO INPUTS'!$F$12/AH839)+('TOX and EXPO INPUTS'!$F$20/AO839))),"0.0E+00"))))</f>
        <v>#DIV/0!</v>
      </c>
      <c r="BG839" s="37" t="e">
        <f>IF($E839="ST",VALUE(TEXT((1/(('TOX and EXPO INPUTS'!$F$9/AI839)+('TOX and EXPO INPUTS'!$F$17/AO839))),"0.0E+00")),IF($E839="IT",VALUE(TEXT((1/(('TOX and EXPO INPUTS'!$F$12/AI839)+('TOX and EXPO INPUTS'!$F$20/AO839))),"0.0E+00"))))</f>
        <v>#DIV/0!</v>
      </c>
      <c r="BH839" s="42" t="e">
        <f>VALUE(TEXT((AD839*$T839/365*'TOX and EXPO INPUTS'!$E$33/'TOX and EXPO INPUTS'!$E$34),"0.00E+00"))</f>
        <v>#DIV/0!</v>
      </c>
      <c r="BI839" s="37" t="e">
        <f>VALUE(TEXT((AE839*$T839/365*'TOX and EXPO INPUTS'!$E$33/'TOX and EXPO INPUTS'!$E$34),"0.00E+00"))</f>
        <v>#DIV/0!</v>
      </c>
      <c r="BJ839" s="37" t="e">
        <f>VALUE(TEXT((AF839*$T839/365*'TOX and EXPO INPUTS'!$E$33/'TOX and EXPO INPUTS'!$E$34),"0.00E+00"))</f>
        <v>#DIV/0!</v>
      </c>
      <c r="BK839" s="42" t="e">
        <f>VALUE(TEXT((AD839*$U839/365*'TOX and EXPO INPUTS'!$E$33/'TOX and EXPO INPUTS'!$E$34),"0.00E+00"))</f>
        <v>#DIV/0!</v>
      </c>
      <c r="BL839" s="37" t="e">
        <f>VALUE(TEXT((AE839*$U839/365*'TOX and EXPO INPUTS'!$E$33/'TOX and EXPO INPUTS'!$E$34),"0.00E+00"))</f>
        <v>#DIV/0!</v>
      </c>
      <c r="BM839" s="37" t="e">
        <f>VALUE(TEXT((AF839*$U839/365*'TOX and EXPO INPUTS'!$E$33/'TOX and EXPO INPUTS'!$E$34),"0.00E+00"))</f>
        <v>#DIV/0!</v>
      </c>
      <c r="BN839" s="42" t="e">
        <f>VALUE(TEXT((AL839*$T839/365*'TOX and EXPO INPUTS'!$E$33/'TOX and EXPO INPUTS'!$E$34),"0.00E+00"))</f>
        <v>#DIV/0!</v>
      </c>
      <c r="BO839" s="37" t="e">
        <f>VALUE(TEXT((AM839*$T839/365*'TOX and EXPO INPUTS'!$E$33/'TOX and EXPO INPUTS'!$E$34),"0.00E+00"))</f>
        <v>#DIV/0!</v>
      </c>
      <c r="BP839" s="42" t="e">
        <f>VALUE(TEXT((AL839*$U839/365*'TOX and EXPO INPUTS'!$E$33/'TOX and EXPO INPUTS'!$E$34),"0.00E+00"))</f>
        <v>#DIV/0!</v>
      </c>
      <c r="BQ839" s="37" t="e">
        <f>VALUE(TEXT((AM839*$U839/365*'TOX and EXPO INPUTS'!$E$33/'TOX and EXPO INPUTS'!$E$34),"0.00E+00"))</f>
        <v>#DIV/0!</v>
      </c>
      <c r="BR839" s="42" t="e">
        <f>VALUE(TEXT((AP839*$T839/365*'TOX and EXPO INPUTS'!$E$33/'TOX and EXPO INPUTS'!$E$34),"0.00E+00"))</f>
        <v>#DIV/0!</v>
      </c>
      <c r="BS839" s="37" t="e">
        <f>VALUE(TEXT((AQ839*$T839/365*'TOX and EXPO INPUTS'!$E$33/'TOX and EXPO INPUTS'!$E$34),"0.00E+00"))</f>
        <v>#DIV/0!</v>
      </c>
      <c r="BT839" s="37" t="e">
        <f>VALUE(TEXT((AR839*$T839/365*'TOX and EXPO INPUTS'!$E$33/'TOX and EXPO INPUTS'!$E$34),"0.00E+00"))</f>
        <v>#DIV/0!</v>
      </c>
      <c r="BU839" s="37" t="e">
        <f>VALUE(TEXT((AS839*$T839/365*'TOX and EXPO INPUTS'!$E$33/'TOX and EXPO INPUTS'!$E$34),"0.00E+00"))</f>
        <v>#DIV/0!</v>
      </c>
      <c r="BV839" s="37" t="e">
        <f>VALUE(TEXT((AT839*$T839/365*'TOX and EXPO INPUTS'!$E$33/'TOX and EXPO INPUTS'!$E$34),"0.00E+00"))</f>
        <v>#DIV/0!</v>
      </c>
      <c r="BW839" s="37" t="e">
        <f>VALUE(TEXT((AU839*$T839/365*'TOX and EXPO INPUTS'!$E$33/'TOX and EXPO INPUTS'!$E$34),"0.00E+00"))</f>
        <v>#DIV/0!</v>
      </c>
      <c r="BX839" s="42" t="e">
        <f>VALUE(TEXT((AP839*$U839/365*'TOX and EXPO INPUTS'!$E$33/'TOX and EXPO INPUTS'!$E$34),"0.00E+00"))</f>
        <v>#DIV/0!</v>
      </c>
      <c r="BY839" s="37" t="e">
        <f>VALUE(TEXT((AQ839*$U839/365*'TOX and EXPO INPUTS'!$E$33/'TOX and EXPO INPUTS'!$E$34),"0.00E+00"))</f>
        <v>#DIV/0!</v>
      </c>
      <c r="BZ839" s="37" t="e">
        <f>VALUE(TEXT((AR839*$U839/365*'TOX and EXPO INPUTS'!$E$33/'TOX and EXPO INPUTS'!$E$34),"0.00E+00"))</f>
        <v>#DIV/0!</v>
      </c>
      <c r="CA839" s="37" t="e">
        <f>VALUE(TEXT((AS839*$U839/365*'TOX and EXPO INPUTS'!$E$33/'TOX and EXPO INPUTS'!$E$34),"0.00E+00"))</f>
        <v>#DIV/0!</v>
      </c>
      <c r="CB839" s="37" t="e">
        <f>VALUE(TEXT((AT839*$U839/365*'TOX and EXPO INPUTS'!$E$33/'TOX and EXPO INPUTS'!$E$34),"0.00E+00"))</f>
        <v>#DIV/0!</v>
      </c>
      <c r="CC839" s="37" t="e">
        <f>VALUE(TEXT((AU839*$U839/365*'TOX and EXPO INPUTS'!$E$33/'TOX and EXPO INPUTS'!$E$34),"0.00E+00"))</f>
        <v>#DIV/0!</v>
      </c>
      <c r="CD839" s="58" t="e">
        <f>VALUE(TEXT((BR839*'TOX and EXPO INPUTS'!$F$23),"0.00E+00"))</f>
        <v>#DIV/0!</v>
      </c>
      <c r="CE839" s="57" t="e">
        <f>VALUE(TEXT((BS839*'TOX and EXPO INPUTS'!$F$23),"0.00E+00"))</f>
        <v>#DIV/0!</v>
      </c>
      <c r="CF839" s="57" t="e">
        <f>VALUE(TEXT((BT839*'TOX and EXPO INPUTS'!$F$23),"0.00E+00"))</f>
        <v>#DIV/0!</v>
      </c>
      <c r="CG839" s="57" t="e">
        <f>VALUE(TEXT((BU839*'TOX and EXPO INPUTS'!$F$23),"0.00E+00"))</f>
        <v>#DIV/0!</v>
      </c>
      <c r="CH839" s="57" t="e">
        <f>VALUE(TEXT((BV839*'TOX and EXPO INPUTS'!$F$23),"0.00E+00"))</f>
        <v>#DIV/0!</v>
      </c>
      <c r="CI839" s="57" t="e">
        <f>VALUE(TEXT((BW839*'TOX and EXPO INPUTS'!$F$23),"0.00E+00"))</f>
        <v>#DIV/0!</v>
      </c>
      <c r="CJ839" s="58" t="e">
        <f>VALUE(TEXT((BX839*'TOX and EXPO INPUTS'!$F$23),"0.00E+00"))</f>
        <v>#DIV/0!</v>
      </c>
      <c r="CK839" s="57" t="e">
        <f>VALUE(TEXT((BY839*'TOX and EXPO INPUTS'!$F$23),"0.00E+00"))</f>
        <v>#DIV/0!</v>
      </c>
      <c r="CL839" s="57" t="e">
        <f>VALUE(TEXT((BZ839*'TOX and EXPO INPUTS'!$F$23),"0.00E+00"))</f>
        <v>#DIV/0!</v>
      </c>
      <c r="CM839" s="57" t="e">
        <f>VALUE(TEXT((CA839*'TOX and EXPO INPUTS'!$F$23),"0.00E+00"))</f>
        <v>#DIV/0!</v>
      </c>
      <c r="CN839" s="57" t="e">
        <f>VALUE(TEXT((CB839*'TOX and EXPO INPUTS'!$F$23),"0.00E+00"))</f>
        <v>#DIV/0!</v>
      </c>
      <c r="CO839" s="57" t="e">
        <f>VALUE(TEXT((CC839*'TOX and EXPO INPUTS'!$F$23),"0.00E+00"))</f>
        <v>#DIV/0!</v>
      </c>
      <c r="CP839" s="38" t="s">
        <v>106</v>
      </c>
      <c r="CQ839" s="34" t="s">
        <v>107</v>
      </c>
      <c r="CR839" s="34" t="s">
        <v>108</v>
      </c>
      <c r="CS839" s="39" t="s">
        <v>109</v>
      </c>
    </row>
    <row r="840" spans="1:97" ht="48" customHeight="1" x14ac:dyDescent="0.25">
      <c r="A840" s="34" t="s">
        <v>98</v>
      </c>
      <c r="B840" s="34" t="s">
        <v>99</v>
      </c>
      <c r="C840" s="34" t="s">
        <v>115</v>
      </c>
      <c r="D840" s="34" t="s">
        <v>442</v>
      </c>
      <c r="E840" s="39" t="s">
        <v>102</v>
      </c>
      <c r="F840" s="40" t="s">
        <v>189</v>
      </c>
      <c r="G840" s="43"/>
      <c r="H840" s="36" t="s">
        <v>104</v>
      </c>
      <c r="I840" s="67"/>
      <c r="J840" s="36" t="s">
        <v>105</v>
      </c>
      <c r="K840" s="100">
        <f>VLOOKUP(F840,'Amount Seed Planted_variables'!$A$3:$I$74,2,0)</f>
        <v>25600</v>
      </c>
      <c r="L840" s="100">
        <f>VLOOKUP(F840,'Amount Seed Planted_variables'!$A$3:$I$74,3,0)</f>
        <v>34133.333333333336</v>
      </c>
      <c r="M840" s="36">
        <f t="shared" si="461"/>
        <v>0</v>
      </c>
      <c r="N840" s="35">
        <f t="shared" si="462"/>
        <v>0</v>
      </c>
      <c r="O840" s="101">
        <v>225</v>
      </c>
      <c r="P840" s="93">
        <f>VLOOKUP(F840,'Amount Seed Planted_variables'!$A$3:$I$74,4,0)</f>
        <v>204800</v>
      </c>
      <c r="Q840" s="93">
        <f>VLOOKUP(F840,'Amount Seed Planted_variables'!$A$3:$I$74,7,0)</f>
        <v>80</v>
      </c>
      <c r="R840" s="93">
        <f>VLOOKUP(F840,'Amount Seed Planted_variables'!$A$3:$I$74,8,0)</f>
        <v>16384000</v>
      </c>
      <c r="S840" s="87" t="str">
        <f t="shared" si="458"/>
        <v>NA</v>
      </c>
      <c r="T840" s="35">
        <v>10</v>
      </c>
      <c r="U840" s="35">
        <v>30</v>
      </c>
      <c r="V840" s="41">
        <v>3994</v>
      </c>
      <c r="W840" s="35">
        <v>797</v>
      </c>
      <c r="X840" s="35">
        <v>530</v>
      </c>
      <c r="Y840" s="41">
        <v>66</v>
      </c>
      <c r="Z840" s="35">
        <f t="shared" si="457"/>
        <v>6.6000000000000005</v>
      </c>
      <c r="AA840" s="42">
        <f t="shared" si="417"/>
        <v>0</v>
      </c>
      <c r="AB840" s="37">
        <f t="shared" si="418"/>
        <v>0</v>
      </c>
      <c r="AC840" s="37">
        <f t="shared" si="419"/>
        <v>0</v>
      </c>
      <c r="AD840" s="42" t="e">
        <f>VALUE(TEXT(((AA840*'TOX and EXPO INPUTS'!$F$13)/'TOX and EXPO INPUTS'!$E$27),"0.00E+00"))</f>
        <v>#DIV/0!</v>
      </c>
      <c r="AE840" s="37" t="e">
        <f>VALUE(TEXT(((AB840*'TOX and EXPO INPUTS'!$F$13)/'TOX and EXPO INPUTS'!$E$27),"0.00E+00"))</f>
        <v>#DIV/0!</v>
      </c>
      <c r="AF840" s="37" t="e">
        <f>VALUE(TEXT(((AC840*'TOX and EXPO INPUTS'!$F$13)/'TOX and EXPO INPUTS'!$E$27),"0.00E+00"))</f>
        <v>#DIV/0!</v>
      </c>
      <c r="AG840" s="42" t="e">
        <f>IF($E840="ST",VALUE(TEXT(('TOX and EXPO INPUTS'!$F$7/AD840),"0.0E+00")),IF($E840="IT",VALUE(TEXT(('TOX and EXPO INPUTS'!$F$10/AD840),"0.0E+00"))))</f>
        <v>#DIV/0!</v>
      </c>
      <c r="AH840" s="37" t="e">
        <f>IF($E840="ST",VALUE(TEXT(('TOX and EXPO INPUTS'!$F$7/AE840),"0.0E+00")),IF($E840="IT",VALUE(TEXT(('TOX and EXPO INPUTS'!$F$10/AE840),"0.0E+00"))))</f>
        <v>#DIV/0!</v>
      </c>
      <c r="AI840" s="37" t="e">
        <f>IF($E840="ST",VALUE(TEXT(('TOX and EXPO INPUTS'!$F$7/AF840),"0.0E+00")),IF($E840="IT",VALUE(TEXT(('TOX and EXPO INPUTS'!$F$10/AF840),"0.0E+00"))))</f>
        <v>#DIV/0!</v>
      </c>
      <c r="AJ840" s="42">
        <f t="shared" si="459"/>
        <v>0</v>
      </c>
      <c r="AK840" s="37">
        <f t="shared" si="460"/>
        <v>0</v>
      </c>
      <c r="AL840" s="42" t="e">
        <f>VALUE(TEXT(((AJ840*'TOX and EXPO INPUTS'!$F$21)/'TOX and EXPO INPUTS'!$E$29),"0.00E+00"))</f>
        <v>#DIV/0!</v>
      </c>
      <c r="AM840" s="37" t="e">
        <f>VALUE(TEXT(((AK840*'TOX and EXPO INPUTS'!$F$21)/'TOX and EXPO INPUTS'!$E$29),"0.00E+00"))</f>
        <v>#DIV/0!</v>
      </c>
      <c r="AN840" s="42" t="e">
        <f>IF($E840="ST",VALUE(TEXT(('TOX and EXPO INPUTS'!$F$15/AL840),"0.0E+00")),IF($E840="IT",VALUE(TEXT(('TOX and EXPO INPUTS'!$F$18/AL840),"0.0E+00"))))</f>
        <v>#DIV/0!</v>
      </c>
      <c r="AO840" s="37" t="e">
        <f>IF($E840="ST",VALUE(TEXT(('TOX and EXPO INPUTS'!$F$15/AM840),"0.0E+00")),IF($E840="IT",VALUE(TEXT(('TOX and EXPO INPUTS'!$F$18/AM840),"0.0E+00"))))</f>
        <v>#DIV/0!</v>
      </c>
      <c r="AP840" s="42" t="e">
        <f t="shared" si="445"/>
        <v>#DIV/0!</v>
      </c>
      <c r="AQ840" s="37" t="e">
        <f t="shared" si="446"/>
        <v>#DIV/0!</v>
      </c>
      <c r="AR840" s="37" t="e">
        <f t="shared" si="447"/>
        <v>#DIV/0!</v>
      </c>
      <c r="AS840" s="37" t="e">
        <f t="shared" si="448"/>
        <v>#DIV/0!</v>
      </c>
      <c r="AT840" s="37" t="e">
        <f t="shared" si="449"/>
        <v>#DIV/0!</v>
      </c>
      <c r="AU840" s="37" t="e">
        <f t="shared" si="450"/>
        <v>#DIV/0!</v>
      </c>
      <c r="AV840" s="42" t="e">
        <f t="shared" si="451"/>
        <v>#DIV/0!</v>
      </c>
      <c r="AW840" s="37" t="e">
        <f t="shared" si="452"/>
        <v>#DIV/0!</v>
      </c>
      <c r="AX840" s="37" t="e">
        <f t="shared" si="453"/>
        <v>#DIV/0!</v>
      </c>
      <c r="AY840" s="37" t="e">
        <f t="shared" si="454"/>
        <v>#DIV/0!</v>
      </c>
      <c r="AZ840" s="37" t="e">
        <f t="shared" si="455"/>
        <v>#DIV/0!</v>
      </c>
      <c r="BA840" s="37" t="e">
        <f t="shared" si="456"/>
        <v>#DIV/0!</v>
      </c>
      <c r="BB840" s="42" t="e">
        <f>IF($E840="ST",VALUE(TEXT((1/(('TOX and EXPO INPUTS'!$F$9/AG840)+('TOX and EXPO INPUTS'!$F$17/AN840))),"0.0E+00")),IF($E840="IT",VALUE(TEXT((1/(('TOX and EXPO INPUTS'!$F$12/AG840)+('TOX and EXPO INPUTS'!$F$20/AN840))),"0.0E+00"))))</f>
        <v>#DIV/0!</v>
      </c>
      <c r="BC840" s="37" t="e">
        <f>IF($E840="ST",VALUE(TEXT((1/(('TOX and EXPO INPUTS'!$F$9/AH840)+('TOX and EXPO INPUTS'!$F$17/AN840))),"0.0E+00")),IF($E840="IT",VALUE(TEXT((1/(('TOX and EXPO INPUTS'!$F$12/AH840)+('TOX and EXPO INPUTS'!$F$20/AN840))),"0.0E+00"))))</f>
        <v>#DIV/0!</v>
      </c>
      <c r="BD840" s="37" t="e">
        <f>IF($E840="ST",VALUE(TEXT((1/(('TOX and EXPO INPUTS'!$F$9/AI840)+('TOX and EXPO INPUTS'!$F$17/AN840))),"0.0E+00")),IF($E840="IT",VALUE(TEXT((1/(('TOX and EXPO INPUTS'!$F$12/AI840)+('TOX and EXPO INPUTS'!$F$20/AN840))),"0.0E+00"))))</f>
        <v>#DIV/0!</v>
      </c>
      <c r="BE840" s="37" t="e">
        <f>IF($E840="ST",VALUE(TEXT((1/(('TOX and EXPO INPUTS'!$F$9/AG840)+('TOX and EXPO INPUTS'!$F$17/AO840))),"0.0E+00")),IF($E840="IT",VALUE(TEXT((1/(('TOX and EXPO INPUTS'!$F$12/AG840)+('TOX and EXPO INPUTS'!$F$20/AO840))),"0.0E+00"))))</f>
        <v>#DIV/0!</v>
      </c>
      <c r="BF840" s="37" t="e">
        <f>IF($E840="ST",VALUE(TEXT((1/(('TOX and EXPO INPUTS'!$F$9/AH840)+('TOX and EXPO INPUTS'!$F$17/AO840))),"0.0E+00")),IF($E840="IT",VALUE(TEXT((1/(('TOX and EXPO INPUTS'!$F$12/AH840)+('TOX and EXPO INPUTS'!$F$20/AO840))),"0.0E+00"))))</f>
        <v>#DIV/0!</v>
      </c>
      <c r="BG840" s="37" t="e">
        <f>IF($E840="ST",VALUE(TEXT((1/(('TOX and EXPO INPUTS'!$F$9/AI840)+('TOX and EXPO INPUTS'!$F$17/AO840))),"0.0E+00")),IF($E840="IT",VALUE(TEXT((1/(('TOX and EXPO INPUTS'!$F$12/AI840)+('TOX and EXPO INPUTS'!$F$20/AO840))),"0.0E+00"))))</f>
        <v>#DIV/0!</v>
      </c>
      <c r="BH840" s="42" t="e">
        <f>VALUE(TEXT((AD840*$T840/365*'TOX and EXPO INPUTS'!$E$33/'TOX and EXPO INPUTS'!$E$34),"0.00E+00"))</f>
        <v>#DIV/0!</v>
      </c>
      <c r="BI840" s="37" t="e">
        <f>VALUE(TEXT((AE840*$T840/365*'TOX and EXPO INPUTS'!$E$33/'TOX and EXPO INPUTS'!$E$34),"0.00E+00"))</f>
        <v>#DIV/0!</v>
      </c>
      <c r="BJ840" s="37" t="e">
        <f>VALUE(TEXT((AF840*$T840/365*'TOX and EXPO INPUTS'!$E$33/'TOX and EXPO INPUTS'!$E$34),"0.00E+00"))</f>
        <v>#DIV/0!</v>
      </c>
      <c r="BK840" s="42" t="e">
        <f>VALUE(TEXT((AD840*$U840/365*'TOX and EXPO INPUTS'!$E$33/'TOX and EXPO INPUTS'!$E$34),"0.00E+00"))</f>
        <v>#DIV/0!</v>
      </c>
      <c r="BL840" s="37" t="e">
        <f>VALUE(TEXT((AE840*$U840/365*'TOX and EXPO INPUTS'!$E$33/'TOX and EXPO INPUTS'!$E$34),"0.00E+00"))</f>
        <v>#DIV/0!</v>
      </c>
      <c r="BM840" s="37" t="e">
        <f>VALUE(TEXT((AF840*$U840/365*'TOX and EXPO INPUTS'!$E$33/'TOX and EXPO INPUTS'!$E$34),"0.00E+00"))</f>
        <v>#DIV/0!</v>
      </c>
      <c r="BN840" s="42" t="e">
        <f>VALUE(TEXT((AL840*$T840/365*'TOX and EXPO INPUTS'!$E$33/'TOX and EXPO INPUTS'!$E$34),"0.00E+00"))</f>
        <v>#DIV/0!</v>
      </c>
      <c r="BO840" s="37" t="e">
        <f>VALUE(TEXT((AM840*$T840/365*'TOX and EXPO INPUTS'!$E$33/'TOX and EXPO INPUTS'!$E$34),"0.00E+00"))</f>
        <v>#DIV/0!</v>
      </c>
      <c r="BP840" s="42" t="e">
        <f>VALUE(TEXT((AL840*$U840/365*'TOX and EXPO INPUTS'!$E$33/'TOX and EXPO INPUTS'!$E$34),"0.00E+00"))</f>
        <v>#DIV/0!</v>
      </c>
      <c r="BQ840" s="37" t="e">
        <f>VALUE(TEXT((AM840*$U840/365*'TOX and EXPO INPUTS'!$E$33/'TOX and EXPO INPUTS'!$E$34),"0.00E+00"))</f>
        <v>#DIV/0!</v>
      </c>
      <c r="BR840" s="42" t="e">
        <f>VALUE(TEXT((AP840*$T840/365*'TOX and EXPO INPUTS'!$E$33/'TOX and EXPO INPUTS'!$E$34),"0.00E+00"))</f>
        <v>#DIV/0!</v>
      </c>
      <c r="BS840" s="37" t="e">
        <f>VALUE(TEXT((AQ840*$T840/365*'TOX and EXPO INPUTS'!$E$33/'TOX and EXPO INPUTS'!$E$34),"0.00E+00"))</f>
        <v>#DIV/0!</v>
      </c>
      <c r="BT840" s="37" t="e">
        <f>VALUE(TEXT((AR840*$T840/365*'TOX and EXPO INPUTS'!$E$33/'TOX and EXPO INPUTS'!$E$34),"0.00E+00"))</f>
        <v>#DIV/0!</v>
      </c>
      <c r="BU840" s="37" t="e">
        <f>VALUE(TEXT((AS840*$T840/365*'TOX and EXPO INPUTS'!$E$33/'TOX and EXPO INPUTS'!$E$34),"0.00E+00"))</f>
        <v>#DIV/0!</v>
      </c>
      <c r="BV840" s="37" t="e">
        <f>VALUE(TEXT((AT840*$T840/365*'TOX and EXPO INPUTS'!$E$33/'TOX and EXPO INPUTS'!$E$34),"0.00E+00"))</f>
        <v>#DIV/0!</v>
      </c>
      <c r="BW840" s="37" t="e">
        <f>VALUE(TEXT((AU840*$T840/365*'TOX and EXPO INPUTS'!$E$33/'TOX and EXPO INPUTS'!$E$34),"0.00E+00"))</f>
        <v>#DIV/0!</v>
      </c>
      <c r="BX840" s="42" t="e">
        <f>VALUE(TEXT((AP840*$U840/365*'TOX and EXPO INPUTS'!$E$33/'TOX and EXPO INPUTS'!$E$34),"0.00E+00"))</f>
        <v>#DIV/0!</v>
      </c>
      <c r="BY840" s="37" t="e">
        <f>VALUE(TEXT((AQ840*$U840/365*'TOX and EXPO INPUTS'!$E$33/'TOX and EXPO INPUTS'!$E$34),"0.00E+00"))</f>
        <v>#DIV/0!</v>
      </c>
      <c r="BZ840" s="37" t="e">
        <f>VALUE(TEXT((AR840*$U840/365*'TOX and EXPO INPUTS'!$E$33/'TOX and EXPO INPUTS'!$E$34),"0.00E+00"))</f>
        <v>#DIV/0!</v>
      </c>
      <c r="CA840" s="37" t="e">
        <f>VALUE(TEXT((AS840*$U840/365*'TOX and EXPO INPUTS'!$E$33/'TOX and EXPO INPUTS'!$E$34),"0.00E+00"))</f>
        <v>#DIV/0!</v>
      </c>
      <c r="CB840" s="37" t="e">
        <f>VALUE(TEXT((AT840*$U840/365*'TOX and EXPO INPUTS'!$E$33/'TOX and EXPO INPUTS'!$E$34),"0.00E+00"))</f>
        <v>#DIV/0!</v>
      </c>
      <c r="CC840" s="37" t="e">
        <f>VALUE(TEXT((AU840*$U840/365*'TOX and EXPO INPUTS'!$E$33/'TOX and EXPO INPUTS'!$E$34),"0.00E+00"))</f>
        <v>#DIV/0!</v>
      </c>
      <c r="CD840" s="58" t="e">
        <f>VALUE(TEXT((BR840*'TOX and EXPO INPUTS'!$F$23),"0.00E+00"))</f>
        <v>#DIV/0!</v>
      </c>
      <c r="CE840" s="57" t="e">
        <f>VALUE(TEXT((BS840*'TOX and EXPO INPUTS'!$F$23),"0.00E+00"))</f>
        <v>#DIV/0!</v>
      </c>
      <c r="CF840" s="57" t="e">
        <f>VALUE(TEXT((BT840*'TOX and EXPO INPUTS'!$F$23),"0.00E+00"))</f>
        <v>#DIV/0!</v>
      </c>
      <c r="CG840" s="57" t="e">
        <f>VALUE(TEXT((BU840*'TOX and EXPO INPUTS'!$F$23),"0.00E+00"))</f>
        <v>#DIV/0!</v>
      </c>
      <c r="CH840" s="57" t="e">
        <f>VALUE(TEXT((BV840*'TOX and EXPO INPUTS'!$F$23),"0.00E+00"))</f>
        <v>#DIV/0!</v>
      </c>
      <c r="CI840" s="57" t="e">
        <f>VALUE(TEXT((BW840*'TOX and EXPO INPUTS'!$F$23),"0.00E+00"))</f>
        <v>#DIV/0!</v>
      </c>
      <c r="CJ840" s="58" t="e">
        <f>VALUE(TEXT((BX840*'TOX and EXPO INPUTS'!$F$23),"0.00E+00"))</f>
        <v>#DIV/0!</v>
      </c>
      <c r="CK840" s="57" t="e">
        <f>VALUE(TEXT((BY840*'TOX and EXPO INPUTS'!$F$23),"0.00E+00"))</f>
        <v>#DIV/0!</v>
      </c>
      <c r="CL840" s="57" t="e">
        <f>VALUE(TEXT((BZ840*'TOX and EXPO INPUTS'!$F$23),"0.00E+00"))</f>
        <v>#DIV/0!</v>
      </c>
      <c r="CM840" s="57" t="e">
        <f>VALUE(TEXT((CA840*'TOX and EXPO INPUTS'!$F$23),"0.00E+00"))</f>
        <v>#DIV/0!</v>
      </c>
      <c r="CN840" s="57" t="e">
        <f>VALUE(TEXT((CB840*'TOX and EXPO INPUTS'!$F$23),"0.00E+00"))</f>
        <v>#DIV/0!</v>
      </c>
      <c r="CO840" s="57" t="e">
        <f>VALUE(TEXT((CC840*'TOX and EXPO INPUTS'!$F$23),"0.00E+00"))</f>
        <v>#DIV/0!</v>
      </c>
      <c r="CP840" s="38" t="s">
        <v>106</v>
      </c>
      <c r="CQ840" s="34" t="s">
        <v>107</v>
      </c>
      <c r="CR840" s="34" t="s">
        <v>108</v>
      </c>
      <c r="CS840" s="39" t="s">
        <v>109</v>
      </c>
    </row>
    <row r="841" spans="1:97" ht="48" customHeight="1" x14ac:dyDescent="0.25">
      <c r="A841" s="34" t="s">
        <v>98</v>
      </c>
      <c r="B841" s="34" t="s">
        <v>99</v>
      </c>
      <c r="C841" s="34" t="s">
        <v>115</v>
      </c>
      <c r="D841" s="34" t="s">
        <v>101</v>
      </c>
      <c r="E841" s="39" t="s">
        <v>112</v>
      </c>
      <c r="F841" s="40" t="s">
        <v>189</v>
      </c>
      <c r="G841" s="43"/>
      <c r="H841" s="36" t="s">
        <v>104</v>
      </c>
      <c r="I841" s="67"/>
      <c r="J841" s="36" t="s">
        <v>105</v>
      </c>
      <c r="K841" s="100">
        <f>VLOOKUP(F841,'Amount Seed Planted_variables'!$A$3:$I$74,2,0)</f>
        <v>25600</v>
      </c>
      <c r="L841" s="100">
        <f>VLOOKUP(F841,'Amount Seed Planted_variables'!$A$3:$I$74,3,0)</f>
        <v>34133.333333333336</v>
      </c>
      <c r="M841" s="36">
        <f t="shared" si="461"/>
        <v>0</v>
      </c>
      <c r="N841" s="35">
        <f t="shared" si="462"/>
        <v>0</v>
      </c>
      <c r="O841" s="101">
        <v>225</v>
      </c>
      <c r="P841" s="93">
        <f>VLOOKUP(F841,'Amount Seed Planted_variables'!$A$3:$I$74,4,0)</f>
        <v>204800</v>
      </c>
      <c r="Q841" s="93">
        <f>VLOOKUP(F841,'Amount Seed Planted_variables'!$A$3:$I$74,7,0)</f>
        <v>80</v>
      </c>
      <c r="R841" s="93">
        <f>VLOOKUP(F841,'Amount Seed Planted_variables'!$A$3:$I$74,8,0)</f>
        <v>16384000</v>
      </c>
      <c r="S841" s="87" t="str">
        <f t="shared" si="458"/>
        <v>NA</v>
      </c>
      <c r="T841" s="35">
        <v>10</v>
      </c>
      <c r="U841" s="35">
        <v>30</v>
      </c>
      <c r="V841" s="41">
        <v>349</v>
      </c>
      <c r="W841" s="35">
        <v>51.2</v>
      </c>
      <c r="X841" s="35">
        <v>42.2</v>
      </c>
      <c r="Y841" s="41">
        <v>1.2</v>
      </c>
      <c r="Z841" s="35">
        <f t="shared" si="457"/>
        <v>0.12</v>
      </c>
      <c r="AA841" s="42">
        <f t="shared" ref="AA841:AA904" si="463">IF($A841="On-farm",VALUE(TEXT(((V841/1000)*$M841*$R841),"0.00E+00")),IF($D841="Treating",VALUE(TEXT(((V841/1000)*$N841*$O841),"0.00E+00")),IF($D841="Packaging",VALUE(TEXT(((V841/1000)*$N841*$O841),"0.00E+00")),IF($D841="Cleaning",VALUE(TEXT(((V841/1000)*$N841*$S841),"0.00E+00")),IF($D841="Loading/Planting",VALUE(TEXT(((V841/1000)*$M841*$R841),"0.00E+00")))))))</f>
        <v>0</v>
      </c>
      <c r="AB841" s="37">
        <f t="shared" ref="AB841:AB904" si="464">IF($A841="On-farm",VALUE(TEXT(((W841/1000)*$M841*$R841),"0.00E+00")),IF($D841="Treating",VALUE(TEXT(((W841/1000)*$N841*$O841),"0.00E+00")),IF($D841="Packaging",VALUE(TEXT(((W841/1000)*$N841*$O841),"0.00E+00")),IF($D841="Cleaning",VALUE(TEXT(((W841/1000)*$N841*$S841),"0.00E+00")),IF($D841="Loading/Planting",VALUE(TEXT(((W841/1000)*$M841*$R841),"0.00E+00")))))))</f>
        <v>0</v>
      </c>
      <c r="AC841" s="37">
        <f t="shared" ref="AC841:AC904" si="465">IF($A841="On-farm",VALUE(TEXT(((X841/1000)*$M841*$R841),"0.00E+00")),IF($D841="Treating",VALUE(TEXT(((X841/1000)*$N841*$O841),"0.00E+00")),IF($D841="Packaging",VALUE(TEXT(((X841/1000)*$N841*$O841),"0.00E+00")),IF($D841="Cleaning",VALUE(TEXT(((X841/1000)*$N841*$S841),"0.00E+00")),IF($D841="Loading/Planting",VALUE(TEXT(((X841/1000)*$M841*$R841),"0.00E+00")))))))</f>
        <v>0</v>
      </c>
      <c r="AD841" s="42" t="e">
        <f>VALUE(TEXT(((AA841*'TOX and EXPO INPUTS'!$F$13)/'TOX and EXPO INPUTS'!$E$27),"0.00E+00"))</f>
        <v>#DIV/0!</v>
      </c>
      <c r="AE841" s="37" t="e">
        <f>VALUE(TEXT(((AB841*'TOX and EXPO INPUTS'!$F$13)/'TOX and EXPO INPUTS'!$E$27),"0.00E+00"))</f>
        <v>#DIV/0!</v>
      </c>
      <c r="AF841" s="37" t="e">
        <f>VALUE(TEXT(((AC841*'TOX and EXPO INPUTS'!$F$13)/'TOX and EXPO INPUTS'!$E$27),"0.00E+00"))</f>
        <v>#DIV/0!</v>
      </c>
      <c r="AG841" s="42" t="e">
        <f>IF($E841="ST",VALUE(TEXT(('TOX and EXPO INPUTS'!$F$7/AD841),"0.0E+00")),IF($E841="IT",VALUE(TEXT(('TOX and EXPO INPUTS'!$F$10/AD841),"0.0E+00"))))</f>
        <v>#DIV/0!</v>
      </c>
      <c r="AH841" s="37" t="e">
        <f>IF($E841="ST",VALUE(TEXT(('TOX and EXPO INPUTS'!$F$7/AE841),"0.0E+00")),IF($E841="IT",VALUE(TEXT(('TOX and EXPO INPUTS'!$F$10/AE841),"0.0E+00"))))</f>
        <v>#DIV/0!</v>
      </c>
      <c r="AI841" s="37" t="e">
        <f>IF($E841="ST",VALUE(TEXT(('TOX and EXPO INPUTS'!$F$7/AF841),"0.0E+00")),IF($E841="IT",VALUE(TEXT(('TOX and EXPO INPUTS'!$F$10/AF841),"0.0E+00"))))</f>
        <v>#DIV/0!</v>
      </c>
      <c r="AJ841" s="42">
        <f t="shared" si="459"/>
        <v>0</v>
      </c>
      <c r="AK841" s="37">
        <f t="shared" si="460"/>
        <v>0</v>
      </c>
      <c r="AL841" s="42" t="e">
        <f>VALUE(TEXT(((AJ841*'TOX and EXPO INPUTS'!$F$21)/'TOX and EXPO INPUTS'!$E$29),"0.00E+00"))</f>
        <v>#DIV/0!</v>
      </c>
      <c r="AM841" s="37" t="e">
        <f>VALUE(TEXT(((AK841*'TOX and EXPO INPUTS'!$F$21)/'TOX and EXPO INPUTS'!$E$29),"0.00E+00"))</f>
        <v>#DIV/0!</v>
      </c>
      <c r="AN841" s="42" t="e">
        <f>IF($E841="ST",VALUE(TEXT(('TOX and EXPO INPUTS'!$F$15/AL841),"0.0E+00")),IF($E841="IT",VALUE(TEXT(('TOX and EXPO INPUTS'!$F$18/AL841),"0.0E+00"))))</f>
        <v>#DIV/0!</v>
      </c>
      <c r="AO841" s="37" t="e">
        <f>IF($E841="ST",VALUE(TEXT(('TOX and EXPO INPUTS'!$F$15/AM841),"0.0E+00")),IF($E841="IT",VALUE(TEXT(('TOX and EXPO INPUTS'!$F$18/AM841),"0.0E+00"))))</f>
        <v>#DIV/0!</v>
      </c>
      <c r="AP841" s="42" t="e">
        <f t="shared" si="445"/>
        <v>#DIV/0!</v>
      </c>
      <c r="AQ841" s="37" t="e">
        <f t="shared" si="446"/>
        <v>#DIV/0!</v>
      </c>
      <c r="AR841" s="37" t="e">
        <f t="shared" si="447"/>
        <v>#DIV/0!</v>
      </c>
      <c r="AS841" s="37" t="e">
        <f t="shared" si="448"/>
        <v>#DIV/0!</v>
      </c>
      <c r="AT841" s="37" t="e">
        <f t="shared" si="449"/>
        <v>#DIV/0!</v>
      </c>
      <c r="AU841" s="37" t="e">
        <f t="shared" si="450"/>
        <v>#DIV/0!</v>
      </c>
      <c r="AV841" s="42" t="e">
        <f t="shared" si="451"/>
        <v>#DIV/0!</v>
      </c>
      <c r="AW841" s="37" t="e">
        <f t="shared" si="452"/>
        <v>#DIV/0!</v>
      </c>
      <c r="AX841" s="37" t="e">
        <f t="shared" si="453"/>
        <v>#DIV/0!</v>
      </c>
      <c r="AY841" s="37" t="e">
        <f t="shared" si="454"/>
        <v>#DIV/0!</v>
      </c>
      <c r="AZ841" s="37" t="e">
        <f t="shared" si="455"/>
        <v>#DIV/0!</v>
      </c>
      <c r="BA841" s="37" t="e">
        <f t="shared" si="456"/>
        <v>#DIV/0!</v>
      </c>
      <c r="BB841" s="42" t="e">
        <f>IF($E841="ST",VALUE(TEXT((1/(('TOX and EXPO INPUTS'!$F$9/AG841)+('TOX and EXPO INPUTS'!$F$17/AN841))),"0.0E+00")),IF($E841="IT",VALUE(TEXT((1/(('TOX and EXPO INPUTS'!$F$12/AG841)+('TOX and EXPO INPUTS'!$F$20/AN841))),"0.0E+00"))))</f>
        <v>#DIV/0!</v>
      </c>
      <c r="BC841" s="37" t="e">
        <f>IF($E841="ST",VALUE(TEXT((1/(('TOX and EXPO INPUTS'!$F$9/AH841)+('TOX and EXPO INPUTS'!$F$17/AN841))),"0.0E+00")),IF($E841="IT",VALUE(TEXT((1/(('TOX and EXPO INPUTS'!$F$12/AH841)+('TOX and EXPO INPUTS'!$F$20/AN841))),"0.0E+00"))))</f>
        <v>#DIV/0!</v>
      </c>
      <c r="BD841" s="37" t="e">
        <f>IF($E841="ST",VALUE(TEXT((1/(('TOX and EXPO INPUTS'!$F$9/AI841)+('TOX and EXPO INPUTS'!$F$17/AN841))),"0.0E+00")),IF($E841="IT",VALUE(TEXT((1/(('TOX and EXPO INPUTS'!$F$12/AI841)+('TOX and EXPO INPUTS'!$F$20/AN841))),"0.0E+00"))))</f>
        <v>#DIV/0!</v>
      </c>
      <c r="BE841" s="37" t="e">
        <f>IF($E841="ST",VALUE(TEXT((1/(('TOX and EXPO INPUTS'!$F$9/AG841)+('TOX and EXPO INPUTS'!$F$17/AO841))),"0.0E+00")),IF($E841="IT",VALUE(TEXT((1/(('TOX and EXPO INPUTS'!$F$12/AG841)+('TOX and EXPO INPUTS'!$F$20/AO841))),"0.0E+00"))))</f>
        <v>#DIV/0!</v>
      </c>
      <c r="BF841" s="37" t="e">
        <f>IF($E841="ST",VALUE(TEXT((1/(('TOX and EXPO INPUTS'!$F$9/AH841)+('TOX and EXPO INPUTS'!$F$17/AO841))),"0.0E+00")),IF($E841="IT",VALUE(TEXT((1/(('TOX and EXPO INPUTS'!$F$12/AH841)+('TOX and EXPO INPUTS'!$F$20/AO841))),"0.0E+00"))))</f>
        <v>#DIV/0!</v>
      </c>
      <c r="BG841" s="37" t="e">
        <f>IF($E841="ST",VALUE(TEXT((1/(('TOX and EXPO INPUTS'!$F$9/AI841)+('TOX and EXPO INPUTS'!$F$17/AO841))),"0.0E+00")),IF($E841="IT",VALUE(TEXT((1/(('TOX and EXPO INPUTS'!$F$12/AI841)+('TOX and EXPO INPUTS'!$F$20/AO841))),"0.0E+00"))))</f>
        <v>#DIV/0!</v>
      </c>
      <c r="BH841" s="42" t="e">
        <f>VALUE(TEXT((AD841*$T841/365*'TOX and EXPO INPUTS'!$E$33/'TOX and EXPO INPUTS'!$E$34),"0.00E+00"))</f>
        <v>#DIV/0!</v>
      </c>
      <c r="BI841" s="37" t="e">
        <f>VALUE(TEXT((AE841*$T841/365*'TOX and EXPO INPUTS'!$E$33/'TOX and EXPO INPUTS'!$E$34),"0.00E+00"))</f>
        <v>#DIV/0!</v>
      </c>
      <c r="BJ841" s="37" t="e">
        <f>VALUE(TEXT((AF841*$T841/365*'TOX and EXPO INPUTS'!$E$33/'TOX and EXPO INPUTS'!$E$34),"0.00E+00"))</f>
        <v>#DIV/0!</v>
      </c>
      <c r="BK841" s="42" t="e">
        <f>VALUE(TEXT((AD841*$U841/365*'TOX and EXPO INPUTS'!$E$33/'TOX and EXPO INPUTS'!$E$34),"0.00E+00"))</f>
        <v>#DIV/0!</v>
      </c>
      <c r="BL841" s="37" t="e">
        <f>VALUE(TEXT((AE841*$U841/365*'TOX and EXPO INPUTS'!$E$33/'TOX and EXPO INPUTS'!$E$34),"0.00E+00"))</f>
        <v>#DIV/0!</v>
      </c>
      <c r="BM841" s="37" t="e">
        <f>VALUE(TEXT((AF841*$U841/365*'TOX and EXPO INPUTS'!$E$33/'TOX and EXPO INPUTS'!$E$34),"0.00E+00"))</f>
        <v>#DIV/0!</v>
      </c>
      <c r="BN841" s="42" t="e">
        <f>VALUE(TEXT((AL841*$T841/365*'TOX and EXPO INPUTS'!$E$33/'TOX and EXPO INPUTS'!$E$34),"0.00E+00"))</f>
        <v>#DIV/0!</v>
      </c>
      <c r="BO841" s="37" t="e">
        <f>VALUE(TEXT((AM841*$T841/365*'TOX and EXPO INPUTS'!$E$33/'TOX and EXPO INPUTS'!$E$34),"0.00E+00"))</f>
        <v>#DIV/0!</v>
      </c>
      <c r="BP841" s="42" t="e">
        <f>VALUE(TEXT((AL841*$U841/365*'TOX and EXPO INPUTS'!$E$33/'TOX and EXPO INPUTS'!$E$34),"0.00E+00"))</f>
        <v>#DIV/0!</v>
      </c>
      <c r="BQ841" s="37" t="e">
        <f>VALUE(TEXT((AM841*$U841/365*'TOX and EXPO INPUTS'!$E$33/'TOX and EXPO INPUTS'!$E$34),"0.00E+00"))</f>
        <v>#DIV/0!</v>
      </c>
      <c r="BR841" s="42" t="e">
        <f>VALUE(TEXT((AP841*$T841/365*'TOX and EXPO INPUTS'!$E$33/'TOX and EXPO INPUTS'!$E$34),"0.00E+00"))</f>
        <v>#DIV/0!</v>
      </c>
      <c r="BS841" s="37" t="e">
        <f>VALUE(TEXT((AQ841*$T841/365*'TOX and EXPO INPUTS'!$E$33/'TOX and EXPO INPUTS'!$E$34),"0.00E+00"))</f>
        <v>#DIV/0!</v>
      </c>
      <c r="BT841" s="37" t="e">
        <f>VALUE(TEXT((AR841*$T841/365*'TOX and EXPO INPUTS'!$E$33/'TOX and EXPO INPUTS'!$E$34),"0.00E+00"))</f>
        <v>#DIV/0!</v>
      </c>
      <c r="BU841" s="37" t="e">
        <f>VALUE(TEXT((AS841*$T841/365*'TOX and EXPO INPUTS'!$E$33/'TOX and EXPO INPUTS'!$E$34),"0.00E+00"))</f>
        <v>#DIV/0!</v>
      </c>
      <c r="BV841" s="37" t="e">
        <f>VALUE(TEXT((AT841*$T841/365*'TOX and EXPO INPUTS'!$E$33/'TOX and EXPO INPUTS'!$E$34),"0.00E+00"))</f>
        <v>#DIV/0!</v>
      </c>
      <c r="BW841" s="37" t="e">
        <f>VALUE(TEXT((AU841*$T841/365*'TOX and EXPO INPUTS'!$E$33/'TOX and EXPO INPUTS'!$E$34),"0.00E+00"))</f>
        <v>#DIV/0!</v>
      </c>
      <c r="BX841" s="42" t="e">
        <f>VALUE(TEXT((AP841*$U841/365*'TOX and EXPO INPUTS'!$E$33/'TOX and EXPO INPUTS'!$E$34),"0.00E+00"))</f>
        <v>#DIV/0!</v>
      </c>
      <c r="BY841" s="37" t="e">
        <f>VALUE(TEXT((AQ841*$U841/365*'TOX and EXPO INPUTS'!$E$33/'TOX and EXPO INPUTS'!$E$34),"0.00E+00"))</f>
        <v>#DIV/0!</v>
      </c>
      <c r="BZ841" s="37" t="e">
        <f>VALUE(TEXT((AR841*$U841/365*'TOX and EXPO INPUTS'!$E$33/'TOX and EXPO INPUTS'!$E$34),"0.00E+00"))</f>
        <v>#DIV/0!</v>
      </c>
      <c r="CA841" s="37" t="e">
        <f>VALUE(TEXT((AS841*$U841/365*'TOX and EXPO INPUTS'!$E$33/'TOX and EXPO INPUTS'!$E$34),"0.00E+00"))</f>
        <v>#DIV/0!</v>
      </c>
      <c r="CB841" s="37" t="e">
        <f>VALUE(TEXT((AT841*$U841/365*'TOX and EXPO INPUTS'!$E$33/'TOX and EXPO INPUTS'!$E$34),"0.00E+00"))</f>
        <v>#DIV/0!</v>
      </c>
      <c r="CC841" s="37" t="e">
        <f>VALUE(TEXT((AU841*$U841/365*'TOX and EXPO INPUTS'!$E$33/'TOX and EXPO INPUTS'!$E$34),"0.00E+00"))</f>
        <v>#DIV/0!</v>
      </c>
      <c r="CD841" s="58" t="e">
        <f>VALUE(TEXT((BR841*'TOX and EXPO INPUTS'!$F$23),"0.00E+00"))</f>
        <v>#DIV/0!</v>
      </c>
      <c r="CE841" s="57" t="e">
        <f>VALUE(TEXT((BS841*'TOX and EXPO INPUTS'!$F$23),"0.00E+00"))</f>
        <v>#DIV/0!</v>
      </c>
      <c r="CF841" s="57" t="e">
        <f>VALUE(TEXT((BT841*'TOX and EXPO INPUTS'!$F$23),"0.00E+00"))</f>
        <v>#DIV/0!</v>
      </c>
      <c r="CG841" s="57" t="e">
        <f>VALUE(TEXT((BU841*'TOX and EXPO INPUTS'!$F$23),"0.00E+00"))</f>
        <v>#DIV/0!</v>
      </c>
      <c r="CH841" s="57" t="e">
        <f>VALUE(TEXT((BV841*'TOX and EXPO INPUTS'!$F$23),"0.00E+00"))</f>
        <v>#DIV/0!</v>
      </c>
      <c r="CI841" s="57" t="e">
        <f>VALUE(TEXT((BW841*'TOX and EXPO INPUTS'!$F$23),"0.00E+00"))</f>
        <v>#DIV/0!</v>
      </c>
      <c r="CJ841" s="58" t="e">
        <f>VALUE(TEXT((BX841*'TOX and EXPO INPUTS'!$F$23),"0.00E+00"))</f>
        <v>#DIV/0!</v>
      </c>
      <c r="CK841" s="57" t="e">
        <f>VALUE(TEXT((BY841*'TOX and EXPO INPUTS'!$F$23),"0.00E+00"))</f>
        <v>#DIV/0!</v>
      </c>
      <c r="CL841" s="57" t="e">
        <f>VALUE(TEXT((BZ841*'TOX and EXPO INPUTS'!$F$23),"0.00E+00"))</f>
        <v>#DIV/0!</v>
      </c>
      <c r="CM841" s="57" t="e">
        <f>VALUE(TEXT((CA841*'TOX and EXPO INPUTS'!$F$23),"0.00E+00"))</f>
        <v>#DIV/0!</v>
      </c>
      <c r="CN841" s="57" t="e">
        <f>VALUE(TEXT((CB841*'TOX and EXPO INPUTS'!$F$23),"0.00E+00"))</f>
        <v>#DIV/0!</v>
      </c>
      <c r="CO841" s="57" t="e">
        <f>VALUE(TEXT((CC841*'TOX and EXPO INPUTS'!$F$23),"0.00E+00"))</f>
        <v>#DIV/0!</v>
      </c>
      <c r="CP841" s="38" t="s">
        <v>106</v>
      </c>
      <c r="CQ841" s="34" t="s">
        <v>107</v>
      </c>
      <c r="CR841" s="34" t="s">
        <v>108</v>
      </c>
      <c r="CS841" s="39" t="s">
        <v>109</v>
      </c>
    </row>
    <row r="842" spans="1:97" ht="48" customHeight="1" x14ac:dyDescent="0.25">
      <c r="A842" s="34" t="s">
        <v>98</v>
      </c>
      <c r="B842" s="34" t="s">
        <v>99</v>
      </c>
      <c r="C842" s="34" t="s">
        <v>115</v>
      </c>
      <c r="D842" s="34" t="s">
        <v>110</v>
      </c>
      <c r="E842" s="39" t="s">
        <v>112</v>
      </c>
      <c r="F842" s="40" t="s">
        <v>189</v>
      </c>
      <c r="G842" s="43"/>
      <c r="H842" s="36" t="s">
        <v>104</v>
      </c>
      <c r="I842" s="67"/>
      <c r="J842" s="36" t="s">
        <v>105</v>
      </c>
      <c r="K842" s="100">
        <f>VLOOKUP(F842,'Amount Seed Planted_variables'!$A$3:$I$74,2,0)</f>
        <v>25600</v>
      </c>
      <c r="L842" s="100">
        <f>VLOOKUP(F842,'Amount Seed Planted_variables'!$A$3:$I$74,3,0)</f>
        <v>34133.333333333336</v>
      </c>
      <c r="M842" s="36">
        <f t="shared" si="461"/>
        <v>0</v>
      </c>
      <c r="N842" s="35">
        <f t="shared" si="462"/>
        <v>0</v>
      </c>
      <c r="O842" s="101">
        <v>225</v>
      </c>
      <c r="P842" s="93">
        <f>VLOOKUP(F842,'Amount Seed Planted_variables'!$A$3:$I$74,4,0)</f>
        <v>204800</v>
      </c>
      <c r="Q842" s="93">
        <f>VLOOKUP(F842,'Amount Seed Planted_variables'!$A$3:$I$74,7,0)</f>
        <v>80</v>
      </c>
      <c r="R842" s="93">
        <f>VLOOKUP(F842,'Amount Seed Planted_variables'!$A$3:$I$74,8,0)</f>
        <v>16384000</v>
      </c>
      <c r="S842" s="87" t="str">
        <f t="shared" si="458"/>
        <v>NA</v>
      </c>
      <c r="T842" s="35">
        <v>10</v>
      </c>
      <c r="U842" s="35">
        <v>30</v>
      </c>
      <c r="V842" s="41">
        <v>68</v>
      </c>
      <c r="W842" s="35">
        <v>16.899999999999999</v>
      </c>
      <c r="X842" s="35">
        <v>13.1</v>
      </c>
      <c r="Y842" s="41">
        <v>3.6</v>
      </c>
      <c r="Z842" s="35">
        <f t="shared" si="457"/>
        <v>0.36000000000000004</v>
      </c>
      <c r="AA842" s="42">
        <f t="shared" si="463"/>
        <v>0</v>
      </c>
      <c r="AB842" s="37">
        <f t="shared" si="464"/>
        <v>0</v>
      </c>
      <c r="AC842" s="37">
        <f t="shared" si="465"/>
        <v>0</v>
      </c>
      <c r="AD842" s="42" t="e">
        <f>VALUE(TEXT(((AA842*'TOX and EXPO INPUTS'!$F$13)/'TOX and EXPO INPUTS'!$E$27),"0.00E+00"))</f>
        <v>#DIV/0!</v>
      </c>
      <c r="AE842" s="37" t="e">
        <f>VALUE(TEXT(((AB842*'TOX and EXPO INPUTS'!$F$13)/'TOX and EXPO INPUTS'!$E$27),"0.00E+00"))</f>
        <v>#DIV/0!</v>
      </c>
      <c r="AF842" s="37" t="e">
        <f>VALUE(TEXT(((AC842*'TOX and EXPO INPUTS'!$F$13)/'TOX and EXPO INPUTS'!$E$27),"0.00E+00"))</f>
        <v>#DIV/0!</v>
      </c>
      <c r="AG842" s="42" t="e">
        <f>IF($E842="ST",VALUE(TEXT(('TOX and EXPO INPUTS'!$F$7/AD842),"0.0E+00")),IF($E842="IT",VALUE(TEXT(('TOX and EXPO INPUTS'!$F$10/AD842),"0.0E+00"))))</f>
        <v>#DIV/0!</v>
      </c>
      <c r="AH842" s="37" t="e">
        <f>IF($E842="ST",VALUE(TEXT(('TOX and EXPO INPUTS'!$F$7/AE842),"0.0E+00")),IF($E842="IT",VALUE(TEXT(('TOX and EXPO INPUTS'!$F$10/AE842),"0.0E+00"))))</f>
        <v>#DIV/0!</v>
      </c>
      <c r="AI842" s="37" t="e">
        <f>IF($E842="ST",VALUE(TEXT(('TOX and EXPO INPUTS'!$F$7/AF842),"0.0E+00")),IF($E842="IT",VALUE(TEXT(('TOX and EXPO INPUTS'!$F$10/AF842),"0.0E+00"))))</f>
        <v>#DIV/0!</v>
      </c>
      <c r="AJ842" s="42">
        <f t="shared" si="459"/>
        <v>0</v>
      </c>
      <c r="AK842" s="37">
        <f t="shared" si="460"/>
        <v>0</v>
      </c>
      <c r="AL842" s="42" t="e">
        <f>VALUE(TEXT(((AJ842*'TOX and EXPO INPUTS'!$F$21)/'TOX and EXPO INPUTS'!$E$29),"0.00E+00"))</f>
        <v>#DIV/0!</v>
      </c>
      <c r="AM842" s="37" t="e">
        <f>VALUE(TEXT(((AK842*'TOX and EXPO INPUTS'!$F$21)/'TOX and EXPO INPUTS'!$E$29),"0.00E+00"))</f>
        <v>#DIV/0!</v>
      </c>
      <c r="AN842" s="42" t="e">
        <f>IF($E842="ST",VALUE(TEXT(('TOX and EXPO INPUTS'!$F$15/AL842),"0.0E+00")),IF($E842="IT",VALUE(TEXT(('TOX and EXPO INPUTS'!$F$18/AL842),"0.0E+00"))))</f>
        <v>#DIV/0!</v>
      </c>
      <c r="AO842" s="37" t="e">
        <f>IF($E842="ST",VALUE(TEXT(('TOX and EXPO INPUTS'!$F$15/AM842),"0.0E+00")),IF($E842="IT",VALUE(TEXT(('TOX and EXPO INPUTS'!$F$18/AM842),"0.0E+00"))))</f>
        <v>#DIV/0!</v>
      </c>
      <c r="AP842" s="42" t="e">
        <f t="shared" si="445"/>
        <v>#DIV/0!</v>
      </c>
      <c r="AQ842" s="37" t="e">
        <f t="shared" si="446"/>
        <v>#DIV/0!</v>
      </c>
      <c r="AR842" s="37" t="e">
        <f t="shared" si="447"/>
        <v>#DIV/0!</v>
      </c>
      <c r="AS842" s="37" t="e">
        <f t="shared" si="448"/>
        <v>#DIV/0!</v>
      </c>
      <c r="AT842" s="37" t="e">
        <f t="shared" si="449"/>
        <v>#DIV/0!</v>
      </c>
      <c r="AU842" s="37" t="e">
        <f t="shared" si="450"/>
        <v>#DIV/0!</v>
      </c>
      <c r="AV842" s="42" t="e">
        <f t="shared" si="451"/>
        <v>#DIV/0!</v>
      </c>
      <c r="AW842" s="37" t="e">
        <f t="shared" si="452"/>
        <v>#DIV/0!</v>
      </c>
      <c r="AX842" s="37" t="e">
        <f t="shared" si="453"/>
        <v>#DIV/0!</v>
      </c>
      <c r="AY842" s="37" t="e">
        <f t="shared" si="454"/>
        <v>#DIV/0!</v>
      </c>
      <c r="AZ842" s="37" t="e">
        <f t="shared" si="455"/>
        <v>#DIV/0!</v>
      </c>
      <c r="BA842" s="37" t="e">
        <f t="shared" si="456"/>
        <v>#DIV/0!</v>
      </c>
      <c r="BB842" s="42" t="e">
        <f>IF($E842="ST",VALUE(TEXT((1/(('TOX and EXPO INPUTS'!$F$9/AG842)+('TOX and EXPO INPUTS'!$F$17/AN842))),"0.0E+00")),IF($E842="IT",VALUE(TEXT((1/(('TOX and EXPO INPUTS'!$F$12/AG842)+('TOX and EXPO INPUTS'!$F$20/AN842))),"0.0E+00"))))</f>
        <v>#DIV/0!</v>
      </c>
      <c r="BC842" s="37" t="e">
        <f>IF($E842="ST",VALUE(TEXT((1/(('TOX and EXPO INPUTS'!$F$9/AH842)+('TOX and EXPO INPUTS'!$F$17/AN842))),"0.0E+00")),IF($E842="IT",VALUE(TEXT((1/(('TOX and EXPO INPUTS'!$F$12/AH842)+('TOX and EXPO INPUTS'!$F$20/AN842))),"0.0E+00"))))</f>
        <v>#DIV/0!</v>
      </c>
      <c r="BD842" s="37" t="e">
        <f>IF($E842="ST",VALUE(TEXT((1/(('TOX and EXPO INPUTS'!$F$9/AI842)+('TOX and EXPO INPUTS'!$F$17/AN842))),"0.0E+00")),IF($E842="IT",VALUE(TEXT((1/(('TOX and EXPO INPUTS'!$F$12/AI842)+('TOX and EXPO INPUTS'!$F$20/AN842))),"0.0E+00"))))</f>
        <v>#DIV/0!</v>
      </c>
      <c r="BE842" s="37" t="e">
        <f>IF($E842="ST",VALUE(TEXT((1/(('TOX and EXPO INPUTS'!$F$9/AG842)+('TOX and EXPO INPUTS'!$F$17/AO842))),"0.0E+00")),IF($E842="IT",VALUE(TEXT((1/(('TOX and EXPO INPUTS'!$F$12/AG842)+('TOX and EXPO INPUTS'!$F$20/AO842))),"0.0E+00"))))</f>
        <v>#DIV/0!</v>
      </c>
      <c r="BF842" s="37" t="e">
        <f>IF($E842="ST",VALUE(TEXT((1/(('TOX and EXPO INPUTS'!$F$9/AH842)+('TOX and EXPO INPUTS'!$F$17/AO842))),"0.0E+00")),IF($E842="IT",VALUE(TEXT((1/(('TOX and EXPO INPUTS'!$F$12/AH842)+('TOX and EXPO INPUTS'!$F$20/AO842))),"0.0E+00"))))</f>
        <v>#DIV/0!</v>
      </c>
      <c r="BG842" s="37" t="e">
        <f>IF($E842="ST",VALUE(TEXT((1/(('TOX and EXPO INPUTS'!$F$9/AI842)+('TOX and EXPO INPUTS'!$F$17/AO842))),"0.0E+00")),IF($E842="IT",VALUE(TEXT((1/(('TOX and EXPO INPUTS'!$F$12/AI842)+('TOX and EXPO INPUTS'!$F$20/AO842))),"0.0E+00"))))</f>
        <v>#DIV/0!</v>
      </c>
      <c r="BH842" s="42" t="e">
        <f>VALUE(TEXT((AD842*$T842/365*'TOX and EXPO INPUTS'!$E$33/'TOX and EXPO INPUTS'!$E$34),"0.00E+00"))</f>
        <v>#DIV/0!</v>
      </c>
      <c r="BI842" s="37" t="e">
        <f>VALUE(TEXT((AE842*$T842/365*'TOX and EXPO INPUTS'!$E$33/'TOX and EXPO INPUTS'!$E$34),"0.00E+00"))</f>
        <v>#DIV/0!</v>
      </c>
      <c r="BJ842" s="37" t="e">
        <f>VALUE(TEXT((AF842*$T842/365*'TOX and EXPO INPUTS'!$E$33/'TOX and EXPO INPUTS'!$E$34),"0.00E+00"))</f>
        <v>#DIV/0!</v>
      </c>
      <c r="BK842" s="42" t="e">
        <f>VALUE(TEXT((AD842*$U842/365*'TOX and EXPO INPUTS'!$E$33/'TOX and EXPO INPUTS'!$E$34),"0.00E+00"))</f>
        <v>#DIV/0!</v>
      </c>
      <c r="BL842" s="37" t="e">
        <f>VALUE(TEXT((AE842*$U842/365*'TOX and EXPO INPUTS'!$E$33/'TOX and EXPO INPUTS'!$E$34),"0.00E+00"))</f>
        <v>#DIV/0!</v>
      </c>
      <c r="BM842" s="37" t="e">
        <f>VALUE(TEXT((AF842*$U842/365*'TOX and EXPO INPUTS'!$E$33/'TOX and EXPO INPUTS'!$E$34),"0.00E+00"))</f>
        <v>#DIV/0!</v>
      </c>
      <c r="BN842" s="42" t="e">
        <f>VALUE(TEXT((AL842*$T842/365*'TOX and EXPO INPUTS'!$E$33/'TOX and EXPO INPUTS'!$E$34),"0.00E+00"))</f>
        <v>#DIV/0!</v>
      </c>
      <c r="BO842" s="37" t="e">
        <f>VALUE(TEXT((AM842*$T842/365*'TOX and EXPO INPUTS'!$E$33/'TOX and EXPO INPUTS'!$E$34),"0.00E+00"))</f>
        <v>#DIV/0!</v>
      </c>
      <c r="BP842" s="42" t="e">
        <f>VALUE(TEXT((AL842*$U842/365*'TOX and EXPO INPUTS'!$E$33/'TOX and EXPO INPUTS'!$E$34),"0.00E+00"))</f>
        <v>#DIV/0!</v>
      </c>
      <c r="BQ842" s="37" t="e">
        <f>VALUE(TEXT((AM842*$U842/365*'TOX and EXPO INPUTS'!$E$33/'TOX and EXPO INPUTS'!$E$34),"0.00E+00"))</f>
        <v>#DIV/0!</v>
      </c>
      <c r="BR842" s="42" t="e">
        <f>VALUE(TEXT((AP842*$T842/365*'TOX and EXPO INPUTS'!$E$33/'TOX and EXPO INPUTS'!$E$34),"0.00E+00"))</f>
        <v>#DIV/0!</v>
      </c>
      <c r="BS842" s="37" t="e">
        <f>VALUE(TEXT((AQ842*$T842/365*'TOX and EXPO INPUTS'!$E$33/'TOX and EXPO INPUTS'!$E$34),"0.00E+00"))</f>
        <v>#DIV/0!</v>
      </c>
      <c r="BT842" s="37" t="e">
        <f>VALUE(TEXT((AR842*$T842/365*'TOX and EXPO INPUTS'!$E$33/'TOX and EXPO INPUTS'!$E$34),"0.00E+00"))</f>
        <v>#DIV/0!</v>
      </c>
      <c r="BU842" s="37" t="e">
        <f>VALUE(TEXT((AS842*$T842/365*'TOX and EXPO INPUTS'!$E$33/'TOX and EXPO INPUTS'!$E$34),"0.00E+00"))</f>
        <v>#DIV/0!</v>
      </c>
      <c r="BV842" s="37" t="e">
        <f>VALUE(TEXT((AT842*$T842/365*'TOX and EXPO INPUTS'!$E$33/'TOX and EXPO INPUTS'!$E$34),"0.00E+00"))</f>
        <v>#DIV/0!</v>
      </c>
      <c r="BW842" s="37" t="e">
        <f>VALUE(TEXT((AU842*$T842/365*'TOX and EXPO INPUTS'!$E$33/'TOX and EXPO INPUTS'!$E$34),"0.00E+00"))</f>
        <v>#DIV/0!</v>
      </c>
      <c r="BX842" s="42" t="e">
        <f>VALUE(TEXT((AP842*$U842/365*'TOX and EXPO INPUTS'!$E$33/'TOX and EXPO INPUTS'!$E$34),"0.00E+00"))</f>
        <v>#DIV/0!</v>
      </c>
      <c r="BY842" s="37" t="e">
        <f>VALUE(TEXT((AQ842*$U842/365*'TOX and EXPO INPUTS'!$E$33/'TOX and EXPO INPUTS'!$E$34),"0.00E+00"))</f>
        <v>#DIV/0!</v>
      </c>
      <c r="BZ842" s="37" t="e">
        <f>VALUE(TEXT((AR842*$U842/365*'TOX and EXPO INPUTS'!$E$33/'TOX and EXPO INPUTS'!$E$34),"0.00E+00"))</f>
        <v>#DIV/0!</v>
      </c>
      <c r="CA842" s="37" t="e">
        <f>VALUE(TEXT((AS842*$U842/365*'TOX and EXPO INPUTS'!$E$33/'TOX and EXPO INPUTS'!$E$34),"0.00E+00"))</f>
        <v>#DIV/0!</v>
      </c>
      <c r="CB842" s="37" t="e">
        <f>VALUE(TEXT((AT842*$U842/365*'TOX and EXPO INPUTS'!$E$33/'TOX and EXPO INPUTS'!$E$34),"0.00E+00"))</f>
        <v>#DIV/0!</v>
      </c>
      <c r="CC842" s="37" t="e">
        <f>VALUE(TEXT((AU842*$U842/365*'TOX and EXPO INPUTS'!$E$33/'TOX and EXPO INPUTS'!$E$34),"0.00E+00"))</f>
        <v>#DIV/0!</v>
      </c>
      <c r="CD842" s="58" t="e">
        <f>VALUE(TEXT((BR842*'TOX and EXPO INPUTS'!$F$23),"0.00E+00"))</f>
        <v>#DIV/0!</v>
      </c>
      <c r="CE842" s="57" t="e">
        <f>VALUE(TEXT((BS842*'TOX and EXPO INPUTS'!$F$23),"0.00E+00"))</f>
        <v>#DIV/0!</v>
      </c>
      <c r="CF842" s="57" t="e">
        <f>VALUE(TEXT((BT842*'TOX and EXPO INPUTS'!$F$23),"0.00E+00"))</f>
        <v>#DIV/0!</v>
      </c>
      <c r="CG842" s="57" t="e">
        <f>VALUE(TEXT((BU842*'TOX and EXPO INPUTS'!$F$23),"0.00E+00"))</f>
        <v>#DIV/0!</v>
      </c>
      <c r="CH842" s="57" t="e">
        <f>VALUE(TEXT((BV842*'TOX and EXPO INPUTS'!$F$23),"0.00E+00"))</f>
        <v>#DIV/0!</v>
      </c>
      <c r="CI842" s="57" t="e">
        <f>VALUE(TEXT((BW842*'TOX and EXPO INPUTS'!$F$23),"0.00E+00"))</f>
        <v>#DIV/0!</v>
      </c>
      <c r="CJ842" s="58" t="e">
        <f>VALUE(TEXT((BX842*'TOX and EXPO INPUTS'!$F$23),"0.00E+00"))</f>
        <v>#DIV/0!</v>
      </c>
      <c r="CK842" s="57" t="e">
        <f>VALUE(TEXT((BY842*'TOX and EXPO INPUTS'!$F$23),"0.00E+00"))</f>
        <v>#DIV/0!</v>
      </c>
      <c r="CL842" s="57" t="e">
        <f>VALUE(TEXT((BZ842*'TOX and EXPO INPUTS'!$F$23),"0.00E+00"))</f>
        <v>#DIV/0!</v>
      </c>
      <c r="CM842" s="57" t="e">
        <f>VALUE(TEXT((CA842*'TOX and EXPO INPUTS'!$F$23),"0.00E+00"))</f>
        <v>#DIV/0!</v>
      </c>
      <c r="CN842" s="57" t="e">
        <f>VALUE(TEXT((CB842*'TOX and EXPO INPUTS'!$F$23),"0.00E+00"))</f>
        <v>#DIV/0!</v>
      </c>
      <c r="CO842" s="57" t="e">
        <f>VALUE(TEXT((CC842*'TOX and EXPO INPUTS'!$F$23),"0.00E+00"))</f>
        <v>#DIV/0!</v>
      </c>
      <c r="CP842" s="38" t="s">
        <v>106</v>
      </c>
      <c r="CQ842" s="34" t="s">
        <v>107</v>
      </c>
      <c r="CR842" s="34" t="s">
        <v>108</v>
      </c>
      <c r="CS842" s="39" t="s">
        <v>109</v>
      </c>
    </row>
    <row r="843" spans="1:97" ht="48" customHeight="1" x14ac:dyDescent="0.25">
      <c r="A843" s="34" t="s">
        <v>98</v>
      </c>
      <c r="B843" s="34" t="s">
        <v>99</v>
      </c>
      <c r="C843" s="34" t="s">
        <v>115</v>
      </c>
      <c r="D843" s="34" t="s">
        <v>111</v>
      </c>
      <c r="E843" s="39" t="s">
        <v>112</v>
      </c>
      <c r="F843" s="40" t="s">
        <v>189</v>
      </c>
      <c r="G843" s="43"/>
      <c r="H843" s="36" t="s">
        <v>104</v>
      </c>
      <c r="I843" s="67"/>
      <c r="J843" s="36" t="s">
        <v>105</v>
      </c>
      <c r="K843" s="100">
        <f>VLOOKUP(F843,'Amount Seed Planted_variables'!$A$3:$I$74,2,0)</f>
        <v>25600</v>
      </c>
      <c r="L843" s="100">
        <f>VLOOKUP(F843,'Amount Seed Planted_variables'!$A$3:$I$74,3,0)</f>
        <v>34133.333333333336</v>
      </c>
      <c r="M843" s="36">
        <f t="shared" si="461"/>
        <v>0</v>
      </c>
      <c r="N843" s="35">
        <f t="shared" si="462"/>
        <v>0</v>
      </c>
      <c r="O843" s="101">
        <v>225</v>
      </c>
      <c r="P843" s="93">
        <f>VLOOKUP(F843,'Amount Seed Planted_variables'!$A$3:$I$74,4,0)</f>
        <v>204800</v>
      </c>
      <c r="Q843" s="93">
        <f>VLOOKUP(F843,'Amount Seed Planted_variables'!$A$3:$I$74,7,0)</f>
        <v>80</v>
      </c>
      <c r="R843" s="93">
        <f>VLOOKUP(F843,'Amount Seed Planted_variables'!$A$3:$I$74,8,0)</f>
        <v>16384000</v>
      </c>
      <c r="S843" s="87">
        <f t="shared" si="458"/>
        <v>2.5</v>
      </c>
      <c r="T843" s="35">
        <v>10</v>
      </c>
      <c r="U843" s="35">
        <v>30</v>
      </c>
      <c r="V843" s="41">
        <v>138210600</v>
      </c>
      <c r="W843" s="35">
        <v>23262800</v>
      </c>
      <c r="X843" s="35">
        <v>21238200</v>
      </c>
      <c r="Y843" s="41">
        <v>106100</v>
      </c>
      <c r="Z843" s="35">
        <f t="shared" si="457"/>
        <v>10610</v>
      </c>
      <c r="AA843" s="42">
        <f t="shared" si="463"/>
        <v>0</v>
      </c>
      <c r="AB843" s="37">
        <f t="shared" si="464"/>
        <v>0</v>
      </c>
      <c r="AC843" s="37">
        <f t="shared" si="465"/>
        <v>0</v>
      </c>
      <c r="AD843" s="42" t="e">
        <f>VALUE(TEXT(((AA843*'TOX and EXPO INPUTS'!$F$13)/'TOX and EXPO INPUTS'!$E$27),"0.00E+00"))</f>
        <v>#DIV/0!</v>
      </c>
      <c r="AE843" s="37" t="e">
        <f>VALUE(TEXT(((AB843*'TOX and EXPO INPUTS'!$F$13)/'TOX and EXPO INPUTS'!$E$27),"0.00E+00"))</f>
        <v>#DIV/0!</v>
      </c>
      <c r="AF843" s="37" t="e">
        <f>VALUE(TEXT(((AC843*'TOX and EXPO INPUTS'!$F$13)/'TOX and EXPO INPUTS'!$E$27),"0.00E+00"))</f>
        <v>#DIV/0!</v>
      </c>
      <c r="AG843" s="42" t="e">
        <f>IF($E843="ST",VALUE(TEXT(('TOX and EXPO INPUTS'!$F$7/AD843),"0.0E+00")),IF($E843="IT",VALUE(TEXT(('TOX and EXPO INPUTS'!$F$10/AD843),"0.0E+00"))))</f>
        <v>#DIV/0!</v>
      </c>
      <c r="AH843" s="37" t="e">
        <f>IF($E843="ST",VALUE(TEXT(('TOX and EXPO INPUTS'!$F$7/AE843),"0.0E+00")),IF($E843="IT",VALUE(TEXT(('TOX and EXPO INPUTS'!$F$10/AE843),"0.0E+00"))))</f>
        <v>#DIV/0!</v>
      </c>
      <c r="AI843" s="37" t="e">
        <f>IF($E843="ST",VALUE(TEXT(('TOX and EXPO INPUTS'!$F$7/AF843),"0.0E+00")),IF($E843="IT",VALUE(TEXT(('TOX and EXPO INPUTS'!$F$10/AF843),"0.0E+00"))))</f>
        <v>#DIV/0!</v>
      </c>
      <c r="AJ843" s="42">
        <f t="shared" si="459"/>
        <v>0</v>
      </c>
      <c r="AK843" s="37">
        <f t="shared" si="460"/>
        <v>0</v>
      </c>
      <c r="AL843" s="42" t="e">
        <f>VALUE(TEXT(((AJ843*'TOX and EXPO INPUTS'!$F$21)/'TOX and EXPO INPUTS'!$E$29),"0.00E+00"))</f>
        <v>#DIV/0!</v>
      </c>
      <c r="AM843" s="37" t="e">
        <f>VALUE(TEXT(((AK843*'TOX and EXPO INPUTS'!$F$21)/'TOX and EXPO INPUTS'!$E$29),"0.00E+00"))</f>
        <v>#DIV/0!</v>
      </c>
      <c r="AN843" s="42" t="e">
        <f>IF($E843="ST",VALUE(TEXT(('TOX and EXPO INPUTS'!$F$15/AL843),"0.0E+00")),IF($E843="IT",VALUE(TEXT(('TOX and EXPO INPUTS'!$F$18/AL843),"0.0E+00"))))</f>
        <v>#DIV/0!</v>
      </c>
      <c r="AO843" s="37" t="e">
        <f>IF($E843="ST",VALUE(TEXT(('TOX and EXPO INPUTS'!$F$15/AM843),"0.0E+00")),IF($E843="IT",VALUE(TEXT(('TOX and EXPO INPUTS'!$F$18/AM843),"0.0E+00"))))</f>
        <v>#DIV/0!</v>
      </c>
      <c r="AP843" s="42" t="e">
        <f t="shared" si="445"/>
        <v>#DIV/0!</v>
      </c>
      <c r="AQ843" s="37" t="e">
        <f t="shared" si="446"/>
        <v>#DIV/0!</v>
      </c>
      <c r="AR843" s="37" t="e">
        <f t="shared" si="447"/>
        <v>#DIV/0!</v>
      </c>
      <c r="AS843" s="37" t="e">
        <f t="shared" si="448"/>
        <v>#DIV/0!</v>
      </c>
      <c r="AT843" s="37" t="e">
        <f t="shared" si="449"/>
        <v>#DIV/0!</v>
      </c>
      <c r="AU843" s="37" t="e">
        <f t="shared" si="450"/>
        <v>#DIV/0!</v>
      </c>
      <c r="AV843" s="42" t="e">
        <f t="shared" si="451"/>
        <v>#DIV/0!</v>
      </c>
      <c r="AW843" s="37" t="e">
        <f t="shared" si="452"/>
        <v>#DIV/0!</v>
      </c>
      <c r="AX843" s="37" t="e">
        <f t="shared" si="453"/>
        <v>#DIV/0!</v>
      </c>
      <c r="AY843" s="37" t="e">
        <f t="shared" si="454"/>
        <v>#DIV/0!</v>
      </c>
      <c r="AZ843" s="37" t="e">
        <f t="shared" si="455"/>
        <v>#DIV/0!</v>
      </c>
      <c r="BA843" s="37" t="e">
        <f t="shared" si="456"/>
        <v>#DIV/0!</v>
      </c>
      <c r="BB843" s="42" t="e">
        <f>IF($E843="ST",VALUE(TEXT((1/(('TOX and EXPO INPUTS'!$F$9/AG843)+('TOX and EXPO INPUTS'!$F$17/AN843))),"0.0E+00")),IF($E843="IT",VALUE(TEXT((1/(('TOX and EXPO INPUTS'!$F$12/AG843)+('TOX and EXPO INPUTS'!$F$20/AN843))),"0.0E+00"))))</f>
        <v>#DIV/0!</v>
      </c>
      <c r="BC843" s="37" t="e">
        <f>IF($E843="ST",VALUE(TEXT((1/(('TOX and EXPO INPUTS'!$F$9/AH843)+('TOX and EXPO INPUTS'!$F$17/AN843))),"0.0E+00")),IF($E843="IT",VALUE(TEXT((1/(('TOX and EXPO INPUTS'!$F$12/AH843)+('TOX and EXPO INPUTS'!$F$20/AN843))),"0.0E+00"))))</f>
        <v>#DIV/0!</v>
      </c>
      <c r="BD843" s="37" t="e">
        <f>IF($E843="ST",VALUE(TEXT((1/(('TOX and EXPO INPUTS'!$F$9/AI843)+('TOX and EXPO INPUTS'!$F$17/AN843))),"0.0E+00")),IF($E843="IT",VALUE(TEXT((1/(('TOX and EXPO INPUTS'!$F$12/AI843)+('TOX and EXPO INPUTS'!$F$20/AN843))),"0.0E+00"))))</f>
        <v>#DIV/0!</v>
      </c>
      <c r="BE843" s="37" t="e">
        <f>IF($E843="ST",VALUE(TEXT((1/(('TOX and EXPO INPUTS'!$F$9/AG843)+('TOX and EXPO INPUTS'!$F$17/AO843))),"0.0E+00")),IF($E843="IT",VALUE(TEXT((1/(('TOX and EXPO INPUTS'!$F$12/AG843)+('TOX and EXPO INPUTS'!$F$20/AO843))),"0.0E+00"))))</f>
        <v>#DIV/0!</v>
      </c>
      <c r="BF843" s="37" t="e">
        <f>IF($E843="ST",VALUE(TEXT((1/(('TOX and EXPO INPUTS'!$F$9/AH843)+('TOX and EXPO INPUTS'!$F$17/AO843))),"0.0E+00")),IF($E843="IT",VALUE(TEXT((1/(('TOX and EXPO INPUTS'!$F$12/AH843)+('TOX and EXPO INPUTS'!$F$20/AO843))),"0.0E+00"))))</f>
        <v>#DIV/0!</v>
      </c>
      <c r="BG843" s="37" t="e">
        <f>IF($E843="ST",VALUE(TEXT((1/(('TOX and EXPO INPUTS'!$F$9/AI843)+('TOX and EXPO INPUTS'!$F$17/AO843))),"0.0E+00")),IF($E843="IT",VALUE(TEXT((1/(('TOX and EXPO INPUTS'!$F$12/AI843)+('TOX and EXPO INPUTS'!$F$20/AO843))),"0.0E+00"))))</f>
        <v>#DIV/0!</v>
      </c>
      <c r="BH843" s="42" t="e">
        <f>VALUE(TEXT((AD843*$T843/365*'TOX and EXPO INPUTS'!$E$33/'TOX and EXPO INPUTS'!$E$34),"0.00E+00"))</f>
        <v>#DIV/0!</v>
      </c>
      <c r="BI843" s="37" t="e">
        <f>VALUE(TEXT((AE843*$T843/365*'TOX and EXPO INPUTS'!$E$33/'TOX and EXPO INPUTS'!$E$34),"0.00E+00"))</f>
        <v>#DIV/0!</v>
      </c>
      <c r="BJ843" s="37" t="e">
        <f>VALUE(TEXT((AF843*$T843/365*'TOX and EXPO INPUTS'!$E$33/'TOX and EXPO INPUTS'!$E$34),"0.00E+00"))</f>
        <v>#DIV/0!</v>
      </c>
      <c r="BK843" s="42" t="e">
        <f>VALUE(TEXT((AD843*$U843/365*'TOX and EXPO INPUTS'!$E$33/'TOX and EXPO INPUTS'!$E$34),"0.00E+00"))</f>
        <v>#DIV/0!</v>
      </c>
      <c r="BL843" s="37" t="e">
        <f>VALUE(TEXT((AE843*$U843/365*'TOX and EXPO INPUTS'!$E$33/'TOX and EXPO INPUTS'!$E$34),"0.00E+00"))</f>
        <v>#DIV/0!</v>
      </c>
      <c r="BM843" s="37" t="e">
        <f>VALUE(TEXT((AF843*$U843/365*'TOX and EXPO INPUTS'!$E$33/'TOX and EXPO INPUTS'!$E$34),"0.00E+00"))</f>
        <v>#DIV/0!</v>
      </c>
      <c r="BN843" s="42" t="e">
        <f>VALUE(TEXT((AL843*$T843/365*'TOX and EXPO INPUTS'!$E$33/'TOX and EXPO INPUTS'!$E$34),"0.00E+00"))</f>
        <v>#DIV/0!</v>
      </c>
      <c r="BO843" s="37" t="e">
        <f>VALUE(TEXT((AM843*$T843/365*'TOX and EXPO INPUTS'!$E$33/'TOX and EXPO INPUTS'!$E$34),"0.00E+00"))</f>
        <v>#DIV/0!</v>
      </c>
      <c r="BP843" s="42" t="e">
        <f>VALUE(TEXT((AL843*$U843/365*'TOX and EXPO INPUTS'!$E$33/'TOX and EXPO INPUTS'!$E$34),"0.00E+00"))</f>
        <v>#DIV/0!</v>
      </c>
      <c r="BQ843" s="37" t="e">
        <f>VALUE(TEXT((AM843*$U843/365*'TOX and EXPO INPUTS'!$E$33/'TOX and EXPO INPUTS'!$E$34),"0.00E+00"))</f>
        <v>#DIV/0!</v>
      </c>
      <c r="BR843" s="42" t="e">
        <f>VALUE(TEXT((AP843*$T843/365*'TOX and EXPO INPUTS'!$E$33/'TOX and EXPO INPUTS'!$E$34),"0.00E+00"))</f>
        <v>#DIV/0!</v>
      </c>
      <c r="BS843" s="37" t="e">
        <f>VALUE(TEXT((AQ843*$T843/365*'TOX and EXPO INPUTS'!$E$33/'TOX and EXPO INPUTS'!$E$34),"0.00E+00"))</f>
        <v>#DIV/0!</v>
      </c>
      <c r="BT843" s="37" t="e">
        <f>VALUE(TEXT((AR843*$T843/365*'TOX and EXPO INPUTS'!$E$33/'TOX and EXPO INPUTS'!$E$34),"0.00E+00"))</f>
        <v>#DIV/0!</v>
      </c>
      <c r="BU843" s="37" t="e">
        <f>VALUE(TEXT((AS843*$T843/365*'TOX and EXPO INPUTS'!$E$33/'TOX and EXPO INPUTS'!$E$34),"0.00E+00"))</f>
        <v>#DIV/0!</v>
      </c>
      <c r="BV843" s="37" t="e">
        <f>VALUE(TEXT((AT843*$T843/365*'TOX and EXPO INPUTS'!$E$33/'TOX and EXPO INPUTS'!$E$34),"0.00E+00"))</f>
        <v>#DIV/0!</v>
      </c>
      <c r="BW843" s="37" t="e">
        <f>VALUE(TEXT((AU843*$T843/365*'TOX and EXPO INPUTS'!$E$33/'TOX and EXPO INPUTS'!$E$34),"0.00E+00"))</f>
        <v>#DIV/0!</v>
      </c>
      <c r="BX843" s="42" t="e">
        <f>VALUE(TEXT((AP843*$U843/365*'TOX and EXPO INPUTS'!$E$33/'TOX and EXPO INPUTS'!$E$34),"0.00E+00"))</f>
        <v>#DIV/0!</v>
      </c>
      <c r="BY843" s="37" t="e">
        <f>VALUE(TEXT((AQ843*$U843/365*'TOX and EXPO INPUTS'!$E$33/'TOX and EXPO INPUTS'!$E$34),"0.00E+00"))</f>
        <v>#DIV/0!</v>
      </c>
      <c r="BZ843" s="37" t="e">
        <f>VALUE(TEXT((AR843*$U843/365*'TOX and EXPO INPUTS'!$E$33/'TOX and EXPO INPUTS'!$E$34),"0.00E+00"))</f>
        <v>#DIV/0!</v>
      </c>
      <c r="CA843" s="37" t="e">
        <f>VALUE(TEXT((AS843*$U843/365*'TOX and EXPO INPUTS'!$E$33/'TOX and EXPO INPUTS'!$E$34),"0.00E+00"))</f>
        <v>#DIV/0!</v>
      </c>
      <c r="CB843" s="37" t="e">
        <f>VALUE(TEXT((AT843*$U843/365*'TOX and EXPO INPUTS'!$E$33/'TOX and EXPO INPUTS'!$E$34),"0.00E+00"))</f>
        <v>#DIV/0!</v>
      </c>
      <c r="CC843" s="37" t="e">
        <f>VALUE(TEXT((AU843*$U843/365*'TOX and EXPO INPUTS'!$E$33/'TOX and EXPO INPUTS'!$E$34),"0.00E+00"))</f>
        <v>#DIV/0!</v>
      </c>
      <c r="CD843" s="58" t="e">
        <f>VALUE(TEXT((BR843*'TOX and EXPO INPUTS'!$F$23),"0.00E+00"))</f>
        <v>#DIV/0!</v>
      </c>
      <c r="CE843" s="57" t="e">
        <f>VALUE(TEXT((BS843*'TOX and EXPO INPUTS'!$F$23),"0.00E+00"))</f>
        <v>#DIV/0!</v>
      </c>
      <c r="CF843" s="57" t="e">
        <f>VALUE(TEXT((BT843*'TOX and EXPO INPUTS'!$F$23),"0.00E+00"))</f>
        <v>#DIV/0!</v>
      </c>
      <c r="CG843" s="57" t="e">
        <f>VALUE(TEXT((BU843*'TOX and EXPO INPUTS'!$F$23),"0.00E+00"))</f>
        <v>#DIV/0!</v>
      </c>
      <c r="CH843" s="57" t="e">
        <f>VALUE(TEXT((BV843*'TOX and EXPO INPUTS'!$F$23),"0.00E+00"))</f>
        <v>#DIV/0!</v>
      </c>
      <c r="CI843" s="57" t="e">
        <f>VALUE(TEXT((BW843*'TOX and EXPO INPUTS'!$F$23),"0.00E+00"))</f>
        <v>#DIV/0!</v>
      </c>
      <c r="CJ843" s="58" t="e">
        <f>VALUE(TEXT((BX843*'TOX and EXPO INPUTS'!$F$23),"0.00E+00"))</f>
        <v>#DIV/0!</v>
      </c>
      <c r="CK843" s="57" t="e">
        <f>VALUE(TEXT((BY843*'TOX and EXPO INPUTS'!$F$23),"0.00E+00"))</f>
        <v>#DIV/0!</v>
      </c>
      <c r="CL843" s="57" t="e">
        <f>VALUE(TEXT((BZ843*'TOX and EXPO INPUTS'!$F$23),"0.00E+00"))</f>
        <v>#DIV/0!</v>
      </c>
      <c r="CM843" s="57" t="e">
        <f>VALUE(TEXT((CA843*'TOX and EXPO INPUTS'!$F$23),"0.00E+00"))</f>
        <v>#DIV/0!</v>
      </c>
      <c r="CN843" s="57" t="e">
        <f>VALUE(TEXT((CB843*'TOX and EXPO INPUTS'!$F$23),"0.00E+00"))</f>
        <v>#DIV/0!</v>
      </c>
      <c r="CO843" s="57" t="e">
        <f>VALUE(TEXT((CC843*'TOX and EXPO INPUTS'!$F$23),"0.00E+00"))</f>
        <v>#DIV/0!</v>
      </c>
      <c r="CP843" s="38" t="s">
        <v>106</v>
      </c>
      <c r="CQ843" s="34" t="s">
        <v>107</v>
      </c>
      <c r="CR843" s="34" t="s">
        <v>108</v>
      </c>
      <c r="CS843" s="39" t="s">
        <v>109</v>
      </c>
    </row>
    <row r="844" spans="1:97" ht="48" customHeight="1" x14ac:dyDescent="0.25">
      <c r="A844" s="34" t="s">
        <v>98</v>
      </c>
      <c r="B844" s="34" t="s">
        <v>99</v>
      </c>
      <c r="C844" s="34" t="s">
        <v>115</v>
      </c>
      <c r="D844" s="34" t="s">
        <v>442</v>
      </c>
      <c r="E844" s="39" t="s">
        <v>112</v>
      </c>
      <c r="F844" s="40" t="s">
        <v>189</v>
      </c>
      <c r="G844" s="43"/>
      <c r="H844" s="36" t="s">
        <v>104</v>
      </c>
      <c r="I844" s="67"/>
      <c r="J844" s="36" t="s">
        <v>105</v>
      </c>
      <c r="K844" s="100">
        <f>VLOOKUP(F844,'Amount Seed Planted_variables'!$A$3:$I$74,2,0)</f>
        <v>25600</v>
      </c>
      <c r="L844" s="100">
        <f>VLOOKUP(F844,'Amount Seed Planted_variables'!$A$3:$I$74,3,0)</f>
        <v>34133.333333333336</v>
      </c>
      <c r="M844" s="36">
        <f t="shared" si="461"/>
        <v>0</v>
      </c>
      <c r="N844" s="35">
        <f t="shared" si="462"/>
        <v>0</v>
      </c>
      <c r="O844" s="101">
        <v>225</v>
      </c>
      <c r="P844" s="93">
        <f>VLOOKUP(F844,'Amount Seed Planted_variables'!$A$3:$I$74,4,0)</f>
        <v>204800</v>
      </c>
      <c r="Q844" s="93">
        <f>VLOOKUP(F844,'Amount Seed Planted_variables'!$A$3:$I$74,7,0)</f>
        <v>80</v>
      </c>
      <c r="R844" s="93">
        <f>VLOOKUP(F844,'Amount Seed Planted_variables'!$A$3:$I$74,8,0)</f>
        <v>16384000</v>
      </c>
      <c r="S844" s="87" t="str">
        <f t="shared" si="458"/>
        <v>NA</v>
      </c>
      <c r="T844" s="35">
        <v>10</v>
      </c>
      <c r="U844" s="35">
        <v>30</v>
      </c>
      <c r="V844" s="41">
        <v>3994</v>
      </c>
      <c r="W844" s="35">
        <v>797</v>
      </c>
      <c r="X844" s="35">
        <v>530</v>
      </c>
      <c r="Y844" s="41">
        <v>66</v>
      </c>
      <c r="Z844" s="35">
        <f t="shared" si="457"/>
        <v>6.6000000000000005</v>
      </c>
      <c r="AA844" s="42">
        <f t="shared" si="463"/>
        <v>0</v>
      </c>
      <c r="AB844" s="37">
        <f t="shared" si="464"/>
        <v>0</v>
      </c>
      <c r="AC844" s="37">
        <f t="shared" si="465"/>
        <v>0</v>
      </c>
      <c r="AD844" s="42" t="e">
        <f>VALUE(TEXT(((AA844*'TOX and EXPO INPUTS'!$F$13)/'TOX and EXPO INPUTS'!$E$27),"0.00E+00"))</f>
        <v>#DIV/0!</v>
      </c>
      <c r="AE844" s="37" t="e">
        <f>VALUE(TEXT(((AB844*'TOX and EXPO INPUTS'!$F$13)/'TOX and EXPO INPUTS'!$E$27),"0.00E+00"))</f>
        <v>#DIV/0!</v>
      </c>
      <c r="AF844" s="37" t="e">
        <f>VALUE(TEXT(((AC844*'TOX and EXPO INPUTS'!$F$13)/'TOX and EXPO INPUTS'!$E$27),"0.00E+00"))</f>
        <v>#DIV/0!</v>
      </c>
      <c r="AG844" s="42" t="e">
        <f>IF($E844="ST",VALUE(TEXT(('TOX and EXPO INPUTS'!$F$7/AD844),"0.0E+00")),IF($E844="IT",VALUE(TEXT(('TOX and EXPO INPUTS'!$F$10/AD844),"0.0E+00"))))</f>
        <v>#DIV/0!</v>
      </c>
      <c r="AH844" s="37" t="e">
        <f>IF($E844="ST",VALUE(TEXT(('TOX and EXPO INPUTS'!$F$7/AE844),"0.0E+00")),IF($E844="IT",VALUE(TEXT(('TOX and EXPO INPUTS'!$F$10/AE844),"0.0E+00"))))</f>
        <v>#DIV/0!</v>
      </c>
      <c r="AI844" s="37" t="e">
        <f>IF($E844="ST",VALUE(TEXT(('TOX and EXPO INPUTS'!$F$7/AF844),"0.0E+00")),IF($E844="IT",VALUE(TEXT(('TOX and EXPO INPUTS'!$F$10/AF844),"0.0E+00"))))</f>
        <v>#DIV/0!</v>
      </c>
      <c r="AJ844" s="42">
        <f t="shared" si="459"/>
        <v>0</v>
      </c>
      <c r="AK844" s="37">
        <f t="shared" si="460"/>
        <v>0</v>
      </c>
      <c r="AL844" s="42" t="e">
        <f>VALUE(TEXT(((AJ844*'TOX and EXPO INPUTS'!$F$21)/'TOX and EXPO INPUTS'!$E$29),"0.00E+00"))</f>
        <v>#DIV/0!</v>
      </c>
      <c r="AM844" s="37" t="e">
        <f>VALUE(TEXT(((AK844*'TOX and EXPO INPUTS'!$F$21)/'TOX and EXPO INPUTS'!$E$29),"0.00E+00"))</f>
        <v>#DIV/0!</v>
      </c>
      <c r="AN844" s="42" t="e">
        <f>IF($E844="ST",VALUE(TEXT(('TOX and EXPO INPUTS'!$F$15/AL844),"0.0E+00")),IF($E844="IT",VALUE(TEXT(('TOX and EXPO INPUTS'!$F$18/AL844),"0.0E+00"))))</f>
        <v>#DIV/0!</v>
      </c>
      <c r="AO844" s="37" t="e">
        <f>IF($E844="ST",VALUE(TEXT(('TOX and EXPO INPUTS'!$F$15/AM844),"0.0E+00")),IF($E844="IT",VALUE(TEXT(('TOX and EXPO INPUTS'!$F$18/AM844),"0.0E+00"))))</f>
        <v>#DIV/0!</v>
      </c>
      <c r="AP844" s="42" t="e">
        <f t="shared" si="445"/>
        <v>#DIV/0!</v>
      </c>
      <c r="AQ844" s="37" t="e">
        <f t="shared" si="446"/>
        <v>#DIV/0!</v>
      </c>
      <c r="AR844" s="37" t="e">
        <f t="shared" si="447"/>
        <v>#DIV/0!</v>
      </c>
      <c r="AS844" s="37" t="e">
        <f t="shared" si="448"/>
        <v>#DIV/0!</v>
      </c>
      <c r="AT844" s="37" t="e">
        <f t="shared" si="449"/>
        <v>#DIV/0!</v>
      </c>
      <c r="AU844" s="37" t="e">
        <f t="shared" si="450"/>
        <v>#DIV/0!</v>
      </c>
      <c r="AV844" s="42" t="e">
        <f t="shared" si="451"/>
        <v>#DIV/0!</v>
      </c>
      <c r="AW844" s="37" t="e">
        <f t="shared" si="452"/>
        <v>#DIV/0!</v>
      </c>
      <c r="AX844" s="37" t="e">
        <f t="shared" si="453"/>
        <v>#DIV/0!</v>
      </c>
      <c r="AY844" s="37" t="e">
        <f t="shared" si="454"/>
        <v>#DIV/0!</v>
      </c>
      <c r="AZ844" s="37" t="e">
        <f t="shared" si="455"/>
        <v>#DIV/0!</v>
      </c>
      <c r="BA844" s="37" t="e">
        <f t="shared" si="456"/>
        <v>#DIV/0!</v>
      </c>
      <c r="BB844" s="42" t="e">
        <f>IF($E844="ST",VALUE(TEXT((1/(('TOX and EXPO INPUTS'!$F$9/AG844)+('TOX and EXPO INPUTS'!$F$17/AN844))),"0.0E+00")),IF($E844="IT",VALUE(TEXT((1/(('TOX and EXPO INPUTS'!$F$12/AG844)+('TOX and EXPO INPUTS'!$F$20/AN844))),"0.0E+00"))))</f>
        <v>#DIV/0!</v>
      </c>
      <c r="BC844" s="37" t="e">
        <f>IF($E844="ST",VALUE(TEXT((1/(('TOX and EXPO INPUTS'!$F$9/AH844)+('TOX and EXPO INPUTS'!$F$17/AN844))),"0.0E+00")),IF($E844="IT",VALUE(TEXT((1/(('TOX and EXPO INPUTS'!$F$12/AH844)+('TOX and EXPO INPUTS'!$F$20/AN844))),"0.0E+00"))))</f>
        <v>#DIV/0!</v>
      </c>
      <c r="BD844" s="37" t="e">
        <f>IF($E844="ST",VALUE(TEXT((1/(('TOX and EXPO INPUTS'!$F$9/AI844)+('TOX and EXPO INPUTS'!$F$17/AN844))),"0.0E+00")),IF($E844="IT",VALUE(TEXT((1/(('TOX and EXPO INPUTS'!$F$12/AI844)+('TOX and EXPO INPUTS'!$F$20/AN844))),"0.0E+00"))))</f>
        <v>#DIV/0!</v>
      </c>
      <c r="BE844" s="37" t="e">
        <f>IF($E844="ST",VALUE(TEXT((1/(('TOX and EXPO INPUTS'!$F$9/AG844)+('TOX and EXPO INPUTS'!$F$17/AO844))),"0.0E+00")),IF($E844="IT",VALUE(TEXT((1/(('TOX and EXPO INPUTS'!$F$12/AG844)+('TOX and EXPO INPUTS'!$F$20/AO844))),"0.0E+00"))))</f>
        <v>#DIV/0!</v>
      </c>
      <c r="BF844" s="37" t="e">
        <f>IF($E844="ST",VALUE(TEXT((1/(('TOX and EXPO INPUTS'!$F$9/AH844)+('TOX and EXPO INPUTS'!$F$17/AO844))),"0.0E+00")),IF($E844="IT",VALUE(TEXT((1/(('TOX and EXPO INPUTS'!$F$12/AH844)+('TOX and EXPO INPUTS'!$F$20/AO844))),"0.0E+00"))))</f>
        <v>#DIV/0!</v>
      </c>
      <c r="BG844" s="37" t="e">
        <f>IF($E844="ST",VALUE(TEXT((1/(('TOX and EXPO INPUTS'!$F$9/AI844)+('TOX and EXPO INPUTS'!$F$17/AO844))),"0.0E+00")),IF($E844="IT",VALUE(TEXT((1/(('TOX and EXPO INPUTS'!$F$12/AI844)+('TOX and EXPO INPUTS'!$F$20/AO844))),"0.0E+00"))))</f>
        <v>#DIV/0!</v>
      </c>
      <c r="BH844" s="42" t="e">
        <f>VALUE(TEXT((AD844*$T844/365*'TOX and EXPO INPUTS'!$E$33/'TOX and EXPO INPUTS'!$E$34),"0.00E+00"))</f>
        <v>#DIV/0!</v>
      </c>
      <c r="BI844" s="37" t="e">
        <f>VALUE(TEXT((AE844*$T844/365*'TOX and EXPO INPUTS'!$E$33/'TOX and EXPO INPUTS'!$E$34),"0.00E+00"))</f>
        <v>#DIV/0!</v>
      </c>
      <c r="BJ844" s="37" t="e">
        <f>VALUE(TEXT((AF844*$T844/365*'TOX and EXPO INPUTS'!$E$33/'TOX and EXPO INPUTS'!$E$34),"0.00E+00"))</f>
        <v>#DIV/0!</v>
      </c>
      <c r="BK844" s="42" t="e">
        <f>VALUE(TEXT((AD844*$U844/365*'TOX and EXPO INPUTS'!$E$33/'TOX and EXPO INPUTS'!$E$34),"0.00E+00"))</f>
        <v>#DIV/0!</v>
      </c>
      <c r="BL844" s="37" t="e">
        <f>VALUE(TEXT((AE844*$U844/365*'TOX and EXPO INPUTS'!$E$33/'TOX and EXPO INPUTS'!$E$34),"0.00E+00"))</f>
        <v>#DIV/0!</v>
      </c>
      <c r="BM844" s="37" t="e">
        <f>VALUE(TEXT((AF844*$U844/365*'TOX and EXPO INPUTS'!$E$33/'TOX and EXPO INPUTS'!$E$34),"0.00E+00"))</f>
        <v>#DIV/0!</v>
      </c>
      <c r="BN844" s="42" t="e">
        <f>VALUE(TEXT((AL844*$T844/365*'TOX and EXPO INPUTS'!$E$33/'TOX and EXPO INPUTS'!$E$34),"0.00E+00"))</f>
        <v>#DIV/0!</v>
      </c>
      <c r="BO844" s="37" t="e">
        <f>VALUE(TEXT((AM844*$T844/365*'TOX and EXPO INPUTS'!$E$33/'TOX and EXPO INPUTS'!$E$34),"0.00E+00"))</f>
        <v>#DIV/0!</v>
      </c>
      <c r="BP844" s="42" t="e">
        <f>VALUE(TEXT((AL844*$U844/365*'TOX and EXPO INPUTS'!$E$33/'TOX and EXPO INPUTS'!$E$34),"0.00E+00"))</f>
        <v>#DIV/0!</v>
      </c>
      <c r="BQ844" s="37" t="e">
        <f>VALUE(TEXT((AM844*$U844/365*'TOX and EXPO INPUTS'!$E$33/'TOX and EXPO INPUTS'!$E$34),"0.00E+00"))</f>
        <v>#DIV/0!</v>
      </c>
      <c r="BR844" s="42" t="e">
        <f>VALUE(TEXT((AP844*$T844/365*'TOX and EXPO INPUTS'!$E$33/'TOX and EXPO INPUTS'!$E$34),"0.00E+00"))</f>
        <v>#DIV/0!</v>
      </c>
      <c r="BS844" s="37" t="e">
        <f>VALUE(TEXT((AQ844*$T844/365*'TOX and EXPO INPUTS'!$E$33/'TOX and EXPO INPUTS'!$E$34),"0.00E+00"))</f>
        <v>#DIV/0!</v>
      </c>
      <c r="BT844" s="37" t="e">
        <f>VALUE(TEXT((AR844*$T844/365*'TOX and EXPO INPUTS'!$E$33/'TOX and EXPO INPUTS'!$E$34),"0.00E+00"))</f>
        <v>#DIV/0!</v>
      </c>
      <c r="BU844" s="37" t="e">
        <f>VALUE(TEXT((AS844*$T844/365*'TOX and EXPO INPUTS'!$E$33/'TOX and EXPO INPUTS'!$E$34),"0.00E+00"))</f>
        <v>#DIV/0!</v>
      </c>
      <c r="BV844" s="37" t="e">
        <f>VALUE(TEXT((AT844*$T844/365*'TOX and EXPO INPUTS'!$E$33/'TOX and EXPO INPUTS'!$E$34),"0.00E+00"))</f>
        <v>#DIV/0!</v>
      </c>
      <c r="BW844" s="37" t="e">
        <f>VALUE(TEXT((AU844*$T844/365*'TOX and EXPO INPUTS'!$E$33/'TOX and EXPO INPUTS'!$E$34),"0.00E+00"))</f>
        <v>#DIV/0!</v>
      </c>
      <c r="BX844" s="42" t="e">
        <f>VALUE(TEXT((AP844*$U844/365*'TOX and EXPO INPUTS'!$E$33/'TOX and EXPO INPUTS'!$E$34),"0.00E+00"))</f>
        <v>#DIV/0!</v>
      </c>
      <c r="BY844" s="37" t="e">
        <f>VALUE(TEXT((AQ844*$U844/365*'TOX and EXPO INPUTS'!$E$33/'TOX and EXPO INPUTS'!$E$34),"0.00E+00"))</f>
        <v>#DIV/0!</v>
      </c>
      <c r="BZ844" s="37" t="e">
        <f>VALUE(TEXT((AR844*$U844/365*'TOX and EXPO INPUTS'!$E$33/'TOX and EXPO INPUTS'!$E$34),"0.00E+00"))</f>
        <v>#DIV/0!</v>
      </c>
      <c r="CA844" s="37" t="e">
        <f>VALUE(TEXT((AS844*$U844/365*'TOX and EXPO INPUTS'!$E$33/'TOX and EXPO INPUTS'!$E$34),"0.00E+00"))</f>
        <v>#DIV/0!</v>
      </c>
      <c r="CB844" s="37" t="e">
        <f>VALUE(TEXT((AT844*$U844/365*'TOX and EXPO INPUTS'!$E$33/'TOX and EXPO INPUTS'!$E$34),"0.00E+00"))</f>
        <v>#DIV/0!</v>
      </c>
      <c r="CC844" s="37" t="e">
        <f>VALUE(TEXT((AU844*$U844/365*'TOX and EXPO INPUTS'!$E$33/'TOX and EXPO INPUTS'!$E$34),"0.00E+00"))</f>
        <v>#DIV/0!</v>
      </c>
      <c r="CD844" s="58" t="e">
        <f>VALUE(TEXT((BR844*'TOX and EXPO INPUTS'!$F$23),"0.00E+00"))</f>
        <v>#DIV/0!</v>
      </c>
      <c r="CE844" s="57" t="e">
        <f>VALUE(TEXT((BS844*'TOX and EXPO INPUTS'!$F$23),"0.00E+00"))</f>
        <v>#DIV/0!</v>
      </c>
      <c r="CF844" s="57" t="e">
        <f>VALUE(TEXT((BT844*'TOX and EXPO INPUTS'!$F$23),"0.00E+00"))</f>
        <v>#DIV/0!</v>
      </c>
      <c r="CG844" s="57" t="e">
        <f>VALUE(TEXT((BU844*'TOX and EXPO INPUTS'!$F$23),"0.00E+00"))</f>
        <v>#DIV/0!</v>
      </c>
      <c r="CH844" s="57" t="e">
        <f>VALUE(TEXT((BV844*'TOX and EXPO INPUTS'!$F$23),"0.00E+00"))</f>
        <v>#DIV/0!</v>
      </c>
      <c r="CI844" s="57" t="e">
        <f>VALUE(TEXT((BW844*'TOX and EXPO INPUTS'!$F$23),"0.00E+00"))</f>
        <v>#DIV/0!</v>
      </c>
      <c r="CJ844" s="58" t="e">
        <f>VALUE(TEXT((BX844*'TOX and EXPO INPUTS'!$F$23),"0.00E+00"))</f>
        <v>#DIV/0!</v>
      </c>
      <c r="CK844" s="57" t="e">
        <f>VALUE(TEXT((BY844*'TOX and EXPO INPUTS'!$F$23),"0.00E+00"))</f>
        <v>#DIV/0!</v>
      </c>
      <c r="CL844" s="57" t="e">
        <f>VALUE(TEXT((BZ844*'TOX and EXPO INPUTS'!$F$23),"0.00E+00"))</f>
        <v>#DIV/0!</v>
      </c>
      <c r="CM844" s="57" t="e">
        <f>VALUE(TEXT((CA844*'TOX and EXPO INPUTS'!$F$23),"0.00E+00"))</f>
        <v>#DIV/0!</v>
      </c>
      <c r="CN844" s="57" t="e">
        <f>VALUE(TEXT((CB844*'TOX and EXPO INPUTS'!$F$23),"0.00E+00"))</f>
        <v>#DIV/0!</v>
      </c>
      <c r="CO844" s="57" t="e">
        <f>VALUE(TEXT((CC844*'TOX and EXPO INPUTS'!$F$23),"0.00E+00"))</f>
        <v>#DIV/0!</v>
      </c>
      <c r="CP844" s="38" t="s">
        <v>106</v>
      </c>
      <c r="CQ844" s="34" t="s">
        <v>107</v>
      </c>
      <c r="CR844" s="34" t="s">
        <v>108</v>
      </c>
      <c r="CS844" s="39" t="s">
        <v>109</v>
      </c>
    </row>
    <row r="845" spans="1:97" ht="48" customHeight="1" x14ac:dyDescent="0.25">
      <c r="A845" s="34" t="s">
        <v>98</v>
      </c>
      <c r="B845" s="34" t="s">
        <v>99</v>
      </c>
      <c r="C845" s="34" t="s">
        <v>113</v>
      </c>
      <c r="D845" s="34" t="s">
        <v>101</v>
      </c>
      <c r="E845" s="39" t="s">
        <v>102</v>
      </c>
      <c r="F845" s="40" t="s">
        <v>190</v>
      </c>
      <c r="G845" s="43"/>
      <c r="H845" s="36" t="s">
        <v>104</v>
      </c>
      <c r="I845" s="67"/>
      <c r="J845" s="36" t="s">
        <v>105</v>
      </c>
      <c r="K845" s="100">
        <f>VLOOKUP(F845,'Amount Seed Planted_variables'!$A$3:$I$74,2,0)</f>
        <v>120000</v>
      </c>
      <c r="L845" s="100">
        <f>VLOOKUP(F845,'Amount Seed Planted_variables'!$A$3:$I$74,3,0)</f>
        <v>190000</v>
      </c>
      <c r="M845" s="36">
        <f t="shared" si="461"/>
        <v>0</v>
      </c>
      <c r="N845" s="35">
        <f t="shared" si="462"/>
        <v>0</v>
      </c>
      <c r="O845" s="101">
        <v>3000</v>
      </c>
      <c r="P845" s="93">
        <f>VLOOKUP(F845,'Amount Seed Planted_variables'!$A$3:$I$74,4,0)</f>
        <v>130680</v>
      </c>
      <c r="Q845" s="93">
        <f>VLOOKUP(F845,'Amount Seed Planted_variables'!$A$3:$I$74,7,0)</f>
        <v>80</v>
      </c>
      <c r="R845" s="93">
        <f>VLOOKUP(F845,'Amount Seed Planted_variables'!$A$3:$I$74,8,0)</f>
        <v>10454400</v>
      </c>
      <c r="S845" s="87" t="str">
        <f t="shared" si="458"/>
        <v>NA</v>
      </c>
      <c r="T845" s="35">
        <v>10</v>
      </c>
      <c r="U845" s="35">
        <v>30</v>
      </c>
      <c r="V845" s="41">
        <v>349</v>
      </c>
      <c r="W845" s="35">
        <v>51.2</v>
      </c>
      <c r="X845" s="35">
        <v>42.2</v>
      </c>
      <c r="Y845" s="41">
        <v>1.2</v>
      </c>
      <c r="Z845" s="35">
        <f>Y845*0.1</f>
        <v>0.12</v>
      </c>
      <c r="AA845" s="42">
        <f t="shared" si="463"/>
        <v>0</v>
      </c>
      <c r="AB845" s="37">
        <f t="shared" si="464"/>
        <v>0</v>
      </c>
      <c r="AC845" s="37">
        <f t="shared" si="465"/>
        <v>0</v>
      </c>
      <c r="AD845" s="42" t="e">
        <f>VALUE(TEXT(((AA845*'TOX and EXPO INPUTS'!$F$13)/'TOX and EXPO INPUTS'!$E$27),"0.00E+00"))</f>
        <v>#DIV/0!</v>
      </c>
      <c r="AE845" s="37" t="e">
        <f>VALUE(TEXT(((AB845*'TOX and EXPO INPUTS'!$F$13)/'TOX and EXPO INPUTS'!$E$27),"0.00E+00"))</f>
        <v>#DIV/0!</v>
      </c>
      <c r="AF845" s="37" t="e">
        <f>VALUE(TEXT(((AC845*'TOX and EXPO INPUTS'!$F$13)/'TOX and EXPO INPUTS'!$E$27),"0.00E+00"))</f>
        <v>#DIV/0!</v>
      </c>
      <c r="AG845" s="42" t="e">
        <f>IF($E845="ST",VALUE(TEXT(('TOX and EXPO INPUTS'!$F$7/AD845),"0.0E+00")),IF($E845="IT",VALUE(TEXT(('TOX and EXPO INPUTS'!$F$10/AD845),"0.0E+00"))))</f>
        <v>#DIV/0!</v>
      </c>
      <c r="AH845" s="37" t="e">
        <f>IF($E845="ST",VALUE(TEXT(('TOX and EXPO INPUTS'!$F$7/AE845),"0.0E+00")),IF($E845="IT",VALUE(TEXT(('TOX and EXPO INPUTS'!$F$10/AE845),"0.0E+00"))))</f>
        <v>#DIV/0!</v>
      </c>
      <c r="AI845" s="37" t="e">
        <f>IF($E845="ST",VALUE(TEXT(('TOX and EXPO INPUTS'!$F$7/AF845),"0.0E+00")),IF($E845="IT",VALUE(TEXT(('TOX and EXPO INPUTS'!$F$10/AF845),"0.0E+00"))))</f>
        <v>#DIV/0!</v>
      </c>
      <c r="AJ845" s="42">
        <f t="shared" si="459"/>
        <v>0</v>
      </c>
      <c r="AK845" s="37">
        <f t="shared" si="460"/>
        <v>0</v>
      </c>
      <c r="AL845" s="42" t="e">
        <f>VALUE(TEXT(((AJ845*'TOX and EXPO INPUTS'!$F$21)/'TOX and EXPO INPUTS'!$E$29),"0.00E+00"))</f>
        <v>#DIV/0!</v>
      </c>
      <c r="AM845" s="37" t="e">
        <f>VALUE(TEXT(((AK845*'TOX and EXPO INPUTS'!$F$21)/'TOX and EXPO INPUTS'!$E$29),"0.00E+00"))</f>
        <v>#DIV/0!</v>
      </c>
      <c r="AN845" s="42" t="e">
        <f>IF($E845="ST",VALUE(TEXT(('TOX and EXPO INPUTS'!$F$15/AL845),"0.0E+00")),IF($E845="IT",VALUE(TEXT(('TOX and EXPO INPUTS'!$F$18/AL845),"0.0E+00"))))</f>
        <v>#DIV/0!</v>
      </c>
      <c r="AO845" s="37" t="e">
        <f>IF($E845="ST",VALUE(TEXT(('TOX and EXPO INPUTS'!$F$15/AM845),"0.0E+00")),IF($E845="IT",VALUE(TEXT(('TOX and EXPO INPUTS'!$F$18/AM845),"0.0E+00"))))</f>
        <v>#DIV/0!</v>
      </c>
      <c r="AP845" s="42" t="e">
        <f>VALUE(TEXT((AD845+AL845),"0.00E+00"))</f>
        <v>#DIV/0!</v>
      </c>
      <c r="AQ845" s="37" t="e">
        <f>VALUE(TEXT((AE845+AL845),"0.00E+00"))</f>
        <v>#DIV/0!</v>
      </c>
      <c r="AR845" s="37" t="e">
        <f>VALUE(TEXT((AF845+AL845),"0.00E+00"))</f>
        <v>#DIV/0!</v>
      </c>
      <c r="AS845" s="37" t="e">
        <f>VALUE(TEXT((AD845+AM845),"0.00E+00"))</f>
        <v>#DIV/0!</v>
      </c>
      <c r="AT845" s="37" t="e">
        <f>VALUE(TEXT((AE845+AM845),"0.00E+00"))</f>
        <v>#DIV/0!</v>
      </c>
      <c r="AU845" s="37" t="e">
        <f>VALUE(TEXT((AF845+AM845),"0.00E+00"))</f>
        <v>#DIV/0!</v>
      </c>
      <c r="AV845" s="42" t="e">
        <f>VALUE(TEXT(1/((1/AG845)+(1/AN845)),"0.0E+00"))</f>
        <v>#DIV/0!</v>
      </c>
      <c r="AW845" s="37" t="e">
        <f>VALUE(TEXT(1/((1/AH845)+(1/AN845)),"0.0E+00"))</f>
        <v>#DIV/0!</v>
      </c>
      <c r="AX845" s="37" t="e">
        <f>VALUE(TEXT(1/((1/AI845)+(1/AN845)),"0.0E+00"))</f>
        <v>#DIV/0!</v>
      </c>
      <c r="AY845" s="37" t="e">
        <f>VALUE(TEXT(1/((1/AG845)+(1/AO845)),"0.0E+00"))</f>
        <v>#DIV/0!</v>
      </c>
      <c r="AZ845" s="37" t="e">
        <f>VALUE(TEXT(1/((1/AH845)+(1/AO845)),"0.0E+00"))</f>
        <v>#DIV/0!</v>
      </c>
      <c r="BA845" s="37" t="e">
        <f>VALUE(TEXT(1/((1/AI845)+(1/AO845)),"0.0E+00"))</f>
        <v>#DIV/0!</v>
      </c>
      <c r="BB845" s="42" t="e">
        <f>IF($E845="ST",VALUE(TEXT((1/(('TOX and EXPO INPUTS'!$F$9/AG845)+('TOX and EXPO INPUTS'!$F$17/AN845))),"0.0E+00")),IF($E845="IT",VALUE(TEXT((1/(('TOX and EXPO INPUTS'!$F$12/AG845)+('TOX and EXPO INPUTS'!$F$20/AN845))),"0.0E+00"))))</f>
        <v>#DIV/0!</v>
      </c>
      <c r="BC845" s="37" t="e">
        <f>IF($E845="ST",VALUE(TEXT((1/(('TOX and EXPO INPUTS'!$F$9/AH845)+('TOX and EXPO INPUTS'!$F$17/AN845))),"0.0E+00")),IF($E845="IT",VALUE(TEXT((1/(('TOX and EXPO INPUTS'!$F$12/AH845)+('TOX and EXPO INPUTS'!$F$20/AN845))),"0.0E+00"))))</f>
        <v>#DIV/0!</v>
      </c>
      <c r="BD845" s="37" t="e">
        <f>IF($E845="ST",VALUE(TEXT((1/(('TOX and EXPO INPUTS'!$F$9/AI845)+('TOX and EXPO INPUTS'!$F$17/AN845))),"0.0E+00")),IF($E845="IT",VALUE(TEXT((1/(('TOX and EXPO INPUTS'!$F$12/AI845)+('TOX and EXPO INPUTS'!$F$20/AN845))),"0.0E+00"))))</f>
        <v>#DIV/0!</v>
      </c>
      <c r="BE845" s="37" t="e">
        <f>IF($E845="ST",VALUE(TEXT((1/(('TOX and EXPO INPUTS'!$F$9/AG845)+('TOX and EXPO INPUTS'!$F$17/AO845))),"0.0E+00")),IF($E845="IT",VALUE(TEXT((1/(('TOX and EXPO INPUTS'!$F$12/AG845)+('TOX and EXPO INPUTS'!$F$20/AO845))),"0.0E+00"))))</f>
        <v>#DIV/0!</v>
      </c>
      <c r="BF845" s="37" t="e">
        <f>IF($E845="ST",VALUE(TEXT((1/(('TOX and EXPO INPUTS'!$F$9/AH845)+('TOX and EXPO INPUTS'!$F$17/AO845))),"0.0E+00")),IF($E845="IT",VALUE(TEXT((1/(('TOX and EXPO INPUTS'!$F$12/AH845)+('TOX and EXPO INPUTS'!$F$20/AO845))),"0.0E+00"))))</f>
        <v>#DIV/0!</v>
      </c>
      <c r="BG845" s="37" t="e">
        <f>IF($E845="ST",VALUE(TEXT((1/(('TOX and EXPO INPUTS'!$F$9/AI845)+('TOX and EXPO INPUTS'!$F$17/AO845))),"0.0E+00")),IF($E845="IT",VALUE(TEXT((1/(('TOX and EXPO INPUTS'!$F$12/AI845)+('TOX and EXPO INPUTS'!$F$20/AO845))),"0.0E+00"))))</f>
        <v>#DIV/0!</v>
      </c>
      <c r="BH845" s="42" t="e">
        <f>VALUE(TEXT((AD845*$T845/365*'TOX and EXPO INPUTS'!$E$33/'TOX and EXPO INPUTS'!$E$34),"0.00E+00"))</f>
        <v>#DIV/0!</v>
      </c>
      <c r="BI845" s="37" t="e">
        <f>VALUE(TEXT((AE845*$T845/365*'TOX and EXPO INPUTS'!$E$33/'TOX and EXPO INPUTS'!$E$34),"0.00E+00"))</f>
        <v>#DIV/0!</v>
      </c>
      <c r="BJ845" s="37" t="e">
        <f>VALUE(TEXT((AF845*$T845/365*'TOX and EXPO INPUTS'!$E$33/'TOX and EXPO INPUTS'!$E$34),"0.00E+00"))</f>
        <v>#DIV/0!</v>
      </c>
      <c r="BK845" s="42" t="e">
        <f>VALUE(TEXT((AD845*$U845/365*'TOX and EXPO INPUTS'!$E$33/'TOX and EXPO INPUTS'!$E$34),"0.00E+00"))</f>
        <v>#DIV/0!</v>
      </c>
      <c r="BL845" s="37" t="e">
        <f>VALUE(TEXT((AE845*$U845/365*'TOX and EXPO INPUTS'!$E$33/'TOX and EXPO INPUTS'!$E$34),"0.00E+00"))</f>
        <v>#DIV/0!</v>
      </c>
      <c r="BM845" s="37" t="e">
        <f>VALUE(TEXT((AF845*$U845/365*'TOX and EXPO INPUTS'!$E$33/'TOX and EXPO INPUTS'!$E$34),"0.00E+00"))</f>
        <v>#DIV/0!</v>
      </c>
      <c r="BN845" s="42" t="e">
        <f>VALUE(TEXT((AL845*$T845/365*'TOX and EXPO INPUTS'!$E$33/'TOX and EXPO INPUTS'!$E$34),"0.00E+00"))</f>
        <v>#DIV/0!</v>
      </c>
      <c r="BO845" s="37" t="e">
        <f>VALUE(TEXT((AM845*$T845/365*'TOX and EXPO INPUTS'!$E$33/'TOX and EXPO INPUTS'!$E$34),"0.00E+00"))</f>
        <v>#DIV/0!</v>
      </c>
      <c r="BP845" s="42" t="e">
        <f>VALUE(TEXT((AL845*$U845/365*'TOX and EXPO INPUTS'!$E$33/'TOX and EXPO INPUTS'!$E$34),"0.00E+00"))</f>
        <v>#DIV/0!</v>
      </c>
      <c r="BQ845" s="37" t="e">
        <f>VALUE(TEXT((AM845*$U845/365*'TOX and EXPO INPUTS'!$E$33/'TOX and EXPO INPUTS'!$E$34),"0.00E+00"))</f>
        <v>#DIV/0!</v>
      </c>
      <c r="BR845" s="42" t="e">
        <f>VALUE(TEXT((AP845*$T845/365*'TOX and EXPO INPUTS'!$E$33/'TOX and EXPO INPUTS'!$E$34),"0.00E+00"))</f>
        <v>#DIV/0!</v>
      </c>
      <c r="BS845" s="37" t="e">
        <f>VALUE(TEXT((AQ845*$T845/365*'TOX and EXPO INPUTS'!$E$33/'TOX and EXPO INPUTS'!$E$34),"0.00E+00"))</f>
        <v>#DIV/0!</v>
      </c>
      <c r="BT845" s="37" t="e">
        <f>VALUE(TEXT((AR845*$T845/365*'TOX and EXPO INPUTS'!$E$33/'TOX and EXPO INPUTS'!$E$34),"0.00E+00"))</f>
        <v>#DIV/0!</v>
      </c>
      <c r="BU845" s="37" t="e">
        <f>VALUE(TEXT((AS845*$T845/365*'TOX and EXPO INPUTS'!$E$33/'TOX and EXPO INPUTS'!$E$34),"0.00E+00"))</f>
        <v>#DIV/0!</v>
      </c>
      <c r="BV845" s="37" t="e">
        <f>VALUE(TEXT((AT845*$T845/365*'TOX and EXPO INPUTS'!$E$33/'TOX and EXPO INPUTS'!$E$34),"0.00E+00"))</f>
        <v>#DIV/0!</v>
      </c>
      <c r="BW845" s="37" t="e">
        <f>VALUE(TEXT((AU845*$T845/365*'TOX and EXPO INPUTS'!$E$33/'TOX and EXPO INPUTS'!$E$34),"0.00E+00"))</f>
        <v>#DIV/0!</v>
      </c>
      <c r="BX845" s="42" t="e">
        <f>VALUE(TEXT((AP845*$U845/365*'TOX and EXPO INPUTS'!$E$33/'TOX and EXPO INPUTS'!$E$34),"0.00E+00"))</f>
        <v>#DIV/0!</v>
      </c>
      <c r="BY845" s="37" t="e">
        <f>VALUE(TEXT((AQ845*$U845/365*'TOX and EXPO INPUTS'!$E$33/'TOX and EXPO INPUTS'!$E$34),"0.00E+00"))</f>
        <v>#DIV/0!</v>
      </c>
      <c r="BZ845" s="37" t="e">
        <f>VALUE(TEXT((AR845*$U845/365*'TOX and EXPO INPUTS'!$E$33/'TOX and EXPO INPUTS'!$E$34),"0.00E+00"))</f>
        <v>#DIV/0!</v>
      </c>
      <c r="CA845" s="37" t="e">
        <f>VALUE(TEXT((AS845*$U845/365*'TOX and EXPO INPUTS'!$E$33/'TOX and EXPO INPUTS'!$E$34),"0.00E+00"))</f>
        <v>#DIV/0!</v>
      </c>
      <c r="CB845" s="37" t="e">
        <f>VALUE(TEXT((AT845*$U845/365*'TOX and EXPO INPUTS'!$E$33/'TOX and EXPO INPUTS'!$E$34),"0.00E+00"))</f>
        <v>#DIV/0!</v>
      </c>
      <c r="CC845" s="37" t="e">
        <f>VALUE(TEXT((AU845*$U845/365*'TOX and EXPO INPUTS'!$E$33/'TOX and EXPO INPUTS'!$E$34),"0.00E+00"))</f>
        <v>#DIV/0!</v>
      </c>
      <c r="CD845" s="58" t="e">
        <f>VALUE(TEXT((BR845*'TOX and EXPO INPUTS'!$F$23),"0.00E+00"))</f>
        <v>#DIV/0!</v>
      </c>
      <c r="CE845" s="57" t="e">
        <f>VALUE(TEXT((BS845*'TOX and EXPO INPUTS'!$F$23),"0.00E+00"))</f>
        <v>#DIV/0!</v>
      </c>
      <c r="CF845" s="57" t="e">
        <f>VALUE(TEXT((BT845*'TOX and EXPO INPUTS'!$F$23),"0.00E+00"))</f>
        <v>#DIV/0!</v>
      </c>
      <c r="CG845" s="57" t="e">
        <f>VALUE(TEXT((BU845*'TOX and EXPO INPUTS'!$F$23),"0.00E+00"))</f>
        <v>#DIV/0!</v>
      </c>
      <c r="CH845" s="57" t="e">
        <f>VALUE(TEXT((BV845*'TOX and EXPO INPUTS'!$F$23),"0.00E+00"))</f>
        <v>#DIV/0!</v>
      </c>
      <c r="CI845" s="57" t="e">
        <f>VALUE(TEXT((BW845*'TOX and EXPO INPUTS'!$F$23),"0.00E+00"))</f>
        <v>#DIV/0!</v>
      </c>
      <c r="CJ845" s="58" t="e">
        <f>VALUE(TEXT((BX845*'TOX and EXPO INPUTS'!$F$23),"0.00E+00"))</f>
        <v>#DIV/0!</v>
      </c>
      <c r="CK845" s="57" t="e">
        <f>VALUE(TEXT((BY845*'TOX and EXPO INPUTS'!$F$23),"0.00E+00"))</f>
        <v>#DIV/0!</v>
      </c>
      <c r="CL845" s="57" t="e">
        <f>VALUE(TEXT((BZ845*'TOX and EXPO INPUTS'!$F$23),"0.00E+00"))</f>
        <v>#DIV/0!</v>
      </c>
      <c r="CM845" s="57" t="e">
        <f>VALUE(TEXT((CA845*'TOX and EXPO INPUTS'!$F$23),"0.00E+00"))</f>
        <v>#DIV/0!</v>
      </c>
      <c r="CN845" s="57" t="e">
        <f>VALUE(TEXT((CB845*'TOX and EXPO INPUTS'!$F$23),"0.00E+00"))</f>
        <v>#DIV/0!</v>
      </c>
      <c r="CO845" s="57" t="e">
        <f>VALUE(TEXT((CC845*'TOX and EXPO INPUTS'!$F$23),"0.00E+00"))</f>
        <v>#DIV/0!</v>
      </c>
      <c r="CP845" s="38" t="s">
        <v>106</v>
      </c>
      <c r="CQ845" s="34" t="s">
        <v>107</v>
      </c>
      <c r="CR845" s="34" t="s">
        <v>108</v>
      </c>
      <c r="CS845" s="39" t="s">
        <v>109</v>
      </c>
    </row>
    <row r="846" spans="1:97" ht="48" customHeight="1" x14ac:dyDescent="0.25">
      <c r="A846" s="34" t="s">
        <v>98</v>
      </c>
      <c r="B846" s="34" t="s">
        <v>99</v>
      </c>
      <c r="C846" s="34" t="s">
        <v>113</v>
      </c>
      <c r="D846" s="34" t="s">
        <v>110</v>
      </c>
      <c r="E846" s="39" t="s">
        <v>102</v>
      </c>
      <c r="F846" s="40" t="s">
        <v>190</v>
      </c>
      <c r="G846" s="43"/>
      <c r="H846" s="36" t="s">
        <v>104</v>
      </c>
      <c r="I846" s="67"/>
      <c r="J846" s="36" t="s">
        <v>105</v>
      </c>
      <c r="K846" s="100">
        <f>VLOOKUP(F846,'Amount Seed Planted_variables'!$A$3:$I$74,2,0)</f>
        <v>120000</v>
      </c>
      <c r="L846" s="100">
        <f>VLOOKUP(F846,'Amount Seed Planted_variables'!$A$3:$I$74,3,0)</f>
        <v>190000</v>
      </c>
      <c r="M846" s="36">
        <f t="shared" si="461"/>
        <v>0</v>
      </c>
      <c r="N846" s="35">
        <f t="shared" si="462"/>
        <v>0</v>
      </c>
      <c r="O846" s="101">
        <v>3000</v>
      </c>
      <c r="P846" s="93">
        <f>VLOOKUP(F846,'Amount Seed Planted_variables'!$A$3:$I$74,4,0)</f>
        <v>130680</v>
      </c>
      <c r="Q846" s="93">
        <f>VLOOKUP(F846,'Amount Seed Planted_variables'!$A$3:$I$74,7,0)</f>
        <v>80</v>
      </c>
      <c r="R846" s="93">
        <f>VLOOKUP(F846,'Amount Seed Planted_variables'!$A$3:$I$74,8,0)</f>
        <v>10454400</v>
      </c>
      <c r="S846" s="87" t="str">
        <f t="shared" si="458"/>
        <v>NA</v>
      </c>
      <c r="T846" s="35">
        <v>10</v>
      </c>
      <c r="U846" s="35">
        <v>30</v>
      </c>
      <c r="V846" s="41">
        <v>68</v>
      </c>
      <c r="W846" s="35">
        <v>16.899999999999999</v>
      </c>
      <c r="X846" s="35">
        <v>13.1</v>
      </c>
      <c r="Y846" s="41">
        <v>3.6</v>
      </c>
      <c r="Z846" s="35">
        <f>Y846*0.1</f>
        <v>0.36000000000000004</v>
      </c>
      <c r="AA846" s="42">
        <f t="shared" si="463"/>
        <v>0</v>
      </c>
      <c r="AB846" s="37">
        <f t="shared" si="464"/>
        <v>0</v>
      </c>
      <c r="AC846" s="37">
        <f t="shared" si="465"/>
        <v>0</v>
      </c>
      <c r="AD846" s="42" t="e">
        <f>VALUE(TEXT(((AA846*'TOX and EXPO INPUTS'!$F$13)/'TOX and EXPO INPUTS'!$E$27),"0.00E+00"))</f>
        <v>#DIV/0!</v>
      </c>
      <c r="AE846" s="37" t="e">
        <f>VALUE(TEXT(((AB846*'TOX and EXPO INPUTS'!$F$13)/'TOX and EXPO INPUTS'!$E$27),"0.00E+00"))</f>
        <v>#DIV/0!</v>
      </c>
      <c r="AF846" s="37" t="e">
        <f>VALUE(TEXT(((AC846*'TOX and EXPO INPUTS'!$F$13)/'TOX and EXPO INPUTS'!$E$27),"0.00E+00"))</f>
        <v>#DIV/0!</v>
      </c>
      <c r="AG846" s="42" t="e">
        <f>IF($E846="ST",VALUE(TEXT(('TOX and EXPO INPUTS'!$F$7/AD846),"0.0E+00")),IF($E846="IT",VALUE(TEXT(('TOX and EXPO INPUTS'!$F$10/AD846),"0.0E+00"))))</f>
        <v>#DIV/0!</v>
      </c>
      <c r="AH846" s="37" t="e">
        <f>IF($E846="ST",VALUE(TEXT(('TOX and EXPO INPUTS'!$F$7/AE846),"0.0E+00")),IF($E846="IT",VALUE(TEXT(('TOX and EXPO INPUTS'!$F$10/AE846),"0.0E+00"))))</f>
        <v>#DIV/0!</v>
      </c>
      <c r="AI846" s="37" t="e">
        <f>IF($E846="ST",VALUE(TEXT(('TOX and EXPO INPUTS'!$F$7/AF846),"0.0E+00")),IF($E846="IT",VALUE(TEXT(('TOX and EXPO INPUTS'!$F$10/AF846),"0.0E+00"))))</f>
        <v>#DIV/0!</v>
      </c>
      <c r="AJ846" s="42">
        <f t="shared" si="459"/>
        <v>0</v>
      </c>
      <c r="AK846" s="37">
        <f t="shared" si="460"/>
        <v>0</v>
      </c>
      <c r="AL846" s="42" t="e">
        <f>VALUE(TEXT(((AJ846*'TOX and EXPO INPUTS'!$F$21)/'TOX and EXPO INPUTS'!$E$29),"0.00E+00"))</f>
        <v>#DIV/0!</v>
      </c>
      <c r="AM846" s="37" t="e">
        <f>VALUE(TEXT(((AK846*'TOX and EXPO INPUTS'!$F$21)/'TOX and EXPO INPUTS'!$E$29),"0.00E+00"))</f>
        <v>#DIV/0!</v>
      </c>
      <c r="AN846" s="42" t="e">
        <f>IF($E846="ST",VALUE(TEXT(('TOX and EXPO INPUTS'!$F$15/AL846),"0.0E+00")),IF($E846="IT",VALUE(TEXT(('TOX and EXPO INPUTS'!$F$18/AL846),"0.0E+00"))))</f>
        <v>#DIV/0!</v>
      </c>
      <c r="AO846" s="37" t="e">
        <f>IF($E846="ST",VALUE(TEXT(('TOX and EXPO INPUTS'!$F$15/AM846),"0.0E+00")),IF($E846="IT",VALUE(TEXT(('TOX and EXPO INPUTS'!$F$18/AM846),"0.0E+00"))))</f>
        <v>#DIV/0!</v>
      </c>
      <c r="AP846" s="42" t="e">
        <f>VALUE(TEXT((AD846+AL846),"0.00E+00"))</f>
        <v>#DIV/0!</v>
      </c>
      <c r="AQ846" s="37" t="e">
        <f>VALUE(TEXT((AE846+AL846),"0.00E+00"))</f>
        <v>#DIV/0!</v>
      </c>
      <c r="AR846" s="37" t="e">
        <f>VALUE(TEXT((AF846+AL846),"0.00E+00"))</f>
        <v>#DIV/0!</v>
      </c>
      <c r="AS846" s="37" t="e">
        <f>VALUE(TEXT((AD846+AM846),"0.00E+00"))</f>
        <v>#DIV/0!</v>
      </c>
      <c r="AT846" s="37" t="e">
        <f>VALUE(TEXT((AE846+AM846),"0.00E+00"))</f>
        <v>#DIV/0!</v>
      </c>
      <c r="AU846" s="37" t="e">
        <f>VALUE(TEXT((AF846+AM846),"0.00E+00"))</f>
        <v>#DIV/0!</v>
      </c>
      <c r="AV846" s="42" t="e">
        <f>VALUE(TEXT(1/((1/AG846)+(1/AN846)),"0.0E+00"))</f>
        <v>#DIV/0!</v>
      </c>
      <c r="AW846" s="37" t="e">
        <f>VALUE(TEXT(1/((1/AH846)+(1/AN846)),"0.0E+00"))</f>
        <v>#DIV/0!</v>
      </c>
      <c r="AX846" s="37" t="e">
        <f>VALUE(TEXT(1/((1/AI846)+(1/AN846)),"0.0E+00"))</f>
        <v>#DIV/0!</v>
      </c>
      <c r="AY846" s="37" t="e">
        <f>VALUE(TEXT(1/((1/AG846)+(1/AO846)),"0.0E+00"))</f>
        <v>#DIV/0!</v>
      </c>
      <c r="AZ846" s="37" t="e">
        <f>VALUE(TEXT(1/((1/AH846)+(1/AO846)),"0.0E+00"))</f>
        <v>#DIV/0!</v>
      </c>
      <c r="BA846" s="37" t="e">
        <f>VALUE(TEXT(1/((1/AI846)+(1/AO846)),"0.0E+00"))</f>
        <v>#DIV/0!</v>
      </c>
      <c r="BB846" s="42" t="e">
        <f>IF($E846="ST",VALUE(TEXT((1/(('TOX and EXPO INPUTS'!$F$9/AG846)+('TOX and EXPO INPUTS'!$F$17/AN846))),"0.0E+00")),IF($E846="IT",VALUE(TEXT((1/(('TOX and EXPO INPUTS'!$F$12/AG846)+('TOX and EXPO INPUTS'!$F$20/AN846))),"0.0E+00"))))</f>
        <v>#DIV/0!</v>
      </c>
      <c r="BC846" s="37" t="e">
        <f>IF($E846="ST",VALUE(TEXT((1/(('TOX and EXPO INPUTS'!$F$9/AH846)+('TOX and EXPO INPUTS'!$F$17/AN846))),"0.0E+00")),IF($E846="IT",VALUE(TEXT((1/(('TOX and EXPO INPUTS'!$F$12/AH846)+('TOX and EXPO INPUTS'!$F$20/AN846))),"0.0E+00"))))</f>
        <v>#DIV/0!</v>
      </c>
      <c r="BD846" s="37" t="e">
        <f>IF($E846="ST",VALUE(TEXT((1/(('TOX and EXPO INPUTS'!$F$9/AI846)+('TOX and EXPO INPUTS'!$F$17/AN846))),"0.0E+00")),IF($E846="IT",VALUE(TEXT((1/(('TOX and EXPO INPUTS'!$F$12/AI846)+('TOX and EXPO INPUTS'!$F$20/AN846))),"0.0E+00"))))</f>
        <v>#DIV/0!</v>
      </c>
      <c r="BE846" s="37" t="e">
        <f>IF($E846="ST",VALUE(TEXT((1/(('TOX and EXPO INPUTS'!$F$9/AG846)+('TOX and EXPO INPUTS'!$F$17/AO846))),"0.0E+00")),IF($E846="IT",VALUE(TEXT((1/(('TOX and EXPO INPUTS'!$F$12/AG846)+('TOX and EXPO INPUTS'!$F$20/AO846))),"0.0E+00"))))</f>
        <v>#DIV/0!</v>
      </c>
      <c r="BF846" s="37" t="e">
        <f>IF($E846="ST",VALUE(TEXT((1/(('TOX and EXPO INPUTS'!$F$9/AH846)+('TOX and EXPO INPUTS'!$F$17/AO846))),"0.0E+00")),IF($E846="IT",VALUE(TEXT((1/(('TOX and EXPO INPUTS'!$F$12/AH846)+('TOX and EXPO INPUTS'!$F$20/AO846))),"0.0E+00"))))</f>
        <v>#DIV/0!</v>
      </c>
      <c r="BG846" s="37" t="e">
        <f>IF($E846="ST",VALUE(TEXT((1/(('TOX and EXPO INPUTS'!$F$9/AI846)+('TOX and EXPO INPUTS'!$F$17/AO846))),"0.0E+00")),IF($E846="IT",VALUE(TEXT((1/(('TOX and EXPO INPUTS'!$F$12/AI846)+('TOX and EXPO INPUTS'!$F$20/AO846))),"0.0E+00"))))</f>
        <v>#DIV/0!</v>
      </c>
      <c r="BH846" s="42" t="e">
        <f>VALUE(TEXT((AD846*$T846/365*'TOX and EXPO INPUTS'!$E$33/'TOX and EXPO INPUTS'!$E$34),"0.00E+00"))</f>
        <v>#DIV/0!</v>
      </c>
      <c r="BI846" s="37" t="e">
        <f>VALUE(TEXT((AE846*$T846/365*'TOX and EXPO INPUTS'!$E$33/'TOX and EXPO INPUTS'!$E$34),"0.00E+00"))</f>
        <v>#DIV/0!</v>
      </c>
      <c r="BJ846" s="37" t="e">
        <f>VALUE(TEXT((AF846*$T846/365*'TOX and EXPO INPUTS'!$E$33/'TOX and EXPO INPUTS'!$E$34),"0.00E+00"))</f>
        <v>#DIV/0!</v>
      </c>
      <c r="BK846" s="42" t="e">
        <f>VALUE(TEXT((AD846*$U846/365*'TOX and EXPO INPUTS'!$E$33/'TOX and EXPO INPUTS'!$E$34),"0.00E+00"))</f>
        <v>#DIV/0!</v>
      </c>
      <c r="BL846" s="37" t="e">
        <f>VALUE(TEXT((AE846*$U846/365*'TOX and EXPO INPUTS'!$E$33/'TOX and EXPO INPUTS'!$E$34),"0.00E+00"))</f>
        <v>#DIV/0!</v>
      </c>
      <c r="BM846" s="37" t="e">
        <f>VALUE(TEXT((AF846*$U846/365*'TOX and EXPO INPUTS'!$E$33/'TOX and EXPO INPUTS'!$E$34),"0.00E+00"))</f>
        <v>#DIV/0!</v>
      </c>
      <c r="BN846" s="42" t="e">
        <f>VALUE(TEXT((AL846*$T846/365*'TOX and EXPO INPUTS'!$E$33/'TOX and EXPO INPUTS'!$E$34),"0.00E+00"))</f>
        <v>#DIV/0!</v>
      </c>
      <c r="BO846" s="37" t="e">
        <f>VALUE(TEXT((AM846*$T846/365*'TOX and EXPO INPUTS'!$E$33/'TOX and EXPO INPUTS'!$E$34),"0.00E+00"))</f>
        <v>#DIV/0!</v>
      </c>
      <c r="BP846" s="42" t="e">
        <f>VALUE(TEXT((AL846*$U846/365*'TOX and EXPO INPUTS'!$E$33/'TOX and EXPO INPUTS'!$E$34),"0.00E+00"))</f>
        <v>#DIV/0!</v>
      </c>
      <c r="BQ846" s="37" t="e">
        <f>VALUE(TEXT((AM846*$U846/365*'TOX and EXPO INPUTS'!$E$33/'TOX and EXPO INPUTS'!$E$34),"0.00E+00"))</f>
        <v>#DIV/0!</v>
      </c>
      <c r="BR846" s="42" t="e">
        <f>VALUE(TEXT((AP846*$T846/365*'TOX and EXPO INPUTS'!$E$33/'TOX and EXPO INPUTS'!$E$34),"0.00E+00"))</f>
        <v>#DIV/0!</v>
      </c>
      <c r="BS846" s="37" t="e">
        <f>VALUE(TEXT((AQ846*$T846/365*'TOX and EXPO INPUTS'!$E$33/'TOX and EXPO INPUTS'!$E$34),"0.00E+00"))</f>
        <v>#DIV/0!</v>
      </c>
      <c r="BT846" s="37" t="e">
        <f>VALUE(TEXT((AR846*$T846/365*'TOX and EXPO INPUTS'!$E$33/'TOX and EXPO INPUTS'!$E$34),"0.00E+00"))</f>
        <v>#DIV/0!</v>
      </c>
      <c r="BU846" s="37" t="e">
        <f>VALUE(TEXT((AS846*$T846/365*'TOX and EXPO INPUTS'!$E$33/'TOX and EXPO INPUTS'!$E$34),"0.00E+00"))</f>
        <v>#DIV/0!</v>
      </c>
      <c r="BV846" s="37" t="e">
        <f>VALUE(TEXT((AT846*$T846/365*'TOX and EXPO INPUTS'!$E$33/'TOX and EXPO INPUTS'!$E$34),"0.00E+00"))</f>
        <v>#DIV/0!</v>
      </c>
      <c r="BW846" s="37" t="e">
        <f>VALUE(TEXT((AU846*$T846/365*'TOX and EXPO INPUTS'!$E$33/'TOX and EXPO INPUTS'!$E$34),"0.00E+00"))</f>
        <v>#DIV/0!</v>
      </c>
      <c r="BX846" s="42" t="e">
        <f>VALUE(TEXT((AP846*$U846/365*'TOX and EXPO INPUTS'!$E$33/'TOX and EXPO INPUTS'!$E$34),"0.00E+00"))</f>
        <v>#DIV/0!</v>
      </c>
      <c r="BY846" s="37" t="e">
        <f>VALUE(TEXT((AQ846*$U846/365*'TOX and EXPO INPUTS'!$E$33/'TOX and EXPO INPUTS'!$E$34),"0.00E+00"))</f>
        <v>#DIV/0!</v>
      </c>
      <c r="BZ846" s="37" t="e">
        <f>VALUE(TEXT((AR846*$U846/365*'TOX and EXPO INPUTS'!$E$33/'TOX and EXPO INPUTS'!$E$34),"0.00E+00"))</f>
        <v>#DIV/0!</v>
      </c>
      <c r="CA846" s="37" t="e">
        <f>VALUE(TEXT((AS846*$U846/365*'TOX and EXPO INPUTS'!$E$33/'TOX and EXPO INPUTS'!$E$34),"0.00E+00"))</f>
        <v>#DIV/0!</v>
      </c>
      <c r="CB846" s="37" t="e">
        <f>VALUE(TEXT((AT846*$U846/365*'TOX and EXPO INPUTS'!$E$33/'TOX and EXPO INPUTS'!$E$34),"0.00E+00"))</f>
        <v>#DIV/0!</v>
      </c>
      <c r="CC846" s="37" t="e">
        <f>VALUE(TEXT((AU846*$U846/365*'TOX and EXPO INPUTS'!$E$33/'TOX and EXPO INPUTS'!$E$34),"0.00E+00"))</f>
        <v>#DIV/0!</v>
      </c>
      <c r="CD846" s="58" t="e">
        <f>VALUE(TEXT((BR846*'TOX and EXPO INPUTS'!$F$23),"0.00E+00"))</f>
        <v>#DIV/0!</v>
      </c>
      <c r="CE846" s="57" t="e">
        <f>VALUE(TEXT((BS846*'TOX and EXPO INPUTS'!$F$23),"0.00E+00"))</f>
        <v>#DIV/0!</v>
      </c>
      <c r="CF846" s="57" t="e">
        <f>VALUE(TEXT((BT846*'TOX and EXPO INPUTS'!$F$23),"0.00E+00"))</f>
        <v>#DIV/0!</v>
      </c>
      <c r="CG846" s="57" t="e">
        <f>VALUE(TEXT((BU846*'TOX and EXPO INPUTS'!$F$23),"0.00E+00"))</f>
        <v>#DIV/0!</v>
      </c>
      <c r="CH846" s="57" t="e">
        <f>VALUE(TEXT((BV846*'TOX and EXPO INPUTS'!$F$23),"0.00E+00"))</f>
        <v>#DIV/0!</v>
      </c>
      <c r="CI846" s="57" t="e">
        <f>VALUE(TEXT((BW846*'TOX and EXPO INPUTS'!$F$23),"0.00E+00"))</f>
        <v>#DIV/0!</v>
      </c>
      <c r="CJ846" s="58" t="e">
        <f>VALUE(TEXT((BX846*'TOX and EXPO INPUTS'!$F$23),"0.00E+00"))</f>
        <v>#DIV/0!</v>
      </c>
      <c r="CK846" s="57" t="e">
        <f>VALUE(TEXT((BY846*'TOX and EXPO INPUTS'!$F$23),"0.00E+00"))</f>
        <v>#DIV/0!</v>
      </c>
      <c r="CL846" s="57" t="e">
        <f>VALUE(TEXT((BZ846*'TOX and EXPO INPUTS'!$F$23),"0.00E+00"))</f>
        <v>#DIV/0!</v>
      </c>
      <c r="CM846" s="57" t="e">
        <f>VALUE(TEXT((CA846*'TOX and EXPO INPUTS'!$F$23),"0.00E+00"))</f>
        <v>#DIV/0!</v>
      </c>
      <c r="CN846" s="57" t="e">
        <f>VALUE(TEXT((CB846*'TOX and EXPO INPUTS'!$F$23),"0.00E+00"))</f>
        <v>#DIV/0!</v>
      </c>
      <c r="CO846" s="57" t="e">
        <f>VALUE(TEXT((CC846*'TOX and EXPO INPUTS'!$F$23),"0.00E+00"))</f>
        <v>#DIV/0!</v>
      </c>
      <c r="CP846" s="38" t="s">
        <v>106</v>
      </c>
      <c r="CQ846" s="34" t="s">
        <v>107</v>
      </c>
      <c r="CR846" s="34" t="s">
        <v>108</v>
      </c>
      <c r="CS846" s="39" t="s">
        <v>109</v>
      </c>
    </row>
    <row r="847" spans="1:97" ht="48" customHeight="1" x14ac:dyDescent="0.25">
      <c r="A847" s="34" t="s">
        <v>98</v>
      </c>
      <c r="B847" s="34" t="s">
        <v>99</v>
      </c>
      <c r="C847" s="34" t="s">
        <v>113</v>
      </c>
      <c r="D847" s="34" t="s">
        <v>111</v>
      </c>
      <c r="E847" s="39" t="s">
        <v>102</v>
      </c>
      <c r="F847" s="40" t="s">
        <v>190</v>
      </c>
      <c r="G847" s="43"/>
      <c r="H847" s="36" t="s">
        <v>104</v>
      </c>
      <c r="I847" s="67"/>
      <c r="J847" s="36" t="s">
        <v>105</v>
      </c>
      <c r="K847" s="100">
        <f>VLOOKUP(F847,'Amount Seed Planted_variables'!$A$3:$I$74,2,0)</f>
        <v>120000</v>
      </c>
      <c r="L847" s="100">
        <f>VLOOKUP(F847,'Amount Seed Planted_variables'!$A$3:$I$74,3,0)</f>
        <v>190000</v>
      </c>
      <c r="M847" s="36">
        <f t="shared" si="461"/>
        <v>0</v>
      </c>
      <c r="N847" s="35">
        <f t="shared" si="462"/>
        <v>0</v>
      </c>
      <c r="O847" s="101">
        <v>3000</v>
      </c>
      <c r="P847" s="93">
        <f>VLOOKUP(F847,'Amount Seed Planted_variables'!$A$3:$I$74,4,0)</f>
        <v>130680</v>
      </c>
      <c r="Q847" s="93">
        <f>VLOOKUP(F847,'Amount Seed Planted_variables'!$A$3:$I$74,7,0)</f>
        <v>80</v>
      </c>
      <c r="R847" s="93">
        <f>VLOOKUP(F847,'Amount Seed Planted_variables'!$A$3:$I$74,8,0)</f>
        <v>10454400</v>
      </c>
      <c r="S847" s="87">
        <f t="shared" si="458"/>
        <v>2.5</v>
      </c>
      <c r="T847" s="35">
        <v>10</v>
      </c>
      <c r="U847" s="35">
        <v>30</v>
      </c>
      <c r="V847" s="41">
        <v>138210600</v>
      </c>
      <c r="W847" s="35">
        <v>23262800</v>
      </c>
      <c r="X847" s="35">
        <v>21238200</v>
      </c>
      <c r="Y847" s="41">
        <v>106100</v>
      </c>
      <c r="Z847" s="35">
        <f t="shared" si="457"/>
        <v>10610</v>
      </c>
      <c r="AA847" s="42">
        <f t="shared" si="463"/>
        <v>0</v>
      </c>
      <c r="AB847" s="37">
        <f t="shared" si="464"/>
        <v>0</v>
      </c>
      <c r="AC847" s="37">
        <f t="shared" si="465"/>
        <v>0</v>
      </c>
      <c r="AD847" s="42" t="e">
        <f>VALUE(TEXT(((AA847*'TOX and EXPO INPUTS'!$F$13)/'TOX and EXPO INPUTS'!$E$27),"0.00E+00"))</f>
        <v>#DIV/0!</v>
      </c>
      <c r="AE847" s="37" t="e">
        <f>VALUE(TEXT(((AB847*'TOX and EXPO INPUTS'!$F$13)/'TOX and EXPO INPUTS'!$E$27),"0.00E+00"))</f>
        <v>#DIV/0!</v>
      </c>
      <c r="AF847" s="37" t="e">
        <f>VALUE(TEXT(((AC847*'TOX and EXPO INPUTS'!$F$13)/'TOX and EXPO INPUTS'!$E$27),"0.00E+00"))</f>
        <v>#DIV/0!</v>
      </c>
      <c r="AG847" s="42" t="e">
        <f>IF($E847="ST",VALUE(TEXT(('TOX and EXPO INPUTS'!$F$7/AD847),"0.0E+00")),IF($E847="IT",VALUE(TEXT(('TOX and EXPO INPUTS'!$F$10/AD847),"0.0E+00"))))</f>
        <v>#DIV/0!</v>
      </c>
      <c r="AH847" s="37" t="e">
        <f>IF($E847="ST",VALUE(TEXT(('TOX and EXPO INPUTS'!$F$7/AE847),"0.0E+00")),IF($E847="IT",VALUE(TEXT(('TOX and EXPO INPUTS'!$F$10/AE847),"0.0E+00"))))</f>
        <v>#DIV/0!</v>
      </c>
      <c r="AI847" s="37" t="e">
        <f>IF($E847="ST",VALUE(TEXT(('TOX and EXPO INPUTS'!$F$7/AF847),"0.0E+00")),IF($E847="IT",VALUE(TEXT(('TOX and EXPO INPUTS'!$F$10/AF847),"0.0E+00"))))</f>
        <v>#DIV/0!</v>
      </c>
      <c r="AJ847" s="42">
        <f t="shared" si="459"/>
        <v>0</v>
      </c>
      <c r="AK847" s="37">
        <f t="shared" si="460"/>
        <v>0</v>
      </c>
      <c r="AL847" s="42" t="e">
        <f>VALUE(TEXT(((AJ847*'TOX and EXPO INPUTS'!$F$21)/'TOX and EXPO INPUTS'!$E$29),"0.00E+00"))</f>
        <v>#DIV/0!</v>
      </c>
      <c r="AM847" s="37" t="e">
        <f>VALUE(TEXT(((AK847*'TOX and EXPO INPUTS'!$F$21)/'TOX and EXPO INPUTS'!$E$29),"0.00E+00"))</f>
        <v>#DIV/0!</v>
      </c>
      <c r="AN847" s="42" t="e">
        <f>IF($E847="ST",VALUE(TEXT(('TOX and EXPO INPUTS'!$F$15/AL847),"0.0E+00")),IF($E847="IT",VALUE(TEXT(('TOX and EXPO INPUTS'!$F$18/AL847),"0.0E+00"))))</f>
        <v>#DIV/0!</v>
      </c>
      <c r="AO847" s="37" t="e">
        <f>IF($E847="ST",VALUE(TEXT(('TOX and EXPO INPUTS'!$F$15/AM847),"0.0E+00")),IF($E847="IT",VALUE(TEXT(('TOX and EXPO INPUTS'!$F$18/AM847),"0.0E+00"))))</f>
        <v>#DIV/0!</v>
      </c>
      <c r="AP847" s="42" t="e">
        <f t="shared" si="445"/>
        <v>#DIV/0!</v>
      </c>
      <c r="AQ847" s="37" t="e">
        <f t="shared" si="446"/>
        <v>#DIV/0!</v>
      </c>
      <c r="AR847" s="37" t="e">
        <f t="shared" si="447"/>
        <v>#DIV/0!</v>
      </c>
      <c r="AS847" s="37" t="e">
        <f t="shared" si="448"/>
        <v>#DIV/0!</v>
      </c>
      <c r="AT847" s="37" t="e">
        <f t="shared" si="449"/>
        <v>#DIV/0!</v>
      </c>
      <c r="AU847" s="37" t="e">
        <f t="shared" si="450"/>
        <v>#DIV/0!</v>
      </c>
      <c r="AV847" s="42" t="e">
        <f t="shared" si="451"/>
        <v>#DIV/0!</v>
      </c>
      <c r="AW847" s="37" t="e">
        <f t="shared" si="452"/>
        <v>#DIV/0!</v>
      </c>
      <c r="AX847" s="37" t="e">
        <f t="shared" si="453"/>
        <v>#DIV/0!</v>
      </c>
      <c r="AY847" s="37" t="e">
        <f t="shared" si="454"/>
        <v>#DIV/0!</v>
      </c>
      <c r="AZ847" s="37" t="e">
        <f t="shared" si="455"/>
        <v>#DIV/0!</v>
      </c>
      <c r="BA847" s="37" t="e">
        <f t="shared" si="456"/>
        <v>#DIV/0!</v>
      </c>
      <c r="BB847" s="42" t="e">
        <f>IF($E847="ST",VALUE(TEXT((1/(('TOX and EXPO INPUTS'!$F$9/AG847)+('TOX and EXPO INPUTS'!$F$17/AN847))),"0.0E+00")),IF($E847="IT",VALUE(TEXT((1/(('TOX and EXPO INPUTS'!$F$12/AG847)+('TOX and EXPO INPUTS'!$F$20/AN847))),"0.0E+00"))))</f>
        <v>#DIV/0!</v>
      </c>
      <c r="BC847" s="37" t="e">
        <f>IF($E847="ST",VALUE(TEXT((1/(('TOX and EXPO INPUTS'!$F$9/AH847)+('TOX and EXPO INPUTS'!$F$17/AN847))),"0.0E+00")),IF($E847="IT",VALUE(TEXT((1/(('TOX and EXPO INPUTS'!$F$12/AH847)+('TOX and EXPO INPUTS'!$F$20/AN847))),"0.0E+00"))))</f>
        <v>#DIV/0!</v>
      </c>
      <c r="BD847" s="37" t="e">
        <f>IF($E847="ST",VALUE(TEXT((1/(('TOX and EXPO INPUTS'!$F$9/AI847)+('TOX and EXPO INPUTS'!$F$17/AN847))),"0.0E+00")),IF($E847="IT",VALUE(TEXT((1/(('TOX and EXPO INPUTS'!$F$12/AI847)+('TOX and EXPO INPUTS'!$F$20/AN847))),"0.0E+00"))))</f>
        <v>#DIV/0!</v>
      </c>
      <c r="BE847" s="37" t="e">
        <f>IF($E847="ST",VALUE(TEXT((1/(('TOX and EXPO INPUTS'!$F$9/AG847)+('TOX and EXPO INPUTS'!$F$17/AO847))),"0.0E+00")),IF($E847="IT",VALUE(TEXT((1/(('TOX and EXPO INPUTS'!$F$12/AG847)+('TOX and EXPO INPUTS'!$F$20/AO847))),"0.0E+00"))))</f>
        <v>#DIV/0!</v>
      </c>
      <c r="BF847" s="37" t="e">
        <f>IF($E847="ST",VALUE(TEXT((1/(('TOX and EXPO INPUTS'!$F$9/AH847)+('TOX and EXPO INPUTS'!$F$17/AO847))),"0.0E+00")),IF($E847="IT",VALUE(TEXT((1/(('TOX and EXPO INPUTS'!$F$12/AH847)+('TOX and EXPO INPUTS'!$F$20/AO847))),"0.0E+00"))))</f>
        <v>#DIV/0!</v>
      </c>
      <c r="BG847" s="37" t="e">
        <f>IF($E847="ST",VALUE(TEXT((1/(('TOX and EXPO INPUTS'!$F$9/AI847)+('TOX and EXPO INPUTS'!$F$17/AO847))),"0.0E+00")),IF($E847="IT",VALUE(TEXT((1/(('TOX and EXPO INPUTS'!$F$12/AI847)+('TOX and EXPO INPUTS'!$F$20/AO847))),"0.0E+00"))))</f>
        <v>#DIV/0!</v>
      </c>
      <c r="BH847" s="42" t="e">
        <f>VALUE(TEXT((AD847*$T847/365*'TOX and EXPO INPUTS'!$E$33/'TOX and EXPO INPUTS'!$E$34),"0.00E+00"))</f>
        <v>#DIV/0!</v>
      </c>
      <c r="BI847" s="37" t="e">
        <f>VALUE(TEXT((AE847*$T847/365*'TOX and EXPO INPUTS'!$E$33/'TOX and EXPO INPUTS'!$E$34),"0.00E+00"))</f>
        <v>#DIV/0!</v>
      </c>
      <c r="BJ847" s="37" t="e">
        <f>VALUE(TEXT((AF847*$T847/365*'TOX and EXPO INPUTS'!$E$33/'TOX and EXPO INPUTS'!$E$34),"0.00E+00"))</f>
        <v>#DIV/0!</v>
      </c>
      <c r="BK847" s="42" t="e">
        <f>VALUE(TEXT((AD847*$U847/365*'TOX and EXPO INPUTS'!$E$33/'TOX and EXPO INPUTS'!$E$34),"0.00E+00"))</f>
        <v>#DIV/0!</v>
      </c>
      <c r="BL847" s="37" t="e">
        <f>VALUE(TEXT((AE847*$U847/365*'TOX and EXPO INPUTS'!$E$33/'TOX and EXPO INPUTS'!$E$34),"0.00E+00"))</f>
        <v>#DIV/0!</v>
      </c>
      <c r="BM847" s="37" t="e">
        <f>VALUE(TEXT((AF847*$U847/365*'TOX and EXPO INPUTS'!$E$33/'TOX and EXPO INPUTS'!$E$34),"0.00E+00"))</f>
        <v>#DIV/0!</v>
      </c>
      <c r="BN847" s="42" t="e">
        <f>VALUE(TEXT((AL847*$T847/365*'TOX and EXPO INPUTS'!$E$33/'TOX and EXPO INPUTS'!$E$34),"0.00E+00"))</f>
        <v>#DIV/0!</v>
      </c>
      <c r="BO847" s="37" t="e">
        <f>VALUE(TEXT((AM847*$T847/365*'TOX and EXPO INPUTS'!$E$33/'TOX and EXPO INPUTS'!$E$34),"0.00E+00"))</f>
        <v>#DIV/0!</v>
      </c>
      <c r="BP847" s="42" t="e">
        <f>VALUE(TEXT((AL847*$U847/365*'TOX and EXPO INPUTS'!$E$33/'TOX and EXPO INPUTS'!$E$34),"0.00E+00"))</f>
        <v>#DIV/0!</v>
      </c>
      <c r="BQ847" s="37" t="e">
        <f>VALUE(TEXT((AM847*$U847/365*'TOX and EXPO INPUTS'!$E$33/'TOX and EXPO INPUTS'!$E$34),"0.00E+00"))</f>
        <v>#DIV/0!</v>
      </c>
      <c r="BR847" s="42" t="e">
        <f>VALUE(TEXT((AP847*$T847/365*'TOX and EXPO INPUTS'!$E$33/'TOX and EXPO INPUTS'!$E$34),"0.00E+00"))</f>
        <v>#DIV/0!</v>
      </c>
      <c r="BS847" s="37" t="e">
        <f>VALUE(TEXT((AQ847*$T847/365*'TOX and EXPO INPUTS'!$E$33/'TOX and EXPO INPUTS'!$E$34),"0.00E+00"))</f>
        <v>#DIV/0!</v>
      </c>
      <c r="BT847" s="37" t="e">
        <f>VALUE(TEXT((AR847*$T847/365*'TOX and EXPO INPUTS'!$E$33/'TOX and EXPO INPUTS'!$E$34),"0.00E+00"))</f>
        <v>#DIV/0!</v>
      </c>
      <c r="BU847" s="37" t="e">
        <f>VALUE(TEXT((AS847*$T847/365*'TOX and EXPO INPUTS'!$E$33/'TOX and EXPO INPUTS'!$E$34),"0.00E+00"))</f>
        <v>#DIV/0!</v>
      </c>
      <c r="BV847" s="37" t="e">
        <f>VALUE(TEXT((AT847*$T847/365*'TOX and EXPO INPUTS'!$E$33/'TOX and EXPO INPUTS'!$E$34),"0.00E+00"))</f>
        <v>#DIV/0!</v>
      </c>
      <c r="BW847" s="37" t="e">
        <f>VALUE(TEXT((AU847*$T847/365*'TOX and EXPO INPUTS'!$E$33/'TOX and EXPO INPUTS'!$E$34),"0.00E+00"))</f>
        <v>#DIV/0!</v>
      </c>
      <c r="BX847" s="42" t="e">
        <f>VALUE(TEXT((AP847*$U847/365*'TOX and EXPO INPUTS'!$E$33/'TOX and EXPO INPUTS'!$E$34),"0.00E+00"))</f>
        <v>#DIV/0!</v>
      </c>
      <c r="BY847" s="37" t="e">
        <f>VALUE(TEXT((AQ847*$U847/365*'TOX and EXPO INPUTS'!$E$33/'TOX and EXPO INPUTS'!$E$34),"0.00E+00"))</f>
        <v>#DIV/0!</v>
      </c>
      <c r="BZ847" s="37" t="e">
        <f>VALUE(TEXT((AR847*$U847/365*'TOX and EXPO INPUTS'!$E$33/'TOX and EXPO INPUTS'!$E$34),"0.00E+00"))</f>
        <v>#DIV/0!</v>
      </c>
      <c r="CA847" s="37" t="e">
        <f>VALUE(TEXT((AS847*$U847/365*'TOX and EXPO INPUTS'!$E$33/'TOX and EXPO INPUTS'!$E$34),"0.00E+00"))</f>
        <v>#DIV/0!</v>
      </c>
      <c r="CB847" s="37" t="e">
        <f>VALUE(TEXT((AT847*$U847/365*'TOX and EXPO INPUTS'!$E$33/'TOX and EXPO INPUTS'!$E$34),"0.00E+00"))</f>
        <v>#DIV/0!</v>
      </c>
      <c r="CC847" s="37" t="e">
        <f>VALUE(TEXT((AU847*$U847/365*'TOX and EXPO INPUTS'!$E$33/'TOX and EXPO INPUTS'!$E$34),"0.00E+00"))</f>
        <v>#DIV/0!</v>
      </c>
      <c r="CD847" s="58" t="e">
        <f>VALUE(TEXT((BR847*'TOX and EXPO INPUTS'!$F$23),"0.00E+00"))</f>
        <v>#DIV/0!</v>
      </c>
      <c r="CE847" s="57" t="e">
        <f>VALUE(TEXT((BS847*'TOX and EXPO INPUTS'!$F$23),"0.00E+00"))</f>
        <v>#DIV/0!</v>
      </c>
      <c r="CF847" s="57" t="e">
        <f>VALUE(TEXT((BT847*'TOX and EXPO INPUTS'!$F$23),"0.00E+00"))</f>
        <v>#DIV/0!</v>
      </c>
      <c r="CG847" s="57" t="e">
        <f>VALUE(TEXT((BU847*'TOX and EXPO INPUTS'!$F$23),"0.00E+00"))</f>
        <v>#DIV/0!</v>
      </c>
      <c r="CH847" s="57" t="e">
        <f>VALUE(TEXT((BV847*'TOX and EXPO INPUTS'!$F$23),"0.00E+00"))</f>
        <v>#DIV/0!</v>
      </c>
      <c r="CI847" s="57" t="e">
        <f>VALUE(TEXT((BW847*'TOX and EXPO INPUTS'!$F$23),"0.00E+00"))</f>
        <v>#DIV/0!</v>
      </c>
      <c r="CJ847" s="58" t="e">
        <f>VALUE(TEXT((BX847*'TOX and EXPO INPUTS'!$F$23),"0.00E+00"))</f>
        <v>#DIV/0!</v>
      </c>
      <c r="CK847" s="57" t="e">
        <f>VALUE(TEXT((BY847*'TOX and EXPO INPUTS'!$F$23),"0.00E+00"))</f>
        <v>#DIV/0!</v>
      </c>
      <c r="CL847" s="57" t="e">
        <f>VALUE(TEXT((BZ847*'TOX and EXPO INPUTS'!$F$23),"0.00E+00"))</f>
        <v>#DIV/0!</v>
      </c>
      <c r="CM847" s="57" t="e">
        <f>VALUE(TEXT((CA847*'TOX and EXPO INPUTS'!$F$23),"0.00E+00"))</f>
        <v>#DIV/0!</v>
      </c>
      <c r="CN847" s="57" t="e">
        <f>VALUE(TEXT((CB847*'TOX and EXPO INPUTS'!$F$23),"0.00E+00"))</f>
        <v>#DIV/0!</v>
      </c>
      <c r="CO847" s="57" t="e">
        <f>VALUE(TEXT((CC847*'TOX and EXPO INPUTS'!$F$23),"0.00E+00"))</f>
        <v>#DIV/0!</v>
      </c>
      <c r="CP847" s="38" t="s">
        <v>106</v>
      </c>
      <c r="CQ847" s="34" t="s">
        <v>107</v>
      </c>
      <c r="CR847" s="34" t="s">
        <v>108</v>
      </c>
      <c r="CS847" s="39" t="s">
        <v>109</v>
      </c>
    </row>
    <row r="848" spans="1:97" ht="48" customHeight="1" x14ac:dyDescent="0.25">
      <c r="A848" s="34" t="s">
        <v>98</v>
      </c>
      <c r="B848" s="34" t="s">
        <v>99</v>
      </c>
      <c r="C848" s="34" t="s">
        <v>113</v>
      </c>
      <c r="D848" s="34" t="s">
        <v>442</v>
      </c>
      <c r="E848" s="39" t="s">
        <v>102</v>
      </c>
      <c r="F848" s="40" t="s">
        <v>190</v>
      </c>
      <c r="G848" s="43"/>
      <c r="H848" s="36" t="s">
        <v>104</v>
      </c>
      <c r="I848" s="67"/>
      <c r="J848" s="36" t="s">
        <v>105</v>
      </c>
      <c r="K848" s="100">
        <f>VLOOKUP(F848,'Amount Seed Planted_variables'!$A$3:$I$74,2,0)</f>
        <v>120000</v>
      </c>
      <c r="L848" s="100">
        <f>VLOOKUP(F848,'Amount Seed Planted_variables'!$A$3:$I$74,3,0)</f>
        <v>190000</v>
      </c>
      <c r="M848" s="36">
        <f t="shared" si="461"/>
        <v>0</v>
      </c>
      <c r="N848" s="35">
        <f t="shared" si="462"/>
        <v>0</v>
      </c>
      <c r="O848" s="101">
        <v>3000</v>
      </c>
      <c r="P848" s="93">
        <f>VLOOKUP(F848,'Amount Seed Planted_variables'!$A$3:$I$74,4,0)</f>
        <v>130680</v>
      </c>
      <c r="Q848" s="93">
        <f>VLOOKUP(F848,'Amount Seed Planted_variables'!$A$3:$I$74,7,0)</f>
        <v>80</v>
      </c>
      <c r="R848" s="93">
        <f>VLOOKUP(F848,'Amount Seed Planted_variables'!$A$3:$I$74,8,0)</f>
        <v>10454400</v>
      </c>
      <c r="S848" s="87" t="str">
        <f t="shared" si="458"/>
        <v>NA</v>
      </c>
      <c r="T848" s="35">
        <v>10</v>
      </c>
      <c r="U848" s="35">
        <v>30</v>
      </c>
      <c r="V848" s="41">
        <v>3994</v>
      </c>
      <c r="W848" s="35">
        <v>797</v>
      </c>
      <c r="X848" s="35">
        <v>530</v>
      </c>
      <c r="Y848" s="41">
        <v>66</v>
      </c>
      <c r="Z848" s="35">
        <f t="shared" si="457"/>
        <v>6.6000000000000005</v>
      </c>
      <c r="AA848" s="42">
        <f t="shared" si="463"/>
        <v>0</v>
      </c>
      <c r="AB848" s="37">
        <f t="shared" si="464"/>
        <v>0</v>
      </c>
      <c r="AC848" s="37">
        <f t="shared" si="465"/>
        <v>0</v>
      </c>
      <c r="AD848" s="42" t="e">
        <f>VALUE(TEXT(((AA848*'TOX and EXPO INPUTS'!$F$13)/'TOX and EXPO INPUTS'!$E$27),"0.00E+00"))</f>
        <v>#DIV/0!</v>
      </c>
      <c r="AE848" s="37" t="e">
        <f>VALUE(TEXT(((AB848*'TOX and EXPO INPUTS'!$F$13)/'TOX and EXPO INPUTS'!$E$27),"0.00E+00"))</f>
        <v>#DIV/0!</v>
      </c>
      <c r="AF848" s="37" t="e">
        <f>VALUE(TEXT(((AC848*'TOX and EXPO INPUTS'!$F$13)/'TOX and EXPO INPUTS'!$E$27),"0.00E+00"))</f>
        <v>#DIV/0!</v>
      </c>
      <c r="AG848" s="42" t="e">
        <f>IF($E848="ST",VALUE(TEXT(('TOX and EXPO INPUTS'!$F$7/AD848),"0.0E+00")),IF($E848="IT",VALUE(TEXT(('TOX and EXPO INPUTS'!$F$10/AD848),"0.0E+00"))))</f>
        <v>#DIV/0!</v>
      </c>
      <c r="AH848" s="37" t="e">
        <f>IF($E848="ST",VALUE(TEXT(('TOX and EXPO INPUTS'!$F$7/AE848),"0.0E+00")),IF($E848="IT",VALUE(TEXT(('TOX and EXPO INPUTS'!$F$10/AE848),"0.0E+00"))))</f>
        <v>#DIV/0!</v>
      </c>
      <c r="AI848" s="37" t="e">
        <f>IF($E848="ST",VALUE(TEXT(('TOX and EXPO INPUTS'!$F$7/AF848),"0.0E+00")),IF($E848="IT",VALUE(TEXT(('TOX and EXPO INPUTS'!$F$10/AF848),"0.0E+00"))))</f>
        <v>#DIV/0!</v>
      </c>
      <c r="AJ848" s="42">
        <f t="shared" si="459"/>
        <v>0</v>
      </c>
      <c r="AK848" s="37">
        <f t="shared" si="460"/>
        <v>0</v>
      </c>
      <c r="AL848" s="42" t="e">
        <f>VALUE(TEXT(((AJ848*'TOX and EXPO INPUTS'!$F$21)/'TOX and EXPO INPUTS'!$E$29),"0.00E+00"))</f>
        <v>#DIV/0!</v>
      </c>
      <c r="AM848" s="37" t="e">
        <f>VALUE(TEXT(((AK848*'TOX and EXPO INPUTS'!$F$21)/'TOX and EXPO INPUTS'!$E$29),"0.00E+00"))</f>
        <v>#DIV/0!</v>
      </c>
      <c r="AN848" s="42" t="e">
        <f>IF($E848="ST",VALUE(TEXT(('TOX and EXPO INPUTS'!$F$15/AL848),"0.0E+00")),IF($E848="IT",VALUE(TEXT(('TOX and EXPO INPUTS'!$F$18/AL848),"0.0E+00"))))</f>
        <v>#DIV/0!</v>
      </c>
      <c r="AO848" s="37" t="e">
        <f>IF($E848="ST",VALUE(TEXT(('TOX and EXPO INPUTS'!$F$15/AM848),"0.0E+00")),IF($E848="IT",VALUE(TEXT(('TOX and EXPO INPUTS'!$F$18/AM848),"0.0E+00"))))</f>
        <v>#DIV/0!</v>
      </c>
      <c r="AP848" s="42" t="e">
        <f t="shared" si="445"/>
        <v>#DIV/0!</v>
      </c>
      <c r="AQ848" s="37" t="e">
        <f t="shared" si="446"/>
        <v>#DIV/0!</v>
      </c>
      <c r="AR848" s="37" t="e">
        <f t="shared" si="447"/>
        <v>#DIV/0!</v>
      </c>
      <c r="AS848" s="37" t="e">
        <f t="shared" si="448"/>
        <v>#DIV/0!</v>
      </c>
      <c r="AT848" s="37" t="e">
        <f t="shared" si="449"/>
        <v>#DIV/0!</v>
      </c>
      <c r="AU848" s="37" t="e">
        <f t="shared" si="450"/>
        <v>#DIV/0!</v>
      </c>
      <c r="AV848" s="42" t="e">
        <f t="shared" si="451"/>
        <v>#DIV/0!</v>
      </c>
      <c r="AW848" s="37" t="e">
        <f t="shared" si="452"/>
        <v>#DIV/0!</v>
      </c>
      <c r="AX848" s="37" t="e">
        <f t="shared" si="453"/>
        <v>#DIV/0!</v>
      </c>
      <c r="AY848" s="37" t="e">
        <f t="shared" si="454"/>
        <v>#DIV/0!</v>
      </c>
      <c r="AZ848" s="37" t="e">
        <f t="shared" si="455"/>
        <v>#DIV/0!</v>
      </c>
      <c r="BA848" s="37" t="e">
        <f t="shared" si="456"/>
        <v>#DIV/0!</v>
      </c>
      <c r="BB848" s="42" t="e">
        <f>IF($E848="ST",VALUE(TEXT((1/(('TOX and EXPO INPUTS'!$F$9/AG848)+('TOX and EXPO INPUTS'!$F$17/AN848))),"0.0E+00")),IF($E848="IT",VALUE(TEXT((1/(('TOX and EXPO INPUTS'!$F$12/AG848)+('TOX and EXPO INPUTS'!$F$20/AN848))),"0.0E+00"))))</f>
        <v>#DIV/0!</v>
      </c>
      <c r="BC848" s="37" t="e">
        <f>IF($E848="ST",VALUE(TEXT((1/(('TOX and EXPO INPUTS'!$F$9/AH848)+('TOX and EXPO INPUTS'!$F$17/AN848))),"0.0E+00")),IF($E848="IT",VALUE(TEXT((1/(('TOX and EXPO INPUTS'!$F$12/AH848)+('TOX and EXPO INPUTS'!$F$20/AN848))),"0.0E+00"))))</f>
        <v>#DIV/0!</v>
      </c>
      <c r="BD848" s="37" t="e">
        <f>IF($E848="ST",VALUE(TEXT((1/(('TOX and EXPO INPUTS'!$F$9/AI848)+('TOX and EXPO INPUTS'!$F$17/AN848))),"0.0E+00")),IF($E848="IT",VALUE(TEXT((1/(('TOX and EXPO INPUTS'!$F$12/AI848)+('TOX and EXPO INPUTS'!$F$20/AN848))),"0.0E+00"))))</f>
        <v>#DIV/0!</v>
      </c>
      <c r="BE848" s="37" t="e">
        <f>IF($E848="ST",VALUE(TEXT((1/(('TOX and EXPO INPUTS'!$F$9/AG848)+('TOX and EXPO INPUTS'!$F$17/AO848))),"0.0E+00")),IF($E848="IT",VALUE(TEXT((1/(('TOX and EXPO INPUTS'!$F$12/AG848)+('TOX and EXPO INPUTS'!$F$20/AO848))),"0.0E+00"))))</f>
        <v>#DIV/0!</v>
      </c>
      <c r="BF848" s="37" t="e">
        <f>IF($E848="ST",VALUE(TEXT((1/(('TOX and EXPO INPUTS'!$F$9/AH848)+('TOX and EXPO INPUTS'!$F$17/AO848))),"0.0E+00")),IF($E848="IT",VALUE(TEXT((1/(('TOX and EXPO INPUTS'!$F$12/AH848)+('TOX and EXPO INPUTS'!$F$20/AO848))),"0.0E+00"))))</f>
        <v>#DIV/0!</v>
      </c>
      <c r="BG848" s="37" t="e">
        <f>IF($E848="ST",VALUE(TEXT((1/(('TOX and EXPO INPUTS'!$F$9/AI848)+('TOX and EXPO INPUTS'!$F$17/AO848))),"0.0E+00")),IF($E848="IT",VALUE(TEXT((1/(('TOX and EXPO INPUTS'!$F$12/AI848)+('TOX and EXPO INPUTS'!$F$20/AO848))),"0.0E+00"))))</f>
        <v>#DIV/0!</v>
      </c>
      <c r="BH848" s="42" t="e">
        <f>VALUE(TEXT((AD848*$T848/365*'TOX and EXPO INPUTS'!$E$33/'TOX and EXPO INPUTS'!$E$34),"0.00E+00"))</f>
        <v>#DIV/0!</v>
      </c>
      <c r="BI848" s="37" t="e">
        <f>VALUE(TEXT((AE848*$T848/365*'TOX and EXPO INPUTS'!$E$33/'TOX and EXPO INPUTS'!$E$34),"0.00E+00"))</f>
        <v>#DIV/0!</v>
      </c>
      <c r="BJ848" s="37" t="e">
        <f>VALUE(TEXT((AF848*$T848/365*'TOX and EXPO INPUTS'!$E$33/'TOX and EXPO INPUTS'!$E$34),"0.00E+00"))</f>
        <v>#DIV/0!</v>
      </c>
      <c r="BK848" s="42" t="e">
        <f>VALUE(TEXT((AD848*$U848/365*'TOX and EXPO INPUTS'!$E$33/'TOX and EXPO INPUTS'!$E$34),"0.00E+00"))</f>
        <v>#DIV/0!</v>
      </c>
      <c r="BL848" s="37" t="e">
        <f>VALUE(TEXT((AE848*$U848/365*'TOX and EXPO INPUTS'!$E$33/'TOX and EXPO INPUTS'!$E$34),"0.00E+00"))</f>
        <v>#DIV/0!</v>
      </c>
      <c r="BM848" s="37" t="e">
        <f>VALUE(TEXT((AF848*$U848/365*'TOX and EXPO INPUTS'!$E$33/'TOX and EXPO INPUTS'!$E$34),"0.00E+00"))</f>
        <v>#DIV/0!</v>
      </c>
      <c r="BN848" s="42" t="e">
        <f>VALUE(TEXT((AL848*$T848/365*'TOX and EXPO INPUTS'!$E$33/'TOX and EXPO INPUTS'!$E$34),"0.00E+00"))</f>
        <v>#DIV/0!</v>
      </c>
      <c r="BO848" s="37" t="e">
        <f>VALUE(TEXT((AM848*$T848/365*'TOX and EXPO INPUTS'!$E$33/'TOX and EXPO INPUTS'!$E$34),"0.00E+00"))</f>
        <v>#DIV/0!</v>
      </c>
      <c r="BP848" s="42" t="e">
        <f>VALUE(TEXT((AL848*$U848/365*'TOX and EXPO INPUTS'!$E$33/'TOX and EXPO INPUTS'!$E$34),"0.00E+00"))</f>
        <v>#DIV/0!</v>
      </c>
      <c r="BQ848" s="37" t="e">
        <f>VALUE(TEXT((AM848*$U848/365*'TOX and EXPO INPUTS'!$E$33/'TOX and EXPO INPUTS'!$E$34),"0.00E+00"))</f>
        <v>#DIV/0!</v>
      </c>
      <c r="BR848" s="42" t="e">
        <f>VALUE(TEXT((AP848*$T848/365*'TOX and EXPO INPUTS'!$E$33/'TOX and EXPO INPUTS'!$E$34),"0.00E+00"))</f>
        <v>#DIV/0!</v>
      </c>
      <c r="BS848" s="37" t="e">
        <f>VALUE(TEXT((AQ848*$T848/365*'TOX and EXPO INPUTS'!$E$33/'TOX and EXPO INPUTS'!$E$34),"0.00E+00"))</f>
        <v>#DIV/0!</v>
      </c>
      <c r="BT848" s="37" t="e">
        <f>VALUE(TEXT((AR848*$T848/365*'TOX and EXPO INPUTS'!$E$33/'TOX and EXPO INPUTS'!$E$34),"0.00E+00"))</f>
        <v>#DIV/0!</v>
      </c>
      <c r="BU848" s="37" t="e">
        <f>VALUE(TEXT((AS848*$T848/365*'TOX and EXPO INPUTS'!$E$33/'TOX and EXPO INPUTS'!$E$34),"0.00E+00"))</f>
        <v>#DIV/0!</v>
      </c>
      <c r="BV848" s="37" t="e">
        <f>VALUE(TEXT((AT848*$T848/365*'TOX and EXPO INPUTS'!$E$33/'TOX and EXPO INPUTS'!$E$34),"0.00E+00"))</f>
        <v>#DIV/0!</v>
      </c>
      <c r="BW848" s="37" t="e">
        <f>VALUE(TEXT((AU848*$T848/365*'TOX and EXPO INPUTS'!$E$33/'TOX and EXPO INPUTS'!$E$34),"0.00E+00"))</f>
        <v>#DIV/0!</v>
      </c>
      <c r="BX848" s="42" t="e">
        <f>VALUE(TEXT((AP848*$U848/365*'TOX and EXPO INPUTS'!$E$33/'TOX and EXPO INPUTS'!$E$34),"0.00E+00"))</f>
        <v>#DIV/0!</v>
      </c>
      <c r="BY848" s="37" t="e">
        <f>VALUE(TEXT((AQ848*$U848/365*'TOX and EXPO INPUTS'!$E$33/'TOX and EXPO INPUTS'!$E$34),"0.00E+00"))</f>
        <v>#DIV/0!</v>
      </c>
      <c r="BZ848" s="37" t="e">
        <f>VALUE(TEXT((AR848*$U848/365*'TOX and EXPO INPUTS'!$E$33/'TOX and EXPO INPUTS'!$E$34),"0.00E+00"))</f>
        <v>#DIV/0!</v>
      </c>
      <c r="CA848" s="37" t="e">
        <f>VALUE(TEXT((AS848*$U848/365*'TOX and EXPO INPUTS'!$E$33/'TOX and EXPO INPUTS'!$E$34),"0.00E+00"))</f>
        <v>#DIV/0!</v>
      </c>
      <c r="CB848" s="37" t="e">
        <f>VALUE(TEXT((AT848*$U848/365*'TOX and EXPO INPUTS'!$E$33/'TOX and EXPO INPUTS'!$E$34),"0.00E+00"))</f>
        <v>#DIV/0!</v>
      </c>
      <c r="CC848" s="37" t="e">
        <f>VALUE(TEXT((AU848*$U848/365*'TOX and EXPO INPUTS'!$E$33/'TOX and EXPO INPUTS'!$E$34),"0.00E+00"))</f>
        <v>#DIV/0!</v>
      </c>
      <c r="CD848" s="58" t="e">
        <f>VALUE(TEXT((BR848*'TOX and EXPO INPUTS'!$F$23),"0.00E+00"))</f>
        <v>#DIV/0!</v>
      </c>
      <c r="CE848" s="57" t="e">
        <f>VALUE(TEXT((BS848*'TOX and EXPO INPUTS'!$F$23),"0.00E+00"))</f>
        <v>#DIV/0!</v>
      </c>
      <c r="CF848" s="57" t="e">
        <f>VALUE(TEXT((BT848*'TOX and EXPO INPUTS'!$F$23),"0.00E+00"))</f>
        <v>#DIV/0!</v>
      </c>
      <c r="CG848" s="57" t="e">
        <f>VALUE(TEXT((BU848*'TOX and EXPO INPUTS'!$F$23),"0.00E+00"))</f>
        <v>#DIV/0!</v>
      </c>
      <c r="CH848" s="57" t="e">
        <f>VALUE(TEXT((BV848*'TOX and EXPO INPUTS'!$F$23),"0.00E+00"))</f>
        <v>#DIV/0!</v>
      </c>
      <c r="CI848" s="57" t="e">
        <f>VALUE(TEXT((BW848*'TOX and EXPO INPUTS'!$F$23),"0.00E+00"))</f>
        <v>#DIV/0!</v>
      </c>
      <c r="CJ848" s="58" t="e">
        <f>VALUE(TEXT((BX848*'TOX and EXPO INPUTS'!$F$23),"0.00E+00"))</f>
        <v>#DIV/0!</v>
      </c>
      <c r="CK848" s="57" t="e">
        <f>VALUE(TEXT((BY848*'TOX and EXPO INPUTS'!$F$23),"0.00E+00"))</f>
        <v>#DIV/0!</v>
      </c>
      <c r="CL848" s="57" t="e">
        <f>VALUE(TEXT((BZ848*'TOX and EXPO INPUTS'!$F$23),"0.00E+00"))</f>
        <v>#DIV/0!</v>
      </c>
      <c r="CM848" s="57" t="e">
        <f>VALUE(TEXT((CA848*'TOX and EXPO INPUTS'!$F$23),"0.00E+00"))</f>
        <v>#DIV/0!</v>
      </c>
      <c r="CN848" s="57" t="e">
        <f>VALUE(TEXT((CB848*'TOX and EXPO INPUTS'!$F$23),"0.00E+00"))</f>
        <v>#DIV/0!</v>
      </c>
      <c r="CO848" s="57" t="e">
        <f>VALUE(TEXT((CC848*'TOX and EXPO INPUTS'!$F$23),"0.00E+00"))</f>
        <v>#DIV/0!</v>
      </c>
      <c r="CP848" s="38" t="s">
        <v>106</v>
      </c>
      <c r="CQ848" s="34" t="s">
        <v>107</v>
      </c>
      <c r="CR848" s="34" t="s">
        <v>108</v>
      </c>
      <c r="CS848" s="39" t="s">
        <v>109</v>
      </c>
    </row>
    <row r="849" spans="1:97" ht="48" customHeight="1" x14ac:dyDescent="0.25">
      <c r="A849" s="34" t="s">
        <v>98</v>
      </c>
      <c r="B849" s="34" t="s">
        <v>99</v>
      </c>
      <c r="C849" s="34" t="s">
        <v>113</v>
      </c>
      <c r="D849" s="34" t="s">
        <v>101</v>
      </c>
      <c r="E849" s="39" t="s">
        <v>112</v>
      </c>
      <c r="F849" s="40" t="s">
        <v>190</v>
      </c>
      <c r="G849" s="43"/>
      <c r="H849" s="36" t="s">
        <v>104</v>
      </c>
      <c r="I849" s="67"/>
      <c r="J849" s="36" t="s">
        <v>105</v>
      </c>
      <c r="K849" s="100">
        <f>VLOOKUP(F849,'Amount Seed Planted_variables'!$A$3:$I$74,2,0)</f>
        <v>120000</v>
      </c>
      <c r="L849" s="100">
        <f>VLOOKUP(F849,'Amount Seed Planted_variables'!$A$3:$I$74,3,0)</f>
        <v>190000</v>
      </c>
      <c r="M849" s="36">
        <f t="shared" si="461"/>
        <v>0</v>
      </c>
      <c r="N849" s="35">
        <f t="shared" si="462"/>
        <v>0</v>
      </c>
      <c r="O849" s="101">
        <v>3000</v>
      </c>
      <c r="P849" s="93">
        <f>VLOOKUP(F849,'Amount Seed Planted_variables'!$A$3:$I$74,4,0)</f>
        <v>130680</v>
      </c>
      <c r="Q849" s="93">
        <f>VLOOKUP(F849,'Amount Seed Planted_variables'!$A$3:$I$74,7,0)</f>
        <v>80</v>
      </c>
      <c r="R849" s="93">
        <f>VLOOKUP(F849,'Amount Seed Planted_variables'!$A$3:$I$74,8,0)</f>
        <v>10454400</v>
      </c>
      <c r="S849" s="87" t="str">
        <f t="shared" si="458"/>
        <v>NA</v>
      </c>
      <c r="T849" s="35">
        <v>10</v>
      </c>
      <c r="U849" s="35">
        <v>30</v>
      </c>
      <c r="V849" s="41">
        <v>349</v>
      </c>
      <c r="W849" s="35">
        <v>51.2</v>
      </c>
      <c r="X849" s="35">
        <v>42.2</v>
      </c>
      <c r="Y849" s="41">
        <v>1.2</v>
      </c>
      <c r="Z849" s="35">
        <f t="shared" si="457"/>
        <v>0.12</v>
      </c>
      <c r="AA849" s="42">
        <f t="shared" si="463"/>
        <v>0</v>
      </c>
      <c r="AB849" s="37">
        <f t="shared" si="464"/>
        <v>0</v>
      </c>
      <c r="AC849" s="37">
        <f t="shared" si="465"/>
        <v>0</v>
      </c>
      <c r="AD849" s="42" t="e">
        <f>VALUE(TEXT(((AA849*'TOX and EXPO INPUTS'!$F$13)/'TOX and EXPO INPUTS'!$E$27),"0.00E+00"))</f>
        <v>#DIV/0!</v>
      </c>
      <c r="AE849" s="37" t="e">
        <f>VALUE(TEXT(((AB849*'TOX and EXPO INPUTS'!$F$13)/'TOX and EXPO INPUTS'!$E$27),"0.00E+00"))</f>
        <v>#DIV/0!</v>
      </c>
      <c r="AF849" s="37" t="e">
        <f>VALUE(TEXT(((AC849*'TOX and EXPO INPUTS'!$F$13)/'TOX and EXPO INPUTS'!$E$27),"0.00E+00"))</f>
        <v>#DIV/0!</v>
      </c>
      <c r="AG849" s="42" t="e">
        <f>IF($E849="ST",VALUE(TEXT(('TOX and EXPO INPUTS'!$F$7/AD849),"0.0E+00")),IF($E849="IT",VALUE(TEXT(('TOX and EXPO INPUTS'!$F$10/AD849),"0.0E+00"))))</f>
        <v>#DIV/0!</v>
      </c>
      <c r="AH849" s="37" t="e">
        <f>IF($E849="ST",VALUE(TEXT(('TOX and EXPO INPUTS'!$F$7/AE849),"0.0E+00")),IF($E849="IT",VALUE(TEXT(('TOX and EXPO INPUTS'!$F$10/AE849),"0.0E+00"))))</f>
        <v>#DIV/0!</v>
      </c>
      <c r="AI849" s="37" t="e">
        <f>IF($E849="ST",VALUE(TEXT(('TOX and EXPO INPUTS'!$F$7/AF849),"0.0E+00")),IF($E849="IT",VALUE(TEXT(('TOX and EXPO INPUTS'!$F$10/AF849),"0.0E+00"))))</f>
        <v>#DIV/0!</v>
      </c>
      <c r="AJ849" s="42">
        <f t="shared" si="459"/>
        <v>0</v>
      </c>
      <c r="AK849" s="37">
        <f t="shared" si="460"/>
        <v>0</v>
      </c>
      <c r="AL849" s="42" t="e">
        <f>VALUE(TEXT(((AJ849*'TOX and EXPO INPUTS'!$F$21)/'TOX and EXPO INPUTS'!$E$29),"0.00E+00"))</f>
        <v>#DIV/0!</v>
      </c>
      <c r="AM849" s="37" t="e">
        <f>VALUE(TEXT(((AK849*'TOX and EXPO INPUTS'!$F$21)/'TOX and EXPO INPUTS'!$E$29),"0.00E+00"))</f>
        <v>#DIV/0!</v>
      </c>
      <c r="AN849" s="42" t="e">
        <f>IF($E849="ST",VALUE(TEXT(('TOX and EXPO INPUTS'!$F$15/AL849),"0.0E+00")),IF($E849="IT",VALUE(TEXT(('TOX and EXPO INPUTS'!$F$18/AL849),"0.0E+00"))))</f>
        <v>#DIV/0!</v>
      </c>
      <c r="AO849" s="37" t="e">
        <f>IF($E849="ST",VALUE(TEXT(('TOX and EXPO INPUTS'!$F$15/AM849),"0.0E+00")),IF($E849="IT",VALUE(TEXT(('TOX and EXPO INPUTS'!$F$18/AM849),"0.0E+00"))))</f>
        <v>#DIV/0!</v>
      </c>
      <c r="AP849" s="42" t="e">
        <f t="shared" si="445"/>
        <v>#DIV/0!</v>
      </c>
      <c r="AQ849" s="37" t="e">
        <f t="shared" si="446"/>
        <v>#DIV/0!</v>
      </c>
      <c r="AR849" s="37" t="e">
        <f t="shared" si="447"/>
        <v>#DIV/0!</v>
      </c>
      <c r="AS849" s="37" t="e">
        <f t="shared" si="448"/>
        <v>#DIV/0!</v>
      </c>
      <c r="AT849" s="37" t="e">
        <f t="shared" si="449"/>
        <v>#DIV/0!</v>
      </c>
      <c r="AU849" s="37" t="e">
        <f t="shared" si="450"/>
        <v>#DIV/0!</v>
      </c>
      <c r="AV849" s="42" t="e">
        <f t="shared" si="451"/>
        <v>#DIV/0!</v>
      </c>
      <c r="AW849" s="37" t="e">
        <f t="shared" si="452"/>
        <v>#DIV/0!</v>
      </c>
      <c r="AX849" s="37" t="e">
        <f t="shared" si="453"/>
        <v>#DIV/0!</v>
      </c>
      <c r="AY849" s="37" t="e">
        <f t="shared" si="454"/>
        <v>#DIV/0!</v>
      </c>
      <c r="AZ849" s="37" t="e">
        <f t="shared" si="455"/>
        <v>#DIV/0!</v>
      </c>
      <c r="BA849" s="37" t="e">
        <f t="shared" si="456"/>
        <v>#DIV/0!</v>
      </c>
      <c r="BB849" s="42" t="e">
        <f>IF($E849="ST",VALUE(TEXT((1/(('TOX and EXPO INPUTS'!$F$9/AG849)+('TOX and EXPO INPUTS'!$F$17/AN849))),"0.0E+00")),IF($E849="IT",VALUE(TEXT((1/(('TOX and EXPO INPUTS'!$F$12/AG849)+('TOX and EXPO INPUTS'!$F$20/AN849))),"0.0E+00"))))</f>
        <v>#DIV/0!</v>
      </c>
      <c r="BC849" s="37" t="e">
        <f>IF($E849="ST",VALUE(TEXT((1/(('TOX and EXPO INPUTS'!$F$9/AH849)+('TOX and EXPO INPUTS'!$F$17/AN849))),"0.0E+00")),IF($E849="IT",VALUE(TEXT((1/(('TOX and EXPO INPUTS'!$F$12/AH849)+('TOX and EXPO INPUTS'!$F$20/AN849))),"0.0E+00"))))</f>
        <v>#DIV/0!</v>
      </c>
      <c r="BD849" s="37" t="e">
        <f>IF($E849="ST",VALUE(TEXT((1/(('TOX and EXPO INPUTS'!$F$9/AI849)+('TOX and EXPO INPUTS'!$F$17/AN849))),"0.0E+00")),IF($E849="IT",VALUE(TEXT((1/(('TOX and EXPO INPUTS'!$F$12/AI849)+('TOX and EXPO INPUTS'!$F$20/AN849))),"0.0E+00"))))</f>
        <v>#DIV/0!</v>
      </c>
      <c r="BE849" s="37" t="e">
        <f>IF($E849="ST",VALUE(TEXT((1/(('TOX and EXPO INPUTS'!$F$9/AG849)+('TOX and EXPO INPUTS'!$F$17/AO849))),"0.0E+00")),IF($E849="IT",VALUE(TEXT((1/(('TOX and EXPO INPUTS'!$F$12/AG849)+('TOX and EXPO INPUTS'!$F$20/AO849))),"0.0E+00"))))</f>
        <v>#DIV/0!</v>
      </c>
      <c r="BF849" s="37" t="e">
        <f>IF($E849="ST",VALUE(TEXT((1/(('TOX and EXPO INPUTS'!$F$9/AH849)+('TOX and EXPO INPUTS'!$F$17/AO849))),"0.0E+00")),IF($E849="IT",VALUE(TEXT((1/(('TOX and EXPO INPUTS'!$F$12/AH849)+('TOX and EXPO INPUTS'!$F$20/AO849))),"0.0E+00"))))</f>
        <v>#DIV/0!</v>
      </c>
      <c r="BG849" s="37" t="e">
        <f>IF($E849="ST",VALUE(TEXT((1/(('TOX and EXPO INPUTS'!$F$9/AI849)+('TOX and EXPO INPUTS'!$F$17/AO849))),"0.0E+00")),IF($E849="IT",VALUE(TEXT((1/(('TOX and EXPO INPUTS'!$F$12/AI849)+('TOX and EXPO INPUTS'!$F$20/AO849))),"0.0E+00"))))</f>
        <v>#DIV/0!</v>
      </c>
      <c r="BH849" s="42" t="e">
        <f>VALUE(TEXT((AD849*$T849/365*'TOX and EXPO INPUTS'!$E$33/'TOX and EXPO INPUTS'!$E$34),"0.00E+00"))</f>
        <v>#DIV/0!</v>
      </c>
      <c r="BI849" s="37" t="e">
        <f>VALUE(TEXT((AE849*$T849/365*'TOX and EXPO INPUTS'!$E$33/'TOX and EXPO INPUTS'!$E$34),"0.00E+00"))</f>
        <v>#DIV/0!</v>
      </c>
      <c r="BJ849" s="37" t="e">
        <f>VALUE(TEXT((AF849*$T849/365*'TOX and EXPO INPUTS'!$E$33/'TOX and EXPO INPUTS'!$E$34),"0.00E+00"))</f>
        <v>#DIV/0!</v>
      </c>
      <c r="BK849" s="42" t="e">
        <f>VALUE(TEXT((AD849*$U849/365*'TOX and EXPO INPUTS'!$E$33/'TOX and EXPO INPUTS'!$E$34),"0.00E+00"))</f>
        <v>#DIV/0!</v>
      </c>
      <c r="BL849" s="37" t="e">
        <f>VALUE(TEXT((AE849*$U849/365*'TOX and EXPO INPUTS'!$E$33/'TOX and EXPO INPUTS'!$E$34),"0.00E+00"))</f>
        <v>#DIV/0!</v>
      </c>
      <c r="BM849" s="37" t="e">
        <f>VALUE(TEXT((AF849*$U849/365*'TOX and EXPO INPUTS'!$E$33/'TOX and EXPO INPUTS'!$E$34),"0.00E+00"))</f>
        <v>#DIV/0!</v>
      </c>
      <c r="BN849" s="42" t="e">
        <f>VALUE(TEXT((AL849*$T849/365*'TOX and EXPO INPUTS'!$E$33/'TOX and EXPO INPUTS'!$E$34),"0.00E+00"))</f>
        <v>#DIV/0!</v>
      </c>
      <c r="BO849" s="37" t="e">
        <f>VALUE(TEXT((AM849*$T849/365*'TOX and EXPO INPUTS'!$E$33/'TOX and EXPO INPUTS'!$E$34),"0.00E+00"))</f>
        <v>#DIV/0!</v>
      </c>
      <c r="BP849" s="42" t="e">
        <f>VALUE(TEXT((AL849*$U849/365*'TOX and EXPO INPUTS'!$E$33/'TOX and EXPO INPUTS'!$E$34),"0.00E+00"))</f>
        <v>#DIV/0!</v>
      </c>
      <c r="BQ849" s="37" t="e">
        <f>VALUE(TEXT((AM849*$U849/365*'TOX and EXPO INPUTS'!$E$33/'TOX and EXPO INPUTS'!$E$34),"0.00E+00"))</f>
        <v>#DIV/0!</v>
      </c>
      <c r="BR849" s="42" t="e">
        <f>VALUE(TEXT((AP849*$T849/365*'TOX and EXPO INPUTS'!$E$33/'TOX and EXPO INPUTS'!$E$34),"0.00E+00"))</f>
        <v>#DIV/0!</v>
      </c>
      <c r="BS849" s="37" t="e">
        <f>VALUE(TEXT((AQ849*$T849/365*'TOX and EXPO INPUTS'!$E$33/'TOX and EXPO INPUTS'!$E$34),"0.00E+00"))</f>
        <v>#DIV/0!</v>
      </c>
      <c r="BT849" s="37" t="e">
        <f>VALUE(TEXT((AR849*$T849/365*'TOX and EXPO INPUTS'!$E$33/'TOX and EXPO INPUTS'!$E$34),"0.00E+00"))</f>
        <v>#DIV/0!</v>
      </c>
      <c r="BU849" s="37" t="e">
        <f>VALUE(TEXT((AS849*$T849/365*'TOX and EXPO INPUTS'!$E$33/'TOX and EXPO INPUTS'!$E$34),"0.00E+00"))</f>
        <v>#DIV/0!</v>
      </c>
      <c r="BV849" s="37" t="e">
        <f>VALUE(TEXT((AT849*$T849/365*'TOX and EXPO INPUTS'!$E$33/'TOX and EXPO INPUTS'!$E$34),"0.00E+00"))</f>
        <v>#DIV/0!</v>
      </c>
      <c r="BW849" s="37" t="e">
        <f>VALUE(TEXT((AU849*$T849/365*'TOX and EXPO INPUTS'!$E$33/'TOX and EXPO INPUTS'!$E$34),"0.00E+00"))</f>
        <v>#DIV/0!</v>
      </c>
      <c r="BX849" s="42" t="e">
        <f>VALUE(TEXT((AP849*$U849/365*'TOX and EXPO INPUTS'!$E$33/'TOX and EXPO INPUTS'!$E$34),"0.00E+00"))</f>
        <v>#DIV/0!</v>
      </c>
      <c r="BY849" s="37" t="e">
        <f>VALUE(TEXT((AQ849*$U849/365*'TOX and EXPO INPUTS'!$E$33/'TOX and EXPO INPUTS'!$E$34),"0.00E+00"))</f>
        <v>#DIV/0!</v>
      </c>
      <c r="BZ849" s="37" t="e">
        <f>VALUE(TEXT((AR849*$U849/365*'TOX and EXPO INPUTS'!$E$33/'TOX and EXPO INPUTS'!$E$34),"0.00E+00"))</f>
        <v>#DIV/0!</v>
      </c>
      <c r="CA849" s="37" t="e">
        <f>VALUE(TEXT((AS849*$U849/365*'TOX and EXPO INPUTS'!$E$33/'TOX and EXPO INPUTS'!$E$34),"0.00E+00"))</f>
        <v>#DIV/0!</v>
      </c>
      <c r="CB849" s="37" t="e">
        <f>VALUE(TEXT((AT849*$U849/365*'TOX and EXPO INPUTS'!$E$33/'TOX and EXPO INPUTS'!$E$34),"0.00E+00"))</f>
        <v>#DIV/0!</v>
      </c>
      <c r="CC849" s="37" t="e">
        <f>VALUE(TEXT((AU849*$U849/365*'TOX and EXPO INPUTS'!$E$33/'TOX and EXPO INPUTS'!$E$34),"0.00E+00"))</f>
        <v>#DIV/0!</v>
      </c>
      <c r="CD849" s="58" t="e">
        <f>VALUE(TEXT((BR849*'TOX and EXPO INPUTS'!$F$23),"0.00E+00"))</f>
        <v>#DIV/0!</v>
      </c>
      <c r="CE849" s="57" t="e">
        <f>VALUE(TEXT((BS849*'TOX and EXPO INPUTS'!$F$23),"0.00E+00"))</f>
        <v>#DIV/0!</v>
      </c>
      <c r="CF849" s="57" t="e">
        <f>VALUE(TEXT((BT849*'TOX and EXPO INPUTS'!$F$23),"0.00E+00"))</f>
        <v>#DIV/0!</v>
      </c>
      <c r="CG849" s="57" t="e">
        <f>VALUE(TEXT((BU849*'TOX and EXPO INPUTS'!$F$23),"0.00E+00"))</f>
        <v>#DIV/0!</v>
      </c>
      <c r="CH849" s="57" t="e">
        <f>VALUE(TEXT((BV849*'TOX and EXPO INPUTS'!$F$23),"0.00E+00"))</f>
        <v>#DIV/0!</v>
      </c>
      <c r="CI849" s="57" t="e">
        <f>VALUE(TEXT((BW849*'TOX and EXPO INPUTS'!$F$23),"0.00E+00"))</f>
        <v>#DIV/0!</v>
      </c>
      <c r="CJ849" s="58" t="e">
        <f>VALUE(TEXT((BX849*'TOX and EXPO INPUTS'!$F$23),"0.00E+00"))</f>
        <v>#DIV/0!</v>
      </c>
      <c r="CK849" s="57" t="e">
        <f>VALUE(TEXT((BY849*'TOX and EXPO INPUTS'!$F$23),"0.00E+00"))</f>
        <v>#DIV/0!</v>
      </c>
      <c r="CL849" s="57" t="e">
        <f>VALUE(TEXT((BZ849*'TOX and EXPO INPUTS'!$F$23),"0.00E+00"))</f>
        <v>#DIV/0!</v>
      </c>
      <c r="CM849" s="57" t="e">
        <f>VALUE(TEXT((CA849*'TOX and EXPO INPUTS'!$F$23),"0.00E+00"))</f>
        <v>#DIV/0!</v>
      </c>
      <c r="CN849" s="57" t="e">
        <f>VALUE(TEXT((CB849*'TOX and EXPO INPUTS'!$F$23),"0.00E+00"))</f>
        <v>#DIV/0!</v>
      </c>
      <c r="CO849" s="57" t="e">
        <f>VALUE(TEXT((CC849*'TOX and EXPO INPUTS'!$F$23),"0.00E+00"))</f>
        <v>#DIV/0!</v>
      </c>
      <c r="CP849" s="38" t="s">
        <v>106</v>
      </c>
      <c r="CQ849" s="34" t="s">
        <v>107</v>
      </c>
      <c r="CR849" s="34" t="s">
        <v>108</v>
      </c>
      <c r="CS849" s="39" t="s">
        <v>109</v>
      </c>
    </row>
    <row r="850" spans="1:97" ht="48" customHeight="1" x14ac:dyDescent="0.25">
      <c r="A850" s="34" t="s">
        <v>98</v>
      </c>
      <c r="B850" s="34" t="s">
        <v>99</v>
      </c>
      <c r="C850" s="34" t="s">
        <v>113</v>
      </c>
      <c r="D850" s="34" t="s">
        <v>110</v>
      </c>
      <c r="E850" s="39" t="s">
        <v>112</v>
      </c>
      <c r="F850" s="40" t="s">
        <v>190</v>
      </c>
      <c r="G850" s="43"/>
      <c r="H850" s="36" t="s">
        <v>104</v>
      </c>
      <c r="I850" s="67"/>
      <c r="J850" s="36" t="s">
        <v>105</v>
      </c>
      <c r="K850" s="100">
        <f>VLOOKUP(F850,'Amount Seed Planted_variables'!$A$3:$I$74,2,0)</f>
        <v>120000</v>
      </c>
      <c r="L850" s="100">
        <f>VLOOKUP(F850,'Amount Seed Planted_variables'!$A$3:$I$74,3,0)</f>
        <v>190000</v>
      </c>
      <c r="M850" s="36">
        <f t="shared" si="461"/>
        <v>0</v>
      </c>
      <c r="N850" s="35">
        <f t="shared" si="462"/>
        <v>0</v>
      </c>
      <c r="O850" s="101">
        <v>3000</v>
      </c>
      <c r="P850" s="93">
        <f>VLOOKUP(F850,'Amount Seed Planted_variables'!$A$3:$I$74,4,0)</f>
        <v>130680</v>
      </c>
      <c r="Q850" s="93">
        <f>VLOOKUP(F850,'Amount Seed Planted_variables'!$A$3:$I$74,7,0)</f>
        <v>80</v>
      </c>
      <c r="R850" s="93">
        <f>VLOOKUP(F850,'Amount Seed Planted_variables'!$A$3:$I$74,8,0)</f>
        <v>10454400</v>
      </c>
      <c r="S850" s="87" t="str">
        <f t="shared" si="458"/>
        <v>NA</v>
      </c>
      <c r="T850" s="35">
        <v>10</v>
      </c>
      <c r="U850" s="35">
        <v>30</v>
      </c>
      <c r="V850" s="41">
        <v>68</v>
      </c>
      <c r="W850" s="35">
        <v>16.899999999999999</v>
      </c>
      <c r="X850" s="35">
        <v>13.1</v>
      </c>
      <c r="Y850" s="41">
        <v>3.6</v>
      </c>
      <c r="Z850" s="35">
        <f t="shared" si="457"/>
        <v>0.36000000000000004</v>
      </c>
      <c r="AA850" s="42">
        <f t="shared" si="463"/>
        <v>0</v>
      </c>
      <c r="AB850" s="37">
        <f t="shared" si="464"/>
        <v>0</v>
      </c>
      <c r="AC850" s="37">
        <f t="shared" si="465"/>
        <v>0</v>
      </c>
      <c r="AD850" s="42" t="e">
        <f>VALUE(TEXT(((AA850*'TOX and EXPO INPUTS'!$F$13)/'TOX and EXPO INPUTS'!$E$27),"0.00E+00"))</f>
        <v>#DIV/0!</v>
      </c>
      <c r="AE850" s="37" t="e">
        <f>VALUE(TEXT(((AB850*'TOX and EXPO INPUTS'!$F$13)/'TOX and EXPO INPUTS'!$E$27),"0.00E+00"))</f>
        <v>#DIV/0!</v>
      </c>
      <c r="AF850" s="37" t="e">
        <f>VALUE(TEXT(((AC850*'TOX and EXPO INPUTS'!$F$13)/'TOX and EXPO INPUTS'!$E$27),"0.00E+00"))</f>
        <v>#DIV/0!</v>
      </c>
      <c r="AG850" s="42" t="e">
        <f>IF($E850="ST",VALUE(TEXT(('TOX and EXPO INPUTS'!$F$7/AD850),"0.0E+00")),IF($E850="IT",VALUE(TEXT(('TOX and EXPO INPUTS'!$F$10/AD850),"0.0E+00"))))</f>
        <v>#DIV/0!</v>
      </c>
      <c r="AH850" s="37" t="e">
        <f>IF($E850="ST",VALUE(TEXT(('TOX and EXPO INPUTS'!$F$7/AE850),"0.0E+00")),IF($E850="IT",VALUE(TEXT(('TOX and EXPO INPUTS'!$F$10/AE850),"0.0E+00"))))</f>
        <v>#DIV/0!</v>
      </c>
      <c r="AI850" s="37" t="e">
        <f>IF($E850="ST",VALUE(TEXT(('TOX and EXPO INPUTS'!$F$7/AF850),"0.0E+00")),IF($E850="IT",VALUE(TEXT(('TOX and EXPO INPUTS'!$F$10/AF850),"0.0E+00"))))</f>
        <v>#DIV/0!</v>
      </c>
      <c r="AJ850" s="42">
        <f t="shared" si="459"/>
        <v>0</v>
      </c>
      <c r="AK850" s="37">
        <f t="shared" si="460"/>
        <v>0</v>
      </c>
      <c r="AL850" s="42" t="e">
        <f>VALUE(TEXT(((AJ850*'TOX and EXPO INPUTS'!$F$21)/'TOX and EXPO INPUTS'!$E$29),"0.00E+00"))</f>
        <v>#DIV/0!</v>
      </c>
      <c r="AM850" s="37" t="e">
        <f>VALUE(TEXT(((AK850*'TOX and EXPO INPUTS'!$F$21)/'TOX and EXPO INPUTS'!$E$29),"0.00E+00"))</f>
        <v>#DIV/0!</v>
      </c>
      <c r="AN850" s="42" t="e">
        <f>IF($E850="ST",VALUE(TEXT(('TOX and EXPO INPUTS'!$F$15/AL850),"0.0E+00")),IF($E850="IT",VALUE(TEXT(('TOX and EXPO INPUTS'!$F$18/AL850),"0.0E+00"))))</f>
        <v>#DIV/0!</v>
      </c>
      <c r="AO850" s="37" t="e">
        <f>IF($E850="ST",VALUE(TEXT(('TOX and EXPO INPUTS'!$F$15/AM850),"0.0E+00")),IF($E850="IT",VALUE(TEXT(('TOX and EXPO INPUTS'!$F$18/AM850),"0.0E+00"))))</f>
        <v>#DIV/0!</v>
      </c>
      <c r="AP850" s="42" t="e">
        <f t="shared" si="445"/>
        <v>#DIV/0!</v>
      </c>
      <c r="AQ850" s="37" t="e">
        <f t="shared" si="446"/>
        <v>#DIV/0!</v>
      </c>
      <c r="AR850" s="37" t="e">
        <f t="shared" si="447"/>
        <v>#DIV/0!</v>
      </c>
      <c r="AS850" s="37" t="e">
        <f t="shared" si="448"/>
        <v>#DIV/0!</v>
      </c>
      <c r="AT850" s="37" t="e">
        <f t="shared" si="449"/>
        <v>#DIV/0!</v>
      </c>
      <c r="AU850" s="37" t="e">
        <f t="shared" si="450"/>
        <v>#DIV/0!</v>
      </c>
      <c r="AV850" s="42" t="e">
        <f t="shared" si="451"/>
        <v>#DIV/0!</v>
      </c>
      <c r="AW850" s="37" t="e">
        <f t="shared" si="452"/>
        <v>#DIV/0!</v>
      </c>
      <c r="AX850" s="37" t="e">
        <f t="shared" si="453"/>
        <v>#DIV/0!</v>
      </c>
      <c r="AY850" s="37" t="e">
        <f t="shared" si="454"/>
        <v>#DIV/0!</v>
      </c>
      <c r="AZ850" s="37" t="e">
        <f t="shared" si="455"/>
        <v>#DIV/0!</v>
      </c>
      <c r="BA850" s="37" t="e">
        <f t="shared" si="456"/>
        <v>#DIV/0!</v>
      </c>
      <c r="BB850" s="42" t="e">
        <f>IF($E850="ST",VALUE(TEXT((1/(('TOX and EXPO INPUTS'!$F$9/AG850)+('TOX and EXPO INPUTS'!$F$17/AN850))),"0.0E+00")),IF($E850="IT",VALUE(TEXT((1/(('TOX and EXPO INPUTS'!$F$12/AG850)+('TOX and EXPO INPUTS'!$F$20/AN850))),"0.0E+00"))))</f>
        <v>#DIV/0!</v>
      </c>
      <c r="BC850" s="37" t="e">
        <f>IF($E850="ST",VALUE(TEXT((1/(('TOX and EXPO INPUTS'!$F$9/AH850)+('TOX and EXPO INPUTS'!$F$17/AN850))),"0.0E+00")),IF($E850="IT",VALUE(TEXT((1/(('TOX and EXPO INPUTS'!$F$12/AH850)+('TOX and EXPO INPUTS'!$F$20/AN850))),"0.0E+00"))))</f>
        <v>#DIV/0!</v>
      </c>
      <c r="BD850" s="37" t="e">
        <f>IF($E850="ST",VALUE(TEXT((1/(('TOX and EXPO INPUTS'!$F$9/AI850)+('TOX and EXPO INPUTS'!$F$17/AN850))),"0.0E+00")),IF($E850="IT",VALUE(TEXT((1/(('TOX and EXPO INPUTS'!$F$12/AI850)+('TOX and EXPO INPUTS'!$F$20/AN850))),"0.0E+00"))))</f>
        <v>#DIV/0!</v>
      </c>
      <c r="BE850" s="37" t="e">
        <f>IF($E850="ST",VALUE(TEXT((1/(('TOX and EXPO INPUTS'!$F$9/AG850)+('TOX and EXPO INPUTS'!$F$17/AO850))),"0.0E+00")),IF($E850="IT",VALUE(TEXT((1/(('TOX and EXPO INPUTS'!$F$12/AG850)+('TOX and EXPO INPUTS'!$F$20/AO850))),"0.0E+00"))))</f>
        <v>#DIV/0!</v>
      </c>
      <c r="BF850" s="37" t="e">
        <f>IF($E850="ST",VALUE(TEXT((1/(('TOX and EXPO INPUTS'!$F$9/AH850)+('TOX and EXPO INPUTS'!$F$17/AO850))),"0.0E+00")),IF($E850="IT",VALUE(TEXT((1/(('TOX and EXPO INPUTS'!$F$12/AH850)+('TOX and EXPO INPUTS'!$F$20/AO850))),"0.0E+00"))))</f>
        <v>#DIV/0!</v>
      </c>
      <c r="BG850" s="37" t="e">
        <f>IF($E850="ST",VALUE(TEXT((1/(('TOX and EXPO INPUTS'!$F$9/AI850)+('TOX and EXPO INPUTS'!$F$17/AO850))),"0.0E+00")),IF($E850="IT",VALUE(TEXT((1/(('TOX and EXPO INPUTS'!$F$12/AI850)+('TOX and EXPO INPUTS'!$F$20/AO850))),"0.0E+00"))))</f>
        <v>#DIV/0!</v>
      </c>
      <c r="BH850" s="42" t="e">
        <f>VALUE(TEXT((AD850*$T850/365*'TOX and EXPO INPUTS'!$E$33/'TOX and EXPO INPUTS'!$E$34),"0.00E+00"))</f>
        <v>#DIV/0!</v>
      </c>
      <c r="BI850" s="37" t="e">
        <f>VALUE(TEXT((AE850*$T850/365*'TOX and EXPO INPUTS'!$E$33/'TOX and EXPO INPUTS'!$E$34),"0.00E+00"))</f>
        <v>#DIV/0!</v>
      </c>
      <c r="BJ850" s="37" t="e">
        <f>VALUE(TEXT((AF850*$T850/365*'TOX and EXPO INPUTS'!$E$33/'TOX and EXPO INPUTS'!$E$34),"0.00E+00"))</f>
        <v>#DIV/0!</v>
      </c>
      <c r="BK850" s="42" t="e">
        <f>VALUE(TEXT((AD850*$U850/365*'TOX and EXPO INPUTS'!$E$33/'TOX and EXPO INPUTS'!$E$34),"0.00E+00"))</f>
        <v>#DIV/0!</v>
      </c>
      <c r="BL850" s="37" t="e">
        <f>VALUE(TEXT((AE850*$U850/365*'TOX and EXPO INPUTS'!$E$33/'TOX and EXPO INPUTS'!$E$34),"0.00E+00"))</f>
        <v>#DIV/0!</v>
      </c>
      <c r="BM850" s="37" t="e">
        <f>VALUE(TEXT((AF850*$U850/365*'TOX and EXPO INPUTS'!$E$33/'TOX and EXPO INPUTS'!$E$34),"0.00E+00"))</f>
        <v>#DIV/0!</v>
      </c>
      <c r="BN850" s="42" t="e">
        <f>VALUE(TEXT((AL850*$T850/365*'TOX and EXPO INPUTS'!$E$33/'TOX and EXPO INPUTS'!$E$34),"0.00E+00"))</f>
        <v>#DIV/0!</v>
      </c>
      <c r="BO850" s="37" t="e">
        <f>VALUE(TEXT((AM850*$T850/365*'TOX and EXPO INPUTS'!$E$33/'TOX and EXPO INPUTS'!$E$34),"0.00E+00"))</f>
        <v>#DIV/0!</v>
      </c>
      <c r="BP850" s="42" t="e">
        <f>VALUE(TEXT((AL850*$U850/365*'TOX and EXPO INPUTS'!$E$33/'TOX and EXPO INPUTS'!$E$34),"0.00E+00"))</f>
        <v>#DIV/0!</v>
      </c>
      <c r="BQ850" s="37" t="e">
        <f>VALUE(TEXT((AM850*$U850/365*'TOX and EXPO INPUTS'!$E$33/'TOX and EXPO INPUTS'!$E$34),"0.00E+00"))</f>
        <v>#DIV/0!</v>
      </c>
      <c r="BR850" s="42" t="e">
        <f>VALUE(TEXT((AP850*$T850/365*'TOX and EXPO INPUTS'!$E$33/'TOX and EXPO INPUTS'!$E$34),"0.00E+00"))</f>
        <v>#DIV/0!</v>
      </c>
      <c r="BS850" s="37" t="e">
        <f>VALUE(TEXT((AQ850*$T850/365*'TOX and EXPO INPUTS'!$E$33/'TOX and EXPO INPUTS'!$E$34),"0.00E+00"))</f>
        <v>#DIV/0!</v>
      </c>
      <c r="BT850" s="37" t="e">
        <f>VALUE(TEXT((AR850*$T850/365*'TOX and EXPO INPUTS'!$E$33/'TOX and EXPO INPUTS'!$E$34),"0.00E+00"))</f>
        <v>#DIV/0!</v>
      </c>
      <c r="BU850" s="37" t="e">
        <f>VALUE(TEXT((AS850*$T850/365*'TOX and EXPO INPUTS'!$E$33/'TOX and EXPO INPUTS'!$E$34),"0.00E+00"))</f>
        <v>#DIV/0!</v>
      </c>
      <c r="BV850" s="37" t="e">
        <f>VALUE(TEXT((AT850*$T850/365*'TOX and EXPO INPUTS'!$E$33/'TOX and EXPO INPUTS'!$E$34),"0.00E+00"))</f>
        <v>#DIV/0!</v>
      </c>
      <c r="BW850" s="37" t="e">
        <f>VALUE(TEXT((AU850*$T850/365*'TOX and EXPO INPUTS'!$E$33/'TOX and EXPO INPUTS'!$E$34),"0.00E+00"))</f>
        <v>#DIV/0!</v>
      </c>
      <c r="BX850" s="42" t="e">
        <f>VALUE(TEXT((AP850*$U850/365*'TOX and EXPO INPUTS'!$E$33/'TOX and EXPO INPUTS'!$E$34),"0.00E+00"))</f>
        <v>#DIV/0!</v>
      </c>
      <c r="BY850" s="37" t="e">
        <f>VALUE(TEXT((AQ850*$U850/365*'TOX and EXPO INPUTS'!$E$33/'TOX and EXPO INPUTS'!$E$34),"0.00E+00"))</f>
        <v>#DIV/0!</v>
      </c>
      <c r="BZ850" s="37" t="e">
        <f>VALUE(TEXT((AR850*$U850/365*'TOX and EXPO INPUTS'!$E$33/'TOX and EXPO INPUTS'!$E$34),"0.00E+00"))</f>
        <v>#DIV/0!</v>
      </c>
      <c r="CA850" s="37" t="e">
        <f>VALUE(TEXT((AS850*$U850/365*'TOX and EXPO INPUTS'!$E$33/'TOX and EXPO INPUTS'!$E$34),"0.00E+00"))</f>
        <v>#DIV/0!</v>
      </c>
      <c r="CB850" s="37" t="e">
        <f>VALUE(TEXT((AT850*$U850/365*'TOX and EXPO INPUTS'!$E$33/'TOX and EXPO INPUTS'!$E$34),"0.00E+00"))</f>
        <v>#DIV/0!</v>
      </c>
      <c r="CC850" s="37" t="e">
        <f>VALUE(TEXT((AU850*$U850/365*'TOX and EXPO INPUTS'!$E$33/'TOX and EXPO INPUTS'!$E$34),"0.00E+00"))</f>
        <v>#DIV/0!</v>
      </c>
      <c r="CD850" s="58" t="e">
        <f>VALUE(TEXT((BR850*'TOX and EXPO INPUTS'!$F$23),"0.00E+00"))</f>
        <v>#DIV/0!</v>
      </c>
      <c r="CE850" s="57" t="e">
        <f>VALUE(TEXT((BS850*'TOX and EXPO INPUTS'!$F$23),"0.00E+00"))</f>
        <v>#DIV/0!</v>
      </c>
      <c r="CF850" s="57" t="e">
        <f>VALUE(TEXT((BT850*'TOX and EXPO INPUTS'!$F$23),"0.00E+00"))</f>
        <v>#DIV/0!</v>
      </c>
      <c r="CG850" s="57" t="e">
        <f>VALUE(TEXT((BU850*'TOX and EXPO INPUTS'!$F$23),"0.00E+00"))</f>
        <v>#DIV/0!</v>
      </c>
      <c r="CH850" s="57" t="e">
        <f>VALUE(TEXT((BV850*'TOX and EXPO INPUTS'!$F$23),"0.00E+00"))</f>
        <v>#DIV/0!</v>
      </c>
      <c r="CI850" s="57" t="e">
        <f>VALUE(TEXT((BW850*'TOX and EXPO INPUTS'!$F$23),"0.00E+00"))</f>
        <v>#DIV/0!</v>
      </c>
      <c r="CJ850" s="58" t="e">
        <f>VALUE(TEXT((BX850*'TOX and EXPO INPUTS'!$F$23),"0.00E+00"))</f>
        <v>#DIV/0!</v>
      </c>
      <c r="CK850" s="57" t="e">
        <f>VALUE(TEXT((BY850*'TOX and EXPO INPUTS'!$F$23),"0.00E+00"))</f>
        <v>#DIV/0!</v>
      </c>
      <c r="CL850" s="57" t="e">
        <f>VALUE(TEXT((BZ850*'TOX and EXPO INPUTS'!$F$23),"0.00E+00"))</f>
        <v>#DIV/0!</v>
      </c>
      <c r="CM850" s="57" t="e">
        <f>VALUE(TEXT((CA850*'TOX and EXPO INPUTS'!$F$23),"0.00E+00"))</f>
        <v>#DIV/0!</v>
      </c>
      <c r="CN850" s="57" t="e">
        <f>VALUE(TEXT((CB850*'TOX and EXPO INPUTS'!$F$23),"0.00E+00"))</f>
        <v>#DIV/0!</v>
      </c>
      <c r="CO850" s="57" t="e">
        <f>VALUE(TEXT((CC850*'TOX and EXPO INPUTS'!$F$23),"0.00E+00"))</f>
        <v>#DIV/0!</v>
      </c>
      <c r="CP850" s="38" t="s">
        <v>106</v>
      </c>
      <c r="CQ850" s="34" t="s">
        <v>107</v>
      </c>
      <c r="CR850" s="34" t="s">
        <v>108</v>
      </c>
      <c r="CS850" s="39" t="s">
        <v>109</v>
      </c>
    </row>
    <row r="851" spans="1:97" ht="48" customHeight="1" x14ac:dyDescent="0.25">
      <c r="A851" s="34" t="s">
        <v>98</v>
      </c>
      <c r="B851" s="34" t="s">
        <v>99</v>
      </c>
      <c r="C851" s="34" t="s">
        <v>113</v>
      </c>
      <c r="D851" s="34" t="s">
        <v>111</v>
      </c>
      <c r="E851" s="39" t="s">
        <v>112</v>
      </c>
      <c r="F851" s="40" t="s">
        <v>190</v>
      </c>
      <c r="G851" s="43"/>
      <c r="H851" s="36" t="s">
        <v>104</v>
      </c>
      <c r="I851" s="67"/>
      <c r="J851" s="36" t="s">
        <v>105</v>
      </c>
      <c r="K851" s="100">
        <f>VLOOKUP(F851,'Amount Seed Planted_variables'!$A$3:$I$74,2,0)</f>
        <v>120000</v>
      </c>
      <c r="L851" s="100">
        <f>VLOOKUP(F851,'Amount Seed Planted_variables'!$A$3:$I$74,3,0)</f>
        <v>190000</v>
      </c>
      <c r="M851" s="36">
        <f t="shared" si="461"/>
        <v>0</v>
      </c>
      <c r="N851" s="35">
        <f t="shared" si="462"/>
        <v>0</v>
      </c>
      <c r="O851" s="101">
        <v>3000</v>
      </c>
      <c r="P851" s="93">
        <f>VLOOKUP(F851,'Amount Seed Planted_variables'!$A$3:$I$74,4,0)</f>
        <v>130680</v>
      </c>
      <c r="Q851" s="93">
        <f>VLOOKUP(F851,'Amount Seed Planted_variables'!$A$3:$I$74,7,0)</f>
        <v>80</v>
      </c>
      <c r="R851" s="93">
        <f>VLOOKUP(F851,'Amount Seed Planted_variables'!$A$3:$I$74,8,0)</f>
        <v>10454400</v>
      </c>
      <c r="S851" s="87">
        <f t="shared" si="458"/>
        <v>2.5</v>
      </c>
      <c r="T851" s="35">
        <v>10</v>
      </c>
      <c r="U851" s="35">
        <v>30</v>
      </c>
      <c r="V851" s="41">
        <v>138210600</v>
      </c>
      <c r="W851" s="35">
        <v>23262800</v>
      </c>
      <c r="X851" s="35">
        <v>21238200</v>
      </c>
      <c r="Y851" s="41">
        <v>106100</v>
      </c>
      <c r="Z851" s="35">
        <f t="shared" si="457"/>
        <v>10610</v>
      </c>
      <c r="AA851" s="42">
        <f t="shared" si="463"/>
        <v>0</v>
      </c>
      <c r="AB851" s="37">
        <f t="shared" si="464"/>
        <v>0</v>
      </c>
      <c r="AC851" s="37">
        <f t="shared" si="465"/>
        <v>0</v>
      </c>
      <c r="AD851" s="42" t="e">
        <f>VALUE(TEXT(((AA851*'TOX and EXPO INPUTS'!$F$13)/'TOX and EXPO INPUTS'!$E$27),"0.00E+00"))</f>
        <v>#DIV/0!</v>
      </c>
      <c r="AE851" s="37" t="e">
        <f>VALUE(TEXT(((AB851*'TOX and EXPO INPUTS'!$F$13)/'TOX and EXPO INPUTS'!$E$27),"0.00E+00"))</f>
        <v>#DIV/0!</v>
      </c>
      <c r="AF851" s="37" t="e">
        <f>VALUE(TEXT(((AC851*'TOX and EXPO INPUTS'!$F$13)/'TOX and EXPO INPUTS'!$E$27),"0.00E+00"))</f>
        <v>#DIV/0!</v>
      </c>
      <c r="AG851" s="42" t="e">
        <f>IF($E851="ST",VALUE(TEXT(('TOX and EXPO INPUTS'!$F$7/AD851),"0.0E+00")),IF($E851="IT",VALUE(TEXT(('TOX and EXPO INPUTS'!$F$10/AD851),"0.0E+00"))))</f>
        <v>#DIV/0!</v>
      </c>
      <c r="AH851" s="37" t="e">
        <f>IF($E851="ST",VALUE(TEXT(('TOX and EXPO INPUTS'!$F$7/AE851),"0.0E+00")),IF($E851="IT",VALUE(TEXT(('TOX and EXPO INPUTS'!$F$10/AE851),"0.0E+00"))))</f>
        <v>#DIV/0!</v>
      </c>
      <c r="AI851" s="37" t="e">
        <f>IF($E851="ST",VALUE(TEXT(('TOX and EXPO INPUTS'!$F$7/AF851),"0.0E+00")),IF($E851="IT",VALUE(TEXT(('TOX and EXPO INPUTS'!$F$10/AF851),"0.0E+00"))))</f>
        <v>#DIV/0!</v>
      </c>
      <c r="AJ851" s="42">
        <f t="shared" si="459"/>
        <v>0</v>
      </c>
      <c r="AK851" s="37">
        <f t="shared" si="460"/>
        <v>0</v>
      </c>
      <c r="AL851" s="42" t="e">
        <f>VALUE(TEXT(((AJ851*'TOX and EXPO INPUTS'!$F$21)/'TOX and EXPO INPUTS'!$E$29),"0.00E+00"))</f>
        <v>#DIV/0!</v>
      </c>
      <c r="AM851" s="37" t="e">
        <f>VALUE(TEXT(((AK851*'TOX and EXPO INPUTS'!$F$21)/'TOX and EXPO INPUTS'!$E$29),"0.00E+00"))</f>
        <v>#DIV/0!</v>
      </c>
      <c r="AN851" s="42" t="e">
        <f>IF($E851="ST",VALUE(TEXT(('TOX and EXPO INPUTS'!$F$15/AL851),"0.0E+00")),IF($E851="IT",VALUE(TEXT(('TOX and EXPO INPUTS'!$F$18/AL851),"0.0E+00"))))</f>
        <v>#DIV/0!</v>
      </c>
      <c r="AO851" s="37" t="e">
        <f>IF($E851="ST",VALUE(TEXT(('TOX and EXPO INPUTS'!$F$15/AM851),"0.0E+00")),IF($E851="IT",VALUE(TEXT(('TOX and EXPO INPUTS'!$F$18/AM851),"0.0E+00"))))</f>
        <v>#DIV/0!</v>
      </c>
      <c r="AP851" s="42" t="e">
        <f t="shared" si="445"/>
        <v>#DIV/0!</v>
      </c>
      <c r="AQ851" s="37" t="e">
        <f t="shared" si="446"/>
        <v>#DIV/0!</v>
      </c>
      <c r="AR851" s="37" t="e">
        <f t="shared" si="447"/>
        <v>#DIV/0!</v>
      </c>
      <c r="AS851" s="37" t="e">
        <f t="shared" si="448"/>
        <v>#DIV/0!</v>
      </c>
      <c r="AT851" s="37" t="e">
        <f t="shared" si="449"/>
        <v>#DIV/0!</v>
      </c>
      <c r="AU851" s="37" t="e">
        <f t="shared" si="450"/>
        <v>#DIV/0!</v>
      </c>
      <c r="AV851" s="42" t="e">
        <f t="shared" si="451"/>
        <v>#DIV/0!</v>
      </c>
      <c r="AW851" s="37" t="e">
        <f t="shared" si="452"/>
        <v>#DIV/0!</v>
      </c>
      <c r="AX851" s="37" t="e">
        <f t="shared" si="453"/>
        <v>#DIV/0!</v>
      </c>
      <c r="AY851" s="37" t="e">
        <f t="shared" si="454"/>
        <v>#DIV/0!</v>
      </c>
      <c r="AZ851" s="37" t="e">
        <f t="shared" si="455"/>
        <v>#DIV/0!</v>
      </c>
      <c r="BA851" s="37" t="e">
        <f t="shared" si="456"/>
        <v>#DIV/0!</v>
      </c>
      <c r="BB851" s="42" t="e">
        <f>IF($E851="ST",VALUE(TEXT((1/(('TOX and EXPO INPUTS'!$F$9/AG851)+('TOX and EXPO INPUTS'!$F$17/AN851))),"0.0E+00")),IF($E851="IT",VALUE(TEXT((1/(('TOX and EXPO INPUTS'!$F$12/AG851)+('TOX and EXPO INPUTS'!$F$20/AN851))),"0.0E+00"))))</f>
        <v>#DIV/0!</v>
      </c>
      <c r="BC851" s="37" t="e">
        <f>IF($E851="ST",VALUE(TEXT((1/(('TOX and EXPO INPUTS'!$F$9/AH851)+('TOX and EXPO INPUTS'!$F$17/AN851))),"0.0E+00")),IF($E851="IT",VALUE(TEXT((1/(('TOX and EXPO INPUTS'!$F$12/AH851)+('TOX and EXPO INPUTS'!$F$20/AN851))),"0.0E+00"))))</f>
        <v>#DIV/0!</v>
      </c>
      <c r="BD851" s="37" t="e">
        <f>IF($E851="ST",VALUE(TEXT((1/(('TOX and EXPO INPUTS'!$F$9/AI851)+('TOX and EXPO INPUTS'!$F$17/AN851))),"0.0E+00")),IF($E851="IT",VALUE(TEXT((1/(('TOX and EXPO INPUTS'!$F$12/AI851)+('TOX and EXPO INPUTS'!$F$20/AN851))),"0.0E+00"))))</f>
        <v>#DIV/0!</v>
      </c>
      <c r="BE851" s="37" t="e">
        <f>IF($E851="ST",VALUE(TEXT((1/(('TOX and EXPO INPUTS'!$F$9/AG851)+('TOX and EXPO INPUTS'!$F$17/AO851))),"0.0E+00")),IF($E851="IT",VALUE(TEXT((1/(('TOX and EXPO INPUTS'!$F$12/AG851)+('TOX and EXPO INPUTS'!$F$20/AO851))),"0.0E+00"))))</f>
        <v>#DIV/0!</v>
      </c>
      <c r="BF851" s="37" t="e">
        <f>IF($E851="ST",VALUE(TEXT((1/(('TOX and EXPO INPUTS'!$F$9/AH851)+('TOX and EXPO INPUTS'!$F$17/AO851))),"0.0E+00")),IF($E851="IT",VALUE(TEXT((1/(('TOX and EXPO INPUTS'!$F$12/AH851)+('TOX and EXPO INPUTS'!$F$20/AO851))),"0.0E+00"))))</f>
        <v>#DIV/0!</v>
      </c>
      <c r="BG851" s="37" t="e">
        <f>IF($E851="ST",VALUE(TEXT((1/(('TOX and EXPO INPUTS'!$F$9/AI851)+('TOX and EXPO INPUTS'!$F$17/AO851))),"0.0E+00")),IF($E851="IT",VALUE(TEXT((1/(('TOX and EXPO INPUTS'!$F$12/AI851)+('TOX and EXPO INPUTS'!$F$20/AO851))),"0.0E+00"))))</f>
        <v>#DIV/0!</v>
      </c>
      <c r="BH851" s="42" t="e">
        <f>VALUE(TEXT((AD851*$T851/365*'TOX and EXPO INPUTS'!$E$33/'TOX and EXPO INPUTS'!$E$34),"0.00E+00"))</f>
        <v>#DIV/0!</v>
      </c>
      <c r="BI851" s="37" t="e">
        <f>VALUE(TEXT((AE851*$T851/365*'TOX and EXPO INPUTS'!$E$33/'TOX and EXPO INPUTS'!$E$34),"0.00E+00"))</f>
        <v>#DIV/0!</v>
      </c>
      <c r="BJ851" s="37" t="e">
        <f>VALUE(TEXT((AF851*$T851/365*'TOX and EXPO INPUTS'!$E$33/'TOX and EXPO INPUTS'!$E$34),"0.00E+00"))</f>
        <v>#DIV/0!</v>
      </c>
      <c r="BK851" s="42" t="e">
        <f>VALUE(TEXT((AD851*$U851/365*'TOX and EXPO INPUTS'!$E$33/'TOX and EXPO INPUTS'!$E$34),"0.00E+00"))</f>
        <v>#DIV/0!</v>
      </c>
      <c r="BL851" s="37" t="e">
        <f>VALUE(TEXT((AE851*$U851/365*'TOX and EXPO INPUTS'!$E$33/'TOX and EXPO INPUTS'!$E$34),"0.00E+00"))</f>
        <v>#DIV/0!</v>
      </c>
      <c r="BM851" s="37" t="e">
        <f>VALUE(TEXT((AF851*$U851/365*'TOX and EXPO INPUTS'!$E$33/'TOX and EXPO INPUTS'!$E$34),"0.00E+00"))</f>
        <v>#DIV/0!</v>
      </c>
      <c r="BN851" s="42" t="e">
        <f>VALUE(TEXT((AL851*$T851/365*'TOX and EXPO INPUTS'!$E$33/'TOX and EXPO INPUTS'!$E$34),"0.00E+00"))</f>
        <v>#DIV/0!</v>
      </c>
      <c r="BO851" s="37" t="e">
        <f>VALUE(TEXT((AM851*$T851/365*'TOX and EXPO INPUTS'!$E$33/'TOX and EXPO INPUTS'!$E$34),"0.00E+00"))</f>
        <v>#DIV/0!</v>
      </c>
      <c r="BP851" s="42" t="e">
        <f>VALUE(TEXT((AL851*$U851/365*'TOX and EXPO INPUTS'!$E$33/'TOX and EXPO INPUTS'!$E$34),"0.00E+00"))</f>
        <v>#DIV/0!</v>
      </c>
      <c r="BQ851" s="37" t="e">
        <f>VALUE(TEXT((AM851*$U851/365*'TOX and EXPO INPUTS'!$E$33/'TOX and EXPO INPUTS'!$E$34),"0.00E+00"))</f>
        <v>#DIV/0!</v>
      </c>
      <c r="BR851" s="42" t="e">
        <f>VALUE(TEXT((AP851*$T851/365*'TOX and EXPO INPUTS'!$E$33/'TOX and EXPO INPUTS'!$E$34),"0.00E+00"))</f>
        <v>#DIV/0!</v>
      </c>
      <c r="BS851" s="37" t="e">
        <f>VALUE(TEXT((AQ851*$T851/365*'TOX and EXPO INPUTS'!$E$33/'TOX and EXPO INPUTS'!$E$34),"0.00E+00"))</f>
        <v>#DIV/0!</v>
      </c>
      <c r="BT851" s="37" t="e">
        <f>VALUE(TEXT((AR851*$T851/365*'TOX and EXPO INPUTS'!$E$33/'TOX and EXPO INPUTS'!$E$34),"0.00E+00"))</f>
        <v>#DIV/0!</v>
      </c>
      <c r="BU851" s="37" t="e">
        <f>VALUE(TEXT((AS851*$T851/365*'TOX and EXPO INPUTS'!$E$33/'TOX and EXPO INPUTS'!$E$34),"0.00E+00"))</f>
        <v>#DIV/0!</v>
      </c>
      <c r="BV851" s="37" t="e">
        <f>VALUE(TEXT((AT851*$T851/365*'TOX and EXPO INPUTS'!$E$33/'TOX and EXPO INPUTS'!$E$34),"0.00E+00"))</f>
        <v>#DIV/0!</v>
      </c>
      <c r="BW851" s="37" t="e">
        <f>VALUE(TEXT((AU851*$T851/365*'TOX and EXPO INPUTS'!$E$33/'TOX and EXPO INPUTS'!$E$34),"0.00E+00"))</f>
        <v>#DIV/0!</v>
      </c>
      <c r="BX851" s="42" t="e">
        <f>VALUE(TEXT((AP851*$U851/365*'TOX and EXPO INPUTS'!$E$33/'TOX and EXPO INPUTS'!$E$34),"0.00E+00"))</f>
        <v>#DIV/0!</v>
      </c>
      <c r="BY851" s="37" t="e">
        <f>VALUE(TEXT((AQ851*$U851/365*'TOX and EXPO INPUTS'!$E$33/'TOX and EXPO INPUTS'!$E$34),"0.00E+00"))</f>
        <v>#DIV/0!</v>
      </c>
      <c r="BZ851" s="37" t="e">
        <f>VALUE(TEXT((AR851*$U851/365*'TOX and EXPO INPUTS'!$E$33/'TOX and EXPO INPUTS'!$E$34),"0.00E+00"))</f>
        <v>#DIV/0!</v>
      </c>
      <c r="CA851" s="37" t="e">
        <f>VALUE(TEXT((AS851*$U851/365*'TOX and EXPO INPUTS'!$E$33/'TOX and EXPO INPUTS'!$E$34),"0.00E+00"))</f>
        <v>#DIV/0!</v>
      </c>
      <c r="CB851" s="37" t="e">
        <f>VALUE(TEXT((AT851*$U851/365*'TOX and EXPO INPUTS'!$E$33/'TOX and EXPO INPUTS'!$E$34),"0.00E+00"))</f>
        <v>#DIV/0!</v>
      </c>
      <c r="CC851" s="37" t="e">
        <f>VALUE(TEXT((AU851*$U851/365*'TOX and EXPO INPUTS'!$E$33/'TOX and EXPO INPUTS'!$E$34),"0.00E+00"))</f>
        <v>#DIV/0!</v>
      </c>
      <c r="CD851" s="58" t="e">
        <f>VALUE(TEXT((BR851*'TOX and EXPO INPUTS'!$F$23),"0.00E+00"))</f>
        <v>#DIV/0!</v>
      </c>
      <c r="CE851" s="57" t="e">
        <f>VALUE(TEXT((BS851*'TOX and EXPO INPUTS'!$F$23),"0.00E+00"))</f>
        <v>#DIV/0!</v>
      </c>
      <c r="CF851" s="57" t="e">
        <f>VALUE(TEXT((BT851*'TOX and EXPO INPUTS'!$F$23),"0.00E+00"))</f>
        <v>#DIV/0!</v>
      </c>
      <c r="CG851" s="57" t="e">
        <f>VALUE(TEXT((BU851*'TOX and EXPO INPUTS'!$F$23),"0.00E+00"))</f>
        <v>#DIV/0!</v>
      </c>
      <c r="CH851" s="57" t="e">
        <f>VALUE(TEXT((BV851*'TOX and EXPO INPUTS'!$F$23),"0.00E+00"))</f>
        <v>#DIV/0!</v>
      </c>
      <c r="CI851" s="57" t="e">
        <f>VALUE(TEXT((BW851*'TOX and EXPO INPUTS'!$F$23),"0.00E+00"))</f>
        <v>#DIV/0!</v>
      </c>
      <c r="CJ851" s="58" t="e">
        <f>VALUE(TEXT((BX851*'TOX and EXPO INPUTS'!$F$23),"0.00E+00"))</f>
        <v>#DIV/0!</v>
      </c>
      <c r="CK851" s="57" t="e">
        <f>VALUE(TEXT((BY851*'TOX and EXPO INPUTS'!$F$23),"0.00E+00"))</f>
        <v>#DIV/0!</v>
      </c>
      <c r="CL851" s="57" t="e">
        <f>VALUE(TEXT((BZ851*'TOX and EXPO INPUTS'!$F$23),"0.00E+00"))</f>
        <v>#DIV/0!</v>
      </c>
      <c r="CM851" s="57" t="e">
        <f>VALUE(TEXT((CA851*'TOX and EXPO INPUTS'!$F$23),"0.00E+00"))</f>
        <v>#DIV/0!</v>
      </c>
      <c r="CN851" s="57" t="e">
        <f>VALUE(TEXT((CB851*'TOX and EXPO INPUTS'!$F$23),"0.00E+00"))</f>
        <v>#DIV/0!</v>
      </c>
      <c r="CO851" s="57" t="e">
        <f>VALUE(TEXT((CC851*'TOX and EXPO INPUTS'!$F$23),"0.00E+00"))</f>
        <v>#DIV/0!</v>
      </c>
      <c r="CP851" s="38" t="s">
        <v>106</v>
      </c>
      <c r="CQ851" s="34" t="s">
        <v>107</v>
      </c>
      <c r="CR851" s="34" t="s">
        <v>108</v>
      </c>
      <c r="CS851" s="39" t="s">
        <v>109</v>
      </c>
    </row>
    <row r="852" spans="1:97" ht="48" customHeight="1" x14ac:dyDescent="0.25">
      <c r="A852" s="34" t="s">
        <v>98</v>
      </c>
      <c r="B852" s="34" t="s">
        <v>99</v>
      </c>
      <c r="C852" s="34" t="s">
        <v>113</v>
      </c>
      <c r="D852" s="34" t="s">
        <v>442</v>
      </c>
      <c r="E852" s="39" t="s">
        <v>112</v>
      </c>
      <c r="F852" s="40" t="s">
        <v>190</v>
      </c>
      <c r="G852" s="43"/>
      <c r="H852" s="36" t="s">
        <v>104</v>
      </c>
      <c r="I852" s="67"/>
      <c r="J852" s="36" t="s">
        <v>105</v>
      </c>
      <c r="K852" s="100">
        <f>VLOOKUP(F852,'Amount Seed Planted_variables'!$A$3:$I$74,2,0)</f>
        <v>120000</v>
      </c>
      <c r="L852" s="100">
        <f>VLOOKUP(F852,'Amount Seed Planted_variables'!$A$3:$I$74,3,0)</f>
        <v>190000</v>
      </c>
      <c r="M852" s="36">
        <f t="shared" si="461"/>
        <v>0</v>
      </c>
      <c r="N852" s="35">
        <f t="shared" si="462"/>
        <v>0</v>
      </c>
      <c r="O852" s="101">
        <v>3000</v>
      </c>
      <c r="P852" s="93">
        <f>VLOOKUP(F852,'Amount Seed Planted_variables'!$A$3:$I$74,4,0)</f>
        <v>130680</v>
      </c>
      <c r="Q852" s="93">
        <f>VLOOKUP(F852,'Amount Seed Planted_variables'!$A$3:$I$74,7,0)</f>
        <v>80</v>
      </c>
      <c r="R852" s="93">
        <f>VLOOKUP(F852,'Amount Seed Planted_variables'!$A$3:$I$74,8,0)</f>
        <v>10454400</v>
      </c>
      <c r="S852" s="87" t="str">
        <f t="shared" si="458"/>
        <v>NA</v>
      </c>
      <c r="T852" s="35">
        <v>10</v>
      </c>
      <c r="U852" s="35">
        <v>30</v>
      </c>
      <c r="V852" s="41">
        <v>3994</v>
      </c>
      <c r="W852" s="35">
        <v>797</v>
      </c>
      <c r="X852" s="35">
        <v>530</v>
      </c>
      <c r="Y852" s="41">
        <v>66</v>
      </c>
      <c r="Z852" s="35">
        <f t="shared" si="457"/>
        <v>6.6000000000000005</v>
      </c>
      <c r="AA852" s="42">
        <f t="shared" si="463"/>
        <v>0</v>
      </c>
      <c r="AB852" s="37">
        <f t="shared" si="464"/>
        <v>0</v>
      </c>
      <c r="AC852" s="37">
        <f t="shared" si="465"/>
        <v>0</v>
      </c>
      <c r="AD852" s="42" t="e">
        <f>VALUE(TEXT(((AA852*'TOX and EXPO INPUTS'!$F$13)/'TOX and EXPO INPUTS'!$E$27),"0.00E+00"))</f>
        <v>#DIV/0!</v>
      </c>
      <c r="AE852" s="37" t="e">
        <f>VALUE(TEXT(((AB852*'TOX and EXPO INPUTS'!$F$13)/'TOX and EXPO INPUTS'!$E$27),"0.00E+00"))</f>
        <v>#DIV/0!</v>
      </c>
      <c r="AF852" s="37" t="e">
        <f>VALUE(TEXT(((AC852*'TOX and EXPO INPUTS'!$F$13)/'TOX and EXPO INPUTS'!$E$27),"0.00E+00"))</f>
        <v>#DIV/0!</v>
      </c>
      <c r="AG852" s="42" t="e">
        <f>IF($E852="ST",VALUE(TEXT(('TOX and EXPO INPUTS'!$F$7/AD852),"0.0E+00")),IF($E852="IT",VALUE(TEXT(('TOX and EXPO INPUTS'!$F$10/AD852),"0.0E+00"))))</f>
        <v>#DIV/0!</v>
      </c>
      <c r="AH852" s="37" t="e">
        <f>IF($E852="ST",VALUE(TEXT(('TOX and EXPO INPUTS'!$F$7/AE852),"0.0E+00")),IF($E852="IT",VALUE(TEXT(('TOX and EXPO INPUTS'!$F$10/AE852),"0.0E+00"))))</f>
        <v>#DIV/0!</v>
      </c>
      <c r="AI852" s="37" t="e">
        <f>IF($E852="ST",VALUE(TEXT(('TOX and EXPO INPUTS'!$F$7/AF852),"0.0E+00")),IF($E852="IT",VALUE(TEXT(('TOX and EXPO INPUTS'!$F$10/AF852),"0.0E+00"))))</f>
        <v>#DIV/0!</v>
      </c>
      <c r="AJ852" s="42">
        <f t="shared" si="459"/>
        <v>0</v>
      </c>
      <c r="AK852" s="37">
        <f t="shared" si="460"/>
        <v>0</v>
      </c>
      <c r="AL852" s="42" t="e">
        <f>VALUE(TEXT(((AJ852*'TOX and EXPO INPUTS'!$F$21)/'TOX and EXPO INPUTS'!$E$29),"0.00E+00"))</f>
        <v>#DIV/0!</v>
      </c>
      <c r="AM852" s="37" t="e">
        <f>VALUE(TEXT(((AK852*'TOX and EXPO INPUTS'!$F$21)/'TOX and EXPO INPUTS'!$E$29),"0.00E+00"))</f>
        <v>#DIV/0!</v>
      </c>
      <c r="AN852" s="42" t="e">
        <f>IF($E852="ST",VALUE(TEXT(('TOX and EXPO INPUTS'!$F$15/AL852),"0.0E+00")),IF($E852="IT",VALUE(TEXT(('TOX and EXPO INPUTS'!$F$18/AL852),"0.0E+00"))))</f>
        <v>#DIV/0!</v>
      </c>
      <c r="AO852" s="37" t="e">
        <f>IF($E852="ST",VALUE(TEXT(('TOX and EXPO INPUTS'!$F$15/AM852),"0.0E+00")),IF($E852="IT",VALUE(TEXT(('TOX and EXPO INPUTS'!$F$18/AM852),"0.0E+00"))))</f>
        <v>#DIV/0!</v>
      </c>
      <c r="AP852" s="42" t="e">
        <f t="shared" si="445"/>
        <v>#DIV/0!</v>
      </c>
      <c r="AQ852" s="37" t="e">
        <f t="shared" si="446"/>
        <v>#DIV/0!</v>
      </c>
      <c r="AR852" s="37" t="e">
        <f t="shared" si="447"/>
        <v>#DIV/0!</v>
      </c>
      <c r="AS852" s="37" t="e">
        <f t="shared" si="448"/>
        <v>#DIV/0!</v>
      </c>
      <c r="AT852" s="37" t="e">
        <f t="shared" si="449"/>
        <v>#DIV/0!</v>
      </c>
      <c r="AU852" s="37" t="e">
        <f t="shared" si="450"/>
        <v>#DIV/0!</v>
      </c>
      <c r="AV852" s="42" t="e">
        <f t="shared" si="451"/>
        <v>#DIV/0!</v>
      </c>
      <c r="AW852" s="37" t="e">
        <f t="shared" si="452"/>
        <v>#DIV/0!</v>
      </c>
      <c r="AX852" s="37" t="e">
        <f t="shared" si="453"/>
        <v>#DIV/0!</v>
      </c>
      <c r="AY852" s="37" t="e">
        <f t="shared" si="454"/>
        <v>#DIV/0!</v>
      </c>
      <c r="AZ852" s="37" t="e">
        <f t="shared" si="455"/>
        <v>#DIV/0!</v>
      </c>
      <c r="BA852" s="37" t="e">
        <f t="shared" si="456"/>
        <v>#DIV/0!</v>
      </c>
      <c r="BB852" s="42" t="e">
        <f>IF($E852="ST",VALUE(TEXT((1/(('TOX and EXPO INPUTS'!$F$9/AG852)+('TOX and EXPO INPUTS'!$F$17/AN852))),"0.0E+00")),IF($E852="IT",VALUE(TEXT((1/(('TOX and EXPO INPUTS'!$F$12/AG852)+('TOX and EXPO INPUTS'!$F$20/AN852))),"0.0E+00"))))</f>
        <v>#DIV/0!</v>
      </c>
      <c r="BC852" s="37" t="e">
        <f>IF($E852="ST",VALUE(TEXT((1/(('TOX and EXPO INPUTS'!$F$9/AH852)+('TOX and EXPO INPUTS'!$F$17/AN852))),"0.0E+00")),IF($E852="IT",VALUE(TEXT((1/(('TOX and EXPO INPUTS'!$F$12/AH852)+('TOX and EXPO INPUTS'!$F$20/AN852))),"0.0E+00"))))</f>
        <v>#DIV/0!</v>
      </c>
      <c r="BD852" s="37" t="e">
        <f>IF($E852="ST",VALUE(TEXT((1/(('TOX and EXPO INPUTS'!$F$9/AI852)+('TOX and EXPO INPUTS'!$F$17/AN852))),"0.0E+00")),IF($E852="IT",VALUE(TEXT((1/(('TOX and EXPO INPUTS'!$F$12/AI852)+('TOX and EXPO INPUTS'!$F$20/AN852))),"0.0E+00"))))</f>
        <v>#DIV/0!</v>
      </c>
      <c r="BE852" s="37" t="e">
        <f>IF($E852="ST",VALUE(TEXT((1/(('TOX and EXPO INPUTS'!$F$9/AG852)+('TOX and EXPO INPUTS'!$F$17/AO852))),"0.0E+00")),IF($E852="IT",VALUE(TEXT((1/(('TOX and EXPO INPUTS'!$F$12/AG852)+('TOX and EXPO INPUTS'!$F$20/AO852))),"0.0E+00"))))</f>
        <v>#DIV/0!</v>
      </c>
      <c r="BF852" s="37" t="e">
        <f>IF($E852="ST",VALUE(TEXT((1/(('TOX and EXPO INPUTS'!$F$9/AH852)+('TOX and EXPO INPUTS'!$F$17/AO852))),"0.0E+00")),IF($E852="IT",VALUE(TEXT((1/(('TOX and EXPO INPUTS'!$F$12/AH852)+('TOX and EXPO INPUTS'!$F$20/AO852))),"0.0E+00"))))</f>
        <v>#DIV/0!</v>
      </c>
      <c r="BG852" s="37" t="e">
        <f>IF($E852="ST",VALUE(TEXT((1/(('TOX and EXPO INPUTS'!$F$9/AI852)+('TOX and EXPO INPUTS'!$F$17/AO852))),"0.0E+00")),IF($E852="IT",VALUE(TEXT((1/(('TOX and EXPO INPUTS'!$F$12/AI852)+('TOX and EXPO INPUTS'!$F$20/AO852))),"0.0E+00"))))</f>
        <v>#DIV/0!</v>
      </c>
      <c r="BH852" s="42" t="e">
        <f>VALUE(TEXT((AD852*$T852/365*'TOX and EXPO INPUTS'!$E$33/'TOX and EXPO INPUTS'!$E$34),"0.00E+00"))</f>
        <v>#DIV/0!</v>
      </c>
      <c r="BI852" s="37" t="e">
        <f>VALUE(TEXT((AE852*$T852/365*'TOX and EXPO INPUTS'!$E$33/'TOX and EXPO INPUTS'!$E$34),"0.00E+00"))</f>
        <v>#DIV/0!</v>
      </c>
      <c r="BJ852" s="37" t="e">
        <f>VALUE(TEXT((AF852*$T852/365*'TOX and EXPO INPUTS'!$E$33/'TOX and EXPO INPUTS'!$E$34),"0.00E+00"))</f>
        <v>#DIV/0!</v>
      </c>
      <c r="BK852" s="42" t="e">
        <f>VALUE(TEXT((AD852*$U852/365*'TOX and EXPO INPUTS'!$E$33/'TOX and EXPO INPUTS'!$E$34),"0.00E+00"))</f>
        <v>#DIV/0!</v>
      </c>
      <c r="BL852" s="37" t="e">
        <f>VALUE(TEXT((AE852*$U852/365*'TOX and EXPO INPUTS'!$E$33/'TOX and EXPO INPUTS'!$E$34),"0.00E+00"))</f>
        <v>#DIV/0!</v>
      </c>
      <c r="BM852" s="37" t="e">
        <f>VALUE(TEXT((AF852*$U852/365*'TOX and EXPO INPUTS'!$E$33/'TOX and EXPO INPUTS'!$E$34),"0.00E+00"))</f>
        <v>#DIV/0!</v>
      </c>
      <c r="BN852" s="42" t="e">
        <f>VALUE(TEXT((AL852*$T852/365*'TOX and EXPO INPUTS'!$E$33/'TOX and EXPO INPUTS'!$E$34),"0.00E+00"))</f>
        <v>#DIV/0!</v>
      </c>
      <c r="BO852" s="37" t="e">
        <f>VALUE(TEXT((AM852*$T852/365*'TOX and EXPO INPUTS'!$E$33/'TOX and EXPO INPUTS'!$E$34),"0.00E+00"))</f>
        <v>#DIV/0!</v>
      </c>
      <c r="BP852" s="42" t="e">
        <f>VALUE(TEXT((AL852*$U852/365*'TOX and EXPO INPUTS'!$E$33/'TOX and EXPO INPUTS'!$E$34),"0.00E+00"))</f>
        <v>#DIV/0!</v>
      </c>
      <c r="BQ852" s="37" t="e">
        <f>VALUE(TEXT((AM852*$U852/365*'TOX and EXPO INPUTS'!$E$33/'TOX and EXPO INPUTS'!$E$34),"0.00E+00"))</f>
        <v>#DIV/0!</v>
      </c>
      <c r="BR852" s="42" t="e">
        <f>VALUE(TEXT((AP852*$T852/365*'TOX and EXPO INPUTS'!$E$33/'TOX and EXPO INPUTS'!$E$34),"0.00E+00"))</f>
        <v>#DIV/0!</v>
      </c>
      <c r="BS852" s="37" t="e">
        <f>VALUE(TEXT((AQ852*$T852/365*'TOX and EXPO INPUTS'!$E$33/'TOX and EXPO INPUTS'!$E$34),"0.00E+00"))</f>
        <v>#DIV/0!</v>
      </c>
      <c r="BT852" s="37" t="e">
        <f>VALUE(TEXT((AR852*$T852/365*'TOX and EXPO INPUTS'!$E$33/'TOX and EXPO INPUTS'!$E$34),"0.00E+00"))</f>
        <v>#DIV/0!</v>
      </c>
      <c r="BU852" s="37" t="e">
        <f>VALUE(TEXT((AS852*$T852/365*'TOX and EXPO INPUTS'!$E$33/'TOX and EXPO INPUTS'!$E$34),"0.00E+00"))</f>
        <v>#DIV/0!</v>
      </c>
      <c r="BV852" s="37" t="e">
        <f>VALUE(TEXT((AT852*$T852/365*'TOX and EXPO INPUTS'!$E$33/'TOX and EXPO INPUTS'!$E$34),"0.00E+00"))</f>
        <v>#DIV/0!</v>
      </c>
      <c r="BW852" s="37" t="e">
        <f>VALUE(TEXT((AU852*$T852/365*'TOX and EXPO INPUTS'!$E$33/'TOX and EXPO INPUTS'!$E$34),"0.00E+00"))</f>
        <v>#DIV/0!</v>
      </c>
      <c r="BX852" s="42" t="e">
        <f>VALUE(TEXT((AP852*$U852/365*'TOX and EXPO INPUTS'!$E$33/'TOX and EXPO INPUTS'!$E$34),"0.00E+00"))</f>
        <v>#DIV/0!</v>
      </c>
      <c r="BY852" s="37" t="e">
        <f>VALUE(TEXT((AQ852*$U852/365*'TOX and EXPO INPUTS'!$E$33/'TOX and EXPO INPUTS'!$E$34),"0.00E+00"))</f>
        <v>#DIV/0!</v>
      </c>
      <c r="BZ852" s="37" t="e">
        <f>VALUE(TEXT((AR852*$U852/365*'TOX and EXPO INPUTS'!$E$33/'TOX and EXPO INPUTS'!$E$34),"0.00E+00"))</f>
        <v>#DIV/0!</v>
      </c>
      <c r="CA852" s="37" t="e">
        <f>VALUE(TEXT((AS852*$U852/365*'TOX and EXPO INPUTS'!$E$33/'TOX and EXPO INPUTS'!$E$34),"0.00E+00"))</f>
        <v>#DIV/0!</v>
      </c>
      <c r="CB852" s="37" t="e">
        <f>VALUE(TEXT((AT852*$U852/365*'TOX and EXPO INPUTS'!$E$33/'TOX and EXPO INPUTS'!$E$34),"0.00E+00"))</f>
        <v>#DIV/0!</v>
      </c>
      <c r="CC852" s="37" t="e">
        <f>VALUE(TEXT((AU852*$U852/365*'TOX and EXPO INPUTS'!$E$33/'TOX and EXPO INPUTS'!$E$34),"0.00E+00"))</f>
        <v>#DIV/0!</v>
      </c>
      <c r="CD852" s="58" t="e">
        <f>VALUE(TEXT((BR852*'TOX and EXPO INPUTS'!$F$23),"0.00E+00"))</f>
        <v>#DIV/0!</v>
      </c>
      <c r="CE852" s="57" t="e">
        <f>VALUE(TEXT((BS852*'TOX and EXPO INPUTS'!$F$23),"0.00E+00"))</f>
        <v>#DIV/0!</v>
      </c>
      <c r="CF852" s="57" t="e">
        <f>VALUE(TEXT((BT852*'TOX and EXPO INPUTS'!$F$23),"0.00E+00"))</f>
        <v>#DIV/0!</v>
      </c>
      <c r="CG852" s="57" t="e">
        <f>VALUE(TEXT((BU852*'TOX and EXPO INPUTS'!$F$23),"0.00E+00"))</f>
        <v>#DIV/0!</v>
      </c>
      <c r="CH852" s="57" t="e">
        <f>VALUE(TEXT((BV852*'TOX and EXPO INPUTS'!$F$23),"0.00E+00"))</f>
        <v>#DIV/0!</v>
      </c>
      <c r="CI852" s="57" t="e">
        <f>VALUE(TEXT((BW852*'TOX and EXPO INPUTS'!$F$23),"0.00E+00"))</f>
        <v>#DIV/0!</v>
      </c>
      <c r="CJ852" s="58" t="e">
        <f>VALUE(TEXT((BX852*'TOX and EXPO INPUTS'!$F$23),"0.00E+00"))</f>
        <v>#DIV/0!</v>
      </c>
      <c r="CK852" s="57" t="e">
        <f>VALUE(TEXT((BY852*'TOX and EXPO INPUTS'!$F$23),"0.00E+00"))</f>
        <v>#DIV/0!</v>
      </c>
      <c r="CL852" s="57" t="e">
        <f>VALUE(TEXT((BZ852*'TOX and EXPO INPUTS'!$F$23),"0.00E+00"))</f>
        <v>#DIV/0!</v>
      </c>
      <c r="CM852" s="57" t="e">
        <f>VALUE(TEXT((CA852*'TOX and EXPO INPUTS'!$F$23),"0.00E+00"))</f>
        <v>#DIV/0!</v>
      </c>
      <c r="CN852" s="57" t="e">
        <f>VALUE(TEXT((CB852*'TOX and EXPO INPUTS'!$F$23),"0.00E+00"))</f>
        <v>#DIV/0!</v>
      </c>
      <c r="CO852" s="57" t="e">
        <f>VALUE(TEXT((CC852*'TOX and EXPO INPUTS'!$F$23),"0.00E+00"))</f>
        <v>#DIV/0!</v>
      </c>
      <c r="CP852" s="38" t="s">
        <v>106</v>
      </c>
      <c r="CQ852" s="34" t="s">
        <v>107</v>
      </c>
      <c r="CR852" s="34" t="s">
        <v>108</v>
      </c>
      <c r="CS852" s="39" t="s">
        <v>109</v>
      </c>
    </row>
    <row r="853" spans="1:97" ht="48" customHeight="1" x14ac:dyDescent="0.25">
      <c r="A853" s="34" t="s">
        <v>98</v>
      </c>
      <c r="B853" s="34" t="s">
        <v>99</v>
      </c>
      <c r="C853" s="34" t="s">
        <v>115</v>
      </c>
      <c r="D853" s="34" t="s">
        <v>101</v>
      </c>
      <c r="E853" s="39" t="s">
        <v>102</v>
      </c>
      <c r="F853" s="40" t="s">
        <v>190</v>
      </c>
      <c r="G853" s="43"/>
      <c r="H853" s="36" t="s">
        <v>104</v>
      </c>
      <c r="I853" s="67"/>
      <c r="J853" s="36" t="s">
        <v>105</v>
      </c>
      <c r="K853" s="100">
        <f>VLOOKUP(F853,'Amount Seed Planted_variables'!$A$3:$I$74,2,0)</f>
        <v>120000</v>
      </c>
      <c r="L853" s="100">
        <f>VLOOKUP(F853,'Amount Seed Planted_variables'!$A$3:$I$74,3,0)</f>
        <v>190000</v>
      </c>
      <c r="M853" s="36">
        <f t="shared" si="461"/>
        <v>0</v>
      </c>
      <c r="N853" s="35">
        <f t="shared" si="462"/>
        <v>0</v>
      </c>
      <c r="O853" s="101">
        <v>225</v>
      </c>
      <c r="P853" s="93">
        <f>VLOOKUP(F853,'Amount Seed Planted_variables'!$A$3:$I$74,4,0)</f>
        <v>130680</v>
      </c>
      <c r="Q853" s="93">
        <f>VLOOKUP(F853,'Amount Seed Planted_variables'!$A$3:$I$74,7,0)</f>
        <v>80</v>
      </c>
      <c r="R853" s="93">
        <f>VLOOKUP(F853,'Amount Seed Planted_variables'!$A$3:$I$74,8,0)</f>
        <v>10454400</v>
      </c>
      <c r="S853" s="87" t="str">
        <f t="shared" si="458"/>
        <v>NA</v>
      </c>
      <c r="T853" s="35">
        <v>10</v>
      </c>
      <c r="U853" s="35">
        <v>30</v>
      </c>
      <c r="V853" s="41">
        <v>349</v>
      </c>
      <c r="W853" s="35">
        <v>51.2</v>
      </c>
      <c r="X853" s="35">
        <v>42.2</v>
      </c>
      <c r="Y853" s="41">
        <v>1.2</v>
      </c>
      <c r="Z853" s="35">
        <f t="shared" si="457"/>
        <v>0.12</v>
      </c>
      <c r="AA853" s="42">
        <f t="shared" si="463"/>
        <v>0</v>
      </c>
      <c r="AB853" s="37">
        <f t="shared" si="464"/>
        <v>0</v>
      </c>
      <c r="AC853" s="37">
        <f t="shared" si="465"/>
        <v>0</v>
      </c>
      <c r="AD853" s="42" t="e">
        <f>VALUE(TEXT(((AA853*'TOX and EXPO INPUTS'!$F$13)/'TOX and EXPO INPUTS'!$E$27),"0.00E+00"))</f>
        <v>#DIV/0!</v>
      </c>
      <c r="AE853" s="37" t="e">
        <f>VALUE(TEXT(((AB853*'TOX and EXPO INPUTS'!$F$13)/'TOX and EXPO INPUTS'!$E$27),"0.00E+00"))</f>
        <v>#DIV/0!</v>
      </c>
      <c r="AF853" s="37" t="e">
        <f>VALUE(TEXT(((AC853*'TOX and EXPO INPUTS'!$F$13)/'TOX and EXPO INPUTS'!$E$27),"0.00E+00"))</f>
        <v>#DIV/0!</v>
      </c>
      <c r="AG853" s="42" t="e">
        <f>IF($E853="ST",VALUE(TEXT(('TOX and EXPO INPUTS'!$F$7/AD853),"0.0E+00")),IF($E853="IT",VALUE(TEXT(('TOX and EXPO INPUTS'!$F$10/AD853),"0.0E+00"))))</f>
        <v>#DIV/0!</v>
      </c>
      <c r="AH853" s="37" t="e">
        <f>IF($E853="ST",VALUE(TEXT(('TOX and EXPO INPUTS'!$F$7/AE853),"0.0E+00")),IF($E853="IT",VALUE(TEXT(('TOX and EXPO INPUTS'!$F$10/AE853),"0.0E+00"))))</f>
        <v>#DIV/0!</v>
      </c>
      <c r="AI853" s="37" t="e">
        <f>IF($E853="ST",VALUE(TEXT(('TOX and EXPO INPUTS'!$F$7/AF853),"0.0E+00")),IF($E853="IT",VALUE(TEXT(('TOX and EXPO INPUTS'!$F$10/AF853),"0.0E+00"))))</f>
        <v>#DIV/0!</v>
      </c>
      <c r="AJ853" s="42">
        <f t="shared" si="459"/>
        <v>0</v>
      </c>
      <c r="AK853" s="37">
        <f t="shared" si="460"/>
        <v>0</v>
      </c>
      <c r="AL853" s="42" t="e">
        <f>VALUE(TEXT(((AJ853*'TOX and EXPO INPUTS'!$F$21)/'TOX and EXPO INPUTS'!$E$29),"0.00E+00"))</f>
        <v>#DIV/0!</v>
      </c>
      <c r="AM853" s="37" t="e">
        <f>VALUE(TEXT(((AK853*'TOX and EXPO INPUTS'!$F$21)/'TOX and EXPO INPUTS'!$E$29),"0.00E+00"))</f>
        <v>#DIV/0!</v>
      </c>
      <c r="AN853" s="42" t="e">
        <f>IF($E853="ST",VALUE(TEXT(('TOX and EXPO INPUTS'!$F$15/AL853),"0.0E+00")),IF($E853="IT",VALUE(TEXT(('TOX and EXPO INPUTS'!$F$18/AL853),"0.0E+00"))))</f>
        <v>#DIV/0!</v>
      </c>
      <c r="AO853" s="37" t="e">
        <f>IF($E853="ST",VALUE(TEXT(('TOX and EXPO INPUTS'!$F$15/AM853),"0.0E+00")),IF($E853="IT",VALUE(TEXT(('TOX and EXPO INPUTS'!$F$18/AM853),"0.0E+00"))))</f>
        <v>#DIV/0!</v>
      </c>
      <c r="AP853" s="42" t="e">
        <f t="shared" si="445"/>
        <v>#DIV/0!</v>
      </c>
      <c r="AQ853" s="37" t="e">
        <f t="shared" si="446"/>
        <v>#DIV/0!</v>
      </c>
      <c r="AR853" s="37" t="e">
        <f t="shared" si="447"/>
        <v>#DIV/0!</v>
      </c>
      <c r="AS853" s="37" t="e">
        <f t="shared" si="448"/>
        <v>#DIV/0!</v>
      </c>
      <c r="AT853" s="37" t="e">
        <f t="shared" si="449"/>
        <v>#DIV/0!</v>
      </c>
      <c r="AU853" s="37" t="e">
        <f t="shared" si="450"/>
        <v>#DIV/0!</v>
      </c>
      <c r="AV853" s="42" t="e">
        <f t="shared" si="451"/>
        <v>#DIV/0!</v>
      </c>
      <c r="AW853" s="37" t="e">
        <f t="shared" si="452"/>
        <v>#DIV/0!</v>
      </c>
      <c r="AX853" s="37" t="e">
        <f t="shared" si="453"/>
        <v>#DIV/0!</v>
      </c>
      <c r="AY853" s="37" t="e">
        <f t="shared" si="454"/>
        <v>#DIV/0!</v>
      </c>
      <c r="AZ853" s="37" t="e">
        <f t="shared" si="455"/>
        <v>#DIV/0!</v>
      </c>
      <c r="BA853" s="37" t="e">
        <f t="shared" si="456"/>
        <v>#DIV/0!</v>
      </c>
      <c r="BB853" s="42" t="e">
        <f>IF($E853="ST",VALUE(TEXT((1/(('TOX and EXPO INPUTS'!$F$9/AG853)+('TOX and EXPO INPUTS'!$F$17/AN853))),"0.0E+00")),IF($E853="IT",VALUE(TEXT((1/(('TOX and EXPO INPUTS'!$F$12/AG853)+('TOX and EXPO INPUTS'!$F$20/AN853))),"0.0E+00"))))</f>
        <v>#DIV/0!</v>
      </c>
      <c r="BC853" s="37" t="e">
        <f>IF($E853="ST",VALUE(TEXT((1/(('TOX and EXPO INPUTS'!$F$9/AH853)+('TOX and EXPO INPUTS'!$F$17/AN853))),"0.0E+00")),IF($E853="IT",VALUE(TEXT((1/(('TOX and EXPO INPUTS'!$F$12/AH853)+('TOX and EXPO INPUTS'!$F$20/AN853))),"0.0E+00"))))</f>
        <v>#DIV/0!</v>
      </c>
      <c r="BD853" s="37" t="e">
        <f>IF($E853="ST",VALUE(TEXT((1/(('TOX and EXPO INPUTS'!$F$9/AI853)+('TOX and EXPO INPUTS'!$F$17/AN853))),"0.0E+00")),IF($E853="IT",VALUE(TEXT((1/(('TOX and EXPO INPUTS'!$F$12/AI853)+('TOX and EXPO INPUTS'!$F$20/AN853))),"0.0E+00"))))</f>
        <v>#DIV/0!</v>
      </c>
      <c r="BE853" s="37" t="e">
        <f>IF($E853="ST",VALUE(TEXT((1/(('TOX and EXPO INPUTS'!$F$9/AG853)+('TOX and EXPO INPUTS'!$F$17/AO853))),"0.0E+00")),IF($E853="IT",VALUE(TEXT((1/(('TOX and EXPO INPUTS'!$F$12/AG853)+('TOX and EXPO INPUTS'!$F$20/AO853))),"0.0E+00"))))</f>
        <v>#DIV/0!</v>
      </c>
      <c r="BF853" s="37" t="e">
        <f>IF($E853="ST",VALUE(TEXT((1/(('TOX and EXPO INPUTS'!$F$9/AH853)+('TOX and EXPO INPUTS'!$F$17/AO853))),"0.0E+00")),IF($E853="IT",VALUE(TEXT((1/(('TOX and EXPO INPUTS'!$F$12/AH853)+('TOX and EXPO INPUTS'!$F$20/AO853))),"0.0E+00"))))</f>
        <v>#DIV/0!</v>
      </c>
      <c r="BG853" s="37" t="e">
        <f>IF($E853="ST",VALUE(TEXT((1/(('TOX and EXPO INPUTS'!$F$9/AI853)+('TOX and EXPO INPUTS'!$F$17/AO853))),"0.0E+00")),IF($E853="IT",VALUE(TEXT((1/(('TOX and EXPO INPUTS'!$F$12/AI853)+('TOX and EXPO INPUTS'!$F$20/AO853))),"0.0E+00"))))</f>
        <v>#DIV/0!</v>
      </c>
      <c r="BH853" s="42" t="e">
        <f>VALUE(TEXT((AD853*$T853/365*'TOX and EXPO INPUTS'!$E$33/'TOX and EXPO INPUTS'!$E$34),"0.00E+00"))</f>
        <v>#DIV/0!</v>
      </c>
      <c r="BI853" s="37" t="e">
        <f>VALUE(TEXT((AE853*$T853/365*'TOX and EXPO INPUTS'!$E$33/'TOX and EXPO INPUTS'!$E$34),"0.00E+00"))</f>
        <v>#DIV/0!</v>
      </c>
      <c r="BJ853" s="37" t="e">
        <f>VALUE(TEXT((AF853*$T853/365*'TOX and EXPO INPUTS'!$E$33/'TOX and EXPO INPUTS'!$E$34),"0.00E+00"))</f>
        <v>#DIV/0!</v>
      </c>
      <c r="BK853" s="42" t="e">
        <f>VALUE(TEXT((AD853*$U853/365*'TOX and EXPO INPUTS'!$E$33/'TOX and EXPO INPUTS'!$E$34),"0.00E+00"))</f>
        <v>#DIV/0!</v>
      </c>
      <c r="BL853" s="37" t="e">
        <f>VALUE(TEXT((AE853*$U853/365*'TOX and EXPO INPUTS'!$E$33/'TOX and EXPO INPUTS'!$E$34),"0.00E+00"))</f>
        <v>#DIV/0!</v>
      </c>
      <c r="BM853" s="37" t="e">
        <f>VALUE(TEXT((AF853*$U853/365*'TOX and EXPO INPUTS'!$E$33/'TOX and EXPO INPUTS'!$E$34),"0.00E+00"))</f>
        <v>#DIV/0!</v>
      </c>
      <c r="BN853" s="42" t="e">
        <f>VALUE(TEXT((AL853*$T853/365*'TOX and EXPO INPUTS'!$E$33/'TOX and EXPO INPUTS'!$E$34),"0.00E+00"))</f>
        <v>#DIV/0!</v>
      </c>
      <c r="BO853" s="37" t="e">
        <f>VALUE(TEXT((AM853*$T853/365*'TOX and EXPO INPUTS'!$E$33/'TOX and EXPO INPUTS'!$E$34),"0.00E+00"))</f>
        <v>#DIV/0!</v>
      </c>
      <c r="BP853" s="42" t="e">
        <f>VALUE(TEXT((AL853*$U853/365*'TOX and EXPO INPUTS'!$E$33/'TOX and EXPO INPUTS'!$E$34),"0.00E+00"))</f>
        <v>#DIV/0!</v>
      </c>
      <c r="BQ853" s="37" t="e">
        <f>VALUE(TEXT((AM853*$U853/365*'TOX and EXPO INPUTS'!$E$33/'TOX and EXPO INPUTS'!$E$34),"0.00E+00"))</f>
        <v>#DIV/0!</v>
      </c>
      <c r="BR853" s="42" t="e">
        <f>VALUE(TEXT((AP853*$T853/365*'TOX and EXPO INPUTS'!$E$33/'TOX and EXPO INPUTS'!$E$34),"0.00E+00"))</f>
        <v>#DIV/0!</v>
      </c>
      <c r="BS853" s="37" t="e">
        <f>VALUE(TEXT((AQ853*$T853/365*'TOX and EXPO INPUTS'!$E$33/'TOX and EXPO INPUTS'!$E$34),"0.00E+00"))</f>
        <v>#DIV/0!</v>
      </c>
      <c r="BT853" s="37" t="e">
        <f>VALUE(TEXT((AR853*$T853/365*'TOX and EXPO INPUTS'!$E$33/'TOX and EXPO INPUTS'!$E$34),"0.00E+00"))</f>
        <v>#DIV/0!</v>
      </c>
      <c r="BU853" s="37" t="e">
        <f>VALUE(TEXT((AS853*$T853/365*'TOX and EXPO INPUTS'!$E$33/'TOX and EXPO INPUTS'!$E$34),"0.00E+00"))</f>
        <v>#DIV/0!</v>
      </c>
      <c r="BV853" s="37" t="e">
        <f>VALUE(TEXT((AT853*$T853/365*'TOX and EXPO INPUTS'!$E$33/'TOX and EXPO INPUTS'!$E$34),"0.00E+00"))</f>
        <v>#DIV/0!</v>
      </c>
      <c r="BW853" s="37" t="e">
        <f>VALUE(TEXT((AU853*$T853/365*'TOX and EXPO INPUTS'!$E$33/'TOX and EXPO INPUTS'!$E$34),"0.00E+00"))</f>
        <v>#DIV/0!</v>
      </c>
      <c r="BX853" s="42" t="e">
        <f>VALUE(TEXT((AP853*$U853/365*'TOX and EXPO INPUTS'!$E$33/'TOX and EXPO INPUTS'!$E$34),"0.00E+00"))</f>
        <v>#DIV/0!</v>
      </c>
      <c r="BY853" s="37" t="e">
        <f>VALUE(TEXT((AQ853*$U853/365*'TOX and EXPO INPUTS'!$E$33/'TOX and EXPO INPUTS'!$E$34),"0.00E+00"))</f>
        <v>#DIV/0!</v>
      </c>
      <c r="BZ853" s="37" t="e">
        <f>VALUE(TEXT((AR853*$U853/365*'TOX and EXPO INPUTS'!$E$33/'TOX and EXPO INPUTS'!$E$34),"0.00E+00"))</f>
        <v>#DIV/0!</v>
      </c>
      <c r="CA853" s="37" t="e">
        <f>VALUE(TEXT((AS853*$U853/365*'TOX and EXPO INPUTS'!$E$33/'TOX and EXPO INPUTS'!$E$34),"0.00E+00"))</f>
        <v>#DIV/0!</v>
      </c>
      <c r="CB853" s="37" t="e">
        <f>VALUE(TEXT((AT853*$U853/365*'TOX and EXPO INPUTS'!$E$33/'TOX and EXPO INPUTS'!$E$34),"0.00E+00"))</f>
        <v>#DIV/0!</v>
      </c>
      <c r="CC853" s="37" t="e">
        <f>VALUE(TEXT((AU853*$U853/365*'TOX and EXPO INPUTS'!$E$33/'TOX and EXPO INPUTS'!$E$34),"0.00E+00"))</f>
        <v>#DIV/0!</v>
      </c>
      <c r="CD853" s="58" t="e">
        <f>VALUE(TEXT((BR853*'TOX and EXPO INPUTS'!$F$23),"0.00E+00"))</f>
        <v>#DIV/0!</v>
      </c>
      <c r="CE853" s="57" t="e">
        <f>VALUE(TEXT((BS853*'TOX and EXPO INPUTS'!$F$23),"0.00E+00"))</f>
        <v>#DIV/0!</v>
      </c>
      <c r="CF853" s="57" t="e">
        <f>VALUE(TEXT((BT853*'TOX and EXPO INPUTS'!$F$23),"0.00E+00"))</f>
        <v>#DIV/0!</v>
      </c>
      <c r="CG853" s="57" t="e">
        <f>VALUE(TEXT((BU853*'TOX and EXPO INPUTS'!$F$23),"0.00E+00"))</f>
        <v>#DIV/0!</v>
      </c>
      <c r="CH853" s="57" t="e">
        <f>VALUE(TEXT((BV853*'TOX and EXPO INPUTS'!$F$23),"0.00E+00"))</f>
        <v>#DIV/0!</v>
      </c>
      <c r="CI853" s="57" t="e">
        <f>VALUE(TEXT((BW853*'TOX and EXPO INPUTS'!$F$23),"0.00E+00"))</f>
        <v>#DIV/0!</v>
      </c>
      <c r="CJ853" s="58" t="e">
        <f>VALUE(TEXT((BX853*'TOX and EXPO INPUTS'!$F$23),"0.00E+00"))</f>
        <v>#DIV/0!</v>
      </c>
      <c r="CK853" s="57" t="e">
        <f>VALUE(TEXT((BY853*'TOX and EXPO INPUTS'!$F$23),"0.00E+00"))</f>
        <v>#DIV/0!</v>
      </c>
      <c r="CL853" s="57" t="e">
        <f>VALUE(TEXT((BZ853*'TOX and EXPO INPUTS'!$F$23),"0.00E+00"))</f>
        <v>#DIV/0!</v>
      </c>
      <c r="CM853" s="57" t="e">
        <f>VALUE(TEXT((CA853*'TOX and EXPO INPUTS'!$F$23),"0.00E+00"))</f>
        <v>#DIV/0!</v>
      </c>
      <c r="CN853" s="57" t="e">
        <f>VALUE(TEXT((CB853*'TOX and EXPO INPUTS'!$F$23),"0.00E+00"))</f>
        <v>#DIV/0!</v>
      </c>
      <c r="CO853" s="57" t="e">
        <f>VALUE(TEXT((CC853*'TOX and EXPO INPUTS'!$F$23),"0.00E+00"))</f>
        <v>#DIV/0!</v>
      </c>
      <c r="CP853" s="38" t="s">
        <v>106</v>
      </c>
      <c r="CQ853" s="34" t="s">
        <v>107</v>
      </c>
      <c r="CR853" s="34" t="s">
        <v>108</v>
      </c>
      <c r="CS853" s="39" t="s">
        <v>109</v>
      </c>
    </row>
    <row r="854" spans="1:97" ht="48" customHeight="1" x14ac:dyDescent="0.25">
      <c r="A854" s="34" t="s">
        <v>98</v>
      </c>
      <c r="B854" s="34" t="s">
        <v>99</v>
      </c>
      <c r="C854" s="34" t="s">
        <v>115</v>
      </c>
      <c r="D854" s="34" t="s">
        <v>110</v>
      </c>
      <c r="E854" s="39" t="s">
        <v>102</v>
      </c>
      <c r="F854" s="40" t="s">
        <v>190</v>
      </c>
      <c r="G854" s="43"/>
      <c r="H854" s="36" t="s">
        <v>104</v>
      </c>
      <c r="I854" s="67"/>
      <c r="J854" s="36" t="s">
        <v>105</v>
      </c>
      <c r="K854" s="100">
        <f>VLOOKUP(F854,'Amount Seed Planted_variables'!$A$3:$I$74,2,0)</f>
        <v>120000</v>
      </c>
      <c r="L854" s="100">
        <f>VLOOKUP(F854,'Amount Seed Planted_variables'!$A$3:$I$74,3,0)</f>
        <v>190000</v>
      </c>
      <c r="M854" s="36">
        <f t="shared" si="461"/>
        <v>0</v>
      </c>
      <c r="N854" s="35">
        <f t="shared" si="462"/>
        <v>0</v>
      </c>
      <c r="O854" s="101">
        <v>225</v>
      </c>
      <c r="P854" s="93">
        <f>VLOOKUP(F854,'Amount Seed Planted_variables'!$A$3:$I$74,4,0)</f>
        <v>130680</v>
      </c>
      <c r="Q854" s="93">
        <f>VLOOKUP(F854,'Amount Seed Planted_variables'!$A$3:$I$74,7,0)</f>
        <v>80</v>
      </c>
      <c r="R854" s="93">
        <f>VLOOKUP(F854,'Amount Seed Planted_variables'!$A$3:$I$74,8,0)</f>
        <v>10454400</v>
      </c>
      <c r="S854" s="87" t="str">
        <f t="shared" si="458"/>
        <v>NA</v>
      </c>
      <c r="T854" s="35">
        <v>10</v>
      </c>
      <c r="U854" s="35">
        <v>30</v>
      </c>
      <c r="V854" s="41">
        <v>68</v>
      </c>
      <c r="W854" s="35">
        <v>16.899999999999999</v>
      </c>
      <c r="X854" s="35">
        <v>13.1</v>
      </c>
      <c r="Y854" s="41">
        <v>3.6</v>
      </c>
      <c r="Z854" s="35">
        <f t="shared" si="457"/>
        <v>0.36000000000000004</v>
      </c>
      <c r="AA854" s="42">
        <f t="shared" si="463"/>
        <v>0</v>
      </c>
      <c r="AB854" s="37">
        <f t="shared" si="464"/>
        <v>0</v>
      </c>
      <c r="AC854" s="37">
        <f t="shared" si="465"/>
        <v>0</v>
      </c>
      <c r="AD854" s="42" t="e">
        <f>VALUE(TEXT(((AA854*'TOX and EXPO INPUTS'!$F$13)/'TOX and EXPO INPUTS'!$E$27),"0.00E+00"))</f>
        <v>#DIV/0!</v>
      </c>
      <c r="AE854" s="37" t="e">
        <f>VALUE(TEXT(((AB854*'TOX and EXPO INPUTS'!$F$13)/'TOX and EXPO INPUTS'!$E$27),"0.00E+00"))</f>
        <v>#DIV/0!</v>
      </c>
      <c r="AF854" s="37" t="e">
        <f>VALUE(TEXT(((AC854*'TOX and EXPO INPUTS'!$F$13)/'TOX and EXPO INPUTS'!$E$27),"0.00E+00"))</f>
        <v>#DIV/0!</v>
      </c>
      <c r="AG854" s="42" t="e">
        <f>IF($E854="ST",VALUE(TEXT(('TOX and EXPO INPUTS'!$F$7/AD854),"0.0E+00")),IF($E854="IT",VALUE(TEXT(('TOX and EXPO INPUTS'!$F$10/AD854),"0.0E+00"))))</f>
        <v>#DIV/0!</v>
      </c>
      <c r="AH854" s="37" t="e">
        <f>IF($E854="ST",VALUE(TEXT(('TOX and EXPO INPUTS'!$F$7/AE854),"0.0E+00")),IF($E854="IT",VALUE(TEXT(('TOX and EXPO INPUTS'!$F$10/AE854),"0.0E+00"))))</f>
        <v>#DIV/0!</v>
      </c>
      <c r="AI854" s="37" t="e">
        <f>IF($E854="ST",VALUE(TEXT(('TOX and EXPO INPUTS'!$F$7/AF854),"0.0E+00")),IF($E854="IT",VALUE(TEXT(('TOX and EXPO INPUTS'!$F$10/AF854),"0.0E+00"))))</f>
        <v>#DIV/0!</v>
      </c>
      <c r="AJ854" s="42">
        <f t="shared" si="459"/>
        <v>0</v>
      </c>
      <c r="AK854" s="37">
        <f t="shared" si="460"/>
        <v>0</v>
      </c>
      <c r="AL854" s="42" t="e">
        <f>VALUE(TEXT(((AJ854*'TOX and EXPO INPUTS'!$F$21)/'TOX and EXPO INPUTS'!$E$29),"0.00E+00"))</f>
        <v>#DIV/0!</v>
      </c>
      <c r="AM854" s="37" t="e">
        <f>VALUE(TEXT(((AK854*'TOX and EXPO INPUTS'!$F$21)/'TOX and EXPO INPUTS'!$E$29),"0.00E+00"))</f>
        <v>#DIV/0!</v>
      </c>
      <c r="AN854" s="42" t="e">
        <f>IF($E854="ST",VALUE(TEXT(('TOX and EXPO INPUTS'!$F$15/AL854),"0.0E+00")),IF($E854="IT",VALUE(TEXT(('TOX and EXPO INPUTS'!$F$18/AL854),"0.0E+00"))))</f>
        <v>#DIV/0!</v>
      </c>
      <c r="AO854" s="37" t="e">
        <f>IF($E854="ST",VALUE(TEXT(('TOX and EXPO INPUTS'!$F$15/AM854),"0.0E+00")),IF($E854="IT",VALUE(TEXT(('TOX and EXPO INPUTS'!$F$18/AM854),"0.0E+00"))))</f>
        <v>#DIV/0!</v>
      </c>
      <c r="AP854" s="42" t="e">
        <f t="shared" si="445"/>
        <v>#DIV/0!</v>
      </c>
      <c r="AQ854" s="37" t="e">
        <f t="shared" si="446"/>
        <v>#DIV/0!</v>
      </c>
      <c r="AR854" s="37" t="e">
        <f t="shared" si="447"/>
        <v>#DIV/0!</v>
      </c>
      <c r="AS854" s="37" t="e">
        <f t="shared" si="448"/>
        <v>#DIV/0!</v>
      </c>
      <c r="AT854" s="37" t="e">
        <f t="shared" si="449"/>
        <v>#DIV/0!</v>
      </c>
      <c r="AU854" s="37" t="e">
        <f t="shared" si="450"/>
        <v>#DIV/0!</v>
      </c>
      <c r="AV854" s="42" t="e">
        <f t="shared" si="451"/>
        <v>#DIV/0!</v>
      </c>
      <c r="AW854" s="37" t="e">
        <f t="shared" si="452"/>
        <v>#DIV/0!</v>
      </c>
      <c r="AX854" s="37" t="e">
        <f t="shared" si="453"/>
        <v>#DIV/0!</v>
      </c>
      <c r="AY854" s="37" t="e">
        <f t="shared" si="454"/>
        <v>#DIV/0!</v>
      </c>
      <c r="AZ854" s="37" t="e">
        <f t="shared" si="455"/>
        <v>#DIV/0!</v>
      </c>
      <c r="BA854" s="37" t="e">
        <f t="shared" si="456"/>
        <v>#DIV/0!</v>
      </c>
      <c r="BB854" s="42" t="e">
        <f>IF($E854="ST",VALUE(TEXT((1/(('TOX and EXPO INPUTS'!$F$9/AG854)+('TOX and EXPO INPUTS'!$F$17/AN854))),"0.0E+00")),IF($E854="IT",VALUE(TEXT((1/(('TOX and EXPO INPUTS'!$F$12/AG854)+('TOX and EXPO INPUTS'!$F$20/AN854))),"0.0E+00"))))</f>
        <v>#DIV/0!</v>
      </c>
      <c r="BC854" s="37" t="e">
        <f>IF($E854="ST",VALUE(TEXT((1/(('TOX and EXPO INPUTS'!$F$9/AH854)+('TOX and EXPO INPUTS'!$F$17/AN854))),"0.0E+00")),IF($E854="IT",VALUE(TEXT((1/(('TOX and EXPO INPUTS'!$F$12/AH854)+('TOX and EXPO INPUTS'!$F$20/AN854))),"0.0E+00"))))</f>
        <v>#DIV/0!</v>
      </c>
      <c r="BD854" s="37" t="e">
        <f>IF($E854="ST",VALUE(TEXT((1/(('TOX and EXPO INPUTS'!$F$9/AI854)+('TOX and EXPO INPUTS'!$F$17/AN854))),"0.0E+00")),IF($E854="IT",VALUE(TEXT((1/(('TOX and EXPO INPUTS'!$F$12/AI854)+('TOX and EXPO INPUTS'!$F$20/AN854))),"0.0E+00"))))</f>
        <v>#DIV/0!</v>
      </c>
      <c r="BE854" s="37" t="e">
        <f>IF($E854="ST",VALUE(TEXT((1/(('TOX and EXPO INPUTS'!$F$9/AG854)+('TOX and EXPO INPUTS'!$F$17/AO854))),"0.0E+00")),IF($E854="IT",VALUE(TEXT((1/(('TOX and EXPO INPUTS'!$F$12/AG854)+('TOX and EXPO INPUTS'!$F$20/AO854))),"0.0E+00"))))</f>
        <v>#DIV/0!</v>
      </c>
      <c r="BF854" s="37" t="e">
        <f>IF($E854="ST",VALUE(TEXT((1/(('TOX and EXPO INPUTS'!$F$9/AH854)+('TOX and EXPO INPUTS'!$F$17/AO854))),"0.0E+00")),IF($E854="IT",VALUE(TEXT((1/(('TOX and EXPO INPUTS'!$F$12/AH854)+('TOX and EXPO INPUTS'!$F$20/AO854))),"0.0E+00"))))</f>
        <v>#DIV/0!</v>
      </c>
      <c r="BG854" s="37" t="e">
        <f>IF($E854="ST",VALUE(TEXT((1/(('TOX and EXPO INPUTS'!$F$9/AI854)+('TOX and EXPO INPUTS'!$F$17/AO854))),"0.0E+00")),IF($E854="IT",VALUE(TEXT((1/(('TOX and EXPO INPUTS'!$F$12/AI854)+('TOX and EXPO INPUTS'!$F$20/AO854))),"0.0E+00"))))</f>
        <v>#DIV/0!</v>
      </c>
      <c r="BH854" s="42" t="e">
        <f>VALUE(TEXT((AD854*$T854/365*'TOX and EXPO INPUTS'!$E$33/'TOX and EXPO INPUTS'!$E$34),"0.00E+00"))</f>
        <v>#DIV/0!</v>
      </c>
      <c r="BI854" s="37" t="e">
        <f>VALUE(TEXT((AE854*$T854/365*'TOX and EXPO INPUTS'!$E$33/'TOX and EXPO INPUTS'!$E$34),"0.00E+00"))</f>
        <v>#DIV/0!</v>
      </c>
      <c r="BJ854" s="37" t="e">
        <f>VALUE(TEXT((AF854*$T854/365*'TOX and EXPO INPUTS'!$E$33/'TOX and EXPO INPUTS'!$E$34),"0.00E+00"))</f>
        <v>#DIV/0!</v>
      </c>
      <c r="BK854" s="42" t="e">
        <f>VALUE(TEXT((AD854*$U854/365*'TOX and EXPO INPUTS'!$E$33/'TOX and EXPO INPUTS'!$E$34),"0.00E+00"))</f>
        <v>#DIV/0!</v>
      </c>
      <c r="BL854" s="37" t="e">
        <f>VALUE(TEXT((AE854*$U854/365*'TOX and EXPO INPUTS'!$E$33/'TOX and EXPO INPUTS'!$E$34),"0.00E+00"))</f>
        <v>#DIV/0!</v>
      </c>
      <c r="BM854" s="37" t="e">
        <f>VALUE(TEXT((AF854*$U854/365*'TOX and EXPO INPUTS'!$E$33/'TOX and EXPO INPUTS'!$E$34),"0.00E+00"))</f>
        <v>#DIV/0!</v>
      </c>
      <c r="BN854" s="42" t="e">
        <f>VALUE(TEXT((AL854*$T854/365*'TOX and EXPO INPUTS'!$E$33/'TOX and EXPO INPUTS'!$E$34),"0.00E+00"))</f>
        <v>#DIV/0!</v>
      </c>
      <c r="BO854" s="37" t="e">
        <f>VALUE(TEXT((AM854*$T854/365*'TOX and EXPO INPUTS'!$E$33/'TOX and EXPO INPUTS'!$E$34),"0.00E+00"))</f>
        <v>#DIV/0!</v>
      </c>
      <c r="BP854" s="42" t="e">
        <f>VALUE(TEXT((AL854*$U854/365*'TOX and EXPO INPUTS'!$E$33/'TOX and EXPO INPUTS'!$E$34),"0.00E+00"))</f>
        <v>#DIV/0!</v>
      </c>
      <c r="BQ854" s="37" t="e">
        <f>VALUE(TEXT((AM854*$U854/365*'TOX and EXPO INPUTS'!$E$33/'TOX and EXPO INPUTS'!$E$34),"0.00E+00"))</f>
        <v>#DIV/0!</v>
      </c>
      <c r="BR854" s="42" t="e">
        <f>VALUE(TEXT((AP854*$T854/365*'TOX and EXPO INPUTS'!$E$33/'TOX and EXPO INPUTS'!$E$34),"0.00E+00"))</f>
        <v>#DIV/0!</v>
      </c>
      <c r="BS854" s="37" t="e">
        <f>VALUE(TEXT((AQ854*$T854/365*'TOX and EXPO INPUTS'!$E$33/'TOX and EXPO INPUTS'!$E$34),"0.00E+00"))</f>
        <v>#DIV/0!</v>
      </c>
      <c r="BT854" s="37" t="e">
        <f>VALUE(TEXT((AR854*$T854/365*'TOX and EXPO INPUTS'!$E$33/'TOX and EXPO INPUTS'!$E$34),"0.00E+00"))</f>
        <v>#DIV/0!</v>
      </c>
      <c r="BU854" s="37" t="e">
        <f>VALUE(TEXT((AS854*$T854/365*'TOX and EXPO INPUTS'!$E$33/'TOX and EXPO INPUTS'!$E$34),"0.00E+00"))</f>
        <v>#DIV/0!</v>
      </c>
      <c r="BV854" s="37" t="e">
        <f>VALUE(TEXT((AT854*$T854/365*'TOX and EXPO INPUTS'!$E$33/'TOX and EXPO INPUTS'!$E$34),"0.00E+00"))</f>
        <v>#DIV/0!</v>
      </c>
      <c r="BW854" s="37" t="e">
        <f>VALUE(TEXT((AU854*$T854/365*'TOX and EXPO INPUTS'!$E$33/'TOX and EXPO INPUTS'!$E$34),"0.00E+00"))</f>
        <v>#DIV/0!</v>
      </c>
      <c r="BX854" s="42" t="e">
        <f>VALUE(TEXT((AP854*$U854/365*'TOX and EXPO INPUTS'!$E$33/'TOX and EXPO INPUTS'!$E$34),"0.00E+00"))</f>
        <v>#DIV/0!</v>
      </c>
      <c r="BY854" s="37" t="e">
        <f>VALUE(TEXT((AQ854*$U854/365*'TOX and EXPO INPUTS'!$E$33/'TOX and EXPO INPUTS'!$E$34),"0.00E+00"))</f>
        <v>#DIV/0!</v>
      </c>
      <c r="BZ854" s="37" t="e">
        <f>VALUE(TEXT((AR854*$U854/365*'TOX and EXPO INPUTS'!$E$33/'TOX and EXPO INPUTS'!$E$34),"0.00E+00"))</f>
        <v>#DIV/0!</v>
      </c>
      <c r="CA854" s="37" t="e">
        <f>VALUE(TEXT((AS854*$U854/365*'TOX and EXPO INPUTS'!$E$33/'TOX and EXPO INPUTS'!$E$34),"0.00E+00"))</f>
        <v>#DIV/0!</v>
      </c>
      <c r="CB854" s="37" t="e">
        <f>VALUE(TEXT((AT854*$U854/365*'TOX and EXPO INPUTS'!$E$33/'TOX and EXPO INPUTS'!$E$34),"0.00E+00"))</f>
        <v>#DIV/0!</v>
      </c>
      <c r="CC854" s="37" t="e">
        <f>VALUE(TEXT((AU854*$U854/365*'TOX and EXPO INPUTS'!$E$33/'TOX and EXPO INPUTS'!$E$34),"0.00E+00"))</f>
        <v>#DIV/0!</v>
      </c>
      <c r="CD854" s="58" t="e">
        <f>VALUE(TEXT((BR854*'TOX and EXPO INPUTS'!$F$23),"0.00E+00"))</f>
        <v>#DIV/0!</v>
      </c>
      <c r="CE854" s="57" t="e">
        <f>VALUE(TEXT((BS854*'TOX and EXPO INPUTS'!$F$23),"0.00E+00"))</f>
        <v>#DIV/0!</v>
      </c>
      <c r="CF854" s="57" t="e">
        <f>VALUE(TEXT((BT854*'TOX and EXPO INPUTS'!$F$23),"0.00E+00"))</f>
        <v>#DIV/0!</v>
      </c>
      <c r="CG854" s="57" t="e">
        <f>VALUE(TEXT((BU854*'TOX and EXPO INPUTS'!$F$23),"0.00E+00"))</f>
        <v>#DIV/0!</v>
      </c>
      <c r="CH854" s="57" t="e">
        <f>VALUE(TEXT((BV854*'TOX and EXPO INPUTS'!$F$23),"0.00E+00"))</f>
        <v>#DIV/0!</v>
      </c>
      <c r="CI854" s="57" t="e">
        <f>VALUE(TEXT((BW854*'TOX and EXPO INPUTS'!$F$23),"0.00E+00"))</f>
        <v>#DIV/0!</v>
      </c>
      <c r="CJ854" s="58" t="e">
        <f>VALUE(TEXT((BX854*'TOX and EXPO INPUTS'!$F$23),"0.00E+00"))</f>
        <v>#DIV/0!</v>
      </c>
      <c r="CK854" s="57" t="e">
        <f>VALUE(TEXT((BY854*'TOX and EXPO INPUTS'!$F$23),"0.00E+00"))</f>
        <v>#DIV/0!</v>
      </c>
      <c r="CL854" s="57" t="e">
        <f>VALUE(TEXT((BZ854*'TOX and EXPO INPUTS'!$F$23),"0.00E+00"))</f>
        <v>#DIV/0!</v>
      </c>
      <c r="CM854" s="57" t="e">
        <f>VALUE(TEXT((CA854*'TOX and EXPO INPUTS'!$F$23),"0.00E+00"))</f>
        <v>#DIV/0!</v>
      </c>
      <c r="CN854" s="57" t="e">
        <f>VALUE(TEXT((CB854*'TOX and EXPO INPUTS'!$F$23),"0.00E+00"))</f>
        <v>#DIV/0!</v>
      </c>
      <c r="CO854" s="57" t="e">
        <f>VALUE(TEXT((CC854*'TOX and EXPO INPUTS'!$F$23),"0.00E+00"))</f>
        <v>#DIV/0!</v>
      </c>
      <c r="CP854" s="38" t="s">
        <v>106</v>
      </c>
      <c r="CQ854" s="34" t="s">
        <v>107</v>
      </c>
      <c r="CR854" s="34" t="s">
        <v>108</v>
      </c>
      <c r="CS854" s="39" t="s">
        <v>109</v>
      </c>
    </row>
    <row r="855" spans="1:97" ht="48" customHeight="1" x14ac:dyDescent="0.25">
      <c r="A855" s="34" t="s">
        <v>98</v>
      </c>
      <c r="B855" s="34" t="s">
        <v>99</v>
      </c>
      <c r="C855" s="34" t="s">
        <v>115</v>
      </c>
      <c r="D855" s="34" t="s">
        <v>111</v>
      </c>
      <c r="E855" s="39" t="s">
        <v>102</v>
      </c>
      <c r="F855" s="40" t="s">
        <v>190</v>
      </c>
      <c r="G855" s="43"/>
      <c r="H855" s="36" t="s">
        <v>104</v>
      </c>
      <c r="I855" s="67"/>
      <c r="J855" s="36" t="s">
        <v>105</v>
      </c>
      <c r="K855" s="100">
        <f>VLOOKUP(F855,'Amount Seed Planted_variables'!$A$3:$I$74,2,0)</f>
        <v>120000</v>
      </c>
      <c r="L855" s="100">
        <f>VLOOKUP(F855,'Amount Seed Planted_variables'!$A$3:$I$74,3,0)</f>
        <v>190000</v>
      </c>
      <c r="M855" s="36">
        <f t="shared" si="461"/>
        <v>0</v>
      </c>
      <c r="N855" s="35">
        <f t="shared" si="462"/>
        <v>0</v>
      </c>
      <c r="O855" s="101">
        <v>225</v>
      </c>
      <c r="P855" s="93">
        <f>VLOOKUP(F855,'Amount Seed Planted_variables'!$A$3:$I$74,4,0)</f>
        <v>130680</v>
      </c>
      <c r="Q855" s="93">
        <f>VLOOKUP(F855,'Amount Seed Planted_variables'!$A$3:$I$74,7,0)</f>
        <v>80</v>
      </c>
      <c r="R855" s="93">
        <f>VLOOKUP(F855,'Amount Seed Planted_variables'!$A$3:$I$74,8,0)</f>
        <v>10454400</v>
      </c>
      <c r="S855" s="87">
        <f t="shared" si="458"/>
        <v>2.5</v>
      </c>
      <c r="T855" s="35">
        <v>10</v>
      </c>
      <c r="U855" s="35">
        <v>30</v>
      </c>
      <c r="V855" s="41">
        <v>138210600</v>
      </c>
      <c r="W855" s="35">
        <v>23262800</v>
      </c>
      <c r="X855" s="35">
        <v>21238200</v>
      </c>
      <c r="Y855" s="41">
        <v>106100</v>
      </c>
      <c r="Z855" s="35">
        <f t="shared" si="457"/>
        <v>10610</v>
      </c>
      <c r="AA855" s="42">
        <f t="shared" si="463"/>
        <v>0</v>
      </c>
      <c r="AB855" s="37">
        <f t="shared" si="464"/>
        <v>0</v>
      </c>
      <c r="AC855" s="37">
        <f t="shared" si="465"/>
        <v>0</v>
      </c>
      <c r="AD855" s="42" t="e">
        <f>VALUE(TEXT(((AA855*'TOX and EXPO INPUTS'!$F$13)/'TOX and EXPO INPUTS'!$E$27),"0.00E+00"))</f>
        <v>#DIV/0!</v>
      </c>
      <c r="AE855" s="37" t="e">
        <f>VALUE(TEXT(((AB855*'TOX and EXPO INPUTS'!$F$13)/'TOX and EXPO INPUTS'!$E$27),"0.00E+00"))</f>
        <v>#DIV/0!</v>
      </c>
      <c r="AF855" s="37" t="e">
        <f>VALUE(TEXT(((AC855*'TOX and EXPO INPUTS'!$F$13)/'TOX and EXPO INPUTS'!$E$27),"0.00E+00"))</f>
        <v>#DIV/0!</v>
      </c>
      <c r="AG855" s="42" t="e">
        <f>IF($E855="ST",VALUE(TEXT(('TOX and EXPO INPUTS'!$F$7/AD855),"0.0E+00")),IF($E855="IT",VALUE(TEXT(('TOX and EXPO INPUTS'!$F$10/AD855),"0.0E+00"))))</f>
        <v>#DIV/0!</v>
      </c>
      <c r="AH855" s="37" t="e">
        <f>IF($E855="ST",VALUE(TEXT(('TOX and EXPO INPUTS'!$F$7/AE855),"0.0E+00")),IF($E855="IT",VALUE(TEXT(('TOX and EXPO INPUTS'!$F$10/AE855),"0.0E+00"))))</f>
        <v>#DIV/0!</v>
      </c>
      <c r="AI855" s="37" t="e">
        <f>IF($E855="ST",VALUE(TEXT(('TOX and EXPO INPUTS'!$F$7/AF855),"0.0E+00")),IF($E855="IT",VALUE(TEXT(('TOX and EXPO INPUTS'!$F$10/AF855),"0.0E+00"))))</f>
        <v>#DIV/0!</v>
      </c>
      <c r="AJ855" s="42">
        <f t="shared" si="459"/>
        <v>0</v>
      </c>
      <c r="AK855" s="37">
        <f t="shared" si="460"/>
        <v>0</v>
      </c>
      <c r="AL855" s="42" t="e">
        <f>VALUE(TEXT(((AJ855*'TOX and EXPO INPUTS'!$F$21)/'TOX and EXPO INPUTS'!$E$29),"0.00E+00"))</f>
        <v>#DIV/0!</v>
      </c>
      <c r="AM855" s="37" t="e">
        <f>VALUE(TEXT(((AK855*'TOX and EXPO INPUTS'!$F$21)/'TOX and EXPO INPUTS'!$E$29),"0.00E+00"))</f>
        <v>#DIV/0!</v>
      </c>
      <c r="AN855" s="42" t="e">
        <f>IF($E855="ST",VALUE(TEXT(('TOX and EXPO INPUTS'!$F$15/AL855),"0.0E+00")),IF($E855="IT",VALUE(TEXT(('TOX and EXPO INPUTS'!$F$18/AL855),"0.0E+00"))))</f>
        <v>#DIV/0!</v>
      </c>
      <c r="AO855" s="37" t="e">
        <f>IF($E855="ST",VALUE(TEXT(('TOX and EXPO INPUTS'!$F$15/AM855),"0.0E+00")),IF($E855="IT",VALUE(TEXT(('TOX and EXPO INPUTS'!$F$18/AM855),"0.0E+00"))))</f>
        <v>#DIV/0!</v>
      </c>
      <c r="AP855" s="42" t="e">
        <f t="shared" si="445"/>
        <v>#DIV/0!</v>
      </c>
      <c r="AQ855" s="37" t="e">
        <f t="shared" si="446"/>
        <v>#DIV/0!</v>
      </c>
      <c r="AR855" s="37" t="e">
        <f t="shared" si="447"/>
        <v>#DIV/0!</v>
      </c>
      <c r="AS855" s="37" t="e">
        <f t="shared" si="448"/>
        <v>#DIV/0!</v>
      </c>
      <c r="AT855" s="37" t="e">
        <f t="shared" si="449"/>
        <v>#DIV/0!</v>
      </c>
      <c r="AU855" s="37" t="e">
        <f t="shared" si="450"/>
        <v>#DIV/0!</v>
      </c>
      <c r="AV855" s="42" t="e">
        <f t="shared" si="451"/>
        <v>#DIV/0!</v>
      </c>
      <c r="AW855" s="37" t="e">
        <f t="shared" si="452"/>
        <v>#DIV/0!</v>
      </c>
      <c r="AX855" s="37" t="e">
        <f t="shared" si="453"/>
        <v>#DIV/0!</v>
      </c>
      <c r="AY855" s="37" t="e">
        <f t="shared" si="454"/>
        <v>#DIV/0!</v>
      </c>
      <c r="AZ855" s="37" t="e">
        <f t="shared" si="455"/>
        <v>#DIV/0!</v>
      </c>
      <c r="BA855" s="37" t="e">
        <f t="shared" si="456"/>
        <v>#DIV/0!</v>
      </c>
      <c r="BB855" s="42" t="e">
        <f>IF($E855="ST",VALUE(TEXT((1/(('TOX and EXPO INPUTS'!$F$9/AG855)+('TOX and EXPO INPUTS'!$F$17/AN855))),"0.0E+00")),IF($E855="IT",VALUE(TEXT((1/(('TOX and EXPO INPUTS'!$F$12/AG855)+('TOX and EXPO INPUTS'!$F$20/AN855))),"0.0E+00"))))</f>
        <v>#DIV/0!</v>
      </c>
      <c r="BC855" s="37" t="e">
        <f>IF($E855="ST",VALUE(TEXT((1/(('TOX and EXPO INPUTS'!$F$9/AH855)+('TOX and EXPO INPUTS'!$F$17/AN855))),"0.0E+00")),IF($E855="IT",VALUE(TEXT((1/(('TOX and EXPO INPUTS'!$F$12/AH855)+('TOX and EXPO INPUTS'!$F$20/AN855))),"0.0E+00"))))</f>
        <v>#DIV/0!</v>
      </c>
      <c r="BD855" s="37" t="e">
        <f>IF($E855="ST",VALUE(TEXT((1/(('TOX and EXPO INPUTS'!$F$9/AI855)+('TOX and EXPO INPUTS'!$F$17/AN855))),"0.0E+00")),IF($E855="IT",VALUE(TEXT((1/(('TOX and EXPO INPUTS'!$F$12/AI855)+('TOX and EXPO INPUTS'!$F$20/AN855))),"0.0E+00"))))</f>
        <v>#DIV/0!</v>
      </c>
      <c r="BE855" s="37" t="e">
        <f>IF($E855="ST",VALUE(TEXT((1/(('TOX and EXPO INPUTS'!$F$9/AG855)+('TOX and EXPO INPUTS'!$F$17/AO855))),"0.0E+00")),IF($E855="IT",VALUE(TEXT((1/(('TOX and EXPO INPUTS'!$F$12/AG855)+('TOX and EXPO INPUTS'!$F$20/AO855))),"0.0E+00"))))</f>
        <v>#DIV/0!</v>
      </c>
      <c r="BF855" s="37" t="e">
        <f>IF($E855="ST",VALUE(TEXT((1/(('TOX and EXPO INPUTS'!$F$9/AH855)+('TOX and EXPO INPUTS'!$F$17/AO855))),"0.0E+00")),IF($E855="IT",VALUE(TEXT((1/(('TOX and EXPO INPUTS'!$F$12/AH855)+('TOX and EXPO INPUTS'!$F$20/AO855))),"0.0E+00"))))</f>
        <v>#DIV/0!</v>
      </c>
      <c r="BG855" s="37" t="e">
        <f>IF($E855="ST",VALUE(TEXT((1/(('TOX and EXPO INPUTS'!$F$9/AI855)+('TOX and EXPO INPUTS'!$F$17/AO855))),"0.0E+00")),IF($E855="IT",VALUE(TEXT((1/(('TOX and EXPO INPUTS'!$F$12/AI855)+('TOX and EXPO INPUTS'!$F$20/AO855))),"0.0E+00"))))</f>
        <v>#DIV/0!</v>
      </c>
      <c r="BH855" s="42" t="e">
        <f>VALUE(TEXT((AD855*$T855/365*'TOX and EXPO INPUTS'!$E$33/'TOX and EXPO INPUTS'!$E$34),"0.00E+00"))</f>
        <v>#DIV/0!</v>
      </c>
      <c r="BI855" s="37" t="e">
        <f>VALUE(TEXT((AE855*$T855/365*'TOX and EXPO INPUTS'!$E$33/'TOX and EXPO INPUTS'!$E$34),"0.00E+00"))</f>
        <v>#DIV/0!</v>
      </c>
      <c r="BJ855" s="37" t="e">
        <f>VALUE(TEXT((AF855*$T855/365*'TOX and EXPO INPUTS'!$E$33/'TOX and EXPO INPUTS'!$E$34),"0.00E+00"))</f>
        <v>#DIV/0!</v>
      </c>
      <c r="BK855" s="42" t="e">
        <f>VALUE(TEXT((AD855*$U855/365*'TOX and EXPO INPUTS'!$E$33/'TOX and EXPO INPUTS'!$E$34),"0.00E+00"))</f>
        <v>#DIV/0!</v>
      </c>
      <c r="BL855" s="37" t="e">
        <f>VALUE(TEXT((AE855*$U855/365*'TOX and EXPO INPUTS'!$E$33/'TOX and EXPO INPUTS'!$E$34),"0.00E+00"))</f>
        <v>#DIV/0!</v>
      </c>
      <c r="BM855" s="37" t="e">
        <f>VALUE(TEXT((AF855*$U855/365*'TOX and EXPO INPUTS'!$E$33/'TOX and EXPO INPUTS'!$E$34),"0.00E+00"))</f>
        <v>#DIV/0!</v>
      </c>
      <c r="BN855" s="42" t="e">
        <f>VALUE(TEXT((AL855*$T855/365*'TOX and EXPO INPUTS'!$E$33/'TOX and EXPO INPUTS'!$E$34),"0.00E+00"))</f>
        <v>#DIV/0!</v>
      </c>
      <c r="BO855" s="37" t="e">
        <f>VALUE(TEXT((AM855*$T855/365*'TOX and EXPO INPUTS'!$E$33/'TOX and EXPO INPUTS'!$E$34),"0.00E+00"))</f>
        <v>#DIV/0!</v>
      </c>
      <c r="BP855" s="42" t="e">
        <f>VALUE(TEXT((AL855*$U855/365*'TOX and EXPO INPUTS'!$E$33/'TOX and EXPO INPUTS'!$E$34),"0.00E+00"))</f>
        <v>#DIV/0!</v>
      </c>
      <c r="BQ855" s="37" t="e">
        <f>VALUE(TEXT((AM855*$U855/365*'TOX and EXPO INPUTS'!$E$33/'TOX and EXPO INPUTS'!$E$34),"0.00E+00"))</f>
        <v>#DIV/0!</v>
      </c>
      <c r="BR855" s="42" t="e">
        <f>VALUE(TEXT((AP855*$T855/365*'TOX and EXPO INPUTS'!$E$33/'TOX and EXPO INPUTS'!$E$34),"0.00E+00"))</f>
        <v>#DIV/0!</v>
      </c>
      <c r="BS855" s="37" t="e">
        <f>VALUE(TEXT((AQ855*$T855/365*'TOX and EXPO INPUTS'!$E$33/'TOX and EXPO INPUTS'!$E$34),"0.00E+00"))</f>
        <v>#DIV/0!</v>
      </c>
      <c r="BT855" s="37" t="e">
        <f>VALUE(TEXT((AR855*$T855/365*'TOX and EXPO INPUTS'!$E$33/'TOX and EXPO INPUTS'!$E$34),"0.00E+00"))</f>
        <v>#DIV/0!</v>
      </c>
      <c r="BU855" s="37" t="e">
        <f>VALUE(TEXT((AS855*$T855/365*'TOX and EXPO INPUTS'!$E$33/'TOX and EXPO INPUTS'!$E$34),"0.00E+00"))</f>
        <v>#DIV/0!</v>
      </c>
      <c r="BV855" s="37" t="e">
        <f>VALUE(TEXT((AT855*$T855/365*'TOX and EXPO INPUTS'!$E$33/'TOX and EXPO INPUTS'!$E$34),"0.00E+00"))</f>
        <v>#DIV/0!</v>
      </c>
      <c r="BW855" s="37" t="e">
        <f>VALUE(TEXT((AU855*$T855/365*'TOX and EXPO INPUTS'!$E$33/'TOX and EXPO INPUTS'!$E$34),"0.00E+00"))</f>
        <v>#DIV/0!</v>
      </c>
      <c r="BX855" s="42" t="e">
        <f>VALUE(TEXT((AP855*$U855/365*'TOX and EXPO INPUTS'!$E$33/'TOX and EXPO INPUTS'!$E$34),"0.00E+00"))</f>
        <v>#DIV/0!</v>
      </c>
      <c r="BY855" s="37" t="e">
        <f>VALUE(TEXT((AQ855*$U855/365*'TOX and EXPO INPUTS'!$E$33/'TOX and EXPO INPUTS'!$E$34),"0.00E+00"))</f>
        <v>#DIV/0!</v>
      </c>
      <c r="BZ855" s="37" t="e">
        <f>VALUE(TEXT((AR855*$U855/365*'TOX and EXPO INPUTS'!$E$33/'TOX and EXPO INPUTS'!$E$34),"0.00E+00"))</f>
        <v>#DIV/0!</v>
      </c>
      <c r="CA855" s="37" t="e">
        <f>VALUE(TEXT((AS855*$U855/365*'TOX and EXPO INPUTS'!$E$33/'TOX and EXPO INPUTS'!$E$34),"0.00E+00"))</f>
        <v>#DIV/0!</v>
      </c>
      <c r="CB855" s="37" t="e">
        <f>VALUE(TEXT((AT855*$U855/365*'TOX and EXPO INPUTS'!$E$33/'TOX and EXPO INPUTS'!$E$34),"0.00E+00"))</f>
        <v>#DIV/0!</v>
      </c>
      <c r="CC855" s="37" t="e">
        <f>VALUE(TEXT((AU855*$U855/365*'TOX and EXPO INPUTS'!$E$33/'TOX and EXPO INPUTS'!$E$34),"0.00E+00"))</f>
        <v>#DIV/0!</v>
      </c>
      <c r="CD855" s="58" t="e">
        <f>VALUE(TEXT((BR855*'TOX and EXPO INPUTS'!$F$23),"0.00E+00"))</f>
        <v>#DIV/0!</v>
      </c>
      <c r="CE855" s="57" t="e">
        <f>VALUE(TEXT((BS855*'TOX and EXPO INPUTS'!$F$23),"0.00E+00"))</f>
        <v>#DIV/0!</v>
      </c>
      <c r="CF855" s="57" t="e">
        <f>VALUE(TEXT((BT855*'TOX and EXPO INPUTS'!$F$23),"0.00E+00"))</f>
        <v>#DIV/0!</v>
      </c>
      <c r="CG855" s="57" t="e">
        <f>VALUE(TEXT((BU855*'TOX and EXPO INPUTS'!$F$23),"0.00E+00"))</f>
        <v>#DIV/0!</v>
      </c>
      <c r="CH855" s="57" t="e">
        <f>VALUE(TEXT((BV855*'TOX and EXPO INPUTS'!$F$23),"0.00E+00"))</f>
        <v>#DIV/0!</v>
      </c>
      <c r="CI855" s="57" t="e">
        <f>VALUE(TEXT((BW855*'TOX and EXPO INPUTS'!$F$23),"0.00E+00"))</f>
        <v>#DIV/0!</v>
      </c>
      <c r="CJ855" s="58" t="e">
        <f>VALUE(TEXT((BX855*'TOX and EXPO INPUTS'!$F$23),"0.00E+00"))</f>
        <v>#DIV/0!</v>
      </c>
      <c r="CK855" s="57" t="e">
        <f>VALUE(TEXT((BY855*'TOX and EXPO INPUTS'!$F$23),"0.00E+00"))</f>
        <v>#DIV/0!</v>
      </c>
      <c r="CL855" s="57" t="e">
        <f>VALUE(TEXT((BZ855*'TOX and EXPO INPUTS'!$F$23),"0.00E+00"))</f>
        <v>#DIV/0!</v>
      </c>
      <c r="CM855" s="57" t="e">
        <f>VALUE(TEXT((CA855*'TOX and EXPO INPUTS'!$F$23),"0.00E+00"))</f>
        <v>#DIV/0!</v>
      </c>
      <c r="CN855" s="57" t="e">
        <f>VALUE(TEXT((CB855*'TOX and EXPO INPUTS'!$F$23),"0.00E+00"))</f>
        <v>#DIV/0!</v>
      </c>
      <c r="CO855" s="57" t="e">
        <f>VALUE(TEXT((CC855*'TOX and EXPO INPUTS'!$F$23),"0.00E+00"))</f>
        <v>#DIV/0!</v>
      </c>
      <c r="CP855" s="38" t="s">
        <v>106</v>
      </c>
      <c r="CQ855" s="34" t="s">
        <v>107</v>
      </c>
      <c r="CR855" s="34" t="s">
        <v>108</v>
      </c>
      <c r="CS855" s="39" t="s">
        <v>109</v>
      </c>
    </row>
    <row r="856" spans="1:97" ht="48" customHeight="1" x14ac:dyDescent="0.25">
      <c r="A856" s="34" t="s">
        <v>98</v>
      </c>
      <c r="B856" s="34" t="s">
        <v>99</v>
      </c>
      <c r="C856" s="34" t="s">
        <v>115</v>
      </c>
      <c r="D856" s="34" t="s">
        <v>442</v>
      </c>
      <c r="E856" s="39" t="s">
        <v>102</v>
      </c>
      <c r="F856" s="40" t="s">
        <v>190</v>
      </c>
      <c r="G856" s="43"/>
      <c r="H856" s="36" t="s">
        <v>104</v>
      </c>
      <c r="I856" s="67"/>
      <c r="J856" s="36" t="s">
        <v>105</v>
      </c>
      <c r="K856" s="100">
        <f>VLOOKUP(F856,'Amount Seed Planted_variables'!$A$3:$I$74,2,0)</f>
        <v>120000</v>
      </c>
      <c r="L856" s="100">
        <f>VLOOKUP(F856,'Amount Seed Planted_variables'!$A$3:$I$74,3,0)</f>
        <v>190000</v>
      </c>
      <c r="M856" s="36">
        <f t="shared" si="461"/>
        <v>0</v>
      </c>
      <c r="N856" s="35">
        <f t="shared" si="462"/>
        <v>0</v>
      </c>
      <c r="O856" s="101">
        <v>225</v>
      </c>
      <c r="P856" s="93">
        <f>VLOOKUP(F856,'Amount Seed Planted_variables'!$A$3:$I$74,4,0)</f>
        <v>130680</v>
      </c>
      <c r="Q856" s="93">
        <f>VLOOKUP(F856,'Amount Seed Planted_variables'!$A$3:$I$74,7,0)</f>
        <v>80</v>
      </c>
      <c r="R856" s="93">
        <f>VLOOKUP(F856,'Amount Seed Planted_variables'!$A$3:$I$74,8,0)</f>
        <v>10454400</v>
      </c>
      <c r="S856" s="87" t="str">
        <f t="shared" si="458"/>
        <v>NA</v>
      </c>
      <c r="T856" s="35">
        <v>10</v>
      </c>
      <c r="U856" s="35">
        <v>30</v>
      </c>
      <c r="V856" s="41">
        <v>3994</v>
      </c>
      <c r="W856" s="35">
        <v>797</v>
      </c>
      <c r="X856" s="35">
        <v>530</v>
      </c>
      <c r="Y856" s="41">
        <v>66</v>
      </c>
      <c r="Z856" s="35">
        <f t="shared" si="457"/>
        <v>6.6000000000000005</v>
      </c>
      <c r="AA856" s="42">
        <f t="shared" si="463"/>
        <v>0</v>
      </c>
      <c r="AB856" s="37">
        <f t="shared" si="464"/>
        <v>0</v>
      </c>
      <c r="AC856" s="37">
        <f t="shared" si="465"/>
        <v>0</v>
      </c>
      <c r="AD856" s="42" t="e">
        <f>VALUE(TEXT(((AA856*'TOX and EXPO INPUTS'!$F$13)/'TOX and EXPO INPUTS'!$E$27),"0.00E+00"))</f>
        <v>#DIV/0!</v>
      </c>
      <c r="AE856" s="37" t="e">
        <f>VALUE(TEXT(((AB856*'TOX and EXPO INPUTS'!$F$13)/'TOX and EXPO INPUTS'!$E$27),"0.00E+00"))</f>
        <v>#DIV/0!</v>
      </c>
      <c r="AF856" s="37" t="e">
        <f>VALUE(TEXT(((AC856*'TOX and EXPO INPUTS'!$F$13)/'TOX and EXPO INPUTS'!$E$27),"0.00E+00"))</f>
        <v>#DIV/0!</v>
      </c>
      <c r="AG856" s="42" t="e">
        <f>IF($E856="ST",VALUE(TEXT(('TOX and EXPO INPUTS'!$F$7/AD856),"0.0E+00")),IF($E856="IT",VALUE(TEXT(('TOX and EXPO INPUTS'!$F$10/AD856),"0.0E+00"))))</f>
        <v>#DIV/0!</v>
      </c>
      <c r="AH856" s="37" t="e">
        <f>IF($E856="ST",VALUE(TEXT(('TOX and EXPO INPUTS'!$F$7/AE856),"0.0E+00")),IF($E856="IT",VALUE(TEXT(('TOX and EXPO INPUTS'!$F$10/AE856),"0.0E+00"))))</f>
        <v>#DIV/0!</v>
      </c>
      <c r="AI856" s="37" t="e">
        <f>IF($E856="ST",VALUE(TEXT(('TOX and EXPO INPUTS'!$F$7/AF856),"0.0E+00")),IF($E856="IT",VALUE(TEXT(('TOX and EXPO INPUTS'!$F$10/AF856),"0.0E+00"))))</f>
        <v>#DIV/0!</v>
      </c>
      <c r="AJ856" s="42">
        <f t="shared" si="459"/>
        <v>0</v>
      </c>
      <c r="AK856" s="37">
        <f t="shared" si="460"/>
        <v>0</v>
      </c>
      <c r="AL856" s="42" t="e">
        <f>VALUE(TEXT(((AJ856*'TOX and EXPO INPUTS'!$F$21)/'TOX and EXPO INPUTS'!$E$29),"0.00E+00"))</f>
        <v>#DIV/0!</v>
      </c>
      <c r="AM856" s="37" t="e">
        <f>VALUE(TEXT(((AK856*'TOX and EXPO INPUTS'!$F$21)/'TOX and EXPO INPUTS'!$E$29),"0.00E+00"))</f>
        <v>#DIV/0!</v>
      </c>
      <c r="AN856" s="42" t="e">
        <f>IF($E856="ST",VALUE(TEXT(('TOX and EXPO INPUTS'!$F$15/AL856),"0.0E+00")),IF($E856="IT",VALUE(TEXT(('TOX and EXPO INPUTS'!$F$18/AL856),"0.0E+00"))))</f>
        <v>#DIV/0!</v>
      </c>
      <c r="AO856" s="37" t="e">
        <f>IF($E856="ST",VALUE(TEXT(('TOX and EXPO INPUTS'!$F$15/AM856),"0.0E+00")),IF($E856="IT",VALUE(TEXT(('TOX and EXPO INPUTS'!$F$18/AM856),"0.0E+00"))))</f>
        <v>#DIV/0!</v>
      </c>
      <c r="AP856" s="42" t="e">
        <f t="shared" si="445"/>
        <v>#DIV/0!</v>
      </c>
      <c r="AQ856" s="37" t="e">
        <f t="shared" si="446"/>
        <v>#DIV/0!</v>
      </c>
      <c r="AR856" s="37" t="e">
        <f t="shared" si="447"/>
        <v>#DIV/0!</v>
      </c>
      <c r="AS856" s="37" t="e">
        <f t="shared" si="448"/>
        <v>#DIV/0!</v>
      </c>
      <c r="AT856" s="37" t="e">
        <f t="shared" si="449"/>
        <v>#DIV/0!</v>
      </c>
      <c r="AU856" s="37" t="e">
        <f t="shared" si="450"/>
        <v>#DIV/0!</v>
      </c>
      <c r="AV856" s="42" t="e">
        <f t="shared" si="451"/>
        <v>#DIV/0!</v>
      </c>
      <c r="AW856" s="37" t="e">
        <f t="shared" si="452"/>
        <v>#DIV/0!</v>
      </c>
      <c r="AX856" s="37" t="e">
        <f t="shared" si="453"/>
        <v>#DIV/0!</v>
      </c>
      <c r="AY856" s="37" t="e">
        <f t="shared" si="454"/>
        <v>#DIV/0!</v>
      </c>
      <c r="AZ856" s="37" t="e">
        <f t="shared" si="455"/>
        <v>#DIV/0!</v>
      </c>
      <c r="BA856" s="37" t="e">
        <f t="shared" si="456"/>
        <v>#DIV/0!</v>
      </c>
      <c r="BB856" s="42" t="e">
        <f>IF($E856="ST",VALUE(TEXT((1/(('TOX and EXPO INPUTS'!$F$9/AG856)+('TOX and EXPO INPUTS'!$F$17/AN856))),"0.0E+00")),IF($E856="IT",VALUE(TEXT((1/(('TOX and EXPO INPUTS'!$F$12/AG856)+('TOX and EXPO INPUTS'!$F$20/AN856))),"0.0E+00"))))</f>
        <v>#DIV/0!</v>
      </c>
      <c r="BC856" s="37" t="e">
        <f>IF($E856="ST",VALUE(TEXT((1/(('TOX and EXPO INPUTS'!$F$9/AH856)+('TOX and EXPO INPUTS'!$F$17/AN856))),"0.0E+00")),IF($E856="IT",VALUE(TEXT((1/(('TOX and EXPO INPUTS'!$F$12/AH856)+('TOX and EXPO INPUTS'!$F$20/AN856))),"0.0E+00"))))</f>
        <v>#DIV/0!</v>
      </c>
      <c r="BD856" s="37" t="e">
        <f>IF($E856="ST",VALUE(TEXT((1/(('TOX and EXPO INPUTS'!$F$9/AI856)+('TOX and EXPO INPUTS'!$F$17/AN856))),"0.0E+00")),IF($E856="IT",VALUE(TEXT((1/(('TOX and EXPO INPUTS'!$F$12/AI856)+('TOX and EXPO INPUTS'!$F$20/AN856))),"0.0E+00"))))</f>
        <v>#DIV/0!</v>
      </c>
      <c r="BE856" s="37" t="e">
        <f>IF($E856="ST",VALUE(TEXT((1/(('TOX and EXPO INPUTS'!$F$9/AG856)+('TOX and EXPO INPUTS'!$F$17/AO856))),"0.0E+00")),IF($E856="IT",VALUE(TEXT((1/(('TOX and EXPO INPUTS'!$F$12/AG856)+('TOX and EXPO INPUTS'!$F$20/AO856))),"0.0E+00"))))</f>
        <v>#DIV/0!</v>
      </c>
      <c r="BF856" s="37" t="e">
        <f>IF($E856="ST",VALUE(TEXT((1/(('TOX and EXPO INPUTS'!$F$9/AH856)+('TOX and EXPO INPUTS'!$F$17/AO856))),"0.0E+00")),IF($E856="IT",VALUE(TEXT((1/(('TOX and EXPO INPUTS'!$F$12/AH856)+('TOX and EXPO INPUTS'!$F$20/AO856))),"0.0E+00"))))</f>
        <v>#DIV/0!</v>
      </c>
      <c r="BG856" s="37" t="e">
        <f>IF($E856="ST",VALUE(TEXT((1/(('TOX and EXPO INPUTS'!$F$9/AI856)+('TOX and EXPO INPUTS'!$F$17/AO856))),"0.0E+00")),IF($E856="IT",VALUE(TEXT((1/(('TOX and EXPO INPUTS'!$F$12/AI856)+('TOX and EXPO INPUTS'!$F$20/AO856))),"0.0E+00"))))</f>
        <v>#DIV/0!</v>
      </c>
      <c r="BH856" s="42" t="e">
        <f>VALUE(TEXT((AD856*$T856/365*'TOX and EXPO INPUTS'!$E$33/'TOX and EXPO INPUTS'!$E$34),"0.00E+00"))</f>
        <v>#DIV/0!</v>
      </c>
      <c r="BI856" s="37" t="e">
        <f>VALUE(TEXT((AE856*$T856/365*'TOX and EXPO INPUTS'!$E$33/'TOX and EXPO INPUTS'!$E$34),"0.00E+00"))</f>
        <v>#DIV/0!</v>
      </c>
      <c r="BJ856" s="37" t="e">
        <f>VALUE(TEXT((AF856*$T856/365*'TOX and EXPO INPUTS'!$E$33/'TOX and EXPO INPUTS'!$E$34),"0.00E+00"))</f>
        <v>#DIV/0!</v>
      </c>
      <c r="BK856" s="42" t="e">
        <f>VALUE(TEXT((AD856*$U856/365*'TOX and EXPO INPUTS'!$E$33/'TOX and EXPO INPUTS'!$E$34),"0.00E+00"))</f>
        <v>#DIV/0!</v>
      </c>
      <c r="BL856" s="37" t="e">
        <f>VALUE(TEXT((AE856*$U856/365*'TOX and EXPO INPUTS'!$E$33/'TOX and EXPO INPUTS'!$E$34),"0.00E+00"))</f>
        <v>#DIV/0!</v>
      </c>
      <c r="BM856" s="37" t="e">
        <f>VALUE(TEXT((AF856*$U856/365*'TOX and EXPO INPUTS'!$E$33/'TOX and EXPO INPUTS'!$E$34),"0.00E+00"))</f>
        <v>#DIV/0!</v>
      </c>
      <c r="BN856" s="42" t="e">
        <f>VALUE(TEXT((AL856*$T856/365*'TOX and EXPO INPUTS'!$E$33/'TOX and EXPO INPUTS'!$E$34),"0.00E+00"))</f>
        <v>#DIV/0!</v>
      </c>
      <c r="BO856" s="37" t="e">
        <f>VALUE(TEXT((AM856*$T856/365*'TOX and EXPO INPUTS'!$E$33/'TOX and EXPO INPUTS'!$E$34),"0.00E+00"))</f>
        <v>#DIV/0!</v>
      </c>
      <c r="BP856" s="42" t="e">
        <f>VALUE(TEXT((AL856*$U856/365*'TOX and EXPO INPUTS'!$E$33/'TOX and EXPO INPUTS'!$E$34),"0.00E+00"))</f>
        <v>#DIV/0!</v>
      </c>
      <c r="BQ856" s="37" t="e">
        <f>VALUE(TEXT((AM856*$U856/365*'TOX and EXPO INPUTS'!$E$33/'TOX and EXPO INPUTS'!$E$34),"0.00E+00"))</f>
        <v>#DIV/0!</v>
      </c>
      <c r="BR856" s="42" t="e">
        <f>VALUE(TEXT((AP856*$T856/365*'TOX and EXPO INPUTS'!$E$33/'TOX and EXPO INPUTS'!$E$34),"0.00E+00"))</f>
        <v>#DIV/0!</v>
      </c>
      <c r="BS856" s="37" t="e">
        <f>VALUE(TEXT((AQ856*$T856/365*'TOX and EXPO INPUTS'!$E$33/'TOX and EXPO INPUTS'!$E$34),"0.00E+00"))</f>
        <v>#DIV/0!</v>
      </c>
      <c r="BT856" s="37" t="e">
        <f>VALUE(TEXT((AR856*$T856/365*'TOX and EXPO INPUTS'!$E$33/'TOX and EXPO INPUTS'!$E$34),"0.00E+00"))</f>
        <v>#DIV/0!</v>
      </c>
      <c r="BU856" s="37" t="e">
        <f>VALUE(TEXT((AS856*$T856/365*'TOX and EXPO INPUTS'!$E$33/'TOX and EXPO INPUTS'!$E$34),"0.00E+00"))</f>
        <v>#DIV/0!</v>
      </c>
      <c r="BV856" s="37" t="e">
        <f>VALUE(TEXT((AT856*$T856/365*'TOX and EXPO INPUTS'!$E$33/'TOX and EXPO INPUTS'!$E$34),"0.00E+00"))</f>
        <v>#DIV/0!</v>
      </c>
      <c r="BW856" s="37" t="e">
        <f>VALUE(TEXT((AU856*$T856/365*'TOX and EXPO INPUTS'!$E$33/'TOX and EXPO INPUTS'!$E$34),"0.00E+00"))</f>
        <v>#DIV/0!</v>
      </c>
      <c r="BX856" s="42" t="e">
        <f>VALUE(TEXT((AP856*$U856/365*'TOX and EXPO INPUTS'!$E$33/'TOX and EXPO INPUTS'!$E$34),"0.00E+00"))</f>
        <v>#DIV/0!</v>
      </c>
      <c r="BY856" s="37" t="e">
        <f>VALUE(TEXT((AQ856*$U856/365*'TOX and EXPO INPUTS'!$E$33/'TOX and EXPO INPUTS'!$E$34),"0.00E+00"))</f>
        <v>#DIV/0!</v>
      </c>
      <c r="BZ856" s="37" t="e">
        <f>VALUE(TEXT((AR856*$U856/365*'TOX and EXPO INPUTS'!$E$33/'TOX and EXPO INPUTS'!$E$34),"0.00E+00"))</f>
        <v>#DIV/0!</v>
      </c>
      <c r="CA856" s="37" t="e">
        <f>VALUE(TEXT((AS856*$U856/365*'TOX and EXPO INPUTS'!$E$33/'TOX and EXPO INPUTS'!$E$34),"0.00E+00"))</f>
        <v>#DIV/0!</v>
      </c>
      <c r="CB856" s="37" t="e">
        <f>VALUE(TEXT((AT856*$U856/365*'TOX and EXPO INPUTS'!$E$33/'TOX and EXPO INPUTS'!$E$34),"0.00E+00"))</f>
        <v>#DIV/0!</v>
      </c>
      <c r="CC856" s="37" t="e">
        <f>VALUE(TEXT((AU856*$U856/365*'TOX and EXPO INPUTS'!$E$33/'TOX and EXPO INPUTS'!$E$34),"0.00E+00"))</f>
        <v>#DIV/0!</v>
      </c>
      <c r="CD856" s="58" t="e">
        <f>VALUE(TEXT((BR856*'TOX and EXPO INPUTS'!$F$23),"0.00E+00"))</f>
        <v>#DIV/0!</v>
      </c>
      <c r="CE856" s="57" t="e">
        <f>VALUE(TEXT((BS856*'TOX and EXPO INPUTS'!$F$23),"0.00E+00"))</f>
        <v>#DIV/0!</v>
      </c>
      <c r="CF856" s="57" t="e">
        <f>VALUE(TEXT((BT856*'TOX and EXPO INPUTS'!$F$23),"0.00E+00"))</f>
        <v>#DIV/0!</v>
      </c>
      <c r="CG856" s="57" t="e">
        <f>VALUE(TEXT((BU856*'TOX and EXPO INPUTS'!$F$23),"0.00E+00"))</f>
        <v>#DIV/0!</v>
      </c>
      <c r="CH856" s="57" t="e">
        <f>VALUE(TEXT((BV856*'TOX and EXPO INPUTS'!$F$23),"0.00E+00"))</f>
        <v>#DIV/0!</v>
      </c>
      <c r="CI856" s="57" t="e">
        <f>VALUE(TEXT((BW856*'TOX and EXPO INPUTS'!$F$23),"0.00E+00"))</f>
        <v>#DIV/0!</v>
      </c>
      <c r="CJ856" s="58" t="e">
        <f>VALUE(TEXT((BX856*'TOX and EXPO INPUTS'!$F$23),"0.00E+00"))</f>
        <v>#DIV/0!</v>
      </c>
      <c r="CK856" s="57" t="e">
        <f>VALUE(TEXT((BY856*'TOX and EXPO INPUTS'!$F$23),"0.00E+00"))</f>
        <v>#DIV/0!</v>
      </c>
      <c r="CL856" s="57" t="e">
        <f>VALUE(TEXT((BZ856*'TOX and EXPO INPUTS'!$F$23),"0.00E+00"))</f>
        <v>#DIV/0!</v>
      </c>
      <c r="CM856" s="57" t="e">
        <f>VALUE(TEXT((CA856*'TOX and EXPO INPUTS'!$F$23),"0.00E+00"))</f>
        <v>#DIV/0!</v>
      </c>
      <c r="CN856" s="57" t="e">
        <f>VALUE(TEXT((CB856*'TOX and EXPO INPUTS'!$F$23),"0.00E+00"))</f>
        <v>#DIV/0!</v>
      </c>
      <c r="CO856" s="57" t="e">
        <f>VALUE(TEXT((CC856*'TOX and EXPO INPUTS'!$F$23),"0.00E+00"))</f>
        <v>#DIV/0!</v>
      </c>
      <c r="CP856" s="38" t="s">
        <v>106</v>
      </c>
      <c r="CQ856" s="34" t="s">
        <v>107</v>
      </c>
      <c r="CR856" s="34" t="s">
        <v>108</v>
      </c>
      <c r="CS856" s="39" t="s">
        <v>109</v>
      </c>
    </row>
    <row r="857" spans="1:97" ht="48" customHeight="1" x14ac:dyDescent="0.25">
      <c r="A857" s="34" t="s">
        <v>98</v>
      </c>
      <c r="B857" s="34" t="s">
        <v>99</v>
      </c>
      <c r="C857" s="34" t="s">
        <v>115</v>
      </c>
      <c r="D857" s="34" t="s">
        <v>101</v>
      </c>
      <c r="E857" s="39" t="s">
        <v>112</v>
      </c>
      <c r="F857" s="40" t="s">
        <v>190</v>
      </c>
      <c r="G857" s="43"/>
      <c r="H857" s="36" t="s">
        <v>104</v>
      </c>
      <c r="I857" s="67"/>
      <c r="J857" s="36" t="s">
        <v>105</v>
      </c>
      <c r="K857" s="100">
        <f>VLOOKUP(F857,'Amount Seed Planted_variables'!$A$3:$I$74,2,0)</f>
        <v>120000</v>
      </c>
      <c r="L857" s="100">
        <f>VLOOKUP(F857,'Amount Seed Planted_variables'!$A$3:$I$74,3,0)</f>
        <v>190000</v>
      </c>
      <c r="M857" s="36">
        <f t="shared" si="461"/>
        <v>0</v>
      </c>
      <c r="N857" s="35">
        <f t="shared" si="462"/>
        <v>0</v>
      </c>
      <c r="O857" s="101">
        <v>225</v>
      </c>
      <c r="P857" s="93">
        <f>VLOOKUP(F857,'Amount Seed Planted_variables'!$A$3:$I$74,4,0)</f>
        <v>130680</v>
      </c>
      <c r="Q857" s="93">
        <f>VLOOKUP(F857,'Amount Seed Planted_variables'!$A$3:$I$74,7,0)</f>
        <v>80</v>
      </c>
      <c r="R857" s="93">
        <f>VLOOKUP(F857,'Amount Seed Planted_variables'!$A$3:$I$74,8,0)</f>
        <v>10454400</v>
      </c>
      <c r="S857" s="87" t="str">
        <f t="shared" si="458"/>
        <v>NA</v>
      </c>
      <c r="T857" s="35">
        <v>10</v>
      </c>
      <c r="U857" s="35">
        <v>30</v>
      </c>
      <c r="V857" s="41">
        <v>349</v>
      </c>
      <c r="W857" s="35">
        <v>51.2</v>
      </c>
      <c r="X857" s="35">
        <v>42.2</v>
      </c>
      <c r="Y857" s="41">
        <v>1.2</v>
      </c>
      <c r="Z857" s="35">
        <f t="shared" si="457"/>
        <v>0.12</v>
      </c>
      <c r="AA857" s="42">
        <f t="shared" si="463"/>
        <v>0</v>
      </c>
      <c r="AB857" s="37">
        <f t="shared" si="464"/>
        <v>0</v>
      </c>
      <c r="AC857" s="37">
        <f t="shared" si="465"/>
        <v>0</v>
      </c>
      <c r="AD857" s="42" t="e">
        <f>VALUE(TEXT(((AA857*'TOX and EXPO INPUTS'!$F$13)/'TOX and EXPO INPUTS'!$E$27),"0.00E+00"))</f>
        <v>#DIV/0!</v>
      </c>
      <c r="AE857" s="37" t="e">
        <f>VALUE(TEXT(((AB857*'TOX and EXPO INPUTS'!$F$13)/'TOX and EXPO INPUTS'!$E$27),"0.00E+00"))</f>
        <v>#DIV/0!</v>
      </c>
      <c r="AF857" s="37" t="e">
        <f>VALUE(TEXT(((AC857*'TOX and EXPO INPUTS'!$F$13)/'TOX and EXPO INPUTS'!$E$27),"0.00E+00"))</f>
        <v>#DIV/0!</v>
      </c>
      <c r="AG857" s="42" t="e">
        <f>IF($E857="ST",VALUE(TEXT(('TOX and EXPO INPUTS'!$F$7/AD857),"0.0E+00")),IF($E857="IT",VALUE(TEXT(('TOX and EXPO INPUTS'!$F$10/AD857),"0.0E+00"))))</f>
        <v>#DIV/0!</v>
      </c>
      <c r="AH857" s="37" t="e">
        <f>IF($E857="ST",VALUE(TEXT(('TOX and EXPO INPUTS'!$F$7/AE857),"0.0E+00")),IF($E857="IT",VALUE(TEXT(('TOX and EXPO INPUTS'!$F$10/AE857),"0.0E+00"))))</f>
        <v>#DIV/0!</v>
      </c>
      <c r="AI857" s="37" t="e">
        <f>IF($E857="ST",VALUE(TEXT(('TOX and EXPO INPUTS'!$F$7/AF857),"0.0E+00")),IF($E857="IT",VALUE(TEXT(('TOX and EXPO INPUTS'!$F$10/AF857),"0.0E+00"))))</f>
        <v>#DIV/0!</v>
      </c>
      <c r="AJ857" s="42">
        <f t="shared" si="459"/>
        <v>0</v>
      </c>
      <c r="AK857" s="37">
        <f t="shared" si="460"/>
        <v>0</v>
      </c>
      <c r="AL857" s="42" t="e">
        <f>VALUE(TEXT(((AJ857*'TOX and EXPO INPUTS'!$F$21)/'TOX and EXPO INPUTS'!$E$29),"0.00E+00"))</f>
        <v>#DIV/0!</v>
      </c>
      <c r="AM857" s="37" t="e">
        <f>VALUE(TEXT(((AK857*'TOX and EXPO INPUTS'!$F$21)/'TOX and EXPO INPUTS'!$E$29),"0.00E+00"))</f>
        <v>#DIV/0!</v>
      </c>
      <c r="AN857" s="42" t="e">
        <f>IF($E857="ST",VALUE(TEXT(('TOX and EXPO INPUTS'!$F$15/AL857),"0.0E+00")),IF($E857="IT",VALUE(TEXT(('TOX and EXPO INPUTS'!$F$18/AL857),"0.0E+00"))))</f>
        <v>#DIV/0!</v>
      </c>
      <c r="AO857" s="37" t="e">
        <f>IF($E857="ST",VALUE(TEXT(('TOX and EXPO INPUTS'!$F$15/AM857),"0.0E+00")),IF($E857="IT",VALUE(TEXT(('TOX and EXPO INPUTS'!$F$18/AM857),"0.0E+00"))))</f>
        <v>#DIV/0!</v>
      </c>
      <c r="AP857" s="42" t="e">
        <f t="shared" si="445"/>
        <v>#DIV/0!</v>
      </c>
      <c r="AQ857" s="37" t="e">
        <f t="shared" si="446"/>
        <v>#DIV/0!</v>
      </c>
      <c r="AR857" s="37" t="e">
        <f t="shared" si="447"/>
        <v>#DIV/0!</v>
      </c>
      <c r="AS857" s="37" t="e">
        <f t="shared" si="448"/>
        <v>#DIV/0!</v>
      </c>
      <c r="AT857" s="37" t="e">
        <f t="shared" si="449"/>
        <v>#DIV/0!</v>
      </c>
      <c r="AU857" s="37" t="e">
        <f t="shared" si="450"/>
        <v>#DIV/0!</v>
      </c>
      <c r="AV857" s="42" t="e">
        <f t="shared" si="451"/>
        <v>#DIV/0!</v>
      </c>
      <c r="AW857" s="37" t="e">
        <f t="shared" si="452"/>
        <v>#DIV/0!</v>
      </c>
      <c r="AX857" s="37" t="e">
        <f t="shared" si="453"/>
        <v>#DIV/0!</v>
      </c>
      <c r="AY857" s="37" t="e">
        <f t="shared" si="454"/>
        <v>#DIV/0!</v>
      </c>
      <c r="AZ857" s="37" t="e">
        <f t="shared" si="455"/>
        <v>#DIV/0!</v>
      </c>
      <c r="BA857" s="37" t="e">
        <f t="shared" si="456"/>
        <v>#DIV/0!</v>
      </c>
      <c r="BB857" s="42" t="e">
        <f>IF($E857="ST",VALUE(TEXT((1/(('TOX and EXPO INPUTS'!$F$9/AG857)+('TOX and EXPO INPUTS'!$F$17/AN857))),"0.0E+00")),IF($E857="IT",VALUE(TEXT((1/(('TOX and EXPO INPUTS'!$F$12/AG857)+('TOX and EXPO INPUTS'!$F$20/AN857))),"0.0E+00"))))</f>
        <v>#DIV/0!</v>
      </c>
      <c r="BC857" s="37" t="e">
        <f>IF($E857="ST",VALUE(TEXT((1/(('TOX and EXPO INPUTS'!$F$9/AH857)+('TOX and EXPO INPUTS'!$F$17/AN857))),"0.0E+00")),IF($E857="IT",VALUE(TEXT((1/(('TOX and EXPO INPUTS'!$F$12/AH857)+('TOX and EXPO INPUTS'!$F$20/AN857))),"0.0E+00"))))</f>
        <v>#DIV/0!</v>
      </c>
      <c r="BD857" s="37" t="e">
        <f>IF($E857="ST",VALUE(TEXT((1/(('TOX and EXPO INPUTS'!$F$9/AI857)+('TOX and EXPO INPUTS'!$F$17/AN857))),"0.0E+00")),IF($E857="IT",VALUE(TEXT((1/(('TOX and EXPO INPUTS'!$F$12/AI857)+('TOX and EXPO INPUTS'!$F$20/AN857))),"0.0E+00"))))</f>
        <v>#DIV/0!</v>
      </c>
      <c r="BE857" s="37" t="e">
        <f>IF($E857="ST",VALUE(TEXT((1/(('TOX and EXPO INPUTS'!$F$9/AG857)+('TOX and EXPO INPUTS'!$F$17/AO857))),"0.0E+00")),IF($E857="IT",VALUE(TEXT((1/(('TOX and EXPO INPUTS'!$F$12/AG857)+('TOX and EXPO INPUTS'!$F$20/AO857))),"0.0E+00"))))</f>
        <v>#DIV/0!</v>
      </c>
      <c r="BF857" s="37" t="e">
        <f>IF($E857="ST",VALUE(TEXT((1/(('TOX and EXPO INPUTS'!$F$9/AH857)+('TOX and EXPO INPUTS'!$F$17/AO857))),"0.0E+00")),IF($E857="IT",VALUE(TEXT((1/(('TOX and EXPO INPUTS'!$F$12/AH857)+('TOX and EXPO INPUTS'!$F$20/AO857))),"0.0E+00"))))</f>
        <v>#DIV/0!</v>
      </c>
      <c r="BG857" s="37" t="e">
        <f>IF($E857="ST",VALUE(TEXT((1/(('TOX and EXPO INPUTS'!$F$9/AI857)+('TOX and EXPO INPUTS'!$F$17/AO857))),"0.0E+00")),IF($E857="IT",VALUE(TEXT((1/(('TOX and EXPO INPUTS'!$F$12/AI857)+('TOX and EXPO INPUTS'!$F$20/AO857))),"0.0E+00"))))</f>
        <v>#DIV/0!</v>
      </c>
      <c r="BH857" s="42" t="e">
        <f>VALUE(TEXT((AD857*$T857/365*'TOX and EXPO INPUTS'!$E$33/'TOX and EXPO INPUTS'!$E$34),"0.00E+00"))</f>
        <v>#DIV/0!</v>
      </c>
      <c r="BI857" s="37" t="e">
        <f>VALUE(TEXT((AE857*$T857/365*'TOX and EXPO INPUTS'!$E$33/'TOX and EXPO INPUTS'!$E$34),"0.00E+00"))</f>
        <v>#DIV/0!</v>
      </c>
      <c r="BJ857" s="37" t="e">
        <f>VALUE(TEXT((AF857*$T857/365*'TOX and EXPO INPUTS'!$E$33/'TOX and EXPO INPUTS'!$E$34),"0.00E+00"))</f>
        <v>#DIV/0!</v>
      </c>
      <c r="BK857" s="42" t="e">
        <f>VALUE(TEXT((AD857*$U857/365*'TOX and EXPO INPUTS'!$E$33/'TOX and EXPO INPUTS'!$E$34),"0.00E+00"))</f>
        <v>#DIV/0!</v>
      </c>
      <c r="BL857" s="37" t="e">
        <f>VALUE(TEXT((AE857*$U857/365*'TOX and EXPO INPUTS'!$E$33/'TOX and EXPO INPUTS'!$E$34),"0.00E+00"))</f>
        <v>#DIV/0!</v>
      </c>
      <c r="BM857" s="37" t="e">
        <f>VALUE(TEXT((AF857*$U857/365*'TOX and EXPO INPUTS'!$E$33/'TOX and EXPO INPUTS'!$E$34),"0.00E+00"))</f>
        <v>#DIV/0!</v>
      </c>
      <c r="BN857" s="42" t="e">
        <f>VALUE(TEXT((AL857*$T857/365*'TOX and EXPO INPUTS'!$E$33/'TOX and EXPO INPUTS'!$E$34),"0.00E+00"))</f>
        <v>#DIV/0!</v>
      </c>
      <c r="BO857" s="37" t="e">
        <f>VALUE(TEXT((AM857*$T857/365*'TOX and EXPO INPUTS'!$E$33/'TOX and EXPO INPUTS'!$E$34),"0.00E+00"))</f>
        <v>#DIV/0!</v>
      </c>
      <c r="BP857" s="42" t="e">
        <f>VALUE(TEXT((AL857*$U857/365*'TOX and EXPO INPUTS'!$E$33/'TOX and EXPO INPUTS'!$E$34),"0.00E+00"))</f>
        <v>#DIV/0!</v>
      </c>
      <c r="BQ857" s="37" t="e">
        <f>VALUE(TEXT((AM857*$U857/365*'TOX and EXPO INPUTS'!$E$33/'TOX and EXPO INPUTS'!$E$34),"0.00E+00"))</f>
        <v>#DIV/0!</v>
      </c>
      <c r="BR857" s="42" t="e">
        <f>VALUE(TEXT((AP857*$T857/365*'TOX and EXPO INPUTS'!$E$33/'TOX and EXPO INPUTS'!$E$34),"0.00E+00"))</f>
        <v>#DIV/0!</v>
      </c>
      <c r="BS857" s="37" t="e">
        <f>VALUE(TEXT((AQ857*$T857/365*'TOX and EXPO INPUTS'!$E$33/'TOX and EXPO INPUTS'!$E$34),"0.00E+00"))</f>
        <v>#DIV/0!</v>
      </c>
      <c r="BT857" s="37" t="e">
        <f>VALUE(TEXT((AR857*$T857/365*'TOX and EXPO INPUTS'!$E$33/'TOX and EXPO INPUTS'!$E$34),"0.00E+00"))</f>
        <v>#DIV/0!</v>
      </c>
      <c r="BU857" s="37" t="e">
        <f>VALUE(TEXT((AS857*$T857/365*'TOX and EXPO INPUTS'!$E$33/'TOX and EXPO INPUTS'!$E$34),"0.00E+00"))</f>
        <v>#DIV/0!</v>
      </c>
      <c r="BV857" s="37" t="e">
        <f>VALUE(TEXT((AT857*$T857/365*'TOX and EXPO INPUTS'!$E$33/'TOX and EXPO INPUTS'!$E$34),"0.00E+00"))</f>
        <v>#DIV/0!</v>
      </c>
      <c r="BW857" s="37" t="e">
        <f>VALUE(TEXT((AU857*$T857/365*'TOX and EXPO INPUTS'!$E$33/'TOX and EXPO INPUTS'!$E$34),"0.00E+00"))</f>
        <v>#DIV/0!</v>
      </c>
      <c r="BX857" s="42" t="e">
        <f>VALUE(TEXT((AP857*$U857/365*'TOX and EXPO INPUTS'!$E$33/'TOX and EXPO INPUTS'!$E$34),"0.00E+00"))</f>
        <v>#DIV/0!</v>
      </c>
      <c r="BY857" s="37" t="e">
        <f>VALUE(TEXT((AQ857*$U857/365*'TOX and EXPO INPUTS'!$E$33/'TOX and EXPO INPUTS'!$E$34),"0.00E+00"))</f>
        <v>#DIV/0!</v>
      </c>
      <c r="BZ857" s="37" t="e">
        <f>VALUE(TEXT((AR857*$U857/365*'TOX and EXPO INPUTS'!$E$33/'TOX and EXPO INPUTS'!$E$34),"0.00E+00"))</f>
        <v>#DIV/0!</v>
      </c>
      <c r="CA857" s="37" t="e">
        <f>VALUE(TEXT((AS857*$U857/365*'TOX and EXPO INPUTS'!$E$33/'TOX and EXPO INPUTS'!$E$34),"0.00E+00"))</f>
        <v>#DIV/0!</v>
      </c>
      <c r="CB857" s="37" t="e">
        <f>VALUE(TEXT((AT857*$U857/365*'TOX and EXPO INPUTS'!$E$33/'TOX and EXPO INPUTS'!$E$34),"0.00E+00"))</f>
        <v>#DIV/0!</v>
      </c>
      <c r="CC857" s="37" t="e">
        <f>VALUE(TEXT((AU857*$U857/365*'TOX and EXPO INPUTS'!$E$33/'TOX and EXPO INPUTS'!$E$34),"0.00E+00"))</f>
        <v>#DIV/0!</v>
      </c>
      <c r="CD857" s="58" t="e">
        <f>VALUE(TEXT((BR857*'TOX and EXPO INPUTS'!$F$23),"0.00E+00"))</f>
        <v>#DIV/0!</v>
      </c>
      <c r="CE857" s="57" t="e">
        <f>VALUE(TEXT((BS857*'TOX and EXPO INPUTS'!$F$23),"0.00E+00"))</f>
        <v>#DIV/0!</v>
      </c>
      <c r="CF857" s="57" t="e">
        <f>VALUE(TEXT((BT857*'TOX and EXPO INPUTS'!$F$23),"0.00E+00"))</f>
        <v>#DIV/0!</v>
      </c>
      <c r="CG857" s="57" t="e">
        <f>VALUE(TEXT((BU857*'TOX and EXPO INPUTS'!$F$23),"0.00E+00"))</f>
        <v>#DIV/0!</v>
      </c>
      <c r="CH857" s="57" t="e">
        <f>VALUE(TEXT((BV857*'TOX and EXPO INPUTS'!$F$23),"0.00E+00"))</f>
        <v>#DIV/0!</v>
      </c>
      <c r="CI857" s="57" t="e">
        <f>VALUE(TEXT((BW857*'TOX and EXPO INPUTS'!$F$23),"0.00E+00"))</f>
        <v>#DIV/0!</v>
      </c>
      <c r="CJ857" s="58" t="e">
        <f>VALUE(TEXT((BX857*'TOX and EXPO INPUTS'!$F$23),"0.00E+00"))</f>
        <v>#DIV/0!</v>
      </c>
      <c r="CK857" s="57" t="e">
        <f>VALUE(TEXT((BY857*'TOX and EXPO INPUTS'!$F$23),"0.00E+00"))</f>
        <v>#DIV/0!</v>
      </c>
      <c r="CL857" s="57" t="e">
        <f>VALUE(TEXT((BZ857*'TOX and EXPO INPUTS'!$F$23),"0.00E+00"))</f>
        <v>#DIV/0!</v>
      </c>
      <c r="CM857" s="57" t="e">
        <f>VALUE(TEXT((CA857*'TOX and EXPO INPUTS'!$F$23),"0.00E+00"))</f>
        <v>#DIV/0!</v>
      </c>
      <c r="CN857" s="57" t="e">
        <f>VALUE(TEXT((CB857*'TOX and EXPO INPUTS'!$F$23),"0.00E+00"))</f>
        <v>#DIV/0!</v>
      </c>
      <c r="CO857" s="57" t="e">
        <f>VALUE(TEXT((CC857*'TOX and EXPO INPUTS'!$F$23),"0.00E+00"))</f>
        <v>#DIV/0!</v>
      </c>
      <c r="CP857" s="38" t="s">
        <v>106</v>
      </c>
      <c r="CQ857" s="34" t="s">
        <v>107</v>
      </c>
      <c r="CR857" s="34" t="s">
        <v>108</v>
      </c>
      <c r="CS857" s="39" t="s">
        <v>109</v>
      </c>
    </row>
    <row r="858" spans="1:97" ht="48" customHeight="1" x14ac:dyDescent="0.25">
      <c r="A858" s="34" t="s">
        <v>98</v>
      </c>
      <c r="B858" s="34" t="s">
        <v>99</v>
      </c>
      <c r="C858" s="34" t="s">
        <v>115</v>
      </c>
      <c r="D858" s="34" t="s">
        <v>110</v>
      </c>
      <c r="E858" s="39" t="s">
        <v>112</v>
      </c>
      <c r="F858" s="40" t="s">
        <v>190</v>
      </c>
      <c r="G858" s="43"/>
      <c r="H858" s="36" t="s">
        <v>104</v>
      </c>
      <c r="I858" s="67"/>
      <c r="J858" s="36" t="s">
        <v>105</v>
      </c>
      <c r="K858" s="100">
        <f>VLOOKUP(F858,'Amount Seed Planted_variables'!$A$3:$I$74,2,0)</f>
        <v>120000</v>
      </c>
      <c r="L858" s="100">
        <f>VLOOKUP(F858,'Amount Seed Planted_variables'!$A$3:$I$74,3,0)</f>
        <v>190000</v>
      </c>
      <c r="M858" s="36">
        <f t="shared" si="461"/>
        <v>0</v>
      </c>
      <c r="N858" s="35">
        <f t="shared" si="462"/>
        <v>0</v>
      </c>
      <c r="O858" s="101">
        <v>225</v>
      </c>
      <c r="P858" s="93">
        <f>VLOOKUP(F858,'Amount Seed Planted_variables'!$A$3:$I$74,4,0)</f>
        <v>130680</v>
      </c>
      <c r="Q858" s="93">
        <f>VLOOKUP(F858,'Amount Seed Planted_variables'!$A$3:$I$74,7,0)</f>
        <v>80</v>
      </c>
      <c r="R858" s="93">
        <f>VLOOKUP(F858,'Amount Seed Planted_variables'!$A$3:$I$74,8,0)</f>
        <v>10454400</v>
      </c>
      <c r="S858" s="87" t="str">
        <f t="shared" si="458"/>
        <v>NA</v>
      </c>
      <c r="T858" s="35">
        <v>10</v>
      </c>
      <c r="U858" s="35">
        <v>30</v>
      </c>
      <c r="V858" s="41">
        <v>68</v>
      </c>
      <c r="W858" s="35">
        <v>16.899999999999999</v>
      </c>
      <c r="X858" s="35">
        <v>13.1</v>
      </c>
      <c r="Y858" s="41">
        <v>3.6</v>
      </c>
      <c r="Z858" s="35">
        <f t="shared" si="457"/>
        <v>0.36000000000000004</v>
      </c>
      <c r="AA858" s="42">
        <f t="shared" si="463"/>
        <v>0</v>
      </c>
      <c r="AB858" s="37">
        <f t="shared" si="464"/>
        <v>0</v>
      </c>
      <c r="AC858" s="37">
        <f t="shared" si="465"/>
        <v>0</v>
      </c>
      <c r="AD858" s="42" t="e">
        <f>VALUE(TEXT(((AA858*'TOX and EXPO INPUTS'!$F$13)/'TOX and EXPO INPUTS'!$E$27),"0.00E+00"))</f>
        <v>#DIV/0!</v>
      </c>
      <c r="AE858" s="37" t="e">
        <f>VALUE(TEXT(((AB858*'TOX and EXPO INPUTS'!$F$13)/'TOX and EXPO INPUTS'!$E$27),"0.00E+00"))</f>
        <v>#DIV/0!</v>
      </c>
      <c r="AF858" s="37" t="e">
        <f>VALUE(TEXT(((AC858*'TOX and EXPO INPUTS'!$F$13)/'TOX and EXPO INPUTS'!$E$27),"0.00E+00"))</f>
        <v>#DIV/0!</v>
      </c>
      <c r="AG858" s="42" t="e">
        <f>IF($E858="ST",VALUE(TEXT(('TOX and EXPO INPUTS'!$F$7/AD858),"0.0E+00")),IF($E858="IT",VALUE(TEXT(('TOX and EXPO INPUTS'!$F$10/AD858),"0.0E+00"))))</f>
        <v>#DIV/0!</v>
      </c>
      <c r="AH858" s="37" t="e">
        <f>IF($E858="ST",VALUE(TEXT(('TOX and EXPO INPUTS'!$F$7/AE858),"0.0E+00")),IF($E858="IT",VALUE(TEXT(('TOX and EXPO INPUTS'!$F$10/AE858),"0.0E+00"))))</f>
        <v>#DIV/0!</v>
      </c>
      <c r="AI858" s="37" t="e">
        <f>IF($E858="ST",VALUE(TEXT(('TOX and EXPO INPUTS'!$F$7/AF858),"0.0E+00")),IF($E858="IT",VALUE(TEXT(('TOX and EXPO INPUTS'!$F$10/AF858),"0.0E+00"))))</f>
        <v>#DIV/0!</v>
      </c>
      <c r="AJ858" s="42">
        <f t="shared" si="459"/>
        <v>0</v>
      </c>
      <c r="AK858" s="37">
        <f t="shared" si="460"/>
        <v>0</v>
      </c>
      <c r="AL858" s="42" t="e">
        <f>VALUE(TEXT(((AJ858*'TOX and EXPO INPUTS'!$F$21)/'TOX and EXPO INPUTS'!$E$29),"0.00E+00"))</f>
        <v>#DIV/0!</v>
      </c>
      <c r="AM858" s="37" t="e">
        <f>VALUE(TEXT(((AK858*'TOX and EXPO INPUTS'!$F$21)/'TOX and EXPO INPUTS'!$E$29),"0.00E+00"))</f>
        <v>#DIV/0!</v>
      </c>
      <c r="AN858" s="42" t="e">
        <f>IF($E858="ST",VALUE(TEXT(('TOX and EXPO INPUTS'!$F$15/AL858),"0.0E+00")),IF($E858="IT",VALUE(TEXT(('TOX and EXPO INPUTS'!$F$18/AL858),"0.0E+00"))))</f>
        <v>#DIV/0!</v>
      </c>
      <c r="AO858" s="37" t="e">
        <f>IF($E858="ST",VALUE(TEXT(('TOX and EXPO INPUTS'!$F$15/AM858),"0.0E+00")),IF($E858="IT",VALUE(TEXT(('TOX and EXPO INPUTS'!$F$18/AM858),"0.0E+00"))))</f>
        <v>#DIV/0!</v>
      </c>
      <c r="AP858" s="42" t="e">
        <f t="shared" si="445"/>
        <v>#DIV/0!</v>
      </c>
      <c r="AQ858" s="37" t="e">
        <f t="shared" si="446"/>
        <v>#DIV/0!</v>
      </c>
      <c r="AR858" s="37" t="e">
        <f t="shared" si="447"/>
        <v>#DIV/0!</v>
      </c>
      <c r="AS858" s="37" t="e">
        <f t="shared" si="448"/>
        <v>#DIV/0!</v>
      </c>
      <c r="AT858" s="37" t="e">
        <f t="shared" si="449"/>
        <v>#DIV/0!</v>
      </c>
      <c r="AU858" s="37" t="e">
        <f t="shared" si="450"/>
        <v>#DIV/0!</v>
      </c>
      <c r="AV858" s="42" t="e">
        <f t="shared" si="451"/>
        <v>#DIV/0!</v>
      </c>
      <c r="AW858" s="37" t="e">
        <f t="shared" si="452"/>
        <v>#DIV/0!</v>
      </c>
      <c r="AX858" s="37" t="e">
        <f t="shared" si="453"/>
        <v>#DIV/0!</v>
      </c>
      <c r="AY858" s="37" t="e">
        <f t="shared" si="454"/>
        <v>#DIV/0!</v>
      </c>
      <c r="AZ858" s="37" t="e">
        <f t="shared" si="455"/>
        <v>#DIV/0!</v>
      </c>
      <c r="BA858" s="37" t="e">
        <f t="shared" si="456"/>
        <v>#DIV/0!</v>
      </c>
      <c r="BB858" s="42" t="e">
        <f>IF($E858="ST",VALUE(TEXT((1/(('TOX and EXPO INPUTS'!$F$9/AG858)+('TOX and EXPO INPUTS'!$F$17/AN858))),"0.0E+00")),IF($E858="IT",VALUE(TEXT((1/(('TOX and EXPO INPUTS'!$F$12/AG858)+('TOX and EXPO INPUTS'!$F$20/AN858))),"0.0E+00"))))</f>
        <v>#DIV/0!</v>
      </c>
      <c r="BC858" s="37" t="e">
        <f>IF($E858="ST",VALUE(TEXT((1/(('TOX and EXPO INPUTS'!$F$9/AH858)+('TOX and EXPO INPUTS'!$F$17/AN858))),"0.0E+00")),IF($E858="IT",VALUE(TEXT((1/(('TOX and EXPO INPUTS'!$F$12/AH858)+('TOX and EXPO INPUTS'!$F$20/AN858))),"0.0E+00"))))</f>
        <v>#DIV/0!</v>
      </c>
      <c r="BD858" s="37" t="e">
        <f>IF($E858="ST",VALUE(TEXT((1/(('TOX and EXPO INPUTS'!$F$9/AI858)+('TOX and EXPO INPUTS'!$F$17/AN858))),"0.0E+00")),IF($E858="IT",VALUE(TEXT((1/(('TOX and EXPO INPUTS'!$F$12/AI858)+('TOX and EXPO INPUTS'!$F$20/AN858))),"0.0E+00"))))</f>
        <v>#DIV/0!</v>
      </c>
      <c r="BE858" s="37" t="e">
        <f>IF($E858="ST",VALUE(TEXT((1/(('TOX and EXPO INPUTS'!$F$9/AG858)+('TOX and EXPO INPUTS'!$F$17/AO858))),"0.0E+00")),IF($E858="IT",VALUE(TEXT((1/(('TOX and EXPO INPUTS'!$F$12/AG858)+('TOX and EXPO INPUTS'!$F$20/AO858))),"0.0E+00"))))</f>
        <v>#DIV/0!</v>
      </c>
      <c r="BF858" s="37" t="e">
        <f>IF($E858="ST",VALUE(TEXT((1/(('TOX and EXPO INPUTS'!$F$9/AH858)+('TOX and EXPO INPUTS'!$F$17/AO858))),"0.0E+00")),IF($E858="IT",VALUE(TEXT((1/(('TOX and EXPO INPUTS'!$F$12/AH858)+('TOX and EXPO INPUTS'!$F$20/AO858))),"0.0E+00"))))</f>
        <v>#DIV/0!</v>
      </c>
      <c r="BG858" s="37" t="e">
        <f>IF($E858="ST",VALUE(TEXT((1/(('TOX and EXPO INPUTS'!$F$9/AI858)+('TOX and EXPO INPUTS'!$F$17/AO858))),"0.0E+00")),IF($E858="IT",VALUE(TEXT((1/(('TOX and EXPO INPUTS'!$F$12/AI858)+('TOX and EXPO INPUTS'!$F$20/AO858))),"0.0E+00"))))</f>
        <v>#DIV/0!</v>
      </c>
      <c r="BH858" s="42" t="e">
        <f>VALUE(TEXT((AD858*$T858/365*'TOX and EXPO INPUTS'!$E$33/'TOX and EXPO INPUTS'!$E$34),"0.00E+00"))</f>
        <v>#DIV/0!</v>
      </c>
      <c r="BI858" s="37" t="e">
        <f>VALUE(TEXT((AE858*$T858/365*'TOX and EXPO INPUTS'!$E$33/'TOX and EXPO INPUTS'!$E$34),"0.00E+00"))</f>
        <v>#DIV/0!</v>
      </c>
      <c r="BJ858" s="37" t="e">
        <f>VALUE(TEXT((AF858*$T858/365*'TOX and EXPO INPUTS'!$E$33/'TOX and EXPO INPUTS'!$E$34),"0.00E+00"))</f>
        <v>#DIV/0!</v>
      </c>
      <c r="BK858" s="42" t="e">
        <f>VALUE(TEXT((AD858*$U858/365*'TOX and EXPO INPUTS'!$E$33/'TOX and EXPO INPUTS'!$E$34),"0.00E+00"))</f>
        <v>#DIV/0!</v>
      </c>
      <c r="BL858" s="37" t="e">
        <f>VALUE(TEXT((AE858*$U858/365*'TOX and EXPO INPUTS'!$E$33/'TOX and EXPO INPUTS'!$E$34),"0.00E+00"))</f>
        <v>#DIV/0!</v>
      </c>
      <c r="BM858" s="37" t="e">
        <f>VALUE(TEXT((AF858*$U858/365*'TOX and EXPO INPUTS'!$E$33/'TOX and EXPO INPUTS'!$E$34),"0.00E+00"))</f>
        <v>#DIV/0!</v>
      </c>
      <c r="BN858" s="42" t="e">
        <f>VALUE(TEXT((AL858*$T858/365*'TOX and EXPO INPUTS'!$E$33/'TOX and EXPO INPUTS'!$E$34),"0.00E+00"))</f>
        <v>#DIV/0!</v>
      </c>
      <c r="BO858" s="37" t="e">
        <f>VALUE(TEXT((AM858*$T858/365*'TOX and EXPO INPUTS'!$E$33/'TOX and EXPO INPUTS'!$E$34),"0.00E+00"))</f>
        <v>#DIV/0!</v>
      </c>
      <c r="BP858" s="42" t="e">
        <f>VALUE(TEXT((AL858*$U858/365*'TOX and EXPO INPUTS'!$E$33/'TOX and EXPO INPUTS'!$E$34),"0.00E+00"))</f>
        <v>#DIV/0!</v>
      </c>
      <c r="BQ858" s="37" t="e">
        <f>VALUE(TEXT((AM858*$U858/365*'TOX and EXPO INPUTS'!$E$33/'TOX and EXPO INPUTS'!$E$34),"0.00E+00"))</f>
        <v>#DIV/0!</v>
      </c>
      <c r="BR858" s="42" t="e">
        <f>VALUE(TEXT((AP858*$T858/365*'TOX and EXPO INPUTS'!$E$33/'TOX and EXPO INPUTS'!$E$34),"0.00E+00"))</f>
        <v>#DIV/0!</v>
      </c>
      <c r="BS858" s="37" t="e">
        <f>VALUE(TEXT((AQ858*$T858/365*'TOX and EXPO INPUTS'!$E$33/'TOX and EXPO INPUTS'!$E$34),"0.00E+00"))</f>
        <v>#DIV/0!</v>
      </c>
      <c r="BT858" s="37" t="e">
        <f>VALUE(TEXT((AR858*$T858/365*'TOX and EXPO INPUTS'!$E$33/'TOX and EXPO INPUTS'!$E$34),"0.00E+00"))</f>
        <v>#DIV/0!</v>
      </c>
      <c r="BU858" s="37" t="e">
        <f>VALUE(TEXT((AS858*$T858/365*'TOX and EXPO INPUTS'!$E$33/'TOX and EXPO INPUTS'!$E$34),"0.00E+00"))</f>
        <v>#DIV/0!</v>
      </c>
      <c r="BV858" s="37" t="e">
        <f>VALUE(TEXT((AT858*$T858/365*'TOX and EXPO INPUTS'!$E$33/'TOX and EXPO INPUTS'!$E$34),"0.00E+00"))</f>
        <v>#DIV/0!</v>
      </c>
      <c r="BW858" s="37" t="e">
        <f>VALUE(TEXT((AU858*$T858/365*'TOX and EXPO INPUTS'!$E$33/'TOX and EXPO INPUTS'!$E$34),"0.00E+00"))</f>
        <v>#DIV/0!</v>
      </c>
      <c r="BX858" s="42" t="e">
        <f>VALUE(TEXT((AP858*$U858/365*'TOX and EXPO INPUTS'!$E$33/'TOX and EXPO INPUTS'!$E$34),"0.00E+00"))</f>
        <v>#DIV/0!</v>
      </c>
      <c r="BY858" s="37" t="e">
        <f>VALUE(TEXT((AQ858*$U858/365*'TOX and EXPO INPUTS'!$E$33/'TOX and EXPO INPUTS'!$E$34),"0.00E+00"))</f>
        <v>#DIV/0!</v>
      </c>
      <c r="BZ858" s="37" t="e">
        <f>VALUE(TEXT((AR858*$U858/365*'TOX and EXPO INPUTS'!$E$33/'TOX and EXPO INPUTS'!$E$34),"0.00E+00"))</f>
        <v>#DIV/0!</v>
      </c>
      <c r="CA858" s="37" t="e">
        <f>VALUE(TEXT((AS858*$U858/365*'TOX and EXPO INPUTS'!$E$33/'TOX and EXPO INPUTS'!$E$34),"0.00E+00"))</f>
        <v>#DIV/0!</v>
      </c>
      <c r="CB858" s="37" t="e">
        <f>VALUE(TEXT((AT858*$U858/365*'TOX and EXPO INPUTS'!$E$33/'TOX and EXPO INPUTS'!$E$34),"0.00E+00"))</f>
        <v>#DIV/0!</v>
      </c>
      <c r="CC858" s="37" t="e">
        <f>VALUE(TEXT((AU858*$U858/365*'TOX and EXPO INPUTS'!$E$33/'TOX and EXPO INPUTS'!$E$34),"0.00E+00"))</f>
        <v>#DIV/0!</v>
      </c>
      <c r="CD858" s="58" t="e">
        <f>VALUE(TEXT((BR858*'TOX and EXPO INPUTS'!$F$23),"0.00E+00"))</f>
        <v>#DIV/0!</v>
      </c>
      <c r="CE858" s="57" t="e">
        <f>VALUE(TEXT((BS858*'TOX and EXPO INPUTS'!$F$23),"0.00E+00"))</f>
        <v>#DIV/0!</v>
      </c>
      <c r="CF858" s="57" t="e">
        <f>VALUE(TEXT((BT858*'TOX and EXPO INPUTS'!$F$23),"0.00E+00"))</f>
        <v>#DIV/0!</v>
      </c>
      <c r="CG858" s="57" t="e">
        <f>VALUE(TEXT((BU858*'TOX and EXPO INPUTS'!$F$23),"0.00E+00"))</f>
        <v>#DIV/0!</v>
      </c>
      <c r="CH858" s="57" t="e">
        <f>VALUE(TEXT((BV858*'TOX and EXPO INPUTS'!$F$23),"0.00E+00"))</f>
        <v>#DIV/0!</v>
      </c>
      <c r="CI858" s="57" t="e">
        <f>VALUE(TEXT((BW858*'TOX and EXPO INPUTS'!$F$23),"0.00E+00"))</f>
        <v>#DIV/0!</v>
      </c>
      <c r="CJ858" s="58" t="e">
        <f>VALUE(TEXT((BX858*'TOX and EXPO INPUTS'!$F$23),"0.00E+00"))</f>
        <v>#DIV/0!</v>
      </c>
      <c r="CK858" s="57" t="e">
        <f>VALUE(TEXT((BY858*'TOX and EXPO INPUTS'!$F$23),"0.00E+00"))</f>
        <v>#DIV/0!</v>
      </c>
      <c r="CL858" s="57" t="e">
        <f>VALUE(TEXT((BZ858*'TOX and EXPO INPUTS'!$F$23),"0.00E+00"))</f>
        <v>#DIV/0!</v>
      </c>
      <c r="CM858" s="57" t="e">
        <f>VALUE(TEXT((CA858*'TOX and EXPO INPUTS'!$F$23),"0.00E+00"))</f>
        <v>#DIV/0!</v>
      </c>
      <c r="CN858" s="57" t="e">
        <f>VALUE(TEXT((CB858*'TOX and EXPO INPUTS'!$F$23),"0.00E+00"))</f>
        <v>#DIV/0!</v>
      </c>
      <c r="CO858" s="57" t="e">
        <f>VALUE(TEXT((CC858*'TOX and EXPO INPUTS'!$F$23),"0.00E+00"))</f>
        <v>#DIV/0!</v>
      </c>
      <c r="CP858" s="38" t="s">
        <v>106</v>
      </c>
      <c r="CQ858" s="34" t="s">
        <v>107</v>
      </c>
      <c r="CR858" s="34" t="s">
        <v>108</v>
      </c>
      <c r="CS858" s="39" t="s">
        <v>109</v>
      </c>
    </row>
    <row r="859" spans="1:97" ht="48" customHeight="1" x14ac:dyDescent="0.25">
      <c r="A859" s="34" t="s">
        <v>98</v>
      </c>
      <c r="B859" s="34" t="s">
        <v>99</v>
      </c>
      <c r="C859" s="34" t="s">
        <v>115</v>
      </c>
      <c r="D859" s="34" t="s">
        <v>111</v>
      </c>
      <c r="E859" s="39" t="s">
        <v>112</v>
      </c>
      <c r="F859" s="40" t="s">
        <v>190</v>
      </c>
      <c r="G859" s="43"/>
      <c r="H859" s="36" t="s">
        <v>104</v>
      </c>
      <c r="I859" s="67"/>
      <c r="J859" s="36" t="s">
        <v>105</v>
      </c>
      <c r="K859" s="100">
        <f>VLOOKUP(F859,'Amount Seed Planted_variables'!$A$3:$I$74,2,0)</f>
        <v>120000</v>
      </c>
      <c r="L859" s="100">
        <f>VLOOKUP(F859,'Amount Seed Planted_variables'!$A$3:$I$74,3,0)</f>
        <v>190000</v>
      </c>
      <c r="M859" s="36">
        <f t="shared" si="461"/>
        <v>0</v>
      </c>
      <c r="N859" s="35">
        <f t="shared" si="462"/>
        <v>0</v>
      </c>
      <c r="O859" s="101">
        <v>225</v>
      </c>
      <c r="P859" s="93">
        <f>VLOOKUP(F859,'Amount Seed Planted_variables'!$A$3:$I$74,4,0)</f>
        <v>130680</v>
      </c>
      <c r="Q859" s="93">
        <f>VLOOKUP(F859,'Amount Seed Planted_variables'!$A$3:$I$74,7,0)</f>
        <v>80</v>
      </c>
      <c r="R859" s="93">
        <f>VLOOKUP(F859,'Amount Seed Planted_variables'!$A$3:$I$74,8,0)</f>
        <v>10454400</v>
      </c>
      <c r="S859" s="87">
        <f t="shared" si="458"/>
        <v>2.5</v>
      </c>
      <c r="T859" s="35">
        <v>10</v>
      </c>
      <c r="U859" s="35">
        <v>30</v>
      </c>
      <c r="V859" s="41">
        <v>138210600</v>
      </c>
      <c r="W859" s="35">
        <v>23262800</v>
      </c>
      <c r="X859" s="35">
        <v>21238200</v>
      </c>
      <c r="Y859" s="41">
        <v>106100</v>
      </c>
      <c r="Z859" s="35">
        <f t="shared" si="457"/>
        <v>10610</v>
      </c>
      <c r="AA859" s="42">
        <f t="shared" si="463"/>
        <v>0</v>
      </c>
      <c r="AB859" s="37">
        <f t="shared" si="464"/>
        <v>0</v>
      </c>
      <c r="AC859" s="37">
        <f t="shared" si="465"/>
        <v>0</v>
      </c>
      <c r="AD859" s="42" t="e">
        <f>VALUE(TEXT(((AA859*'TOX and EXPO INPUTS'!$F$13)/'TOX and EXPO INPUTS'!$E$27),"0.00E+00"))</f>
        <v>#DIV/0!</v>
      </c>
      <c r="AE859" s="37" t="e">
        <f>VALUE(TEXT(((AB859*'TOX and EXPO INPUTS'!$F$13)/'TOX and EXPO INPUTS'!$E$27),"0.00E+00"))</f>
        <v>#DIV/0!</v>
      </c>
      <c r="AF859" s="37" t="e">
        <f>VALUE(TEXT(((AC859*'TOX and EXPO INPUTS'!$F$13)/'TOX and EXPO INPUTS'!$E$27),"0.00E+00"))</f>
        <v>#DIV/0!</v>
      </c>
      <c r="AG859" s="42" t="e">
        <f>IF($E859="ST",VALUE(TEXT(('TOX and EXPO INPUTS'!$F$7/AD859),"0.0E+00")),IF($E859="IT",VALUE(TEXT(('TOX and EXPO INPUTS'!$F$10/AD859),"0.0E+00"))))</f>
        <v>#DIV/0!</v>
      </c>
      <c r="AH859" s="37" t="e">
        <f>IF($E859="ST",VALUE(TEXT(('TOX and EXPO INPUTS'!$F$7/AE859),"0.0E+00")),IF($E859="IT",VALUE(TEXT(('TOX and EXPO INPUTS'!$F$10/AE859),"0.0E+00"))))</f>
        <v>#DIV/0!</v>
      </c>
      <c r="AI859" s="37" t="e">
        <f>IF($E859="ST",VALUE(TEXT(('TOX and EXPO INPUTS'!$F$7/AF859),"0.0E+00")),IF($E859="IT",VALUE(TEXT(('TOX and EXPO INPUTS'!$F$10/AF859),"0.0E+00"))))</f>
        <v>#DIV/0!</v>
      </c>
      <c r="AJ859" s="42">
        <f t="shared" si="459"/>
        <v>0</v>
      </c>
      <c r="AK859" s="37">
        <f t="shared" si="460"/>
        <v>0</v>
      </c>
      <c r="AL859" s="42" t="e">
        <f>VALUE(TEXT(((AJ859*'TOX and EXPO INPUTS'!$F$21)/'TOX and EXPO INPUTS'!$E$29),"0.00E+00"))</f>
        <v>#DIV/0!</v>
      </c>
      <c r="AM859" s="37" t="e">
        <f>VALUE(TEXT(((AK859*'TOX and EXPO INPUTS'!$F$21)/'TOX and EXPO INPUTS'!$E$29),"0.00E+00"))</f>
        <v>#DIV/0!</v>
      </c>
      <c r="AN859" s="42" t="e">
        <f>IF($E859="ST",VALUE(TEXT(('TOX and EXPO INPUTS'!$F$15/AL859),"0.0E+00")),IF($E859="IT",VALUE(TEXT(('TOX and EXPO INPUTS'!$F$18/AL859),"0.0E+00"))))</f>
        <v>#DIV/0!</v>
      </c>
      <c r="AO859" s="37" t="e">
        <f>IF($E859="ST",VALUE(TEXT(('TOX and EXPO INPUTS'!$F$15/AM859),"0.0E+00")),IF($E859="IT",VALUE(TEXT(('TOX and EXPO INPUTS'!$F$18/AM859),"0.0E+00"))))</f>
        <v>#DIV/0!</v>
      </c>
      <c r="AP859" s="42" t="e">
        <f t="shared" si="445"/>
        <v>#DIV/0!</v>
      </c>
      <c r="AQ859" s="37" t="e">
        <f t="shared" si="446"/>
        <v>#DIV/0!</v>
      </c>
      <c r="AR859" s="37" t="e">
        <f t="shared" si="447"/>
        <v>#DIV/0!</v>
      </c>
      <c r="AS859" s="37" t="e">
        <f t="shared" si="448"/>
        <v>#DIV/0!</v>
      </c>
      <c r="AT859" s="37" t="e">
        <f t="shared" si="449"/>
        <v>#DIV/0!</v>
      </c>
      <c r="AU859" s="37" t="e">
        <f t="shared" si="450"/>
        <v>#DIV/0!</v>
      </c>
      <c r="AV859" s="42" t="e">
        <f t="shared" si="451"/>
        <v>#DIV/0!</v>
      </c>
      <c r="AW859" s="37" t="e">
        <f t="shared" si="452"/>
        <v>#DIV/0!</v>
      </c>
      <c r="AX859" s="37" t="e">
        <f t="shared" si="453"/>
        <v>#DIV/0!</v>
      </c>
      <c r="AY859" s="37" t="e">
        <f t="shared" si="454"/>
        <v>#DIV/0!</v>
      </c>
      <c r="AZ859" s="37" t="e">
        <f t="shared" si="455"/>
        <v>#DIV/0!</v>
      </c>
      <c r="BA859" s="37" t="e">
        <f t="shared" si="456"/>
        <v>#DIV/0!</v>
      </c>
      <c r="BB859" s="42" t="e">
        <f>IF($E859="ST",VALUE(TEXT((1/(('TOX and EXPO INPUTS'!$F$9/AG859)+('TOX and EXPO INPUTS'!$F$17/AN859))),"0.0E+00")),IF($E859="IT",VALUE(TEXT((1/(('TOX and EXPO INPUTS'!$F$12/AG859)+('TOX and EXPO INPUTS'!$F$20/AN859))),"0.0E+00"))))</f>
        <v>#DIV/0!</v>
      </c>
      <c r="BC859" s="37" t="e">
        <f>IF($E859="ST",VALUE(TEXT((1/(('TOX and EXPO INPUTS'!$F$9/AH859)+('TOX and EXPO INPUTS'!$F$17/AN859))),"0.0E+00")),IF($E859="IT",VALUE(TEXT((1/(('TOX and EXPO INPUTS'!$F$12/AH859)+('TOX and EXPO INPUTS'!$F$20/AN859))),"0.0E+00"))))</f>
        <v>#DIV/0!</v>
      </c>
      <c r="BD859" s="37" t="e">
        <f>IF($E859="ST",VALUE(TEXT((1/(('TOX and EXPO INPUTS'!$F$9/AI859)+('TOX and EXPO INPUTS'!$F$17/AN859))),"0.0E+00")),IF($E859="IT",VALUE(TEXT((1/(('TOX and EXPO INPUTS'!$F$12/AI859)+('TOX and EXPO INPUTS'!$F$20/AN859))),"0.0E+00"))))</f>
        <v>#DIV/0!</v>
      </c>
      <c r="BE859" s="37" t="e">
        <f>IF($E859="ST",VALUE(TEXT((1/(('TOX and EXPO INPUTS'!$F$9/AG859)+('TOX and EXPO INPUTS'!$F$17/AO859))),"0.0E+00")),IF($E859="IT",VALUE(TEXT((1/(('TOX and EXPO INPUTS'!$F$12/AG859)+('TOX and EXPO INPUTS'!$F$20/AO859))),"0.0E+00"))))</f>
        <v>#DIV/0!</v>
      </c>
      <c r="BF859" s="37" t="e">
        <f>IF($E859="ST",VALUE(TEXT((1/(('TOX and EXPO INPUTS'!$F$9/AH859)+('TOX and EXPO INPUTS'!$F$17/AO859))),"0.0E+00")),IF($E859="IT",VALUE(TEXT((1/(('TOX and EXPO INPUTS'!$F$12/AH859)+('TOX and EXPO INPUTS'!$F$20/AO859))),"0.0E+00"))))</f>
        <v>#DIV/0!</v>
      </c>
      <c r="BG859" s="37" t="e">
        <f>IF($E859="ST",VALUE(TEXT((1/(('TOX and EXPO INPUTS'!$F$9/AI859)+('TOX and EXPO INPUTS'!$F$17/AO859))),"0.0E+00")),IF($E859="IT",VALUE(TEXT((1/(('TOX and EXPO INPUTS'!$F$12/AI859)+('TOX and EXPO INPUTS'!$F$20/AO859))),"0.0E+00"))))</f>
        <v>#DIV/0!</v>
      </c>
      <c r="BH859" s="42" t="e">
        <f>VALUE(TEXT((AD859*$T859/365*'TOX and EXPO INPUTS'!$E$33/'TOX and EXPO INPUTS'!$E$34),"0.00E+00"))</f>
        <v>#DIV/0!</v>
      </c>
      <c r="BI859" s="37" t="e">
        <f>VALUE(TEXT((AE859*$T859/365*'TOX and EXPO INPUTS'!$E$33/'TOX and EXPO INPUTS'!$E$34),"0.00E+00"))</f>
        <v>#DIV/0!</v>
      </c>
      <c r="BJ859" s="37" t="e">
        <f>VALUE(TEXT((AF859*$T859/365*'TOX and EXPO INPUTS'!$E$33/'TOX and EXPO INPUTS'!$E$34),"0.00E+00"))</f>
        <v>#DIV/0!</v>
      </c>
      <c r="BK859" s="42" t="e">
        <f>VALUE(TEXT((AD859*$U859/365*'TOX and EXPO INPUTS'!$E$33/'TOX and EXPO INPUTS'!$E$34),"0.00E+00"))</f>
        <v>#DIV/0!</v>
      </c>
      <c r="BL859" s="37" t="e">
        <f>VALUE(TEXT((AE859*$U859/365*'TOX and EXPO INPUTS'!$E$33/'TOX and EXPO INPUTS'!$E$34),"0.00E+00"))</f>
        <v>#DIV/0!</v>
      </c>
      <c r="BM859" s="37" t="e">
        <f>VALUE(TEXT((AF859*$U859/365*'TOX and EXPO INPUTS'!$E$33/'TOX and EXPO INPUTS'!$E$34),"0.00E+00"))</f>
        <v>#DIV/0!</v>
      </c>
      <c r="BN859" s="42" t="e">
        <f>VALUE(TEXT((AL859*$T859/365*'TOX and EXPO INPUTS'!$E$33/'TOX and EXPO INPUTS'!$E$34),"0.00E+00"))</f>
        <v>#DIV/0!</v>
      </c>
      <c r="BO859" s="37" t="e">
        <f>VALUE(TEXT((AM859*$T859/365*'TOX and EXPO INPUTS'!$E$33/'TOX and EXPO INPUTS'!$E$34),"0.00E+00"))</f>
        <v>#DIV/0!</v>
      </c>
      <c r="BP859" s="42" t="e">
        <f>VALUE(TEXT((AL859*$U859/365*'TOX and EXPO INPUTS'!$E$33/'TOX and EXPO INPUTS'!$E$34),"0.00E+00"))</f>
        <v>#DIV/0!</v>
      </c>
      <c r="BQ859" s="37" t="e">
        <f>VALUE(TEXT((AM859*$U859/365*'TOX and EXPO INPUTS'!$E$33/'TOX and EXPO INPUTS'!$E$34),"0.00E+00"))</f>
        <v>#DIV/0!</v>
      </c>
      <c r="BR859" s="42" t="e">
        <f>VALUE(TEXT((AP859*$T859/365*'TOX and EXPO INPUTS'!$E$33/'TOX and EXPO INPUTS'!$E$34),"0.00E+00"))</f>
        <v>#DIV/0!</v>
      </c>
      <c r="BS859" s="37" t="e">
        <f>VALUE(TEXT((AQ859*$T859/365*'TOX and EXPO INPUTS'!$E$33/'TOX and EXPO INPUTS'!$E$34),"0.00E+00"))</f>
        <v>#DIV/0!</v>
      </c>
      <c r="BT859" s="37" t="e">
        <f>VALUE(TEXT((AR859*$T859/365*'TOX and EXPO INPUTS'!$E$33/'TOX and EXPO INPUTS'!$E$34),"0.00E+00"))</f>
        <v>#DIV/0!</v>
      </c>
      <c r="BU859" s="37" t="e">
        <f>VALUE(TEXT((AS859*$T859/365*'TOX and EXPO INPUTS'!$E$33/'TOX and EXPO INPUTS'!$E$34),"0.00E+00"))</f>
        <v>#DIV/0!</v>
      </c>
      <c r="BV859" s="37" t="e">
        <f>VALUE(TEXT((AT859*$T859/365*'TOX and EXPO INPUTS'!$E$33/'TOX and EXPO INPUTS'!$E$34),"0.00E+00"))</f>
        <v>#DIV/0!</v>
      </c>
      <c r="BW859" s="37" t="e">
        <f>VALUE(TEXT((AU859*$T859/365*'TOX and EXPO INPUTS'!$E$33/'TOX and EXPO INPUTS'!$E$34),"0.00E+00"))</f>
        <v>#DIV/0!</v>
      </c>
      <c r="BX859" s="42" t="e">
        <f>VALUE(TEXT((AP859*$U859/365*'TOX and EXPO INPUTS'!$E$33/'TOX and EXPO INPUTS'!$E$34),"0.00E+00"))</f>
        <v>#DIV/0!</v>
      </c>
      <c r="BY859" s="37" t="e">
        <f>VALUE(TEXT((AQ859*$U859/365*'TOX and EXPO INPUTS'!$E$33/'TOX and EXPO INPUTS'!$E$34),"0.00E+00"))</f>
        <v>#DIV/0!</v>
      </c>
      <c r="BZ859" s="37" t="e">
        <f>VALUE(TEXT((AR859*$U859/365*'TOX and EXPO INPUTS'!$E$33/'TOX and EXPO INPUTS'!$E$34),"0.00E+00"))</f>
        <v>#DIV/0!</v>
      </c>
      <c r="CA859" s="37" t="e">
        <f>VALUE(TEXT((AS859*$U859/365*'TOX and EXPO INPUTS'!$E$33/'TOX and EXPO INPUTS'!$E$34),"0.00E+00"))</f>
        <v>#DIV/0!</v>
      </c>
      <c r="CB859" s="37" t="e">
        <f>VALUE(TEXT((AT859*$U859/365*'TOX and EXPO INPUTS'!$E$33/'TOX and EXPO INPUTS'!$E$34),"0.00E+00"))</f>
        <v>#DIV/0!</v>
      </c>
      <c r="CC859" s="37" t="e">
        <f>VALUE(TEXT((AU859*$U859/365*'TOX and EXPO INPUTS'!$E$33/'TOX and EXPO INPUTS'!$E$34),"0.00E+00"))</f>
        <v>#DIV/0!</v>
      </c>
      <c r="CD859" s="58" t="e">
        <f>VALUE(TEXT((BR859*'TOX and EXPO INPUTS'!$F$23),"0.00E+00"))</f>
        <v>#DIV/0!</v>
      </c>
      <c r="CE859" s="57" t="e">
        <f>VALUE(TEXT((BS859*'TOX and EXPO INPUTS'!$F$23),"0.00E+00"))</f>
        <v>#DIV/0!</v>
      </c>
      <c r="CF859" s="57" t="e">
        <f>VALUE(TEXT((BT859*'TOX and EXPO INPUTS'!$F$23),"0.00E+00"))</f>
        <v>#DIV/0!</v>
      </c>
      <c r="CG859" s="57" t="e">
        <f>VALUE(TEXT((BU859*'TOX and EXPO INPUTS'!$F$23),"0.00E+00"))</f>
        <v>#DIV/0!</v>
      </c>
      <c r="CH859" s="57" t="e">
        <f>VALUE(TEXT((BV859*'TOX and EXPO INPUTS'!$F$23),"0.00E+00"))</f>
        <v>#DIV/0!</v>
      </c>
      <c r="CI859" s="57" t="e">
        <f>VALUE(TEXT((BW859*'TOX and EXPO INPUTS'!$F$23),"0.00E+00"))</f>
        <v>#DIV/0!</v>
      </c>
      <c r="CJ859" s="58" t="e">
        <f>VALUE(TEXT((BX859*'TOX and EXPO INPUTS'!$F$23),"0.00E+00"))</f>
        <v>#DIV/0!</v>
      </c>
      <c r="CK859" s="57" t="e">
        <f>VALUE(TEXT((BY859*'TOX and EXPO INPUTS'!$F$23),"0.00E+00"))</f>
        <v>#DIV/0!</v>
      </c>
      <c r="CL859" s="57" t="e">
        <f>VALUE(TEXT((BZ859*'TOX and EXPO INPUTS'!$F$23),"0.00E+00"))</f>
        <v>#DIV/0!</v>
      </c>
      <c r="CM859" s="57" t="e">
        <f>VALUE(TEXT((CA859*'TOX and EXPO INPUTS'!$F$23),"0.00E+00"))</f>
        <v>#DIV/0!</v>
      </c>
      <c r="CN859" s="57" t="e">
        <f>VALUE(TEXT((CB859*'TOX and EXPO INPUTS'!$F$23),"0.00E+00"))</f>
        <v>#DIV/0!</v>
      </c>
      <c r="CO859" s="57" t="e">
        <f>VALUE(TEXT((CC859*'TOX and EXPO INPUTS'!$F$23),"0.00E+00"))</f>
        <v>#DIV/0!</v>
      </c>
      <c r="CP859" s="38" t="s">
        <v>106</v>
      </c>
      <c r="CQ859" s="34" t="s">
        <v>107</v>
      </c>
      <c r="CR859" s="34" t="s">
        <v>108</v>
      </c>
      <c r="CS859" s="39" t="s">
        <v>109</v>
      </c>
    </row>
    <row r="860" spans="1:97" ht="48" customHeight="1" x14ac:dyDescent="0.25">
      <c r="A860" s="34" t="s">
        <v>98</v>
      </c>
      <c r="B860" s="34" t="s">
        <v>99</v>
      </c>
      <c r="C860" s="34" t="s">
        <v>115</v>
      </c>
      <c r="D860" s="34" t="s">
        <v>442</v>
      </c>
      <c r="E860" s="39" t="s">
        <v>112</v>
      </c>
      <c r="F860" s="40" t="s">
        <v>190</v>
      </c>
      <c r="G860" s="43"/>
      <c r="H860" s="36" t="s">
        <v>104</v>
      </c>
      <c r="I860" s="67"/>
      <c r="J860" s="36" t="s">
        <v>105</v>
      </c>
      <c r="K860" s="100">
        <f>VLOOKUP(F860,'Amount Seed Planted_variables'!$A$3:$I$74,2,0)</f>
        <v>120000</v>
      </c>
      <c r="L860" s="100">
        <f>VLOOKUP(F860,'Amount Seed Planted_variables'!$A$3:$I$74,3,0)</f>
        <v>190000</v>
      </c>
      <c r="M860" s="36">
        <f t="shared" si="461"/>
        <v>0</v>
      </c>
      <c r="N860" s="35">
        <f t="shared" si="462"/>
        <v>0</v>
      </c>
      <c r="O860" s="101">
        <v>225</v>
      </c>
      <c r="P860" s="93">
        <f>VLOOKUP(F860,'Amount Seed Planted_variables'!$A$3:$I$74,4,0)</f>
        <v>130680</v>
      </c>
      <c r="Q860" s="93">
        <f>VLOOKUP(F860,'Amount Seed Planted_variables'!$A$3:$I$74,7,0)</f>
        <v>80</v>
      </c>
      <c r="R860" s="93">
        <f>VLOOKUP(F860,'Amount Seed Planted_variables'!$A$3:$I$74,8,0)</f>
        <v>10454400</v>
      </c>
      <c r="S860" s="87" t="str">
        <f t="shared" si="458"/>
        <v>NA</v>
      </c>
      <c r="T860" s="35">
        <v>10</v>
      </c>
      <c r="U860" s="35">
        <v>30</v>
      </c>
      <c r="V860" s="41">
        <v>3994</v>
      </c>
      <c r="W860" s="35">
        <v>797</v>
      </c>
      <c r="X860" s="35">
        <v>530</v>
      </c>
      <c r="Y860" s="41">
        <v>66</v>
      </c>
      <c r="Z860" s="35">
        <f t="shared" si="457"/>
        <v>6.6000000000000005</v>
      </c>
      <c r="AA860" s="42">
        <f t="shared" si="463"/>
        <v>0</v>
      </c>
      <c r="AB860" s="37">
        <f t="shared" si="464"/>
        <v>0</v>
      </c>
      <c r="AC860" s="37">
        <f t="shared" si="465"/>
        <v>0</v>
      </c>
      <c r="AD860" s="42" t="e">
        <f>VALUE(TEXT(((AA860*'TOX and EXPO INPUTS'!$F$13)/'TOX and EXPO INPUTS'!$E$27),"0.00E+00"))</f>
        <v>#DIV/0!</v>
      </c>
      <c r="AE860" s="37" t="e">
        <f>VALUE(TEXT(((AB860*'TOX and EXPO INPUTS'!$F$13)/'TOX and EXPO INPUTS'!$E$27),"0.00E+00"))</f>
        <v>#DIV/0!</v>
      </c>
      <c r="AF860" s="37" t="e">
        <f>VALUE(TEXT(((AC860*'TOX and EXPO INPUTS'!$F$13)/'TOX and EXPO INPUTS'!$E$27),"0.00E+00"))</f>
        <v>#DIV/0!</v>
      </c>
      <c r="AG860" s="42" t="e">
        <f>IF($E860="ST",VALUE(TEXT(('TOX and EXPO INPUTS'!$F$7/AD860),"0.0E+00")),IF($E860="IT",VALUE(TEXT(('TOX and EXPO INPUTS'!$F$10/AD860),"0.0E+00"))))</f>
        <v>#DIV/0!</v>
      </c>
      <c r="AH860" s="37" t="e">
        <f>IF($E860="ST",VALUE(TEXT(('TOX and EXPO INPUTS'!$F$7/AE860),"0.0E+00")),IF($E860="IT",VALUE(TEXT(('TOX and EXPO INPUTS'!$F$10/AE860),"0.0E+00"))))</f>
        <v>#DIV/0!</v>
      </c>
      <c r="AI860" s="37" t="e">
        <f>IF($E860="ST",VALUE(TEXT(('TOX and EXPO INPUTS'!$F$7/AF860),"0.0E+00")),IF($E860="IT",VALUE(TEXT(('TOX and EXPO INPUTS'!$F$10/AF860),"0.0E+00"))))</f>
        <v>#DIV/0!</v>
      </c>
      <c r="AJ860" s="42">
        <f t="shared" si="459"/>
        <v>0</v>
      </c>
      <c r="AK860" s="37">
        <f t="shared" si="460"/>
        <v>0</v>
      </c>
      <c r="AL860" s="42" t="e">
        <f>VALUE(TEXT(((AJ860*'TOX and EXPO INPUTS'!$F$21)/'TOX and EXPO INPUTS'!$E$29),"0.00E+00"))</f>
        <v>#DIV/0!</v>
      </c>
      <c r="AM860" s="37" t="e">
        <f>VALUE(TEXT(((AK860*'TOX and EXPO INPUTS'!$F$21)/'TOX and EXPO INPUTS'!$E$29),"0.00E+00"))</f>
        <v>#DIV/0!</v>
      </c>
      <c r="AN860" s="42" t="e">
        <f>IF($E860="ST",VALUE(TEXT(('TOX and EXPO INPUTS'!$F$15/AL860),"0.0E+00")),IF($E860="IT",VALUE(TEXT(('TOX and EXPO INPUTS'!$F$18/AL860),"0.0E+00"))))</f>
        <v>#DIV/0!</v>
      </c>
      <c r="AO860" s="37" t="e">
        <f>IF($E860="ST",VALUE(TEXT(('TOX and EXPO INPUTS'!$F$15/AM860),"0.0E+00")),IF($E860="IT",VALUE(TEXT(('TOX and EXPO INPUTS'!$F$18/AM860),"0.0E+00"))))</f>
        <v>#DIV/0!</v>
      </c>
      <c r="AP860" s="42" t="e">
        <f t="shared" si="445"/>
        <v>#DIV/0!</v>
      </c>
      <c r="AQ860" s="37" t="e">
        <f t="shared" si="446"/>
        <v>#DIV/0!</v>
      </c>
      <c r="AR860" s="37" t="e">
        <f t="shared" si="447"/>
        <v>#DIV/0!</v>
      </c>
      <c r="AS860" s="37" t="e">
        <f t="shared" si="448"/>
        <v>#DIV/0!</v>
      </c>
      <c r="AT860" s="37" t="e">
        <f t="shared" si="449"/>
        <v>#DIV/0!</v>
      </c>
      <c r="AU860" s="37" t="e">
        <f t="shared" si="450"/>
        <v>#DIV/0!</v>
      </c>
      <c r="AV860" s="42" t="e">
        <f t="shared" si="451"/>
        <v>#DIV/0!</v>
      </c>
      <c r="AW860" s="37" t="e">
        <f t="shared" si="452"/>
        <v>#DIV/0!</v>
      </c>
      <c r="AX860" s="37" t="e">
        <f t="shared" si="453"/>
        <v>#DIV/0!</v>
      </c>
      <c r="AY860" s="37" t="e">
        <f t="shared" si="454"/>
        <v>#DIV/0!</v>
      </c>
      <c r="AZ860" s="37" t="e">
        <f t="shared" si="455"/>
        <v>#DIV/0!</v>
      </c>
      <c r="BA860" s="37" t="e">
        <f t="shared" si="456"/>
        <v>#DIV/0!</v>
      </c>
      <c r="BB860" s="42" t="e">
        <f>IF($E860="ST",VALUE(TEXT((1/(('TOX and EXPO INPUTS'!$F$9/AG860)+('TOX and EXPO INPUTS'!$F$17/AN860))),"0.0E+00")),IF($E860="IT",VALUE(TEXT((1/(('TOX and EXPO INPUTS'!$F$12/AG860)+('TOX and EXPO INPUTS'!$F$20/AN860))),"0.0E+00"))))</f>
        <v>#DIV/0!</v>
      </c>
      <c r="BC860" s="37" t="e">
        <f>IF($E860="ST",VALUE(TEXT((1/(('TOX and EXPO INPUTS'!$F$9/AH860)+('TOX and EXPO INPUTS'!$F$17/AN860))),"0.0E+00")),IF($E860="IT",VALUE(TEXT((1/(('TOX and EXPO INPUTS'!$F$12/AH860)+('TOX and EXPO INPUTS'!$F$20/AN860))),"0.0E+00"))))</f>
        <v>#DIV/0!</v>
      </c>
      <c r="BD860" s="37" t="e">
        <f>IF($E860="ST",VALUE(TEXT((1/(('TOX and EXPO INPUTS'!$F$9/AI860)+('TOX and EXPO INPUTS'!$F$17/AN860))),"0.0E+00")),IF($E860="IT",VALUE(TEXT((1/(('TOX and EXPO INPUTS'!$F$12/AI860)+('TOX and EXPO INPUTS'!$F$20/AN860))),"0.0E+00"))))</f>
        <v>#DIV/0!</v>
      </c>
      <c r="BE860" s="37" t="e">
        <f>IF($E860="ST",VALUE(TEXT((1/(('TOX and EXPO INPUTS'!$F$9/AG860)+('TOX and EXPO INPUTS'!$F$17/AO860))),"0.0E+00")),IF($E860="IT",VALUE(TEXT((1/(('TOX and EXPO INPUTS'!$F$12/AG860)+('TOX and EXPO INPUTS'!$F$20/AO860))),"0.0E+00"))))</f>
        <v>#DIV/0!</v>
      </c>
      <c r="BF860" s="37" t="e">
        <f>IF($E860="ST",VALUE(TEXT((1/(('TOX and EXPO INPUTS'!$F$9/AH860)+('TOX and EXPO INPUTS'!$F$17/AO860))),"0.0E+00")),IF($E860="IT",VALUE(TEXT((1/(('TOX and EXPO INPUTS'!$F$12/AH860)+('TOX and EXPO INPUTS'!$F$20/AO860))),"0.0E+00"))))</f>
        <v>#DIV/0!</v>
      </c>
      <c r="BG860" s="37" t="e">
        <f>IF($E860="ST",VALUE(TEXT((1/(('TOX and EXPO INPUTS'!$F$9/AI860)+('TOX and EXPO INPUTS'!$F$17/AO860))),"0.0E+00")),IF($E860="IT",VALUE(TEXT((1/(('TOX and EXPO INPUTS'!$F$12/AI860)+('TOX and EXPO INPUTS'!$F$20/AO860))),"0.0E+00"))))</f>
        <v>#DIV/0!</v>
      </c>
      <c r="BH860" s="42" t="e">
        <f>VALUE(TEXT((AD860*$T860/365*'TOX and EXPO INPUTS'!$E$33/'TOX and EXPO INPUTS'!$E$34),"0.00E+00"))</f>
        <v>#DIV/0!</v>
      </c>
      <c r="BI860" s="37" t="e">
        <f>VALUE(TEXT((AE860*$T860/365*'TOX and EXPO INPUTS'!$E$33/'TOX and EXPO INPUTS'!$E$34),"0.00E+00"))</f>
        <v>#DIV/0!</v>
      </c>
      <c r="BJ860" s="37" t="e">
        <f>VALUE(TEXT((AF860*$T860/365*'TOX and EXPO INPUTS'!$E$33/'TOX and EXPO INPUTS'!$E$34),"0.00E+00"))</f>
        <v>#DIV/0!</v>
      </c>
      <c r="BK860" s="42" t="e">
        <f>VALUE(TEXT((AD860*$U860/365*'TOX and EXPO INPUTS'!$E$33/'TOX and EXPO INPUTS'!$E$34),"0.00E+00"))</f>
        <v>#DIV/0!</v>
      </c>
      <c r="BL860" s="37" t="e">
        <f>VALUE(TEXT((AE860*$U860/365*'TOX and EXPO INPUTS'!$E$33/'TOX and EXPO INPUTS'!$E$34),"0.00E+00"))</f>
        <v>#DIV/0!</v>
      </c>
      <c r="BM860" s="37" t="e">
        <f>VALUE(TEXT((AF860*$U860/365*'TOX and EXPO INPUTS'!$E$33/'TOX and EXPO INPUTS'!$E$34),"0.00E+00"))</f>
        <v>#DIV/0!</v>
      </c>
      <c r="BN860" s="42" t="e">
        <f>VALUE(TEXT((AL860*$T860/365*'TOX and EXPO INPUTS'!$E$33/'TOX and EXPO INPUTS'!$E$34),"0.00E+00"))</f>
        <v>#DIV/0!</v>
      </c>
      <c r="BO860" s="37" t="e">
        <f>VALUE(TEXT((AM860*$T860/365*'TOX and EXPO INPUTS'!$E$33/'TOX and EXPO INPUTS'!$E$34),"0.00E+00"))</f>
        <v>#DIV/0!</v>
      </c>
      <c r="BP860" s="42" t="e">
        <f>VALUE(TEXT((AL860*$U860/365*'TOX and EXPO INPUTS'!$E$33/'TOX and EXPO INPUTS'!$E$34),"0.00E+00"))</f>
        <v>#DIV/0!</v>
      </c>
      <c r="BQ860" s="37" t="e">
        <f>VALUE(TEXT((AM860*$U860/365*'TOX and EXPO INPUTS'!$E$33/'TOX and EXPO INPUTS'!$E$34),"0.00E+00"))</f>
        <v>#DIV/0!</v>
      </c>
      <c r="BR860" s="42" t="e">
        <f>VALUE(TEXT((AP860*$T860/365*'TOX and EXPO INPUTS'!$E$33/'TOX and EXPO INPUTS'!$E$34),"0.00E+00"))</f>
        <v>#DIV/0!</v>
      </c>
      <c r="BS860" s="37" t="e">
        <f>VALUE(TEXT((AQ860*$T860/365*'TOX and EXPO INPUTS'!$E$33/'TOX and EXPO INPUTS'!$E$34),"0.00E+00"))</f>
        <v>#DIV/0!</v>
      </c>
      <c r="BT860" s="37" t="e">
        <f>VALUE(TEXT((AR860*$T860/365*'TOX and EXPO INPUTS'!$E$33/'TOX and EXPO INPUTS'!$E$34),"0.00E+00"))</f>
        <v>#DIV/0!</v>
      </c>
      <c r="BU860" s="37" t="e">
        <f>VALUE(TEXT((AS860*$T860/365*'TOX and EXPO INPUTS'!$E$33/'TOX and EXPO INPUTS'!$E$34),"0.00E+00"))</f>
        <v>#DIV/0!</v>
      </c>
      <c r="BV860" s="37" t="e">
        <f>VALUE(TEXT((AT860*$T860/365*'TOX and EXPO INPUTS'!$E$33/'TOX and EXPO INPUTS'!$E$34),"0.00E+00"))</f>
        <v>#DIV/0!</v>
      </c>
      <c r="BW860" s="37" t="e">
        <f>VALUE(TEXT((AU860*$T860/365*'TOX and EXPO INPUTS'!$E$33/'TOX and EXPO INPUTS'!$E$34),"0.00E+00"))</f>
        <v>#DIV/0!</v>
      </c>
      <c r="BX860" s="42" t="e">
        <f>VALUE(TEXT((AP860*$U860/365*'TOX and EXPO INPUTS'!$E$33/'TOX and EXPO INPUTS'!$E$34),"0.00E+00"))</f>
        <v>#DIV/0!</v>
      </c>
      <c r="BY860" s="37" t="e">
        <f>VALUE(TEXT((AQ860*$U860/365*'TOX and EXPO INPUTS'!$E$33/'TOX and EXPO INPUTS'!$E$34),"0.00E+00"))</f>
        <v>#DIV/0!</v>
      </c>
      <c r="BZ860" s="37" t="e">
        <f>VALUE(TEXT((AR860*$U860/365*'TOX and EXPO INPUTS'!$E$33/'TOX and EXPO INPUTS'!$E$34),"0.00E+00"))</f>
        <v>#DIV/0!</v>
      </c>
      <c r="CA860" s="37" t="e">
        <f>VALUE(TEXT((AS860*$U860/365*'TOX and EXPO INPUTS'!$E$33/'TOX and EXPO INPUTS'!$E$34),"0.00E+00"))</f>
        <v>#DIV/0!</v>
      </c>
      <c r="CB860" s="37" t="e">
        <f>VALUE(TEXT((AT860*$U860/365*'TOX and EXPO INPUTS'!$E$33/'TOX and EXPO INPUTS'!$E$34),"0.00E+00"))</f>
        <v>#DIV/0!</v>
      </c>
      <c r="CC860" s="37" t="e">
        <f>VALUE(TEXT((AU860*$U860/365*'TOX and EXPO INPUTS'!$E$33/'TOX and EXPO INPUTS'!$E$34),"0.00E+00"))</f>
        <v>#DIV/0!</v>
      </c>
      <c r="CD860" s="58" t="e">
        <f>VALUE(TEXT((BR860*'TOX and EXPO INPUTS'!$F$23),"0.00E+00"))</f>
        <v>#DIV/0!</v>
      </c>
      <c r="CE860" s="57" t="e">
        <f>VALUE(TEXT((BS860*'TOX and EXPO INPUTS'!$F$23),"0.00E+00"))</f>
        <v>#DIV/0!</v>
      </c>
      <c r="CF860" s="57" t="e">
        <f>VALUE(TEXT((BT860*'TOX and EXPO INPUTS'!$F$23),"0.00E+00"))</f>
        <v>#DIV/0!</v>
      </c>
      <c r="CG860" s="57" t="e">
        <f>VALUE(TEXT((BU860*'TOX and EXPO INPUTS'!$F$23),"0.00E+00"))</f>
        <v>#DIV/0!</v>
      </c>
      <c r="CH860" s="57" t="e">
        <f>VALUE(TEXT((BV860*'TOX and EXPO INPUTS'!$F$23),"0.00E+00"))</f>
        <v>#DIV/0!</v>
      </c>
      <c r="CI860" s="57" t="e">
        <f>VALUE(TEXT((BW860*'TOX and EXPO INPUTS'!$F$23),"0.00E+00"))</f>
        <v>#DIV/0!</v>
      </c>
      <c r="CJ860" s="58" t="e">
        <f>VALUE(TEXT((BX860*'TOX and EXPO INPUTS'!$F$23),"0.00E+00"))</f>
        <v>#DIV/0!</v>
      </c>
      <c r="CK860" s="57" t="e">
        <f>VALUE(TEXT((BY860*'TOX and EXPO INPUTS'!$F$23),"0.00E+00"))</f>
        <v>#DIV/0!</v>
      </c>
      <c r="CL860" s="57" t="e">
        <f>VALUE(TEXT((BZ860*'TOX and EXPO INPUTS'!$F$23),"0.00E+00"))</f>
        <v>#DIV/0!</v>
      </c>
      <c r="CM860" s="57" t="e">
        <f>VALUE(TEXT((CA860*'TOX and EXPO INPUTS'!$F$23),"0.00E+00"))</f>
        <v>#DIV/0!</v>
      </c>
      <c r="CN860" s="57" t="e">
        <f>VALUE(TEXT((CB860*'TOX and EXPO INPUTS'!$F$23),"0.00E+00"))</f>
        <v>#DIV/0!</v>
      </c>
      <c r="CO860" s="57" t="e">
        <f>VALUE(TEXT((CC860*'TOX and EXPO INPUTS'!$F$23),"0.00E+00"))</f>
        <v>#DIV/0!</v>
      </c>
      <c r="CP860" s="38" t="s">
        <v>106</v>
      </c>
      <c r="CQ860" s="34" t="s">
        <v>107</v>
      </c>
      <c r="CR860" s="34" t="s">
        <v>108</v>
      </c>
      <c r="CS860" s="39" t="s">
        <v>109</v>
      </c>
    </row>
    <row r="861" spans="1:97" ht="48" customHeight="1" x14ac:dyDescent="0.25">
      <c r="A861" s="34" t="s">
        <v>117</v>
      </c>
      <c r="B861" s="34" t="s">
        <v>118</v>
      </c>
      <c r="C861" s="34" t="s">
        <v>100</v>
      </c>
      <c r="D861" s="34" t="s">
        <v>119</v>
      </c>
      <c r="E861" s="39" t="s">
        <v>102</v>
      </c>
      <c r="F861" s="40" t="s">
        <v>190</v>
      </c>
      <c r="G861" s="43"/>
      <c r="H861" s="36" t="s">
        <v>104</v>
      </c>
      <c r="I861" s="67"/>
      <c r="J861" s="36" t="s">
        <v>105</v>
      </c>
      <c r="K861" s="100">
        <f>VLOOKUP(F861,'Amount Seed Planted_variables'!$A$3:$I$74,2,0)</f>
        <v>120000</v>
      </c>
      <c r="L861" s="100">
        <f>VLOOKUP(F861,'Amount Seed Planted_variables'!$A$3:$I$74,3,0)</f>
        <v>190000</v>
      </c>
      <c r="M861" s="36">
        <f t="shared" si="461"/>
        <v>0</v>
      </c>
      <c r="N861" s="35">
        <f t="shared" si="462"/>
        <v>0</v>
      </c>
      <c r="O861" s="101">
        <v>87</v>
      </c>
      <c r="P861" s="93">
        <f>VLOOKUP(F861,'Amount Seed Planted_variables'!$A$3:$I$74,4,0)</f>
        <v>130680</v>
      </c>
      <c r="Q861" s="93">
        <f>VLOOKUP(F861,'Amount Seed Planted_variables'!$A$3:$I$74,7,0)</f>
        <v>80</v>
      </c>
      <c r="R861" s="93">
        <f>VLOOKUP(F861,'Amount Seed Planted_variables'!$A$3:$I$74,8,0)</f>
        <v>10454400</v>
      </c>
      <c r="S861" s="87" t="str">
        <f t="shared" si="458"/>
        <v>NA</v>
      </c>
      <c r="T861" s="35">
        <v>10</v>
      </c>
      <c r="U861" s="35">
        <v>30</v>
      </c>
      <c r="V861" s="41">
        <v>1094</v>
      </c>
      <c r="W861" s="35">
        <v>226</v>
      </c>
      <c r="X861" s="35">
        <v>186</v>
      </c>
      <c r="Y861" s="41">
        <v>37.1</v>
      </c>
      <c r="Z861" s="35">
        <f t="shared" ref="Z861:Z862" si="466">Y861*0.1</f>
        <v>3.7100000000000004</v>
      </c>
      <c r="AA861" s="42">
        <f t="shared" si="463"/>
        <v>0</v>
      </c>
      <c r="AB861" s="37">
        <f t="shared" si="464"/>
        <v>0</v>
      </c>
      <c r="AC861" s="37">
        <f t="shared" si="465"/>
        <v>0</v>
      </c>
      <c r="AD861" s="42" t="e">
        <f>VALUE(TEXT(((AA861*'TOX and EXPO INPUTS'!$F$13)/'TOX and EXPO INPUTS'!$E$27),"0.00E+00"))</f>
        <v>#DIV/0!</v>
      </c>
      <c r="AE861" s="37" t="e">
        <f>VALUE(TEXT(((AB861*'TOX and EXPO INPUTS'!$F$13)/'TOX and EXPO INPUTS'!$E$27),"0.00E+00"))</f>
        <v>#DIV/0!</v>
      </c>
      <c r="AF861" s="37" t="e">
        <f>VALUE(TEXT(((AC861*'TOX and EXPO INPUTS'!$F$13)/'TOX and EXPO INPUTS'!$E$27),"0.00E+00"))</f>
        <v>#DIV/0!</v>
      </c>
      <c r="AG861" s="42" t="e">
        <f>IF($E861="ST",VALUE(TEXT(('TOX and EXPO INPUTS'!$F$7/AD861),"0.0E+00")),IF($E861="IT",VALUE(TEXT(('TOX and EXPO INPUTS'!$F$10/AD861),"0.0E+00"))))</f>
        <v>#DIV/0!</v>
      </c>
      <c r="AH861" s="37" t="e">
        <f>IF($E861="ST",VALUE(TEXT(('TOX and EXPO INPUTS'!$F$7/AE861),"0.0E+00")),IF($E861="IT",VALUE(TEXT(('TOX and EXPO INPUTS'!$F$10/AE861),"0.0E+00"))))</f>
        <v>#DIV/0!</v>
      </c>
      <c r="AI861" s="37" t="e">
        <f>IF($E861="ST",VALUE(TEXT(('TOX and EXPO INPUTS'!$F$7/AF861),"0.0E+00")),IF($E861="IT",VALUE(TEXT(('TOX and EXPO INPUTS'!$F$10/AF861),"0.0E+00"))))</f>
        <v>#DIV/0!</v>
      </c>
      <c r="AJ861" s="42">
        <f t="shared" si="459"/>
        <v>0</v>
      </c>
      <c r="AK861" s="37">
        <f t="shared" si="460"/>
        <v>0</v>
      </c>
      <c r="AL861" s="42" t="e">
        <f>VALUE(TEXT(((AJ861*'TOX and EXPO INPUTS'!$F$21)/'TOX and EXPO INPUTS'!$E$29),"0.00E+00"))</f>
        <v>#DIV/0!</v>
      </c>
      <c r="AM861" s="37" t="e">
        <f>VALUE(TEXT(((AK861*'TOX and EXPO INPUTS'!$F$21)/'TOX and EXPO INPUTS'!$E$29),"0.00E+00"))</f>
        <v>#DIV/0!</v>
      </c>
      <c r="AN861" s="42" t="e">
        <f>IF($E861="ST",VALUE(TEXT(('TOX and EXPO INPUTS'!$F$15/AL861),"0.0E+00")),IF($E861="IT",VALUE(TEXT(('TOX and EXPO INPUTS'!$F$18/AL861),"0.0E+00"))))</f>
        <v>#DIV/0!</v>
      </c>
      <c r="AO861" s="37" t="e">
        <f>IF($E861="ST",VALUE(TEXT(('TOX and EXPO INPUTS'!$F$15/AM861),"0.0E+00")),IF($E861="IT",VALUE(TEXT(('TOX and EXPO INPUTS'!$F$18/AM861),"0.0E+00"))))</f>
        <v>#DIV/0!</v>
      </c>
      <c r="AP861" s="42" t="e">
        <f t="shared" ref="AP861" si="467">VALUE(TEXT((AD861+AL861),"0.00E+00"))</f>
        <v>#DIV/0!</v>
      </c>
      <c r="AQ861" s="37" t="e">
        <f t="shared" ref="AQ861" si="468">VALUE(TEXT((AE861+AL861),"0.00E+00"))</f>
        <v>#DIV/0!</v>
      </c>
      <c r="AR861" s="37" t="e">
        <f t="shared" ref="AR861" si="469">VALUE(TEXT((AF861+AL861),"0.00E+00"))</f>
        <v>#DIV/0!</v>
      </c>
      <c r="AS861" s="37" t="e">
        <f t="shared" ref="AS861" si="470">VALUE(TEXT((AD861+AM861),"0.00E+00"))</f>
        <v>#DIV/0!</v>
      </c>
      <c r="AT861" s="37" t="e">
        <f t="shared" ref="AT861" si="471">VALUE(TEXT((AE861+AM861),"0.00E+00"))</f>
        <v>#DIV/0!</v>
      </c>
      <c r="AU861" s="37" t="e">
        <f t="shared" ref="AU861" si="472">VALUE(TEXT((AF861+AM861),"0.00E+00"))</f>
        <v>#DIV/0!</v>
      </c>
      <c r="AV861" s="42" t="e">
        <f t="shared" ref="AV861" si="473">VALUE(TEXT(1/((1/AG861)+(1/AN861)),"0.0E+00"))</f>
        <v>#DIV/0!</v>
      </c>
      <c r="AW861" s="37" t="e">
        <f t="shared" ref="AW861" si="474">VALUE(TEXT(1/((1/AH861)+(1/AN861)),"0.0E+00"))</f>
        <v>#DIV/0!</v>
      </c>
      <c r="AX861" s="37" t="e">
        <f t="shared" ref="AX861" si="475">VALUE(TEXT(1/((1/AI861)+(1/AN861)),"0.0E+00"))</f>
        <v>#DIV/0!</v>
      </c>
      <c r="AY861" s="37" t="e">
        <f t="shared" ref="AY861" si="476">VALUE(TEXT(1/((1/AG861)+(1/AO861)),"0.0E+00"))</f>
        <v>#DIV/0!</v>
      </c>
      <c r="AZ861" s="37" t="e">
        <f t="shared" ref="AZ861" si="477">VALUE(TEXT(1/((1/AH861)+(1/AO861)),"0.0E+00"))</f>
        <v>#DIV/0!</v>
      </c>
      <c r="BA861" s="37" t="e">
        <f t="shared" ref="BA861" si="478">VALUE(TEXT(1/((1/AI861)+(1/AO861)),"0.0E+00"))</f>
        <v>#DIV/0!</v>
      </c>
      <c r="BB861" s="42" t="e">
        <f>IF($E861="ST",VALUE(TEXT((1/(('TOX and EXPO INPUTS'!$F$9/AG861)+('TOX and EXPO INPUTS'!$F$17/AN861))),"0.0E+00")),IF($E861="IT",VALUE(TEXT((1/(('TOX and EXPO INPUTS'!$F$12/AG861)+('TOX and EXPO INPUTS'!$F$20/AN861))),"0.0E+00"))))</f>
        <v>#DIV/0!</v>
      </c>
      <c r="BC861" s="37" t="e">
        <f>IF($E861="ST",VALUE(TEXT((1/(('TOX and EXPO INPUTS'!$F$9/AH861)+('TOX and EXPO INPUTS'!$F$17/AN861))),"0.0E+00")),IF($E861="IT",VALUE(TEXT((1/(('TOX and EXPO INPUTS'!$F$12/AH861)+('TOX and EXPO INPUTS'!$F$20/AN861))),"0.0E+00"))))</f>
        <v>#DIV/0!</v>
      </c>
      <c r="BD861" s="37" t="e">
        <f>IF($E861="ST",VALUE(TEXT((1/(('TOX and EXPO INPUTS'!$F$9/AI861)+('TOX and EXPO INPUTS'!$F$17/AN861))),"0.0E+00")),IF($E861="IT",VALUE(TEXT((1/(('TOX and EXPO INPUTS'!$F$12/AI861)+('TOX and EXPO INPUTS'!$F$20/AN861))),"0.0E+00"))))</f>
        <v>#DIV/0!</v>
      </c>
      <c r="BE861" s="37" t="e">
        <f>IF($E861="ST",VALUE(TEXT((1/(('TOX and EXPO INPUTS'!$F$9/AG861)+('TOX and EXPO INPUTS'!$F$17/AO861))),"0.0E+00")),IF($E861="IT",VALUE(TEXT((1/(('TOX and EXPO INPUTS'!$F$12/AG861)+('TOX and EXPO INPUTS'!$F$20/AO861))),"0.0E+00"))))</f>
        <v>#DIV/0!</v>
      </c>
      <c r="BF861" s="37" t="e">
        <f>IF($E861="ST",VALUE(TEXT((1/(('TOX and EXPO INPUTS'!$F$9/AH861)+('TOX and EXPO INPUTS'!$F$17/AO861))),"0.0E+00")),IF($E861="IT",VALUE(TEXT((1/(('TOX and EXPO INPUTS'!$F$12/AH861)+('TOX and EXPO INPUTS'!$F$20/AO861))),"0.0E+00"))))</f>
        <v>#DIV/0!</v>
      </c>
      <c r="BG861" s="37" t="e">
        <f>IF($E861="ST",VALUE(TEXT((1/(('TOX and EXPO INPUTS'!$F$9/AI861)+('TOX and EXPO INPUTS'!$F$17/AO861))),"0.0E+00")),IF($E861="IT",VALUE(TEXT((1/(('TOX and EXPO INPUTS'!$F$12/AI861)+('TOX and EXPO INPUTS'!$F$20/AO861))),"0.0E+00"))))</f>
        <v>#DIV/0!</v>
      </c>
      <c r="BH861" s="42" t="e">
        <f>VALUE(TEXT((AD861*$T861/365*'TOX and EXPO INPUTS'!$E$33/'TOX and EXPO INPUTS'!$E$34),"0.00E+00"))</f>
        <v>#DIV/0!</v>
      </c>
      <c r="BI861" s="37" t="e">
        <f>VALUE(TEXT((AE861*$T861/365*'TOX and EXPO INPUTS'!$E$33/'TOX and EXPO INPUTS'!$E$34),"0.00E+00"))</f>
        <v>#DIV/0!</v>
      </c>
      <c r="BJ861" s="37" t="e">
        <f>VALUE(TEXT((AF861*$T861/365*'TOX and EXPO INPUTS'!$E$33/'TOX and EXPO INPUTS'!$E$34),"0.00E+00"))</f>
        <v>#DIV/0!</v>
      </c>
      <c r="BK861" s="42" t="e">
        <f>VALUE(TEXT((AD861*$U861/365*'TOX and EXPO INPUTS'!$E$33/'TOX and EXPO INPUTS'!$E$34),"0.00E+00"))</f>
        <v>#DIV/0!</v>
      </c>
      <c r="BL861" s="37" t="e">
        <f>VALUE(TEXT((AE861*$U861/365*'TOX and EXPO INPUTS'!$E$33/'TOX and EXPO INPUTS'!$E$34),"0.00E+00"))</f>
        <v>#DIV/0!</v>
      </c>
      <c r="BM861" s="37" t="e">
        <f>VALUE(TEXT((AF861*$U861/365*'TOX and EXPO INPUTS'!$E$33/'TOX and EXPO INPUTS'!$E$34),"0.00E+00"))</f>
        <v>#DIV/0!</v>
      </c>
      <c r="BN861" s="42" t="e">
        <f>VALUE(TEXT((AL861*$T861/365*'TOX and EXPO INPUTS'!$E$33/'TOX and EXPO INPUTS'!$E$34),"0.00E+00"))</f>
        <v>#DIV/0!</v>
      </c>
      <c r="BO861" s="37" t="e">
        <f>VALUE(TEXT((AM861*$T861/365*'TOX and EXPO INPUTS'!$E$33/'TOX and EXPO INPUTS'!$E$34),"0.00E+00"))</f>
        <v>#DIV/0!</v>
      </c>
      <c r="BP861" s="42" t="e">
        <f>VALUE(TEXT((AL861*$U861/365*'TOX and EXPO INPUTS'!$E$33/'TOX and EXPO INPUTS'!$E$34),"0.00E+00"))</f>
        <v>#DIV/0!</v>
      </c>
      <c r="BQ861" s="37" t="e">
        <f>VALUE(TEXT((AM861*$U861/365*'TOX and EXPO INPUTS'!$E$33/'TOX and EXPO INPUTS'!$E$34),"0.00E+00"))</f>
        <v>#DIV/0!</v>
      </c>
      <c r="BR861" s="42" t="e">
        <f>VALUE(TEXT((AP861*$T861/365*'TOX and EXPO INPUTS'!$E$33/'TOX and EXPO INPUTS'!$E$34),"0.00E+00"))</f>
        <v>#DIV/0!</v>
      </c>
      <c r="BS861" s="37" t="e">
        <f>VALUE(TEXT((AQ861*$T861/365*'TOX and EXPO INPUTS'!$E$33/'TOX and EXPO INPUTS'!$E$34),"0.00E+00"))</f>
        <v>#DIV/0!</v>
      </c>
      <c r="BT861" s="37" t="e">
        <f>VALUE(TEXT((AR861*$T861/365*'TOX and EXPO INPUTS'!$E$33/'TOX and EXPO INPUTS'!$E$34),"0.00E+00"))</f>
        <v>#DIV/0!</v>
      </c>
      <c r="BU861" s="37" t="e">
        <f>VALUE(TEXT((AS861*$T861/365*'TOX and EXPO INPUTS'!$E$33/'TOX and EXPO INPUTS'!$E$34),"0.00E+00"))</f>
        <v>#DIV/0!</v>
      </c>
      <c r="BV861" s="37" t="e">
        <f>VALUE(TEXT((AT861*$T861/365*'TOX and EXPO INPUTS'!$E$33/'TOX and EXPO INPUTS'!$E$34),"0.00E+00"))</f>
        <v>#DIV/0!</v>
      </c>
      <c r="BW861" s="37" t="e">
        <f>VALUE(TEXT((AU861*$T861/365*'TOX and EXPO INPUTS'!$E$33/'TOX and EXPO INPUTS'!$E$34),"0.00E+00"))</f>
        <v>#DIV/0!</v>
      </c>
      <c r="BX861" s="42" t="e">
        <f>VALUE(TEXT((AP861*$U861/365*'TOX and EXPO INPUTS'!$E$33/'TOX and EXPO INPUTS'!$E$34),"0.00E+00"))</f>
        <v>#DIV/0!</v>
      </c>
      <c r="BY861" s="37" t="e">
        <f>VALUE(TEXT((AQ861*$U861/365*'TOX and EXPO INPUTS'!$E$33/'TOX and EXPO INPUTS'!$E$34),"0.00E+00"))</f>
        <v>#DIV/0!</v>
      </c>
      <c r="BZ861" s="37" t="e">
        <f>VALUE(TEXT((AR861*$U861/365*'TOX and EXPO INPUTS'!$E$33/'TOX and EXPO INPUTS'!$E$34),"0.00E+00"))</f>
        <v>#DIV/0!</v>
      </c>
      <c r="CA861" s="37" t="e">
        <f>VALUE(TEXT((AS861*$U861/365*'TOX and EXPO INPUTS'!$E$33/'TOX and EXPO INPUTS'!$E$34),"0.00E+00"))</f>
        <v>#DIV/0!</v>
      </c>
      <c r="CB861" s="37" t="e">
        <f>VALUE(TEXT((AT861*$U861/365*'TOX and EXPO INPUTS'!$E$33/'TOX and EXPO INPUTS'!$E$34),"0.00E+00"))</f>
        <v>#DIV/0!</v>
      </c>
      <c r="CC861" s="37" t="e">
        <f>VALUE(TEXT((AU861*$U861/365*'TOX and EXPO INPUTS'!$E$33/'TOX and EXPO INPUTS'!$E$34),"0.00E+00"))</f>
        <v>#DIV/0!</v>
      </c>
      <c r="CD861" s="58" t="e">
        <f>VALUE(TEXT((BR861*'TOX and EXPO INPUTS'!$F$23),"0.00E+00"))</f>
        <v>#DIV/0!</v>
      </c>
      <c r="CE861" s="57" t="e">
        <f>VALUE(TEXT((BS861*'TOX and EXPO INPUTS'!$F$23),"0.00E+00"))</f>
        <v>#DIV/0!</v>
      </c>
      <c r="CF861" s="57" t="e">
        <f>VALUE(TEXT((BT861*'TOX and EXPO INPUTS'!$F$23),"0.00E+00"))</f>
        <v>#DIV/0!</v>
      </c>
      <c r="CG861" s="57" t="e">
        <f>VALUE(TEXT((BU861*'TOX and EXPO INPUTS'!$F$23),"0.00E+00"))</f>
        <v>#DIV/0!</v>
      </c>
      <c r="CH861" s="57" t="e">
        <f>VALUE(TEXT((BV861*'TOX and EXPO INPUTS'!$F$23),"0.00E+00"))</f>
        <v>#DIV/0!</v>
      </c>
      <c r="CI861" s="57" t="e">
        <f>VALUE(TEXT((BW861*'TOX and EXPO INPUTS'!$F$23),"0.00E+00"))</f>
        <v>#DIV/0!</v>
      </c>
      <c r="CJ861" s="58" t="e">
        <f>VALUE(TEXT((BX861*'TOX and EXPO INPUTS'!$F$23),"0.00E+00"))</f>
        <v>#DIV/0!</v>
      </c>
      <c r="CK861" s="57" t="e">
        <f>VALUE(TEXT((BY861*'TOX and EXPO INPUTS'!$F$23),"0.00E+00"))</f>
        <v>#DIV/0!</v>
      </c>
      <c r="CL861" s="57" t="e">
        <f>VALUE(TEXT((BZ861*'TOX and EXPO INPUTS'!$F$23),"0.00E+00"))</f>
        <v>#DIV/0!</v>
      </c>
      <c r="CM861" s="57" t="e">
        <f>VALUE(TEXT((CA861*'TOX and EXPO INPUTS'!$F$23),"0.00E+00"))</f>
        <v>#DIV/0!</v>
      </c>
      <c r="CN861" s="57" t="e">
        <f>VALUE(TEXT((CB861*'TOX and EXPO INPUTS'!$F$23),"0.00E+00"))</f>
        <v>#DIV/0!</v>
      </c>
      <c r="CO861" s="57" t="e">
        <f>VALUE(TEXT((CC861*'TOX and EXPO INPUTS'!$F$23),"0.00E+00"))</f>
        <v>#DIV/0!</v>
      </c>
      <c r="CP861" s="38" t="s">
        <v>120</v>
      </c>
      <c r="CQ861" s="34">
        <v>49352701</v>
      </c>
      <c r="CR861" s="34" t="s">
        <v>121</v>
      </c>
      <c r="CS861" s="39" t="s">
        <v>122</v>
      </c>
    </row>
    <row r="862" spans="1:97" ht="48" customHeight="1" x14ac:dyDescent="0.25">
      <c r="A862" s="34" t="s">
        <v>117</v>
      </c>
      <c r="B862" s="34" t="s">
        <v>123</v>
      </c>
      <c r="C862" s="34" t="s">
        <v>100</v>
      </c>
      <c r="D862" s="34" t="s">
        <v>119</v>
      </c>
      <c r="E862" s="39" t="s">
        <v>102</v>
      </c>
      <c r="F862" s="40" t="s">
        <v>190</v>
      </c>
      <c r="G862" s="43"/>
      <c r="H862" s="36" t="s">
        <v>104</v>
      </c>
      <c r="I862" s="67"/>
      <c r="J862" s="36" t="s">
        <v>105</v>
      </c>
      <c r="K862" s="100">
        <f>VLOOKUP(F862,'Amount Seed Planted_variables'!$A$3:$I$74,2,0)</f>
        <v>120000</v>
      </c>
      <c r="L862" s="100">
        <f>VLOOKUP(F862,'Amount Seed Planted_variables'!$A$3:$I$74,3,0)</f>
        <v>190000</v>
      </c>
      <c r="M862" s="36">
        <f t="shared" si="461"/>
        <v>0</v>
      </c>
      <c r="N862" s="35">
        <f t="shared" si="462"/>
        <v>0</v>
      </c>
      <c r="O862" s="101">
        <v>87</v>
      </c>
      <c r="P862" s="93">
        <f>VLOOKUP(F862,'Amount Seed Planted_variables'!$A$3:$I$74,4,0)</f>
        <v>130680</v>
      </c>
      <c r="Q862" s="93">
        <f>VLOOKUP(F862,'Amount Seed Planted_variables'!$A$3:$I$74,7,0)</f>
        <v>80</v>
      </c>
      <c r="R862" s="93">
        <f>VLOOKUP(F862,'Amount Seed Planted_variables'!$A$3:$I$74,8,0)</f>
        <v>10454400</v>
      </c>
      <c r="S862" s="87" t="str">
        <f t="shared" si="458"/>
        <v>NA</v>
      </c>
      <c r="T862" s="35">
        <v>10</v>
      </c>
      <c r="U862" s="35">
        <v>30</v>
      </c>
      <c r="V862" s="41">
        <v>27887</v>
      </c>
      <c r="W862" s="35">
        <v>7574</v>
      </c>
      <c r="X862" s="35">
        <v>5532</v>
      </c>
      <c r="Y862" s="41">
        <v>633</v>
      </c>
      <c r="Z862" s="35">
        <f t="shared" si="466"/>
        <v>63.300000000000004</v>
      </c>
      <c r="AA862" s="42">
        <f t="shared" si="463"/>
        <v>0</v>
      </c>
      <c r="AB862" s="37">
        <f t="shared" si="464"/>
        <v>0</v>
      </c>
      <c r="AC862" s="37">
        <f t="shared" si="465"/>
        <v>0</v>
      </c>
      <c r="AD862" s="42" t="e">
        <f>VALUE(TEXT(((AA862*'TOX and EXPO INPUTS'!$F$13)/'TOX and EXPO INPUTS'!$E$27),"0.00E+00"))</f>
        <v>#DIV/0!</v>
      </c>
      <c r="AE862" s="37" t="e">
        <f>VALUE(TEXT(((AB862*'TOX and EXPO INPUTS'!$F$13)/'TOX and EXPO INPUTS'!$E$27),"0.00E+00"))</f>
        <v>#DIV/0!</v>
      </c>
      <c r="AF862" s="37" t="e">
        <f>VALUE(TEXT(((AC862*'TOX and EXPO INPUTS'!$F$13)/'TOX and EXPO INPUTS'!$E$27),"0.00E+00"))</f>
        <v>#DIV/0!</v>
      </c>
      <c r="AG862" s="42" t="e">
        <f>IF($E862="ST",VALUE(TEXT(('TOX and EXPO INPUTS'!$F$7/AD862),"0.0E+00")),IF($E862="IT",VALUE(TEXT(('TOX and EXPO INPUTS'!$F$10/AD862),"0.0E+00"))))</f>
        <v>#DIV/0!</v>
      </c>
      <c r="AH862" s="37" t="e">
        <f>IF($E862="ST",VALUE(TEXT(('TOX and EXPO INPUTS'!$F$7/AE862),"0.0E+00")),IF($E862="IT",VALUE(TEXT(('TOX and EXPO INPUTS'!$F$10/AE862),"0.0E+00"))))</f>
        <v>#DIV/0!</v>
      </c>
      <c r="AI862" s="37" t="e">
        <f>IF($E862="ST",VALUE(TEXT(('TOX and EXPO INPUTS'!$F$7/AF862),"0.0E+00")),IF($E862="IT",VALUE(TEXT(('TOX and EXPO INPUTS'!$F$10/AF862),"0.0E+00"))))</f>
        <v>#DIV/0!</v>
      </c>
      <c r="AJ862" s="42">
        <f t="shared" si="459"/>
        <v>0</v>
      </c>
      <c r="AK862" s="37">
        <f t="shared" si="460"/>
        <v>0</v>
      </c>
      <c r="AL862" s="42" t="e">
        <f>VALUE(TEXT(((AJ862*'TOX and EXPO INPUTS'!$F$21)/'TOX and EXPO INPUTS'!$E$29),"0.00E+00"))</f>
        <v>#DIV/0!</v>
      </c>
      <c r="AM862" s="37" t="e">
        <f>VALUE(TEXT(((AK862*'TOX and EXPO INPUTS'!$F$21)/'TOX and EXPO INPUTS'!$E$29),"0.00E+00"))</f>
        <v>#DIV/0!</v>
      </c>
      <c r="AN862" s="42" t="e">
        <f>IF($E862="ST",VALUE(TEXT(('TOX and EXPO INPUTS'!$F$15/AL862),"0.0E+00")),IF($E862="IT",VALUE(TEXT(('TOX and EXPO INPUTS'!$F$18/AL862),"0.0E+00"))))</f>
        <v>#DIV/0!</v>
      </c>
      <c r="AO862" s="37" t="e">
        <f>IF($E862="ST",VALUE(TEXT(('TOX and EXPO INPUTS'!$F$15/AM862),"0.0E+00")),IF($E862="IT",VALUE(TEXT(('TOX and EXPO INPUTS'!$F$18/AM862),"0.0E+00"))))</f>
        <v>#DIV/0!</v>
      </c>
      <c r="AP862" s="42" t="e">
        <f t="shared" si="445"/>
        <v>#DIV/0!</v>
      </c>
      <c r="AQ862" s="37" t="e">
        <f t="shared" si="446"/>
        <v>#DIV/0!</v>
      </c>
      <c r="AR862" s="37" t="e">
        <f t="shared" si="447"/>
        <v>#DIV/0!</v>
      </c>
      <c r="AS862" s="37" t="e">
        <f t="shared" si="448"/>
        <v>#DIV/0!</v>
      </c>
      <c r="AT862" s="37" t="e">
        <f t="shared" si="449"/>
        <v>#DIV/0!</v>
      </c>
      <c r="AU862" s="37" t="e">
        <f t="shared" si="450"/>
        <v>#DIV/0!</v>
      </c>
      <c r="AV862" s="42" t="e">
        <f t="shared" si="451"/>
        <v>#DIV/0!</v>
      </c>
      <c r="AW862" s="37" t="e">
        <f t="shared" si="452"/>
        <v>#DIV/0!</v>
      </c>
      <c r="AX862" s="37" t="e">
        <f t="shared" si="453"/>
        <v>#DIV/0!</v>
      </c>
      <c r="AY862" s="37" t="e">
        <f t="shared" si="454"/>
        <v>#DIV/0!</v>
      </c>
      <c r="AZ862" s="37" t="e">
        <f t="shared" si="455"/>
        <v>#DIV/0!</v>
      </c>
      <c r="BA862" s="37" t="e">
        <f t="shared" si="456"/>
        <v>#DIV/0!</v>
      </c>
      <c r="BB862" s="42" t="e">
        <f>IF($E862="ST",VALUE(TEXT((1/(('TOX and EXPO INPUTS'!$F$9/AG862)+('TOX and EXPO INPUTS'!$F$17/AN862))),"0.0E+00")),IF($E862="IT",VALUE(TEXT((1/(('TOX and EXPO INPUTS'!$F$12/AG862)+('TOX and EXPO INPUTS'!$F$20/AN862))),"0.0E+00"))))</f>
        <v>#DIV/0!</v>
      </c>
      <c r="BC862" s="37" t="e">
        <f>IF($E862="ST",VALUE(TEXT((1/(('TOX and EXPO INPUTS'!$F$9/AH862)+('TOX and EXPO INPUTS'!$F$17/AN862))),"0.0E+00")),IF($E862="IT",VALUE(TEXT((1/(('TOX and EXPO INPUTS'!$F$12/AH862)+('TOX and EXPO INPUTS'!$F$20/AN862))),"0.0E+00"))))</f>
        <v>#DIV/0!</v>
      </c>
      <c r="BD862" s="37" t="e">
        <f>IF($E862="ST",VALUE(TEXT((1/(('TOX and EXPO INPUTS'!$F$9/AI862)+('TOX and EXPO INPUTS'!$F$17/AN862))),"0.0E+00")),IF($E862="IT",VALUE(TEXT((1/(('TOX and EXPO INPUTS'!$F$12/AI862)+('TOX and EXPO INPUTS'!$F$20/AN862))),"0.0E+00"))))</f>
        <v>#DIV/0!</v>
      </c>
      <c r="BE862" s="37" t="e">
        <f>IF($E862="ST",VALUE(TEXT((1/(('TOX and EXPO INPUTS'!$F$9/AG862)+('TOX and EXPO INPUTS'!$F$17/AO862))),"0.0E+00")),IF($E862="IT",VALUE(TEXT((1/(('TOX and EXPO INPUTS'!$F$12/AG862)+('TOX and EXPO INPUTS'!$F$20/AO862))),"0.0E+00"))))</f>
        <v>#DIV/0!</v>
      </c>
      <c r="BF862" s="37" t="e">
        <f>IF($E862="ST",VALUE(TEXT((1/(('TOX and EXPO INPUTS'!$F$9/AH862)+('TOX and EXPO INPUTS'!$F$17/AO862))),"0.0E+00")),IF($E862="IT",VALUE(TEXT((1/(('TOX and EXPO INPUTS'!$F$12/AH862)+('TOX and EXPO INPUTS'!$F$20/AO862))),"0.0E+00"))))</f>
        <v>#DIV/0!</v>
      </c>
      <c r="BG862" s="37" t="e">
        <f>IF($E862="ST",VALUE(TEXT((1/(('TOX and EXPO INPUTS'!$F$9/AI862)+('TOX and EXPO INPUTS'!$F$17/AO862))),"0.0E+00")),IF($E862="IT",VALUE(TEXT((1/(('TOX and EXPO INPUTS'!$F$12/AI862)+('TOX and EXPO INPUTS'!$F$20/AO862))),"0.0E+00"))))</f>
        <v>#DIV/0!</v>
      </c>
      <c r="BH862" s="42" t="e">
        <f>VALUE(TEXT((AD862*$T862/365*'TOX and EXPO INPUTS'!$E$33/'TOX and EXPO INPUTS'!$E$34),"0.00E+00"))</f>
        <v>#DIV/0!</v>
      </c>
      <c r="BI862" s="37" t="e">
        <f>VALUE(TEXT((AE862*$T862/365*'TOX and EXPO INPUTS'!$E$33/'TOX and EXPO INPUTS'!$E$34),"0.00E+00"))</f>
        <v>#DIV/0!</v>
      </c>
      <c r="BJ862" s="37" t="e">
        <f>VALUE(TEXT((AF862*$T862/365*'TOX and EXPO INPUTS'!$E$33/'TOX and EXPO INPUTS'!$E$34),"0.00E+00"))</f>
        <v>#DIV/0!</v>
      </c>
      <c r="BK862" s="42" t="e">
        <f>VALUE(TEXT((AD862*$U862/365*'TOX and EXPO INPUTS'!$E$33/'TOX and EXPO INPUTS'!$E$34),"0.00E+00"))</f>
        <v>#DIV/0!</v>
      </c>
      <c r="BL862" s="37" t="e">
        <f>VALUE(TEXT((AE862*$U862/365*'TOX and EXPO INPUTS'!$E$33/'TOX and EXPO INPUTS'!$E$34),"0.00E+00"))</f>
        <v>#DIV/0!</v>
      </c>
      <c r="BM862" s="37" t="e">
        <f>VALUE(TEXT((AF862*$U862/365*'TOX and EXPO INPUTS'!$E$33/'TOX and EXPO INPUTS'!$E$34),"0.00E+00"))</f>
        <v>#DIV/0!</v>
      </c>
      <c r="BN862" s="42" t="e">
        <f>VALUE(TEXT((AL862*$T862/365*'TOX and EXPO INPUTS'!$E$33/'TOX and EXPO INPUTS'!$E$34),"0.00E+00"))</f>
        <v>#DIV/0!</v>
      </c>
      <c r="BO862" s="37" t="e">
        <f>VALUE(TEXT((AM862*$T862/365*'TOX and EXPO INPUTS'!$E$33/'TOX and EXPO INPUTS'!$E$34),"0.00E+00"))</f>
        <v>#DIV/0!</v>
      </c>
      <c r="BP862" s="42" t="e">
        <f>VALUE(TEXT((AL862*$U862/365*'TOX and EXPO INPUTS'!$E$33/'TOX and EXPO INPUTS'!$E$34),"0.00E+00"))</f>
        <v>#DIV/0!</v>
      </c>
      <c r="BQ862" s="37" t="e">
        <f>VALUE(TEXT((AM862*$U862/365*'TOX and EXPO INPUTS'!$E$33/'TOX and EXPO INPUTS'!$E$34),"0.00E+00"))</f>
        <v>#DIV/0!</v>
      </c>
      <c r="BR862" s="42" t="e">
        <f>VALUE(TEXT((AP862*$T862/365*'TOX and EXPO INPUTS'!$E$33/'TOX and EXPO INPUTS'!$E$34),"0.00E+00"))</f>
        <v>#DIV/0!</v>
      </c>
      <c r="BS862" s="37" t="e">
        <f>VALUE(TEXT((AQ862*$T862/365*'TOX and EXPO INPUTS'!$E$33/'TOX and EXPO INPUTS'!$E$34),"0.00E+00"))</f>
        <v>#DIV/0!</v>
      </c>
      <c r="BT862" s="37" t="e">
        <f>VALUE(TEXT((AR862*$T862/365*'TOX and EXPO INPUTS'!$E$33/'TOX and EXPO INPUTS'!$E$34),"0.00E+00"))</f>
        <v>#DIV/0!</v>
      </c>
      <c r="BU862" s="37" t="e">
        <f>VALUE(TEXT((AS862*$T862/365*'TOX and EXPO INPUTS'!$E$33/'TOX and EXPO INPUTS'!$E$34),"0.00E+00"))</f>
        <v>#DIV/0!</v>
      </c>
      <c r="BV862" s="37" t="e">
        <f>VALUE(TEXT((AT862*$T862/365*'TOX and EXPO INPUTS'!$E$33/'TOX and EXPO INPUTS'!$E$34),"0.00E+00"))</f>
        <v>#DIV/0!</v>
      </c>
      <c r="BW862" s="37" t="e">
        <f>VALUE(TEXT((AU862*$T862/365*'TOX and EXPO INPUTS'!$E$33/'TOX and EXPO INPUTS'!$E$34),"0.00E+00"))</f>
        <v>#DIV/0!</v>
      </c>
      <c r="BX862" s="42" t="e">
        <f>VALUE(TEXT((AP862*$U862/365*'TOX and EXPO INPUTS'!$E$33/'TOX and EXPO INPUTS'!$E$34),"0.00E+00"))</f>
        <v>#DIV/0!</v>
      </c>
      <c r="BY862" s="37" t="e">
        <f>VALUE(TEXT((AQ862*$U862/365*'TOX and EXPO INPUTS'!$E$33/'TOX and EXPO INPUTS'!$E$34),"0.00E+00"))</f>
        <v>#DIV/0!</v>
      </c>
      <c r="BZ862" s="37" t="e">
        <f>VALUE(TEXT((AR862*$U862/365*'TOX and EXPO INPUTS'!$E$33/'TOX and EXPO INPUTS'!$E$34),"0.00E+00"))</f>
        <v>#DIV/0!</v>
      </c>
      <c r="CA862" s="37" t="e">
        <f>VALUE(TEXT((AS862*$U862/365*'TOX and EXPO INPUTS'!$E$33/'TOX and EXPO INPUTS'!$E$34),"0.00E+00"))</f>
        <v>#DIV/0!</v>
      </c>
      <c r="CB862" s="37" t="e">
        <f>VALUE(TEXT((AT862*$U862/365*'TOX and EXPO INPUTS'!$E$33/'TOX and EXPO INPUTS'!$E$34),"0.00E+00"))</f>
        <v>#DIV/0!</v>
      </c>
      <c r="CC862" s="37" t="e">
        <f>VALUE(TEXT((AU862*$U862/365*'TOX and EXPO INPUTS'!$E$33/'TOX and EXPO INPUTS'!$E$34),"0.00E+00"))</f>
        <v>#DIV/0!</v>
      </c>
      <c r="CD862" s="58" t="e">
        <f>VALUE(TEXT((BR862*'TOX and EXPO INPUTS'!$F$23),"0.00E+00"))</f>
        <v>#DIV/0!</v>
      </c>
      <c r="CE862" s="57" t="e">
        <f>VALUE(TEXT((BS862*'TOX and EXPO INPUTS'!$F$23),"0.00E+00"))</f>
        <v>#DIV/0!</v>
      </c>
      <c r="CF862" s="57" t="e">
        <f>VALUE(TEXT((BT862*'TOX and EXPO INPUTS'!$F$23),"0.00E+00"))</f>
        <v>#DIV/0!</v>
      </c>
      <c r="CG862" s="57" t="e">
        <f>VALUE(TEXT((BU862*'TOX and EXPO INPUTS'!$F$23),"0.00E+00"))</f>
        <v>#DIV/0!</v>
      </c>
      <c r="CH862" s="57" t="e">
        <f>VALUE(TEXT((BV862*'TOX and EXPO INPUTS'!$F$23),"0.00E+00"))</f>
        <v>#DIV/0!</v>
      </c>
      <c r="CI862" s="57" t="e">
        <f>VALUE(TEXT((BW862*'TOX and EXPO INPUTS'!$F$23),"0.00E+00"))</f>
        <v>#DIV/0!</v>
      </c>
      <c r="CJ862" s="58" t="e">
        <f>VALUE(TEXT((BX862*'TOX and EXPO INPUTS'!$F$23),"0.00E+00"))</f>
        <v>#DIV/0!</v>
      </c>
      <c r="CK862" s="57" t="e">
        <f>VALUE(TEXT((BY862*'TOX and EXPO INPUTS'!$F$23),"0.00E+00"))</f>
        <v>#DIV/0!</v>
      </c>
      <c r="CL862" s="57" t="e">
        <f>VALUE(TEXT((BZ862*'TOX and EXPO INPUTS'!$F$23),"0.00E+00"))</f>
        <v>#DIV/0!</v>
      </c>
      <c r="CM862" s="57" t="e">
        <f>VALUE(TEXT((CA862*'TOX and EXPO INPUTS'!$F$23),"0.00E+00"))</f>
        <v>#DIV/0!</v>
      </c>
      <c r="CN862" s="57" t="e">
        <f>VALUE(TEXT((CB862*'TOX and EXPO INPUTS'!$F$23),"0.00E+00"))</f>
        <v>#DIV/0!</v>
      </c>
      <c r="CO862" s="57" t="e">
        <f>VALUE(TEXT((CC862*'TOX and EXPO INPUTS'!$F$23),"0.00E+00"))</f>
        <v>#DIV/0!</v>
      </c>
      <c r="CP862" s="38" t="s">
        <v>120</v>
      </c>
      <c r="CQ862" s="34">
        <v>47455902</v>
      </c>
      <c r="CR862" s="34" t="s">
        <v>124</v>
      </c>
      <c r="CS862" s="39" t="s">
        <v>125</v>
      </c>
    </row>
    <row r="863" spans="1:97" ht="48" customHeight="1" x14ac:dyDescent="0.25">
      <c r="A863" s="34" t="s">
        <v>98</v>
      </c>
      <c r="B863" s="34" t="s">
        <v>99</v>
      </c>
      <c r="C863" s="34" t="s">
        <v>100</v>
      </c>
      <c r="D863" s="34" t="s">
        <v>101</v>
      </c>
      <c r="E863" s="39" t="s">
        <v>102</v>
      </c>
      <c r="F863" s="40" t="s">
        <v>191</v>
      </c>
      <c r="G863" s="43"/>
      <c r="H863" s="36" t="s">
        <v>104</v>
      </c>
      <c r="I863" s="67"/>
      <c r="J863" s="36" t="s">
        <v>105</v>
      </c>
      <c r="K863" s="100">
        <f>VLOOKUP(F863,'Amount Seed Planted_variables'!$A$3:$I$74,2,0)</f>
        <v>15000</v>
      </c>
      <c r="L863" s="100">
        <f>VLOOKUP(F863,'Amount Seed Planted_variables'!$A$3:$I$74,3,0)</f>
        <v>22680</v>
      </c>
      <c r="M863" s="36">
        <f t="shared" si="461"/>
        <v>0</v>
      </c>
      <c r="N863" s="35">
        <f t="shared" si="462"/>
        <v>0</v>
      </c>
      <c r="O863" s="101">
        <v>360000</v>
      </c>
      <c r="P863" s="93">
        <f>VLOOKUP(F863,'Amount Seed Planted_variables'!$A$3:$I$74,4,0)</f>
        <v>1635000</v>
      </c>
      <c r="Q863" s="93">
        <f>VLOOKUP(F863,'Amount Seed Planted_variables'!$A$3:$I$74,7,0)</f>
        <v>200</v>
      </c>
      <c r="R863" s="93">
        <f>VLOOKUP(F863,'Amount Seed Planted_variables'!$A$3:$I$74,8,0)</f>
        <v>327000000</v>
      </c>
      <c r="S863" s="87" t="str">
        <f t="shared" si="458"/>
        <v>NA</v>
      </c>
      <c r="T863" s="35">
        <v>10</v>
      </c>
      <c r="U863" s="35">
        <v>30</v>
      </c>
      <c r="V863" s="41">
        <v>349</v>
      </c>
      <c r="W863" s="35">
        <v>51.2</v>
      </c>
      <c r="X863" s="35">
        <v>42.2</v>
      </c>
      <c r="Y863" s="41">
        <v>1.2</v>
      </c>
      <c r="Z863" s="35">
        <f t="shared" si="457"/>
        <v>0.12</v>
      </c>
      <c r="AA863" s="42">
        <f t="shared" si="463"/>
        <v>0</v>
      </c>
      <c r="AB863" s="37">
        <f t="shared" si="464"/>
        <v>0</v>
      </c>
      <c r="AC863" s="37">
        <f t="shared" si="465"/>
        <v>0</v>
      </c>
      <c r="AD863" s="42" t="e">
        <f>VALUE(TEXT(((AA863*'TOX and EXPO INPUTS'!$F$13)/'TOX and EXPO INPUTS'!$E$27),"0.00E+00"))</f>
        <v>#DIV/0!</v>
      </c>
      <c r="AE863" s="37" t="e">
        <f>VALUE(TEXT(((AB863*'TOX and EXPO INPUTS'!$F$13)/'TOX and EXPO INPUTS'!$E$27),"0.00E+00"))</f>
        <v>#DIV/0!</v>
      </c>
      <c r="AF863" s="37" t="e">
        <f>VALUE(TEXT(((AC863*'TOX and EXPO INPUTS'!$F$13)/'TOX and EXPO INPUTS'!$E$27),"0.00E+00"))</f>
        <v>#DIV/0!</v>
      </c>
      <c r="AG863" s="42" t="e">
        <f>IF($E863="ST",VALUE(TEXT(('TOX and EXPO INPUTS'!$F$7/AD863),"0.0E+00")),IF($E863="IT",VALUE(TEXT(('TOX and EXPO INPUTS'!$F$10/AD863),"0.0E+00"))))</f>
        <v>#DIV/0!</v>
      </c>
      <c r="AH863" s="37" t="e">
        <f>IF($E863="ST",VALUE(TEXT(('TOX and EXPO INPUTS'!$F$7/AE863),"0.0E+00")),IF($E863="IT",VALUE(TEXT(('TOX and EXPO INPUTS'!$F$10/AE863),"0.0E+00"))))</f>
        <v>#DIV/0!</v>
      </c>
      <c r="AI863" s="37" t="e">
        <f>IF($E863="ST",VALUE(TEXT(('TOX and EXPO INPUTS'!$F$7/AF863),"0.0E+00")),IF($E863="IT",VALUE(TEXT(('TOX and EXPO INPUTS'!$F$10/AF863),"0.0E+00"))))</f>
        <v>#DIV/0!</v>
      </c>
      <c r="AJ863" s="42">
        <f t="shared" si="459"/>
        <v>0</v>
      </c>
      <c r="AK863" s="37">
        <f t="shared" si="460"/>
        <v>0</v>
      </c>
      <c r="AL863" s="42" t="e">
        <f>VALUE(TEXT(((AJ863*'TOX and EXPO INPUTS'!$F$21)/'TOX and EXPO INPUTS'!$E$29),"0.00E+00"))</f>
        <v>#DIV/0!</v>
      </c>
      <c r="AM863" s="37" t="e">
        <f>VALUE(TEXT(((AK863*'TOX and EXPO INPUTS'!$F$21)/'TOX and EXPO INPUTS'!$E$29),"0.00E+00"))</f>
        <v>#DIV/0!</v>
      </c>
      <c r="AN863" s="42" t="e">
        <f>IF($E863="ST",VALUE(TEXT(('TOX and EXPO INPUTS'!$F$15/AL863),"0.0E+00")),IF($E863="IT",VALUE(TEXT(('TOX and EXPO INPUTS'!$F$18/AL863),"0.0E+00"))))</f>
        <v>#DIV/0!</v>
      </c>
      <c r="AO863" s="37" t="e">
        <f>IF($E863="ST",VALUE(TEXT(('TOX and EXPO INPUTS'!$F$15/AM863),"0.0E+00")),IF($E863="IT",VALUE(TEXT(('TOX and EXPO INPUTS'!$F$18/AM863),"0.0E+00"))))</f>
        <v>#DIV/0!</v>
      </c>
      <c r="AP863" s="42" t="e">
        <f t="shared" si="445"/>
        <v>#DIV/0!</v>
      </c>
      <c r="AQ863" s="37" t="e">
        <f t="shared" si="446"/>
        <v>#DIV/0!</v>
      </c>
      <c r="AR863" s="37" t="e">
        <f t="shared" si="447"/>
        <v>#DIV/0!</v>
      </c>
      <c r="AS863" s="37" t="e">
        <f t="shared" si="448"/>
        <v>#DIV/0!</v>
      </c>
      <c r="AT863" s="37" t="e">
        <f t="shared" si="449"/>
        <v>#DIV/0!</v>
      </c>
      <c r="AU863" s="37" t="e">
        <f t="shared" si="450"/>
        <v>#DIV/0!</v>
      </c>
      <c r="AV863" s="42" t="e">
        <f t="shared" si="451"/>
        <v>#DIV/0!</v>
      </c>
      <c r="AW863" s="37" t="e">
        <f t="shared" si="452"/>
        <v>#DIV/0!</v>
      </c>
      <c r="AX863" s="37" t="e">
        <f t="shared" si="453"/>
        <v>#DIV/0!</v>
      </c>
      <c r="AY863" s="37" t="e">
        <f t="shared" si="454"/>
        <v>#DIV/0!</v>
      </c>
      <c r="AZ863" s="37" t="e">
        <f t="shared" si="455"/>
        <v>#DIV/0!</v>
      </c>
      <c r="BA863" s="37" t="e">
        <f t="shared" si="456"/>
        <v>#DIV/0!</v>
      </c>
      <c r="BB863" s="42" t="e">
        <f>IF($E863="ST",VALUE(TEXT((1/(('TOX and EXPO INPUTS'!$F$9/AG863)+('TOX and EXPO INPUTS'!$F$17/AN863))),"0.0E+00")),IF($E863="IT",VALUE(TEXT((1/(('TOX and EXPO INPUTS'!$F$12/AG863)+('TOX and EXPO INPUTS'!$F$20/AN863))),"0.0E+00"))))</f>
        <v>#DIV/0!</v>
      </c>
      <c r="BC863" s="37" t="e">
        <f>IF($E863="ST",VALUE(TEXT((1/(('TOX and EXPO INPUTS'!$F$9/AH863)+('TOX and EXPO INPUTS'!$F$17/AN863))),"0.0E+00")),IF($E863="IT",VALUE(TEXT((1/(('TOX and EXPO INPUTS'!$F$12/AH863)+('TOX and EXPO INPUTS'!$F$20/AN863))),"0.0E+00"))))</f>
        <v>#DIV/0!</v>
      </c>
      <c r="BD863" s="37" t="e">
        <f>IF($E863="ST",VALUE(TEXT((1/(('TOX and EXPO INPUTS'!$F$9/AI863)+('TOX and EXPO INPUTS'!$F$17/AN863))),"0.0E+00")),IF($E863="IT",VALUE(TEXT((1/(('TOX and EXPO INPUTS'!$F$12/AI863)+('TOX and EXPO INPUTS'!$F$20/AN863))),"0.0E+00"))))</f>
        <v>#DIV/0!</v>
      </c>
      <c r="BE863" s="37" t="e">
        <f>IF($E863="ST",VALUE(TEXT((1/(('TOX and EXPO INPUTS'!$F$9/AG863)+('TOX and EXPO INPUTS'!$F$17/AO863))),"0.0E+00")),IF($E863="IT",VALUE(TEXT((1/(('TOX and EXPO INPUTS'!$F$12/AG863)+('TOX and EXPO INPUTS'!$F$20/AO863))),"0.0E+00"))))</f>
        <v>#DIV/0!</v>
      </c>
      <c r="BF863" s="37" t="e">
        <f>IF($E863="ST",VALUE(TEXT((1/(('TOX and EXPO INPUTS'!$F$9/AH863)+('TOX and EXPO INPUTS'!$F$17/AO863))),"0.0E+00")),IF($E863="IT",VALUE(TEXT((1/(('TOX and EXPO INPUTS'!$F$12/AH863)+('TOX and EXPO INPUTS'!$F$20/AO863))),"0.0E+00"))))</f>
        <v>#DIV/0!</v>
      </c>
      <c r="BG863" s="37" t="e">
        <f>IF($E863="ST",VALUE(TEXT((1/(('TOX and EXPO INPUTS'!$F$9/AI863)+('TOX and EXPO INPUTS'!$F$17/AO863))),"0.0E+00")),IF($E863="IT",VALUE(TEXT((1/(('TOX and EXPO INPUTS'!$F$12/AI863)+('TOX and EXPO INPUTS'!$F$20/AO863))),"0.0E+00"))))</f>
        <v>#DIV/0!</v>
      </c>
      <c r="BH863" s="42" t="e">
        <f>VALUE(TEXT((AD863*$T863/365*'TOX and EXPO INPUTS'!$E$33/'TOX and EXPO INPUTS'!$E$34),"0.00E+00"))</f>
        <v>#DIV/0!</v>
      </c>
      <c r="BI863" s="37" t="e">
        <f>VALUE(TEXT((AE863*$T863/365*'TOX and EXPO INPUTS'!$E$33/'TOX and EXPO INPUTS'!$E$34),"0.00E+00"))</f>
        <v>#DIV/0!</v>
      </c>
      <c r="BJ863" s="37" t="e">
        <f>VALUE(TEXT((AF863*$T863/365*'TOX and EXPO INPUTS'!$E$33/'TOX and EXPO INPUTS'!$E$34),"0.00E+00"))</f>
        <v>#DIV/0!</v>
      </c>
      <c r="BK863" s="42" t="e">
        <f>VALUE(TEXT((AD863*$U863/365*'TOX and EXPO INPUTS'!$E$33/'TOX and EXPO INPUTS'!$E$34),"0.00E+00"))</f>
        <v>#DIV/0!</v>
      </c>
      <c r="BL863" s="37" t="e">
        <f>VALUE(TEXT((AE863*$U863/365*'TOX and EXPO INPUTS'!$E$33/'TOX and EXPO INPUTS'!$E$34),"0.00E+00"))</f>
        <v>#DIV/0!</v>
      </c>
      <c r="BM863" s="37" t="e">
        <f>VALUE(TEXT((AF863*$U863/365*'TOX and EXPO INPUTS'!$E$33/'TOX and EXPO INPUTS'!$E$34),"0.00E+00"))</f>
        <v>#DIV/0!</v>
      </c>
      <c r="BN863" s="42" t="e">
        <f>VALUE(TEXT((AL863*$T863/365*'TOX and EXPO INPUTS'!$E$33/'TOX and EXPO INPUTS'!$E$34),"0.00E+00"))</f>
        <v>#DIV/0!</v>
      </c>
      <c r="BO863" s="37" t="e">
        <f>VALUE(TEXT((AM863*$T863/365*'TOX and EXPO INPUTS'!$E$33/'TOX and EXPO INPUTS'!$E$34),"0.00E+00"))</f>
        <v>#DIV/0!</v>
      </c>
      <c r="BP863" s="42" t="e">
        <f>VALUE(TEXT((AL863*$U863/365*'TOX and EXPO INPUTS'!$E$33/'TOX and EXPO INPUTS'!$E$34),"0.00E+00"))</f>
        <v>#DIV/0!</v>
      </c>
      <c r="BQ863" s="37" t="e">
        <f>VALUE(TEXT((AM863*$U863/365*'TOX and EXPO INPUTS'!$E$33/'TOX and EXPO INPUTS'!$E$34),"0.00E+00"))</f>
        <v>#DIV/0!</v>
      </c>
      <c r="BR863" s="42" t="e">
        <f>VALUE(TEXT((AP863*$T863/365*'TOX and EXPO INPUTS'!$E$33/'TOX and EXPO INPUTS'!$E$34),"0.00E+00"))</f>
        <v>#DIV/0!</v>
      </c>
      <c r="BS863" s="37" t="e">
        <f>VALUE(TEXT((AQ863*$T863/365*'TOX and EXPO INPUTS'!$E$33/'TOX and EXPO INPUTS'!$E$34),"0.00E+00"))</f>
        <v>#DIV/0!</v>
      </c>
      <c r="BT863" s="37" t="e">
        <f>VALUE(TEXT((AR863*$T863/365*'TOX and EXPO INPUTS'!$E$33/'TOX and EXPO INPUTS'!$E$34),"0.00E+00"))</f>
        <v>#DIV/0!</v>
      </c>
      <c r="BU863" s="37" t="e">
        <f>VALUE(TEXT((AS863*$T863/365*'TOX and EXPO INPUTS'!$E$33/'TOX and EXPO INPUTS'!$E$34),"0.00E+00"))</f>
        <v>#DIV/0!</v>
      </c>
      <c r="BV863" s="37" t="e">
        <f>VALUE(TEXT((AT863*$T863/365*'TOX and EXPO INPUTS'!$E$33/'TOX and EXPO INPUTS'!$E$34),"0.00E+00"))</f>
        <v>#DIV/0!</v>
      </c>
      <c r="BW863" s="37" t="e">
        <f>VALUE(TEXT((AU863*$T863/365*'TOX and EXPO INPUTS'!$E$33/'TOX and EXPO INPUTS'!$E$34),"0.00E+00"))</f>
        <v>#DIV/0!</v>
      </c>
      <c r="BX863" s="42" t="e">
        <f>VALUE(TEXT((AP863*$U863/365*'TOX and EXPO INPUTS'!$E$33/'TOX and EXPO INPUTS'!$E$34),"0.00E+00"))</f>
        <v>#DIV/0!</v>
      </c>
      <c r="BY863" s="37" t="e">
        <f>VALUE(TEXT((AQ863*$U863/365*'TOX and EXPO INPUTS'!$E$33/'TOX and EXPO INPUTS'!$E$34),"0.00E+00"))</f>
        <v>#DIV/0!</v>
      </c>
      <c r="BZ863" s="37" t="e">
        <f>VALUE(TEXT((AR863*$U863/365*'TOX and EXPO INPUTS'!$E$33/'TOX and EXPO INPUTS'!$E$34),"0.00E+00"))</f>
        <v>#DIV/0!</v>
      </c>
      <c r="CA863" s="37" t="e">
        <f>VALUE(TEXT((AS863*$U863/365*'TOX and EXPO INPUTS'!$E$33/'TOX and EXPO INPUTS'!$E$34),"0.00E+00"))</f>
        <v>#DIV/0!</v>
      </c>
      <c r="CB863" s="37" t="e">
        <f>VALUE(TEXT((AT863*$U863/365*'TOX and EXPO INPUTS'!$E$33/'TOX and EXPO INPUTS'!$E$34),"0.00E+00"))</f>
        <v>#DIV/0!</v>
      </c>
      <c r="CC863" s="37" t="e">
        <f>VALUE(TEXT((AU863*$U863/365*'TOX and EXPO INPUTS'!$E$33/'TOX and EXPO INPUTS'!$E$34),"0.00E+00"))</f>
        <v>#DIV/0!</v>
      </c>
      <c r="CD863" s="58" t="e">
        <f>VALUE(TEXT((BR863*'TOX and EXPO INPUTS'!$F$23),"0.00E+00"))</f>
        <v>#DIV/0!</v>
      </c>
      <c r="CE863" s="57" t="e">
        <f>VALUE(TEXT((BS863*'TOX and EXPO INPUTS'!$F$23),"0.00E+00"))</f>
        <v>#DIV/0!</v>
      </c>
      <c r="CF863" s="57" t="e">
        <f>VALUE(TEXT((BT863*'TOX and EXPO INPUTS'!$F$23),"0.00E+00"))</f>
        <v>#DIV/0!</v>
      </c>
      <c r="CG863" s="57" t="e">
        <f>VALUE(TEXT((BU863*'TOX and EXPO INPUTS'!$F$23),"0.00E+00"))</f>
        <v>#DIV/0!</v>
      </c>
      <c r="CH863" s="57" t="e">
        <f>VALUE(TEXT((BV863*'TOX and EXPO INPUTS'!$F$23),"0.00E+00"))</f>
        <v>#DIV/0!</v>
      </c>
      <c r="CI863" s="57" t="e">
        <f>VALUE(TEXT((BW863*'TOX and EXPO INPUTS'!$F$23),"0.00E+00"))</f>
        <v>#DIV/0!</v>
      </c>
      <c r="CJ863" s="58" t="e">
        <f>VALUE(TEXT((BX863*'TOX and EXPO INPUTS'!$F$23),"0.00E+00"))</f>
        <v>#DIV/0!</v>
      </c>
      <c r="CK863" s="57" t="e">
        <f>VALUE(TEXT((BY863*'TOX and EXPO INPUTS'!$F$23),"0.00E+00"))</f>
        <v>#DIV/0!</v>
      </c>
      <c r="CL863" s="57" t="e">
        <f>VALUE(TEXT((BZ863*'TOX and EXPO INPUTS'!$F$23),"0.00E+00"))</f>
        <v>#DIV/0!</v>
      </c>
      <c r="CM863" s="57" t="e">
        <f>VALUE(TEXT((CA863*'TOX and EXPO INPUTS'!$F$23),"0.00E+00"))</f>
        <v>#DIV/0!</v>
      </c>
      <c r="CN863" s="57" t="e">
        <f>VALUE(TEXT((CB863*'TOX and EXPO INPUTS'!$F$23),"0.00E+00"))</f>
        <v>#DIV/0!</v>
      </c>
      <c r="CO863" s="57" t="e">
        <f>VALUE(TEXT((CC863*'TOX and EXPO INPUTS'!$F$23),"0.00E+00"))</f>
        <v>#DIV/0!</v>
      </c>
      <c r="CP863" s="38" t="s">
        <v>106</v>
      </c>
      <c r="CQ863" s="34" t="s">
        <v>107</v>
      </c>
      <c r="CR863" s="34" t="s">
        <v>108</v>
      </c>
      <c r="CS863" s="39" t="s">
        <v>109</v>
      </c>
    </row>
    <row r="864" spans="1:97" ht="48" customHeight="1" x14ac:dyDescent="0.25">
      <c r="A864" s="34" t="s">
        <v>98</v>
      </c>
      <c r="B864" s="34" t="s">
        <v>99</v>
      </c>
      <c r="C864" s="34" t="s">
        <v>100</v>
      </c>
      <c r="D864" s="34" t="s">
        <v>110</v>
      </c>
      <c r="E864" s="39" t="s">
        <v>102</v>
      </c>
      <c r="F864" s="40" t="s">
        <v>191</v>
      </c>
      <c r="G864" s="43"/>
      <c r="H864" s="36" t="s">
        <v>104</v>
      </c>
      <c r="I864" s="67"/>
      <c r="J864" s="36" t="s">
        <v>105</v>
      </c>
      <c r="K864" s="100">
        <f>VLOOKUP(F864,'Amount Seed Planted_variables'!$A$3:$I$74,2,0)</f>
        <v>15000</v>
      </c>
      <c r="L864" s="100">
        <f>VLOOKUP(F864,'Amount Seed Planted_variables'!$A$3:$I$74,3,0)</f>
        <v>22680</v>
      </c>
      <c r="M864" s="36">
        <f t="shared" si="461"/>
        <v>0</v>
      </c>
      <c r="N864" s="35">
        <f t="shared" si="462"/>
        <v>0</v>
      </c>
      <c r="O864" s="101">
        <v>360000</v>
      </c>
      <c r="P864" s="93">
        <f>VLOOKUP(F864,'Amount Seed Planted_variables'!$A$3:$I$74,4,0)</f>
        <v>1635000</v>
      </c>
      <c r="Q864" s="93">
        <f>VLOOKUP(F864,'Amount Seed Planted_variables'!$A$3:$I$74,7,0)</f>
        <v>200</v>
      </c>
      <c r="R864" s="93">
        <f>VLOOKUP(F864,'Amount Seed Planted_variables'!$A$3:$I$74,8,0)</f>
        <v>327000000</v>
      </c>
      <c r="S864" s="87" t="str">
        <f t="shared" si="458"/>
        <v>NA</v>
      </c>
      <c r="T864" s="35">
        <v>10</v>
      </c>
      <c r="U864" s="35">
        <v>30</v>
      </c>
      <c r="V864" s="41">
        <v>68</v>
      </c>
      <c r="W864" s="35">
        <v>16.899999999999999</v>
      </c>
      <c r="X864" s="35">
        <v>13.1</v>
      </c>
      <c r="Y864" s="41">
        <v>3.6</v>
      </c>
      <c r="Z864" s="35">
        <f t="shared" si="457"/>
        <v>0.36000000000000004</v>
      </c>
      <c r="AA864" s="42">
        <f t="shared" si="463"/>
        <v>0</v>
      </c>
      <c r="AB864" s="37">
        <f t="shared" si="464"/>
        <v>0</v>
      </c>
      <c r="AC864" s="37">
        <f t="shared" si="465"/>
        <v>0</v>
      </c>
      <c r="AD864" s="42" t="e">
        <f>VALUE(TEXT(((AA864*'TOX and EXPO INPUTS'!$F$13)/'TOX and EXPO INPUTS'!$E$27),"0.00E+00"))</f>
        <v>#DIV/0!</v>
      </c>
      <c r="AE864" s="37" t="e">
        <f>VALUE(TEXT(((AB864*'TOX and EXPO INPUTS'!$F$13)/'TOX and EXPO INPUTS'!$E$27),"0.00E+00"))</f>
        <v>#DIV/0!</v>
      </c>
      <c r="AF864" s="37" t="e">
        <f>VALUE(TEXT(((AC864*'TOX and EXPO INPUTS'!$F$13)/'TOX and EXPO INPUTS'!$E$27),"0.00E+00"))</f>
        <v>#DIV/0!</v>
      </c>
      <c r="AG864" s="42" t="e">
        <f>IF($E864="ST",VALUE(TEXT(('TOX and EXPO INPUTS'!$F$7/AD864),"0.0E+00")),IF($E864="IT",VALUE(TEXT(('TOX and EXPO INPUTS'!$F$10/AD864),"0.0E+00"))))</f>
        <v>#DIV/0!</v>
      </c>
      <c r="AH864" s="37" t="e">
        <f>IF($E864="ST",VALUE(TEXT(('TOX and EXPO INPUTS'!$F$7/AE864),"0.0E+00")),IF($E864="IT",VALUE(TEXT(('TOX and EXPO INPUTS'!$F$10/AE864),"0.0E+00"))))</f>
        <v>#DIV/0!</v>
      </c>
      <c r="AI864" s="37" t="e">
        <f>IF($E864="ST",VALUE(TEXT(('TOX and EXPO INPUTS'!$F$7/AF864),"0.0E+00")),IF($E864="IT",VALUE(TEXT(('TOX and EXPO INPUTS'!$F$10/AF864),"0.0E+00"))))</f>
        <v>#DIV/0!</v>
      </c>
      <c r="AJ864" s="42">
        <f t="shared" si="459"/>
        <v>0</v>
      </c>
      <c r="AK864" s="37">
        <f t="shared" si="460"/>
        <v>0</v>
      </c>
      <c r="AL864" s="42" t="e">
        <f>VALUE(TEXT(((AJ864*'TOX and EXPO INPUTS'!$F$21)/'TOX and EXPO INPUTS'!$E$29),"0.00E+00"))</f>
        <v>#DIV/0!</v>
      </c>
      <c r="AM864" s="37" t="e">
        <f>VALUE(TEXT(((AK864*'TOX and EXPO INPUTS'!$F$21)/'TOX and EXPO INPUTS'!$E$29),"0.00E+00"))</f>
        <v>#DIV/0!</v>
      </c>
      <c r="AN864" s="42" t="e">
        <f>IF($E864="ST",VALUE(TEXT(('TOX and EXPO INPUTS'!$F$15/AL864),"0.0E+00")),IF($E864="IT",VALUE(TEXT(('TOX and EXPO INPUTS'!$F$18/AL864),"0.0E+00"))))</f>
        <v>#DIV/0!</v>
      </c>
      <c r="AO864" s="37" t="e">
        <f>IF($E864="ST",VALUE(TEXT(('TOX and EXPO INPUTS'!$F$15/AM864),"0.0E+00")),IF($E864="IT",VALUE(TEXT(('TOX and EXPO INPUTS'!$F$18/AM864),"0.0E+00"))))</f>
        <v>#DIV/0!</v>
      </c>
      <c r="AP864" s="42" t="e">
        <f t="shared" si="445"/>
        <v>#DIV/0!</v>
      </c>
      <c r="AQ864" s="37" t="e">
        <f t="shared" si="446"/>
        <v>#DIV/0!</v>
      </c>
      <c r="AR864" s="37" t="e">
        <f t="shared" si="447"/>
        <v>#DIV/0!</v>
      </c>
      <c r="AS864" s="37" t="e">
        <f t="shared" si="448"/>
        <v>#DIV/0!</v>
      </c>
      <c r="AT864" s="37" t="e">
        <f t="shared" si="449"/>
        <v>#DIV/0!</v>
      </c>
      <c r="AU864" s="37" t="e">
        <f t="shared" si="450"/>
        <v>#DIV/0!</v>
      </c>
      <c r="AV864" s="42" t="e">
        <f t="shared" si="451"/>
        <v>#DIV/0!</v>
      </c>
      <c r="AW864" s="37" t="e">
        <f t="shared" si="452"/>
        <v>#DIV/0!</v>
      </c>
      <c r="AX864" s="37" t="e">
        <f t="shared" si="453"/>
        <v>#DIV/0!</v>
      </c>
      <c r="AY864" s="37" t="e">
        <f t="shared" si="454"/>
        <v>#DIV/0!</v>
      </c>
      <c r="AZ864" s="37" t="e">
        <f t="shared" si="455"/>
        <v>#DIV/0!</v>
      </c>
      <c r="BA864" s="37" t="e">
        <f t="shared" si="456"/>
        <v>#DIV/0!</v>
      </c>
      <c r="BB864" s="42" t="e">
        <f>IF($E864="ST",VALUE(TEXT((1/(('TOX and EXPO INPUTS'!$F$9/AG864)+('TOX and EXPO INPUTS'!$F$17/AN864))),"0.0E+00")),IF($E864="IT",VALUE(TEXT((1/(('TOX and EXPO INPUTS'!$F$12/AG864)+('TOX and EXPO INPUTS'!$F$20/AN864))),"0.0E+00"))))</f>
        <v>#DIV/0!</v>
      </c>
      <c r="BC864" s="37" t="e">
        <f>IF($E864="ST",VALUE(TEXT((1/(('TOX and EXPO INPUTS'!$F$9/AH864)+('TOX and EXPO INPUTS'!$F$17/AN864))),"0.0E+00")),IF($E864="IT",VALUE(TEXT((1/(('TOX and EXPO INPUTS'!$F$12/AH864)+('TOX and EXPO INPUTS'!$F$20/AN864))),"0.0E+00"))))</f>
        <v>#DIV/0!</v>
      </c>
      <c r="BD864" s="37" t="e">
        <f>IF($E864="ST",VALUE(TEXT((1/(('TOX and EXPO INPUTS'!$F$9/AI864)+('TOX and EXPO INPUTS'!$F$17/AN864))),"0.0E+00")),IF($E864="IT",VALUE(TEXT((1/(('TOX and EXPO INPUTS'!$F$12/AI864)+('TOX and EXPO INPUTS'!$F$20/AN864))),"0.0E+00"))))</f>
        <v>#DIV/0!</v>
      </c>
      <c r="BE864" s="37" t="e">
        <f>IF($E864="ST",VALUE(TEXT((1/(('TOX and EXPO INPUTS'!$F$9/AG864)+('TOX and EXPO INPUTS'!$F$17/AO864))),"0.0E+00")),IF($E864="IT",VALUE(TEXT((1/(('TOX and EXPO INPUTS'!$F$12/AG864)+('TOX and EXPO INPUTS'!$F$20/AO864))),"0.0E+00"))))</f>
        <v>#DIV/0!</v>
      </c>
      <c r="BF864" s="37" t="e">
        <f>IF($E864="ST",VALUE(TEXT((1/(('TOX and EXPO INPUTS'!$F$9/AH864)+('TOX and EXPO INPUTS'!$F$17/AO864))),"0.0E+00")),IF($E864="IT",VALUE(TEXT((1/(('TOX and EXPO INPUTS'!$F$12/AH864)+('TOX and EXPO INPUTS'!$F$20/AO864))),"0.0E+00"))))</f>
        <v>#DIV/0!</v>
      </c>
      <c r="BG864" s="37" t="e">
        <f>IF($E864="ST",VALUE(TEXT((1/(('TOX and EXPO INPUTS'!$F$9/AI864)+('TOX and EXPO INPUTS'!$F$17/AO864))),"0.0E+00")),IF($E864="IT",VALUE(TEXT((1/(('TOX and EXPO INPUTS'!$F$12/AI864)+('TOX and EXPO INPUTS'!$F$20/AO864))),"0.0E+00"))))</f>
        <v>#DIV/0!</v>
      </c>
      <c r="BH864" s="42" t="e">
        <f>VALUE(TEXT((AD864*$T864/365*'TOX and EXPO INPUTS'!$E$33/'TOX and EXPO INPUTS'!$E$34),"0.00E+00"))</f>
        <v>#DIV/0!</v>
      </c>
      <c r="BI864" s="37" t="e">
        <f>VALUE(TEXT((AE864*$T864/365*'TOX and EXPO INPUTS'!$E$33/'TOX and EXPO INPUTS'!$E$34),"0.00E+00"))</f>
        <v>#DIV/0!</v>
      </c>
      <c r="BJ864" s="37" t="e">
        <f>VALUE(TEXT((AF864*$T864/365*'TOX and EXPO INPUTS'!$E$33/'TOX and EXPO INPUTS'!$E$34),"0.00E+00"))</f>
        <v>#DIV/0!</v>
      </c>
      <c r="BK864" s="42" t="e">
        <f>VALUE(TEXT((AD864*$U864/365*'TOX and EXPO INPUTS'!$E$33/'TOX and EXPO INPUTS'!$E$34),"0.00E+00"))</f>
        <v>#DIV/0!</v>
      </c>
      <c r="BL864" s="37" t="e">
        <f>VALUE(TEXT((AE864*$U864/365*'TOX and EXPO INPUTS'!$E$33/'TOX and EXPO INPUTS'!$E$34),"0.00E+00"))</f>
        <v>#DIV/0!</v>
      </c>
      <c r="BM864" s="37" t="e">
        <f>VALUE(TEXT((AF864*$U864/365*'TOX and EXPO INPUTS'!$E$33/'TOX and EXPO INPUTS'!$E$34),"0.00E+00"))</f>
        <v>#DIV/0!</v>
      </c>
      <c r="BN864" s="42" t="e">
        <f>VALUE(TEXT((AL864*$T864/365*'TOX and EXPO INPUTS'!$E$33/'TOX and EXPO INPUTS'!$E$34),"0.00E+00"))</f>
        <v>#DIV/0!</v>
      </c>
      <c r="BO864" s="37" t="e">
        <f>VALUE(TEXT((AM864*$T864/365*'TOX and EXPO INPUTS'!$E$33/'TOX and EXPO INPUTS'!$E$34),"0.00E+00"))</f>
        <v>#DIV/0!</v>
      </c>
      <c r="BP864" s="42" t="e">
        <f>VALUE(TEXT((AL864*$U864/365*'TOX and EXPO INPUTS'!$E$33/'TOX and EXPO INPUTS'!$E$34),"0.00E+00"))</f>
        <v>#DIV/0!</v>
      </c>
      <c r="BQ864" s="37" t="e">
        <f>VALUE(TEXT((AM864*$U864/365*'TOX and EXPO INPUTS'!$E$33/'TOX and EXPO INPUTS'!$E$34),"0.00E+00"))</f>
        <v>#DIV/0!</v>
      </c>
      <c r="BR864" s="42" t="e">
        <f>VALUE(TEXT((AP864*$T864/365*'TOX and EXPO INPUTS'!$E$33/'TOX and EXPO INPUTS'!$E$34),"0.00E+00"))</f>
        <v>#DIV/0!</v>
      </c>
      <c r="BS864" s="37" t="e">
        <f>VALUE(TEXT((AQ864*$T864/365*'TOX and EXPO INPUTS'!$E$33/'TOX and EXPO INPUTS'!$E$34),"0.00E+00"))</f>
        <v>#DIV/0!</v>
      </c>
      <c r="BT864" s="37" t="e">
        <f>VALUE(TEXT((AR864*$T864/365*'TOX and EXPO INPUTS'!$E$33/'TOX and EXPO INPUTS'!$E$34),"0.00E+00"))</f>
        <v>#DIV/0!</v>
      </c>
      <c r="BU864" s="37" t="e">
        <f>VALUE(TEXT((AS864*$T864/365*'TOX and EXPO INPUTS'!$E$33/'TOX and EXPO INPUTS'!$E$34),"0.00E+00"))</f>
        <v>#DIV/0!</v>
      </c>
      <c r="BV864" s="37" t="e">
        <f>VALUE(TEXT((AT864*$T864/365*'TOX and EXPO INPUTS'!$E$33/'TOX and EXPO INPUTS'!$E$34),"0.00E+00"))</f>
        <v>#DIV/0!</v>
      </c>
      <c r="BW864" s="37" t="e">
        <f>VALUE(TEXT((AU864*$T864/365*'TOX and EXPO INPUTS'!$E$33/'TOX and EXPO INPUTS'!$E$34),"0.00E+00"))</f>
        <v>#DIV/0!</v>
      </c>
      <c r="BX864" s="42" t="e">
        <f>VALUE(TEXT((AP864*$U864/365*'TOX and EXPO INPUTS'!$E$33/'TOX and EXPO INPUTS'!$E$34),"0.00E+00"))</f>
        <v>#DIV/0!</v>
      </c>
      <c r="BY864" s="37" t="e">
        <f>VALUE(TEXT((AQ864*$U864/365*'TOX and EXPO INPUTS'!$E$33/'TOX and EXPO INPUTS'!$E$34),"0.00E+00"))</f>
        <v>#DIV/0!</v>
      </c>
      <c r="BZ864" s="37" t="e">
        <f>VALUE(TEXT((AR864*$U864/365*'TOX and EXPO INPUTS'!$E$33/'TOX and EXPO INPUTS'!$E$34),"0.00E+00"))</f>
        <v>#DIV/0!</v>
      </c>
      <c r="CA864" s="37" t="e">
        <f>VALUE(TEXT((AS864*$U864/365*'TOX and EXPO INPUTS'!$E$33/'TOX and EXPO INPUTS'!$E$34),"0.00E+00"))</f>
        <v>#DIV/0!</v>
      </c>
      <c r="CB864" s="37" t="e">
        <f>VALUE(TEXT((AT864*$U864/365*'TOX and EXPO INPUTS'!$E$33/'TOX and EXPO INPUTS'!$E$34),"0.00E+00"))</f>
        <v>#DIV/0!</v>
      </c>
      <c r="CC864" s="37" t="e">
        <f>VALUE(TEXT((AU864*$U864/365*'TOX and EXPO INPUTS'!$E$33/'TOX and EXPO INPUTS'!$E$34),"0.00E+00"))</f>
        <v>#DIV/0!</v>
      </c>
      <c r="CD864" s="58" t="e">
        <f>VALUE(TEXT((BR864*'TOX and EXPO INPUTS'!$F$23),"0.00E+00"))</f>
        <v>#DIV/0!</v>
      </c>
      <c r="CE864" s="57" t="e">
        <f>VALUE(TEXT((BS864*'TOX and EXPO INPUTS'!$F$23),"0.00E+00"))</f>
        <v>#DIV/0!</v>
      </c>
      <c r="CF864" s="57" t="e">
        <f>VALUE(TEXT((BT864*'TOX and EXPO INPUTS'!$F$23),"0.00E+00"))</f>
        <v>#DIV/0!</v>
      </c>
      <c r="CG864" s="57" t="e">
        <f>VALUE(TEXT((BU864*'TOX and EXPO INPUTS'!$F$23),"0.00E+00"))</f>
        <v>#DIV/0!</v>
      </c>
      <c r="CH864" s="57" t="e">
        <f>VALUE(TEXT((BV864*'TOX and EXPO INPUTS'!$F$23),"0.00E+00"))</f>
        <v>#DIV/0!</v>
      </c>
      <c r="CI864" s="57" t="e">
        <f>VALUE(TEXT((BW864*'TOX and EXPO INPUTS'!$F$23),"0.00E+00"))</f>
        <v>#DIV/0!</v>
      </c>
      <c r="CJ864" s="58" t="e">
        <f>VALUE(TEXT((BX864*'TOX and EXPO INPUTS'!$F$23),"0.00E+00"))</f>
        <v>#DIV/0!</v>
      </c>
      <c r="CK864" s="57" t="e">
        <f>VALUE(TEXT((BY864*'TOX and EXPO INPUTS'!$F$23),"0.00E+00"))</f>
        <v>#DIV/0!</v>
      </c>
      <c r="CL864" s="57" t="e">
        <f>VALUE(TEXT((BZ864*'TOX and EXPO INPUTS'!$F$23),"0.00E+00"))</f>
        <v>#DIV/0!</v>
      </c>
      <c r="CM864" s="57" t="e">
        <f>VALUE(TEXT((CA864*'TOX and EXPO INPUTS'!$F$23),"0.00E+00"))</f>
        <v>#DIV/0!</v>
      </c>
      <c r="CN864" s="57" t="e">
        <f>VALUE(TEXT((CB864*'TOX and EXPO INPUTS'!$F$23),"0.00E+00"))</f>
        <v>#DIV/0!</v>
      </c>
      <c r="CO864" s="57" t="e">
        <f>VALUE(TEXT((CC864*'TOX and EXPO INPUTS'!$F$23),"0.00E+00"))</f>
        <v>#DIV/0!</v>
      </c>
      <c r="CP864" s="38" t="s">
        <v>106</v>
      </c>
      <c r="CQ864" s="34" t="s">
        <v>107</v>
      </c>
      <c r="CR864" s="34" t="s">
        <v>108</v>
      </c>
      <c r="CS864" s="39" t="s">
        <v>109</v>
      </c>
    </row>
    <row r="865" spans="1:97" ht="48" customHeight="1" x14ac:dyDescent="0.25">
      <c r="A865" s="34" t="s">
        <v>98</v>
      </c>
      <c r="B865" s="34" t="s">
        <v>99</v>
      </c>
      <c r="C865" s="34" t="s">
        <v>100</v>
      </c>
      <c r="D865" s="34" t="s">
        <v>111</v>
      </c>
      <c r="E865" s="39" t="s">
        <v>102</v>
      </c>
      <c r="F865" s="40" t="s">
        <v>191</v>
      </c>
      <c r="G865" s="43"/>
      <c r="H865" s="36" t="s">
        <v>104</v>
      </c>
      <c r="I865" s="67"/>
      <c r="J865" s="36" t="s">
        <v>105</v>
      </c>
      <c r="K865" s="100">
        <f>VLOOKUP(F865,'Amount Seed Planted_variables'!$A$3:$I$74,2,0)</f>
        <v>15000</v>
      </c>
      <c r="L865" s="100">
        <f>VLOOKUP(F865,'Amount Seed Planted_variables'!$A$3:$I$74,3,0)</f>
        <v>22680</v>
      </c>
      <c r="M865" s="36">
        <f t="shared" si="461"/>
        <v>0</v>
      </c>
      <c r="N865" s="35">
        <f t="shared" si="462"/>
        <v>0</v>
      </c>
      <c r="O865" s="101">
        <v>360000</v>
      </c>
      <c r="P865" s="93">
        <f>VLOOKUP(F865,'Amount Seed Planted_variables'!$A$3:$I$74,4,0)</f>
        <v>1635000</v>
      </c>
      <c r="Q865" s="93">
        <f>VLOOKUP(F865,'Amount Seed Planted_variables'!$A$3:$I$74,7,0)</f>
        <v>200</v>
      </c>
      <c r="R865" s="93">
        <f>VLOOKUP(F865,'Amount Seed Planted_variables'!$A$3:$I$74,8,0)</f>
        <v>327000000</v>
      </c>
      <c r="S865" s="87">
        <f t="shared" si="458"/>
        <v>2.5</v>
      </c>
      <c r="T865" s="35">
        <v>10</v>
      </c>
      <c r="U865" s="35">
        <v>30</v>
      </c>
      <c r="V865" s="41">
        <v>138210600</v>
      </c>
      <c r="W865" s="35">
        <v>23262800</v>
      </c>
      <c r="X865" s="35">
        <v>21238200</v>
      </c>
      <c r="Y865" s="41">
        <v>106100</v>
      </c>
      <c r="Z865" s="35">
        <f t="shared" si="457"/>
        <v>10610</v>
      </c>
      <c r="AA865" s="42">
        <f t="shared" si="463"/>
        <v>0</v>
      </c>
      <c r="AB865" s="37">
        <f t="shared" si="464"/>
        <v>0</v>
      </c>
      <c r="AC865" s="37">
        <f t="shared" si="465"/>
        <v>0</v>
      </c>
      <c r="AD865" s="42" t="e">
        <f>VALUE(TEXT(((AA865*'TOX and EXPO INPUTS'!$F$13)/'TOX and EXPO INPUTS'!$E$27),"0.00E+00"))</f>
        <v>#DIV/0!</v>
      </c>
      <c r="AE865" s="37" t="e">
        <f>VALUE(TEXT(((AB865*'TOX and EXPO INPUTS'!$F$13)/'TOX and EXPO INPUTS'!$E$27),"0.00E+00"))</f>
        <v>#DIV/0!</v>
      </c>
      <c r="AF865" s="37" t="e">
        <f>VALUE(TEXT(((AC865*'TOX and EXPO INPUTS'!$F$13)/'TOX and EXPO INPUTS'!$E$27),"0.00E+00"))</f>
        <v>#DIV/0!</v>
      </c>
      <c r="AG865" s="42" t="e">
        <f>IF($E865="ST",VALUE(TEXT(('TOX and EXPO INPUTS'!$F$7/AD865),"0.0E+00")),IF($E865="IT",VALUE(TEXT(('TOX and EXPO INPUTS'!$F$10/AD865),"0.0E+00"))))</f>
        <v>#DIV/0!</v>
      </c>
      <c r="AH865" s="37" t="e">
        <f>IF($E865="ST",VALUE(TEXT(('TOX and EXPO INPUTS'!$F$7/AE865),"0.0E+00")),IF($E865="IT",VALUE(TEXT(('TOX and EXPO INPUTS'!$F$10/AE865),"0.0E+00"))))</f>
        <v>#DIV/0!</v>
      </c>
      <c r="AI865" s="37" t="e">
        <f>IF($E865="ST",VALUE(TEXT(('TOX and EXPO INPUTS'!$F$7/AF865),"0.0E+00")),IF($E865="IT",VALUE(TEXT(('TOX and EXPO INPUTS'!$F$10/AF865),"0.0E+00"))))</f>
        <v>#DIV/0!</v>
      </c>
      <c r="AJ865" s="42">
        <f t="shared" si="459"/>
        <v>0</v>
      </c>
      <c r="AK865" s="37">
        <f t="shared" si="460"/>
        <v>0</v>
      </c>
      <c r="AL865" s="42" t="e">
        <f>VALUE(TEXT(((AJ865*'TOX and EXPO INPUTS'!$F$21)/'TOX and EXPO INPUTS'!$E$29),"0.00E+00"))</f>
        <v>#DIV/0!</v>
      </c>
      <c r="AM865" s="37" t="e">
        <f>VALUE(TEXT(((AK865*'TOX and EXPO INPUTS'!$F$21)/'TOX and EXPO INPUTS'!$E$29),"0.00E+00"))</f>
        <v>#DIV/0!</v>
      </c>
      <c r="AN865" s="42" t="e">
        <f>IF($E865="ST",VALUE(TEXT(('TOX and EXPO INPUTS'!$F$15/AL865),"0.0E+00")),IF($E865="IT",VALUE(TEXT(('TOX and EXPO INPUTS'!$F$18/AL865),"0.0E+00"))))</f>
        <v>#DIV/0!</v>
      </c>
      <c r="AO865" s="37" t="e">
        <f>IF($E865="ST",VALUE(TEXT(('TOX and EXPO INPUTS'!$F$15/AM865),"0.0E+00")),IF($E865="IT",VALUE(TEXT(('TOX and EXPO INPUTS'!$F$18/AM865),"0.0E+00"))))</f>
        <v>#DIV/0!</v>
      </c>
      <c r="AP865" s="42" t="e">
        <f t="shared" si="445"/>
        <v>#DIV/0!</v>
      </c>
      <c r="AQ865" s="37" t="e">
        <f t="shared" si="446"/>
        <v>#DIV/0!</v>
      </c>
      <c r="AR865" s="37" t="e">
        <f t="shared" si="447"/>
        <v>#DIV/0!</v>
      </c>
      <c r="AS865" s="37" t="e">
        <f t="shared" si="448"/>
        <v>#DIV/0!</v>
      </c>
      <c r="AT865" s="37" t="e">
        <f t="shared" si="449"/>
        <v>#DIV/0!</v>
      </c>
      <c r="AU865" s="37" t="e">
        <f t="shared" si="450"/>
        <v>#DIV/0!</v>
      </c>
      <c r="AV865" s="42" t="e">
        <f t="shared" si="451"/>
        <v>#DIV/0!</v>
      </c>
      <c r="AW865" s="37" t="e">
        <f t="shared" si="452"/>
        <v>#DIV/0!</v>
      </c>
      <c r="AX865" s="37" t="e">
        <f t="shared" si="453"/>
        <v>#DIV/0!</v>
      </c>
      <c r="AY865" s="37" t="e">
        <f t="shared" si="454"/>
        <v>#DIV/0!</v>
      </c>
      <c r="AZ865" s="37" t="e">
        <f t="shared" si="455"/>
        <v>#DIV/0!</v>
      </c>
      <c r="BA865" s="37" t="e">
        <f t="shared" si="456"/>
        <v>#DIV/0!</v>
      </c>
      <c r="BB865" s="42" t="e">
        <f>IF($E865="ST",VALUE(TEXT((1/(('TOX and EXPO INPUTS'!$F$9/AG865)+('TOX and EXPO INPUTS'!$F$17/AN865))),"0.0E+00")),IF($E865="IT",VALUE(TEXT((1/(('TOX and EXPO INPUTS'!$F$12/AG865)+('TOX and EXPO INPUTS'!$F$20/AN865))),"0.0E+00"))))</f>
        <v>#DIV/0!</v>
      </c>
      <c r="BC865" s="37" t="e">
        <f>IF($E865="ST",VALUE(TEXT((1/(('TOX and EXPO INPUTS'!$F$9/AH865)+('TOX and EXPO INPUTS'!$F$17/AN865))),"0.0E+00")),IF($E865="IT",VALUE(TEXT((1/(('TOX and EXPO INPUTS'!$F$12/AH865)+('TOX and EXPO INPUTS'!$F$20/AN865))),"0.0E+00"))))</f>
        <v>#DIV/0!</v>
      </c>
      <c r="BD865" s="37" t="e">
        <f>IF($E865="ST",VALUE(TEXT((1/(('TOX and EXPO INPUTS'!$F$9/AI865)+('TOX and EXPO INPUTS'!$F$17/AN865))),"0.0E+00")),IF($E865="IT",VALUE(TEXT((1/(('TOX and EXPO INPUTS'!$F$12/AI865)+('TOX and EXPO INPUTS'!$F$20/AN865))),"0.0E+00"))))</f>
        <v>#DIV/0!</v>
      </c>
      <c r="BE865" s="37" t="e">
        <f>IF($E865="ST",VALUE(TEXT((1/(('TOX and EXPO INPUTS'!$F$9/AG865)+('TOX and EXPO INPUTS'!$F$17/AO865))),"0.0E+00")),IF($E865="IT",VALUE(TEXT((1/(('TOX and EXPO INPUTS'!$F$12/AG865)+('TOX and EXPO INPUTS'!$F$20/AO865))),"0.0E+00"))))</f>
        <v>#DIV/0!</v>
      </c>
      <c r="BF865" s="37" t="e">
        <f>IF($E865="ST",VALUE(TEXT((1/(('TOX and EXPO INPUTS'!$F$9/AH865)+('TOX and EXPO INPUTS'!$F$17/AO865))),"0.0E+00")),IF($E865="IT",VALUE(TEXT((1/(('TOX and EXPO INPUTS'!$F$12/AH865)+('TOX and EXPO INPUTS'!$F$20/AO865))),"0.0E+00"))))</f>
        <v>#DIV/0!</v>
      </c>
      <c r="BG865" s="37" t="e">
        <f>IF($E865="ST",VALUE(TEXT((1/(('TOX and EXPO INPUTS'!$F$9/AI865)+('TOX and EXPO INPUTS'!$F$17/AO865))),"0.0E+00")),IF($E865="IT",VALUE(TEXT((1/(('TOX and EXPO INPUTS'!$F$12/AI865)+('TOX and EXPO INPUTS'!$F$20/AO865))),"0.0E+00"))))</f>
        <v>#DIV/0!</v>
      </c>
      <c r="BH865" s="42" t="e">
        <f>VALUE(TEXT((AD865*$T865/365*'TOX and EXPO INPUTS'!$E$33/'TOX and EXPO INPUTS'!$E$34),"0.00E+00"))</f>
        <v>#DIV/0!</v>
      </c>
      <c r="BI865" s="37" t="e">
        <f>VALUE(TEXT((AE865*$T865/365*'TOX and EXPO INPUTS'!$E$33/'TOX and EXPO INPUTS'!$E$34),"0.00E+00"))</f>
        <v>#DIV/0!</v>
      </c>
      <c r="BJ865" s="37" t="e">
        <f>VALUE(TEXT((AF865*$T865/365*'TOX and EXPO INPUTS'!$E$33/'TOX and EXPO INPUTS'!$E$34),"0.00E+00"))</f>
        <v>#DIV/0!</v>
      </c>
      <c r="BK865" s="42" t="e">
        <f>VALUE(TEXT((AD865*$U865/365*'TOX and EXPO INPUTS'!$E$33/'TOX and EXPO INPUTS'!$E$34),"0.00E+00"))</f>
        <v>#DIV/0!</v>
      </c>
      <c r="BL865" s="37" t="e">
        <f>VALUE(TEXT((AE865*$U865/365*'TOX and EXPO INPUTS'!$E$33/'TOX and EXPO INPUTS'!$E$34),"0.00E+00"))</f>
        <v>#DIV/0!</v>
      </c>
      <c r="BM865" s="37" t="e">
        <f>VALUE(TEXT((AF865*$U865/365*'TOX and EXPO INPUTS'!$E$33/'TOX and EXPO INPUTS'!$E$34),"0.00E+00"))</f>
        <v>#DIV/0!</v>
      </c>
      <c r="BN865" s="42" t="e">
        <f>VALUE(TEXT((AL865*$T865/365*'TOX and EXPO INPUTS'!$E$33/'TOX and EXPO INPUTS'!$E$34),"0.00E+00"))</f>
        <v>#DIV/0!</v>
      </c>
      <c r="BO865" s="37" t="e">
        <f>VALUE(TEXT((AM865*$T865/365*'TOX and EXPO INPUTS'!$E$33/'TOX and EXPO INPUTS'!$E$34),"0.00E+00"))</f>
        <v>#DIV/0!</v>
      </c>
      <c r="BP865" s="42" t="e">
        <f>VALUE(TEXT((AL865*$U865/365*'TOX and EXPO INPUTS'!$E$33/'TOX and EXPO INPUTS'!$E$34),"0.00E+00"))</f>
        <v>#DIV/0!</v>
      </c>
      <c r="BQ865" s="37" t="e">
        <f>VALUE(TEXT((AM865*$U865/365*'TOX and EXPO INPUTS'!$E$33/'TOX and EXPO INPUTS'!$E$34),"0.00E+00"))</f>
        <v>#DIV/0!</v>
      </c>
      <c r="BR865" s="42" t="e">
        <f>VALUE(TEXT((AP865*$T865/365*'TOX and EXPO INPUTS'!$E$33/'TOX and EXPO INPUTS'!$E$34),"0.00E+00"))</f>
        <v>#DIV/0!</v>
      </c>
      <c r="BS865" s="37" t="e">
        <f>VALUE(TEXT((AQ865*$T865/365*'TOX and EXPO INPUTS'!$E$33/'TOX and EXPO INPUTS'!$E$34),"0.00E+00"))</f>
        <v>#DIV/0!</v>
      </c>
      <c r="BT865" s="37" t="e">
        <f>VALUE(TEXT((AR865*$T865/365*'TOX and EXPO INPUTS'!$E$33/'TOX and EXPO INPUTS'!$E$34),"0.00E+00"))</f>
        <v>#DIV/0!</v>
      </c>
      <c r="BU865" s="37" t="e">
        <f>VALUE(TEXT((AS865*$T865/365*'TOX and EXPO INPUTS'!$E$33/'TOX and EXPO INPUTS'!$E$34),"0.00E+00"))</f>
        <v>#DIV/0!</v>
      </c>
      <c r="BV865" s="37" t="e">
        <f>VALUE(TEXT((AT865*$T865/365*'TOX and EXPO INPUTS'!$E$33/'TOX and EXPO INPUTS'!$E$34),"0.00E+00"))</f>
        <v>#DIV/0!</v>
      </c>
      <c r="BW865" s="37" t="e">
        <f>VALUE(TEXT((AU865*$T865/365*'TOX and EXPO INPUTS'!$E$33/'TOX and EXPO INPUTS'!$E$34),"0.00E+00"))</f>
        <v>#DIV/0!</v>
      </c>
      <c r="BX865" s="42" t="e">
        <f>VALUE(TEXT((AP865*$U865/365*'TOX and EXPO INPUTS'!$E$33/'TOX and EXPO INPUTS'!$E$34),"0.00E+00"))</f>
        <v>#DIV/0!</v>
      </c>
      <c r="BY865" s="37" t="e">
        <f>VALUE(TEXT((AQ865*$U865/365*'TOX and EXPO INPUTS'!$E$33/'TOX and EXPO INPUTS'!$E$34),"0.00E+00"))</f>
        <v>#DIV/0!</v>
      </c>
      <c r="BZ865" s="37" t="e">
        <f>VALUE(TEXT((AR865*$U865/365*'TOX and EXPO INPUTS'!$E$33/'TOX and EXPO INPUTS'!$E$34),"0.00E+00"))</f>
        <v>#DIV/0!</v>
      </c>
      <c r="CA865" s="37" t="e">
        <f>VALUE(TEXT((AS865*$U865/365*'TOX and EXPO INPUTS'!$E$33/'TOX and EXPO INPUTS'!$E$34),"0.00E+00"))</f>
        <v>#DIV/0!</v>
      </c>
      <c r="CB865" s="37" t="e">
        <f>VALUE(TEXT((AT865*$U865/365*'TOX and EXPO INPUTS'!$E$33/'TOX and EXPO INPUTS'!$E$34),"0.00E+00"))</f>
        <v>#DIV/0!</v>
      </c>
      <c r="CC865" s="37" t="e">
        <f>VALUE(TEXT((AU865*$U865/365*'TOX and EXPO INPUTS'!$E$33/'TOX and EXPO INPUTS'!$E$34),"0.00E+00"))</f>
        <v>#DIV/0!</v>
      </c>
      <c r="CD865" s="58" t="e">
        <f>VALUE(TEXT((BR865*'TOX and EXPO INPUTS'!$F$23),"0.00E+00"))</f>
        <v>#DIV/0!</v>
      </c>
      <c r="CE865" s="57" t="e">
        <f>VALUE(TEXT((BS865*'TOX and EXPO INPUTS'!$F$23),"0.00E+00"))</f>
        <v>#DIV/0!</v>
      </c>
      <c r="CF865" s="57" t="e">
        <f>VALUE(TEXT((BT865*'TOX and EXPO INPUTS'!$F$23),"0.00E+00"))</f>
        <v>#DIV/0!</v>
      </c>
      <c r="CG865" s="57" t="e">
        <f>VALUE(TEXT((BU865*'TOX and EXPO INPUTS'!$F$23),"0.00E+00"))</f>
        <v>#DIV/0!</v>
      </c>
      <c r="CH865" s="57" t="e">
        <f>VALUE(TEXT((BV865*'TOX and EXPO INPUTS'!$F$23),"0.00E+00"))</f>
        <v>#DIV/0!</v>
      </c>
      <c r="CI865" s="57" t="e">
        <f>VALUE(TEXT((BW865*'TOX and EXPO INPUTS'!$F$23),"0.00E+00"))</f>
        <v>#DIV/0!</v>
      </c>
      <c r="CJ865" s="58" t="e">
        <f>VALUE(TEXT((BX865*'TOX and EXPO INPUTS'!$F$23),"0.00E+00"))</f>
        <v>#DIV/0!</v>
      </c>
      <c r="CK865" s="57" t="e">
        <f>VALUE(TEXT((BY865*'TOX and EXPO INPUTS'!$F$23),"0.00E+00"))</f>
        <v>#DIV/0!</v>
      </c>
      <c r="CL865" s="57" t="e">
        <f>VALUE(TEXT((BZ865*'TOX and EXPO INPUTS'!$F$23),"0.00E+00"))</f>
        <v>#DIV/0!</v>
      </c>
      <c r="CM865" s="57" t="e">
        <f>VALUE(TEXT((CA865*'TOX and EXPO INPUTS'!$F$23),"0.00E+00"))</f>
        <v>#DIV/0!</v>
      </c>
      <c r="CN865" s="57" t="e">
        <f>VALUE(TEXT((CB865*'TOX and EXPO INPUTS'!$F$23),"0.00E+00"))</f>
        <v>#DIV/0!</v>
      </c>
      <c r="CO865" s="57" t="e">
        <f>VALUE(TEXT((CC865*'TOX and EXPO INPUTS'!$F$23),"0.00E+00"))</f>
        <v>#DIV/0!</v>
      </c>
      <c r="CP865" s="38" t="s">
        <v>106</v>
      </c>
      <c r="CQ865" s="34" t="s">
        <v>107</v>
      </c>
      <c r="CR865" s="34" t="s">
        <v>108</v>
      </c>
      <c r="CS865" s="39" t="s">
        <v>109</v>
      </c>
    </row>
    <row r="866" spans="1:97" ht="48" customHeight="1" x14ac:dyDescent="0.25">
      <c r="A866" s="34" t="s">
        <v>98</v>
      </c>
      <c r="B866" s="34" t="s">
        <v>99</v>
      </c>
      <c r="C866" s="34" t="s">
        <v>100</v>
      </c>
      <c r="D866" s="34" t="s">
        <v>442</v>
      </c>
      <c r="E866" s="39" t="s">
        <v>102</v>
      </c>
      <c r="F866" s="40" t="s">
        <v>191</v>
      </c>
      <c r="G866" s="43"/>
      <c r="H866" s="36" t="s">
        <v>104</v>
      </c>
      <c r="I866" s="67"/>
      <c r="J866" s="36" t="s">
        <v>105</v>
      </c>
      <c r="K866" s="100">
        <f>VLOOKUP(F866,'Amount Seed Planted_variables'!$A$3:$I$74,2,0)</f>
        <v>15000</v>
      </c>
      <c r="L866" s="100">
        <f>VLOOKUP(F866,'Amount Seed Planted_variables'!$A$3:$I$74,3,0)</f>
        <v>22680</v>
      </c>
      <c r="M866" s="36">
        <f t="shared" si="461"/>
        <v>0</v>
      </c>
      <c r="N866" s="35">
        <f t="shared" si="462"/>
        <v>0</v>
      </c>
      <c r="O866" s="101">
        <v>360000</v>
      </c>
      <c r="P866" s="93">
        <f>VLOOKUP(F866,'Amount Seed Planted_variables'!$A$3:$I$74,4,0)</f>
        <v>1635000</v>
      </c>
      <c r="Q866" s="93">
        <f>VLOOKUP(F866,'Amount Seed Planted_variables'!$A$3:$I$74,7,0)</f>
        <v>200</v>
      </c>
      <c r="R866" s="93">
        <f>VLOOKUP(F866,'Amount Seed Planted_variables'!$A$3:$I$74,8,0)</f>
        <v>327000000</v>
      </c>
      <c r="S866" s="87" t="str">
        <f t="shared" si="458"/>
        <v>NA</v>
      </c>
      <c r="T866" s="35">
        <v>10</v>
      </c>
      <c r="U866" s="35">
        <v>30</v>
      </c>
      <c r="V866" s="41">
        <v>3994</v>
      </c>
      <c r="W866" s="35">
        <v>797</v>
      </c>
      <c r="X866" s="35">
        <v>530</v>
      </c>
      <c r="Y866" s="41">
        <v>66</v>
      </c>
      <c r="Z866" s="35">
        <f t="shared" si="457"/>
        <v>6.6000000000000005</v>
      </c>
      <c r="AA866" s="42">
        <f t="shared" si="463"/>
        <v>0</v>
      </c>
      <c r="AB866" s="37">
        <f t="shared" si="464"/>
        <v>0</v>
      </c>
      <c r="AC866" s="37">
        <f t="shared" si="465"/>
        <v>0</v>
      </c>
      <c r="AD866" s="42" t="e">
        <f>VALUE(TEXT(((AA866*'TOX and EXPO INPUTS'!$F$13)/'TOX and EXPO INPUTS'!$E$27),"0.00E+00"))</f>
        <v>#DIV/0!</v>
      </c>
      <c r="AE866" s="37" t="e">
        <f>VALUE(TEXT(((AB866*'TOX and EXPO INPUTS'!$F$13)/'TOX and EXPO INPUTS'!$E$27),"0.00E+00"))</f>
        <v>#DIV/0!</v>
      </c>
      <c r="AF866" s="37" t="e">
        <f>VALUE(TEXT(((AC866*'TOX and EXPO INPUTS'!$F$13)/'TOX and EXPO INPUTS'!$E$27),"0.00E+00"))</f>
        <v>#DIV/0!</v>
      </c>
      <c r="AG866" s="42" t="e">
        <f>IF($E866="ST",VALUE(TEXT(('TOX and EXPO INPUTS'!$F$7/AD866),"0.0E+00")),IF($E866="IT",VALUE(TEXT(('TOX and EXPO INPUTS'!$F$10/AD866),"0.0E+00"))))</f>
        <v>#DIV/0!</v>
      </c>
      <c r="AH866" s="37" t="e">
        <f>IF($E866="ST",VALUE(TEXT(('TOX and EXPO INPUTS'!$F$7/AE866),"0.0E+00")),IF($E866="IT",VALUE(TEXT(('TOX and EXPO INPUTS'!$F$10/AE866),"0.0E+00"))))</f>
        <v>#DIV/0!</v>
      </c>
      <c r="AI866" s="37" t="e">
        <f>IF($E866="ST",VALUE(TEXT(('TOX and EXPO INPUTS'!$F$7/AF866),"0.0E+00")),IF($E866="IT",VALUE(TEXT(('TOX and EXPO INPUTS'!$F$10/AF866),"0.0E+00"))))</f>
        <v>#DIV/0!</v>
      </c>
      <c r="AJ866" s="42">
        <f t="shared" si="459"/>
        <v>0</v>
      </c>
      <c r="AK866" s="37">
        <f t="shared" si="460"/>
        <v>0</v>
      </c>
      <c r="AL866" s="42" t="e">
        <f>VALUE(TEXT(((AJ866*'TOX and EXPO INPUTS'!$F$21)/'TOX and EXPO INPUTS'!$E$29),"0.00E+00"))</f>
        <v>#DIV/0!</v>
      </c>
      <c r="AM866" s="37" t="e">
        <f>VALUE(TEXT(((AK866*'TOX and EXPO INPUTS'!$F$21)/'TOX and EXPO INPUTS'!$E$29),"0.00E+00"))</f>
        <v>#DIV/0!</v>
      </c>
      <c r="AN866" s="42" t="e">
        <f>IF($E866="ST",VALUE(TEXT(('TOX and EXPO INPUTS'!$F$15/AL866),"0.0E+00")),IF($E866="IT",VALUE(TEXT(('TOX and EXPO INPUTS'!$F$18/AL866),"0.0E+00"))))</f>
        <v>#DIV/0!</v>
      </c>
      <c r="AO866" s="37" t="e">
        <f>IF($E866="ST",VALUE(TEXT(('TOX and EXPO INPUTS'!$F$15/AM866),"0.0E+00")),IF($E866="IT",VALUE(TEXT(('TOX and EXPO INPUTS'!$F$18/AM866),"0.0E+00"))))</f>
        <v>#DIV/0!</v>
      </c>
      <c r="AP866" s="42" t="e">
        <f t="shared" si="445"/>
        <v>#DIV/0!</v>
      </c>
      <c r="AQ866" s="37" t="e">
        <f t="shared" si="446"/>
        <v>#DIV/0!</v>
      </c>
      <c r="AR866" s="37" t="e">
        <f t="shared" si="447"/>
        <v>#DIV/0!</v>
      </c>
      <c r="AS866" s="37" t="e">
        <f t="shared" si="448"/>
        <v>#DIV/0!</v>
      </c>
      <c r="AT866" s="37" t="e">
        <f t="shared" si="449"/>
        <v>#DIV/0!</v>
      </c>
      <c r="AU866" s="37" t="e">
        <f t="shared" si="450"/>
        <v>#DIV/0!</v>
      </c>
      <c r="AV866" s="42" t="e">
        <f t="shared" si="451"/>
        <v>#DIV/0!</v>
      </c>
      <c r="AW866" s="37" t="e">
        <f t="shared" si="452"/>
        <v>#DIV/0!</v>
      </c>
      <c r="AX866" s="37" t="e">
        <f t="shared" si="453"/>
        <v>#DIV/0!</v>
      </c>
      <c r="AY866" s="37" t="e">
        <f t="shared" si="454"/>
        <v>#DIV/0!</v>
      </c>
      <c r="AZ866" s="37" t="e">
        <f t="shared" si="455"/>
        <v>#DIV/0!</v>
      </c>
      <c r="BA866" s="37" t="e">
        <f t="shared" si="456"/>
        <v>#DIV/0!</v>
      </c>
      <c r="BB866" s="42" t="e">
        <f>IF($E866="ST",VALUE(TEXT((1/(('TOX and EXPO INPUTS'!$F$9/AG866)+('TOX and EXPO INPUTS'!$F$17/AN866))),"0.0E+00")),IF($E866="IT",VALUE(TEXT((1/(('TOX and EXPO INPUTS'!$F$12/AG866)+('TOX and EXPO INPUTS'!$F$20/AN866))),"0.0E+00"))))</f>
        <v>#DIV/0!</v>
      </c>
      <c r="BC866" s="37" t="e">
        <f>IF($E866="ST",VALUE(TEXT((1/(('TOX and EXPO INPUTS'!$F$9/AH866)+('TOX and EXPO INPUTS'!$F$17/AN866))),"0.0E+00")),IF($E866="IT",VALUE(TEXT((1/(('TOX and EXPO INPUTS'!$F$12/AH866)+('TOX and EXPO INPUTS'!$F$20/AN866))),"0.0E+00"))))</f>
        <v>#DIV/0!</v>
      </c>
      <c r="BD866" s="37" t="e">
        <f>IF($E866="ST",VALUE(TEXT((1/(('TOX and EXPO INPUTS'!$F$9/AI866)+('TOX and EXPO INPUTS'!$F$17/AN866))),"0.0E+00")),IF($E866="IT",VALUE(TEXT((1/(('TOX and EXPO INPUTS'!$F$12/AI866)+('TOX and EXPO INPUTS'!$F$20/AN866))),"0.0E+00"))))</f>
        <v>#DIV/0!</v>
      </c>
      <c r="BE866" s="37" t="e">
        <f>IF($E866="ST",VALUE(TEXT((1/(('TOX and EXPO INPUTS'!$F$9/AG866)+('TOX and EXPO INPUTS'!$F$17/AO866))),"0.0E+00")),IF($E866="IT",VALUE(TEXT((1/(('TOX and EXPO INPUTS'!$F$12/AG866)+('TOX and EXPO INPUTS'!$F$20/AO866))),"0.0E+00"))))</f>
        <v>#DIV/0!</v>
      </c>
      <c r="BF866" s="37" t="e">
        <f>IF($E866="ST",VALUE(TEXT((1/(('TOX and EXPO INPUTS'!$F$9/AH866)+('TOX and EXPO INPUTS'!$F$17/AO866))),"0.0E+00")),IF($E866="IT",VALUE(TEXT((1/(('TOX and EXPO INPUTS'!$F$12/AH866)+('TOX and EXPO INPUTS'!$F$20/AO866))),"0.0E+00"))))</f>
        <v>#DIV/0!</v>
      </c>
      <c r="BG866" s="37" t="e">
        <f>IF($E866="ST",VALUE(TEXT((1/(('TOX and EXPO INPUTS'!$F$9/AI866)+('TOX and EXPO INPUTS'!$F$17/AO866))),"0.0E+00")),IF($E866="IT",VALUE(TEXT((1/(('TOX and EXPO INPUTS'!$F$12/AI866)+('TOX and EXPO INPUTS'!$F$20/AO866))),"0.0E+00"))))</f>
        <v>#DIV/0!</v>
      </c>
      <c r="BH866" s="42" t="e">
        <f>VALUE(TEXT((AD866*$T866/365*'TOX and EXPO INPUTS'!$E$33/'TOX and EXPO INPUTS'!$E$34),"0.00E+00"))</f>
        <v>#DIV/0!</v>
      </c>
      <c r="BI866" s="37" t="e">
        <f>VALUE(TEXT((AE866*$T866/365*'TOX and EXPO INPUTS'!$E$33/'TOX and EXPO INPUTS'!$E$34),"0.00E+00"))</f>
        <v>#DIV/0!</v>
      </c>
      <c r="BJ866" s="37" t="e">
        <f>VALUE(TEXT((AF866*$T866/365*'TOX and EXPO INPUTS'!$E$33/'TOX and EXPO INPUTS'!$E$34),"0.00E+00"))</f>
        <v>#DIV/0!</v>
      </c>
      <c r="BK866" s="42" t="e">
        <f>VALUE(TEXT((AD866*$U866/365*'TOX and EXPO INPUTS'!$E$33/'TOX and EXPO INPUTS'!$E$34),"0.00E+00"))</f>
        <v>#DIV/0!</v>
      </c>
      <c r="BL866" s="37" t="e">
        <f>VALUE(TEXT((AE866*$U866/365*'TOX and EXPO INPUTS'!$E$33/'TOX and EXPO INPUTS'!$E$34),"0.00E+00"))</f>
        <v>#DIV/0!</v>
      </c>
      <c r="BM866" s="37" t="e">
        <f>VALUE(TEXT((AF866*$U866/365*'TOX and EXPO INPUTS'!$E$33/'TOX and EXPO INPUTS'!$E$34),"0.00E+00"))</f>
        <v>#DIV/0!</v>
      </c>
      <c r="BN866" s="42" t="e">
        <f>VALUE(TEXT((AL866*$T866/365*'TOX and EXPO INPUTS'!$E$33/'TOX and EXPO INPUTS'!$E$34),"0.00E+00"))</f>
        <v>#DIV/0!</v>
      </c>
      <c r="BO866" s="37" t="e">
        <f>VALUE(TEXT((AM866*$T866/365*'TOX and EXPO INPUTS'!$E$33/'TOX and EXPO INPUTS'!$E$34),"0.00E+00"))</f>
        <v>#DIV/0!</v>
      </c>
      <c r="BP866" s="42" t="e">
        <f>VALUE(TEXT((AL866*$U866/365*'TOX and EXPO INPUTS'!$E$33/'TOX and EXPO INPUTS'!$E$34),"0.00E+00"))</f>
        <v>#DIV/0!</v>
      </c>
      <c r="BQ866" s="37" t="e">
        <f>VALUE(TEXT((AM866*$U866/365*'TOX and EXPO INPUTS'!$E$33/'TOX and EXPO INPUTS'!$E$34),"0.00E+00"))</f>
        <v>#DIV/0!</v>
      </c>
      <c r="BR866" s="42" t="e">
        <f>VALUE(TEXT((AP866*$T866/365*'TOX and EXPO INPUTS'!$E$33/'TOX and EXPO INPUTS'!$E$34),"0.00E+00"))</f>
        <v>#DIV/0!</v>
      </c>
      <c r="BS866" s="37" t="e">
        <f>VALUE(TEXT((AQ866*$T866/365*'TOX and EXPO INPUTS'!$E$33/'TOX and EXPO INPUTS'!$E$34),"0.00E+00"))</f>
        <v>#DIV/0!</v>
      </c>
      <c r="BT866" s="37" t="e">
        <f>VALUE(TEXT((AR866*$T866/365*'TOX and EXPO INPUTS'!$E$33/'TOX and EXPO INPUTS'!$E$34),"0.00E+00"))</f>
        <v>#DIV/0!</v>
      </c>
      <c r="BU866" s="37" t="e">
        <f>VALUE(TEXT((AS866*$T866/365*'TOX and EXPO INPUTS'!$E$33/'TOX and EXPO INPUTS'!$E$34),"0.00E+00"))</f>
        <v>#DIV/0!</v>
      </c>
      <c r="BV866" s="37" t="e">
        <f>VALUE(TEXT((AT866*$T866/365*'TOX and EXPO INPUTS'!$E$33/'TOX and EXPO INPUTS'!$E$34),"0.00E+00"))</f>
        <v>#DIV/0!</v>
      </c>
      <c r="BW866" s="37" t="e">
        <f>VALUE(TEXT((AU866*$T866/365*'TOX and EXPO INPUTS'!$E$33/'TOX and EXPO INPUTS'!$E$34),"0.00E+00"))</f>
        <v>#DIV/0!</v>
      </c>
      <c r="BX866" s="42" t="e">
        <f>VALUE(TEXT((AP866*$U866/365*'TOX and EXPO INPUTS'!$E$33/'TOX and EXPO INPUTS'!$E$34),"0.00E+00"))</f>
        <v>#DIV/0!</v>
      </c>
      <c r="BY866" s="37" t="e">
        <f>VALUE(TEXT((AQ866*$U866/365*'TOX and EXPO INPUTS'!$E$33/'TOX and EXPO INPUTS'!$E$34),"0.00E+00"))</f>
        <v>#DIV/0!</v>
      </c>
      <c r="BZ866" s="37" t="e">
        <f>VALUE(TEXT((AR866*$U866/365*'TOX and EXPO INPUTS'!$E$33/'TOX and EXPO INPUTS'!$E$34),"0.00E+00"))</f>
        <v>#DIV/0!</v>
      </c>
      <c r="CA866" s="37" t="e">
        <f>VALUE(TEXT((AS866*$U866/365*'TOX and EXPO INPUTS'!$E$33/'TOX and EXPO INPUTS'!$E$34),"0.00E+00"))</f>
        <v>#DIV/0!</v>
      </c>
      <c r="CB866" s="37" t="e">
        <f>VALUE(TEXT((AT866*$U866/365*'TOX and EXPO INPUTS'!$E$33/'TOX and EXPO INPUTS'!$E$34),"0.00E+00"))</f>
        <v>#DIV/0!</v>
      </c>
      <c r="CC866" s="37" t="e">
        <f>VALUE(TEXT((AU866*$U866/365*'TOX and EXPO INPUTS'!$E$33/'TOX and EXPO INPUTS'!$E$34),"0.00E+00"))</f>
        <v>#DIV/0!</v>
      </c>
      <c r="CD866" s="58" t="e">
        <f>VALUE(TEXT((BR866*'TOX and EXPO INPUTS'!$F$23),"0.00E+00"))</f>
        <v>#DIV/0!</v>
      </c>
      <c r="CE866" s="57" t="e">
        <f>VALUE(TEXT((BS866*'TOX and EXPO INPUTS'!$F$23),"0.00E+00"))</f>
        <v>#DIV/0!</v>
      </c>
      <c r="CF866" s="57" t="e">
        <f>VALUE(TEXT((BT866*'TOX and EXPO INPUTS'!$F$23),"0.00E+00"))</f>
        <v>#DIV/0!</v>
      </c>
      <c r="CG866" s="57" t="e">
        <f>VALUE(TEXT((BU866*'TOX and EXPO INPUTS'!$F$23),"0.00E+00"))</f>
        <v>#DIV/0!</v>
      </c>
      <c r="CH866" s="57" t="e">
        <f>VALUE(TEXT((BV866*'TOX and EXPO INPUTS'!$F$23),"0.00E+00"))</f>
        <v>#DIV/0!</v>
      </c>
      <c r="CI866" s="57" t="e">
        <f>VALUE(TEXT((BW866*'TOX and EXPO INPUTS'!$F$23),"0.00E+00"))</f>
        <v>#DIV/0!</v>
      </c>
      <c r="CJ866" s="58" t="e">
        <f>VALUE(TEXT((BX866*'TOX and EXPO INPUTS'!$F$23),"0.00E+00"))</f>
        <v>#DIV/0!</v>
      </c>
      <c r="CK866" s="57" t="e">
        <f>VALUE(TEXT((BY866*'TOX and EXPO INPUTS'!$F$23),"0.00E+00"))</f>
        <v>#DIV/0!</v>
      </c>
      <c r="CL866" s="57" t="e">
        <f>VALUE(TEXT((BZ866*'TOX and EXPO INPUTS'!$F$23),"0.00E+00"))</f>
        <v>#DIV/0!</v>
      </c>
      <c r="CM866" s="57" t="e">
        <f>VALUE(TEXT((CA866*'TOX and EXPO INPUTS'!$F$23),"0.00E+00"))</f>
        <v>#DIV/0!</v>
      </c>
      <c r="CN866" s="57" t="e">
        <f>VALUE(TEXT((CB866*'TOX and EXPO INPUTS'!$F$23),"0.00E+00"))</f>
        <v>#DIV/0!</v>
      </c>
      <c r="CO866" s="57" t="e">
        <f>VALUE(TEXT((CC866*'TOX and EXPO INPUTS'!$F$23),"0.00E+00"))</f>
        <v>#DIV/0!</v>
      </c>
      <c r="CP866" s="38" t="s">
        <v>106</v>
      </c>
      <c r="CQ866" s="34" t="s">
        <v>107</v>
      </c>
      <c r="CR866" s="34" t="s">
        <v>108</v>
      </c>
      <c r="CS866" s="39" t="s">
        <v>109</v>
      </c>
    </row>
    <row r="867" spans="1:97" ht="48" customHeight="1" x14ac:dyDescent="0.25">
      <c r="A867" s="34" t="s">
        <v>98</v>
      </c>
      <c r="B867" s="34" t="s">
        <v>99</v>
      </c>
      <c r="C867" s="34" t="s">
        <v>100</v>
      </c>
      <c r="D867" s="34" t="s">
        <v>101</v>
      </c>
      <c r="E867" s="39" t="s">
        <v>112</v>
      </c>
      <c r="F867" s="40" t="s">
        <v>191</v>
      </c>
      <c r="G867" s="43"/>
      <c r="H867" s="36" t="s">
        <v>104</v>
      </c>
      <c r="I867" s="67"/>
      <c r="J867" s="36" t="s">
        <v>105</v>
      </c>
      <c r="K867" s="100">
        <f>VLOOKUP(F867,'Amount Seed Planted_variables'!$A$3:$I$74,2,0)</f>
        <v>15000</v>
      </c>
      <c r="L867" s="100">
        <f>VLOOKUP(F867,'Amount Seed Planted_variables'!$A$3:$I$74,3,0)</f>
        <v>22680</v>
      </c>
      <c r="M867" s="36">
        <f t="shared" si="461"/>
        <v>0</v>
      </c>
      <c r="N867" s="35">
        <f t="shared" si="462"/>
        <v>0</v>
      </c>
      <c r="O867" s="101">
        <v>180000</v>
      </c>
      <c r="P867" s="93">
        <f>VLOOKUP(F867,'Amount Seed Planted_variables'!$A$3:$I$74,4,0)</f>
        <v>1635000</v>
      </c>
      <c r="Q867" s="93">
        <f>VLOOKUP(F867,'Amount Seed Planted_variables'!$A$3:$I$74,7,0)</f>
        <v>200</v>
      </c>
      <c r="R867" s="93">
        <f>VLOOKUP(F867,'Amount Seed Planted_variables'!$A$3:$I$74,8,0)</f>
        <v>327000000</v>
      </c>
      <c r="S867" s="87" t="str">
        <f t="shared" si="458"/>
        <v>NA</v>
      </c>
      <c r="T867" s="35">
        <v>10</v>
      </c>
      <c r="U867" s="35">
        <v>30</v>
      </c>
      <c r="V867" s="41">
        <v>349</v>
      </c>
      <c r="W867" s="35">
        <v>51.2</v>
      </c>
      <c r="X867" s="35">
        <v>42.2</v>
      </c>
      <c r="Y867" s="41">
        <v>1.2</v>
      </c>
      <c r="Z867" s="35">
        <f t="shared" si="457"/>
        <v>0.12</v>
      </c>
      <c r="AA867" s="42">
        <f t="shared" si="463"/>
        <v>0</v>
      </c>
      <c r="AB867" s="37">
        <f t="shared" si="464"/>
        <v>0</v>
      </c>
      <c r="AC867" s="37">
        <f t="shared" si="465"/>
        <v>0</v>
      </c>
      <c r="AD867" s="42" t="e">
        <f>VALUE(TEXT(((AA867*'TOX and EXPO INPUTS'!$F$13)/'TOX and EXPO INPUTS'!$E$27),"0.00E+00"))</f>
        <v>#DIV/0!</v>
      </c>
      <c r="AE867" s="37" t="e">
        <f>VALUE(TEXT(((AB867*'TOX and EXPO INPUTS'!$F$13)/'TOX and EXPO INPUTS'!$E$27),"0.00E+00"))</f>
        <v>#DIV/0!</v>
      </c>
      <c r="AF867" s="37" t="e">
        <f>VALUE(TEXT(((AC867*'TOX and EXPO INPUTS'!$F$13)/'TOX and EXPO INPUTS'!$E$27),"0.00E+00"))</f>
        <v>#DIV/0!</v>
      </c>
      <c r="AG867" s="42" t="e">
        <f>IF($E867="ST",VALUE(TEXT(('TOX and EXPO INPUTS'!$F$7/AD867),"0.0E+00")),IF($E867="IT",VALUE(TEXT(('TOX and EXPO INPUTS'!$F$10/AD867),"0.0E+00"))))</f>
        <v>#DIV/0!</v>
      </c>
      <c r="AH867" s="37" t="e">
        <f>IF($E867="ST",VALUE(TEXT(('TOX and EXPO INPUTS'!$F$7/AE867),"0.0E+00")),IF($E867="IT",VALUE(TEXT(('TOX and EXPO INPUTS'!$F$10/AE867),"0.0E+00"))))</f>
        <v>#DIV/0!</v>
      </c>
      <c r="AI867" s="37" t="e">
        <f>IF($E867="ST",VALUE(TEXT(('TOX and EXPO INPUTS'!$F$7/AF867),"0.0E+00")),IF($E867="IT",VALUE(TEXT(('TOX and EXPO INPUTS'!$F$10/AF867),"0.0E+00"))))</f>
        <v>#DIV/0!</v>
      </c>
      <c r="AJ867" s="42">
        <f t="shared" si="459"/>
        <v>0</v>
      </c>
      <c r="AK867" s="37">
        <f t="shared" si="460"/>
        <v>0</v>
      </c>
      <c r="AL867" s="42" t="e">
        <f>VALUE(TEXT(((AJ867*'TOX and EXPO INPUTS'!$F$21)/'TOX and EXPO INPUTS'!$E$29),"0.00E+00"))</f>
        <v>#DIV/0!</v>
      </c>
      <c r="AM867" s="37" t="e">
        <f>VALUE(TEXT(((AK867*'TOX and EXPO INPUTS'!$F$21)/'TOX and EXPO INPUTS'!$E$29),"0.00E+00"))</f>
        <v>#DIV/0!</v>
      </c>
      <c r="AN867" s="42" t="e">
        <f>IF($E867="ST",VALUE(TEXT(('TOX and EXPO INPUTS'!$F$15/AL867),"0.0E+00")),IF($E867="IT",VALUE(TEXT(('TOX and EXPO INPUTS'!$F$18/AL867),"0.0E+00"))))</f>
        <v>#DIV/0!</v>
      </c>
      <c r="AO867" s="37" t="e">
        <f>IF($E867="ST",VALUE(TEXT(('TOX and EXPO INPUTS'!$F$15/AM867),"0.0E+00")),IF($E867="IT",VALUE(TEXT(('TOX and EXPO INPUTS'!$F$18/AM867),"0.0E+00"))))</f>
        <v>#DIV/0!</v>
      </c>
      <c r="AP867" s="42" t="e">
        <f t="shared" si="445"/>
        <v>#DIV/0!</v>
      </c>
      <c r="AQ867" s="37" t="e">
        <f t="shared" si="446"/>
        <v>#DIV/0!</v>
      </c>
      <c r="AR867" s="37" t="e">
        <f t="shared" si="447"/>
        <v>#DIV/0!</v>
      </c>
      <c r="AS867" s="37" t="e">
        <f t="shared" si="448"/>
        <v>#DIV/0!</v>
      </c>
      <c r="AT867" s="37" t="e">
        <f t="shared" si="449"/>
        <v>#DIV/0!</v>
      </c>
      <c r="AU867" s="37" t="e">
        <f t="shared" si="450"/>
        <v>#DIV/0!</v>
      </c>
      <c r="AV867" s="42" t="e">
        <f t="shared" si="451"/>
        <v>#DIV/0!</v>
      </c>
      <c r="AW867" s="37" t="e">
        <f t="shared" si="452"/>
        <v>#DIV/0!</v>
      </c>
      <c r="AX867" s="37" t="e">
        <f t="shared" si="453"/>
        <v>#DIV/0!</v>
      </c>
      <c r="AY867" s="37" t="e">
        <f t="shared" si="454"/>
        <v>#DIV/0!</v>
      </c>
      <c r="AZ867" s="37" t="e">
        <f t="shared" si="455"/>
        <v>#DIV/0!</v>
      </c>
      <c r="BA867" s="37" t="e">
        <f t="shared" si="456"/>
        <v>#DIV/0!</v>
      </c>
      <c r="BB867" s="42" t="e">
        <f>IF($E867="ST",VALUE(TEXT((1/(('TOX and EXPO INPUTS'!$F$9/AG867)+('TOX and EXPO INPUTS'!$F$17/AN867))),"0.0E+00")),IF($E867="IT",VALUE(TEXT((1/(('TOX and EXPO INPUTS'!$F$12/AG867)+('TOX and EXPO INPUTS'!$F$20/AN867))),"0.0E+00"))))</f>
        <v>#DIV/0!</v>
      </c>
      <c r="BC867" s="37" t="e">
        <f>IF($E867="ST",VALUE(TEXT((1/(('TOX and EXPO INPUTS'!$F$9/AH867)+('TOX and EXPO INPUTS'!$F$17/AN867))),"0.0E+00")),IF($E867="IT",VALUE(TEXT((1/(('TOX and EXPO INPUTS'!$F$12/AH867)+('TOX and EXPO INPUTS'!$F$20/AN867))),"0.0E+00"))))</f>
        <v>#DIV/0!</v>
      </c>
      <c r="BD867" s="37" t="e">
        <f>IF($E867="ST",VALUE(TEXT((1/(('TOX and EXPO INPUTS'!$F$9/AI867)+('TOX and EXPO INPUTS'!$F$17/AN867))),"0.0E+00")),IF($E867="IT",VALUE(TEXT((1/(('TOX and EXPO INPUTS'!$F$12/AI867)+('TOX and EXPO INPUTS'!$F$20/AN867))),"0.0E+00"))))</f>
        <v>#DIV/0!</v>
      </c>
      <c r="BE867" s="37" t="e">
        <f>IF($E867="ST",VALUE(TEXT((1/(('TOX and EXPO INPUTS'!$F$9/AG867)+('TOX and EXPO INPUTS'!$F$17/AO867))),"0.0E+00")),IF($E867="IT",VALUE(TEXT((1/(('TOX and EXPO INPUTS'!$F$12/AG867)+('TOX and EXPO INPUTS'!$F$20/AO867))),"0.0E+00"))))</f>
        <v>#DIV/0!</v>
      </c>
      <c r="BF867" s="37" t="e">
        <f>IF($E867="ST",VALUE(TEXT((1/(('TOX and EXPO INPUTS'!$F$9/AH867)+('TOX and EXPO INPUTS'!$F$17/AO867))),"0.0E+00")),IF($E867="IT",VALUE(TEXT((1/(('TOX and EXPO INPUTS'!$F$12/AH867)+('TOX and EXPO INPUTS'!$F$20/AO867))),"0.0E+00"))))</f>
        <v>#DIV/0!</v>
      </c>
      <c r="BG867" s="37" t="e">
        <f>IF($E867="ST",VALUE(TEXT((1/(('TOX and EXPO INPUTS'!$F$9/AI867)+('TOX and EXPO INPUTS'!$F$17/AO867))),"0.0E+00")),IF($E867="IT",VALUE(TEXT((1/(('TOX and EXPO INPUTS'!$F$12/AI867)+('TOX and EXPO INPUTS'!$F$20/AO867))),"0.0E+00"))))</f>
        <v>#DIV/0!</v>
      </c>
      <c r="BH867" s="42" t="e">
        <f>VALUE(TEXT((AD867*$T867/365*'TOX and EXPO INPUTS'!$E$33/'TOX and EXPO INPUTS'!$E$34),"0.00E+00"))</f>
        <v>#DIV/0!</v>
      </c>
      <c r="BI867" s="37" t="e">
        <f>VALUE(TEXT((AE867*$T867/365*'TOX and EXPO INPUTS'!$E$33/'TOX and EXPO INPUTS'!$E$34),"0.00E+00"))</f>
        <v>#DIV/0!</v>
      </c>
      <c r="BJ867" s="37" t="e">
        <f>VALUE(TEXT((AF867*$T867/365*'TOX and EXPO INPUTS'!$E$33/'TOX and EXPO INPUTS'!$E$34),"0.00E+00"))</f>
        <v>#DIV/0!</v>
      </c>
      <c r="BK867" s="42" t="e">
        <f>VALUE(TEXT((AD867*$U867/365*'TOX and EXPO INPUTS'!$E$33/'TOX and EXPO INPUTS'!$E$34),"0.00E+00"))</f>
        <v>#DIV/0!</v>
      </c>
      <c r="BL867" s="37" t="e">
        <f>VALUE(TEXT((AE867*$U867/365*'TOX and EXPO INPUTS'!$E$33/'TOX and EXPO INPUTS'!$E$34),"0.00E+00"))</f>
        <v>#DIV/0!</v>
      </c>
      <c r="BM867" s="37" t="e">
        <f>VALUE(TEXT((AF867*$U867/365*'TOX and EXPO INPUTS'!$E$33/'TOX and EXPO INPUTS'!$E$34),"0.00E+00"))</f>
        <v>#DIV/0!</v>
      </c>
      <c r="BN867" s="42" t="e">
        <f>VALUE(TEXT((AL867*$T867/365*'TOX and EXPO INPUTS'!$E$33/'TOX and EXPO INPUTS'!$E$34),"0.00E+00"))</f>
        <v>#DIV/0!</v>
      </c>
      <c r="BO867" s="37" t="e">
        <f>VALUE(TEXT((AM867*$T867/365*'TOX and EXPO INPUTS'!$E$33/'TOX and EXPO INPUTS'!$E$34),"0.00E+00"))</f>
        <v>#DIV/0!</v>
      </c>
      <c r="BP867" s="42" t="e">
        <f>VALUE(TEXT((AL867*$U867/365*'TOX and EXPO INPUTS'!$E$33/'TOX and EXPO INPUTS'!$E$34),"0.00E+00"))</f>
        <v>#DIV/0!</v>
      </c>
      <c r="BQ867" s="37" t="e">
        <f>VALUE(TEXT((AM867*$U867/365*'TOX and EXPO INPUTS'!$E$33/'TOX and EXPO INPUTS'!$E$34),"0.00E+00"))</f>
        <v>#DIV/0!</v>
      </c>
      <c r="BR867" s="42" t="e">
        <f>VALUE(TEXT((AP867*$T867/365*'TOX and EXPO INPUTS'!$E$33/'TOX and EXPO INPUTS'!$E$34),"0.00E+00"))</f>
        <v>#DIV/0!</v>
      </c>
      <c r="BS867" s="37" t="e">
        <f>VALUE(TEXT((AQ867*$T867/365*'TOX and EXPO INPUTS'!$E$33/'TOX and EXPO INPUTS'!$E$34),"0.00E+00"))</f>
        <v>#DIV/0!</v>
      </c>
      <c r="BT867" s="37" t="e">
        <f>VALUE(TEXT((AR867*$T867/365*'TOX and EXPO INPUTS'!$E$33/'TOX and EXPO INPUTS'!$E$34),"0.00E+00"))</f>
        <v>#DIV/0!</v>
      </c>
      <c r="BU867" s="37" t="e">
        <f>VALUE(TEXT((AS867*$T867/365*'TOX and EXPO INPUTS'!$E$33/'TOX and EXPO INPUTS'!$E$34),"0.00E+00"))</f>
        <v>#DIV/0!</v>
      </c>
      <c r="BV867" s="37" t="e">
        <f>VALUE(TEXT((AT867*$T867/365*'TOX and EXPO INPUTS'!$E$33/'TOX and EXPO INPUTS'!$E$34),"0.00E+00"))</f>
        <v>#DIV/0!</v>
      </c>
      <c r="BW867" s="37" t="e">
        <f>VALUE(TEXT((AU867*$T867/365*'TOX and EXPO INPUTS'!$E$33/'TOX and EXPO INPUTS'!$E$34),"0.00E+00"))</f>
        <v>#DIV/0!</v>
      </c>
      <c r="BX867" s="42" t="e">
        <f>VALUE(TEXT((AP867*$U867/365*'TOX and EXPO INPUTS'!$E$33/'TOX and EXPO INPUTS'!$E$34),"0.00E+00"))</f>
        <v>#DIV/0!</v>
      </c>
      <c r="BY867" s="37" t="e">
        <f>VALUE(TEXT((AQ867*$U867/365*'TOX and EXPO INPUTS'!$E$33/'TOX and EXPO INPUTS'!$E$34),"0.00E+00"))</f>
        <v>#DIV/0!</v>
      </c>
      <c r="BZ867" s="37" t="e">
        <f>VALUE(TEXT((AR867*$U867/365*'TOX and EXPO INPUTS'!$E$33/'TOX and EXPO INPUTS'!$E$34),"0.00E+00"))</f>
        <v>#DIV/0!</v>
      </c>
      <c r="CA867" s="37" t="e">
        <f>VALUE(TEXT((AS867*$U867/365*'TOX and EXPO INPUTS'!$E$33/'TOX and EXPO INPUTS'!$E$34),"0.00E+00"))</f>
        <v>#DIV/0!</v>
      </c>
      <c r="CB867" s="37" t="e">
        <f>VALUE(TEXT((AT867*$U867/365*'TOX and EXPO INPUTS'!$E$33/'TOX and EXPO INPUTS'!$E$34),"0.00E+00"))</f>
        <v>#DIV/0!</v>
      </c>
      <c r="CC867" s="37" t="e">
        <f>VALUE(TEXT((AU867*$U867/365*'TOX and EXPO INPUTS'!$E$33/'TOX and EXPO INPUTS'!$E$34),"0.00E+00"))</f>
        <v>#DIV/0!</v>
      </c>
      <c r="CD867" s="58" t="e">
        <f>VALUE(TEXT((BR867*'TOX and EXPO INPUTS'!$F$23),"0.00E+00"))</f>
        <v>#DIV/0!</v>
      </c>
      <c r="CE867" s="57" t="e">
        <f>VALUE(TEXT((BS867*'TOX and EXPO INPUTS'!$F$23),"0.00E+00"))</f>
        <v>#DIV/0!</v>
      </c>
      <c r="CF867" s="57" t="e">
        <f>VALUE(TEXT((BT867*'TOX and EXPO INPUTS'!$F$23),"0.00E+00"))</f>
        <v>#DIV/0!</v>
      </c>
      <c r="CG867" s="57" t="e">
        <f>VALUE(TEXT((BU867*'TOX and EXPO INPUTS'!$F$23),"0.00E+00"))</f>
        <v>#DIV/0!</v>
      </c>
      <c r="CH867" s="57" t="e">
        <f>VALUE(TEXT((BV867*'TOX and EXPO INPUTS'!$F$23),"0.00E+00"))</f>
        <v>#DIV/0!</v>
      </c>
      <c r="CI867" s="57" t="e">
        <f>VALUE(TEXT((BW867*'TOX and EXPO INPUTS'!$F$23),"0.00E+00"))</f>
        <v>#DIV/0!</v>
      </c>
      <c r="CJ867" s="58" t="e">
        <f>VALUE(TEXT((BX867*'TOX and EXPO INPUTS'!$F$23),"0.00E+00"))</f>
        <v>#DIV/0!</v>
      </c>
      <c r="CK867" s="57" t="e">
        <f>VALUE(TEXT((BY867*'TOX and EXPO INPUTS'!$F$23),"0.00E+00"))</f>
        <v>#DIV/0!</v>
      </c>
      <c r="CL867" s="57" t="e">
        <f>VALUE(TEXT((BZ867*'TOX and EXPO INPUTS'!$F$23),"0.00E+00"))</f>
        <v>#DIV/0!</v>
      </c>
      <c r="CM867" s="57" t="e">
        <f>VALUE(TEXT((CA867*'TOX and EXPO INPUTS'!$F$23),"0.00E+00"))</f>
        <v>#DIV/0!</v>
      </c>
      <c r="CN867" s="57" t="e">
        <f>VALUE(TEXT((CB867*'TOX and EXPO INPUTS'!$F$23),"0.00E+00"))</f>
        <v>#DIV/0!</v>
      </c>
      <c r="CO867" s="57" t="e">
        <f>VALUE(TEXT((CC867*'TOX and EXPO INPUTS'!$F$23),"0.00E+00"))</f>
        <v>#DIV/0!</v>
      </c>
      <c r="CP867" s="38" t="s">
        <v>106</v>
      </c>
      <c r="CQ867" s="34" t="s">
        <v>107</v>
      </c>
      <c r="CR867" s="34" t="s">
        <v>108</v>
      </c>
      <c r="CS867" s="39" t="s">
        <v>109</v>
      </c>
    </row>
    <row r="868" spans="1:97" ht="48" customHeight="1" x14ac:dyDescent="0.25">
      <c r="A868" s="34" t="s">
        <v>98</v>
      </c>
      <c r="B868" s="34" t="s">
        <v>99</v>
      </c>
      <c r="C868" s="34" t="s">
        <v>100</v>
      </c>
      <c r="D868" s="34" t="s">
        <v>110</v>
      </c>
      <c r="E868" s="39" t="s">
        <v>112</v>
      </c>
      <c r="F868" s="40" t="s">
        <v>191</v>
      </c>
      <c r="G868" s="43"/>
      <c r="H868" s="36" t="s">
        <v>104</v>
      </c>
      <c r="I868" s="67"/>
      <c r="J868" s="36" t="s">
        <v>105</v>
      </c>
      <c r="K868" s="100">
        <f>VLOOKUP(F868,'Amount Seed Planted_variables'!$A$3:$I$74,2,0)</f>
        <v>15000</v>
      </c>
      <c r="L868" s="100">
        <f>VLOOKUP(F868,'Amount Seed Planted_variables'!$A$3:$I$74,3,0)</f>
        <v>22680</v>
      </c>
      <c r="M868" s="36">
        <f t="shared" si="461"/>
        <v>0</v>
      </c>
      <c r="N868" s="35">
        <f t="shared" si="462"/>
        <v>0</v>
      </c>
      <c r="O868" s="101">
        <v>180000</v>
      </c>
      <c r="P868" s="93">
        <f>VLOOKUP(F868,'Amount Seed Planted_variables'!$A$3:$I$74,4,0)</f>
        <v>1635000</v>
      </c>
      <c r="Q868" s="93">
        <f>VLOOKUP(F868,'Amount Seed Planted_variables'!$A$3:$I$74,7,0)</f>
        <v>200</v>
      </c>
      <c r="R868" s="93">
        <f>VLOOKUP(F868,'Amount Seed Planted_variables'!$A$3:$I$74,8,0)</f>
        <v>327000000</v>
      </c>
      <c r="S868" s="87" t="str">
        <f t="shared" si="458"/>
        <v>NA</v>
      </c>
      <c r="T868" s="35">
        <v>10</v>
      </c>
      <c r="U868" s="35">
        <v>30</v>
      </c>
      <c r="V868" s="41">
        <v>68</v>
      </c>
      <c r="W868" s="35">
        <v>16.899999999999999</v>
      </c>
      <c r="X868" s="35">
        <v>13.1</v>
      </c>
      <c r="Y868" s="41">
        <v>3.6</v>
      </c>
      <c r="Z868" s="35">
        <f t="shared" si="457"/>
        <v>0.36000000000000004</v>
      </c>
      <c r="AA868" s="42">
        <f t="shared" si="463"/>
        <v>0</v>
      </c>
      <c r="AB868" s="37">
        <f t="shared" si="464"/>
        <v>0</v>
      </c>
      <c r="AC868" s="37">
        <f t="shared" si="465"/>
        <v>0</v>
      </c>
      <c r="AD868" s="42" t="e">
        <f>VALUE(TEXT(((AA868*'TOX and EXPO INPUTS'!$F$13)/'TOX and EXPO INPUTS'!$E$27),"0.00E+00"))</f>
        <v>#DIV/0!</v>
      </c>
      <c r="AE868" s="37" t="e">
        <f>VALUE(TEXT(((AB868*'TOX and EXPO INPUTS'!$F$13)/'TOX and EXPO INPUTS'!$E$27),"0.00E+00"))</f>
        <v>#DIV/0!</v>
      </c>
      <c r="AF868" s="37" t="e">
        <f>VALUE(TEXT(((AC868*'TOX and EXPO INPUTS'!$F$13)/'TOX and EXPO INPUTS'!$E$27),"0.00E+00"))</f>
        <v>#DIV/0!</v>
      </c>
      <c r="AG868" s="42" t="e">
        <f>IF($E868="ST",VALUE(TEXT(('TOX and EXPO INPUTS'!$F$7/AD868),"0.0E+00")),IF($E868="IT",VALUE(TEXT(('TOX and EXPO INPUTS'!$F$10/AD868),"0.0E+00"))))</f>
        <v>#DIV/0!</v>
      </c>
      <c r="AH868" s="37" t="e">
        <f>IF($E868="ST",VALUE(TEXT(('TOX and EXPO INPUTS'!$F$7/AE868),"0.0E+00")),IF($E868="IT",VALUE(TEXT(('TOX and EXPO INPUTS'!$F$10/AE868),"0.0E+00"))))</f>
        <v>#DIV/0!</v>
      </c>
      <c r="AI868" s="37" t="e">
        <f>IF($E868="ST",VALUE(TEXT(('TOX and EXPO INPUTS'!$F$7/AF868),"0.0E+00")),IF($E868="IT",VALUE(TEXT(('TOX and EXPO INPUTS'!$F$10/AF868),"0.0E+00"))))</f>
        <v>#DIV/0!</v>
      </c>
      <c r="AJ868" s="42">
        <f t="shared" si="459"/>
        <v>0</v>
      </c>
      <c r="AK868" s="37">
        <f t="shared" si="460"/>
        <v>0</v>
      </c>
      <c r="AL868" s="42" t="e">
        <f>VALUE(TEXT(((AJ868*'TOX and EXPO INPUTS'!$F$21)/'TOX and EXPO INPUTS'!$E$29),"0.00E+00"))</f>
        <v>#DIV/0!</v>
      </c>
      <c r="AM868" s="37" t="e">
        <f>VALUE(TEXT(((AK868*'TOX and EXPO INPUTS'!$F$21)/'TOX and EXPO INPUTS'!$E$29),"0.00E+00"))</f>
        <v>#DIV/0!</v>
      </c>
      <c r="AN868" s="42" t="e">
        <f>IF($E868="ST",VALUE(TEXT(('TOX and EXPO INPUTS'!$F$15/AL868),"0.0E+00")),IF($E868="IT",VALUE(TEXT(('TOX and EXPO INPUTS'!$F$18/AL868),"0.0E+00"))))</f>
        <v>#DIV/0!</v>
      </c>
      <c r="AO868" s="37" t="e">
        <f>IF($E868="ST",VALUE(TEXT(('TOX and EXPO INPUTS'!$F$15/AM868),"0.0E+00")),IF($E868="IT",VALUE(TEXT(('TOX and EXPO INPUTS'!$F$18/AM868),"0.0E+00"))))</f>
        <v>#DIV/0!</v>
      </c>
      <c r="AP868" s="42" t="e">
        <f t="shared" si="445"/>
        <v>#DIV/0!</v>
      </c>
      <c r="AQ868" s="37" t="e">
        <f t="shared" si="446"/>
        <v>#DIV/0!</v>
      </c>
      <c r="AR868" s="37" t="e">
        <f t="shared" si="447"/>
        <v>#DIV/0!</v>
      </c>
      <c r="AS868" s="37" t="e">
        <f t="shared" si="448"/>
        <v>#DIV/0!</v>
      </c>
      <c r="AT868" s="37" t="e">
        <f t="shared" si="449"/>
        <v>#DIV/0!</v>
      </c>
      <c r="AU868" s="37" t="e">
        <f t="shared" si="450"/>
        <v>#DIV/0!</v>
      </c>
      <c r="AV868" s="42" t="e">
        <f t="shared" si="451"/>
        <v>#DIV/0!</v>
      </c>
      <c r="AW868" s="37" t="e">
        <f t="shared" si="452"/>
        <v>#DIV/0!</v>
      </c>
      <c r="AX868" s="37" t="e">
        <f t="shared" si="453"/>
        <v>#DIV/0!</v>
      </c>
      <c r="AY868" s="37" t="e">
        <f t="shared" si="454"/>
        <v>#DIV/0!</v>
      </c>
      <c r="AZ868" s="37" t="e">
        <f t="shared" si="455"/>
        <v>#DIV/0!</v>
      </c>
      <c r="BA868" s="37" t="e">
        <f t="shared" si="456"/>
        <v>#DIV/0!</v>
      </c>
      <c r="BB868" s="42" t="e">
        <f>IF($E868="ST",VALUE(TEXT((1/(('TOX and EXPO INPUTS'!$F$9/AG868)+('TOX and EXPO INPUTS'!$F$17/AN868))),"0.0E+00")),IF($E868="IT",VALUE(TEXT((1/(('TOX and EXPO INPUTS'!$F$12/AG868)+('TOX and EXPO INPUTS'!$F$20/AN868))),"0.0E+00"))))</f>
        <v>#DIV/0!</v>
      </c>
      <c r="BC868" s="37" t="e">
        <f>IF($E868="ST",VALUE(TEXT((1/(('TOX and EXPO INPUTS'!$F$9/AH868)+('TOX and EXPO INPUTS'!$F$17/AN868))),"0.0E+00")),IF($E868="IT",VALUE(TEXT((1/(('TOX and EXPO INPUTS'!$F$12/AH868)+('TOX and EXPO INPUTS'!$F$20/AN868))),"0.0E+00"))))</f>
        <v>#DIV/0!</v>
      </c>
      <c r="BD868" s="37" t="e">
        <f>IF($E868="ST",VALUE(TEXT((1/(('TOX and EXPO INPUTS'!$F$9/AI868)+('TOX and EXPO INPUTS'!$F$17/AN868))),"0.0E+00")),IF($E868="IT",VALUE(TEXT((1/(('TOX and EXPO INPUTS'!$F$12/AI868)+('TOX and EXPO INPUTS'!$F$20/AN868))),"0.0E+00"))))</f>
        <v>#DIV/0!</v>
      </c>
      <c r="BE868" s="37" t="e">
        <f>IF($E868="ST",VALUE(TEXT((1/(('TOX and EXPO INPUTS'!$F$9/AG868)+('TOX and EXPO INPUTS'!$F$17/AO868))),"0.0E+00")),IF($E868="IT",VALUE(TEXT((1/(('TOX and EXPO INPUTS'!$F$12/AG868)+('TOX and EXPO INPUTS'!$F$20/AO868))),"0.0E+00"))))</f>
        <v>#DIV/0!</v>
      </c>
      <c r="BF868" s="37" t="e">
        <f>IF($E868="ST",VALUE(TEXT((1/(('TOX and EXPO INPUTS'!$F$9/AH868)+('TOX and EXPO INPUTS'!$F$17/AO868))),"0.0E+00")),IF($E868="IT",VALUE(TEXT((1/(('TOX and EXPO INPUTS'!$F$12/AH868)+('TOX and EXPO INPUTS'!$F$20/AO868))),"0.0E+00"))))</f>
        <v>#DIV/0!</v>
      </c>
      <c r="BG868" s="37" t="e">
        <f>IF($E868="ST",VALUE(TEXT((1/(('TOX and EXPO INPUTS'!$F$9/AI868)+('TOX and EXPO INPUTS'!$F$17/AO868))),"0.0E+00")),IF($E868="IT",VALUE(TEXT((1/(('TOX and EXPO INPUTS'!$F$12/AI868)+('TOX and EXPO INPUTS'!$F$20/AO868))),"0.0E+00"))))</f>
        <v>#DIV/0!</v>
      </c>
      <c r="BH868" s="42" t="e">
        <f>VALUE(TEXT((AD868*$T868/365*'TOX and EXPO INPUTS'!$E$33/'TOX and EXPO INPUTS'!$E$34),"0.00E+00"))</f>
        <v>#DIV/0!</v>
      </c>
      <c r="BI868" s="37" t="e">
        <f>VALUE(TEXT((AE868*$T868/365*'TOX and EXPO INPUTS'!$E$33/'TOX and EXPO INPUTS'!$E$34),"0.00E+00"))</f>
        <v>#DIV/0!</v>
      </c>
      <c r="BJ868" s="37" t="e">
        <f>VALUE(TEXT((AF868*$T868/365*'TOX and EXPO INPUTS'!$E$33/'TOX and EXPO INPUTS'!$E$34),"0.00E+00"))</f>
        <v>#DIV/0!</v>
      </c>
      <c r="BK868" s="42" t="e">
        <f>VALUE(TEXT((AD868*$U868/365*'TOX and EXPO INPUTS'!$E$33/'TOX and EXPO INPUTS'!$E$34),"0.00E+00"))</f>
        <v>#DIV/0!</v>
      </c>
      <c r="BL868" s="37" t="e">
        <f>VALUE(TEXT((AE868*$U868/365*'TOX and EXPO INPUTS'!$E$33/'TOX and EXPO INPUTS'!$E$34),"0.00E+00"))</f>
        <v>#DIV/0!</v>
      </c>
      <c r="BM868" s="37" t="e">
        <f>VALUE(TEXT((AF868*$U868/365*'TOX and EXPO INPUTS'!$E$33/'TOX and EXPO INPUTS'!$E$34),"0.00E+00"))</f>
        <v>#DIV/0!</v>
      </c>
      <c r="BN868" s="42" t="e">
        <f>VALUE(TEXT((AL868*$T868/365*'TOX and EXPO INPUTS'!$E$33/'TOX and EXPO INPUTS'!$E$34),"0.00E+00"))</f>
        <v>#DIV/0!</v>
      </c>
      <c r="BO868" s="37" t="e">
        <f>VALUE(TEXT((AM868*$T868/365*'TOX and EXPO INPUTS'!$E$33/'TOX and EXPO INPUTS'!$E$34),"0.00E+00"))</f>
        <v>#DIV/0!</v>
      </c>
      <c r="BP868" s="42" t="e">
        <f>VALUE(TEXT((AL868*$U868/365*'TOX and EXPO INPUTS'!$E$33/'TOX and EXPO INPUTS'!$E$34),"0.00E+00"))</f>
        <v>#DIV/0!</v>
      </c>
      <c r="BQ868" s="37" t="e">
        <f>VALUE(TEXT((AM868*$U868/365*'TOX and EXPO INPUTS'!$E$33/'TOX and EXPO INPUTS'!$E$34),"0.00E+00"))</f>
        <v>#DIV/0!</v>
      </c>
      <c r="BR868" s="42" t="e">
        <f>VALUE(TEXT((AP868*$T868/365*'TOX and EXPO INPUTS'!$E$33/'TOX and EXPO INPUTS'!$E$34),"0.00E+00"))</f>
        <v>#DIV/0!</v>
      </c>
      <c r="BS868" s="37" t="e">
        <f>VALUE(TEXT((AQ868*$T868/365*'TOX and EXPO INPUTS'!$E$33/'TOX and EXPO INPUTS'!$E$34),"0.00E+00"))</f>
        <v>#DIV/0!</v>
      </c>
      <c r="BT868" s="37" t="e">
        <f>VALUE(TEXT((AR868*$T868/365*'TOX and EXPO INPUTS'!$E$33/'TOX and EXPO INPUTS'!$E$34),"0.00E+00"))</f>
        <v>#DIV/0!</v>
      </c>
      <c r="BU868" s="37" t="e">
        <f>VALUE(TEXT((AS868*$T868/365*'TOX and EXPO INPUTS'!$E$33/'TOX and EXPO INPUTS'!$E$34),"0.00E+00"))</f>
        <v>#DIV/0!</v>
      </c>
      <c r="BV868" s="37" t="e">
        <f>VALUE(TEXT((AT868*$T868/365*'TOX and EXPO INPUTS'!$E$33/'TOX and EXPO INPUTS'!$E$34),"0.00E+00"))</f>
        <v>#DIV/0!</v>
      </c>
      <c r="BW868" s="37" t="e">
        <f>VALUE(TEXT((AU868*$T868/365*'TOX and EXPO INPUTS'!$E$33/'TOX and EXPO INPUTS'!$E$34),"0.00E+00"))</f>
        <v>#DIV/0!</v>
      </c>
      <c r="BX868" s="42" t="e">
        <f>VALUE(TEXT((AP868*$U868/365*'TOX and EXPO INPUTS'!$E$33/'TOX and EXPO INPUTS'!$E$34),"0.00E+00"))</f>
        <v>#DIV/0!</v>
      </c>
      <c r="BY868" s="37" t="e">
        <f>VALUE(TEXT((AQ868*$U868/365*'TOX and EXPO INPUTS'!$E$33/'TOX and EXPO INPUTS'!$E$34),"0.00E+00"))</f>
        <v>#DIV/0!</v>
      </c>
      <c r="BZ868" s="37" t="e">
        <f>VALUE(TEXT((AR868*$U868/365*'TOX and EXPO INPUTS'!$E$33/'TOX and EXPO INPUTS'!$E$34),"0.00E+00"))</f>
        <v>#DIV/0!</v>
      </c>
      <c r="CA868" s="37" t="e">
        <f>VALUE(TEXT((AS868*$U868/365*'TOX and EXPO INPUTS'!$E$33/'TOX and EXPO INPUTS'!$E$34),"0.00E+00"))</f>
        <v>#DIV/0!</v>
      </c>
      <c r="CB868" s="37" t="e">
        <f>VALUE(TEXT((AT868*$U868/365*'TOX and EXPO INPUTS'!$E$33/'TOX and EXPO INPUTS'!$E$34),"0.00E+00"))</f>
        <v>#DIV/0!</v>
      </c>
      <c r="CC868" s="37" t="e">
        <f>VALUE(TEXT((AU868*$U868/365*'TOX and EXPO INPUTS'!$E$33/'TOX and EXPO INPUTS'!$E$34),"0.00E+00"))</f>
        <v>#DIV/0!</v>
      </c>
      <c r="CD868" s="58" t="e">
        <f>VALUE(TEXT((BR868*'TOX and EXPO INPUTS'!$F$23),"0.00E+00"))</f>
        <v>#DIV/0!</v>
      </c>
      <c r="CE868" s="57" t="e">
        <f>VALUE(TEXT((BS868*'TOX and EXPO INPUTS'!$F$23),"0.00E+00"))</f>
        <v>#DIV/0!</v>
      </c>
      <c r="CF868" s="57" t="e">
        <f>VALUE(TEXT((BT868*'TOX and EXPO INPUTS'!$F$23),"0.00E+00"))</f>
        <v>#DIV/0!</v>
      </c>
      <c r="CG868" s="57" t="e">
        <f>VALUE(TEXT((BU868*'TOX and EXPO INPUTS'!$F$23),"0.00E+00"))</f>
        <v>#DIV/0!</v>
      </c>
      <c r="CH868" s="57" t="e">
        <f>VALUE(TEXT((BV868*'TOX and EXPO INPUTS'!$F$23),"0.00E+00"))</f>
        <v>#DIV/0!</v>
      </c>
      <c r="CI868" s="57" t="e">
        <f>VALUE(TEXT((BW868*'TOX and EXPO INPUTS'!$F$23),"0.00E+00"))</f>
        <v>#DIV/0!</v>
      </c>
      <c r="CJ868" s="58" t="e">
        <f>VALUE(TEXT((BX868*'TOX and EXPO INPUTS'!$F$23),"0.00E+00"))</f>
        <v>#DIV/0!</v>
      </c>
      <c r="CK868" s="57" t="e">
        <f>VALUE(TEXT((BY868*'TOX and EXPO INPUTS'!$F$23),"0.00E+00"))</f>
        <v>#DIV/0!</v>
      </c>
      <c r="CL868" s="57" t="e">
        <f>VALUE(TEXT((BZ868*'TOX and EXPO INPUTS'!$F$23),"0.00E+00"))</f>
        <v>#DIV/0!</v>
      </c>
      <c r="CM868" s="57" t="e">
        <f>VALUE(TEXT((CA868*'TOX and EXPO INPUTS'!$F$23),"0.00E+00"))</f>
        <v>#DIV/0!</v>
      </c>
      <c r="CN868" s="57" t="e">
        <f>VALUE(TEXT((CB868*'TOX and EXPO INPUTS'!$F$23),"0.00E+00"))</f>
        <v>#DIV/0!</v>
      </c>
      <c r="CO868" s="57" t="e">
        <f>VALUE(TEXT((CC868*'TOX and EXPO INPUTS'!$F$23),"0.00E+00"))</f>
        <v>#DIV/0!</v>
      </c>
      <c r="CP868" s="38" t="s">
        <v>106</v>
      </c>
      <c r="CQ868" s="34" t="s">
        <v>107</v>
      </c>
      <c r="CR868" s="34" t="s">
        <v>108</v>
      </c>
      <c r="CS868" s="39" t="s">
        <v>109</v>
      </c>
    </row>
    <row r="869" spans="1:97" ht="48" customHeight="1" x14ac:dyDescent="0.25">
      <c r="A869" s="34" t="s">
        <v>98</v>
      </c>
      <c r="B869" s="34" t="s">
        <v>99</v>
      </c>
      <c r="C869" s="34" t="s">
        <v>100</v>
      </c>
      <c r="D869" s="34" t="s">
        <v>111</v>
      </c>
      <c r="E869" s="39" t="s">
        <v>112</v>
      </c>
      <c r="F869" s="40" t="s">
        <v>191</v>
      </c>
      <c r="G869" s="43"/>
      <c r="H869" s="36" t="s">
        <v>104</v>
      </c>
      <c r="I869" s="67"/>
      <c r="J869" s="36" t="s">
        <v>105</v>
      </c>
      <c r="K869" s="100">
        <f>VLOOKUP(F869,'Amount Seed Planted_variables'!$A$3:$I$74,2,0)</f>
        <v>15000</v>
      </c>
      <c r="L869" s="100">
        <f>VLOOKUP(F869,'Amount Seed Planted_variables'!$A$3:$I$74,3,0)</f>
        <v>22680</v>
      </c>
      <c r="M869" s="36">
        <f t="shared" si="461"/>
        <v>0</v>
      </c>
      <c r="N869" s="35">
        <f t="shared" si="462"/>
        <v>0</v>
      </c>
      <c r="O869" s="101">
        <v>180000</v>
      </c>
      <c r="P869" s="93">
        <f>VLOOKUP(F869,'Amount Seed Planted_variables'!$A$3:$I$74,4,0)</f>
        <v>1635000</v>
      </c>
      <c r="Q869" s="93">
        <f>VLOOKUP(F869,'Amount Seed Planted_variables'!$A$3:$I$74,7,0)</f>
        <v>200</v>
      </c>
      <c r="R869" s="93">
        <f>VLOOKUP(F869,'Amount Seed Planted_variables'!$A$3:$I$74,8,0)</f>
        <v>327000000</v>
      </c>
      <c r="S869" s="87">
        <f t="shared" si="458"/>
        <v>2.5</v>
      </c>
      <c r="T869" s="35">
        <v>10</v>
      </c>
      <c r="U869" s="35">
        <v>30</v>
      </c>
      <c r="V869" s="41">
        <v>138210600</v>
      </c>
      <c r="W869" s="35">
        <v>23262800</v>
      </c>
      <c r="X869" s="35">
        <v>21238200</v>
      </c>
      <c r="Y869" s="41">
        <v>106100</v>
      </c>
      <c r="Z869" s="35">
        <f t="shared" si="457"/>
        <v>10610</v>
      </c>
      <c r="AA869" s="42">
        <f t="shared" si="463"/>
        <v>0</v>
      </c>
      <c r="AB869" s="37">
        <f t="shared" si="464"/>
        <v>0</v>
      </c>
      <c r="AC869" s="37">
        <f t="shared" si="465"/>
        <v>0</v>
      </c>
      <c r="AD869" s="42" t="e">
        <f>VALUE(TEXT(((AA869*'TOX and EXPO INPUTS'!$F$13)/'TOX and EXPO INPUTS'!$E$27),"0.00E+00"))</f>
        <v>#DIV/0!</v>
      </c>
      <c r="AE869" s="37" t="e">
        <f>VALUE(TEXT(((AB869*'TOX and EXPO INPUTS'!$F$13)/'TOX and EXPO INPUTS'!$E$27),"0.00E+00"))</f>
        <v>#DIV/0!</v>
      </c>
      <c r="AF869" s="37" t="e">
        <f>VALUE(TEXT(((AC869*'TOX and EXPO INPUTS'!$F$13)/'TOX and EXPO INPUTS'!$E$27),"0.00E+00"))</f>
        <v>#DIV/0!</v>
      </c>
      <c r="AG869" s="42" t="e">
        <f>IF($E869="ST",VALUE(TEXT(('TOX and EXPO INPUTS'!$F$7/AD869),"0.0E+00")),IF($E869="IT",VALUE(TEXT(('TOX and EXPO INPUTS'!$F$10/AD869),"0.0E+00"))))</f>
        <v>#DIV/0!</v>
      </c>
      <c r="AH869" s="37" t="e">
        <f>IF($E869="ST",VALUE(TEXT(('TOX and EXPO INPUTS'!$F$7/AE869),"0.0E+00")),IF($E869="IT",VALUE(TEXT(('TOX and EXPO INPUTS'!$F$10/AE869),"0.0E+00"))))</f>
        <v>#DIV/0!</v>
      </c>
      <c r="AI869" s="37" t="e">
        <f>IF($E869="ST",VALUE(TEXT(('TOX and EXPO INPUTS'!$F$7/AF869),"0.0E+00")),IF($E869="IT",VALUE(TEXT(('TOX and EXPO INPUTS'!$F$10/AF869),"0.0E+00"))))</f>
        <v>#DIV/0!</v>
      </c>
      <c r="AJ869" s="42">
        <f t="shared" si="459"/>
        <v>0</v>
      </c>
      <c r="AK869" s="37">
        <f t="shared" si="460"/>
        <v>0</v>
      </c>
      <c r="AL869" s="42" t="e">
        <f>VALUE(TEXT(((AJ869*'TOX and EXPO INPUTS'!$F$21)/'TOX and EXPO INPUTS'!$E$29),"0.00E+00"))</f>
        <v>#DIV/0!</v>
      </c>
      <c r="AM869" s="37" t="e">
        <f>VALUE(TEXT(((AK869*'TOX and EXPO INPUTS'!$F$21)/'TOX and EXPO INPUTS'!$E$29),"0.00E+00"))</f>
        <v>#DIV/0!</v>
      </c>
      <c r="AN869" s="42" t="e">
        <f>IF($E869="ST",VALUE(TEXT(('TOX and EXPO INPUTS'!$F$15/AL869),"0.0E+00")),IF($E869="IT",VALUE(TEXT(('TOX and EXPO INPUTS'!$F$18/AL869),"0.0E+00"))))</f>
        <v>#DIV/0!</v>
      </c>
      <c r="AO869" s="37" t="e">
        <f>IF($E869="ST",VALUE(TEXT(('TOX and EXPO INPUTS'!$F$15/AM869),"0.0E+00")),IF($E869="IT",VALUE(TEXT(('TOX and EXPO INPUTS'!$F$18/AM869),"0.0E+00"))))</f>
        <v>#DIV/0!</v>
      </c>
      <c r="AP869" s="42" t="e">
        <f t="shared" si="445"/>
        <v>#DIV/0!</v>
      </c>
      <c r="AQ869" s="37" t="e">
        <f t="shared" si="446"/>
        <v>#DIV/0!</v>
      </c>
      <c r="AR869" s="37" t="e">
        <f t="shared" si="447"/>
        <v>#DIV/0!</v>
      </c>
      <c r="AS869" s="37" t="e">
        <f t="shared" si="448"/>
        <v>#DIV/0!</v>
      </c>
      <c r="AT869" s="37" t="e">
        <f t="shared" si="449"/>
        <v>#DIV/0!</v>
      </c>
      <c r="AU869" s="37" t="e">
        <f t="shared" si="450"/>
        <v>#DIV/0!</v>
      </c>
      <c r="AV869" s="42" t="e">
        <f t="shared" si="451"/>
        <v>#DIV/0!</v>
      </c>
      <c r="AW869" s="37" t="e">
        <f t="shared" si="452"/>
        <v>#DIV/0!</v>
      </c>
      <c r="AX869" s="37" t="e">
        <f t="shared" si="453"/>
        <v>#DIV/0!</v>
      </c>
      <c r="AY869" s="37" t="e">
        <f t="shared" si="454"/>
        <v>#DIV/0!</v>
      </c>
      <c r="AZ869" s="37" t="e">
        <f t="shared" si="455"/>
        <v>#DIV/0!</v>
      </c>
      <c r="BA869" s="37" t="e">
        <f t="shared" si="456"/>
        <v>#DIV/0!</v>
      </c>
      <c r="BB869" s="42" t="e">
        <f>IF($E869="ST",VALUE(TEXT((1/(('TOX and EXPO INPUTS'!$F$9/AG869)+('TOX and EXPO INPUTS'!$F$17/AN869))),"0.0E+00")),IF($E869="IT",VALUE(TEXT((1/(('TOX and EXPO INPUTS'!$F$12/AG869)+('TOX and EXPO INPUTS'!$F$20/AN869))),"0.0E+00"))))</f>
        <v>#DIV/0!</v>
      </c>
      <c r="BC869" s="37" t="e">
        <f>IF($E869="ST",VALUE(TEXT((1/(('TOX and EXPO INPUTS'!$F$9/AH869)+('TOX and EXPO INPUTS'!$F$17/AN869))),"0.0E+00")),IF($E869="IT",VALUE(TEXT((1/(('TOX and EXPO INPUTS'!$F$12/AH869)+('TOX and EXPO INPUTS'!$F$20/AN869))),"0.0E+00"))))</f>
        <v>#DIV/0!</v>
      </c>
      <c r="BD869" s="37" t="e">
        <f>IF($E869="ST",VALUE(TEXT((1/(('TOX and EXPO INPUTS'!$F$9/AI869)+('TOX and EXPO INPUTS'!$F$17/AN869))),"0.0E+00")),IF($E869="IT",VALUE(TEXT((1/(('TOX and EXPO INPUTS'!$F$12/AI869)+('TOX and EXPO INPUTS'!$F$20/AN869))),"0.0E+00"))))</f>
        <v>#DIV/0!</v>
      </c>
      <c r="BE869" s="37" t="e">
        <f>IF($E869="ST",VALUE(TEXT((1/(('TOX and EXPO INPUTS'!$F$9/AG869)+('TOX and EXPO INPUTS'!$F$17/AO869))),"0.0E+00")),IF($E869="IT",VALUE(TEXT((1/(('TOX and EXPO INPUTS'!$F$12/AG869)+('TOX and EXPO INPUTS'!$F$20/AO869))),"0.0E+00"))))</f>
        <v>#DIV/0!</v>
      </c>
      <c r="BF869" s="37" t="e">
        <f>IF($E869="ST",VALUE(TEXT((1/(('TOX and EXPO INPUTS'!$F$9/AH869)+('TOX and EXPO INPUTS'!$F$17/AO869))),"0.0E+00")),IF($E869="IT",VALUE(TEXT((1/(('TOX and EXPO INPUTS'!$F$12/AH869)+('TOX and EXPO INPUTS'!$F$20/AO869))),"0.0E+00"))))</f>
        <v>#DIV/0!</v>
      </c>
      <c r="BG869" s="37" t="e">
        <f>IF($E869="ST",VALUE(TEXT((1/(('TOX and EXPO INPUTS'!$F$9/AI869)+('TOX and EXPO INPUTS'!$F$17/AO869))),"0.0E+00")),IF($E869="IT",VALUE(TEXT((1/(('TOX and EXPO INPUTS'!$F$12/AI869)+('TOX and EXPO INPUTS'!$F$20/AO869))),"0.0E+00"))))</f>
        <v>#DIV/0!</v>
      </c>
      <c r="BH869" s="42" t="e">
        <f>VALUE(TEXT((AD869*$T869/365*'TOX and EXPO INPUTS'!$E$33/'TOX and EXPO INPUTS'!$E$34),"0.00E+00"))</f>
        <v>#DIV/0!</v>
      </c>
      <c r="BI869" s="37" t="e">
        <f>VALUE(TEXT((AE869*$T869/365*'TOX and EXPO INPUTS'!$E$33/'TOX and EXPO INPUTS'!$E$34),"0.00E+00"))</f>
        <v>#DIV/0!</v>
      </c>
      <c r="BJ869" s="37" t="e">
        <f>VALUE(TEXT((AF869*$T869/365*'TOX and EXPO INPUTS'!$E$33/'TOX and EXPO INPUTS'!$E$34),"0.00E+00"))</f>
        <v>#DIV/0!</v>
      </c>
      <c r="BK869" s="42" t="e">
        <f>VALUE(TEXT((AD869*$U869/365*'TOX and EXPO INPUTS'!$E$33/'TOX and EXPO INPUTS'!$E$34),"0.00E+00"))</f>
        <v>#DIV/0!</v>
      </c>
      <c r="BL869" s="37" t="e">
        <f>VALUE(TEXT((AE869*$U869/365*'TOX and EXPO INPUTS'!$E$33/'TOX and EXPO INPUTS'!$E$34),"0.00E+00"))</f>
        <v>#DIV/0!</v>
      </c>
      <c r="BM869" s="37" t="e">
        <f>VALUE(TEXT((AF869*$U869/365*'TOX and EXPO INPUTS'!$E$33/'TOX and EXPO INPUTS'!$E$34),"0.00E+00"))</f>
        <v>#DIV/0!</v>
      </c>
      <c r="BN869" s="42" t="e">
        <f>VALUE(TEXT((AL869*$T869/365*'TOX and EXPO INPUTS'!$E$33/'TOX and EXPO INPUTS'!$E$34),"0.00E+00"))</f>
        <v>#DIV/0!</v>
      </c>
      <c r="BO869" s="37" t="e">
        <f>VALUE(TEXT((AM869*$T869/365*'TOX and EXPO INPUTS'!$E$33/'TOX and EXPO INPUTS'!$E$34),"0.00E+00"))</f>
        <v>#DIV/0!</v>
      </c>
      <c r="BP869" s="42" t="e">
        <f>VALUE(TEXT((AL869*$U869/365*'TOX and EXPO INPUTS'!$E$33/'TOX and EXPO INPUTS'!$E$34),"0.00E+00"))</f>
        <v>#DIV/0!</v>
      </c>
      <c r="BQ869" s="37" t="e">
        <f>VALUE(TEXT((AM869*$U869/365*'TOX and EXPO INPUTS'!$E$33/'TOX and EXPO INPUTS'!$E$34),"0.00E+00"))</f>
        <v>#DIV/0!</v>
      </c>
      <c r="BR869" s="42" t="e">
        <f>VALUE(TEXT((AP869*$T869/365*'TOX and EXPO INPUTS'!$E$33/'TOX and EXPO INPUTS'!$E$34),"0.00E+00"))</f>
        <v>#DIV/0!</v>
      </c>
      <c r="BS869" s="37" t="e">
        <f>VALUE(TEXT((AQ869*$T869/365*'TOX and EXPO INPUTS'!$E$33/'TOX and EXPO INPUTS'!$E$34),"0.00E+00"))</f>
        <v>#DIV/0!</v>
      </c>
      <c r="BT869" s="37" t="e">
        <f>VALUE(TEXT((AR869*$T869/365*'TOX and EXPO INPUTS'!$E$33/'TOX and EXPO INPUTS'!$E$34),"0.00E+00"))</f>
        <v>#DIV/0!</v>
      </c>
      <c r="BU869" s="37" t="e">
        <f>VALUE(TEXT((AS869*$T869/365*'TOX and EXPO INPUTS'!$E$33/'TOX and EXPO INPUTS'!$E$34),"0.00E+00"))</f>
        <v>#DIV/0!</v>
      </c>
      <c r="BV869" s="37" t="e">
        <f>VALUE(TEXT((AT869*$T869/365*'TOX and EXPO INPUTS'!$E$33/'TOX and EXPO INPUTS'!$E$34),"0.00E+00"))</f>
        <v>#DIV/0!</v>
      </c>
      <c r="BW869" s="37" t="e">
        <f>VALUE(TEXT((AU869*$T869/365*'TOX and EXPO INPUTS'!$E$33/'TOX and EXPO INPUTS'!$E$34),"0.00E+00"))</f>
        <v>#DIV/0!</v>
      </c>
      <c r="BX869" s="42" t="e">
        <f>VALUE(TEXT((AP869*$U869/365*'TOX and EXPO INPUTS'!$E$33/'TOX and EXPO INPUTS'!$E$34),"0.00E+00"))</f>
        <v>#DIV/0!</v>
      </c>
      <c r="BY869" s="37" t="e">
        <f>VALUE(TEXT((AQ869*$U869/365*'TOX and EXPO INPUTS'!$E$33/'TOX and EXPO INPUTS'!$E$34),"0.00E+00"))</f>
        <v>#DIV/0!</v>
      </c>
      <c r="BZ869" s="37" t="e">
        <f>VALUE(TEXT((AR869*$U869/365*'TOX and EXPO INPUTS'!$E$33/'TOX and EXPO INPUTS'!$E$34),"0.00E+00"))</f>
        <v>#DIV/0!</v>
      </c>
      <c r="CA869" s="37" t="e">
        <f>VALUE(TEXT((AS869*$U869/365*'TOX and EXPO INPUTS'!$E$33/'TOX and EXPO INPUTS'!$E$34),"0.00E+00"))</f>
        <v>#DIV/0!</v>
      </c>
      <c r="CB869" s="37" t="e">
        <f>VALUE(TEXT((AT869*$U869/365*'TOX and EXPO INPUTS'!$E$33/'TOX and EXPO INPUTS'!$E$34),"0.00E+00"))</f>
        <v>#DIV/0!</v>
      </c>
      <c r="CC869" s="37" t="e">
        <f>VALUE(TEXT((AU869*$U869/365*'TOX and EXPO INPUTS'!$E$33/'TOX and EXPO INPUTS'!$E$34),"0.00E+00"))</f>
        <v>#DIV/0!</v>
      </c>
      <c r="CD869" s="58" t="e">
        <f>VALUE(TEXT((BR869*'TOX and EXPO INPUTS'!$F$23),"0.00E+00"))</f>
        <v>#DIV/0!</v>
      </c>
      <c r="CE869" s="57" t="e">
        <f>VALUE(TEXT((BS869*'TOX and EXPO INPUTS'!$F$23),"0.00E+00"))</f>
        <v>#DIV/0!</v>
      </c>
      <c r="CF869" s="57" t="e">
        <f>VALUE(TEXT((BT869*'TOX and EXPO INPUTS'!$F$23),"0.00E+00"))</f>
        <v>#DIV/0!</v>
      </c>
      <c r="CG869" s="57" t="e">
        <f>VALUE(TEXT((BU869*'TOX and EXPO INPUTS'!$F$23),"0.00E+00"))</f>
        <v>#DIV/0!</v>
      </c>
      <c r="CH869" s="57" t="e">
        <f>VALUE(TEXT((BV869*'TOX and EXPO INPUTS'!$F$23),"0.00E+00"))</f>
        <v>#DIV/0!</v>
      </c>
      <c r="CI869" s="57" t="e">
        <f>VALUE(TEXT((BW869*'TOX and EXPO INPUTS'!$F$23),"0.00E+00"))</f>
        <v>#DIV/0!</v>
      </c>
      <c r="CJ869" s="58" t="e">
        <f>VALUE(TEXT((BX869*'TOX and EXPO INPUTS'!$F$23),"0.00E+00"))</f>
        <v>#DIV/0!</v>
      </c>
      <c r="CK869" s="57" t="e">
        <f>VALUE(TEXT((BY869*'TOX and EXPO INPUTS'!$F$23),"0.00E+00"))</f>
        <v>#DIV/0!</v>
      </c>
      <c r="CL869" s="57" t="e">
        <f>VALUE(TEXT((BZ869*'TOX and EXPO INPUTS'!$F$23),"0.00E+00"))</f>
        <v>#DIV/0!</v>
      </c>
      <c r="CM869" s="57" t="e">
        <f>VALUE(TEXT((CA869*'TOX and EXPO INPUTS'!$F$23),"0.00E+00"))</f>
        <v>#DIV/0!</v>
      </c>
      <c r="CN869" s="57" t="e">
        <f>VALUE(TEXT((CB869*'TOX and EXPO INPUTS'!$F$23),"0.00E+00"))</f>
        <v>#DIV/0!</v>
      </c>
      <c r="CO869" s="57" t="e">
        <f>VALUE(TEXT((CC869*'TOX and EXPO INPUTS'!$F$23),"0.00E+00"))</f>
        <v>#DIV/0!</v>
      </c>
      <c r="CP869" s="38" t="s">
        <v>106</v>
      </c>
      <c r="CQ869" s="34" t="s">
        <v>107</v>
      </c>
      <c r="CR869" s="34" t="s">
        <v>108</v>
      </c>
      <c r="CS869" s="39" t="s">
        <v>109</v>
      </c>
    </row>
    <row r="870" spans="1:97" ht="48" customHeight="1" x14ac:dyDescent="0.25">
      <c r="A870" s="34" t="s">
        <v>98</v>
      </c>
      <c r="B870" s="34" t="s">
        <v>99</v>
      </c>
      <c r="C870" s="34" t="s">
        <v>100</v>
      </c>
      <c r="D870" s="34" t="s">
        <v>442</v>
      </c>
      <c r="E870" s="39" t="s">
        <v>112</v>
      </c>
      <c r="F870" s="40" t="s">
        <v>191</v>
      </c>
      <c r="G870" s="43"/>
      <c r="H870" s="36" t="s">
        <v>104</v>
      </c>
      <c r="I870" s="67"/>
      <c r="J870" s="36" t="s">
        <v>105</v>
      </c>
      <c r="K870" s="100">
        <f>VLOOKUP(F870,'Amount Seed Planted_variables'!$A$3:$I$74,2,0)</f>
        <v>15000</v>
      </c>
      <c r="L870" s="100">
        <f>VLOOKUP(F870,'Amount Seed Planted_variables'!$A$3:$I$74,3,0)</f>
        <v>22680</v>
      </c>
      <c r="M870" s="36">
        <f t="shared" si="461"/>
        <v>0</v>
      </c>
      <c r="N870" s="35">
        <f t="shared" si="462"/>
        <v>0</v>
      </c>
      <c r="O870" s="101">
        <v>180000</v>
      </c>
      <c r="P870" s="93">
        <f>VLOOKUP(F870,'Amount Seed Planted_variables'!$A$3:$I$74,4,0)</f>
        <v>1635000</v>
      </c>
      <c r="Q870" s="93">
        <f>VLOOKUP(F870,'Amount Seed Planted_variables'!$A$3:$I$74,7,0)</f>
        <v>200</v>
      </c>
      <c r="R870" s="93">
        <f>VLOOKUP(F870,'Amount Seed Planted_variables'!$A$3:$I$74,8,0)</f>
        <v>327000000</v>
      </c>
      <c r="S870" s="87" t="str">
        <f t="shared" si="458"/>
        <v>NA</v>
      </c>
      <c r="T870" s="35">
        <v>10</v>
      </c>
      <c r="U870" s="35">
        <v>30</v>
      </c>
      <c r="V870" s="41">
        <v>3994</v>
      </c>
      <c r="W870" s="35">
        <v>797</v>
      </c>
      <c r="X870" s="35">
        <v>530</v>
      </c>
      <c r="Y870" s="41">
        <v>66</v>
      </c>
      <c r="Z870" s="35">
        <f t="shared" si="457"/>
        <v>6.6000000000000005</v>
      </c>
      <c r="AA870" s="42">
        <f t="shared" si="463"/>
        <v>0</v>
      </c>
      <c r="AB870" s="37">
        <f t="shared" si="464"/>
        <v>0</v>
      </c>
      <c r="AC870" s="37">
        <f t="shared" si="465"/>
        <v>0</v>
      </c>
      <c r="AD870" s="42" t="e">
        <f>VALUE(TEXT(((AA870*'TOX and EXPO INPUTS'!$F$13)/'TOX and EXPO INPUTS'!$E$27),"0.00E+00"))</f>
        <v>#DIV/0!</v>
      </c>
      <c r="AE870" s="37" t="e">
        <f>VALUE(TEXT(((AB870*'TOX and EXPO INPUTS'!$F$13)/'TOX and EXPO INPUTS'!$E$27),"0.00E+00"))</f>
        <v>#DIV/0!</v>
      </c>
      <c r="AF870" s="37" t="e">
        <f>VALUE(TEXT(((AC870*'TOX and EXPO INPUTS'!$F$13)/'TOX and EXPO INPUTS'!$E$27),"0.00E+00"))</f>
        <v>#DIV/0!</v>
      </c>
      <c r="AG870" s="42" t="e">
        <f>IF($E870="ST",VALUE(TEXT(('TOX and EXPO INPUTS'!$F$7/AD870),"0.0E+00")),IF($E870="IT",VALUE(TEXT(('TOX and EXPO INPUTS'!$F$10/AD870),"0.0E+00"))))</f>
        <v>#DIV/0!</v>
      </c>
      <c r="AH870" s="37" t="e">
        <f>IF($E870="ST",VALUE(TEXT(('TOX and EXPO INPUTS'!$F$7/AE870),"0.0E+00")),IF($E870="IT",VALUE(TEXT(('TOX and EXPO INPUTS'!$F$10/AE870),"0.0E+00"))))</f>
        <v>#DIV/0!</v>
      </c>
      <c r="AI870" s="37" t="e">
        <f>IF($E870="ST",VALUE(TEXT(('TOX and EXPO INPUTS'!$F$7/AF870),"0.0E+00")),IF($E870="IT",VALUE(TEXT(('TOX and EXPO INPUTS'!$F$10/AF870),"0.0E+00"))))</f>
        <v>#DIV/0!</v>
      </c>
      <c r="AJ870" s="42">
        <f t="shared" si="459"/>
        <v>0</v>
      </c>
      <c r="AK870" s="37">
        <f t="shared" si="460"/>
        <v>0</v>
      </c>
      <c r="AL870" s="42" t="e">
        <f>VALUE(TEXT(((AJ870*'TOX and EXPO INPUTS'!$F$21)/'TOX and EXPO INPUTS'!$E$29),"0.00E+00"))</f>
        <v>#DIV/0!</v>
      </c>
      <c r="AM870" s="37" t="e">
        <f>VALUE(TEXT(((AK870*'TOX and EXPO INPUTS'!$F$21)/'TOX and EXPO INPUTS'!$E$29),"0.00E+00"))</f>
        <v>#DIV/0!</v>
      </c>
      <c r="AN870" s="42" t="e">
        <f>IF($E870="ST",VALUE(TEXT(('TOX and EXPO INPUTS'!$F$15/AL870),"0.0E+00")),IF($E870="IT",VALUE(TEXT(('TOX and EXPO INPUTS'!$F$18/AL870),"0.0E+00"))))</f>
        <v>#DIV/0!</v>
      </c>
      <c r="AO870" s="37" t="e">
        <f>IF($E870="ST",VALUE(TEXT(('TOX and EXPO INPUTS'!$F$15/AM870),"0.0E+00")),IF($E870="IT",VALUE(TEXT(('TOX and EXPO INPUTS'!$F$18/AM870),"0.0E+00"))))</f>
        <v>#DIV/0!</v>
      </c>
      <c r="AP870" s="42" t="e">
        <f t="shared" si="445"/>
        <v>#DIV/0!</v>
      </c>
      <c r="AQ870" s="37" t="e">
        <f t="shared" si="446"/>
        <v>#DIV/0!</v>
      </c>
      <c r="AR870" s="37" t="e">
        <f t="shared" si="447"/>
        <v>#DIV/0!</v>
      </c>
      <c r="AS870" s="37" t="e">
        <f t="shared" si="448"/>
        <v>#DIV/0!</v>
      </c>
      <c r="AT870" s="37" t="e">
        <f t="shared" si="449"/>
        <v>#DIV/0!</v>
      </c>
      <c r="AU870" s="37" t="e">
        <f t="shared" si="450"/>
        <v>#DIV/0!</v>
      </c>
      <c r="AV870" s="42" t="e">
        <f t="shared" si="451"/>
        <v>#DIV/0!</v>
      </c>
      <c r="AW870" s="37" t="e">
        <f t="shared" si="452"/>
        <v>#DIV/0!</v>
      </c>
      <c r="AX870" s="37" t="e">
        <f t="shared" si="453"/>
        <v>#DIV/0!</v>
      </c>
      <c r="AY870" s="37" t="e">
        <f t="shared" si="454"/>
        <v>#DIV/0!</v>
      </c>
      <c r="AZ870" s="37" t="e">
        <f t="shared" si="455"/>
        <v>#DIV/0!</v>
      </c>
      <c r="BA870" s="37" t="e">
        <f t="shared" si="456"/>
        <v>#DIV/0!</v>
      </c>
      <c r="BB870" s="42" t="e">
        <f>IF($E870="ST",VALUE(TEXT((1/(('TOX and EXPO INPUTS'!$F$9/AG870)+('TOX and EXPO INPUTS'!$F$17/AN870))),"0.0E+00")),IF($E870="IT",VALUE(TEXT((1/(('TOX and EXPO INPUTS'!$F$12/AG870)+('TOX and EXPO INPUTS'!$F$20/AN870))),"0.0E+00"))))</f>
        <v>#DIV/0!</v>
      </c>
      <c r="BC870" s="37" t="e">
        <f>IF($E870="ST",VALUE(TEXT((1/(('TOX and EXPO INPUTS'!$F$9/AH870)+('TOX and EXPO INPUTS'!$F$17/AN870))),"0.0E+00")),IF($E870="IT",VALUE(TEXT((1/(('TOX and EXPO INPUTS'!$F$12/AH870)+('TOX and EXPO INPUTS'!$F$20/AN870))),"0.0E+00"))))</f>
        <v>#DIV/0!</v>
      </c>
      <c r="BD870" s="37" t="e">
        <f>IF($E870="ST",VALUE(TEXT((1/(('TOX and EXPO INPUTS'!$F$9/AI870)+('TOX and EXPO INPUTS'!$F$17/AN870))),"0.0E+00")),IF($E870="IT",VALUE(TEXT((1/(('TOX and EXPO INPUTS'!$F$12/AI870)+('TOX and EXPO INPUTS'!$F$20/AN870))),"0.0E+00"))))</f>
        <v>#DIV/0!</v>
      </c>
      <c r="BE870" s="37" t="e">
        <f>IF($E870="ST",VALUE(TEXT((1/(('TOX and EXPO INPUTS'!$F$9/AG870)+('TOX and EXPO INPUTS'!$F$17/AO870))),"0.0E+00")),IF($E870="IT",VALUE(TEXT((1/(('TOX and EXPO INPUTS'!$F$12/AG870)+('TOX and EXPO INPUTS'!$F$20/AO870))),"0.0E+00"))))</f>
        <v>#DIV/0!</v>
      </c>
      <c r="BF870" s="37" t="e">
        <f>IF($E870="ST",VALUE(TEXT((1/(('TOX and EXPO INPUTS'!$F$9/AH870)+('TOX and EXPO INPUTS'!$F$17/AO870))),"0.0E+00")),IF($E870="IT",VALUE(TEXT((1/(('TOX and EXPO INPUTS'!$F$12/AH870)+('TOX and EXPO INPUTS'!$F$20/AO870))),"0.0E+00"))))</f>
        <v>#DIV/0!</v>
      </c>
      <c r="BG870" s="37" t="e">
        <f>IF($E870="ST",VALUE(TEXT((1/(('TOX and EXPO INPUTS'!$F$9/AI870)+('TOX and EXPO INPUTS'!$F$17/AO870))),"0.0E+00")),IF($E870="IT",VALUE(TEXT((1/(('TOX and EXPO INPUTS'!$F$12/AI870)+('TOX and EXPO INPUTS'!$F$20/AO870))),"0.0E+00"))))</f>
        <v>#DIV/0!</v>
      </c>
      <c r="BH870" s="42" t="e">
        <f>VALUE(TEXT((AD870*$T870/365*'TOX and EXPO INPUTS'!$E$33/'TOX and EXPO INPUTS'!$E$34),"0.00E+00"))</f>
        <v>#DIV/0!</v>
      </c>
      <c r="BI870" s="37" t="e">
        <f>VALUE(TEXT((AE870*$T870/365*'TOX and EXPO INPUTS'!$E$33/'TOX and EXPO INPUTS'!$E$34),"0.00E+00"))</f>
        <v>#DIV/0!</v>
      </c>
      <c r="BJ870" s="37" t="e">
        <f>VALUE(TEXT((AF870*$T870/365*'TOX and EXPO INPUTS'!$E$33/'TOX and EXPO INPUTS'!$E$34),"0.00E+00"))</f>
        <v>#DIV/0!</v>
      </c>
      <c r="BK870" s="42" t="e">
        <f>VALUE(TEXT((AD870*$U870/365*'TOX and EXPO INPUTS'!$E$33/'TOX and EXPO INPUTS'!$E$34),"0.00E+00"))</f>
        <v>#DIV/0!</v>
      </c>
      <c r="BL870" s="37" t="e">
        <f>VALUE(TEXT((AE870*$U870/365*'TOX and EXPO INPUTS'!$E$33/'TOX and EXPO INPUTS'!$E$34),"0.00E+00"))</f>
        <v>#DIV/0!</v>
      </c>
      <c r="BM870" s="37" t="e">
        <f>VALUE(TEXT((AF870*$U870/365*'TOX and EXPO INPUTS'!$E$33/'TOX and EXPO INPUTS'!$E$34),"0.00E+00"))</f>
        <v>#DIV/0!</v>
      </c>
      <c r="BN870" s="42" t="e">
        <f>VALUE(TEXT((AL870*$T870/365*'TOX and EXPO INPUTS'!$E$33/'TOX and EXPO INPUTS'!$E$34),"0.00E+00"))</f>
        <v>#DIV/0!</v>
      </c>
      <c r="BO870" s="37" t="e">
        <f>VALUE(TEXT((AM870*$T870/365*'TOX and EXPO INPUTS'!$E$33/'TOX and EXPO INPUTS'!$E$34),"0.00E+00"))</f>
        <v>#DIV/0!</v>
      </c>
      <c r="BP870" s="42" t="e">
        <f>VALUE(TEXT((AL870*$U870/365*'TOX and EXPO INPUTS'!$E$33/'TOX and EXPO INPUTS'!$E$34),"0.00E+00"))</f>
        <v>#DIV/0!</v>
      </c>
      <c r="BQ870" s="37" t="e">
        <f>VALUE(TEXT((AM870*$U870/365*'TOX and EXPO INPUTS'!$E$33/'TOX and EXPO INPUTS'!$E$34),"0.00E+00"))</f>
        <v>#DIV/0!</v>
      </c>
      <c r="BR870" s="42" t="e">
        <f>VALUE(TEXT((AP870*$T870/365*'TOX and EXPO INPUTS'!$E$33/'TOX and EXPO INPUTS'!$E$34),"0.00E+00"))</f>
        <v>#DIV/0!</v>
      </c>
      <c r="BS870" s="37" t="e">
        <f>VALUE(TEXT((AQ870*$T870/365*'TOX and EXPO INPUTS'!$E$33/'TOX and EXPO INPUTS'!$E$34),"0.00E+00"))</f>
        <v>#DIV/0!</v>
      </c>
      <c r="BT870" s="37" t="e">
        <f>VALUE(TEXT((AR870*$T870/365*'TOX and EXPO INPUTS'!$E$33/'TOX and EXPO INPUTS'!$E$34),"0.00E+00"))</f>
        <v>#DIV/0!</v>
      </c>
      <c r="BU870" s="37" t="e">
        <f>VALUE(TEXT((AS870*$T870/365*'TOX and EXPO INPUTS'!$E$33/'TOX and EXPO INPUTS'!$E$34),"0.00E+00"))</f>
        <v>#DIV/0!</v>
      </c>
      <c r="BV870" s="37" t="e">
        <f>VALUE(TEXT((AT870*$T870/365*'TOX and EXPO INPUTS'!$E$33/'TOX and EXPO INPUTS'!$E$34),"0.00E+00"))</f>
        <v>#DIV/0!</v>
      </c>
      <c r="BW870" s="37" t="e">
        <f>VALUE(TEXT((AU870*$T870/365*'TOX and EXPO INPUTS'!$E$33/'TOX and EXPO INPUTS'!$E$34),"0.00E+00"))</f>
        <v>#DIV/0!</v>
      </c>
      <c r="BX870" s="42" t="e">
        <f>VALUE(TEXT((AP870*$U870/365*'TOX and EXPO INPUTS'!$E$33/'TOX and EXPO INPUTS'!$E$34),"0.00E+00"))</f>
        <v>#DIV/0!</v>
      </c>
      <c r="BY870" s="37" t="e">
        <f>VALUE(TEXT((AQ870*$U870/365*'TOX and EXPO INPUTS'!$E$33/'TOX and EXPO INPUTS'!$E$34),"0.00E+00"))</f>
        <v>#DIV/0!</v>
      </c>
      <c r="BZ870" s="37" t="e">
        <f>VALUE(TEXT((AR870*$U870/365*'TOX and EXPO INPUTS'!$E$33/'TOX and EXPO INPUTS'!$E$34),"0.00E+00"))</f>
        <v>#DIV/0!</v>
      </c>
      <c r="CA870" s="37" t="e">
        <f>VALUE(TEXT((AS870*$U870/365*'TOX and EXPO INPUTS'!$E$33/'TOX and EXPO INPUTS'!$E$34),"0.00E+00"))</f>
        <v>#DIV/0!</v>
      </c>
      <c r="CB870" s="37" t="e">
        <f>VALUE(TEXT((AT870*$U870/365*'TOX and EXPO INPUTS'!$E$33/'TOX and EXPO INPUTS'!$E$34),"0.00E+00"))</f>
        <v>#DIV/0!</v>
      </c>
      <c r="CC870" s="37" t="e">
        <f>VALUE(TEXT((AU870*$U870/365*'TOX and EXPO INPUTS'!$E$33/'TOX and EXPO INPUTS'!$E$34),"0.00E+00"))</f>
        <v>#DIV/0!</v>
      </c>
      <c r="CD870" s="58" t="e">
        <f>VALUE(TEXT((BR870*'TOX and EXPO INPUTS'!$F$23),"0.00E+00"))</f>
        <v>#DIV/0!</v>
      </c>
      <c r="CE870" s="57" t="e">
        <f>VALUE(TEXT((BS870*'TOX and EXPO INPUTS'!$F$23),"0.00E+00"))</f>
        <v>#DIV/0!</v>
      </c>
      <c r="CF870" s="57" t="e">
        <f>VALUE(TEXT((BT870*'TOX and EXPO INPUTS'!$F$23),"0.00E+00"))</f>
        <v>#DIV/0!</v>
      </c>
      <c r="CG870" s="57" t="e">
        <f>VALUE(TEXT((BU870*'TOX and EXPO INPUTS'!$F$23),"0.00E+00"))</f>
        <v>#DIV/0!</v>
      </c>
      <c r="CH870" s="57" t="e">
        <f>VALUE(TEXT((BV870*'TOX and EXPO INPUTS'!$F$23),"0.00E+00"))</f>
        <v>#DIV/0!</v>
      </c>
      <c r="CI870" s="57" t="e">
        <f>VALUE(TEXT((BW870*'TOX and EXPO INPUTS'!$F$23),"0.00E+00"))</f>
        <v>#DIV/0!</v>
      </c>
      <c r="CJ870" s="58" t="e">
        <f>VALUE(TEXT((BX870*'TOX and EXPO INPUTS'!$F$23),"0.00E+00"))</f>
        <v>#DIV/0!</v>
      </c>
      <c r="CK870" s="57" t="e">
        <f>VALUE(TEXT((BY870*'TOX and EXPO INPUTS'!$F$23),"0.00E+00"))</f>
        <v>#DIV/0!</v>
      </c>
      <c r="CL870" s="57" t="e">
        <f>VALUE(TEXT((BZ870*'TOX and EXPO INPUTS'!$F$23),"0.00E+00"))</f>
        <v>#DIV/0!</v>
      </c>
      <c r="CM870" s="57" t="e">
        <f>VALUE(TEXT((CA870*'TOX and EXPO INPUTS'!$F$23),"0.00E+00"))</f>
        <v>#DIV/0!</v>
      </c>
      <c r="CN870" s="57" t="e">
        <f>VALUE(TEXT((CB870*'TOX and EXPO INPUTS'!$F$23),"0.00E+00"))</f>
        <v>#DIV/0!</v>
      </c>
      <c r="CO870" s="57" t="e">
        <f>VALUE(TEXT((CC870*'TOX and EXPO INPUTS'!$F$23),"0.00E+00"))</f>
        <v>#DIV/0!</v>
      </c>
      <c r="CP870" s="38" t="s">
        <v>106</v>
      </c>
      <c r="CQ870" s="34" t="s">
        <v>107</v>
      </c>
      <c r="CR870" s="34" t="s">
        <v>108</v>
      </c>
      <c r="CS870" s="39" t="s">
        <v>109</v>
      </c>
    </row>
    <row r="871" spans="1:97" ht="48" customHeight="1" x14ac:dyDescent="0.25">
      <c r="A871" s="34" t="s">
        <v>117</v>
      </c>
      <c r="B871" s="34" t="s">
        <v>118</v>
      </c>
      <c r="C871" s="34" t="s">
        <v>100</v>
      </c>
      <c r="D871" s="34" t="s">
        <v>119</v>
      </c>
      <c r="E871" s="39" t="s">
        <v>102</v>
      </c>
      <c r="F871" s="40" t="s">
        <v>191</v>
      </c>
      <c r="G871" s="43"/>
      <c r="H871" s="36" t="s">
        <v>104</v>
      </c>
      <c r="I871" s="67"/>
      <c r="J871" s="36" t="s">
        <v>105</v>
      </c>
      <c r="K871" s="100">
        <f>VLOOKUP(F871,'Amount Seed Planted_variables'!$A$3:$I$74,2,0)</f>
        <v>15000</v>
      </c>
      <c r="L871" s="100">
        <f>VLOOKUP(F871,'Amount Seed Planted_variables'!$A$3:$I$74,3,0)</f>
        <v>22680</v>
      </c>
      <c r="M871" s="36">
        <f t="shared" si="461"/>
        <v>0</v>
      </c>
      <c r="N871" s="35">
        <f t="shared" si="462"/>
        <v>0</v>
      </c>
      <c r="O871" s="101">
        <v>21800</v>
      </c>
      <c r="P871" s="93">
        <f>VLOOKUP(F871,'Amount Seed Planted_variables'!$A$3:$I$74,4,0)</f>
        <v>1635000</v>
      </c>
      <c r="Q871" s="93">
        <f>VLOOKUP(F871,'Amount Seed Planted_variables'!$A$3:$I$74,7,0)</f>
        <v>200</v>
      </c>
      <c r="R871" s="93">
        <f>VLOOKUP(F871,'Amount Seed Planted_variables'!$A$3:$I$74,8,0)</f>
        <v>327000000</v>
      </c>
      <c r="S871" s="87" t="str">
        <f t="shared" si="458"/>
        <v>NA</v>
      </c>
      <c r="T871" s="35">
        <v>10</v>
      </c>
      <c r="U871" s="35">
        <v>30</v>
      </c>
      <c r="V871" s="41">
        <v>1094</v>
      </c>
      <c r="W871" s="35">
        <v>226</v>
      </c>
      <c r="X871" s="35">
        <v>186</v>
      </c>
      <c r="Y871" s="41">
        <v>37.1</v>
      </c>
      <c r="Z871" s="35">
        <f t="shared" ref="Z871:Z872" si="479">Y871*0.1</f>
        <v>3.7100000000000004</v>
      </c>
      <c r="AA871" s="42">
        <f t="shared" si="463"/>
        <v>0</v>
      </c>
      <c r="AB871" s="37">
        <f t="shared" si="464"/>
        <v>0</v>
      </c>
      <c r="AC871" s="37">
        <f t="shared" si="465"/>
        <v>0</v>
      </c>
      <c r="AD871" s="42" t="e">
        <f>VALUE(TEXT(((AA871*'TOX and EXPO INPUTS'!$F$13)/'TOX and EXPO INPUTS'!$E$27),"0.00E+00"))</f>
        <v>#DIV/0!</v>
      </c>
      <c r="AE871" s="37" t="e">
        <f>VALUE(TEXT(((AB871*'TOX and EXPO INPUTS'!$F$13)/'TOX and EXPO INPUTS'!$E$27),"0.00E+00"))</f>
        <v>#DIV/0!</v>
      </c>
      <c r="AF871" s="37" t="e">
        <f>VALUE(TEXT(((AC871*'TOX and EXPO INPUTS'!$F$13)/'TOX and EXPO INPUTS'!$E$27),"0.00E+00"))</f>
        <v>#DIV/0!</v>
      </c>
      <c r="AG871" s="42" t="e">
        <f>IF($E871="ST",VALUE(TEXT(('TOX and EXPO INPUTS'!$F$7/AD871),"0.0E+00")),IF($E871="IT",VALUE(TEXT(('TOX and EXPO INPUTS'!$F$10/AD871),"0.0E+00"))))</f>
        <v>#DIV/0!</v>
      </c>
      <c r="AH871" s="37" t="e">
        <f>IF($E871="ST",VALUE(TEXT(('TOX and EXPO INPUTS'!$F$7/AE871),"0.0E+00")),IF($E871="IT",VALUE(TEXT(('TOX and EXPO INPUTS'!$F$10/AE871),"0.0E+00"))))</f>
        <v>#DIV/0!</v>
      </c>
      <c r="AI871" s="37" t="e">
        <f>IF($E871="ST",VALUE(TEXT(('TOX and EXPO INPUTS'!$F$7/AF871),"0.0E+00")),IF($E871="IT",VALUE(TEXT(('TOX and EXPO INPUTS'!$F$10/AF871),"0.0E+00"))))</f>
        <v>#DIV/0!</v>
      </c>
      <c r="AJ871" s="42">
        <f t="shared" si="459"/>
        <v>0</v>
      </c>
      <c r="AK871" s="37">
        <f t="shared" si="460"/>
        <v>0</v>
      </c>
      <c r="AL871" s="42" t="e">
        <f>VALUE(TEXT(((AJ871*'TOX and EXPO INPUTS'!$F$21)/'TOX and EXPO INPUTS'!$E$29),"0.00E+00"))</f>
        <v>#DIV/0!</v>
      </c>
      <c r="AM871" s="37" t="e">
        <f>VALUE(TEXT(((AK871*'TOX and EXPO INPUTS'!$F$21)/'TOX and EXPO INPUTS'!$E$29),"0.00E+00"))</f>
        <v>#DIV/0!</v>
      </c>
      <c r="AN871" s="42" t="e">
        <f>IF($E871="ST",VALUE(TEXT(('TOX and EXPO INPUTS'!$F$15/AL871),"0.0E+00")),IF($E871="IT",VALUE(TEXT(('TOX and EXPO INPUTS'!$F$18/AL871),"0.0E+00"))))</f>
        <v>#DIV/0!</v>
      </c>
      <c r="AO871" s="37" t="e">
        <f>IF($E871="ST",VALUE(TEXT(('TOX and EXPO INPUTS'!$F$15/AM871),"0.0E+00")),IF($E871="IT",VALUE(TEXT(('TOX and EXPO INPUTS'!$F$18/AM871),"0.0E+00"))))</f>
        <v>#DIV/0!</v>
      </c>
      <c r="AP871" s="42" t="e">
        <f t="shared" ref="AP871" si="480">VALUE(TEXT((AD871+AL871),"0.00E+00"))</f>
        <v>#DIV/0!</v>
      </c>
      <c r="AQ871" s="37" t="e">
        <f t="shared" ref="AQ871" si="481">VALUE(TEXT((AE871+AL871),"0.00E+00"))</f>
        <v>#DIV/0!</v>
      </c>
      <c r="AR871" s="37" t="e">
        <f t="shared" ref="AR871" si="482">VALUE(TEXT((AF871+AL871),"0.00E+00"))</f>
        <v>#DIV/0!</v>
      </c>
      <c r="AS871" s="37" t="e">
        <f t="shared" ref="AS871" si="483">VALUE(TEXT((AD871+AM871),"0.00E+00"))</f>
        <v>#DIV/0!</v>
      </c>
      <c r="AT871" s="37" t="e">
        <f t="shared" ref="AT871" si="484">VALUE(TEXT((AE871+AM871),"0.00E+00"))</f>
        <v>#DIV/0!</v>
      </c>
      <c r="AU871" s="37" t="e">
        <f t="shared" ref="AU871" si="485">VALUE(TEXT((AF871+AM871),"0.00E+00"))</f>
        <v>#DIV/0!</v>
      </c>
      <c r="AV871" s="42" t="e">
        <f t="shared" ref="AV871" si="486">VALUE(TEXT(1/((1/AG871)+(1/AN871)),"0.0E+00"))</f>
        <v>#DIV/0!</v>
      </c>
      <c r="AW871" s="37" t="e">
        <f t="shared" ref="AW871" si="487">VALUE(TEXT(1/((1/AH871)+(1/AN871)),"0.0E+00"))</f>
        <v>#DIV/0!</v>
      </c>
      <c r="AX871" s="37" t="e">
        <f t="shared" ref="AX871" si="488">VALUE(TEXT(1/((1/AI871)+(1/AN871)),"0.0E+00"))</f>
        <v>#DIV/0!</v>
      </c>
      <c r="AY871" s="37" t="e">
        <f t="shared" ref="AY871" si="489">VALUE(TEXT(1/((1/AG871)+(1/AO871)),"0.0E+00"))</f>
        <v>#DIV/0!</v>
      </c>
      <c r="AZ871" s="37" t="e">
        <f t="shared" ref="AZ871" si="490">VALUE(TEXT(1/((1/AH871)+(1/AO871)),"0.0E+00"))</f>
        <v>#DIV/0!</v>
      </c>
      <c r="BA871" s="37" t="e">
        <f t="shared" ref="BA871" si="491">VALUE(TEXT(1/((1/AI871)+(1/AO871)),"0.0E+00"))</f>
        <v>#DIV/0!</v>
      </c>
      <c r="BB871" s="42" t="e">
        <f>IF($E871="ST",VALUE(TEXT((1/(('TOX and EXPO INPUTS'!$F$9/AG871)+('TOX and EXPO INPUTS'!$F$17/AN871))),"0.0E+00")),IF($E871="IT",VALUE(TEXT((1/(('TOX and EXPO INPUTS'!$F$12/AG871)+('TOX and EXPO INPUTS'!$F$20/AN871))),"0.0E+00"))))</f>
        <v>#DIV/0!</v>
      </c>
      <c r="BC871" s="37" t="e">
        <f>IF($E871="ST",VALUE(TEXT((1/(('TOX and EXPO INPUTS'!$F$9/AH871)+('TOX and EXPO INPUTS'!$F$17/AN871))),"0.0E+00")),IF($E871="IT",VALUE(TEXT((1/(('TOX and EXPO INPUTS'!$F$12/AH871)+('TOX and EXPO INPUTS'!$F$20/AN871))),"0.0E+00"))))</f>
        <v>#DIV/0!</v>
      </c>
      <c r="BD871" s="37" t="e">
        <f>IF($E871="ST",VALUE(TEXT((1/(('TOX and EXPO INPUTS'!$F$9/AI871)+('TOX and EXPO INPUTS'!$F$17/AN871))),"0.0E+00")),IF($E871="IT",VALUE(TEXT((1/(('TOX and EXPO INPUTS'!$F$12/AI871)+('TOX and EXPO INPUTS'!$F$20/AN871))),"0.0E+00"))))</f>
        <v>#DIV/0!</v>
      </c>
      <c r="BE871" s="37" t="e">
        <f>IF($E871="ST",VALUE(TEXT((1/(('TOX and EXPO INPUTS'!$F$9/AG871)+('TOX and EXPO INPUTS'!$F$17/AO871))),"0.0E+00")),IF($E871="IT",VALUE(TEXT((1/(('TOX and EXPO INPUTS'!$F$12/AG871)+('TOX and EXPO INPUTS'!$F$20/AO871))),"0.0E+00"))))</f>
        <v>#DIV/0!</v>
      </c>
      <c r="BF871" s="37" t="e">
        <f>IF($E871="ST",VALUE(TEXT((1/(('TOX and EXPO INPUTS'!$F$9/AH871)+('TOX and EXPO INPUTS'!$F$17/AO871))),"0.0E+00")),IF($E871="IT",VALUE(TEXT((1/(('TOX and EXPO INPUTS'!$F$12/AH871)+('TOX and EXPO INPUTS'!$F$20/AO871))),"0.0E+00"))))</f>
        <v>#DIV/0!</v>
      </c>
      <c r="BG871" s="37" t="e">
        <f>IF($E871="ST",VALUE(TEXT((1/(('TOX and EXPO INPUTS'!$F$9/AI871)+('TOX and EXPO INPUTS'!$F$17/AO871))),"0.0E+00")),IF($E871="IT",VALUE(TEXT((1/(('TOX and EXPO INPUTS'!$F$12/AI871)+('TOX and EXPO INPUTS'!$F$20/AO871))),"0.0E+00"))))</f>
        <v>#DIV/0!</v>
      </c>
      <c r="BH871" s="42" t="e">
        <f>VALUE(TEXT((AD871*$T871/365*'TOX and EXPO INPUTS'!$E$33/'TOX and EXPO INPUTS'!$E$34),"0.00E+00"))</f>
        <v>#DIV/0!</v>
      </c>
      <c r="BI871" s="37" t="e">
        <f>VALUE(TEXT((AE871*$T871/365*'TOX and EXPO INPUTS'!$E$33/'TOX and EXPO INPUTS'!$E$34),"0.00E+00"))</f>
        <v>#DIV/0!</v>
      </c>
      <c r="BJ871" s="37" t="e">
        <f>VALUE(TEXT((AF871*$T871/365*'TOX and EXPO INPUTS'!$E$33/'TOX and EXPO INPUTS'!$E$34),"0.00E+00"))</f>
        <v>#DIV/0!</v>
      </c>
      <c r="BK871" s="42" t="e">
        <f>VALUE(TEXT((AD871*$U871/365*'TOX and EXPO INPUTS'!$E$33/'TOX and EXPO INPUTS'!$E$34),"0.00E+00"))</f>
        <v>#DIV/0!</v>
      </c>
      <c r="BL871" s="37" t="e">
        <f>VALUE(TEXT((AE871*$U871/365*'TOX and EXPO INPUTS'!$E$33/'TOX and EXPO INPUTS'!$E$34),"0.00E+00"))</f>
        <v>#DIV/0!</v>
      </c>
      <c r="BM871" s="37" t="e">
        <f>VALUE(TEXT((AF871*$U871/365*'TOX and EXPO INPUTS'!$E$33/'TOX and EXPO INPUTS'!$E$34),"0.00E+00"))</f>
        <v>#DIV/0!</v>
      </c>
      <c r="BN871" s="42" t="e">
        <f>VALUE(TEXT((AL871*$T871/365*'TOX and EXPO INPUTS'!$E$33/'TOX and EXPO INPUTS'!$E$34),"0.00E+00"))</f>
        <v>#DIV/0!</v>
      </c>
      <c r="BO871" s="37" t="e">
        <f>VALUE(TEXT((AM871*$T871/365*'TOX and EXPO INPUTS'!$E$33/'TOX and EXPO INPUTS'!$E$34),"0.00E+00"))</f>
        <v>#DIV/0!</v>
      </c>
      <c r="BP871" s="42" t="e">
        <f>VALUE(TEXT((AL871*$U871/365*'TOX and EXPO INPUTS'!$E$33/'TOX and EXPO INPUTS'!$E$34),"0.00E+00"))</f>
        <v>#DIV/0!</v>
      </c>
      <c r="BQ871" s="37" t="e">
        <f>VALUE(TEXT((AM871*$U871/365*'TOX and EXPO INPUTS'!$E$33/'TOX and EXPO INPUTS'!$E$34),"0.00E+00"))</f>
        <v>#DIV/0!</v>
      </c>
      <c r="BR871" s="42" t="e">
        <f>VALUE(TEXT((AP871*$T871/365*'TOX and EXPO INPUTS'!$E$33/'TOX and EXPO INPUTS'!$E$34),"0.00E+00"))</f>
        <v>#DIV/0!</v>
      </c>
      <c r="BS871" s="37" t="e">
        <f>VALUE(TEXT((AQ871*$T871/365*'TOX and EXPO INPUTS'!$E$33/'TOX and EXPO INPUTS'!$E$34),"0.00E+00"))</f>
        <v>#DIV/0!</v>
      </c>
      <c r="BT871" s="37" t="e">
        <f>VALUE(TEXT((AR871*$T871/365*'TOX and EXPO INPUTS'!$E$33/'TOX and EXPO INPUTS'!$E$34),"0.00E+00"))</f>
        <v>#DIV/0!</v>
      </c>
      <c r="BU871" s="37" t="e">
        <f>VALUE(TEXT((AS871*$T871/365*'TOX and EXPO INPUTS'!$E$33/'TOX and EXPO INPUTS'!$E$34),"0.00E+00"))</f>
        <v>#DIV/0!</v>
      </c>
      <c r="BV871" s="37" t="e">
        <f>VALUE(TEXT((AT871*$T871/365*'TOX and EXPO INPUTS'!$E$33/'TOX and EXPO INPUTS'!$E$34),"0.00E+00"))</f>
        <v>#DIV/0!</v>
      </c>
      <c r="BW871" s="37" t="e">
        <f>VALUE(TEXT((AU871*$T871/365*'TOX and EXPO INPUTS'!$E$33/'TOX and EXPO INPUTS'!$E$34),"0.00E+00"))</f>
        <v>#DIV/0!</v>
      </c>
      <c r="BX871" s="42" t="e">
        <f>VALUE(TEXT((AP871*$U871/365*'TOX and EXPO INPUTS'!$E$33/'TOX and EXPO INPUTS'!$E$34),"0.00E+00"))</f>
        <v>#DIV/0!</v>
      </c>
      <c r="BY871" s="37" t="e">
        <f>VALUE(TEXT((AQ871*$U871/365*'TOX and EXPO INPUTS'!$E$33/'TOX and EXPO INPUTS'!$E$34),"0.00E+00"))</f>
        <v>#DIV/0!</v>
      </c>
      <c r="BZ871" s="37" t="e">
        <f>VALUE(TEXT((AR871*$U871/365*'TOX and EXPO INPUTS'!$E$33/'TOX and EXPO INPUTS'!$E$34),"0.00E+00"))</f>
        <v>#DIV/0!</v>
      </c>
      <c r="CA871" s="37" t="e">
        <f>VALUE(TEXT((AS871*$U871/365*'TOX and EXPO INPUTS'!$E$33/'TOX and EXPO INPUTS'!$E$34),"0.00E+00"))</f>
        <v>#DIV/0!</v>
      </c>
      <c r="CB871" s="37" t="e">
        <f>VALUE(TEXT((AT871*$U871/365*'TOX and EXPO INPUTS'!$E$33/'TOX and EXPO INPUTS'!$E$34),"0.00E+00"))</f>
        <v>#DIV/0!</v>
      </c>
      <c r="CC871" s="37" t="e">
        <f>VALUE(TEXT((AU871*$U871/365*'TOX and EXPO INPUTS'!$E$33/'TOX and EXPO INPUTS'!$E$34),"0.00E+00"))</f>
        <v>#DIV/0!</v>
      </c>
      <c r="CD871" s="58" t="e">
        <f>VALUE(TEXT((BR871*'TOX and EXPO INPUTS'!$F$23),"0.00E+00"))</f>
        <v>#DIV/0!</v>
      </c>
      <c r="CE871" s="57" t="e">
        <f>VALUE(TEXT((BS871*'TOX and EXPO INPUTS'!$F$23),"0.00E+00"))</f>
        <v>#DIV/0!</v>
      </c>
      <c r="CF871" s="57" t="e">
        <f>VALUE(TEXT((BT871*'TOX and EXPO INPUTS'!$F$23),"0.00E+00"))</f>
        <v>#DIV/0!</v>
      </c>
      <c r="CG871" s="57" t="e">
        <f>VALUE(TEXT((BU871*'TOX and EXPO INPUTS'!$F$23),"0.00E+00"))</f>
        <v>#DIV/0!</v>
      </c>
      <c r="CH871" s="57" t="e">
        <f>VALUE(TEXT((BV871*'TOX and EXPO INPUTS'!$F$23),"0.00E+00"))</f>
        <v>#DIV/0!</v>
      </c>
      <c r="CI871" s="57" t="e">
        <f>VALUE(TEXT((BW871*'TOX and EXPO INPUTS'!$F$23),"0.00E+00"))</f>
        <v>#DIV/0!</v>
      </c>
      <c r="CJ871" s="58" t="e">
        <f>VALUE(TEXT((BX871*'TOX and EXPO INPUTS'!$F$23),"0.00E+00"))</f>
        <v>#DIV/0!</v>
      </c>
      <c r="CK871" s="57" t="e">
        <f>VALUE(TEXT((BY871*'TOX and EXPO INPUTS'!$F$23),"0.00E+00"))</f>
        <v>#DIV/0!</v>
      </c>
      <c r="CL871" s="57" t="e">
        <f>VALUE(TEXT((BZ871*'TOX and EXPO INPUTS'!$F$23),"0.00E+00"))</f>
        <v>#DIV/0!</v>
      </c>
      <c r="CM871" s="57" t="e">
        <f>VALUE(TEXT((CA871*'TOX and EXPO INPUTS'!$F$23),"0.00E+00"))</f>
        <v>#DIV/0!</v>
      </c>
      <c r="CN871" s="57" t="e">
        <f>VALUE(TEXT((CB871*'TOX and EXPO INPUTS'!$F$23),"0.00E+00"))</f>
        <v>#DIV/0!</v>
      </c>
      <c r="CO871" s="57" t="e">
        <f>VALUE(TEXT((CC871*'TOX and EXPO INPUTS'!$F$23),"0.00E+00"))</f>
        <v>#DIV/0!</v>
      </c>
      <c r="CP871" s="38" t="s">
        <v>120</v>
      </c>
      <c r="CQ871" s="34">
        <v>49352701</v>
      </c>
      <c r="CR871" s="34" t="s">
        <v>121</v>
      </c>
      <c r="CS871" s="39" t="s">
        <v>122</v>
      </c>
    </row>
    <row r="872" spans="1:97" ht="48" customHeight="1" x14ac:dyDescent="0.25">
      <c r="A872" s="34" t="s">
        <v>117</v>
      </c>
      <c r="B872" s="34" t="s">
        <v>123</v>
      </c>
      <c r="C872" s="34" t="s">
        <v>100</v>
      </c>
      <c r="D872" s="34" t="s">
        <v>119</v>
      </c>
      <c r="E872" s="39" t="s">
        <v>102</v>
      </c>
      <c r="F872" s="40" t="s">
        <v>191</v>
      </c>
      <c r="G872" s="43"/>
      <c r="H872" s="36" t="s">
        <v>104</v>
      </c>
      <c r="I872" s="67"/>
      <c r="J872" s="36" t="s">
        <v>105</v>
      </c>
      <c r="K872" s="100">
        <f>VLOOKUP(F872,'Amount Seed Planted_variables'!$A$3:$I$74,2,0)</f>
        <v>15000</v>
      </c>
      <c r="L872" s="100">
        <f>VLOOKUP(F872,'Amount Seed Planted_variables'!$A$3:$I$74,3,0)</f>
        <v>22680</v>
      </c>
      <c r="M872" s="36">
        <f t="shared" si="461"/>
        <v>0</v>
      </c>
      <c r="N872" s="35">
        <f t="shared" si="462"/>
        <v>0</v>
      </c>
      <c r="O872" s="101">
        <v>21800</v>
      </c>
      <c r="P872" s="93">
        <f>VLOOKUP(F872,'Amount Seed Planted_variables'!$A$3:$I$74,4,0)</f>
        <v>1635000</v>
      </c>
      <c r="Q872" s="93">
        <f>VLOOKUP(F872,'Amount Seed Planted_variables'!$A$3:$I$74,7,0)</f>
        <v>200</v>
      </c>
      <c r="R872" s="93">
        <f>VLOOKUP(F872,'Amount Seed Planted_variables'!$A$3:$I$74,8,0)</f>
        <v>327000000</v>
      </c>
      <c r="S872" s="87" t="str">
        <f t="shared" si="458"/>
        <v>NA</v>
      </c>
      <c r="T872" s="35">
        <v>10</v>
      </c>
      <c r="U872" s="35">
        <v>30</v>
      </c>
      <c r="V872" s="41">
        <v>27887</v>
      </c>
      <c r="W872" s="35">
        <v>7574</v>
      </c>
      <c r="X872" s="35">
        <v>5532</v>
      </c>
      <c r="Y872" s="41">
        <v>633</v>
      </c>
      <c r="Z872" s="35">
        <f t="shared" si="479"/>
        <v>63.300000000000004</v>
      </c>
      <c r="AA872" s="42">
        <f t="shared" si="463"/>
        <v>0</v>
      </c>
      <c r="AB872" s="37">
        <f t="shared" si="464"/>
        <v>0</v>
      </c>
      <c r="AC872" s="37">
        <f t="shared" si="465"/>
        <v>0</v>
      </c>
      <c r="AD872" s="42" t="e">
        <f>VALUE(TEXT(((AA872*'TOX and EXPO INPUTS'!$F$13)/'TOX and EXPO INPUTS'!$E$27),"0.00E+00"))</f>
        <v>#DIV/0!</v>
      </c>
      <c r="AE872" s="37" t="e">
        <f>VALUE(TEXT(((AB872*'TOX and EXPO INPUTS'!$F$13)/'TOX and EXPO INPUTS'!$E$27),"0.00E+00"))</f>
        <v>#DIV/0!</v>
      </c>
      <c r="AF872" s="37" t="e">
        <f>VALUE(TEXT(((AC872*'TOX and EXPO INPUTS'!$F$13)/'TOX and EXPO INPUTS'!$E$27),"0.00E+00"))</f>
        <v>#DIV/0!</v>
      </c>
      <c r="AG872" s="42" t="e">
        <f>IF($E872="ST",VALUE(TEXT(('TOX and EXPO INPUTS'!$F$7/AD872),"0.0E+00")),IF($E872="IT",VALUE(TEXT(('TOX and EXPO INPUTS'!$F$10/AD872),"0.0E+00"))))</f>
        <v>#DIV/0!</v>
      </c>
      <c r="AH872" s="37" t="e">
        <f>IF($E872="ST",VALUE(TEXT(('TOX and EXPO INPUTS'!$F$7/AE872),"0.0E+00")),IF($E872="IT",VALUE(TEXT(('TOX and EXPO INPUTS'!$F$10/AE872),"0.0E+00"))))</f>
        <v>#DIV/0!</v>
      </c>
      <c r="AI872" s="37" t="e">
        <f>IF($E872="ST",VALUE(TEXT(('TOX and EXPO INPUTS'!$F$7/AF872),"0.0E+00")),IF($E872="IT",VALUE(TEXT(('TOX and EXPO INPUTS'!$F$10/AF872),"0.0E+00"))))</f>
        <v>#DIV/0!</v>
      </c>
      <c r="AJ872" s="42">
        <f t="shared" si="459"/>
        <v>0</v>
      </c>
      <c r="AK872" s="37">
        <f t="shared" si="460"/>
        <v>0</v>
      </c>
      <c r="AL872" s="42" t="e">
        <f>VALUE(TEXT(((AJ872*'TOX and EXPO INPUTS'!$F$21)/'TOX and EXPO INPUTS'!$E$29),"0.00E+00"))</f>
        <v>#DIV/0!</v>
      </c>
      <c r="AM872" s="37" t="e">
        <f>VALUE(TEXT(((AK872*'TOX and EXPO INPUTS'!$F$21)/'TOX and EXPO INPUTS'!$E$29),"0.00E+00"))</f>
        <v>#DIV/0!</v>
      </c>
      <c r="AN872" s="42" t="e">
        <f>IF($E872="ST",VALUE(TEXT(('TOX and EXPO INPUTS'!$F$15/AL872),"0.0E+00")),IF($E872="IT",VALUE(TEXT(('TOX and EXPO INPUTS'!$F$18/AL872),"0.0E+00"))))</f>
        <v>#DIV/0!</v>
      </c>
      <c r="AO872" s="37" t="e">
        <f>IF($E872="ST",VALUE(TEXT(('TOX and EXPO INPUTS'!$F$15/AM872),"0.0E+00")),IF($E872="IT",VALUE(TEXT(('TOX and EXPO INPUTS'!$F$18/AM872),"0.0E+00"))))</f>
        <v>#DIV/0!</v>
      </c>
      <c r="AP872" s="42" t="e">
        <f t="shared" si="445"/>
        <v>#DIV/0!</v>
      </c>
      <c r="AQ872" s="37" t="e">
        <f t="shared" si="446"/>
        <v>#DIV/0!</v>
      </c>
      <c r="AR872" s="37" t="e">
        <f t="shared" si="447"/>
        <v>#DIV/0!</v>
      </c>
      <c r="AS872" s="37" t="e">
        <f t="shared" si="448"/>
        <v>#DIV/0!</v>
      </c>
      <c r="AT872" s="37" t="e">
        <f t="shared" si="449"/>
        <v>#DIV/0!</v>
      </c>
      <c r="AU872" s="37" t="e">
        <f t="shared" si="450"/>
        <v>#DIV/0!</v>
      </c>
      <c r="AV872" s="42" t="e">
        <f t="shared" si="451"/>
        <v>#DIV/0!</v>
      </c>
      <c r="AW872" s="37" t="e">
        <f t="shared" si="452"/>
        <v>#DIV/0!</v>
      </c>
      <c r="AX872" s="37" t="e">
        <f t="shared" si="453"/>
        <v>#DIV/0!</v>
      </c>
      <c r="AY872" s="37" t="e">
        <f t="shared" si="454"/>
        <v>#DIV/0!</v>
      </c>
      <c r="AZ872" s="37" t="e">
        <f t="shared" si="455"/>
        <v>#DIV/0!</v>
      </c>
      <c r="BA872" s="37" t="e">
        <f t="shared" si="456"/>
        <v>#DIV/0!</v>
      </c>
      <c r="BB872" s="42" t="e">
        <f>IF($E872="ST",VALUE(TEXT((1/(('TOX and EXPO INPUTS'!$F$9/AG872)+('TOX and EXPO INPUTS'!$F$17/AN872))),"0.0E+00")),IF($E872="IT",VALUE(TEXT((1/(('TOX and EXPO INPUTS'!$F$12/AG872)+('TOX and EXPO INPUTS'!$F$20/AN872))),"0.0E+00"))))</f>
        <v>#DIV/0!</v>
      </c>
      <c r="BC872" s="37" t="e">
        <f>IF($E872="ST",VALUE(TEXT((1/(('TOX and EXPO INPUTS'!$F$9/AH872)+('TOX and EXPO INPUTS'!$F$17/AN872))),"0.0E+00")),IF($E872="IT",VALUE(TEXT((1/(('TOX and EXPO INPUTS'!$F$12/AH872)+('TOX and EXPO INPUTS'!$F$20/AN872))),"0.0E+00"))))</f>
        <v>#DIV/0!</v>
      </c>
      <c r="BD872" s="37" t="e">
        <f>IF($E872="ST",VALUE(TEXT((1/(('TOX and EXPO INPUTS'!$F$9/AI872)+('TOX and EXPO INPUTS'!$F$17/AN872))),"0.0E+00")),IF($E872="IT",VALUE(TEXT((1/(('TOX and EXPO INPUTS'!$F$12/AI872)+('TOX and EXPO INPUTS'!$F$20/AN872))),"0.0E+00"))))</f>
        <v>#DIV/0!</v>
      </c>
      <c r="BE872" s="37" t="e">
        <f>IF($E872="ST",VALUE(TEXT((1/(('TOX and EXPO INPUTS'!$F$9/AG872)+('TOX and EXPO INPUTS'!$F$17/AO872))),"0.0E+00")),IF($E872="IT",VALUE(TEXT((1/(('TOX and EXPO INPUTS'!$F$12/AG872)+('TOX and EXPO INPUTS'!$F$20/AO872))),"0.0E+00"))))</f>
        <v>#DIV/0!</v>
      </c>
      <c r="BF872" s="37" t="e">
        <f>IF($E872="ST",VALUE(TEXT((1/(('TOX and EXPO INPUTS'!$F$9/AH872)+('TOX and EXPO INPUTS'!$F$17/AO872))),"0.0E+00")),IF($E872="IT",VALUE(TEXT((1/(('TOX and EXPO INPUTS'!$F$12/AH872)+('TOX and EXPO INPUTS'!$F$20/AO872))),"0.0E+00"))))</f>
        <v>#DIV/0!</v>
      </c>
      <c r="BG872" s="37" t="e">
        <f>IF($E872="ST",VALUE(TEXT((1/(('TOX and EXPO INPUTS'!$F$9/AI872)+('TOX and EXPO INPUTS'!$F$17/AO872))),"0.0E+00")),IF($E872="IT",VALUE(TEXT((1/(('TOX and EXPO INPUTS'!$F$12/AI872)+('TOX and EXPO INPUTS'!$F$20/AO872))),"0.0E+00"))))</f>
        <v>#DIV/0!</v>
      </c>
      <c r="BH872" s="42" t="e">
        <f>VALUE(TEXT((AD872*$T872/365*'TOX and EXPO INPUTS'!$E$33/'TOX and EXPO INPUTS'!$E$34),"0.00E+00"))</f>
        <v>#DIV/0!</v>
      </c>
      <c r="BI872" s="37" t="e">
        <f>VALUE(TEXT((AE872*$T872/365*'TOX and EXPO INPUTS'!$E$33/'TOX and EXPO INPUTS'!$E$34),"0.00E+00"))</f>
        <v>#DIV/0!</v>
      </c>
      <c r="BJ872" s="37" t="e">
        <f>VALUE(TEXT((AF872*$T872/365*'TOX and EXPO INPUTS'!$E$33/'TOX and EXPO INPUTS'!$E$34),"0.00E+00"))</f>
        <v>#DIV/0!</v>
      </c>
      <c r="BK872" s="42" t="e">
        <f>VALUE(TEXT((AD872*$U872/365*'TOX and EXPO INPUTS'!$E$33/'TOX and EXPO INPUTS'!$E$34),"0.00E+00"))</f>
        <v>#DIV/0!</v>
      </c>
      <c r="BL872" s="37" t="e">
        <f>VALUE(TEXT((AE872*$U872/365*'TOX and EXPO INPUTS'!$E$33/'TOX and EXPO INPUTS'!$E$34),"0.00E+00"))</f>
        <v>#DIV/0!</v>
      </c>
      <c r="BM872" s="37" t="e">
        <f>VALUE(TEXT((AF872*$U872/365*'TOX and EXPO INPUTS'!$E$33/'TOX and EXPO INPUTS'!$E$34),"0.00E+00"))</f>
        <v>#DIV/0!</v>
      </c>
      <c r="BN872" s="42" t="e">
        <f>VALUE(TEXT((AL872*$T872/365*'TOX and EXPO INPUTS'!$E$33/'TOX and EXPO INPUTS'!$E$34),"0.00E+00"))</f>
        <v>#DIV/0!</v>
      </c>
      <c r="BO872" s="37" t="e">
        <f>VALUE(TEXT((AM872*$T872/365*'TOX and EXPO INPUTS'!$E$33/'TOX and EXPO INPUTS'!$E$34),"0.00E+00"))</f>
        <v>#DIV/0!</v>
      </c>
      <c r="BP872" s="42" t="e">
        <f>VALUE(TEXT((AL872*$U872/365*'TOX and EXPO INPUTS'!$E$33/'TOX and EXPO INPUTS'!$E$34),"0.00E+00"))</f>
        <v>#DIV/0!</v>
      </c>
      <c r="BQ872" s="37" t="e">
        <f>VALUE(TEXT((AM872*$U872/365*'TOX and EXPO INPUTS'!$E$33/'TOX and EXPO INPUTS'!$E$34),"0.00E+00"))</f>
        <v>#DIV/0!</v>
      </c>
      <c r="BR872" s="42" t="e">
        <f>VALUE(TEXT((AP872*$T872/365*'TOX and EXPO INPUTS'!$E$33/'TOX and EXPO INPUTS'!$E$34),"0.00E+00"))</f>
        <v>#DIV/0!</v>
      </c>
      <c r="BS872" s="37" t="e">
        <f>VALUE(TEXT((AQ872*$T872/365*'TOX and EXPO INPUTS'!$E$33/'TOX and EXPO INPUTS'!$E$34),"0.00E+00"))</f>
        <v>#DIV/0!</v>
      </c>
      <c r="BT872" s="37" t="e">
        <f>VALUE(TEXT((AR872*$T872/365*'TOX and EXPO INPUTS'!$E$33/'TOX and EXPO INPUTS'!$E$34),"0.00E+00"))</f>
        <v>#DIV/0!</v>
      </c>
      <c r="BU872" s="37" t="e">
        <f>VALUE(TEXT((AS872*$T872/365*'TOX and EXPO INPUTS'!$E$33/'TOX and EXPO INPUTS'!$E$34),"0.00E+00"))</f>
        <v>#DIV/0!</v>
      </c>
      <c r="BV872" s="37" t="e">
        <f>VALUE(TEXT((AT872*$T872/365*'TOX and EXPO INPUTS'!$E$33/'TOX and EXPO INPUTS'!$E$34),"0.00E+00"))</f>
        <v>#DIV/0!</v>
      </c>
      <c r="BW872" s="37" t="e">
        <f>VALUE(TEXT((AU872*$T872/365*'TOX and EXPO INPUTS'!$E$33/'TOX and EXPO INPUTS'!$E$34),"0.00E+00"))</f>
        <v>#DIV/0!</v>
      </c>
      <c r="BX872" s="42" t="e">
        <f>VALUE(TEXT((AP872*$U872/365*'TOX and EXPO INPUTS'!$E$33/'TOX and EXPO INPUTS'!$E$34),"0.00E+00"))</f>
        <v>#DIV/0!</v>
      </c>
      <c r="BY872" s="37" t="e">
        <f>VALUE(TEXT((AQ872*$U872/365*'TOX and EXPO INPUTS'!$E$33/'TOX and EXPO INPUTS'!$E$34),"0.00E+00"))</f>
        <v>#DIV/0!</v>
      </c>
      <c r="BZ872" s="37" t="e">
        <f>VALUE(TEXT((AR872*$U872/365*'TOX and EXPO INPUTS'!$E$33/'TOX and EXPO INPUTS'!$E$34),"0.00E+00"))</f>
        <v>#DIV/0!</v>
      </c>
      <c r="CA872" s="37" t="e">
        <f>VALUE(TEXT((AS872*$U872/365*'TOX and EXPO INPUTS'!$E$33/'TOX and EXPO INPUTS'!$E$34),"0.00E+00"))</f>
        <v>#DIV/0!</v>
      </c>
      <c r="CB872" s="37" t="e">
        <f>VALUE(TEXT((AT872*$U872/365*'TOX and EXPO INPUTS'!$E$33/'TOX and EXPO INPUTS'!$E$34),"0.00E+00"))</f>
        <v>#DIV/0!</v>
      </c>
      <c r="CC872" s="37" t="e">
        <f>VALUE(TEXT((AU872*$U872/365*'TOX and EXPO INPUTS'!$E$33/'TOX and EXPO INPUTS'!$E$34),"0.00E+00"))</f>
        <v>#DIV/0!</v>
      </c>
      <c r="CD872" s="58" t="e">
        <f>VALUE(TEXT((BR872*'TOX and EXPO INPUTS'!$F$23),"0.00E+00"))</f>
        <v>#DIV/0!</v>
      </c>
      <c r="CE872" s="57" t="e">
        <f>VALUE(TEXT((BS872*'TOX and EXPO INPUTS'!$F$23),"0.00E+00"))</f>
        <v>#DIV/0!</v>
      </c>
      <c r="CF872" s="57" t="e">
        <f>VALUE(TEXT((BT872*'TOX and EXPO INPUTS'!$F$23),"0.00E+00"))</f>
        <v>#DIV/0!</v>
      </c>
      <c r="CG872" s="57" t="e">
        <f>VALUE(TEXT((BU872*'TOX and EXPO INPUTS'!$F$23),"0.00E+00"))</f>
        <v>#DIV/0!</v>
      </c>
      <c r="CH872" s="57" t="e">
        <f>VALUE(TEXT((BV872*'TOX and EXPO INPUTS'!$F$23),"0.00E+00"))</f>
        <v>#DIV/0!</v>
      </c>
      <c r="CI872" s="57" t="e">
        <f>VALUE(TEXT((BW872*'TOX and EXPO INPUTS'!$F$23),"0.00E+00"))</f>
        <v>#DIV/0!</v>
      </c>
      <c r="CJ872" s="58" t="e">
        <f>VALUE(TEXT((BX872*'TOX and EXPO INPUTS'!$F$23),"0.00E+00"))</f>
        <v>#DIV/0!</v>
      </c>
      <c r="CK872" s="57" t="e">
        <f>VALUE(TEXT((BY872*'TOX and EXPO INPUTS'!$F$23),"0.00E+00"))</f>
        <v>#DIV/0!</v>
      </c>
      <c r="CL872" s="57" t="e">
        <f>VALUE(TEXT((BZ872*'TOX and EXPO INPUTS'!$F$23),"0.00E+00"))</f>
        <v>#DIV/0!</v>
      </c>
      <c r="CM872" s="57" t="e">
        <f>VALUE(TEXT((CA872*'TOX and EXPO INPUTS'!$F$23),"0.00E+00"))</f>
        <v>#DIV/0!</v>
      </c>
      <c r="CN872" s="57" t="e">
        <f>VALUE(TEXT((CB872*'TOX and EXPO INPUTS'!$F$23),"0.00E+00"))</f>
        <v>#DIV/0!</v>
      </c>
      <c r="CO872" s="57" t="e">
        <f>VALUE(TEXT((CC872*'TOX and EXPO INPUTS'!$F$23),"0.00E+00"))</f>
        <v>#DIV/0!</v>
      </c>
      <c r="CP872" s="38" t="s">
        <v>120</v>
      </c>
      <c r="CQ872" s="34">
        <v>47455902</v>
      </c>
      <c r="CR872" s="34" t="s">
        <v>124</v>
      </c>
      <c r="CS872" s="39" t="s">
        <v>125</v>
      </c>
    </row>
    <row r="873" spans="1:97" ht="48" customHeight="1" x14ac:dyDescent="0.25">
      <c r="A873" s="34" t="s">
        <v>98</v>
      </c>
      <c r="B873" s="34" t="s">
        <v>99</v>
      </c>
      <c r="C873" s="34" t="s">
        <v>113</v>
      </c>
      <c r="D873" s="34" t="s">
        <v>101</v>
      </c>
      <c r="E873" s="39" t="s">
        <v>102</v>
      </c>
      <c r="F873" s="40" t="s">
        <v>192</v>
      </c>
      <c r="G873" s="43"/>
      <c r="H873" s="36" t="s">
        <v>104</v>
      </c>
      <c r="I873" s="67"/>
      <c r="J873" s="36" t="s">
        <v>105</v>
      </c>
      <c r="K873" s="100">
        <f>VLOOKUP(F873,'Amount Seed Planted_variables'!$A$3:$I$74,2,0)</f>
        <v>167000</v>
      </c>
      <c r="L873" s="100">
        <f>VLOOKUP(F873,'Amount Seed Planted_variables'!$A$3:$I$74,3,0)</f>
        <v>348480</v>
      </c>
      <c r="M873" s="36">
        <f t="shared" si="461"/>
        <v>0</v>
      </c>
      <c r="N873" s="35">
        <f t="shared" si="462"/>
        <v>0</v>
      </c>
      <c r="O873" s="101">
        <v>3000</v>
      </c>
      <c r="P873" s="93">
        <f>VLOOKUP(F873,'Amount Seed Planted_variables'!$A$3:$I$74,4,0)</f>
        <v>1045440</v>
      </c>
      <c r="Q873" s="93">
        <f>VLOOKUP(F873,'Amount Seed Planted_variables'!$A$3:$I$74,7,0)</f>
        <v>80</v>
      </c>
      <c r="R873" s="93">
        <f>VLOOKUP(F873,'Amount Seed Planted_variables'!$A$3:$I$74,8,0)</f>
        <v>83635200</v>
      </c>
      <c r="S873" s="87" t="str">
        <f t="shared" si="458"/>
        <v>NA</v>
      </c>
      <c r="T873" s="35">
        <v>10</v>
      </c>
      <c r="U873" s="35">
        <v>30</v>
      </c>
      <c r="V873" s="41">
        <v>349</v>
      </c>
      <c r="W873" s="35">
        <v>51.2</v>
      </c>
      <c r="X873" s="35">
        <v>42.2</v>
      </c>
      <c r="Y873" s="41">
        <v>1.2</v>
      </c>
      <c r="Z873" s="35">
        <f>Y873*0.1</f>
        <v>0.12</v>
      </c>
      <c r="AA873" s="42">
        <f t="shared" si="463"/>
        <v>0</v>
      </c>
      <c r="AB873" s="37">
        <f t="shared" si="464"/>
        <v>0</v>
      </c>
      <c r="AC873" s="37">
        <f t="shared" si="465"/>
        <v>0</v>
      </c>
      <c r="AD873" s="42" t="e">
        <f>VALUE(TEXT(((AA873*'TOX and EXPO INPUTS'!$F$13)/'TOX and EXPO INPUTS'!$E$27),"0.00E+00"))</f>
        <v>#DIV/0!</v>
      </c>
      <c r="AE873" s="37" t="e">
        <f>VALUE(TEXT(((AB873*'TOX and EXPO INPUTS'!$F$13)/'TOX and EXPO INPUTS'!$E$27),"0.00E+00"))</f>
        <v>#DIV/0!</v>
      </c>
      <c r="AF873" s="37" t="e">
        <f>VALUE(TEXT(((AC873*'TOX and EXPO INPUTS'!$F$13)/'TOX and EXPO INPUTS'!$E$27),"0.00E+00"))</f>
        <v>#DIV/0!</v>
      </c>
      <c r="AG873" s="42" t="e">
        <f>IF($E873="ST",VALUE(TEXT(('TOX and EXPO INPUTS'!$F$7/AD873),"0.0E+00")),IF($E873="IT",VALUE(TEXT(('TOX and EXPO INPUTS'!$F$10/AD873),"0.0E+00"))))</f>
        <v>#DIV/0!</v>
      </c>
      <c r="AH873" s="37" t="e">
        <f>IF($E873="ST",VALUE(TEXT(('TOX and EXPO INPUTS'!$F$7/AE873),"0.0E+00")),IF($E873="IT",VALUE(TEXT(('TOX and EXPO INPUTS'!$F$10/AE873),"0.0E+00"))))</f>
        <v>#DIV/0!</v>
      </c>
      <c r="AI873" s="37" t="e">
        <f>IF($E873="ST",VALUE(TEXT(('TOX and EXPO INPUTS'!$F$7/AF873),"0.0E+00")),IF($E873="IT",VALUE(TEXT(('TOX and EXPO INPUTS'!$F$10/AF873),"0.0E+00"))))</f>
        <v>#DIV/0!</v>
      </c>
      <c r="AJ873" s="42">
        <f t="shared" si="459"/>
        <v>0</v>
      </c>
      <c r="AK873" s="37">
        <f t="shared" si="460"/>
        <v>0</v>
      </c>
      <c r="AL873" s="42" t="e">
        <f>VALUE(TEXT(((AJ873*'TOX and EXPO INPUTS'!$F$21)/'TOX and EXPO INPUTS'!$E$29),"0.00E+00"))</f>
        <v>#DIV/0!</v>
      </c>
      <c r="AM873" s="37" t="e">
        <f>VALUE(TEXT(((AK873*'TOX and EXPO INPUTS'!$F$21)/'TOX and EXPO INPUTS'!$E$29),"0.00E+00"))</f>
        <v>#DIV/0!</v>
      </c>
      <c r="AN873" s="42" t="e">
        <f>IF($E873="ST",VALUE(TEXT(('TOX and EXPO INPUTS'!$F$15/AL873),"0.0E+00")),IF($E873="IT",VALUE(TEXT(('TOX and EXPO INPUTS'!$F$18/AL873),"0.0E+00"))))</f>
        <v>#DIV/0!</v>
      </c>
      <c r="AO873" s="37" t="e">
        <f>IF($E873="ST",VALUE(TEXT(('TOX and EXPO INPUTS'!$F$15/AM873),"0.0E+00")),IF($E873="IT",VALUE(TEXT(('TOX and EXPO INPUTS'!$F$18/AM873),"0.0E+00"))))</f>
        <v>#DIV/0!</v>
      </c>
      <c r="AP873" s="42" t="e">
        <f>VALUE(TEXT((AD873+AL873),"0.00E+00"))</f>
        <v>#DIV/0!</v>
      </c>
      <c r="AQ873" s="37" t="e">
        <f>VALUE(TEXT((AE873+AL873),"0.00E+00"))</f>
        <v>#DIV/0!</v>
      </c>
      <c r="AR873" s="37" t="e">
        <f>VALUE(TEXT((AF873+AL873),"0.00E+00"))</f>
        <v>#DIV/0!</v>
      </c>
      <c r="AS873" s="37" t="e">
        <f>VALUE(TEXT((AD873+AM873),"0.00E+00"))</f>
        <v>#DIV/0!</v>
      </c>
      <c r="AT873" s="37" t="e">
        <f>VALUE(TEXT((AE873+AM873),"0.00E+00"))</f>
        <v>#DIV/0!</v>
      </c>
      <c r="AU873" s="37" t="e">
        <f>VALUE(TEXT((AF873+AM873),"0.00E+00"))</f>
        <v>#DIV/0!</v>
      </c>
      <c r="AV873" s="42" t="e">
        <f>VALUE(TEXT(1/((1/AG873)+(1/AN873)),"0.0E+00"))</f>
        <v>#DIV/0!</v>
      </c>
      <c r="AW873" s="37" t="e">
        <f>VALUE(TEXT(1/((1/AH873)+(1/AN873)),"0.0E+00"))</f>
        <v>#DIV/0!</v>
      </c>
      <c r="AX873" s="37" t="e">
        <f>VALUE(TEXT(1/((1/AI873)+(1/AN873)),"0.0E+00"))</f>
        <v>#DIV/0!</v>
      </c>
      <c r="AY873" s="37" t="e">
        <f>VALUE(TEXT(1/((1/AG873)+(1/AO873)),"0.0E+00"))</f>
        <v>#DIV/0!</v>
      </c>
      <c r="AZ873" s="37" t="e">
        <f>VALUE(TEXT(1/((1/AH873)+(1/AO873)),"0.0E+00"))</f>
        <v>#DIV/0!</v>
      </c>
      <c r="BA873" s="37" t="e">
        <f>VALUE(TEXT(1/((1/AI873)+(1/AO873)),"0.0E+00"))</f>
        <v>#DIV/0!</v>
      </c>
      <c r="BB873" s="42" t="e">
        <f>IF($E873="ST",VALUE(TEXT((1/(('TOX and EXPO INPUTS'!$F$9/AG873)+('TOX and EXPO INPUTS'!$F$17/AN873))),"0.0E+00")),IF($E873="IT",VALUE(TEXT((1/(('TOX and EXPO INPUTS'!$F$12/AG873)+('TOX and EXPO INPUTS'!$F$20/AN873))),"0.0E+00"))))</f>
        <v>#DIV/0!</v>
      </c>
      <c r="BC873" s="37" t="e">
        <f>IF($E873="ST",VALUE(TEXT((1/(('TOX and EXPO INPUTS'!$F$9/AH873)+('TOX and EXPO INPUTS'!$F$17/AN873))),"0.0E+00")),IF($E873="IT",VALUE(TEXT((1/(('TOX and EXPO INPUTS'!$F$12/AH873)+('TOX and EXPO INPUTS'!$F$20/AN873))),"0.0E+00"))))</f>
        <v>#DIV/0!</v>
      </c>
      <c r="BD873" s="37" t="e">
        <f>IF($E873="ST",VALUE(TEXT((1/(('TOX and EXPO INPUTS'!$F$9/AI873)+('TOX and EXPO INPUTS'!$F$17/AN873))),"0.0E+00")),IF($E873="IT",VALUE(TEXT((1/(('TOX and EXPO INPUTS'!$F$12/AI873)+('TOX and EXPO INPUTS'!$F$20/AN873))),"0.0E+00"))))</f>
        <v>#DIV/0!</v>
      </c>
      <c r="BE873" s="37" t="e">
        <f>IF($E873="ST",VALUE(TEXT((1/(('TOX and EXPO INPUTS'!$F$9/AG873)+('TOX and EXPO INPUTS'!$F$17/AO873))),"0.0E+00")),IF($E873="IT",VALUE(TEXT((1/(('TOX and EXPO INPUTS'!$F$12/AG873)+('TOX and EXPO INPUTS'!$F$20/AO873))),"0.0E+00"))))</f>
        <v>#DIV/0!</v>
      </c>
      <c r="BF873" s="37" t="e">
        <f>IF($E873="ST",VALUE(TEXT((1/(('TOX and EXPO INPUTS'!$F$9/AH873)+('TOX and EXPO INPUTS'!$F$17/AO873))),"0.0E+00")),IF($E873="IT",VALUE(TEXT((1/(('TOX and EXPO INPUTS'!$F$12/AH873)+('TOX and EXPO INPUTS'!$F$20/AO873))),"0.0E+00"))))</f>
        <v>#DIV/0!</v>
      </c>
      <c r="BG873" s="37" t="e">
        <f>IF($E873="ST",VALUE(TEXT((1/(('TOX and EXPO INPUTS'!$F$9/AI873)+('TOX and EXPO INPUTS'!$F$17/AO873))),"0.0E+00")),IF($E873="IT",VALUE(TEXT((1/(('TOX and EXPO INPUTS'!$F$12/AI873)+('TOX and EXPO INPUTS'!$F$20/AO873))),"0.0E+00"))))</f>
        <v>#DIV/0!</v>
      </c>
      <c r="BH873" s="42" t="e">
        <f>VALUE(TEXT((AD873*$T873/365*'TOX and EXPO INPUTS'!$E$33/'TOX and EXPO INPUTS'!$E$34),"0.00E+00"))</f>
        <v>#DIV/0!</v>
      </c>
      <c r="BI873" s="37" t="e">
        <f>VALUE(TEXT((AE873*$T873/365*'TOX and EXPO INPUTS'!$E$33/'TOX and EXPO INPUTS'!$E$34),"0.00E+00"))</f>
        <v>#DIV/0!</v>
      </c>
      <c r="BJ873" s="37" t="e">
        <f>VALUE(TEXT((AF873*$T873/365*'TOX and EXPO INPUTS'!$E$33/'TOX and EXPO INPUTS'!$E$34),"0.00E+00"))</f>
        <v>#DIV/0!</v>
      </c>
      <c r="BK873" s="42" t="e">
        <f>VALUE(TEXT((AD873*$U873/365*'TOX and EXPO INPUTS'!$E$33/'TOX and EXPO INPUTS'!$E$34),"0.00E+00"))</f>
        <v>#DIV/0!</v>
      </c>
      <c r="BL873" s="37" t="e">
        <f>VALUE(TEXT((AE873*$U873/365*'TOX and EXPO INPUTS'!$E$33/'TOX and EXPO INPUTS'!$E$34),"0.00E+00"))</f>
        <v>#DIV/0!</v>
      </c>
      <c r="BM873" s="37" t="e">
        <f>VALUE(TEXT((AF873*$U873/365*'TOX and EXPO INPUTS'!$E$33/'TOX and EXPO INPUTS'!$E$34),"0.00E+00"))</f>
        <v>#DIV/0!</v>
      </c>
      <c r="BN873" s="42" t="e">
        <f>VALUE(TEXT((AL873*$T873/365*'TOX and EXPO INPUTS'!$E$33/'TOX and EXPO INPUTS'!$E$34),"0.00E+00"))</f>
        <v>#DIV/0!</v>
      </c>
      <c r="BO873" s="37" t="e">
        <f>VALUE(TEXT((AM873*$T873/365*'TOX and EXPO INPUTS'!$E$33/'TOX and EXPO INPUTS'!$E$34),"0.00E+00"))</f>
        <v>#DIV/0!</v>
      </c>
      <c r="BP873" s="42" t="e">
        <f>VALUE(TEXT((AL873*$U873/365*'TOX and EXPO INPUTS'!$E$33/'TOX and EXPO INPUTS'!$E$34),"0.00E+00"))</f>
        <v>#DIV/0!</v>
      </c>
      <c r="BQ873" s="37" t="e">
        <f>VALUE(TEXT((AM873*$U873/365*'TOX and EXPO INPUTS'!$E$33/'TOX and EXPO INPUTS'!$E$34),"0.00E+00"))</f>
        <v>#DIV/0!</v>
      </c>
      <c r="BR873" s="42" t="e">
        <f>VALUE(TEXT((AP873*$T873/365*'TOX and EXPO INPUTS'!$E$33/'TOX and EXPO INPUTS'!$E$34),"0.00E+00"))</f>
        <v>#DIV/0!</v>
      </c>
      <c r="BS873" s="37" t="e">
        <f>VALUE(TEXT((AQ873*$T873/365*'TOX and EXPO INPUTS'!$E$33/'TOX and EXPO INPUTS'!$E$34),"0.00E+00"))</f>
        <v>#DIV/0!</v>
      </c>
      <c r="BT873" s="37" t="e">
        <f>VALUE(TEXT((AR873*$T873/365*'TOX and EXPO INPUTS'!$E$33/'TOX and EXPO INPUTS'!$E$34),"0.00E+00"))</f>
        <v>#DIV/0!</v>
      </c>
      <c r="BU873" s="37" t="e">
        <f>VALUE(TEXT((AS873*$T873/365*'TOX and EXPO INPUTS'!$E$33/'TOX and EXPO INPUTS'!$E$34),"0.00E+00"))</f>
        <v>#DIV/0!</v>
      </c>
      <c r="BV873" s="37" t="e">
        <f>VALUE(TEXT((AT873*$T873/365*'TOX and EXPO INPUTS'!$E$33/'TOX and EXPO INPUTS'!$E$34),"0.00E+00"))</f>
        <v>#DIV/0!</v>
      </c>
      <c r="BW873" s="37" t="e">
        <f>VALUE(TEXT((AU873*$T873/365*'TOX and EXPO INPUTS'!$E$33/'TOX and EXPO INPUTS'!$E$34),"0.00E+00"))</f>
        <v>#DIV/0!</v>
      </c>
      <c r="BX873" s="42" t="e">
        <f>VALUE(TEXT((AP873*$U873/365*'TOX and EXPO INPUTS'!$E$33/'TOX and EXPO INPUTS'!$E$34),"0.00E+00"))</f>
        <v>#DIV/0!</v>
      </c>
      <c r="BY873" s="37" t="e">
        <f>VALUE(TEXT((AQ873*$U873/365*'TOX and EXPO INPUTS'!$E$33/'TOX and EXPO INPUTS'!$E$34),"0.00E+00"))</f>
        <v>#DIV/0!</v>
      </c>
      <c r="BZ873" s="37" t="e">
        <f>VALUE(TEXT((AR873*$U873/365*'TOX and EXPO INPUTS'!$E$33/'TOX and EXPO INPUTS'!$E$34),"0.00E+00"))</f>
        <v>#DIV/0!</v>
      </c>
      <c r="CA873" s="37" t="e">
        <f>VALUE(TEXT((AS873*$U873/365*'TOX and EXPO INPUTS'!$E$33/'TOX and EXPO INPUTS'!$E$34),"0.00E+00"))</f>
        <v>#DIV/0!</v>
      </c>
      <c r="CB873" s="37" t="e">
        <f>VALUE(TEXT((AT873*$U873/365*'TOX and EXPO INPUTS'!$E$33/'TOX and EXPO INPUTS'!$E$34),"0.00E+00"))</f>
        <v>#DIV/0!</v>
      </c>
      <c r="CC873" s="37" t="e">
        <f>VALUE(TEXT((AU873*$U873/365*'TOX and EXPO INPUTS'!$E$33/'TOX and EXPO INPUTS'!$E$34),"0.00E+00"))</f>
        <v>#DIV/0!</v>
      </c>
      <c r="CD873" s="58" t="e">
        <f>VALUE(TEXT((BR873*'TOX and EXPO INPUTS'!$F$23),"0.00E+00"))</f>
        <v>#DIV/0!</v>
      </c>
      <c r="CE873" s="57" t="e">
        <f>VALUE(TEXT((BS873*'TOX and EXPO INPUTS'!$F$23),"0.00E+00"))</f>
        <v>#DIV/0!</v>
      </c>
      <c r="CF873" s="57" t="e">
        <f>VALUE(TEXT((BT873*'TOX and EXPO INPUTS'!$F$23),"0.00E+00"))</f>
        <v>#DIV/0!</v>
      </c>
      <c r="CG873" s="57" t="e">
        <f>VALUE(TEXT((BU873*'TOX and EXPO INPUTS'!$F$23),"0.00E+00"))</f>
        <v>#DIV/0!</v>
      </c>
      <c r="CH873" s="57" t="e">
        <f>VALUE(TEXT((BV873*'TOX and EXPO INPUTS'!$F$23),"0.00E+00"))</f>
        <v>#DIV/0!</v>
      </c>
      <c r="CI873" s="57" t="e">
        <f>VALUE(TEXT((BW873*'TOX and EXPO INPUTS'!$F$23),"0.00E+00"))</f>
        <v>#DIV/0!</v>
      </c>
      <c r="CJ873" s="58" t="e">
        <f>VALUE(TEXT((BX873*'TOX and EXPO INPUTS'!$F$23),"0.00E+00"))</f>
        <v>#DIV/0!</v>
      </c>
      <c r="CK873" s="57" t="e">
        <f>VALUE(TEXT((BY873*'TOX and EXPO INPUTS'!$F$23),"0.00E+00"))</f>
        <v>#DIV/0!</v>
      </c>
      <c r="CL873" s="57" t="e">
        <f>VALUE(TEXT((BZ873*'TOX and EXPO INPUTS'!$F$23),"0.00E+00"))</f>
        <v>#DIV/0!</v>
      </c>
      <c r="CM873" s="57" t="e">
        <f>VALUE(TEXT((CA873*'TOX and EXPO INPUTS'!$F$23),"0.00E+00"))</f>
        <v>#DIV/0!</v>
      </c>
      <c r="CN873" s="57" t="e">
        <f>VALUE(TEXT((CB873*'TOX and EXPO INPUTS'!$F$23),"0.00E+00"))</f>
        <v>#DIV/0!</v>
      </c>
      <c r="CO873" s="57" t="e">
        <f>VALUE(TEXT((CC873*'TOX and EXPO INPUTS'!$F$23),"0.00E+00"))</f>
        <v>#DIV/0!</v>
      </c>
      <c r="CP873" s="38" t="s">
        <v>106</v>
      </c>
      <c r="CQ873" s="34" t="s">
        <v>107</v>
      </c>
      <c r="CR873" s="34" t="s">
        <v>108</v>
      </c>
      <c r="CS873" s="39" t="s">
        <v>109</v>
      </c>
    </row>
    <row r="874" spans="1:97" ht="48" customHeight="1" x14ac:dyDescent="0.25">
      <c r="A874" s="34" t="s">
        <v>98</v>
      </c>
      <c r="B874" s="34" t="s">
        <v>99</v>
      </c>
      <c r="C874" s="34" t="s">
        <v>113</v>
      </c>
      <c r="D874" s="34" t="s">
        <v>110</v>
      </c>
      <c r="E874" s="39" t="s">
        <v>102</v>
      </c>
      <c r="F874" s="40" t="s">
        <v>192</v>
      </c>
      <c r="G874" s="43"/>
      <c r="H874" s="36" t="s">
        <v>104</v>
      </c>
      <c r="I874" s="67"/>
      <c r="J874" s="36" t="s">
        <v>105</v>
      </c>
      <c r="K874" s="100">
        <f>VLOOKUP(F874,'Amount Seed Planted_variables'!$A$3:$I$74,2,0)</f>
        <v>167000</v>
      </c>
      <c r="L874" s="100">
        <f>VLOOKUP(F874,'Amount Seed Planted_variables'!$A$3:$I$74,3,0)</f>
        <v>348480</v>
      </c>
      <c r="M874" s="36">
        <f t="shared" si="461"/>
        <v>0</v>
      </c>
      <c r="N874" s="35">
        <f t="shared" si="462"/>
        <v>0</v>
      </c>
      <c r="O874" s="101">
        <v>3000</v>
      </c>
      <c r="P874" s="93">
        <f>VLOOKUP(F874,'Amount Seed Planted_variables'!$A$3:$I$74,4,0)</f>
        <v>1045440</v>
      </c>
      <c r="Q874" s="93">
        <f>VLOOKUP(F874,'Amount Seed Planted_variables'!$A$3:$I$74,7,0)</f>
        <v>80</v>
      </c>
      <c r="R874" s="93">
        <f>VLOOKUP(F874,'Amount Seed Planted_variables'!$A$3:$I$74,8,0)</f>
        <v>83635200</v>
      </c>
      <c r="S874" s="87" t="str">
        <f t="shared" si="458"/>
        <v>NA</v>
      </c>
      <c r="T874" s="35">
        <v>10</v>
      </c>
      <c r="U874" s="35">
        <v>30</v>
      </c>
      <c r="V874" s="41">
        <v>68</v>
      </c>
      <c r="W874" s="35">
        <v>16.899999999999999</v>
      </c>
      <c r="X874" s="35">
        <v>13.1</v>
      </c>
      <c r="Y874" s="41">
        <v>3.6</v>
      </c>
      <c r="Z874" s="35">
        <f>Y874*0.1</f>
        <v>0.36000000000000004</v>
      </c>
      <c r="AA874" s="42">
        <f t="shared" si="463"/>
        <v>0</v>
      </c>
      <c r="AB874" s="37">
        <f t="shared" si="464"/>
        <v>0</v>
      </c>
      <c r="AC874" s="37">
        <f t="shared" si="465"/>
        <v>0</v>
      </c>
      <c r="AD874" s="42" t="e">
        <f>VALUE(TEXT(((AA874*'TOX and EXPO INPUTS'!$F$13)/'TOX and EXPO INPUTS'!$E$27),"0.00E+00"))</f>
        <v>#DIV/0!</v>
      </c>
      <c r="AE874" s="37" t="e">
        <f>VALUE(TEXT(((AB874*'TOX and EXPO INPUTS'!$F$13)/'TOX and EXPO INPUTS'!$E$27),"0.00E+00"))</f>
        <v>#DIV/0!</v>
      </c>
      <c r="AF874" s="37" t="e">
        <f>VALUE(TEXT(((AC874*'TOX and EXPO INPUTS'!$F$13)/'TOX and EXPO INPUTS'!$E$27),"0.00E+00"))</f>
        <v>#DIV/0!</v>
      </c>
      <c r="AG874" s="42" t="e">
        <f>IF($E874="ST",VALUE(TEXT(('TOX and EXPO INPUTS'!$F$7/AD874),"0.0E+00")),IF($E874="IT",VALUE(TEXT(('TOX and EXPO INPUTS'!$F$10/AD874),"0.0E+00"))))</f>
        <v>#DIV/0!</v>
      </c>
      <c r="AH874" s="37" t="e">
        <f>IF($E874="ST",VALUE(TEXT(('TOX and EXPO INPUTS'!$F$7/AE874),"0.0E+00")),IF($E874="IT",VALUE(TEXT(('TOX and EXPO INPUTS'!$F$10/AE874),"0.0E+00"))))</f>
        <v>#DIV/0!</v>
      </c>
      <c r="AI874" s="37" t="e">
        <f>IF($E874="ST",VALUE(TEXT(('TOX and EXPO INPUTS'!$F$7/AF874),"0.0E+00")),IF($E874="IT",VALUE(TEXT(('TOX and EXPO INPUTS'!$F$10/AF874),"0.0E+00"))))</f>
        <v>#DIV/0!</v>
      </c>
      <c r="AJ874" s="42">
        <f t="shared" si="459"/>
        <v>0</v>
      </c>
      <c r="AK874" s="37">
        <f t="shared" si="460"/>
        <v>0</v>
      </c>
      <c r="AL874" s="42" t="e">
        <f>VALUE(TEXT(((AJ874*'TOX and EXPO INPUTS'!$F$21)/'TOX and EXPO INPUTS'!$E$29),"0.00E+00"))</f>
        <v>#DIV/0!</v>
      </c>
      <c r="AM874" s="37" t="e">
        <f>VALUE(TEXT(((AK874*'TOX and EXPO INPUTS'!$F$21)/'TOX and EXPO INPUTS'!$E$29),"0.00E+00"))</f>
        <v>#DIV/0!</v>
      </c>
      <c r="AN874" s="42" t="e">
        <f>IF($E874="ST",VALUE(TEXT(('TOX and EXPO INPUTS'!$F$15/AL874),"0.0E+00")),IF($E874="IT",VALUE(TEXT(('TOX and EXPO INPUTS'!$F$18/AL874),"0.0E+00"))))</f>
        <v>#DIV/0!</v>
      </c>
      <c r="AO874" s="37" t="e">
        <f>IF($E874="ST",VALUE(TEXT(('TOX and EXPO INPUTS'!$F$15/AM874),"0.0E+00")),IF($E874="IT",VALUE(TEXT(('TOX and EXPO INPUTS'!$F$18/AM874),"0.0E+00"))))</f>
        <v>#DIV/0!</v>
      </c>
      <c r="AP874" s="42" t="e">
        <f>VALUE(TEXT((AD874+AL874),"0.00E+00"))</f>
        <v>#DIV/0!</v>
      </c>
      <c r="AQ874" s="37" t="e">
        <f>VALUE(TEXT((AE874+AL874),"0.00E+00"))</f>
        <v>#DIV/0!</v>
      </c>
      <c r="AR874" s="37" t="e">
        <f>VALUE(TEXT((AF874+AL874),"0.00E+00"))</f>
        <v>#DIV/0!</v>
      </c>
      <c r="AS874" s="37" t="e">
        <f>VALUE(TEXT((AD874+AM874),"0.00E+00"))</f>
        <v>#DIV/0!</v>
      </c>
      <c r="AT874" s="37" t="e">
        <f>VALUE(TEXT((AE874+AM874),"0.00E+00"))</f>
        <v>#DIV/0!</v>
      </c>
      <c r="AU874" s="37" t="e">
        <f>VALUE(TEXT((AF874+AM874),"0.00E+00"))</f>
        <v>#DIV/0!</v>
      </c>
      <c r="AV874" s="42" t="e">
        <f>VALUE(TEXT(1/((1/AG874)+(1/AN874)),"0.0E+00"))</f>
        <v>#DIV/0!</v>
      </c>
      <c r="AW874" s="37" t="e">
        <f>VALUE(TEXT(1/((1/AH874)+(1/AN874)),"0.0E+00"))</f>
        <v>#DIV/0!</v>
      </c>
      <c r="AX874" s="37" t="e">
        <f>VALUE(TEXT(1/((1/AI874)+(1/AN874)),"0.0E+00"))</f>
        <v>#DIV/0!</v>
      </c>
      <c r="AY874" s="37" t="e">
        <f>VALUE(TEXT(1/((1/AG874)+(1/AO874)),"0.0E+00"))</f>
        <v>#DIV/0!</v>
      </c>
      <c r="AZ874" s="37" t="e">
        <f>VALUE(TEXT(1/((1/AH874)+(1/AO874)),"0.0E+00"))</f>
        <v>#DIV/0!</v>
      </c>
      <c r="BA874" s="37" t="e">
        <f>VALUE(TEXT(1/((1/AI874)+(1/AO874)),"0.0E+00"))</f>
        <v>#DIV/0!</v>
      </c>
      <c r="BB874" s="42" t="e">
        <f>IF($E874="ST",VALUE(TEXT((1/(('TOX and EXPO INPUTS'!$F$9/AG874)+('TOX and EXPO INPUTS'!$F$17/AN874))),"0.0E+00")),IF($E874="IT",VALUE(TEXT((1/(('TOX and EXPO INPUTS'!$F$12/AG874)+('TOX and EXPO INPUTS'!$F$20/AN874))),"0.0E+00"))))</f>
        <v>#DIV/0!</v>
      </c>
      <c r="BC874" s="37" t="e">
        <f>IF($E874="ST",VALUE(TEXT((1/(('TOX and EXPO INPUTS'!$F$9/AH874)+('TOX and EXPO INPUTS'!$F$17/AN874))),"0.0E+00")),IF($E874="IT",VALUE(TEXT((1/(('TOX and EXPO INPUTS'!$F$12/AH874)+('TOX and EXPO INPUTS'!$F$20/AN874))),"0.0E+00"))))</f>
        <v>#DIV/0!</v>
      </c>
      <c r="BD874" s="37" t="e">
        <f>IF($E874="ST",VALUE(TEXT((1/(('TOX and EXPO INPUTS'!$F$9/AI874)+('TOX and EXPO INPUTS'!$F$17/AN874))),"0.0E+00")),IF($E874="IT",VALUE(TEXT((1/(('TOX and EXPO INPUTS'!$F$12/AI874)+('TOX and EXPO INPUTS'!$F$20/AN874))),"0.0E+00"))))</f>
        <v>#DIV/0!</v>
      </c>
      <c r="BE874" s="37" t="e">
        <f>IF($E874="ST",VALUE(TEXT((1/(('TOX and EXPO INPUTS'!$F$9/AG874)+('TOX and EXPO INPUTS'!$F$17/AO874))),"0.0E+00")),IF($E874="IT",VALUE(TEXT((1/(('TOX and EXPO INPUTS'!$F$12/AG874)+('TOX and EXPO INPUTS'!$F$20/AO874))),"0.0E+00"))))</f>
        <v>#DIV/0!</v>
      </c>
      <c r="BF874" s="37" t="e">
        <f>IF($E874="ST",VALUE(TEXT((1/(('TOX and EXPO INPUTS'!$F$9/AH874)+('TOX and EXPO INPUTS'!$F$17/AO874))),"0.0E+00")),IF($E874="IT",VALUE(TEXT((1/(('TOX and EXPO INPUTS'!$F$12/AH874)+('TOX and EXPO INPUTS'!$F$20/AO874))),"0.0E+00"))))</f>
        <v>#DIV/0!</v>
      </c>
      <c r="BG874" s="37" t="e">
        <f>IF($E874="ST",VALUE(TEXT((1/(('TOX and EXPO INPUTS'!$F$9/AI874)+('TOX and EXPO INPUTS'!$F$17/AO874))),"0.0E+00")),IF($E874="IT",VALUE(TEXT((1/(('TOX and EXPO INPUTS'!$F$12/AI874)+('TOX and EXPO INPUTS'!$F$20/AO874))),"0.0E+00"))))</f>
        <v>#DIV/0!</v>
      </c>
      <c r="BH874" s="42" t="e">
        <f>VALUE(TEXT((AD874*$T874/365*'TOX and EXPO INPUTS'!$E$33/'TOX and EXPO INPUTS'!$E$34),"0.00E+00"))</f>
        <v>#DIV/0!</v>
      </c>
      <c r="BI874" s="37" t="e">
        <f>VALUE(TEXT((AE874*$T874/365*'TOX and EXPO INPUTS'!$E$33/'TOX and EXPO INPUTS'!$E$34),"0.00E+00"))</f>
        <v>#DIV/0!</v>
      </c>
      <c r="BJ874" s="37" t="e">
        <f>VALUE(TEXT((AF874*$T874/365*'TOX and EXPO INPUTS'!$E$33/'TOX and EXPO INPUTS'!$E$34),"0.00E+00"))</f>
        <v>#DIV/0!</v>
      </c>
      <c r="BK874" s="42" t="e">
        <f>VALUE(TEXT((AD874*$U874/365*'TOX and EXPO INPUTS'!$E$33/'TOX and EXPO INPUTS'!$E$34),"0.00E+00"))</f>
        <v>#DIV/0!</v>
      </c>
      <c r="BL874" s="37" t="e">
        <f>VALUE(TEXT((AE874*$U874/365*'TOX and EXPO INPUTS'!$E$33/'TOX and EXPO INPUTS'!$E$34),"0.00E+00"))</f>
        <v>#DIV/0!</v>
      </c>
      <c r="BM874" s="37" t="e">
        <f>VALUE(TEXT((AF874*$U874/365*'TOX and EXPO INPUTS'!$E$33/'TOX and EXPO INPUTS'!$E$34),"0.00E+00"))</f>
        <v>#DIV/0!</v>
      </c>
      <c r="BN874" s="42" t="e">
        <f>VALUE(TEXT((AL874*$T874/365*'TOX and EXPO INPUTS'!$E$33/'TOX and EXPO INPUTS'!$E$34),"0.00E+00"))</f>
        <v>#DIV/0!</v>
      </c>
      <c r="BO874" s="37" t="e">
        <f>VALUE(TEXT((AM874*$T874/365*'TOX and EXPO INPUTS'!$E$33/'TOX and EXPO INPUTS'!$E$34),"0.00E+00"))</f>
        <v>#DIV/0!</v>
      </c>
      <c r="BP874" s="42" t="e">
        <f>VALUE(TEXT((AL874*$U874/365*'TOX and EXPO INPUTS'!$E$33/'TOX and EXPO INPUTS'!$E$34),"0.00E+00"))</f>
        <v>#DIV/0!</v>
      </c>
      <c r="BQ874" s="37" t="e">
        <f>VALUE(TEXT((AM874*$U874/365*'TOX and EXPO INPUTS'!$E$33/'TOX and EXPO INPUTS'!$E$34),"0.00E+00"))</f>
        <v>#DIV/0!</v>
      </c>
      <c r="BR874" s="42" t="e">
        <f>VALUE(TEXT((AP874*$T874/365*'TOX and EXPO INPUTS'!$E$33/'TOX and EXPO INPUTS'!$E$34),"0.00E+00"))</f>
        <v>#DIV/0!</v>
      </c>
      <c r="BS874" s="37" t="e">
        <f>VALUE(TEXT((AQ874*$T874/365*'TOX and EXPO INPUTS'!$E$33/'TOX and EXPO INPUTS'!$E$34),"0.00E+00"))</f>
        <v>#DIV/0!</v>
      </c>
      <c r="BT874" s="37" t="e">
        <f>VALUE(TEXT((AR874*$T874/365*'TOX and EXPO INPUTS'!$E$33/'TOX and EXPO INPUTS'!$E$34),"0.00E+00"))</f>
        <v>#DIV/0!</v>
      </c>
      <c r="BU874" s="37" t="e">
        <f>VALUE(TEXT((AS874*$T874/365*'TOX and EXPO INPUTS'!$E$33/'TOX and EXPO INPUTS'!$E$34),"0.00E+00"))</f>
        <v>#DIV/0!</v>
      </c>
      <c r="BV874" s="37" t="e">
        <f>VALUE(TEXT((AT874*$T874/365*'TOX and EXPO INPUTS'!$E$33/'TOX and EXPO INPUTS'!$E$34),"0.00E+00"))</f>
        <v>#DIV/0!</v>
      </c>
      <c r="BW874" s="37" t="e">
        <f>VALUE(TEXT((AU874*$T874/365*'TOX and EXPO INPUTS'!$E$33/'TOX and EXPO INPUTS'!$E$34),"0.00E+00"))</f>
        <v>#DIV/0!</v>
      </c>
      <c r="BX874" s="42" t="e">
        <f>VALUE(TEXT((AP874*$U874/365*'TOX and EXPO INPUTS'!$E$33/'TOX and EXPO INPUTS'!$E$34),"0.00E+00"))</f>
        <v>#DIV/0!</v>
      </c>
      <c r="BY874" s="37" t="e">
        <f>VALUE(TEXT((AQ874*$U874/365*'TOX and EXPO INPUTS'!$E$33/'TOX and EXPO INPUTS'!$E$34),"0.00E+00"))</f>
        <v>#DIV/0!</v>
      </c>
      <c r="BZ874" s="37" t="e">
        <f>VALUE(TEXT((AR874*$U874/365*'TOX and EXPO INPUTS'!$E$33/'TOX and EXPO INPUTS'!$E$34),"0.00E+00"))</f>
        <v>#DIV/0!</v>
      </c>
      <c r="CA874" s="37" t="e">
        <f>VALUE(TEXT((AS874*$U874/365*'TOX and EXPO INPUTS'!$E$33/'TOX and EXPO INPUTS'!$E$34),"0.00E+00"))</f>
        <v>#DIV/0!</v>
      </c>
      <c r="CB874" s="37" t="e">
        <f>VALUE(TEXT((AT874*$U874/365*'TOX and EXPO INPUTS'!$E$33/'TOX and EXPO INPUTS'!$E$34),"0.00E+00"))</f>
        <v>#DIV/0!</v>
      </c>
      <c r="CC874" s="37" t="e">
        <f>VALUE(TEXT((AU874*$U874/365*'TOX and EXPO INPUTS'!$E$33/'TOX and EXPO INPUTS'!$E$34),"0.00E+00"))</f>
        <v>#DIV/0!</v>
      </c>
      <c r="CD874" s="58" t="e">
        <f>VALUE(TEXT((BR874*'TOX and EXPO INPUTS'!$F$23),"0.00E+00"))</f>
        <v>#DIV/0!</v>
      </c>
      <c r="CE874" s="57" t="e">
        <f>VALUE(TEXT((BS874*'TOX and EXPO INPUTS'!$F$23),"0.00E+00"))</f>
        <v>#DIV/0!</v>
      </c>
      <c r="CF874" s="57" t="e">
        <f>VALUE(TEXT((BT874*'TOX and EXPO INPUTS'!$F$23),"0.00E+00"))</f>
        <v>#DIV/0!</v>
      </c>
      <c r="CG874" s="57" t="e">
        <f>VALUE(TEXT((BU874*'TOX and EXPO INPUTS'!$F$23),"0.00E+00"))</f>
        <v>#DIV/0!</v>
      </c>
      <c r="CH874" s="57" t="e">
        <f>VALUE(TEXT((BV874*'TOX and EXPO INPUTS'!$F$23),"0.00E+00"))</f>
        <v>#DIV/0!</v>
      </c>
      <c r="CI874" s="57" t="e">
        <f>VALUE(TEXT((BW874*'TOX and EXPO INPUTS'!$F$23),"0.00E+00"))</f>
        <v>#DIV/0!</v>
      </c>
      <c r="CJ874" s="58" t="e">
        <f>VALUE(TEXT((BX874*'TOX and EXPO INPUTS'!$F$23),"0.00E+00"))</f>
        <v>#DIV/0!</v>
      </c>
      <c r="CK874" s="57" t="e">
        <f>VALUE(TEXT((BY874*'TOX and EXPO INPUTS'!$F$23),"0.00E+00"))</f>
        <v>#DIV/0!</v>
      </c>
      <c r="CL874" s="57" t="e">
        <f>VALUE(TEXT((BZ874*'TOX and EXPO INPUTS'!$F$23),"0.00E+00"))</f>
        <v>#DIV/0!</v>
      </c>
      <c r="CM874" s="57" t="e">
        <f>VALUE(TEXT((CA874*'TOX and EXPO INPUTS'!$F$23),"0.00E+00"))</f>
        <v>#DIV/0!</v>
      </c>
      <c r="CN874" s="57" t="e">
        <f>VALUE(TEXT((CB874*'TOX and EXPO INPUTS'!$F$23),"0.00E+00"))</f>
        <v>#DIV/0!</v>
      </c>
      <c r="CO874" s="57" t="e">
        <f>VALUE(TEXT((CC874*'TOX and EXPO INPUTS'!$F$23),"0.00E+00"))</f>
        <v>#DIV/0!</v>
      </c>
      <c r="CP874" s="38" t="s">
        <v>106</v>
      </c>
      <c r="CQ874" s="34" t="s">
        <v>107</v>
      </c>
      <c r="CR874" s="34" t="s">
        <v>108</v>
      </c>
      <c r="CS874" s="39" t="s">
        <v>109</v>
      </c>
    </row>
    <row r="875" spans="1:97" ht="48" customHeight="1" x14ac:dyDescent="0.25">
      <c r="A875" s="34" t="s">
        <v>98</v>
      </c>
      <c r="B875" s="34" t="s">
        <v>99</v>
      </c>
      <c r="C875" s="34" t="s">
        <v>113</v>
      </c>
      <c r="D875" s="34" t="s">
        <v>111</v>
      </c>
      <c r="E875" s="39" t="s">
        <v>102</v>
      </c>
      <c r="F875" s="40" t="s">
        <v>192</v>
      </c>
      <c r="G875" s="43"/>
      <c r="H875" s="36" t="s">
        <v>104</v>
      </c>
      <c r="I875" s="67"/>
      <c r="J875" s="36" t="s">
        <v>105</v>
      </c>
      <c r="K875" s="100">
        <f>VLOOKUP(F875,'Amount Seed Planted_variables'!$A$3:$I$74,2,0)</f>
        <v>167000</v>
      </c>
      <c r="L875" s="100">
        <f>VLOOKUP(F875,'Amount Seed Planted_variables'!$A$3:$I$74,3,0)</f>
        <v>348480</v>
      </c>
      <c r="M875" s="36">
        <f t="shared" si="461"/>
        <v>0</v>
      </c>
      <c r="N875" s="35">
        <f t="shared" si="462"/>
        <v>0</v>
      </c>
      <c r="O875" s="101">
        <v>3000</v>
      </c>
      <c r="P875" s="93">
        <f>VLOOKUP(F875,'Amount Seed Planted_variables'!$A$3:$I$74,4,0)</f>
        <v>1045440</v>
      </c>
      <c r="Q875" s="93">
        <f>VLOOKUP(F875,'Amount Seed Planted_variables'!$A$3:$I$74,7,0)</f>
        <v>80</v>
      </c>
      <c r="R875" s="93">
        <f>VLOOKUP(F875,'Amount Seed Planted_variables'!$A$3:$I$74,8,0)</f>
        <v>83635200</v>
      </c>
      <c r="S875" s="87">
        <f t="shared" si="458"/>
        <v>2.5</v>
      </c>
      <c r="T875" s="35">
        <v>10</v>
      </c>
      <c r="U875" s="35">
        <v>30</v>
      </c>
      <c r="V875" s="41">
        <v>138210600</v>
      </c>
      <c r="W875" s="35">
        <v>23262800</v>
      </c>
      <c r="X875" s="35">
        <v>21238200</v>
      </c>
      <c r="Y875" s="41">
        <v>106100</v>
      </c>
      <c r="Z875" s="35">
        <f t="shared" si="457"/>
        <v>10610</v>
      </c>
      <c r="AA875" s="42">
        <f t="shared" si="463"/>
        <v>0</v>
      </c>
      <c r="AB875" s="37">
        <f t="shared" si="464"/>
        <v>0</v>
      </c>
      <c r="AC875" s="37">
        <f t="shared" si="465"/>
        <v>0</v>
      </c>
      <c r="AD875" s="42" t="e">
        <f>VALUE(TEXT(((AA875*'TOX and EXPO INPUTS'!$F$13)/'TOX and EXPO INPUTS'!$E$27),"0.00E+00"))</f>
        <v>#DIV/0!</v>
      </c>
      <c r="AE875" s="37" t="e">
        <f>VALUE(TEXT(((AB875*'TOX and EXPO INPUTS'!$F$13)/'TOX and EXPO INPUTS'!$E$27),"0.00E+00"))</f>
        <v>#DIV/0!</v>
      </c>
      <c r="AF875" s="37" t="e">
        <f>VALUE(TEXT(((AC875*'TOX and EXPO INPUTS'!$F$13)/'TOX and EXPO INPUTS'!$E$27),"0.00E+00"))</f>
        <v>#DIV/0!</v>
      </c>
      <c r="AG875" s="42" t="e">
        <f>IF($E875="ST",VALUE(TEXT(('TOX and EXPO INPUTS'!$F$7/AD875),"0.0E+00")),IF($E875="IT",VALUE(TEXT(('TOX and EXPO INPUTS'!$F$10/AD875),"0.0E+00"))))</f>
        <v>#DIV/0!</v>
      </c>
      <c r="AH875" s="37" t="e">
        <f>IF($E875="ST",VALUE(TEXT(('TOX and EXPO INPUTS'!$F$7/AE875),"0.0E+00")),IF($E875="IT",VALUE(TEXT(('TOX and EXPO INPUTS'!$F$10/AE875),"0.0E+00"))))</f>
        <v>#DIV/0!</v>
      </c>
      <c r="AI875" s="37" t="e">
        <f>IF($E875="ST",VALUE(TEXT(('TOX and EXPO INPUTS'!$F$7/AF875),"0.0E+00")),IF($E875="IT",VALUE(TEXT(('TOX and EXPO INPUTS'!$F$10/AF875),"0.0E+00"))))</f>
        <v>#DIV/0!</v>
      </c>
      <c r="AJ875" s="42">
        <f t="shared" si="459"/>
        <v>0</v>
      </c>
      <c r="AK875" s="37">
        <f t="shared" si="460"/>
        <v>0</v>
      </c>
      <c r="AL875" s="42" t="e">
        <f>VALUE(TEXT(((AJ875*'TOX and EXPO INPUTS'!$F$21)/'TOX and EXPO INPUTS'!$E$29),"0.00E+00"))</f>
        <v>#DIV/0!</v>
      </c>
      <c r="AM875" s="37" t="e">
        <f>VALUE(TEXT(((AK875*'TOX and EXPO INPUTS'!$F$21)/'TOX and EXPO INPUTS'!$E$29),"0.00E+00"))</f>
        <v>#DIV/0!</v>
      </c>
      <c r="AN875" s="42" t="e">
        <f>IF($E875="ST",VALUE(TEXT(('TOX and EXPO INPUTS'!$F$15/AL875),"0.0E+00")),IF($E875="IT",VALUE(TEXT(('TOX and EXPO INPUTS'!$F$18/AL875),"0.0E+00"))))</f>
        <v>#DIV/0!</v>
      </c>
      <c r="AO875" s="37" t="e">
        <f>IF($E875="ST",VALUE(TEXT(('TOX and EXPO INPUTS'!$F$15/AM875),"0.0E+00")),IF($E875="IT",VALUE(TEXT(('TOX and EXPO INPUTS'!$F$18/AM875),"0.0E+00"))))</f>
        <v>#DIV/0!</v>
      </c>
      <c r="AP875" s="42" t="e">
        <f t="shared" si="445"/>
        <v>#DIV/0!</v>
      </c>
      <c r="AQ875" s="37" t="e">
        <f t="shared" si="446"/>
        <v>#DIV/0!</v>
      </c>
      <c r="AR875" s="37" t="e">
        <f t="shared" si="447"/>
        <v>#DIV/0!</v>
      </c>
      <c r="AS875" s="37" t="e">
        <f t="shared" si="448"/>
        <v>#DIV/0!</v>
      </c>
      <c r="AT875" s="37" t="e">
        <f t="shared" si="449"/>
        <v>#DIV/0!</v>
      </c>
      <c r="AU875" s="37" t="e">
        <f t="shared" si="450"/>
        <v>#DIV/0!</v>
      </c>
      <c r="AV875" s="42" t="e">
        <f t="shared" si="451"/>
        <v>#DIV/0!</v>
      </c>
      <c r="AW875" s="37" t="e">
        <f t="shared" si="452"/>
        <v>#DIV/0!</v>
      </c>
      <c r="AX875" s="37" t="e">
        <f t="shared" si="453"/>
        <v>#DIV/0!</v>
      </c>
      <c r="AY875" s="37" t="e">
        <f t="shared" si="454"/>
        <v>#DIV/0!</v>
      </c>
      <c r="AZ875" s="37" t="e">
        <f t="shared" si="455"/>
        <v>#DIV/0!</v>
      </c>
      <c r="BA875" s="37" t="e">
        <f t="shared" si="456"/>
        <v>#DIV/0!</v>
      </c>
      <c r="BB875" s="42" t="e">
        <f>IF($E875="ST",VALUE(TEXT((1/(('TOX and EXPO INPUTS'!$F$9/AG875)+('TOX and EXPO INPUTS'!$F$17/AN875))),"0.0E+00")),IF($E875="IT",VALUE(TEXT((1/(('TOX and EXPO INPUTS'!$F$12/AG875)+('TOX and EXPO INPUTS'!$F$20/AN875))),"0.0E+00"))))</f>
        <v>#DIV/0!</v>
      </c>
      <c r="BC875" s="37" t="e">
        <f>IF($E875="ST",VALUE(TEXT((1/(('TOX and EXPO INPUTS'!$F$9/AH875)+('TOX and EXPO INPUTS'!$F$17/AN875))),"0.0E+00")),IF($E875="IT",VALUE(TEXT((1/(('TOX and EXPO INPUTS'!$F$12/AH875)+('TOX and EXPO INPUTS'!$F$20/AN875))),"0.0E+00"))))</f>
        <v>#DIV/0!</v>
      </c>
      <c r="BD875" s="37" t="e">
        <f>IF($E875="ST",VALUE(TEXT((1/(('TOX and EXPO INPUTS'!$F$9/AI875)+('TOX and EXPO INPUTS'!$F$17/AN875))),"0.0E+00")),IF($E875="IT",VALUE(TEXT((1/(('TOX and EXPO INPUTS'!$F$12/AI875)+('TOX and EXPO INPUTS'!$F$20/AN875))),"0.0E+00"))))</f>
        <v>#DIV/0!</v>
      </c>
      <c r="BE875" s="37" t="e">
        <f>IF($E875="ST",VALUE(TEXT((1/(('TOX and EXPO INPUTS'!$F$9/AG875)+('TOX and EXPO INPUTS'!$F$17/AO875))),"0.0E+00")),IF($E875="IT",VALUE(TEXT((1/(('TOX and EXPO INPUTS'!$F$12/AG875)+('TOX and EXPO INPUTS'!$F$20/AO875))),"0.0E+00"))))</f>
        <v>#DIV/0!</v>
      </c>
      <c r="BF875" s="37" t="e">
        <f>IF($E875="ST",VALUE(TEXT((1/(('TOX and EXPO INPUTS'!$F$9/AH875)+('TOX and EXPO INPUTS'!$F$17/AO875))),"0.0E+00")),IF($E875="IT",VALUE(TEXT((1/(('TOX and EXPO INPUTS'!$F$12/AH875)+('TOX and EXPO INPUTS'!$F$20/AO875))),"0.0E+00"))))</f>
        <v>#DIV/0!</v>
      </c>
      <c r="BG875" s="37" t="e">
        <f>IF($E875="ST",VALUE(TEXT((1/(('TOX and EXPO INPUTS'!$F$9/AI875)+('TOX and EXPO INPUTS'!$F$17/AO875))),"0.0E+00")),IF($E875="IT",VALUE(TEXT((1/(('TOX and EXPO INPUTS'!$F$12/AI875)+('TOX and EXPO INPUTS'!$F$20/AO875))),"0.0E+00"))))</f>
        <v>#DIV/0!</v>
      </c>
      <c r="BH875" s="42" t="e">
        <f>VALUE(TEXT((AD875*$T875/365*'TOX and EXPO INPUTS'!$E$33/'TOX and EXPO INPUTS'!$E$34),"0.00E+00"))</f>
        <v>#DIV/0!</v>
      </c>
      <c r="BI875" s="37" t="e">
        <f>VALUE(TEXT((AE875*$T875/365*'TOX and EXPO INPUTS'!$E$33/'TOX and EXPO INPUTS'!$E$34),"0.00E+00"))</f>
        <v>#DIV/0!</v>
      </c>
      <c r="BJ875" s="37" t="e">
        <f>VALUE(TEXT((AF875*$T875/365*'TOX and EXPO INPUTS'!$E$33/'TOX and EXPO INPUTS'!$E$34),"0.00E+00"))</f>
        <v>#DIV/0!</v>
      </c>
      <c r="BK875" s="42" t="e">
        <f>VALUE(TEXT((AD875*$U875/365*'TOX and EXPO INPUTS'!$E$33/'TOX and EXPO INPUTS'!$E$34),"0.00E+00"))</f>
        <v>#DIV/0!</v>
      </c>
      <c r="BL875" s="37" t="e">
        <f>VALUE(TEXT((AE875*$U875/365*'TOX and EXPO INPUTS'!$E$33/'TOX and EXPO INPUTS'!$E$34),"0.00E+00"))</f>
        <v>#DIV/0!</v>
      </c>
      <c r="BM875" s="37" t="e">
        <f>VALUE(TEXT((AF875*$U875/365*'TOX and EXPO INPUTS'!$E$33/'TOX and EXPO INPUTS'!$E$34),"0.00E+00"))</f>
        <v>#DIV/0!</v>
      </c>
      <c r="BN875" s="42" t="e">
        <f>VALUE(TEXT((AL875*$T875/365*'TOX and EXPO INPUTS'!$E$33/'TOX and EXPO INPUTS'!$E$34),"0.00E+00"))</f>
        <v>#DIV/0!</v>
      </c>
      <c r="BO875" s="37" t="e">
        <f>VALUE(TEXT((AM875*$T875/365*'TOX and EXPO INPUTS'!$E$33/'TOX and EXPO INPUTS'!$E$34),"0.00E+00"))</f>
        <v>#DIV/0!</v>
      </c>
      <c r="BP875" s="42" t="e">
        <f>VALUE(TEXT((AL875*$U875/365*'TOX and EXPO INPUTS'!$E$33/'TOX and EXPO INPUTS'!$E$34),"0.00E+00"))</f>
        <v>#DIV/0!</v>
      </c>
      <c r="BQ875" s="37" t="e">
        <f>VALUE(TEXT((AM875*$U875/365*'TOX and EXPO INPUTS'!$E$33/'TOX and EXPO INPUTS'!$E$34),"0.00E+00"))</f>
        <v>#DIV/0!</v>
      </c>
      <c r="BR875" s="42" t="e">
        <f>VALUE(TEXT((AP875*$T875/365*'TOX and EXPO INPUTS'!$E$33/'TOX and EXPO INPUTS'!$E$34),"0.00E+00"))</f>
        <v>#DIV/0!</v>
      </c>
      <c r="BS875" s="37" t="e">
        <f>VALUE(TEXT((AQ875*$T875/365*'TOX and EXPO INPUTS'!$E$33/'TOX and EXPO INPUTS'!$E$34),"0.00E+00"))</f>
        <v>#DIV/0!</v>
      </c>
      <c r="BT875" s="37" t="e">
        <f>VALUE(TEXT((AR875*$T875/365*'TOX and EXPO INPUTS'!$E$33/'TOX and EXPO INPUTS'!$E$34),"0.00E+00"))</f>
        <v>#DIV/0!</v>
      </c>
      <c r="BU875" s="37" t="e">
        <f>VALUE(TEXT((AS875*$T875/365*'TOX and EXPO INPUTS'!$E$33/'TOX and EXPO INPUTS'!$E$34),"0.00E+00"))</f>
        <v>#DIV/0!</v>
      </c>
      <c r="BV875" s="37" t="e">
        <f>VALUE(TEXT((AT875*$T875/365*'TOX and EXPO INPUTS'!$E$33/'TOX and EXPO INPUTS'!$E$34),"0.00E+00"))</f>
        <v>#DIV/0!</v>
      </c>
      <c r="BW875" s="37" t="e">
        <f>VALUE(TEXT((AU875*$T875/365*'TOX and EXPO INPUTS'!$E$33/'TOX and EXPO INPUTS'!$E$34),"0.00E+00"))</f>
        <v>#DIV/0!</v>
      </c>
      <c r="BX875" s="42" t="e">
        <f>VALUE(TEXT((AP875*$U875/365*'TOX and EXPO INPUTS'!$E$33/'TOX and EXPO INPUTS'!$E$34),"0.00E+00"))</f>
        <v>#DIV/0!</v>
      </c>
      <c r="BY875" s="37" t="e">
        <f>VALUE(TEXT((AQ875*$U875/365*'TOX and EXPO INPUTS'!$E$33/'TOX and EXPO INPUTS'!$E$34),"0.00E+00"))</f>
        <v>#DIV/0!</v>
      </c>
      <c r="BZ875" s="37" t="e">
        <f>VALUE(TEXT((AR875*$U875/365*'TOX and EXPO INPUTS'!$E$33/'TOX and EXPO INPUTS'!$E$34),"0.00E+00"))</f>
        <v>#DIV/0!</v>
      </c>
      <c r="CA875" s="37" t="e">
        <f>VALUE(TEXT((AS875*$U875/365*'TOX and EXPO INPUTS'!$E$33/'TOX and EXPO INPUTS'!$E$34),"0.00E+00"))</f>
        <v>#DIV/0!</v>
      </c>
      <c r="CB875" s="37" t="e">
        <f>VALUE(TEXT((AT875*$U875/365*'TOX and EXPO INPUTS'!$E$33/'TOX and EXPO INPUTS'!$E$34),"0.00E+00"))</f>
        <v>#DIV/0!</v>
      </c>
      <c r="CC875" s="37" t="e">
        <f>VALUE(TEXT((AU875*$U875/365*'TOX and EXPO INPUTS'!$E$33/'TOX and EXPO INPUTS'!$E$34),"0.00E+00"))</f>
        <v>#DIV/0!</v>
      </c>
      <c r="CD875" s="58" t="e">
        <f>VALUE(TEXT((BR875*'TOX and EXPO INPUTS'!$F$23),"0.00E+00"))</f>
        <v>#DIV/0!</v>
      </c>
      <c r="CE875" s="57" t="e">
        <f>VALUE(TEXT((BS875*'TOX and EXPO INPUTS'!$F$23),"0.00E+00"))</f>
        <v>#DIV/0!</v>
      </c>
      <c r="CF875" s="57" t="e">
        <f>VALUE(TEXT((BT875*'TOX and EXPO INPUTS'!$F$23),"0.00E+00"))</f>
        <v>#DIV/0!</v>
      </c>
      <c r="CG875" s="57" t="e">
        <f>VALUE(TEXT((BU875*'TOX and EXPO INPUTS'!$F$23),"0.00E+00"))</f>
        <v>#DIV/0!</v>
      </c>
      <c r="CH875" s="57" t="e">
        <f>VALUE(TEXT((BV875*'TOX and EXPO INPUTS'!$F$23),"0.00E+00"))</f>
        <v>#DIV/0!</v>
      </c>
      <c r="CI875" s="57" t="e">
        <f>VALUE(TEXT((BW875*'TOX and EXPO INPUTS'!$F$23),"0.00E+00"))</f>
        <v>#DIV/0!</v>
      </c>
      <c r="CJ875" s="58" t="e">
        <f>VALUE(TEXT((BX875*'TOX and EXPO INPUTS'!$F$23),"0.00E+00"))</f>
        <v>#DIV/0!</v>
      </c>
      <c r="CK875" s="57" t="e">
        <f>VALUE(TEXT((BY875*'TOX and EXPO INPUTS'!$F$23),"0.00E+00"))</f>
        <v>#DIV/0!</v>
      </c>
      <c r="CL875" s="57" t="e">
        <f>VALUE(TEXT((BZ875*'TOX and EXPO INPUTS'!$F$23),"0.00E+00"))</f>
        <v>#DIV/0!</v>
      </c>
      <c r="CM875" s="57" t="e">
        <f>VALUE(TEXT((CA875*'TOX and EXPO INPUTS'!$F$23),"0.00E+00"))</f>
        <v>#DIV/0!</v>
      </c>
      <c r="CN875" s="57" t="e">
        <f>VALUE(TEXT((CB875*'TOX and EXPO INPUTS'!$F$23),"0.00E+00"))</f>
        <v>#DIV/0!</v>
      </c>
      <c r="CO875" s="57" t="e">
        <f>VALUE(TEXT((CC875*'TOX and EXPO INPUTS'!$F$23),"0.00E+00"))</f>
        <v>#DIV/0!</v>
      </c>
      <c r="CP875" s="38" t="s">
        <v>106</v>
      </c>
      <c r="CQ875" s="34" t="s">
        <v>107</v>
      </c>
      <c r="CR875" s="34" t="s">
        <v>108</v>
      </c>
      <c r="CS875" s="39" t="s">
        <v>109</v>
      </c>
    </row>
    <row r="876" spans="1:97" ht="48" customHeight="1" x14ac:dyDescent="0.25">
      <c r="A876" s="34" t="s">
        <v>98</v>
      </c>
      <c r="B876" s="34" t="s">
        <v>99</v>
      </c>
      <c r="C876" s="34" t="s">
        <v>113</v>
      </c>
      <c r="D876" s="34" t="s">
        <v>442</v>
      </c>
      <c r="E876" s="39" t="s">
        <v>102</v>
      </c>
      <c r="F876" s="40" t="s">
        <v>192</v>
      </c>
      <c r="G876" s="43"/>
      <c r="H876" s="36" t="s">
        <v>104</v>
      </c>
      <c r="I876" s="67"/>
      <c r="J876" s="36" t="s">
        <v>105</v>
      </c>
      <c r="K876" s="100">
        <f>VLOOKUP(F876,'Amount Seed Planted_variables'!$A$3:$I$74,2,0)</f>
        <v>167000</v>
      </c>
      <c r="L876" s="100">
        <f>VLOOKUP(F876,'Amount Seed Planted_variables'!$A$3:$I$74,3,0)</f>
        <v>348480</v>
      </c>
      <c r="M876" s="36">
        <f t="shared" si="461"/>
        <v>0</v>
      </c>
      <c r="N876" s="35">
        <f t="shared" si="462"/>
        <v>0</v>
      </c>
      <c r="O876" s="101">
        <v>3000</v>
      </c>
      <c r="P876" s="93">
        <f>VLOOKUP(F876,'Amount Seed Planted_variables'!$A$3:$I$74,4,0)</f>
        <v>1045440</v>
      </c>
      <c r="Q876" s="93">
        <f>VLOOKUP(F876,'Amount Seed Planted_variables'!$A$3:$I$74,7,0)</f>
        <v>80</v>
      </c>
      <c r="R876" s="93">
        <f>VLOOKUP(F876,'Amount Seed Planted_variables'!$A$3:$I$74,8,0)</f>
        <v>83635200</v>
      </c>
      <c r="S876" s="87" t="str">
        <f t="shared" si="458"/>
        <v>NA</v>
      </c>
      <c r="T876" s="35">
        <v>10</v>
      </c>
      <c r="U876" s="35">
        <v>30</v>
      </c>
      <c r="V876" s="41">
        <v>3994</v>
      </c>
      <c r="W876" s="35">
        <v>797</v>
      </c>
      <c r="X876" s="35">
        <v>530</v>
      </c>
      <c r="Y876" s="41">
        <v>66</v>
      </c>
      <c r="Z876" s="35">
        <f t="shared" si="457"/>
        <v>6.6000000000000005</v>
      </c>
      <c r="AA876" s="42">
        <f t="shared" si="463"/>
        <v>0</v>
      </c>
      <c r="AB876" s="37">
        <f t="shared" si="464"/>
        <v>0</v>
      </c>
      <c r="AC876" s="37">
        <f t="shared" si="465"/>
        <v>0</v>
      </c>
      <c r="AD876" s="42" t="e">
        <f>VALUE(TEXT(((AA876*'TOX and EXPO INPUTS'!$F$13)/'TOX and EXPO INPUTS'!$E$27),"0.00E+00"))</f>
        <v>#DIV/0!</v>
      </c>
      <c r="AE876" s="37" t="e">
        <f>VALUE(TEXT(((AB876*'TOX and EXPO INPUTS'!$F$13)/'TOX and EXPO INPUTS'!$E$27),"0.00E+00"))</f>
        <v>#DIV/0!</v>
      </c>
      <c r="AF876" s="37" t="e">
        <f>VALUE(TEXT(((AC876*'TOX and EXPO INPUTS'!$F$13)/'TOX and EXPO INPUTS'!$E$27),"0.00E+00"))</f>
        <v>#DIV/0!</v>
      </c>
      <c r="AG876" s="42" t="e">
        <f>IF($E876="ST",VALUE(TEXT(('TOX and EXPO INPUTS'!$F$7/AD876),"0.0E+00")),IF($E876="IT",VALUE(TEXT(('TOX and EXPO INPUTS'!$F$10/AD876),"0.0E+00"))))</f>
        <v>#DIV/0!</v>
      </c>
      <c r="AH876" s="37" t="e">
        <f>IF($E876="ST",VALUE(TEXT(('TOX and EXPO INPUTS'!$F$7/AE876),"0.0E+00")),IF($E876="IT",VALUE(TEXT(('TOX and EXPO INPUTS'!$F$10/AE876),"0.0E+00"))))</f>
        <v>#DIV/0!</v>
      </c>
      <c r="AI876" s="37" t="e">
        <f>IF($E876="ST",VALUE(TEXT(('TOX and EXPO INPUTS'!$F$7/AF876),"0.0E+00")),IF($E876="IT",VALUE(TEXT(('TOX and EXPO INPUTS'!$F$10/AF876),"0.0E+00"))))</f>
        <v>#DIV/0!</v>
      </c>
      <c r="AJ876" s="42">
        <f t="shared" si="459"/>
        <v>0</v>
      </c>
      <c r="AK876" s="37">
        <f t="shared" si="460"/>
        <v>0</v>
      </c>
      <c r="AL876" s="42" t="e">
        <f>VALUE(TEXT(((AJ876*'TOX and EXPO INPUTS'!$F$21)/'TOX and EXPO INPUTS'!$E$29),"0.00E+00"))</f>
        <v>#DIV/0!</v>
      </c>
      <c r="AM876" s="37" t="e">
        <f>VALUE(TEXT(((AK876*'TOX and EXPO INPUTS'!$F$21)/'TOX and EXPO INPUTS'!$E$29),"0.00E+00"))</f>
        <v>#DIV/0!</v>
      </c>
      <c r="AN876" s="42" t="e">
        <f>IF($E876="ST",VALUE(TEXT(('TOX and EXPO INPUTS'!$F$15/AL876),"0.0E+00")),IF($E876="IT",VALUE(TEXT(('TOX and EXPO INPUTS'!$F$18/AL876),"0.0E+00"))))</f>
        <v>#DIV/0!</v>
      </c>
      <c r="AO876" s="37" t="e">
        <f>IF($E876="ST",VALUE(TEXT(('TOX and EXPO INPUTS'!$F$15/AM876),"0.0E+00")),IF($E876="IT",VALUE(TEXT(('TOX and EXPO INPUTS'!$F$18/AM876),"0.0E+00"))))</f>
        <v>#DIV/0!</v>
      </c>
      <c r="AP876" s="42" t="e">
        <f t="shared" ref="AP876:AP906" si="492">VALUE(TEXT((AD876+AL876),"0.00E+00"))</f>
        <v>#DIV/0!</v>
      </c>
      <c r="AQ876" s="37" t="e">
        <f t="shared" ref="AQ876:AQ906" si="493">VALUE(TEXT((AE876+AL876),"0.00E+00"))</f>
        <v>#DIV/0!</v>
      </c>
      <c r="AR876" s="37" t="e">
        <f t="shared" ref="AR876:AR906" si="494">VALUE(TEXT((AF876+AL876),"0.00E+00"))</f>
        <v>#DIV/0!</v>
      </c>
      <c r="AS876" s="37" t="e">
        <f t="shared" ref="AS876:AS906" si="495">VALUE(TEXT((AD876+AM876),"0.00E+00"))</f>
        <v>#DIV/0!</v>
      </c>
      <c r="AT876" s="37" t="e">
        <f t="shared" ref="AT876:AT906" si="496">VALUE(TEXT((AE876+AM876),"0.00E+00"))</f>
        <v>#DIV/0!</v>
      </c>
      <c r="AU876" s="37" t="e">
        <f t="shared" ref="AU876:AU906" si="497">VALUE(TEXT((AF876+AM876),"0.00E+00"))</f>
        <v>#DIV/0!</v>
      </c>
      <c r="AV876" s="42" t="e">
        <f t="shared" ref="AV876:AV906" si="498">VALUE(TEXT(1/((1/AG876)+(1/AN876)),"0.0E+00"))</f>
        <v>#DIV/0!</v>
      </c>
      <c r="AW876" s="37" t="e">
        <f t="shared" ref="AW876:AW906" si="499">VALUE(TEXT(1/((1/AH876)+(1/AN876)),"0.0E+00"))</f>
        <v>#DIV/0!</v>
      </c>
      <c r="AX876" s="37" t="e">
        <f t="shared" ref="AX876:AX906" si="500">VALUE(TEXT(1/((1/AI876)+(1/AN876)),"0.0E+00"))</f>
        <v>#DIV/0!</v>
      </c>
      <c r="AY876" s="37" t="e">
        <f t="shared" ref="AY876:AY906" si="501">VALUE(TEXT(1/((1/AG876)+(1/AO876)),"0.0E+00"))</f>
        <v>#DIV/0!</v>
      </c>
      <c r="AZ876" s="37" t="e">
        <f t="shared" ref="AZ876:AZ906" si="502">VALUE(TEXT(1/((1/AH876)+(1/AO876)),"0.0E+00"))</f>
        <v>#DIV/0!</v>
      </c>
      <c r="BA876" s="37" t="e">
        <f t="shared" ref="BA876:BA906" si="503">VALUE(TEXT(1/((1/AI876)+(1/AO876)),"0.0E+00"))</f>
        <v>#DIV/0!</v>
      </c>
      <c r="BB876" s="42" t="e">
        <f>IF($E876="ST",VALUE(TEXT((1/(('TOX and EXPO INPUTS'!$F$9/AG876)+('TOX and EXPO INPUTS'!$F$17/AN876))),"0.0E+00")),IF($E876="IT",VALUE(TEXT((1/(('TOX and EXPO INPUTS'!$F$12/AG876)+('TOX and EXPO INPUTS'!$F$20/AN876))),"0.0E+00"))))</f>
        <v>#DIV/0!</v>
      </c>
      <c r="BC876" s="37" t="e">
        <f>IF($E876="ST",VALUE(TEXT((1/(('TOX and EXPO INPUTS'!$F$9/AH876)+('TOX and EXPO INPUTS'!$F$17/AN876))),"0.0E+00")),IF($E876="IT",VALUE(TEXT((1/(('TOX and EXPO INPUTS'!$F$12/AH876)+('TOX and EXPO INPUTS'!$F$20/AN876))),"0.0E+00"))))</f>
        <v>#DIV/0!</v>
      </c>
      <c r="BD876" s="37" t="e">
        <f>IF($E876="ST",VALUE(TEXT((1/(('TOX and EXPO INPUTS'!$F$9/AI876)+('TOX and EXPO INPUTS'!$F$17/AN876))),"0.0E+00")),IF($E876="IT",VALUE(TEXT((1/(('TOX and EXPO INPUTS'!$F$12/AI876)+('TOX and EXPO INPUTS'!$F$20/AN876))),"0.0E+00"))))</f>
        <v>#DIV/0!</v>
      </c>
      <c r="BE876" s="37" t="e">
        <f>IF($E876="ST",VALUE(TEXT((1/(('TOX and EXPO INPUTS'!$F$9/AG876)+('TOX and EXPO INPUTS'!$F$17/AO876))),"0.0E+00")),IF($E876="IT",VALUE(TEXT((1/(('TOX and EXPO INPUTS'!$F$12/AG876)+('TOX and EXPO INPUTS'!$F$20/AO876))),"0.0E+00"))))</f>
        <v>#DIV/0!</v>
      </c>
      <c r="BF876" s="37" t="e">
        <f>IF($E876="ST",VALUE(TEXT((1/(('TOX and EXPO INPUTS'!$F$9/AH876)+('TOX and EXPO INPUTS'!$F$17/AO876))),"0.0E+00")),IF($E876="IT",VALUE(TEXT((1/(('TOX and EXPO INPUTS'!$F$12/AH876)+('TOX and EXPO INPUTS'!$F$20/AO876))),"0.0E+00"))))</f>
        <v>#DIV/0!</v>
      </c>
      <c r="BG876" s="37" t="e">
        <f>IF($E876="ST",VALUE(TEXT((1/(('TOX and EXPO INPUTS'!$F$9/AI876)+('TOX and EXPO INPUTS'!$F$17/AO876))),"0.0E+00")),IF($E876="IT",VALUE(TEXT((1/(('TOX and EXPO INPUTS'!$F$12/AI876)+('TOX and EXPO INPUTS'!$F$20/AO876))),"0.0E+00"))))</f>
        <v>#DIV/0!</v>
      </c>
      <c r="BH876" s="42" t="e">
        <f>VALUE(TEXT((AD876*$T876/365*'TOX and EXPO INPUTS'!$E$33/'TOX and EXPO INPUTS'!$E$34),"0.00E+00"))</f>
        <v>#DIV/0!</v>
      </c>
      <c r="BI876" s="37" t="e">
        <f>VALUE(TEXT((AE876*$T876/365*'TOX and EXPO INPUTS'!$E$33/'TOX and EXPO INPUTS'!$E$34),"0.00E+00"))</f>
        <v>#DIV/0!</v>
      </c>
      <c r="BJ876" s="37" t="e">
        <f>VALUE(TEXT((AF876*$T876/365*'TOX and EXPO INPUTS'!$E$33/'TOX and EXPO INPUTS'!$E$34),"0.00E+00"))</f>
        <v>#DIV/0!</v>
      </c>
      <c r="BK876" s="42" t="e">
        <f>VALUE(TEXT((AD876*$U876/365*'TOX and EXPO INPUTS'!$E$33/'TOX and EXPO INPUTS'!$E$34),"0.00E+00"))</f>
        <v>#DIV/0!</v>
      </c>
      <c r="BL876" s="37" t="e">
        <f>VALUE(TEXT((AE876*$U876/365*'TOX and EXPO INPUTS'!$E$33/'TOX and EXPO INPUTS'!$E$34),"0.00E+00"))</f>
        <v>#DIV/0!</v>
      </c>
      <c r="BM876" s="37" t="e">
        <f>VALUE(TEXT((AF876*$U876/365*'TOX and EXPO INPUTS'!$E$33/'TOX and EXPO INPUTS'!$E$34),"0.00E+00"))</f>
        <v>#DIV/0!</v>
      </c>
      <c r="BN876" s="42" t="e">
        <f>VALUE(TEXT((AL876*$T876/365*'TOX and EXPO INPUTS'!$E$33/'TOX and EXPO INPUTS'!$E$34),"0.00E+00"))</f>
        <v>#DIV/0!</v>
      </c>
      <c r="BO876" s="37" t="e">
        <f>VALUE(TEXT((AM876*$T876/365*'TOX and EXPO INPUTS'!$E$33/'TOX and EXPO INPUTS'!$E$34),"0.00E+00"))</f>
        <v>#DIV/0!</v>
      </c>
      <c r="BP876" s="42" t="e">
        <f>VALUE(TEXT((AL876*$U876/365*'TOX and EXPO INPUTS'!$E$33/'TOX and EXPO INPUTS'!$E$34),"0.00E+00"))</f>
        <v>#DIV/0!</v>
      </c>
      <c r="BQ876" s="37" t="e">
        <f>VALUE(TEXT((AM876*$U876/365*'TOX and EXPO INPUTS'!$E$33/'TOX and EXPO INPUTS'!$E$34),"0.00E+00"))</f>
        <v>#DIV/0!</v>
      </c>
      <c r="BR876" s="42" t="e">
        <f>VALUE(TEXT((AP876*$T876/365*'TOX and EXPO INPUTS'!$E$33/'TOX and EXPO INPUTS'!$E$34),"0.00E+00"))</f>
        <v>#DIV/0!</v>
      </c>
      <c r="BS876" s="37" t="e">
        <f>VALUE(TEXT((AQ876*$T876/365*'TOX and EXPO INPUTS'!$E$33/'TOX and EXPO INPUTS'!$E$34),"0.00E+00"))</f>
        <v>#DIV/0!</v>
      </c>
      <c r="BT876" s="37" t="e">
        <f>VALUE(TEXT((AR876*$T876/365*'TOX and EXPO INPUTS'!$E$33/'TOX and EXPO INPUTS'!$E$34),"0.00E+00"))</f>
        <v>#DIV/0!</v>
      </c>
      <c r="BU876" s="37" t="e">
        <f>VALUE(TEXT((AS876*$T876/365*'TOX and EXPO INPUTS'!$E$33/'TOX and EXPO INPUTS'!$E$34),"0.00E+00"))</f>
        <v>#DIV/0!</v>
      </c>
      <c r="BV876" s="37" t="e">
        <f>VALUE(TEXT((AT876*$T876/365*'TOX and EXPO INPUTS'!$E$33/'TOX and EXPO INPUTS'!$E$34),"0.00E+00"))</f>
        <v>#DIV/0!</v>
      </c>
      <c r="BW876" s="37" t="e">
        <f>VALUE(TEXT((AU876*$T876/365*'TOX and EXPO INPUTS'!$E$33/'TOX and EXPO INPUTS'!$E$34),"0.00E+00"))</f>
        <v>#DIV/0!</v>
      </c>
      <c r="BX876" s="42" t="e">
        <f>VALUE(TEXT((AP876*$U876/365*'TOX and EXPO INPUTS'!$E$33/'TOX and EXPO INPUTS'!$E$34),"0.00E+00"))</f>
        <v>#DIV/0!</v>
      </c>
      <c r="BY876" s="37" t="e">
        <f>VALUE(TEXT((AQ876*$U876/365*'TOX and EXPO INPUTS'!$E$33/'TOX and EXPO INPUTS'!$E$34),"0.00E+00"))</f>
        <v>#DIV/0!</v>
      </c>
      <c r="BZ876" s="37" t="e">
        <f>VALUE(TEXT((AR876*$U876/365*'TOX and EXPO INPUTS'!$E$33/'TOX and EXPO INPUTS'!$E$34),"0.00E+00"))</f>
        <v>#DIV/0!</v>
      </c>
      <c r="CA876" s="37" t="e">
        <f>VALUE(TEXT((AS876*$U876/365*'TOX and EXPO INPUTS'!$E$33/'TOX and EXPO INPUTS'!$E$34),"0.00E+00"))</f>
        <v>#DIV/0!</v>
      </c>
      <c r="CB876" s="37" t="e">
        <f>VALUE(TEXT((AT876*$U876/365*'TOX and EXPO INPUTS'!$E$33/'TOX and EXPO INPUTS'!$E$34),"0.00E+00"))</f>
        <v>#DIV/0!</v>
      </c>
      <c r="CC876" s="37" t="e">
        <f>VALUE(TEXT((AU876*$U876/365*'TOX and EXPO INPUTS'!$E$33/'TOX and EXPO INPUTS'!$E$34),"0.00E+00"))</f>
        <v>#DIV/0!</v>
      </c>
      <c r="CD876" s="58" t="e">
        <f>VALUE(TEXT((BR876*'TOX and EXPO INPUTS'!$F$23),"0.00E+00"))</f>
        <v>#DIV/0!</v>
      </c>
      <c r="CE876" s="57" t="e">
        <f>VALUE(TEXT((BS876*'TOX and EXPO INPUTS'!$F$23),"0.00E+00"))</f>
        <v>#DIV/0!</v>
      </c>
      <c r="CF876" s="57" t="e">
        <f>VALUE(TEXT((BT876*'TOX and EXPO INPUTS'!$F$23),"0.00E+00"))</f>
        <v>#DIV/0!</v>
      </c>
      <c r="CG876" s="57" t="e">
        <f>VALUE(TEXT((BU876*'TOX and EXPO INPUTS'!$F$23),"0.00E+00"))</f>
        <v>#DIV/0!</v>
      </c>
      <c r="CH876" s="57" t="e">
        <f>VALUE(TEXT((BV876*'TOX and EXPO INPUTS'!$F$23),"0.00E+00"))</f>
        <v>#DIV/0!</v>
      </c>
      <c r="CI876" s="57" t="e">
        <f>VALUE(TEXT((BW876*'TOX and EXPO INPUTS'!$F$23),"0.00E+00"))</f>
        <v>#DIV/0!</v>
      </c>
      <c r="CJ876" s="58" t="e">
        <f>VALUE(TEXT((BX876*'TOX and EXPO INPUTS'!$F$23),"0.00E+00"))</f>
        <v>#DIV/0!</v>
      </c>
      <c r="CK876" s="57" t="e">
        <f>VALUE(TEXT((BY876*'TOX and EXPO INPUTS'!$F$23),"0.00E+00"))</f>
        <v>#DIV/0!</v>
      </c>
      <c r="CL876" s="57" t="e">
        <f>VALUE(TEXT((BZ876*'TOX and EXPO INPUTS'!$F$23),"0.00E+00"))</f>
        <v>#DIV/0!</v>
      </c>
      <c r="CM876" s="57" t="e">
        <f>VALUE(TEXT((CA876*'TOX and EXPO INPUTS'!$F$23),"0.00E+00"))</f>
        <v>#DIV/0!</v>
      </c>
      <c r="CN876" s="57" t="e">
        <f>VALUE(TEXT((CB876*'TOX and EXPO INPUTS'!$F$23),"0.00E+00"))</f>
        <v>#DIV/0!</v>
      </c>
      <c r="CO876" s="57" t="e">
        <f>VALUE(TEXT((CC876*'TOX and EXPO INPUTS'!$F$23),"0.00E+00"))</f>
        <v>#DIV/0!</v>
      </c>
      <c r="CP876" s="38" t="s">
        <v>106</v>
      </c>
      <c r="CQ876" s="34" t="s">
        <v>107</v>
      </c>
      <c r="CR876" s="34" t="s">
        <v>108</v>
      </c>
      <c r="CS876" s="39" t="s">
        <v>109</v>
      </c>
    </row>
    <row r="877" spans="1:97" ht="48" customHeight="1" x14ac:dyDescent="0.25">
      <c r="A877" s="34" t="s">
        <v>98</v>
      </c>
      <c r="B877" s="34" t="s">
        <v>99</v>
      </c>
      <c r="C877" s="34" t="s">
        <v>113</v>
      </c>
      <c r="D877" s="34" t="s">
        <v>101</v>
      </c>
      <c r="E877" s="39" t="s">
        <v>112</v>
      </c>
      <c r="F877" s="40" t="s">
        <v>192</v>
      </c>
      <c r="G877" s="43"/>
      <c r="H877" s="36" t="s">
        <v>104</v>
      </c>
      <c r="I877" s="67"/>
      <c r="J877" s="36" t="s">
        <v>105</v>
      </c>
      <c r="K877" s="100">
        <f>VLOOKUP(F877,'Amount Seed Planted_variables'!$A$3:$I$74,2,0)</f>
        <v>167000</v>
      </c>
      <c r="L877" s="100">
        <f>VLOOKUP(F877,'Amount Seed Planted_variables'!$A$3:$I$74,3,0)</f>
        <v>348480</v>
      </c>
      <c r="M877" s="36">
        <f t="shared" si="461"/>
        <v>0</v>
      </c>
      <c r="N877" s="35">
        <f t="shared" si="462"/>
        <v>0</v>
      </c>
      <c r="O877" s="101">
        <v>3000</v>
      </c>
      <c r="P877" s="93">
        <f>VLOOKUP(F877,'Amount Seed Planted_variables'!$A$3:$I$74,4,0)</f>
        <v>1045440</v>
      </c>
      <c r="Q877" s="93">
        <f>VLOOKUP(F877,'Amount Seed Planted_variables'!$A$3:$I$74,7,0)</f>
        <v>80</v>
      </c>
      <c r="R877" s="93">
        <f>VLOOKUP(F877,'Amount Seed Planted_variables'!$A$3:$I$74,8,0)</f>
        <v>83635200</v>
      </c>
      <c r="S877" s="87" t="str">
        <f t="shared" si="458"/>
        <v>NA</v>
      </c>
      <c r="T877" s="35">
        <v>10</v>
      </c>
      <c r="U877" s="35">
        <v>30</v>
      </c>
      <c r="V877" s="41">
        <v>349</v>
      </c>
      <c r="W877" s="35">
        <v>51.2</v>
      </c>
      <c r="X877" s="35">
        <v>42.2</v>
      </c>
      <c r="Y877" s="41">
        <v>1.2</v>
      </c>
      <c r="Z877" s="35">
        <f t="shared" ref="Z877:Z904" si="504">Y877*0.1</f>
        <v>0.12</v>
      </c>
      <c r="AA877" s="42">
        <f t="shared" si="463"/>
        <v>0</v>
      </c>
      <c r="AB877" s="37">
        <f t="shared" si="464"/>
        <v>0</v>
      </c>
      <c r="AC877" s="37">
        <f t="shared" si="465"/>
        <v>0</v>
      </c>
      <c r="AD877" s="42" t="e">
        <f>VALUE(TEXT(((AA877*'TOX and EXPO INPUTS'!$F$13)/'TOX and EXPO INPUTS'!$E$27),"0.00E+00"))</f>
        <v>#DIV/0!</v>
      </c>
      <c r="AE877" s="37" t="e">
        <f>VALUE(TEXT(((AB877*'TOX and EXPO INPUTS'!$F$13)/'TOX and EXPO INPUTS'!$E$27),"0.00E+00"))</f>
        <v>#DIV/0!</v>
      </c>
      <c r="AF877" s="37" t="e">
        <f>VALUE(TEXT(((AC877*'TOX and EXPO INPUTS'!$F$13)/'TOX and EXPO INPUTS'!$E$27),"0.00E+00"))</f>
        <v>#DIV/0!</v>
      </c>
      <c r="AG877" s="42" t="e">
        <f>IF($E877="ST",VALUE(TEXT(('TOX and EXPO INPUTS'!$F$7/AD877),"0.0E+00")),IF($E877="IT",VALUE(TEXT(('TOX and EXPO INPUTS'!$F$10/AD877),"0.0E+00"))))</f>
        <v>#DIV/0!</v>
      </c>
      <c r="AH877" s="37" t="e">
        <f>IF($E877="ST",VALUE(TEXT(('TOX and EXPO INPUTS'!$F$7/AE877),"0.0E+00")),IF($E877="IT",VALUE(TEXT(('TOX and EXPO INPUTS'!$F$10/AE877),"0.0E+00"))))</f>
        <v>#DIV/0!</v>
      </c>
      <c r="AI877" s="37" t="e">
        <f>IF($E877="ST",VALUE(TEXT(('TOX and EXPO INPUTS'!$F$7/AF877),"0.0E+00")),IF($E877="IT",VALUE(TEXT(('TOX and EXPO INPUTS'!$F$10/AF877),"0.0E+00"))))</f>
        <v>#DIV/0!</v>
      </c>
      <c r="AJ877" s="42">
        <f t="shared" si="459"/>
        <v>0</v>
      </c>
      <c r="AK877" s="37">
        <f t="shared" si="460"/>
        <v>0</v>
      </c>
      <c r="AL877" s="42" t="e">
        <f>VALUE(TEXT(((AJ877*'TOX and EXPO INPUTS'!$F$21)/'TOX and EXPO INPUTS'!$E$29),"0.00E+00"))</f>
        <v>#DIV/0!</v>
      </c>
      <c r="AM877" s="37" t="e">
        <f>VALUE(TEXT(((AK877*'TOX and EXPO INPUTS'!$F$21)/'TOX and EXPO INPUTS'!$E$29),"0.00E+00"))</f>
        <v>#DIV/0!</v>
      </c>
      <c r="AN877" s="42" t="e">
        <f>IF($E877="ST",VALUE(TEXT(('TOX and EXPO INPUTS'!$F$15/AL877),"0.0E+00")),IF($E877="IT",VALUE(TEXT(('TOX and EXPO INPUTS'!$F$18/AL877),"0.0E+00"))))</f>
        <v>#DIV/0!</v>
      </c>
      <c r="AO877" s="37" t="e">
        <f>IF($E877="ST",VALUE(TEXT(('TOX and EXPO INPUTS'!$F$15/AM877),"0.0E+00")),IF($E877="IT",VALUE(TEXT(('TOX and EXPO INPUTS'!$F$18/AM877),"0.0E+00"))))</f>
        <v>#DIV/0!</v>
      </c>
      <c r="AP877" s="42" t="e">
        <f t="shared" si="492"/>
        <v>#DIV/0!</v>
      </c>
      <c r="AQ877" s="37" t="e">
        <f t="shared" si="493"/>
        <v>#DIV/0!</v>
      </c>
      <c r="AR877" s="37" t="e">
        <f t="shared" si="494"/>
        <v>#DIV/0!</v>
      </c>
      <c r="AS877" s="37" t="e">
        <f t="shared" si="495"/>
        <v>#DIV/0!</v>
      </c>
      <c r="AT877" s="37" t="e">
        <f t="shared" si="496"/>
        <v>#DIV/0!</v>
      </c>
      <c r="AU877" s="37" t="e">
        <f t="shared" si="497"/>
        <v>#DIV/0!</v>
      </c>
      <c r="AV877" s="42" t="e">
        <f t="shared" si="498"/>
        <v>#DIV/0!</v>
      </c>
      <c r="AW877" s="37" t="e">
        <f t="shared" si="499"/>
        <v>#DIV/0!</v>
      </c>
      <c r="AX877" s="37" t="e">
        <f t="shared" si="500"/>
        <v>#DIV/0!</v>
      </c>
      <c r="AY877" s="37" t="e">
        <f t="shared" si="501"/>
        <v>#DIV/0!</v>
      </c>
      <c r="AZ877" s="37" t="e">
        <f t="shared" si="502"/>
        <v>#DIV/0!</v>
      </c>
      <c r="BA877" s="37" t="e">
        <f t="shared" si="503"/>
        <v>#DIV/0!</v>
      </c>
      <c r="BB877" s="42" t="e">
        <f>IF($E877="ST",VALUE(TEXT((1/(('TOX and EXPO INPUTS'!$F$9/AG877)+('TOX and EXPO INPUTS'!$F$17/AN877))),"0.0E+00")),IF($E877="IT",VALUE(TEXT((1/(('TOX and EXPO INPUTS'!$F$12/AG877)+('TOX and EXPO INPUTS'!$F$20/AN877))),"0.0E+00"))))</f>
        <v>#DIV/0!</v>
      </c>
      <c r="BC877" s="37" t="e">
        <f>IF($E877="ST",VALUE(TEXT((1/(('TOX and EXPO INPUTS'!$F$9/AH877)+('TOX and EXPO INPUTS'!$F$17/AN877))),"0.0E+00")),IF($E877="IT",VALUE(TEXT((1/(('TOX and EXPO INPUTS'!$F$12/AH877)+('TOX and EXPO INPUTS'!$F$20/AN877))),"0.0E+00"))))</f>
        <v>#DIV/0!</v>
      </c>
      <c r="BD877" s="37" t="e">
        <f>IF($E877="ST",VALUE(TEXT((1/(('TOX and EXPO INPUTS'!$F$9/AI877)+('TOX and EXPO INPUTS'!$F$17/AN877))),"0.0E+00")),IF($E877="IT",VALUE(TEXT((1/(('TOX and EXPO INPUTS'!$F$12/AI877)+('TOX and EXPO INPUTS'!$F$20/AN877))),"0.0E+00"))))</f>
        <v>#DIV/0!</v>
      </c>
      <c r="BE877" s="37" t="e">
        <f>IF($E877="ST",VALUE(TEXT((1/(('TOX and EXPO INPUTS'!$F$9/AG877)+('TOX and EXPO INPUTS'!$F$17/AO877))),"0.0E+00")),IF($E877="IT",VALUE(TEXT((1/(('TOX and EXPO INPUTS'!$F$12/AG877)+('TOX and EXPO INPUTS'!$F$20/AO877))),"0.0E+00"))))</f>
        <v>#DIV/0!</v>
      </c>
      <c r="BF877" s="37" t="e">
        <f>IF($E877="ST",VALUE(TEXT((1/(('TOX and EXPO INPUTS'!$F$9/AH877)+('TOX and EXPO INPUTS'!$F$17/AO877))),"0.0E+00")),IF($E877="IT",VALUE(TEXT((1/(('TOX and EXPO INPUTS'!$F$12/AH877)+('TOX and EXPO INPUTS'!$F$20/AO877))),"0.0E+00"))))</f>
        <v>#DIV/0!</v>
      </c>
      <c r="BG877" s="37" t="e">
        <f>IF($E877="ST",VALUE(TEXT((1/(('TOX and EXPO INPUTS'!$F$9/AI877)+('TOX and EXPO INPUTS'!$F$17/AO877))),"0.0E+00")),IF($E877="IT",VALUE(TEXT((1/(('TOX and EXPO INPUTS'!$F$12/AI877)+('TOX and EXPO INPUTS'!$F$20/AO877))),"0.0E+00"))))</f>
        <v>#DIV/0!</v>
      </c>
      <c r="BH877" s="42" t="e">
        <f>VALUE(TEXT((AD877*$T877/365*'TOX and EXPO INPUTS'!$E$33/'TOX and EXPO INPUTS'!$E$34),"0.00E+00"))</f>
        <v>#DIV/0!</v>
      </c>
      <c r="BI877" s="37" t="e">
        <f>VALUE(TEXT((AE877*$T877/365*'TOX and EXPO INPUTS'!$E$33/'TOX and EXPO INPUTS'!$E$34),"0.00E+00"))</f>
        <v>#DIV/0!</v>
      </c>
      <c r="BJ877" s="37" t="e">
        <f>VALUE(TEXT((AF877*$T877/365*'TOX and EXPO INPUTS'!$E$33/'TOX and EXPO INPUTS'!$E$34),"0.00E+00"))</f>
        <v>#DIV/0!</v>
      </c>
      <c r="BK877" s="42" t="e">
        <f>VALUE(TEXT((AD877*$U877/365*'TOX and EXPO INPUTS'!$E$33/'TOX and EXPO INPUTS'!$E$34),"0.00E+00"))</f>
        <v>#DIV/0!</v>
      </c>
      <c r="BL877" s="37" t="e">
        <f>VALUE(TEXT((AE877*$U877/365*'TOX and EXPO INPUTS'!$E$33/'TOX and EXPO INPUTS'!$E$34),"0.00E+00"))</f>
        <v>#DIV/0!</v>
      </c>
      <c r="BM877" s="37" t="e">
        <f>VALUE(TEXT((AF877*$U877/365*'TOX and EXPO INPUTS'!$E$33/'TOX and EXPO INPUTS'!$E$34),"0.00E+00"))</f>
        <v>#DIV/0!</v>
      </c>
      <c r="BN877" s="42" t="e">
        <f>VALUE(TEXT((AL877*$T877/365*'TOX and EXPO INPUTS'!$E$33/'TOX and EXPO INPUTS'!$E$34),"0.00E+00"))</f>
        <v>#DIV/0!</v>
      </c>
      <c r="BO877" s="37" t="e">
        <f>VALUE(TEXT((AM877*$T877/365*'TOX and EXPO INPUTS'!$E$33/'TOX and EXPO INPUTS'!$E$34),"0.00E+00"))</f>
        <v>#DIV/0!</v>
      </c>
      <c r="BP877" s="42" t="e">
        <f>VALUE(TEXT((AL877*$U877/365*'TOX and EXPO INPUTS'!$E$33/'TOX and EXPO INPUTS'!$E$34),"0.00E+00"))</f>
        <v>#DIV/0!</v>
      </c>
      <c r="BQ877" s="37" t="e">
        <f>VALUE(TEXT((AM877*$U877/365*'TOX and EXPO INPUTS'!$E$33/'TOX and EXPO INPUTS'!$E$34),"0.00E+00"))</f>
        <v>#DIV/0!</v>
      </c>
      <c r="BR877" s="42" t="e">
        <f>VALUE(TEXT((AP877*$T877/365*'TOX and EXPO INPUTS'!$E$33/'TOX and EXPO INPUTS'!$E$34),"0.00E+00"))</f>
        <v>#DIV/0!</v>
      </c>
      <c r="BS877" s="37" t="e">
        <f>VALUE(TEXT((AQ877*$T877/365*'TOX and EXPO INPUTS'!$E$33/'TOX and EXPO INPUTS'!$E$34),"0.00E+00"))</f>
        <v>#DIV/0!</v>
      </c>
      <c r="BT877" s="37" t="e">
        <f>VALUE(TEXT((AR877*$T877/365*'TOX and EXPO INPUTS'!$E$33/'TOX and EXPO INPUTS'!$E$34),"0.00E+00"))</f>
        <v>#DIV/0!</v>
      </c>
      <c r="BU877" s="37" t="e">
        <f>VALUE(TEXT((AS877*$T877/365*'TOX and EXPO INPUTS'!$E$33/'TOX and EXPO INPUTS'!$E$34),"0.00E+00"))</f>
        <v>#DIV/0!</v>
      </c>
      <c r="BV877" s="37" t="e">
        <f>VALUE(TEXT((AT877*$T877/365*'TOX and EXPO INPUTS'!$E$33/'TOX and EXPO INPUTS'!$E$34),"0.00E+00"))</f>
        <v>#DIV/0!</v>
      </c>
      <c r="BW877" s="37" t="e">
        <f>VALUE(TEXT((AU877*$T877/365*'TOX and EXPO INPUTS'!$E$33/'TOX and EXPO INPUTS'!$E$34),"0.00E+00"))</f>
        <v>#DIV/0!</v>
      </c>
      <c r="BX877" s="42" t="e">
        <f>VALUE(TEXT((AP877*$U877/365*'TOX and EXPO INPUTS'!$E$33/'TOX and EXPO INPUTS'!$E$34),"0.00E+00"))</f>
        <v>#DIV/0!</v>
      </c>
      <c r="BY877" s="37" t="e">
        <f>VALUE(TEXT((AQ877*$U877/365*'TOX and EXPO INPUTS'!$E$33/'TOX and EXPO INPUTS'!$E$34),"0.00E+00"))</f>
        <v>#DIV/0!</v>
      </c>
      <c r="BZ877" s="37" t="e">
        <f>VALUE(TEXT((AR877*$U877/365*'TOX and EXPO INPUTS'!$E$33/'TOX and EXPO INPUTS'!$E$34),"0.00E+00"))</f>
        <v>#DIV/0!</v>
      </c>
      <c r="CA877" s="37" t="e">
        <f>VALUE(TEXT((AS877*$U877/365*'TOX and EXPO INPUTS'!$E$33/'TOX and EXPO INPUTS'!$E$34),"0.00E+00"))</f>
        <v>#DIV/0!</v>
      </c>
      <c r="CB877" s="37" t="e">
        <f>VALUE(TEXT((AT877*$U877/365*'TOX and EXPO INPUTS'!$E$33/'TOX and EXPO INPUTS'!$E$34),"0.00E+00"))</f>
        <v>#DIV/0!</v>
      </c>
      <c r="CC877" s="37" t="e">
        <f>VALUE(TEXT((AU877*$U877/365*'TOX and EXPO INPUTS'!$E$33/'TOX and EXPO INPUTS'!$E$34),"0.00E+00"))</f>
        <v>#DIV/0!</v>
      </c>
      <c r="CD877" s="58" t="e">
        <f>VALUE(TEXT((BR877*'TOX and EXPO INPUTS'!$F$23),"0.00E+00"))</f>
        <v>#DIV/0!</v>
      </c>
      <c r="CE877" s="57" t="e">
        <f>VALUE(TEXT((BS877*'TOX and EXPO INPUTS'!$F$23),"0.00E+00"))</f>
        <v>#DIV/0!</v>
      </c>
      <c r="CF877" s="57" t="e">
        <f>VALUE(TEXT((BT877*'TOX and EXPO INPUTS'!$F$23),"0.00E+00"))</f>
        <v>#DIV/0!</v>
      </c>
      <c r="CG877" s="57" t="e">
        <f>VALUE(TEXT((BU877*'TOX and EXPO INPUTS'!$F$23),"0.00E+00"))</f>
        <v>#DIV/0!</v>
      </c>
      <c r="CH877" s="57" t="e">
        <f>VALUE(TEXT((BV877*'TOX and EXPO INPUTS'!$F$23),"0.00E+00"))</f>
        <v>#DIV/0!</v>
      </c>
      <c r="CI877" s="57" t="e">
        <f>VALUE(TEXT((BW877*'TOX and EXPO INPUTS'!$F$23),"0.00E+00"))</f>
        <v>#DIV/0!</v>
      </c>
      <c r="CJ877" s="58" t="e">
        <f>VALUE(TEXT((BX877*'TOX and EXPO INPUTS'!$F$23),"0.00E+00"))</f>
        <v>#DIV/0!</v>
      </c>
      <c r="CK877" s="57" t="e">
        <f>VALUE(TEXT((BY877*'TOX and EXPO INPUTS'!$F$23),"0.00E+00"))</f>
        <v>#DIV/0!</v>
      </c>
      <c r="CL877" s="57" t="e">
        <f>VALUE(TEXT((BZ877*'TOX and EXPO INPUTS'!$F$23),"0.00E+00"))</f>
        <v>#DIV/0!</v>
      </c>
      <c r="CM877" s="57" t="e">
        <f>VALUE(TEXT((CA877*'TOX and EXPO INPUTS'!$F$23),"0.00E+00"))</f>
        <v>#DIV/0!</v>
      </c>
      <c r="CN877" s="57" t="e">
        <f>VALUE(TEXT((CB877*'TOX and EXPO INPUTS'!$F$23),"0.00E+00"))</f>
        <v>#DIV/0!</v>
      </c>
      <c r="CO877" s="57" t="e">
        <f>VALUE(TEXT((CC877*'TOX and EXPO INPUTS'!$F$23),"0.00E+00"))</f>
        <v>#DIV/0!</v>
      </c>
      <c r="CP877" s="38" t="s">
        <v>106</v>
      </c>
      <c r="CQ877" s="34" t="s">
        <v>107</v>
      </c>
      <c r="CR877" s="34" t="s">
        <v>108</v>
      </c>
      <c r="CS877" s="39" t="s">
        <v>109</v>
      </c>
    </row>
    <row r="878" spans="1:97" ht="48" customHeight="1" x14ac:dyDescent="0.25">
      <c r="A878" s="34" t="s">
        <v>98</v>
      </c>
      <c r="B878" s="34" t="s">
        <v>99</v>
      </c>
      <c r="C878" s="34" t="s">
        <v>113</v>
      </c>
      <c r="D878" s="34" t="s">
        <v>110</v>
      </c>
      <c r="E878" s="39" t="s">
        <v>112</v>
      </c>
      <c r="F878" s="40" t="s">
        <v>192</v>
      </c>
      <c r="G878" s="43"/>
      <c r="H878" s="36" t="s">
        <v>104</v>
      </c>
      <c r="I878" s="67"/>
      <c r="J878" s="36" t="s">
        <v>105</v>
      </c>
      <c r="K878" s="100">
        <f>VLOOKUP(F878,'Amount Seed Planted_variables'!$A$3:$I$74,2,0)</f>
        <v>167000</v>
      </c>
      <c r="L878" s="100">
        <f>VLOOKUP(F878,'Amount Seed Planted_variables'!$A$3:$I$74,3,0)</f>
        <v>348480</v>
      </c>
      <c r="M878" s="36">
        <f t="shared" si="461"/>
        <v>0</v>
      </c>
      <c r="N878" s="35">
        <f t="shared" si="462"/>
        <v>0</v>
      </c>
      <c r="O878" s="101">
        <v>3000</v>
      </c>
      <c r="P878" s="93">
        <f>VLOOKUP(F878,'Amount Seed Planted_variables'!$A$3:$I$74,4,0)</f>
        <v>1045440</v>
      </c>
      <c r="Q878" s="93">
        <f>VLOOKUP(F878,'Amount Seed Planted_variables'!$A$3:$I$74,7,0)</f>
        <v>80</v>
      </c>
      <c r="R878" s="93">
        <f>VLOOKUP(F878,'Amount Seed Planted_variables'!$A$3:$I$74,8,0)</f>
        <v>83635200</v>
      </c>
      <c r="S878" s="87" t="str">
        <f t="shared" si="458"/>
        <v>NA</v>
      </c>
      <c r="T878" s="35">
        <v>10</v>
      </c>
      <c r="U878" s="35">
        <v>30</v>
      </c>
      <c r="V878" s="41">
        <v>68</v>
      </c>
      <c r="W878" s="35">
        <v>16.899999999999999</v>
      </c>
      <c r="X878" s="35">
        <v>13.1</v>
      </c>
      <c r="Y878" s="41">
        <v>3.6</v>
      </c>
      <c r="Z878" s="35">
        <f t="shared" si="504"/>
        <v>0.36000000000000004</v>
      </c>
      <c r="AA878" s="42">
        <f t="shared" si="463"/>
        <v>0</v>
      </c>
      <c r="AB878" s="37">
        <f t="shared" si="464"/>
        <v>0</v>
      </c>
      <c r="AC878" s="37">
        <f t="shared" si="465"/>
        <v>0</v>
      </c>
      <c r="AD878" s="42" t="e">
        <f>VALUE(TEXT(((AA878*'TOX and EXPO INPUTS'!$F$13)/'TOX and EXPO INPUTS'!$E$27),"0.00E+00"))</f>
        <v>#DIV/0!</v>
      </c>
      <c r="AE878" s="37" t="e">
        <f>VALUE(TEXT(((AB878*'TOX and EXPO INPUTS'!$F$13)/'TOX and EXPO INPUTS'!$E$27),"0.00E+00"))</f>
        <v>#DIV/0!</v>
      </c>
      <c r="AF878" s="37" t="e">
        <f>VALUE(TEXT(((AC878*'TOX and EXPO INPUTS'!$F$13)/'TOX and EXPO INPUTS'!$E$27),"0.00E+00"))</f>
        <v>#DIV/0!</v>
      </c>
      <c r="AG878" s="42" t="e">
        <f>IF($E878="ST",VALUE(TEXT(('TOX and EXPO INPUTS'!$F$7/AD878),"0.0E+00")),IF($E878="IT",VALUE(TEXT(('TOX and EXPO INPUTS'!$F$10/AD878),"0.0E+00"))))</f>
        <v>#DIV/0!</v>
      </c>
      <c r="AH878" s="37" t="e">
        <f>IF($E878="ST",VALUE(TEXT(('TOX and EXPO INPUTS'!$F$7/AE878),"0.0E+00")),IF($E878="IT",VALUE(TEXT(('TOX and EXPO INPUTS'!$F$10/AE878),"0.0E+00"))))</f>
        <v>#DIV/0!</v>
      </c>
      <c r="AI878" s="37" t="e">
        <f>IF($E878="ST",VALUE(TEXT(('TOX and EXPO INPUTS'!$F$7/AF878),"0.0E+00")),IF($E878="IT",VALUE(TEXT(('TOX and EXPO INPUTS'!$F$10/AF878),"0.0E+00"))))</f>
        <v>#DIV/0!</v>
      </c>
      <c r="AJ878" s="42">
        <f t="shared" si="459"/>
        <v>0</v>
      </c>
      <c r="AK878" s="37">
        <f t="shared" si="460"/>
        <v>0</v>
      </c>
      <c r="AL878" s="42" t="e">
        <f>VALUE(TEXT(((AJ878*'TOX and EXPO INPUTS'!$F$21)/'TOX and EXPO INPUTS'!$E$29),"0.00E+00"))</f>
        <v>#DIV/0!</v>
      </c>
      <c r="AM878" s="37" t="e">
        <f>VALUE(TEXT(((AK878*'TOX and EXPO INPUTS'!$F$21)/'TOX and EXPO INPUTS'!$E$29),"0.00E+00"))</f>
        <v>#DIV/0!</v>
      </c>
      <c r="AN878" s="42" t="e">
        <f>IF($E878="ST",VALUE(TEXT(('TOX and EXPO INPUTS'!$F$15/AL878),"0.0E+00")),IF($E878="IT",VALUE(TEXT(('TOX and EXPO INPUTS'!$F$18/AL878),"0.0E+00"))))</f>
        <v>#DIV/0!</v>
      </c>
      <c r="AO878" s="37" t="e">
        <f>IF($E878="ST",VALUE(TEXT(('TOX and EXPO INPUTS'!$F$15/AM878),"0.0E+00")),IF($E878="IT",VALUE(TEXT(('TOX and EXPO INPUTS'!$F$18/AM878),"0.0E+00"))))</f>
        <v>#DIV/0!</v>
      </c>
      <c r="AP878" s="42" t="e">
        <f t="shared" si="492"/>
        <v>#DIV/0!</v>
      </c>
      <c r="AQ878" s="37" t="e">
        <f t="shared" si="493"/>
        <v>#DIV/0!</v>
      </c>
      <c r="AR878" s="37" t="e">
        <f t="shared" si="494"/>
        <v>#DIV/0!</v>
      </c>
      <c r="AS878" s="37" t="e">
        <f t="shared" si="495"/>
        <v>#DIV/0!</v>
      </c>
      <c r="AT878" s="37" t="e">
        <f t="shared" si="496"/>
        <v>#DIV/0!</v>
      </c>
      <c r="AU878" s="37" t="e">
        <f t="shared" si="497"/>
        <v>#DIV/0!</v>
      </c>
      <c r="AV878" s="42" t="e">
        <f t="shared" si="498"/>
        <v>#DIV/0!</v>
      </c>
      <c r="AW878" s="37" t="e">
        <f t="shared" si="499"/>
        <v>#DIV/0!</v>
      </c>
      <c r="AX878" s="37" t="e">
        <f t="shared" si="500"/>
        <v>#DIV/0!</v>
      </c>
      <c r="AY878" s="37" t="e">
        <f t="shared" si="501"/>
        <v>#DIV/0!</v>
      </c>
      <c r="AZ878" s="37" t="e">
        <f t="shared" si="502"/>
        <v>#DIV/0!</v>
      </c>
      <c r="BA878" s="37" t="e">
        <f t="shared" si="503"/>
        <v>#DIV/0!</v>
      </c>
      <c r="BB878" s="42" t="e">
        <f>IF($E878="ST",VALUE(TEXT((1/(('TOX and EXPO INPUTS'!$F$9/AG878)+('TOX and EXPO INPUTS'!$F$17/AN878))),"0.0E+00")),IF($E878="IT",VALUE(TEXT((1/(('TOX and EXPO INPUTS'!$F$12/AG878)+('TOX and EXPO INPUTS'!$F$20/AN878))),"0.0E+00"))))</f>
        <v>#DIV/0!</v>
      </c>
      <c r="BC878" s="37" t="e">
        <f>IF($E878="ST",VALUE(TEXT((1/(('TOX and EXPO INPUTS'!$F$9/AH878)+('TOX and EXPO INPUTS'!$F$17/AN878))),"0.0E+00")),IF($E878="IT",VALUE(TEXT((1/(('TOX and EXPO INPUTS'!$F$12/AH878)+('TOX and EXPO INPUTS'!$F$20/AN878))),"0.0E+00"))))</f>
        <v>#DIV/0!</v>
      </c>
      <c r="BD878" s="37" t="e">
        <f>IF($E878="ST",VALUE(TEXT((1/(('TOX and EXPO INPUTS'!$F$9/AI878)+('TOX and EXPO INPUTS'!$F$17/AN878))),"0.0E+00")),IF($E878="IT",VALUE(TEXT((1/(('TOX and EXPO INPUTS'!$F$12/AI878)+('TOX and EXPO INPUTS'!$F$20/AN878))),"0.0E+00"))))</f>
        <v>#DIV/0!</v>
      </c>
      <c r="BE878" s="37" t="e">
        <f>IF($E878="ST",VALUE(TEXT((1/(('TOX and EXPO INPUTS'!$F$9/AG878)+('TOX and EXPO INPUTS'!$F$17/AO878))),"0.0E+00")),IF($E878="IT",VALUE(TEXT((1/(('TOX and EXPO INPUTS'!$F$12/AG878)+('TOX and EXPO INPUTS'!$F$20/AO878))),"0.0E+00"))))</f>
        <v>#DIV/0!</v>
      </c>
      <c r="BF878" s="37" t="e">
        <f>IF($E878="ST",VALUE(TEXT((1/(('TOX and EXPO INPUTS'!$F$9/AH878)+('TOX and EXPO INPUTS'!$F$17/AO878))),"0.0E+00")),IF($E878="IT",VALUE(TEXT((1/(('TOX and EXPO INPUTS'!$F$12/AH878)+('TOX and EXPO INPUTS'!$F$20/AO878))),"0.0E+00"))))</f>
        <v>#DIV/0!</v>
      </c>
      <c r="BG878" s="37" t="e">
        <f>IF($E878="ST",VALUE(TEXT((1/(('TOX and EXPO INPUTS'!$F$9/AI878)+('TOX and EXPO INPUTS'!$F$17/AO878))),"0.0E+00")),IF($E878="IT",VALUE(TEXT((1/(('TOX and EXPO INPUTS'!$F$12/AI878)+('TOX and EXPO INPUTS'!$F$20/AO878))),"0.0E+00"))))</f>
        <v>#DIV/0!</v>
      </c>
      <c r="BH878" s="42" t="e">
        <f>VALUE(TEXT((AD878*$T878/365*'TOX and EXPO INPUTS'!$E$33/'TOX and EXPO INPUTS'!$E$34),"0.00E+00"))</f>
        <v>#DIV/0!</v>
      </c>
      <c r="BI878" s="37" t="e">
        <f>VALUE(TEXT((AE878*$T878/365*'TOX and EXPO INPUTS'!$E$33/'TOX and EXPO INPUTS'!$E$34),"0.00E+00"))</f>
        <v>#DIV/0!</v>
      </c>
      <c r="BJ878" s="37" t="e">
        <f>VALUE(TEXT((AF878*$T878/365*'TOX and EXPO INPUTS'!$E$33/'TOX and EXPO INPUTS'!$E$34),"0.00E+00"))</f>
        <v>#DIV/0!</v>
      </c>
      <c r="BK878" s="42" t="e">
        <f>VALUE(TEXT((AD878*$U878/365*'TOX and EXPO INPUTS'!$E$33/'TOX and EXPO INPUTS'!$E$34),"0.00E+00"))</f>
        <v>#DIV/0!</v>
      </c>
      <c r="BL878" s="37" t="e">
        <f>VALUE(TEXT((AE878*$U878/365*'TOX and EXPO INPUTS'!$E$33/'TOX and EXPO INPUTS'!$E$34),"0.00E+00"))</f>
        <v>#DIV/0!</v>
      </c>
      <c r="BM878" s="37" t="e">
        <f>VALUE(TEXT((AF878*$U878/365*'TOX and EXPO INPUTS'!$E$33/'TOX and EXPO INPUTS'!$E$34),"0.00E+00"))</f>
        <v>#DIV/0!</v>
      </c>
      <c r="BN878" s="42" t="e">
        <f>VALUE(TEXT((AL878*$T878/365*'TOX and EXPO INPUTS'!$E$33/'TOX and EXPO INPUTS'!$E$34),"0.00E+00"))</f>
        <v>#DIV/0!</v>
      </c>
      <c r="BO878" s="37" t="e">
        <f>VALUE(TEXT((AM878*$T878/365*'TOX and EXPO INPUTS'!$E$33/'TOX and EXPO INPUTS'!$E$34),"0.00E+00"))</f>
        <v>#DIV/0!</v>
      </c>
      <c r="BP878" s="42" t="e">
        <f>VALUE(TEXT((AL878*$U878/365*'TOX and EXPO INPUTS'!$E$33/'TOX and EXPO INPUTS'!$E$34),"0.00E+00"))</f>
        <v>#DIV/0!</v>
      </c>
      <c r="BQ878" s="37" t="e">
        <f>VALUE(TEXT((AM878*$U878/365*'TOX and EXPO INPUTS'!$E$33/'TOX and EXPO INPUTS'!$E$34),"0.00E+00"))</f>
        <v>#DIV/0!</v>
      </c>
      <c r="BR878" s="42" t="e">
        <f>VALUE(TEXT((AP878*$T878/365*'TOX and EXPO INPUTS'!$E$33/'TOX and EXPO INPUTS'!$E$34),"0.00E+00"))</f>
        <v>#DIV/0!</v>
      </c>
      <c r="BS878" s="37" t="e">
        <f>VALUE(TEXT((AQ878*$T878/365*'TOX and EXPO INPUTS'!$E$33/'TOX and EXPO INPUTS'!$E$34),"0.00E+00"))</f>
        <v>#DIV/0!</v>
      </c>
      <c r="BT878" s="37" t="e">
        <f>VALUE(TEXT((AR878*$T878/365*'TOX and EXPO INPUTS'!$E$33/'TOX and EXPO INPUTS'!$E$34),"0.00E+00"))</f>
        <v>#DIV/0!</v>
      </c>
      <c r="BU878" s="37" t="e">
        <f>VALUE(TEXT((AS878*$T878/365*'TOX and EXPO INPUTS'!$E$33/'TOX and EXPO INPUTS'!$E$34),"0.00E+00"))</f>
        <v>#DIV/0!</v>
      </c>
      <c r="BV878" s="37" t="e">
        <f>VALUE(TEXT((AT878*$T878/365*'TOX and EXPO INPUTS'!$E$33/'TOX and EXPO INPUTS'!$E$34),"0.00E+00"))</f>
        <v>#DIV/0!</v>
      </c>
      <c r="BW878" s="37" t="e">
        <f>VALUE(TEXT((AU878*$T878/365*'TOX and EXPO INPUTS'!$E$33/'TOX and EXPO INPUTS'!$E$34),"0.00E+00"))</f>
        <v>#DIV/0!</v>
      </c>
      <c r="BX878" s="42" t="e">
        <f>VALUE(TEXT((AP878*$U878/365*'TOX and EXPO INPUTS'!$E$33/'TOX and EXPO INPUTS'!$E$34),"0.00E+00"))</f>
        <v>#DIV/0!</v>
      </c>
      <c r="BY878" s="37" t="e">
        <f>VALUE(TEXT((AQ878*$U878/365*'TOX and EXPO INPUTS'!$E$33/'TOX and EXPO INPUTS'!$E$34),"0.00E+00"))</f>
        <v>#DIV/0!</v>
      </c>
      <c r="BZ878" s="37" t="e">
        <f>VALUE(TEXT((AR878*$U878/365*'TOX and EXPO INPUTS'!$E$33/'TOX and EXPO INPUTS'!$E$34),"0.00E+00"))</f>
        <v>#DIV/0!</v>
      </c>
      <c r="CA878" s="37" t="e">
        <f>VALUE(TEXT((AS878*$U878/365*'TOX and EXPO INPUTS'!$E$33/'TOX and EXPO INPUTS'!$E$34),"0.00E+00"))</f>
        <v>#DIV/0!</v>
      </c>
      <c r="CB878" s="37" t="e">
        <f>VALUE(TEXT((AT878*$U878/365*'TOX and EXPO INPUTS'!$E$33/'TOX and EXPO INPUTS'!$E$34),"0.00E+00"))</f>
        <v>#DIV/0!</v>
      </c>
      <c r="CC878" s="37" t="e">
        <f>VALUE(TEXT((AU878*$U878/365*'TOX and EXPO INPUTS'!$E$33/'TOX and EXPO INPUTS'!$E$34),"0.00E+00"))</f>
        <v>#DIV/0!</v>
      </c>
      <c r="CD878" s="58" t="e">
        <f>VALUE(TEXT((BR878*'TOX and EXPO INPUTS'!$F$23),"0.00E+00"))</f>
        <v>#DIV/0!</v>
      </c>
      <c r="CE878" s="57" t="e">
        <f>VALUE(TEXT((BS878*'TOX and EXPO INPUTS'!$F$23),"0.00E+00"))</f>
        <v>#DIV/0!</v>
      </c>
      <c r="CF878" s="57" t="e">
        <f>VALUE(TEXT((BT878*'TOX and EXPO INPUTS'!$F$23),"0.00E+00"))</f>
        <v>#DIV/0!</v>
      </c>
      <c r="CG878" s="57" t="e">
        <f>VALUE(TEXT((BU878*'TOX and EXPO INPUTS'!$F$23),"0.00E+00"))</f>
        <v>#DIV/0!</v>
      </c>
      <c r="CH878" s="57" t="e">
        <f>VALUE(TEXT((BV878*'TOX and EXPO INPUTS'!$F$23),"0.00E+00"))</f>
        <v>#DIV/0!</v>
      </c>
      <c r="CI878" s="57" t="e">
        <f>VALUE(TEXT((BW878*'TOX and EXPO INPUTS'!$F$23),"0.00E+00"))</f>
        <v>#DIV/0!</v>
      </c>
      <c r="CJ878" s="58" t="e">
        <f>VALUE(TEXT((BX878*'TOX and EXPO INPUTS'!$F$23),"0.00E+00"))</f>
        <v>#DIV/0!</v>
      </c>
      <c r="CK878" s="57" t="e">
        <f>VALUE(TEXT((BY878*'TOX and EXPO INPUTS'!$F$23),"0.00E+00"))</f>
        <v>#DIV/0!</v>
      </c>
      <c r="CL878" s="57" t="e">
        <f>VALUE(TEXT((BZ878*'TOX and EXPO INPUTS'!$F$23),"0.00E+00"))</f>
        <v>#DIV/0!</v>
      </c>
      <c r="CM878" s="57" t="e">
        <f>VALUE(TEXT((CA878*'TOX and EXPO INPUTS'!$F$23),"0.00E+00"))</f>
        <v>#DIV/0!</v>
      </c>
      <c r="CN878" s="57" t="e">
        <f>VALUE(TEXT((CB878*'TOX and EXPO INPUTS'!$F$23),"0.00E+00"))</f>
        <v>#DIV/0!</v>
      </c>
      <c r="CO878" s="57" t="e">
        <f>VALUE(TEXT((CC878*'TOX and EXPO INPUTS'!$F$23),"0.00E+00"))</f>
        <v>#DIV/0!</v>
      </c>
      <c r="CP878" s="38" t="s">
        <v>106</v>
      </c>
      <c r="CQ878" s="34" t="s">
        <v>107</v>
      </c>
      <c r="CR878" s="34" t="s">
        <v>108</v>
      </c>
      <c r="CS878" s="39" t="s">
        <v>109</v>
      </c>
    </row>
    <row r="879" spans="1:97" ht="48" customHeight="1" x14ac:dyDescent="0.25">
      <c r="A879" s="34" t="s">
        <v>98</v>
      </c>
      <c r="B879" s="34" t="s">
        <v>99</v>
      </c>
      <c r="C879" s="34" t="s">
        <v>113</v>
      </c>
      <c r="D879" s="34" t="s">
        <v>111</v>
      </c>
      <c r="E879" s="39" t="s">
        <v>112</v>
      </c>
      <c r="F879" s="40" t="s">
        <v>192</v>
      </c>
      <c r="G879" s="43"/>
      <c r="H879" s="36" t="s">
        <v>104</v>
      </c>
      <c r="I879" s="67"/>
      <c r="J879" s="36" t="s">
        <v>105</v>
      </c>
      <c r="K879" s="100">
        <f>VLOOKUP(F879,'Amount Seed Planted_variables'!$A$3:$I$74,2,0)</f>
        <v>167000</v>
      </c>
      <c r="L879" s="100">
        <f>VLOOKUP(F879,'Amount Seed Planted_variables'!$A$3:$I$74,3,0)</f>
        <v>348480</v>
      </c>
      <c r="M879" s="36">
        <f t="shared" si="461"/>
        <v>0</v>
      </c>
      <c r="N879" s="35">
        <f t="shared" si="462"/>
        <v>0</v>
      </c>
      <c r="O879" s="101">
        <v>3000</v>
      </c>
      <c r="P879" s="93">
        <f>VLOOKUP(F879,'Amount Seed Planted_variables'!$A$3:$I$74,4,0)</f>
        <v>1045440</v>
      </c>
      <c r="Q879" s="93">
        <f>VLOOKUP(F879,'Amount Seed Planted_variables'!$A$3:$I$74,7,0)</f>
        <v>80</v>
      </c>
      <c r="R879" s="93">
        <f>VLOOKUP(F879,'Amount Seed Planted_variables'!$A$3:$I$74,8,0)</f>
        <v>83635200</v>
      </c>
      <c r="S879" s="87">
        <f t="shared" si="458"/>
        <v>2.5</v>
      </c>
      <c r="T879" s="35">
        <v>10</v>
      </c>
      <c r="U879" s="35">
        <v>30</v>
      </c>
      <c r="V879" s="41">
        <v>138210600</v>
      </c>
      <c r="W879" s="35">
        <v>23262800</v>
      </c>
      <c r="X879" s="35">
        <v>21238200</v>
      </c>
      <c r="Y879" s="41">
        <v>106100</v>
      </c>
      <c r="Z879" s="35">
        <f t="shared" si="504"/>
        <v>10610</v>
      </c>
      <c r="AA879" s="42">
        <f t="shared" si="463"/>
        <v>0</v>
      </c>
      <c r="AB879" s="37">
        <f t="shared" si="464"/>
        <v>0</v>
      </c>
      <c r="AC879" s="37">
        <f t="shared" si="465"/>
        <v>0</v>
      </c>
      <c r="AD879" s="42" t="e">
        <f>VALUE(TEXT(((AA879*'TOX and EXPO INPUTS'!$F$13)/'TOX and EXPO INPUTS'!$E$27),"0.00E+00"))</f>
        <v>#DIV/0!</v>
      </c>
      <c r="AE879" s="37" t="e">
        <f>VALUE(TEXT(((AB879*'TOX and EXPO INPUTS'!$F$13)/'TOX and EXPO INPUTS'!$E$27),"0.00E+00"))</f>
        <v>#DIV/0!</v>
      </c>
      <c r="AF879" s="37" t="e">
        <f>VALUE(TEXT(((AC879*'TOX and EXPO INPUTS'!$F$13)/'TOX and EXPO INPUTS'!$E$27),"0.00E+00"))</f>
        <v>#DIV/0!</v>
      </c>
      <c r="AG879" s="42" t="e">
        <f>IF($E879="ST",VALUE(TEXT(('TOX and EXPO INPUTS'!$F$7/AD879),"0.0E+00")),IF($E879="IT",VALUE(TEXT(('TOX and EXPO INPUTS'!$F$10/AD879),"0.0E+00"))))</f>
        <v>#DIV/0!</v>
      </c>
      <c r="AH879" s="37" t="e">
        <f>IF($E879="ST",VALUE(TEXT(('TOX and EXPO INPUTS'!$F$7/AE879),"0.0E+00")),IF($E879="IT",VALUE(TEXT(('TOX and EXPO INPUTS'!$F$10/AE879),"0.0E+00"))))</f>
        <v>#DIV/0!</v>
      </c>
      <c r="AI879" s="37" t="e">
        <f>IF($E879="ST",VALUE(TEXT(('TOX and EXPO INPUTS'!$F$7/AF879),"0.0E+00")),IF($E879="IT",VALUE(TEXT(('TOX and EXPO INPUTS'!$F$10/AF879),"0.0E+00"))))</f>
        <v>#DIV/0!</v>
      </c>
      <c r="AJ879" s="42">
        <f t="shared" si="459"/>
        <v>0</v>
      </c>
      <c r="AK879" s="37">
        <f t="shared" si="460"/>
        <v>0</v>
      </c>
      <c r="AL879" s="42" t="e">
        <f>VALUE(TEXT(((AJ879*'TOX and EXPO INPUTS'!$F$21)/'TOX and EXPO INPUTS'!$E$29),"0.00E+00"))</f>
        <v>#DIV/0!</v>
      </c>
      <c r="AM879" s="37" t="e">
        <f>VALUE(TEXT(((AK879*'TOX and EXPO INPUTS'!$F$21)/'TOX and EXPO INPUTS'!$E$29),"0.00E+00"))</f>
        <v>#DIV/0!</v>
      </c>
      <c r="AN879" s="42" t="e">
        <f>IF($E879="ST",VALUE(TEXT(('TOX and EXPO INPUTS'!$F$15/AL879),"0.0E+00")),IF($E879="IT",VALUE(TEXT(('TOX and EXPO INPUTS'!$F$18/AL879),"0.0E+00"))))</f>
        <v>#DIV/0!</v>
      </c>
      <c r="AO879" s="37" t="e">
        <f>IF($E879="ST",VALUE(TEXT(('TOX and EXPO INPUTS'!$F$15/AM879),"0.0E+00")),IF($E879="IT",VALUE(TEXT(('TOX and EXPO INPUTS'!$F$18/AM879),"0.0E+00"))))</f>
        <v>#DIV/0!</v>
      </c>
      <c r="AP879" s="42" t="e">
        <f t="shared" si="492"/>
        <v>#DIV/0!</v>
      </c>
      <c r="AQ879" s="37" t="e">
        <f t="shared" si="493"/>
        <v>#DIV/0!</v>
      </c>
      <c r="AR879" s="37" t="e">
        <f t="shared" si="494"/>
        <v>#DIV/0!</v>
      </c>
      <c r="AS879" s="37" t="e">
        <f t="shared" si="495"/>
        <v>#DIV/0!</v>
      </c>
      <c r="AT879" s="37" t="e">
        <f t="shared" si="496"/>
        <v>#DIV/0!</v>
      </c>
      <c r="AU879" s="37" t="e">
        <f t="shared" si="497"/>
        <v>#DIV/0!</v>
      </c>
      <c r="AV879" s="42" t="e">
        <f t="shared" si="498"/>
        <v>#DIV/0!</v>
      </c>
      <c r="AW879" s="37" t="e">
        <f t="shared" si="499"/>
        <v>#DIV/0!</v>
      </c>
      <c r="AX879" s="37" t="e">
        <f t="shared" si="500"/>
        <v>#DIV/0!</v>
      </c>
      <c r="AY879" s="37" t="e">
        <f t="shared" si="501"/>
        <v>#DIV/0!</v>
      </c>
      <c r="AZ879" s="37" t="e">
        <f t="shared" si="502"/>
        <v>#DIV/0!</v>
      </c>
      <c r="BA879" s="37" t="e">
        <f t="shared" si="503"/>
        <v>#DIV/0!</v>
      </c>
      <c r="BB879" s="42" t="e">
        <f>IF($E879="ST",VALUE(TEXT((1/(('TOX and EXPO INPUTS'!$F$9/AG879)+('TOX and EXPO INPUTS'!$F$17/AN879))),"0.0E+00")),IF($E879="IT",VALUE(TEXT((1/(('TOX and EXPO INPUTS'!$F$12/AG879)+('TOX and EXPO INPUTS'!$F$20/AN879))),"0.0E+00"))))</f>
        <v>#DIV/0!</v>
      </c>
      <c r="BC879" s="37" t="e">
        <f>IF($E879="ST",VALUE(TEXT((1/(('TOX and EXPO INPUTS'!$F$9/AH879)+('TOX and EXPO INPUTS'!$F$17/AN879))),"0.0E+00")),IF($E879="IT",VALUE(TEXT((1/(('TOX and EXPO INPUTS'!$F$12/AH879)+('TOX and EXPO INPUTS'!$F$20/AN879))),"0.0E+00"))))</f>
        <v>#DIV/0!</v>
      </c>
      <c r="BD879" s="37" t="e">
        <f>IF($E879="ST",VALUE(TEXT((1/(('TOX and EXPO INPUTS'!$F$9/AI879)+('TOX and EXPO INPUTS'!$F$17/AN879))),"0.0E+00")),IF($E879="IT",VALUE(TEXT((1/(('TOX and EXPO INPUTS'!$F$12/AI879)+('TOX and EXPO INPUTS'!$F$20/AN879))),"0.0E+00"))))</f>
        <v>#DIV/0!</v>
      </c>
      <c r="BE879" s="37" t="e">
        <f>IF($E879="ST",VALUE(TEXT((1/(('TOX and EXPO INPUTS'!$F$9/AG879)+('TOX and EXPO INPUTS'!$F$17/AO879))),"0.0E+00")),IF($E879="IT",VALUE(TEXT((1/(('TOX and EXPO INPUTS'!$F$12/AG879)+('TOX and EXPO INPUTS'!$F$20/AO879))),"0.0E+00"))))</f>
        <v>#DIV/0!</v>
      </c>
      <c r="BF879" s="37" t="e">
        <f>IF($E879="ST",VALUE(TEXT((1/(('TOX and EXPO INPUTS'!$F$9/AH879)+('TOX and EXPO INPUTS'!$F$17/AO879))),"0.0E+00")),IF($E879="IT",VALUE(TEXT((1/(('TOX and EXPO INPUTS'!$F$12/AH879)+('TOX and EXPO INPUTS'!$F$20/AO879))),"0.0E+00"))))</f>
        <v>#DIV/0!</v>
      </c>
      <c r="BG879" s="37" t="e">
        <f>IF($E879="ST",VALUE(TEXT((1/(('TOX and EXPO INPUTS'!$F$9/AI879)+('TOX and EXPO INPUTS'!$F$17/AO879))),"0.0E+00")),IF($E879="IT",VALUE(TEXT((1/(('TOX and EXPO INPUTS'!$F$12/AI879)+('TOX and EXPO INPUTS'!$F$20/AO879))),"0.0E+00"))))</f>
        <v>#DIV/0!</v>
      </c>
      <c r="BH879" s="42" t="e">
        <f>VALUE(TEXT((AD879*$T879/365*'TOX and EXPO INPUTS'!$E$33/'TOX and EXPO INPUTS'!$E$34),"0.00E+00"))</f>
        <v>#DIV/0!</v>
      </c>
      <c r="BI879" s="37" t="e">
        <f>VALUE(TEXT((AE879*$T879/365*'TOX and EXPO INPUTS'!$E$33/'TOX and EXPO INPUTS'!$E$34),"0.00E+00"))</f>
        <v>#DIV/0!</v>
      </c>
      <c r="BJ879" s="37" t="e">
        <f>VALUE(TEXT((AF879*$T879/365*'TOX and EXPO INPUTS'!$E$33/'TOX and EXPO INPUTS'!$E$34),"0.00E+00"))</f>
        <v>#DIV/0!</v>
      </c>
      <c r="BK879" s="42" t="e">
        <f>VALUE(TEXT((AD879*$U879/365*'TOX and EXPO INPUTS'!$E$33/'TOX and EXPO INPUTS'!$E$34),"0.00E+00"))</f>
        <v>#DIV/0!</v>
      </c>
      <c r="BL879" s="37" t="e">
        <f>VALUE(TEXT((AE879*$U879/365*'TOX and EXPO INPUTS'!$E$33/'TOX and EXPO INPUTS'!$E$34),"0.00E+00"))</f>
        <v>#DIV/0!</v>
      </c>
      <c r="BM879" s="37" t="e">
        <f>VALUE(TEXT((AF879*$U879/365*'TOX and EXPO INPUTS'!$E$33/'TOX and EXPO INPUTS'!$E$34),"0.00E+00"))</f>
        <v>#DIV/0!</v>
      </c>
      <c r="BN879" s="42" t="e">
        <f>VALUE(TEXT((AL879*$T879/365*'TOX and EXPO INPUTS'!$E$33/'TOX and EXPO INPUTS'!$E$34),"0.00E+00"))</f>
        <v>#DIV/0!</v>
      </c>
      <c r="BO879" s="37" t="e">
        <f>VALUE(TEXT((AM879*$T879/365*'TOX and EXPO INPUTS'!$E$33/'TOX and EXPO INPUTS'!$E$34),"0.00E+00"))</f>
        <v>#DIV/0!</v>
      </c>
      <c r="BP879" s="42" t="e">
        <f>VALUE(TEXT((AL879*$U879/365*'TOX and EXPO INPUTS'!$E$33/'TOX and EXPO INPUTS'!$E$34),"0.00E+00"))</f>
        <v>#DIV/0!</v>
      </c>
      <c r="BQ879" s="37" t="e">
        <f>VALUE(TEXT((AM879*$U879/365*'TOX and EXPO INPUTS'!$E$33/'TOX and EXPO INPUTS'!$E$34),"0.00E+00"))</f>
        <v>#DIV/0!</v>
      </c>
      <c r="BR879" s="42" t="e">
        <f>VALUE(TEXT((AP879*$T879/365*'TOX and EXPO INPUTS'!$E$33/'TOX and EXPO INPUTS'!$E$34),"0.00E+00"))</f>
        <v>#DIV/0!</v>
      </c>
      <c r="BS879" s="37" t="e">
        <f>VALUE(TEXT((AQ879*$T879/365*'TOX and EXPO INPUTS'!$E$33/'TOX and EXPO INPUTS'!$E$34),"0.00E+00"))</f>
        <v>#DIV/0!</v>
      </c>
      <c r="BT879" s="37" t="e">
        <f>VALUE(TEXT((AR879*$T879/365*'TOX and EXPO INPUTS'!$E$33/'TOX and EXPO INPUTS'!$E$34),"0.00E+00"))</f>
        <v>#DIV/0!</v>
      </c>
      <c r="BU879" s="37" t="e">
        <f>VALUE(TEXT((AS879*$T879/365*'TOX and EXPO INPUTS'!$E$33/'TOX and EXPO INPUTS'!$E$34),"0.00E+00"))</f>
        <v>#DIV/0!</v>
      </c>
      <c r="BV879" s="37" t="e">
        <f>VALUE(TEXT((AT879*$T879/365*'TOX and EXPO INPUTS'!$E$33/'TOX and EXPO INPUTS'!$E$34),"0.00E+00"))</f>
        <v>#DIV/0!</v>
      </c>
      <c r="BW879" s="37" t="e">
        <f>VALUE(TEXT((AU879*$T879/365*'TOX and EXPO INPUTS'!$E$33/'TOX and EXPO INPUTS'!$E$34),"0.00E+00"))</f>
        <v>#DIV/0!</v>
      </c>
      <c r="BX879" s="42" t="e">
        <f>VALUE(TEXT((AP879*$U879/365*'TOX and EXPO INPUTS'!$E$33/'TOX and EXPO INPUTS'!$E$34),"0.00E+00"))</f>
        <v>#DIV/0!</v>
      </c>
      <c r="BY879" s="37" t="e">
        <f>VALUE(TEXT((AQ879*$U879/365*'TOX and EXPO INPUTS'!$E$33/'TOX and EXPO INPUTS'!$E$34),"0.00E+00"))</f>
        <v>#DIV/0!</v>
      </c>
      <c r="BZ879" s="37" t="e">
        <f>VALUE(TEXT((AR879*$U879/365*'TOX and EXPO INPUTS'!$E$33/'TOX and EXPO INPUTS'!$E$34),"0.00E+00"))</f>
        <v>#DIV/0!</v>
      </c>
      <c r="CA879" s="37" t="e">
        <f>VALUE(TEXT((AS879*$U879/365*'TOX and EXPO INPUTS'!$E$33/'TOX and EXPO INPUTS'!$E$34),"0.00E+00"))</f>
        <v>#DIV/0!</v>
      </c>
      <c r="CB879" s="37" t="e">
        <f>VALUE(TEXT((AT879*$U879/365*'TOX and EXPO INPUTS'!$E$33/'TOX and EXPO INPUTS'!$E$34),"0.00E+00"))</f>
        <v>#DIV/0!</v>
      </c>
      <c r="CC879" s="37" t="e">
        <f>VALUE(TEXT((AU879*$U879/365*'TOX and EXPO INPUTS'!$E$33/'TOX and EXPO INPUTS'!$E$34),"0.00E+00"))</f>
        <v>#DIV/0!</v>
      </c>
      <c r="CD879" s="58" t="e">
        <f>VALUE(TEXT((BR879*'TOX and EXPO INPUTS'!$F$23),"0.00E+00"))</f>
        <v>#DIV/0!</v>
      </c>
      <c r="CE879" s="57" t="e">
        <f>VALUE(TEXT((BS879*'TOX and EXPO INPUTS'!$F$23),"0.00E+00"))</f>
        <v>#DIV/0!</v>
      </c>
      <c r="CF879" s="57" t="e">
        <f>VALUE(TEXT((BT879*'TOX and EXPO INPUTS'!$F$23),"0.00E+00"))</f>
        <v>#DIV/0!</v>
      </c>
      <c r="CG879" s="57" t="e">
        <f>VALUE(TEXT((BU879*'TOX and EXPO INPUTS'!$F$23),"0.00E+00"))</f>
        <v>#DIV/0!</v>
      </c>
      <c r="CH879" s="57" t="e">
        <f>VALUE(TEXT((BV879*'TOX and EXPO INPUTS'!$F$23),"0.00E+00"))</f>
        <v>#DIV/0!</v>
      </c>
      <c r="CI879" s="57" t="e">
        <f>VALUE(TEXT((BW879*'TOX and EXPO INPUTS'!$F$23),"0.00E+00"))</f>
        <v>#DIV/0!</v>
      </c>
      <c r="CJ879" s="58" t="e">
        <f>VALUE(TEXT((BX879*'TOX and EXPO INPUTS'!$F$23),"0.00E+00"))</f>
        <v>#DIV/0!</v>
      </c>
      <c r="CK879" s="57" t="e">
        <f>VALUE(TEXT((BY879*'TOX and EXPO INPUTS'!$F$23),"0.00E+00"))</f>
        <v>#DIV/0!</v>
      </c>
      <c r="CL879" s="57" t="e">
        <f>VALUE(TEXT((BZ879*'TOX and EXPO INPUTS'!$F$23),"0.00E+00"))</f>
        <v>#DIV/0!</v>
      </c>
      <c r="CM879" s="57" t="e">
        <f>VALUE(TEXT((CA879*'TOX and EXPO INPUTS'!$F$23),"0.00E+00"))</f>
        <v>#DIV/0!</v>
      </c>
      <c r="CN879" s="57" t="e">
        <f>VALUE(TEXT((CB879*'TOX and EXPO INPUTS'!$F$23),"0.00E+00"))</f>
        <v>#DIV/0!</v>
      </c>
      <c r="CO879" s="57" t="e">
        <f>VALUE(TEXT((CC879*'TOX and EXPO INPUTS'!$F$23),"0.00E+00"))</f>
        <v>#DIV/0!</v>
      </c>
      <c r="CP879" s="38" t="s">
        <v>106</v>
      </c>
      <c r="CQ879" s="34" t="s">
        <v>107</v>
      </c>
      <c r="CR879" s="34" t="s">
        <v>108</v>
      </c>
      <c r="CS879" s="39" t="s">
        <v>109</v>
      </c>
    </row>
    <row r="880" spans="1:97" ht="48" customHeight="1" x14ac:dyDescent="0.25">
      <c r="A880" s="34" t="s">
        <v>98</v>
      </c>
      <c r="B880" s="34" t="s">
        <v>99</v>
      </c>
      <c r="C880" s="34" t="s">
        <v>113</v>
      </c>
      <c r="D880" s="34" t="s">
        <v>442</v>
      </c>
      <c r="E880" s="39" t="s">
        <v>112</v>
      </c>
      <c r="F880" s="40" t="s">
        <v>192</v>
      </c>
      <c r="G880" s="43"/>
      <c r="H880" s="36" t="s">
        <v>104</v>
      </c>
      <c r="I880" s="67"/>
      <c r="J880" s="36" t="s">
        <v>105</v>
      </c>
      <c r="K880" s="100">
        <f>VLOOKUP(F880,'Amount Seed Planted_variables'!$A$3:$I$74,2,0)</f>
        <v>167000</v>
      </c>
      <c r="L880" s="100">
        <f>VLOOKUP(F880,'Amount Seed Planted_variables'!$A$3:$I$74,3,0)</f>
        <v>348480</v>
      </c>
      <c r="M880" s="36">
        <f t="shared" si="461"/>
        <v>0</v>
      </c>
      <c r="N880" s="35">
        <f t="shared" si="462"/>
        <v>0</v>
      </c>
      <c r="O880" s="101">
        <v>3000</v>
      </c>
      <c r="P880" s="93">
        <f>VLOOKUP(F880,'Amount Seed Planted_variables'!$A$3:$I$74,4,0)</f>
        <v>1045440</v>
      </c>
      <c r="Q880" s="93">
        <f>VLOOKUP(F880,'Amount Seed Planted_variables'!$A$3:$I$74,7,0)</f>
        <v>80</v>
      </c>
      <c r="R880" s="93">
        <f>VLOOKUP(F880,'Amount Seed Planted_variables'!$A$3:$I$74,8,0)</f>
        <v>83635200</v>
      </c>
      <c r="S880" s="87" t="str">
        <f t="shared" si="458"/>
        <v>NA</v>
      </c>
      <c r="T880" s="35">
        <v>10</v>
      </c>
      <c r="U880" s="35">
        <v>30</v>
      </c>
      <c r="V880" s="41">
        <v>3994</v>
      </c>
      <c r="W880" s="35">
        <v>797</v>
      </c>
      <c r="X880" s="35">
        <v>530</v>
      </c>
      <c r="Y880" s="41">
        <v>66</v>
      </c>
      <c r="Z880" s="35">
        <f t="shared" si="504"/>
        <v>6.6000000000000005</v>
      </c>
      <c r="AA880" s="42">
        <f t="shared" si="463"/>
        <v>0</v>
      </c>
      <c r="AB880" s="37">
        <f t="shared" si="464"/>
        <v>0</v>
      </c>
      <c r="AC880" s="37">
        <f t="shared" si="465"/>
        <v>0</v>
      </c>
      <c r="AD880" s="42" t="e">
        <f>VALUE(TEXT(((AA880*'TOX and EXPO INPUTS'!$F$13)/'TOX and EXPO INPUTS'!$E$27),"0.00E+00"))</f>
        <v>#DIV/0!</v>
      </c>
      <c r="AE880" s="37" t="e">
        <f>VALUE(TEXT(((AB880*'TOX and EXPO INPUTS'!$F$13)/'TOX and EXPO INPUTS'!$E$27),"0.00E+00"))</f>
        <v>#DIV/0!</v>
      </c>
      <c r="AF880" s="37" t="e">
        <f>VALUE(TEXT(((AC880*'TOX and EXPO INPUTS'!$F$13)/'TOX and EXPO INPUTS'!$E$27),"0.00E+00"))</f>
        <v>#DIV/0!</v>
      </c>
      <c r="AG880" s="42" t="e">
        <f>IF($E880="ST",VALUE(TEXT(('TOX and EXPO INPUTS'!$F$7/AD880),"0.0E+00")),IF($E880="IT",VALUE(TEXT(('TOX and EXPO INPUTS'!$F$10/AD880),"0.0E+00"))))</f>
        <v>#DIV/0!</v>
      </c>
      <c r="AH880" s="37" t="e">
        <f>IF($E880="ST",VALUE(TEXT(('TOX and EXPO INPUTS'!$F$7/AE880),"0.0E+00")),IF($E880="IT",VALUE(TEXT(('TOX and EXPO INPUTS'!$F$10/AE880),"0.0E+00"))))</f>
        <v>#DIV/0!</v>
      </c>
      <c r="AI880" s="37" t="e">
        <f>IF($E880="ST",VALUE(TEXT(('TOX and EXPO INPUTS'!$F$7/AF880),"0.0E+00")),IF($E880="IT",VALUE(TEXT(('TOX and EXPO INPUTS'!$F$10/AF880),"0.0E+00"))))</f>
        <v>#DIV/0!</v>
      </c>
      <c r="AJ880" s="42">
        <f t="shared" si="459"/>
        <v>0</v>
      </c>
      <c r="AK880" s="37">
        <f t="shared" si="460"/>
        <v>0</v>
      </c>
      <c r="AL880" s="42" t="e">
        <f>VALUE(TEXT(((AJ880*'TOX and EXPO INPUTS'!$F$21)/'TOX and EXPO INPUTS'!$E$29),"0.00E+00"))</f>
        <v>#DIV/0!</v>
      </c>
      <c r="AM880" s="37" t="e">
        <f>VALUE(TEXT(((AK880*'TOX and EXPO INPUTS'!$F$21)/'TOX and EXPO INPUTS'!$E$29),"0.00E+00"))</f>
        <v>#DIV/0!</v>
      </c>
      <c r="AN880" s="42" t="e">
        <f>IF($E880="ST",VALUE(TEXT(('TOX and EXPO INPUTS'!$F$15/AL880),"0.0E+00")),IF($E880="IT",VALUE(TEXT(('TOX and EXPO INPUTS'!$F$18/AL880),"0.0E+00"))))</f>
        <v>#DIV/0!</v>
      </c>
      <c r="AO880" s="37" t="e">
        <f>IF($E880="ST",VALUE(TEXT(('TOX and EXPO INPUTS'!$F$15/AM880),"0.0E+00")),IF($E880="IT",VALUE(TEXT(('TOX and EXPO INPUTS'!$F$18/AM880),"0.0E+00"))))</f>
        <v>#DIV/0!</v>
      </c>
      <c r="AP880" s="42" t="e">
        <f t="shared" si="492"/>
        <v>#DIV/0!</v>
      </c>
      <c r="AQ880" s="37" t="e">
        <f t="shared" si="493"/>
        <v>#DIV/0!</v>
      </c>
      <c r="AR880" s="37" t="e">
        <f t="shared" si="494"/>
        <v>#DIV/0!</v>
      </c>
      <c r="AS880" s="37" t="e">
        <f t="shared" si="495"/>
        <v>#DIV/0!</v>
      </c>
      <c r="AT880" s="37" t="e">
        <f t="shared" si="496"/>
        <v>#DIV/0!</v>
      </c>
      <c r="AU880" s="37" t="e">
        <f t="shared" si="497"/>
        <v>#DIV/0!</v>
      </c>
      <c r="AV880" s="42" t="e">
        <f t="shared" si="498"/>
        <v>#DIV/0!</v>
      </c>
      <c r="AW880" s="37" t="e">
        <f t="shared" si="499"/>
        <v>#DIV/0!</v>
      </c>
      <c r="AX880" s="37" t="e">
        <f t="shared" si="500"/>
        <v>#DIV/0!</v>
      </c>
      <c r="AY880" s="37" t="e">
        <f t="shared" si="501"/>
        <v>#DIV/0!</v>
      </c>
      <c r="AZ880" s="37" t="e">
        <f t="shared" si="502"/>
        <v>#DIV/0!</v>
      </c>
      <c r="BA880" s="37" t="e">
        <f t="shared" si="503"/>
        <v>#DIV/0!</v>
      </c>
      <c r="BB880" s="42" t="e">
        <f>IF($E880="ST",VALUE(TEXT((1/(('TOX and EXPO INPUTS'!$F$9/AG880)+('TOX and EXPO INPUTS'!$F$17/AN880))),"0.0E+00")),IF($E880="IT",VALUE(TEXT((1/(('TOX and EXPO INPUTS'!$F$12/AG880)+('TOX and EXPO INPUTS'!$F$20/AN880))),"0.0E+00"))))</f>
        <v>#DIV/0!</v>
      </c>
      <c r="BC880" s="37" t="e">
        <f>IF($E880="ST",VALUE(TEXT((1/(('TOX and EXPO INPUTS'!$F$9/AH880)+('TOX and EXPO INPUTS'!$F$17/AN880))),"0.0E+00")),IF($E880="IT",VALUE(TEXT((1/(('TOX and EXPO INPUTS'!$F$12/AH880)+('TOX and EXPO INPUTS'!$F$20/AN880))),"0.0E+00"))))</f>
        <v>#DIV/0!</v>
      </c>
      <c r="BD880" s="37" t="e">
        <f>IF($E880="ST",VALUE(TEXT((1/(('TOX and EXPO INPUTS'!$F$9/AI880)+('TOX and EXPO INPUTS'!$F$17/AN880))),"0.0E+00")),IF($E880="IT",VALUE(TEXT((1/(('TOX and EXPO INPUTS'!$F$12/AI880)+('TOX and EXPO INPUTS'!$F$20/AN880))),"0.0E+00"))))</f>
        <v>#DIV/0!</v>
      </c>
      <c r="BE880" s="37" t="e">
        <f>IF($E880="ST",VALUE(TEXT((1/(('TOX and EXPO INPUTS'!$F$9/AG880)+('TOX and EXPO INPUTS'!$F$17/AO880))),"0.0E+00")),IF($E880="IT",VALUE(TEXT((1/(('TOX and EXPO INPUTS'!$F$12/AG880)+('TOX and EXPO INPUTS'!$F$20/AO880))),"0.0E+00"))))</f>
        <v>#DIV/0!</v>
      </c>
      <c r="BF880" s="37" t="e">
        <f>IF($E880="ST",VALUE(TEXT((1/(('TOX and EXPO INPUTS'!$F$9/AH880)+('TOX and EXPO INPUTS'!$F$17/AO880))),"0.0E+00")),IF($E880="IT",VALUE(TEXT((1/(('TOX and EXPO INPUTS'!$F$12/AH880)+('TOX and EXPO INPUTS'!$F$20/AO880))),"0.0E+00"))))</f>
        <v>#DIV/0!</v>
      </c>
      <c r="BG880" s="37" t="e">
        <f>IF($E880="ST",VALUE(TEXT((1/(('TOX and EXPO INPUTS'!$F$9/AI880)+('TOX and EXPO INPUTS'!$F$17/AO880))),"0.0E+00")),IF($E880="IT",VALUE(TEXT((1/(('TOX and EXPO INPUTS'!$F$12/AI880)+('TOX and EXPO INPUTS'!$F$20/AO880))),"0.0E+00"))))</f>
        <v>#DIV/0!</v>
      </c>
      <c r="BH880" s="42" t="e">
        <f>VALUE(TEXT((AD880*$T880/365*'TOX and EXPO INPUTS'!$E$33/'TOX and EXPO INPUTS'!$E$34),"0.00E+00"))</f>
        <v>#DIV/0!</v>
      </c>
      <c r="BI880" s="37" t="e">
        <f>VALUE(TEXT((AE880*$T880/365*'TOX and EXPO INPUTS'!$E$33/'TOX and EXPO INPUTS'!$E$34),"0.00E+00"))</f>
        <v>#DIV/0!</v>
      </c>
      <c r="BJ880" s="37" t="e">
        <f>VALUE(TEXT((AF880*$T880/365*'TOX and EXPO INPUTS'!$E$33/'TOX and EXPO INPUTS'!$E$34),"0.00E+00"))</f>
        <v>#DIV/0!</v>
      </c>
      <c r="BK880" s="42" t="e">
        <f>VALUE(TEXT((AD880*$U880/365*'TOX and EXPO INPUTS'!$E$33/'TOX and EXPO INPUTS'!$E$34),"0.00E+00"))</f>
        <v>#DIV/0!</v>
      </c>
      <c r="BL880" s="37" t="e">
        <f>VALUE(TEXT((AE880*$U880/365*'TOX and EXPO INPUTS'!$E$33/'TOX and EXPO INPUTS'!$E$34),"0.00E+00"))</f>
        <v>#DIV/0!</v>
      </c>
      <c r="BM880" s="37" t="e">
        <f>VALUE(TEXT((AF880*$U880/365*'TOX and EXPO INPUTS'!$E$33/'TOX and EXPO INPUTS'!$E$34),"0.00E+00"))</f>
        <v>#DIV/0!</v>
      </c>
      <c r="BN880" s="42" t="e">
        <f>VALUE(TEXT((AL880*$T880/365*'TOX and EXPO INPUTS'!$E$33/'TOX and EXPO INPUTS'!$E$34),"0.00E+00"))</f>
        <v>#DIV/0!</v>
      </c>
      <c r="BO880" s="37" t="e">
        <f>VALUE(TEXT((AM880*$T880/365*'TOX and EXPO INPUTS'!$E$33/'TOX and EXPO INPUTS'!$E$34),"0.00E+00"))</f>
        <v>#DIV/0!</v>
      </c>
      <c r="BP880" s="42" t="e">
        <f>VALUE(TEXT((AL880*$U880/365*'TOX and EXPO INPUTS'!$E$33/'TOX and EXPO INPUTS'!$E$34),"0.00E+00"))</f>
        <v>#DIV/0!</v>
      </c>
      <c r="BQ880" s="37" t="e">
        <f>VALUE(TEXT((AM880*$U880/365*'TOX and EXPO INPUTS'!$E$33/'TOX and EXPO INPUTS'!$E$34),"0.00E+00"))</f>
        <v>#DIV/0!</v>
      </c>
      <c r="BR880" s="42" t="e">
        <f>VALUE(TEXT((AP880*$T880/365*'TOX and EXPO INPUTS'!$E$33/'TOX and EXPO INPUTS'!$E$34),"0.00E+00"))</f>
        <v>#DIV/0!</v>
      </c>
      <c r="BS880" s="37" t="e">
        <f>VALUE(TEXT((AQ880*$T880/365*'TOX and EXPO INPUTS'!$E$33/'TOX and EXPO INPUTS'!$E$34),"0.00E+00"))</f>
        <v>#DIV/0!</v>
      </c>
      <c r="BT880" s="37" t="e">
        <f>VALUE(TEXT((AR880*$T880/365*'TOX and EXPO INPUTS'!$E$33/'TOX and EXPO INPUTS'!$E$34),"0.00E+00"))</f>
        <v>#DIV/0!</v>
      </c>
      <c r="BU880" s="37" t="e">
        <f>VALUE(TEXT((AS880*$T880/365*'TOX and EXPO INPUTS'!$E$33/'TOX and EXPO INPUTS'!$E$34),"0.00E+00"))</f>
        <v>#DIV/0!</v>
      </c>
      <c r="BV880" s="37" t="e">
        <f>VALUE(TEXT((AT880*$T880/365*'TOX and EXPO INPUTS'!$E$33/'TOX and EXPO INPUTS'!$E$34),"0.00E+00"))</f>
        <v>#DIV/0!</v>
      </c>
      <c r="BW880" s="37" t="e">
        <f>VALUE(TEXT((AU880*$T880/365*'TOX and EXPO INPUTS'!$E$33/'TOX and EXPO INPUTS'!$E$34),"0.00E+00"))</f>
        <v>#DIV/0!</v>
      </c>
      <c r="BX880" s="42" t="e">
        <f>VALUE(TEXT((AP880*$U880/365*'TOX and EXPO INPUTS'!$E$33/'TOX and EXPO INPUTS'!$E$34),"0.00E+00"))</f>
        <v>#DIV/0!</v>
      </c>
      <c r="BY880" s="37" t="e">
        <f>VALUE(TEXT((AQ880*$U880/365*'TOX and EXPO INPUTS'!$E$33/'TOX and EXPO INPUTS'!$E$34),"0.00E+00"))</f>
        <v>#DIV/0!</v>
      </c>
      <c r="BZ880" s="37" t="e">
        <f>VALUE(TEXT((AR880*$U880/365*'TOX and EXPO INPUTS'!$E$33/'TOX and EXPO INPUTS'!$E$34),"0.00E+00"))</f>
        <v>#DIV/0!</v>
      </c>
      <c r="CA880" s="37" t="e">
        <f>VALUE(TEXT((AS880*$U880/365*'TOX and EXPO INPUTS'!$E$33/'TOX and EXPO INPUTS'!$E$34),"0.00E+00"))</f>
        <v>#DIV/0!</v>
      </c>
      <c r="CB880" s="37" t="e">
        <f>VALUE(TEXT((AT880*$U880/365*'TOX and EXPO INPUTS'!$E$33/'TOX and EXPO INPUTS'!$E$34),"0.00E+00"))</f>
        <v>#DIV/0!</v>
      </c>
      <c r="CC880" s="37" t="e">
        <f>VALUE(TEXT((AU880*$U880/365*'TOX and EXPO INPUTS'!$E$33/'TOX and EXPO INPUTS'!$E$34),"0.00E+00"))</f>
        <v>#DIV/0!</v>
      </c>
      <c r="CD880" s="58" t="e">
        <f>VALUE(TEXT((BR880*'TOX and EXPO INPUTS'!$F$23),"0.00E+00"))</f>
        <v>#DIV/0!</v>
      </c>
      <c r="CE880" s="57" t="e">
        <f>VALUE(TEXT((BS880*'TOX and EXPO INPUTS'!$F$23),"0.00E+00"))</f>
        <v>#DIV/0!</v>
      </c>
      <c r="CF880" s="57" t="e">
        <f>VALUE(TEXT((BT880*'TOX and EXPO INPUTS'!$F$23),"0.00E+00"))</f>
        <v>#DIV/0!</v>
      </c>
      <c r="CG880" s="57" t="e">
        <f>VALUE(TEXT((BU880*'TOX and EXPO INPUTS'!$F$23),"0.00E+00"))</f>
        <v>#DIV/0!</v>
      </c>
      <c r="CH880" s="57" t="e">
        <f>VALUE(TEXT((BV880*'TOX and EXPO INPUTS'!$F$23),"0.00E+00"))</f>
        <v>#DIV/0!</v>
      </c>
      <c r="CI880" s="57" t="e">
        <f>VALUE(TEXT((BW880*'TOX and EXPO INPUTS'!$F$23),"0.00E+00"))</f>
        <v>#DIV/0!</v>
      </c>
      <c r="CJ880" s="58" t="e">
        <f>VALUE(TEXT((BX880*'TOX and EXPO INPUTS'!$F$23),"0.00E+00"))</f>
        <v>#DIV/0!</v>
      </c>
      <c r="CK880" s="57" t="e">
        <f>VALUE(TEXT((BY880*'TOX and EXPO INPUTS'!$F$23),"0.00E+00"))</f>
        <v>#DIV/0!</v>
      </c>
      <c r="CL880" s="57" t="e">
        <f>VALUE(TEXT((BZ880*'TOX and EXPO INPUTS'!$F$23),"0.00E+00"))</f>
        <v>#DIV/0!</v>
      </c>
      <c r="CM880" s="57" t="e">
        <f>VALUE(TEXT((CA880*'TOX and EXPO INPUTS'!$F$23),"0.00E+00"))</f>
        <v>#DIV/0!</v>
      </c>
      <c r="CN880" s="57" t="e">
        <f>VALUE(TEXT((CB880*'TOX and EXPO INPUTS'!$F$23),"0.00E+00"))</f>
        <v>#DIV/0!</v>
      </c>
      <c r="CO880" s="57" t="e">
        <f>VALUE(TEXT((CC880*'TOX and EXPO INPUTS'!$F$23),"0.00E+00"))</f>
        <v>#DIV/0!</v>
      </c>
      <c r="CP880" s="38" t="s">
        <v>106</v>
      </c>
      <c r="CQ880" s="34" t="s">
        <v>107</v>
      </c>
      <c r="CR880" s="34" t="s">
        <v>108</v>
      </c>
      <c r="CS880" s="39" t="s">
        <v>109</v>
      </c>
    </row>
    <row r="881" spans="1:97" ht="48" customHeight="1" x14ac:dyDescent="0.25">
      <c r="A881" s="34" t="s">
        <v>98</v>
      </c>
      <c r="B881" s="34" t="s">
        <v>99</v>
      </c>
      <c r="C881" s="34" t="s">
        <v>115</v>
      </c>
      <c r="D881" s="34" t="s">
        <v>101</v>
      </c>
      <c r="E881" s="39" t="s">
        <v>102</v>
      </c>
      <c r="F881" s="40" t="s">
        <v>192</v>
      </c>
      <c r="G881" s="43"/>
      <c r="H881" s="36" t="s">
        <v>104</v>
      </c>
      <c r="I881" s="67"/>
      <c r="J881" s="36" t="s">
        <v>105</v>
      </c>
      <c r="K881" s="100">
        <f>VLOOKUP(F881,'Amount Seed Planted_variables'!$A$3:$I$74,2,0)</f>
        <v>167000</v>
      </c>
      <c r="L881" s="100">
        <f>VLOOKUP(F881,'Amount Seed Planted_variables'!$A$3:$I$74,3,0)</f>
        <v>348480</v>
      </c>
      <c r="M881" s="36">
        <f t="shared" si="461"/>
        <v>0</v>
      </c>
      <c r="N881" s="35">
        <f t="shared" si="462"/>
        <v>0</v>
      </c>
      <c r="O881" s="101">
        <v>225</v>
      </c>
      <c r="P881" s="93">
        <f>VLOOKUP(F881,'Amount Seed Planted_variables'!$A$3:$I$74,4,0)</f>
        <v>1045440</v>
      </c>
      <c r="Q881" s="93">
        <f>VLOOKUP(F881,'Amount Seed Planted_variables'!$A$3:$I$74,7,0)</f>
        <v>80</v>
      </c>
      <c r="R881" s="93">
        <f>VLOOKUP(F881,'Amount Seed Planted_variables'!$A$3:$I$74,8,0)</f>
        <v>83635200</v>
      </c>
      <c r="S881" s="87" t="str">
        <f t="shared" si="458"/>
        <v>NA</v>
      </c>
      <c r="T881" s="35">
        <v>10</v>
      </c>
      <c r="U881" s="35">
        <v>30</v>
      </c>
      <c r="V881" s="41">
        <v>349</v>
      </c>
      <c r="W881" s="35">
        <v>51.2</v>
      </c>
      <c r="X881" s="35">
        <v>42.2</v>
      </c>
      <c r="Y881" s="41">
        <v>1.2</v>
      </c>
      <c r="Z881" s="35">
        <f t="shared" si="504"/>
        <v>0.12</v>
      </c>
      <c r="AA881" s="42">
        <f t="shared" si="463"/>
        <v>0</v>
      </c>
      <c r="AB881" s="37">
        <f t="shared" si="464"/>
        <v>0</v>
      </c>
      <c r="AC881" s="37">
        <f t="shared" si="465"/>
        <v>0</v>
      </c>
      <c r="AD881" s="42" t="e">
        <f>VALUE(TEXT(((AA881*'TOX and EXPO INPUTS'!$F$13)/'TOX and EXPO INPUTS'!$E$27),"0.00E+00"))</f>
        <v>#DIV/0!</v>
      </c>
      <c r="AE881" s="37" t="e">
        <f>VALUE(TEXT(((AB881*'TOX and EXPO INPUTS'!$F$13)/'TOX and EXPO INPUTS'!$E$27),"0.00E+00"))</f>
        <v>#DIV/0!</v>
      </c>
      <c r="AF881" s="37" t="e">
        <f>VALUE(TEXT(((AC881*'TOX and EXPO INPUTS'!$F$13)/'TOX and EXPO INPUTS'!$E$27),"0.00E+00"))</f>
        <v>#DIV/0!</v>
      </c>
      <c r="AG881" s="42" t="e">
        <f>IF($E881="ST",VALUE(TEXT(('TOX and EXPO INPUTS'!$F$7/AD881),"0.0E+00")),IF($E881="IT",VALUE(TEXT(('TOX and EXPO INPUTS'!$F$10/AD881),"0.0E+00"))))</f>
        <v>#DIV/0!</v>
      </c>
      <c r="AH881" s="37" t="e">
        <f>IF($E881="ST",VALUE(TEXT(('TOX and EXPO INPUTS'!$F$7/AE881),"0.0E+00")),IF($E881="IT",VALUE(TEXT(('TOX and EXPO INPUTS'!$F$10/AE881),"0.0E+00"))))</f>
        <v>#DIV/0!</v>
      </c>
      <c r="AI881" s="37" t="e">
        <f>IF($E881="ST",VALUE(TEXT(('TOX and EXPO INPUTS'!$F$7/AF881),"0.0E+00")),IF($E881="IT",VALUE(TEXT(('TOX and EXPO INPUTS'!$F$10/AF881),"0.0E+00"))))</f>
        <v>#DIV/0!</v>
      </c>
      <c r="AJ881" s="42">
        <f t="shared" si="459"/>
        <v>0</v>
      </c>
      <c r="AK881" s="37">
        <f t="shared" si="460"/>
        <v>0</v>
      </c>
      <c r="AL881" s="42" t="e">
        <f>VALUE(TEXT(((AJ881*'TOX and EXPO INPUTS'!$F$21)/'TOX and EXPO INPUTS'!$E$29),"0.00E+00"))</f>
        <v>#DIV/0!</v>
      </c>
      <c r="AM881" s="37" t="e">
        <f>VALUE(TEXT(((AK881*'TOX and EXPO INPUTS'!$F$21)/'TOX and EXPO INPUTS'!$E$29),"0.00E+00"))</f>
        <v>#DIV/0!</v>
      </c>
      <c r="AN881" s="42" t="e">
        <f>IF($E881="ST",VALUE(TEXT(('TOX and EXPO INPUTS'!$F$15/AL881),"0.0E+00")),IF($E881="IT",VALUE(TEXT(('TOX and EXPO INPUTS'!$F$18/AL881),"0.0E+00"))))</f>
        <v>#DIV/0!</v>
      </c>
      <c r="AO881" s="37" t="e">
        <f>IF($E881="ST",VALUE(TEXT(('TOX and EXPO INPUTS'!$F$15/AM881),"0.0E+00")),IF($E881="IT",VALUE(TEXT(('TOX and EXPO INPUTS'!$F$18/AM881),"0.0E+00"))))</f>
        <v>#DIV/0!</v>
      </c>
      <c r="AP881" s="42" t="e">
        <f t="shared" si="492"/>
        <v>#DIV/0!</v>
      </c>
      <c r="AQ881" s="37" t="e">
        <f t="shared" si="493"/>
        <v>#DIV/0!</v>
      </c>
      <c r="AR881" s="37" t="e">
        <f t="shared" si="494"/>
        <v>#DIV/0!</v>
      </c>
      <c r="AS881" s="37" t="e">
        <f t="shared" si="495"/>
        <v>#DIV/0!</v>
      </c>
      <c r="AT881" s="37" t="e">
        <f t="shared" si="496"/>
        <v>#DIV/0!</v>
      </c>
      <c r="AU881" s="37" t="e">
        <f t="shared" si="497"/>
        <v>#DIV/0!</v>
      </c>
      <c r="AV881" s="42" t="e">
        <f t="shared" si="498"/>
        <v>#DIV/0!</v>
      </c>
      <c r="AW881" s="37" t="e">
        <f t="shared" si="499"/>
        <v>#DIV/0!</v>
      </c>
      <c r="AX881" s="37" t="e">
        <f t="shared" si="500"/>
        <v>#DIV/0!</v>
      </c>
      <c r="AY881" s="37" t="e">
        <f t="shared" si="501"/>
        <v>#DIV/0!</v>
      </c>
      <c r="AZ881" s="37" t="e">
        <f t="shared" si="502"/>
        <v>#DIV/0!</v>
      </c>
      <c r="BA881" s="37" t="e">
        <f t="shared" si="503"/>
        <v>#DIV/0!</v>
      </c>
      <c r="BB881" s="42" t="e">
        <f>IF($E881="ST",VALUE(TEXT((1/(('TOX and EXPO INPUTS'!$F$9/AG881)+('TOX and EXPO INPUTS'!$F$17/AN881))),"0.0E+00")),IF($E881="IT",VALUE(TEXT((1/(('TOX and EXPO INPUTS'!$F$12/AG881)+('TOX and EXPO INPUTS'!$F$20/AN881))),"0.0E+00"))))</f>
        <v>#DIV/0!</v>
      </c>
      <c r="BC881" s="37" t="e">
        <f>IF($E881="ST",VALUE(TEXT((1/(('TOX and EXPO INPUTS'!$F$9/AH881)+('TOX and EXPO INPUTS'!$F$17/AN881))),"0.0E+00")),IF($E881="IT",VALUE(TEXT((1/(('TOX and EXPO INPUTS'!$F$12/AH881)+('TOX and EXPO INPUTS'!$F$20/AN881))),"0.0E+00"))))</f>
        <v>#DIV/0!</v>
      </c>
      <c r="BD881" s="37" t="e">
        <f>IF($E881="ST",VALUE(TEXT((1/(('TOX and EXPO INPUTS'!$F$9/AI881)+('TOX and EXPO INPUTS'!$F$17/AN881))),"0.0E+00")),IF($E881="IT",VALUE(TEXT((1/(('TOX and EXPO INPUTS'!$F$12/AI881)+('TOX and EXPO INPUTS'!$F$20/AN881))),"0.0E+00"))))</f>
        <v>#DIV/0!</v>
      </c>
      <c r="BE881" s="37" t="e">
        <f>IF($E881="ST",VALUE(TEXT((1/(('TOX and EXPO INPUTS'!$F$9/AG881)+('TOX and EXPO INPUTS'!$F$17/AO881))),"0.0E+00")),IF($E881="IT",VALUE(TEXT((1/(('TOX and EXPO INPUTS'!$F$12/AG881)+('TOX and EXPO INPUTS'!$F$20/AO881))),"0.0E+00"))))</f>
        <v>#DIV/0!</v>
      </c>
      <c r="BF881" s="37" t="e">
        <f>IF($E881="ST",VALUE(TEXT((1/(('TOX and EXPO INPUTS'!$F$9/AH881)+('TOX and EXPO INPUTS'!$F$17/AO881))),"0.0E+00")),IF($E881="IT",VALUE(TEXT((1/(('TOX and EXPO INPUTS'!$F$12/AH881)+('TOX and EXPO INPUTS'!$F$20/AO881))),"0.0E+00"))))</f>
        <v>#DIV/0!</v>
      </c>
      <c r="BG881" s="37" t="e">
        <f>IF($E881="ST",VALUE(TEXT((1/(('TOX and EXPO INPUTS'!$F$9/AI881)+('TOX and EXPO INPUTS'!$F$17/AO881))),"0.0E+00")),IF($E881="IT",VALUE(TEXT((1/(('TOX and EXPO INPUTS'!$F$12/AI881)+('TOX and EXPO INPUTS'!$F$20/AO881))),"0.0E+00"))))</f>
        <v>#DIV/0!</v>
      </c>
      <c r="BH881" s="42" t="e">
        <f>VALUE(TEXT((AD881*$T881/365*'TOX and EXPO INPUTS'!$E$33/'TOX and EXPO INPUTS'!$E$34),"0.00E+00"))</f>
        <v>#DIV/0!</v>
      </c>
      <c r="BI881" s="37" t="e">
        <f>VALUE(TEXT((AE881*$T881/365*'TOX and EXPO INPUTS'!$E$33/'TOX and EXPO INPUTS'!$E$34),"0.00E+00"))</f>
        <v>#DIV/0!</v>
      </c>
      <c r="BJ881" s="37" t="e">
        <f>VALUE(TEXT((AF881*$T881/365*'TOX and EXPO INPUTS'!$E$33/'TOX and EXPO INPUTS'!$E$34),"0.00E+00"))</f>
        <v>#DIV/0!</v>
      </c>
      <c r="BK881" s="42" t="e">
        <f>VALUE(TEXT((AD881*$U881/365*'TOX and EXPO INPUTS'!$E$33/'TOX and EXPO INPUTS'!$E$34),"0.00E+00"))</f>
        <v>#DIV/0!</v>
      </c>
      <c r="BL881" s="37" t="e">
        <f>VALUE(TEXT((AE881*$U881/365*'TOX and EXPO INPUTS'!$E$33/'TOX and EXPO INPUTS'!$E$34),"0.00E+00"))</f>
        <v>#DIV/0!</v>
      </c>
      <c r="BM881" s="37" t="e">
        <f>VALUE(TEXT((AF881*$U881/365*'TOX and EXPO INPUTS'!$E$33/'TOX and EXPO INPUTS'!$E$34),"0.00E+00"))</f>
        <v>#DIV/0!</v>
      </c>
      <c r="BN881" s="42" t="e">
        <f>VALUE(TEXT((AL881*$T881/365*'TOX and EXPO INPUTS'!$E$33/'TOX and EXPO INPUTS'!$E$34),"0.00E+00"))</f>
        <v>#DIV/0!</v>
      </c>
      <c r="BO881" s="37" t="e">
        <f>VALUE(TEXT((AM881*$T881/365*'TOX and EXPO INPUTS'!$E$33/'TOX and EXPO INPUTS'!$E$34),"0.00E+00"))</f>
        <v>#DIV/0!</v>
      </c>
      <c r="BP881" s="42" t="e">
        <f>VALUE(TEXT((AL881*$U881/365*'TOX and EXPO INPUTS'!$E$33/'TOX and EXPO INPUTS'!$E$34),"0.00E+00"))</f>
        <v>#DIV/0!</v>
      </c>
      <c r="BQ881" s="37" t="e">
        <f>VALUE(TEXT((AM881*$U881/365*'TOX and EXPO INPUTS'!$E$33/'TOX and EXPO INPUTS'!$E$34),"0.00E+00"))</f>
        <v>#DIV/0!</v>
      </c>
      <c r="BR881" s="42" t="e">
        <f>VALUE(TEXT((AP881*$T881/365*'TOX and EXPO INPUTS'!$E$33/'TOX and EXPO INPUTS'!$E$34),"0.00E+00"))</f>
        <v>#DIV/0!</v>
      </c>
      <c r="BS881" s="37" t="e">
        <f>VALUE(TEXT((AQ881*$T881/365*'TOX and EXPO INPUTS'!$E$33/'TOX and EXPO INPUTS'!$E$34),"0.00E+00"))</f>
        <v>#DIV/0!</v>
      </c>
      <c r="BT881" s="37" t="e">
        <f>VALUE(TEXT((AR881*$T881/365*'TOX and EXPO INPUTS'!$E$33/'TOX and EXPO INPUTS'!$E$34),"0.00E+00"))</f>
        <v>#DIV/0!</v>
      </c>
      <c r="BU881" s="37" t="e">
        <f>VALUE(TEXT((AS881*$T881/365*'TOX and EXPO INPUTS'!$E$33/'TOX and EXPO INPUTS'!$E$34),"0.00E+00"))</f>
        <v>#DIV/0!</v>
      </c>
      <c r="BV881" s="37" t="e">
        <f>VALUE(TEXT((AT881*$T881/365*'TOX and EXPO INPUTS'!$E$33/'TOX and EXPO INPUTS'!$E$34),"0.00E+00"))</f>
        <v>#DIV/0!</v>
      </c>
      <c r="BW881" s="37" t="e">
        <f>VALUE(TEXT((AU881*$T881/365*'TOX and EXPO INPUTS'!$E$33/'TOX and EXPO INPUTS'!$E$34),"0.00E+00"))</f>
        <v>#DIV/0!</v>
      </c>
      <c r="BX881" s="42" t="e">
        <f>VALUE(TEXT((AP881*$U881/365*'TOX and EXPO INPUTS'!$E$33/'TOX and EXPO INPUTS'!$E$34),"0.00E+00"))</f>
        <v>#DIV/0!</v>
      </c>
      <c r="BY881" s="37" t="e">
        <f>VALUE(TEXT((AQ881*$U881/365*'TOX and EXPO INPUTS'!$E$33/'TOX and EXPO INPUTS'!$E$34),"0.00E+00"))</f>
        <v>#DIV/0!</v>
      </c>
      <c r="BZ881" s="37" t="e">
        <f>VALUE(TEXT((AR881*$U881/365*'TOX and EXPO INPUTS'!$E$33/'TOX and EXPO INPUTS'!$E$34),"0.00E+00"))</f>
        <v>#DIV/0!</v>
      </c>
      <c r="CA881" s="37" t="e">
        <f>VALUE(TEXT((AS881*$U881/365*'TOX and EXPO INPUTS'!$E$33/'TOX and EXPO INPUTS'!$E$34),"0.00E+00"))</f>
        <v>#DIV/0!</v>
      </c>
      <c r="CB881" s="37" t="e">
        <f>VALUE(TEXT((AT881*$U881/365*'TOX and EXPO INPUTS'!$E$33/'TOX and EXPO INPUTS'!$E$34),"0.00E+00"))</f>
        <v>#DIV/0!</v>
      </c>
      <c r="CC881" s="37" t="e">
        <f>VALUE(TEXT((AU881*$U881/365*'TOX and EXPO INPUTS'!$E$33/'TOX and EXPO INPUTS'!$E$34),"0.00E+00"))</f>
        <v>#DIV/0!</v>
      </c>
      <c r="CD881" s="58" t="e">
        <f>VALUE(TEXT((BR881*'TOX and EXPO INPUTS'!$F$23),"0.00E+00"))</f>
        <v>#DIV/0!</v>
      </c>
      <c r="CE881" s="57" t="e">
        <f>VALUE(TEXT((BS881*'TOX and EXPO INPUTS'!$F$23),"0.00E+00"))</f>
        <v>#DIV/0!</v>
      </c>
      <c r="CF881" s="57" t="e">
        <f>VALUE(TEXT((BT881*'TOX and EXPO INPUTS'!$F$23),"0.00E+00"))</f>
        <v>#DIV/0!</v>
      </c>
      <c r="CG881" s="57" t="e">
        <f>VALUE(TEXT((BU881*'TOX and EXPO INPUTS'!$F$23),"0.00E+00"))</f>
        <v>#DIV/0!</v>
      </c>
      <c r="CH881" s="57" t="e">
        <f>VALUE(TEXT((BV881*'TOX and EXPO INPUTS'!$F$23),"0.00E+00"))</f>
        <v>#DIV/0!</v>
      </c>
      <c r="CI881" s="57" t="e">
        <f>VALUE(TEXT((BW881*'TOX and EXPO INPUTS'!$F$23),"0.00E+00"))</f>
        <v>#DIV/0!</v>
      </c>
      <c r="CJ881" s="58" t="e">
        <f>VALUE(TEXT((BX881*'TOX and EXPO INPUTS'!$F$23),"0.00E+00"))</f>
        <v>#DIV/0!</v>
      </c>
      <c r="CK881" s="57" t="e">
        <f>VALUE(TEXT((BY881*'TOX and EXPO INPUTS'!$F$23),"0.00E+00"))</f>
        <v>#DIV/0!</v>
      </c>
      <c r="CL881" s="57" t="e">
        <f>VALUE(TEXT((BZ881*'TOX and EXPO INPUTS'!$F$23),"0.00E+00"))</f>
        <v>#DIV/0!</v>
      </c>
      <c r="CM881" s="57" t="e">
        <f>VALUE(TEXT((CA881*'TOX and EXPO INPUTS'!$F$23),"0.00E+00"))</f>
        <v>#DIV/0!</v>
      </c>
      <c r="CN881" s="57" t="e">
        <f>VALUE(TEXT((CB881*'TOX and EXPO INPUTS'!$F$23),"0.00E+00"))</f>
        <v>#DIV/0!</v>
      </c>
      <c r="CO881" s="57" t="e">
        <f>VALUE(TEXT((CC881*'TOX and EXPO INPUTS'!$F$23),"0.00E+00"))</f>
        <v>#DIV/0!</v>
      </c>
      <c r="CP881" s="38" t="s">
        <v>106</v>
      </c>
      <c r="CQ881" s="34" t="s">
        <v>107</v>
      </c>
      <c r="CR881" s="34" t="s">
        <v>108</v>
      </c>
      <c r="CS881" s="39" t="s">
        <v>109</v>
      </c>
    </row>
    <row r="882" spans="1:97" ht="48" customHeight="1" x14ac:dyDescent="0.25">
      <c r="A882" s="34" t="s">
        <v>98</v>
      </c>
      <c r="B882" s="34" t="s">
        <v>99</v>
      </c>
      <c r="C882" s="34" t="s">
        <v>115</v>
      </c>
      <c r="D882" s="34" t="s">
        <v>110</v>
      </c>
      <c r="E882" s="39" t="s">
        <v>102</v>
      </c>
      <c r="F882" s="40" t="s">
        <v>192</v>
      </c>
      <c r="G882" s="43"/>
      <c r="H882" s="36" t="s">
        <v>104</v>
      </c>
      <c r="I882" s="67"/>
      <c r="J882" s="36" t="s">
        <v>105</v>
      </c>
      <c r="K882" s="100">
        <f>VLOOKUP(F882,'Amount Seed Planted_variables'!$A$3:$I$74,2,0)</f>
        <v>167000</v>
      </c>
      <c r="L882" s="100">
        <f>VLOOKUP(F882,'Amount Seed Planted_variables'!$A$3:$I$74,3,0)</f>
        <v>348480</v>
      </c>
      <c r="M882" s="36">
        <f t="shared" si="461"/>
        <v>0</v>
      </c>
      <c r="N882" s="35">
        <f t="shared" si="462"/>
        <v>0</v>
      </c>
      <c r="O882" s="101">
        <v>225</v>
      </c>
      <c r="P882" s="93">
        <f>VLOOKUP(F882,'Amount Seed Planted_variables'!$A$3:$I$74,4,0)</f>
        <v>1045440</v>
      </c>
      <c r="Q882" s="93">
        <f>VLOOKUP(F882,'Amount Seed Planted_variables'!$A$3:$I$74,7,0)</f>
        <v>80</v>
      </c>
      <c r="R882" s="93">
        <f>VLOOKUP(F882,'Amount Seed Planted_variables'!$A$3:$I$74,8,0)</f>
        <v>83635200</v>
      </c>
      <c r="S882" s="87" t="str">
        <f t="shared" si="458"/>
        <v>NA</v>
      </c>
      <c r="T882" s="35">
        <v>10</v>
      </c>
      <c r="U882" s="35">
        <v>30</v>
      </c>
      <c r="V882" s="41">
        <v>68</v>
      </c>
      <c r="W882" s="35">
        <v>16.899999999999999</v>
      </c>
      <c r="X882" s="35">
        <v>13.1</v>
      </c>
      <c r="Y882" s="41">
        <v>3.6</v>
      </c>
      <c r="Z882" s="35">
        <f t="shared" si="504"/>
        <v>0.36000000000000004</v>
      </c>
      <c r="AA882" s="42">
        <f t="shared" si="463"/>
        <v>0</v>
      </c>
      <c r="AB882" s="37">
        <f t="shared" si="464"/>
        <v>0</v>
      </c>
      <c r="AC882" s="37">
        <f t="shared" si="465"/>
        <v>0</v>
      </c>
      <c r="AD882" s="42" t="e">
        <f>VALUE(TEXT(((AA882*'TOX and EXPO INPUTS'!$F$13)/'TOX and EXPO INPUTS'!$E$27),"0.00E+00"))</f>
        <v>#DIV/0!</v>
      </c>
      <c r="AE882" s="37" t="e">
        <f>VALUE(TEXT(((AB882*'TOX and EXPO INPUTS'!$F$13)/'TOX and EXPO INPUTS'!$E$27),"0.00E+00"))</f>
        <v>#DIV/0!</v>
      </c>
      <c r="AF882" s="37" t="e">
        <f>VALUE(TEXT(((AC882*'TOX and EXPO INPUTS'!$F$13)/'TOX and EXPO INPUTS'!$E$27),"0.00E+00"))</f>
        <v>#DIV/0!</v>
      </c>
      <c r="AG882" s="42" t="e">
        <f>IF($E882="ST",VALUE(TEXT(('TOX and EXPO INPUTS'!$F$7/AD882),"0.0E+00")),IF($E882="IT",VALUE(TEXT(('TOX and EXPO INPUTS'!$F$10/AD882),"0.0E+00"))))</f>
        <v>#DIV/0!</v>
      </c>
      <c r="AH882" s="37" t="e">
        <f>IF($E882="ST",VALUE(TEXT(('TOX and EXPO INPUTS'!$F$7/AE882),"0.0E+00")),IF($E882="IT",VALUE(TEXT(('TOX and EXPO INPUTS'!$F$10/AE882),"0.0E+00"))))</f>
        <v>#DIV/0!</v>
      </c>
      <c r="AI882" s="37" t="e">
        <f>IF($E882="ST",VALUE(TEXT(('TOX and EXPO INPUTS'!$F$7/AF882),"0.0E+00")),IF($E882="IT",VALUE(TEXT(('TOX and EXPO INPUTS'!$F$10/AF882),"0.0E+00"))))</f>
        <v>#DIV/0!</v>
      </c>
      <c r="AJ882" s="42">
        <f t="shared" si="459"/>
        <v>0</v>
      </c>
      <c r="AK882" s="37">
        <f t="shared" si="460"/>
        <v>0</v>
      </c>
      <c r="AL882" s="42" t="e">
        <f>VALUE(TEXT(((AJ882*'TOX and EXPO INPUTS'!$F$21)/'TOX and EXPO INPUTS'!$E$29),"0.00E+00"))</f>
        <v>#DIV/0!</v>
      </c>
      <c r="AM882" s="37" t="e">
        <f>VALUE(TEXT(((AK882*'TOX and EXPO INPUTS'!$F$21)/'TOX and EXPO INPUTS'!$E$29),"0.00E+00"))</f>
        <v>#DIV/0!</v>
      </c>
      <c r="AN882" s="42" t="e">
        <f>IF($E882="ST",VALUE(TEXT(('TOX and EXPO INPUTS'!$F$15/AL882),"0.0E+00")),IF($E882="IT",VALUE(TEXT(('TOX and EXPO INPUTS'!$F$18/AL882),"0.0E+00"))))</f>
        <v>#DIV/0!</v>
      </c>
      <c r="AO882" s="37" t="e">
        <f>IF($E882="ST",VALUE(TEXT(('TOX and EXPO INPUTS'!$F$15/AM882),"0.0E+00")),IF($E882="IT",VALUE(TEXT(('TOX and EXPO INPUTS'!$F$18/AM882),"0.0E+00"))))</f>
        <v>#DIV/0!</v>
      </c>
      <c r="AP882" s="42" t="e">
        <f t="shared" si="492"/>
        <v>#DIV/0!</v>
      </c>
      <c r="AQ882" s="37" t="e">
        <f t="shared" si="493"/>
        <v>#DIV/0!</v>
      </c>
      <c r="AR882" s="37" t="e">
        <f t="shared" si="494"/>
        <v>#DIV/0!</v>
      </c>
      <c r="AS882" s="37" t="e">
        <f t="shared" si="495"/>
        <v>#DIV/0!</v>
      </c>
      <c r="AT882" s="37" t="e">
        <f t="shared" si="496"/>
        <v>#DIV/0!</v>
      </c>
      <c r="AU882" s="37" t="e">
        <f t="shared" si="497"/>
        <v>#DIV/0!</v>
      </c>
      <c r="AV882" s="42" t="e">
        <f t="shared" si="498"/>
        <v>#DIV/0!</v>
      </c>
      <c r="AW882" s="37" t="e">
        <f t="shared" si="499"/>
        <v>#DIV/0!</v>
      </c>
      <c r="AX882" s="37" t="e">
        <f t="shared" si="500"/>
        <v>#DIV/0!</v>
      </c>
      <c r="AY882" s="37" t="e">
        <f t="shared" si="501"/>
        <v>#DIV/0!</v>
      </c>
      <c r="AZ882" s="37" t="e">
        <f t="shared" si="502"/>
        <v>#DIV/0!</v>
      </c>
      <c r="BA882" s="37" t="e">
        <f t="shared" si="503"/>
        <v>#DIV/0!</v>
      </c>
      <c r="BB882" s="42" t="e">
        <f>IF($E882="ST",VALUE(TEXT((1/(('TOX and EXPO INPUTS'!$F$9/AG882)+('TOX and EXPO INPUTS'!$F$17/AN882))),"0.0E+00")),IF($E882="IT",VALUE(TEXT((1/(('TOX and EXPO INPUTS'!$F$12/AG882)+('TOX and EXPO INPUTS'!$F$20/AN882))),"0.0E+00"))))</f>
        <v>#DIV/0!</v>
      </c>
      <c r="BC882" s="37" t="e">
        <f>IF($E882="ST",VALUE(TEXT((1/(('TOX and EXPO INPUTS'!$F$9/AH882)+('TOX and EXPO INPUTS'!$F$17/AN882))),"0.0E+00")),IF($E882="IT",VALUE(TEXT((1/(('TOX and EXPO INPUTS'!$F$12/AH882)+('TOX and EXPO INPUTS'!$F$20/AN882))),"0.0E+00"))))</f>
        <v>#DIV/0!</v>
      </c>
      <c r="BD882" s="37" t="e">
        <f>IF($E882="ST",VALUE(TEXT((1/(('TOX and EXPO INPUTS'!$F$9/AI882)+('TOX and EXPO INPUTS'!$F$17/AN882))),"0.0E+00")),IF($E882="IT",VALUE(TEXT((1/(('TOX and EXPO INPUTS'!$F$12/AI882)+('TOX and EXPO INPUTS'!$F$20/AN882))),"0.0E+00"))))</f>
        <v>#DIV/0!</v>
      </c>
      <c r="BE882" s="37" t="e">
        <f>IF($E882="ST",VALUE(TEXT((1/(('TOX and EXPO INPUTS'!$F$9/AG882)+('TOX and EXPO INPUTS'!$F$17/AO882))),"0.0E+00")),IF($E882="IT",VALUE(TEXT((1/(('TOX and EXPO INPUTS'!$F$12/AG882)+('TOX and EXPO INPUTS'!$F$20/AO882))),"0.0E+00"))))</f>
        <v>#DIV/0!</v>
      </c>
      <c r="BF882" s="37" t="e">
        <f>IF($E882="ST",VALUE(TEXT((1/(('TOX and EXPO INPUTS'!$F$9/AH882)+('TOX and EXPO INPUTS'!$F$17/AO882))),"0.0E+00")),IF($E882="IT",VALUE(TEXT((1/(('TOX and EXPO INPUTS'!$F$12/AH882)+('TOX and EXPO INPUTS'!$F$20/AO882))),"0.0E+00"))))</f>
        <v>#DIV/0!</v>
      </c>
      <c r="BG882" s="37" t="e">
        <f>IF($E882="ST",VALUE(TEXT((1/(('TOX and EXPO INPUTS'!$F$9/AI882)+('TOX and EXPO INPUTS'!$F$17/AO882))),"0.0E+00")),IF($E882="IT",VALUE(TEXT((1/(('TOX and EXPO INPUTS'!$F$12/AI882)+('TOX and EXPO INPUTS'!$F$20/AO882))),"0.0E+00"))))</f>
        <v>#DIV/0!</v>
      </c>
      <c r="BH882" s="42" t="e">
        <f>VALUE(TEXT((AD882*$T882/365*'TOX and EXPO INPUTS'!$E$33/'TOX and EXPO INPUTS'!$E$34),"0.00E+00"))</f>
        <v>#DIV/0!</v>
      </c>
      <c r="BI882" s="37" t="e">
        <f>VALUE(TEXT((AE882*$T882/365*'TOX and EXPO INPUTS'!$E$33/'TOX and EXPO INPUTS'!$E$34),"0.00E+00"))</f>
        <v>#DIV/0!</v>
      </c>
      <c r="BJ882" s="37" t="e">
        <f>VALUE(TEXT((AF882*$T882/365*'TOX and EXPO INPUTS'!$E$33/'TOX and EXPO INPUTS'!$E$34),"0.00E+00"))</f>
        <v>#DIV/0!</v>
      </c>
      <c r="BK882" s="42" t="e">
        <f>VALUE(TEXT((AD882*$U882/365*'TOX and EXPO INPUTS'!$E$33/'TOX and EXPO INPUTS'!$E$34),"0.00E+00"))</f>
        <v>#DIV/0!</v>
      </c>
      <c r="BL882" s="37" t="e">
        <f>VALUE(TEXT((AE882*$U882/365*'TOX and EXPO INPUTS'!$E$33/'TOX and EXPO INPUTS'!$E$34),"0.00E+00"))</f>
        <v>#DIV/0!</v>
      </c>
      <c r="BM882" s="37" t="e">
        <f>VALUE(TEXT((AF882*$U882/365*'TOX and EXPO INPUTS'!$E$33/'TOX and EXPO INPUTS'!$E$34),"0.00E+00"))</f>
        <v>#DIV/0!</v>
      </c>
      <c r="BN882" s="42" t="e">
        <f>VALUE(TEXT((AL882*$T882/365*'TOX and EXPO INPUTS'!$E$33/'TOX and EXPO INPUTS'!$E$34),"0.00E+00"))</f>
        <v>#DIV/0!</v>
      </c>
      <c r="BO882" s="37" t="e">
        <f>VALUE(TEXT((AM882*$T882/365*'TOX and EXPO INPUTS'!$E$33/'TOX and EXPO INPUTS'!$E$34),"0.00E+00"))</f>
        <v>#DIV/0!</v>
      </c>
      <c r="BP882" s="42" t="e">
        <f>VALUE(TEXT((AL882*$U882/365*'TOX and EXPO INPUTS'!$E$33/'TOX and EXPO INPUTS'!$E$34),"0.00E+00"))</f>
        <v>#DIV/0!</v>
      </c>
      <c r="BQ882" s="37" t="e">
        <f>VALUE(TEXT((AM882*$U882/365*'TOX and EXPO INPUTS'!$E$33/'TOX and EXPO INPUTS'!$E$34),"0.00E+00"))</f>
        <v>#DIV/0!</v>
      </c>
      <c r="BR882" s="42" t="e">
        <f>VALUE(TEXT((AP882*$T882/365*'TOX and EXPO INPUTS'!$E$33/'TOX and EXPO INPUTS'!$E$34),"0.00E+00"))</f>
        <v>#DIV/0!</v>
      </c>
      <c r="BS882" s="37" t="e">
        <f>VALUE(TEXT((AQ882*$T882/365*'TOX and EXPO INPUTS'!$E$33/'TOX and EXPO INPUTS'!$E$34),"0.00E+00"))</f>
        <v>#DIV/0!</v>
      </c>
      <c r="BT882" s="37" t="e">
        <f>VALUE(TEXT((AR882*$T882/365*'TOX and EXPO INPUTS'!$E$33/'TOX and EXPO INPUTS'!$E$34),"0.00E+00"))</f>
        <v>#DIV/0!</v>
      </c>
      <c r="BU882" s="37" t="e">
        <f>VALUE(TEXT((AS882*$T882/365*'TOX and EXPO INPUTS'!$E$33/'TOX and EXPO INPUTS'!$E$34),"0.00E+00"))</f>
        <v>#DIV/0!</v>
      </c>
      <c r="BV882" s="37" t="e">
        <f>VALUE(TEXT((AT882*$T882/365*'TOX and EXPO INPUTS'!$E$33/'TOX and EXPO INPUTS'!$E$34),"0.00E+00"))</f>
        <v>#DIV/0!</v>
      </c>
      <c r="BW882" s="37" t="e">
        <f>VALUE(TEXT((AU882*$T882/365*'TOX and EXPO INPUTS'!$E$33/'TOX and EXPO INPUTS'!$E$34),"0.00E+00"))</f>
        <v>#DIV/0!</v>
      </c>
      <c r="BX882" s="42" t="e">
        <f>VALUE(TEXT((AP882*$U882/365*'TOX and EXPO INPUTS'!$E$33/'TOX and EXPO INPUTS'!$E$34),"0.00E+00"))</f>
        <v>#DIV/0!</v>
      </c>
      <c r="BY882" s="37" t="e">
        <f>VALUE(TEXT((AQ882*$U882/365*'TOX and EXPO INPUTS'!$E$33/'TOX and EXPO INPUTS'!$E$34),"0.00E+00"))</f>
        <v>#DIV/0!</v>
      </c>
      <c r="BZ882" s="37" t="e">
        <f>VALUE(TEXT((AR882*$U882/365*'TOX and EXPO INPUTS'!$E$33/'TOX and EXPO INPUTS'!$E$34),"0.00E+00"))</f>
        <v>#DIV/0!</v>
      </c>
      <c r="CA882" s="37" t="e">
        <f>VALUE(TEXT((AS882*$U882/365*'TOX and EXPO INPUTS'!$E$33/'TOX and EXPO INPUTS'!$E$34),"0.00E+00"))</f>
        <v>#DIV/0!</v>
      </c>
      <c r="CB882" s="37" t="e">
        <f>VALUE(TEXT((AT882*$U882/365*'TOX and EXPO INPUTS'!$E$33/'TOX and EXPO INPUTS'!$E$34),"0.00E+00"))</f>
        <v>#DIV/0!</v>
      </c>
      <c r="CC882" s="37" t="e">
        <f>VALUE(TEXT((AU882*$U882/365*'TOX and EXPO INPUTS'!$E$33/'TOX and EXPO INPUTS'!$E$34),"0.00E+00"))</f>
        <v>#DIV/0!</v>
      </c>
      <c r="CD882" s="58" t="e">
        <f>VALUE(TEXT((BR882*'TOX and EXPO INPUTS'!$F$23),"0.00E+00"))</f>
        <v>#DIV/0!</v>
      </c>
      <c r="CE882" s="57" t="e">
        <f>VALUE(TEXT((BS882*'TOX and EXPO INPUTS'!$F$23),"0.00E+00"))</f>
        <v>#DIV/0!</v>
      </c>
      <c r="CF882" s="57" t="e">
        <f>VALUE(TEXT((BT882*'TOX and EXPO INPUTS'!$F$23),"0.00E+00"))</f>
        <v>#DIV/0!</v>
      </c>
      <c r="CG882" s="57" t="e">
        <f>VALUE(TEXT((BU882*'TOX and EXPO INPUTS'!$F$23),"0.00E+00"))</f>
        <v>#DIV/0!</v>
      </c>
      <c r="CH882" s="57" t="e">
        <f>VALUE(TEXT((BV882*'TOX and EXPO INPUTS'!$F$23),"0.00E+00"))</f>
        <v>#DIV/0!</v>
      </c>
      <c r="CI882" s="57" t="e">
        <f>VALUE(TEXT((BW882*'TOX and EXPO INPUTS'!$F$23),"0.00E+00"))</f>
        <v>#DIV/0!</v>
      </c>
      <c r="CJ882" s="58" t="e">
        <f>VALUE(TEXT((BX882*'TOX and EXPO INPUTS'!$F$23),"0.00E+00"))</f>
        <v>#DIV/0!</v>
      </c>
      <c r="CK882" s="57" t="e">
        <f>VALUE(TEXT((BY882*'TOX and EXPO INPUTS'!$F$23),"0.00E+00"))</f>
        <v>#DIV/0!</v>
      </c>
      <c r="CL882" s="57" t="e">
        <f>VALUE(TEXT((BZ882*'TOX and EXPO INPUTS'!$F$23),"0.00E+00"))</f>
        <v>#DIV/0!</v>
      </c>
      <c r="CM882" s="57" t="e">
        <f>VALUE(TEXT((CA882*'TOX and EXPO INPUTS'!$F$23),"0.00E+00"))</f>
        <v>#DIV/0!</v>
      </c>
      <c r="CN882" s="57" t="e">
        <f>VALUE(TEXT((CB882*'TOX and EXPO INPUTS'!$F$23),"0.00E+00"))</f>
        <v>#DIV/0!</v>
      </c>
      <c r="CO882" s="57" t="e">
        <f>VALUE(TEXT((CC882*'TOX and EXPO INPUTS'!$F$23),"0.00E+00"))</f>
        <v>#DIV/0!</v>
      </c>
      <c r="CP882" s="38" t="s">
        <v>106</v>
      </c>
      <c r="CQ882" s="34" t="s">
        <v>107</v>
      </c>
      <c r="CR882" s="34" t="s">
        <v>108</v>
      </c>
      <c r="CS882" s="39" t="s">
        <v>109</v>
      </c>
    </row>
    <row r="883" spans="1:97" ht="48" customHeight="1" x14ac:dyDescent="0.25">
      <c r="A883" s="34" t="s">
        <v>98</v>
      </c>
      <c r="B883" s="34" t="s">
        <v>99</v>
      </c>
      <c r="C883" s="34" t="s">
        <v>115</v>
      </c>
      <c r="D883" s="34" t="s">
        <v>111</v>
      </c>
      <c r="E883" s="39" t="s">
        <v>102</v>
      </c>
      <c r="F883" s="40" t="s">
        <v>192</v>
      </c>
      <c r="G883" s="43"/>
      <c r="H883" s="36" t="s">
        <v>104</v>
      </c>
      <c r="I883" s="67"/>
      <c r="J883" s="36" t="s">
        <v>105</v>
      </c>
      <c r="K883" s="100">
        <f>VLOOKUP(F883,'Amount Seed Planted_variables'!$A$3:$I$74,2,0)</f>
        <v>167000</v>
      </c>
      <c r="L883" s="100">
        <f>VLOOKUP(F883,'Amount Seed Planted_variables'!$A$3:$I$74,3,0)</f>
        <v>348480</v>
      </c>
      <c r="M883" s="36">
        <f t="shared" si="461"/>
        <v>0</v>
      </c>
      <c r="N883" s="35">
        <f t="shared" si="462"/>
        <v>0</v>
      </c>
      <c r="O883" s="101">
        <v>225</v>
      </c>
      <c r="P883" s="93">
        <f>VLOOKUP(F883,'Amount Seed Planted_variables'!$A$3:$I$74,4,0)</f>
        <v>1045440</v>
      </c>
      <c r="Q883" s="93">
        <f>VLOOKUP(F883,'Amount Seed Planted_variables'!$A$3:$I$74,7,0)</f>
        <v>80</v>
      </c>
      <c r="R883" s="93">
        <f>VLOOKUP(F883,'Amount Seed Planted_variables'!$A$3:$I$74,8,0)</f>
        <v>83635200</v>
      </c>
      <c r="S883" s="87">
        <f t="shared" si="458"/>
        <v>2.5</v>
      </c>
      <c r="T883" s="35">
        <v>10</v>
      </c>
      <c r="U883" s="35">
        <v>30</v>
      </c>
      <c r="V883" s="41">
        <v>138210600</v>
      </c>
      <c r="W883" s="35">
        <v>23262800</v>
      </c>
      <c r="X883" s="35">
        <v>21238200</v>
      </c>
      <c r="Y883" s="41">
        <v>106100</v>
      </c>
      <c r="Z883" s="35">
        <f t="shared" si="504"/>
        <v>10610</v>
      </c>
      <c r="AA883" s="42">
        <f t="shared" si="463"/>
        <v>0</v>
      </c>
      <c r="AB883" s="37">
        <f t="shared" si="464"/>
        <v>0</v>
      </c>
      <c r="AC883" s="37">
        <f t="shared" si="465"/>
        <v>0</v>
      </c>
      <c r="AD883" s="42" t="e">
        <f>VALUE(TEXT(((AA883*'TOX and EXPO INPUTS'!$F$13)/'TOX and EXPO INPUTS'!$E$27),"0.00E+00"))</f>
        <v>#DIV/0!</v>
      </c>
      <c r="AE883" s="37" t="e">
        <f>VALUE(TEXT(((AB883*'TOX and EXPO INPUTS'!$F$13)/'TOX and EXPO INPUTS'!$E$27),"0.00E+00"))</f>
        <v>#DIV/0!</v>
      </c>
      <c r="AF883" s="37" t="e">
        <f>VALUE(TEXT(((AC883*'TOX and EXPO INPUTS'!$F$13)/'TOX and EXPO INPUTS'!$E$27),"0.00E+00"))</f>
        <v>#DIV/0!</v>
      </c>
      <c r="AG883" s="42" t="e">
        <f>IF($E883="ST",VALUE(TEXT(('TOX and EXPO INPUTS'!$F$7/AD883),"0.0E+00")),IF($E883="IT",VALUE(TEXT(('TOX and EXPO INPUTS'!$F$10/AD883),"0.0E+00"))))</f>
        <v>#DIV/0!</v>
      </c>
      <c r="AH883" s="37" t="e">
        <f>IF($E883="ST",VALUE(TEXT(('TOX and EXPO INPUTS'!$F$7/AE883),"0.0E+00")),IF($E883="IT",VALUE(TEXT(('TOX and EXPO INPUTS'!$F$10/AE883),"0.0E+00"))))</f>
        <v>#DIV/0!</v>
      </c>
      <c r="AI883" s="37" t="e">
        <f>IF($E883="ST",VALUE(TEXT(('TOX and EXPO INPUTS'!$F$7/AF883),"0.0E+00")),IF($E883="IT",VALUE(TEXT(('TOX and EXPO INPUTS'!$F$10/AF883),"0.0E+00"))))</f>
        <v>#DIV/0!</v>
      </c>
      <c r="AJ883" s="42">
        <f t="shared" si="459"/>
        <v>0</v>
      </c>
      <c r="AK883" s="37">
        <f t="shared" si="460"/>
        <v>0</v>
      </c>
      <c r="AL883" s="42" t="e">
        <f>VALUE(TEXT(((AJ883*'TOX and EXPO INPUTS'!$F$21)/'TOX and EXPO INPUTS'!$E$29),"0.00E+00"))</f>
        <v>#DIV/0!</v>
      </c>
      <c r="AM883" s="37" t="e">
        <f>VALUE(TEXT(((AK883*'TOX and EXPO INPUTS'!$F$21)/'TOX and EXPO INPUTS'!$E$29),"0.00E+00"))</f>
        <v>#DIV/0!</v>
      </c>
      <c r="AN883" s="42" t="e">
        <f>IF($E883="ST",VALUE(TEXT(('TOX and EXPO INPUTS'!$F$15/AL883),"0.0E+00")),IF($E883="IT",VALUE(TEXT(('TOX and EXPO INPUTS'!$F$18/AL883),"0.0E+00"))))</f>
        <v>#DIV/0!</v>
      </c>
      <c r="AO883" s="37" t="e">
        <f>IF($E883="ST",VALUE(TEXT(('TOX and EXPO INPUTS'!$F$15/AM883),"0.0E+00")),IF($E883="IT",VALUE(TEXT(('TOX and EXPO INPUTS'!$F$18/AM883),"0.0E+00"))))</f>
        <v>#DIV/0!</v>
      </c>
      <c r="AP883" s="42" t="e">
        <f t="shared" si="492"/>
        <v>#DIV/0!</v>
      </c>
      <c r="AQ883" s="37" t="e">
        <f t="shared" si="493"/>
        <v>#DIV/0!</v>
      </c>
      <c r="AR883" s="37" t="e">
        <f t="shared" si="494"/>
        <v>#DIV/0!</v>
      </c>
      <c r="AS883" s="37" t="e">
        <f t="shared" si="495"/>
        <v>#DIV/0!</v>
      </c>
      <c r="AT883" s="37" t="e">
        <f t="shared" si="496"/>
        <v>#DIV/0!</v>
      </c>
      <c r="AU883" s="37" t="e">
        <f t="shared" si="497"/>
        <v>#DIV/0!</v>
      </c>
      <c r="AV883" s="42" t="e">
        <f t="shared" si="498"/>
        <v>#DIV/0!</v>
      </c>
      <c r="AW883" s="37" t="e">
        <f t="shared" si="499"/>
        <v>#DIV/0!</v>
      </c>
      <c r="AX883" s="37" t="e">
        <f t="shared" si="500"/>
        <v>#DIV/0!</v>
      </c>
      <c r="AY883" s="37" t="e">
        <f t="shared" si="501"/>
        <v>#DIV/0!</v>
      </c>
      <c r="AZ883" s="37" t="e">
        <f t="shared" si="502"/>
        <v>#DIV/0!</v>
      </c>
      <c r="BA883" s="37" t="e">
        <f t="shared" si="503"/>
        <v>#DIV/0!</v>
      </c>
      <c r="BB883" s="42" t="e">
        <f>IF($E883="ST",VALUE(TEXT((1/(('TOX and EXPO INPUTS'!$F$9/AG883)+('TOX and EXPO INPUTS'!$F$17/AN883))),"0.0E+00")),IF($E883="IT",VALUE(TEXT((1/(('TOX and EXPO INPUTS'!$F$12/AG883)+('TOX and EXPO INPUTS'!$F$20/AN883))),"0.0E+00"))))</f>
        <v>#DIV/0!</v>
      </c>
      <c r="BC883" s="37" t="e">
        <f>IF($E883="ST",VALUE(TEXT((1/(('TOX and EXPO INPUTS'!$F$9/AH883)+('TOX and EXPO INPUTS'!$F$17/AN883))),"0.0E+00")),IF($E883="IT",VALUE(TEXT((1/(('TOX and EXPO INPUTS'!$F$12/AH883)+('TOX and EXPO INPUTS'!$F$20/AN883))),"0.0E+00"))))</f>
        <v>#DIV/0!</v>
      </c>
      <c r="BD883" s="37" t="e">
        <f>IF($E883="ST",VALUE(TEXT((1/(('TOX and EXPO INPUTS'!$F$9/AI883)+('TOX and EXPO INPUTS'!$F$17/AN883))),"0.0E+00")),IF($E883="IT",VALUE(TEXT((1/(('TOX and EXPO INPUTS'!$F$12/AI883)+('TOX and EXPO INPUTS'!$F$20/AN883))),"0.0E+00"))))</f>
        <v>#DIV/0!</v>
      </c>
      <c r="BE883" s="37" t="e">
        <f>IF($E883="ST",VALUE(TEXT((1/(('TOX and EXPO INPUTS'!$F$9/AG883)+('TOX and EXPO INPUTS'!$F$17/AO883))),"0.0E+00")),IF($E883="IT",VALUE(TEXT((1/(('TOX and EXPO INPUTS'!$F$12/AG883)+('TOX and EXPO INPUTS'!$F$20/AO883))),"0.0E+00"))))</f>
        <v>#DIV/0!</v>
      </c>
      <c r="BF883" s="37" t="e">
        <f>IF($E883="ST",VALUE(TEXT((1/(('TOX and EXPO INPUTS'!$F$9/AH883)+('TOX and EXPO INPUTS'!$F$17/AO883))),"0.0E+00")),IF($E883="IT",VALUE(TEXT((1/(('TOX and EXPO INPUTS'!$F$12/AH883)+('TOX and EXPO INPUTS'!$F$20/AO883))),"0.0E+00"))))</f>
        <v>#DIV/0!</v>
      </c>
      <c r="BG883" s="37" t="e">
        <f>IF($E883="ST",VALUE(TEXT((1/(('TOX and EXPO INPUTS'!$F$9/AI883)+('TOX and EXPO INPUTS'!$F$17/AO883))),"0.0E+00")),IF($E883="IT",VALUE(TEXT((1/(('TOX and EXPO INPUTS'!$F$12/AI883)+('TOX and EXPO INPUTS'!$F$20/AO883))),"0.0E+00"))))</f>
        <v>#DIV/0!</v>
      </c>
      <c r="BH883" s="42" t="e">
        <f>VALUE(TEXT((AD883*$T883/365*'TOX and EXPO INPUTS'!$E$33/'TOX and EXPO INPUTS'!$E$34),"0.00E+00"))</f>
        <v>#DIV/0!</v>
      </c>
      <c r="BI883" s="37" t="e">
        <f>VALUE(TEXT((AE883*$T883/365*'TOX and EXPO INPUTS'!$E$33/'TOX and EXPO INPUTS'!$E$34),"0.00E+00"))</f>
        <v>#DIV/0!</v>
      </c>
      <c r="BJ883" s="37" t="e">
        <f>VALUE(TEXT((AF883*$T883/365*'TOX and EXPO INPUTS'!$E$33/'TOX and EXPO INPUTS'!$E$34),"0.00E+00"))</f>
        <v>#DIV/0!</v>
      </c>
      <c r="BK883" s="42" t="e">
        <f>VALUE(TEXT((AD883*$U883/365*'TOX and EXPO INPUTS'!$E$33/'TOX and EXPO INPUTS'!$E$34),"0.00E+00"))</f>
        <v>#DIV/0!</v>
      </c>
      <c r="BL883" s="37" t="e">
        <f>VALUE(TEXT((AE883*$U883/365*'TOX and EXPO INPUTS'!$E$33/'TOX and EXPO INPUTS'!$E$34),"0.00E+00"))</f>
        <v>#DIV/0!</v>
      </c>
      <c r="BM883" s="37" t="e">
        <f>VALUE(TEXT((AF883*$U883/365*'TOX and EXPO INPUTS'!$E$33/'TOX and EXPO INPUTS'!$E$34),"0.00E+00"))</f>
        <v>#DIV/0!</v>
      </c>
      <c r="BN883" s="42" t="e">
        <f>VALUE(TEXT((AL883*$T883/365*'TOX and EXPO INPUTS'!$E$33/'TOX and EXPO INPUTS'!$E$34),"0.00E+00"))</f>
        <v>#DIV/0!</v>
      </c>
      <c r="BO883" s="37" t="e">
        <f>VALUE(TEXT((AM883*$T883/365*'TOX and EXPO INPUTS'!$E$33/'TOX and EXPO INPUTS'!$E$34),"0.00E+00"))</f>
        <v>#DIV/0!</v>
      </c>
      <c r="BP883" s="42" t="e">
        <f>VALUE(TEXT((AL883*$U883/365*'TOX and EXPO INPUTS'!$E$33/'TOX and EXPO INPUTS'!$E$34),"0.00E+00"))</f>
        <v>#DIV/0!</v>
      </c>
      <c r="BQ883" s="37" t="e">
        <f>VALUE(TEXT((AM883*$U883/365*'TOX and EXPO INPUTS'!$E$33/'TOX and EXPO INPUTS'!$E$34),"0.00E+00"))</f>
        <v>#DIV/0!</v>
      </c>
      <c r="BR883" s="42" t="e">
        <f>VALUE(TEXT((AP883*$T883/365*'TOX and EXPO INPUTS'!$E$33/'TOX and EXPO INPUTS'!$E$34),"0.00E+00"))</f>
        <v>#DIV/0!</v>
      </c>
      <c r="BS883" s="37" t="e">
        <f>VALUE(TEXT((AQ883*$T883/365*'TOX and EXPO INPUTS'!$E$33/'TOX and EXPO INPUTS'!$E$34),"0.00E+00"))</f>
        <v>#DIV/0!</v>
      </c>
      <c r="BT883" s="37" t="e">
        <f>VALUE(TEXT((AR883*$T883/365*'TOX and EXPO INPUTS'!$E$33/'TOX and EXPO INPUTS'!$E$34),"0.00E+00"))</f>
        <v>#DIV/0!</v>
      </c>
      <c r="BU883" s="37" t="e">
        <f>VALUE(TEXT((AS883*$T883/365*'TOX and EXPO INPUTS'!$E$33/'TOX and EXPO INPUTS'!$E$34),"0.00E+00"))</f>
        <v>#DIV/0!</v>
      </c>
      <c r="BV883" s="37" t="e">
        <f>VALUE(TEXT((AT883*$T883/365*'TOX and EXPO INPUTS'!$E$33/'TOX and EXPO INPUTS'!$E$34),"0.00E+00"))</f>
        <v>#DIV/0!</v>
      </c>
      <c r="BW883" s="37" t="e">
        <f>VALUE(TEXT((AU883*$T883/365*'TOX and EXPO INPUTS'!$E$33/'TOX and EXPO INPUTS'!$E$34),"0.00E+00"))</f>
        <v>#DIV/0!</v>
      </c>
      <c r="BX883" s="42" t="e">
        <f>VALUE(TEXT((AP883*$U883/365*'TOX and EXPO INPUTS'!$E$33/'TOX and EXPO INPUTS'!$E$34),"0.00E+00"))</f>
        <v>#DIV/0!</v>
      </c>
      <c r="BY883" s="37" t="e">
        <f>VALUE(TEXT((AQ883*$U883/365*'TOX and EXPO INPUTS'!$E$33/'TOX and EXPO INPUTS'!$E$34),"0.00E+00"))</f>
        <v>#DIV/0!</v>
      </c>
      <c r="BZ883" s="37" t="e">
        <f>VALUE(TEXT((AR883*$U883/365*'TOX and EXPO INPUTS'!$E$33/'TOX and EXPO INPUTS'!$E$34),"0.00E+00"))</f>
        <v>#DIV/0!</v>
      </c>
      <c r="CA883" s="37" t="e">
        <f>VALUE(TEXT((AS883*$U883/365*'TOX and EXPO INPUTS'!$E$33/'TOX and EXPO INPUTS'!$E$34),"0.00E+00"))</f>
        <v>#DIV/0!</v>
      </c>
      <c r="CB883" s="37" t="e">
        <f>VALUE(TEXT((AT883*$U883/365*'TOX and EXPO INPUTS'!$E$33/'TOX and EXPO INPUTS'!$E$34),"0.00E+00"))</f>
        <v>#DIV/0!</v>
      </c>
      <c r="CC883" s="37" t="e">
        <f>VALUE(TEXT((AU883*$U883/365*'TOX and EXPO INPUTS'!$E$33/'TOX and EXPO INPUTS'!$E$34),"0.00E+00"))</f>
        <v>#DIV/0!</v>
      </c>
      <c r="CD883" s="58" t="e">
        <f>VALUE(TEXT((BR883*'TOX and EXPO INPUTS'!$F$23),"0.00E+00"))</f>
        <v>#DIV/0!</v>
      </c>
      <c r="CE883" s="57" t="e">
        <f>VALUE(TEXT((BS883*'TOX and EXPO INPUTS'!$F$23),"0.00E+00"))</f>
        <v>#DIV/0!</v>
      </c>
      <c r="CF883" s="57" t="e">
        <f>VALUE(TEXT((BT883*'TOX and EXPO INPUTS'!$F$23),"0.00E+00"))</f>
        <v>#DIV/0!</v>
      </c>
      <c r="CG883" s="57" t="e">
        <f>VALUE(TEXT((BU883*'TOX and EXPO INPUTS'!$F$23),"0.00E+00"))</f>
        <v>#DIV/0!</v>
      </c>
      <c r="CH883" s="57" t="e">
        <f>VALUE(TEXT((BV883*'TOX and EXPO INPUTS'!$F$23),"0.00E+00"))</f>
        <v>#DIV/0!</v>
      </c>
      <c r="CI883" s="57" t="e">
        <f>VALUE(TEXT((BW883*'TOX and EXPO INPUTS'!$F$23),"0.00E+00"))</f>
        <v>#DIV/0!</v>
      </c>
      <c r="CJ883" s="58" t="e">
        <f>VALUE(TEXT((BX883*'TOX and EXPO INPUTS'!$F$23),"0.00E+00"))</f>
        <v>#DIV/0!</v>
      </c>
      <c r="CK883" s="57" t="e">
        <f>VALUE(TEXT((BY883*'TOX and EXPO INPUTS'!$F$23),"0.00E+00"))</f>
        <v>#DIV/0!</v>
      </c>
      <c r="CL883" s="57" t="e">
        <f>VALUE(TEXT((BZ883*'TOX and EXPO INPUTS'!$F$23),"0.00E+00"))</f>
        <v>#DIV/0!</v>
      </c>
      <c r="CM883" s="57" t="e">
        <f>VALUE(TEXT((CA883*'TOX and EXPO INPUTS'!$F$23),"0.00E+00"))</f>
        <v>#DIV/0!</v>
      </c>
      <c r="CN883" s="57" t="e">
        <f>VALUE(TEXT((CB883*'TOX and EXPO INPUTS'!$F$23),"0.00E+00"))</f>
        <v>#DIV/0!</v>
      </c>
      <c r="CO883" s="57" t="e">
        <f>VALUE(TEXT((CC883*'TOX and EXPO INPUTS'!$F$23),"0.00E+00"))</f>
        <v>#DIV/0!</v>
      </c>
      <c r="CP883" s="38" t="s">
        <v>106</v>
      </c>
      <c r="CQ883" s="34" t="s">
        <v>107</v>
      </c>
      <c r="CR883" s="34" t="s">
        <v>108</v>
      </c>
      <c r="CS883" s="39" t="s">
        <v>109</v>
      </c>
    </row>
    <row r="884" spans="1:97" ht="48" customHeight="1" x14ac:dyDescent="0.25">
      <c r="A884" s="34" t="s">
        <v>98</v>
      </c>
      <c r="B884" s="34" t="s">
        <v>99</v>
      </c>
      <c r="C884" s="34" t="s">
        <v>115</v>
      </c>
      <c r="D884" s="34" t="s">
        <v>442</v>
      </c>
      <c r="E884" s="39" t="s">
        <v>102</v>
      </c>
      <c r="F884" s="40" t="s">
        <v>192</v>
      </c>
      <c r="G884" s="43"/>
      <c r="H884" s="36" t="s">
        <v>104</v>
      </c>
      <c r="I884" s="67"/>
      <c r="J884" s="36" t="s">
        <v>105</v>
      </c>
      <c r="K884" s="100">
        <f>VLOOKUP(F884,'Amount Seed Planted_variables'!$A$3:$I$74,2,0)</f>
        <v>167000</v>
      </c>
      <c r="L884" s="100">
        <f>VLOOKUP(F884,'Amount Seed Planted_variables'!$A$3:$I$74,3,0)</f>
        <v>348480</v>
      </c>
      <c r="M884" s="36">
        <f t="shared" si="461"/>
        <v>0</v>
      </c>
      <c r="N884" s="35">
        <f t="shared" si="462"/>
        <v>0</v>
      </c>
      <c r="O884" s="101">
        <v>225</v>
      </c>
      <c r="P884" s="93">
        <f>VLOOKUP(F884,'Amount Seed Planted_variables'!$A$3:$I$74,4,0)</f>
        <v>1045440</v>
      </c>
      <c r="Q884" s="93">
        <f>VLOOKUP(F884,'Amount Seed Planted_variables'!$A$3:$I$74,7,0)</f>
        <v>80</v>
      </c>
      <c r="R884" s="93">
        <f>VLOOKUP(F884,'Amount Seed Planted_variables'!$A$3:$I$74,8,0)</f>
        <v>83635200</v>
      </c>
      <c r="S884" s="87" t="str">
        <f t="shared" si="458"/>
        <v>NA</v>
      </c>
      <c r="T884" s="35">
        <v>10</v>
      </c>
      <c r="U884" s="35">
        <v>30</v>
      </c>
      <c r="V884" s="41">
        <v>3994</v>
      </c>
      <c r="W884" s="35">
        <v>797</v>
      </c>
      <c r="X884" s="35">
        <v>530</v>
      </c>
      <c r="Y884" s="41">
        <v>66</v>
      </c>
      <c r="Z884" s="35">
        <f t="shared" si="504"/>
        <v>6.6000000000000005</v>
      </c>
      <c r="AA884" s="42">
        <f t="shared" si="463"/>
        <v>0</v>
      </c>
      <c r="AB884" s="37">
        <f t="shared" si="464"/>
        <v>0</v>
      </c>
      <c r="AC884" s="37">
        <f t="shared" si="465"/>
        <v>0</v>
      </c>
      <c r="AD884" s="42" t="e">
        <f>VALUE(TEXT(((AA884*'TOX and EXPO INPUTS'!$F$13)/'TOX and EXPO INPUTS'!$E$27),"0.00E+00"))</f>
        <v>#DIV/0!</v>
      </c>
      <c r="AE884" s="37" t="e">
        <f>VALUE(TEXT(((AB884*'TOX and EXPO INPUTS'!$F$13)/'TOX and EXPO INPUTS'!$E$27),"0.00E+00"))</f>
        <v>#DIV/0!</v>
      </c>
      <c r="AF884" s="37" t="e">
        <f>VALUE(TEXT(((AC884*'TOX and EXPO INPUTS'!$F$13)/'TOX and EXPO INPUTS'!$E$27),"0.00E+00"))</f>
        <v>#DIV/0!</v>
      </c>
      <c r="AG884" s="42" t="e">
        <f>IF($E884="ST",VALUE(TEXT(('TOX and EXPO INPUTS'!$F$7/AD884),"0.0E+00")),IF($E884="IT",VALUE(TEXT(('TOX and EXPO INPUTS'!$F$10/AD884),"0.0E+00"))))</f>
        <v>#DIV/0!</v>
      </c>
      <c r="AH884" s="37" t="e">
        <f>IF($E884="ST",VALUE(TEXT(('TOX and EXPO INPUTS'!$F$7/AE884),"0.0E+00")),IF($E884="IT",VALUE(TEXT(('TOX and EXPO INPUTS'!$F$10/AE884),"0.0E+00"))))</f>
        <v>#DIV/0!</v>
      </c>
      <c r="AI884" s="37" t="e">
        <f>IF($E884="ST",VALUE(TEXT(('TOX and EXPO INPUTS'!$F$7/AF884),"0.0E+00")),IF($E884="IT",VALUE(TEXT(('TOX and EXPO INPUTS'!$F$10/AF884),"0.0E+00"))))</f>
        <v>#DIV/0!</v>
      </c>
      <c r="AJ884" s="42">
        <f t="shared" si="459"/>
        <v>0</v>
      </c>
      <c r="AK884" s="37">
        <f t="shared" si="460"/>
        <v>0</v>
      </c>
      <c r="AL884" s="42" t="e">
        <f>VALUE(TEXT(((AJ884*'TOX and EXPO INPUTS'!$F$21)/'TOX and EXPO INPUTS'!$E$29),"0.00E+00"))</f>
        <v>#DIV/0!</v>
      </c>
      <c r="AM884" s="37" t="e">
        <f>VALUE(TEXT(((AK884*'TOX and EXPO INPUTS'!$F$21)/'TOX and EXPO INPUTS'!$E$29),"0.00E+00"))</f>
        <v>#DIV/0!</v>
      </c>
      <c r="AN884" s="42" t="e">
        <f>IF($E884="ST",VALUE(TEXT(('TOX and EXPO INPUTS'!$F$15/AL884),"0.0E+00")),IF($E884="IT",VALUE(TEXT(('TOX and EXPO INPUTS'!$F$18/AL884),"0.0E+00"))))</f>
        <v>#DIV/0!</v>
      </c>
      <c r="AO884" s="37" t="e">
        <f>IF($E884="ST",VALUE(TEXT(('TOX and EXPO INPUTS'!$F$15/AM884),"0.0E+00")),IF($E884="IT",VALUE(TEXT(('TOX and EXPO INPUTS'!$F$18/AM884),"0.0E+00"))))</f>
        <v>#DIV/0!</v>
      </c>
      <c r="AP884" s="42" t="e">
        <f t="shared" si="492"/>
        <v>#DIV/0!</v>
      </c>
      <c r="AQ884" s="37" t="e">
        <f t="shared" si="493"/>
        <v>#DIV/0!</v>
      </c>
      <c r="AR884" s="37" t="e">
        <f t="shared" si="494"/>
        <v>#DIV/0!</v>
      </c>
      <c r="AS884" s="37" t="e">
        <f t="shared" si="495"/>
        <v>#DIV/0!</v>
      </c>
      <c r="AT884" s="37" t="e">
        <f t="shared" si="496"/>
        <v>#DIV/0!</v>
      </c>
      <c r="AU884" s="37" t="e">
        <f t="shared" si="497"/>
        <v>#DIV/0!</v>
      </c>
      <c r="AV884" s="42" t="e">
        <f t="shared" si="498"/>
        <v>#DIV/0!</v>
      </c>
      <c r="AW884" s="37" t="e">
        <f t="shared" si="499"/>
        <v>#DIV/0!</v>
      </c>
      <c r="AX884" s="37" t="e">
        <f t="shared" si="500"/>
        <v>#DIV/0!</v>
      </c>
      <c r="AY884" s="37" t="e">
        <f t="shared" si="501"/>
        <v>#DIV/0!</v>
      </c>
      <c r="AZ884" s="37" t="e">
        <f t="shared" si="502"/>
        <v>#DIV/0!</v>
      </c>
      <c r="BA884" s="37" t="e">
        <f t="shared" si="503"/>
        <v>#DIV/0!</v>
      </c>
      <c r="BB884" s="42" t="e">
        <f>IF($E884="ST",VALUE(TEXT((1/(('TOX and EXPO INPUTS'!$F$9/AG884)+('TOX and EXPO INPUTS'!$F$17/AN884))),"0.0E+00")),IF($E884="IT",VALUE(TEXT((1/(('TOX and EXPO INPUTS'!$F$12/AG884)+('TOX and EXPO INPUTS'!$F$20/AN884))),"0.0E+00"))))</f>
        <v>#DIV/0!</v>
      </c>
      <c r="BC884" s="37" t="e">
        <f>IF($E884="ST",VALUE(TEXT((1/(('TOX and EXPO INPUTS'!$F$9/AH884)+('TOX and EXPO INPUTS'!$F$17/AN884))),"0.0E+00")),IF($E884="IT",VALUE(TEXT((1/(('TOX and EXPO INPUTS'!$F$12/AH884)+('TOX and EXPO INPUTS'!$F$20/AN884))),"0.0E+00"))))</f>
        <v>#DIV/0!</v>
      </c>
      <c r="BD884" s="37" t="e">
        <f>IF($E884="ST",VALUE(TEXT((1/(('TOX and EXPO INPUTS'!$F$9/AI884)+('TOX and EXPO INPUTS'!$F$17/AN884))),"0.0E+00")),IF($E884="IT",VALUE(TEXT((1/(('TOX and EXPO INPUTS'!$F$12/AI884)+('TOX and EXPO INPUTS'!$F$20/AN884))),"0.0E+00"))))</f>
        <v>#DIV/0!</v>
      </c>
      <c r="BE884" s="37" t="e">
        <f>IF($E884="ST",VALUE(TEXT((1/(('TOX and EXPO INPUTS'!$F$9/AG884)+('TOX and EXPO INPUTS'!$F$17/AO884))),"0.0E+00")),IF($E884="IT",VALUE(TEXT((1/(('TOX and EXPO INPUTS'!$F$12/AG884)+('TOX and EXPO INPUTS'!$F$20/AO884))),"0.0E+00"))))</f>
        <v>#DIV/0!</v>
      </c>
      <c r="BF884" s="37" t="e">
        <f>IF($E884="ST",VALUE(TEXT((1/(('TOX and EXPO INPUTS'!$F$9/AH884)+('TOX and EXPO INPUTS'!$F$17/AO884))),"0.0E+00")),IF($E884="IT",VALUE(TEXT((1/(('TOX and EXPO INPUTS'!$F$12/AH884)+('TOX and EXPO INPUTS'!$F$20/AO884))),"0.0E+00"))))</f>
        <v>#DIV/0!</v>
      </c>
      <c r="BG884" s="37" t="e">
        <f>IF($E884="ST",VALUE(TEXT((1/(('TOX and EXPO INPUTS'!$F$9/AI884)+('TOX and EXPO INPUTS'!$F$17/AO884))),"0.0E+00")),IF($E884="IT",VALUE(TEXT((1/(('TOX and EXPO INPUTS'!$F$12/AI884)+('TOX and EXPO INPUTS'!$F$20/AO884))),"0.0E+00"))))</f>
        <v>#DIV/0!</v>
      </c>
      <c r="BH884" s="42" t="e">
        <f>VALUE(TEXT((AD884*$T884/365*'TOX and EXPO INPUTS'!$E$33/'TOX and EXPO INPUTS'!$E$34),"0.00E+00"))</f>
        <v>#DIV/0!</v>
      </c>
      <c r="BI884" s="37" t="e">
        <f>VALUE(TEXT((AE884*$T884/365*'TOX and EXPO INPUTS'!$E$33/'TOX and EXPO INPUTS'!$E$34),"0.00E+00"))</f>
        <v>#DIV/0!</v>
      </c>
      <c r="BJ884" s="37" t="e">
        <f>VALUE(TEXT((AF884*$T884/365*'TOX and EXPO INPUTS'!$E$33/'TOX and EXPO INPUTS'!$E$34),"0.00E+00"))</f>
        <v>#DIV/0!</v>
      </c>
      <c r="BK884" s="42" t="e">
        <f>VALUE(TEXT((AD884*$U884/365*'TOX and EXPO INPUTS'!$E$33/'TOX and EXPO INPUTS'!$E$34),"0.00E+00"))</f>
        <v>#DIV/0!</v>
      </c>
      <c r="BL884" s="37" t="e">
        <f>VALUE(TEXT((AE884*$U884/365*'TOX and EXPO INPUTS'!$E$33/'TOX and EXPO INPUTS'!$E$34),"0.00E+00"))</f>
        <v>#DIV/0!</v>
      </c>
      <c r="BM884" s="37" t="e">
        <f>VALUE(TEXT((AF884*$U884/365*'TOX and EXPO INPUTS'!$E$33/'TOX and EXPO INPUTS'!$E$34),"0.00E+00"))</f>
        <v>#DIV/0!</v>
      </c>
      <c r="BN884" s="42" t="e">
        <f>VALUE(TEXT((AL884*$T884/365*'TOX and EXPO INPUTS'!$E$33/'TOX and EXPO INPUTS'!$E$34),"0.00E+00"))</f>
        <v>#DIV/0!</v>
      </c>
      <c r="BO884" s="37" t="e">
        <f>VALUE(TEXT((AM884*$T884/365*'TOX and EXPO INPUTS'!$E$33/'TOX and EXPO INPUTS'!$E$34),"0.00E+00"))</f>
        <v>#DIV/0!</v>
      </c>
      <c r="BP884" s="42" t="e">
        <f>VALUE(TEXT((AL884*$U884/365*'TOX and EXPO INPUTS'!$E$33/'TOX and EXPO INPUTS'!$E$34),"0.00E+00"))</f>
        <v>#DIV/0!</v>
      </c>
      <c r="BQ884" s="37" t="e">
        <f>VALUE(TEXT((AM884*$U884/365*'TOX and EXPO INPUTS'!$E$33/'TOX and EXPO INPUTS'!$E$34),"0.00E+00"))</f>
        <v>#DIV/0!</v>
      </c>
      <c r="BR884" s="42" t="e">
        <f>VALUE(TEXT((AP884*$T884/365*'TOX and EXPO INPUTS'!$E$33/'TOX and EXPO INPUTS'!$E$34),"0.00E+00"))</f>
        <v>#DIV/0!</v>
      </c>
      <c r="BS884" s="37" t="e">
        <f>VALUE(TEXT((AQ884*$T884/365*'TOX and EXPO INPUTS'!$E$33/'TOX and EXPO INPUTS'!$E$34),"0.00E+00"))</f>
        <v>#DIV/0!</v>
      </c>
      <c r="BT884" s="37" t="e">
        <f>VALUE(TEXT((AR884*$T884/365*'TOX and EXPO INPUTS'!$E$33/'TOX and EXPO INPUTS'!$E$34),"0.00E+00"))</f>
        <v>#DIV/0!</v>
      </c>
      <c r="BU884" s="37" t="e">
        <f>VALUE(TEXT((AS884*$T884/365*'TOX and EXPO INPUTS'!$E$33/'TOX and EXPO INPUTS'!$E$34),"0.00E+00"))</f>
        <v>#DIV/0!</v>
      </c>
      <c r="BV884" s="37" t="e">
        <f>VALUE(TEXT((AT884*$T884/365*'TOX and EXPO INPUTS'!$E$33/'TOX and EXPO INPUTS'!$E$34),"0.00E+00"))</f>
        <v>#DIV/0!</v>
      </c>
      <c r="BW884" s="37" t="e">
        <f>VALUE(TEXT((AU884*$T884/365*'TOX and EXPO INPUTS'!$E$33/'TOX and EXPO INPUTS'!$E$34),"0.00E+00"))</f>
        <v>#DIV/0!</v>
      </c>
      <c r="BX884" s="42" t="e">
        <f>VALUE(TEXT((AP884*$U884/365*'TOX and EXPO INPUTS'!$E$33/'TOX and EXPO INPUTS'!$E$34),"0.00E+00"))</f>
        <v>#DIV/0!</v>
      </c>
      <c r="BY884" s="37" t="e">
        <f>VALUE(TEXT((AQ884*$U884/365*'TOX and EXPO INPUTS'!$E$33/'TOX and EXPO INPUTS'!$E$34),"0.00E+00"))</f>
        <v>#DIV/0!</v>
      </c>
      <c r="BZ884" s="37" t="e">
        <f>VALUE(TEXT((AR884*$U884/365*'TOX and EXPO INPUTS'!$E$33/'TOX and EXPO INPUTS'!$E$34),"0.00E+00"))</f>
        <v>#DIV/0!</v>
      </c>
      <c r="CA884" s="37" t="e">
        <f>VALUE(TEXT((AS884*$U884/365*'TOX and EXPO INPUTS'!$E$33/'TOX and EXPO INPUTS'!$E$34),"0.00E+00"))</f>
        <v>#DIV/0!</v>
      </c>
      <c r="CB884" s="37" t="e">
        <f>VALUE(TEXT((AT884*$U884/365*'TOX and EXPO INPUTS'!$E$33/'TOX and EXPO INPUTS'!$E$34),"0.00E+00"))</f>
        <v>#DIV/0!</v>
      </c>
      <c r="CC884" s="37" t="e">
        <f>VALUE(TEXT((AU884*$U884/365*'TOX and EXPO INPUTS'!$E$33/'TOX and EXPO INPUTS'!$E$34),"0.00E+00"))</f>
        <v>#DIV/0!</v>
      </c>
      <c r="CD884" s="58" t="e">
        <f>VALUE(TEXT((BR884*'TOX and EXPO INPUTS'!$F$23),"0.00E+00"))</f>
        <v>#DIV/0!</v>
      </c>
      <c r="CE884" s="57" t="e">
        <f>VALUE(TEXT((BS884*'TOX and EXPO INPUTS'!$F$23),"0.00E+00"))</f>
        <v>#DIV/0!</v>
      </c>
      <c r="CF884" s="57" t="e">
        <f>VALUE(TEXT((BT884*'TOX and EXPO INPUTS'!$F$23),"0.00E+00"))</f>
        <v>#DIV/0!</v>
      </c>
      <c r="CG884" s="57" t="e">
        <f>VALUE(TEXT((BU884*'TOX and EXPO INPUTS'!$F$23),"0.00E+00"))</f>
        <v>#DIV/0!</v>
      </c>
      <c r="CH884" s="57" t="e">
        <f>VALUE(TEXT((BV884*'TOX and EXPO INPUTS'!$F$23),"0.00E+00"))</f>
        <v>#DIV/0!</v>
      </c>
      <c r="CI884" s="57" t="e">
        <f>VALUE(TEXT((BW884*'TOX and EXPO INPUTS'!$F$23),"0.00E+00"))</f>
        <v>#DIV/0!</v>
      </c>
      <c r="CJ884" s="58" t="e">
        <f>VALUE(TEXT((BX884*'TOX and EXPO INPUTS'!$F$23),"0.00E+00"))</f>
        <v>#DIV/0!</v>
      </c>
      <c r="CK884" s="57" t="e">
        <f>VALUE(TEXT((BY884*'TOX and EXPO INPUTS'!$F$23),"0.00E+00"))</f>
        <v>#DIV/0!</v>
      </c>
      <c r="CL884" s="57" t="e">
        <f>VALUE(TEXT((BZ884*'TOX and EXPO INPUTS'!$F$23),"0.00E+00"))</f>
        <v>#DIV/0!</v>
      </c>
      <c r="CM884" s="57" t="e">
        <f>VALUE(TEXT((CA884*'TOX and EXPO INPUTS'!$F$23),"0.00E+00"))</f>
        <v>#DIV/0!</v>
      </c>
      <c r="CN884" s="57" t="e">
        <f>VALUE(TEXT((CB884*'TOX and EXPO INPUTS'!$F$23),"0.00E+00"))</f>
        <v>#DIV/0!</v>
      </c>
      <c r="CO884" s="57" t="e">
        <f>VALUE(TEXT((CC884*'TOX and EXPO INPUTS'!$F$23),"0.00E+00"))</f>
        <v>#DIV/0!</v>
      </c>
      <c r="CP884" s="38" t="s">
        <v>106</v>
      </c>
      <c r="CQ884" s="34" t="s">
        <v>107</v>
      </c>
      <c r="CR884" s="34" t="s">
        <v>108</v>
      </c>
      <c r="CS884" s="39" t="s">
        <v>109</v>
      </c>
    </row>
    <row r="885" spans="1:97" ht="48" customHeight="1" x14ac:dyDescent="0.25">
      <c r="A885" s="34" t="s">
        <v>98</v>
      </c>
      <c r="B885" s="34" t="s">
        <v>99</v>
      </c>
      <c r="C885" s="34" t="s">
        <v>115</v>
      </c>
      <c r="D885" s="34" t="s">
        <v>101</v>
      </c>
      <c r="E885" s="39" t="s">
        <v>112</v>
      </c>
      <c r="F885" s="40" t="s">
        <v>192</v>
      </c>
      <c r="G885" s="43"/>
      <c r="H885" s="36" t="s">
        <v>104</v>
      </c>
      <c r="I885" s="67"/>
      <c r="J885" s="36" t="s">
        <v>105</v>
      </c>
      <c r="K885" s="100">
        <f>VLOOKUP(F885,'Amount Seed Planted_variables'!$A$3:$I$74,2,0)</f>
        <v>167000</v>
      </c>
      <c r="L885" s="100">
        <f>VLOOKUP(F885,'Amount Seed Planted_variables'!$A$3:$I$74,3,0)</f>
        <v>348480</v>
      </c>
      <c r="M885" s="36">
        <f t="shared" si="461"/>
        <v>0</v>
      </c>
      <c r="N885" s="35">
        <f t="shared" si="462"/>
        <v>0</v>
      </c>
      <c r="O885" s="101">
        <v>225</v>
      </c>
      <c r="P885" s="93">
        <f>VLOOKUP(F885,'Amount Seed Planted_variables'!$A$3:$I$74,4,0)</f>
        <v>1045440</v>
      </c>
      <c r="Q885" s="93">
        <f>VLOOKUP(F885,'Amount Seed Planted_variables'!$A$3:$I$74,7,0)</f>
        <v>80</v>
      </c>
      <c r="R885" s="93">
        <f>VLOOKUP(F885,'Amount Seed Planted_variables'!$A$3:$I$74,8,0)</f>
        <v>83635200</v>
      </c>
      <c r="S885" s="87" t="str">
        <f t="shared" si="458"/>
        <v>NA</v>
      </c>
      <c r="T885" s="35">
        <v>10</v>
      </c>
      <c r="U885" s="35">
        <v>30</v>
      </c>
      <c r="V885" s="41">
        <v>349</v>
      </c>
      <c r="W885" s="35">
        <v>51.2</v>
      </c>
      <c r="X885" s="35">
        <v>42.2</v>
      </c>
      <c r="Y885" s="41">
        <v>1.2</v>
      </c>
      <c r="Z885" s="35">
        <f t="shared" si="504"/>
        <v>0.12</v>
      </c>
      <c r="AA885" s="42">
        <f t="shared" si="463"/>
        <v>0</v>
      </c>
      <c r="AB885" s="37">
        <f t="shared" si="464"/>
        <v>0</v>
      </c>
      <c r="AC885" s="37">
        <f t="shared" si="465"/>
        <v>0</v>
      </c>
      <c r="AD885" s="42" t="e">
        <f>VALUE(TEXT(((AA885*'TOX and EXPO INPUTS'!$F$13)/'TOX and EXPO INPUTS'!$E$27),"0.00E+00"))</f>
        <v>#DIV/0!</v>
      </c>
      <c r="AE885" s="37" t="e">
        <f>VALUE(TEXT(((AB885*'TOX and EXPO INPUTS'!$F$13)/'TOX and EXPO INPUTS'!$E$27),"0.00E+00"))</f>
        <v>#DIV/0!</v>
      </c>
      <c r="AF885" s="37" t="e">
        <f>VALUE(TEXT(((AC885*'TOX and EXPO INPUTS'!$F$13)/'TOX and EXPO INPUTS'!$E$27),"0.00E+00"))</f>
        <v>#DIV/0!</v>
      </c>
      <c r="AG885" s="42" t="e">
        <f>IF($E885="ST",VALUE(TEXT(('TOX and EXPO INPUTS'!$F$7/AD885),"0.0E+00")),IF($E885="IT",VALUE(TEXT(('TOX and EXPO INPUTS'!$F$10/AD885),"0.0E+00"))))</f>
        <v>#DIV/0!</v>
      </c>
      <c r="AH885" s="37" t="e">
        <f>IF($E885="ST",VALUE(TEXT(('TOX and EXPO INPUTS'!$F$7/AE885),"0.0E+00")),IF($E885="IT",VALUE(TEXT(('TOX and EXPO INPUTS'!$F$10/AE885),"0.0E+00"))))</f>
        <v>#DIV/0!</v>
      </c>
      <c r="AI885" s="37" t="e">
        <f>IF($E885="ST",VALUE(TEXT(('TOX and EXPO INPUTS'!$F$7/AF885),"0.0E+00")),IF($E885="IT",VALUE(TEXT(('TOX and EXPO INPUTS'!$F$10/AF885),"0.0E+00"))))</f>
        <v>#DIV/0!</v>
      </c>
      <c r="AJ885" s="42">
        <f t="shared" si="459"/>
        <v>0</v>
      </c>
      <c r="AK885" s="37">
        <f t="shared" si="460"/>
        <v>0</v>
      </c>
      <c r="AL885" s="42" t="e">
        <f>VALUE(TEXT(((AJ885*'TOX and EXPO INPUTS'!$F$21)/'TOX and EXPO INPUTS'!$E$29),"0.00E+00"))</f>
        <v>#DIV/0!</v>
      </c>
      <c r="AM885" s="37" t="e">
        <f>VALUE(TEXT(((AK885*'TOX and EXPO INPUTS'!$F$21)/'TOX and EXPO INPUTS'!$E$29),"0.00E+00"))</f>
        <v>#DIV/0!</v>
      </c>
      <c r="AN885" s="42" t="e">
        <f>IF($E885="ST",VALUE(TEXT(('TOX and EXPO INPUTS'!$F$15/AL885),"0.0E+00")),IF($E885="IT",VALUE(TEXT(('TOX and EXPO INPUTS'!$F$18/AL885),"0.0E+00"))))</f>
        <v>#DIV/0!</v>
      </c>
      <c r="AO885" s="37" t="e">
        <f>IF($E885="ST",VALUE(TEXT(('TOX and EXPO INPUTS'!$F$15/AM885),"0.0E+00")),IF($E885="IT",VALUE(TEXT(('TOX and EXPO INPUTS'!$F$18/AM885),"0.0E+00"))))</f>
        <v>#DIV/0!</v>
      </c>
      <c r="AP885" s="42" t="e">
        <f t="shared" si="492"/>
        <v>#DIV/0!</v>
      </c>
      <c r="AQ885" s="37" t="e">
        <f t="shared" si="493"/>
        <v>#DIV/0!</v>
      </c>
      <c r="AR885" s="37" t="e">
        <f t="shared" si="494"/>
        <v>#DIV/0!</v>
      </c>
      <c r="AS885" s="37" t="e">
        <f t="shared" si="495"/>
        <v>#DIV/0!</v>
      </c>
      <c r="AT885" s="37" t="e">
        <f t="shared" si="496"/>
        <v>#DIV/0!</v>
      </c>
      <c r="AU885" s="37" t="e">
        <f t="shared" si="497"/>
        <v>#DIV/0!</v>
      </c>
      <c r="AV885" s="42" t="e">
        <f t="shared" si="498"/>
        <v>#DIV/0!</v>
      </c>
      <c r="AW885" s="37" t="e">
        <f t="shared" si="499"/>
        <v>#DIV/0!</v>
      </c>
      <c r="AX885" s="37" t="e">
        <f t="shared" si="500"/>
        <v>#DIV/0!</v>
      </c>
      <c r="AY885" s="37" t="e">
        <f t="shared" si="501"/>
        <v>#DIV/0!</v>
      </c>
      <c r="AZ885" s="37" t="e">
        <f t="shared" si="502"/>
        <v>#DIV/0!</v>
      </c>
      <c r="BA885" s="37" t="e">
        <f t="shared" si="503"/>
        <v>#DIV/0!</v>
      </c>
      <c r="BB885" s="42" t="e">
        <f>IF($E885="ST",VALUE(TEXT((1/(('TOX and EXPO INPUTS'!$F$9/AG885)+('TOX and EXPO INPUTS'!$F$17/AN885))),"0.0E+00")),IF($E885="IT",VALUE(TEXT((1/(('TOX and EXPO INPUTS'!$F$12/AG885)+('TOX and EXPO INPUTS'!$F$20/AN885))),"0.0E+00"))))</f>
        <v>#DIV/0!</v>
      </c>
      <c r="BC885" s="37" t="e">
        <f>IF($E885="ST",VALUE(TEXT((1/(('TOX and EXPO INPUTS'!$F$9/AH885)+('TOX and EXPO INPUTS'!$F$17/AN885))),"0.0E+00")),IF($E885="IT",VALUE(TEXT((1/(('TOX and EXPO INPUTS'!$F$12/AH885)+('TOX and EXPO INPUTS'!$F$20/AN885))),"0.0E+00"))))</f>
        <v>#DIV/0!</v>
      </c>
      <c r="BD885" s="37" t="e">
        <f>IF($E885="ST",VALUE(TEXT((1/(('TOX and EXPO INPUTS'!$F$9/AI885)+('TOX and EXPO INPUTS'!$F$17/AN885))),"0.0E+00")),IF($E885="IT",VALUE(TEXT((1/(('TOX and EXPO INPUTS'!$F$12/AI885)+('TOX and EXPO INPUTS'!$F$20/AN885))),"0.0E+00"))))</f>
        <v>#DIV/0!</v>
      </c>
      <c r="BE885" s="37" t="e">
        <f>IF($E885="ST",VALUE(TEXT((1/(('TOX and EXPO INPUTS'!$F$9/AG885)+('TOX and EXPO INPUTS'!$F$17/AO885))),"0.0E+00")),IF($E885="IT",VALUE(TEXT((1/(('TOX and EXPO INPUTS'!$F$12/AG885)+('TOX and EXPO INPUTS'!$F$20/AO885))),"0.0E+00"))))</f>
        <v>#DIV/0!</v>
      </c>
      <c r="BF885" s="37" t="e">
        <f>IF($E885="ST",VALUE(TEXT((1/(('TOX and EXPO INPUTS'!$F$9/AH885)+('TOX and EXPO INPUTS'!$F$17/AO885))),"0.0E+00")),IF($E885="IT",VALUE(TEXT((1/(('TOX and EXPO INPUTS'!$F$12/AH885)+('TOX and EXPO INPUTS'!$F$20/AO885))),"0.0E+00"))))</f>
        <v>#DIV/0!</v>
      </c>
      <c r="BG885" s="37" t="e">
        <f>IF($E885="ST",VALUE(TEXT((1/(('TOX and EXPO INPUTS'!$F$9/AI885)+('TOX and EXPO INPUTS'!$F$17/AO885))),"0.0E+00")),IF($E885="IT",VALUE(TEXT((1/(('TOX and EXPO INPUTS'!$F$12/AI885)+('TOX and EXPO INPUTS'!$F$20/AO885))),"0.0E+00"))))</f>
        <v>#DIV/0!</v>
      </c>
      <c r="BH885" s="42" t="e">
        <f>VALUE(TEXT((AD885*$T885/365*'TOX and EXPO INPUTS'!$E$33/'TOX and EXPO INPUTS'!$E$34),"0.00E+00"))</f>
        <v>#DIV/0!</v>
      </c>
      <c r="BI885" s="37" t="e">
        <f>VALUE(TEXT((AE885*$T885/365*'TOX and EXPO INPUTS'!$E$33/'TOX and EXPO INPUTS'!$E$34),"0.00E+00"))</f>
        <v>#DIV/0!</v>
      </c>
      <c r="BJ885" s="37" t="e">
        <f>VALUE(TEXT((AF885*$T885/365*'TOX and EXPO INPUTS'!$E$33/'TOX and EXPO INPUTS'!$E$34),"0.00E+00"))</f>
        <v>#DIV/0!</v>
      </c>
      <c r="BK885" s="42" t="e">
        <f>VALUE(TEXT((AD885*$U885/365*'TOX and EXPO INPUTS'!$E$33/'TOX and EXPO INPUTS'!$E$34),"0.00E+00"))</f>
        <v>#DIV/0!</v>
      </c>
      <c r="BL885" s="37" t="e">
        <f>VALUE(TEXT((AE885*$U885/365*'TOX and EXPO INPUTS'!$E$33/'TOX and EXPO INPUTS'!$E$34),"0.00E+00"))</f>
        <v>#DIV/0!</v>
      </c>
      <c r="BM885" s="37" t="e">
        <f>VALUE(TEXT((AF885*$U885/365*'TOX and EXPO INPUTS'!$E$33/'TOX and EXPO INPUTS'!$E$34),"0.00E+00"))</f>
        <v>#DIV/0!</v>
      </c>
      <c r="BN885" s="42" t="e">
        <f>VALUE(TEXT((AL885*$T885/365*'TOX and EXPO INPUTS'!$E$33/'TOX and EXPO INPUTS'!$E$34),"0.00E+00"))</f>
        <v>#DIV/0!</v>
      </c>
      <c r="BO885" s="37" t="e">
        <f>VALUE(TEXT((AM885*$T885/365*'TOX and EXPO INPUTS'!$E$33/'TOX and EXPO INPUTS'!$E$34),"0.00E+00"))</f>
        <v>#DIV/0!</v>
      </c>
      <c r="BP885" s="42" t="e">
        <f>VALUE(TEXT((AL885*$U885/365*'TOX and EXPO INPUTS'!$E$33/'TOX and EXPO INPUTS'!$E$34),"0.00E+00"))</f>
        <v>#DIV/0!</v>
      </c>
      <c r="BQ885" s="37" t="e">
        <f>VALUE(TEXT((AM885*$U885/365*'TOX and EXPO INPUTS'!$E$33/'TOX and EXPO INPUTS'!$E$34),"0.00E+00"))</f>
        <v>#DIV/0!</v>
      </c>
      <c r="BR885" s="42" t="e">
        <f>VALUE(TEXT((AP885*$T885/365*'TOX and EXPO INPUTS'!$E$33/'TOX and EXPO INPUTS'!$E$34),"0.00E+00"))</f>
        <v>#DIV/0!</v>
      </c>
      <c r="BS885" s="37" t="e">
        <f>VALUE(TEXT((AQ885*$T885/365*'TOX and EXPO INPUTS'!$E$33/'TOX and EXPO INPUTS'!$E$34),"0.00E+00"))</f>
        <v>#DIV/0!</v>
      </c>
      <c r="BT885" s="37" t="e">
        <f>VALUE(TEXT((AR885*$T885/365*'TOX and EXPO INPUTS'!$E$33/'TOX and EXPO INPUTS'!$E$34),"0.00E+00"))</f>
        <v>#DIV/0!</v>
      </c>
      <c r="BU885" s="37" t="e">
        <f>VALUE(TEXT((AS885*$T885/365*'TOX and EXPO INPUTS'!$E$33/'TOX and EXPO INPUTS'!$E$34),"0.00E+00"))</f>
        <v>#DIV/0!</v>
      </c>
      <c r="BV885" s="37" t="e">
        <f>VALUE(TEXT((AT885*$T885/365*'TOX and EXPO INPUTS'!$E$33/'TOX and EXPO INPUTS'!$E$34),"0.00E+00"))</f>
        <v>#DIV/0!</v>
      </c>
      <c r="BW885" s="37" t="e">
        <f>VALUE(TEXT((AU885*$T885/365*'TOX and EXPO INPUTS'!$E$33/'TOX and EXPO INPUTS'!$E$34),"0.00E+00"))</f>
        <v>#DIV/0!</v>
      </c>
      <c r="BX885" s="42" t="e">
        <f>VALUE(TEXT((AP885*$U885/365*'TOX and EXPO INPUTS'!$E$33/'TOX and EXPO INPUTS'!$E$34),"0.00E+00"))</f>
        <v>#DIV/0!</v>
      </c>
      <c r="BY885" s="37" t="e">
        <f>VALUE(TEXT((AQ885*$U885/365*'TOX and EXPO INPUTS'!$E$33/'TOX and EXPO INPUTS'!$E$34),"0.00E+00"))</f>
        <v>#DIV/0!</v>
      </c>
      <c r="BZ885" s="37" t="e">
        <f>VALUE(TEXT((AR885*$U885/365*'TOX and EXPO INPUTS'!$E$33/'TOX and EXPO INPUTS'!$E$34),"0.00E+00"))</f>
        <v>#DIV/0!</v>
      </c>
      <c r="CA885" s="37" t="e">
        <f>VALUE(TEXT((AS885*$U885/365*'TOX and EXPO INPUTS'!$E$33/'TOX and EXPO INPUTS'!$E$34),"0.00E+00"))</f>
        <v>#DIV/0!</v>
      </c>
      <c r="CB885" s="37" t="e">
        <f>VALUE(TEXT((AT885*$U885/365*'TOX and EXPO INPUTS'!$E$33/'TOX and EXPO INPUTS'!$E$34),"0.00E+00"))</f>
        <v>#DIV/0!</v>
      </c>
      <c r="CC885" s="37" t="e">
        <f>VALUE(TEXT((AU885*$U885/365*'TOX and EXPO INPUTS'!$E$33/'TOX and EXPO INPUTS'!$E$34),"0.00E+00"))</f>
        <v>#DIV/0!</v>
      </c>
      <c r="CD885" s="58" t="e">
        <f>VALUE(TEXT((BR885*'TOX and EXPO INPUTS'!$F$23),"0.00E+00"))</f>
        <v>#DIV/0!</v>
      </c>
      <c r="CE885" s="57" t="e">
        <f>VALUE(TEXT((BS885*'TOX and EXPO INPUTS'!$F$23),"0.00E+00"))</f>
        <v>#DIV/0!</v>
      </c>
      <c r="CF885" s="57" t="e">
        <f>VALUE(TEXT((BT885*'TOX and EXPO INPUTS'!$F$23),"0.00E+00"))</f>
        <v>#DIV/0!</v>
      </c>
      <c r="CG885" s="57" t="e">
        <f>VALUE(TEXT((BU885*'TOX and EXPO INPUTS'!$F$23),"0.00E+00"))</f>
        <v>#DIV/0!</v>
      </c>
      <c r="CH885" s="57" t="e">
        <f>VALUE(TEXT((BV885*'TOX and EXPO INPUTS'!$F$23),"0.00E+00"))</f>
        <v>#DIV/0!</v>
      </c>
      <c r="CI885" s="57" t="e">
        <f>VALUE(TEXT((BW885*'TOX and EXPO INPUTS'!$F$23),"0.00E+00"))</f>
        <v>#DIV/0!</v>
      </c>
      <c r="CJ885" s="58" t="e">
        <f>VALUE(TEXT((BX885*'TOX and EXPO INPUTS'!$F$23),"0.00E+00"))</f>
        <v>#DIV/0!</v>
      </c>
      <c r="CK885" s="57" t="e">
        <f>VALUE(TEXT((BY885*'TOX and EXPO INPUTS'!$F$23),"0.00E+00"))</f>
        <v>#DIV/0!</v>
      </c>
      <c r="CL885" s="57" t="e">
        <f>VALUE(TEXT((BZ885*'TOX and EXPO INPUTS'!$F$23),"0.00E+00"))</f>
        <v>#DIV/0!</v>
      </c>
      <c r="CM885" s="57" t="e">
        <f>VALUE(TEXT((CA885*'TOX and EXPO INPUTS'!$F$23),"0.00E+00"))</f>
        <v>#DIV/0!</v>
      </c>
      <c r="CN885" s="57" t="e">
        <f>VALUE(TEXT((CB885*'TOX and EXPO INPUTS'!$F$23),"0.00E+00"))</f>
        <v>#DIV/0!</v>
      </c>
      <c r="CO885" s="57" t="e">
        <f>VALUE(TEXT((CC885*'TOX and EXPO INPUTS'!$F$23),"0.00E+00"))</f>
        <v>#DIV/0!</v>
      </c>
      <c r="CP885" s="38" t="s">
        <v>106</v>
      </c>
      <c r="CQ885" s="34" t="s">
        <v>107</v>
      </c>
      <c r="CR885" s="34" t="s">
        <v>108</v>
      </c>
      <c r="CS885" s="39" t="s">
        <v>109</v>
      </c>
    </row>
    <row r="886" spans="1:97" ht="48" customHeight="1" x14ac:dyDescent="0.25">
      <c r="A886" s="34" t="s">
        <v>98</v>
      </c>
      <c r="B886" s="34" t="s">
        <v>99</v>
      </c>
      <c r="C886" s="34" t="s">
        <v>115</v>
      </c>
      <c r="D886" s="34" t="s">
        <v>110</v>
      </c>
      <c r="E886" s="39" t="s">
        <v>112</v>
      </c>
      <c r="F886" s="40" t="s">
        <v>192</v>
      </c>
      <c r="G886" s="43"/>
      <c r="H886" s="36" t="s">
        <v>104</v>
      </c>
      <c r="I886" s="67"/>
      <c r="J886" s="36" t="s">
        <v>105</v>
      </c>
      <c r="K886" s="100">
        <f>VLOOKUP(F886,'Amount Seed Planted_variables'!$A$3:$I$74,2,0)</f>
        <v>167000</v>
      </c>
      <c r="L886" s="100">
        <f>VLOOKUP(F886,'Amount Seed Planted_variables'!$A$3:$I$74,3,0)</f>
        <v>348480</v>
      </c>
      <c r="M886" s="36">
        <f t="shared" si="461"/>
        <v>0</v>
      </c>
      <c r="N886" s="35">
        <f t="shared" si="462"/>
        <v>0</v>
      </c>
      <c r="O886" s="101">
        <v>225</v>
      </c>
      <c r="P886" s="93">
        <f>VLOOKUP(F886,'Amount Seed Planted_variables'!$A$3:$I$74,4,0)</f>
        <v>1045440</v>
      </c>
      <c r="Q886" s="93">
        <f>VLOOKUP(F886,'Amount Seed Planted_variables'!$A$3:$I$74,7,0)</f>
        <v>80</v>
      </c>
      <c r="R886" s="93">
        <f>VLOOKUP(F886,'Amount Seed Planted_variables'!$A$3:$I$74,8,0)</f>
        <v>83635200</v>
      </c>
      <c r="S886" s="87" t="str">
        <f t="shared" si="458"/>
        <v>NA</v>
      </c>
      <c r="T886" s="35">
        <v>10</v>
      </c>
      <c r="U886" s="35">
        <v>30</v>
      </c>
      <c r="V886" s="41">
        <v>68</v>
      </c>
      <c r="W886" s="35">
        <v>16.899999999999999</v>
      </c>
      <c r="X886" s="35">
        <v>13.1</v>
      </c>
      <c r="Y886" s="41">
        <v>3.6</v>
      </c>
      <c r="Z886" s="35">
        <f t="shared" si="504"/>
        <v>0.36000000000000004</v>
      </c>
      <c r="AA886" s="42">
        <f t="shared" si="463"/>
        <v>0</v>
      </c>
      <c r="AB886" s="37">
        <f t="shared" si="464"/>
        <v>0</v>
      </c>
      <c r="AC886" s="37">
        <f t="shared" si="465"/>
        <v>0</v>
      </c>
      <c r="AD886" s="42" t="e">
        <f>VALUE(TEXT(((AA886*'TOX and EXPO INPUTS'!$F$13)/'TOX and EXPO INPUTS'!$E$27),"0.00E+00"))</f>
        <v>#DIV/0!</v>
      </c>
      <c r="AE886" s="37" t="e">
        <f>VALUE(TEXT(((AB886*'TOX and EXPO INPUTS'!$F$13)/'TOX and EXPO INPUTS'!$E$27),"0.00E+00"))</f>
        <v>#DIV/0!</v>
      </c>
      <c r="AF886" s="37" t="e">
        <f>VALUE(TEXT(((AC886*'TOX and EXPO INPUTS'!$F$13)/'TOX and EXPO INPUTS'!$E$27),"0.00E+00"))</f>
        <v>#DIV/0!</v>
      </c>
      <c r="AG886" s="42" t="e">
        <f>IF($E886="ST",VALUE(TEXT(('TOX and EXPO INPUTS'!$F$7/AD886),"0.0E+00")),IF($E886="IT",VALUE(TEXT(('TOX and EXPO INPUTS'!$F$10/AD886),"0.0E+00"))))</f>
        <v>#DIV/0!</v>
      </c>
      <c r="AH886" s="37" t="e">
        <f>IF($E886="ST",VALUE(TEXT(('TOX and EXPO INPUTS'!$F$7/AE886),"0.0E+00")),IF($E886="IT",VALUE(TEXT(('TOX and EXPO INPUTS'!$F$10/AE886),"0.0E+00"))))</f>
        <v>#DIV/0!</v>
      </c>
      <c r="AI886" s="37" t="e">
        <f>IF($E886="ST",VALUE(TEXT(('TOX and EXPO INPUTS'!$F$7/AF886),"0.0E+00")),IF($E886="IT",VALUE(TEXT(('TOX and EXPO INPUTS'!$F$10/AF886),"0.0E+00"))))</f>
        <v>#DIV/0!</v>
      </c>
      <c r="AJ886" s="42">
        <f t="shared" si="459"/>
        <v>0</v>
      </c>
      <c r="AK886" s="37">
        <f t="shared" si="460"/>
        <v>0</v>
      </c>
      <c r="AL886" s="42" t="e">
        <f>VALUE(TEXT(((AJ886*'TOX and EXPO INPUTS'!$F$21)/'TOX and EXPO INPUTS'!$E$29),"0.00E+00"))</f>
        <v>#DIV/0!</v>
      </c>
      <c r="AM886" s="37" t="e">
        <f>VALUE(TEXT(((AK886*'TOX and EXPO INPUTS'!$F$21)/'TOX and EXPO INPUTS'!$E$29),"0.00E+00"))</f>
        <v>#DIV/0!</v>
      </c>
      <c r="AN886" s="42" t="e">
        <f>IF($E886="ST",VALUE(TEXT(('TOX and EXPO INPUTS'!$F$15/AL886),"0.0E+00")),IF($E886="IT",VALUE(TEXT(('TOX and EXPO INPUTS'!$F$18/AL886),"0.0E+00"))))</f>
        <v>#DIV/0!</v>
      </c>
      <c r="AO886" s="37" t="e">
        <f>IF($E886="ST",VALUE(TEXT(('TOX and EXPO INPUTS'!$F$15/AM886),"0.0E+00")),IF($E886="IT",VALUE(TEXT(('TOX and EXPO INPUTS'!$F$18/AM886),"0.0E+00"))))</f>
        <v>#DIV/0!</v>
      </c>
      <c r="AP886" s="42" t="e">
        <f t="shared" si="492"/>
        <v>#DIV/0!</v>
      </c>
      <c r="AQ886" s="37" t="e">
        <f t="shared" si="493"/>
        <v>#DIV/0!</v>
      </c>
      <c r="AR886" s="37" t="e">
        <f t="shared" si="494"/>
        <v>#DIV/0!</v>
      </c>
      <c r="AS886" s="37" t="e">
        <f t="shared" si="495"/>
        <v>#DIV/0!</v>
      </c>
      <c r="AT886" s="37" t="e">
        <f t="shared" si="496"/>
        <v>#DIV/0!</v>
      </c>
      <c r="AU886" s="37" t="e">
        <f t="shared" si="497"/>
        <v>#DIV/0!</v>
      </c>
      <c r="AV886" s="42" t="e">
        <f t="shared" si="498"/>
        <v>#DIV/0!</v>
      </c>
      <c r="AW886" s="37" t="e">
        <f t="shared" si="499"/>
        <v>#DIV/0!</v>
      </c>
      <c r="AX886" s="37" t="e">
        <f t="shared" si="500"/>
        <v>#DIV/0!</v>
      </c>
      <c r="AY886" s="37" t="e">
        <f t="shared" si="501"/>
        <v>#DIV/0!</v>
      </c>
      <c r="AZ886" s="37" t="e">
        <f t="shared" si="502"/>
        <v>#DIV/0!</v>
      </c>
      <c r="BA886" s="37" t="e">
        <f t="shared" si="503"/>
        <v>#DIV/0!</v>
      </c>
      <c r="BB886" s="42" t="e">
        <f>IF($E886="ST",VALUE(TEXT((1/(('TOX and EXPO INPUTS'!$F$9/AG886)+('TOX and EXPO INPUTS'!$F$17/AN886))),"0.0E+00")),IF($E886="IT",VALUE(TEXT((1/(('TOX and EXPO INPUTS'!$F$12/AG886)+('TOX and EXPO INPUTS'!$F$20/AN886))),"0.0E+00"))))</f>
        <v>#DIV/0!</v>
      </c>
      <c r="BC886" s="37" t="e">
        <f>IF($E886="ST",VALUE(TEXT((1/(('TOX and EXPO INPUTS'!$F$9/AH886)+('TOX and EXPO INPUTS'!$F$17/AN886))),"0.0E+00")),IF($E886="IT",VALUE(TEXT((1/(('TOX and EXPO INPUTS'!$F$12/AH886)+('TOX and EXPO INPUTS'!$F$20/AN886))),"0.0E+00"))))</f>
        <v>#DIV/0!</v>
      </c>
      <c r="BD886" s="37" t="e">
        <f>IF($E886="ST",VALUE(TEXT((1/(('TOX and EXPO INPUTS'!$F$9/AI886)+('TOX and EXPO INPUTS'!$F$17/AN886))),"0.0E+00")),IF($E886="IT",VALUE(TEXT((1/(('TOX and EXPO INPUTS'!$F$12/AI886)+('TOX and EXPO INPUTS'!$F$20/AN886))),"0.0E+00"))))</f>
        <v>#DIV/0!</v>
      </c>
      <c r="BE886" s="37" t="e">
        <f>IF($E886="ST",VALUE(TEXT((1/(('TOX and EXPO INPUTS'!$F$9/AG886)+('TOX and EXPO INPUTS'!$F$17/AO886))),"0.0E+00")),IF($E886="IT",VALUE(TEXT((1/(('TOX and EXPO INPUTS'!$F$12/AG886)+('TOX and EXPO INPUTS'!$F$20/AO886))),"0.0E+00"))))</f>
        <v>#DIV/0!</v>
      </c>
      <c r="BF886" s="37" t="e">
        <f>IF($E886="ST",VALUE(TEXT((1/(('TOX and EXPO INPUTS'!$F$9/AH886)+('TOX and EXPO INPUTS'!$F$17/AO886))),"0.0E+00")),IF($E886="IT",VALUE(TEXT((1/(('TOX and EXPO INPUTS'!$F$12/AH886)+('TOX and EXPO INPUTS'!$F$20/AO886))),"0.0E+00"))))</f>
        <v>#DIV/0!</v>
      </c>
      <c r="BG886" s="37" t="e">
        <f>IF($E886="ST",VALUE(TEXT((1/(('TOX and EXPO INPUTS'!$F$9/AI886)+('TOX and EXPO INPUTS'!$F$17/AO886))),"0.0E+00")),IF($E886="IT",VALUE(TEXT((1/(('TOX and EXPO INPUTS'!$F$12/AI886)+('TOX and EXPO INPUTS'!$F$20/AO886))),"0.0E+00"))))</f>
        <v>#DIV/0!</v>
      </c>
      <c r="BH886" s="42" t="e">
        <f>VALUE(TEXT((AD886*$T886/365*'TOX and EXPO INPUTS'!$E$33/'TOX and EXPO INPUTS'!$E$34),"0.00E+00"))</f>
        <v>#DIV/0!</v>
      </c>
      <c r="BI886" s="37" t="e">
        <f>VALUE(TEXT((AE886*$T886/365*'TOX and EXPO INPUTS'!$E$33/'TOX and EXPO INPUTS'!$E$34),"0.00E+00"))</f>
        <v>#DIV/0!</v>
      </c>
      <c r="BJ886" s="37" t="e">
        <f>VALUE(TEXT((AF886*$T886/365*'TOX and EXPO INPUTS'!$E$33/'TOX and EXPO INPUTS'!$E$34),"0.00E+00"))</f>
        <v>#DIV/0!</v>
      </c>
      <c r="BK886" s="42" t="e">
        <f>VALUE(TEXT((AD886*$U886/365*'TOX and EXPO INPUTS'!$E$33/'TOX and EXPO INPUTS'!$E$34),"0.00E+00"))</f>
        <v>#DIV/0!</v>
      </c>
      <c r="BL886" s="37" t="e">
        <f>VALUE(TEXT((AE886*$U886/365*'TOX and EXPO INPUTS'!$E$33/'TOX and EXPO INPUTS'!$E$34),"0.00E+00"))</f>
        <v>#DIV/0!</v>
      </c>
      <c r="BM886" s="37" t="e">
        <f>VALUE(TEXT((AF886*$U886/365*'TOX and EXPO INPUTS'!$E$33/'TOX and EXPO INPUTS'!$E$34),"0.00E+00"))</f>
        <v>#DIV/0!</v>
      </c>
      <c r="BN886" s="42" t="e">
        <f>VALUE(TEXT((AL886*$T886/365*'TOX and EXPO INPUTS'!$E$33/'TOX and EXPO INPUTS'!$E$34),"0.00E+00"))</f>
        <v>#DIV/0!</v>
      </c>
      <c r="BO886" s="37" t="e">
        <f>VALUE(TEXT((AM886*$T886/365*'TOX and EXPO INPUTS'!$E$33/'TOX and EXPO INPUTS'!$E$34),"0.00E+00"))</f>
        <v>#DIV/0!</v>
      </c>
      <c r="BP886" s="42" t="e">
        <f>VALUE(TEXT((AL886*$U886/365*'TOX and EXPO INPUTS'!$E$33/'TOX and EXPO INPUTS'!$E$34),"0.00E+00"))</f>
        <v>#DIV/0!</v>
      </c>
      <c r="BQ886" s="37" t="e">
        <f>VALUE(TEXT((AM886*$U886/365*'TOX and EXPO INPUTS'!$E$33/'TOX and EXPO INPUTS'!$E$34),"0.00E+00"))</f>
        <v>#DIV/0!</v>
      </c>
      <c r="BR886" s="42" t="e">
        <f>VALUE(TEXT((AP886*$T886/365*'TOX and EXPO INPUTS'!$E$33/'TOX and EXPO INPUTS'!$E$34),"0.00E+00"))</f>
        <v>#DIV/0!</v>
      </c>
      <c r="BS886" s="37" t="e">
        <f>VALUE(TEXT((AQ886*$T886/365*'TOX and EXPO INPUTS'!$E$33/'TOX and EXPO INPUTS'!$E$34),"0.00E+00"))</f>
        <v>#DIV/0!</v>
      </c>
      <c r="BT886" s="37" t="e">
        <f>VALUE(TEXT((AR886*$T886/365*'TOX and EXPO INPUTS'!$E$33/'TOX and EXPO INPUTS'!$E$34),"0.00E+00"))</f>
        <v>#DIV/0!</v>
      </c>
      <c r="BU886" s="37" t="e">
        <f>VALUE(TEXT((AS886*$T886/365*'TOX and EXPO INPUTS'!$E$33/'TOX and EXPO INPUTS'!$E$34),"0.00E+00"))</f>
        <v>#DIV/0!</v>
      </c>
      <c r="BV886" s="37" t="e">
        <f>VALUE(TEXT((AT886*$T886/365*'TOX and EXPO INPUTS'!$E$33/'TOX and EXPO INPUTS'!$E$34),"0.00E+00"))</f>
        <v>#DIV/0!</v>
      </c>
      <c r="BW886" s="37" t="e">
        <f>VALUE(TEXT((AU886*$T886/365*'TOX and EXPO INPUTS'!$E$33/'TOX and EXPO INPUTS'!$E$34),"0.00E+00"))</f>
        <v>#DIV/0!</v>
      </c>
      <c r="BX886" s="42" t="e">
        <f>VALUE(TEXT((AP886*$U886/365*'TOX and EXPO INPUTS'!$E$33/'TOX and EXPO INPUTS'!$E$34),"0.00E+00"))</f>
        <v>#DIV/0!</v>
      </c>
      <c r="BY886" s="37" t="e">
        <f>VALUE(TEXT((AQ886*$U886/365*'TOX and EXPO INPUTS'!$E$33/'TOX and EXPO INPUTS'!$E$34),"0.00E+00"))</f>
        <v>#DIV/0!</v>
      </c>
      <c r="BZ886" s="37" t="e">
        <f>VALUE(TEXT((AR886*$U886/365*'TOX and EXPO INPUTS'!$E$33/'TOX and EXPO INPUTS'!$E$34),"0.00E+00"))</f>
        <v>#DIV/0!</v>
      </c>
      <c r="CA886" s="37" t="e">
        <f>VALUE(TEXT((AS886*$U886/365*'TOX and EXPO INPUTS'!$E$33/'TOX and EXPO INPUTS'!$E$34),"0.00E+00"))</f>
        <v>#DIV/0!</v>
      </c>
      <c r="CB886" s="37" t="e">
        <f>VALUE(TEXT((AT886*$U886/365*'TOX and EXPO INPUTS'!$E$33/'TOX and EXPO INPUTS'!$E$34),"0.00E+00"))</f>
        <v>#DIV/0!</v>
      </c>
      <c r="CC886" s="37" t="e">
        <f>VALUE(TEXT((AU886*$U886/365*'TOX and EXPO INPUTS'!$E$33/'TOX and EXPO INPUTS'!$E$34),"0.00E+00"))</f>
        <v>#DIV/0!</v>
      </c>
      <c r="CD886" s="58" t="e">
        <f>VALUE(TEXT((BR886*'TOX and EXPO INPUTS'!$F$23),"0.00E+00"))</f>
        <v>#DIV/0!</v>
      </c>
      <c r="CE886" s="57" t="e">
        <f>VALUE(TEXT((BS886*'TOX and EXPO INPUTS'!$F$23),"0.00E+00"))</f>
        <v>#DIV/0!</v>
      </c>
      <c r="CF886" s="57" t="e">
        <f>VALUE(TEXT((BT886*'TOX and EXPO INPUTS'!$F$23),"0.00E+00"))</f>
        <v>#DIV/0!</v>
      </c>
      <c r="CG886" s="57" t="e">
        <f>VALUE(TEXT((BU886*'TOX and EXPO INPUTS'!$F$23),"0.00E+00"))</f>
        <v>#DIV/0!</v>
      </c>
      <c r="CH886" s="57" t="e">
        <f>VALUE(TEXT((BV886*'TOX and EXPO INPUTS'!$F$23),"0.00E+00"))</f>
        <v>#DIV/0!</v>
      </c>
      <c r="CI886" s="57" t="e">
        <f>VALUE(TEXT((BW886*'TOX and EXPO INPUTS'!$F$23),"0.00E+00"))</f>
        <v>#DIV/0!</v>
      </c>
      <c r="CJ886" s="58" t="e">
        <f>VALUE(TEXT((BX886*'TOX and EXPO INPUTS'!$F$23),"0.00E+00"))</f>
        <v>#DIV/0!</v>
      </c>
      <c r="CK886" s="57" t="e">
        <f>VALUE(TEXT((BY886*'TOX and EXPO INPUTS'!$F$23),"0.00E+00"))</f>
        <v>#DIV/0!</v>
      </c>
      <c r="CL886" s="57" t="e">
        <f>VALUE(TEXT((BZ886*'TOX and EXPO INPUTS'!$F$23),"0.00E+00"))</f>
        <v>#DIV/0!</v>
      </c>
      <c r="CM886" s="57" t="e">
        <f>VALUE(TEXT((CA886*'TOX and EXPO INPUTS'!$F$23),"0.00E+00"))</f>
        <v>#DIV/0!</v>
      </c>
      <c r="CN886" s="57" t="e">
        <f>VALUE(TEXT((CB886*'TOX and EXPO INPUTS'!$F$23),"0.00E+00"))</f>
        <v>#DIV/0!</v>
      </c>
      <c r="CO886" s="57" t="e">
        <f>VALUE(TEXT((CC886*'TOX and EXPO INPUTS'!$F$23),"0.00E+00"))</f>
        <v>#DIV/0!</v>
      </c>
      <c r="CP886" s="38" t="s">
        <v>106</v>
      </c>
      <c r="CQ886" s="34" t="s">
        <v>107</v>
      </c>
      <c r="CR886" s="34" t="s">
        <v>108</v>
      </c>
      <c r="CS886" s="39" t="s">
        <v>109</v>
      </c>
    </row>
    <row r="887" spans="1:97" ht="48" customHeight="1" x14ac:dyDescent="0.25">
      <c r="A887" s="34" t="s">
        <v>98</v>
      </c>
      <c r="B887" s="34" t="s">
        <v>99</v>
      </c>
      <c r="C887" s="34" t="s">
        <v>115</v>
      </c>
      <c r="D887" s="34" t="s">
        <v>111</v>
      </c>
      <c r="E887" s="39" t="s">
        <v>112</v>
      </c>
      <c r="F887" s="40" t="s">
        <v>192</v>
      </c>
      <c r="G887" s="43"/>
      <c r="H887" s="36" t="s">
        <v>104</v>
      </c>
      <c r="I887" s="67"/>
      <c r="J887" s="36" t="s">
        <v>105</v>
      </c>
      <c r="K887" s="100">
        <f>VLOOKUP(F887,'Amount Seed Planted_variables'!$A$3:$I$74,2,0)</f>
        <v>167000</v>
      </c>
      <c r="L887" s="100">
        <f>VLOOKUP(F887,'Amount Seed Planted_variables'!$A$3:$I$74,3,0)</f>
        <v>348480</v>
      </c>
      <c r="M887" s="36">
        <f t="shared" si="461"/>
        <v>0</v>
      </c>
      <c r="N887" s="35">
        <f t="shared" si="462"/>
        <v>0</v>
      </c>
      <c r="O887" s="101">
        <v>225</v>
      </c>
      <c r="P887" s="93">
        <f>VLOOKUP(F887,'Amount Seed Planted_variables'!$A$3:$I$74,4,0)</f>
        <v>1045440</v>
      </c>
      <c r="Q887" s="93">
        <f>VLOOKUP(F887,'Amount Seed Planted_variables'!$A$3:$I$74,7,0)</f>
        <v>80</v>
      </c>
      <c r="R887" s="93">
        <f>VLOOKUP(F887,'Amount Seed Planted_variables'!$A$3:$I$74,8,0)</f>
        <v>83635200</v>
      </c>
      <c r="S887" s="87">
        <f t="shared" si="458"/>
        <v>2.5</v>
      </c>
      <c r="T887" s="35">
        <v>10</v>
      </c>
      <c r="U887" s="35">
        <v>30</v>
      </c>
      <c r="V887" s="41">
        <v>138210600</v>
      </c>
      <c r="W887" s="35">
        <v>23262800</v>
      </c>
      <c r="X887" s="35">
        <v>21238200</v>
      </c>
      <c r="Y887" s="41">
        <v>106100</v>
      </c>
      <c r="Z887" s="35">
        <f t="shared" si="504"/>
        <v>10610</v>
      </c>
      <c r="AA887" s="42">
        <f t="shared" si="463"/>
        <v>0</v>
      </c>
      <c r="AB887" s="37">
        <f t="shared" si="464"/>
        <v>0</v>
      </c>
      <c r="AC887" s="37">
        <f t="shared" si="465"/>
        <v>0</v>
      </c>
      <c r="AD887" s="42" t="e">
        <f>VALUE(TEXT(((AA887*'TOX and EXPO INPUTS'!$F$13)/'TOX and EXPO INPUTS'!$E$27),"0.00E+00"))</f>
        <v>#DIV/0!</v>
      </c>
      <c r="AE887" s="37" t="e">
        <f>VALUE(TEXT(((AB887*'TOX and EXPO INPUTS'!$F$13)/'TOX and EXPO INPUTS'!$E$27),"0.00E+00"))</f>
        <v>#DIV/0!</v>
      </c>
      <c r="AF887" s="37" t="e">
        <f>VALUE(TEXT(((AC887*'TOX and EXPO INPUTS'!$F$13)/'TOX and EXPO INPUTS'!$E$27),"0.00E+00"))</f>
        <v>#DIV/0!</v>
      </c>
      <c r="AG887" s="42" t="e">
        <f>IF($E887="ST",VALUE(TEXT(('TOX and EXPO INPUTS'!$F$7/AD887),"0.0E+00")),IF($E887="IT",VALUE(TEXT(('TOX and EXPO INPUTS'!$F$10/AD887),"0.0E+00"))))</f>
        <v>#DIV/0!</v>
      </c>
      <c r="AH887" s="37" t="e">
        <f>IF($E887="ST",VALUE(TEXT(('TOX and EXPO INPUTS'!$F$7/AE887),"0.0E+00")),IF($E887="IT",VALUE(TEXT(('TOX and EXPO INPUTS'!$F$10/AE887),"0.0E+00"))))</f>
        <v>#DIV/0!</v>
      </c>
      <c r="AI887" s="37" t="e">
        <f>IF($E887="ST",VALUE(TEXT(('TOX and EXPO INPUTS'!$F$7/AF887),"0.0E+00")),IF($E887="IT",VALUE(TEXT(('TOX and EXPO INPUTS'!$F$10/AF887),"0.0E+00"))))</f>
        <v>#DIV/0!</v>
      </c>
      <c r="AJ887" s="42">
        <f t="shared" si="459"/>
        <v>0</v>
      </c>
      <c r="AK887" s="37">
        <f t="shared" si="460"/>
        <v>0</v>
      </c>
      <c r="AL887" s="42" t="e">
        <f>VALUE(TEXT(((AJ887*'TOX and EXPO INPUTS'!$F$21)/'TOX and EXPO INPUTS'!$E$29),"0.00E+00"))</f>
        <v>#DIV/0!</v>
      </c>
      <c r="AM887" s="37" t="e">
        <f>VALUE(TEXT(((AK887*'TOX and EXPO INPUTS'!$F$21)/'TOX and EXPO INPUTS'!$E$29),"0.00E+00"))</f>
        <v>#DIV/0!</v>
      </c>
      <c r="AN887" s="42" t="e">
        <f>IF($E887="ST",VALUE(TEXT(('TOX and EXPO INPUTS'!$F$15/AL887),"0.0E+00")),IF($E887="IT",VALUE(TEXT(('TOX and EXPO INPUTS'!$F$18/AL887),"0.0E+00"))))</f>
        <v>#DIV/0!</v>
      </c>
      <c r="AO887" s="37" t="e">
        <f>IF($E887="ST",VALUE(TEXT(('TOX and EXPO INPUTS'!$F$15/AM887),"0.0E+00")),IF($E887="IT",VALUE(TEXT(('TOX and EXPO INPUTS'!$F$18/AM887),"0.0E+00"))))</f>
        <v>#DIV/0!</v>
      </c>
      <c r="AP887" s="42" t="e">
        <f t="shared" si="492"/>
        <v>#DIV/0!</v>
      </c>
      <c r="AQ887" s="37" t="e">
        <f t="shared" si="493"/>
        <v>#DIV/0!</v>
      </c>
      <c r="AR887" s="37" t="e">
        <f t="shared" si="494"/>
        <v>#DIV/0!</v>
      </c>
      <c r="AS887" s="37" t="e">
        <f t="shared" si="495"/>
        <v>#DIV/0!</v>
      </c>
      <c r="AT887" s="37" t="e">
        <f t="shared" si="496"/>
        <v>#DIV/0!</v>
      </c>
      <c r="AU887" s="37" t="e">
        <f t="shared" si="497"/>
        <v>#DIV/0!</v>
      </c>
      <c r="AV887" s="42" t="e">
        <f t="shared" si="498"/>
        <v>#DIV/0!</v>
      </c>
      <c r="AW887" s="37" t="e">
        <f t="shared" si="499"/>
        <v>#DIV/0!</v>
      </c>
      <c r="AX887" s="37" t="e">
        <f t="shared" si="500"/>
        <v>#DIV/0!</v>
      </c>
      <c r="AY887" s="37" t="e">
        <f t="shared" si="501"/>
        <v>#DIV/0!</v>
      </c>
      <c r="AZ887" s="37" t="e">
        <f t="shared" si="502"/>
        <v>#DIV/0!</v>
      </c>
      <c r="BA887" s="37" t="e">
        <f t="shared" si="503"/>
        <v>#DIV/0!</v>
      </c>
      <c r="BB887" s="42" t="e">
        <f>IF($E887="ST",VALUE(TEXT((1/(('TOX and EXPO INPUTS'!$F$9/AG887)+('TOX and EXPO INPUTS'!$F$17/AN887))),"0.0E+00")),IF($E887="IT",VALUE(TEXT((1/(('TOX and EXPO INPUTS'!$F$12/AG887)+('TOX and EXPO INPUTS'!$F$20/AN887))),"0.0E+00"))))</f>
        <v>#DIV/0!</v>
      </c>
      <c r="BC887" s="37" t="e">
        <f>IF($E887="ST",VALUE(TEXT((1/(('TOX and EXPO INPUTS'!$F$9/AH887)+('TOX and EXPO INPUTS'!$F$17/AN887))),"0.0E+00")),IF($E887="IT",VALUE(TEXT((1/(('TOX and EXPO INPUTS'!$F$12/AH887)+('TOX and EXPO INPUTS'!$F$20/AN887))),"0.0E+00"))))</f>
        <v>#DIV/0!</v>
      </c>
      <c r="BD887" s="37" t="e">
        <f>IF($E887="ST",VALUE(TEXT((1/(('TOX and EXPO INPUTS'!$F$9/AI887)+('TOX and EXPO INPUTS'!$F$17/AN887))),"0.0E+00")),IF($E887="IT",VALUE(TEXT((1/(('TOX and EXPO INPUTS'!$F$12/AI887)+('TOX and EXPO INPUTS'!$F$20/AN887))),"0.0E+00"))))</f>
        <v>#DIV/0!</v>
      </c>
      <c r="BE887" s="37" t="e">
        <f>IF($E887="ST",VALUE(TEXT((1/(('TOX and EXPO INPUTS'!$F$9/AG887)+('TOX and EXPO INPUTS'!$F$17/AO887))),"0.0E+00")),IF($E887="IT",VALUE(TEXT((1/(('TOX and EXPO INPUTS'!$F$12/AG887)+('TOX and EXPO INPUTS'!$F$20/AO887))),"0.0E+00"))))</f>
        <v>#DIV/0!</v>
      </c>
      <c r="BF887" s="37" t="e">
        <f>IF($E887="ST",VALUE(TEXT((1/(('TOX and EXPO INPUTS'!$F$9/AH887)+('TOX and EXPO INPUTS'!$F$17/AO887))),"0.0E+00")),IF($E887="IT",VALUE(TEXT((1/(('TOX and EXPO INPUTS'!$F$12/AH887)+('TOX and EXPO INPUTS'!$F$20/AO887))),"0.0E+00"))))</f>
        <v>#DIV/0!</v>
      </c>
      <c r="BG887" s="37" t="e">
        <f>IF($E887="ST",VALUE(TEXT((1/(('TOX and EXPO INPUTS'!$F$9/AI887)+('TOX and EXPO INPUTS'!$F$17/AO887))),"0.0E+00")),IF($E887="IT",VALUE(TEXT((1/(('TOX and EXPO INPUTS'!$F$12/AI887)+('TOX and EXPO INPUTS'!$F$20/AO887))),"0.0E+00"))))</f>
        <v>#DIV/0!</v>
      </c>
      <c r="BH887" s="42" t="e">
        <f>VALUE(TEXT((AD887*$T887/365*'TOX and EXPO INPUTS'!$E$33/'TOX and EXPO INPUTS'!$E$34),"0.00E+00"))</f>
        <v>#DIV/0!</v>
      </c>
      <c r="BI887" s="37" t="e">
        <f>VALUE(TEXT((AE887*$T887/365*'TOX and EXPO INPUTS'!$E$33/'TOX and EXPO INPUTS'!$E$34),"0.00E+00"))</f>
        <v>#DIV/0!</v>
      </c>
      <c r="BJ887" s="37" t="e">
        <f>VALUE(TEXT((AF887*$T887/365*'TOX and EXPO INPUTS'!$E$33/'TOX and EXPO INPUTS'!$E$34),"0.00E+00"))</f>
        <v>#DIV/0!</v>
      </c>
      <c r="BK887" s="42" t="e">
        <f>VALUE(TEXT((AD887*$U887/365*'TOX and EXPO INPUTS'!$E$33/'TOX and EXPO INPUTS'!$E$34),"0.00E+00"))</f>
        <v>#DIV/0!</v>
      </c>
      <c r="BL887" s="37" t="e">
        <f>VALUE(TEXT((AE887*$U887/365*'TOX and EXPO INPUTS'!$E$33/'TOX and EXPO INPUTS'!$E$34),"0.00E+00"))</f>
        <v>#DIV/0!</v>
      </c>
      <c r="BM887" s="37" t="e">
        <f>VALUE(TEXT((AF887*$U887/365*'TOX and EXPO INPUTS'!$E$33/'TOX and EXPO INPUTS'!$E$34),"0.00E+00"))</f>
        <v>#DIV/0!</v>
      </c>
      <c r="BN887" s="42" t="e">
        <f>VALUE(TEXT((AL887*$T887/365*'TOX and EXPO INPUTS'!$E$33/'TOX and EXPO INPUTS'!$E$34),"0.00E+00"))</f>
        <v>#DIV/0!</v>
      </c>
      <c r="BO887" s="37" t="e">
        <f>VALUE(TEXT((AM887*$T887/365*'TOX and EXPO INPUTS'!$E$33/'TOX and EXPO INPUTS'!$E$34),"0.00E+00"))</f>
        <v>#DIV/0!</v>
      </c>
      <c r="BP887" s="42" t="e">
        <f>VALUE(TEXT((AL887*$U887/365*'TOX and EXPO INPUTS'!$E$33/'TOX and EXPO INPUTS'!$E$34),"0.00E+00"))</f>
        <v>#DIV/0!</v>
      </c>
      <c r="BQ887" s="37" t="e">
        <f>VALUE(TEXT((AM887*$U887/365*'TOX and EXPO INPUTS'!$E$33/'TOX and EXPO INPUTS'!$E$34),"0.00E+00"))</f>
        <v>#DIV/0!</v>
      </c>
      <c r="BR887" s="42" t="e">
        <f>VALUE(TEXT((AP887*$T887/365*'TOX and EXPO INPUTS'!$E$33/'TOX and EXPO INPUTS'!$E$34),"0.00E+00"))</f>
        <v>#DIV/0!</v>
      </c>
      <c r="BS887" s="37" t="e">
        <f>VALUE(TEXT((AQ887*$T887/365*'TOX and EXPO INPUTS'!$E$33/'TOX and EXPO INPUTS'!$E$34),"0.00E+00"))</f>
        <v>#DIV/0!</v>
      </c>
      <c r="BT887" s="37" t="e">
        <f>VALUE(TEXT((AR887*$T887/365*'TOX and EXPO INPUTS'!$E$33/'TOX and EXPO INPUTS'!$E$34),"0.00E+00"))</f>
        <v>#DIV/0!</v>
      </c>
      <c r="BU887" s="37" t="e">
        <f>VALUE(TEXT((AS887*$T887/365*'TOX and EXPO INPUTS'!$E$33/'TOX and EXPO INPUTS'!$E$34),"0.00E+00"))</f>
        <v>#DIV/0!</v>
      </c>
      <c r="BV887" s="37" t="e">
        <f>VALUE(TEXT((AT887*$T887/365*'TOX and EXPO INPUTS'!$E$33/'TOX and EXPO INPUTS'!$E$34),"0.00E+00"))</f>
        <v>#DIV/0!</v>
      </c>
      <c r="BW887" s="37" t="e">
        <f>VALUE(TEXT((AU887*$T887/365*'TOX and EXPO INPUTS'!$E$33/'TOX and EXPO INPUTS'!$E$34),"0.00E+00"))</f>
        <v>#DIV/0!</v>
      </c>
      <c r="BX887" s="42" t="e">
        <f>VALUE(TEXT((AP887*$U887/365*'TOX and EXPO INPUTS'!$E$33/'TOX and EXPO INPUTS'!$E$34),"0.00E+00"))</f>
        <v>#DIV/0!</v>
      </c>
      <c r="BY887" s="37" t="e">
        <f>VALUE(TEXT((AQ887*$U887/365*'TOX and EXPO INPUTS'!$E$33/'TOX and EXPO INPUTS'!$E$34),"0.00E+00"))</f>
        <v>#DIV/0!</v>
      </c>
      <c r="BZ887" s="37" t="e">
        <f>VALUE(TEXT((AR887*$U887/365*'TOX and EXPO INPUTS'!$E$33/'TOX and EXPO INPUTS'!$E$34),"0.00E+00"))</f>
        <v>#DIV/0!</v>
      </c>
      <c r="CA887" s="37" t="e">
        <f>VALUE(TEXT((AS887*$U887/365*'TOX and EXPO INPUTS'!$E$33/'TOX and EXPO INPUTS'!$E$34),"0.00E+00"))</f>
        <v>#DIV/0!</v>
      </c>
      <c r="CB887" s="37" t="e">
        <f>VALUE(TEXT((AT887*$U887/365*'TOX and EXPO INPUTS'!$E$33/'TOX and EXPO INPUTS'!$E$34),"0.00E+00"))</f>
        <v>#DIV/0!</v>
      </c>
      <c r="CC887" s="37" t="e">
        <f>VALUE(TEXT((AU887*$U887/365*'TOX and EXPO INPUTS'!$E$33/'TOX and EXPO INPUTS'!$E$34),"0.00E+00"))</f>
        <v>#DIV/0!</v>
      </c>
      <c r="CD887" s="58" t="e">
        <f>VALUE(TEXT((BR887*'TOX and EXPO INPUTS'!$F$23),"0.00E+00"))</f>
        <v>#DIV/0!</v>
      </c>
      <c r="CE887" s="57" t="e">
        <f>VALUE(TEXT((BS887*'TOX and EXPO INPUTS'!$F$23),"0.00E+00"))</f>
        <v>#DIV/0!</v>
      </c>
      <c r="CF887" s="57" t="e">
        <f>VALUE(TEXT((BT887*'TOX and EXPO INPUTS'!$F$23),"0.00E+00"))</f>
        <v>#DIV/0!</v>
      </c>
      <c r="CG887" s="57" t="e">
        <f>VALUE(TEXT((BU887*'TOX and EXPO INPUTS'!$F$23),"0.00E+00"))</f>
        <v>#DIV/0!</v>
      </c>
      <c r="CH887" s="57" t="e">
        <f>VALUE(TEXT((BV887*'TOX and EXPO INPUTS'!$F$23),"0.00E+00"))</f>
        <v>#DIV/0!</v>
      </c>
      <c r="CI887" s="57" t="e">
        <f>VALUE(TEXT((BW887*'TOX and EXPO INPUTS'!$F$23),"0.00E+00"))</f>
        <v>#DIV/0!</v>
      </c>
      <c r="CJ887" s="58" t="e">
        <f>VALUE(TEXT((BX887*'TOX and EXPO INPUTS'!$F$23),"0.00E+00"))</f>
        <v>#DIV/0!</v>
      </c>
      <c r="CK887" s="57" t="e">
        <f>VALUE(TEXT((BY887*'TOX and EXPO INPUTS'!$F$23),"0.00E+00"))</f>
        <v>#DIV/0!</v>
      </c>
      <c r="CL887" s="57" t="e">
        <f>VALUE(TEXT((BZ887*'TOX and EXPO INPUTS'!$F$23),"0.00E+00"))</f>
        <v>#DIV/0!</v>
      </c>
      <c r="CM887" s="57" t="e">
        <f>VALUE(TEXT((CA887*'TOX and EXPO INPUTS'!$F$23),"0.00E+00"))</f>
        <v>#DIV/0!</v>
      </c>
      <c r="CN887" s="57" t="e">
        <f>VALUE(TEXT((CB887*'TOX and EXPO INPUTS'!$F$23),"0.00E+00"))</f>
        <v>#DIV/0!</v>
      </c>
      <c r="CO887" s="57" t="e">
        <f>VALUE(TEXT((CC887*'TOX and EXPO INPUTS'!$F$23),"0.00E+00"))</f>
        <v>#DIV/0!</v>
      </c>
      <c r="CP887" s="38" t="s">
        <v>106</v>
      </c>
      <c r="CQ887" s="34" t="s">
        <v>107</v>
      </c>
      <c r="CR887" s="34" t="s">
        <v>108</v>
      </c>
      <c r="CS887" s="39" t="s">
        <v>109</v>
      </c>
    </row>
    <row r="888" spans="1:97" ht="48" customHeight="1" x14ac:dyDescent="0.25">
      <c r="A888" s="34" t="s">
        <v>98</v>
      </c>
      <c r="B888" s="34" t="s">
        <v>99</v>
      </c>
      <c r="C888" s="34" t="s">
        <v>115</v>
      </c>
      <c r="D888" s="34" t="s">
        <v>442</v>
      </c>
      <c r="E888" s="39" t="s">
        <v>112</v>
      </c>
      <c r="F888" s="40" t="s">
        <v>192</v>
      </c>
      <c r="G888" s="43"/>
      <c r="H888" s="36" t="s">
        <v>104</v>
      </c>
      <c r="I888" s="67"/>
      <c r="J888" s="36" t="s">
        <v>105</v>
      </c>
      <c r="K888" s="100">
        <f>VLOOKUP(F888,'Amount Seed Planted_variables'!$A$3:$I$74,2,0)</f>
        <v>167000</v>
      </c>
      <c r="L888" s="100">
        <f>VLOOKUP(F888,'Amount Seed Planted_variables'!$A$3:$I$74,3,0)</f>
        <v>348480</v>
      </c>
      <c r="M888" s="36">
        <f t="shared" si="461"/>
        <v>0</v>
      </c>
      <c r="N888" s="35">
        <f t="shared" si="462"/>
        <v>0</v>
      </c>
      <c r="O888" s="101">
        <v>225</v>
      </c>
      <c r="P888" s="93">
        <f>VLOOKUP(F888,'Amount Seed Planted_variables'!$A$3:$I$74,4,0)</f>
        <v>1045440</v>
      </c>
      <c r="Q888" s="93">
        <f>VLOOKUP(F888,'Amount Seed Planted_variables'!$A$3:$I$74,7,0)</f>
        <v>80</v>
      </c>
      <c r="R888" s="93">
        <f>VLOOKUP(F888,'Amount Seed Planted_variables'!$A$3:$I$74,8,0)</f>
        <v>83635200</v>
      </c>
      <c r="S888" s="87" t="str">
        <f t="shared" si="458"/>
        <v>NA</v>
      </c>
      <c r="T888" s="35">
        <v>10</v>
      </c>
      <c r="U888" s="35">
        <v>30</v>
      </c>
      <c r="V888" s="41">
        <v>3994</v>
      </c>
      <c r="W888" s="35">
        <v>797</v>
      </c>
      <c r="X888" s="35">
        <v>530</v>
      </c>
      <c r="Y888" s="41">
        <v>66</v>
      </c>
      <c r="Z888" s="35">
        <f t="shared" si="504"/>
        <v>6.6000000000000005</v>
      </c>
      <c r="AA888" s="42">
        <f t="shared" si="463"/>
        <v>0</v>
      </c>
      <c r="AB888" s="37">
        <f t="shared" si="464"/>
        <v>0</v>
      </c>
      <c r="AC888" s="37">
        <f t="shared" si="465"/>
        <v>0</v>
      </c>
      <c r="AD888" s="42" t="e">
        <f>VALUE(TEXT(((AA888*'TOX and EXPO INPUTS'!$F$13)/'TOX and EXPO INPUTS'!$E$27),"0.00E+00"))</f>
        <v>#DIV/0!</v>
      </c>
      <c r="AE888" s="37" t="e">
        <f>VALUE(TEXT(((AB888*'TOX and EXPO INPUTS'!$F$13)/'TOX and EXPO INPUTS'!$E$27),"0.00E+00"))</f>
        <v>#DIV/0!</v>
      </c>
      <c r="AF888" s="37" t="e">
        <f>VALUE(TEXT(((AC888*'TOX and EXPO INPUTS'!$F$13)/'TOX and EXPO INPUTS'!$E$27),"0.00E+00"))</f>
        <v>#DIV/0!</v>
      </c>
      <c r="AG888" s="42" t="e">
        <f>IF($E888="ST",VALUE(TEXT(('TOX and EXPO INPUTS'!$F$7/AD888),"0.0E+00")),IF($E888="IT",VALUE(TEXT(('TOX and EXPO INPUTS'!$F$10/AD888),"0.0E+00"))))</f>
        <v>#DIV/0!</v>
      </c>
      <c r="AH888" s="37" t="e">
        <f>IF($E888="ST",VALUE(TEXT(('TOX and EXPO INPUTS'!$F$7/AE888),"0.0E+00")),IF($E888="IT",VALUE(TEXT(('TOX and EXPO INPUTS'!$F$10/AE888),"0.0E+00"))))</f>
        <v>#DIV/0!</v>
      </c>
      <c r="AI888" s="37" t="e">
        <f>IF($E888="ST",VALUE(TEXT(('TOX and EXPO INPUTS'!$F$7/AF888),"0.0E+00")),IF($E888="IT",VALUE(TEXT(('TOX and EXPO INPUTS'!$F$10/AF888),"0.0E+00"))))</f>
        <v>#DIV/0!</v>
      </c>
      <c r="AJ888" s="42">
        <f t="shared" si="459"/>
        <v>0</v>
      </c>
      <c r="AK888" s="37">
        <f t="shared" si="460"/>
        <v>0</v>
      </c>
      <c r="AL888" s="42" t="e">
        <f>VALUE(TEXT(((AJ888*'TOX and EXPO INPUTS'!$F$21)/'TOX and EXPO INPUTS'!$E$29),"0.00E+00"))</f>
        <v>#DIV/0!</v>
      </c>
      <c r="AM888" s="37" t="e">
        <f>VALUE(TEXT(((AK888*'TOX and EXPO INPUTS'!$F$21)/'TOX and EXPO INPUTS'!$E$29),"0.00E+00"))</f>
        <v>#DIV/0!</v>
      </c>
      <c r="AN888" s="42" t="e">
        <f>IF($E888="ST",VALUE(TEXT(('TOX and EXPO INPUTS'!$F$15/AL888),"0.0E+00")),IF($E888="IT",VALUE(TEXT(('TOX and EXPO INPUTS'!$F$18/AL888),"0.0E+00"))))</f>
        <v>#DIV/0!</v>
      </c>
      <c r="AO888" s="37" t="e">
        <f>IF($E888="ST",VALUE(TEXT(('TOX and EXPO INPUTS'!$F$15/AM888),"0.0E+00")),IF($E888="IT",VALUE(TEXT(('TOX and EXPO INPUTS'!$F$18/AM888),"0.0E+00"))))</f>
        <v>#DIV/0!</v>
      </c>
      <c r="AP888" s="42" t="e">
        <f t="shared" si="492"/>
        <v>#DIV/0!</v>
      </c>
      <c r="AQ888" s="37" t="e">
        <f t="shared" si="493"/>
        <v>#DIV/0!</v>
      </c>
      <c r="AR888" s="37" t="e">
        <f t="shared" si="494"/>
        <v>#DIV/0!</v>
      </c>
      <c r="AS888" s="37" t="e">
        <f t="shared" si="495"/>
        <v>#DIV/0!</v>
      </c>
      <c r="AT888" s="37" t="e">
        <f t="shared" si="496"/>
        <v>#DIV/0!</v>
      </c>
      <c r="AU888" s="37" t="e">
        <f t="shared" si="497"/>
        <v>#DIV/0!</v>
      </c>
      <c r="AV888" s="42" t="e">
        <f t="shared" si="498"/>
        <v>#DIV/0!</v>
      </c>
      <c r="AW888" s="37" t="e">
        <f t="shared" si="499"/>
        <v>#DIV/0!</v>
      </c>
      <c r="AX888" s="37" t="e">
        <f t="shared" si="500"/>
        <v>#DIV/0!</v>
      </c>
      <c r="AY888" s="37" t="e">
        <f t="shared" si="501"/>
        <v>#DIV/0!</v>
      </c>
      <c r="AZ888" s="37" t="e">
        <f t="shared" si="502"/>
        <v>#DIV/0!</v>
      </c>
      <c r="BA888" s="37" t="e">
        <f t="shared" si="503"/>
        <v>#DIV/0!</v>
      </c>
      <c r="BB888" s="42" t="e">
        <f>IF($E888="ST",VALUE(TEXT((1/(('TOX and EXPO INPUTS'!$F$9/AG888)+('TOX and EXPO INPUTS'!$F$17/AN888))),"0.0E+00")),IF($E888="IT",VALUE(TEXT((1/(('TOX and EXPO INPUTS'!$F$12/AG888)+('TOX and EXPO INPUTS'!$F$20/AN888))),"0.0E+00"))))</f>
        <v>#DIV/0!</v>
      </c>
      <c r="BC888" s="37" t="e">
        <f>IF($E888="ST",VALUE(TEXT((1/(('TOX and EXPO INPUTS'!$F$9/AH888)+('TOX and EXPO INPUTS'!$F$17/AN888))),"0.0E+00")),IF($E888="IT",VALUE(TEXT((1/(('TOX and EXPO INPUTS'!$F$12/AH888)+('TOX and EXPO INPUTS'!$F$20/AN888))),"0.0E+00"))))</f>
        <v>#DIV/0!</v>
      </c>
      <c r="BD888" s="37" t="e">
        <f>IF($E888="ST",VALUE(TEXT((1/(('TOX and EXPO INPUTS'!$F$9/AI888)+('TOX and EXPO INPUTS'!$F$17/AN888))),"0.0E+00")),IF($E888="IT",VALUE(TEXT((1/(('TOX and EXPO INPUTS'!$F$12/AI888)+('TOX and EXPO INPUTS'!$F$20/AN888))),"0.0E+00"))))</f>
        <v>#DIV/0!</v>
      </c>
      <c r="BE888" s="37" t="e">
        <f>IF($E888="ST",VALUE(TEXT((1/(('TOX and EXPO INPUTS'!$F$9/AG888)+('TOX and EXPO INPUTS'!$F$17/AO888))),"0.0E+00")),IF($E888="IT",VALUE(TEXT((1/(('TOX and EXPO INPUTS'!$F$12/AG888)+('TOX and EXPO INPUTS'!$F$20/AO888))),"0.0E+00"))))</f>
        <v>#DIV/0!</v>
      </c>
      <c r="BF888" s="37" t="e">
        <f>IF($E888="ST",VALUE(TEXT((1/(('TOX and EXPO INPUTS'!$F$9/AH888)+('TOX and EXPO INPUTS'!$F$17/AO888))),"0.0E+00")),IF($E888="IT",VALUE(TEXT((1/(('TOX and EXPO INPUTS'!$F$12/AH888)+('TOX and EXPO INPUTS'!$F$20/AO888))),"0.0E+00"))))</f>
        <v>#DIV/0!</v>
      </c>
      <c r="BG888" s="37" t="e">
        <f>IF($E888="ST",VALUE(TEXT((1/(('TOX and EXPO INPUTS'!$F$9/AI888)+('TOX and EXPO INPUTS'!$F$17/AO888))),"0.0E+00")),IF($E888="IT",VALUE(TEXT((1/(('TOX and EXPO INPUTS'!$F$12/AI888)+('TOX and EXPO INPUTS'!$F$20/AO888))),"0.0E+00"))))</f>
        <v>#DIV/0!</v>
      </c>
      <c r="BH888" s="42" t="e">
        <f>VALUE(TEXT((AD888*$T888/365*'TOX and EXPO INPUTS'!$E$33/'TOX and EXPO INPUTS'!$E$34),"0.00E+00"))</f>
        <v>#DIV/0!</v>
      </c>
      <c r="BI888" s="37" t="e">
        <f>VALUE(TEXT((AE888*$T888/365*'TOX and EXPO INPUTS'!$E$33/'TOX and EXPO INPUTS'!$E$34),"0.00E+00"))</f>
        <v>#DIV/0!</v>
      </c>
      <c r="BJ888" s="37" t="e">
        <f>VALUE(TEXT((AF888*$T888/365*'TOX and EXPO INPUTS'!$E$33/'TOX and EXPO INPUTS'!$E$34),"0.00E+00"))</f>
        <v>#DIV/0!</v>
      </c>
      <c r="BK888" s="42" t="e">
        <f>VALUE(TEXT((AD888*$U888/365*'TOX and EXPO INPUTS'!$E$33/'TOX and EXPO INPUTS'!$E$34),"0.00E+00"))</f>
        <v>#DIV/0!</v>
      </c>
      <c r="BL888" s="37" t="e">
        <f>VALUE(TEXT((AE888*$U888/365*'TOX and EXPO INPUTS'!$E$33/'TOX and EXPO INPUTS'!$E$34),"0.00E+00"))</f>
        <v>#DIV/0!</v>
      </c>
      <c r="BM888" s="37" t="e">
        <f>VALUE(TEXT((AF888*$U888/365*'TOX and EXPO INPUTS'!$E$33/'TOX and EXPO INPUTS'!$E$34),"0.00E+00"))</f>
        <v>#DIV/0!</v>
      </c>
      <c r="BN888" s="42" t="e">
        <f>VALUE(TEXT((AL888*$T888/365*'TOX and EXPO INPUTS'!$E$33/'TOX and EXPO INPUTS'!$E$34),"0.00E+00"))</f>
        <v>#DIV/0!</v>
      </c>
      <c r="BO888" s="37" t="e">
        <f>VALUE(TEXT((AM888*$T888/365*'TOX and EXPO INPUTS'!$E$33/'TOX and EXPO INPUTS'!$E$34),"0.00E+00"))</f>
        <v>#DIV/0!</v>
      </c>
      <c r="BP888" s="42" t="e">
        <f>VALUE(TEXT((AL888*$U888/365*'TOX and EXPO INPUTS'!$E$33/'TOX and EXPO INPUTS'!$E$34),"0.00E+00"))</f>
        <v>#DIV/0!</v>
      </c>
      <c r="BQ888" s="37" t="e">
        <f>VALUE(TEXT((AM888*$U888/365*'TOX and EXPO INPUTS'!$E$33/'TOX and EXPO INPUTS'!$E$34),"0.00E+00"))</f>
        <v>#DIV/0!</v>
      </c>
      <c r="BR888" s="42" t="e">
        <f>VALUE(TEXT((AP888*$T888/365*'TOX and EXPO INPUTS'!$E$33/'TOX and EXPO INPUTS'!$E$34),"0.00E+00"))</f>
        <v>#DIV/0!</v>
      </c>
      <c r="BS888" s="37" t="e">
        <f>VALUE(TEXT((AQ888*$T888/365*'TOX and EXPO INPUTS'!$E$33/'TOX and EXPO INPUTS'!$E$34),"0.00E+00"))</f>
        <v>#DIV/0!</v>
      </c>
      <c r="BT888" s="37" t="e">
        <f>VALUE(TEXT((AR888*$T888/365*'TOX and EXPO INPUTS'!$E$33/'TOX and EXPO INPUTS'!$E$34),"0.00E+00"))</f>
        <v>#DIV/0!</v>
      </c>
      <c r="BU888" s="37" t="e">
        <f>VALUE(TEXT((AS888*$T888/365*'TOX and EXPO INPUTS'!$E$33/'TOX and EXPO INPUTS'!$E$34),"0.00E+00"))</f>
        <v>#DIV/0!</v>
      </c>
      <c r="BV888" s="37" t="e">
        <f>VALUE(TEXT((AT888*$T888/365*'TOX and EXPO INPUTS'!$E$33/'TOX and EXPO INPUTS'!$E$34),"0.00E+00"))</f>
        <v>#DIV/0!</v>
      </c>
      <c r="BW888" s="37" t="e">
        <f>VALUE(TEXT((AU888*$T888/365*'TOX and EXPO INPUTS'!$E$33/'TOX and EXPO INPUTS'!$E$34),"0.00E+00"))</f>
        <v>#DIV/0!</v>
      </c>
      <c r="BX888" s="42" t="e">
        <f>VALUE(TEXT((AP888*$U888/365*'TOX and EXPO INPUTS'!$E$33/'TOX and EXPO INPUTS'!$E$34),"0.00E+00"))</f>
        <v>#DIV/0!</v>
      </c>
      <c r="BY888" s="37" t="e">
        <f>VALUE(TEXT((AQ888*$U888/365*'TOX and EXPO INPUTS'!$E$33/'TOX and EXPO INPUTS'!$E$34),"0.00E+00"))</f>
        <v>#DIV/0!</v>
      </c>
      <c r="BZ888" s="37" t="e">
        <f>VALUE(TEXT((AR888*$U888/365*'TOX and EXPO INPUTS'!$E$33/'TOX and EXPO INPUTS'!$E$34),"0.00E+00"))</f>
        <v>#DIV/0!</v>
      </c>
      <c r="CA888" s="37" t="e">
        <f>VALUE(TEXT((AS888*$U888/365*'TOX and EXPO INPUTS'!$E$33/'TOX and EXPO INPUTS'!$E$34),"0.00E+00"))</f>
        <v>#DIV/0!</v>
      </c>
      <c r="CB888" s="37" t="e">
        <f>VALUE(TEXT((AT888*$U888/365*'TOX and EXPO INPUTS'!$E$33/'TOX and EXPO INPUTS'!$E$34),"0.00E+00"))</f>
        <v>#DIV/0!</v>
      </c>
      <c r="CC888" s="37" t="e">
        <f>VALUE(TEXT((AU888*$U888/365*'TOX and EXPO INPUTS'!$E$33/'TOX and EXPO INPUTS'!$E$34),"0.00E+00"))</f>
        <v>#DIV/0!</v>
      </c>
      <c r="CD888" s="58" t="e">
        <f>VALUE(TEXT((BR888*'TOX and EXPO INPUTS'!$F$23),"0.00E+00"))</f>
        <v>#DIV/0!</v>
      </c>
      <c r="CE888" s="57" t="e">
        <f>VALUE(TEXT((BS888*'TOX and EXPO INPUTS'!$F$23),"0.00E+00"))</f>
        <v>#DIV/0!</v>
      </c>
      <c r="CF888" s="57" t="e">
        <f>VALUE(TEXT((BT888*'TOX and EXPO INPUTS'!$F$23),"0.00E+00"))</f>
        <v>#DIV/0!</v>
      </c>
      <c r="CG888" s="57" t="e">
        <f>VALUE(TEXT((BU888*'TOX and EXPO INPUTS'!$F$23),"0.00E+00"))</f>
        <v>#DIV/0!</v>
      </c>
      <c r="CH888" s="57" t="e">
        <f>VALUE(TEXT((BV888*'TOX and EXPO INPUTS'!$F$23),"0.00E+00"))</f>
        <v>#DIV/0!</v>
      </c>
      <c r="CI888" s="57" t="e">
        <f>VALUE(TEXT((BW888*'TOX and EXPO INPUTS'!$F$23),"0.00E+00"))</f>
        <v>#DIV/0!</v>
      </c>
      <c r="CJ888" s="58" t="e">
        <f>VALUE(TEXT((BX888*'TOX and EXPO INPUTS'!$F$23),"0.00E+00"))</f>
        <v>#DIV/0!</v>
      </c>
      <c r="CK888" s="57" t="e">
        <f>VALUE(TEXT((BY888*'TOX and EXPO INPUTS'!$F$23),"0.00E+00"))</f>
        <v>#DIV/0!</v>
      </c>
      <c r="CL888" s="57" t="e">
        <f>VALUE(TEXT((BZ888*'TOX and EXPO INPUTS'!$F$23),"0.00E+00"))</f>
        <v>#DIV/0!</v>
      </c>
      <c r="CM888" s="57" t="e">
        <f>VALUE(TEXT((CA888*'TOX and EXPO INPUTS'!$F$23),"0.00E+00"))</f>
        <v>#DIV/0!</v>
      </c>
      <c r="CN888" s="57" t="e">
        <f>VALUE(TEXT((CB888*'TOX and EXPO INPUTS'!$F$23),"0.00E+00"))</f>
        <v>#DIV/0!</v>
      </c>
      <c r="CO888" s="57" t="e">
        <f>VALUE(TEXT((CC888*'TOX and EXPO INPUTS'!$F$23),"0.00E+00"))</f>
        <v>#DIV/0!</v>
      </c>
      <c r="CP888" s="38" t="s">
        <v>106</v>
      </c>
      <c r="CQ888" s="34" t="s">
        <v>107</v>
      </c>
      <c r="CR888" s="34" t="s">
        <v>108</v>
      </c>
      <c r="CS888" s="39" t="s">
        <v>109</v>
      </c>
    </row>
    <row r="889" spans="1:97" ht="48" customHeight="1" x14ac:dyDescent="0.25">
      <c r="A889" s="34" t="s">
        <v>98</v>
      </c>
      <c r="B889" s="34" t="s">
        <v>99</v>
      </c>
      <c r="C889" s="34" t="s">
        <v>100</v>
      </c>
      <c r="D889" s="34" t="s">
        <v>101</v>
      </c>
      <c r="E889" s="39" t="s">
        <v>102</v>
      </c>
      <c r="F889" s="40" t="s">
        <v>193</v>
      </c>
      <c r="G889" s="43"/>
      <c r="H889" s="36" t="s">
        <v>104</v>
      </c>
      <c r="I889" s="67"/>
      <c r="J889" s="36" t="s">
        <v>105</v>
      </c>
      <c r="K889" s="100">
        <f>VLOOKUP(F889,'Amount Seed Planted_variables'!$A$3:$I$74,2,0)</f>
        <v>4800</v>
      </c>
      <c r="L889" s="100">
        <f>VLOOKUP(F889,'Amount Seed Planted_variables'!$A$3:$I$74,3,0)</f>
        <v>9600</v>
      </c>
      <c r="M889" s="36">
        <f t="shared" si="461"/>
        <v>0</v>
      </c>
      <c r="N889" s="35">
        <f t="shared" si="462"/>
        <v>0</v>
      </c>
      <c r="O889" s="101">
        <v>339500</v>
      </c>
      <c r="P889" s="93">
        <f>VLOOKUP(F889,'Amount Seed Planted_variables'!$A$3:$I$74,4,0)</f>
        <v>43560</v>
      </c>
      <c r="Q889" s="93">
        <f>VLOOKUP(F889,'Amount Seed Planted_variables'!$A$3:$I$74,7,0)</f>
        <v>80</v>
      </c>
      <c r="R889" s="93">
        <f>VLOOKUP(F889,'Amount Seed Planted_variables'!$A$3:$I$74,8,0)</f>
        <v>3484800</v>
      </c>
      <c r="S889" s="87" t="str">
        <f t="shared" si="458"/>
        <v>NA</v>
      </c>
      <c r="T889" s="35">
        <v>10</v>
      </c>
      <c r="U889" s="35">
        <v>30</v>
      </c>
      <c r="V889" s="41">
        <v>349</v>
      </c>
      <c r="W889" s="35">
        <v>51.2</v>
      </c>
      <c r="X889" s="35">
        <v>42.2</v>
      </c>
      <c r="Y889" s="41">
        <v>1.2</v>
      </c>
      <c r="Z889" s="35">
        <f t="shared" si="504"/>
        <v>0.12</v>
      </c>
      <c r="AA889" s="42">
        <f t="shared" si="463"/>
        <v>0</v>
      </c>
      <c r="AB889" s="37">
        <f t="shared" si="464"/>
        <v>0</v>
      </c>
      <c r="AC889" s="37">
        <f t="shared" si="465"/>
        <v>0</v>
      </c>
      <c r="AD889" s="42" t="e">
        <f>VALUE(TEXT(((AA889*'TOX and EXPO INPUTS'!$F$13)/'TOX and EXPO INPUTS'!$E$27),"0.00E+00"))</f>
        <v>#DIV/0!</v>
      </c>
      <c r="AE889" s="37" t="e">
        <f>VALUE(TEXT(((AB889*'TOX and EXPO INPUTS'!$F$13)/'TOX and EXPO INPUTS'!$E$27),"0.00E+00"))</f>
        <v>#DIV/0!</v>
      </c>
      <c r="AF889" s="37" t="e">
        <f>VALUE(TEXT(((AC889*'TOX and EXPO INPUTS'!$F$13)/'TOX and EXPO INPUTS'!$E$27),"0.00E+00"))</f>
        <v>#DIV/0!</v>
      </c>
      <c r="AG889" s="42" t="e">
        <f>IF($E889="ST",VALUE(TEXT(('TOX and EXPO INPUTS'!$F$7/AD889),"0.0E+00")),IF($E889="IT",VALUE(TEXT(('TOX and EXPO INPUTS'!$F$10/AD889),"0.0E+00"))))</f>
        <v>#DIV/0!</v>
      </c>
      <c r="AH889" s="37" t="e">
        <f>IF($E889="ST",VALUE(TEXT(('TOX and EXPO INPUTS'!$F$7/AE889),"0.0E+00")),IF($E889="IT",VALUE(TEXT(('TOX and EXPO INPUTS'!$F$10/AE889),"0.0E+00"))))</f>
        <v>#DIV/0!</v>
      </c>
      <c r="AI889" s="37" t="e">
        <f>IF($E889="ST",VALUE(TEXT(('TOX and EXPO INPUTS'!$F$7/AF889),"0.0E+00")),IF($E889="IT",VALUE(TEXT(('TOX and EXPO INPUTS'!$F$10/AF889),"0.0E+00"))))</f>
        <v>#DIV/0!</v>
      </c>
      <c r="AJ889" s="42">
        <f t="shared" si="459"/>
        <v>0</v>
      </c>
      <c r="AK889" s="37">
        <f t="shared" si="460"/>
        <v>0</v>
      </c>
      <c r="AL889" s="42" t="e">
        <f>VALUE(TEXT(((AJ889*'TOX and EXPO INPUTS'!$F$21)/'TOX and EXPO INPUTS'!$E$29),"0.00E+00"))</f>
        <v>#DIV/0!</v>
      </c>
      <c r="AM889" s="37" t="e">
        <f>VALUE(TEXT(((AK889*'TOX and EXPO INPUTS'!$F$21)/'TOX and EXPO INPUTS'!$E$29),"0.00E+00"))</f>
        <v>#DIV/0!</v>
      </c>
      <c r="AN889" s="42" t="e">
        <f>IF($E889="ST",VALUE(TEXT(('TOX and EXPO INPUTS'!$F$15/AL889),"0.0E+00")),IF($E889="IT",VALUE(TEXT(('TOX and EXPO INPUTS'!$F$18/AL889),"0.0E+00"))))</f>
        <v>#DIV/0!</v>
      </c>
      <c r="AO889" s="37" t="e">
        <f>IF($E889="ST",VALUE(TEXT(('TOX and EXPO INPUTS'!$F$15/AM889),"0.0E+00")),IF($E889="IT",VALUE(TEXT(('TOX and EXPO INPUTS'!$F$18/AM889),"0.0E+00"))))</f>
        <v>#DIV/0!</v>
      </c>
      <c r="AP889" s="42" t="e">
        <f t="shared" si="492"/>
        <v>#DIV/0!</v>
      </c>
      <c r="AQ889" s="37" t="e">
        <f t="shared" si="493"/>
        <v>#DIV/0!</v>
      </c>
      <c r="AR889" s="37" t="e">
        <f t="shared" si="494"/>
        <v>#DIV/0!</v>
      </c>
      <c r="AS889" s="37" t="e">
        <f t="shared" si="495"/>
        <v>#DIV/0!</v>
      </c>
      <c r="AT889" s="37" t="e">
        <f t="shared" si="496"/>
        <v>#DIV/0!</v>
      </c>
      <c r="AU889" s="37" t="e">
        <f t="shared" si="497"/>
        <v>#DIV/0!</v>
      </c>
      <c r="AV889" s="42" t="e">
        <f t="shared" si="498"/>
        <v>#DIV/0!</v>
      </c>
      <c r="AW889" s="37" t="e">
        <f t="shared" si="499"/>
        <v>#DIV/0!</v>
      </c>
      <c r="AX889" s="37" t="e">
        <f t="shared" si="500"/>
        <v>#DIV/0!</v>
      </c>
      <c r="AY889" s="37" t="e">
        <f t="shared" si="501"/>
        <v>#DIV/0!</v>
      </c>
      <c r="AZ889" s="37" t="e">
        <f t="shared" si="502"/>
        <v>#DIV/0!</v>
      </c>
      <c r="BA889" s="37" t="e">
        <f t="shared" si="503"/>
        <v>#DIV/0!</v>
      </c>
      <c r="BB889" s="42" t="e">
        <f>IF($E889="ST",VALUE(TEXT((1/(('TOX and EXPO INPUTS'!$F$9/AG889)+('TOX and EXPO INPUTS'!$F$17/AN889))),"0.0E+00")),IF($E889="IT",VALUE(TEXT((1/(('TOX and EXPO INPUTS'!$F$12/AG889)+('TOX and EXPO INPUTS'!$F$20/AN889))),"0.0E+00"))))</f>
        <v>#DIV/0!</v>
      </c>
      <c r="BC889" s="37" t="e">
        <f>IF($E889="ST",VALUE(TEXT((1/(('TOX and EXPO INPUTS'!$F$9/AH889)+('TOX and EXPO INPUTS'!$F$17/AN889))),"0.0E+00")),IF($E889="IT",VALUE(TEXT((1/(('TOX and EXPO INPUTS'!$F$12/AH889)+('TOX and EXPO INPUTS'!$F$20/AN889))),"0.0E+00"))))</f>
        <v>#DIV/0!</v>
      </c>
      <c r="BD889" s="37" t="e">
        <f>IF($E889="ST",VALUE(TEXT((1/(('TOX and EXPO INPUTS'!$F$9/AI889)+('TOX and EXPO INPUTS'!$F$17/AN889))),"0.0E+00")),IF($E889="IT",VALUE(TEXT((1/(('TOX and EXPO INPUTS'!$F$12/AI889)+('TOX and EXPO INPUTS'!$F$20/AN889))),"0.0E+00"))))</f>
        <v>#DIV/0!</v>
      </c>
      <c r="BE889" s="37" t="e">
        <f>IF($E889="ST",VALUE(TEXT((1/(('TOX and EXPO INPUTS'!$F$9/AG889)+('TOX and EXPO INPUTS'!$F$17/AO889))),"0.0E+00")),IF($E889="IT",VALUE(TEXT((1/(('TOX and EXPO INPUTS'!$F$12/AG889)+('TOX and EXPO INPUTS'!$F$20/AO889))),"0.0E+00"))))</f>
        <v>#DIV/0!</v>
      </c>
      <c r="BF889" s="37" t="e">
        <f>IF($E889="ST",VALUE(TEXT((1/(('TOX and EXPO INPUTS'!$F$9/AH889)+('TOX and EXPO INPUTS'!$F$17/AO889))),"0.0E+00")),IF($E889="IT",VALUE(TEXT((1/(('TOX and EXPO INPUTS'!$F$12/AH889)+('TOX and EXPO INPUTS'!$F$20/AO889))),"0.0E+00"))))</f>
        <v>#DIV/0!</v>
      </c>
      <c r="BG889" s="37" t="e">
        <f>IF($E889="ST",VALUE(TEXT((1/(('TOX and EXPO INPUTS'!$F$9/AI889)+('TOX and EXPO INPUTS'!$F$17/AO889))),"0.0E+00")),IF($E889="IT",VALUE(TEXT((1/(('TOX and EXPO INPUTS'!$F$12/AI889)+('TOX and EXPO INPUTS'!$F$20/AO889))),"0.0E+00"))))</f>
        <v>#DIV/0!</v>
      </c>
      <c r="BH889" s="42" t="e">
        <f>VALUE(TEXT((AD889*$T889/365*'TOX and EXPO INPUTS'!$E$33/'TOX and EXPO INPUTS'!$E$34),"0.00E+00"))</f>
        <v>#DIV/0!</v>
      </c>
      <c r="BI889" s="37" t="e">
        <f>VALUE(TEXT((AE889*$T889/365*'TOX and EXPO INPUTS'!$E$33/'TOX and EXPO INPUTS'!$E$34),"0.00E+00"))</f>
        <v>#DIV/0!</v>
      </c>
      <c r="BJ889" s="37" t="e">
        <f>VALUE(TEXT((AF889*$T889/365*'TOX and EXPO INPUTS'!$E$33/'TOX and EXPO INPUTS'!$E$34),"0.00E+00"))</f>
        <v>#DIV/0!</v>
      </c>
      <c r="BK889" s="42" t="e">
        <f>VALUE(TEXT((AD889*$U889/365*'TOX and EXPO INPUTS'!$E$33/'TOX and EXPO INPUTS'!$E$34),"0.00E+00"))</f>
        <v>#DIV/0!</v>
      </c>
      <c r="BL889" s="37" t="e">
        <f>VALUE(TEXT((AE889*$U889/365*'TOX and EXPO INPUTS'!$E$33/'TOX and EXPO INPUTS'!$E$34),"0.00E+00"))</f>
        <v>#DIV/0!</v>
      </c>
      <c r="BM889" s="37" t="e">
        <f>VALUE(TEXT((AF889*$U889/365*'TOX and EXPO INPUTS'!$E$33/'TOX and EXPO INPUTS'!$E$34),"0.00E+00"))</f>
        <v>#DIV/0!</v>
      </c>
      <c r="BN889" s="42" t="e">
        <f>VALUE(TEXT((AL889*$T889/365*'TOX and EXPO INPUTS'!$E$33/'TOX and EXPO INPUTS'!$E$34),"0.00E+00"))</f>
        <v>#DIV/0!</v>
      </c>
      <c r="BO889" s="37" t="e">
        <f>VALUE(TEXT((AM889*$T889/365*'TOX and EXPO INPUTS'!$E$33/'TOX and EXPO INPUTS'!$E$34),"0.00E+00"))</f>
        <v>#DIV/0!</v>
      </c>
      <c r="BP889" s="42" t="e">
        <f>VALUE(TEXT((AL889*$U889/365*'TOX and EXPO INPUTS'!$E$33/'TOX and EXPO INPUTS'!$E$34),"0.00E+00"))</f>
        <v>#DIV/0!</v>
      </c>
      <c r="BQ889" s="37" t="e">
        <f>VALUE(TEXT((AM889*$U889/365*'TOX and EXPO INPUTS'!$E$33/'TOX and EXPO INPUTS'!$E$34),"0.00E+00"))</f>
        <v>#DIV/0!</v>
      </c>
      <c r="BR889" s="42" t="e">
        <f>VALUE(TEXT((AP889*$T889/365*'TOX and EXPO INPUTS'!$E$33/'TOX and EXPO INPUTS'!$E$34),"0.00E+00"))</f>
        <v>#DIV/0!</v>
      </c>
      <c r="BS889" s="37" t="e">
        <f>VALUE(TEXT((AQ889*$T889/365*'TOX and EXPO INPUTS'!$E$33/'TOX and EXPO INPUTS'!$E$34),"0.00E+00"))</f>
        <v>#DIV/0!</v>
      </c>
      <c r="BT889" s="37" t="e">
        <f>VALUE(TEXT((AR889*$T889/365*'TOX and EXPO INPUTS'!$E$33/'TOX and EXPO INPUTS'!$E$34),"0.00E+00"))</f>
        <v>#DIV/0!</v>
      </c>
      <c r="BU889" s="37" t="e">
        <f>VALUE(TEXT((AS889*$T889/365*'TOX and EXPO INPUTS'!$E$33/'TOX and EXPO INPUTS'!$E$34),"0.00E+00"))</f>
        <v>#DIV/0!</v>
      </c>
      <c r="BV889" s="37" t="e">
        <f>VALUE(TEXT((AT889*$T889/365*'TOX and EXPO INPUTS'!$E$33/'TOX and EXPO INPUTS'!$E$34),"0.00E+00"))</f>
        <v>#DIV/0!</v>
      </c>
      <c r="BW889" s="37" t="e">
        <f>VALUE(TEXT((AU889*$T889/365*'TOX and EXPO INPUTS'!$E$33/'TOX and EXPO INPUTS'!$E$34),"0.00E+00"))</f>
        <v>#DIV/0!</v>
      </c>
      <c r="BX889" s="42" t="e">
        <f>VALUE(TEXT((AP889*$U889/365*'TOX and EXPO INPUTS'!$E$33/'TOX and EXPO INPUTS'!$E$34),"0.00E+00"))</f>
        <v>#DIV/0!</v>
      </c>
      <c r="BY889" s="37" t="e">
        <f>VALUE(TEXT((AQ889*$U889/365*'TOX and EXPO INPUTS'!$E$33/'TOX and EXPO INPUTS'!$E$34),"0.00E+00"))</f>
        <v>#DIV/0!</v>
      </c>
      <c r="BZ889" s="37" t="e">
        <f>VALUE(TEXT((AR889*$U889/365*'TOX and EXPO INPUTS'!$E$33/'TOX and EXPO INPUTS'!$E$34),"0.00E+00"))</f>
        <v>#DIV/0!</v>
      </c>
      <c r="CA889" s="37" t="e">
        <f>VALUE(TEXT((AS889*$U889/365*'TOX and EXPO INPUTS'!$E$33/'TOX and EXPO INPUTS'!$E$34),"0.00E+00"))</f>
        <v>#DIV/0!</v>
      </c>
      <c r="CB889" s="37" t="e">
        <f>VALUE(TEXT((AT889*$U889/365*'TOX and EXPO INPUTS'!$E$33/'TOX and EXPO INPUTS'!$E$34),"0.00E+00"))</f>
        <v>#DIV/0!</v>
      </c>
      <c r="CC889" s="37" t="e">
        <f>VALUE(TEXT((AU889*$U889/365*'TOX and EXPO INPUTS'!$E$33/'TOX and EXPO INPUTS'!$E$34),"0.00E+00"))</f>
        <v>#DIV/0!</v>
      </c>
      <c r="CD889" s="58" t="e">
        <f>VALUE(TEXT((BR889*'TOX and EXPO INPUTS'!$F$23),"0.00E+00"))</f>
        <v>#DIV/0!</v>
      </c>
      <c r="CE889" s="57" t="e">
        <f>VALUE(TEXT((BS889*'TOX and EXPO INPUTS'!$F$23),"0.00E+00"))</f>
        <v>#DIV/0!</v>
      </c>
      <c r="CF889" s="57" t="e">
        <f>VALUE(TEXT((BT889*'TOX and EXPO INPUTS'!$F$23),"0.00E+00"))</f>
        <v>#DIV/0!</v>
      </c>
      <c r="CG889" s="57" t="e">
        <f>VALUE(TEXT((BU889*'TOX and EXPO INPUTS'!$F$23),"0.00E+00"))</f>
        <v>#DIV/0!</v>
      </c>
      <c r="CH889" s="57" t="e">
        <f>VALUE(TEXT((BV889*'TOX and EXPO INPUTS'!$F$23),"0.00E+00"))</f>
        <v>#DIV/0!</v>
      </c>
      <c r="CI889" s="57" t="e">
        <f>VALUE(TEXT((BW889*'TOX and EXPO INPUTS'!$F$23),"0.00E+00"))</f>
        <v>#DIV/0!</v>
      </c>
      <c r="CJ889" s="58" t="e">
        <f>VALUE(TEXT((BX889*'TOX and EXPO INPUTS'!$F$23),"0.00E+00"))</f>
        <v>#DIV/0!</v>
      </c>
      <c r="CK889" s="57" t="e">
        <f>VALUE(TEXT((BY889*'TOX and EXPO INPUTS'!$F$23),"0.00E+00"))</f>
        <v>#DIV/0!</v>
      </c>
      <c r="CL889" s="57" t="e">
        <f>VALUE(TEXT((BZ889*'TOX and EXPO INPUTS'!$F$23),"0.00E+00"))</f>
        <v>#DIV/0!</v>
      </c>
      <c r="CM889" s="57" t="e">
        <f>VALUE(TEXT((CA889*'TOX and EXPO INPUTS'!$F$23),"0.00E+00"))</f>
        <v>#DIV/0!</v>
      </c>
      <c r="CN889" s="57" t="e">
        <f>VALUE(TEXT((CB889*'TOX and EXPO INPUTS'!$F$23),"0.00E+00"))</f>
        <v>#DIV/0!</v>
      </c>
      <c r="CO889" s="57" t="e">
        <f>VALUE(TEXT((CC889*'TOX and EXPO INPUTS'!$F$23),"0.00E+00"))</f>
        <v>#DIV/0!</v>
      </c>
      <c r="CP889" s="38" t="s">
        <v>106</v>
      </c>
      <c r="CQ889" s="34" t="s">
        <v>107</v>
      </c>
      <c r="CR889" s="34" t="s">
        <v>108</v>
      </c>
      <c r="CS889" s="39" t="s">
        <v>109</v>
      </c>
    </row>
    <row r="890" spans="1:97" ht="48" customHeight="1" x14ac:dyDescent="0.25">
      <c r="A890" s="34" t="s">
        <v>98</v>
      </c>
      <c r="B890" s="34" t="s">
        <v>99</v>
      </c>
      <c r="C890" s="34" t="s">
        <v>100</v>
      </c>
      <c r="D890" s="34" t="s">
        <v>110</v>
      </c>
      <c r="E890" s="39" t="s">
        <v>102</v>
      </c>
      <c r="F890" s="40" t="s">
        <v>193</v>
      </c>
      <c r="G890" s="43"/>
      <c r="H890" s="36" t="s">
        <v>104</v>
      </c>
      <c r="I890" s="67"/>
      <c r="J890" s="36" t="s">
        <v>105</v>
      </c>
      <c r="K890" s="100">
        <f>VLOOKUP(F890,'Amount Seed Planted_variables'!$A$3:$I$74,2,0)</f>
        <v>4800</v>
      </c>
      <c r="L890" s="100">
        <f>VLOOKUP(F890,'Amount Seed Planted_variables'!$A$3:$I$74,3,0)</f>
        <v>9600</v>
      </c>
      <c r="M890" s="36">
        <f t="shared" si="461"/>
        <v>0</v>
      </c>
      <c r="N890" s="35">
        <f t="shared" si="462"/>
        <v>0</v>
      </c>
      <c r="O890" s="101">
        <v>339500</v>
      </c>
      <c r="P890" s="93">
        <f>VLOOKUP(F890,'Amount Seed Planted_variables'!$A$3:$I$74,4,0)</f>
        <v>43560</v>
      </c>
      <c r="Q890" s="93">
        <f>VLOOKUP(F890,'Amount Seed Planted_variables'!$A$3:$I$74,7,0)</f>
        <v>80</v>
      </c>
      <c r="R890" s="93">
        <f>VLOOKUP(F890,'Amount Seed Planted_variables'!$A$3:$I$74,8,0)</f>
        <v>3484800</v>
      </c>
      <c r="S890" s="87" t="str">
        <f t="shared" si="458"/>
        <v>NA</v>
      </c>
      <c r="T890" s="35">
        <v>10</v>
      </c>
      <c r="U890" s="35">
        <v>30</v>
      </c>
      <c r="V890" s="41">
        <v>68</v>
      </c>
      <c r="W890" s="35">
        <v>16.899999999999999</v>
      </c>
      <c r="X890" s="35">
        <v>13.1</v>
      </c>
      <c r="Y890" s="41">
        <v>3.6</v>
      </c>
      <c r="Z890" s="35">
        <f t="shared" si="504"/>
        <v>0.36000000000000004</v>
      </c>
      <c r="AA890" s="42">
        <f t="shared" si="463"/>
        <v>0</v>
      </c>
      <c r="AB890" s="37">
        <f t="shared" si="464"/>
        <v>0</v>
      </c>
      <c r="AC890" s="37">
        <f t="shared" si="465"/>
        <v>0</v>
      </c>
      <c r="AD890" s="42" t="e">
        <f>VALUE(TEXT(((AA890*'TOX and EXPO INPUTS'!$F$13)/'TOX and EXPO INPUTS'!$E$27),"0.00E+00"))</f>
        <v>#DIV/0!</v>
      </c>
      <c r="AE890" s="37" t="e">
        <f>VALUE(TEXT(((AB890*'TOX and EXPO INPUTS'!$F$13)/'TOX and EXPO INPUTS'!$E$27),"0.00E+00"))</f>
        <v>#DIV/0!</v>
      </c>
      <c r="AF890" s="37" t="e">
        <f>VALUE(TEXT(((AC890*'TOX and EXPO INPUTS'!$F$13)/'TOX and EXPO INPUTS'!$E$27),"0.00E+00"))</f>
        <v>#DIV/0!</v>
      </c>
      <c r="AG890" s="42" t="e">
        <f>IF($E890="ST",VALUE(TEXT(('TOX and EXPO INPUTS'!$F$7/AD890),"0.0E+00")),IF($E890="IT",VALUE(TEXT(('TOX and EXPO INPUTS'!$F$10/AD890),"0.0E+00"))))</f>
        <v>#DIV/0!</v>
      </c>
      <c r="AH890" s="37" t="e">
        <f>IF($E890="ST",VALUE(TEXT(('TOX and EXPO INPUTS'!$F$7/AE890),"0.0E+00")),IF($E890="IT",VALUE(TEXT(('TOX and EXPO INPUTS'!$F$10/AE890),"0.0E+00"))))</f>
        <v>#DIV/0!</v>
      </c>
      <c r="AI890" s="37" t="e">
        <f>IF($E890="ST",VALUE(TEXT(('TOX and EXPO INPUTS'!$F$7/AF890),"0.0E+00")),IF($E890="IT",VALUE(TEXT(('TOX and EXPO INPUTS'!$F$10/AF890),"0.0E+00"))))</f>
        <v>#DIV/0!</v>
      </c>
      <c r="AJ890" s="42">
        <f t="shared" si="459"/>
        <v>0</v>
      </c>
      <c r="AK890" s="37">
        <f t="shared" si="460"/>
        <v>0</v>
      </c>
      <c r="AL890" s="42" t="e">
        <f>VALUE(TEXT(((AJ890*'TOX and EXPO INPUTS'!$F$21)/'TOX and EXPO INPUTS'!$E$29),"0.00E+00"))</f>
        <v>#DIV/0!</v>
      </c>
      <c r="AM890" s="37" t="e">
        <f>VALUE(TEXT(((AK890*'TOX and EXPO INPUTS'!$F$21)/'TOX and EXPO INPUTS'!$E$29),"0.00E+00"))</f>
        <v>#DIV/0!</v>
      </c>
      <c r="AN890" s="42" t="e">
        <f>IF($E890="ST",VALUE(TEXT(('TOX and EXPO INPUTS'!$F$15/AL890),"0.0E+00")),IF($E890="IT",VALUE(TEXT(('TOX and EXPO INPUTS'!$F$18/AL890),"0.0E+00"))))</f>
        <v>#DIV/0!</v>
      </c>
      <c r="AO890" s="37" t="e">
        <f>IF($E890="ST",VALUE(TEXT(('TOX and EXPO INPUTS'!$F$15/AM890),"0.0E+00")),IF($E890="IT",VALUE(TEXT(('TOX and EXPO INPUTS'!$F$18/AM890),"0.0E+00"))))</f>
        <v>#DIV/0!</v>
      </c>
      <c r="AP890" s="42" t="e">
        <f t="shared" si="492"/>
        <v>#DIV/0!</v>
      </c>
      <c r="AQ890" s="37" t="e">
        <f t="shared" si="493"/>
        <v>#DIV/0!</v>
      </c>
      <c r="AR890" s="37" t="e">
        <f t="shared" si="494"/>
        <v>#DIV/0!</v>
      </c>
      <c r="AS890" s="37" t="e">
        <f t="shared" si="495"/>
        <v>#DIV/0!</v>
      </c>
      <c r="AT890" s="37" t="e">
        <f t="shared" si="496"/>
        <v>#DIV/0!</v>
      </c>
      <c r="AU890" s="37" t="e">
        <f t="shared" si="497"/>
        <v>#DIV/0!</v>
      </c>
      <c r="AV890" s="42" t="e">
        <f t="shared" si="498"/>
        <v>#DIV/0!</v>
      </c>
      <c r="AW890" s="37" t="e">
        <f t="shared" si="499"/>
        <v>#DIV/0!</v>
      </c>
      <c r="AX890" s="37" t="e">
        <f t="shared" si="500"/>
        <v>#DIV/0!</v>
      </c>
      <c r="AY890" s="37" t="e">
        <f t="shared" si="501"/>
        <v>#DIV/0!</v>
      </c>
      <c r="AZ890" s="37" t="e">
        <f t="shared" si="502"/>
        <v>#DIV/0!</v>
      </c>
      <c r="BA890" s="37" t="e">
        <f t="shared" si="503"/>
        <v>#DIV/0!</v>
      </c>
      <c r="BB890" s="42" t="e">
        <f>IF($E890="ST",VALUE(TEXT((1/(('TOX and EXPO INPUTS'!$F$9/AG890)+('TOX and EXPO INPUTS'!$F$17/AN890))),"0.0E+00")),IF($E890="IT",VALUE(TEXT((1/(('TOX and EXPO INPUTS'!$F$12/AG890)+('TOX and EXPO INPUTS'!$F$20/AN890))),"0.0E+00"))))</f>
        <v>#DIV/0!</v>
      </c>
      <c r="BC890" s="37" t="e">
        <f>IF($E890="ST",VALUE(TEXT((1/(('TOX and EXPO INPUTS'!$F$9/AH890)+('TOX and EXPO INPUTS'!$F$17/AN890))),"0.0E+00")),IF($E890="IT",VALUE(TEXT((1/(('TOX and EXPO INPUTS'!$F$12/AH890)+('TOX and EXPO INPUTS'!$F$20/AN890))),"0.0E+00"))))</f>
        <v>#DIV/0!</v>
      </c>
      <c r="BD890" s="37" t="e">
        <f>IF($E890="ST",VALUE(TEXT((1/(('TOX and EXPO INPUTS'!$F$9/AI890)+('TOX and EXPO INPUTS'!$F$17/AN890))),"0.0E+00")),IF($E890="IT",VALUE(TEXT((1/(('TOX and EXPO INPUTS'!$F$12/AI890)+('TOX and EXPO INPUTS'!$F$20/AN890))),"0.0E+00"))))</f>
        <v>#DIV/0!</v>
      </c>
      <c r="BE890" s="37" t="e">
        <f>IF($E890="ST",VALUE(TEXT((1/(('TOX and EXPO INPUTS'!$F$9/AG890)+('TOX and EXPO INPUTS'!$F$17/AO890))),"0.0E+00")),IF($E890="IT",VALUE(TEXT((1/(('TOX and EXPO INPUTS'!$F$12/AG890)+('TOX and EXPO INPUTS'!$F$20/AO890))),"0.0E+00"))))</f>
        <v>#DIV/0!</v>
      </c>
      <c r="BF890" s="37" t="e">
        <f>IF($E890="ST",VALUE(TEXT((1/(('TOX and EXPO INPUTS'!$F$9/AH890)+('TOX and EXPO INPUTS'!$F$17/AO890))),"0.0E+00")),IF($E890="IT",VALUE(TEXT((1/(('TOX and EXPO INPUTS'!$F$12/AH890)+('TOX and EXPO INPUTS'!$F$20/AO890))),"0.0E+00"))))</f>
        <v>#DIV/0!</v>
      </c>
      <c r="BG890" s="37" t="e">
        <f>IF($E890="ST",VALUE(TEXT((1/(('TOX and EXPO INPUTS'!$F$9/AI890)+('TOX and EXPO INPUTS'!$F$17/AO890))),"0.0E+00")),IF($E890="IT",VALUE(TEXT((1/(('TOX and EXPO INPUTS'!$F$12/AI890)+('TOX and EXPO INPUTS'!$F$20/AO890))),"0.0E+00"))))</f>
        <v>#DIV/0!</v>
      </c>
      <c r="BH890" s="42" t="e">
        <f>VALUE(TEXT((AD890*$T890/365*'TOX and EXPO INPUTS'!$E$33/'TOX and EXPO INPUTS'!$E$34),"0.00E+00"))</f>
        <v>#DIV/0!</v>
      </c>
      <c r="BI890" s="37" t="e">
        <f>VALUE(TEXT((AE890*$T890/365*'TOX and EXPO INPUTS'!$E$33/'TOX and EXPO INPUTS'!$E$34),"0.00E+00"))</f>
        <v>#DIV/0!</v>
      </c>
      <c r="BJ890" s="37" t="e">
        <f>VALUE(TEXT((AF890*$T890/365*'TOX and EXPO INPUTS'!$E$33/'TOX and EXPO INPUTS'!$E$34),"0.00E+00"))</f>
        <v>#DIV/0!</v>
      </c>
      <c r="BK890" s="42" t="e">
        <f>VALUE(TEXT((AD890*$U890/365*'TOX and EXPO INPUTS'!$E$33/'TOX and EXPO INPUTS'!$E$34),"0.00E+00"))</f>
        <v>#DIV/0!</v>
      </c>
      <c r="BL890" s="37" t="e">
        <f>VALUE(TEXT((AE890*$U890/365*'TOX and EXPO INPUTS'!$E$33/'TOX and EXPO INPUTS'!$E$34),"0.00E+00"))</f>
        <v>#DIV/0!</v>
      </c>
      <c r="BM890" s="37" t="e">
        <f>VALUE(TEXT((AF890*$U890/365*'TOX and EXPO INPUTS'!$E$33/'TOX and EXPO INPUTS'!$E$34),"0.00E+00"))</f>
        <v>#DIV/0!</v>
      </c>
      <c r="BN890" s="42" t="e">
        <f>VALUE(TEXT((AL890*$T890/365*'TOX and EXPO INPUTS'!$E$33/'TOX and EXPO INPUTS'!$E$34),"0.00E+00"))</f>
        <v>#DIV/0!</v>
      </c>
      <c r="BO890" s="37" t="e">
        <f>VALUE(TEXT((AM890*$T890/365*'TOX and EXPO INPUTS'!$E$33/'TOX and EXPO INPUTS'!$E$34),"0.00E+00"))</f>
        <v>#DIV/0!</v>
      </c>
      <c r="BP890" s="42" t="e">
        <f>VALUE(TEXT((AL890*$U890/365*'TOX and EXPO INPUTS'!$E$33/'TOX and EXPO INPUTS'!$E$34),"0.00E+00"))</f>
        <v>#DIV/0!</v>
      </c>
      <c r="BQ890" s="37" t="e">
        <f>VALUE(TEXT((AM890*$U890/365*'TOX and EXPO INPUTS'!$E$33/'TOX and EXPO INPUTS'!$E$34),"0.00E+00"))</f>
        <v>#DIV/0!</v>
      </c>
      <c r="BR890" s="42" t="e">
        <f>VALUE(TEXT((AP890*$T890/365*'TOX and EXPO INPUTS'!$E$33/'TOX and EXPO INPUTS'!$E$34),"0.00E+00"))</f>
        <v>#DIV/0!</v>
      </c>
      <c r="BS890" s="37" t="e">
        <f>VALUE(TEXT((AQ890*$T890/365*'TOX and EXPO INPUTS'!$E$33/'TOX and EXPO INPUTS'!$E$34),"0.00E+00"))</f>
        <v>#DIV/0!</v>
      </c>
      <c r="BT890" s="37" t="e">
        <f>VALUE(TEXT((AR890*$T890/365*'TOX and EXPO INPUTS'!$E$33/'TOX and EXPO INPUTS'!$E$34),"0.00E+00"))</f>
        <v>#DIV/0!</v>
      </c>
      <c r="BU890" s="37" t="e">
        <f>VALUE(TEXT((AS890*$T890/365*'TOX and EXPO INPUTS'!$E$33/'TOX and EXPO INPUTS'!$E$34),"0.00E+00"))</f>
        <v>#DIV/0!</v>
      </c>
      <c r="BV890" s="37" t="e">
        <f>VALUE(TEXT((AT890*$T890/365*'TOX and EXPO INPUTS'!$E$33/'TOX and EXPO INPUTS'!$E$34),"0.00E+00"))</f>
        <v>#DIV/0!</v>
      </c>
      <c r="BW890" s="37" t="e">
        <f>VALUE(TEXT((AU890*$T890/365*'TOX and EXPO INPUTS'!$E$33/'TOX and EXPO INPUTS'!$E$34),"0.00E+00"))</f>
        <v>#DIV/0!</v>
      </c>
      <c r="BX890" s="42" t="e">
        <f>VALUE(TEXT((AP890*$U890/365*'TOX and EXPO INPUTS'!$E$33/'TOX and EXPO INPUTS'!$E$34),"0.00E+00"))</f>
        <v>#DIV/0!</v>
      </c>
      <c r="BY890" s="37" t="e">
        <f>VALUE(TEXT((AQ890*$U890/365*'TOX and EXPO INPUTS'!$E$33/'TOX and EXPO INPUTS'!$E$34),"0.00E+00"))</f>
        <v>#DIV/0!</v>
      </c>
      <c r="BZ890" s="37" t="e">
        <f>VALUE(TEXT((AR890*$U890/365*'TOX and EXPO INPUTS'!$E$33/'TOX and EXPO INPUTS'!$E$34),"0.00E+00"))</f>
        <v>#DIV/0!</v>
      </c>
      <c r="CA890" s="37" t="e">
        <f>VALUE(TEXT((AS890*$U890/365*'TOX and EXPO INPUTS'!$E$33/'TOX and EXPO INPUTS'!$E$34),"0.00E+00"))</f>
        <v>#DIV/0!</v>
      </c>
      <c r="CB890" s="37" t="e">
        <f>VALUE(TEXT((AT890*$U890/365*'TOX and EXPO INPUTS'!$E$33/'TOX and EXPO INPUTS'!$E$34),"0.00E+00"))</f>
        <v>#DIV/0!</v>
      </c>
      <c r="CC890" s="37" t="e">
        <f>VALUE(TEXT((AU890*$U890/365*'TOX and EXPO INPUTS'!$E$33/'TOX and EXPO INPUTS'!$E$34),"0.00E+00"))</f>
        <v>#DIV/0!</v>
      </c>
      <c r="CD890" s="58" t="e">
        <f>VALUE(TEXT((BR890*'TOX and EXPO INPUTS'!$F$23),"0.00E+00"))</f>
        <v>#DIV/0!</v>
      </c>
      <c r="CE890" s="57" t="e">
        <f>VALUE(TEXT((BS890*'TOX and EXPO INPUTS'!$F$23),"0.00E+00"))</f>
        <v>#DIV/0!</v>
      </c>
      <c r="CF890" s="57" t="e">
        <f>VALUE(TEXT((BT890*'TOX and EXPO INPUTS'!$F$23),"0.00E+00"))</f>
        <v>#DIV/0!</v>
      </c>
      <c r="CG890" s="57" t="e">
        <f>VALUE(TEXT((BU890*'TOX and EXPO INPUTS'!$F$23),"0.00E+00"))</f>
        <v>#DIV/0!</v>
      </c>
      <c r="CH890" s="57" t="e">
        <f>VALUE(TEXT((BV890*'TOX and EXPO INPUTS'!$F$23),"0.00E+00"))</f>
        <v>#DIV/0!</v>
      </c>
      <c r="CI890" s="57" t="e">
        <f>VALUE(TEXT((BW890*'TOX and EXPO INPUTS'!$F$23),"0.00E+00"))</f>
        <v>#DIV/0!</v>
      </c>
      <c r="CJ890" s="58" t="e">
        <f>VALUE(TEXT((BX890*'TOX and EXPO INPUTS'!$F$23),"0.00E+00"))</f>
        <v>#DIV/0!</v>
      </c>
      <c r="CK890" s="57" t="e">
        <f>VALUE(TEXT((BY890*'TOX and EXPO INPUTS'!$F$23),"0.00E+00"))</f>
        <v>#DIV/0!</v>
      </c>
      <c r="CL890" s="57" t="e">
        <f>VALUE(TEXT((BZ890*'TOX and EXPO INPUTS'!$F$23),"0.00E+00"))</f>
        <v>#DIV/0!</v>
      </c>
      <c r="CM890" s="57" t="e">
        <f>VALUE(TEXT((CA890*'TOX and EXPO INPUTS'!$F$23),"0.00E+00"))</f>
        <v>#DIV/0!</v>
      </c>
      <c r="CN890" s="57" t="e">
        <f>VALUE(TEXT((CB890*'TOX and EXPO INPUTS'!$F$23),"0.00E+00"))</f>
        <v>#DIV/0!</v>
      </c>
      <c r="CO890" s="57" t="e">
        <f>VALUE(TEXT((CC890*'TOX and EXPO INPUTS'!$F$23),"0.00E+00"))</f>
        <v>#DIV/0!</v>
      </c>
      <c r="CP890" s="38" t="s">
        <v>106</v>
      </c>
      <c r="CQ890" s="34" t="s">
        <v>107</v>
      </c>
      <c r="CR890" s="34" t="s">
        <v>108</v>
      </c>
      <c r="CS890" s="39" t="s">
        <v>109</v>
      </c>
    </row>
    <row r="891" spans="1:97" ht="48" customHeight="1" x14ac:dyDescent="0.25">
      <c r="A891" s="34" t="s">
        <v>98</v>
      </c>
      <c r="B891" s="34" t="s">
        <v>99</v>
      </c>
      <c r="C891" s="34" t="s">
        <v>100</v>
      </c>
      <c r="D891" s="34" t="s">
        <v>111</v>
      </c>
      <c r="E891" s="39" t="s">
        <v>102</v>
      </c>
      <c r="F891" s="40" t="s">
        <v>193</v>
      </c>
      <c r="G891" s="43"/>
      <c r="H891" s="36" t="s">
        <v>104</v>
      </c>
      <c r="I891" s="67"/>
      <c r="J891" s="36" t="s">
        <v>105</v>
      </c>
      <c r="K891" s="100">
        <f>VLOOKUP(F891,'Amount Seed Planted_variables'!$A$3:$I$74,2,0)</f>
        <v>4800</v>
      </c>
      <c r="L891" s="100">
        <f>VLOOKUP(F891,'Amount Seed Planted_variables'!$A$3:$I$74,3,0)</f>
        <v>9600</v>
      </c>
      <c r="M891" s="36">
        <f t="shared" si="461"/>
        <v>0</v>
      </c>
      <c r="N891" s="35">
        <f t="shared" si="462"/>
        <v>0</v>
      </c>
      <c r="O891" s="101">
        <v>339500</v>
      </c>
      <c r="P891" s="93">
        <f>VLOOKUP(F891,'Amount Seed Planted_variables'!$A$3:$I$74,4,0)</f>
        <v>43560</v>
      </c>
      <c r="Q891" s="93">
        <f>VLOOKUP(F891,'Amount Seed Planted_variables'!$A$3:$I$74,7,0)</f>
        <v>80</v>
      </c>
      <c r="R891" s="93">
        <f>VLOOKUP(F891,'Amount Seed Planted_variables'!$A$3:$I$74,8,0)</f>
        <v>3484800</v>
      </c>
      <c r="S891" s="87">
        <f t="shared" si="458"/>
        <v>2.5</v>
      </c>
      <c r="T891" s="35">
        <v>10</v>
      </c>
      <c r="U891" s="35">
        <v>30</v>
      </c>
      <c r="V891" s="41">
        <v>138210600</v>
      </c>
      <c r="W891" s="35">
        <v>23262800</v>
      </c>
      <c r="X891" s="35">
        <v>21238200</v>
      </c>
      <c r="Y891" s="41">
        <v>106100</v>
      </c>
      <c r="Z891" s="35">
        <f t="shared" si="504"/>
        <v>10610</v>
      </c>
      <c r="AA891" s="42">
        <f t="shared" si="463"/>
        <v>0</v>
      </c>
      <c r="AB891" s="37">
        <f t="shared" si="464"/>
        <v>0</v>
      </c>
      <c r="AC891" s="37">
        <f t="shared" si="465"/>
        <v>0</v>
      </c>
      <c r="AD891" s="42" t="e">
        <f>VALUE(TEXT(((AA891*'TOX and EXPO INPUTS'!$F$13)/'TOX and EXPO INPUTS'!$E$27),"0.00E+00"))</f>
        <v>#DIV/0!</v>
      </c>
      <c r="AE891" s="37" t="e">
        <f>VALUE(TEXT(((AB891*'TOX and EXPO INPUTS'!$F$13)/'TOX and EXPO INPUTS'!$E$27),"0.00E+00"))</f>
        <v>#DIV/0!</v>
      </c>
      <c r="AF891" s="37" t="e">
        <f>VALUE(TEXT(((AC891*'TOX and EXPO INPUTS'!$F$13)/'TOX and EXPO INPUTS'!$E$27),"0.00E+00"))</f>
        <v>#DIV/0!</v>
      </c>
      <c r="AG891" s="42" t="e">
        <f>IF($E891="ST",VALUE(TEXT(('TOX and EXPO INPUTS'!$F$7/AD891),"0.0E+00")),IF($E891="IT",VALUE(TEXT(('TOX and EXPO INPUTS'!$F$10/AD891),"0.0E+00"))))</f>
        <v>#DIV/0!</v>
      </c>
      <c r="AH891" s="37" t="e">
        <f>IF($E891="ST",VALUE(TEXT(('TOX and EXPO INPUTS'!$F$7/AE891),"0.0E+00")),IF($E891="IT",VALUE(TEXT(('TOX and EXPO INPUTS'!$F$10/AE891),"0.0E+00"))))</f>
        <v>#DIV/0!</v>
      </c>
      <c r="AI891" s="37" t="e">
        <f>IF($E891="ST",VALUE(TEXT(('TOX and EXPO INPUTS'!$F$7/AF891),"0.0E+00")),IF($E891="IT",VALUE(TEXT(('TOX and EXPO INPUTS'!$F$10/AF891),"0.0E+00"))))</f>
        <v>#DIV/0!</v>
      </c>
      <c r="AJ891" s="42">
        <f t="shared" si="459"/>
        <v>0</v>
      </c>
      <c r="AK891" s="37">
        <f t="shared" si="460"/>
        <v>0</v>
      </c>
      <c r="AL891" s="42" t="e">
        <f>VALUE(TEXT(((AJ891*'TOX and EXPO INPUTS'!$F$21)/'TOX and EXPO INPUTS'!$E$29),"0.00E+00"))</f>
        <v>#DIV/0!</v>
      </c>
      <c r="AM891" s="37" t="e">
        <f>VALUE(TEXT(((AK891*'TOX and EXPO INPUTS'!$F$21)/'TOX and EXPO INPUTS'!$E$29),"0.00E+00"))</f>
        <v>#DIV/0!</v>
      </c>
      <c r="AN891" s="42" t="e">
        <f>IF($E891="ST",VALUE(TEXT(('TOX and EXPO INPUTS'!$F$15/AL891),"0.0E+00")),IF($E891="IT",VALUE(TEXT(('TOX and EXPO INPUTS'!$F$18/AL891),"0.0E+00"))))</f>
        <v>#DIV/0!</v>
      </c>
      <c r="AO891" s="37" t="e">
        <f>IF($E891="ST",VALUE(TEXT(('TOX and EXPO INPUTS'!$F$15/AM891),"0.0E+00")),IF($E891="IT",VALUE(TEXT(('TOX and EXPO INPUTS'!$F$18/AM891),"0.0E+00"))))</f>
        <v>#DIV/0!</v>
      </c>
      <c r="AP891" s="42" t="e">
        <f t="shared" si="492"/>
        <v>#DIV/0!</v>
      </c>
      <c r="AQ891" s="37" t="e">
        <f t="shared" si="493"/>
        <v>#DIV/0!</v>
      </c>
      <c r="AR891" s="37" t="e">
        <f t="shared" si="494"/>
        <v>#DIV/0!</v>
      </c>
      <c r="AS891" s="37" t="e">
        <f t="shared" si="495"/>
        <v>#DIV/0!</v>
      </c>
      <c r="AT891" s="37" t="e">
        <f t="shared" si="496"/>
        <v>#DIV/0!</v>
      </c>
      <c r="AU891" s="37" t="e">
        <f t="shared" si="497"/>
        <v>#DIV/0!</v>
      </c>
      <c r="AV891" s="42" t="e">
        <f t="shared" si="498"/>
        <v>#DIV/0!</v>
      </c>
      <c r="AW891" s="37" t="e">
        <f t="shared" si="499"/>
        <v>#DIV/0!</v>
      </c>
      <c r="AX891" s="37" t="e">
        <f t="shared" si="500"/>
        <v>#DIV/0!</v>
      </c>
      <c r="AY891" s="37" t="e">
        <f t="shared" si="501"/>
        <v>#DIV/0!</v>
      </c>
      <c r="AZ891" s="37" t="e">
        <f t="shared" si="502"/>
        <v>#DIV/0!</v>
      </c>
      <c r="BA891" s="37" t="e">
        <f t="shared" si="503"/>
        <v>#DIV/0!</v>
      </c>
      <c r="BB891" s="42" t="e">
        <f>IF($E891="ST",VALUE(TEXT((1/(('TOX and EXPO INPUTS'!$F$9/AG891)+('TOX and EXPO INPUTS'!$F$17/AN891))),"0.0E+00")),IF($E891="IT",VALUE(TEXT((1/(('TOX and EXPO INPUTS'!$F$12/AG891)+('TOX and EXPO INPUTS'!$F$20/AN891))),"0.0E+00"))))</f>
        <v>#DIV/0!</v>
      </c>
      <c r="BC891" s="37" t="e">
        <f>IF($E891="ST",VALUE(TEXT((1/(('TOX and EXPO INPUTS'!$F$9/AH891)+('TOX and EXPO INPUTS'!$F$17/AN891))),"0.0E+00")),IF($E891="IT",VALUE(TEXT((1/(('TOX and EXPO INPUTS'!$F$12/AH891)+('TOX and EXPO INPUTS'!$F$20/AN891))),"0.0E+00"))))</f>
        <v>#DIV/0!</v>
      </c>
      <c r="BD891" s="37" t="e">
        <f>IF($E891="ST",VALUE(TEXT((1/(('TOX and EXPO INPUTS'!$F$9/AI891)+('TOX and EXPO INPUTS'!$F$17/AN891))),"0.0E+00")),IF($E891="IT",VALUE(TEXT((1/(('TOX and EXPO INPUTS'!$F$12/AI891)+('TOX and EXPO INPUTS'!$F$20/AN891))),"0.0E+00"))))</f>
        <v>#DIV/0!</v>
      </c>
      <c r="BE891" s="37" t="e">
        <f>IF($E891="ST",VALUE(TEXT((1/(('TOX and EXPO INPUTS'!$F$9/AG891)+('TOX and EXPO INPUTS'!$F$17/AO891))),"0.0E+00")),IF($E891="IT",VALUE(TEXT((1/(('TOX and EXPO INPUTS'!$F$12/AG891)+('TOX and EXPO INPUTS'!$F$20/AO891))),"0.0E+00"))))</f>
        <v>#DIV/0!</v>
      </c>
      <c r="BF891" s="37" t="e">
        <f>IF($E891="ST",VALUE(TEXT((1/(('TOX and EXPO INPUTS'!$F$9/AH891)+('TOX and EXPO INPUTS'!$F$17/AO891))),"0.0E+00")),IF($E891="IT",VALUE(TEXT((1/(('TOX and EXPO INPUTS'!$F$12/AH891)+('TOX and EXPO INPUTS'!$F$20/AO891))),"0.0E+00"))))</f>
        <v>#DIV/0!</v>
      </c>
      <c r="BG891" s="37" t="e">
        <f>IF($E891="ST",VALUE(TEXT((1/(('TOX and EXPO INPUTS'!$F$9/AI891)+('TOX and EXPO INPUTS'!$F$17/AO891))),"0.0E+00")),IF($E891="IT",VALUE(TEXT((1/(('TOX and EXPO INPUTS'!$F$12/AI891)+('TOX and EXPO INPUTS'!$F$20/AO891))),"0.0E+00"))))</f>
        <v>#DIV/0!</v>
      </c>
      <c r="BH891" s="42" t="e">
        <f>VALUE(TEXT((AD891*$T891/365*'TOX and EXPO INPUTS'!$E$33/'TOX and EXPO INPUTS'!$E$34),"0.00E+00"))</f>
        <v>#DIV/0!</v>
      </c>
      <c r="BI891" s="37" t="e">
        <f>VALUE(TEXT((AE891*$T891/365*'TOX and EXPO INPUTS'!$E$33/'TOX and EXPO INPUTS'!$E$34),"0.00E+00"))</f>
        <v>#DIV/0!</v>
      </c>
      <c r="BJ891" s="37" t="e">
        <f>VALUE(TEXT((AF891*$T891/365*'TOX and EXPO INPUTS'!$E$33/'TOX and EXPO INPUTS'!$E$34),"0.00E+00"))</f>
        <v>#DIV/0!</v>
      </c>
      <c r="BK891" s="42" t="e">
        <f>VALUE(TEXT((AD891*$U891/365*'TOX and EXPO INPUTS'!$E$33/'TOX and EXPO INPUTS'!$E$34),"0.00E+00"))</f>
        <v>#DIV/0!</v>
      </c>
      <c r="BL891" s="37" t="e">
        <f>VALUE(TEXT((AE891*$U891/365*'TOX and EXPO INPUTS'!$E$33/'TOX and EXPO INPUTS'!$E$34),"0.00E+00"))</f>
        <v>#DIV/0!</v>
      </c>
      <c r="BM891" s="37" t="e">
        <f>VALUE(TEXT((AF891*$U891/365*'TOX and EXPO INPUTS'!$E$33/'TOX and EXPO INPUTS'!$E$34),"0.00E+00"))</f>
        <v>#DIV/0!</v>
      </c>
      <c r="BN891" s="42" t="e">
        <f>VALUE(TEXT((AL891*$T891/365*'TOX and EXPO INPUTS'!$E$33/'TOX and EXPO INPUTS'!$E$34),"0.00E+00"))</f>
        <v>#DIV/0!</v>
      </c>
      <c r="BO891" s="37" t="e">
        <f>VALUE(TEXT((AM891*$T891/365*'TOX and EXPO INPUTS'!$E$33/'TOX and EXPO INPUTS'!$E$34),"0.00E+00"))</f>
        <v>#DIV/0!</v>
      </c>
      <c r="BP891" s="42" t="e">
        <f>VALUE(TEXT((AL891*$U891/365*'TOX and EXPO INPUTS'!$E$33/'TOX and EXPO INPUTS'!$E$34),"0.00E+00"))</f>
        <v>#DIV/0!</v>
      </c>
      <c r="BQ891" s="37" t="e">
        <f>VALUE(TEXT((AM891*$U891/365*'TOX and EXPO INPUTS'!$E$33/'TOX and EXPO INPUTS'!$E$34),"0.00E+00"))</f>
        <v>#DIV/0!</v>
      </c>
      <c r="BR891" s="42" t="e">
        <f>VALUE(TEXT((AP891*$T891/365*'TOX and EXPO INPUTS'!$E$33/'TOX and EXPO INPUTS'!$E$34),"0.00E+00"))</f>
        <v>#DIV/0!</v>
      </c>
      <c r="BS891" s="37" t="e">
        <f>VALUE(TEXT((AQ891*$T891/365*'TOX and EXPO INPUTS'!$E$33/'TOX and EXPO INPUTS'!$E$34),"0.00E+00"))</f>
        <v>#DIV/0!</v>
      </c>
      <c r="BT891" s="37" t="e">
        <f>VALUE(TEXT((AR891*$T891/365*'TOX and EXPO INPUTS'!$E$33/'TOX and EXPO INPUTS'!$E$34),"0.00E+00"))</f>
        <v>#DIV/0!</v>
      </c>
      <c r="BU891" s="37" t="e">
        <f>VALUE(TEXT((AS891*$T891/365*'TOX and EXPO INPUTS'!$E$33/'TOX and EXPO INPUTS'!$E$34),"0.00E+00"))</f>
        <v>#DIV/0!</v>
      </c>
      <c r="BV891" s="37" t="e">
        <f>VALUE(TEXT((AT891*$T891/365*'TOX and EXPO INPUTS'!$E$33/'TOX and EXPO INPUTS'!$E$34),"0.00E+00"))</f>
        <v>#DIV/0!</v>
      </c>
      <c r="BW891" s="37" t="e">
        <f>VALUE(TEXT((AU891*$T891/365*'TOX and EXPO INPUTS'!$E$33/'TOX and EXPO INPUTS'!$E$34),"0.00E+00"))</f>
        <v>#DIV/0!</v>
      </c>
      <c r="BX891" s="42" t="e">
        <f>VALUE(TEXT((AP891*$U891/365*'TOX and EXPO INPUTS'!$E$33/'TOX and EXPO INPUTS'!$E$34),"0.00E+00"))</f>
        <v>#DIV/0!</v>
      </c>
      <c r="BY891" s="37" t="e">
        <f>VALUE(TEXT((AQ891*$U891/365*'TOX and EXPO INPUTS'!$E$33/'TOX and EXPO INPUTS'!$E$34),"0.00E+00"))</f>
        <v>#DIV/0!</v>
      </c>
      <c r="BZ891" s="37" t="e">
        <f>VALUE(TEXT((AR891*$U891/365*'TOX and EXPO INPUTS'!$E$33/'TOX and EXPO INPUTS'!$E$34),"0.00E+00"))</f>
        <v>#DIV/0!</v>
      </c>
      <c r="CA891" s="37" t="e">
        <f>VALUE(TEXT((AS891*$U891/365*'TOX and EXPO INPUTS'!$E$33/'TOX and EXPO INPUTS'!$E$34),"0.00E+00"))</f>
        <v>#DIV/0!</v>
      </c>
      <c r="CB891" s="37" t="e">
        <f>VALUE(TEXT((AT891*$U891/365*'TOX and EXPO INPUTS'!$E$33/'TOX and EXPO INPUTS'!$E$34),"0.00E+00"))</f>
        <v>#DIV/0!</v>
      </c>
      <c r="CC891" s="37" t="e">
        <f>VALUE(TEXT((AU891*$U891/365*'TOX and EXPO INPUTS'!$E$33/'TOX and EXPO INPUTS'!$E$34),"0.00E+00"))</f>
        <v>#DIV/0!</v>
      </c>
      <c r="CD891" s="58" t="e">
        <f>VALUE(TEXT((BR891*'TOX and EXPO INPUTS'!$F$23),"0.00E+00"))</f>
        <v>#DIV/0!</v>
      </c>
      <c r="CE891" s="57" t="e">
        <f>VALUE(TEXT((BS891*'TOX and EXPO INPUTS'!$F$23),"0.00E+00"))</f>
        <v>#DIV/0!</v>
      </c>
      <c r="CF891" s="57" t="e">
        <f>VALUE(TEXT((BT891*'TOX and EXPO INPUTS'!$F$23),"0.00E+00"))</f>
        <v>#DIV/0!</v>
      </c>
      <c r="CG891" s="57" t="e">
        <f>VALUE(TEXT((BU891*'TOX and EXPO INPUTS'!$F$23),"0.00E+00"))</f>
        <v>#DIV/0!</v>
      </c>
      <c r="CH891" s="57" t="e">
        <f>VALUE(TEXT((BV891*'TOX and EXPO INPUTS'!$F$23),"0.00E+00"))</f>
        <v>#DIV/0!</v>
      </c>
      <c r="CI891" s="57" t="e">
        <f>VALUE(TEXT((BW891*'TOX and EXPO INPUTS'!$F$23),"0.00E+00"))</f>
        <v>#DIV/0!</v>
      </c>
      <c r="CJ891" s="58" t="e">
        <f>VALUE(TEXT((BX891*'TOX and EXPO INPUTS'!$F$23),"0.00E+00"))</f>
        <v>#DIV/0!</v>
      </c>
      <c r="CK891" s="57" t="e">
        <f>VALUE(TEXT((BY891*'TOX and EXPO INPUTS'!$F$23),"0.00E+00"))</f>
        <v>#DIV/0!</v>
      </c>
      <c r="CL891" s="57" t="e">
        <f>VALUE(TEXT((BZ891*'TOX and EXPO INPUTS'!$F$23),"0.00E+00"))</f>
        <v>#DIV/0!</v>
      </c>
      <c r="CM891" s="57" t="e">
        <f>VALUE(TEXT((CA891*'TOX and EXPO INPUTS'!$F$23),"0.00E+00"))</f>
        <v>#DIV/0!</v>
      </c>
      <c r="CN891" s="57" t="e">
        <f>VALUE(TEXT((CB891*'TOX and EXPO INPUTS'!$F$23),"0.00E+00"))</f>
        <v>#DIV/0!</v>
      </c>
      <c r="CO891" s="57" t="e">
        <f>VALUE(TEXT((CC891*'TOX and EXPO INPUTS'!$F$23),"0.00E+00"))</f>
        <v>#DIV/0!</v>
      </c>
      <c r="CP891" s="38" t="s">
        <v>106</v>
      </c>
      <c r="CQ891" s="34" t="s">
        <v>107</v>
      </c>
      <c r="CR891" s="34" t="s">
        <v>108</v>
      </c>
      <c r="CS891" s="39" t="s">
        <v>109</v>
      </c>
    </row>
    <row r="892" spans="1:97" ht="48" customHeight="1" x14ac:dyDescent="0.25">
      <c r="A892" s="34" t="s">
        <v>98</v>
      </c>
      <c r="B892" s="34" t="s">
        <v>99</v>
      </c>
      <c r="C892" s="34" t="s">
        <v>100</v>
      </c>
      <c r="D892" s="34" t="s">
        <v>442</v>
      </c>
      <c r="E892" s="39" t="s">
        <v>102</v>
      </c>
      <c r="F892" s="40" t="s">
        <v>193</v>
      </c>
      <c r="G892" s="43"/>
      <c r="H892" s="36" t="s">
        <v>104</v>
      </c>
      <c r="I892" s="67"/>
      <c r="J892" s="36" t="s">
        <v>105</v>
      </c>
      <c r="K892" s="100">
        <f>VLOOKUP(F892,'Amount Seed Planted_variables'!$A$3:$I$74,2,0)</f>
        <v>4800</v>
      </c>
      <c r="L892" s="100">
        <f>VLOOKUP(F892,'Amount Seed Planted_variables'!$A$3:$I$74,3,0)</f>
        <v>9600</v>
      </c>
      <c r="M892" s="36">
        <f t="shared" si="461"/>
        <v>0</v>
      </c>
      <c r="N892" s="35">
        <f t="shared" si="462"/>
        <v>0</v>
      </c>
      <c r="O892" s="101">
        <v>339500</v>
      </c>
      <c r="P892" s="93">
        <f>VLOOKUP(F892,'Amount Seed Planted_variables'!$A$3:$I$74,4,0)</f>
        <v>43560</v>
      </c>
      <c r="Q892" s="93">
        <f>VLOOKUP(F892,'Amount Seed Planted_variables'!$A$3:$I$74,7,0)</f>
        <v>80</v>
      </c>
      <c r="R892" s="93">
        <f>VLOOKUP(F892,'Amount Seed Planted_variables'!$A$3:$I$74,8,0)</f>
        <v>3484800</v>
      </c>
      <c r="S892" s="87" t="str">
        <f t="shared" si="458"/>
        <v>NA</v>
      </c>
      <c r="T892" s="35">
        <v>10</v>
      </c>
      <c r="U892" s="35">
        <v>30</v>
      </c>
      <c r="V892" s="41">
        <v>3994</v>
      </c>
      <c r="W892" s="35">
        <v>797</v>
      </c>
      <c r="X892" s="35">
        <v>530</v>
      </c>
      <c r="Y892" s="41">
        <v>66</v>
      </c>
      <c r="Z892" s="35">
        <f t="shared" si="504"/>
        <v>6.6000000000000005</v>
      </c>
      <c r="AA892" s="42">
        <f t="shared" si="463"/>
        <v>0</v>
      </c>
      <c r="AB892" s="37">
        <f t="shared" si="464"/>
        <v>0</v>
      </c>
      <c r="AC892" s="37">
        <f t="shared" si="465"/>
        <v>0</v>
      </c>
      <c r="AD892" s="42" t="e">
        <f>VALUE(TEXT(((AA892*'TOX and EXPO INPUTS'!$F$13)/'TOX and EXPO INPUTS'!$E$27),"0.00E+00"))</f>
        <v>#DIV/0!</v>
      </c>
      <c r="AE892" s="37" t="e">
        <f>VALUE(TEXT(((AB892*'TOX and EXPO INPUTS'!$F$13)/'TOX and EXPO INPUTS'!$E$27),"0.00E+00"))</f>
        <v>#DIV/0!</v>
      </c>
      <c r="AF892" s="37" t="e">
        <f>VALUE(TEXT(((AC892*'TOX and EXPO INPUTS'!$F$13)/'TOX and EXPO INPUTS'!$E$27),"0.00E+00"))</f>
        <v>#DIV/0!</v>
      </c>
      <c r="AG892" s="42" t="e">
        <f>IF($E892="ST",VALUE(TEXT(('TOX and EXPO INPUTS'!$F$7/AD892),"0.0E+00")),IF($E892="IT",VALUE(TEXT(('TOX and EXPO INPUTS'!$F$10/AD892),"0.0E+00"))))</f>
        <v>#DIV/0!</v>
      </c>
      <c r="AH892" s="37" t="e">
        <f>IF($E892="ST",VALUE(TEXT(('TOX and EXPO INPUTS'!$F$7/AE892),"0.0E+00")),IF($E892="IT",VALUE(TEXT(('TOX and EXPO INPUTS'!$F$10/AE892),"0.0E+00"))))</f>
        <v>#DIV/0!</v>
      </c>
      <c r="AI892" s="37" t="e">
        <f>IF($E892="ST",VALUE(TEXT(('TOX and EXPO INPUTS'!$F$7/AF892),"0.0E+00")),IF($E892="IT",VALUE(TEXT(('TOX and EXPO INPUTS'!$F$10/AF892),"0.0E+00"))))</f>
        <v>#DIV/0!</v>
      </c>
      <c r="AJ892" s="42">
        <f t="shared" si="459"/>
        <v>0</v>
      </c>
      <c r="AK892" s="37">
        <f t="shared" si="460"/>
        <v>0</v>
      </c>
      <c r="AL892" s="42" t="e">
        <f>VALUE(TEXT(((AJ892*'TOX and EXPO INPUTS'!$F$21)/'TOX and EXPO INPUTS'!$E$29),"0.00E+00"))</f>
        <v>#DIV/0!</v>
      </c>
      <c r="AM892" s="37" t="e">
        <f>VALUE(TEXT(((AK892*'TOX and EXPO INPUTS'!$F$21)/'TOX and EXPO INPUTS'!$E$29),"0.00E+00"))</f>
        <v>#DIV/0!</v>
      </c>
      <c r="AN892" s="42" t="e">
        <f>IF($E892="ST",VALUE(TEXT(('TOX and EXPO INPUTS'!$F$15/AL892),"0.0E+00")),IF($E892="IT",VALUE(TEXT(('TOX and EXPO INPUTS'!$F$18/AL892),"0.0E+00"))))</f>
        <v>#DIV/0!</v>
      </c>
      <c r="AO892" s="37" t="e">
        <f>IF($E892="ST",VALUE(TEXT(('TOX and EXPO INPUTS'!$F$15/AM892),"0.0E+00")),IF($E892="IT",VALUE(TEXT(('TOX and EXPO INPUTS'!$F$18/AM892),"0.0E+00"))))</f>
        <v>#DIV/0!</v>
      </c>
      <c r="AP892" s="42" t="e">
        <f t="shared" si="492"/>
        <v>#DIV/0!</v>
      </c>
      <c r="AQ892" s="37" t="e">
        <f t="shared" si="493"/>
        <v>#DIV/0!</v>
      </c>
      <c r="AR892" s="37" t="e">
        <f t="shared" si="494"/>
        <v>#DIV/0!</v>
      </c>
      <c r="AS892" s="37" t="e">
        <f t="shared" si="495"/>
        <v>#DIV/0!</v>
      </c>
      <c r="AT892" s="37" t="e">
        <f t="shared" si="496"/>
        <v>#DIV/0!</v>
      </c>
      <c r="AU892" s="37" t="e">
        <f t="shared" si="497"/>
        <v>#DIV/0!</v>
      </c>
      <c r="AV892" s="42" t="e">
        <f t="shared" si="498"/>
        <v>#DIV/0!</v>
      </c>
      <c r="AW892" s="37" t="e">
        <f t="shared" si="499"/>
        <v>#DIV/0!</v>
      </c>
      <c r="AX892" s="37" t="e">
        <f t="shared" si="500"/>
        <v>#DIV/0!</v>
      </c>
      <c r="AY892" s="37" t="e">
        <f t="shared" si="501"/>
        <v>#DIV/0!</v>
      </c>
      <c r="AZ892" s="37" t="e">
        <f t="shared" si="502"/>
        <v>#DIV/0!</v>
      </c>
      <c r="BA892" s="37" t="e">
        <f t="shared" si="503"/>
        <v>#DIV/0!</v>
      </c>
      <c r="BB892" s="42" t="e">
        <f>IF($E892="ST",VALUE(TEXT((1/(('TOX and EXPO INPUTS'!$F$9/AG892)+('TOX and EXPO INPUTS'!$F$17/AN892))),"0.0E+00")),IF($E892="IT",VALUE(TEXT((1/(('TOX and EXPO INPUTS'!$F$12/AG892)+('TOX and EXPO INPUTS'!$F$20/AN892))),"0.0E+00"))))</f>
        <v>#DIV/0!</v>
      </c>
      <c r="BC892" s="37" t="e">
        <f>IF($E892="ST",VALUE(TEXT((1/(('TOX and EXPO INPUTS'!$F$9/AH892)+('TOX and EXPO INPUTS'!$F$17/AN892))),"0.0E+00")),IF($E892="IT",VALUE(TEXT((1/(('TOX and EXPO INPUTS'!$F$12/AH892)+('TOX and EXPO INPUTS'!$F$20/AN892))),"0.0E+00"))))</f>
        <v>#DIV/0!</v>
      </c>
      <c r="BD892" s="37" t="e">
        <f>IF($E892="ST",VALUE(TEXT((1/(('TOX and EXPO INPUTS'!$F$9/AI892)+('TOX and EXPO INPUTS'!$F$17/AN892))),"0.0E+00")),IF($E892="IT",VALUE(TEXT((1/(('TOX and EXPO INPUTS'!$F$12/AI892)+('TOX and EXPO INPUTS'!$F$20/AN892))),"0.0E+00"))))</f>
        <v>#DIV/0!</v>
      </c>
      <c r="BE892" s="37" t="e">
        <f>IF($E892="ST",VALUE(TEXT((1/(('TOX and EXPO INPUTS'!$F$9/AG892)+('TOX and EXPO INPUTS'!$F$17/AO892))),"0.0E+00")),IF($E892="IT",VALUE(TEXT((1/(('TOX and EXPO INPUTS'!$F$12/AG892)+('TOX and EXPO INPUTS'!$F$20/AO892))),"0.0E+00"))))</f>
        <v>#DIV/0!</v>
      </c>
      <c r="BF892" s="37" t="e">
        <f>IF($E892="ST",VALUE(TEXT((1/(('TOX and EXPO INPUTS'!$F$9/AH892)+('TOX and EXPO INPUTS'!$F$17/AO892))),"0.0E+00")),IF($E892="IT",VALUE(TEXT((1/(('TOX and EXPO INPUTS'!$F$12/AH892)+('TOX and EXPO INPUTS'!$F$20/AO892))),"0.0E+00"))))</f>
        <v>#DIV/0!</v>
      </c>
      <c r="BG892" s="37" t="e">
        <f>IF($E892="ST",VALUE(TEXT((1/(('TOX and EXPO INPUTS'!$F$9/AI892)+('TOX and EXPO INPUTS'!$F$17/AO892))),"0.0E+00")),IF($E892="IT",VALUE(TEXT((1/(('TOX and EXPO INPUTS'!$F$12/AI892)+('TOX and EXPO INPUTS'!$F$20/AO892))),"0.0E+00"))))</f>
        <v>#DIV/0!</v>
      </c>
      <c r="BH892" s="42" t="e">
        <f>VALUE(TEXT((AD892*$T892/365*'TOX and EXPO INPUTS'!$E$33/'TOX and EXPO INPUTS'!$E$34),"0.00E+00"))</f>
        <v>#DIV/0!</v>
      </c>
      <c r="BI892" s="37" t="e">
        <f>VALUE(TEXT((AE892*$T892/365*'TOX and EXPO INPUTS'!$E$33/'TOX and EXPO INPUTS'!$E$34),"0.00E+00"))</f>
        <v>#DIV/0!</v>
      </c>
      <c r="BJ892" s="37" t="e">
        <f>VALUE(TEXT((AF892*$T892/365*'TOX and EXPO INPUTS'!$E$33/'TOX and EXPO INPUTS'!$E$34),"0.00E+00"))</f>
        <v>#DIV/0!</v>
      </c>
      <c r="BK892" s="42" t="e">
        <f>VALUE(TEXT((AD892*$U892/365*'TOX and EXPO INPUTS'!$E$33/'TOX and EXPO INPUTS'!$E$34),"0.00E+00"))</f>
        <v>#DIV/0!</v>
      </c>
      <c r="BL892" s="37" t="e">
        <f>VALUE(TEXT((AE892*$U892/365*'TOX and EXPO INPUTS'!$E$33/'TOX and EXPO INPUTS'!$E$34),"0.00E+00"))</f>
        <v>#DIV/0!</v>
      </c>
      <c r="BM892" s="37" t="e">
        <f>VALUE(TEXT((AF892*$U892/365*'TOX and EXPO INPUTS'!$E$33/'TOX and EXPO INPUTS'!$E$34),"0.00E+00"))</f>
        <v>#DIV/0!</v>
      </c>
      <c r="BN892" s="42" t="e">
        <f>VALUE(TEXT((AL892*$T892/365*'TOX and EXPO INPUTS'!$E$33/'TOX and EXPO INPUTS'!$E$34),"0.00E+00"))</f>
        <v>#DIV/0!</v>
      </c>
      <c r="BO892" s="37" t="e">
        <f>VALUE(TEXT((AM892*$T892/365*'TOX and EXPO INPUTS'!$E$33/'TOX and EXPO INPUTS'!$E$34),"0.00E+00"))</f>
        <v>#DIV/0!</v>
      </c>
      <c r="BP892" s="42" t="e">
        <f>VALUE(TEXT((AL892*$U892/365*'TOX and EXPO INPUTS'!$E$33/'TOX and EXPO INPUTS'!$E$34),"0.00E+00"))</f>
        <v>#DIV/0!</v>
      </c>
      <c r="BQ892" s="37" t="e">
        <f>VALUE(TEXT((AM892*$U892/365*'TOX and EXPO INPUTS'!$E$33/'TOX and EXPO INPUTS'!$E$34),"0.00E+00"))</f>
        <v>#DIV/0!</v>
      </c>
      <c r="BR892" s="42" t="e">
        <f>VALUE(TEXT((AP892*$T892/365*'TOX and EXPO INPUTS'!$E$33/'TOX and EXPO INPUTS'!$E$34),"0.00E+00"))</f>
        <v>#DIV/0!</v>
      </c>
      <c r="BS892" s="37" t="e">
        <f>VALUE(TEXT((AQ892*$T892/365*'TOX and EXPO INPUTS'!$E$33/'TOX and EXPO INPUTS'!$E$34),"0.00E+00"))</f>
        <v>#DIV/0!</v>
      </c>
      <c r="BT892" s="37" t="e">
        <f>VALUE(TEXT((AR892*$T892/365*'TOX and EXPO INPUTS'!$E$33/'TOX and EXPO INPUTS'!$E$34),"0.00E+00"))</f>
        <v>#DIV/0!</v>
      </c>
      <c r="BU892" s="37" t="e">
        <f>VALUE(TEXT((AS892*$T892/365*'TOX and EXPO INPUTS'!$E$33/'TOX and EXPO INPUTS'!$E$34),"0.00E+00"))</f>
        <v>#DIV/0!</v>
      </c>
      <c r="BV892" s="37" t="e">
        <f>VALUE(TEXT((AT892*$T892/365*'TOX and EXPO INPUTS'!$E$33/'TOX and EXPO INPUTS'!$E$34),"0.00E+00"))</f>
        <v>#DIV/0!</v>
      </c>
      <c r="BW892" s="37" t="e">
        <f>VALUE(TEXT((AU892*$T892/365*'TOX and EXPO INPUTS'!$E$33/'TOX and EXPO INPUTS'!$E$34),"0.00E+00"))</f>
        <v>#DIV/0!</v>
      </c>
      <c r="BX892" s="42" t="e">
        <f>VALUE(TEXT((AP892*$U892/365*'TOX and EXPO INPUTS'!$E$33/'TOX and EXPO INPUTS'!$E$34),"0.00E+00"))</f>
        <v>#DIV/0!</v>
      </c>
      <c r="BY892" s="37" t="e">
        <f>VALUE(TEXT((AQ892*$U892/365*'TOX and EXPO INPUTS'!$E$33/'TOX and EXPO INPUTS'!$E$34),"0.00E+00"))</f>
        <v>#DIV/0!</v>
      </c>
      <c r="BZ892" s="37" t="e">
        <f>VALUE(TEXT((AR892*$U892/365*'TOX and EXPO INPUTS'!$E$33/'TOX and EXPO INPUTS'!$E$34),"0.00E+00"))</f>
        <v>#DIV/0!</v>
      </c>
      <c r="CA892" s="37" t="e">
        <f>VALUE(TEXT((AS892*$U892/365*'TOX and EXPO INPUTS'!$E$33/'TOX and EXPO INPUTS'!$E$34),"0.00E+00"))</f>
        <v>#DIV/0!</v>
      </c>
      <c r="CB892" s="37" t="e">
        <f>VALUE(TEXT((AT892*$U892/365*'TOX and EXPO INPUTS'!$E$33/'TOX and EXPO INPUTS'!$E$34),"0.00E+00"))</f>
        <v>#DIV/0!</v>
      </c>
      <c r="CC892" s="37" t="e">
        <f>VALUE(TEXT((AU892*$U892/365*'TOX and EXPO INPUTS'!$E$33/'TOX and EXPO INPUTS'!$E$34),"0.00E+00"))</f>
        <v>#DIV/0!</v>
      </c>
      <c r="CD892" s="58" t="e">
        <f>VALUE(TEXT((BR892*'TOX and EXPO INPUTS'!$F$23),"0.00E+00"))</f>
        <v>#DIV/0!</v>
      </c>
      <c r="CE892" s="57" t="e">
        <f>VALUE(TEXT((BS892*'TOX and EXPO INPUTS'!$F$23),"0.00E+00"))</f>
        <v>#DIV/0!</v>
      </c>
      <c r="CF892" s="57" t="e">
        <f>VALUE(TEXT((BT892*'TOX and EXPO INPUTS'!$F$23),"0.00E+00"))</f>
        <v>#DIV/0!</v>
      </c>
      <c r="CG892" s="57" t="e">
        <f>VALUE(TEXT((BU892*'TOX and EXPO INPUTS'!$F$23),"0.00E+00"))</f>
        <v>#DIV/0!</v>
      </c>
      <c r="CH892" s="57" t="e">
        <f>VALUE(TEXT((BV892*'TOX and EXPO INPUTS'!$F$23),"0.00E+00"))</f>
        <v>#DIV/0!</v>
      </c>
      <c r="CI892" s="57" t="e">
        <f>VALUE(TEXT((BW892*'TOX and EXPO INPUTS'!$F$23),"0.00E+00"))</f>
        <v>#DIV/0!</v>
      </c>
      <c r="CJ892" s="58" t="e">
        <f>VALUE(TEXT((BX892*'TOX and EXPO INPUTS'!$F$23),"0.00E+00"))</f>
        <v>#DIV/0!</v>
      </c>
      <c r="CK892" s="57" t="e">
        <f>VALUE(TEXT((BY892*'TOX and EXPO INPUTS'!$F$23),"0.00E+00"))</f>
        <v>#DIV/0!</v>
      </c>
      <c r="CL892" s="57" t="e">
        <f>VALUE(TEXT((BZ892*'TOX and EXPO INPUTS'!$F$23),"0.00E+00"))</f>
        <v>#DIV/0!</v>
      </c>
      <c r="CM892" s="57" t="e">
        <f>VALUE(TEXT((CA892*'TOX and EXPO INPUTS'!$F$23),"0.00E+00"))</f>
        <v>#DIV/0!</v>
      </c>
      <c r="CN892" s="57" t="e">
        <f>VALUE(TEXT((CB892*'TOX and EXPO INPUTS'!$F$23),"0.00E+00"))</f>
        <v>#DIV/0!</v>
      </c>
      <c r="CO892" s="57" t="e">
        <f>VALUE(TEXT((CC892*'TOX and EXPO INPUTS'!$F$23),"0.00E+00"))</f>
        <v>#DIV/0!</v>
      </c>
      <c r="CP892" s="38" t="s">
        <v>106</v>
      </c>
      <c r="CQ892" s="34" t="s">
        <v>107</v>
      </c>
      <c r="CR892" s="34" t="s">
        <v>108</v>
      </c>
      <c r="CS892" s="39" t="s">
        <v>109</v>
      </c>
    </row>
    <row r="893" spans="1:97" ht="48" customHeight="1" x14ac:dyDescent="0.25">
      <c r="A893" s="34" t="s">
        <v>98</v>
      </c>
      <c r="B893" s="34" t="s">
        <v>99</v>
      </c>
      <c r="C893" s="34" t="s">
        <v>100</v>
      </c>
      <c r="D893" s="34" t="s">
        <v>101</v>
      </c>
      <c r="E893" s="39" t="s">
        <v>112</v>
      </c>
      <c r="F893" s="40" t="s">
        <v>193</v>
      </c>
      <c r="G893" s="43"/>
      <c r="H893" s="36" t="s">
        <v>104</v>
      </c>
      <c r="I893" s="67"/>
      <c r="J893" s="36" t="s">
        <v>105</v>
      </c>
      <c r="K893" s="100">
        <f>VLOOKUP(F893,'Amount Seed Planted_variables'!$A$3:$I$74,2,0)</f>
        <v>4800</v>
      </c>
      <c r="L893" s="100">
        <f>VLOOKUP(F893,'Amount Seed Planted_variables'!$A$3:$I$74,3,0)</f>
        <v>9600</v>
      </c>
      <c r="M893" s="36">
        <f t="shared" si="461"/>
        <v>0</v>
      </c>
      <c r="N893" s="35">
        <f t="shared" si="462"/>
        <v>0</v>
      </c>
      <c r="O893" s="101">
        <v>240000</v>
      </c>
      <c r="P893" s="93">
        <f>VLOOKUP(F893,'Amount Seed Planted_variables'!$A$3:$I$74,4,0)</f>
        <v>43560</v>
      </c>
      <c r="Q893" s="93">
        <f>VLOOKUP(F893,'Amount Seed Planted_variables'!$A$3:$I$74,7,0)</f>
        <v>80</v>
      </c>
      <c r="R893" s="93">
        <f>VLOOKUP(F893,'Amount Seed Planted_variables'!$A$3:$I$74,8,0)</f>
        <v>3484800</v>
      </c>
      <c r="S893" s="87" t="str">
        <f t="shared" si="458"/>
        <v>NA</v>
      </c>
      <c r="T893" s="35">
        <v>10</v>
      </c>
      <c r="U893" s="35">
        <v>30</v>
      </c>
      <c r="V893" s="41">
        <v>349</v>
      </c>
      <c r="W893" s="35">
        <v>51.2</v>
      </c>
      <c r="X893" s="35">
        <v>42.2</v>
      </c>
      <c r="Y893" s="41">
        <v>1.2</v>
      </c>
      <c r="Z893" s="35">
        <f t="shared" si="504"/>
        <v>0.12</v>
      </c>
      <c r="AA893" s="42">
        <f t="shared" si="463"/>
        <v>0</v>
      </c>
      <c r="AB893" s="37">
        <f t="shared" si="464"/>
        <v>0</v>
      </c>
      <c r="AC893" s="37">
        <f t="shared" si="465"/>
        <v>0</v>
      </c>
      <c r="AD893" s="42" t="e">
        <f>VALUE(TEXT(((AA893*'TOX and EXPO INPUTS'!$F$13)/'TOX and EXPO INPUTS'!$E$27),"0.00E+00"))</f>
        <v>#DIV/0!</v>
      </c>
      <c r="AE893" s="37" t="e">
        <f>VALUE(TEXT(((AB893*'TOX and EXPO INPUTS'!$F$13)/'TOX and EXPO INPUTS'!$E$27),"0.00E+00"))</f>
        <v>#DIV/0!</v>
      </c>
      <c r="AF893" s="37" t="e">
        <f>VALUE(TEXT(((AC893*'TOX and EXPO INPUTS'!$F$13)/'TOX and EXPO INPUTS'!$E$27),"0.00E+00"))</f>
        <v>#DIV/0!</v>
      </c>
      <c r="AG893" s="42" t="e">
        <f>IF($E893="ST",VALUE(TEXT(('TOX and EXPO INPUTS'!$F$7/AD893),"0.0E+00")),IF($E893="IT",VALUE(TEXT(('TOX and EXPO INPUTS'!$F$10/AD893),"0.0E+00"))))</f>
        <v>#DIV/0!</v>
      </c>
      <c r="AH893" s="37" t="e">
        <f>IF($E893="ST",VALUE(TEXT(('TOX and EXPO INPUTS'!$F$7/AE893),"0.0E+00")),IF($E893="IT",VALUE(TEXT(('TOX and EXPO INPUTS'!$F$10/AE893),"0.0E+00"))))</f>
        <v>#DIV/0!</v>
      </c>
      <c r="AI893" s="37" t="e">
        <f>IF($E893="ST",VALUE(TEXT(('TOX and EXPO INPUTS'!$F$7/AF893),"0.0E+00")),IF($E893="IT",VALUE(TEXT(('TOX and EXPO INPUTS'!$F$10/AF893),"0.0E+00"))))</f>
        <v>#DIV/0!</v>
      </c>
      <c r="AJ893" s="42">
        <f t="shared" si="459"/>
        <v>0</v>
      </c>
      <c r="AK893" s="37">
        <f t="shared" si="460"/>
        <v>0</v>
      </c>
      <c r="AL893" s="42" t="e">
        <f>VALUE(TEXT(((AJ893*'TOX and EXPO INPUTS'!$F$21)/'TOX and EXPO INPUTS'!$E$29),"0.00E+00"))</f>
        <v>#DIV/0!</v>
      </c>
      <c r="AM893" s="37" t="e">
        <f>VALUE(TEXT(((AK893*'TOX and EXPO INPUTS'!$F$21)/'TOX and EXPO INPUTS'!$E$29),"0.00E+00"))</f>
        <v>#DIV/0!</v>
      </c>
      <c r="AN893" s="42" t="e">
        <f>IF($E893="ST",VALUE(TEXT(('TOX and EXPO INPUTS'!$F$15/AL893),"0.0E+00")),IF($E893="IT",VALUE(TEXT(('TOX and EXPO INPUTS'!$F$18/AL893),"0.0E+00"))))</f>
        <v>#DIV/0!</v>
      </c>
      <c r="AO893" s="37" t="e">
        <f>IF($E893="ST",VALUE(TEXT(('TOX and EXPO INPUTS'!$F$15/AM893),"0.0E+00")),IF($E893="IT",VALUE(TEXT(('TOX and EXPO INPUTS'!$F$18/AM893),"0.0E+00"))))</f>
        <v>#DIV/0!</v>
      </c>
      <c r="AP893" s="42" t="e">
        <f t="shared" si="492"/>
        <v>#DIV/0!</v>
      </c>
      <c r="AQ893" s="37" t="e">
        <f t="shared" si="493"/>
        <v>#DIV/0!</v>
      </c>
      <c r="AR893" s="37" t="e">
        <f t="shared" si="494"/>
        <v>#DIV/0!</v>
      </c>
      <c r="AS893" s="37" t="e">
        <f t="shared" si="495"/>
        <v>#DIV/0!</v>
      </c>
      <c r="AT893" s="37" t="e">
        <f t="shared" si="496"/>
        <v>#DIV/0!</v>
      </c>
      <c r="AU893" s="37" t="e">
        <f t="shared" si="497"/>
        <v>#DIV/0!</v>
      </c>
      <c r="AV893" s="42" t="e">
        <f t="shared" si="498"/>
        <v>#DIV/0!</v>
      </c>
      <c r="AW893" s="37" t="e">
        <f t="shared" si="499"/>
        <v>#DIV/0!</v>
      </c>
      <c r="AX893" s="37" t="e">
        <f t="shared" si="500"/>
        <v>#DIV/0!</v>
      </c>
      <c r="AY893" s="37" t="e">
        <f t="shared" si="501"/>
        <v>#DIV/0!</v>
      </c>
      <c r="AZ893" s="37" t="e">
        <f t="shared" si="502"/>
        <v>#DIV/0!</v>
      </c>
      <c r="BA893" s="37" t="e">
        <f t="shared" si="503"/>
        <v>#DIV/0!</v>
      </c>
      <c r="BB893" s="42" t="e">
        <f>IF($E893="ST",VALUE(TEXT((1/(('TOX and EXPO INPUTS'!$F$9/AG893)+('TOX and EXPO INPUTS'!$F$17/AN893))),"0.0E+00")),IF($E893="IT",VALUE(TEXT((1/(('TOX and EXPO INPUTS'!$F$12/AG893)+('TOX and EXPO INPUTS'!$F$20/AN893))),"0.0E+00"))))</f>
        <v>#DIV/0!</v>
      </c>
      <c r="BC893" s="37" t="e">
        <f>IF($E893="ST",VALUE(TEXT((1/(('TOX and EXPO INPUTS'!$F$9/AH893)+('TOX and EXPO INPUTS'!$F$17/AN893))),"0.0E+00")),IF($E893="IT",VALUE(TEXT((1/(('TOX and EXPO INPUTS'!$F$12/AH893)+('TOX and EXPO INPUTS'!$F$20/AN893))),"0.0E+00"))))</f>
        <v>#DIV/0!</v>
      </c>
      <c r="BD893" s="37" t="e">
        <f>IF($E893="ST",VALUE(TEXT((1/(('TOX and EXPO INPUTS'!$F$9/AI893)+('TOX and EXPO INPUTS'!$F$17/AN893))),"0.0E+00")),IF($E893="IT",VALUE(TEXT((1/(('TOX and EXPO INPUTS'!$F$12/AI893)+('TOX and EXPO INPUTS'!$F$20/AN893))),"0.0E+00"))))</f>
        <v>#DIV/0!</v>
      </c>
      <c r="BE893" s="37" t="e">
        <f>IF($E893="ST",VALUE(TEXT((1/(('TOX and EXPO INPUTS'!$F$9/AG893)+('TOX and EXPO INPUTS'!$F$17/AO893))),"0.0E+00")),IF($E893="IT",VALUE(TEXT((1/(('TOX and EXPO INPUTS'!$F$12/AG893)+('TOX and EXPO INPUTS'!$F$20/AO893))),"0.0E+00"))))</f>
        <v>#DIV/0!</v>
      </c>
      <c r="BF893" s="37" t="e">
        <f>IF($E893="ST",VALUE(TEXT((1/(('TOX and EXPO INPUTS'!$F$9/AH893)+('TOX and EXPO INPUTS'!$F$17/AO893))),"0.0E+00")),IF($E893="IT",VALUE(TEXT((1/(('TOX and EXPO INPUTS'!$F$12/AH893)+('TOX and EXPO INPUTS'!$F$20/AO893))),"0.0E+00"))))</f>
        <v>#DIV/0!</v>
      </c>
      <c r="BG893" s="37" t="e">
        <f>IF($E893="ST",VALUE(TEXT((1/(('TOX and EXPO INPUTS'!$F$9/AI893)+('TOX and EXPO INPUTS'!$F$17/AO893))),"0.0E+00")),IF($E893="IT",VALUE(TEXT((1/(('TOX and EXPO INPUTS'!$F$12/AI893)+('TOX and EXPO INPUTS'!$F$20/AO893))),"0.0E+00"))))</f>
        <v>#DIV/0!</v>
      </c>
      <c r="BH893" s="42" t="e">
        <f>VALUE(TEXT((AD893*$T893/365*'TOX and EXPO INPUTS'!$E$33/'TOX and EXPO INPUTS'!$E$34),"0.00E+00"))</f>
        <v>#DIV/0!</v>
      </c>
      <c r="BI893" s="37" t="e">
        <f>VALUE(TEXT((AE893*$T893/365*'TOX and EXPO INPUTS'!$E$33/'TOX and EXPO INPUTS'!$E$34),"0.00E+00"))</f>
        <v>#DIV/0!</v>
      </c>
      <c r="BJ893" s="37" t="e">
        <f>VALUE(TEXT((AF893*$T893/365*'TOX and EXPO INPUTS'!$E$33/'TOX and EXPO INPUTS'!$E$34),"0.00E+00"))</f>
        <v>#DIV/0!</v>
      </c>
      <c r="BK893" s="42" t="e">
        <f>VALUE(TEXT((AD893*$U893/365*'TOX and EXPO INPUTS'!$E$33/'TOX and EXPO INPUTS'!$E$34),"0.00E+00"))</f>
        <v>#DIV/0!</v>
      </c>
      <c r="BL893" s="37" t="e">
        <f>VALUE(TEXT((AE893*$U893/365*'TOX and EXPO INPUTS'!$E$33/'TOX and EXPO INPUTS'!$E$34),"0.00E+00"))</f>
        <v>#DIV/0!</v>
      </c>
      <c r="BM893" s="37" t="e">
        <f>VALUE(TEXT((AF893*$U893/365*'TOX and EXPO INPUTS'!$E$33/'TOX and EXPO INPUTS'!$E$34),"0.00E+00"))</f>
        <v>#DIV/0!</v>
      </c>
      <c r="BN893" s="42" t="e">
        <f>VALUE(TEXT((AL893*$T893/365*'TOX and EXPO INPUTS'!$E$33/'TOX and EXPO INPUTS'!$E$34),"0.00E+00"))</f>
        <v>#DIV/0!</v>
      </c>
      <c r="BO893" s="37" t="e">
        <f>VALUE(TEXT((AM893*$T893/365*'TOX and EXPO INPUTS'!$E$33/'TOX and EXPO INPUTS'!$E$34),"0.00E+00"))</f>
        <v>#DIV/0!</v>
      </c>
      <c r="BP893" s="42" t="e">
        <f>VALUE(TEXT((AL893*$U893/365*'TOX and EXPO INPUTS'!$E$33/'TOX and EXPO INPUTS'!$E$34),"0.00E+00"))</f>
        <v>#DIV/0!</v>
      </c>
      <c r="BQ893" s="37" t="e">
        <f>VALUE(TEXT((AM893*$U893/365*'TOX and EXPO INPUTS'!$E$33/'TOX and EXPO INPUTS'!$E$34),"0.00E+00"))</f>
        <v>#DIV/0!</v>
      </c>
      <c r="BR893" s="42" t="e">
        <f>VALUE(TEXT((AP893*$T893/365*'TOX and EXPO INPUTS'!$E$33/'TOX and EXPO INPUTS'!$E$34),"0.00E+00"))</f>
        <v>#DIV/0!</v>
      </c>
      <c r="BS893" s="37" t="e">
        <f>VALUE(TEXT((AQ893*$T893/365*'TOX and EXPO INPUTS'!$E$33/'TOX and EXPO INPUTS'!$E$34),"0.00E+00"))</f>
        <v>#DIV/0!</v>
      </c>
      <c r="BT893" s="37" t="e">
        <f>VALUE(TEXT((AR893*$T893/365*'TOX and EXPO INPUTS'!$E$33/'TOX and EXPO INPUTS'!$E$34),"0.00E+00"))</f>
        <v>#DIV/0!</v>
      </c>
      <c r="BU893" s="37" t="e">
        <f>VALUE(TEXT((AS893*$T893/365*'TOX and EXPO INPUTS'!$E$33/'TOX and EXPO INPUTS'!$E$34),"0.00E+00"))</f>
        <v>#DIV/0!</v>
      </c>
      <c r="BV893" s="37" t="e">
        <f>VALUE(TEXT((AT893*$T893/365*'TOX and EXPO INPUTS'!$E$33/'TOX and EXPO INPUTS'!$E$34),"0.00E+00"))</f>
        <v>#DIV/0!</v>
      </c>
      <c r="BW893" s="37" t="e">
        <f>VALUE(TEXT((AU893*$T893/365*'TOX and EXPO INPUTS'!$E$33/'TOX and EXPO INPUTS'!$E$34),"0.00E+00"))</f>
        <v>#DIV/0!</v>
      </c>
      <c r="BX893" s="42" t="e">
        <f>VALUE(TEXT((AP893*$U893/365*'TOX and EXPO INPUTS'!$E$33/'TOX and EXPO INPUTS'!$E$34),"0.00E+00"))</f>
        <v>#DIV/0!</v>
      </c>
      <c r="BY893" s="37" t="e">
        <f>VALUE(TEXT((AQ893*$U893/365*'TOX and EXPO INPUTS'!$E$33/'TOX and EXPO INPUTS'!$E$34),"0.00E+00"))</f>
        <v>#DIV/0!</v>
      </c>
      <c r="BZ893" s="37" t="e">
        <f>VALUE(TEXT((AR893*$U893/365*'TOX and EXPO INPUTS'!$E$33/'TOX and EXPO INPUTS'!$E$34),"0.00E+00"))</f>
        <v>#DIV/0!</v>
      </c>
      <c r="CA893" s="37" t="e">
        <f>VALUE(TEXT((AS893*$U893/365*'TOX and EXPO INPUTS'!$E$33/'TOX and EXPO INPUTS'!$E$34),"0.00E+00"))</f>
        <v>#DIV/0!</v>
      </c>
      <c r="CB893" s="37" t="e">
        <f>VALUE(TEXT((AT893*$U893/365*'TOX and EXPO INPUTS'!$E$33/'TOX and EXPO INPUTS'!$E$34),"0.00E+00"))</f>
        <v>#DIV/0!</v>
      </c>
      <c r="CC893" s="37" t="e">
        <f>VALUE(TEXT((AU893*$U893/365*'TOX and EXPO INPUTS'!$E$33/'TOX and EXPO INPUTS'!$E$34),"0.00E+00"))</f>
        <v>#DIV/0!</v>
      </c>
      <c r="CD893" s="58" t="e">
        <f>VALUE(TEXT((BR893*'TOX and EXPO INPUTS'!$F$23),"0.00E+00"))</f>
        <v>#DIV/0!</v>
      </c>
      <c r="CE893" s="57" t="e">
        <f>VALUE(TEXT((BS893*'TOX and EXPO INPUTS'!$F$23),"0.00E+00"))</f>
        <v>#DIV/0!</v>
      </c>
      <c r="CF893" s="57" t="e">
        <f>VALUE(TEXT((BT893*'TOX and EXPO INPUTS'!$F$23),"0.00E+00"))</f>
        <v>#DIV/0!</v>
      </c>
      <c r="CG893" s="57" t="e">
        <f>VALUE(TEXT((BU893*'TOX and EXPO INPUTS'!$F$23),"0.00E+00"))</f>
        <v>#DIV/0!</v>
      </c>
      <c r="CH893" s="57" t="e">
        <f>VALUE(TEXT((BV893*'TOX and EXPO INPUTS'!$F$23),"0.00E+00"))</f>
        <v>#DIV/0!</v>
      </c>
      <c r="CI893" s="57" t="e">
        <f>VALUE(TEXT((BW893*'TOX and EXPO INPUTS'!$F$23),"0.00E+00"))</f>
        <v>#DIV/0!</v>
      </c>
      <c r="CJ893" s="58" t="e">
        <f>VALUE(TEXT((BX893*'TOX and EXPO INPUTS'!$F$23),"0.00E+00"))</f>
        <v>#DIV/0!</v>
      </c>
      <c r="CK893" s="57" t="e">
        <f>VALUE(TEXT((BY893*'TOX and EXPO INPUTS'!$F$23),"0.00E+00"))</f>
        <v>#DIV/0!</v>
      </c>
      <c r="CL893" s="57" t="e">
        <f>VALUE(TEXT((BZ893*'TOX and EXPO INPUTS'!$F$23),"0.00E+00"))</f>
        <v>#DIV/0!</v>
      </c>
      <c r="CM893" s="57" t="e">
        <f>VALUE(TEXT((CA893*'TOX and EXPO INPUTS'!$F$23),"0.00E+00"))</f>
        <v>#DIV/0!</v>
      </c>
      <c r="CN893" s="57" t="e">
        <f>VALUE(TEXT((CB893*'TOX and EXPO INPUTS'!$F$23),"0.00E+00"))</f>
        <v>#DIV/0!</v>
      </c>
      <c r="CO893" s="57" t="e">
        <f>VALUE(TEXT((CC893*'TOX and EXPO INPUTS'!$F$23),"0.00E+00"))</f>
        <v>#DIV/0!</v>
      </c>
      <c r="CP893" s="38" t="s">
        <v>106</v>
      </c>
      <c r="CQ893" s="34" t="s">
        <v>107</v>
      </c>
      <c r="CR893" s="34" t="s">
        <v>108</v>
      </c>
      <c r="CS893" s="39" t="s">
        <v>109</v>
      </c>
    </row>
    <row r="894" spans="1:97" ht="48" customHeight="1" x14ac:dyDescent="0.25">
      <c r="A894" s="34" t="s">
        <v>98</v>
      </c>
      <c r="B894" s="34" t="s">
        <v>99</v>
      </c>
      <c r="C894" s="34" t="s">
        <v>100</v>
      </c>
      <c r="D894" s="34" t="s">
        <v>110</v>
      </c>
      <c r="E894" s="39" t="s">
        <v>112</v>
      </c>
      <c r="F894" s="40" t="s">
        <v>193</v>
      </c>
      <c r="G894" s="43"/>
      <c r="H894" s="36" t="s">
        <v>104</v>
      </c>
      <c r="I894" s="67"/>
      <c r="J894" s="36" t="s">
        <v>105</v>
      </c>
      <c r="K894" s="100">
        <f>VLOOKUP(F894,'Amount Seed Planted_variables'!$A$3:$I$74,2,0)</f>
        <v>4800</v>
      </c>
      <c r="L894" s="100">
        <f>VLOOKUP(F894,'Amount Seed Planted_variables'!$A$3:$I$74,3,0)</f>
        <v>9600</v>
      </c>
      <c r="M894" s="36">
        <f t="shared" si="461"/>
        <v>0</v>
      </c>
      <c r="N894" s="35">
        <f t="shared" si="462"/>
        <v>0</v>
      </c>
      <c r="O894" s="101">
        <v>240000</v>
      </c>
      <c r="P894" s="93">
        <f>VLOOKUP(F894,'Amount Seed Planted_variables'!$A$3:$I$74,4,0)</f>
        <v>43560</v>
      </c>
      <c r="Q894" s="93">
        <f>VLOOKUP(F894,'Amount Seed Planted_variables'!$A$3:$I$74,7,0)</f>
        <v>80</v>
      </c>
      <c r="R894" s="93">
        <f>VLOOKUP(F894,'Amount Seed Planted_variables'!$A$3:$I$74,8,0)</f>
        <v>3484800</v>
      </c>
      <c r="S894" s="87" t="str">
        <f t="shared" si="458"/>
        <v>NA</v>
      </c>
      <c r="T894" s="35">
        <v>10</v>
      </c>
      <c r="U894" s="35">
        <v>30</v>
      </c>
      <c r="V894" s="41">
        <v>68</v>
      </c>
      <c r="W894" s="35">
        <v>16.899999999999999</v>
      </c>
      <c r="X894" s="35">
        <v>13.1</v>
      </c>
      <c r="Y894" s="41">
        <v>3.6</v>
      </c>
      <c r="Z894" s="35">
        <f t="shared" si="504"/>
        <v>0.36000000000000004</v>
      </c>
      <c r="AA894" s="42">
        <f t="shared" si="463"/>
        <v>0</v>
      </c>
      <c r="AB894" s="37">
        <f t="shared" si="464"/>
        <v>0</v>
      </c>
      <c r="AC894" s="37">
        <f t="shared" si="465"/>
        <v>0</v>
      </c>
      <c r="AD894" s="42" t="e">
        <f>VALUE(TEXT(((AA894*'TOX and EXPO INPUTS'!$F$13)/'TOX and EXPO INPUTS'!$E$27),"0.00E+00"))</f>
        <v>#DIV/0!</v>
      </c>
      <c r="AE894" s="37" t="e">
        <f>VALUE(TEXT(((AB894*'TOX and EXPO INPUTS'!$F$13)/'TOX and EXPO INPUTS'!$E$27),"0.00E+00"))</f>
        <v>#DIV/0!</v>
      </c>
      <c r="AF894" s="37" t="e">
        <f>VALUE(TEXT(((AC894*'TOX and EXPO INPUTS'!$F$13)/'TOX and EXPO INPUTS'!$E$27),"0.00E+00"))</f>
        <v>#DIV/0!</v>
      </c>
      <c r="AG894" s="42" t="e">
        <f>IF($E894="ST",VALUE(TEXT(('TOX and EXPO INPUTS'!$F$7/AD894),"0.0E+00")),IF($E894="IT",VALUE(TEXT(('TOX and EXPO INPUTS'!$F$10/AD894),"0.0E+00"))))</f>
        <v>#DIV/0!</v>
      </c>
      <c r="AH894" s="37" t="e">
        <f>IF($E894="ST",VALUE(TEXT(('TOX and EXPO INPUTS'!$F$7/AE894),"0.0E+00")),IF($E894="IT",VALUE(TEXT(('TOX and EXPO INPUTS'!$F$10/AE894),"0.0E+00"))))</f>
        <v>#DIV/0!</v>
      </c>
      <c r="AI894" s="37" t="e">
        <f>IF($E894="ST",VALUE(TEXT(('TOX and EXPO INPUTS'!$F$7/AF894),"0.0E+00")),IF($E894="IT",VALUE(TEXT(('TOX and EXPO INPUTS'!$F$10/AF894),"0.0E+00"))))</f>
        <v>#DIV/0!</v>
      </c>
      <c r="AJ894" s="42">
        <f t="shared" si="459"/>
        <v>0</v>
      </c>
      <c r="AK894" s="37">
        <f t="shared" si="460"/>
        <v>0</v>
      </c>
      <c r="AL894" s="42" t="e">
        <f>VALUE(TEXT(((AJ894*'TOX and EXPO INPUTS'!$F$21)/'TOX and EXPO INPUTS'!$E$29),"0.00E+00"))</f>
        <v>#DIV/0!</v>
      </c>
      <c r="AM894" s="37" t="e">
        <f>VALUE(TEXT(((AK894*'TOX and EXPO INPUTS'!$F$21)/'TOX and EXPO INPUTS'!$E$29),"0.00E+00"))</f>
        <v>#DIV/0!</v>
      </c>
      <c r="AN894" s="42" t="e">
        <f>IF($E894="ST",VALUE(TEXT(('TOX and EXPO INPUTS'!$F$15/AL894),"0.0E+00")),IF($E894="IT",VALUE(TEXT(('TOX and EXPO INPUTS'!$F$18/AL894),"0.0E+00"))))</f>
        <v>#DIV/0!</v>
      </c>
      <c r="AO894" s="37" t="e">
        <f>IF($E894="ST",VALUE(TEXT(('TOX and EXPO INPUTS'!$F$15/AM894),"0.0E+00")),IF($E894="IT",VALUE(TEXT(('TOX and EXPO INPUTS'!$F$18/AM894),"0.0E+00"))))</f>
        <v>#DIV/0!</v>
      </c>
      <c r="AP894" s="42" t="e">
        <f t="shared" si="492"/>
        <v>#DIV/0!</v>
      </c>
      <c r="AQ894" s="37" t="e">
        <f t="shared" si="493"/>
        <v>#DIV/0!</v>
      </c>
      <c r="AR894" s="37" t="e">
        <f t="shared" si="494"/>
        <v>#DIV/0!</v>
      </c>
      <c r="AS894" s="37" t="e">
        <f t="shared" si="495"/>
        <v>#DIV/0!</v>
      </c>
      <c r="AT894" s="37" t="e">
        <f t="shared" si="496"/>
        <v>#DIV/0!</v>
      </c>
      <c r="AU894" s="37" t="e">
        <f t="shared" si="497"/>
        <v>#DIV/0!</v>
      </c>
      <c r="AV894" s="42" t="e">
        <f t="shared" si="498"/>
        <v>#DIV/0!</v>
      </c>
      <c r="AW894" s="37" t="e">
        <f t="shared" si="499"/>
        <v>#DIV/0!</v>
      </c>
      <c r="AX894" s="37" t="e">
        <f t="shared" si="500"/>
        <v>#DIV/0!</v>
      </c>
      <c r="AY894" s="37" t="e">
        <f t="shared" si="501"/>
        <v>#DIV/0!</v>
      </c>
      <c r="AZ894" s="37" t="e">
        <f t="shared" si="502"/>
        <v>#DIV/0!</v>
      </c>
      <c r="BA894" s="37" t="e">
        <f t="shared" si="503"/>
        <v>#DIV/0!</v>
      </c>
      <c r="BB894" s="42" t="e">
        <f>IF($E894="ST",VALUE(TEXT((1/(('TOX and EXPO INPUTS'!$F$9/AG894)+('TOX and EXPO INPUTS'!$F$17/AN894))),"0.0E+00")),IF($E894="IT",VALUE(TEXT((1/(('TOX and EXPO INPUTS'!$F$12/AG894)+('TOX and EXPO INPUTS'!$F$20/AN894))),"0.0E+00"))))</f>
        <v>#DIV/0!</v>
      </c>
      <c r="BC894" s="37" t="e">
        <f>IF($E894="ST",VALUE(TEXT((1/(('TOX and EXPO INPUTS'!$F$9/AH894)+('TOX and EXPO INPUTS'!$F$17/AN894))),"0.0E+00")),IF($E894="IT",VALUE(TEXT((1/(('TOX and EXPO INPUTS'!$F$12/AH894)+('TOX and EXPO INPUTS'!$F$20/AN894))),"0.0E+00"))))</f>
        <v>#DIV/0!</v>
      </c>
      <c r="BD894" s="37" t="e">
        <f>IF($E894="ST",VALUE(TEXT((1/(('TOX and EXPO INPUTS'!$F$9/AI894)+('TOX and EXPO INPUTS'!$F$17/AN894))),"0.0E+00")),IF($E894="IT",VALUE(TEXT((1/(('TOX and EXPO INPUTS'!$F$12/AI894)+('TOX and EXPO INPUTS'!$F$20/AN894))),"0.0E+00"))))</f>
        <v>#DIV/0!</v>
      </c>
      <c r="BE894" s="37" t="e">
        <f>IF($E894="ST",VALUE(TEXT((1/(('TOX and EXPO INPUTS'!$F$9/AG894)+('TOX and EXPO INPUTS'!$F$17/AO894))),"0.0E+00")),IF($E894="IT",VALUE(TEXT((1/(('TOX and EXPO INPUTS'!$F$12/AG894)+('TOX and EXPO INPUTS'!$F$20/AO894))),"0.0E+00"))))</f>
        <v>#DIV/0!</v>
      </c>
      <c r="BF894" s="37" t="e">
        <f>IF($E894="ST",VALUE(TEXT((1/(('TOX and EXPO INPUTS'!$F$9/AH894)+('TOX and EXPO INPUTS'!$F$17/AO894))),"0.0E+00")),IF($E894="IT",VALUE(TEXT((1/(('TOX and EXPO INPUTS'!$F$12/AH894)+('TOX and EXPO INPUTS'!$F$20/AO894))),"0.0E+00"))))</f>
        <v>#DIV/0!</v>
      </c>
      <c r="BG894" s="37" t="e">
        <f>IF($E894="ST",VALUE(TEXT((1/(('TOX and EXPO INPUTS'!$F$9/AI894)+('TOX and EXPO INPUTS'!$F$17/AO894))),"0.0E+00")),IF($E894="IT",VALUE(TEXT((1/(('TOX and EXPO INPUTS'!$F$12/AI894)+('TOX and EXPO INPUTS'!$F$20/AO894))),"0.0E+00"))))</f>
        <v>#DIV/0!</v>
      </c>
      <c r="BH894" s="42" t="e">
        <f>VALUE(TEXT((AD894*$T894/365*'TOX and EXPO INPUTS'!$E$33/'TOX and EXPO INPUTS'!$E$34),"0.00E+00"))</f>
        <v>#DIV/0!</v>
      </c>
      <c r="BI894" s="37" t="e">
        <f>VALUE(TEXT((AE894*$T894/365*'TOX and EXPO INPUTS'!$E$33/'TOX and EXPO INPUTS'!$E$34),"0.00E+00"))</f>
        <v>#DIV/0!</v>
      </c>
      <c r="BJ894" s="37" t="e">
        <f>VALUE(TEXT((AF894*$T894/365*'TOX and EXPO INPUTS'!$E$33/'TOX and EXPO INPUTS'!$E$34),"0.00E+00"))</f>
        <v>#DIV/0!</v>
      </c>
      <c r="BK894" s="42" t="e">
        <f>VALUE(TEXT((AD894*$U894/365*'TOX and EXPO INPUTS'!$E$33/'TOX and EXPO INPUTS'!$E$34),"0.00E+00"))</f>
        <v>#DIV/0!</v>
      </c>
      <c r="BL894" s="37" t="e">
        <f>VALUE(TEXT((AE894*$U894/365*'TOX and EXPO INPUTS'!$E$33/'TOX and EXPO INPUTS'!$E$34),"0.00E+00"))</f>
        <v>#DIV/0!</v>
      </c>
      <c r="BM894" s="37" t="e">
        <f>VALUE(TEXT((AF894*$U894/365*'TOX and EXPO INPUTS'!$E$33/'TOX and EXPO INPUTS'!$E$34),"0.00E+00"))</f>
        <v>#DIV/0!</v>
      </c>
      <c r="BN894" s="42" t="e">
        <f>VALUE(TEXT((AL894*$T894/365*'TOX and EXPO INPUTS'!$E$33/'TOX and EXPO INPUTS'!$E$34),"0.00E+00"))</f>
        <v>#DIV/0!</v>
      </c>
      <c r="BO894" s="37" t="e">
        <f>VALUE(TEXT((AM894*$T894/365*'TOX and EXPO INPUTS'!$E$33/'TOX and EXPO INPUTS'!$E$34),"0.00E+00"))</f>
        <v>#DIV/0!</v>
      </c>
      <c r="BP894" s="42" t="e">
        <f>VALUE(TEXT((AL894*$U894/365*'TOX and EXPO INPUTS'!$E$33/'TOX and EXPO INPUTS'!$E$34),"0.00E+00"))</f>
        <v>#DIV/0!</v>
      </c>
      <c r="BQ894" s="37" t="e">
        <f>VALUE(TEXT((AM894*$U894/365*'TOX and EXPO INPUTS'!$E$33/'TOX and EXPO INPUTS'!$E$34),"0.00E+00"))</f>
        <v>#DIV/0!</v>
      </c>
      <c r="BR894" s="42" t="e">
        <f>VALUE(TEXT((AP894*$T894/365*'TOX and EXPO INPUTS'!$E$33/'TOX and EXPO INPUTS'!$E$34),"0.00E+00"))</f>
        <v>#DIV/0!</v>
      </c>
      <c r="BS894" s="37" t="e">
        <f>VALUE(TEXT((AQ894*$T894/365*'TOX and EXPO INPUTS'!$E$33/'TOX and EXPO INPUTS'!$E$34),"0.00E+00"))</f>
        <v>#DIV/0!</v>
      </c>
      <c r="BT894" s="37" t="e">
        <f>VALUE(TEXT((AR894*$T894/365*'TOX and EXPO INPUTS'!$E$33/'TOX and EXPO INPUTS'!$E$34),"0.00E+00"))</f>
        <v>#DIV/0!</v>
      </c>
      <c r="BU894" s="37" t="e">
        <f>VALUE(TEXT((AS894*$T894/365*'TOX and EXPO INPUTS'!$E$33/'TOX and EXPO INPUTS'!$E$34),"0.00E+00"))</f>
        <v>#DIV/0!</v>
      </c>
      <c r="BV894" s="37" t="e">
        <f>VALUE(TEXT((AT894*$T894/365*'TOX and EXPO INPUTS'!$E$33/'TOX and EXPO INPUTS'!$E$34),"0.00E+00"))</f>
        <v>#DIV/0!</v>
      </c>
      <c r="BW894" s="37" t="e">
        <f>VALUE(TEXT((AU894*$T894/365*'TOX and EXPO INPUTS'!$E$33/'TOX and EXPO INPUTS'!$E$34),"0.00E+00"))</f>
        <v>#DIV/0!</v>
      </c>
      <c r="BX894" s="42" t="e">
        <f>VALUE(TEXT((AP894*$U894/365*'TOX and EXPO INPUTS'!$E$33/'TOX and EXPO INPUTS'!$E$34),"0.00E+00"))</f>
        <v>#DIV/0!</v>
      </c>
      <c r="BY894" s="37" t="e">
        <f>VALUE(TEXT((AQ894*$U894/365*'TOX and EXPO INPUTS'!$E$33/'TOX and EXPO INPUTS'!$E$34),"0.00E+00"))</f>
        <v>#DIV/0!</v>
      </c>
      <c r="BZ894" s="37" t="e">
        <f>VALUE(TEXT((AR894*$U894/365*'TOX and EXPO INPUTS'!$E$33/'TOX and EXPO INPUTS'!$E$34),"0.00E+00"))</f>
        <v>#DIV/0!</v>
      </c>
      <c r="CA894" s="37" t="e">
        <f>VALUE(TEXT((AS894*$U894/365*'TOX and EXPO INPUTS'!$E$33/'TOX and EXPO INPUTS'!$E$34),"0.00E+00"))</f>
        <v>#DIV/0!</v>
      </c>
      <c r="CB894" s="37" t="e">
        <f>VALUE(TEXT((AT894*$U894/365*'TOX and EXPO INPUTS'!$E$33/'TOX and EXPO INPUTS'!$E$34),"0.00E+00"))</f>
        <v>#DIV/0!</v>
      </c>
      <c r="CC894" s="37" t="e">
        <f>VALUE(TEXT((AU894*$U894/365*'TOX and EXPO INPUTS'!$E$33/'TOX and EXPO INPUTS'!$E$34),"0.00E+00"))</f>
        <v>#DIV/0!</v>
      </c>
      <c r="CD894" s="58" t="e">
        <f>VALUE(TEXT((BR894*'TOX and EXPO INPUTS'!$F$23),"0.00E+00"))</f>
        <v>#DIV/0!</v>
      </c>
      <c r="CE894" s="57" t="e">
        <f>VALUE(TEXT((BS894*'TOX and EXPO INPUTS'!$F$23),"0.00E+00"))</f>
        <v>#DIV/0!</v>
      </c>
      <c r="CF894" s="57" t="e">
        <f>VALUE(TEXT((BT894*'TOX and EXPO INPUTS'!$F$23),"0.00E+00"))</f>
        <v>#DIV/0!</v>
      </c>
      <c r="CG894" s="57" t="e">
        <f>VALUE(TEXT((BU894*'TOX and EXPO INPUTS'!$F$23),"0.00E+00"))</f>
        <v>#DIV/0!</v>
      </c>
      <c r="CH894" s="57" t="e">
        <f>VALUE(TEXT((BV894*'TOX and EXPO INPUTS'!$F$23),"0.00E+00"))</f>
        <v>#DIV/0!</v>
      </c>
      <c r="CI894" s="57" t="e">
        <f>VALUE(TEXT((BW894*'TOX and EXPO INPUTS'!$F$23),"0.00E+00"))</f>
        <v>#DIV/0!</v>
      </c>
      <c r="CJ894" s="58" t="e">
        <f>VALUE(TEXT((BX894*'TOX and EXPO INPUTS'!$F$23),"0.00E+00"))</f>
        <v>#DIV/0!</v>
      </c>
      <c r="CK894" s="57" t="e">
        <f>VALUE(TEXT((BY894*'TOX and EXPO INPUTS'!$F$23),"0.00E+00"))</f>
        <v>#DIV/0!</v>
      </c>
      <c r="CL894" s="57" t="e">
        <f>VALUE(TEXT((BZ894*'TOX and EXPO INPUTS'!$F$23),"0.00E+00"))</f>
        <v>#DIV/0!</v>
      </c>
      <c r="CM894" s="57" t="e">
        <f>VALUE(TEXT((CA894*'TOX and EXPO INPUTS'!$F$23),"0.00E+00"))</f>
        <v>#DIV/0!</v>
      </c>
      <c r="CN894" s="57" t="e">
        <f>VALUE(TEXT((CB894*'TOX and EXPO INPUTS'!$F$23),"0.00E+00"))</f>
        <v>#DIV/0!</v>
      </c>
      <c r="CO894" s="57" t="e">
        <f>VALUE(TEXT((CC894*'TOX and EXPO INPUTS'!$F$23),"0.00E+00"))</f>
        <v>#DIV/0!</v>
      </c>
      <c r="CP894" s="38" t="s">
        <v>106</v>
      </c>
      <c r="CQ894" s="34" t="s">
        <v>107</v>
      </c>
      <c r="CR894" s="34" t="s">
        <v>108</v>
      </c>
      <c r="CS894" s="39" t="s">
        <v>109</v>
      </c>
    </row>
    <row r="895" spans="1:97" ht="48" customHeight="1" x14ac:dyDescent="0.25">
      <c r="A895" s="34" t="s">
        <v>98</v>
      </c>
      <c r="B895" s="34" t="s">
        <v>99</v>
      </c>
      <c r="C895" s="34" t="s">
        <v>100</v>
      </c>
      <c r="D895" s="34" t="s">
        <v>111</v>
      </c>
      <c r="E895" s="39" t="s">
        <v>112</v>
      </c>
      <c r="F895" s="40" t="s">
        <v>193</v>
      </c>
      <c r="G895" s="43"/>
      <c r="H895" s="36" t="s">
        <v>104</v>
      </c>
      <c r="I895" s="67"/>
      <c r="J895" s="36" t="s">
        <v>105</v>
      </c>
      <c r="K895" s="100">
        <f>VLOOKUP(F895,'Amount Seed Planted_variables'!$A$3:$I$74,2,0)</f>
        <v>4800</v>
      </c>
      <c r="L895" s="100">
        <f>VLOOKUP(F895,'Amount Seed Planted_variables'!$A$3:$I$74,3,0)</f>
        <v>9600</v>
      </c>
      <c r="M895" s="36">
        <f t="shared" si="461"/>
        <v>0</v>
      </c>
      <c r="N895" s="35">
        <f t="shared" si="462"/>
        <v>0</v>
      </c>
      <c r="O895" s="101">
        <v>240000</v>
      </c>
      <c r="P895" s="93">
        <f>VLOOKUP(F895,'Amount Seed Planted_variables'!$A$3:$I$74,4,0)</f>
        <v>43560</v>
      </c>
      <c r="Q895" s="93">
        <f>VLOOKUP(F895,'Amount Seed Planted_variables'!$A$3:$I$74,7,0)</f>
        <v>80</v>
      </c>
      <c r="R895" s="93">
        <f>VLOOKUP(F895,'Amount Seed Planted_variables'!$A$3:$I$74,8,0)</f>
        <v>3484800</v>
      </c>
      <c r="S895" s="87">
        <f t="shared" si="458"/>
        <v>2.5</v>
      </c>
      <c r="T895" s="35">
        <v>10</v>
      </c>
      <c r="U895" s="35">
        <v>30</v>
      </c>
      <c r="V895" s="41">
        <v>138210600</v>
      </c>
      <c r="W895" s="35">
        <v>23262800</v>
      </c>
      <c r="X895" s="35">
        <v>21238200</v>
      </c>
      <c r="Y895" s="41">
        <v>106100</v>
      </c>
      <c r="Z895" s="35">
        <f t="shared" si="504"/>
        <v>10610</v>
      </c>
      <c r="AA895" s="42">
        <f t="shared" si="463"/>
        <v>0</v>
      </c>
      <c r="AB895" s="37">
        <f t="shared" si="464"/>
        <v>0</v>
      </c>
      <c r="AC895" s="37">
        <f t="shared" si="465"/>
        <v>0</v>
      </c>
      <c r="AD895" s="42" t="e">
        <f>VALUE(TEXT(((AA895*'TOX and EXPO INPUTS'!$F$13)/'TOX and EXPO INPUTS'!$E$27),"0.00E+00"))</f>
        <v>#DIV/0!</v>
      </c>
      <c r="AE895" s="37" t="e">
        <f>VALUE(TEXT(((AB895*'TOX and EXPO INPUTS'!$F$13)/'TOX and EXPO INPUTS'!$E$27),"0.00E+00"))</f>
        <v>#DIV/0!</v>
      </c>
      <c r="AF895" s="37" t="e">
        <f>VALUE(TEXT(((AC895*'TOX and EXPO INPUTS'!$F$13)/'TOX and EXPO INPUTS'!$E$27),"0.00E+00"))</f>
        <v>#DIV/0!</v>
      </c>
      <c r="AG895" s="42" t="e">
        <f>IF($E895="ST",VALUE(TEXT(('TOX and EXPO INPUTS'!$F$7/AD895),"0.0E+00")),IF($E895="IT",VALUE(TEXT(('TOX and EXPO INPUTS'!$F$10/AD895),"0.0E+00"))))</f>
        <v>#DIV/0!</v>
      </c>
      <c r="AH895" s="37" t="e">
        <f>IF($E895="ST",VALUE(TEXT(('TOX and EXPO INPUTS'!$F$7/AE895),"0.0E+00")),IF($E895="IT",VALUE(TEXT(('TOX and EXPO INPUTS'!$F$10/AE895),"0.0E+00"))))</f>
        <v>#DIV/0!</v>
      </c>
      <c r="AI895" s="37" t="e">
        <f>IF($E895="ST",VALUE(TEXT(('TOX and EXPO INPUTS'!$F$7/AF895),"0.0E+00")),IF($E895="IT",VALUE(TEXT(('TOX and EXPO INPUTS'!$F$10/AF895),"0.0E+00"))))</f>
        <v>#DIV/0!</v>
      </c>
      <c r="AJ895" s="42">
        <f t="shared" si="459"/>
        <v>0</v>
      </c>
      <c r="AK895" s="37">
        <f t="shared" si="460"/>
        <v>0</v>
      </c>
      <c r="AL895" s="42" t="e">
        <f>VALUE(TEXT(((AJ895*'TOX and EXPO INPUTS'!$F$21)/'TOX and EXPO INPUTS'!$E$29),"0.00E+00"))</f>
        <v>#DIV/0!</v>
      </c>
      <c r="AM895" s="37" t="e">
        <f>VALUE(TEXT(((AK895*'TOX and EXPO INPUTS'!$F$21)/'TOX and EXPO INPUTS'!$E$29),"0.00E+00"))</f>
        <v>#DIV/0!</v>
      </c>
      <c r="AN895" s="42" t="e">
        <f>IF($E895="ST",VALUE(TEXT(('TOX and EXPO INPUTS'!$F$15/AL895),"0.0E+00")),IF($E895="IT",VALUE(TEXT(('TOX and EXPO INPUTS'!$F$18/AL895),"0.0E+00"))))</f>
        <v>#DIV/0!</v>
      </c>
      <c r="AO895" s="37" t="e">
        <f>IF($E895="ST",VALUE(TEXT(('TOX and EXPO INPUTS'!$F$15/AM895),"0.0E+00")),IF($E895="IT",VALUE(TEXT(('TOX and EXPO INPUTS'!$F$18/AM895),"0.0E+00"))))</f>
        <v>#DIV/0!</v>
      </c>
      <c r="AP895" s="42" t="e">
        <f t="shared" si="492"/>
        <v>#DIV/0!</v>
      </c>
      <c r="AQ895" s="37" t="e">
        <f t="shared" si="493"/>
        <v>#DIV/0!</v>
      </c>
      <c r="AR895" s="37" t="e">
        <f t="shared" si="494"/>
        <v>#DIV/0!</v>
      </c>
      <c r="AS895" s="37" t="e">
        <f t="shared" si="495"/>
        <v>#DIV/0!</v>
      </c>
      <c r="AT895" s="37" t="e">
        <f t="shared" si="496"/>
        <v>#DIV/0!</v>
      </c>
      <c r="AU895" s="37" t="e">
        <f t="shared" si="497"/>
        <v>#DIV/0!</v>
      </c>
      <c r="AV895" s="42" t="e">
        <f t="shared" si="498"/>
        <v>#DIV/0!</v>
      </c>
      <c r="AW895" s="37" t="e">
        <f t="shared" si="499"/>
        <v>#DIV/0!</v>
      </c>
      <c r="AX895" s="37" t="e">
        <f t="shared" si="500"/>
        <v>#DIV/0!</v>
      </c>
      <c r="AY895" s="37" t="e">
        <f t="shared" si="501"/>
        <v>#DIV/0!</v>
      </c>
      <c r="AZ895" s="37" t="e">
        <f t="shared" si="502"/>
        <v>#DIV/0!</v>
      </c>
      <c r="BA895" s="37" t="e">
        <f t="shared" si="503"/>
        <v>#DIV/0!</v>
      </c>
      <c r="BB895" s="42" t="e">
        <f>IF($E895="ST",VALUE(TEXT((1/(('TOX and EXPO INPUTS'!$F$9/AG895)+('TOX and EXPO INPUTS'!$F$17/AN895))),"0.0E+00")),IF($E895="IT",VALUE(TEXT((1/(('TOX and EXPO INPUTS'!$F$12/AG895)+('TOX and EXPO INPUTS'!$F$20/AN895))),"0.0E+00"))))</f>
        <v>#DIV/0!</v>
      </c>
      <c r="BC895" s="37" t="e">
        <f>IF($E895="ST",VALUE(TEXT((1/(('TOX and EXPO INPUTS'!$F$9/AH895)+('TOX and EXPO INPUTS'!$F$17/AN895))),"0.0E+00")),IF($E895="IT",VALUE(TEXT((1/(('TOX and EXPO INPUTS'!$F$12/AH895)+('TOX and EXPO INPUTS'!$F$20/AN895))),"0.0E+00"))))</f>
        <v>#DIV/0!</v>
      </c>
      <c r="BD895" s="37" t="e">
        <f>IF($E895="ST",VALUE(TEXT((1/(('TOX and EXPO INPUTS'!$F$9/AI895)+('TOX and EXPO INPUTS'!$F$17/AN895))),"0.0E+00")),IF($E895="IT",VALUE(TEXT((1/(('TOX and EXPO INPUTS'!$F$12/AI895)+('TOX and EXPO INPUTS'!$F$20/AN895))),"0.0E+00"))))</f>
        <v>#DIV/0!</v>
      </c>
      <c r="BE895" s="37" t="e">
        <f>IF($E895="ST",VALUE(TEXT((1/(('TOX and EXPO INPUTS'!$F$9/AG895)+('TOX and EXPO INPUTS'!$F$17/AO895))),"0.0E+00")),IF($E895="IT",VALUE(TEXT((1/(('TOX and EXPO INPUTS'!$F$12/AG895)+('TOX and EXPO INPUTS'!$F$20/AO895))),"0.0E+00"))))</f>
        <v>#DIV/0!</v>
      </c>
      <c r="BF895" s="37" t="e">
        <f>IF($E895="ST",VALUE(TEXT((1/(('TOX and EXPO INPUTS'!$F$9/AH895)+('TOX and EXPO INPUTS'!$F$17/AO895))),"0.0E+00")),IF($E895="IT",VALUE(TEXT((1/(('TOX and EXPO INPUTS'!$F$12/AH895)+('TOX and EXPO INPUTS'!$F$20/AO895))),"0.0E+00"))))</f>
        <v>#DIV/0!</v>
      </c>
      <c r="BG895" s="37" t="e">
        <f>IF($E895="ST",VALUE(TEXT((1/(('TOX and EXPO INPUTS'!$F$9/AI895)+('TOX and EXPO INPUTS'!$F$17/AO895))),"0.0E+00")),IF($E895="IT",VALUE(TEXT((1/(('TOX and EXPO INPUTS'!$F$12/AI895)+('TOX and EXPO INPUTS'!$F$20/AO895))),"0.0E+00"))))</f>
        <v>#DIV/0!</v>
      </c>
      <c r="BH895" s="42" t="e">
        <f>VALUE(TEXT((AD895*$T895/365*'TOX and EXPO INPUTS'!$E$33/'TOX and EXPO INPUTS'!$E$34),"0.00E+00"))</f>
        <v>#DIV/0!</v>
      </c>
      <c r="BI895" s="37" t="e">
        <f>VALUE(TEXT((AE895*$T895/365*'TOX and EXPO INPUTS'!$E$33/'TOX and EXPO INPUTS'!$E$34),"0.00E+00"))</f>
        <v>#DIV/0!</v>
      </c>
      <c r="BJ895" s="37" t="e">
        <f>VALUE(TEXT((AF895*$T895/365*'TOX and EXPO INPUTS'!$E$33/'TOX and EXPO INPUTS'!$E$34),"0.00E+00"))</f>
        <v>#DIV/0!</v>
      </c>
      <c r="BK895" s="42" t="e">
        <f>VALUE(TEXT((AD895*$U895/365*'TOX and EXPO INPUTS'!$E$33/'TOX and EXPO INPUTS'!$E$34),"0.00E+00"))</f>
        <v>#DIV/0!</v>
      </c>
      <c r="BL895" s="37" t="e">
        <f>VALUE(TEXT((AE895*$U895/365*'TOX and EXPO INPUTS'!$E$33/'TOX and EXPO INPUTS'!$E$34),"0.00E+00"))</f>
        <v>#DIV/0!</v>
      </c>
      <c r="BM895" s="37" t="e">
        <f>VALUE(TEXT((AF895*$U895/365*'TOX and EXPO INPUTS'!$E$33/'TOX and EXPO INPUTS'!$E$34),"0.00E+00"))</f>
        <v>#DIV/0!</v>
      </c>
      <c r="BN895" s="42" t="e">
        <f>VALUE(TEXT((AL895*$T895/365*'TOX and EXPO INPUTS'!$E$33/'TOX and EXPO INPUTS'!$E$34),"0.00E+00"))</f>
        <v>#DIV/0!</v>
      </c>
      <c r="BO895" s="37" t="e">
        <f>VALUE(TEXT((AM895*$T895/365*'TOX and EXPO INPUTS'!$E$33/'TOX and EXPO INPUTS'!$E$34),"0.00E+00"))</f>
        <v>#DIV/0!</v>
      </c>
      <c r="BP895" s="42" t="e">
        <f>VALUE(TEXT((AL895*$U895/365*'TOX and EXPO INPUTS'!$E$33/'TOX and EXPO INPUTS'!$E$34),"0.00E+00"))</f>
        <v>#DIV/0!</v>
      </c>
      <c r="BQ895" s="37" t="e">
        <f>VALUE(TEXT((AM895*$U895/365*'TOX and EXPO INPUTS'!$E$33/'TOX and EXPO INPUTS'!$E$34),"0.00E+00"))</f>
        <v>#DIV/0!</v>
      </c>
      <c r="BR895" s="42" t="e">
        <f>VALUE(TEXT((AP895*$T895/365*'TOX and EXPO INPUTS'!$E$33/'TOX and EXPO INPUTS'!$E$34),"0.00E+00"))</f>
        <v>#DIV/0!</v>
      </c>
      <c r="BS895" s="37" t="e">
        <f>VALUE(TEXT((AQ895*$T895/365*'TOX and EXPO INPUTS'!$E$33/'TOX and EXPO INPUTS'!$E$34),"0.00E+00"))</f>
        <v>#DIV/0!</v>
      </c>
      <c r="BT895" s="37" t="e">
        <f>VALUE(TEXT((AR895*$T895/365*'TOX and EXPO INPUTS'!$E$33/'TOX and EXPO INPUTS'!$E$34),"0.00E+00"))</f>
        <v>#DIV/0!</v>
      </c>
      <c r="BU895" s="37" t="e">
        <f>VALUE(TEXT((AS895*$T895/365*'TOX and EXPO INPUTS'!$E$33/'TOX and EXPO INPUTS'!$E$34),"0.00E+00"))</f>
        <v>#DIV/0!</v>
      </c>
      <c r="BV895" s="37" t="e">
        <f>VALUE(TEXT((AT895*$T895/365*'TOX and EXPO INPUTS'!$E$33/'TOX and EXPO INPUTS'!$E$34),"0.00E+00"))</f>
        <v>#DIV/0!</v>
      </c>
      <c r="BW895" s="37" t="e">
        <f>VALUE(TEXT((AU895*$T895/365*'TOX and EXPO INPUTS'!$E$33/'TOX and EXPO INPUTS'!$E$34),"0.00E+00"))</f>
        <v>#DIV/0!</v>
      </c>
      <c r="BX895" s="42" t="e">
        <f>VALUE(TEXT((AP895*$U895/365*'TOX and EXPO INPUTS'!$E$33/'TOX and EXPO INPUTS'!$E$34),"0.00E+00"))</f>
        <v>#DIV/0!</v>
      </c>
      <c r="BY895" s="37" t="e">
        <f>VALUE(TEXT((AQ895*$U895/365*'TOX and EXPO INPUTS'!$E$33/'TOX and EXPO INPUTS'!$E$34),"0.00E+00"))</f>
        <v>#DIV/0!</v>
      </c>
      <c r="BZ895" s="37" t="e">
        <f>VALUE(TEXT((AR895*$U895/365*'TOX and EXPO INPUTS'!$E$33/'TOX and EXPO INPUTS'!$E$34),"0.00E+00"))</f>
        <v>#DIV/0!</v>
      </c>
      <c r="CA895" s="37" t="e">
        <f>VALUE(TEXT((AS895*$U895/365*'TOX and EXPO INPUTS'!$E$33/'TOX and EXPO INPUTS'!$E$34),"0.00E+00"))</f>
        <v>#DIV/0!</v>
      </c>
      <c r="CB895" s="37" t="e">
        <f>VALUE(TEXT((AT895*$U895/365*'TOX and EXPO INPUTS'!$E$33/'TOX and EXPO INPUTS'!$E$34),"0.00E+00"))</f>
        <v>#DIV/0!</v>
      </c>
      <c r="CC895" s="37" t="e">
        <f>VALUE(TEXT((AU895*$U895/365*'TOX and EXPO INPUTS'!$E$33/'TOX and EXPO INPUTS'!$E$34),"0.00E+00"))</f>
        <v>#DIV/0!</v>
      </c>
      <c r="CD895" s="58" t="e">
        <f>VALUE(TEXT((BR895*'TOX and EXPO INPUTS'!$F$23),"0.00E+00"))</f>
        <v>#DIV/0!</v>
      </c>
      <c r="CE895" s="57" t="e">
        <f>VALUE(TEXT((BS895*'TOX and EXPO INPUTS'!$F$23),"0.00E+00"))</f>
        <v>#DIV/0!</v>
      </c>
      <c r="CF895" s="57" t="e">
        <f>VALUE(TEXT((BT895*'TOX and EXPO INPUTS'!$F$23),"0.00E+00"))</f>
        <v>#DIV/0!</v>
      </c>
      <c r="CG895" s="57" t="e">
        <f>VALUE(TEXT((BU895*'TOX and EXPO INPUTS'!$F$23),"0.00E+00"))</f>
        <v>#DIV/0!</v>
      </c>
      <c r="CH895" s="57" t="e">
        <f>VALUE(TEXT((BV895*'TOX and EXPO INPUTS'!$F$23),"0.00E+00"))</f>
        <v>#DIV/0!</v>
      </c>
      <c r="CI895" s="57" t="e">
        <f>VALUE(TEXT((BW895*'TOX and EXPO INPUTS'!$F$23),"0.00E+00"))</f>
        <v>#DIV/0!</v>
      </c>
      <c r="CJ895" s="58" t="e">
        <f>VALUE(TEXT((BX895*'TOX and EXPO INPUTS'!$F$23),"0.00E+00"))</f>
        <v>#DIV/0!</v>
      </c>
      <c r="CK895" s="57" t="e">
        <f>VALUE(TEXT((BY895*'TOX and EXPO INPUTS'!$F$23),"0.00E+00"))</f>
        <v>#DIV/0!</v>
      </c>
      <c r="CL895" s="57" t="e">
        <f>VALUE(TEXT((BZ895*'TOX and EXPO INPUTS'!$F$23),"0.00E+00"))</f>
        <v>#DIV/0!</v>
      </c>
      <c r="CM895" s="57" t="e">
        <f>VALUE(TEXT((CA895*'TOX and EXPO INPUTS'!$F$23),"0.00E+00"))</f>
        <v>#DIV/0!</v>
      </c>
      <c r="CN895" s="57" t="e">
        <f>VALUE(TEXT((CB895*'TOX and EXPO INPUTS'!$F$23),"0.00E+00"))</f>
        <v>#DIV/0!</v>
      </c>
      <c r="CO895" s="57" t="e">
        <f>VALUE(TEXT((CC895*'TOX and EXPO INPUTS'!$F$23),"0.00E+00"))</f>
        <v>#DIV/0!</v>
      </c>
      <c r="CP895" s="38" t="s">
        <v>106</v>
      </c>
      <c r="CQ895" s="34" t="s">
        <v>107</v>
      </c>
      <c r="CR895" s="34" t="s">
        <v>108</v>
      </c>
      <c r="CS895" s="39" t="s">
        <v>109</v>
      </c>
    </row>
    <row r="896" spans="1:97" ht="48" customHeight="1" x14ac:dyDescent="0.25">
      <c r="A896" s="34" t="s">
        <v>98</v>
      </c>
      <c r="B896" s="34" t="s">
        <v>99</v>
      </c>
      <c r="C896" s="34" t="s">
        <v>100</v>
      </c>
      <c r="D896" s="34" t="s">
        <v>442</v>
      </c>
      <c r="E896" s="39" t="s">
        <v>112</v>
      </c>
      <c r="F896" s="40" t="s">
        <v>193</v>
      </c>
      <c r="G896" s="43"/>
      <c r="H896" s="36" t="s">
        <v>104</v>
      </c>
      <c r="I896" s="67"/>
      <c r="J896" s="36" t="s">
        <v>105</v>
      </c>
      <c r="K896" s="100">
        <f>VLOOKUP(F896,'Amount Seed Planted_variables'!$A$3:$I$74,2,0)</f>
        <v>4800</v>
      </c>
      <c r="L896" s="100">
        <f>VLOOKUP(F896,'Amount Seed Planted_variables'!$A$3:$I$74,3,0)</f>
        <v>9600</v>
      </c>
      <c r="M896" s="36">
        <f t="shared" si="461"/>
        <v>0</v>
      </c>
      <c r="N896" s="35">
        <f t="shared" si="462"/>
        <v>0</v>
      </c>
      <c r="O896" s="101">
        <v>240000</v>
      </c>
      <c r="P896" s="93">
        <f>VLOOKUP(F896,'Amount Seed Planted_variables'!$A$3:$I$74,4,0)</f>
        <v>43560</v>
      </c>
      <c r="Q896" s="93">
        <f>VLOOKUP(F896,'Amount Seed Planted_variables'!$A$3:$I$74,7,0)</f>
        <v>80</v>
      </c>
      <c r="R896" s="93">
        <f>VLOOKUP(F896,'Amount Seed Planted_variables'!$A$3:$I$74,8,0)</f>
        <v>3484800</v>
      </c>
      <c r="S896" s="87" t="str">
        <f t="shared" si="458"/>
        <v>NA</v>
      </c>
      <c r="T896" s="35">
        <v>10</v>
      </c>
      <c r="U896" s="35">
        <v>30</v>
      </c>
      <c r="V896" s="41">
        <v>3994</v>
      </c>
      <c r="W896" s="35">
        <v>797</v>
      </c>
      <c r="X896" s="35">
        <v>530</v>
      </c>
      <c r="Y896" s="41">
        <v>66</v>
      </c>
      <c r="Z896" s="35">
        <f t="shared" si="504"/>
        <v>6.6000000000000005</v>
      </c>
      <c r="AA896" s="42">
        <f t="shared" si="463"/>
        <v>0</v>
      </c>
      <c r="AB896" s="37">
        <f t="shared" si="464"/>
        <v>0</v>
      </c>
      <c r="AC896" s="37">
        <f t="shared" si="465"/>
        <v>0</v>
      </c>
      <c r="AD896" s="42" t="e">
        <f>VALUE(TEXT(((AA896*'TOX and EXPO INPUTS'!$F$13)/'TOX and EXPO INPUTS'!$E$27),"0.00E+00"))</f>
        <v>#DIV/0!</v>
      </c>
      <c r="AE896" s="37" t="e">
        <f>VALUE(TEXT(((AB896*'TOX and EXPO INPUTS'!$F$13)/'TOX and EXPO INPUTS'!$E$27),"0.00E+00"))</f>
        <v>#DIV/0!</v>
      </c>
      <c r="AF896" s="37" t="e">
        <f>VALUE(TEXT(((AC896*'TOX and EXPO INPUTS'!$F$13)/'TOX and EXPO INPUTS'!$E$27),"0.00E+00"))</f>
        <v>#DIV/0!</v>
      </c>
      <c r="AG896" s="42" t="e">
        <f>IF($E896="ST",VALUE(TEXT(('TOX and EXPO INPUTS'!$F$7/AD896),"0.0E+00")),IF($E896="IT",VALUE(TEXT(('TOX and EXPO INPUTS'!$F$10/AD896),"0.0E+00"))))</f>
        <v>#DIV/0!</v>
      </c>
      <c r="AH896" s="37" t="e">
        <f>IF($E896="ST",VALUE(TEXT(('TOX and EXPO INPUTS'!$F$7/AE896),"0.0E+00")),IF($E896="IT",VALUE(TEXT(('TOX and EXPO INPUTS'!$F$10/AE896),"0.0E+00"))))</f>
        <v>#DIV/0!</v>
      </c>
      <c r="AI896" s="37" t="e">
        <f>IF($E896="ST",VALUE(TEXT(('TOX and EXPO INPUTS'!$F$7/AF896),"0.0E+00")),IF($E896="IT",VALUE(TEXT(('TOX and EXPO INPUTS'!$F$10/AF896),"0.0E+00"))))</f>
        <v>#DIV/0!</v>
      </c>
      <c r="AJ896" s="42">
        <f t="shared" si="459"/>
        <v>0</v>
      </c>
      <c r="AK896" s="37">
        <f t="shared" si="460"/>
        <v>0</v>
      </c>
      <c r="AL896" s="42" t="e">
        <f>VALUE(TEXT(((AJ896*'TOX and EXPO INPUTS'!$F$21)/'TOX and EXPO INPUTS'!$E$29),"0.00E+00"))</f>
        <v>#DIV/0!</v>
      </c>
      <c r="AM896" s="37" t="e">
        <f>VALUE(TEXT(((AK896*'TOX and EXPO INPUTS'!$F$21)/'TOX and EXPO INPUTS'!$E$29),"0.00E+00"))</f>
        <v>#DIV/0!</v>
      </c>
      <c r="AN896" s="42" t="e">
        <f>IF($E896="ST",VALUE(TEXT(('TOX and EXPO INPUTS'!$F$15/AL896),"0.0E+00")),IF($E896="IT",VALUE(TEXT(('TOX and EXPO INPUTS'!$F$18/AL896),"0.0E+00"))))</f>
        <v>#DIV/0!</v>
      </c>
      <c r="AO896" s="37" t="e">
        <f>IF($E896="ST",VALUE(TEXT(('TOX and EXPO INPUTS'!$F$15/AM896),"0.0E+00")),IF($E896="IT",VALUE(TEXT(('TOX and EXPO INPUTS'!$F$18/AM896),"0.0E+00"))))</f>
        <v>#DIV/0!</v>
      </c>
      <c r="AP896" s="42" t="e">
        <f t="shared" si="492"/>
        <v>#DIV/0!</v>
      </c>
      <c r="AQ896" s="37" t="e">
        <f t="shared" si="493"/>
        <v>#DIV/0!</v>
      </c>
      <c r="AR896" s="37" t="e">
        <f t="shared" si="494"/>
        <v>#DIV/0!</v>
      </c>
      <c r="AS896" s="37" t="e">
        <f t="shared" si="495"/>
        <v>#DIV/0!</v>
      </c>
      <c r="AT896" s="37" t="e">
        <f t="shared" si="496"/>
        <v>#DIV/0!</v>
      </c>
      <c r="AU896" s="37" t="e">
        <f t="shared" si="497"/>
        <v>#DIV/0!</v>
      </c>
      <c r="AV896" s="42" t="e">
        <f t="shared" si="498"/>
        <v>#DIV/0!</v>
      </c>
      <c r="AW896" s="37" t="e">
        <f t="shared" si="499"/>
        <v>#DIV/0!</v>
      </c>
      <c r="AX896" s="37" t="e">
        <f t="shared" si="500"/>
        <v>#DIV/0!</v>
      </c>
      <c r="AY896" s="37" t="e">
        <f t="shared" si="501"/>
        <v>#DIV/0!</v>
      </c>
      <c r="AZ896" s="37" t="e">
        <f t="shared" si="502"/>
        <v>#DIV/0!</v>
      </c>
      <c r="BA896" s="37" t="e">
        <f t="shared" si="503"/>
        <v>#DIV/0!</v>
      </c>
      <c r="BB896" s="42" t="e">
        <f>IF($E896="ST",VALUE(TEXT((1/(('TOX and EXPO INPUTS'!$F$9/AG896)+('TOX and EXPO INPUTS'!$F$17/AN896))),"0.0E+00")),IF($E896="IT",VALUE(TEXT((1/(('TOX and EXPO INPUTS'!$F$12/AG896)+('TOX and EXPO INPUTS'!$F$20/AN896))),"0.0E+00"))))</f>
        <v>#DIV/0!</v>
      </c>
      <c r="BC896" s="37" t="e">
        <f>IF($E896="ST",VALUE(TEXT((1/(('TOX and EXPO INPUTS'!$F$9/AH896)+('TOX and EXPO INPUTS'!$F$17/AN896))),"0.0E+00")),IF($E896="IT",VALUE(TEXT((1/(('TOX and EXPO INPUTS'!$F$12/AH896)+('TOX and EXPO INPUTS'!$F$20/AN896))),"0.0E+00"))))</f>
        <v>#DIV/0!</v>
      </c>
      <c r="BD896" s="37" t="e">
        <f>IF($E896="ST",VALUE(TEXT((1/(('TOX and EXPO INPUTS'!$F$9/AI896)+('TOX and EXPO INPUTS'!$F$17/AN896))),"0.0E+00")),IF($E896="IT",VALUE(TEXT((1/(('TOX and EXPO INPUTS'!$F$12/AI896)+('TOX and EXPO INPUTS'!$F$20/AN896))),"0.0E+00"))))</f>
        <v>#DIV/0!</v>
      </c>
      <c r="BE896" s="37" t="e">
        <f>IF($E896="ST",VALUE(TEXT((1/(('TOX and EXPO INPUTS'!$F$9/AG896)+('TOX and EXPO INPUTS'!$F$17/AO896))),"0.0E+00")),IF($E896="IT",VALUE(TEXT((1/(('TOX and EXPO INPUTS'!$F$12/AG896)+('TOX and EXPO INPUTS'!$F$20/AO896))),"0.0E+00"))))</f>
        <v>#DIV/0!</v>
      </c>
      <c r="BF896" s="37" t="e">
        <f>IF($E896="ST",VALUE(TEXT((1/(('TOX and EXPO INPUTS'!$F$9/AH896)+('TOX and EXPO INPUTS'!$F$17/AO896))),"0.0E+00")),IF($E896="IT",VALUE(TEXT((1/(('TOX and EXPO INPUTS'!$F$12/AH896)+('TOX and EXPO INPUTS'!$F$20/AO896))),"0.0E+00"))))</f>
        <v>#DIV/0!</v>
      </c>
      <c r="BG896" s="37" t="e">
        <f>IF($E896="ST",VALUE(TEXT((1/(('TOX and EXPO INPUTS'!$F$9/AI896)+('TOX and EXPO INPUTS'!$F$17/AO896))),"0.0E+00")),IF($E896="IT",VALUE(TEXT((1/(('TOX and EXPO INPUTS'!$F$12/AI896)+('TOX and EXPO INPUTS'!$F$20/AO896))),"0.0E+00"))))</f>
        <v>#DIV/0!</v>
      </c>
      <c r="BH896" s="42" t="e">
        <f>VALUE(TEXT((AD896*$T896/365*'TOX and EXPO INPUTS'!$E$33/'TOX and EXPO INPUTS'!$E$34),"0.00E+00"))</f>
        <v>#DIV/0!</v>
      </c>
      <c r="BI896" s="37" t="e">
        <f>VALUE(TEXT((AE896*$T896/365*'TOX and EXPO INPUTS'!$E$33/'TOX and EXPO INPUTS'!$E$34),"0.00E+00"))</f>
        <v>#DIV/0!</v>
      </c>
      <c r="BJ896" s="37" t="e">
        <f>VALUE(TEXT((AF896*$T896/365*'TOX and EXPO INPUTS'!$E$33/'TOX and EXPO INPUTS'!$E$34),"0.00E+00"))</f>
        <v>#DIV/0!</v>
      </c>
      <c r="BK896" s="42" t="e">
        <f>VALUE(TEXT((AD896*$U896/365*'TOX and EXPO INPUTS'!$E$33/'TOX and EXPO INPUTS'!$E$34),"0.00E+00"))</f>
        <v>#DIV/0!</v>
      </c>
      <c r="BL896" s="37" t="e">
        <f>VALUE(TEXT((AE896*$U896/365*'TOX and EXPO INPUTS'!$E$33/'TOX and EXPO INPUTS'!$E$34),"0.00E+00"))</f>
        <v>#DIV/0!</v>
      </c>
      <c r="BM896" s="37" t="e">
        <f>VALUE(TEXT((AF896*$U896/365*'TOX and EXPO INPUTS'!$E$33/'TOX and EXPO INPUTS'!$E$34),"0.00E+00"))</f>
        <v>#DIV/0!</v>
      </c>
      <c r="BN896" s="42" t="e">
        <f>VALUE(TEXT((AL896*$T896/365*'TOX and EXPO INPUTS'!$E$33/'TOX and EXPO INPUTS'!$E$34),"0.00E+00"))</f>
        <v>#DIV/0!</v>
      </c>
      <c r="BO896" s="37" t="e">
        <f>VALUE(TEXT((AM896*$T896/365*'TOX and EXPO INPUTS'!$E$33/'TOX and EXPO INPUTS'!$E$34),"0.00E+00"))</f>
        <v>#DIV/0!</v>
      </c>
      <c r="BP896" s="42" t="e">
        <f>VALUE(TEXT((AL896*$U896/365*'TOX and EXPO INPUTS'!$E$33/'TOX and EXPO INPUTS'!$E$34),"0.00E+00"))</f>
        <v>#DIV/0!</v>
      </c>
      <c r="BQ896" s="37" t="e">
        <f>VALUE(TEXT((AM896*$U896/365*'TOX and EXPO INPUTS'!$E$33/'TOX and EXPO INPUTS'!$E$34),"0.00E+00"))</f>
        <v>#DIV/0!</v>
      </c>
      <c r="BR896" s="42" t="e">
        <f>VALUE(TEXT((AP896*$T896/365*'TOX and EXPO INPUTS'!$E$33/'TOX and EXPO INPUTS'!$E$34),"0.00E+00"))</f>
        <v>#DIV/0!</v>
      </c>
      <c r="BS896" s="37" t="e">
        <f>VALUE(TEXT((AQ896*$T896/365*'TOX and EXPO INPUTS'!$E$33/'TOX and EXPO INPUTS'!$E$34),"0.00E+00"))</f>
        <v>#DIV/0!</v>
      </c>
      <c r="BT896" s="37" t="e">
        <f>VALUE(TEXT((AR896*$T896/365*'TOX and EXPO INPUTS'!$E$33/'TOX and EXPO INPUTS'!$E$34),"0.00E+00"))</f>
        <v>#DIV/0!</v>
      </c>
      <c r="BU896" s="37" t="e">
        <f>VALUE(TEXT((AS896*$T896/365*'TOX and EXPO INPUTS'!$E$33/'TOX and EXPO INPUTS'!$E$34),"0.00E+00"))</f>
        <v>#DIV/0!</v>
      </c>
      <c r="BV896" s="37" t="e">
        <f>VALUE(TEXT((AT896*$T896/365*'TOX and EXPO INPUTS'!$E$33/'TOX and EXPO INPUTS'!$E$34),"0.00E+00"))</f>
        <v>#DIV/0!</v>
      </c>
      <c r="BW896" s="37" t="e">
        <f>VALUE(TEXT((AU896*$T896/365*'TOX and EXPO INPUTS'!$E$33/'TOX and EXPO INPUTS'!$E$34),"0.00E+00"))</f>
        <v>#DIV/0!</v>
      </c>
      <c r="BX896" s="42" t="e">
        <f>VALUE(TEXT((AP896*$U896/365*'TOX and EXPO INPUTS'!$E$33/'TOX and EXPO INPUTS'!$E$34),"0.00E+00"))</f>
        <v>#DIV/0!</v>
      </c>
      <c r="BY896" s="37" t="e">
        <f>VALUE(TEXT((AQ896*$U896/365*'TOX and EXPO INPUTS'!$E$33/'TOX and EXPO INPUTS'!$E$34),"0.00E+00"))</f>
        <v>#DIV/0!</v>
      </c>
      <c r="BZ896" s="37" t="e">
        <f>VALUE(TEXT((AR896*$U896/365*'TOX and EXPO INPUTS'!$E$33/'TOX and EXPO INPUTS'!$E$34),"0.00E+00"))</f>
        <v>#DIV/0!</v>
      </c>
      <c r="CA896" s="37" t="e">
        <f>VALUE(TEXT((AS896*$U896/365*'TOX and EXPO INPUTS'!$E$33/'TOX and EXPO INPUTS'!$E$34),"0.00E+00"))</f>
        <v>#DIV/0!</v>
      </c>
      <c r="CB896" s="37" t="e">
        <f>VALUE(TEXT((AT896*$U896/365*'TOX and EXPO INPUTS'!$E$33/'TOX and EXPO INPUTS'!$E$34),"0.00E+00"))</f>
        <v>#DIV/0!</v>
      </c>
      <c r="CC896" s="37" t="e">
        <f>VALUE(TEXT((AU896*$U896/365*'TOX and EXPO INPUTS'!$E$33/'TOX and EXPO INPUTS'!$E$34),"0.00E+00"))</f>
        <v>#DIV/0!</v>
      </c>
      <c r="CD896" s="58" t="e">
        <f>VALUE(TEXT((BR896*'TOX and EXPO INPUTS'!$F$23),"0.00E+00"))</f>
        <v>#DIV/0!</v>
      </c>
      <c r="CE896" s="57" t="e">
        <f>VALUE(TEXT((BS896*'TOX and EXPO INPUTS'!$F$23),"0.00E+00"))</f>
        <v>#DIV/0!</v>
      </c>
      <c r="CF896" s="57" t="e">
        <f>VALUE(TEXT((BT896*'TOX and EXPO INPUTS'!$F$23),"0.00E+00"))</f>
        <v>#DIV/0!</v>
      </c>
      <c r="CG896" s="57" t="e">
        <f>VALUE(TEXT((BU896*'TOX and EXPO INPUTS'!$F$23),"0.00E+00"))</f>
        <v>#DIV/0!</v>
      </c>
      <c r="CH896" s="57" t="e">
        <f>VALUE(TEXT((BV896*'TOX and EXPO INPUTS'!$F$23),"0.00E+00"))</f>
        <v>#DIV/0!</v>
      </c>
      <c r="CI896" s="57" t="e">
        <f>VALUE(TEXT((BW896*'TOX and EXPO INPUTS'!$F$23),"0.00E+00"))</f>
        <v>#DIV/0!</v>
      </c>
      <c r="CJ896" s="58" t="e">
        <f>VALUE(TEXT((BX896*'TOX and EXPO INPUTS'!$F$23),"0.00E+00"))</f>
        <v>#DIV/0!</v>
      </c>
      <c r="CK896" s="57" t="e">
        <f>VALUE(TEXT((BY896*'TOX and EXPO INPUTS'!$F$23),"0.00E+00"))</f>
        <v>#DIV/0!</v>
      </c>
      <c r="CL896" s="57" t="e">
        <f>VALUE(TEXT((BZ896*'TOX and EXPO INPUTS'!$F$23),"0.00E+00"))</f>
        <v>#DIV/0!</v>
      </c>
      <c r="CM896" s="57" t="e">
        <f>VALUE(TEXT((CA896*'TOX and EXPO INPUTS'!$F$23),"0.00E+00"))</f>
        <v>#DIV/0!</v>
      </c>
      <c r="CN896" s="57" t="e">
        <f>VALUE(TEXT((CB896*'TOX and EXPO INPUTS'!$F$23),"0.00E+00"))</f>
        <v>#DIV/0!</v>
      </c>
      <c r="CO896" s="57" t="e">
        <f>VALUE(TEXT((CC896*'TOX and EXPO INPUTS'!$F$23),"0.00E+00"))</f>
        <v>#DIV/0!</v>
      </c>
      <c r="CP896" s="38" t="s">
        <v>106</v>
      </c>
      <c r="CQ896" s="34" t="s">
        <v>107</v>
      </c>
      <c r="CR896" s="34" t="s">
        <v>108</v>
      </c>
      <c r="CS896" s="39" t="s">
        <v>109</v>
      </c>
    </row>
    <row r="897" spans="1:97" ht="48" customHeight="1" x14ac:dyDescent="0.25">
      <c r="A897" s="34" t="s">
        <v>98</v>
      </c>
      <c r="B897" s="34" t="s">
        <v>99</v>
      </c>
      <c r="C897" s="34" t="s">
        <v>100</v>
      </c>
      <c r="D897" s="34" t="s">
        <v>101</v>
      </c>
      <c r="E897" s="39" t="s">
        <v>102</v>
      </c>
      <c r="F897" s="40" t="s">
        <v>194</v>
      </c>
      <c r="G897" s="43"/>
      <c r="H897" s="36" t="s">
        <v>104</v>
      </c>
      <c r="I897" s="67"/>
      <c r="J897" s="36" t="s">
        <v>105</v>
      </c>
      <c r="K897" s="100">
        <f>VLOOKUP(F897,'Amount Seed Planted_variables'!$A$3:$I$74,2,0)</f>
        <v>9550</v>
      </c>
      <c r="L897" s="100">
        <f>VLOOKUP(F897,'Amount Seed Planted_variables'!$A$3:$I$74,3,0)</f>
        <v>18000</v>
      </c>
      <c r="M897" s="36">
        <f t="shared" si="461"/>
        <v>0</v>
      </c>
      <c r="N897" s="35">
        <f t="shared" si="462"/>
        <v>0</v>
      </c>
      <c r="O897" s="101">
        <v>360000</v>
      </c>
      <c r="P897" s="93">
        <f>VLOOKUP(F897,'Amount Seed Planted_variables'!$A$3:$I$74,4,0)</f>
        <v>1500000</v>
      </c>
      <c r="Q897" s="93">
        <f>VLOOKUP(F897,'Amount Seed Planted_variables'!$A$3:$I$74,7,0)</f>
        <v>200</v>
      </c>
      <c r="R897" s="93">
        <f>VLOOKUP(F897,'Amount Seed Planted_variables'!$A$3:$I$74,8,0)</f>
        <v>300000000</v>
      </c>
      <c r="S897" s="87" t="str">
        <f t="shared" si="458"/>
        <v>NA</v>
      </c>
      <c r="T897" s="35">
        <v>10</v>
      </c>
      <c r="U897" s="35">
        <v>30</v>
      </c>
      <c r="V897" s="41">
        <v>349</v>
      </c>
      <c r="W897" s="35">
        <v>51.2</v>
      </c>
      <c r="X897" s="35">
        <v>42.2</v>
      </c>
      <c r="Y897" s="41">
        <v>1.2</v>
      </c>
      <c r="Z897" s="35">
        <f t="shared" si="504"/>
        <v>0.12</v>
      </c>
      <c r="AA897" s="42">
        <f t="shared" si="463"/>
        <v>0</v>
      </c>
      <c r="AB897" s="37">
        <f t="shared" si="464"/>
        <v>0</v>
      </c>
      <c r="AC897" s="37">
        <f t="shared" si="465"/>
        <v>0</v>
      </c>
      <c r="AD897" s="42" t="e">
        <f>VALUE(TEXT(((AA897*'TOX and EXPO INPUTS'!$F$13)/'TOX and EXPO INPUTS'!$E$27),"0.00E+00"))</f>
        <v>#DIV/0!</v>
      </c>
      <c r="AE897" s="37" t="e">
        <f>VALUE(TEXT(((AB897*'TOX and EXPO INPUTS'!$F$13)/'TOX and EXPO INPUTS'!$E$27),"0.00E+00"))</f>
        <v>#DIV/0!</v>
      </c>
      <c r="AF897" s="37" t="e">
        <f>VALUE(TEXT(((AC897*'TOX and EXPO INPUTS'!$F$13)/'TOX and EXPO INPUTS'!$E$27),"0.00E+00"))</f>
        <v>#DIV/0!</v>
      </c>
      <c r="AG897" s="42" t="e">
        <f>IF($E897="ST",VALUE(TEXT(('TOX and EXPO INPUTS'!$F$7/AD897),"0.0E+00")),IF($E897="IT",VALUE(TEXT(('TOX and EXPO INPUTS'!$F$10/AD897),"0.0E+00"))))</f>
        <v>#DIV/0!</v>
      </c>
      <c r="AH897" s="37" t="e">
        <f>IF($E897="ST",VALUE(TEXT(('TOX and EXPO INPUTS'!$F$7/AE897),"0.0E+00")),IF($E897="IT",VALUE(TEXT(('TOX and EXPO INPUTS'!$F$10/AE897),"0.0E+00"))))</f>
        <v>#DIV/0!</v>
      </c>
      <c r="AI897" s="37" t="e">
        <f>IF($E897="ST",VALUE(TEXT(('TOX and EXPO INPUTS'!$F$7/AF897),"0.0E+00")),IF($E897="IT",VALUE(TEXT(('TOX and EXPO INPUTS'!$F$10/AF897),"0.0E+00"))))</f>
        <v>#DIV/0!</v>
      </c>
      <c r="AJ897" s="42">
        <f t="shared" si="459"/>
        <v>0</v>
      </c>
      <c r="AK897" s="37">
        <f t="shared" si="460"/>
        <v>0</v>
      </c>
      <c r="AL897" s="42" t="e">
        <f>VALUE(TEXT(((AJ897*'TOX and EXPO INPUTS'!$F$21)/'TOX and EXPO INPUTS'!$E$29),"0.00E+00"))</f>
        <v>#DIV/0!</v>
      </c>
      <c r="AM897" s="37" t="e">
        <f>VALUE(TEXT(((AK897*'TOX and EXPO INPUTS'!$F$21)/'TOX and EXPO INPUTS'!$E$29),"0.00E+00"))</f>
        <v>#DIV/0!</v>
      </c>
      <c r="AN897" s="42" t="e">
        <f>IF($E897="ST",VALUE(TEXT(('TOX and EXPO INPUTS'!$F$15/AL897),"0.0E+00")),IF($E897="IT",VALUE(TEXT(('TOX and EXPO INPUTS'!$F$18/AL897),"0.0E+00"))))</f>
        <v>#DIV/0!</v>
      </c>
      <c r="AO897" s="37" t="e">
        <f>IF($E897="ST",VALUE(TEXT(('TOX and EXPO INPUTS'!$F$15/AM897),"0.0E+00")),IF($E897="IT",VALUE(TEXT(('TOX and EXPO INPUTS'!$F$18/AM897),"0.0E+00"))))</f>
        <v>#DIV/0!</v>
      </c>
      <c r="AP897" s="42" t="e">
        <f t="shared" si="492"/>
        <v>#DIV/0!</v>
      </c>
      <c r="AQ897" s="37" t="e">
        <f t="shared" si="493"/>
        <v>#DIV/0!</v>
      </c>
      <c r="AR897" s="37" t="e">
        <f t="shared" si="494"/>
        <v>#DIV/0!</v>
      </c>
      <c r="AS897" s="37" t="e">
        <f t="shared" si="495"/>
        <v>#DIV/0!</v>
      </c>
      <c r="AT897" s="37" t="e">
        <f t="shared" si="496"/>
        <v>#DIV/0!</v>
      </c>
      <c r="AU897" s="37" t="e">
        <f t="shared" si="497"/>
        <v>#DIV/0!</v>
      </c>
      <c r="AV897" s="42" t="e">
        <f t="shared" si="498"/>
        <v>#DIV/0!</v>
      </c>
      <c r="AW897" s="37" t="e">
        <f t="shared" si="499"/>
        <v>#DIV/0!</v>
      </c>
      <c r="AX897" s="37" t="e">
        <f t="shared" si="500"/>
        <v>#DIV/0!</v>
      </c>
      <c r="AY897" s="37" t="e">
        <f t="shared" si="501"/>
        <v>#DIV/0!</v>
      </c>
      <c r="AZ897" s="37" t="e">
        <f t="shared" si="502"/>
        <v>#DIV/0!</v>
      </c>
      <c r="BA897" s="37" t="e">
        <f t="shared" si="503"/>
        <v>#DIV/0!</v>
      </c>
      <c r="BB897" s="42" t="e">
        <f>IF($E897="ST",VALUE(TEXT((1/(('TOX and EXPO INPUTS'!$F$9/AG897)+('TOX and EXPO INPUTS'!$F$17/AN897))),"0.0E+00")),IF($E897="IT",VALUE(TEXT((1/(('TOX and EXPO INPUTS'!$F$12/AG897)+('TOX and EXPO INPUTS'!$F$20/AN897))),"0.0E+00"))))</f>
        <v>#DIV/0!</v>
      </c>
      <c r="BC897" s="37" t="e">
        <f>IF($E897="ST",VALUE(TEXT((1/(('TOX and EXPO INPUTS'!$F$9/AH897)+('TOX and EXPO INPUTS'!$F$17/AN897))),"0.0E+00")),IF($E897="IT",VALUE(TEXT((1/(('TOX and EXPO INPUTS'!$F$12/AH897)+('TOX and EXPO INPUTS'!$F$20/AN897))),"0.0E+00"))))</f>
        <v>#DIV/0!</v>
      </c>
      <c r="BD897" s="37" t="e">
        <f>IF($E897="ST",VALUE(TEXT((1/(('TOX and EXPO INPUTS'!$F$9/AI897)+('TOX and EXPO INPUTS'!$F$17/AN897))),"0.0E+00")),IF($E897="IT",VALUE(TEXT((1/(('TOX and EXPO INPUTS'!$F$12/AI897)+('TOX and EXPO INPUTS'!$F$20/AN897))),"0.0E+00"))))</f>
        <v>#DIV/0!</v>
      </c>
      <c r="BE897" s="37" t="e">
        <f>IF($E897="ST",VALUE(TEXT((1/(('TOX and EXPO INPUTS'!$F$9/AG897)+('TOX and EXPO INPUTS'!$F$17/AO897))),"0.0E+00")),IF($E897="IT",VALUE(TEXT((1/(('TOX and EXPO INPUTS'!$F$12/AG897)+('TOX and EXPO INPUTS'!$F$20/AO897))),"0.0E+00"))))</f>
        <v>#DIV/0!</v>
      </c>
      <c r="BF897" s="37" t="e">
        <f>IF($E897="ST",VALUE(TEXT((1/(('TOX and EXPO INPUTS'!$F$9/AH897)+('TOX and EXPO INPUTS'!$F$17/AO897))),"0.0E+00")),IF($E897="IT",VALUE(TEXT((1/(('TOX and EXPO INPUTS'!$F$12/AH897)+('TOX and EXPO INPUTS'!$F$20/AO897))),"0.0E+00"))))</f>
        <v>#DIV/0!</v>
      </c>
      <c r="BG897" s="37" t="e">
        <f>IF($E897="ST",VALUE(TEXT((1/(('TOX and EXPO INPUTS'!$F$9/AI897)+('TOX and EXPO INPUTS'!$F$17/AO897))),"0.0E+00")),IF($E897="IT",VALUE(TEXT((1/(('TOX and EXPO INPUTS'!$F$12/AI897)+('TOX and EXPO INPUTS'!$F$20/AO897))),"0.0E+00"))))</f>
        <v>#DIV/0!</v>
      </c>
      <c r="BH897" s="42" t="e">
        <f>VALUE(TEXT((AD897*$T897/365*'TOX and EXPO INPUTS'!$E$33/'TOX and EXPO INPUTS'!$E$34),"0.00E+00"))</f>
        <v>#DIV/0!</v>
      </c>
      <c r="BI897" s="37" t="e">
        <f>VALUE(TEXT((AE897*$T897/365*'TOX and EXPO INPUTS'!$E$33/'TOX and EXPO INPUTS'!$E$34),"0.00E+00"))</f>
        <v>#DIV/0!</v>
      </c>
      <c r="BJ897" s="37" t="e">
        <f>VALUE(TEXT((AF897*$T897/365*'TOX and EXPO INPUTS'!$E$33/'TOX and EXPO INPUTS'!$E$34),"0.00E+00"))</f>
        <v>#DIV/0!</v>
      </c>
      <c r="BK897" s="42" t="e">
        <f>VALUE(TEXT((AD897*$U897/365*'TOX and EXPO INPUTS'!$E$33/'TOX and EXPO INPUTS'!$E$34),"0.00E+00"))</f>
        <v>#DIV/0!</v>
      </c>
      <c r="BL897" s="37" t="e">
        <f>VALUE(TEXT((AE897*$U897/365*'TOX and EXPO INPUTS'!$E$33/'TOX and EXPO INPUTS'!$E$34),"0.00E+00"))</f>
        <v>#DIV/0!</v>
      </c>
      <c r="BM897" s="37" t="e">
        <f>VALUE(TEXT((AF897*$U897/365*'TOX and EXPO INPUTS'!$E$33/'TOX and EXPO INPUTS'!$E$34),"0.00E+00"))</f>
        <v>#DIV/0!</v>
      </c>
      <c r="BN897" s="42" t="e">
        <f>VALUE(TEXT((AL897*$T897/365*'TOX and EXPO INPUTS'!$E$33/'TOX and EXPO INPUTS'!$E$34),"0.00E+00"))</f>
        <v>#DIV/0!</v>
      </c>
      <c r="BO897" s="37" t="e">
        <f>VALUE(TEXT((AM897*$T897/365*'TOX and EXPO INPUTS'!$E$33/'TOX and EXPO INPUTS'!$E$34),"0.00E+00"))</f>
        <v>#DIV/0!</v>
      </c>
      <c r="BP897" s="42" t="e">
        <f>VALUE(TEXT((AL897*$U897/365*'TOX and EXPO INPUTS'!$E$33/'TOX and EXPO INPUTS'!$E$34),"0.00E+00"))</f>
        <v>#DIV/0!</v>
      </c>
      <c r="BQ897" s="37" t="e">
        <f>VALUE(TEXT((AM897*$U897/365*'TOX and EXPO INPUTS'!$E$33/'TOX and EXPO INPUTS'!$E$34),"0.00E+00"))</f>
        <v>#DIV/0!</v>
      </c>
      <c r="BR897" s="42" t="e">
        <f>VALUE(TEXT((AP897*$T897/365*'TOX and EXPO INPUTS'!$E$33/'TOX and EXPO INPUTS'!$E$34),"0.00E+00"))</f>
        <v>#DIV/0!</v>
      </c>
      <c r="BS897" s="37" t="e">
        <f>VALUE(TEXT((AQ897*$T897/365*'TOX and EXPO INPUTS'!$E$33/'TOX and EXPO INPUTS'!$E$34),"0.00E+00"))</f>
        <v>#DIV/0!</v>
      </c>
      <c r="BT897" s="37" t="e">
        <f>VALUE(TEXT((AR897*$T897/365*'TOX and EXPO INPUTS'!$E$33/'TOX and EXPO INPUTS'!$E$34),"0.00E+00"))</f>
        <v>#DIV/0!</v>
      </c>
      <c r="BU897" s="37" t="e">
        <f>VALUE(TEXT((AS897*$T897/365*'TOX and EXPO INPUTS'!$E$33/'TOX and EXPO INPUTS'!$E$34),"0.00E+00"))</f>
        <v>#DIV/0!</v>
      </c>
      <c r="BV897" s="37" t="e">
        <f>VALUE(TEXT((AT897*$T897/365*'TOX and EXPO INPUTS'!$E$33/'TOX and EXPO INPUTS'!$E$34),"0.00E+00"))</f>
        <v>#DIV/0!</v>
      </c>
      <c r="BW897" s="37" t="e">
        <f>VALUE(TEXT((AU897*$T897/365*'TOX and EXPO INPUTS'!$E$33/'TOX and EXPO INPUTS'!$E$34),"0.00E+00"))</f>
        <v>#DIV/0!</v>
      </c>
      <c r="BX897" s="42" t="e">
        <f>VALUE(TEXT((AP897*$U897/365*'TOX and EXPO INPUTS'!$E$33/'TOX and EXPO INPUTS'!$E$34),"0.00E+00"))</f>
        <v>#DIV/0!</v>
      </c>
      <c r="BY897" s="37" t="e">
        <f>VALUE(TEXT((AQ897*$U897/365*'TOX and EXPO INPUTS'!$E$33/'TOX and EXPO INPUTS'!$E$34),"0.00E+00"))</f>
        <v>#DIV/0!</v>
      </c>
      <c r="BZ897" s="37" t="e">
        <f>VALUE(TEXT((AR897*$U897/365*'TOX and EXPO INPUTS'!$E$33/'TOX and EXPO INPUTS'!$E$34),"0.00E+00"))</f>
        <v>#DIV/0!</v>
      </c>
      <c r="CA897" s="37" t="e">
        <f>VALUE(TEXT((AS897*$U897/365*'TOX and EXPO INPUTS'!$E$33/'TOX and EXPO INPUTS'!$E$34),"0.00E+00"))</f>
        <v>#DIV/0!</v>
      </c>
      <c r="CB897" s="37" t="e">
        <f>VALUE(TEXT((AT897*$U897/365*'TOX and EXPO INPUTS'!$E$33/'TOX and EXPO INPUTS'!$E$34),"0.00E+00"))</f>
        <v>#DIV/0!</v>
      </c>
      <c r="CC897" s="37" t="e">
        <f>VALUE(TEXT((AU897*$U897/365*'TOX and EXPO INPUTS'!$E$33/'TOX and EXPO INPUTS'!$E$34),"0.00E+00"))</f>
        <v>#DIV/0!</v>
      </c>
      <c r="CD897" s="58" t="e">
        <f>VALUE(TEXT((BR897*'TOX and EXPO INPUTS'!$F$23),"0.00E+00"))</f>
        <v>#DIV/0!</v>
      </c>
      <c r="CE897" s="57" t="e">
        <f>VALUE(TEXT((BS897*'TOX and EXPO INPUTS'!$F$23),"0.00E+00"))</f>
        <v>#DIV/0!</v>
      </c>
      <c r="CF897" s="57" t="e">
        <f>VALUE(TEXT((BT897*'TOX and EXPO INPUTS'!$F$23),"0.00E+00"))</f>
        <v>#DIV/0!</v>
      </c>
      <c r="CG897" s="57" t="e">
        <f>VALUE(TEXT((BU897*'TOX and EXPO INPUTS'!$F$23),"0.00E+00"))</f>
        <v>#DIV/0!</v>
      </c>
      <c r="CH897" s="57" t="e">
        <f>VALUE(TEXT((BV897*'TOX and EXPO INPUTS'!$F$23),"0.00E+00"))</f>
        <v>#DIV/0!</v>
      </c>
      <c r="CI897" s="57" t="e">
        <f>VALUE(TEXT((BW897*'TOX and EXPO INPUTS'!$F$23),"0.00E+00"))</f>
        <v>#DIV/0!</v>
      </c>
      <c r="CJ897" s="58" t="e">
        <f>VALUE(TEXT((BX897*'TOX and EXPO INPUTS'!$F$23),"0.00E+00"))</f>
        <v>#DIV/0!</v>
      </c>
      <c r="CK897" s="57" t="e">
        <f>VALUE(TEXT((BY897*'TOX and EXPO INPUTS'!$F$23),"0.00E+00"))</f>
        <v>#DIV/0!</v>
      </c>
      <c r="CL897" s="57" t="e">
        <f>VALUE(TEXT((BZ897*'TOX and EXPO INPUTS'!$F$23),"0.00E+00"))</f>
        <v>#DIV/0!</v>
      </c>
      <c r="CM897" s="57" t="e">
        <f>VALUE(TEXT((CA897*'TOX and EXPO INPUTS'!$F$23),"0.00E+00"))</f>
        <v>#DIV/0!</v>
      </c>
      <c r="CN897" s="57" t="e">
        <f>VALUE(TEXT((CB897*'TOX and EXPO INPUTS'!$F$23),"0.00E+00"))</f>
        <v>#DIV/0!</v>
      </c>
      <c r="CO897" s="57" t="e">
        <f>VALUE(TEXT((CC897*'TOX and EXPO INPUTS'!$F$23),"0.00E+00"))</f>
        <v>#DIV/0!</v>
      </c>
      <c r="CP897" s="38" t="s">
        <v>106</v>
      </c>
      <c r="CQ897" s="34" t="s">
        <v>107</v>
      </c>
      <c r="CR897" s="34" t="s">
        <v>108</v>
      </c>
      <c r="CS897" s="39" t="s">
        <v>109</v>
      </c>
    </row>
    <row r="898" spans="1:97" ht="48" customHeight="1" x14ac:dyDescent="0.25">
      <c r="A898" s="34" t="s">
        <v>98</v>
      </c>
      <c r="B898" s="34" t="s">
        <v>99</v>
      </c>
      <c r="C898" s="34" t="s">
        <v>100</v>
      </c>
      <c r="D898" s="34" t="s">
        <v>110</v>
      </c>
      <c r="E898" s="39" t="s">
        <v>102</v>
      </c>
      <c r="F898" s="40" t="s">
        <v>194</v>
      </c>
      <c r="G898" s="43"/>
      <c r="H898" s="36" t="s">
        <v>104</v>
      </c>
      <c r="I898" s="67"/>
      <c r="J898" s="36" t="s">
        <v>105</v>
      </c>
      <c r="K898" s="100">
        <f>VLOOKUP(F898,'Amount Seed Planted_variables'!$A$3:$I$74,2,0)</f>
        <v>9550</v>
      </c>
      <c r="L898" s="100">
        <f>VLOOKUP(F898,'Amount Seed Planted_variables'!$A$3:$I$74,3,0)</f>
        <v>18000</v>
      </c>
      <c r="M898" s="36">
        <f t="shared" si="461"/>
        <v>0</v>
      </c>
      <c r="N898" s="35">
        <f t="shared" si="462"/>
        <v>0</v>
      </c>
      <c r="O898" s="101">
        <v>360000</v>
      </c>
      <c r="P898" s="93">
        <f>VLOOKUP(F898,'Amount Seed Planted_variables'!$A$3:$I$74,4,0)</f>
        <v>1500000</v>
      </c>
      <c r="Q898" s="93">
        <f>VLOOKUP(F898,'Amount Seed Planted_variables'!$A$3:$I$74,7,0)</f>
        <v>200</v>
      </c>
      <c r="R898" s="93">
        <f>VLOOKUP(F898,'Amount Seed Planted_variables'!$A$3:$I$74,8,0)</f>
        <v>300000000</v>
      </c>
      <c r="S898" s="87" t="str">
        <f t="shared" si="458"/>
        <v>NA</v>
      </c>
      <c r="T898" s="35">
        <v>10</v>
      </c>
      <c r="U898" s="35">
        <v>30</v>
      </c>
      <c r="V898" s="41">
        <v>68</v>
      </c>
      <c r="W898" s="35">
        <v>16.899999999999999</v>
      </c>
      <c r="X898" s="35">
        <v>13.1</v>
      </c>
      <c r="Y898" s="41">
        <v>3.6</v>
      </c>
      <c r="Z898" s="35">
        <f t="shared" si="504"/>
        <v>0.36000000000000004</v>
      </c>
      <c r="AA898" s="42">
        <f t="shared" si="463"/>
        <v>0</v>
      </c>
      <c r="AB898" s="37">
        <f t="shared" si="464"/>
        <v>0</v>
      </c>
      <c r="AC898" s="37">
        <f t="shared" si="465"/>
        <v>0</v>
      </c>
      <c r="AD898" s="42" t="e">
        <f>VALUE(TEXT(((AA898*'TOX and EXPO INPUTS'!$F$13)/'TOX and EXPO INPUTS'!$E$27),"0.00E+00"))</f>
        <v>#DIV/0!</v>
      </c>
      <c r="AE898" s="37" t="e">
        <f>VALUE(TEXT(((AB898*'TOX and EXPO INPUTS'!$F$13)/'TOX and EXPO INPUTS'!$E$27),"0.00E+00"))</f>
        <v>#DIV/0!</v>
      </c>
      <c r="AF898" s="37" t="e">
        <f>VALUE(TEXT(((AC898*'TOX and EXPO INPUTS'!$F$13)/'TOX and EXPO INPUTS'!$E$27),"0.00E+00"))</f>
        <v>#DIV/0!</v>
      </c>
      <c r="AG898" s="42" t="e">
        <f>IF($E898="ST",VALUE(TEXT(('TOX and EXPO INPUTS'!$F$7/AD898),"0.0E+00")),IF($E898="IT",VALUE(TEXT(('TOX and EXPO INPUTS'!$F$10/AD898),"0.0E+00"))))</f>
        <v>#DIV/0!</v>
      </c>
      <c r="AH898" s="37" t="e">
        <f>IF($E898="ST",VALUE(TEXT(('TOX and EXPO INPUTS'!$F$7/AE898),"0.0E+00")),IF($E898="IT",VALUE(TEXT(('TOX and EXPO INPUTS'!$F$10/AE898),"0.0E+00"))))</f>
        <v>#DIV/0!</v>
      </c>
      <c r="AI898" s="37" t="e">
        <f>IF($E898="ST",VALUE(TEXT(('TOX and EXPO INPUTS'!$F$7/AF898),"0.0E+00")),IF($E898="IT",VALUE(TEXT(('TOX and EXPO INPUTS'!$F$10/AF898),"0.0E+00"))))</f>
        <v>#DIV/0!</v>
      </c>
      <c r="AJ898" s="42">
        <f t="shared" si="459"/>
        <v>0</v>
      </c>
      <c r="AK898" s="37">
        <f t="shared" si="460"/>
        <v>0</v>
      </c>
      <c r="AL898" s="42" t="e">
        <f>VALUE(TEXT(((AJ898*'TOX and EXPO INPUTS'!$F$21)/'TOX and EXPO INPUTS'!$E$29),"0.00E+00"))</f>
        <v>#DIV/0!</v>
      </c>
      <c r="AM898" s="37" t="e">
        <f>VALUE(TEXT(((AK898*'TOX and EXPO INPUTS'!$F$21)/'TOX and EXPO INPUTS'!$E$29),"0.00E+00"))</f>
        <v>#DIV/0!</v>
      </c>
      <c r="AN898" s="42" t="e">
        <f>IF($E898="ST",VALUE(TEXT(('TOX and EXPO INPUTS'!$F$15/AL898),"0.0E+00")),IF($E898="IT",VALUE(TEXT(('TOX and EXPO INPUTS'!$F$18/AL898),"0.0E+00"))))</f>
        <v>#DIV/0!</v>
      </c>
      <c r="AO898" s="37" t="e">
        <f>IF($E898="ST",VALUE(TEXT(('TOX and EXPO INPUTS'!$F$15/AM898),"0.0E+00")),IF($E898="IT",VALUE(TEXT(('TOX and EXPO INPUTS'!$F$18/AM898),"0.0E+00"))))</f>
        <v>#DIV/0!</v>
      </c>
      <c r="AP898" s="42" t="e">
        <f t="shared" si="492"/>
        <v>#DIV/0!</v>
      </c>
      <c r="AQ898" s="37" t="e">
        <f t="shared" si="493"/>
        <v>#DIV/0!</v>
      </c>
      <c r="AR898" s="37" t="e">
        <f t="shared" si="494"/>
        <v>#DIV/0!</v>
      </c>
      <c r="AS898" s="37" t="e">
        <f t="shared" si="495"/>
        <v>#DIV/0!</v>
      </c>
      <c r="AT898" s="37" t="e">
        <f t="shared" si="496"/>
        <v>#DIV/0!</v>
      </c>
      <c r="AU898" s="37" t="e">
        <f t="shared" si="497"/>
        <v>#DIV/0!</v>
      </c>
      <c r="AV898" s="42" t="e">
        <f t="shared" si="498"/>
        <v>#DIV/0!</v>
      </c>
      <c r="AW898" s="37" t="e">
        <f t="shared" si="499"/>
        <v>#DIV/0!</v>
      </c>
      <c r="AX898" s="37" t="e">
        <f t="shared" si="500"/>
        <v>#DIV/0!</v>
      </c>
      <c r="AY898" s="37" t="e">
        <f t="shared" si="501"/>
        <v>#DIV/0!</v>
      </c>
      <c r="AZ898" s="37" t="e">
        <f t="shared" si="502"/>
        <v>#DIV/0!</v>
      </c>
      <c r="BA898" s="37" t="e">
        <f t="shared" si="503"/>
        <v>#DIV/0!</v>
      </c>
      <c r="BB898" s="42" t="e">
        <f>IF($E898="ST",VALUE(TEXT((1/(('TOX and EXPO INPUTS'!$F$9/AG898)+('TOX and EXPO INPUTS'!$F$17/AN898))),"0.0E+00")),IF($E898="IT",VALUE(TEXT((1/(('TOX and EXPO INPUTS'!$F$12/AG898)+('TOX and EXPO INPUTS'!$F$20/AN898))),"0.0E+00"))))</f>
        <v>#DIV/0!</v>
      </c>
      <c r="BC898" s="37" t="e">
        <f>IF($E898="ST",VALUE(TEXT((1/(('TOX and EXPO INPUTS'!$F$9/AH898)+('TOX and EXPO INPUTS'!$F$17/AN898))),"0.0E+00")),IF($E898="IT",VALUE(TEXT((1/(('TOX and EXPO INPUTS'!$F$12/AH898)+('TOX and EXPO INPUTS'!$F$20/AN898))),"0.0E+00"))))</f>
        <v>#DIV/0!</v>
      </c>
      <c r="BD898" s="37" t="e">
        <f>IF($E898="ST",VALUE(TEXT((1/(('TOX and EXPO INPUTS'!$F$9/AI898)+('TOX and EXPO INPUTS'!$F$17/AN898))),"0.0E+00")),IF($E898="IT",VALUE(TEXT((1/(('TOX and EXPO INPUTS'!$F$12/AI898)+('TOX and EXPO INPUTS'!$F$20/AN898))),"0.0E+00"))))</f>
        <v>#DIV/0!</v>
      </c>
      <c r="BE898" s="37" t="e">
        <f>IF($E898="ST",VALUE(TEXT((1/(('TOX and EXPO INPUTS'!$F$9/AG898)+('TOX and EXPO INPUTS'!$F$17/AO898))),"0.0E+00")),IF($E898="IT",VALUE(TEXT((1/(('TOX and EXPO INPUTS'!$F$12/AG898)+('TOX and EXPO INPUTS'!$F$20/AO898))),"0.0E+00"))))</f>
        <v>#DIV/0!</v>
      </c>
      <c r="BF898" s="37" t="e">
        <f>IF($E898="ST",VALUE(TEXT((1/(('TOX and EXPO INPUTS'!$F$9/AH898)+('TOX and EXPO INPUTS'!$F$17/AO898))),"0.0E+00")),IF($E898="IT",VALUE(TEXT((1/(('TOX and EXPO INPUTS'!$F$12/AH898)+('TOX and EXPO INPUTS'!$F$20/AO898))),"0.0E+00"))))</f>
        <v>#DIV/0!</v>
      </c>
      <c r="BG898" s="37" t="e">
        <f>IF($E898="ST",VALUE(TEXT((1/(('TOX and EXPO INPUTS'!$F$9/AI898)+('TOX and EXPO INPUTS'!$F$17/AO898))),"0.0E+00")),IF($E898="IT",VALUE(TEXT((1/(('TOX and EXPO INPUTS'!$F$12/AI898)+('TOX and EXPO INPUTS'!$F$20/AO898))),"0.0E+00"))))</f>
        <v>#DIV/0!</v>
      </c>
      <c r="BH898" s="42" t="e">
        <f>VALUE(TEXT((AD898*$T898/365*'TOX and EXPO INPUTS'!$E$33/'TOX and EXPO INPUTS'!$E$34),"0.00E+00"))</f>
        <v>#DIV/0!</v>
      </c>
      <c r="BI898" s="37" t="e">
        <f>VALUE(TEXT((AE898*$T898/365*'TOX and EXPO INPUTS'!$E$33/'TOX and EXPO INPUTS'!$E$34),"0.00E+00"))</f>
        <v>#DIV/0!</v>
      </c>
      <c r="BJ898" s="37" t="e">
        <f>VALUE(TEXT((AF898*$T898/365*'TOX and EXPO INPUTS'!$E$33/'TOX and EXPO INPUTS'!$E$34),"0.00E+00"))</f>
        <v>#DIV/0!</v>
      </c>
      <c r="BK898" s="42" t="e">
        <f>VALUE(TEXT((AD898*$U898/365*'TOX and EXPO INPUTS'!$E$33/'TOX and EXPO INPUTS'!$E$34),"0.00E+00"))</f>
        <v>#DIV/0!</v>
      </c>
      <c r="BL898" s="37" t="e">
        <f>VALUE(TEXT((AE898*$U898/365*'TOX and EXPO INPUTS'!$E$33/'TOX and EXPO INPUTS'!$E$34),"0.00E+00"))</f>
        <v>#DIV/0!</v>
      </c>
      <c r="BM898" s="37" t="e">
        <f>VALUE(TEXT((AF898*$U898/365*'TOX and EXPO INPUTS'!$E$33/'TOX and EXPO INPUTS'!$E$34),"0.00E+00"))</f>
        <v>#DIV/0!</v>
      </c>
      <c r="BN898" s="42" t="e">
        <f>VALUE(TEXT((AL898*$T898/365*'TOX and EXPO INPUTS'!$E$33/'TOX and EXPO INPUTS'!$E$34),"0.00E+00"))</f>
        <v>#DIV/0!</v>
      </c>
      <c r="BO898" s="37" t="e">
        <f>VALUE(TEXT((AM898*$T898/365*'TOX and EXPO INPUTS'!$E$33/'TOX and EXPO INPUTS'!$E$34),"0.00E+00"))</f>
        <v>#DIV/0!</v>
      </c>
      <c r="BP898" s="42" t="e">
        <f>VALUE(TEXT((AL898*$U898/365*'TOX and EXPO INPUTS'!$E$33/'TOX and EXPO INPUTS'!$E$34),"0.00E+00"))</f>
        <v>#DIV/0!</v>
      </c>
      <c r="BQ898" s="37" t="e">
        <f>VALUE(TEXT((AM898*$U898/365*'TOX and EXPO INPUTS'!$E$33/'TOX and EXPO INPUTS'!$E$34),"0.00E+00"))</f>
        <v>#DIV/0!</v>
      </c>
      <c r="BR898" s="42" t="e">
        <f>VALUE(TEXT((AP898*$T898/365*'TOX and EXPO INPUTS'!$E$33/'TOX and EXPO INPUTS'!$E$34),"0.00E+00"))</f>
        <v>#DIV/0!</v>
      </c>
      <c r="BS898" s="37" t="e">
        <f>VALUE(TEXT((AQ898*$T898/365*'TOX and EXPO INPUTS'!$E$33/'TOX and EXPO INPUTS'!$E$34),"0.00E+00"))</f>
        <v>#DIV/0!</v>
      </c>
      <c r="BT898" s="37" t="e">
        <f>VALUE(TEXT((AR898*$T898/365*'TOX and EXPO INPUTS'!$E$33/'TOX and EXPO INPUTS'!$E$34),"0.00E+00"))</f>
        <v>#DIV/0!</v>
      </c>
      <c r="BU898" s="37" t="e">
        <f>VALUE(TEXT((AS898*$T898/365*'TOX and EXPO INPUTS'!$E$33/'TOX and EXPO INPUTS'!$E$34),"0.00E+00"))</f>
        <v>#DIV/0!</v>
      </c>
      <c r="BV898" s="37" t="e">
        <f>VALUE(TEXT((AT898*$T898/365*'TOX and EXPO INPUTS'!$E$33/'TOX and EXPO INPUTS'!$E$34),"0.00E+00"))</f>
        <v>#DIV/0!</v>
      </c>
      <c r="BW898" s="37" t="e">
        <f>VALUE(TEXT((AU898*$T898/365*'TOX and EXPO INPUTS'!$E$33/'TOX and EXPO INPUTS'!$E$34),"0.00E+00"))</f>
        <v>#DIV/0!</v>
      </c>
      <c r="BX898" s="42" t="e">
        <f>VALUE(TEXT((AP898*$U898/365*'TOX and EXPO INPUTS'!$E$33/'TOX and EXPO INPUTS'!$E$34),"0.00E+00"))</f>
        <v>#DIV/0!</v>
      </c>
      <c r="BY898" s="37" t="e">
        <f>VALUE(TEXT((AQ898*$U898/365*'TOX and EXPO INPUTS'!$E$33/'TOX and EXPO INPUTS'!$E$34),"0.00E+00"))</f>
        <v>#DIV/0!</v>
      </c>
      <c r="BZ898" s="37" t="e">
        <f>VALUE(TEXT((AR898*$U898/365*'TOX and EXPO INPUTS'!$E$33/'TOX and EXPO INPUTS'!$E$34),"0.00E+00"))</f>
        <v>#DIV/0!</v>
      </c>
      <c r="CA898" s="37" t="e">
        <f>VALUE(TEXT((AS898*$U898/365*'TOX and EXPO INPUTS'!$E$33/'TOX and EXPO INPUTS'!$E$34),"0.00E+00"))</f>
        <v>#DIV/0!</v>
      </c>
      <c r="CB898" s="37" t="e">
        <f>VALUE(TEXT((AT898*$U898/365*'TOX and EXPO INPUTS'!$E$33/'TOX and EXPO INPUTS'!$E$34),"0.00E+00"))</f>
        <v>#DIV/0!</v>
      </c>
      <c r="CC898" s="37" t="e">
        <f>VALUE(TEXT((AU898*$U898/365*'TOX and EXPO INPUTS'!$E$33/'TOX and EXPO INPUTS'!$E$34),"0.00E+00"))</f>
        <v>#DIV/0!</v>
      </c>
      <c r="CD898" s="58" t="e">
        <f>VALUE(TEXT((BR898*'TOX and EXPO INPUTS'!$F$23),"0.00E+00"))</f>
        <v>#DIV/0!</v>
      </c>
      <c r="CE898" s="57" t="e">
        <f>VALUE(TEXT((BS898*'TOX and EXPO INPUTS'!$F$23),"0.00E+00"))</f>
        <v>#DIV/0!</v>
      </c>
      <c r="CF898" s="57" t="e">
        <f>VALUE(TEXT((BT898*'TOX and EXPO INPUTS'!$F$23),"0.00E+00"))</f>
        <v>#DIV/0!</v>
      </c>
      <c r="CG898" s="57" t="e">
        <f>VALUE(TEXT((BU898*'TOX and EXPO INPUTS'!$F$23),"0.00E+00"))</f>
        <v>#DIV/0!</v>
      </c>
      <c r="CH898" s="57" t="e">
        <f>VALUE(TEXT((BV898*'TOX and EXPO INPUTS'!$F$23),"0.00E+00"))</f>
        <v>#DIV/0!</v>
      </c>
      <c r="CI898" s="57" t="e">
        <f>VALUE(TEXT((BW898*'TOX and EXPO INPUTS'!$F$23),"0.00E+00"))</f>
        <v>#DIV/0!</v>
      </c>
      <c r="CJ898" s="58" t="e">
        <f>VALUE(TEXT((BX898*'TOX and EXPO INPUTS'!$F$23),"0.00E+00"))</f>
        <v>#DIV/0!</v>
      </c>
      <c r="CK898" s="57" t="e">
        <f>VALUE(TEXT((BY898*'TOX and EXPO INPUTS'!$F$23),"0.00E+00"))</f>
        <v>#DIV/0!</v>
      </c>
      <c r="CL898" s="57" t="e">
        <f>VALUE(TEXT((BZ898*'TOX and EXPO INPUTS'!$F$23),"0.00E+00"))</f>
        <v>#DIV/0!</v>
      </c>
      <c r="CM898" s="57" t="e">
        <f>VALUE(TEXT((CA898*'TOX and EXPO INPUTS'!$F$23),"0.00E+00"))</f>
        <v>#DIV/0!</v>
      </c>
      <c r="CN898" s="57" t="e">
        <f>VALUE(TEXT((CB898*'TOX and EXPO INPUTS'!$F$23),"0.00E+00"))</f>
        <v>#DIV/0!</v>
      </c>
      <c r="CO898" s="57" t="e">
        <f>VALUE(TEXT((CC898*'TOX and EXPO INPUTS'!$F$23),"0.00E+00"))</f>
        <v>#DIV/0!</v>
      </c>
      <c r="CP898" s="38" t="s">
        <v>106</v>
      </c>
      <c r="CQ898" s="34" t="s">
        <v>107</v>
      </c>
      <c r="CR898" s="34" t="s">
        <v>108</v>
      </c>
      <c r="CS898" s="39" t="s">
        <v>109</v>
      </c>
    </row>
    <row r="899" spans="1:97" ht="48" customHeight="1" x14ac:dyDescent="0.25">
      <c r="A899" s="34" t="s">
        <v>98</v>
      </c>
      <c r="B899" s="34" t="s">
        <v>99</v>
      </c>
      <c r="C899" s="34" t="s">
        <v>100</v>
      </c>
      <c r="D899" s="34" t="s">
        <v>111</v>
      </c>
      <c r="E899" s="39" t="s">
        <v>102</v>
      </c>
      <c r="F899" s="40" t="s">
        <v>194</v>
      </c>
      <c r="G899" s="43"/>
      <c r="H899" s="36" t="s">
        <v>104</v>
      </c>
      <c r="I899" s="67"/>
      <c r="J899" s="36" t="s">
        <v>105</v>
      </c>
      <c r="K899" s="100">
        <f>VLOOKUP(F899,'Amount Seed Planted_variables'!$A$3:$I$74,2,0)</f>
        <v>9550</v>
      </c>
      <c r="L899" s="100">
        <f>VLOOKUP(F899,'Amount Seed Planted_variables'!$A$3:$I$74,3,0)</f>
        <v>18000</v>
      </c>
      <c r="M899" s="36">
        <f t="shared" si="461"/>
        <v>0</v>
      </c>
      <c r="N899" s="35">
        <f t="shared" si="462"/>
        <v>0</v>
      </c>
      <c r="O899" s="101">
        <v>360000</v>
      </c>
      <c r="P899" s="93">
        <f>VLOOKUP(F899,'Amount Seed Planted_variables'!$A$3:$I$74,4,0)</f>
        <v>1500000</v>
      </c>
      <c r="Q899" s="93">
        <f>VLOOKUP(F899,'Amount Seed Planted_variables'!$A$3:$I$74,7,0)</f>
        <v>200</v>
      </c>
      <c r="R899" s="93">
        <f>VLOOKUP(F899,'Amount Seed Planted_variables'!$A$3:$I$74,8,0)</f>
        <v>300000000</v>
      </c>
      <c r="S899" s="87">
        <f t="shared" si="458"/>
        <v>2.5</v>
      </c>
      <c r="T899" s="35">
        <v>10</v>
      </c>
      <c r="U899" s="35">
        <v>30</v>
      </c>
      <c r="V899" s="41">
        <v>138210600</v>
      </c>
      <c r="W899" s="35">
        <v>23262800</v>
      </c>
      <c r="X899" s="35">
        <v>21238200</v>
      </c>
      <c r="Y899" s="41">
        <v>106100</v>
      </c>
      <c r="Z899" s="35">
        <f t="shared" si="504"/>
        <v>10610</v>
      </c>
      <c r="AA899" s="42">
        <f t="shared" si="463"/>
        <v>0</v>
      </c>
      <c r="AB899" s="37">
        <f t="shared" si="464"/>
        <v>0</v>
      </c>
      <c r="AC899" s="37">
        <f t="shared" si="465"/>
        <v>0</v>
      </c>
      <c r="AD899" s="42" t="e">
        <f>VALUE(TEXT(((AA899*'TOX and EXPO INPUTS'!$F$13)/'TOX and EXPO INPUTS'!$E$27),"0.00E+00"))</f>
        <v>#DIV/0!</v>
      </c>
      <c r="AE899" s="37" t="e">
        <f>VALUE(TEXT(((AB899*'TOX and EXPO INPUTS'!$F$13)/'TOX and EXPO INPUTS'!$E$27),"0.00E+00"))</f>
        <v>#DIV/0!</v>
      </c>
      <c r="AF899" s="37" t="e">
        <f>VALUE(TEXT(((AC899*'TOX and EXPO INPUTS'!$F$13)/'TOX and EXPO INPUTS'!$E$27),"0.00E+00"))</f>
        <v>#DIV/0!</v>
      </c>
      <c r="AG899" s="42" t="e">
        <f>IF($E899="ST",VALUE(TEXT(('TOX and EXPO INPUTS'!$F$7/AD899),"0.0E+00")),IF($E899="IT",VALUE(TEXT(('TOX and EXPO INPUTS'!$F$10/AD899),"0.0E+00"))))</f>
        <v>#DIV/0!</v>
      </c>
      <c r="AH899" s="37" t="e">
        <f>IF($E899="ST",VALUE(TEXT(('TOX and EXPO INPUTS'!$F$7/AE899),"0.0E+00")),IF($E899="IT",VALUE(TEXT(('TOX and EXPO INPUTS'!$F$10/AE899),"0.0E+00"))))</f>
        <v>#DIV/0!</v>
      </c>
      <c r="AI899" s="37" t="e">
        <f>IF($E899="ST",VALUE(TEXT(('TOX and EXPO INPUTS'!$F$7/AF899),"0.0E+00")),IF($E899="IT",VALUE(TEXT(('TOX and EXPO INPUTS'!$F$10/AF899),"0.0E+00"))))</f>
        <v>#DIV/0!</v>
      </c>
      <c r="AJ899" s="42">
        <f t="shared" si="459"/>
        <v>0</v>
      </c>
      <c r="AK899" s="37">
        <f t="shared" si="460"/>
        <v>0</v>
      </c>
      <c r="AL899" s="42" t="e">
        <f>VALUE(TEXT(((AJ899*'TOX and EXPO INPUTS'!$F$21)/'TOX and EXPO INPUTS'!$E$29),"0.00E+00"))</f>
        <v>#DIV/0!</v>
      </c>
      <c r="AM899" s="37" t="e">
        <f>VALUE(TEXT(((AK899*'TOX and EXPO INPUTS'!$F$21)/'TOX and EXPO INPUTS'!$E$29),"0.00E+00"))</f>
        <v>#DIV/0!</v>
      </c>
      <c r="AN899" s="42" t="e">
        <f>IF($E899="ST",VALUE(TEXT(('TOX and EXPO INPUTS'!$F$15/AL899),"0.0E+00")),IF($E899="IT",VALUE(TEXT(('TOX and EXPO INPUTS'!$F$18/AL899),"0.0E+00"))))</f>
        <v>#DIV/0!</v>
      </c>
      <c r="AO899" s="37" t="e">
        <f>IF($E899="ST",VALUE(TEXT(('TOX and EXPO INPUTS'!$F$15/AM899),"0.0E+00")),IF($E899="IT",VALUE(TEXT(('TOX and EXPO INPUTS'!$F$18/AM899),"0.0E+00"))))</f>
        <v>#DIV/0!</v>
      </c>
      <c r="AP899" s="42" t="e">
        <f t="shared" si="492"/>
        <v>#DIV/0!</v>
      </c>
      <c r="AQ899" s="37" t="e">
        <f t="shared" si="493"/>
        <v>#DIV/0!</v>
      </c>
      <c r="AR899" s="37" t="e">
        <f t="shared" si="494"/>
        <v>#DIV/0!</v>
      </c>
      <c r="AS899" s="37" t="e">
        <f t="shared" si="495"/>
        <v>#DIV/0!</v>
      </c>
      <c r="AT899" s="37" t="e">
        <f t="shared" si="496"/>
        <v>#DIV/0!</v>
      </c>
      <c r="AU899" s="37" t="e">
        <f t="shared" si="497"/>
        <v>#DIV/0!</v>
      </c>
      <c r="AV899" s="42" t="e">
        <f t="shared" si="498"/>
        <v>#DIV/0!</v>
      </c>
      <c r="AW899" s="37" t="e">
        <f t="shared" si="499"/>
        <v>#DIV/0!</v>
      </c>
      <c r="AX899" s="37" t="e">
        <f t="shared" si="500"/>
        <v>#DIV/0!</v>
      </c>
      <c r="AY899" s="37" t="e">
        <f t="shared" si="501"/>
        <v>#DIV/0!</v>
      </c>
      <c r="AZ899" s="37" t="e">
        <f t="shared" si="502"/>
        <v>#DIV/0!</v>
      </c>
      <c r="BA899" s="37" t="e">
        <f t="shared" si="503"/>
        <v>#DIV/0!</v>
      </c>
      <c r="BB899" s="42" t="e">
        <f>IF($E899="ST",VALUE(TEXT((1/(('TOX and EXPO INPUTS'!$F$9/AG899)+('TOX and EXPO INPUTS'!$F$17/AN899))),"0.0E+00")),IF($E899="IT",VALUE(TEXT((1/(('TOX and EXPO INPUTS'!$F$12/AG899)+('TOX and EXPO INPUTS'!$F$20/AN899))),"0.0E+00"))))</f>
        <v>#DIV/0!</v>
      </c>
      <c r="BC899" s="37" t="e">
        <f>IF($E899="ST",VALUE(TEXT((1/(('TOX and EXPO INPUTS'!$F$9/AH899)+('TOX and EXPO INPUTS'!$F$17/AN899))),"0.0E+00")),IF($E899="IT",VALUE(TEXT((1/(('TOX and EXPO INPUTS'!$F$12/AH899)+('TOX and EXPO INPUTS'!$F$20/AN899))),"0.0E+00"))))</f>
        <v>#DIV/0!</v>
      </c>
      <c r="BD899" s="37" t="e">
        <f>IF($E899="ST",VALUE(TEXT((1/(('TOX and EXPO INPUTS'!$F$9/AI899)+('TOX and EXPO INPUTS'!$F$17/AN899))),"0.0E+00")),IF($E899="IT",VALUE(TEXT((1/(('TOX and EXPO INPUTS'!$F$12/AI899)+('TOX and EXPO INPUTS'!$F$20/AN899))),"0.0E+00"))))</f>
        <v>#DIV/0!</v>
      </c>
      <c r="BE899" s="37" t="e">
        <f>IF($E899="ST",VALUE(TEXT((1/(('TOX and EXPO INPUTS'!$F$9/AG899)+('TOX and EXPO INPUTS'!$F$17/AO899))),"0.0E+00")),IF($E899="IT",VALUE(TEXT((1/(('TOX and EXPO INPUTS'!$F$12/AG899)+('TOX and EXPO INPUTS'!$F$20/AO899))),"0.0E+00"))))</f>
        <v>#DIV/0!</v>
      </c>
      <c r="BF899" s="37" t="e">
        <f>IF($E899="ST",VALUE(TEXT((1/(('TOX and EXPO INPUTS'!$F$9/AH899)+('TOX and EXPO INPUTS'!$F$17/AO899))),"0.0E+00")),IF($E899="IT",VALUE(TEXT((1/(('TOX and EXPO INPUTS'!$F$12/AH899)+('TOX and EXPO INPUTS'!$F$20/AO899))),"0.0E+00"))))</f>
        <v>#DIV/0!</v>
      </c>
      <c r="BG899" s="37" t="e">
        <f>IF($E899="ST",VALUE(TEXT((1/(('TOX and EXPO INPUTS'!$F$9/AI899)+('TOX and EXPO INPUTS'!$F$17/AO899))),"0.0E+00")),IF($E899="IT",VALUE(TEXT((1/(('TOX and EXPO INPUTS'!$F$12/AI899)+('TOX and EXPO INPUTS'!$F$20/AO899))),"0.0E+00"))))</f>
        <v>#DIV/0!</v>
      </c>
      <c r="BH899" s="42" t="e">
        <f>VALUE(TEXT((AD899*$T899/365*'TOX and EXPO INPUTS'!$E$33/'TOX and EXPO INPUTS'!$E$34),"0.00E+00"))</f>
        <v>#DIV/0!</v>
      </c>
      <c r="BI899" s="37" t="e">
        <f>VALUE(TEXT((AE899*$T899/365*'TOX and EXPO INPUTS'!$E$33/'TOX and EXPO INPUTS'!$E$34),"0.00E+00"))</f>
        <v>#DIV/0!</v>
      </c>
      <c r="BJ899" s="37" t="e">
        <f>VALUE(TEXT((AF899*$T899/365*'TOX and EXPO INPUTS'!$E$33/'TOX and EXPO INPUTS'!$E$34),"0.00E+00"))</f>
        <v>#DIV/0!</v>
      </c>
      <c r="BK899" s="42" t="e">
        <f>VALUE(TEXT((AD899*$U899/365*'TOX and EXPO INPUTS'!$E$33/'TOX and EXPO INPUTS'!$E$34),"0.00E+00"))</f>
        <v>#DIV/0!</v>
      </c>
      <c r="BL899" s="37" t="e">
        <f>VALUE(TEXT((AE899*$U899/365*'TOX and EXPO INPUTS'!$E$33/'TOX and EXPO INPUTS'!$E$34),"0.00E+00"))</f>
        <v>#DIV/0!</v>
      </c>
      <c r="BM899" s="37" t="e">
        <f>VALUE(TEXT((AF899*$U899/365*'TOX and EXPO INPUTS'!$E$33/'TOX and EXPO INPUTS'!$E$34),"0.00E+00"))</f>
        <v>#DIV/0!</v>
      </c>
      <c r="BN899" s="42" t="e">
        <f>VALUE(TEXT((AL899*$T899/365*'TOX and EXPO INPUTS'!$E$33/'TOX and EXPO INPUTS'!$E$34),"0.00E+00"))</f>
        <v>#DIV/0!</v>
      </c>
      <c r="BO899" s="37" t="e">
        <f>VALUE(TEXT((AM899*$T899/365*'TOX and EXPO INPUTS'!$E$33/'TOX and EXPO INPUTS'!$E$34),"0.00E+00"))</f>
        <v>#DIV/0!</v>
      </c>
      <c r="BP899" s="42" t="e">
        <f>VALUE(TEXT((AL899*$U899/365*'TOX and EXPO INPUTS'!$E$33/'TOX and EXPO INPUTS'!$E$34),"0.00E+00"))</f>
        <v>#DIV/0!</v>
      </c>
      <c r="BQ899" s="37" t="e">
        <f>VALUE(TEXT((AM899*$U899/365*'TOX and EXPO INPUTS'!$E$33/'TOX and EXPO INPUTS'!$E$34),"0.00E+00"))</f>
        <v>#DIV/0!</v>
      </c>
      <c r="BR899" s="42" t="e">
        <f>VALUE(TEXT((AP899*$T899/365*'TOX and EXPO INPUTS'!$E$33/'TOX and EXPO INPUTS'!$E$34),"0.00E+00"))</f>
        <v>#DIV/0!</v>
      </c>
      <c r="BS899" s="37" t="e">
        <f>VALUE(TEXT((AQ899*$T899/365*'TOX and EXPO INPUTS'!$E$33/'TOX and EXPO INPUTS'!$E$34),"0.00E+00"))</f>
        <v>#DIV/0!</v>
      </c>
      <c r="BT899" s="37" t="e">
        <f>VALUE(TEXT((AR899*$T899/365*'TOX and EXPO INPUTS'!$E$33/'TOX and EXPO INPUTS'!$E$34),"0.00E+00"))</f>
        <v>#DIV/0!</v>
      </c>
      <c r="BU899" s="37" t="e">
        <f>VALUE(TEXT((AS899*$T899/365*'TOX and EXPO INPUTS'!$E$33/'TOX and EXPO INPUTS'!$E$34),"0.00E+00"))</f>
        <v>#DIV/0!</v>
      </c>
      <c r="BV899" s="37" t="e">
        <f>VALUE(TEXT((AT899*$T899/365*'TOX and EXPO INPUTS'!$E$33/'TOX and EXPO INPUTS'!$E$34),"0.00E+00"))</f>
        <v>#DIV/0!</v>
      </c>
      <c r="BW899" s="37" t="e">
        <f>VALUE(TEXT((AU899*$T899/365*'TOX and EXPO INPUTS'!$E$33/'TOX and EXPO INPUTS'!$E$34),"0.00E+00"))</f>
        <v>#DIV/0!</v>
      </c>
      <c r="BX899" s="42" t="e">
        <f>VALUE(TEXT((AP899*$U899/365*'TOX and EXPO INPUTS'!$E$33/'TOX and EXPO INPUTS'!$E$34),"0.00E+00"))</f>
        <v>#DIV/0!</v>
      </c>
      <c r="BY899" s="37" t="e">
        <f>VALUE(TEXT((AQ899*$U899/365*'TOX and EXPO INPUTS'!$E$33/'TOX and EXPO INPUTS'!$E$34),"0.00E+00"))</f>
        <v>#DIV/0!</v>
      </c>
      <c r="BZ899" s="37" t="e">
        <f>VALUE(TEXT((AR899*$U899/365*'TOX and EXPO INPUTS'!$E$33/'TOX and EXPO INPUTS'!$E$34),"0.00E+00"))</f>
        <v>#DIV/0!</v>
      </c>
      <c r="CA899" s="37" t="e">
        <f>VALUE(TEXT((AS899*$U899/365*'TOX and EXPO INPUTS'!$E$33/'TOX and EXPO INPUTS'!$E$34),"0.00E+00"))</f>
        <v>#DIV/0!</v>
      </c>
      <c r="CB899" s="37" t="e">
        <f>VALUE(TEXT((AT899*$U899/365*'TOX and EXPO INPUTS'!$E$33/'TOX and EXPO INPUTS'!$E$34),"0.00E+00"))</f>
        <v>#DIV/0!</v>
      </c>
      <c r="CC899" s="37" t="e">
        <f>VALUE(TEXT((AU899*$U899/365*'TOX and EXPO INPUTS'!$E$33/'TOX and EXPO INPUTS'!$E$34),"0.00E+00"))</f>
        <v>#DIV/0!</v>
      </c>
      <c r="CD899" s="58" t="e">
        <f>VALUE(TEXT((BR899*'TOX and EXPO INPUTS'!$F$23),"0.00E+00"))</f>
        <v>#DIV/0!</v>
      </c>
      <c r="CE899" s="57" t="e">
        <f>VALUE(TEXT((BS899*'TOX and EXPO INPUTS'!$F$23),"0.00E+00"))</f>
        <v>#DIV/0!</v>
      </c>
      <c r="CF899" s="57" t="e">
        <f>VALUE(TEXT((BT899*'TOX and EXPO INPUTS'!$F$23),"0.00E+00"))</f>
        <v>#DIV/0!</v>
      </c>
      <c r="CG899" s="57" t="e">
        <f>VALUE(TEXT((BU899*'TOX and EXPO INPUTS'!$F$23),"0.00E+00"))</f>
        <v>#DIV/0!</v>
      </c>
      <c r="CH899" s="57" t="e">
        <f>VALUE(TEXT((BV899*'TOX and EXPO INPUTS'!$F$23),"0.00E+00"))</f>
        <v>#DIV/0!</v>
      </c>
      <c r="CI899" s="57" t="e">
        <f>VALUE(TEXT((BW899*'TOX and EXPO INPUTS'!$F$23),"0.00E+00"))</f>
        <v>#DIV/0!</v>
      </c>
      <c r="CJ899" s="58" t="e">
        <f>VALUE(TEXT((BX899*'TOX and EXPO INPUTS'!$F$23),"0.00E+00"))</f>
        <v>#DIV/0!</v>
      </c>
      <c r="CK899" s="57" t="e">
        <f>VALUE(TEXT((BY899*'TOX and EXPO INPUTS'!$F$23),"0.00E+00"))</f>
        <v>#DIV/0!</v>
      </c>
      <c r="CL899" s="57" t="e">
        <f>VALUE(TEXT((BZ899*'TOX and EXPO INPUTS'!$F$23),"0.00E+00"))</f>
        <v>#DIV/0!</v>
      </c>
      <c r="CM899" s="57" t="e">
        <f>VALUE(TEXT((CA899*'TOX and EXPO INPUTS'!$F$23),"0.00E+00"))</f>
        <v>#DIV/0!</v>
      </c>
      <c r="CN899" s="57" t="e">
        <f>VALUE(TEXT((CB899*'TOX and EXPO INPUTS'!$F$23),"0.00E+00"))</f>
        <v>#DIV/0!</v>
      </c>
      <c r="CO899" s="57" t="e">
        <f>VALUE(TEXT((CC899*'TOX and EXPO INPUTS'!$F$23),"0.00E+00"))</f>
        <v>#DIV/0!</v>
      </c>
      <c r="CP899" s="38" t="s">
        <v>106</v>
      </c>
      <c r="CQ899" s="34" t="s">
        <v>107</v>
      </c>
      <c r="CR899" s="34" t="s">
        <v>108</v>
      </c>
      <c r="CS899" s="39" t="s">
        <v>109</v>
      </c>
    </row>
    <row r="900" spans="1:97" ht="48" customHeight="1" x14ac:dyDescent="0.25">
      <c r="A900" s="34" t="s">
        <v>98</v>
      </c>
      <c r="B900" s="34" t="s">
        <v>99</v>
      </c>
      <c r="C900" s="34" t="s">
        <v>100</v>
      </c>
      <c r="D900" s="34" t="s">
        <v>442</v>
      </c>
      <c r="E900" s="39" t="s">
        <v>102</v>
      </c>
      <c r="F900" s="40" t="s">
        <v>194</v>
      </c>
      <c r="G900" s="43"/>
      <c r="H900" s="36" t="s">
        <v>104</v>
      </c>
      <c r="I900" s="67"/>
      <c r="J900" s="36" t="s">
        <v>105</v>
      </c>
      <c r="K900" s="100">
        <f>VLOOKUP(F900,'Amount Seed Planted_variables'!$A$3:$I$74,2,0)</f>
        <v>9550</v>
      </c>
      <c r="L900" s="100">
        <f>VLOOKUP(F900,'Amount Seed Planted_variables'!$A$3:$I$74,3,0)</f>
        <v>18000</v>
      </c>
      <c r="M900" s="36">
        <f t="shared" si="461"/>
        <v>0</v>
      </c>
      <c r="N900" s="35">
        <f t="shared" si="462"/>
        <v>0</v>
      </c>
      <c r="O900" s="101">
        <v>360000</v>
      </c>
      <c r="P900" s="93">
        <f>VLOOKUP(F900,'Amount Seed Planted_variables'!$A$3:$I$74,4,0)</f>
        <v>1500000</v>
      </c>
      <c r="Q900" s="93">
        <f>VLOOKUP(F900,'Amount Seed Planted_variables'!$A$3:$I$74,7,0)</f>
        <v>200</v>
      </c>
      <c r="R900" s="93">
        <f>VLOOKUP(F900,'Amount Seed Planted_variables'!$A$3:$I$74,8,0)</f>
        <v>300000000</v>
      </c>
      <c r="S900" s="87" t="str">
        <f t="shared" si="458"/>
        <v>NA</v>
      </c>
      <c r="T900" s="35">
        <v>10</v>
      </c>
      <c r="U900" s="35">
        <v>30</v>
      </c>
      <c r="V900" s="41">
        <v>3994</v>
      </c>
      <c r="W900" s="35">
        <v>797</v>
      </c>
      <c r="X900" s="35">
        <v>530</v>
      </c>
      <c r="Y900" s="41">
        <v>66</v>
      </c>
      <c r="Z900" s="35">
        <f t="shared" si="504"/>
        <v>6.6000000000000005</v>
      </c>
      <c r="AA900" s="42">
        <f t="shared" si="463"/>
        <v>0</v>
      </c>
      <c r="AB900" s="37">
        <f t="shared" si="464"/>
        <v>0</v>
      </c>
      <c r="AC900" s="37">
        <f t="shared" si="465"/>
        <v>0</v>
      </c>
      <c r="AD900" s="42" t="e">
        <f>VALUE(TEXT(((AA900*'TOX and EXPO INPUTS'!$F$13)/'TOX and EXPO INPUTS'!$E$27),"0.00E+00"))</f>
        <v>#DIV/0!</v>
      </c>
      <c r="AE900" s="37" t="e">
        <f>VALUE(TEXT(((AB900*'TOX and EXPO INPUTS'!$F$13)/'TOX and EXPO INPUTS'!$E$27),"0.00E+00"))</f>
        <v>#DIV/0!</v>
      </c>
      <c r="AF900" s="37" t="e">
        <f>VALUE(TEXT(((AC900*'TOX and EXPO INPUTS'!$F$13)/'TOX and EXPO INPUTS'!$E$27),"0.00E+00"))</f>
        <v>#DIV/0!</v>
      </c>
      <c r="AG900" s="42" t="e">
        <f>IF($E900="ST",VALUE(TEXT(('TOX and EXPO INPUTS'!$F$7/AD900),"0.0E+00")),IF($E900="IT",VALUE(TEXT(('TOX and EXPO INPUTS'!$F$10/AD900),"0.0E+00"))))</f>
        <v>#DIV/0!</v>
      </c>
      <c r="AH900" s="37" t="e">
        <f>IF($E900="ST",VALUE(TEXT(('TOX and EXPO INPUTS'!$F$7/AE900),"0.0E+00")),IF($E900="IT",VALUE(TEXT(('TOX and EXPO INPUTS'!$F$10/AE900),"0.0E+00"))))</f>
        <v>#DIV/0!</v>
      </c>
      <c r="AI900" s="37" t="e">
        <f>IF($E900="ST",VALUE(TEXT(('TOX and EXPO INPUTS'!$F$7/AF900),"0.0E+00")),IF($E900="IT",VALUE(TEXT(('TOX and EXPO INPUTS'!$F$10/AF900),"0.0E+00"))))</f>
        <v>#DIV/0!</v>
      </c>
      <c r="AJ900" s="42">
        <f t="shared" si="459"/>
        <v>0</v>
      </c>
      <c r="AK900" s="37">
        <f t="shared" si="460"/>
        <v>0</v>
      </c>
      <c r="AL900" s="42" t="e">
        <f>VALUE(TEXT(((AJ900*'TOX and EXPO INPUTS'!$F$21)/'TOX and EXPO INPUTS'!$E$29),"0.00E+00"))</f>
        <v>#DIV/0!</v>
      </c>
      <c r="AM900" s="37" t="e">
        <f>VALUE(TEXT(((AK900*'TOX and EXPO INPUTS'!$F$21)/'TOX and EXPO INPUTS'!$E$29),"0.00E+00"))</f>
        <v>#DIV/0!</v>
      </c>
      <c r="AN900" s="42" t="e">
        <f>IF($E900="ST",VALUE(TEXT(('TOX and EXPO INPUTS'!$F$15/AL900),"0.0E+00")),IF($E900="IT",VALUE(TEXT(('TOX and EXPO INPUTS'!$F$18/AL900),"0.0E+00"))))</f>
        <v>#DIV/0!</v>
      </c>
      <c r="AO900" s="37" t="e">
        <f>IF($E900="ST",VALUE(TEXT(('TOX and EXPO INPUTS'!$F$15/AM900),"0.0E+00")),IF($E900="IT",VALUE(TEXT(('TOX and EXPO INPUTS'!$F$18/AM900),"0.0E+00"))))</f>
        <v>#DIV/0!</v>
      </c>
      <c r="AP900" s="42" t="e">
        <f t="shared" si="492"/>
        <v>#DIV/0!</v>
      </c>
      <c r="AQ900" s="37" t="e">
        <f t="shared" si="493"/>
        <v>#DIV/0!</v>
      </c>
      <c r="AR900" s="37" t="e">
        <f t="shared" si="494"/>
        <v>#DIV/0!</v>
      </c>
      <c r="AS900" s="37" t="e">
        <f t="shared" si="495"/>
        <v>#DIV/0!</v>
      </c>
      <c r="AT900" s="37" t="e">
        <f t="shared" si="496"/>
        <v>#DIV/0!</v>
      </c>
      <c r="AU900" s="37" t="e">
        <f t="shared" si="497"/>
        <v>#DIV/0!</v>
      </c>
      <c r="AV900" s="42" t="e">
        <f t="shared" si="498"/>
        <v>#DIV/0!</v>
      </c>
      <c r="AW900" s="37" t="e">
        <f t="shared" si="499"/>
        <v>#DIV/0!</v>
      </c>
      <c r="AX900" s="37" t="e">
        <f t="shared" si="500"/>
        <v>#DIV/0!</v>
      </c>
      <c r="AY900" s="37" t="e">
        <f t="shared" si="501"/>
        <v>#DIV/0!</v>
      </c>
      <c r="AZ900" s="37" t="e">
        <f t="shared" si="502"/>
        <v>#DIV/0!</v>
      </c>
      <c r="BA900" s="37" t="e">
        <f t="shared" si="503"/>
        <v>#DIV/0!</v>
      </c>
      <c r="BB900" s="42" t="e">
        <f>IF($E900="ST",VALUE(TEXT((1/(('TOX and EXPO INPUTS'!$F$9/AG900)+('TOX and EXPO INPUTS'!$F$17/AN900))),"0.0E+00")),IF($E900="IT",VALUE(TEXT((1/(('TOX and EXPO INPUTS'!$F$12/AG900)+('TOX and EXPO INPUTS'!$F$20/AN900))),"0.0E+00"))))</f>
        <v>#DIV/0!</v>
      </c>
      <c r="BC900" s="37" t="e">
        <f>IF($E900="ST",VALUE(TEXT((1/(('TOX and EXPO INPUTS'!$F$9/AH900)+('TOX and EXPO INPUTS'!$F$17/AN900))),"0.0E+00")),IF($E900="IT",VALUE(TEXT((1/(('TOX and EXPO INPUTS'!$F$12/AH900)+('TOX and EXPO INPUTS'!$F$20/AN900))),"0.0E+00"))))</f>
        <v>#DIV/0!</v>
      </c>
      <c r="BD900" s="37" t="e">
        <f>IF($E900="ST",VALUE(TEXT((1/(('TOX and EXPO INPUTS'!$F$9/AI900)+('TOX and EXPO INPUTS'!$F$17/AN900))),"0.0E+00")),IF($E900="IT",VALUE(TEXT((1/(('TOX and EXPO INPUTS'!$F$12/AI900)+('TOX and EXPO INPUTS'!$F$20/AN900))),"0.0E+00"))))</f>
        <v>#DIV/0!</v>
      </c>
      <c r="BE900" s="37" t="e">
        <f>IF($E900="ST",VALUE(TEXT((1/(('TOX and EXPO INPUTS'!$F$9/AG900)+('TOX and EXPO INPUTS'!$F$17/AO900))),"0.0E+00")),IF($E900="IT",VALUE(TEXT((1/(('TOX and EXPO INPUTS'!$F$12/AG900)+('TOX and EXPO INPUTS'!$F$20/AO900))),"0.0E+00"))))</f>
        <v>#DIV/0!</v>
      </c>
      <c r="BF900" s="37" t="e">
        <f>IF($E900="ST",VALUE(TEXT((1/(('TOX and EXPO INPUTS'!$F$9/AH900)+('TOX and EXPO INPUTS'!$F$17/AO900))),"0.0E+00")),IF($E900="IT",VALUE(TEXT((1/(('TOX and EXPO INPUTS'!$F$12/AH900)+('TOX and EXPO INPUTS'!$F$20/AO900))),"0.0E+00"))))</f>
        <v>#DIV/0!</v>
      </c>
      <c r="BG900" s="37" t="e">
        <f>IF($E900="ST",VALUE(TEXT((1/(('TOX and EXPO INPUTS'!$F$9/AI900)+('TOX and EXPO INPUTS'!$F$17/AO900))),"0.0E+00")),IF($E900="IT",VALUE(TEXT((1/(('TOX and EXPO INPUTS'!$F$12/AI900)+('TOX and EXPO INPUTS'!$F$20/AO900))),"0.0E+00"))))</f>
        <v>#DIV/0!</v>
      </c>
      <c r="BH900" s="42" t="e">
        <f>VALUE(TEXT((AD900*$T900/365*'TOX and EXPO INPUTS'!$E$33/'TOX and EXPO INPUTS'!$E$34),"0.00E+00"))</f>
        <v>#DIV/0!</v>
      </c>
      <c r="BI900" s="37" t="e">
        <f>VALUE(TEXT((AE900*$T900/365*'TOX and EXPO INPUTS'!$E$33/'TOX and EXPO INPUTS'!$E$34),"0.00E+00"))</f>
        <v>#DIV/0!</v>
      </c>
      <c r="BJ900" s="37" t="e">
        <f>VALUE(TEXT((AF900*$T900/365*'TOX and EXPO INPUTS'!$E$33/'TOX and EXPO INPUTS'!$E$34),"0.00E+00"))</f>
        <v>#DIV/0!</v>
      </c>
      <c r="BK900" s="42" t="e">
        <f>VALUE(TEXT((AD900*$U900/365*'TOX and EXPO INPUTS'!$E$33/'TOX and EXPO INPUTS'!$E$34),"0.00E+00"))</f>
        <v>#DIV/0!</v>
      </c>
      <c r="BL900" s="37" t="e">
        <f>VALUE(TEXT((AE900*$U900/365*'TOX and EXPO INPUTS'!$E$33/'TOX and EXPO INPUTS'!$E$34),"0.00E+00"))</f>
        <v>#DIV/0!</v>
      </c>
      <c r="BM900" s="37" t="e">
        <f>VALUE(TEXT((AF900*$U900/365*'TOX and EXPO INPUTS'!$E$33/'TOX and EXPO INPUTS'!$E$34),"0.00E+00"))</f>
        <v>#DIV/0!</v>
      </c>
      <c r="BN900" s="42" t="e">
        <f>VALUE(TEXT((AL900*$T900/365*'TOX and EXPO INPUTS'!$E$33/'TOX and EXPO INPUTS'!$E$34),"0.00E+00"))</f>
        <v>#DIV/0!</v>
      </c>
      <c r="BO900" s="37" t="e">
        <f>VALUE(TEXT((AM900*$T900/365*'TOX and EXPO INPUTS'!$E$33/'TOX and EXPO INPUTS'!$E$34),"0.00E+00"))</f>
        <v>#DIV/0!</v>
      </c>
      <c r="BP900" s="42" t="e">
        <f>VALUE(TEXT((AL900*$U900/365*'TOX and EXPO INPUTS'!$E$33/'TOX and EXPO INPUTS'!$E$34),"0.00E+00"))</f>
        <v>#DIV/0!</v>
      </c>
      <c r="BQ900" s="37" t="e">
        <f>VALUE(TEXT((AM900*$U900/365*'TOX and EXPO INPUTS'!$E$33/'TOX and EXPO INPUTS'!$E$34),"0.00E+00"))</f>
        <v>#DIV/0!</v>
      </c>
      <c r="BR900" s="42" t="e">
        <f>VALUE(TEXT((AP900*$T900/365*'TOX and EXPO INPUTS'!$E$33/'TOX and EXPO INPUTS'!$E$34),"0.00E+00"))</f>
        <v>#DIV/0!</v>
      </c>
      <c r="BS900" s="37" t="e">
        <f>VALUE(TEXT((AQ900*$T900/365*'TOX and EXPO INPUTS'!$E$33/'TOX and EXPO INPUTS'!$E$34),"0.00E+00"))</f>
        <v>#DIV/0!</v>
      </c>
      <c r="BT900" s="37" t="e">
        <f>VALUE(TEXT((AR900*$T900/365*'TOX and EXPO INPUTS'!$E$33/'TOX and EXPO INPUTS'!$E$34),"0.00E+00"))</f>
        <v>#DIV/0!</v>
      </c>
      <c r="BU900" s="37" t="e">
        <f>VALUE(TEXT((AS900*$T900/365*'TOX and EXPO INPUTS'!$E$33/'TOX and EXPO INPUTS'!$E$34),"0.00E+00"))</f>
        <v>#DIV/0!</v>
      </c>
      <c r="BV900" s="37" t="e">
        <f>VALUE(TEXT((AT900*$T900/365*'TOX and EXPO INPUTS'!$E$33/'TOX and EXPO INPUTS'!$E$34),"0.00E+00"))</f>
        <v>#DIV/0!</v>
      </c>
      <c r="BW900" s="37" t="e">
        <f>VALUE(TEXT((AU900*$T900/365*'TOX and EXPO INPUTS'!$E$33/'TOX and EXPO INPUTS'!$E$34),"0.00E+00"))</f>
        <v>#DIV/0!</v>
      </c>
      <c r="BX900" s="42" t="e">
        <f>VALUE(TEXT((AP900*$U900/365*'TOX and EXPO INPUTS'!$E$33/'TOX and EXPO INPUTS'!$E$34),"0.00E+00"))</f>
        <v>#DIV/0!</v>
      </c>
      <c r="BY900" s="37" t="e">
        <f>VALUE(TEXT((AQ900*$U900/365*'TOX and EXPO INPUTS'!$E$33/'TOX and EXPO INPUTS'!$E$34),"0.00E+00"))</f>
        <v>#DIV/0!</v>
      </c>
      <c r="BZ900" s="37" t="e">
        <f>VALUE(TEXT((AR900*$U900/365*'TOX and EXPO INPUTS'!$E$33/'TOX and EXPO INPUTS'!$E$34),"0.00E+00"))</f>
        <v>#DIV/0!</v>
      </c>
      <c r="CA900" s="37" t="e">
        <f>VALUE(TEXT((AS900*$U900/365*'TOX and EXPO INPUTS'!$E$33/'TOX and EXPO INPUTS'!$E$34),"0.00E+00"))</f>
        <v>#DIV/0!</v>
      </c>
      <c r="CB900" s="37" t="e">
        <f>VALUE(TEXT((AT900*$U900/365*'TOX and EXPO INPUTS'!$E$33/'TOX and EXPO INPUTS'!$E$34),"0.00E+00"))</f>
        <v>#DIV/0!</v>
      </c>
      <c r="CC900" s="37" t="e">
        <f>VALUE(TEXT((AU900*$U900/365*'TOX and EXPO INPUTS'!$E$33/'TOX and EXPO INPUTS'!$E$34),"0.00E+00"))</f>
        <v>#DIV/0!</v>
      </c>
      <c r="CD900" s="58" t="e">
        <f>VALUE(TEXT((BR900*'TOX and EXPO INPUTS'!$F$23),"0.00E+00"))</f>
        <v>#DIV/0!</v>
      </c>
      <c r="CE900" s="57" t="e">
        <f>VALUE(TEXT((BS900*'TOX and EXPO INPUTS'!$F$23),"0.00E+00"))</f>
        <v>#DIV/0!</v>
      </c>
      <c r="CF900" s="57" t="e">
        <f>VALUE(TEXT((BT900*'TOX and EXPO INPUTS'!$F$23),"0.00E+00"))</f>
        <v>#DIV/0!</v>
      </c>
      <c r="CG900" s="57" t="e">
        <f>VALUE(TEXT((BU900*'TOX and EXPO INPUTS'!$F$23),"0.00E+00"))</f>
        <v>#DIV/0!</v>
      </c>
      <c r="CH900" s="57" t="e">
        <f>VALUE(TEXT((BV900*'TOX and EXPO INPUTS'!$F$23),"0.00E+00"))</f>
        <v>#DIV/0!</v>
      </c>
      <c r="CI900" s="57" t="e">
        <f>VALUE(TEXT((BW900*'TOX and EXPO INPUTS'!$F$23),"0.00E+00"))</f>
        <v>#DIV/0!</v>
      </c>
      <c r="CJ900" s="58" t="e">
        <f>VALUE(TEXT((BX900*'TOX and EXPO INPUTS'!$F$23),"0.00E+00"))</f>
        <v>#DIV/0!</v>
      </c>
      <c r="CK900" s="57" t="e">
        <f>VALUE(TEXT((BY900*'TOX and EXPO INPUTS'!$F$23),"0.00E+00"))</f>
        <v>#DIV/0!</v>
      </c>
      <c r="CL900" s="57" t="e">
        <f>VALUE(TEXT((BZ900*'TOX and EXPO INPUTS'!$F$23),"0.00E+00"))</f>
        <v>#DIV/0!</v>
      </c>
      <c r="CM900" s="57" t="e">
        <f>VALUE(TEXT((CA900*'TOX and EXPO INPUTS'!$F$23),"0.00E+00"))</f>
        <v>#DIV/0!</v>
      </c>
      <c r="CN900" s="57" t="e">
        <f>VALUE(TEXT((CB900*'TOX and EXPO INPUTS'!$F$23),"0.00E+00"))</f>
        <v>#DIV/0!</v>
      </c>
      <c r="CO900" s="57" t="e">
        <f>VALUE(TEXT((CC900*'TOX and EXPO INPUTS'!$F$23),"0.00E+00"))</f>
        <v>#DIV/0!</v>
      </c>
      <c r="CP900" s="38" t="s">
        <v>106</v>
      </c>
      <c r="CQ900" s="34" t="s">
        <v>107</v>
      </c>
      <c r="CR900" s="34" t="s">
        <v>108</v>
      </c>
      <c r="CS900" s="39" t="s">
        <v>109</v>
      </c>
    </row>
    <row r="901" spans="1:97" ht="48" customHeight="1" x14ac:dyDescent="0.25">
      <c r="A901" s="34" t="s">
        <v>98</v>
      </c>
      <c r="B901" s="34" t="s">
        <v>99</v>
      </c>
      <c r="C901" s="34" t="s">
        <v>100</v>
      </c>
      <c r="D901" s="34" t="s">
        <v>101</v>
      </c>
      <c r="E901" s="39" t="s">
        <v>112</v>
      </c>
      <c r="F901" s="40" t="s">
        <v>194</v>
      </c>
      <c r="G901" s="43"/>
      <c r="H901" s="36" t="s">
        <v>104</v>
      </c>
      <c r="I901" s="67"/>
      <c r="J901" s="36" t="s">
        <v>105</v>
      </c>
      <c r="K901" s="100">
        <f>VLOOKUP(F901,'Amount Seed Planted_variables'!$A$3:$I$74,2,0)</f>
        <v>9550</v>
      </c>
      <c r="L901" s="100">
        <f>VLOOKUP(F901,'Amount Seed Planted_variables'!$A$3:$I$74,3,0)</f>
        <v>18000</v>
      </c>
      <c r="M901" s="36">
        <f t="shared" si="461"/>
        <v>0</v>
      </c>
      <c r="N901" s="35">
        <f t="shared" si="462"/>
        <v>0</v>
      </c>
      <c r="O901" s="101">
        <v>180000</v>
      </c>
      <c r="P901" s="93">
        <f>VLOOKUP(F901,'Amount Seed Planted_variables'!$A$3:$I$74,4,0)</f>
        <v>1500000</v>
      </c>
      <c r="Q901" s="93">
        <f>VLOOKUP(F901,'Amount Seed Planted_variables'!$A$3:$I$74,7,0)</f>
        <v>200</v>
      </c>
      <c r="R901" s="93">
        <f>VLOOKUP(F901,'Amount Seed Planted_variables'!$A$3:$I$74,8,0)</f>
        <v>300000000</v>
      </c>
      <c r="S901" s="87" t="str">
        <f t="shared" ref="S901:S906" si="505">IF(D901="Cleaning",2.5,"NA")</f>
        <v>NA</v>
      </c>
      <c r="T901" s="35">
        <v>10</v>
      </c>
      <c r="U901" s="35">
        <v>30</v>
      </c>
      <c r="V901" s="41">
        <v>349</v>
      </c>
      <c r="W901" s="35">
        <v>51.2</v>
      </c>
      <c r="X901" s="35">
        <v>42.2</v>
      </c>
      <c r="Y901" s="41">
        <v>1.2</v>
      </c>
      <c r="Z901" s="35">
        <f t="shared" si="504"/>
        <v>0.12</v>
      </c>
      <c r="AA901" s="42">
        <f t="shared" si="463"/>
        <v>0</v>
      </c>
      <c r="AB901" s="37">
        <f t="shared" si="464"/>
        <v>0</v>
      </c>
      <c r="AC901" s="37">
        <f t="shared" si="465"/>
        <v>0</v>
      </c>
      <c r="AD901" s="42" t="e">
        <f>VALUE(TEXT(((AA901*'TOX and EXPO INPUTS'!$F$13)/'TOX and EXPO INPUTS'!$E$27),"0.00E+00"))</f>
        <v>#DIV/0!</v>
      </c>
      <c r="AE901" s="37" t="e">
        <f>VALUE(TEXT(((AB901*'TOX and EXPO INPUTS'!$F$13)/'TOX and EXPO INPUTS'!$E$27),"0.00E+00"))</f>
        <v>#DIV/0!</v>
      </c>
      <c r="AF901" s="37" t="e">
        <f>VALUE(TEXT(((AC901*'TOX and EXPO INPUTS'!$F$13)/'TOX and EXPO INPUTS'!$E$27),"0.00E+00"))</f>
        <v>#DIV/0!</v>
      </c>
      <c r="AG901" s="42" t="e">
        <f>IF($E901="ST",VALUE(TEXT(('TOX and EXPO INPUTS'!$F$7/AD901),"0.0E+00")),IF($E901="IT",VALUE(TEXT(('TOX and EXPO INPUTS'!$F$10/AD901),"0.0E+00"))))</f>
        <v>#DIV/0!</v>
      </c>
      <c r="AH901" s="37" t="e">
        <f>IF($E901="ST",VALUE(TEXT(('TOX and EXPO INPUTS'!$F$7/AE901),"0.0E+00")),IF($E901="IT",VALUE(TEXT(('TOX and EXPO INPUTS'!$F$10/AE901),"0.0E+00"))))</f>
        <v>#DIV/0!</v>
      </c>
      <c r="AI901" s="37" t="e">
        <f>IF($E901="ST",VALUE(TEXT(('TOX and EXPO INPUTS'!$F$7/AF901),"0.0E+00")),IF($E901="IT",VALUE(TEXT(('TOX and EXPO INPUTS'!$F$10/AF901),"0.0E+00"))))</f>
        <v>#DIV/0!</v>
      </c>
      <c r="AJ901" s="42">
        <f t="shared" ref="AJ901:AJ905" si="506">IF($A901="On-farm",VALUE(TEXT(((Y901/1000)*$M901*$R901),"0.00E+00")),IF($D901="Treating",VALUE(TEXT(((Y901/1000)*$N901*$O901),"0.00E+00")),IF($D901="Packaging",VALUE(TEXT(((Y901/1000)*$N901*$O901),"0.00E+00")),IF($D901="Cleaning",VALUE(TEXT(((Y901/1000)*$N901*$S901),"0.00E+00")),IF($D901="Loading/Planting",VALUE(TEXT(((Y901/1000)*$M901*$R901),"0.00E+00")))))))</f>
        <v>0</v>
      </c>
      <c r="AK901" s="37">
        <f t="shared" ref="AK901:AK905" si="507">IF($A901="On-farm",VALUE(TEXT(((Z901/1000)*$M901*$R901),"0.00E+00")),IF($D901="Treating",VALUE(TEXT(((Z901/1000)*$N901*$O901),"0.00E+00")),IF($D901="Packaging",VALUE(TEXT(((Z901/1000)*$N901*$O901),"0.00E+00")),IF($D901="Cleaning",VALUE(TEXT(((Z901/1000)*$N901*$S901),"0.00E+00")),IF($D901="Loading/Planting",VALUE(TEXT(((Z901/1000)*$M901*$R901),"0.00E+00")))))))</f>
        <v>0</v>
      </c>
      <c r="AL901" s="42" t="e">
        <f>VALUE(TEXT(((AJ901*'TOX and EXPO INPUTS'!$F$21)/'TOX and EXPO INPUTS'!$E$29),"0.00E+00"))</f>
        <v>#DIV/0!</v>
      </c>
      <c r="AM901" s="37" t="e">
        <f>VALUE(TEXT(((AK901*'TOX and EXPO INPUTS'!$F$21)/'TOX and EXPO INPUTS'!$E$29),"0.00E+00"))</f>
        <v>#DIV/0!</v>
      </c>
      <c r="AN901" s="42" t="e">
        <f>IF($E901="ST",VALUE(TEXT(('TOX and EXPO INPUTS'!$F$15/AL901),"0.0E+00")),IF($E901="IT",VALUE(TEXT(('TOX and EXPO INPUTS'!$F$18/AL901),"0.0E+00"))))</f>
        <v>#DIV/0!</v>
      </c>
      <c r="AO901" s="37" t="e">
        <f>IF($E901="ST",VALUE(TEXT(('TOX and EXPO INPUTS'!$F$15/AM901),"0.0E+00")),IF($E901="IT",VALUE(TEXT(('TOX and EXPO INPUTS'!$F$18/AM901),"0.0E+00"))))</f>
        <v>#DIV/0!</v>
      </c>
      <c r="AP901" s="42" t="e">
        <f t="shared" si="492"/>
        <v>#DIV/0!</v>
      </c>
      <c r="AQ901" s="37" t="e">
        <f t="shared" si="493"/>
        <v>#DIV/0!</v>
      </c>
      <c r="AR901" s="37" t="e">
        <f t="shared" si="494"/>
        <v>#DIV/0!</v>
      </c>
      <c r="AS901" s="37" t="e">
        <f t="shared" si="495"/>
        <v>#DIV/0!</v>
      </c>
      <c r="AT901" s="37" t="e">
        <f t="shared" si="496"/>
        <v>#DIV/0!</v>
      </c>
      <c r="AU901" s="37" t="e">
        <f t="shared" si="497"/>
        <v>#DIV/0!</v>
      </c>
      <c r="AV901" s="42" t="e">
        <f t="shared" si="498"/>
        <v>#DIV/0!</v>
      </c>
      <c r="AW901" s="37" t="e">
        <f t="shared" si="499"/>
        <v>#DIV/0!</v>
      </c>
      <c r="AX901" s="37" t="e">
        <f t="shared" si="500"/>
        <v>#DIV/0!</v>
      </c>
      <c r="AY901" s="37" t="e">
        <f t="shared" si="501"/>
        <v>#DIV/0!</v>
      </c>
      <c r="AZ901" s="37" t="e">
        <f t="shared" si="502"/>
        <v>#DIV/0!</v>
      </c>
      <c r="BA901" s="37" t="e">
        <f t="shared" si="503"/>
        <v>#DIV/0!</v>
      </c>
      <c r="BB901" s="42" t="e">
        <f>IF($E901="ST",VALUE(TEXT((1/(('TOX and EXPO INPUTS'!$F$9/AG901)+('TOX and EXPO INPUTS'!$F$17/AN901))),"0.0E+00")),IF($E901="IT",VALUE(TEXT((1/(('TOX and EXPO INPUTS'!$F$12/AG901)+('TOX and EXPO INPUTS'!$F$20/AN901))),"0.0E+00"))))</f>
        <v>#DIV/0!</v>
      </c>
      <c r="BC901" s="37" t="e">
        <f>IF($E901="ST",VALUE(TEXT((1/(('TOX and EXPO INPUTS'!$F$9/AH901)+('TOX and EXPO INPUTS'!$F$17/AN901))),"0.0E+00")),IF($E901="IT",VALUE(TEXT((1/(('TOX and EXPO INPUTS'!$F$12/AH901)+('TOX and EXPO INPUTS'!$F$20/AN901))),"0.0E+00"))))</f>
        <v>#DIV/0!</v>
      </c>
      <c r="BD901" s="37" t="e">
        <f>IF($E901="ST",VALUE(TEXT((1/(('TOX and EXPO INPUTS'!$F$9/AI901)+('TOX and EXPO INPUTS'!$F$17/AN901))),"0.0E+00")),IF($E901="IT",VALUE(TEXT((1/(('TOX and EXPO INPUTS'!$F$12/AI901)+('TOX and EXPO INPUTS'!$F$20/AN901))),"0.0E+00"))))</f>
        <v>#DIV/0!</v>
      </c>
      <c r="BE901" s="37" t="e">
        <f>IF($E901="ST",VALUE(TEXT((1/(('TOX and EXPO INPUTS'!$F$9/AG901)+('TOX and EXPO INPUTS'!$F$17/AO901))),"0.0E+00")),IF($E901="IT",VALUE(TEXT((1/(('TOX and EXPO INPUTS'!$F$12/AG901)+('TOX and EXPO INPUTS'!$F$20/AO901))),"0.0E+00"))))</f>
        <v>#DIV/0!</v>
      </c>
      <c r="BF901" s="37" t="e">
        <f>IF($E901="ST",VALUE(TEXT((1/(('TOX and EXPO INPUTS'!$F$9/AH901)+('TOX and EXPO INPUTS'!$F$17/AO901))),"0.0E+00")),IF($E901="IT",VALUE(TEXT((1/(('TOX and EXPO INPUTS'!$F$12/AH901)+('TOX and EXPO INPUTS'!$F$20/AO901))),"0.0E+00"))))</f>
        <v>#DIV/0!</v>
      </c>
      <c r="BG901" s="37" t="e">
        <f>IF($E901="ST",VALUE(TEXT((1/(('TOX and EXPO INPUTS'!$F$9/AI901)+('TOX and EXPO INPUTS'!$F$17/AO901))),"0.0E+00")),IF($E901="IT",VALUE(TEXT((1/(('TOX and EXPO INPUTS'!$F$12/AI901)+('TOX and EXPO INPUTS'!$F$20/AO901))),"0.0E+00"))))</f>
        <v>#DIV/0!</v>
      </c>
      <c r="BH901" s="42" t="e">
        <f>VALUE(TEXT((AD901*$T901/365*'TOX and EXPO INPUTS'!$E$33/'TOX and EXPO INPUTS'!$E$34),"0.00E+00"))</f>
        <v>#DIV/0!</v>
      </c>
      <c r="BI901" s="37" t="e">
        <f>VALUE(TEXT((AE901*$T901/365*'TOX and EXPO INPUTS'!$E$33/'TOX and EXPO INPUTS'!$E$34),"0.00E+00"))</f>
        <v>#DIV/0!</v>
      </c>
      <c r="BJ901" s="37" t="e">
        <f>VALUE(TEXT((AF901*$T901/365*'TOX and EXPO INPUTS'!$E$33/'TOX and EXPO INPUTS'!$E$34),"0.00E+00"))</f>
        <v>#DIV/0!</v>
      </c>
      <c r="BK901" s="42" t="e">
        <f>VALUE(TEXT((AD901*$U901/365*'TOX and EXPO INPUTS'!$E$33/'TOX and EXPO INPUTS'!$E$34),"0.00E+00"))</f>
        <v>#DIV/0!</v>
      </c>
      <c r="BL901" s="37" t="e">
        <f>VALUE(TEXT((AE901*$U901/365*'TOX and EXPO INPUTS'!$E$33/'TOX and EXPO INPUTS'!$E$34),"0.00E+00"))</f>
        <v>#DIV/0!</v>
      </c>
      <c r="BM901" s="37" t="e">
        <f>VALUE(TEXT((AF901*$U901/365*'TOX and EXPO INPUTS'!$E$33/'TOX and EXPO INPUTS'!$E$34),"0.00E+00"))</f>
        <v>#DIV/0!</v>
      </c>
      <c r="BN901" s="42" t="e">
        <f>VALUE(TEXT((AL901*$T901/365*'TOX and EXPO INPUTS'!$E$33/'TOX and EXPO INPUTS'!$E$34),"0.00E+00"))</f>
        <v>#DIV/0!</v>
      </c>
      <c r="BO901" s="37" t="e">
        <f>VALUE(TEXT((AM901*$T901/365*'TOX and EXPO INPUTS'!$E$33/'TOX and EXPO INPUTS'!$E$34),"0.00E+00"))</f>
        <v>#DIV/0!</v>
      </c>
      <c r="BP901" s="42" t="e">
        <f>VALUE(TEXT((AL901*$U901/365*'TOX and EXPO INPUTS'!$E$33/'TOX and EXPO INPUTS'!$E$34),"0.00E+00"))</f>
        <v>#DIV/0!</v>
      </c>
      <c r="BQ901" s="37" t="e">
        <f>VALUE(TEXT((AM901*$U901/365*'TOX and EXPO INPUTS'!$E$33/'TOX and EXPO INPUTS'!$E$34),"0.00E+00"))</f>
        <v>#DIV/0!</v>
      </c>
      <c r="BR901" s="42" t="e">
        <f>VALUE(TEXT((AP901*$T901/365*'TOX and EXPO INPUTS'!$E$33/'TOX and EXPO INPUTS'!$E$34),"0.00E+00"))</f>
        <v>#DIV/0!</v>
      </c>
      <c r="BS901" s="37" t="e">
        <f>VALUE(TEXT((AQ901*$T901/365*'TOX and EXPO INPUTS'!$E$33/'TOX and EXPO INPUTS'!$E$34),"0.00E+00"))</f>
        <v>#DIV/0!</v>
      </c>
      <c r="BT901" s="37" t="e">
        <f>VALUE(TEXT((AR901*$T901/365*'TOX and EXPO INPUTS'!$E$33/'TOX and EXPO INPUTS'!$E$34),"0.00E+00"))</f>
        <v>#DIV/0!</v>
      </c>
      <c r="BU901" s="37" t="e">
        <f>VALUE(TEXT((AS901*$T901/365*'TOX and EXPO INPUTS'!$E$33/'TOX and EXPO INPUTS'!$E$34),"0.00E+00"))</f>
        <v>#DIV/0!</v>
      </c>
      <c r="BV901" s="37" t="e">
        <f>VALUE(TEXT((AT901*$T901/365*'TOX and EXPO INPUTS'!$E$33/'TOX and EXPO INPUTS'!$E$34),"0.00E+00"))</f>
        <v>#DIV/0!</v>
      </c>
      <c r="BW901" s="37" t="e">
        <f>VALUE(TEXT((AU901*$T901/365*'TOX and EXPO INPUTS'!$E$33/'TOX and EXPO INPUTS'!$E$34),"0.00E+00"))</f>
        <v>#DIV/0!</v>
      </c>
      <c r="BX901" s="42" t="e">
        <f>VALUE(TEXT((AP901*$U901/365*'TOX and EXPO INPUTS'!$E$33/'TOX and EXPO INPUTS'!$E$34),"0.00E+00"))</f>
        <v>#DIV/0!</v>
      </c>
      <c r="BY901" s="37" t="e">
        <f>VALUE(TEXT((AQ901*$U901/365*'TOX and EXPO INPUTS'!$E$33/'TOX and EXPO INPUTS'!$E$34),"0.00E+00"))</f>
        <v>#DIV/0!</v>
      </c>
      <c r="BZ901" s="37" t="e">
        <f>VALUE(TEXT((AR901*$U901/365*'TOX and EXPO INPUTS'!$E$33/'TOX and EXPO INPUTS'!$E$34),"0.00E+00"))</f>
        <v>#DIV/0!</v>
      </c>
      <c r="CA901" s="37" t="e">
        <f>VALUE(TEXT((AS901*$U901/365*'TOX and EXPO INPUTS'!$E$33/'TOX and EXPO INPUTS'!$E$34),"0.00E+00"))</f>
        <v>#DIV/0!</v>
      </c>
      <c r="CB901" s="37" t="e">
        <f>VALUE(TEXT((AT901*$U901/365*'TOX and EXPO INPUTS'!$E$33/'TOX and EXPO INPUTS'!$E$34),"0.00E+00"))</f>
        <v>#DIV/0!</v>
      </c>
      <c r="CC901" s="37" t="e">
        <f>VALUE(TEXT((AU901*$U901/365*'TOX and EXPO INPUTS'!$E$33/'TOX and EXPO INPUTS'!$E$34),"0.00E+00"))</f>
        <v>#DIV/0!</v>
      </c>
      <c r="CD901" s="58" t="e">
        <f>VALUE(TEXT((BR901*'TOX and EXPO INPUTS'!$F$23),"0.00E+00"))</f>
        <v>#DIV/0!</v>
      </c>
      <c r="CE901" s="57" t="e">
        <f>VALUE(TEXT((BS901*'TOX and EXPO INPUTS'!$F$23),"0.00E+00"))</f>
        <v>#DIV/0!</v>
      </c>
      <c r="CF901" s="57" t="e">
        <f>VALUE(TEXT((BT901*'TOX and EXPO INPUTS'!$F$23),"0.00E+00"))</f>
        <v>#DIV/0!</v>
      </c>
      <c r="CG901" s="57" t="e">
        <f>VALUE(TEXT((BU901*'TOX and EXPO INPUTS'!$F$23),"0.00E+00"))</f>
        <v>#DIV/0!</v>
      </c>
      <c r="CH901" s="57" t="e">
        <f>VALUE(TEXT((BV901*'TOX and EXPO INPUTS'!$F$23),"0.00E+00"))</f>
        <v>#DIV/0!</v>
      </c>
      <c r="CI901" s="57" t="e">
        <f>VALUE(TEXT((BW901*'TOX and EXPO INPUTS'!$F$23),"0.00E+00"))</f>
        <v>#DIV/0!</v>
      </c>
      <c r="CJ901" s="58" t="e">
        <f>VALUE(TEXT((BX901*'TOX and EXPO INPUTS'!$F$23),"0.00E+00"))</f>
        <v>#DIV/0!</v>
      </c>
      <c r="CK901" s="57" t="e">
        <f>VALUE(TEXT((BY901*'TOX and EXPO INPUTS'!$F$23),"0.00E+00"))</f>
        <v>#DIV/0!</v>
      </c>
      <c r="CL901" s="57" t="e">
        <f>VALUE(TEXT((BZ901*'TOX and EXPO INPUTS'!$F$23),"0.00E+00"))</f>
        <v>#DIV/0!</v>
      </c>
      <c r="CM901" s="57" t="e">
        <f>VALUE(TEXT((CA901*'TOX and EXPO INPUTS'!$F$23),"0.00E+00"))</f>
        <v>#DIV/0!</v>
      </c>
      <c r="CN901" s="57" t="e">
        <f>VALUE(TEXT((CB901*'TOX and EXPO INPUTS'!$F$23),"0.00E+00"))</f>
        <v>#DIV/0!</v>
      </c>
      <c r="CO901" s="57" t="e">
        <f>VALUE(TEXT((CC901*'TOX and EXPO INPUTS'!$F$23),"0.00E+00"))</f>
        <v>#DIV/0!</v>
      </c>
      <c r="CP901" s="38" t="s">
        <v>106</v>
      </c>
      <c r="CQ901" s="34" t="s">
        <v>107</v>
      </c>
      <c r="CR901" s="34" t="s">
        <v>108</v>
      </c>
      <c r="CS901" s="39" t="s">
        <v>109</v>
      </c>
    </row>
    <row r="902" spans="1:97" ht="48" customHeight="1" x14ac:dyDescent="0.25">
      <c r="A902" s="34" t="s">
        <v>98</v>
      </c>
      <c r="B902" s="34" t="s">
        <v>99</v>
      </c>
      <c r="C902" s="34" t="s">
        <v>100</v>
      </c>
      <c r="D902" s="34" t="s">
        <v>110</v>
      </c>
      <c r="E902" s="39" t="s">
        <v>112</v>
      </c>
      <c r="F902" s="40" t="s">
        <v>194</v>
      </c>
      <c r="G902" s="43"/>
      <c r="H902" s="36" t="s">
        <v>104</v>
      </c>
      <c r="I902" s="67"/>
      <c r="J902" s="36" t="s">
        <v>105</v>
      </c>
      <c r="K902" s="100">
        <f>VLOOKUP(F902,'Amount Seed Planted_variables'!$A$3:$I$74,2,0)</f>
        <v>9550</v>
      </c>
      <c r="L902" s="100">
        <f>VLOOKUP(F902,'Amount Seed Planted_variables'!$A$3:$I$74,3,0)</f>
        <v>18000</v>
      </c>
      <c r="M902" s="36">
        <f t="shared" ref="M902:M906" si="508">IF(G902="",(I902/K902),(G902/454000))</f>
        <v>0</v>
      </c>
      <c r="N902" s="35">
        <f t="shared" ref="N902:N906" si="509">IF(I902="",(G902/454000*L902),I902)</f>
        <v>0</v>
      </c>
      <c r="O902" s="101">
        <v>180000</v>
      </c>
      <c r="P902" s="93">
        <f>VLOOKUP(F902,'Amount Seed Planted_variables'!$A$3:$I$74,4,0)</f>
        <v>1500000</v>
      </c>
      <c r="Q902" s="93">
        <f>VLOOKUP(F902,'Amount Seed Planted_variables'!$A$3:$I$74,7,0)</f>
        <v>200</v>
      </c>
      <c r="R902" s="93">
        <f>VLOOKUP(F902,'Amount Seed Planted_variables'!$A$3:$I$74,8,0)</f>
        <v>300000000</v>
      </c>
      <c r="S902" s="87" t="str">
        <f t="shared" si="505"/>
        <v>NA</v>
      </c>
      <c r="T902" s="35">
        <v>10</v>
      </c>
      <c r="U902" s="35">
        <v>30</v>
      </c>
      <c r="V902" s="41">
        <v>68</v>
      </c>
      <c r="W902" s="35">
        <v>16.899999999999999</v>
      </c>
      <c r="X902" s="35">
        <v>13.1</v>
      </c>
      <c r="Y902" s="41">
        <v>3.6</v>
      </c>
      <c r="Z902" s="35">
        <f t="shared" si="504"/>
        <v>0.36000000000000004</v>
      </c>
      <c r="AA902" s="42">
        <f t="shared" si="463"/>
        <v>0</v>
      </c>
      <c r="AB902" s="37">
        <f t="shared" si="464"/>
        <v>0</v>
      </c>
      <c r="AC902" s="37">
        <f t="shared" si="465"/>
        <v>0</v>
      </c>
      <c r="AD902" s="42" t="e">
        <f>VALUE(TEXT(((AA902*'TOX and EXPO INPUTS'!$F$13)/'TOX and EXPO INPUTS'!$E$27),"0.00E+00"))</f>
        <v>#DIV/0!</v>
      </c>
      <c r="AE902" s="37" t="e">
        <f>VALUE(TEXT(((AB902*'TOX and EXPO INPUTS'!$F$13)/'TOX and EXPO INPUTS'!$E$27),"0.00E+00"))</f>
        <v>#DIV/0!</v>
      </c>
      <c r="AF902" s="37" t="e">
        <f>VALUE(TEXT(((AC902*'TOX and EXPO INPUTS'!$F$13)/'TOX and EXPO INPUTS'!$E$27),"0.00E+00"))</f>
        <v>#DIV/0!</v>
      </c>
      <c r="AG902" s="42" t="e">
        <f>IF($E902="ST",VALUE(TEXT(('TOX and EXPO INPUTS'!$F$7/AD902),"0.0E+00")),IF($E902="IT",VALUE(TEXT(('TOX and EXPO INPUTS'!$F$10/AD902),"0.0E+00"))))</f>
        <v>#DIV/0!</v>
      </c>
      <c r="AH902" s="37" t="e">
        <f>IF($E902="ST",VALUE(TEXT(('TOX and EXPO INPUTS'!$F$7/AE902),"0.0E+00")),IF($E902="IT",VALUE(TEXT(('TOX and EXPO INPUTS'!$F$10/AE902),"0.0E+00"))))</f>
        <v>#DIV/0!</v>
      </c>
      <c r="AI902" s="37" t="e">
        <f>IF($E902="ST",VALUE(TEXT(('TOX and EXPO INPUTS'!$F$7/AF902),"0.0E+00")),IF($E902="IT",VALUE(TEXT(('TOX and EXPO INPUTS'!$F$10/AF902),"0.0E+00"))))</f>
        <v>#DIV/0!</v>
      </c>
      <c r="AJ902" s="42">
        <f t="shared" si="506"/>
        <v>0</v>
      </c>
      <c r="AK902" s="37">
        <f t="shared" si="507"/>
        <v>0</v>
      </c>
      <c r="AL902" s="42" t="e">
        <f>VALUE(TEXT(((AJ902*'TOX and EXPO INPUTS'!$F$21)/'TOX and EXPO INPUTS'!$E$29),"0.00E+00"))</f>
        <v>#DIV/0!</v>
      </c>
      <c r="AM902" s="37" t="e">
        <f>VALUE(TEXT(((AK902*'TOX and EXPO INPUTS'!$F$21)/'TOX and EXPO INPUTS'!$E$29),"0.00E+00"))</f>
        <v>#DIV/0!</v>
      </c>
      <c r="AN902" s="42" t="e">
        <f>IF($E902="ST",VALUE(TEXT(('TOX and EXPO INPUTS'!$F$15/AL902),"0.0E+00")),IF($E902="IT",VALUE(TEXT(('TOX and EXPO INPUTS'!$F$18/AL902),"0.0E+00"))))</f>
        <v>#DIV/0!</v>
      </c>
      <c r="AO902" s="37" t="e">
        <f>IF($E902="ST",VALUE(TEXT(('TOX and EXPO INPUTS'!$F$15/AM902),"0.0E+00")),IF($E902="IT",VALUE(TEXT(('TOX and EXPO INPUTS'!$F$18/AM902),"0.0E+00"))))</f>
        <v>#DIV/0!</v>
      </c>
      <c r="AP902" s="42" t="e">
        <f t="shared" si="492"/>
        <v>#DIV/0!</v>
      </c>
      <c r="AQ902" s="37" t="e">
        <f t="shared" si="493"/>
        <v>#DIV/0!</v>
      </c>
      <c r="AR902" s="37" t="e">
        <f t="shared" si="494"/>
        <v>#DIV/0!</v>
      </c>
      <c r="AS902" s="37" t="e">
        <f t="shared" si="495"/>
        <v>#DIV/0!</v>
      </c>
      <c r="AT902" s="37" t="e">
        <f t="shared" si="496"/>
        <v>#DIV/0!</v>
      </c>
      <c r="AU902" s="37" t="e">
        <f t="shared" si="497"/>
        <v>#DIV/0!</v>
      </c>
      <c r="AV902" s="42" t="e">
        <f t="shared" si="498"/>
        <v>#DIV/0!</v>
      </c>
      <c r="AW902" s="37" t="e">
        <f t="shared" si="499"/>
        <v>#DIV/0!</v>
      </c>
      <c r="AX902" s="37" t="e">
        <f t="shared" si="500"/>
        <v>#DIV/0!</v>
      </c>
      <c r="AY902" s="37" t="e">
        <f t="shared" si="501"/>
        <v>#DIV/0!</v>
      </c>
      <c r="AZ902" s="37" t="e">
        <f t="shared" si="502"/>
        <v>#DIV/0!</v>
      </c>
      <c r="BA902" s="37" t="e">
        <f t="shared" si="503"/>
        <v>#DIV/0!</v>
      </c>
      <c r="BB902" s="42" t="e">
        <f>IF($E902="ST",VALUE(TEXT((1/(('TOX and EXPO INPUTS'!$F$9/AG902)+('TOX and EXPO INPUTS'!$F$17/AN902))),"0.0E+00")),IF($E902="IT",VALUE(TEXT((1/(('TOX and EXPO INPUTS'!$F$12/AG902)+('TOX and EXPO INPUTS'!$F$20/AN902))),"0.0E+00"))))</f>
        <v>#DIV/0!</v>
      </c>
      <c r="BC902" s="37" t="e">
        <f>IF($E902="ST",VALUE(TEXT((1/(('TOX and EXPO INPUTS'!$F$9/AH902)+('TOX and EXPO INPUTS'!$F$17/AN902))),"0.0E+00")),IF($E902="IT",VALUE(TEXT((1/(('TOX and EXPO INPUTS'!$F$12/AH902)+('TOX and EXPO INPUTS'!$F$20/AN902))),"0.0E+00"))))</f>
        <v>#DIV/0!</v>
      </c>
      <c r="BD902" s="37" t="e">
        <f>IF($E902="ST",VALUE(TEXT((1/(('TOX and EXPO INPUTS'!$F$9/AI902)+('TOX and EXPO INPUTS'!$F$17/AN902))),"0.0E+00")),IF($E902="IT",VALUE(TEXT((1/(('TOX and EXPO INPUTS'!$F$12/AI902)+('TOX and EXPO INPUTS'!$F$20/AN902))),"0.0E+00"))))</f>
        <v>#DIV/0!</v>
      </c>
      <c r="BE902" s="37" t="e">
        <f>IF($E902="ST",VALUE(TEXT((1/(('TOX and EXPO INPUTS'!$F$9/AG902)+('TOX and EXPO INPUTS'!$F$17/AO902))),"0.0E+00")),IF($E902="IT",VALUE(TEXT((1/(('TOX and EXPO INPUTS'!$F$12/AG902)+('TOX and EXPO INPUTS'!$F$20/AO902))),"0.0E+00"))))</f>
        <v>#DIV/0!</v>
      </c>
      <c r="BF902" s="37" t="e">
        <f>IF($E902="ST",VALUE(TEXT((1/(('TOX and EXPO INPUTS'!$F$9/AH902)+('TOX and EXPO INPUTS'!$F$17/AO902))),"0.0E+00")),IF($E902="IT",VALUE(TEXT((1/(('TOX and EXPO INPUTS'!$F$12/AH902)+('TOX and EXPO INPUTS'!$F$20/AO902))),"0.0E+00"))))</f>
        <v>#DIV/0!</v>
      </c>
      <c r="BG902" s="37" t="e">
        <f>IF($E902="ST",VALUE(TEXT((1/(('TOX and EXPO INPUTS'!$F$9/AI902)+('TOX and EXPO INPUTS'!$F$17/AO902))),"0.0E+00")),IF($E902="IT",VALUE(TEXT((1/(('TOX and EXPO INPUTS'!$F$12/AI902)+('TOX and EXPO INPUTS'!$F$20/AO902))),"0.0E+00"))))</f>
        <v>#DIV/0!</v>
      </c>
      <c r="BH902" s="42" t="e">
        <f>VALUE(TEXT((AD902*$T902/365*'TOX and EXPO INPUTS'!$E$33/'TOX and EXPO INPUTS'!$E$34),"0.00E+00"))</f>
        <v>#DIV/0!</v>
      </c>
      <c r="BI902" s="37" t="e">
        <f>VALUE(TEXT((AE902*$T902/365*'TOX and EXPO INPUTS'!$E$33/'TOX and EXPO INPUTS'!$E$34),"0.00E+00"))</f>
        <v>#DIV/0!</v>
      </c>
      <c r="BJ902" s="37" t="e">
        <f>VALUE(TEXT((AF902*$T902/365*'TOX and EXPO INPUTS'!$E$33/'TOX and EXPO INPUTS'!$E$34),"0.00E+00"))</f>
        <v>#DIV/0!</v>
      </c>
      <c r="BK902" s="42" t="e">
        <f>VALUE(TEXT((AD902*$U902/365*'TOX and EXPO INPUTS'!$E$33/'TOX and EXPO INPUTS'!$E$34),"0.00E+00"))</f>
        <v>#DIV/0!</v>
      </c>
      <c r="BL902" s="37" t="e">
        <f>VALUE(TEXT((AE902*$U902/365*'TOX and EXPO INPUTS'!$E$33/'TOX and EXPO INPUTS'!$E$34),"0.00E+00"))</f>
        <v>#DIV/0!</v>
      </c>
      <c r="BM902" s="37" t="e">
        <f>VALUE(TEXT((AF902*$U902/365*'TOX and EXPO INPUTS'!$E$33/'TOX and EXPO INPUTS'!$E$34),"0.00E+00"))</f>
        <v>#DIV/0!</v>
      </c>
      <c r="BN902" s="42" t="e">
        <f>VALUE(TEXT((AL902*$T902/365*'TOX and EXPO INPUTS'!$E$33/'TOX and EXPO INPUTS'!$E$34),"0.00E+00"))</f>
        <v>#DIV/0!</v>
      </c>
      <c r="BO902" s="37" t="e">
        <f>VALUE(TEXT((AM902*$T902/365*'TOX and EXPO INPUTS'!$E$33/'TOX and EXPO INPUTS'!$E$34),"0.00E+00"))</f>
        <v>#DIV/0!</v>
      </c>
      <c r="BP902" s="42" t="e">
        <f>VALUE(TEXT((AL902*$U902/365*'TOX and EXPO INPUTS'!$E$33/'TOX and EXPO INPUTS'!$E$34),"0.00E+00"))</f>
        <v>#DIV/0!</v>
      </c>
      <c r="BQ902" s="37" t="e">
        <f>VALUE(TEXT((AM902*$U902/365*'TOX and EXPO INPUTS'!$E$33/'TOX and EXPO INPUTS'!$E$34),"0.00E+00"))</f>
        <v>#DIV/0!</v>
      </c>
      <c r="BR902" s="42" t="e">
        <f>VALUE(TEXT((AP902*$T902/365*'TOX and EXPO INPUTS'!$E$33/'TOX and EXPO INPUTS'!$E$34),"0.00E+00"))</f>
        <v>#DIV/0!</v>
      </c>
      <c r="BS902" s="37" t="e">
        <f>VALUE(TEXT((AQ902*$T902/365*'TOX and EXPO INPUTS'!$E$33/'TOX and EXPO INPUTS'!$E$34),"0.00E+00"))</f>
        <v>#DIV/0!</v>
      </c>
      <c r="BT902" s="37" t="e">
        <f>VALUE(TEXT((AR902*$T902/365*'TOX and EXPO INPUTS'!$E$33/'TOX and EXPO INPUTS'!$E$34),"0.00E+00"))</f>
        <v>#DIV/0!</v>
      </c>
      <c r="BU902" s="37" t="e">
        <f>VALUE(TEXT((AS902*$T902/365*'TOX and EXPO INPUTS'!$E$33/'TOX and EXPO INPUTS'!$E$34),"0.00E+00"))</f>
        <v>#DIV/0!</v>
      </c>
      <c r="BV902" s="37" t="e">
        <f>VALUE(TEXT((AT902*$T902/365*'TOX and EXPO INPUTS'!$E$33/'TOX and EXPO INPUTS'!$E$34),"0.00E+00"))</f>
        <v>#DIV/0!</v>
      </c>
      <c r="BW902" s="37" t="e">
        <f>VALUE(TEXT((AU902*$T902/365*'TOX and EXPO INPUTS'!$E$33/'TOX and EXPO INPUTS'!$E$34),"0.00E+00"))</f>
        <v>#DIV/0!</v>
      </c>
      <c r="BX902" s="42" t="e">
        <f>VALUE(TEXT((AP902*$U902/365*'TOX and EXPO INPUTS'!$E$33/'TOX and EXPO INPUTS'!$E$34),"0.00E+00"))</f>
        <v>#DIV/0!</v>
      </c>
      <c r="BY902" s="37" t="e">
        <f>VALUE(TEXT((AQ902*$U902/365*'TOX and EXPO INPUTS'!$E$33/'TOX and EXPO INPUTS'!$E$34),"0.00E+00"))</f>
        <v>#DIV/0!</v>
      </c>
      <c r="BZ902" s="37" t="e">
        <f>VALUE(TEXT((AR902*$U902/365*'TOX and EXPO INPUTS'!$E$33/'TOX and EXPO INPUTS'!$E$34),"0.00E+00"))</f>
        <v>#DIV/0!</v>
      </c>
      <c r="CA902" s="37" t="e">
        <f>VALUE(TEXT((AS902*$U902/365*'TOX and EXPO INPUTS'!$E$33/'TOX and EXPO INPUTS'!$E$34),"0.00E+00"))</f>
        <v>#DIV/0!</v>
      </c>
      <c r="CB902" s="37" t="e">
        <f>VALUE(TEXT((AT902*$U902/365*'TOX and EXPO INPUTS'!$E$33/'TOX and EXPO INPUTS'!$E$34),"0.00E+00"))</f>
        <v>#DIV/0!</v>
      </c>
      <c r="CC902" s="37" t="e">
        <f>VALUE(TEXT((AU902*$U902/365*'TOX and EXPO INPUTS'!$E$33/'TOX and EXPO INPUTS'!$E$34),"0.00E+00"))</f>
        <v>#DIV/0!</v>
      </c>
      <c r="CD902" s="58" t="e">
        <f>VALUE(TEXT((BR902*'TOX and EXPO INPUTS'!$F$23),"0.00E+00"))</f>
        <v>#DIV/0!</v>
      </c>
      <c r="CE902" s="57" t="e">
        <f>VALUE(TEXT((BS902*'TOX and EXPO INPUTS'!$F$23),"0.00E+00"))</f>
        <v>#DIV/0!</v>
      </c>
      <c r="CF902" s="57" t="e">
        <f>VALUE(TEXT((BT902*'TOX and EXPO INPUTS'!$F$23),"0.00E+00"))</f>
        <v>#DIV/0!</v>
      </c>
      <c r="CG902" s="57" t="e">
        <f>VALUE(TEXT((BU902*'TOX and EXPO INPUTS'!$F$23),"0.00E+00"))</f>
        <v>#DIV/0!</v>
      </c>
      <c r="CH902" s="57" t="e">
        <f>VALUE(TEXT((BV902*'TOX and EXPO INPUTS'!$F$23),"0.00E+00"))</f>
        <v>#DIV/0!</v>
      </c>
      <c r="CI902" s="57" t="e">
        <f>VALUE(TEXT((BW902*'TOX and EXPO INPUTS'!$F$23),"0.00E+00"))</f>
        <v>#DIV/0!</v>
      </c>
      <c r="CJ902" s="58" t="e">
        <f>VALUE(TEXT((BX902*'TOX and EXPO INPUTS'!$F$23),"0.00E+00"))</f>
        <v>#DIV/0!</v>
      </c>
      <c r="CK902" s="57" t="e">
        <f>VALUE(TEXT((BY902*'TOX and EXPO INPUTS'!$F$23),"0.00E+00"))</f>
        <v>#DIV/0!</v>
      </c>
      <c r="CL902" s="57" t="e">
        <f>VALUE(TEXT((BZ902*'TOX and EXPO INPUTS'!$F$23),"0.00E+00"))</f>
        <v>#DIV/0!</v>
      </c>
      <c r="CM902" s="57" t="e">
        <f>VALUE(TEXT((CA902*'TOX and EXPO INPUTS'!$F$23),"0.00E+00"))</f>
        <v>#DIV/0!</v>
      </c>
      <c r="CN902" s="57" t="e">
        <f>VALUE(TEXT((CB902*'TOX and EXPO INPUTS'!$F$23),"0.00E+00"))</f>
        <v>#DIV/0!</v>
      </c>
      <c r="CO902" s="57" t="e">
        <f>VALUE(TEXT((CC902*'TOX and EXPO INPUTS'!$F$23),"0.00E+00"))</f>
        <v>#DIV/0!</v>
      </c>
      <c r="CP902" s="38" t="s">
        <v>106</v>
      </c>
      <c r="CQ902" s="34" t="s">
        <v>107</v>
      </c>
      <c r="CR902" s="34" t="s">
        <v>108</v>
      </c>
      <c r="CS902" s="39" t="s">
        <v>109</v>
      </c>
    </row>
    <row r="903" spans="1:97" ht="48" customHeight="1" x14ac:dyDescent="0.25">
      <c r="A903" s="34" t="s">
        <v>98</v>
      </c>
      <c r="B903" s="34" t="s">
        <v>99</v>
      </c>
      <c r="C903" s="34" t="s">
        <v>100</v>
      </c>
      <c r="D903" s="34" t="s">
        <v>111</v>
      </c>
      <c r="E903" s="39" t="s">
        <v>112</v>
      </c>
      <c r="F903" s="40" t="s">
        <v>194</v>
      </c>
      <c r="G903" s="43"/>
      <c r="H903" s="36" t="s">
        <v>104</v>
      </c>
      <c r="I903" s="67"/>
      <c r="J903" s="36" t="s">
        <v>105</v>
      </c>
      <c r="K903" s="100">
        <f>VLOOKUP(F903,'Amount Seed Planted_variables'!$A$3:$I$74,2,0)</f>
        <v>9550</v>
      </c>
      <c r="L903" s="100">
        <f>VLOOKUP(F903,'Amount Seed Planted_variables'!$A$3:$I$74,3,0)</f>
        <v>18000</v>
      </c>
      <c r="M903" s="36">
        <f t="shared" si="508"/>
        <v>0</v>
      </c>
      <c r="N903" s="35">
        <f t="shared" si="509"/>
        <v>0</v>
      </c>
      <c r="O903" s="101">
        <v>180000</v>
      </c>
      <c r="P903" s="93">
        <f>VLOOKUP(F903,'Amount Seed Planted_variables'!$A$3:$I$74,4,0)</f>
        <v>1500000</v>
      </c>
      <c r="Q903" s="93">
        <f>VLOOKUP(F903,'Amount Seed Planted_variables'!$A$3:$I$74,7,0)</f>
        <v>200</v>
      </c>
      <c r="R903" s="93">
        <f>VLOOKUP(F903,'Amount Seed Planted_variables'!$A$3:$I$74,8,0)</f>
        <v>300000000</v>
      </c>
      <c r="S903" s="87">
        <f t="shared" si="505"/>
        <v>2.5</v>
      </c>
      <c r="T903" s="35">
        <v>10</v>
      </c>
      <c r="U903" s="35">
        <v>30</v>
      </c>
      <c r="V903" s="41">
        <v>138210600</v>
      </c>
      <c r="W903" s="35">
        <v>23262800</v>
      </c>
      <c r="X903" s="35">
        <v>21238200</v>
      </c>
      <c r="Y903" s="41">
        <v>106100</v>
      </c>
      <c r="Z903" s="35">
        <f t="shared" si="504"/>
        <v>10610</v>
      </c>
      <c r="AA903" s="42">
        <f t="shared" si="463"/>
        <v>0</v>
      </c>
      <c r="AB903" s="37">
        <f t="shared" si="464"/>
        <v>0</v>
      </c>
      <c r="AC903" s="37">
        <f t="shared" si="465"/>
        <v>0</v>
      </c>
      <c r="AD903" s="42" t="e">
        <f>VALUE(TEXT(((AA903*'TOX and EXPO INPUTS'!$F$13)/'TOX and EXPO INPUTS'!$E$27),"0.00E+00"))</f>
        <v>#DIV/0!</v>
      </c>
      <c r="AE903" s="37" t="e">
        <f>VALUE(TEXT(((AB903*'TOX and EXPO INPUTS'!$F$13)/'TOX and EXPO INPUTS'!$E$27),"0.00E+00"))</f>
        <v>#DIV/0!</v>
      </c>
      <c r="AF903" s="37" t="e">
        <f>VALUE(TEXT(((AC903*'TOX and EXPO INPUTS'!$F$13)/'TOX and EXPO INPUTS'!$E$27),"0.00E+00"))</f>
        <v>#DIV/0!</v>
      </c>
      <c r="AG903" s="42" t="e">
        <f>IF($E903="ST",VALUE(TEXT(('TOX and EXPO INPUTS'!$F$7/AD903),"0.0E+00")),IF($E903="IT",VALUE(TEXT(('TOX and EXPO INPUTS'!$F$10/AD903),"0.0E+00"))))</f>
        <v>#DIV/0!</v>
      </c>
      <c r="AH903" s="37" t="e">
        <f>IF($E903="ST",VALUE(TEXT(('TOX and EXPO INPUTS'!$F$7/AE903),"0.0E+00")),IF($E903="IT",VALUE(TEXT(('TOX and EXPO INPUTS'!$F$10/AE903),"0.0E+00"))))</f>
        <v>#DIV/0!</v>
      </c>
      <c r="AI903" s="37" t="e">
        <f>IF($E903="ST",VALUE(TEXT(('TOX and EXPO INPUTS'!$F$7/AF903),"0.0E+00")),IF($E903="IT",VALUE(TEXT(('TOX and EXPO INPUTS'!$F$10/AF903),"0.0E+00"))))</f>
        <v>#DIV/0!</v>
      </c>
      <c r="AJ903" s="42">
        <f t="shared" si="506"/>
        <v>0</v>
      </c>
      <c r="AK903" s="37">
        <f t="shared" si="507"/>
        <v>0</v>
      </c>
      <c r="AL903" s="42" t="e">
        <f>VALUE(TEXT(((AJ903*'TOX and EXPO INPUTS'!$F$21)/'TOX and EXPO INPUTS'!$E$29),"0.00E+00"))</f>
        <v>#DIV/0!</v>
      </c>
      <c r="AM903" s="37" t="e">
        <f>VALUE(TEXT(((AK903*'TOX and EXPO INPUTS'!$F$21)/'TOX and EXPO INPUTS'!$E$29),"0.00E+00"))</f>
        <v>#DIV/0!</v>
      </c>
      <c r="AN903" s="42" t="e">
        <f>IF($E903="ST",VALUE(TEXT(('TOX and EXPO INPUTS'!$F$15/AL903),"0.0E+00")),IF($E903="IT",VALUE(TEXT(('TOX and EXPO INPUTS'!$F$18/AL903),"0.0E+00"))))</f>
        <v>#DIV/0!</v>
      </c>
      <c r="AO903" s="37" t="e">
        <f>IF($E903="ST",VALUE(TEXT(('TOX and EXPO INPUTS'!$F$15/AM903),"0.0E+00")),IF($E903="IT",VALUE(TEXT(('TOX and EXPO INPUTS'!$F$18/AM903),"0.0E+00"))))</f>
        <v>#DIV/0!</v>
      </c>
      <c r="AP903" s="42" t="e">
        <f t="shared" si="492"/>
        <v>#DIV/0!</v>
      </c>
      <c r="AQ903" s="37" t="e">
        <f t="shared" si="493"/>
        <v>#DIV/0!</v>
      </c>
      <c r="AR903" s="37" t="e">
        <f t="shared" si="494"/>
        <v>#DIV/0!</v>
      </c>
      <c r="AS903" s="37" t="e">
        <f t="shared" si="495"/>
        <v>#DIV/0!</v>
      </c>
      <c r="AT903" s="37" t="e">
        <f t="shared" si="496"/>
        <v>#DIV/0!</v>
      </c>
      <c r="AU903" s="37" t="e">
        <f t="shared" si="497"/>
        <v>#DIV/0!</v>
      </c>
      <c r="AV903" s="42" t="e">
        <f t="shared" si="498"/>
        <v>#DIV/0!</v>
      </c>
      <c r="AW903" s="37" t="e">
        <f t="shared" si="499"/>
        <v>#DIV/0!</v>
      </c>
      <c r="AX903" s="37" t="e">
        <f t="shared" si="500"/>
        <v>#DIV/0!</v>
      </c>
      <c r="AY903" s="37" t="e">
        <f t="shared" si="501"/>
        <v>#DIV/0!</v>
      </c>
      <c r="AZ903" s="37" t="e">
        <f t="shared" si="502"/>
        <v>#DIV/0!</v>
      </c>
      <c r="BA903" s="37" t="e">
        <f t="shared" si="503"/>
        <v>#DIV/0!</v>
      </c>
      <c r="BB903" s="42" t="e">
        <f>IF($E903="ST",VALUE(TEXT((1/(('TOX and EXPO INPUTS'!$F$9/AG903)+('TOX and EXPO INPUTS'!$F$17/AN903))),"0.0E+00")),IF($E903="IT",VALUE(TEXT((1/(('TOX and EXPO INPUTS'!$F$12/AG903)+('TOX and EXPO INPUTS'!$F$20/AN903))),"0.0E+00"))))</f>
        <v>#DIV/0!</v>
      </c>
      <c r="BC903" s="37" t="e">
        <f>IF($E903="ST",VALUE(TEXT((1/(('TOX and EXPO INPUTS'!$F$9/AH903)+('TOX and EXPO INPUTS'!$F$17/AN903))),"0.0E+00")),IF($E903="IT",VALUE(TEXT((1/(('TOX and EXPO INPUTS'!$F$12/AH903)+('TOX and EXPO INPUTS'!$F$20/AN903))),"0.0E+00"))))</f>
        <v>#DIV/0!</v>
      </c>
      <c r="BD903" s="37" t="e">
        <f>IF($E903="ST",VALUE(TEXT((1/(('TOX and EXPO INPUTS'!$F$9/AI903)+('TOX and EXPO INPUTS'!$F$17/AN903))),"0.0E+00")),IF($E903="IT",VALUE(TEXT((1/(('TOX and EXPO INPUTS'!$F$12/AI903)+('TOX and EXPO INPUTS'!$F$20/AN903))),"0.0E+00"))))</f>
        <v>#DIV/0!</v>
      </c>
      <c r="BE903" s="37" t="e">
        <f>IF($E903="ST",VALUE(TEXT((1/(('TOX and EXPO INPUTS'!$F$9/AG903)+('TOX and EXPO INPUTS'!$F$17/AO903))),"0.0E+00")),IF($E903="IT",VALUE(TEXT((1/(('TOX and EXPO INPUTS'!$F$12/AG903)+('TOX and EXPO INPUTS'!$F$20/AO903))),"0.0E+00"))))</f>
        <v>#DIV/0!</v>
      </c>
      <c r="BF903" s="37" t="e">
        <f>IF($E903="ST",VALUE(TEXT((1/(('TOX and EXPO INPUTS'!$F$9/AH903)+('TOX and EXPO INPUTS'!$F$17/AO903))),"0.0E+00")),IF($E903="IT",VALUE(TEXT((1/(('TOX and EXPO INPUTS'!$F$12/AH903)+('TOX and EXPO INPUTS'!$F$20/AO903))),"0.0E+00"))))</f>
        <v>#DIV/0!</v>
      </c>
      <c r="BG903" s="37" t="e">
        <f>IF($E903="ST",VALUE(TEXT((1/(('TOX and EXPO INPUTS'!$F$9/AI903)+('TOX and EXPO INPUTS'!$F$17/AO903))),"0.0E+00")),IF($E903="IT",VALUE(TEXT((1/(('TOX and EXPO INPUTS'!$F$12/AI903)+('TOX and EXPO INPUTS'!$F$20/AO903))),"0.0E+00"))))</f>
        <v>#DIV/0!</v>
      </c>
      <c r="BH903" s="42" t="e">
        <f>VALUE(TEXT((AD903*$T903/365*'TOX and EXPO INPUTS'!$E$33/'TOX and EXPO INPUTS'!$E$34),"0.00E+00"))</f>
        <v>#DIV/0!</v>
      </c>
      <c r="BI903" s="37" t="e">
        <f>VALUE(TEXT((AE903*$T903/365*'TOX and EXPO INPUTS'!$E$33/'TOX and EXPO INPUTS'!$E$34),"0.00E+00"))</f>
        <v>#DIV/0!</v>
      </c>
      <c r="BJ903" s="37" t="e">
        <f>VALUE(TEXT((AF903*$T903/365*'TOX and EXPO INPUTS'!$E$33/'TOX and EXPO INPUTS'!$E$34),"0.00E+00"))</f>
        <v>#DIV/0!</v>
      </c>
      <c r="BK903" s="42" t="e">
        <f>VALUE(TEXT((AD903*$U903/365*'TOX and EXPO INPUTS'!$E$33/'TOX and EXPO INPUTS'!$E$34),"0.00E+00"))</f>
        <v>#DIV/0!</v>
      </c>
      <c r="BL903" s="37" t="e">
        <f>VALUE(TEXT((AE903*$U903/365*'TOX and EXPO INPUTS'!$E$33/'TOX and EXPO INPUTS'!$E$34),"0.00E+00"))</f>
        <v>#DIV/0!</v>
      </c>
      <c r="BM903" s="37" t="e">
        <f>VALUE(TEXT((AF903*$U903/365*'TOX and EXPO INPUTS'!$E$33/'TOX and EXPO INPUTS'!$E$34),"0.00E+00"))</f>
        <v>#DIV/0!</v>
      </c>
      <c r="BN903" s="42" t="e">
        <f>VALUE(TEXT((AL903*$T903/365*'TOX and EXPO INPUTS'!$E$33/'TOX and EXPO INPUTS'!$E$34),"0.00E+00"))</f>
        <v>#DIV/0!</v>
      </c>
      <c r="BO903" s="37" t="e">
        <f>VALUE(TEXT((AM903*$T903/365*'TOX and EXPO INPUTS'!$E$33/'TOX and EXPO INPUTS'!$E$34),"0.00E+00"))</f>
        <v>#DIV/0!</v>
      </c>
      <c r="BP903" s="42" t="e">
        <f>VALUE(TEXT((AL903*$U903/365*'TOX and EXPO INPUTS'!$E$33/'TOX and EXPO INPUTS'!$E$34),"0.00E+00"))</f>
        <v>#DIV/0!</v>
      </c>
      <c r="BQ903" s="37" t="e">
        <f>VALUE(TEXT((AM903*$U903/365*'TOX and EXPO INPUTS'!$E$33/'TOX and EXPO INPUTS'!$E$34),"0.00E+00"))</f>
        <v>#DIV/0!</v>
      </c>
      <c r="BR903" s="42" t="e">
        <f>VALUE(TEXT((AP903*$T903/365*'TOX and EXPO INPUTS'!$E$33/'TOX and EXPO INPUTS'!$E$34),"0.00E+00"))</f>
        <v>#DIV/0!</v>
      </c>
      <c r="BS903" s="37" t="e">
        <f>VALUE(TEXT((AQ903*$T903/365*'TOX and EXPO INPUTS'!$E$33/'TOX and EXPO INPUTS'!$E$34),"0.00E+00"))</f>
        <v>#DIV/0!</v>
      </c>
      <c r="BT903" s="37" t="e">
        <f>VALUE(TEXT((AR903*$T903/365*'TOX and EXPO INPUTS'!$E$33/'TOX and EXPO INPUTS'!$E$34),"0.00E+00"))</f>
        <v>#DIV/0!</v>
      </c>
      <c r="BU903" s="37" t="e">
        <f>VALUE(TEXT((AS903*$T903/365*'TOX and EXPO INPUTS'!$E$33/'TOX and EXPO INPUTS'!$E$34),"0.00E+00"))</f>
        <v>#DIV/0!</v>
      </c>
      <c r="BV903" s="37" t="e">
        <f>VALUE(TEXT((AT903*$T903/365*'TOX and EXPO INPUTS'!$E$33/'TOX and EXPO INPUTS'!$E$34),"0.00E+00"))</f>
        <v>#DIV/0!</v>
      </c>
      <c r="BW903" s="37" t="e">
        <f>VALUE(TEXT((AU903*$T903/365*'TOX and EXPO INPUTS'!$E$33/'TOX and EXPO INPUTS'!$E$34),"0.00E+00"))</f>
        <v>#DIV/0!</v>
      </c>
      <c r="BX903" s="42" t="e">
        <f>VALUE(TEXT((AP903*$U903/365*'TOX and EXPO INPUTS'!$E$33/'TOX and EXPO INPUTS'!$E$34),"0.00E+00"))</f>
        <v>#DIV/0!</v>
      </c>
      <c r="BY903" s="37" t="e">
        <f>VALUE(TEXT((AQ903*$U903/365*'TOX and EXPO INPUTS'!$E$33/'TOX and EXPO INPUTS'!$E$34),"0.00E+00"))</f>
        <v>#DIV/0!</v>
      </c>
      <c r="BZ903" s="37" t="e">
        <f>VALUE(TEXT((AR903*$U903/365*'TOX and EXPO INPUTS'!$E$33/'TOX and EXPO INPUTS'!$E$34),"0.00E+00"))</f>
        <v>#DIV/0!</v>
      </c>
      <c r="CA903" s="37" t="e">
        <f>VALUE(TEXT((AS903*$U903/365*'TOX and EXPO INPUTS'!$E$33/'TOX and EXPO INPUTS'!$E$34),"0.00E+00"))</f>
        <v>#DIV/0!</v>
      </c>
      <c r="CB903" s="37" t="e">
        <f>VALUE(TEXT((AT903*$U903/365*'TOX and EXPO INPUTS'!$E$33/'TOX and EXPO INPUTS'!$E$34),"0.00E+00"))</f>
        <v>#DIV/0!</v>
      </c>
      <c r="CC903" s="37" t="e">
        <f>VALUE(TEXT((AU903*$U903/365*'TOX and EXPO INPUTS'!$E$33/'TOX and EXPO INPUTS'!$E$34),"0.00E+00"))</f>
        <v>#DIV/0!</v>
      </c>
      <c r="CD903" s="58" t="e">
        <f>VALUE(TEXT((BR903*'TOX and EXPO INPUTS'!$F$23),"0.00E+00"))</f>
        <v>#DIV/0!</v>
      </c>
      <c r="CE903" s="57" t="e">
        <f>VALUE(TEXT((BS903*'TOX and EXPO INPUTS'!$F$23),"0.00E+00"))</f>
        <v>#DIV/0!</v>
      </c>
      <c r="CF903" s="57" t="e">
        <f>VALUE(TEXT((BT903*'TOX and EXPO INPUTS'!$F$23),"0.00E+00"))</f>
        <v>#DIV/0!</v>
      </c>
      <c r="CG903" s="57" t="e">
        <f>VALUE(TEXT((BU903*'TOX and EXPO INPUTS'!$F$23),"0.00E+00"))</f>
        <v>#DIV/0!</v>
      </c>
      <c r="CH903" s="57" t="e">
        <f>VALUE(TEXT((BV903*'TOX and EXPO INPUTS'!$F$23),"0.00E+00"))</f>
        <v>#DIV/0!</v>
      </c>
      <c r="CI903" s="57" t="e">
        <f>VALUE(TEXT((BW903*'TOX and EXPO INPUTS'!$F$23),"0.00E+00"))</f>
        <v>#DIV/0!</v>
      </c>
      <c r="CJ903" s="58" t="e">
        <f>VALUE(TEXT((BX903*'TOX and EXPO INPUTS'!$F$23),"0.00E+00"))</f>
        <v>#DIV/0!</v>
      </c>
      <c r="CK903" s="57" t="e">
        <f>VALUE(TEXT((BY903*'TOX and EXPO INPUTS'!$F$23),"0.00E+00"))</f>
        <v>#DIV/0!</v>
      </c>
      <c r="CL903" s="57" t="e">
        <f>VALUE(TEXT((BZ903*'TOX and EXPO INPUTS'!$F$23),"0.00E+00"))</f>
        <v>#DIV/0!</v>
      </c>
      <c r="CM903" s="57" t="e">
        <f>VALUE(TEXT((CA903*'TOX and EXPO INPUTS'!$F$23),"0.00E+00"))</f>
        <v>#DIV/0!</v>
      </c>
      <c r="CN903" s="57" t="e">
        <f>VALUE(TEXT((CB903*'TOX and EXPO INPUTS'!$F$23),"0.00E+00"))</f>
        <v>#DIV/0!</v>
      </c>
      <c r="CO903" s="57" t="e">
        <f>VALUE(TEXT((CC903*'TOX and EXPO INPUTS'!$F$23),"0.00E+00"))</f>
        <v>#DIV/0!</v>
      </c>
      <c r="CP903" s="38" t="s">
        <v>106</v>
      </c>
      <c r="CQ903" s="34" t="s">
        <v>107</v>
      </c>
      <c r="CR903" s="34" t="s">
        <v>108</v>
      </c>
      <c r="CS903" s="39" t="s">
        <v>109</v>
      </c>
    </row>
    <row r="904" spans="1:97" ht="48" customHeight="1" x14ac:dyDescent="0.25">
      <c r="A904" s="34" t="s">
        <v>98</v>
      </c>
      <c r="B904" s="34" t="s">
        <v>99</v>
      </c>
      <c r="C904" s="34" t="s">
        <v>100</v>
      </c>
      <c r="D904" s="34" t="s">
        <v>442</v>
      </c>
      <c r="E904" s="39" t="s">
        <v>112</v>
      </c>
      <c r="F904" s="40" t="s">
        <v>194</v>
      </c>
      <c r="G904" s="43"/>
      <c r="H904" s="36" t="s">
        <v>104</v>
      </c>
      <c r="I904" s="67"/>
      <c r="J904" s="36" t="s">
        <v>105</v>
      </c>
      <c r="K904" s="100">
        <f>VLOOKUP(F904,'Amount Seed Planted_variables'!$A$3:$I$74,2,0)</f>
        <v>9550</v>
      </c>
      <c r="L904" s="100">
        <f>VLOOKUP(F904,'Amount Seed Planted_variables'!$A$3:$I$74,3,0)</f>
        <v>18000</v>
      </c>
      <c r="M904" s="36">
        <f t="shared" si="508"/>
        <v>0</v>
      </c>
      <c r="N904" s="35">
        <f t="shared" si="509"/>
        <v>0</v>
      </c>
      <c r="O904" s="101">
        <v>180000</v>
      </c>
      <c r="P904" s="93">
        <f>VLOOKUP(F904,'Amount Seed Planted_variables'!$A$3:$I$74,4,0)</f>
        <v>1500000</v>
      </c>
      <c r="Q904" s="93">
        <f>VLOOKUP(F904,'Amount Seed Planted_variables'!$A$3:$I$74,7,0)</f>
        <v>200</v>
      </c>
      <c r="R904" s="93">
        <f>VLOOKUP(F904,'Amount Seed Planted_variables'!$A$3:$I$74,8,0)</f>
        <v>300000000</v>
      </c>
      <c r="S904" s="87" t="str">
        <f t="shared" si="505"/>
        <v>NA</v>
      </c>
      <c r="T904" s="35">
        <v>10</v>
      </c>
      <c r="U904" s="35">
        <v>30</v>
      </c>
      <c r="V904" s="41">
        <v>3994</v>
      </c>
      <c r="W904" s="35">
        <v>797</v>
      </c>
      <c r="X904" s="35">
        <v>530</v>
      </c>
      <c r="Y904" s="41">
        <v>66</v>
      </c>
      <c r="Z904" s="35">
        <f t="shared" si="504"/>
        <v>6.6000000000000005</v>
      </c>
      <c r="AA904" s="42">
        <f t="shared" si="463"/>
        <v>0</v>
      </c>
      <c r="AB904" s="37">
        <f t="shared" si="464"/>
        <v>0</v>
      </c>
      <c r="AC904" s="37">
        <f t="shared" si="465"/>
        <v>0</v>
      </c>
      <c r="AD904" s="42" t="e">
        <f>VALUE(TEXT(((AA904*'TOX and EXPO INPUTS'!$F$13)/'TOX and EXPO INPUTS'!$E$27),"0.00E+00"))</f>
        <v>#DIV/0!</v>
      </c>
      <c r="AE904" s="37" t="e">
        <f>VALUE(TEXT(((AB904*'TOX and EXPO INPUTS'!$F$13)/'TOX and EXPO INPUTS'!$E$27),"0.00E+00"))</f>
        <v>#DIV/0!</v>
      </c>
      <c r="AF904" s="37" t="e">
        <f>VALUE(TEXT(((AC904*'TOX and EXPO INPUTS'!$F$13)/'TOX and EXPO INPUTS'!$E$27),"0.00E+00"))</f>
        <v>#DIV/0!</v>
      </c>
      <c r="AG904" s="42" t="e">
        <f>IF($E904="ST",VALUE(TEXT(('TOX and EXPO INPUTS'!$F$7/AD904),"0.0E+00")),IF($E904="IT",VALUE(TEXT(('TOX and EXPO INPUTS'!$F$10/AD904),"0.0E+00"))))</f>
        <v>#DIV/0!</v>
      </c>
      <c r="AH904" s="37" t="e">
        <f>IF($E904="ST",VALUE(TEXT(('TOX and EXPO INPUTS'!$F$7/AE904),"0.0E+00")),IF($E904="IT",VALUE(TEXT(('TOX and EXPO INPUTS'!$F$10/AE904),"0.0E+00"))))</f>
        <v>#DIV/0!</v>
      </c>
      <c r="AI904" s="37" t="e">
        <f>IF($E904="ST",VALUE(TEXT(('TOX and EXPO INPUTS'!$F$7/AF904),"0.0E+00")),IF($E904="IT",VALUE(TEXT(('TOX and EXPO INPUTS'!$F$10/AF904),"0.0E+00"))))</f>
        <v>#DIV/0!</v>
      </c>
      <c r="AJ904" s="42">
        <f t="shared" si="506"/>
        <v>0</v>
      </c>
      <c r="AK904" s="37">
        <f t="shared" si="507"/>
        <v>0</v>
      </c>
      <c r="AL904" s="42" t="e">
        <f>VALUE(TEXT(((AJ904*'TOX and EXPO INPUTS'!$F$21)/'TOX and EXPO INPUTS'!$E$29),"0.00E+00"))</f>
        <v>#DIV/0!</v>
      </c>
      <c r="AM904" s="37" t="e">
        <f>VALUE(TEXT(((AK904*'TOX and EXPO INPUTS'!$F$21)/'TOX and EXPO INPUTS'!$E$29),"0.00E+00"))</f>
        <v>#DIV/0!</v>
      </c>
      <c r="AN904" s="42" t="e">
        <f>IF($E904="ST",VALUE(TEXT(('TOX and EXPO INPUTS'!$F$15/AL904),"0.0E+00")),IF($E904="IT",VALUE(TEXT(('TOX and EXPO INPUTS'!$F$18/AL904),"0.0E+00"))))</f>
        <v>#DIV/0!</v>
      </c>
      <c r="AO904" s="37" t="e">
        <f>IF($E904="ST",VALUE(TEXT(('TOX and EXPO INPUTS'!$F$15/AM904),"0.0E+00")),IF($E904="IT",VALUE(TEXT(('TOX and EXPO INPUTS'!$F$18/AM904),"0.0E+00"))))</f>
        <v>#DIV/0!</v>
      </c>
      <c r="AP904" s="42" t="e">
        <f t="shared" si="492"/>
        <v>#DIV/0!</v>
      </c>
      <c r="AQ904" s="37" t="e">
        <f t="shared" si="493"/>
        <v>#DIV/0!</v>
      </c>
      <c r="AR904" s="37" t="e">
        <f t="shared" si="494"/>
        <v>#DIV/0!</v>
      </c>
      <c r="AS904" s="37" t="e">
        <f t="shared" si="495"/>
        <v>#DIV/0!</v>
      </c>
      <c r="AT904" s="37" t="e">
        <f t="shared" si="496"/>
        <v>#DIV/0!</v>
      </c>
      <c r="AU904" s="37" t="e">
        <f t="shared" si="497"/>
        <v>#DIV/0!</v>
      </c>
      <c r="AV904" s="42" t="e">
        <f t="shared" si="498"/>
        <v>#DIV/0!</v>
      </c>
      <c r="AW904" s="37" t="e">
        <f t="shared" si="499"/>
        <v>#DIV/0!</v>
      </c>
      <c r="AX904" s="37" t="e">
        <f t="shared" si="500"/>
        <v>#DIV/0!</v>
      </c>
      <c r="AY904" s="37" t="e">
        <f t="shared" si="501"/>
        <v>#DIV/0!</v>
      </c>
      <c r="AZ904" s="37" t="e">
        <f t="shared" si="502"/>
        <v>#DIV/0!</v>
      </c>
      <c r="BA904" s="37" t="e">
        <f t="shared" si="503"/>
        <v>#DIV/0!</v>
      </c>
      <c r="BB904" s="42" t="e">
        <f>IF($E904="ST",VALUE(TEXT((1/(('TOX and EXPO INPUTS'!$F$9/AG904)+('TOX and EXPO INPUTS'!$F$17/AN904))),"0.0E+00")),IF($E904="IT",VALUE(TEXT((1/(('TOX and EXPO INPUTS'!$F$12/AG904)+('TOX and EXPO INPUTS'!$F$20/AN904))),"0.0E+00"))))</f>
        <v>#DIV/0!</v>
      </c>
      <c r="BC904" s="37" t="e">
        <f>IF($E904="ST",VALUE(TEXT((1/(('TOX and EXPO INPUTS'!$F$9/AH904)+('TOX and EXPO INPUTS'!$F$17/AN904))),"0.0E+00")),IF($E904="IT",VALUE(TEXT((1/(('TOX and EXPO INPUTS'!$F$12/AH904)+('TOX and EXPO INPUTS'!$F$20/AN904))),"0.0E+00"))))</f>
        <v>#DIV/0!</v>
      </c>
      <c r="BD904" s="37" t="e">
        <f>IF($E904="ST",VALUE(TEXT((1/(('TOX and EXPO INPUTS'!$F$9/AI904)+('TOX and EXPO INPUTS'!$F$17/AN904))),"0.0E+00")),IF($E904="IT",VALUE(TEXT((1/(('TOX and EXPO INPUTS'!$F$12/AI904)+('TOX and EXPO INPUTS'!$F$20/AN904))),"0.0E+00"))))</f>
        <v>#DIV/0!</v>
      </c>
      <c r="BE904" s="37" t="e">
        <f>IF($E904="ST",VALUE(TEXT((1/(('TOX and EXPO INPUTS'!$F$9/AG904)+('TOX and EXPO INPUTS'!$F$17/AO904))),"0.0E+00")),IF($E904="IT",VALUE(TEXT((1/(('TOX and EXPO INPUTS'!$F$12/AG904)+('TOX and EXPO INPUTS'!$F$20/AO904))),"0.0E+00"))))</f>
        <v>#DIV/0!</v>
      </c>
      <c r="BF904" s="37" t="e">
        <f>IF($E904="ST",VALUE(TEXT((1/(('TOX and EXPO INPUTS'!$F$9/AH904)+('TOX and EXPO INPUTS'!$F$17/AO904))),"0.0E+00")),IF($E904="IT",VALUE(TEXT((1/(('TOX and EXPO INPUTS'!$F$12/AH904)+('TOX and EXPO INPUTS'!$F$20/AO904))),"0.0E+00"))))</f>
        <v>#DIV/0!</v>
      </c>
      <c r="BG904" s="37" t="e">
        <f>IF($E904="ST",VALUE(TEXT((1/(('TOX and EXPO INPUTS'!$F$9/AI904)+('TOX and EXPO INPUTS'!$F$17/AO904))),"0.0E+00")),IF($E904="IT",VALUE(TEXT((1/(('TOX and EXPO INPUTS'!$F$12/AI904)+('TOX and EXPO INPUTS'!$F$20/AO904))),"0.0E+00"))))</f>
        <v>#DIV/0!</v>
      </c>
      <c r="BH904" s="42" t="e">
        <f>VALUE(TEXT((AD904*$T904/365*'TOX and EXPO INPUTS'!$E$33/'TOX and EXPO INPUTS'!$E$34),"0.00E+00"))</f>
        <v>#DIV/0!</v>
      </c>
      <c r="BI904" s="37" t="e">
        <f>VALUE(TEXT((AE904*$T904/365*'TOX and EXPO INPUTS'!$E$33/'TOX and EXPO INPUTS'!$E$34),"0.00E+00"))</f>
        <v>#DIV/0!</v>
      </c>
      <c r="BJ904" s="37" t="e">
        <f>VALUE(TEXT((AF904*$T904/365*'TOX and EXPO INPUTS'!$E$33/'TOX and EXPO INPUTS'!$E$34),"0.00E+00"))</f>
        <v>#DIV/0!</v>
      </c>
      <c r="BK904" s="42" t="e">
        <f>VALUE(TEXT((AD904*$U904/365*'TOX and EXPO INPUTS'!$E$33/'TOX and EXPO INPUTS'!$E$34),"0.00E+00"))</f>
        <v>#DIV/0!</v>
      </c>
      <c r="BL904" s="37" t="e">
        <f>VALUE(TEXT((AE904*$U904/365*'TOX and EXPO INPUTS'!$E$33/'TOX and EXPO INPUTS'!$E$34),"0.00E+00"))</f>
        <v>#DIV/0!</v>
      </c>
      <c r="BM904" s="37" t="e">
        <f>VALUE(TEXT((AF904*$U904/365*'TOX and EXPO INPUTS'!$E$33/'TOX and EXPO INPUTS'!$E$34),"0.00E+00"))</f>
        <v>#DIV/0!</v>
      </c>
      <c r="BN904" s="42" t="e">
        <f>VALUE(TEXT((AL904*$T904/365*'TOX and EXPO INPUTS'!$E$33/'TOX and EXPO INPUTS'!$E$34),"0.00E+00"))</f>
        <v>#DIV/0!</v>
      </c>
      <c r="BO904" s="37" t="e">
        <f>VALUE(TEXT((AM904*$T904/365*'TOX and EXPO INPUTS'!$E$33/'TOX and EXPO INPUTS'!$E$34),"0.00E+00"))</f>
        <v>#DIV/0!</v>
      </c>
      <c r="BP904" s="42" t="e">
        <f>VALUE(TEXT((AL904*$U904/365*'TOX and EXPO INPUTS'!$E$33/'TOX and EXPO INPUTS'!$E$34),"0.00E+00"))</f>
        <v>#DIV/0!</v>
      </c>
      <c r="BQ904" s="37" t="e">
        <f>VALUE(TEXT((AM904*$U904/365*'TOX and EXPO INPUTS'!$E$33/'TOX and EXPO INPUTS'!$E$34),"0.00E+00"))</f>
        <v>#DIV/0!</v>
      </c>
      <c r="BR904" s="42" t="e">
        <f>VALUE(TEXT((AP904*$T904/365*'TOX and EXPO INPUTS'!$E$33/'TOX and EXPO INPUTS'!$E$34),"0.00E+00"))</f>
        <v>#DIV/0!</v>
      </c>
      <c r="BS904" s="37" t="e">
        <f>VALUE(TEXT((AQ904*$T904/365*'TOX and EXPO INPUTS'!$E$33/'TOX and EXPO INPUTS'!$E$34),"0.00E+00"))</f>
        <v>#DIV/0!</v>
      </c>
      <c r="BT904" s="37" t="e">
        <f>VALUE(TEXT((AR904*$T904/365*'TOX and EXPO INPUTS'!$E$33/'TOX and EXPO INPUTS'!$E$34),"0.00E+00"))</f>
        <v>#DIV/0!</v>
      </c>
      <c r="BU904" s="37" t="e">
        <f>VALUE(TEXT((AS904*$T904/365*'TOX and EXPO INPUTS'!$E$33/'TOX and EXPO INPUTS'!$E$34),"0.00E+00"))</f>
        <v>#DIV/0!</v>
      </c>
      <c r="BV904" s="37" t="e">
        <f>VALUE(TEXT((AT904*$T904/365*'TOX and EXPO INPUTS'!$E$33/'TOX and EXPO INPUTS'!$E$34),"0.00E+00"))</f>
        <v>#DIV/0!</v>
      </c>
      <c r="BW904" s="37" t="e">
        <f>VALUE(TEXT((AU904*$T904/365*'TOX and EXPO INPUTS'!$E$33/'TOX and EXPO INPUTS'!$E$34),"0.00E+00"))</f>
        <v>#DIV/0!</v>
      </c>
      <c r="BX904" s="42" t="e">
        <f>VALUE(TEXT((AP904*$U904/365*'TOX and EXPO INPUTS'!$E$33/'TOX and EXPO INPUTS'!$E$34),"0.00E+00"))</f>
        <v>#DIV/0!</v>
      </c>
      <c r="BY904" s="37" t="e">
        <f>VALUE(TEXT((AQ904*$U904/365*'TOX and EXPO INPUTS'!$E$33/'TOX and EXPO INPUTS'!$E$34),"0.00E+00"))</f>
        <v>#DIV/0!</v>
      </c>
      <c r="BZ904" s="37" t="e">
        <f>VALUE(TEXT((AR904*$U904/365*'TOX and EXPO INPUTS'!$E$33/'TOX and EXPO INPUTS'!$E$34),"0.00E+00"))</f>
        <v>#DIV/0!</v>
      </c>
      <c r="CA904" s="37" t="e">
        <f>VALUE(TEXT((AS904*$U904/365*'TOX and EXPO INPUTS'!$E$33/'TOX and EXPO INPUTS'!$E$34),"0.00E+00"))</f>
        <v>#DIV/0!</v>
      </c>
      <c r="CB904" s="37" t="e">
        <f>VALUE(TEXT((AT904*$U904/365*'TOX and EXPO INPUTS'!$E$33/'TOX and EXPO INPUTS'!$E$34),"0.00E+00"))</f>
        <v>#DIV/0!</v>
      </c>
      <c r="CC904" s="37" t="e">
        <f>VALUE(TEXT((AU904*$U904/365*'TOX and EXPO INPUTS'!$E$33/'TOX and EXPO INPUTS'!$E$34),"0.00E+00"))</f>
        <v>#DIV/0!</v>
      </c>
      <c r="CD904" s="58" t="e">
        <f>VALUE(TEXT((BR904*'TOX and EXPO INPUTS'!$F$23),"0.00E+00"))</f>
        <v>#DIV/0!</v>
      </c>
      <c r="CE904" s="57" t="e">
        <f>VALUE(TEXT((BS904*'TOX and EXPO INPUTS'!$F$23),"0.00E+00"))</f>
        <v>#DIV/0!</v>
      </c>
      <c r="CF904" s="57" t="e">
        <f>VALUE(TEXT((BT904*'TOX and EXPO INPUTS'!$F$23),"0.00E+00"))</f>
        <v>#DIV/0!</v>
      </c>
      <c r="CG904" s="57" t="e">
        <f>VALUE(TEXT((BU904*'TOX and EXPO INPUTS'!$F$23),"0.00E+00"))</f>
        <v>#DIV/0!</v>
      </c>
      <c r="CH904" s="57" t="e">
        <f>VALUE(TEXT((BV904*'TOX and EXPO INPUTS'!$F$23),"0.00E+00"))</f>
        <v>#DIV/0!</v>
      </c>
      <c r="CI904" s="57" t="e">
        <f>VALUE(TEXT((BW904*'TOX and EXPO INPUTS'!$F$23),"0.00E+00"))</f>
        <v>#DIV/0!</v>
      </c>
      <c r="CJ904" s="58" t="e">
        <f>VALUE(TEXT((BX904*'TOX and EXPO INPUTS'!$F$23),"0.00E+00"))</f>
        <v>#DIV/0!</v>
      </c>
      <c r="CK904" s="57" t="e">
        <f>VALUE(TEXT((BY904*'TOX and EXPO INPUTS'!$F$23),"0.00E+00"))</f>
        <v>#DIV/0!</v>
      </c>
      <c r="CL904" s="57" t="e">
        <f>VALUE(TEXT((BZ904*'TOX and EXPO INPUTS'!$F$23),"0.00E+00"))</f>
        <v>#DIV/0!</v>
      </c>
      <c r="CM904" s="57" t="e">
        <f>VALUE(TEXT((CA904*'TOX and EXPO INPUTS'!$F$23),"0.00E+00"))</f>
        <v>#DIV/0!</v>
      </c>
      <c r="CN904" s="57" t="e">
        <f>VALUE(TEXT((CB904*'TOX and EXPO INPUTS'!$F$23),"0.00E+00"))</f>
        <v>#DIV/0!</v>
      </c>
      <c r="CO904" s="57" t="e">
        <f>VALUE(TEXT((CC904*'TOX and EXPO INPUTS'!$F$23),"0.00E+00"))</f>
        <v>#DIV/0!</v>
      </c>
      <c r="CP904" s="38" t="s">
        <v>106</v>
      </c>
      <c r="CQ904" s="34" t="s">
        <v>107</v>
      </c>
      <c r="CR904" s="34" t="s">
        <v>108</v>
      </c>
      <c r="CS904" s="39" t="s">
        <v>109</v>
      </c>
    </row>
    <row r="905" spans="1:97" ht="48" customHeight="1" x14ac:dyDescent="0.25">
      <c r="A905" s="34" t="s">
        <v>117</v>
      </c>
      <c r="B905" s="34" t="s">
        <v>118</v>
      </c>
      <c r="C905" s="34" t="s">
        <v>100</v>
      </c>
      <c r="D905" s="34" t="s">
        <v>119</v>
      </c>
      <c r="E905" s="39" t="s">
        <v>102</v>
      </c>
      <c r="F905" s="40" t="s">
        <v>194</v>
      </c>
      <c r="G905" s="43"/>
      <c r="H905" s="36" t="s">
        <v>104</v>
      </c>
      <c r="I905" s="67"/>
      <c r="J905" s="36" t="s">
        <v>105</v>
      </c>
      <c r="K905" s="100">
        <f>VLOOKUP(F905,'Amount Seed Planted_variables'!$A$3:$I$74,2,0)</f>
        <v>9550</v>
      </c>
      <c r="L905" s="100">
        <f>VLOOKUP(F905,'Amount Seed Planted_variables'!$A$3:$I$74,3,0)</f>
        <v>18000</v>
      </c>
      <c r="M905" s="36">
        <f t="shared" si="508"/>
        <v>0</v>
      </c>
      <c r="N905" s="35">
        <f t="shared" si="509"/>
        <v>0</v>
      </c>
      <c r="O905" s="101">
        <v>31400</v>
      </c>
      <c r="P905" s="93">
        <f>VLOOKUP(F905,'Amount Seed Planted_variables'!$A$3:$I$74,4,0)</f>
        <v>1500000</v>
      </c>
      <c r="Q905" s="93">
        <f>VLOOKUP(F905,'Amount Seed Planted_variables'!$A$3:$I$74,7,0)</f>
        <v>200</v>
      </c>
      <c r="R905" s="93">
        <f>VLOOKUP(F905,'Amount Seed Planted_variables'!$A$3:$I$74,8,0)</f>
        <v>300000000</v>
      </c>
      <c r="S905" s="87" t="str">
        <f t="shared" si="505"/>
        <v>NA</v>
      </c>
      <c r="T905" s="35">
        <v>10</v>
      </c>
      <c r="U905" s="35">
        <v>30</v>
      </c>
      <c r="V905" s="41">
        <v>1094</v>
      </c>
      <c r="W905" s="35">
        <v>226</v>
      </c>
      <c r="X905" s="35">
        <v>186</v>
      </c>
      <c r="Y905" s="41">
        <v>37.1</v>
      </c>
      <c r="Z905" s="35">
        <f t="shared" ref="Z905:Z906" si="510">Y905*0.1</f>
        <v>3.7100000000000004</v>
      </c>
      <c r="AA905" s="42">
        <f t="shared" ref="AA905:AA906" si="511">IF($A905="On-farm",VALUE(TEXT(((V905/1000)*$M905*$R905),"0.00E+00")),IF($D905="Treating",VALUE(TEXT(((V905/1000)*$N905*$O905),"0.00E+00")),IF($D905="Packaging",VALUE(TEXT(((V905/1000)*$N905*$O905),"0.00E+00")),IF($D905="Cleaning",VALUE(TEXT(((V905/1000)*$N905*$S905),"0.00E+00")),IF($D905="Loading/Planting",VALUE(TEXT(((V905/1000)*$M905*$R905),"0.00E+00")))))))</f>
        <v>0</v>
      </c>
      <c r="AB905" s="37">
        <f t="shared" ref="AB905:AB906" si="512">IF($A905="On-farm",VALUE(TEXT(((W905/1000)*$M905*$R905),"0.00E+00")),IF($D905="Treating",VALUE(TEXT(((W905/1000)*$N905*$O905),"0.00E+00")),IF($D905="Packaging",VALUE(TEXT(((W905/1000)*$N905*$O905),"0.00E+00")),IF($D905="Cleaning",VALUE(TEXT(((W905/1000)*$N905*$S905),"0.00E+00")),IF($D905="Loading/Planting",VALUE(TEXT(((W905/1000)*$M905*$R905),"0.00E+00")))))))</f>
        <v>0</v>
      </c>
      <c r="AC905" s="37">
        <f t="shared" ref="AC905:AC906" si="513">IF($A905="On-farm",VALUE(TEXT(((X905/1000)*$M905*$R905),"0.00E+00")),IF($D905="Treating",VALUE(TEXT(((X905/1000)*$N905*$O905),"0.00E+00")),IF($D905="Packaging",VALUE(TEXT(((X905/1000)*$N905*$O905),"0.00E+00")),IF($D905="Cleaning",VALUE(TEXT(((X905/1000)*$N905*$S905),"0.00E+00")),IF($D905="Loading/Planting",VALUE(TEXT(((X905/1000)*$M905*$R905),"0.00E+00")))))))</f>
        <v>0</v>
      </c>
      <c r="AD905" s="42" t="e">
        <f>VALUE(TEXT(((AA905*'TOX and EXPO INPUTS'!$F$13)/'TOX and EXPO INPUTS'!$E$27),"0.00E+00"))</f>
        <v>#DIV/0!</v>
      </c>
      <c r="AE905" s="37" t="e">
        <f>VALUE(TEXT(((AB905*'TOX and EXPO INPUTS'!$F$13)/'TOX and EXPO INPUTS'!$E$27),"0.00E+00"))</f>
        <v>#DIV/0!</v>
      </c>
      <c r="AF905" s="37" t="e">
        <f>VALUE(TEXT(((AC905*'TOX and EXPO INPUTS'!$F$13)/'TOX and EXPO INPUTS'!$E$27),"0.00E+00"))</f>
        <v>#DIV/0!</v>
      </c>
      <c r="AG905" s="42" t="e">
        <f>IF($E905="ST",VALUE(TEXT(('TOX and EXPO INPUTS'!$F$7/AD905),"0.0E+00")),IF($E905="IT",VALUE(TEXT(('TOX and EXPO INPUTS'!$F$10/AD905),"0.0E+00"))))</f>
        <v>#DIV/0!</v>
      </c>
      <c r="AH905" s="37" t="e">
        <f>IF($E905="ST",VALUE(TEXT(('TOX and EXPO INPUTS'!$F$7/AE905),"0.0E+00")),IF($E905="IT",VALUE(TEXT(('TOX and EXPO INPUTS'!$F$10/AE905),"0.0E+00"))))</f>
        <v>#DIV/0!</v>
      </c>
      <c r="AI905" s="37" t="e">
        <f>IF($E905="ST",VALUE(TEXT(('TOX and EXPO INPUTS'!$F$7/AF905),"0.0E+00")),IF($E905="IT",VALUE(TEXT(('TOX and EXPO INPUTS'!$F$10/AF905),"0.0E+00"))))</f>
        <v>#DIV/0!</v>
      </c>
      <c r="AJ905" s="42">
        <f t="shared" si="506"/>
        <v>0</v>
      </c>
      <c r="AK905" s="37">
        <f t="shared" si="507"/>
        <v>0</v>
      </c>
      <c r="AL905" s="42" t="e">
        <f>VALUE(TEXT(((AJ905*'TOX and EXPO INPUTS'!$F$21)/'TOX and EXPO INPUTS'!$E$29),"0.00E+00"))</f>
        <v>#DIV/0!</v>
      </c>
      <c r="AM905" s="37" t="e">
        <f>VALUE(TEXT(((AK905*'TOX and EXPO INPUTS'!$F$21)/'TOX and EXPO INPUTS'!$E$29),"0.00E+00"))</f>
        <v>#DIV/0!</v>
      </c>
      <c r="AN905" s="42" t="e">
        <f>IF($E905="ST",VALUE(TEXT(('TOX and EXPO INPUTS'!$F$15/AL905),"0.0E+00")),IF($E905="IT",VALUE(TEXT(('TOX and EXPO INPUTS'!$F$18/AL905),"0.0E+00"))))</f>
        <v>#DIV/0!</v>
      </c>
      <c r="AO905" s="37" t="e">
        <f>IF($E905="ST",VALUE(TEXT(('TOX and EXPO INPUTS'!$F$15/AM905),"0.0E+00")),IF($E905="IT",VALUE(TEXT(('TOX and EXPO INPUTS'!$F$18/AM905),"0.0E+00"))))</f>
        <v>#DIV/0!</v>
      </c>
      <c r="AP905" s="42" t="e">
        <f t="shared" ref="AP905" si="514">VALUE(TEXT((AD905+AL905),"0.00E+00"))</f>
        <v>#DIV/0!</v>
      </c>
      <c r="AQ905" s="37" t="e">
        <f t="shared" ref="AQ905" si="515">VALUE(TEXT((AE905+AL905),"0.00E+00"))</f>
        <v>#DIV/0!</v>
      </c>
      <c r="AR905" s="37" t="e">
        <f t="shared" ref="AR905" si="516">VALUE(TEXT((AF905+AL905),"0.00E+00"))</f>
        <v>#DIV/0!</v>
      </c>
      <c r="AS905" s="37" t="e">
        <f t="shared" ref="AS905" si="517">VALUE(TEXT((AD905+AM905),"0.00E+00"))</f>
        <v>#DIV/0!</v>
      </c>
      <c r="AT905" s="37" t="e">
        <f t="shared" ref="AT905" si="518">VALUE(TEXT((AE905+AM905),"0.00E+00"))</f>
        <v>#DIV/0!</v>
      </c>
      <c r="AU905" s="37" t="e">
        <f t="shared" ref="AU905" si="519">VALUE(TEXT((AF905+AM905),"0.00E+00"))</f>
        <v>#DIV/0!</v>
      </c>
      <c r="AV905" s="42" t="e">
        <f t="shared" ref="AV905" si="520">VALUE(TEXT(1/((1/AG905)+(1/AN905)),"0.0E+00"))</f>
        <v>#DIV/0!</v>
      </c>
      <c r="AW905" s="37" t="e">
        <f t="shared" ref="AW905" si="521">VALUE(TEXT(1/((1/AH905)+(1/AN905)),"0.0E+00"))</f>
        <v>#DIV/0!</v>
      </c>
      <c r="AX905" s="37" t="e">
        <f t="shared" ref="AX905" si="522">VALUE(TEXT(1/((1/AI905)+(1/AN905)),"0.0E+00"))</f>
        <v>#DIV/0!</v>
      </c>
      <c r="AY905" s="37" t="e">
        <f t="shared" ref="AY905" si="523">VALUE(TEXT(1/((1/AG905)+(1/AO905)),"0.0E+00"))</f>
        <v>#DIV/0!</v>
      </c>
      <c r="AZ905" s="37" t="e">
        <f t="shared" ref="AZ905" si="524">VALUE(TEXT(1/((1/AH905)+(1/AO905)),"0.0E+00"))</f>
        <v>#DIV/0!</v>
      </c>
      <c r="BA905" s="37" t="e">
        <f t="shared" ref="BA905" si="525">VALUE(TEXT(1/((1/AI905)+(1/AO905)),"0.0E+00"))</f>
        <v>#DIV/0!</v>
      </c>
      <c r="BB905" s="42" t="e">
        <f>IF($E905="ST",VALUE(TEXT((1/(('TOX and EXPO INPUTS'!$F$9/AG905)+('TOX and EXPO INPUTS'!$F$17/AN905))),"0.0E+00")),IF($E905="IT",VALUE(TEXT((1/(('TOX and EXPO INPUTS'!$F$12/AG905)+('TOX and EXPO INPUTS'!$F$20/AN905))),"0.0E+00"))))</f>
        <v>#DIV/0!</v>
      </c>
      <c r="BC905" s="37" t="e">
        <f>IF($E905="ST",VALUE(TEXT((1/(('TOX and EXPO INPUTS'!$F$9/AH905)+('TOX and EXPO INPUTS'!$F$17/AN905))),"0.0E+00")),IF($E905="IT",VALUE(TEXT((1/(('TOX and EXPO INPUTS'!$F$12/AH905)+('TOX and EXPO INPUTS'!$F$20/AN905))),"0.0E+00"))))</f>
        <v>#DIV/0!</v>
      </c>
      <c r="BD905" s="37" t="e">
        <f>IF($E905="ST",VALUE(TEXT((1/(('TOX and EXPO INPUTS'!$F$9/AI905)+('TOX and EXPO INPUTS'!$F$17/AN905))),"0.0E+00")),IF($E905="IT",VALUE(TEXT((1/(('TOX and EXPO INPUTS'!$F$12/AI905)+('TOX and EXPO INPUTS'!$F$20/AN905))),"0.0E+00"))))</f>
        <v>#DIV/0!</v>
      </c>
      <c r="BE905" s="37" t="e">
        <f>IF($E905="ST",VALUE(TEXT((1/(('TOX and EXPO INPUTS'!$F$9/AG905)+('TOX and EXPO INPUTS'!$F$17/AO905))),"0.0E+00")),IF($E905="IT",VALUE(TEXT((1/(('TOX and EXPO INPUTS'!$F$12/AG905)+('TOX and EXPO INPUTS'!$F$20/AO905))),"0.0E+00"))))</f>
        <v>#DIV/0!</v>
      </c>
      <c r="BF905" s="37" t="e">
        <f>IF($E905="ST",VALUE(TEXT((1/(('TOX and EXPO INPUTS'!$F$9/AH905)+('TOX and EXPO INPUTS'!$F$17/AO905))),"0.0E+00")),IF($E905="IT",VALUE(TEXT((1/(('TOX and EXPO INPUTS'!$F$12/AH905)+('TOX and EXPO INPUTS'!$F$20/AO905))),"0.0E+00"))))</f>
        <v>#DIV/0!</v>
      </c>
      <c r="BG905" s="37" t="e">
        <f>IF($E905="ST",VALUE(TEXT((1/(('TOX and EXPO INPUTS'!$F$9/AI905)+('TOX and EXPO INPUTS'!$F$17/AO905))),"0.0E+00")),IF($E905="IT",VALUE(TEXT((1/(('TOX and EXPO INPUTS'!$F$12/AI905)+('TOX and EXPO INPUTS'!$F$20/AO905))),"0.0E+00"))))</f>
        <v>#DIV/0!</v>
      </c>
      <c r="BH905" s="42" t="e">
        <f>VALUE(TEXT((AD905*$T905/365*'TOX and EXPO INPUTS'!$E$33/'TOX and EXPO INPUTS'!$E$34),"0.00E+00"))</f>
        <v>#DIV/0!</v>
      </c>
      <c r="BI905" s="37" t="e">
        <f>VALUE(TEXT((AE905*$T905/365*'TOX and EXPO INPUTS'!$E$33/'TOX and EXPO INPUTS'!$E$34),"0.00E+00"))</f>
        <v>#DIV/0!</v>
      </c>
      <c r="BJ905" s="37" t="e">
        <f>VALUE(TEXT((AF905*$T905/365*'TOX and EXPO INPUTS'!$E$33/'TOX and EXPO INPUTS'!$E$34),"0.00E+00"))</f>
        <v>#DIV/0!</v>
      </c>
      <c r="BK905" s="42" t="e">
        <f>VALUE(TEXT((AD905*$U905/365*'TOX and EXPO INPUTS'!$E$33/'TOX and EXPO INPUTS'!$E$34),"0.00E+00"))</f>
        <v>#DIV/0!</v>
      </c>
      <c r="BL905" s="37" t="e">
        <f>VALUE(TEXT((AE905*$U905/365*'TOX and EXPO INPUTS'!$E$33/'TOX and EXPO INPUTS'!$E$34),"0.00E+00"))</f>
        <v>#DIV/0!</v>
      </c>
      <c r="BM905" s="37" t="e">
        <f>VALUE(TEXT((AF905*$U905/365*'TOX and EXPO INPUTS'!$E$33/'TOX and EXPO INPUTS'!$E$34),"0.00E+00"))</f>
        <v>#DIV/0!</v>
      </c>
      <c r="BN905" s="42" t="e">
        <f>VALUE(TEXT((AL905*$T905/365*'TOX and EXPO INPUTS'!$E$33/'TOX and EXPO INPUTS'!$E$34),"0.00E+00"))</f>
        <v>#DIV/0!</v>
      </c>
      <c r="BO905" s="37" t="e">
        <f>VALUE(TEXT((AM905*$T905/365*'TOX and EXPO INPUTS'!$E$33/'TOX and EXPO INPUTS'!$E$34),"0.00E+00"))</f>
        <v>#DIV/0!</v>
      </c>
      <c r="BP905" s="42" t="e">
        <f>VALUE(TEXT((AL905*$U905/365*'TOX and EXPO INPUTS'!$E$33/'TOX and EXPO INPUTS'!$E$34),"0.00E+00"))</f>
        <v>#DIV/0!</v>
      </c>
      <c r="BQ905" s="37" t="e">
        <f>VALUE(TEXT((AM905*$U905/365*'TOX and EXPO INPUTS'!$E$33/'TOX and EXPO INPUTS'!$E$34),"0.00E+00"))</f>
        <v>#DIV/0!</v>
      </c>
      <c r="BR905" s="42" t="e">
        <f>VALUE(TEXT((AP905*$T905/365*'TOX and EXPO INPUTS'!$E$33/'TOX and EXPO INPUTS'!$E$34),"0.00E+00"))</f>
        <v>#DIV/0!</v>
      </c>
      <c r="BS905" s="37" t="e">
        <f>VALUE(TEXT((AQ905*$T905/365*'TOX and EXPO INPUTS'!$E$33/'TOX and EXPO INPUTS'!$E$34),"0.00E+00"))</f>
        <v>#DIV/0!</v>
      </c>
      <c r="BT905" s="37" t="e">
        <f>VALUE(TEXT((AR905*$T905/365*'TOX and EXPO INPUTS'!$E$33/'TOX and EXPO INPUTS'!$E$34),"0.00E+00"))</f>
        <v>#DIV/0!</v>
      </c>
      <c r="BU905" s="37" t="e">
        <f>VALUE(TEXT((AS905*$T905/365*'TOX and EXPO INPUTS'!$E$33/'TOX and EXPO INPUTS'!$E$34),"0.00E+00"))</f>
        <v>#DIV/0!</v>
      </c>
      <c r="BV905" s="37" t="e">
        <f>VALUE(TEXT((AT905*$T905/365*'TOX and EXPO INPUTS'!$E$33/'TOX and EXPO INPUTS'!$E$34),"0.00E+00"))</f>
        <v>#DIV/0!</v>
      </c>
      <c r="BW905" s="37" t="e">
        <f>VALUE(TEXT((AU905*$T905/365*'TOX and EXPO INPUTS'!$E$33/'TOX and EXPO INPUTS'!$E$34),"0.00E+00"))</f>
        <v>#DIV/0!</v>
      </c>
      <c r="BX905" s="42" t="e">
        <f>VALUE(TEXT((AP905*$U905/365*'TOX and EXPO INPUTS'!$E$33/'TOX and EXPO INPUTS'!$E$34),"0.00E+00"))</f>
        <v>#DIV/0!</v>
      </c>
      <c r="BY905" s="37" t="e">
        <f>VALUE(TEXT((AQ905*$U905/365*'TOX and EXPO INPUTS'!$E$33/'TOX and EXPO INPUTS'!$E$34),"0.00E+00"))</f>
        <v>#DIV/0!</v>
      </c>
      <c r="BZ905" s="37" t="e">
        <f>VALUE(TEXT((AR905*$U905/365*'TOX and EXPO INPUTS'!$E$33/'TOX and EXPO INPUTS'!$E$34),"0.00E+00"))</f>
        <v>#DIV/0!</v>
      </c>
      <c r="CA905" s="37" t="e">
        <f>VALUE(TEXT((AS905*$U905/365*'TOX and EXPO INPUTS'!$E$33/'TOX and EXPO INPUTS'!$E$34),"0.00E+00"))</f>
        <v>#DIV/0!</v>
      </c>
      <c r="CB905" s="37" t="e">
        <f>VALUE(TEXT((AT905*$U905/365*'TOX and EXPO INPUTS'!$E$33/'TOX and EXPO INPUTS'!$E$34),"0.00E+00"))</f>
        <v>#DIV/0!</v>
      </c>
      <c r="CC905" s="37" t="e">
        <f>VALUE(TEXT((AU905*$U905/365*'TOX and EXPO INPUTS'!$E$33/'TOX and EXPO INPUTS'!$E$34),"0.00E+00"))</f>
        <v>#DIV/0!</v>
      </c>
      <c r="CD905" s="58" t="e">
        <f>VALUE(TEXT((BR905*'TOX and EXPO INPUTS'!$F$23),"0.00E+00"))</f>
        <v>#DIV/0!</v>
      </c>
      <c r="CE905" s="57" t="e">
        <f>VALUE(TEXT((BS905*'TOX and EXPO INPUTS'!$F$23),"0.00E+00"))</f>
        <v>#DIV/0!</v>
      </c>
      <c r="CF905" s="57" t="e">
        <f>VALUE(TEXT((BT905*'TOX and EXPO INPUTS'!$F$23),"0.00E+00"))</f>
        <v>#DIV/0!</v>
      </c>
      <c r="CG905" s="57" t="e">
        <f>VALUE(TEXT((BU905*'TOX and EXPO INPUTS'!$F$23),"0.00E+00"))</f>
        <v>#DIV/0!</v>
      </c>
      <c r="CH905" s="57" t="e">
        <f>VALUE(TEXT((BV905*'TOX and EXPO INPUTS'!$F$23),"0.00E+00"))</f>
        <v>#DIV/0!</v>
      </c>
      <c r="CI905" s="57" t="e">
        <f>VALUE(TEXT((BW905*'TOX and EXPO INPUTS'!$F$23),"0.00E+00"))</f>
        <v>#DIV/0!</v>
      </c>
      <c r="CJ905" s="58" t="e">
        <f>VALUE(TEXT((BX905*'TOX and EXPO INPUTS'!$F$23),"0.00E+00"))</f>
        <v>#DIV/0!</v>
      </c>
      <c r="CK905" s="57" t="e">
        <f>VALUE(TEXT((BY905*'TOX and EXPO INPUTS'!$F$23),"0.00E+00"))</f>
        <v>#DIV/0!</v>
      </c>
      <c r="CL905" s="57" t="e">
        <f>VALUE(TEXT((BZ905*'TOX and EXPO INPUTS'!$F$23),"0.00E+00"))</f>
        <v>#DIV/0!</v>
      </c>
      <c r="CM905" s="57" t="e">
        <f>VALUE(TEXT((CA905*'TOX and EXPO INPUTS'!$F$23),"0.00E+00"))</f>
        <v>#DIV/0!</v>
      </c>
      <c r="CN905" s="57" t="e">
        <f>VALUE(TEXT((CB905*'TOX and EXPO INPUTS'!$F$23),"0.00E+00"))</f>
        <v>#DIV/0!</v>
      </c>
      <c r="CO905" s="57" t="e">
        <f>VALUE(TEXT((CC905*'TOX and EXPO INPUTS'!$F$23),"0.00E+00"))</f>
        <v>#DIV/0!</v>
      </c>
      <c r="CP905" s="38" t="s">
        <v>120</v>
      </c>
      <c r="CQ905" s="34">
        <v>49352701</v>
      </c>
      <c r="CR905" s="34" t="s">
        <v>121</v>
      </c>
      <c r="CS905" s="39" t="s">
        <v>122</v>
      </c>
    </row>
    <row r="906" spans="1:97" ht="48" customHeight="1" x14ac:dyDescent="0.25">
      <c r="A906" s="34" t="s">
        <v>117</v>
      </c>
      <c r="B906" s="34" t="s">
        <v>123</v>
      </c>
      <c r="C906" s="34" t="s">
        <v>100</v>
      </c>
      <c r="D906" s="34" t="s">
        <v>119</v>
      </c>
      <c r="E906" s="39" t="s">
        <v>102</v>
      </c>
      <c r="F906" s="40" t="s">
        <v>194</v>
      </c>
      <c r="G906" s="43"/>
      <c r="H906" s="36" t="s">
        <v>104</v>
      </c>
      <c r="I906" s="67"/>
      <c r="J906" s="36" t="s">
        <v>105</v>
      </c>
      <c r="K906" s="100">
        <f>VLOOKUP(F906,'Amount Seed Planted_variables'!$A$3:$I$74,2,0)</f>
        <v>9550</v>
      </c>
      <c r="L906" s="100">
        <f>VLOOKUP(F906,'Amount Seed Planted_variables'!$A$3:$I$74,3,0)</f>
        <v>18000</v>
      </c>
      <c r="M906" s="36">
        <f t="shared" si="508"/>
        <v>0</v>
      </c>
      <c r="N906" s="35">
        <f t="shared" si="509"/>
        <v>0</v>
      </c>
      <c r="O906" s="101">
        <v>31400</v>
      </c>
      <c r="P906" s="93">
        <f>VLOOKUP(F906,'Amount Seed Planted_variables'!$A$3:$I$74,4,0)</f>
        <v>1500000</v>
      </c>
      <c r="Q906" s="93">
        <f>VLOOKUP(F906,'Amount Seed Planted_variables'!$A$3:$I$74,7,0)</f>
        <v>200</v>
      </c>
      <c r="R906" s="93">
        <f>VLOOKUP(F906,'Amount Seed Planted_variables'!$A$3:$I$74,8,0)</f>
        <v>300000000</v>
      </c>
      <c r="S906" s="87" t="str">
        <f t="shared" si="505"/>
        <v>NA</v>
      </c>
      <c r="T906" s="35">
        <v>10</v>
      </c>
      <c r="U906" s="35">
        <v>30</v>
      </c>
      <c r="V906" s="41">
        <v>27887</v>
      </c>
      <c r="W906" s="35">
        <v>7574</v>
      </c>
      <c r="X906" s="35">
        <v>5532</v>
      </c>
      <c r="Y906" s="41">
        <v>633</v>
      </c>
      <c r="Z906" s="35">
        <f t="shared" si="510"/>
        <v>63.300000000000004</v>
      </c>
      <c r="AA906" s="42">
        <f t="shared" si="511"/>
        <v>0</v>
      </c>
      <c r="AB906" s="37">
        <f t="shared" si="512"/>
        <v>0</v>
      </c>
      <c r="AC906" s="37">
        <f t="shared" si="513"/>
        <v>0</v>
      </c>
      <c r="AD906" s="42" t="e">
        <f>VALUE(TEXT(((AA906*'TOX and EXPO INPUTS'!$F$13)/'TOX and EXPO INPUTS'!$E$27),"0.00E+00"))</f>
        <v>#DIV/0!</v>
      </c>
      <c r="AE906" s="37" t="e">
        <f>VALUE(TEXT(((AB906*'TOX and EXPO INPUTS'!$F$13)/'TOX and EXPO INPUTS'!$E$27),"0.00E+00"))</f>
        <v>#DIV/0!</v>
      </c>
      <c r="AF906" s="37" t="e">
        <f>VALUE(TEXT(((AC906*'TOX and EXPO INPUTS'!$F$13)/'TOX and EXPO INPUTS'!$E$27),"0.00E+00"))</f>
        <v>#DIV/0!</v>
      </c>
      <c r="AG906" s="42" t="e">
        <f>IF($E906="ST",VALUE(TEXT(('TOX and EXPO INPUTS'!$F$7/AD906),"0.0E+00")),IF($E906="IT",VALUE(TEXT(('TOX and EXPO INPUTS'!$F$10/AD906),"0.0E+00"))))</f>
        <v>#DIV/0!</v>
      </c>
      <c r="AH906" s="37" t="e">
        <f>IF($E906="ST",VALUE(TEXT(('TOX and EXPO INPUTS'!$F$7/AE906),"0.0E+00")),IF($E906="IT",VALUE(TEXT(('TOX and EXPO INPUTS'!$F$10/AE906),"0.0E+00"))))</f>
        <v>#DIV/0!</v>
      </c>
      <c r="AI906" s="37" t="e">
        <f>IF($E906="ST",VALUE(TEXT(('TOX and EXPO INPUTS'!$F$7/AF906),"0.0E+00")),IF($E906="IT",VALUE(TEXT(('TOX and EXPO INPUTS'!$F$10/AF906),"0.0E+00"))))</f>
        <v>#DIV/0!</v>
      </c>
      <c r="AJ906" s="42">
        <f>IF($A906="On-farm",VALUE(TEXT(((Y906/1000)*$M906*$R906),"0.00E+00")),IF($D906="Treating",VALUE(TEXT(((Y906/1000)*$N906*$O906),"0.00E+00")),IF($D906="Packaging",VALUE(TEXT(((Y906/1000)*$N906*$O906),"0.00E+00")),IF($D906="Cleaning",VALUE(TEXT(((Y906/1000)*$N906*$S906),"0.00E+00")),IF($D906="Loading/Planting",VALUE(TEXT(((Y906/1000)*$M906*$R906),"0.00E+00")))))))</f>
        <v>0</v>
      </c>
      <c r="AK906" s="37">
        <f>IF($A906="On-farm",VALUE(TEXT(((Z906/1000)*$M906*$R906),"0.00E+00")),IF($D906="Treating",VALUE(TEXT(((Z906/1000)*$N906*$O906),"0.00E+00")),IF($D906="Packaging",VALUE(TEXT(((Z906/1000)*$N906*$O906),"0.00E+00")),IF($D906="Cleaning",VALUE(TEXT(((Z906/1000)*$N906*$S906),"0.00E+00")),IF($D906="Loading/Planting",VALUE(TEXT(((Z906/1000)*$M906*$R906),"0.00E+00")))))))</f>
        <v>0</v>
      </c>
      <c r="AL906" s="42" t="e">
        <f>VALUE(TEXT(((AJ906*'TOX and EXPO INPUTS'!$F$21)/'TOX and EXPO INPUTS'!$E$29),"0.00E+00"))</f>
        <v>#DIV/0!</v>
      </c>
      <c r="AM906" s="37" t="e">
        <f>VALUE(TEXT(((AK906*'TOX and EXPO INPUTS'!$F$21)/'TOX and EXPO INPUTS'!$E$29),"0.00E+00"))</f>
        <v>#DIV/0!</v>
      </c>
      <c r="AN906" s="42" t="e">
        <f>IF($E906="ST",VALUE(TEXT(('TOX and EXPO INPUTS'!$F$15/AL906),"0.0E+00")),IF($E906="IT",VALUE(TEXT(('TOX and EXPO INPUTS'!$F$18/AL906),"0.0E+00"))))</f>
        <v>#DIV/0!</v>
      </c>
      <c r="AO906" s="37" t="e">
        <f>IF($E906="ST",VALUE(TEXT(('TOX and EXPO INPUTS'!$F$15/AM906),"0.0E+00")),IF($E906="IT",VALUE(TEXT(('TOX and EXPO INPUTS'!$F$18/AM906),"0.0E+00"))))</f>
        <v>#DIV/0!</v>
      </c>
      <c r="AP906" s="42" t="e">
        <f t="shared" si="492"/>
        <v>#DIV/0!</v>
      </c>
      <c r="AQ906" s="37" t="e">
        <f t="shared" si="493"/>
        <v>#DIV/0!</v>
      </c>
      <c r="AR906" s="37" t="e">
        <f t="shared" si="494"/>
        <v>#DIV/0!</v>
      </c>
      <c r="AS906" s="37" t="e">
        <f t="shared" si="495"/>
        <v>#DIV/0!</v>
      </c>
      <c r="AT906" s="37" t="e">
        <f t="shared" si="496"/>
        <v>#DIV/0!</v>
      </c>
      <c r="AU906" s="37" t="e">
        <f t="shared" si="497"/>
        <v>#DIV/0!</v>
      </c>
      <c r="AV906" s="42" t="e">
        <f t="shared" si="498"/>
        <v>#DIV/0!</v>
      </c>
      <c r="AW906" s="37" t="e">
        <f t="shared" si="499"/>
        <v>#DIV/0!</v>
      </c>
      <c r="AX906" s="37" t="e">
        <f t="shared" si="500"/>
        <v>#DIV/0!</v>
      </c>
      <c r="AY906" s="37" t="e">
        <f t="shared" si="501"/>
        <v>#DIV/0!</v>
      </c>
      <c r="AZ906" s="37" t="e">
        <f t="shared" si="502"/>
        <v>#DIV/0!</v>
      </c>
      <c r="BA906" s="37" t="e">
        <f t="shared" si="503"/>
        <v>#DIV/0!</v>
      </c>
      <c r="BB906" s="42" t="e">
        <f>IF($E906="ST",VALUE(TEXT((1/(('TOX and EXPO INPUTS'!$F$9/AG906)+('TOX and EXPO INPUTS'!$F$17/AN906))),"0.0E+00")),IF($E906="IT",VALUE(TEXT((1/(('TOX and EXPO INPUTS'!$F$12/AG906)+('TOX and EXPO INPUTS'!$F$20/AN906))),"0.0E+00"))))</f>
        <v>#DIV/0!</v>
      </c>
      <c r="BC906" s="37" t="e">
        <f>IF($E906="ST",VALUE(TEXT((1/(('TOX and EXPO INPUTS'!$F$9/AH906)+('TOX and EXPO INPUTS'!$F$17/AN906))),"0.0E+00")),IF($E906="IT",VALUE(TEXT((1/(('TOX and EXPO INPUTS'!$F$12/AH906)+('TOX and EXPO INPUTS'!$F$20/AN906))),"0.0E+00"))))</f>
        <v>#DIV/0!</v>
      </c>
      <c r="BD906" s="37" t="e">
        <f>IF($E906="ST",VALUE(TEXT((1/(('TOX and EXPO INPUTS'!$F$9/AI906)+('TOX and EXPO INPUTS'!$F$17/AN906))),"0.0E+00")),IF($E906="IT",VALUE(TEXT((1/(('TOX and EXPO INPUTS'!$F$12/AI906)+('TOX and EXPO INPUTS'!$F$20/AN906))),"0.0E+00"))))</f>
        <v>#DIV/0!</v>
      </c>
      <c r="BE906" s="37" t="e">
        <f>IF($E906="ST",VALUE(TEXT((1/(('TOX and EXPO INPUTS'!$F$9/AG906)+('TOX and EXPO INPUTS'!$F$17/AO906))),"0.0E+00")),IF($E906="IT",VALUE(TEXT((1/(('TOX and EXPO INPUTS'!$F$12/AG906)+('TOX and EXPO INPUTS'!$F$20/AO906))),"0.0E+00"))))</f>
        <v>#DIV/0!</v>
      </c>
      <c r="BF906" s="37" t="e">
        <f>IF($E906="ST",VALUE(TEXT((1/(('TOX and EXPO INPUTS'!$F$9/AH906)+('TOX and EXPO INPUTS'!$F$17/AO906))),"0.0E+00")),IF($E906="IT",VALUE(TEXT((1/(('TOX and EXPO INPUTS'!$F$12/AH906)+('TOX and EXPO INPUTS'!$F$20/AO906))),"0.0E+00"))))</f>
        <v>#DIV/0!</v>
      </c>
      <c r="BG906" s="37" t="e">
        <f>IF($E906="ST",VALUE(TEXT((1/(('TOX and EXPO INPUTS'!$F$9/AI906)+('TOX and EXPO INPUTS'!$F$17/AO906))),"0.0E+00")),IF($E906="IT",VALUE(TEXT((1/(('TOX and EXPO INPUTS'!$F$12/AI906)+('TOX and EXPO INPUTS'!$F$20/AO906))),"0.0E+00"))))</f>
        <v>#DIV/0!</v>
      </c>
      <c r="BH906" s="42" t="e">
        <f>VALUE(TEXT((AD906*$T906/365*'TOX and EXPO INPUTS'!$E$33/'TOX and EXPO INPUTS'!$E$34),"0.00E+00"))</f>
        <v>#DIV/0!</v>
      </c>
      <c r="BI906" s="37" t="e">
        <f>VALUE(TEXT((AE906*$T906/365*'TOX and EXPO INPUTS'!$E$33/'TOX and EXPO INPUTS'!$E$34),"0.00E+00"))</f>
        <v>#DIV/0!</v>
      </c>
      <c r="BJ906" s="37" t="e">
        <f>VALUE(TEXT((AF906*$T906/365*'TOX and EXPO INPUTS'!$E$33/'TOX and EXPO INPUTS'!$E$34),"0.00E+00"))</f>
        <v>#DIV/0!</v>
      </c>
      <c r="BK906" s="42" t="e">
        <f>VALUE(TEXT((AD906*$U906/365*'TOX and EXPO INPUTS'!$E$33/'TOX and EXPO INPUTS'!$E$34),"0.00E+00"))</f>
        <v>#DIV/0!</v>
      </c>
      <c r="BL906" s="37" t="e">
        <f>VALUE(TEXT((AE906*$U906/365*'TOX and EXPO INPUTS'!$E$33/'TOX and EXPO INPUTS'!$E$34),"0.00E+00"))</f>
        <v>#DIV/0!</v>
      </c>
      <c r="BM906" s="37" t="e">
        <f>VALUE(TEXT((AF906*$U906/365*'TOX and EXPO INPUTS'!$E$33/'TOX and EXPO INPUTS'!$E$34),"0.00E+00"))</f>
        <v>#DIV/0!</v>
      </c>
      <c r="BN906" s="42" t="e">
        <f>VALUE(TEXT((AL906*$T906/365*'TOX and EXPO INPUTS'!$E$33/'TOX and EXPO INPUTS'!$E$34),"0.00E+00"))</f>
        <v>#DIV/0!</v>
      </c>
      <c r="BO906" s="37" t="e">
        <f>VALUE(TEXT((AM906*$T906/365*'TOX and EXPO INPUTS'!$E$33/'TOX and EXPO INPUTS'!$E$34),"0.00E+00"))</f>
        <v>#DIV/0!</v>
      </c>
      <c r="BP906" s="42" t="e">
        <f>VALUE(TEXT((AL906*$U906/365*'TOX and EXPO INPUTS'!$E$33/'TOX and EXPO INPUTS'!$E$34),"0.00E+00"))</f>
        <v>#DIV/0!</v>
      </c>
      <c r="BQ906" s="37" t="e">
        <f>VALUE(TEXT((AM906*$U906/365*'TOX and EXPO INPUTS'!$E$33/'TOX and EXPO INPUTS'!$E$34),"0.00E+00"))</f>
        <v>#DIV/0!</v>
      </c>
      <c r="BR906" s="42" t="e">
        <f>VALUE(TEXT((AP906*$T906/365*'TOX and EXPO INPUTS'!$E$33/'TOX and EXPO INPUTS'!$E$34),"0.00E+00"))</f>
        <v>#DIV/0!</v>
      </c>
      <c r="BS906" s="37" t="e">
        <f>VALUE(TEXT((AQ906*$T906/365*'TOX and EXPO INPUTS'!$E$33/'TOX and EXPO INPUTS'!$E$34),"0.00E+00"))</f>
        <v>#DIV/0!</v>
      </c>
      <c r="BT906" s="37" t="e">
        <f>VALUE(TEXT((AR906*$T906/365*'TOX and EXPO INPUTS'!$E$33/'TOX and EXPO INPUTS'!$E$34),"0.00E+00"))</f>
        <v>#DIV/0!</v>
      </c>
      <c r="BU906" s="37" t="e">
        <f>VALUE(TEXT((AS906*$T906/365*'TOX and EXPO INPUTS'!$E$33/'TOX and EXPO INPUTS'!$E$34),"0.00E+00"))</f>
        <v>#DIV/0!</v>
      </c>
      <c r="BV906" s="37" t="e">
        <f>VALUE(TEXT((AT906*$T906/365*'TOX and EXPO INPUTS'!$E$33/'TOX and EXPO INPUTS'!$E$34),"0.00E+00"))</f>
        <v>#DIV/0!</v>
      </c>
      <c r="BW906" s="37" t="e">
        <f>VALUE(TEXT((AU906*$T906/365*'TOX and EXPO INPUTS'!$E$33/'TOX and EXPO INPUTS'!$E$34),"0.00E+00"))</f>
        <v>#DIV/0!</v>
      </c>
      <c r="BX906" s="42" t="e">
        <f>VALUE(TEXT((AP906*$U906/365*'TOX and EXPO INPUTS'!$E$33/'TOX and EXPO INPUTS'!$E$34),"0.00E+00"))</f>
        <v>#DIV/0!</v>
      </c>
      <c r="BY906" s="37" t="e">
        <f>VALUE(TEXT((AQ906*$U906/365*'TOX and EXPO INPUTS'!$E$33/'TOX and EXPO INPUTS'!$E$34),"0.00E+00"))</f>
        <v>#DIV/0!</v>
      </c>
      <c r="BZ906" s="37" t="e">
        <f>VALUE(TEXT((AR906*$U906/365*'TOX and EXPO INPUTS'!$E$33/'TOX and EXPO INPUTS'!$E$34),"0.00E+00"))</f>
        <v>#DIV/0!</v>
      </c>
      <c r="CA906" s="37" t="e">
        <f>VALUE(TEXT((AS906*$U906/365*'TOX and EXPO INPUTS'!$E$33/'TOX and EXPO INPUTS'!$E$34),"0.00E+00"))</f>
        <v>#DIV/0!</v>
      </c>
      <c r="CB906" s="37" t="e">
        <f>VALUE(TEXT((AT906*$U906/365*'TOX and EXPO INPUTS'!$E$33/'TOX and EXPO INPUTS'!$E$34),"0.00E+00"))</f>
        <v>#DIV/0!</v>
      </c>
      <c r="CC906" s="37" t="e">
        <f>VALUE(TEXT((AU906*$U906/365*'TOX and EXPO INPUTS'!$E$33/'TOX and EXPO INPUTS'!$E$34),"0.00E+00"))</f>
        <v>#DIV/0!</v>
      </c>
      <c r="CD906" s="58" t="e">
        <f>VALUE(TEXT((BR906*'TOX and EXPO INPUTS'!$F$23),"0.00E+00"))</f>
        <v>#DIV/0!</v>
      </c>
      <c r="CE906" s="57" t="e">
        <f>VALUE(TEXT((BS906*'TOX and EXPO INPUTS'!$F$23),"0.00E+00"))</f>
        <v>#DIV/0!</v>
      </c>
      <c r="CF906" s="57" t="e">
        <f>VALUE(TEXT((BT906*'TOX and EXPO INPUTS'!$F$23),"0.00E+00"))</f>
        <v>#DIV/0!</v>
      </c>
      <c r="CG906" s="57" t="e">
        <f>VALUE(TEXT((BU906*'TOX and EXPO INPUTS'!$F$23),"0.00E+00"))</f>
        <v>#DIV/0!</v>
      </c>
      <c r="CH906" s="57" t="e">
        <f>VALUE(TEXT((BV906*'TOX and EXPO INPUTS'!$F$23),"0.00E+00"))</f>
        <v>#DIV/0!</v>
      </c>
      <c r="CI906" s="57" t="e">
        <f>VALUE(TEXT((BW906*'TOX and EXPO INPUTS'!$F$23),"0.00E+00"))</f>
        <v>#DIV/0!</v>
      </c>
      <c r="CJ906" s="58" t="e">
        <f>VALUE(TEXT((BX906*'TOX and EXPO INPUTS'!$F$23),"0.00E+00"))</f>
        <v>#DIV/0!</v>
      </c>
      <c r="CK906" s="57" t="e">
        <f>VALUE(TEXT((BY906*'TOX and EXPO INPUTS'!$F$23),"0.00E+00"))</f>
        <v>#DIV/0!</v>
      </c>
      <c r="CL906" s="57" t="e">
        <f>VALUE(TEXT((BZ906*'TOX and EXPO INPUTS'!$F$23),"0.00E+00"))</f>
        <v>#DIV/0!</v>
      </c>
      <c r="CM906" s="57" t="e">
        <f>VALUE(TEXT((CA906*'TOX and EXPO INPUTS'!$F$23),"0.00E+00"))</f>
        <v>#DIV/0!</v>
      </c>
      <c r="CN906" s="57" t="e">
        <f>VALUE(TEXT((CB906*'TOX and EXPO INPUTS'!$F$23),"0.00E+00"))</f>
        <v>#DIV/0!</v>
      </c>
      <c r="CO906" s="57" t="e">
        <f>VALUE(TEXT((CC906*'TOX and EXPO INPUTS'!$F$23),"0.00E+00"))</f>
        <v>#DIV/0!</v>
      </c>
      <c r="CP906" s="38" t="s">
        <v>120</v>
      </c>
      <c r="CQ906" s="34">
        <v>47455902</v>
      </c>
      <c r="CR906" s="34" t="s">
        <v>124</v>
      </c>
      <c r="CS906" s="39" t="s">
        <v>125</v>
      </c>
    </row>
  </sheetData>
  <autoFilter ref="A4:CS906" xr:uid="{00000000-0009-0000-0000-000001000000}"/>
  <customSheetViews>
    <customSheetView guid="{AF06FEE1-B0CD-4345-9D13-7C8EA3122AE3}" scale="90" fitToPage="1" showAutoFilter="1">
      <selection activeCell="A29" sqref="A29"/>
      <pageMargins left="0" right="0" top="0" bottom="0" header="0" footer="0"/>
      <pageSetup scale="10" fitToWidth="2" fitToHeight="2" orientation="landscape" r:id="rId1"/>
      <autoFilter ref="A2:CW719" xr:uid="{47E9BD09-7DB3-441B-8BCF-C30F0B4B9F91}"/>
    </customSheetView>
  </customSheetViews>
  <mergeCells count="124">
    <mergeCell ref="A1:E2"/>
    <mergeCell ref="AV1:BA2"/>
    <mergeCell ref="BB1:BG2"/>
    <mergeCell ref="V1:X2"/>
    <mergeCell ref="Y1:Z2"/>
    <mergeCell ref="AA1:AC2"/>
    <mergeCell ref="AD1:AF2"/>
    <mergeCell ref="AG1:AI2"/>
    <mergeCell ref="K3:L3"/>
    <mergeCell ref="B3:B4"/>
    <mergeCell ref="C3:C4"/>
    <mergeCell ref="D3:D4"/>
    <mergeCell ref="E3:E4"/>
    <mergeCell ref="G3:G4"/>
    <mergeCell ref="V3:V4"/>
    <mergeCell ref="W3:W4"/>
    <mergeCell ref="X3:X4"/>
    <mergeCell ref="A3:A4"/>
    <mergeCell ref="P3:P4"/>
    <mergeCell ref="Q3:Q4"/>
    <mergeCell ref="R3:R4"/>
    <mergeCell ref="T3:T4"/>
    <mergeCell ref="H3:H4"/>
    <mergeCell ref="I3:I4"/>
    <mergeCell ref="BP2:BQ2"/>
    <mergeCell ref="AJ1:AK2"/>
    <mergeCell ref="AL1:AM2"/>
    <mergeCell ref="AN1:AO2"/>
    <mergeCell ref="AP1:AU2"/>
    <mergeCell ref="CP1:CS2"/>
    <mergeCell ref="F1:F4"/>
    <mergeCell ref="G1:N2"/>
    <mergeCell ref="P1:R2"/>
    <mergeCell ref="BR1:CC1"/>
    <mergeCell ref="BR2:BW2"/>
    <mergeCell ref="BX2:CC2"/>
    <mergeCell ref="CD1:CO1"/>
    <mergeCell ref="CD2:CI2"/>
    <mergeCell ref="CJ2:CO2"/>
    <mergeCell ref="T1:U2"/>
    <mergeCell ref="BH1:BM1"/>
    <mergeCell ref="BH2:BJ2"/>
    <mergeCell ref="BK2:BM2"/>
    <mergeCell ref="BN1:BQ1"/>
    <mergeCell ref="BN2:BO2"/>
    <mergeCell ref="O1:O4"/>
    <mergeCell ref="S1:S4"/>
    <mergeCell ref="U3:U4"/>
    <mergeCell ref="J3:J4"/>
    <mergeCell ref="N3:N4"/>
    <mergeCell ref="M3:M4"/>
    <mergeCell ref="AD3:AD4"/>
    <mergeCell ref="AE3:AE4"/>
    <mergeCell ref="AF3:AF4"/>
    <mergeCell ref="AG3:AG4"/>
    <mergeCell ref="AH3:AH4"/>
    <mergeCell ref="Y3:Y4"/>
    <mergeCell ref="Z3:Z4"/>
    <mergeCell ref="AA3:AA4"/>
    <mergeCell ref="AB3:AB4"/>
    <mergeCell ref="AC3:AC4"/>
    <mergeCell ref="BH3:BH4"/>
    <mergeCell ref="BC3:BC4"/>
    <mergeCell ref="AX3:AX4"/>
    <mergeCell ref="AS3:AS4"/>
    <mergeCell ref="AN3:AN4"/>
    <mergeCell ref="AI3:AI4"/>
    <mergeCell ref="AJ3:AJ4"/>
    <mergeCell ref="AK3:AK4"/>
    <mergeCell ref="AL3:AL4"/>
    <mergeCell ref="BD3:BD4"/>
    <mergeCell ref="BE3:BE4"/>
    <mergeCell ref="BF3:BF4"/>
    <mergeCell ref="BG3:BG4"/>
    <mergeCell ref="BI3:BI4"/>
    <mergeCell ref="CQ3:CQ4"/>
    <mergeCell ref="AM3:AM4"/>
    <mergeCell ref="AO3:AO4"/>
    <mergeCell ref="AP3:AP4"/>
    <mergeCell ref="AQ3:AQ4"/>
    <mergeCell ref="AR3:AR4"/>
    <mergeCell ref="AT3:AT4"/>
    <mergeCell ref="AU3:AU4"/>
    <mergeCell ref="AV3:AV4"/>
    <mergeCell ref="AW3:AW4"/>
    <mergeCell ref="AY3:AY4"/>
    <mergeCell ref="AZ3:AZ4"/>
    <mergeCell ref="BA3:BA4"/>
    <mergeCell ref="BB3:BB4"/>
    <mergeCell ref="CL3:CL4"/>
    <mergeCell ref="CG3:CG4"/>
    <mergeCell ref="CB3:CB4"/>
    <mergeCell ref="BW3:BW4"/>
    <mergeCell ref="BR3:BR4"/>
    <mergeCell ref="BP3:BP4"/>
    <mergeCell ref="BQ3:BQ4"/>
    <mergeCell ref="BS3:BS4"/>
    <mergeCell ref="BT3:BT4"/>
    <mergeCell ref="BV3:BV4"/>
    <mergeCell ref="BX3:BX4"/>
    <mergeCell ref="BY3:BY4"/>
    <mergeCell ref="BZ3:BZ4"/>
    <mergeCell ref="CA3:CA4"/>
    <mergeCell ref="CO3:CO4"/>
    <mergeCell ref="BU3:BU4"/>
    <mergeCell ref="BJ3:BJ4"/>
    <mergeCell ref="BK3:BK4"/>
    <mergeCell ref="BL3:BL4"/>
    <mergeCell ref="BN3:BN4"/>
    <mergeCell ref="BO3:BO4"/>
    <mergeCell ref="BM3:BM4"/>
    <mergeCell ref="CC3:CC4"/>
    <mergeCell ref="CD3:CD4"/>
    <mergeCell ref="CP3:CP4"/>
    <mergeCell ref="CR3:CR4"/>
    <mergeCell ref="CS3:CS4"/>
    <mergeCell ref="CI3:CI4"/>
    <mergeCell ref="CJ3:CJ4"/>
    <mergeCell ref="CK3:CK4"/>
    <mergeCell ref="CM3:CM4"/>
    <mergeCell ref="CN3:CN4"/>
    <mergeCell ref="CE3:CE4"/>
    <mergeCell ref="CF3:CF4"/>
    <mergeCell ref="CH3:CH4"/>
  </mergeCells>
  <pageMargins left="0.7" right="0.7" top="0.75" bottom="0.75" header="0.3" footer="0.3"/>
  <pageSetup scale="59" fitToWidth="2" fitToHeight="2"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234BB-C6B6-458C-8642-A2E06A531001}">
  <dimension ref="A1:J903"/>
  <sheetViews>
    <sheetView zoomScale="70" zoomScaleNormal="70" zoomScaleSheetLayoutView="40" workbookViewId="0">
      <pane ySplit="2" topLeftCell="A3" activePane="bottomLeft" state="frozen"/>
      <selection activeCell="C1" sqref="C1"/>
      <selection pane="bottomLeft" sqref="A1:A2"/>
    </sheetView>
  </sheetViews>
  <sheetFormatPr defaultColWidth="9.28515625" defaultRowHeight="12" x14ac:dyDescent="0.25"/>
  <cols>
    <col min="1" max="1" width="20.42578125" style="34" customWidth="1"/>
    <col min="2" max="3" width="23.7109375" style="95" customWidth="1"/>
    <col min="4" max="5" width="21.5703125" style="95" customWidth="1"/>
    <col min="6" max="6" width="20.42578125" style="95" customWidth="1"/>
    <col min="7" max="8" width="15.28515625" style="95" customWidth="1"/>
    <col min="9" max="9" width="18.42578125" style="95" customWidth="1"/>
    <col min="10" max="10" width="38.28515625" style="34" customWidth="1"/>
    <col min="11" max="16384" width="9.28515625" style="34"/>
  </cols>
  <sheetData>
    <row r="1" spans="1:10" ht="15" customHeight="1" thickBot="1" x14ac:dyDescent="0.3">
      <c r="A1" s="143" t="s">
        <v>49</v>
      </c>
      <c r="B1" s="161" t="s">
        <v>451</v>
      </c>
      <c r="C1" s="162"/>
      <c r="D1" s="162"/>
      <c r="E1" s="162"/>
      <c r="F1" s="162"/>
      <c r="G1" s="162"/>
      <c r="H1" s="162"/>
      <c r="I1" s="162"/>
      <c r="J1" s="162"/>
    </row>
    <row r="2" spans="1:10" s="33" customFormat="1" ht="59.65" customHeight="1" thickBot="1" x14ac:dyDescent="0.3">
      <c r="A2" s="144"/>
      <c r="B2" s="91" t="s">
        <v>450</v>
      </c>
      <c r="C2" s="91" t="s">
        <v>452</v>
      </c>
      <c r="D2" s="92" t="s">
        <v>77</v>
      </c>
      <c r="E2" s="92" t="s">
        <v>457</v>
      </c>
      <c r="F2" s="92" t="s">
        <v>453</v>
      </c>
      <c r="G2" s="92" t="s">
        <v>78</v>
      </c>
      <c r="H2" s="92" t="s">
        <v>456</v>
      </c>
      <c r="I2" s="92" t="s">
        <v>458</v>
      </c>
      <c r="J2" s="89" t="s">
        <v>455</v>
      </c>
    </row>
    <row r="3" spans="1:10" ht="48" customHeight="1" x14ac:dyDescent="0.25">
      <c r="A3" s="40" t="s">
        <v>103</v>
      </c>
      <c r="B3" s="93">
        <v>199000</v>
      </c>
      <c r="C3" s="93">
        <v>227000</v>
      </c>
      <c r="D3" s="93">
        <f>C3*F3</f>
        <v>3405000</v>
      </c>
      <c r="E3" s="93" t="s">
        <v>459</v>
      </c>
      <c r="F3" s="93">
        <v>15</v>
      </c>
      <c r="G3" s="93">
        <v>200</v>
      </c>
      <c r="H3" s="93">
        <f t="shared" ref="H3:H34" si="0">D3*G3</f>
        <v>681000000</v>
      </c>
      <c r="I3" s="93">
        <f>VALUE(TEXT((F3*G3),"0.00E+00"))</f>
        <v>3000</v>
      </c>
      <c r="J3" s="34" t="s">
        <v>461</v>
      </c>
    </row>
    <row r="4" spans="1:10" ht="48" customHeight="1" x14ac:dyDescent="0.25">
      <c r="A4" s="40" t="s">
        <v>114</v>
      </c>
      <c r="B4" s="93">
        <f>D4/F4</f>
        <v>15681.6</v>
      </c>
      <c r="C4" s="93">
        <f>D4/E4</f>
        <v>19602</v>
      </c>
      <c r="D4" s="93">
        <v>156816</v>
      </c>
      <c r="E4" s="93">
        <v>8</v>
      </c>
      <c r="F4" s="93">
        <v>10</v>
      </c>
      <c r="G4" s="93">
        <v>80</v>
      </c>
      <c r="H4" s="93">
        <f t="shared" si="0"/>
        <v>12545280</v>
      </c>
      <c r="I4" s="93">
        <f t="shared" ref="I4:I34" si="1">VALUE(TEXT((F4*G4),"0.00E+00"))</f>
        <v>800</v>
      </c>
      <c r="J4" s="34" t="s">
        <v>462</v>
      </c>
    </row>
    <row r="5" spans="1:10" ht="48" customHeight="1" x14ac:dyDescent="0.25">
      <c r="A5" s="40" t="s">
        <v>116</v>
      </c>
      <c r="B5" s="93">
        <v>9400</v>
      </c>
      <c r="C5" s="93">
        <v>14000</v>
      </c>
      <c r="D5" s="93">
        <f>B5*F5</f>
        <v>921200</v>
      </c>
      <c r="E5" s="93" t="s">
        <v>459</v>
      </c>
      <c r="F5" s="93">
        <v>98</v>
      </c>
      <c r="G5" s="93">
        <v>200</v>
      </c>
      <c r="H5" s="93">
        <f t="shared" si="0"/>
        <v>184240000</v>
      </c>
      <c r="I5" s="93">
        <f t="shared" si="1"/>
        <v>19600</v>
      </c>
      <c r="J5" s="34" t="s">
        <v>461</v>
      </c>
    </row>
    <row r="6" spans="1:10" ht="48" customHeight="1" x14ac:dyDescent="0.25">
      <c r="A6" s="40" t="s">
        <v>126</v>
      </c>
      <c r="B6" s="93">
        <v>800</v>
      </c>
      <c r="C6" s="93">
        <v>1814</v>
      </c>
      <c r="D6" s="93">
        <v>130680</v>
      </c>
      <c r="E6" s="93" t="s">
        <v>459</v>
      </c>
      <c r="F6" s="93">
        <f>D6/B6</f>
        <v>163.35</v>
      </c>
      <c r="G6" s="93">
        <v>200</v>
      </c>
      <c r="H6" s="93">
        <f t="shared" si="0"/>
        <v>26136000</v>
      </c>
      <c r="I6" s="93">
        <f t="shared" si="1"/>
        <v>32700</v>
      </c>
      <c r="J6" s="34" t="s">
        <v>461</v>
      </c>
    </row>
    <row r="7" spans="1:10" ht="48" customHeight="1" x14ac:dyDescent="0.25">
      <c r="A7" s="40" t="s">
        <v>127</v>
      </c>
      <c r="B7" s="93">
        <v>907</v>
      </c>
      <c r="C7" s="93">
        <f>D7/E7</f>
        <v>4752</v>
      </c>
      <c r="D7" s="93">
        <v>95040</v>
      </c>
      <c r="E7" s="93">
        <v>20</v>
      </c>
      <c r="F7" s="93">
        <f>D7/B7</f>
        <v>104.78500551267916</v>
      </c>
      <c r="G7" s="93">
        <v>200</v>
      </c>
      <c r="H7" s="93">
        <f t="shared" si="0"/>
        <v>19008000</v>
      </c>
      <c r="I7" s="93">
        <f t="shared" si="1"/>
        <v>21000</v>
      </c>
      <c r="J7" s="34" t="s">
        <v>463</v>
      </c>
    </row>
    <row r="8" spans="1:10" ht="48" customHeight="1" x14ac:dyDescent="0.25">
      <c r="A8" s="40" t="s">
        <v>128</v>
      </c>
      <c r="B8" s="93">
        <v>800</v>
      </c>
      <c r="C8" s="93">
        <v>1814</v>
      </c>
      <c r="D8" s="93">
        <v>418176</v>
      </c>
      <c r="E8" s="93" t="s">
        <v>459</v>
      </c>
      <c r="F8" s="93">
        <f>D8/C8</f>
        <v>230.52701212789415</v>
      </c>
      <c r="G8" s="93">
        <v>200</v>
      </c>
      <c r="H8" s="93">
        <f t="shared" si="0"/>
        <v>83635200</v>
      </c>
      <c r="I8" s="93">
        <f t="shared" si="1"/>
        <v>46100</v>
      </c>
      <c r="J8" s="34" t="s">
        <v>461</v>
      </c>
    </row>
    <row r="9" spans="1:10" ht="48" customHeight="1" x14ac:dyDescent="0.25">
      <c r="A9" s="40" t="s">
        <v>129</v>
      </c>
      <c r="B9" s="93">
        <v>800</v>
      </c>
      <c r="C9" s="93">
        <v>1814</v>
      </c>
      <c r="D9" s="93">
        <v>418176</v>
      </c>
      <c r="E9" s="93" t="s">
        <v>459</v>
      </c>
      <c r="F9" s="93">
        <f>D9/C9</f>
        <v>230.52701212789415</v>
      </c>
      <c r="G9" s="93">
        <v>80</v>
      </c>
      <c r="H9" s="93">
        <f t="shared" si="0"/>
        <v>33454080</v>
      </c>
      <c r="I9" s="93">
        <f t="shared" si="1"/>
        <v>18400</v>
      </c>
      <c r="J9" s="34" t="s">
        <v>461</v>
      </c>
    </row>
    <row r="10" spans="1:10" ht="48" customHeight="1" x14ac:dyDescent="0.25">
      <c r="A10" s="40" t="s">
        <v>130</v>
      </c>
      <c r="B10" s="93">
        <v>25344</v>
      </c>
      <c r="C10" s="93">
        <f>D10/E10</f>
        <v>79200</v>
      </c>
      <c r="D10" s="93">
        <v>633600</v>
      </c>
      <c r="E10" s="93">
        <v>8</v>
      </c>
      <c r="F10" s="93">
        <f t="shared" ref="F10:F20" si="2">D10/B10</f>
        <v>25</v>
      </c>
      <c r="G10" s="93">
        <v>80</v>
      </c>
      <c r="H10" s="93">
        <f t="shared" si="0"/>
        <v>50688000</v>
      </c>
      <c r="I10" s="93">
        <f t="shared" si="1"/>
        <v>2000</v>
      </c>
      <c r="J10" s="34" t="s">
        <v>464</v>
      </c>
    </row>
    <row r="11" spans="1:10" ht="48" customHeight="1" x14ac:dyDescent="0.25">
      <c r="A11" s="40" t="s">
        <v>131</v>
      </c>
      <c r="B11" s="93">
        <v>22000</v>
      </c>
      <c r="C11" s="93">
        <v>40000</v>
      </c>
      <c r="D11" s="93">
        <v>435600</v>
      </c>
      <c r="E11" s="93" t="s">
        <v>459</v>
      </c>
      <c r="F11" s="93">
        <f t="shared" si="2"/>
        <v>19.8</v>
      </c>
      <c r="G11" s="93">
        <v>200</v>
      </c>
      <c r="H11" s="93">
        <f t="shared" si="0"/>
        <v>87120000</v>
      </c>
      <c r="I11" s="93">
        <f t="shared" si="1"/>
        <v>3960</v>
      </c>
      <c r="J11" s="34" t="s">
        <v>461</v>
      </c>
    </row>
    <row r="12" spans="1:10" ht="48" customHeight="1" x14ac:dyDescent="0.25">
      <c r="A12" s="40" t="s">
        <v>132</v>
      </c>
      <c r="B12" s="93">
        <v>80000</v>
      </c>
      <c r="C12" s="93">
        <v>150000</v>
      </c>
      <c r="D12" s="93">
        <v>210845</v>
      </c>
      <c r="E12" s="93" t="s">
        <v>459</v>
      </c>
      <c r="F12" s="93">
        <f t="shared" si="2"/>
        <v>2.6355624999999998</v>
      </c>
      <c r="G12" s="93">
        <v>80</v>
      </c>
      <c r="H12" s="93">
        <f t="shared" si="0"/>
        <v>16867600</v>
      </c>
      <c r="I12" s="93">
        <f t="shared" si="1"/>
        <v>211</v>
      </c>
      <c r="J12" s="34" t="s">
        <v>461</v>
      </c>
    </row>
    <row r="13" spans="1:10" ht="48" customHeight="1" x14ac:dyDescent="0.25">
      <c r="A13" s="40" t="s">
        <v>133</v>
      </c>
      <c r="B13" s="93">
        <v>64000</v>
      </c>
      <c r="C13" s="93">
        <v>192000</v>
      </c>
      <c r="D13" s="93">
        <v>27878</v>
      </c>
      <c r="E13" s="93" t="s">
        <v>459</v>
      </c>
      <c r="F13" s="97">
        <f>D13/B13</f>
        <v>0.43559375</v>
      </c>
      <c r="G13" s="93">
        <v>80</v>
      </c>
      <c r="H13" s="93">
        <f t="shared" si="0"/>
        <v>2230240</v>
      </c>
      <c r="I13" s="93">
        <f t="shared" si="1"/>
        <v>34.799999999999997</v>
      </c>
      <c r="J13" s="34" t="s">
        <v>461</v>
      </c>
    </row>
    <row r="14" spans="1:10" ht="48" customHeight="1" x14ac:dyDescent="0.25">
      <c r="A14" s="40" t="s">
        <v>134</v>
      </c>
      <c r="B14" s="93">
        <v>45000</v>
      </c>
      <c r="C14" s="93">
        <v>165000</v>
      </c>
      <c r="D14" s="93">
        <v>98010</v>
      </c>
      <c r="E14" s="93" t="s">
        <v>459</v>
      </c>
      <c r="F14" s="96">
        <f t="shared" si="2"/>
        <v>2.1779999999999999</v>
      </c>
      <c r="G14" s="93">
        <v>80</v>
      </c>
      <c r="H14" s="93">
        <f t="shared" si="0"/>
        <v>7840800</v>
      </c>
      <c r="I14" s="93">
        <f t="shared" si="1"/>
        <v>174</v>
      </c>
      <c r="J14" s="34" t="s">
        <v>461</v>
      </c>
    </row>
    <row r="15" spans="1:10" ht="48" customHeight="1" x14ac:dyDescent="0.25">
      <c r="A15" s="40" t="s">
        <v>135</v>
      </c>
      <c r="B15" s="93">
        <v>45000</v>
      </c>
      <c r="C15" s="93">
        <v>165000</v>
      </c>
      <c r="D15" s="93">
        <v>52272</v>
      </c>
      <c r="E15" s="93" t="s">
        <v>459</v>
      </c>
      <c r="F15" s="96">
        <f t="shared" si="2"/>
        <v>1.1616</v>
      </c>
      <c r="G15" s="93">
        <v>80</v>
      </c>
      <c r="H15" s="93">
        <f t="shared" si="0"/>
        <v>4181760</v>
      </c>
      <c r="I15" s="93">
        <f t="shared" si="1"/>
        <v>92.9</v>
      </c>
      <c r="J15" s="34" t="s">
        <v>461</v>
      </c>
    </row>
    <row r="16" spans="1:10" ht="48" customHeight="1" x14ac:dyDescent="0.25">
      <c r="A16" s="40" t="s">
        <v>136</v>
      </c>
      <c r="B16" s="93">
        <v>90000</v>
      </c>
      <c r="C16" s="93">
        <v>115000</v>
      </c>
      <c r="D16" s="93">
        <v>740520</v>
      </c>
      <c r="E16" s="93" t="s">
        <v>459</v>
      </c>
      <c r="F16" s="93">
        <f t="shared" si="2"/>
        <v>8.2279999999999998</v>
      </c>
      <c r="G16" s="93">
        <v>200</v>
      </c>
      <c r="H16" s="93">
        <f t="shared" si="0"/>
        <v>148104000</v>
      </c>
      <c r="I16" s="93">
        <f t="shared" si="1"/>
        <v>1650</v>
      </c>
      <c r="J16" s="34" t="s">
        <v>461</v>
      </c>
    </row>
    <row r="17" spans="1:10" ht="48" customHeight="1" x14ac:dyDescent="0.25">
      <c r="A17" s="40" t="s">
        <v>137</v>
      </c>
      <c r="B17" s="93">
        <v>16000</v>
      </c>
      <c r="C17" s="93">
        <v>20800</v>
      </c>
      <c r="D17" s="93">
        <v>13403</v>
      </c>
      <c r="E17" s="93" t="s">
        <v>459</v>
      </c>
      <c r="F17" s="93">
        <f t="shared" si="2"/>
        <v>0.83768750000000003</v>
      </c>
      <c r="G17" s="93">
        <v>80</v>
      </c>
      <c r="H17" s="93">
        <f t="shared" si="0"/>
        <v>1072240</v>
      </c>
      <c r="I17" s="93">
        <f t="shared" si="1"/>
        <v>67</v>
      </c>
      <c r="J17" s="34" t="s">
        <v>461</v>
      </c>
    </row>
    <row r="18" spans="1:10" ht="48" customHeight="1" x14ac:dyDescent="0.25">
      <c r="A18" s="40" t="s">
        <v>138</v>
      </c>
      <c r="B18" s="93">
        <v>175000</v>
      </c>
      <c r="C18" s="93">
        <v>400000</v>
      </c>
      <c r="D18" s="93">
        <v>2090880</v>
      </c>
      <c r="E18" s="93" t="s">
        <v>459</v>
      </c>
      <c r="F18" s="93">
        <f t="shared" si="2"/>
        <v>11.947885714285714</v>
      </c>
      <c r="G18" s="93">
        <v>80</v>
      </c>
      <c r="H18" s="93">
        <f t="shared" si="0"/>
        <v>167270400</v>
      </c>
      <c r="I18" s="93">
        <f t="shared" si="1"/>
        <v>956</v>
      </c>
      <c r="J18" s="34" t="s">
        <v>461</v>
      </c>
    </row>
    <row r="19" spans="1:10" ht="48" customHeight="1" x14ac:dyDescent="0.25">
      <c r="A19" s="40" t="s">
        <v>139</v>
      </c>
      <c r="B19" s="93">
        <v>80000</v>
      </c>
      <c r="C19" s="93">
        <v>150000</v>
      </c>
      <c r="D19" s="93">
        <v>21780</v>
      </c>
      <c r="E19" s="93" t="s">
        <v>459</v>
      </c>
      <c r="F19" s="97">
        <f t="shared" si="2"/>
        <v>0.27224999999999999</v>
      </c>
      <c r="G19" s="93">
        <v>80</v>
      </c>
      <c r="H19" s="93">
        <f t="shared" si="0"/>
        <v>1742400</v>
      </c>
      <c r="I19" s="93">
        <f t="shared" si="1"/>
        <v>21.8</v>
      </c>
      <c r="J19" s="34" t="s">
        <v>461</v>
      </c>
    </row>
    <row r="20" spans="1:10" ht="48" customHeight="1" x14ac:dyDescent="0.25">
      <c r="A20" s="40" t="s">
        <v>140</v>
      </c>
      <c r="B20" s="93">
        <v>1000000</v>
      </c>
      <c r="C20" s="93">
        <v>1152000</v>
      </c>
      <c r="D20" s="93">
        <v>69696</v>
      </c>
      <c r="E20" s="93" t="s">
        <v>459</v>
      </c>
      <c r="F20" s="97">
        <f t="shared" si="2"/>
        <v>6.9695999999999994E-2</v>
      </c>
      <c r="G20" s="93">
        <v>80</v>
      </c>
      <c r="H20" s="93">
        <f t="shared" si="0"/>
        <v>5575680</v>
      </c>
      <c r="I20" s="93">
        <f t="shared" si="1"/>
        <v>5.58</v>
      </c>
      <c r="J20" s="34" t="s">
        <v>461</v>
      </c>
    </row>
    <row r="21" spans="1:10" ht="48" customHeight="1" x14ac:dyDescent="0.25">
      <c r="A21" s="40" t="s">
        <v>141</v>
      </c>
      <c r="B21" s="93">
        <v>375000</v>
      </c>
      <c r="C21" s="93">
        <f>D21/E21</f>
        <v>450000</v>
      </c>
      <c r="D21" s="93">
        <f>B21*F21</f>
        <v>2250000</v>
      </c>
      <c r="E21" s="93">
        <v>5</v>
      </c>
      <c r="F21" s="93">
        <v>6</v>
      </c>
      <c r="G21" s="93">
        <v>80</v>
      </c>
      <c r="H21" s="93">
        <f t="shared" si="0"/>
        <v>180000000</v>
      </c>
      <c r="I21" s="93">
        <f t="shared" si="1"/>
        <v>480</v>
      </c>
      <c r="J21" s="34" t="s">
        <v>465</v>
      </c>
    </row>
    <row r="22" spans="1:10" ht="48" customHeight="1" x14ac:dyDescent="0.25">
      <c r="A22" s="40" t="s">
        <v>142</v>
      </c>
      <c r="B22" s="93">
        <v>91200</v>
      </c>
      <c r="C22" s="93">
        <v>400000</v>
      </c>
      <c r="D22" s="93">
        <v>364800</v>
      </c>
      <c r="E22" s="93" t="s">
        <v>459</v>
      </c>
      <c r="F22" s="93">
        <f t="shared" ref="F22:F53" si="3">D22/B22</f>
        <v>4</v>
      </c>
      <c r="G22" s="93">
        <v>80</v>
      </c>
      <c r="H22" s="93">
        <f t="shared" si="0"/>
        <v>29184000</v>
      </c>
      <c r="I22" s="93">
        <f t="shared" si="1"/>
        <v>320</v>
      </c>
      <c r="J22" s="34" t="s">
        <v>466</v>
      </c>
    </row>
    <row r="23" spans="1:10" ht="48" customHeight="1" x14ac:dyDescent="0.25">
      <c r="A23" s="40" t="s">
        <v>143</v>
      </c>
      <c r="B23" s="93">
        <v>134400</v>
      </c>
      <c r="C23" s="93">
        <f>D23/E23</f>
        <v>268800</v>
      </c>
      <c r="D23" s="93">
        <v>537600</v>
      </c>
      <c r="E23" s="93">
        <v>2</v>
      </c>
      <c r="F23" s="93">
        <f t="shared" si="3"/>
        <v>4</v>
      </c>
      <c r="G23" s="93">
        <v>80</v>
      </c>
      <c r="H23" s="93">
        <f t="shared" si="0"/>
        <v>43008000</v>
      </c>
      <c r="I23" s="93">
        <f t="shared" si="1"/>
        <v>320</v>
      </c>
      <c r="J23" s="98" t="s">
        <v>460</v>
      </c>
    </row>
    <row r="24" spans="1:10" ht="48" customHeight="1" x14ac:dyDescent="0.25">
      <c r="A24" s="40" t="s">
        <v>144</v>
      </c>
      <c r="B24" s="93">
        <v>1361</v>
      </c>
      <c r="C24" s="93">
        <v>2000</v>
      </c>
      <c r="D24" s="93">
        <v>40250</v>
      </c>
      <c r="E24" s="93" t="s">
        <v>459</v>
      </c>
      <c r="F24" s="93">
        <f t="shared" si="3"/>
        <v>29.573842762674506</v>
      </c>
      <c r="G24" s="93">
        <v>200</v>
      </c>
      <c r="H24" s="93">
        <f t="shared" si="0"/>
        <v>8050000</v>
      </c>
      <c r="I24" s="93">
        <f t="shared" si="1"/>
        <v>5910</v>
      </c>
      <c r="J24" s="34" t="s">
        <v>461</v>
      </c>
    </row>
    <row r="25" spans="1:10" ht="48" customHeight="1" x14ac:dyDescent="0.25">
      <c r="A25" s="40" t="s">
        <v>145</v>
      </c>
      <c r="B25" s="93">
        <v>1361</v>
      </c>
      <c r="C25" s="93">
        <v>4760</v>
      </c>
      <c r="D25" s="93">
        <v>30000</v>
      </c>
      <c r="E25" s="93" t="s">
        <v>459</v>
      </c>
      <c r="F25" s="93">
        <f t="shared" si="3"/>
        <v>22.042615723732549</v>
      </c>
      <c r="G25" s="93">
        <v>200</v>
      </c>
      <c r="H25" s="93">
        <f t="shared" si="0"/>
        <v>6000000</v>
      </c>
      <c r="I25" s="93">
        <f t="shared" si="1"/>
        <v>4410</v>
      </c>
      <c r="J25" s="34" t="s">
        <v>461</v>
      </c>
    </row>
    <row r="26" spans="1:10" ht="48" customHeight="1" x14ac:dyDescent="0.25">
      <c r="A26" s="40" t="s">
        <v>146</v>
      </c>
      <c r="B26" s="93">
        <v>1800</v>
      </c>
      <c r="C26" s="93">
        <v>4500</v>
      </c>
      <c r="D26" s="93">
        <v>59739</v>
      </c>
      <c r="E26" s="93" t="s">
        <v>459</v>
      </c>
      <c r="F26" s="93">
        <f t="shared" si="3"/>
        <v>33.188333333333333</v>
      </c>
      <c r="G26" s="93">
        <v>80</v>
      </c>
      <c r="H26" s="93">
        <f t="shared" si="0"/>
        <v>4779120</v>
      </c>
      <c r="I26" s="93">
        <f t="shared" si="1"/>
        <v>2660</v>
      </c>
      <c r="J26" s="34" t="s">
        <v>461</v>
      </c>
    </row>
    <row r="27" spans="1:10" ht="48" customHeight="1" x14ac:dyDescent="0.25">
      <c r="A27" s="40" t="s">
        <v>147</v>
      </c>
      <c r="B27" s="93">
        <v>4500</v>
      </c>
      <c r="C27" s="93">
        <v>5000</v>
      </c>
      <c r="D27" s="93">
        <v>85000</v>
      </c>
      <c r="E27" s="93" t="s">
        <v>459</v>
      </c>
      <c r="F27" s="93">
        <f t="shared" si="3"/>
        <v>18.888888888888889</v>
      </c>
      <c r="G27" s="93">
        <v>200</v>
      </c>
      <c r="H27" s="93">
        <f t="shared" si="0"/>
        <v>17000000</v>
      </c>
      <c r="I27" s="93">
        <f t="shared" si="1"/>
        <v>3780</v>
      </c>
      <c r="J27" s="34" t="s">
        <v>467</v>
      </c>
    </row>
    <row r="28" spans="1:10" ht="48" customHeight="1" x14ac:dyDescent="0.25">
      <c r="A28" s="40" t="s">
        <v>148</v>
      </c>
      <c r="B28" s="93">
        <v>3200</v>
      </c>
      <c r="C28" s="93">
        <v>4000</v>
      </c>
      <c r="D28" s="93">
        <v>139392</v>
      </c>
      <c r="E28" s="93" t="s">
        <v>459</v>
      </c>
      <c r="F28" s="93">
        <f t="shared" si="3"/>
        <v>43.56</v>
      </c>
      <c r="G28" s="93">
        <v>80</v>
      </c>
      <c r="H28" s="93">
        <f t="shared" si="0"/>
        <v>11151360</v>
      </c>
      <c r="I28" s="93">
        <f t="shared" si="1"/>
        <v>3480</v>
      </c>
      <c r="J28" s="34" t="s">
        <v>461</v>
      </c>
    </row>
    <row r="29" spans="1:10" ht="48" customHeight="1" x14ac:dyDescent="0.25">
      <c r="A29" s="40" t="s">
        <v>149</v>
      </c>
      <c r="B29" s="93">
        <v>12000</v>
      </c>
      <c r="C29" s="93">
        <v>18144</v>
      </c>
      <c r="D29" s="93">
        <v>139392</v>
      </c>
      <c r="E29" s="93" t="s">
        <v>459</v>
      </c>
      <c r="F29" s="93">
        <f t="shared" si="3"/>
        <v>11.616</v>
      </c>
      <c r="G29" s="93">
        <v>80</v>
      </c>
      <c r="H29" s="93">
        <f t="shared" si="0"/>
        <v>11151360</v>
      </c>
      <c r="I29" s="93">
        <f t="shared" si="1"/>
        <v>929</v>
      </c>
      <c r="J29" s="34" t="s">
        <v>461</v>
      </c>
    </row>
    <row r="30" spans="1:10" ht="48" customHeight="1" x14ac:dyDescent="0.25">
      <c r="A30" s="40" t="s">
        <v>150</v>
      </c>
      <c r="B30" s="93">
        <v>14520</v>
      </c>
      <c r="C30" s="93">
        <f>D30/E30</f>
        <v>58080</v>
      </c>
      <c r="D30" s="93">
        <v>14520</v>
      </c>
      <c r="E30" s="97">
        <v>0.25</v>
      </c>
      <c r="F30" s="93">
        <f t="shared" si="3"/>
        <v>1</v>
      </c>
      <c r="G30" s="93">
        <v>80</v>
      </c>
      <c r="H30" s="93">
        <f t="shared" si="0"/>
        <v>1161600</v>
      </c>
      <c r="I30" s="93">
        <f t="shared" si="1"/>
        <v>80</v>
      </c>
      <c r="J30" s="34" t="s">
        <v>468</v>
      </c>
    </row>
    <row r="31" spans="1:10" ht="48" customHeight="1" x14ac:dyDescent="0.25">
      <c r="A31" s="40" t="s">
        <v>151</v>
      </c>
      <c r="B31" s="93">
        <v>13068</v>
      </c>
      <c r="C31" s="93">
        <f>D31/E31</f>
        <v>17424</v>
      </c>
      <c r="D31" s="93">
        <v>52272</v>
      </c>
      <c r="E31" s="93">
        <v>3</v>
      </c>
      <c r="F31" s="93">
        <f t="shared" si="3"/>
        <v>4</v>
      </c>
      <c r="G31" s="93">
        <v>80</v>
      </c>
      <c r="H31" s="93">
        <f t="shared" si="0"/>
        <v>4181760</v>
      </c>
      <c r="I31" s="93">
        <f t="shared" si="1"/>
        <v>320</v>
      </c>
      <c r="J31" s="34" t="s">
        <v>469</v>
      </c>
    </row>
    <row r="32" spans="1:10" ht="48" customHeight="1" x14ac:dyDescent="0.25">
      <c r="A32" s="40" t="s">
        <v>152</v>
      </c>
      <c r="B32" s="93">
        <v>60984</v>
      </c>
      <c r="C32" s="93">
        <f>D32/E32</f>
        <v>121968</v>
      </c>
      <c r="D32" s="93">
        <v>3049200</v>
      </c>
      <c r="E32" s="93">
        <v>25</v>
      </c>
      <c r="F32" s="93">
        <f t="shared" si="3"/>
        <v>50</v>
      </c>
      <c r="G32" s="93">
        <v>80</v>
      </c>
      <c r="H32" s="93">
        <f t="shared" si="0"/>
        <v>243936000</v>
      </c>
      <c r="I32" s="93">
        <f t="shared" si="1"/>
        <v>4000</v>
      </c>
      <c r="J32" s="34" t="s">
        <v>470</v>
      </c>
    </row>
    <row r="33" spans="1:10" ht="48" customHeight="1" x14ac:dyDescent="0.25">
      <c r="A33" s="40" t="s">
        <v>153</v>
      </c>
      <c r="B33" s="93">
        <v>100000</v>
      </c>
      <c r="C33" s="93">
        <v>144000</v>
      </c>
      <c r="D33" s="93">
        <v>576000</v>
      </c>
      <c r="E33" s="93" t="s">
        <v>459</v>
      </c>
      <c r="F33" s="93">
        <f t="shared" si="3"/>
        <v>5.76</v>
      </c>
      <c r="G33" s="93">
        <v>80</v>
      </c>
      <c r="H33" s="93">
        <f t="shared" si="0"/>
        <v>46080000</v>
      </c>
      <c r="I33" s="93">
        <f t="shared" si="1"/>
        <v>461</v>
      </c>
      <c r="J33" s="34" t="s">
        <v>461</v>
      </c>
    </row>
    <row r="34" spans="1:10" ht="48" customHeight="1" x14ac:dyDescent="0.25">
      <c r="A34" s="40" t="s">
        <v>154</v>
      </c>
      <c r="B34" s="93">
        <v>100000</v>
      </c>
      <c r="C34" s="93">
        <v>150000</v>
      </c>
      <c r="D34" s="93">
        <v>58080</v>
      </c>
      <c r="E34" s="93" t="s">
        <v>459</v>
      </c>
      <c r="F34" s="93">
        <f t="shared" si="3"/>
        <v>0.58079999999999998</v>
      </c>
      <c r="G34" s="93">
        <v>80</v>
      </c>
      <c r="H34" s="93">
        <f t="shared" si="0"/>
        <v>4646400</v>
      </c>
      <c r="I34" s="93">
        <f t="shared" si="1"/>
        <v>46.5</v>
      </c>
      <c r="J34" s="34" t="s">
        <v>461</v>
      </c>
    </row>
    <row r="35" spans="1:10" ht="48" customHeight="1" x14ac:dyDescent="0.25">
      <c r="A35" s="40" t="s">
        <v>155</v>
      </c>
      <c r="B35" s="93">
        <v>160000</v>
      </c>
      <c r="C35" s="93">
        <v>176000</v>
      </c>
      <c r="D35" s="93">
        <v>149349</v>
      </c>
      <c r="E35" s="93" t="s">
        <v>459</v>
      </c>
      <c r="F35" s="93">
        <f t="shared" si="3"/>
        <v>0.93343125000000005</v>
      </c>
      <c r="G35" s="93">
        <v>80</v>
      </c>
      <c r="H35" s="93">
        <f t="shared" ref="H35:H66" si="4">D35*G35</f>
        <v>11947920</v>
      </c>
      <c r="I35" s="93">
        <f t="shared" ref="I35:I66" si="5">VALUE(TEXT((F35*G35),"0.00E+00"))</f>
        <v>74.7</v>
      </c>
      <c r="J35" s="34" t="s">
        <v>471</v>
      </c>
    </row>
    <row r="36" spans="1:10" ht="48" customHeight="1" x14ac:dyDescent="0.25">
      <c r="A36" s="40" t="s">
        <v>156</v>
      </c>
      <c r="B36" s="93">
        <v>7467</v>
      </c>
      <c r="C36" s="93">
        <f>D36/E36</f>
        <v>13068</v>
      </c>
      <c r="D36" s="93">
        <v>522720</v>
      </c>
      <c r="E36" s="93">
        <v>40</v>
      </c>
      <c r="F36" s="93">
        <f t="shared" si="3"/>
        <v>70.004017677782244</v>
      </c>
      <c r="G36" s="93">
        <v>80</v>
      </c>
      <c r="H36" s="93">
        <f t="shared" si="4"/>
        <v>41817600</v>
      </c>
      <c r="I36" s="93">
        <f t="shared" si="5"/>
        <v>5600</v>
      </c>
      <c r="J36" s="34" t="s">
        <v>472</v>
      </c>
    </row>
    <row r="37" spans="1:10" ht="48" customHeight="1" x14ac:dyDescent="0.25">
      <c r="A37" s="40" t="s">
        <v>157</v>
      </c>
      <c r="B37" s="93">
        <v>240000</v>
      </c>
      <c r="C37" s="93">
        <f>D37/E37</f>
        <v>560000</v>
      </c>
      <c r="D37" s="93">
        <v>8400000</v>
      </c>
      <c r="E37" s="93">
        <v>15</v>
      </c>
      <c r="F37" s="93">
        <f t="shared" si="3"/>
        <v>35</v>
      </c>
      <c r="G37" s="93">
        <v>80</v>
      </c>
      <c r="H37" s="93">
        <f t="shared" si="4"/>
        <v>672000000</v>
      </c>
      <c r="I37" s="93">
        <f t="shared" si="5"/>
        <v>2800</v>
      </c>
      <c r="J37" s="34" t="s">
        <v>473</v>
      </c>
    </row>
    <row r="38" spans="1:10" ht="48" customHeight="1" x14ac:dyDescent="0.25">
      <c r="A38" s="40" t="s">
        <v>158</v>
      </c>
      <c r="B38" s="93">
        <v>400000</v>
      </c>
      <c r="C38" s="93">
        <v>500000</v>
      </c>
      <c r="D38" s="93">
        <v>313632</v>
      </c>
      <c r="E38" s="93" t="s">
        <v>459</v>
      </c>
      <c r="F38" s="97">
        <f t="shared" si="3"/>
        <v>0.78408</v>
      </c>
      <c r="G38" s="93">
        <v>80</v>
      </c>
      <c r="H38" s="93">
        <f t="shared" si="4"/>
        <v>25090560</v>
      </c>
      <c r="I38" s="93">
        <f t="shared" si="5"/>
        <v>62.7</v>
      </c>
      <c r="J38" s="34" t="s">
        <v>461</v>
      </c>
    </row>
    <row r="39" spans="1:10" ht="48" customHeight="1" x14ac:dyDescent="0.25">
      <c r="A39" s="40" t="s">
        <v>159</v>
      </c>
      <c r="B39" s="93">
        <v>400000</v>
      </c>
      <c r="C39" s="93">
        <v>500000</v>
      </c>
      <c r="D39" s="93">
        <v>157000</v>
      </c>
      <c r="E39" s="93" t="s">
        <v>459</v>
      </c>
      <c r="F39" s="97">
        <f t="shared" si="3"/>
        <v>0.39250000000000002</v>
      </c>
      <c r="G39" s="93">
        <v>80</v>
      </c>
      <c r="H39" s="93">
        <f t="shared" si="4"/>
        <v>12560000</v>
      </c>
      <c r="I39" s="93">
        <f t="shared" si="5"/>
        <v>31.4</v>
      </c>
      <c r="J39" s="34" t="s">
        <v>461</v>
      </c>
    </row>
    <row r="40" spans="1:10" ht="48" customHeight="1" x14ac:dyDescent="0.25">
      <c r="A40" s="40" t="s">
        <v>160</v>
      </c>
      <c r="B40" s="93">
        <v>155000</v>
      </c>
      <c r="C40" s="93">
        <f>D40/E40</f>
        <v>193750</v>
      </c>
      <c r="D40" s="93">
        <v>3875000</v>
      </c>
      <c r="E40" s="93">
        <v>20</v>
      </c>
      <c r="F40" s="93">
        <f t="shared" si="3"/>
        <v>25</v>
      </c>
      <c r="G40" s="93">
        <v>80</v>
      </c>
      <c r="H40" s="93">
        <f t="shared" si="4"/>
        <v>310000000</v>
      </c>
      <c r="I40" s="93">
        <f t="shared" si="5"/>
        <v>2000</v>
      </c>
      <c r="J40" s="34" t="s">
        <v>474</v>
      </c>
    </row>
    <row r="41" spans="1:10" ht="48" customHeight="1" x14ac:dyDescent="0.25">
      <c r="A41" s="40" t="s">
        <v>161</v>
      </c>
      <c r="B41" s="93">
        <v>85000</v>
      </c>
      <c r="C41" s="93">
        <f>D41/E41</f>
        <v>340000</v>
      </c>
      <c r="D41" s="93">
        <v>1700000</v>
      </c>
      <c r="E41" s="93">
        <v>5</v>
      </c>
      <c r="F41" s="93">
        <f t="shared" si="3"/>
        <v>20</v>
      </c>
      <c r="G41" s="93">
        <v>80</v>
      </c>
      <c r="H41" s="93">
        <f t="shared" si="4"/>
        <v>136000000</v>
      </c>
      <c r="I41" s="93">
        <f t="shared" si="5"/>
        <v>1600</v>
      </c>
      <c r="J41" s="34" t="s">
        <v>474</v>
      </c>
    </row>
    <row r="42" spans="1:10" ht="48" customHeight="1" x14ac:dyDescent="0.25">
      <c r="A42" s="40" t="s">
        <v>162</v>
      </c>
      <c r="B42" s="93">
        <v>46667</v>
      </c>
      <c r="C42" s="93">
        <f>D42/E42</f>
        <v>70000</v>
      </c>
      <c r="D42" s="93">
        <v>1400000</v>
      </c>
      <c r="E42" s="93">
        <v>20</v>
      </c>
      <c r="F42" s="93">
        <f t="shared" si="3"/>
        <v>29.999785715816316</v>
      </c>
      <c r="G42" s="93">
        <v>80</v>
      </c>
      <c r="H42" s="93">
        <f t="shared" si="4"/>
        <v>112000000</v>
      </c>
      <c r="I42" s="93">
        <f t="shared" si="5"/>
        <v>2400</v>
      </c>
      <c r="J42" s="34" t="s">
        <v>474</v>
      </c>
    </row>
    <row r="43" spans="1:10" ht="48" customHeight="1" x14ac:dyDescent="0.25">
      <c r="A43" s="40" t="s">
        <v>163</v>
      </c>
      <c r="B43" s="93">
        <v>6670464</v>
      </c>
      <c r="C43" s="93">
        <v>6670464</v>
      </c>
      <c r="D43" s="93">
        <v>78408</v>
      </c>
      <c r="E43" s="93" t="s">
        <v>459</v>
      </c>
      <c r="F43" s="99">
        <f t="shared" si="3"/>
        <v>1.1754504634160383E-2</v>
      </c>
      <c r="G43" s="93">
        <v>200</v>
      </c>
      <c r="H43" s="93">
        <f t="shared" si="4"/>
        <v>15681600</v>
      </c>
      <c r="I43" s="93">
        <f t="shared" si="5"/>
        <v>2.35</v>
      </c>
      <c r="J43" s="34" t="s">
        <v>475</v>
      </c>
    </row>
    <row r="44" spans="1:10" ht="48" customHeight="1" x14ac:dyDescent="0.25">
      <c r="A44" s="40" t="s">
        <v>164</v>
      </c>
      <c r="B44" s="93">
        <v>16000</v>
      </c>
      <c r="C44" s="93">
        <v>20800</v>
      </c>
      <c r="D44" s="93">
        <v>38848</v>
      </c>
      <c r="E44" s="93" t="s">
        <v>459</v>
      </c>
      <c r="F44" s="93">
        <f t="shared" si="3"/>
        <v>2.4279999999999999</v>
      </c>
      <c r="G44" s="93">
        <v>80</v>
      </c>
      <c r="H44" s="93">
        <f t="shared" si="4"/>
        <v>3107840</v>
      </c>
      <c r="I44" s="93">
        <f t="shared" si="5"/>
        <v>194</v>
      </c>
      <c r="J44" s="34" t="s">
        <v>461</v>
      </c>
    </row>
    <row r="45" spans="1:10" ht="48" customHeight="1" x14ac:dyDescent="0.25">
      <c r="A45" s="40" t="s">
        <v>165</v>
      </c>
      <c r="B45" s="93">
        <v>181000</v>
      </c>
      <c r="C45" s="93">
        <f>D45/E45</f>
        <v>422333.33333333331</v>
      </c>
      <c r="D45" s="93">
        <v>1267000</v>
      </c>
      <c r="E45" s="93">
        <v>3</v>
      </c>
      <c r="F45" s="93">
        <f t="shared" si="3"/>
        <v>7</v>
      </c>
      <c r="G45" s="93">
        <v>80</v>
      </c>
      <c r="H45" s="93">
        <f t="shared" si="4"/>
        <v>101360000</v>
      </c>
      <c r="I45" s="93">
        <f t="shared" si="5"/>
        <v>560</v>
      </c>
      <c r="J45" s="34" t="s">
        <v>474</v>
      </c>
    </row>
    <row r="46" spans="1:10" ht="48" customHeight="1" x14ac:dyDescent="0.25">
      <c r="A46" s="40" t="s">
        <v>166</v>
      </c>
      <c r="B46" s="93">
        <v>13000</v>
      </c>
      <c r="C46" s="93">
        <v>18144</v>
      </c>
      <c r="D46" s="93">
        <v>1170000</v>
      </c>
      <c r="E46" s="93" t="s">
        <v>459</v>
      </c>
      <c r="F46" s="93">
        <f t="shared" si="3"/>
        <v>90</v>
      </c>
      <c r="G46" s="93">
        <v>200</v>
      </c>
      <c r="H46" s="93">
        <f t="shared" si="4"/>
        <v>234000000</v>
      </c>
      <c r="I46" s="93">
        <f t="shared" si="5"/>
        <v>18000</v>
      </c>
      <c r="J46" s="34" t="s">
        <v>461</v>
      </c>
    </row>
    <row r="47" spans="1:10" ht="48" customHeight="1" x14ac:dyDescent="0.25">
      <c r="A47" s="40" t="s">
        <v>167</v>
      </c>
      <c r="B47" s="93">
        <v>2904</v>
      </c>
      <c r="C47" s="93">
        <v>8000</v>
      </c>
      <c r="D47" s="93">
        <v>43560</v>
      </c>
      <c r="E47" s="93" t="s">
        <v>459</v>
      </c>
      <c r="F47" s="93">
        <f t="shared" si="3"/>
        <v>15</v>
      </c>
      <c r="G47" s="93">
        <v>80</v>
      </c>
      <c r="H47" s="93">
        <f t="shared" si="4"/>
        <v>3484800</v>
      </c>
      <c r="I47" s="93">
        <f t="shared" si="5"/>
        <v>1200</v>
      </c>
      <c r="J47" s="34" t="s">
        <v>476</v>
      </c>
    </row>
    <row r="48" spans="1:10" ht="48" customHeight="1" x14ac:dyDescent="0.25">
      <c r="A48" s="40" t="s">
        <v>168</v>
      </c>
      <c r="B48" s="93">
        <v>100000</v>
      </c>
      <c r="C48" s="93">
        <v>130000</v>
      </c>
      <c r="D48" s="93">
        <v>400000</v>
      </c>
      <c r="E48" s="93" t="s">
        <v>459</v>
      </c>
      <c r="F48" s="93">
        <f t="shared" si="3"/>
        <v>4</v>
      </c>
      <c r="G48" s="93">
        <v>80</v>
      </c>
      <c r="H48" s="93">
        <f t="shared" si="4"/>
        <v>32000000</v>
      </c>
      <c r="I48" s="93">
        <f t="shared" si="5"/>
        <v>320</v>
      </c>
      <c r="J48" s="34" t="s">
        <v>461</v>
      </c>
    </row>
    <row r="49" spans="1:10" ht="48" customHeight="1" x14ac:dyDescent="0.25">
      <c r="A49" s="40" t="s">
        <v>169</v>
      </c>
      <c r="B49" s="93">
        <v>100000</v>
      </c>
      <c r="C49" s="93">
        <v>130000</v>
      </c>
      <c r="D49" s="93">
        <v>2500000</v>
      </c>
      <c r="E49" s="93" t="s">
        <v>459</v>
      </c>
      <c r="F49" s="93">
        <f t="shared" si="3"/>
        <v>25</v>
      </c>
      <c r="G49" s="93">
        <v>80</v>
      </c>
      <c r="H49" s="93">
        <f t="shared" si="4"/>
        <v>200000000</v>
      </c>
      <c r="I49" s="93">
        <f t="shared" si="5"/>
        <v>2000</v>
      </c>
      <c r="J49" s="34" t="s">
        <v>461</v>
      </c>
    </row>
    <row r="50" spans="1:10" ht="48" customHeight="1" x14ac:dyDescent="0.25">
      <c r="A50" s="40" t="s">
        <v>170</v>
      </c>
      <c r="B50" s="93">
        <v>150000</v>
      </c>
      <c r="C50" s="93">
        <v>296500</v>
      </c>
      <c r="D50" s="93">
        <v>6000000</v>
      </c>
      <c r="E50" s="93" t="s">
        <v>459</v>
      </c>
      <c r="F50" s="93">
        <f t="shared" si="3"/>
        <v>40</v>
      </c>
      <c r="G50" s="93">
        <v>80</v>
      </c>
      <c r="H50" s="93">
        <f t="shared" si="4"/>
        <v>480000000</v>
      </c>
      <c r="I50" s="93">
        <f t="shared" si="5"/>
        <v>3200</v>
      </c>
      <c r="J50" s="34" t="s">
        <v>461</v>
      </c>
    </row>
    <row r="51" spans="1:10" ht="48" customHeight="1" x14ac:dyDescent="0.25">
      <c r="A51" s="40" t="s">
        <v>171</v>
      </c>
      <c r="B51" s="93">
        <v>87120</v>
      </c>
      <c r="C51" s="93">
        <f>D51/E51</f>
        <v>108900</v>
      </c>
      <c r="D51" s="93">
        <v>435600</v>
      </c>
      <c r="E51" s="93">
        <v>4</v>
      </c>
      <c r="F51" s="93">
        <f t="shared" si="3"/>
        <v>5</v>
      </c>
      <c r="G51" s="93">
        <v>80</v>
      </c>
      <c r="H51" s="93">
        <f t="shared" si="4"/>
        <v>34848000</v>
      </c>
      <c r="I51" s="93">
        <f t="shared" si="5"/>
        <v>400</v>
      </c>
      <c r="J51" s="34" t="s">
        <v>477</v>
      </c>
    </row>
    <row r="52" spans="1:10" ht="48" customHeight="1" x14ac:dyDescent="0.25">
      <c r="A52" s="40" t="s">
        <v>172</v>
      </c>
      <c r="B52" s="93">
        <v>1361</v>
      </c>
      <c r="C52" s="93">
        <v>2800</v>
      </c>
      <c r="D52" s="93">
        <v>560057</v>
      </c>
      <c r="E52" s="93" t="s">
        <v>459</v>
      </c>
      <c r="F52" s="93">
        <f t="shared" si="3"/>
        <v>411.50404114621603</v>
      </c>
      <c r="G52" s="93">
        <v>80</v>
      </c>
      <c r="H52" s="93">
        <f t="shared" si="4"/>
        <v>44804560</v>
      </c>
      <c r="I52" s="93">
        <f t="shared" si="5"/>
        <v>32900</v>
      </c>
      <c r="J52" s="34" t="s">
        <v>461</v>
      </c>
    </row>
    <row r="53" spans="1:10" ht="48" customHeight="1" x14ac:dyDescent="0.25">
      <c r="A53" s="40" t="s">
        <v>173</v>
      </c>
      <c r="B53" s="93">
        <v>460</v>
      </c>
      <c r="C53" s="93">
        <v>907</v>
      </c>
      <c r="D53" s="93">
        <v>105000</v>
      </c>
      <c r="E53" s="93" t="s">
        <v>459</v>
      </c>
      <c r="F53" s="93">
        <f t="shared" si="3"/>
        <v>228.2608695652174</v>
      </c>
      <c r="G53" s="93">
        <v>80</v>
      </c>
      <c r="H53" s="93">
        <f t="shared" si="4"/>
        <v>8400000</v>
      </c>
      <c r="I53" s="93">
        <f t="shared" si="5"/>
        <v>18300</v>
      </c>
      <c r="J53" s="34" t="s">
        <v>461</v>
      </c>
    </row>
    <row r="54" spans="1:10" ht="48" customHeight="1" x14ac:dyDescent="0.25">
      <c r="A54" s="40" t="s">
        <v>174</v>
      </c>
      <c r="B54" s="93">
        <v>50000</v>
      </c>
      <c r="C54" s="93">
        <v>72000</v>
      </c>
      <c r="D54" s="93">
        <v>209088</v>
      </c>
      <c r="E54" s="93" t="s">
        <v>459</v>
      </c>
      <c r="F54" s="93">
        <f t="shared" ref="F54:F74" si="6">D54/B54</f>
        <v>4.1817599999999997</v>
      </c>
      <c r="G54" s="93">
        <v>80</v>
      </c>
      <c r="H54" s="93">
        <f t="shared" si="4"/>
        <v>16727040</v>
      </c>
      <c r="I54" s="93">
        <f t="shared" si="5"/>
        <v>335</v>
      </c>
      <c r="J54" s="34" t="s">
        <v>461</v>
      </c>
    </row>
    <row r="55" spans="1:10" ht="48" customHeight="1" x14ac:dyDescent="0.25">
      <c r="A55" s="40" t="s">
        <v>175</v>
      </c>
      <c r="B55" s="93">
        <v>5</v>
      </c>
      <c r="C55" s="93">
        <v>11</v>
      </c>
      <c r="D55" s="93">
        <v>34848</v>
      </c>
      <c r="E55" s="93" t="s">
        <v>459</v>
      </c>
      <c r="F55" s="93">
        <f t="shared" si="6"/>
        <v>6969.6</v>
      </c>
      <c r="G55" s="93">
        <v>61</v>
      </c>
      <c r="H55" s="93">
        <f t="shared" si="4"/>
        <v>2125728</v>
      </c>
      <c r="I55" s="93">
        <f t="shared" si="5"/>
        <v>425000</v>
      </c>
      <c r="J55" s="34" t="s">
        <v>461</v>
      </c>
    </row>
    <row r="56" spans="1:10" ht="48" customHeight="1" x14ac:dyDescent="0.25">
      <c r="A56" s="40" t="s">
        <v>176</v>
      </c>
      <c r="B56" s="93">
        <v>1600</v>
      </c>
      <c r="C56" s="93">
        <v>6400</v>
      </c>
      <c r="D56" s="93">
        <v>7260</v>
      </c>
      <c r="E56" s="93" t="s">
        <v>459</v>
      </c>
      <c r="F56" s="93">
        <f t="shared" si="6"/>
        <v>4.5374999999999996</v>
      </c>
      <c r="G56" s="93">
        <v>80</v>
      </c>
      <c r="H56" s="93">
        <f t="shared" si="4"/>
        <v>580800</v>
      </c>
      <c r="I56" s="93">
        <f t="shared" si="5"/>
        <v>363</v>
      </c>
      <c r="J56" s="34" t="s">
        <v>461</v>
      </c>
    </row>
    <row r="57" spans="1:10" ht="48" customHeight="1" x14ac:dyDescent="0.25">
      <c r="A57" s="40" t="s">
        <v>177</v>
      </c>
      <c r="B57" s="93">
        <v>32000</v>
      </c>
      <c r="C57" s="93">
        <v>50000</v>
      </c>
      <c r="D57" s="93">
        <v>1045440</v>
      </c>
      <c r="E57" s="93" t="s">
        <v>459</v>
      </c>
      <c r="F57" s="93">
        <f t="shared" si="6"/>
        <v>32.67</v>
      </c>
      <c r="G57" s="93">
        <v>80</v>
      </c>
      <c r="H57" s="93">
        <f t="shared" si="4"/>
        <v>83635200</v>
      </c>
      <c r="I57" s="93">
        <f t="shared" si="5"/>
        <v>2610</v>
      </c>
      <c r="J57" s="34" t="s">
        <v>461</v>
      </c>
    </row>
    <row r="58" spans="1:10" ht="48" customHeight="1" x14ac:dyDescent="0.25">
      <c r="A58" s="40" t="s">
        <v>178</v>
      </c>
      <c r="B58" s="93">
        <v>15600</v>
      </c>
      <c r="C58" s="93">
        <v>28100</v>
      </c>
      <c r="D58" s="93">
        <v>2438360</v>
      </c>
      <c r="E58" s="93" t="s">
        <v>459</v>
      </c>
      <c r="F58" s="93">
        <f t="shared" si="6"/>
        <v>156.3051282051282</v>
      </c>
      <c r="G58" s="93">
        <v>200</v>
      </c>
      <c r="H58" s="93">
        <f t="shared" si="4"/>
        <v>487672000</v>
      </c>
      <c r="I58" s="93">
        <f t="shared" si="5"/>
        <v>31300</v>
      </c>
      <c r="J58" s="34" t="s">
        <v>461</v>
      </c>
    </row>
    <row r="59" spans="1:10" ht="48" customHeight="1" x14ac:dyDescent="0.25">
      <c r="A59" s="40" t="s">
        <v>179</v>
      </c>
      <c r="B59" s="93">
        <v>150000</v>
      </c>
      <c r="C59" s="93">
        <v>192000</v>
      </c>
      <c r="D59" s="93">
        <v>300000</v>
      </c>
      <c r="E59" s="93" t="s">
        <v>459</v>
      </c>
      <c r="F59" s="93">
        <f t="shared" si="6"/>
        <v>2</v>
      </c>
      <c r="G59" s="93">
        <v>80</v>
      </c>
      <c r="H59" s="93">
        <f t="shared" si="4"/>
        <v>24000000</v>
      </c>
      <c r="I59" s="93">
        <f t="shared" si="5"/>
        <v>160</v>
      </c>
      <c r="J59" s="34" t="s">
        <v>461</v>
      </c>
    </row>
    <row r="60" spans="1:10" ht="48" customHeight="1" x14ac:dyDescent="0.25">
      <c r="A60" s="40" t="s">
        <v>180</v>
      </c>
      <c r="B60" s="93">
        <v>18000</v>
      </c>
      <c r="C60" s="93">
        <f>D60/E60</f>
        <v>27000</v>
      </c>
      <c r="D60" s="93">
        <v>1620000</v>
      </c>
      <c r="E60" s="93">
        <v>60</v>
      </c>
      <c r="F60" s="93">
        <f t="shared" si="6"/>
        <v>90</v>
      </c>
      <c r="G60" s="93">
        <v>200</v>
      </c>
      <c r="H60" s="93">
        <f t="shared" si="4"/>
        <v>324000000</v>
      </c>
      <c r="I60" s="93">
        <f t="shared" si="5"/>
        <v>18000</v>
      </c>
      <c r="J60" s="34" t="s">
        <v>474</v>
      </c>
    </row>
    <row r="61" spans="1:10" ht="48" customHeight="1" x14ac:dyDescent="0.25">
      <c r="A61" s="40" t="s">
        <v>181</v>
      </c>
      <c r="B61" s="93">
        <v>13608</v>
      </c>
      <c r="C61" s="93">
        <f>D61/E61</f>
        <v>31752</v>
      </c>
      <c r="D61" s="93">
        <v>476280</v>
      </c>
      <c r="E61" s="93">
        <v>15</v>
      </c>
      <c r="F61" s="93">
        <f t="shared" si="6"/>
        <v>35</v>
      </c>
      <c r="G61" s="93">
        <v>80</v>
      </c>
      <c r="H61" s="93">
        <f t="shared" si="4"/>
        <v>38102400</v>
      </c>
      <c r="I61" s="93">
        <f t="shared" si="5"/>
        <v>2800</v>
      </c>
      <c r="J61" s="34" t="s">
        <v>474</v>
      </c>
    </row>
    <row r="62" spans="1:10" ht="48" customHeight="1" x14ac:dyDescent="0.25">
      <c r="A62" s="40" t="s">
        <v>182</v>
      </c>
      <c r="B62" s="93">
        <v>26400</v>
      </c>
      <c r="C62" s="93">
        <f>D62/E62</f>
        <v>63360</v>
      </c>
      <c r="D62" s="93">
        <v>316800</v>
      </c>
      <c r="E62" s="93">
        <v>5</v>
      </c>
      <c r="F62" s="93">
        <f t="shared" si="6"/>
        <v>12</v>
      </c>
      <c r="G62" s="93">
        <v>80</v>
      </c>
      <c r="H62" s="93">
        <f t="shared" si="4"/>
        <v>25344000</v>
      </c>
      <c r="I62" s="93">
        <f t="shared" si="5"/>
        <v>960</v>
      </c>
      <c r="J62" s="34" t="s">
        <v>474</v>
      </c>
    </row>
    <row r="63" spans="1:10" ht="48" customHeight="1" x14ac:dyDescent="0.25">
      <c r="A63" s="40" t="s">
        <v>183</v>
      </c>
      <c r="B63" s="93">
        <v>8333</v>
      </c>
      <c r="C63" s="93">
        <v>22000</v>
      </c>
      <c r="D63" s="93">
        <v>100000</v>
      </c>
      <c r="E63" s="93" t="s">
        <v>459</v>
      </c>
      <c r="F63" s="93">
        <f t="shared" si="6"/>
        <v>12.000480019200769</v>
      </c>
      <c r="G63" s="93">
        <v>80</v>
      </c>
      <c r="H63" s="93">
        <f t="shared" si="4"/>
        <v>8000000</v>
      </c>
      <c r="I63" s="93">
        <f t="shared" si="5"/>
        <v>960</v>
      </c>
      <c r="J63" s="34" t="s">
        <v>478</v>
      </c>
    </row>
    <row r="64" spans="1:10" ht="48" customHeight="1" x14ac:dyDescent="0.25">
      <c r="A64" s="40" t="s">
        <v>184</v>
      </c>
      <c r="B64" s="93">
        <v>1500</v>
      </c>
      <c r="C64" s="93">
        <v>3600</v>
      </c>
      <c r="D64" s="93">
        <v>250000</v>
      </c>
      <c r="E64" s="93" t="s">
        <v>459</v>
      </c>
      <c r="F64" s="93">
        <f t="shared" si="6"/>
        <v>166.66666666666666</v>
      </c>
      <c r="G64" s="93">
        <v>200</v>
      </c>
      <c r="H64" s="93">
        <f t="shared" si="4"/>
        <v>50000000</v>
      </c>
      <c r="I64" s="93">
        <f t="shared" si="5"/>
        <v>33300</v>
      </c>
      <c r="J64" s="34" t="s">
        <v>461</v>
      </c>
    </row>
    <row r="65" spans="1:10" ht="48" customHeight="1" x14ac:dyDescent="0.25">
      <c r="A65" s="40" t="s">
        <v>185</v>
      </c>
      <c r="B65" s="93">
        <v>40000</v>
      </c>
      <c r="C65" s="93">
        <v>45360</v>
      </c>
      <c r="D65" s="93">
        <v>1000000</v>
      </c>
      <c r="E65" s="93" t="s">
        <v>459</v>
      </c>
      <c r="F65" s="93">
        <f t="shared" si="6"/>
        <v>25</v>
      </c>
      <c r="G65" s="93">
        <v>80</v>
      </c>
      <c r="H65" s="93">
        <f t="shared" si="4"/>
        <v>80000000</v>
      </c>
      <c r="I65" s="93">
        <f t="shared" si="5"/>
        <v>2000</v>
      </c>
      <c r="J65" s="34" t="s">
        <v>461</v>
      </c>
    </row>
    <row r="66" spans="1:10" ht="48" customHeight="1" x14ac:dyDescent="0.25">
      <c r="A66" s="40" t="s">
        <v>186</v>
      </c>
      <c r="B66" s="93">
        <v>1920</v>
      </c>
      <c r="C66" s="93">
        <v>6400</v>
      </c>
      <c r="D66" s="93">
        <v>11616</v>
      </c>
      <c r="E66" s="93" t="s">
        <v>459</v>
      </c>
      <c r="F66" s="93">
        <f t="shared" si="6"/>
        <v>6.05</v>
      </c>
      <c r="G66" s="93">
        <v>80</v>
      </c>
      <c r="H66" s="93">
        <f t="shared" si="4"/>
        <v>929280</v>
      </c>
      <c r="I66" s="93">
        <f t="shared" si="5"/>
        <v>484</v>
      </c>
      <c r="J66" s="34" t="s">
        <v>461</v>
      </c>
    </row>
    <row r="67" spans="1:10" ht="48" customHeight="1" x14ac:dyDescent="0.25">
      <c r="A67" s="40" t="s">
        <v>187</v>
      </c>
      <c r="B67" s="93">
        <v>1920</v>
      </c>
      <c r="C67" s="93">
        <v>6400</v>
      </c>
      <c r="D67" s="93">
        <v>7260</v>
      </c>
      <c r="E67" s="93" t="s">
        <v>459</v>
      </c>
      <c r="F67" s="93">
        <f t="shared" si="6"/>
        <v>3.78125</v>
      </c>
      <c r="G67" s="93">
        <v>80</v>
      </c>
      <c r="H67" s="93">
        <f t="shared" ref="H67:H74" si="7">D67*G67</f>
        <v>580800</v>
      </c>
      <c r="I67" s="93">
        <f t="shared" ref="I67:I74" si="8">VALUE(TEXT((F67*G67),"0.00E+00"))</f>
        <v>303</v>
      </c>
      <c r="J67" s="34" t="s">
        <v>461</v>
      </c>
    </row>
    <row r="68" spans="1:10" ht="48" customHeight="1" x14ac:dyDescent="0.25">
      <c r="A68" s="40" t="s">
        <v>188</v>
      </c>
      <c r="B68" s="93">
        <v>2000</v>
      </c>
      <c r="C68" s="93">
        <v>9000</v>
      </c>
      <c r="D68" s="93">
        <v>8000</v>
      </c>
      <c r="E68" s="93" t="s">
        <v>459</v>
      </c>
      <c r="F68" s="93">
        <f t="shared" si="6"/>
        <v>4</v>
      </c>
      <c r="G68" s="93">
        <v>80</v>
      </c>
      <c r="H68" s="93">
        <f t="shared" si="7"/>
        <v>640000</v>
      </c>
      <c r="I68" s="93">
        <f t="shared" si="8"/>
        <v>320</v>
      </c>
      <c r="J68" s="34" t="s">
        <v>461</v>
      </c>
    </row>
    <row r="69" spans="1:10" ht="48" customHeight="1" x14ac:dyDescent="0.25">
      <c r="A69" s="40" t="s">
        <v>189</v>
      </c>
      <c r="B69" s="93">
        <v>25600</v>
      </c>
      <c r="C69" s="93">
        <f>D69/E69</f>
        <v>34133.333333333336</v>
      </c>
      <c r="D69" s="93">
        <v>204800</v>
      </c>
      <c r="E69" s="93">
        <v>6</v>
      </c>
      <c r="F69" s="93">
        <f t="shared" si="6"/>
        <v>8</v>
      </c>
      <c r="G69" s="93">
        <v>80</v>
      </c>
      <c r="H69" s="93">
        <f>D69*G69</f>
        <v>16384000</v>
      </c>
      <c r="I69" s="93">
        <f t="shared" si="8"/>
        <v>640</v>
      </c>
      <c r="J69" s="34" t="s">
        <v>479</v>
      </c>
    </row>
    <row r="70" spans="1:10" ht="48" customHeight="1" x14ac:dyDescent="0.25">
      <c r="A70" s="40" t="s">
        <v>190</v>
      </c>
      <c r="B70" s="93">
        <v>120000</v>
      </c>
      <c r="C70" s="93">
        <v>190000</v>
      </c>
      <c r="D70" s="93">
        <v>130680</v>
      </c>
      <c r="E70" s="93" t="s">
        <v>459</v>
      </c>
      <c r="F70" s="96">
        <f t="shared" si="6"/>
        <v>1.089</v>
      </c>
      <c r="G70" s="93">
        <v>80</v>
      </c>
      <c r="H70" s="93">
        <f t="shared" si="7"/>
        <v>10454400</v>
      </c>
      <c r="I70" s="93">
        <f t="shared" si="8"/>
        <v>87.1</v>
      </c>
      <c r="J70" s="34" t="s">
        <v>461</v>
      </c>
    </row>
    <row r="71" spans="1:10" ht="48" customHeight="1" x14ac:dyDescent="0.25">
      <c r="A71" s="40" t="s">
        <v>191</v>
      </c>
      <c r="B71" s="93">
        <v>15000</v>
      </c>
      <c r="C71" s="93">
        <v>22680</v>
      </c>
      <c r="D71" s="93">
        <v>1635000</v>
      </c>
      <c r="E71" s="93" t="s">
        <v>459</v>
      </c>
      <c r="F71" s="93">
        <f t="shared" si="6"/>
        <v>109</v>
      </c>
      <c r="G71" s="93">
        <v>200</v>
      </c>
      <c r="H71" s="93">
        <f t="shared" si="7"/>
        <v>327000000</v>
      </c>
      <c r="I71" s="93">
        <f t="shared" si="8"/>
        <v>21800</v>
      </c>
      <c r="J71" s="34" t="s">
        <v>461</v>
      </c>
    </row>
    <row r="72" spans="1:10" ht="48" customHeight="1" x14ac:dyDescent="0.25">
      <c r="A72" s="40" t="s">
        <v>192</v>
      </c>
      <c r="B72" s="93">
        <v>167000</v>
      </c>
      <c r="C72" s="93">
        <f>D72/E72</f>
        <v>348480</v>
      </c>
      <c r="D72" s="93">
        <v>1045440</v>
      </c>
      <c r="E72" s="93">
        <v>3</v>
      </c>
      <c r="F72" s="93">
        <f t="shared" si="6"/>
        <v>6.260119760479042</v>
      </c>
      <c r="G72" s="93">
        <v>80</v>
      </c>
      <c r="H72" s="93">
        <f t="shared" si="7"/>
        <v>83635200</v>
      </c>
      <c r="I72" s="93">
        <f t="shared" si="8"/>
        <v>501</v>
      </c>
      <c r="J72" s="34" t="s">
        <v>474</v>
      </c>
    </row>
    <row r="73" spans="1:10" ht="48" customHeight="1" x14ac:dyDescent="0.25">
      <c r="A73" s="40" t="s">
        <v>193</v>
      </c>
      <c r="B73" s="93">
        <v>4800</v>
      </c>
      <c r="C73" s="93">
        <v>9600</v>
      </c>
      <c r="D73" s="93">
        <v>43560</v>
      </c>
      <c r="E73" s="93" t="s">
        <v>459</v>
      </c>
      <c r="F73" s="93">
        <f t="shared" si="6"/>
        <v>9.0749999999999993</v>
      </c>
      <c r="G73" s="93">
        <v>80</v>
      </c>
      <c r="H73" s="93">
        <f t="shared" si="7"/>
        <v>3484800</v>
      </c>
      <c r="I73" s="93">
        <f t="shared" si="8"/>
        <v>726</v>
      </c>
      <c r="J73" s="34" t="s">
        <v>461</v>
      </c>
    </row>
    <row r="74" spans="1:10" ht="48" customHeight="1" x14ac:dyDescent="0.25">
      <c r="A74" s="40" t="s">
        <v>194</v>
      </c>
      <c r="B74" s="93">
        <v>9550</v>
      </c>
      <c r="C74" s="93">
        <v>18000</v>
      </c>
      <c r="D74" s="93">
        <v>1500000</v>
      </c>
      <c r="E74" s="93" t="s">
        <v>459</v>
      </c>
      <c r="F74" s="93">
        <f t="shared" si="6"/>
        <v>157.06806282722513</v>
      </c>
      <c r="G74" s="93">
        <v>200</v>
      </c>
      <c r="H74" s="93">
        <f t="shared" si="7"/>
        <v>300000000</v>
      </c>
      <c r="I74" s="93">
        <f t="shared" si="8"/>
        <v>31400</v>
      </c>
      <c r="J74" s="34" t="s">
        <v>461</v>
      </c>
    </row>
    <row r="75" spans="1:10" ht="48" customHeight="1" x14ac:dyDescent="0.25">
      <c r="A75"/>
      <c r="B75" s="94"/>
      <c r="C75" s="94"/>
      <c r="D75" s="94"/>
      <c r="E75" s="94"/>
      <c r="F75" s="94"/>
      <c r="G75" s="94"/>
      <c r="H75" s="94"/>
      <c r="I75" s="94"/>
    </row>
    <row r="76" spans="1:10" ht="48" customHeight="1" x14ac:dyDescent="0.25">
      <c r="A76"/>
      <c r="B76" s="94"/>
      <c r="C76" s="94"/>
      <c r="D76" s="94"/>
      <c r="E76" s="94"/>
      <c r="F76" s="94"/>
      <c r="G76" s="94"/>
      <c r="H76" s="94"/>
      <c r="I76" s="94"/>
    </row>
    <row r="77" spans="1:10" ht="48" customHeight="1" x14ac:dyDescent="0.25">
      <c r="A77"/>
      <c r="B77" s="94"/>
      <c r="C77" s="94"/>
      <c r="D77" s="94"/>
      <c r="E77" s="94"/>
      <c r="F77" s="94"/>
      <c r="G77" s="94"/>
      <c r="H77" s="94"/>
      <c r="I77" s="94"/>
    </row>
    <row r="78" spans="1:10" ht="48" customHeight="1" x14ac:dyDescent="0.25">
      <c r="A78"/>
      <c r="B78" s="94"/>
      <c r="C78" s="94"/>
      <c r="D78" s="94"/>
      <c r="E78" s="94"/>
      <c r="F78" s="94"/>
      <c r="G78" s="94"/>
      <c r="H78" s="94"/>
      <c r="I78" s="94"/>
    </row>
    <row r="79" spans="1:10" ht="48" customHeight="1" x14ac:dyDescent="0.25">
      <c r="A79"/>
      <c r="B79" s="94"/>
      <c r="C79" s="94"/>
      <c r="D79" s="94"/>
      <c r="E79" s="94"/>
      <c r="F79" s="94"/>
      <c r="G79" s="94"/>
      <c r="H79" s="94"/>
      <c r="I79" s="94"/>
    </row>
    <row r="80" spans="1:10" ht="48" customHeight="1" x14ac:dyDescent="0.25">
      <c r="A80"/>
      <c r="B80" s="94"/>
      <c r="C80" s="94"/>
      <c r="D80" s="94"/>
      <c r="E80" s="94"/>
      <c r="F80" s="94"/>
      <c r="G80" s="94"/>
      <c r="H80" s="94"/>
      <c r="I80" s="94"/>
    </row>
    <row r="81" spans="1:9" ht="48" customHeight="1" x14ac:dyDescent="0.25">
      <c r="A81"/>
      <c r="B81" s="94"/>
      <c r="C81" s="94"/>
      <c r="D81" s="94"/>
      <c r="E81" s="94"/>
      <c r="F81" s="94"/>
      <c r="G81" s="94"/>
      <c r="H81" s="94"/>
      <c r="I81" s="94"/>
    </row>
    <row r="82" spans="1:9" ht="48" customHeight="1" x14ac:dyDescent="0.25">
      <c r="A82"/>
      <c r="B82" s="94"/>
      <c r="C82" s="94"/>
      <c r="D82" s="94"/>
      <c r="E82" s="94"/>
      <c r="F82" s="94"/>
      <c r="G82" s="94"/>
      <c r="H82" s="94"/>
      <c r="I82" s="94"/>
    </row>
    <row r="83" spans="1:9" ht="48" customHeight="1" x14ac:dyDescent="0.25">
      <c r="A83"/>
      <c r="B83" s="94"/>
      <c r="C83" s="94"/>
      <c r="D83" s="94"/>
      <c r="E83" s="94"/>
      <c r="F83" s="94"/>
      <c r="G83" s="94"/>
      <c r="H83" s="94"/>
      <c r="I83" s="94"/>
    </row>
    <row r="84" spans="1:9" ht="48" customHeight="1" x14ac:dyDescent="0.25">
      <c r="A84"/>
      <c r="B84" s="94"/>
      <c r="C84" s="94"/>
      <c r="D84" s="94"/>
      <c r="E84" s="94"/>
      <c r="F84" s="94"/>
      <c r="G84" s="94"/>
      <c r="H84" s="94"/>
      <c r="I84" s="94"/>
    </row>
    <row r="85" spans="1:9" ht="48" customHeight="1" x14ac:dyDescent="0.25">
      <c r="A85"/>
      <c r="B85" s="94"/>
      <c r="C85" s="94"/>
      <c r="D85" s="94"/>
      <c r="E85" s="94"/>
      <c r="F85" s="94"/>
      <c r="G85" s="94"/>
      <c r="H85" s="94"/>
      <c r="I85" s="94"/>
    </row>
    <row r="86" spans="1:9" ht="48" customHeight="1" x14ac:dyDescent="0.25">
      <c r="A86"/>
      <c r="B86" s="94"/>
      <c r="C86" s="94"/>
      <c r="D86" s="94"/>
      <c r="E86" s="94"/>
      <c r="F86" s="94"/>
      <c r="G86" s="94"/>
      <c r="H86" s="94"/>
      <c r="I86" s="94"/>
    </row>
    <row r="87" spans="1:9" ht="48" customHeight="1" x14ac:dyDescent="0.25">
      <c r="A87"/>
      <c r="B87" s="94"/>
      <c r="C87" s="94"/>
      <c r="D87" s="94"/>
      <c r="E87" s="94"/>
      <c r="F87" s="94"/>
      <c r="G87" s="94"/>
      <c r="H87" s="94"/>
      <c r="I87" s="94"/>
    </row>
    <row r="88" spans="1:9" ht="48" customHeight="1" x14ac:dyDescent="0.25">
      <c r="A88"/>
      <c r="B88" s="94"/>
      <c r="C88" s="94"/>
      <c r="D88" s="94"/>
      <c r="E88" s="94"/>
      <c r="F88" s="94"/>
      <c r="G88" s="94"/>
      <c r="H88" s="94"/>
      <c r="I88" s="94"/>
    </row>
    <row r="89" spans="1:9" ht="48" customHeight="1" x14ac:dyDescent="0.25">
      <c r="A89"/>
      <c r="B89" s="94"/>
      <c r="C89" s="94"/>
      <c r="D89" s="94"/>
      <c r="E89" s="94"/>
      <c r="F89" s="94"/>
      <c r="G89" s="94"/>
      <c r="H89" s="94"/>
      <c r="I89" s="94"/>
    </row>
    <row r="90" spans="1:9" ht="48" customHeight="1" x14ac:dyDescent="0.25">
      <c r="A90"/>
      <c r="B90" s="94"/>
      <c r="C90" s="94"/>
      <c r="D90" s="94"/>
      <c r="E90" s="94"/>
      <c r="F90" s="94"/>
      <c r="G90" s="94"/>
      <c r="H90" s="94"/>
      <c r="I90" s="94"/>
    </row>
    <row r="91" spans="1:9" ht="48" customHeight="1" x14ac:dyDescent="0.25">
      <c r="A91"/>
      <c r="B91" s="94"/>
      <c r="C91" s="94"/>
      <c r="D91" s="94"/>
      <c r="E91" s="94"/>
      <c r="F91" s="94"/>
      <c r="G91" s="94"/>
      <c r="H91" s="94"/>
      <c r="I91" s="94"/>
    </row>
    <row r="92" spans="1:9" ht="48" customHeight="1" x14ac:dyDescent="0.25">
      <c r="A92"/>
      <c r="B92" s="94"/>
      <c r="C92" s="94"/>
      <c r="D92" s="94"/>
      <c r="E92" s="94"/>
      <c r="F92" s="94"/>
      <c r="G92" s="94"/>
      <c r="H92" s="94"/>
      <c r="I92" s="94"/>
    </row>
    <row r="93" spans="1:9" ht="48" customHeight="1" x14ac:dyDescent="0.25">
      <c r="A93"/>
      <c r="B93" s="94"/>
      <c r="C93" s="94"/>
      <c r="D93" s="94"/>
      <c r="E93" s="94"/>
      <c r="F93" s="94"/>
      <c r="G93" s="94"/>
      <c r="H93" s="94"/>
      <c r="I93" s="94"/>
    </row>
    <row r="94" spans="1:9" ht="48" customHeight="1" x14ac:dyDescent="0.25">
      <c r="A94"/>
      <c r="B94" s="94"/>
      <c r="C94" s="94"/>
      <c r="D94" s="94"/>
      <c r="E94" s="94"/>
      <c r="F94" s="94"/>
      <c r="G94" s="94"/>
      <c r="H94" s="94"/>
      <c r="I94" s="94"/>
    </row>
    <row r="95" spans="1:9" ht="48" customHeight="1" x14ac:dyDescent="0.25">
      <c r="A95"/>
      <c r="B95" s="94"/>
      <c r="C95" s="94"/>
      <c r="D95" s="94"/>
      <c r="E95" s="94"/>
      <c r="F95" s="94"/>
      <c r="G95" s="94"/>
      <c r="H95" s="94"/>
      <c r="I95" s="94"/>
    </row>
    <row r="96" spans="1:9" ht="48" customHeight="1" x14ac:dyDescent="0.25">
      <c r="A96"/>
      <c r="B96" s="94"/>
      <c r="C96" s="94"/>
      <c r="D96" s="94"/>
      <c r="E96" s="94"/>
      <c r="F96" s="94"/>
      <c r="G96" s="94"/>
      <c r="H96" s="94"/>
      <c r="I96" s="94"/>
    </row>
    <row r="97" spans="1:9" ht="48" customHeight="1" x14ac:dyDescent="0.25">
      <c r="A97"/>
      <c r="B97" s="94"/>
      <c r="C97" s="94"/>
      <c r="D97" s="94"/>
      <c r="E97" s="94"/>
      <c r="F97" s="94"/>
      <c r="G97" s="94"/>
      <c r="H97" s="94"/>
      <c r="I97" s="94"/>
    </row>
    <row r="98" spans="1:9" ht="48" customHeight="1" x14ac:dyDescent="0.25">
      <c r="A98"/>
      <c r="B98" s="94"/>
      <c r="C98" s="94"/>
      <c r="D98" s="94"/>
      <c r="E98" s="94"/>
      <c r="F98" s="94"/>
      <c r="G98" s="94"/>
      <c r="H98" s="94"/>
      <c r="I98" s="94"/>
    </row>
    <row r="99" spans="1:9" ht="48" customHeight="1" x14ac:dyDescent="0.25">
      <c r="A99"/>
      <c r="B99" s="94"/>
      <c r="C99" s="94"/>
      <c r="D99" s="94"/>
      <c r="E99" s="94"/>
      <c r="F99" s="94"/>
      <c r="G99" s="94"/>
      <c r="H99" s="94"/>
      <c r="I99" s="94"/>
    </row>
    <row r="100" spans="1:9" ht="48" customHeight="1" x14ac:dyDescent="0.25">
      <c r="A100"/>
      <c r="B100" s="94"/>
      <c r="C100" s="94"/>
      <c r="D100" s="94"/>
      <c r="E100" s="94"/>
      <c r="F100" s="94"/>
      <c r="G100" s="94"/>
      <c r="H100" s="94"/>
      <c r="I100" s="94"/>
    </row>
    <row r="101" spans="1:9" ht="48" customHeight="1" x14ac:dyDescent="0.25">
      <c r="A101"/>
      <c r="B101" s="94"/>
      <c r="C101" s="94"/>
      <c r="D101" s="94"/>
      <c r="E101" s="94"/>
      <c r="F101" s="94"/>
      <c r="G101" s="94"/>
      <c r="H101" s="94"/>
      <c r="I101" s="94"/>
    </row>
    <row r="102" spans="1:9" ht="48" customHeight="1" x14ac:dyDescent="0.25">
      <c r="A102"/>
      <c r="B102" s="94"/>
      <c r="C102" s="94"/>
      <c r="D102" s="94"/>
      <c r="E102" s="94"/>
      <c r="F102" s="94"/>
      <c r="G102" s="94"/>
      <c r="H102" s="94"/>
      <c r="I102" s="94"/>
    </row>
    <row r="103" spans="1:9" ht="48" customHeight="1" x14ac:dyDescent="0.25">
      <c r="A103"/>
      <c r="B103" s="94"/>
      <c r="C103" s="94"/>
      <c r="D103" s="94"/>
      <c r="E103" s="94"/>
      <c r="F103" s="94"/>
      <c r="G103" s="94"/>
      <c r="H103" s="94"/>
      <c r="I103" s="94"/>
    </row>
    <row r="104" spans="1:9" ht="48" customHeight="1" x14ac:dyDescent="0.25">
      <c r="A104"/>
      <c r="B104" s="94"/>
      <c r="C104" s="94"/>
      <c r="D104" s="94"/>
      <c r="E104" s="94"/>
      <c r="F104" s="94"/>
      <c r="G104" s="94"/>
      <c r="H104" s="94"/>
      <c r="I104" s="94"/>
    </row>
    <row r="105" spans="1:9" ht="48" customHeight="1" x14ac:dyDescent="0.25">
      <c r="A105"/>
      <c r="B105" s="94"/>
      <c r="C105" s="94"/>
      <c r="D105" s="94"/>
      <c r="E105" s="94"/>
      <c r="F105" s="94"/>
      <c r="G105" s="94"/>
      <c r="H105" s="94"/>
      <c r="I105" s="94"/>
    </row>
    <row r="106" spans="1:9" ht="48" customHeight="1" x14ac:dyDescent="0.25">
      <c r="A106"/>
      <c r="B106" s="94"/>
      <c r="C106" s="94"/>
      <c r="D106" s="94"/>
      <c r="E106" s="94"/>
      <c r="F106" s="94"/>
      <c r="G106" s="94"/>
      <c r="H106" s="94"/>
      <c r="I106" s="94"/>
    </row>
    <row r="107" spans="1:9" ht="48" customHeight="1" x14ac:dyDescent="0.25">
      <c r="A107"/>
      <c r="B107" s="94"/>
      <c r="C107" s="94"/>
      <c r="D107" s="94"/>
      <c r="E107" s="94"/>
      <c r="F107" s="94"/>
      <c r="G107" s="94"/>
      <c r="H107" s="94"/>
      <c r="I107" s="94"/>
    </row>
    <row r="108" spans="1:9" ht="48" customHeight="1" x14ac:dyDescent="0.25">
      <c r="A108"/>
      <c r="B108" s="94"/>
      <c r="C108" s="94"/>
      <c r="D108" s="94"/>
      <c r="E108" s="94"/>
      <c r="F108" s="94"/>
      <c r="G108" s="94"/>
      <c r="H108" s="94"/>
      <c r="I108" s="94"/>
    </row>
    <row r="109" spans="1:9" ht="48" customHeight="1" x14ac:dyDescent="0.25">
      <c r="A109"/>
      <c r="B109" s="94"/>
      <c r="C109" s="94"/>
      <c r="D109" s="94"/>
      <c r="E109" s="94"/>
      <c r="F109" s="94"/>
      <c r="G109" s="94"/>
      <c r="H109" s="94"/>
      <c r="I109" s="94"/>
    </row>
    <row r="110" spans="1:9" ht="48" customHeight="1" x14ac:dyDescent="0.25">
      <c r="A110"/>
      <c r="B110" s="94"/>
      <c r="C110" s="94"/>
      <c r="D110" s="94"/>
      <c r="E110" s="94"/>
      <c r="F110" s="94"/>
      <c r="G110" s="94"/>
      <c r="H110" s="94"/>
      <c r="I110" s="94"/>
    </row>
    <row r="111" spans="1:9" ht="48" customHeight="1" x14ac:dyDescent="0.25">
      <c r="A111"/>
      <c r="B111" s="94"/>
      <c r="C111" s="94"/>
      <c r="D111" s="94"/>
      <c r="E111" s="94"/>
      <c r="F111" s="94"/>
      <c r="G111" s="94"/>
      <c r="H111" s="94"/>
      <c r="I111" s="94"/>
    </row>
    <row r="112" spans="1:9" ht="48" customHeight="1" x14ac:dyDescent="0.25">
      <c r="A112"/>
      <c r="B112" s="94"/>
      <c r="C112" s="94"/>
      <c r="D112" s="94"/>
      <c r="E112" s="94"/>
      <c r="F112" s="94"/>
      <c r="G112" s="94"/>
      <c r="H112" s="94"/>
      <c r="I112" s="94"/>
    </row>
    <row r="113" spans="1:9" ht="48" customHeight="1" x14ac:dyDescent="0.25">
      <c r="A113"/>
      <c r="B113" s="94"/>
      <c r="C113" s="94"/>
      <c r="D113" s="94"/>
      <c r="E113" s="94"/>
      <c r="F113" s="94"/>
      <c r="G113" s="94"/>
      <c r="H113" s="94"/>
      <c r="I113" s="94"/>
    </row>
    <row r="114" spans="1:9" ht="48" customHeight="1" x14ac:dyDescent="0.25">
      <c r="A114"/>
      <c r="B114" s="94"/>
      <c r="C114" s="94"/>
      <c r="D114" s="94"/>
      <c r="E114" s="94"/>
      <c r="F114" s="94"/>
      <c r="G114" s="94"/>
      <c r="H114" s="94"/>
      <c r="I114" s="94"/>
    </row>
    <row r="115" spans="1:9" ht="48" customHeight="1" x14ac:dyDescent="0.25">
      <c r="A115"/>
      <c r="B115" s="94"/>
      <c r="C115" s="94"/>
      <c r="D115" s="94"/>
      <c r="E115" s="94"/>
      <c r="F115" s="94"/>
      <c r="G115" s="94"/>
      <c r="H115" s="94"/>
      <c r="I115" s="94"/>
    </row>
    <row r="116" spans="1:9" ht="48" customHeight="1" x14ac:dyDescent="0.25">
      <c r="A116"/>
      <c r="B116" s="94"/>
      <c r="C116" s="94"/>
      <c r="D116" s="94"/>
      <c r="E116" s="94"/>
      <c r="F116" s="94"/>
      <c r="G116" s="94"/>
      <c r="H116" s="94"/>
      <c r="I116" s="94"/>
    </row>
    <row r="117" spans="1:9" ht="48" customHeight="1" x14ac:dyDescent="0.25">
      <c r="A117"/>
      <c r="B117" s="94"/>
      <c r="C117" s="94"/>
      <c r="D117" s="94"/>
      <c r="E117" s="94"/>
      <c r="F117" s="94"/>
      <c r="G117" s="94"/>
      <c r="H117" s="94"/>
      <c r="I117" s="94"/>
    </row>
    <row r="118" spans="1:9" ht="48" customHeight="1" x14ac:dyDescent="0.25">
      <c r="A118"/>
      <c r="B118" s="94"/>
      <c r="C118" s="94"/>
      <c r="D118" s="94"/>
      <c r="E118" s="94"/>
      <c r="F118" s="94"/>
      <c r="G118" s="94"/>
      <c r="H118" s="94"/>
      <c r="I118" s="94"/>
    </row>
    <row r="119" spans="1:9" ht="48" customHeight="1" x14ac:dyDescent="0.25">
      <c r="A119"/>
      <c r="B119" s="94"/>
      <c r="C119" s="94"/>
      <c r="D119" s="94"/>
      <c r="E119" s="94"/>
      <c r="F119" s="94"/>
      <c r="G119" s="94"/>
      <c r="H119" s="94"/>
      <c r="I119" s="94"/>
    </row>
    <row r="120" spans="1:9" ht="48" customHeight="1" x14ac:dyDescent="0.25">
      <c r="A120"/>
      <c r="B120" s="94"/>
      <c r="C120" s="94"/>
      <c r="D120" s="94"/>
      <c r="E120" s="94"/>
      <c r="F120" s="94"/>
      <c r="G120" s="94"/>
      <c r="H120" s="94"/>
      <c r="I120" s="94"/>
    </row>
    <row r="121" spans="1:9" ht="48" customHeight="1" x14ac:dyDescent="0.25">
      <c r="A121"/>
      <c r="B121" s="94"/>
      <c r="C121" s="94"/>
      <c r="D121" s="94"/>
      <c r="E121" s="94"/>
      <c r="F121" s="94"/>
      <c r="G121" s="94"/>
      <c r="H121" s="94"/>
      <c r="I121" s="94"/>
    </row>
    <row r="122" spans="1:9" ht="48" customHeight="1" x14ac:dyDescent="0.25">
      <c r="A122"/>
      <c r="B122" s="94"/>
      <c r="C122" s="94"/>
      <c r="D122" s="94"/>
      <c r="E122" s="94"/>
      <c r="F122" s="94"/>
      <c r="G122" s="94"/>
      <c r="H122" s="94"/>
      <c r="I122" s="94"/>
    </row>
    <row r="123" spans="1:9" ht="48" customHeight="1" x14ac:dyDescent="0.25">
      <c r="A123"/>
      <c r="B123" s="94"/>
      <c r="C123" s="94"/>
      <c r="D123" s="94"/>
      <c r="E123" s="94"/>
      <c r="F123" s="94"/>
      <c r="G123" s="94"/>
      <c r="H123" s="94"/>
      <c r="I123" s="94"/>
    </row>
    <row r="124" spans="1:9" ht="48" customHeight="1" x14ac:dyDescent="0.25">
      <c r="A124"/>
      <c r="B124" s="94"/>
      <c r="C124" s="94"/>
      <c r="D124" s="94"/>
      <c r="E124" s="94"/>
      <c r="F124" s="94"/>
      <c r="G124" s="94"/>
      <c r="H124" s="94"/>
      <c r="I124" s="94"/>
    </row>
    <row r="125" spans="1:9" ht="48" customHeight="1" x14ac:dyDescent="0.25">
      <c r="A125"/>
      <c r="B125" s="94"/>
      <c r="C125" s="94"/>
      <c r="D125" s="94"/>
      <c r="E125" s="94"/>
      <c r="F125" s="94"/>
      <c r="G125" s="94"/>
      <c r="H125" s="94"/>
      <c r="I125" s="94"/>
    </row>
    <row r="126" spans="1:9" ht="48" customHeight="1" x14ac:dyDescent="0.25">
      <c r="A126"/>
      <c r="B126" s="94"/>
      <c r="C126" s="94"/>
      <c r="D126" s="94"/>
      <c r="E126" s="94"/>
      <c r="F126" s="94"/>
      <c r="G126" s="94"/>
      <c r="H126" s="94"/>
      <c r="I126" s="94"/>
    </row>
    <row r="127" spans="1:9" ht="48" customHeight="1" x14ac:dyDescent="0.25">
      <c r="A127"/>
      <c r="B127" s="94"/>
      <c r="C127" s="94"/>
      <c r="D127" s="94"/>
      <c r="E127" s="94"/>
      <c r="F127" s="94"/>
      <c r="G127" s="94"/>
      <c r="H127" s="94"/>
      <c r="I127" s="94"/>
    </row>
    <row r="128" spans="1:9" ht="48" customHeight="1" x14ac:dyDescent="0.25">
      <c r="A128"/>
      <c r="B128" s="94"/>
      <c r="C128" s="94"/>
      <c r="D128" s="94"/>
      <c r="E128" s="94"/>
      <c r="F128" s="94"/>
      <c r="G128" s="94"/>
      <c r="H128" s="94"/>
      <c r="I128" s="94"/>
    </row>
    <row r="129" spans="1:9" ht="48" customHeight="1" x14ac:dyDescent="0.25">
      <c r="A129"/>
      <c r="B129" s="94"/>
      <c r="C129" s="94"/>
      <c r="D129" s="94"/>
      <c r="E129" s="94"/>
      <c r="F129" s="94"/>
      <c r="G129" s="94"/>
      <c r="H129" s="94"/>
      <c r="I129" s="94"/>
    </row>
    <row r="130" spans="1:9" ht="48" customHeight="1" x14ac:dyDescent="0.25">
      <c r="A130"/>
      <c r="B130" s="94"/>
      <c r="C130" s="94"/>
      <c r="D130" s="94"/>
      <c r="E130" s="94"/>
      <c r="F130" s="94"/>
      <c r="G130" s="94"/>
      <c r="H130" s="94"/>
      <c r="I130" s="94"/>
    </row>
    <row r="131" spans="1:9" ht="48" customHeight="1" x14ac:dyDescent="0.25">
      <c r="A131"/>
      <c r="B131" s="94"/>
      <c r="C131" s="94"/>
      <c r="D131" s="94"/>
      <c r="E131" s="94"/>
      <c r="F131" s="94"/>
      <c r="G131" s="94"/>
      <c r="H131" s="94"/>
      <c r="I131" s="94"/>
    </row>
    <row r="132" spans="1:9" ht="48" customHeight="1" x14ac:dyDescent="0.25">
      <c r="A132"/>
      <c r="B132" s="94"/>
      <c r="C132" s="94"/>
      <c r="D132" s="94"/>
      <c r="E132" s="94"/>
      <c r="F132" s="94"/>
      <c r="G132" s="94"/>
      <c r="H132" s="94"/>
      <c r="I132" s="94"/>
    </row>
    <row r="133" spans="1:9" ht="48" customHeight="1" x14ac:dyDescent="0.25">
      <c r="A133"/>
      <c r="B133" s="94"/>
      <c r="C133" s="94"/>
      <c r="D133" s="94"/>
      <c r="E133" s="94"/>
      <c r="F133" s="94"/>
      <c r="G133" s="94"/>
      <c r="H133" s="94"/>
      <c r="I133" s="94"/>
    </row>
    <row r="134" spans="1:9" ht="48" customHeight="1" x14ac:dyDescent="0.25">
      <c r="A134"/>
      <c r="B134" s="94"/>
      <c r="C134" s="94"/>
      <c r="D134" s="94"/>
      <c r="E134" s="94"/>
      <c r="F134" s="94"/>
      <c r="G134" s="94"/>
      <c r="H134" s="94"/>
      <c r="I134" s="94"/>
    </row>
    <row r="135" spans="1:9" ht="48" customHeight="1" x14ac:dyDescent="0.25">
      <c r="A135"/>
      <c r="B135" s="94"/>
      <c r="C135" s="94"/>
      <c r="D135" s="94"/>
      <c r="E135" s="94"/>
      <c r="F135" s="94"/>
      <c r="G135" s="94"/>
      <c r="H135" s="94"/>
      <c r="I135" s="94"/>
    </row>
    <row r="136" spans="1:9" ht="48" customHeight="1" x14ac:dyDescent="0.25">
      <c r="A136"/>
      <c r="B136" s="94"/>
      <c r="C136" s="94"/>
      <c r="D136" s="94"/>
      <c r="E136" s="94"/>
      <c r="F136" s="94"/>
      <c r="G136" s="94"/>
      <c r="H136" s="94"/>
      <c r="I136" s="94"/>
    </row>
    <row r="137" spans="1:9" ht="48" customHeight="1" x14ac:dyDescent="0.25">
      <c r="A137"/>
      <c r="B137" s="94"/>
      <c r="C137" s="94"/>
      <c r="D137" s="94"/>
      <c r="E137" s="94"/>
      <c r="F137" s="94"/>
      <c r="G137" s="94"/>
      <c r="H137" s="94"/>
      <c r="I137" s="94"/>
    </row>
    <row r="138" spans="1:9" ht="48" customHeight="1" x14ac:dyDescent="0.25">
      <c r="A138"/>
      <c r="B138" s="94"/>
      <c r="C138" s="94"/>
      <c r="D138" s="94"/>
      <c r="E138" s="94"/>
      <c r="F138" s="94"/>
      <c r="G138" s="94"/>
      <c r="H138" s="94"/>
      <c r="I138" s="94"/>
    </row>
    <row r="139" spans="1:9" ht="48" customHeight="1" x14ac:dyDescent="0.25">
      <c r="A139"/>
      <c r="B139" s="94"/>
      <c r="C139" s="94"/>
      <c r="D139" s="94"/>
      <c r="E139" s="94"/>
      <c r="F139" s="94"/>
      <c r="G139" s="94"/>
      <c r="H139" s="94"/>
      <c r="I139" s="94"/>
    </row>
    <row r="140" spans="1:9" ht="48" customHeight="1" x14ac:dyDescent="0.25">
      <c r="A140"/>
      <c r="B140" s="94"/>
      <c r="C140" s="94"/>
      <c r="D140" s="94"/>
      <c r="E140" s="94"/>
      <c r="F140" s="94"/>
      <c r="G140" s="94"/>
      <c r="H140" s="94"/>
      <c r="I140" s="94"/>
    </row>
    <row r="141" spans="1:9" ht="48" customHeight="1" x14ac:dyDescent="0.25">
      <c r="A141"/>
      <c r="B141" s="94"/>
      <c r="C141" s="94"/>
      <c r="D141" s="94"/>
      <c r="E141" s="94"/>
      <c r="F141" s="94"/>
      <c r="G141" s="94"/>
      <c r="H141" s="94"/>
      <c r="I141" s="94"/>
    </row>
    <row r="142" spans="1:9" ht="48" customHeight="1" x14ac:dyDescent="0.25">
      <c r="A142"/>
      <c r="B142" s="94"/>
      <c r="C142" s="94"/>
      <c r="D142" s="94"/>
      <c r="E142" s="94"/>
      <c r="F142" s="94"/>
      <c r="G142" s="94"/>
      <c r="H142" s="94"/>
      <c r="I142" s="94"/>
    </row>
    <row r="143" spans="1:9" ht="48" customHeight="1" x14ac:dyDescent="0.25">
      <c r="A143"/>
      <c r="B143" s="94"/>
      <c r="C143" s="94"/>
      <c r="D143" s="94"/>
      <c r="E143" s="94"/>
      <c r="F143" s="94"/>
      <c r="G143" s="94"/>
      <c r="H143" s="94"/>
      <c r="I143" s="94"/>
    </row>
    <row r="144" spans="1:9" ht="48" customHeight="1" x14ac:dyDescent="0.25">
      <c r="A144"/>
      <c r="B144" s="94"/>
      <c r="C144" s="94"/>
      <c r="D144" s="94"/>
      <c r="E144" s="94"/>
      <c r="F144" s="94"/>
      <c r="G144" s="94"/>
      <c r="H144" s="94"/>
      <c r="I144" s="94"/>
    </row>
    <row r="145" spans="1:9" ht="48" customHeight="1" x14ac:dyDescent="0.25">
      <c r="A145"/>
      <c r="B145" s="94"/>
      <c r="C145" s="94"/>
      <c r="D145" s="94"/>
      <c r="E145" s="94"/>
      <c r="F145" s="94"/>
      <c r="G145" s="94"/>
      <c r="H145" s="94"/>
      <c r="I145" s="94"/>
    </row>
    <row r="146" spans="1:9" ht="48" customHeight="1" x14ac:dyDescent="0.25">
      <c r="A146"/>
      <c r="B146" s="94"/>
      <c r="C146" s="94"/>
      <c r="D146" s="94"/>
      <c r="E146" s="94"/>
      <c r="F146" s="94"/>
      <c r="G146" s="94"/>
      <c r="H146" s="94"/>
      <c r="I146" s="94"/>
    </row>
    <row r="147" spans="1:9" ht="48" customHeight="1" x14ac:dyDescent="0.25">
      <c r="A147"/>
      <c r="B147" s="94"/>
      <c r="C147" s="94"/>
      <c r="D147" s="94"/>
      <c r="E147" s="94"/>
      <c r="F147" s="94"/>
      <c r="G147" s="94"/>
      <c r="H147" s="94"/>
      <c r="I147" s="94"/>
    </row>
    <row r="148" spans="1:9" ht="48" customHeight="1" x14ac:dyDescent="0.25">
      <c r="A148"/>
      <c r="B148" s="94"/>
      <c r="C148" s="94"/>
      <c r="D148" s="94"/>
      <c r="E148" s="94"/>
      <c r="F148" s="94"/>
      <c r="G148" s="94"/>
      <c r="H148" s="94"/>
      <c r="I148" s="94"/>
    </row>
    <row r="149" spans="1:9" ht="48" customHeight="1" x14ac:dyDescent="0.25">
      <c r="A149"/>
      <c r="B149" s="94"/>
      <c r="C149" s="94"/>
      <c r="D149" s="94"/>
      <c r="E149" s="94"/>
      <c r="F149" s="94"/>
      <c r="G149" s="94"/>
      <c r="H149" s="94"/>
      <c r="I149" s="94"/>
    </row>
    <row r="150" spans="1:9" ht="48" customHeight="1" x14ac:dyDescent="0.25">
      <c r="A150"/>
      <c r="B150" s="94"/>
      <c r="C150" s="94"/>
      <c r="D150" s="94"/>
      <c r="E150" s="94"/>
      <c r="F150" s="94"/>
      <c r="G150" s="94"/>
      <c r="H150" s="94"/>
      <c r="I150" s="94"/>
    </row>
    <row r="151" spans="1:9" ht="48" customHeight="1" x14ac:dyDescent="0.25">
      <c r="A151"/>
      <c r="B151" s="94"/>
      <c r="C151" s="94"/>
      <c r="D151" s="94"/>
      <c r="E151" s="94"/>
      <c r="F151" s="94"/>
      <c r="G151" s="94"/>
      <c r="H151" s="94"/>
      <c r="I151" s="94"/>
    </row>
    <row r="152" spans="1:9" ht="48" customHeight="1" x14ac:dyDescent="0.25">
      <c r="A152"/>
      <c r="B152" s="94"/>
      <c r="C152" s="94"/>
      <c r="D152" s="94"/>
      <c r="E152" s="94"/>
      <c r="F152" s="94"/>
      <c r="G152" s="94"/>
      <c r="H152" s="94"/>
      <c r="I152" s="94"/>
    </row>
    <row r="153" spans="1:9" ht="48" customHeight="1" x14ac:dyDescent="0.25">
      <c r="A153"/>
      <c r="B153" s="94"/>
      <c r="C153" s="94"/>
      <c r="D153" s="94"/>
      <c r="E153" s="94"/>
      <c r="F153" s="94"/>
      <c r="G153" s="94"/>
      <c r="H153" s="94"/>
      <c r="I153" s="94"/>
    </row>
    <row r="154" spans="1:9" ht="48" customHeight="1" x14ac:dyDescent="0.25">
      <c r="A154"/>
      <c r="B154" s="94"/>
      <c r="C154" s="94"/>
      <c r="D154" s="94"/>
      <c r="E154" s="94"/>
      <c r="F154" s="94"/>
      <c r="G154" s="94"/>
      <c r="H154" s="94"/>
      <c r="I154" s="94"/>
    </row>
    <row r="155" spans="1:9" ht="48" customHeight="1" x14ac:dyDescent="0.25">
      <c r="A155"/>
      <c r="B155" s="94"/>
      <c r="C155" s="94"/>
      <c r="D155" s="94"/>
      <c r="E155" s="94"/>
      <c r="F155" s="94"/>
      <c r="G155" s="94"/>
      <c r="H155" s="94"/>
      <c r="I155" s="94"/>
    </row>
    <row r="156" spans="1:9" ht="48" customHeight="1" x14ac:dyDescent="0.25">
      <c r="A156"/>
      <c r="B156" s="94"/>
      <c r="C156" s="94"/>
      <c r="D156" s="94"/>
      <c r="E156" s="94"/>
      <c r="F156" s="94"/>
      <c r="G156" s="94"/>
      <c r="H156" s="94"/>
      <c r="I156" s="94"/>
    </row>
    <row r="157" spans="1:9" ht="48" customHeight="1" x14ac:dyDescent="0.25">
      <c r="A157"/>
      <c r="B157" s="94"/>
      <c r="C157" s="94"/>
      <c r="D157" s="94"/>
      <c r="E157" s="94"/>
      <c r="F157" s="94"/>
      <c r="G157" s="94"/>
      <c r="H157" s="94"/>
      <c r="I157" s="94"/>
    </row>
    <row r="158" spans="1:9" ht="48" customHeight="1" x14ac:dyDescent="0.25">
      <c r="A158"/>
      <c r="B158" s="94"/>
      <c r="C158" s="94"/>
      <c r="D158" s="94"/>
      <c r="E158" s="94"/>
      <c r="F158" s="94"/>
      <c r="G158" s="94"/>
      <c r="H158" s="94"/>
      <c r="I158" s="94"/>
    </row>
    <row r="159" spans="1:9" ht="48" customHeight="1" x14ac:dyDescent="0.25">
      <c r="A159"/>
      <c r="B159" s="94"/>
      <c r="C159" s="94"/>
      <c r="D159" s="94"/>
      <c r="E159" s="94"/>
      <c r="F159" s="94"/>
      <c r="G159" s="94"/>
      <c r="H159" s="94"/>
      <c r="I159" s="94"/>
    </row>
    <row r="160" spans="1:9" ht="48" customHeight="1" x14ac:dyDescent="0.25">
      <c r="A160"/>
      <c r="B160" s="94"/>
      <c r="C160" s="94"/>
      <c r="D160" s="94"/>
      <c r="E160" s="94"/>
      <c r="F160" s="94"/>
      <c r="G160" s="94"/>
      <c r="H160" s="94"/>
      <c r="I160" s="94"/>
    </row>
    <row r="161" spans="1:9" ht="48" customHeight="1" x14ac:dyDescent="0.25">
      <c r="A161"/>
      <c r="B161" s="94"/>
      <c r="C161" s="94"/>
      <c r="D161" s="94"/>
      <c r="E161" s="94"/>
      <c r="F161" s="94"/>
      <c r="G161" s="94"/>
      <c r="H161" s="94"/>
      <c r="I161" s="94"/>
    </row>
    <row r="162" spans="1:9" ht="48" customHeight="1" x14ac:dyDescent="0.25">
      <c r="A162"/>
      <c r="B162" s="94"/>
      <c r="C162" s="94"/>
      <c r="D162" s="94"/>
      <c r="E162" s="94"/>
      <c r="F162" s="94"/>
      <c r="G162" s="94"/>
      <c r="H162" s="94"/>
      <c r="I162" s="94"/>
    </row>
    <row r="163" spans="1:9" ht="48" customHeight="1" x14ac:dyDescent="0.25">
      <c r="A163"/>
      <c r="B163" s="94"/>
      <c r="C163" s="94"/>
      <c r="D163" s="94"/>
      <c r="E163" s="94"/>
      <c r="F163" s="94"/>
      <c r="G163" s="94"/>
      <c r="H163" s="94"/>
      <c r="I163" s="94"/>
    </row>
    <row r="164" spans="1:9" ht="48" customHeight="1" x14ac:dyDescent="0.25">
      <c r="A164"/>
      <c r="B164" s="94"/>
      <c r="C164" s="94"/>
      <c r="D164" s="94"/>
      <c r="E164" s="94"/>
      <c r="F164" s="94"/>
      <c r="G164" s="94"/>
      <c r="H164" s="94"/>
      <c r="I164" s="94"/>
    </row>
    <row r="165" spans="1:9" ht="48" customHeight="1" x14ac:dyDescent="0.25">
      <c r="A165"/>
      <c r="B165" s="94"/>
      <c r="C165" s="94"/>
      <c r="D165" s="94"/>
      <c r="E165" s="94"/>
      <c r="F165" s="94"/>
      <c r="G165" s="94"/>
      <c r="H165" s="94"/>
      <c r="I165" s="94"/>
    </row>
    <row r="166" spans="1:9" ht="48" customHeight="1" x14ac:dyDescent="0.25">
      <c r="A166"/>
      <c r="B166" s="94"/>
      <c r="C166" s="94"/>
      <c r="D166" s="94"/>
      <c r="E166" s="94"/>
      <c r="F166" s="94"/>
      <c r="G166" s="94"/>
      <c r="H166" s="94"/>
      <c r="I166" s="94"/>
    </row>
    <row r="167" spans="1:9" ht="48" customHeight="1" x14ac:dyDescent="0.25">
      <c r="A167"/>
      <c r="B167" s="94"/>
      <c r="C167" s="94"/>
      <c r="D167" s="94"/>
      <c r="E167" s="94"/>
      <c r="F167" s="94"/>
      <c r="G167" s="94"/>
      <c r="H167" s="94"/>
      <c r="I167" s="94"/>
    </row>
    <row r="168" spans="1:9" ht="48" customHeight="1" x14ac:dyDescent="0.25">
      <c r="A168"/>
      <c r="B168" s="94"/>
      <c r="C168" s="94"/>
      <c r="D168" s="94"/>
      <c r="E168" s="94"/>
      <c r="F168" s="94"/>
      <c r="G168" s="94"/>
      <c r="H168" s="94"/>
      <c r="I168" s="94"/>
    </row>
    <row r="169" spans="1:9" ht="48" customHeight="1" x14ac:dyDescent="0.25">
      <c r="A169"/>
      <c r="B169" s="94"/>
      <c r="C169" s="94"/>
      <c r="D169" s="94"/>
      <c r="E169" s="94"/>
      <c r="F169" s="94"/>
      <c r="G169" s="94"/>
      <c r="H169" s="94"/>
      <c r="I169" s="94"/>
    </row>
    <row r="170" spans="1:9" ht="48" customHeight="1" x14ac:dyDescent="0.25">
      <c r="A170"/>
      <c r="B170" s="94"/>
      <c r="C170" s="94"/>
      <c r="D170" s="94"/>
      <c r="E170" s="94"/>
      <c r="F170" s="94"/>
      <c r="G170" s="94"/>
      <c r="H170" s="94"/>
      <c r="I170" s="94"/>
    </row>
    <row r="171" spans="1:9" ht="48" customHeight="1" x14ac:dyDescent="0.25">
      <c r="A171"/>
      <c r="B171" s="94"/>
      <c r="C171" s="94"/>
      <c r="D171" s="94"/>
      <c r="E171" s="94"/>
      <c r="F171" s="94"/>
      <c r="G171" s="94"/>
      <c r="H171" s="94"/>
      <c r="I171" s="94"/>
    </row>
    <row r="172" spans="1:9" ht="48" customHeight="1" x14ac:dyDescent="0.25">
      <c r="A172"/>
      <c r="B172" s="94"/>
      <c r="C172" s="94"/>
      <c r="D172" s="94"/>
      <c r="E172" s="94"/>
      <c r="F172" s="94"/>
      <c r="G172" s="94"/>
      <c r="H172" s="94"/>
      <c r="I172" s="94"/>
    </row>
    <row r="173" spans="1:9" ht="48" customHeight="1" x14ac:dyDescent="0.25">
      <c r="A173"/>
      <c r="B173" s="94"/>
      <c r="C173" s="94"/>
      <c r="D173" s="94"/>
      <c r="E173" s="94"/>
      <c r="F173" s="94"/>
      <c r="G173" s="94"/>
      <c r="H173" s="94"/>
      <c r="I173" s="94"/>
    </row>
    <row r="174" spans="1:9" ht="48" customHeight="1" x14ac:dyDescent="0.25">
      <c r="A174"/>
      <c r="B174" s="94"/>
      <c r="C174" s="94"/>
      <c r="D174" s="94"/>
      <c r="E174" s="94"/>
      <c r="F174" s="94"/>
      <c r="G174" s="94"/>
      <c r="H174" s="94"/>
      <c r="I174" s="94"/>
    </row>
    <row r="175" spans="1:9" ht="48" customHeight="1" x14ac:dyDescent="0.25">
      <c r="A175"/>
      <c r="B175" s="94"/>
      <c r="C175" s="94"/>
      <c r="D175" s="94"/>
      <c r="E175" s="94"/>
      <c r="F175" s="94"/>
      <c r="G175" s="94"/>
      <c r="H175" s="94"/>
      <c r="I175" s="94"/>
    </row>
    <row r="176" spans="1:9" ht="48" customHeight="1" x14ac:dyDescent="0.25">
      <c r="A176"/>
      <c r="B176" s="94"/>
      <c r="C176" s="94"/>
      <c r="D176" s="94"/>
      <c r="E176" s="94"/>
      <c r="F176" s="94"/>
      <c r="G176" s="94"/>
      <c r="H176" s="94"/>
      <c r="I176" s="94"/>
    </row>
    <row r="177" spans="1:9" ht="48" customHeight="1" x14ac:dyDescent="0.25">
      <c r="A177"/>
      <c r="B177" s="94"/>
      <c r="C177" s="94"/>
      <c r="D177" s="94"/>
      <c r="E177" s="94"/>
      <c r="F177" s="94"/>
      <c r="G177" s="94"/>
      <c r="H177" s="94"/>
      <c r="I177" s="94"/>
    </row>
    <row r="178" spans="1:9" ht="48" customHeight="1" x14ac:dyDescent="0.25">
      <c r="A178"/>
      <c r="B178" s="94"/>
      <c r="C178" s="94"/>
      <c r="D178" s="94"/>
      <c r="E178" s="94"/>
      <c r="F178" s="94"/>
      <c r="G178" s="94"/>
      <c r="H178" s="94"/>
      <c r="I178" s="94"/>
    </row>
    <row r="179" spans="1:9" ht="48" customHeight="1" x14ac:dyDescent="0.25">
      <c r="A179"/>
      <c r="B179" s="94"/>
      <c r="C179" s="94"/>
      <c r="D179" s="94"/>
      <c r="E179" s="94"/>
      <c r="F179" s="94"/>
      <c r="G179" s="94"/>
      <c r="H179" s="94"/>
      <c r="I179" s="94"/>
    </row>
    <row r="180" spans="1:9" ht="48" customHeight="1" x14ac:dyDescent="0.25">
      <c r="A180"/>
      <c r="B180" s="94"/>
      <c r="C180" s="94"/>
      <c r="D180" s="94"/>
      <c r="E180" s="94"/>
      <c r="F180" s="94"/>
      <c r="G180" s="94"/>
      <c r="H180" s="94"/>
      <c r="I180" s="94"/>
    </row>
    <row r="181" spans="1:9" ht="48" customHeight="1" x14ac:dyDescent="0.25">
      <c r="A181"/>
      <c r="B181" s="94"/>
      <c r="C181" s="94"/>
      <c r="D181" s="94"/>
      <c r="E181" s="94"/>
      <c r="F181" s="94"/>
      <c r="G181" s="94"/>
      <c r="H181" s="94"/>
      <c r="I181" s="94"/>
    </row>
    <row r="182" spans="1:9" ht="48" customHeight="1" x14ac:dyDescent="0.25">
      <c r="A182"/>
      <c r="B182" s="94"/>
      <c r="C182" s="94"/>
      <c r="D182" s="94"/>
      <c r="E182" s="94"/>
      <c r="F182" s="94"/>
      <c r="G182" s="94"/>
      <c r="H182" s="94"/>
      <c r="I182" s="94"/>
    </row>
    <row r="183" spans="1:9" ht="48" customHeight="1" x14ac:dyDescent="0.25">
      <c r="A183"/>
      <c r="B183" s="94"/>
      <c r="C183" s="94"/>
      <c r="D183" s="94"/>
      <c r="E183" s="94"/>
      <c r="F183" s="94"/>
      <c r="G183" s="94"/>
      <c r="H183" s="94"/>
      <c r="I183" s="94"/>
    </row>
    <row r="184" spans="1:9" ht="48" customHeight="1" x14ac:dyDescent="0.25">
      <c r="A184"/>
      <c r="B184" s="94"/>
      <c r="C184" s="94"/>
      <c r="D184" s="94"/>
      <c r="E184" s="94"/>
      <c r="F184" s="94"/>
      <c r="G184" s="94"/>
      <c r="H184" s="94"/>
      <c r="I184" s="94"/>
    </row>
    <row r="185" spans="1:9" ht="48" customHeight="1" x14ac:dyDescent="0.25">
      <c r="A185"/>
      <c r="B185" s="94"/>
      <c r="C185" s="94"/>
      <c r="D185" s="94"/>
      <c r="E185" s="94"/>
      <c r="F185" s="94"/>
      <c r="G185" s="94"/>
      <c r="H185" s="94"/>
      <c r="I185" s="94"/>
    </row>
    <row r="186" spans="1:9" ht="48" customHeight="1" x14ac:dyDescent="0.25">
      <c r="A186"/>
      <c r="B186" s="94"/>
      <c r="C186" s="94"/>
      <c r="D186" s="94"/>
      <c r="E186" s="94"/>
      <c r="F186" s="94"/>
      <c r="G186" s="94"/>
      <c r="H186" s="94"/>
      <c r="I186" s="94"/>
    </row>
    <row r="187" spans="1:9" ht="48" customHeight="1" x14ac:dyDescent="0.25">
      <c r="A187"/>
      <c r="B187" s="94"/>
      <c r="C187" s="94"/>
      <c r="D187" s="94"/>
      <c r="E187" s="94"/>
      <c r="F187" s="94"/>
      <c r="G187" s="94"/>
      <c r="H187" s="94"/>
      <c r="I187" s="94"/>
    </row>
    <row r="188" spans="1:9" ht="48" customHeight="1" x14ac:dyDescent="0.25">
      <c r="A188"/>
      <c r="B188" s="94"/>
      <c r="C188" s="94"/>
      <c r="D188" s="94"/>
      <c r="E188" s="94"/>
      <c r="F188" s="94"/>
      <c r="G188" s="94"/>
      <c r="H188" s="94"/>
      <c r="I188" s="94"/>
    </row>
    <row r="189" spans="1:9" ht="48" customHeight="1" x14ac:dyDescent="0.25">
      <c r="A189"/>
      <c r="B189" s="94"/>
      <c r="C189" s="94"/>
      <c r="D189" s="94"/>
      <c r="E189" s="94"/>
      <c r="F189" s="94"/>
      <c r="G189" s="94"/>
      <c r="H189" s="94"/>
      <c r="I189" s="94"/>
    </row>
    <row r="190" spans="1:9" ht="48" customHeight="1" x14ac:dyDescent="0.25">
      <c r="A190"/>
      <c r="B190" s="94"/>
      <c r="C190" s="94"/>
      <c r="D190" s="94"/>
      <c r="E190" s="94"/>
      <c r="F190" s="94"/>
      <c r="G190" s="94"/>
      <c r="H190" s="94"/>
      <c r="I190" s="94"/>
    </row>
    <row r="191" spans="1:9" ht="48" customHeight="1" x14ac:dyDescent="0.25">
      <c r="A191"/>
      <c r="B191" s="94"/>
      <c r="C191" s="94"/>
      <c r="D191" s="94"/>
      <c r="E191" s="94"/>
      <c r="F191" s="94"/>
      <c r="G191" s="94"/>
      <c r="H191" s="94"/>
      <c r="I191" s="94"/>
    </row>
    <row r="192" spans="1:9" ht="48" customHeight="1" x14ac:dyDescent="0.25">
      <c r="A192"/>
      <c r="B192" s="94"/>
      <c r="C192" s="94"/>
      <c r="D192" s="94"/>
      <c r="E192" s="94"/>
      <c r="F192" s="94"/>
      <c r="G192" s="94"/>
      <c r="H192" s="94"/>
      <c r="I192" s="94"/>
    </row>
    <row r="193" spans="1:9" ht="48" customHeight="1" x14ac:dyDescent="0.25">
      <c r="A193"/>
      <c r="B193" s="94"/>
      <c r="C193" s="94"/>
      <c r="D193" s="94"/>
      <c r="E193" s="94"/>
      <c r="F193" s="94"/>
      <c r="G193" s="94"/>
      <c r="H193" s="94"/>
      <c r="I193" s="94"/>
    </row>
    <row r="194" spans="1:9" ht="48" customHeight="1" x14ac:dyDescent="0.25">
      <c r="A194"/>
      <c r="B194" s="94"/>
      <c r="C194" s="94"/>
      <c r="D194" s="94"/>
      <c r="E194" s="94"/>
      <c r="F194" s="94"/>
      <c r="G194" s="94"/>
      <c r="H194" s="94"/>
      <c r="I194" s="94"/>
    </row>
    <row r="195" spans="1:9" ht="48" customHeight="1" x14ac:dyDescent="0.25">
      <c r="A195"/>
      <c r="B195" s="94"/>
      <c r="C195" s="94"/>
      <c r="D195" s="94"/>
      <c r="E195" s="94"/>
      <c r="F195" s="94"/>
      <c r="G195" s="94"/>
      <c r="H195" s="94"/>
      <c r="I195" s="94"/>
    </row>
    <row r="196" spans="1:9" ht="48" customHeight="1" x14ac:dyDescent="0.25">
      <c r="A196"/>
      <c r="B196" s="94"/>
      <c r="C196" s="94"/>
      <c r="D196" s="94"/>
      <c r="E196" s="94"/>
      <c r="F196" s="94"/>
      <c r="G196" s="94"/>
      <c r="H196" s="94"/>
      <c r="I196" s="94"/>
    </row>
    <row r="197" spans="1:9" ht="48" customHeight="1" x14ac:dyDescent="0.25">
      <c r="A197"/>
      <c r="B197" s="94"/>
      <c r="C197" s="94"/>
      <c r="D197" s="94"/>
      <c r="E197" s="94"/>
      <c r="F197" s="94"/>
      <c r="G197" s="94"/>
      <c r="H197" s="94"/>
      <c r="I197" s="94"/>
    </row>
    <row r="198" spans="1:9" ht="48" customHeight="1" x14ac:dyDescent="0.25">
      <c r="A198"/>
      <c r="B198" s="94"/>
      <c r="C198" s="94"/>
      <c r="D198" s="94"/>
      <c r="E198" s="94"/>
      <c r="F198" s="94"/>
      <c r="G198" s="94"/>
      <c r="H198" s="94"/>
      <c r="I198" s="94"/>
    </row>
    <row r="199" spans="1:9" ht="48" customHeight="1" x14ac:dyDescent="0.25">
      <c r="A199"/>
      <c r="B199" s="94"/>
      <c r="C199" s="94"/>
      <c r="D199" s="94"/>
      <c r="E199" s="94"/>
      <c r="F199" s="94"/>
      <c r="G199" s="94"/>
      <c r="H199" s="94"/>
      <c r="I199" s="94"/>
    </row>
    <row r="200" spans="1:9" ht="48" customHeight="1" x14ac:dyDescent="0.25">
      <c r="A200"/>
      <c r="B200" s="94"/>
      <c r="C200" s="94"/>
      <c r="D200" s="94"/>
      <c r="E200" s="94"/>
      <c r="F200" s="94"/>
      <c r="G200" s="94"/>
      <c r="H200" s="94"/>
      <c r="I200" s="94"/>
    </row>
    <row r="201" spans="1:9" ht="48" customHeight="1" x14ac:dyDescent="0.25">
      <c r="A201"/>
      <c r="B201" s="94"/>
      <c r="C201" s="94"/>
      <c r="D201" s="94"/>
      <c r="E201" s="94"/>
      <c r="F201" s="94"/>
      <c r="G201" s="94"/>
      <c r="H201" s="94"/>
      <c r="I201" s="94"/>
    </row>
    <row r="202" spans="1:9" ht="48" customHeight="1" x14ac:dyDescent="0.25">
      <c r="A202"/>
      <c r="B202" s="94"/>
      <c r="C202" s="94"/>
      <c r="D202" s="94"/>
      <c r="E202" s="94"/>
      <c r="F202" s="94"/>
      <c r="G202" s="94"/>
      <c r="H202" s="94"/>
      <c r="I202" s="94"/>
    </row>
    <row r="203" spans="1:9" ht="48" customHeight="1" x14ac:dyDescent="0.25">
      <c r="A203"/>
      <c r="B203" s="94"/>
      <c r="C203" s="94"/>
      <c r="D203" s="94"/>
      <c r="E203" s="94"/>
      <c r="F203" s="94"/>
      <c r="G203" s="94"/>
      <c r="H203" s="94"/>
      <c r="I203" s="94"/>
    </row>
    <row r="204" spans="1:9" ht="48" customHeight="1" x14ac:dyDescent="0.25">
      <c r="A204"/>
      <c r="B204" s="94"/>
      <c r="C204" s="94"/>
      <c r="D204" s="94"/>
      <c r="E204" s="94"/>
      <c r="F204" s="94"/>
      <c r="G204" s="94"/>
      <c r="H204" s="94"/>
      <c r="I204" s="94"/>
    </row>
    <row r="205" spans="1:9" ht="48" customHeight="1" x14ac:dyDescent="0.25">
      <c r="A205"/>
      <c r="B205" s="94"/>
      <c r="C205" s="94"/>
      <c r="D205" s="94"/>
      <c r="E205" s="94"/>
      <c r="F205" s="94"/>
      <c r="G205" s="94"/>
      <c r="H205" s="94"/>
      <c r="I205" s="94"/>
    </row>
    <row r="206" spans="1:9" ht="48" customHeight="1" x14ac:dyDescent="0.25">
      <c r="A206"/>
      <c r="B206" s="94"/>
      <c r="C206" s="94"/>
      <c r="D206" s="94"/>
      <c r="E206" s="94"/>
      <c r="F206" s="94"/>
      <c r="G206" s="94"/>
      <c r="H206" s="94"/>
      <c r="I206" s="94"/>
    </row>
    <row r="207" spans="1:9" ht="48" customHeight="1" x14ac:dyDescent="0.25">
      <c r="A207"/>
      <c r="B207" s="94"/>
      <c r="C207" s="94"/>
      <c r="D207" s="94"/>
      <c r="E207" s="94"/>
      <c r="F207" s="94"/>
      <c r="G207" s="94"/>
      <c r="H207" s="94"/>
      <c r="I207" s="94"/>
    </row>
    <row r="208" spans="1:9" ht="48" customHeight="1" x14ac:dyDescent="0.25">
      <c r="A208"/>
      <c r="B208" s="94"/>
      <c r="C208" s="94"/>
      <c r="D208" s="94"/>
      <c r="E208" s="94"/>
      <c r="F208" s="94"/>
      <c r="G208" s="94"/>
      <c r="H208" s="94"/>
      <c r="I208" s="94"/>
    </row>
    <row r="209" spans="1:9" ht="48" customHeight="1" x14ac:dyDescent="0.25">
      <c r="A209"/>
      <c r="B209" s="94"/>
      <c r="C209" s="94"/>
      <c r="D209" s="94"/>
      <c r="E209" s="94"/>
      <c r="F209" s="94"/>
      <c r="G209" s="94"/>
      <c r="H209" s="94"/>
      <c r="I209" s="94"/>
    </row>
    <row r="210" spans="1:9" ht="48" customHeight="1" x14ac:dyDescent="0.25">
      <c r="A210"/>
      <c r="B210" s="94"/>
      <c r="C210" s="94"/>
      <c r="D210" s="94"/>
      <c r="E210" s="94"/>
      <c r="F210" s="94"/>
      <c r="G210" s="94"/>
      <c r="H210" s="94"/>
      <c r="I210" s="94"/>
    </row>
    <row r="211" spans="1:9" ht="48" customHeight="1" x14ac:dyDescent="0.25">
      <c r="A211"/>
      <c r="B211" s="94"/>
      <c r="C211" s="94"/>
      <c r="D211" s="94"/>
      <c r="E211" s="94"/>
      <c r="F211" s="94"/>
      <c r="G211" s="94"/>
      <c r="H211" s="94"/>
      <c r="I211" s="94"/>
    </row>
    <row r="212" spans="1:9" ht="48" customHeight="1" x14ac:dyDescent="0.25">
      <c r="A212"/>
      <c r="B212" s="94"/>
      <c r="C212" s="94"/>
      <c r="D212" s="94"/>
      <c r="E212" s="94"/>
      <c r="F212" s="94"/>
      <c r="G212" s="94"/>
      <c r="H212" s="94"/>
      <c r="I212" s="94"/>
    </row>
    <row r="213" spans="1:9" ht="48" customHeight="1" x14ac:dyDescent="0.25">
      <c r="A213"/>
      <c r="B213" s="94"/>
      <c r="C213" s="94"/>
      <c r="D213" s="94"/>
      <c r="E213" s="94"/>
      <c r="F213" s="94"/>
      <c r="G213" s="94"/>
      <c r="H213" s="94"/>
      <c r="I213" s="94"/>
    </row>
    <row r="214" spans="1:9" ht="48" customHeight="1" x14ac:dyDescent="0.25">
      <c r="A214"/>
      <c r="B214" s="94"/>
      <c r="C214" s="94"/>
      <c r="D214" s="94"/>
      <c r="E214" s="94"/>
      <c r="F214" s="94"/>
      <c r="G214" s="94"/>
      <c r="H214" s="94"/>
      <c r="I214" s="94"/>
    </row>
    <row r="215" spans="1:9" ht="48" customHeight="1" x14ac:dyDescent="0.25">
      <c r="A215"/>
      <c r="B215" s="94"/>
      <c r="C215" s="94"/>
      <c r="D215" s="94"/>
      <c r="E215" s="94"/>
      <c r="F215" s="94"/>
      <c r="G215" s="94"/>
      <c r="H215" s="94"/>
      <c r="I215" s="94"/>
    </row>
    <row r="216" spans="1:9" ht="48" customHeight="1" x14ac:dyDescent="0.25">
      <c r="A216"/>
      <c r="B216" s="94"/>
      <c r="C216" s="94"/>
      <c r="D216" s="94"/>
      <c r="E216" s="94"/>
      <c r="F216" s="94"/>
      <c r="G216" s="94"/>
      <c r="H216" s="94"/>
      <c r="I216" s="94"/>
    </row>
    <row r="217" spans="1:9" ht="48" customHeight="1" x14ac:dyDescent="0.25">
      <c r="A217"/>
      <c r="B217" s="94"/>
      <c r="C217" s="94"/>
      <c r="D217" s="94"/>
      <c r="E217" s="94"/>
      <c r="F217" s="94"/>
      <c r="G217" s="94"/>
      <c r="H217" s="94"/>
      <c r="I217" s="94"/>
    </row>
    <row r="218" spans="1:9" ht="48" customHeight="1" x14ac:dyDescent="0.25">
      <c r="A218"/>
      <c r="B218" s="94"/>
      <c r="C218" s="94"/>
      <c r="D218" s="94"/>
      <c r="E218" s="94"/>
      <c r="F218" s="94"/>
      <c r="G218" s="94"/>
      <c r="H218" s="94"/>
      <c r="I218" s="94"/>
    </row>
    <row r="219" spans="1:9" ht="48" customHeight="1" x14ac:dyDescent="0.25">
      <c r="A219"/>
      <c r="B219" s="94"/>
      <c r="C219" s="94"/>
      <c r="D219" s="94"/>
      <c r="E219" s="94"/>
      <c r="F219" s="94"/>
      <c r="G219" s="94"/>
      <c r="H219" s="94"/>
      <c r="I219" s="94"/>
    </row>
    <row r="220" spans="1:9" ht="48" customHeight="1" x14ac:dyDescent="0.25">
      <c r="A220"/>
      <c r="B220" s="94"/>
      <c r="C220" s="94"/>
      <c r="D220" s="94"/>
      <c r="E220" s="94"/>
      <c r="F220" s="94"/>
      <c r="G220" s="94"/>
      <c r="H220" s="94"/>
      <c r="I220" s="94"/>
    </row>
    <row r="221" spans="1:9" ht="48" customHeight="1" x14ac:dyDescent="0.25">
      <c r="A221"/>
      <c r="B221" s="94"/>
      <c r="C221" s="94"/>
      <c r="D221" s="94"/>
      <c r="E221" s="94"/>
      <c r="F221" s="94"/>
      <c r="G221" s="94"/>
      <c r="H221" s="94"/>
      <c r="I221" s="94"/>
    </row>
    <row r="222" spans="1:9" ht="48" customHeight="1" x14ac:dyDescent="0.25">
      <c r="A222"/>
      <c r="B222" s="94"/>
      <c r="C222" s="94"/>
      <c r="D222" s="94"/>
      <c r="E222" s="94"/>
      <c r="F222" s="94"/>
      <c r="G222" s="94"/>
      <c r="H222" s="94"/>
      <c r="I222" s="94"/>
    </row>
    <row r="223" spans="1:9" ht="48" customHeight="1" x14ac:dyDescent="0.25">
      <c r="A223"/>
      <c r="B223" s="94"/>
      <c r="C223" s="94"/>
      <c r="D223" s="94"/>
      <c r="E223" s="94"/>
      <c r="F223" s="94"/>
      <c r="G223" s="94"/>
      <c r="H223" s="94"/>
      <c r="I223" s="94"/>
    </row>
    <row r="224" spans="1:9" ht="48" customHeight="1" x14ac:dyDescent="0.25">
      <c r="A224"/>
      <c r="B224" s="94"/>
      <c r="C224" s="94"/>
      <c r="D224" s="94"/>
      <c r="E224" s="94"/>
      <c r="F224" s="94"/>
      <c r="G224" s="94"/>
      <c r="H224" s="94"/>
      <c r="I224" s="94"/>
    </row>
    <row r="225" spans="1:9" ht="48" customHeight="1" x14ac:dyDescent="0.25">
      <c r="A225"/>
      <c r="B225" s="94"/>
      <c r="C225" s="94"/>
      <c r="D225" s="94"/>
      <c r="E225" s="94"/>
      <c r="F225" s="94"/>
      <c r="G225" s="94"/>
      <c r="H225" s="94"/>
      <c r="I225" s="94"/>
    </row>
    <row r="226" spans="1:9" ht="48" customHeight="1" x14ac:dyDescent="0.25">
      <c r="A226"/>
      <c r="B226" s="94"/>
      <c r="C226" s="94"/>
      <c r="D226" s="94"/>
      <c r="E226" s="94"/>
      <c r="F226" s="94"/>
      <c r="G226" s="94"/>
      <c r="H226" s="94"/>
      <c r="I226" s="94"/>
    </row>
    <row r="227" spans="1:9" ht="48" customHeight="1" x14ac:dyDescent="0.25">
      <c r="A227"/>
      <c r="B227" s="94"/>
      <c r="C227" s="94"/>
      <c r="D227" s="94"/>
      <c r="E227" s="94"/>
      <c r="F227" s="94"/>
      <c r="G227" s="94"/>
      <c r="H227" s="94"/>
      <c r="I227" s="94"/>
    </row>
    <row r="228" spans="1:9" ht="48" customHeight="1" x14ac:dyDescent="0.25">
      <c r="A228"/>
      <c r="B228" s="94"/>
      <c r="C228" s="94"/>
      <c r="D228" s="94"/>
      <c r="E228" s="94"/>
      <c r="F228" s="94"/>
      <c r="G228" s="94"/>
      <c r="H228" s="94"/>
      <c r="I228" s="94"/>
    </row>
    <row r="229" spans="1:9" ht="48" customHeight="1" x14ac:dyDescent="0.25">
      <c r="A229"/>
      <c r="B229" s="94"/>
      <c r="C229" s="94"/>
      <c r="D229" s="94"/>
      <c r="E229" s="94"/>
      <c r="F229" s="94"/>
      <c r="G229" s="94"/>
      <c r="H229" s="94"/>
      <c r="I229" s="94"/>
    </row>
    <row r="230" spans="1:9" ht="48" customHeight="1" x14ac:dyDescent="0.25">
      <c r="A230"/>
      <c r="B230" s="94"/>
      <c r="C230" s="94"/>
      <c r="D230" s="94"/>
      <c r="E230" s="94"/>
      <c r="F230" s="94"/>
      <c r="G230" s="94"/>
      <c r="H230" s="94"/>
      <c r="I230" s="94"/>
    </row>
    <row r="231" spans="1:9" ht="48" customHeight="1" x14ac:dyDescent="0.25">
      <c r="A231"/>
      <c r="B231" s="94"/>
      <c r="C231" s="94"/>
      <c r="D231" s="94"/>
      <c r="E231" s="94"/>
      <c r="F231" s="94"/>
      <c r="G231" s="94"/>
      <c r="H231" s="94"/>
      <c r="I231" s="94"/>
    </row>
    <row r="232" spans="1:9" ht="48" customHeight="1" x14ac:dyDescent="0.25">
      <c r="A232"/>
      <c r="B232" s="94"/>
      <c r="C232" s="94"/>
      <c r="D232" s="94"/>
      <c r="E232" s="94"/>
      <c r="F232" s="94"/>
      <c r="G232" s="94"/>
      <c r="H232" s="94"/>
      <c r="I232" s="94"/>
    </row>
    <row r="233" spans="1:9" ht="48" customHeight="1" x14ac:dyDescent="0.25">
      <c r="A233"/>
      <c r="B233" s="94"/>
      <c r="C233" s="94"/>
      <c r="D233" s="94"/>
      <c r="E233" s="94"/>
      <c r="F233" s="94"/>
      <c r="G233" s="94"/>
      <c r="H233" s="94"/>
      <c r="I233" s="94"/>
    </row>
    <row r="234" spans="1:9" ht="48" customHeight="1" x14ac:dyDescent="0.25">
      <c r="A234"/>
      <c r="B234" s="94"/>
      <c r="C234" s="94"/>
      <c r="D234" s="94"/>
      <c r="E234" s="94"/>
      <c r="F234" s="94"/>
      <c r="G234" s="94"/>
      <c r="H234" s="94"/>
      <c r="I234" s="94"/>
    </row>
    <row r="235" spans="1:9" ht="48" customHeight="1" x14ac:dyDescent="0.25">
      <c r="A235"/>
      <c r="B235" s="94"/>
      <c r="C235" s="94"/>
      <c r="D235" s="94"/>
      <c r="E235" s="94"/>
      <c r="F235" s="94"/>
      <c r="G235" s="94"/>
      <c r="H235" s="94"/>
      <c r="I235" s="94"/>
    </row>
    <row r="236" spans="1:9" ht="48" customHeight="1" x14ac:dyDescent="0.25">
      <c r="A236"/>
      <c r="B236" s="94"/>
      <c r="C236" s="94"/>
      <c r="D236" s="94"/>
      <c r="E236" s="94"/>
      <c r="F236" s="94"/>
      <c r="G236" s="94"/>
      <c r="H236" s="94"/>
      <c r="I236" s="94"/>
    </row>
    <row r="237" spans="1:9" ht="48" customHeight="1" x14ac:dyDescent="0.25">
      <c r="A237"/>
      <c r="B237" s="94"/>
      <c r="C237" s="94"/>
      <c r="D237" s="94"/>
      <c r="E237" s="94"/>
      <c r="F237" s="94"/>
      <c r="G237" s="94"/>
      <c r="H237" s="94"/>
      <c r="I237" s="94"/>
    </row>
    <row r="238" spans="1:9" ht="48" customHeight="1" x14ac:dyDescent="0.25">
      <c r="A238"/>
      <c r="B238" s="94"/>
      <c r="C238" s="94"/>
      <c r="D238" s="94"/>
      <c r="E238" s="94"/>
      <c r="F238" s="94"/>
      <c r="G238" s="94"/>
      <c r="H238" s="94"/>
      <c r="I238" s="94"/>
    </row>
    <row r="239" spans="1:9" ht="48" customHeight="1" x14ac:dyDescent="0.25">
      <c r="A239"/>
      <c r="B239" s="94"/>
      <c r="C239" s="94"/>
      <c r="D239" s="94"/>
      <c r="E239" s="94"/>
      <c r="F239" s="94"/>
      <c r="G239" s="94"/>
      <c r="H239" s="94"/>
      <c r="I239" s="94"/>
    </row>
    <row r="240" spans="1:9" ht="48" customHeight="1" x14ac:dyDescent="0.25">
      <c r="A240"/>
      <c r="B240" s="94"/>
      <c r="C240" s="94"/>
      <c r="D240" s="94"/>
      <c r="E240" s="94"/>
      <c r="F240" s="94"/>
      <c r="G240" s="94"/>
      <c r="H240" s="94"/>
      <c r="I240" s="94"/>
    </row>
    <row r="241" spans="1:9" ht="48" customHeight="1" x14ac:dyDescent="0.25">
      <c r="A241"/>
      <c r="B241" s="94"/>
      <c r="C241" s="94"/>
      <c r="D241" s="94"/>
      <c r="E241" s="94"/>
      <c r="F241" s="94"/>
      <c r="G241" s="94"/>
      <c r="H241" s="94"/>
      <c r="I241" s="94"/>
    </row>
    <row r="242" spans="1:9" ht="48" customHeight="1" x14ac:dyDescent="0.25">
      <c r="A242"/>
      <c r="B242" s="94"/>
      <c r="C242" s="94"/>
      <c r="D242" s="94"/>
      <c r="E242" s="94"/>
      <c r="F242" s="94"/>
      <c r="G242" s="94"/>
      <c r="H242" s="94"/>
      <c r="I242" s="94"/>
    </row>
    <row r="243" spans="1:9" ht="48" customHeight="1" x14ac:dyDescent="0.25">
      <c r="A243"/>
      <c r="B243" s="94"/>
      <c r="C243" s="94"/>
      <c r="D243" s="94"/>
      <c r="E243" s="94"/>
      <c r="F243" s="94"/>
      <c r="G243" s="94"/>
      <c r="H243" s="94"/>
      <c r="I243" s="94"/>
    </row>
    <row r="244" spans="1:9" ht="48" customHeight="1" x14ac:dyDescent="0.25">
      <c r="A244"/>
      <c r="B244" s="94"/>
      <c r="C244" s="94"/>
      <c r="D244" s="94"/>
      <c r="E244" s="94"/>
      <c r="F244" s="94"/>
      <c r="G244" s="94"/>
      <c r="H244" s="94"/>
      <c r="I244" s="94"/>
    </row>
    <row r="245" spans="1:9" ht="48" customHeight="1" x14ac:dyDescent="0.25">
      <c r="A245"/>
      <c r="B245" s="94"/>
      <c r="C245" s="94"/>
      <c r="D245" s="94"/>
      <c r="E245" s="94"/>
      <c r="F245" s="94"/>
      <c r="G245" s="94"/>
      <c r="H245" s="94"/>
      <c r="I245" s="94"/>
    </row>
    <row r="246" spans="1:9" ht="48" customHeight="1" x14ac:dyDescent="0.25">
      <c r="A246"/>
      <c r="B246" s="94"/>
      <c r="C246" s="94"/>
      <c r="D246" s="94"/>
      <c r="E246" s="94"/>
      <c r="F246" s="94"/>
      <c r="G246" s="94"/>
      <c r="H246" s="94"/>
      <c r="I246" s="94"/>
    </row>
    <row r="247" spans="1:9" ht="48" customHeight="1" x14ac:dyDescent="0.25">
      <c r="A247"/>
      <c r="B247" s="94"/>
      <c r="C247" s="94"/>
      <c r="D247" s="94"/>
      <c r="E247" s="94"/>
      <c r="F247" s="94"/>
      <c r="G247" s="94"/>
      <c r="H247" s="94"/>
      <c r="I247" s="94"/>
    </row>
    <row r="248" spans="1:9" ht="48" customHeight="1" x14ac:dyDescent="0.25">
      <c r="A248"/>
      <c r="B248" s="94"/>
      <c r="C248" s="94"/>
      <c r="D248" s="94"/>
      <c r="E248" s="94"/>
      <c r="F248" s="94"/>
      <c r="G248" s="94"/>
      <c r="H248" s="94"/>
      <c r="I248" s="94"/>
    </row>
    <row r="249" spans="1:9" ht="48" customHeight="1" x14ac:dyDescent="0.25">
      <c r="A249"/>
      <c r="B249" s="94"/>
      <c r="C249" s="94"/>
      <c r="D249" s="94"/>
      <c r="E249" s="94"/>
      <c r="F249" s="94"/>
      <c r="G249" s="94"/>
      <c r="H249" s="94"/>
      <c r="I249" s="94"/>
    </row>
    <row r="250" spans="1:9" ht="48" customHeight="1" x14ac:dyDescent="0.25">
      <c r="A250"/>
      <c r="B250" s="94"/>
      <c r="C250" s="94"/>
      <c r="D250" s="94"/>
      <c r="E250" s="94"/>
      <c r="F250" s="94"/>
      <c r="G250" s="94"/>
      <c r="H250" s="94"/>
      <c r="I250" s="94"/>
    </row>
    <row r="251" spans="1:9" ht="48" customHeight="1" x14ac:dyDescent="0.25">
      <c r="A251"/>
      <c r="B251" s="94"/>
      <c r="C251" s="94"/>
      <c r="D251" s="94"/>
      <c r="E251" s="94"/>
      <c r="F251" s="94"/>
      <c r="G251" s="94"/>
      <c r="H251" s="94"/>
      <c r="I251" s="94"/>
    </row>
    <row r="252" spans="1:9" ht="48" customHeight="1" x14ac:dyDescent="0.25">
      <c r="A252"/>
      <c r="B252" s="94"/>
      <c r="C252" s="94"/>
      <c r="D252" s="94"/>
      <c r="E252" s="94"/>
      <c r="F252" s="94"/>
      <c r="G252" s="94"/>
      <c r="H252" s="94"/>
      <c r="I252" s="94"/>
    </row>
    <row r="253" spans="1:9" ht="48" customHeight="1" x14ac:dyDescent="0.25">
      <c r="A253"/>
      <c r="B253" s="94"/>
      <c r="C253" s="94"/>
      <c r="D253" s="94"/>
      <c r="E253" s="94"/>
      <c r="F253" s="94"/>
      <c r="G253" s="94"/>
      <c r="H253" s="94"/>
      <c r="I253" s="94"/>
    </row>
    <row r="254" spans="1:9" ht="48" customHeight="1" x14ac:dyDescent="0.25">
      <c r="A254"/>
      <c r="B254" s="94"/>
      <c r="C254" s="94"/>
      <c r="D254" s="94"/>
      <c r="E254" s="94"/>
      <c r="F254" s="94"/>
      <c r="G254" s="94"/>
      <c r="H254" s="94"/>
      <c r="I254" s="94"/>
    </row>
    <row r="255" spans="1:9" ht="48" customHeight="1" x14ac:dyDescent="0.25">
      <c r="A255"/>
      <c r="B255" s="94"/>
      <c r="C255" s="94"/>
      <c r="D255" s="94"/>
      <c r="E255" s="94"/>
      <c r="F255" s="94"/>
      <c r="G255" s="94"/>
      <c r="H255" s="94"/>
      <c r="I255" s="94"/>
    </row>
    <row r="256" spans="1:9" ht="48" customHeight="1" x14ac:dyDescent="0.25">
      <c r="A256"/>
      <c r="B256" s="94"/>
      <c r="C256" s="94"/>
      <c r="D256" s="94"/>
      <c r="E256" s="94"/>
      <c r="F256" s="94"/>
      <c r="G256" s="94"/>
      <c r="H256" s="94"/>
      <c r="I256" s="94"/>
    </row>
    <row r="257" spans="1:9" ht="48" customHeight="1" x14ac:dyDescent="0.25">
      <c r="A257"/>
      <c r="B257" s="94"/>
      <c r="C257" s="94"/>
      <c r="D257" s="94"/>
      <c r="E257" s="94"/>
      <c r="F257" s="94"/>
      <c r="G257" s="94"/>
      <c r="H257" s="94"/>
      <c r="I257" s="94"/>
    </row>
    <row r="258" spans="1:9" ht="48" customHeight="1" x14ac:dyDescent="0.25">
      <c r="A258"/>
      <c r="B258" s="94"/>
      <c r="C258" s="94"/>
      <c r="D258" s="94"/>
      <c r="E258" s="94"/>
      <c r="F258" s="94"/>
      <c r="G258" s="94"/>
      <c r="H258" s="94"/>
      <c r="I258" s="94"/>
    </row>
    <row r="259" spans="1:9" ht="48" customHeight="1" x14ac:dyDescent="0.25">
      <c r="A259"/>
      <c r="B259" s="94"/>
      <c r="C259" s="94"/>
      <c r="D259" s="94"/>
      <c r="E259" s="94"/>
      <c r="F259" s="94"/>
      <c r="G259" s="94"/>
      <c r="H259" s="94"/>
      <c r="I259" s="94"/>
    </row>
    <row r="260" spans="1:9" ht="48" customHeight="1" x14ac:dyDescent="0.25">
      <c r="A260"/>
      <c r="B260" s="94"/>
      <c r="C260" s="94"/>
      <c r="D260" s="94"/>
      <c r="E260" s="94"/>
      <c r="F260" s="94"/>
      <c r="G260" s="94"/>
      <c r="H260" s="94"/>
      <c r="I260" s="94"/>
    </row>
    <row r="261" spans="1:9" ht="48" customHeight="1" x14ac:dyDescent="0.25">
      <c r="A261"/>
      <c r="B261" s="94"/>
      <c r="C261" s="94"/>
      <c r="D261" s="94"/>
      <c r="E261" s="94"/>
      <c r="F261" s="94"/>
      <c r="G261" s="94"/>
      <c r="H261" s="94"/>
      <c r="I261" s="94"/>
    </row>
    <row r="262" spans="1:9" ht="48" customHeight="1" x14ac:dyDescent="0.25">
      <c r="A262"/>
      <c r="B262" s="94"/>
      <c r="C262" s="94"/>
      <c r="D262" s="94"/>
      <c r="E262" s="94"/>
      <c r="F262" s="94"/>
      <c r="G262" s="94"/>
      <c r="H262" s="94"/>
      <c r="I262" s="94"/>
    </row>
    <row r="263" spans="1:9" ht="48" customHeight="1" x14ac:dyDescent="0.25">
      <c r="A263"/>
      <c r="B263" s="94"/>
      <c r="C263" s="94"/>
      <c r="D263" s="94"/>
      <c r="E263" s="94"/>
      <c r="F263" s="94"/>
      <c r="G263" s="94"/>
      <c r="H263" s="94"/>
      <c r="I263" s="94"/>
    </row>
    <row r="264" spans="1:9" ht="48" customHeight="1" x14ac:dyDescent="0.25">
      <c r="A264"/>
      <c r="B264" s="94"/>
      <c r="C264" s="94"/>
      <c r="D264" s="94"/>
      <c r="E264" s="94"/>
      <c r="F264" s="94"/>
      <c r="G264" s="94"/>
      <c r="H264" s="94"/>
      <c r="I264" s="94"/>
    </row>
    <row r="265" spans="1:9" ht="48" customHeight="1" x14ac:dyDescent="0.25">
      <c r="A265"/>
      <c r="B265" s="94"/>
      <c r="C265" s="94"/>
      <c r="D265" s="94"/>
      <c r="E265" s="94"/>
      <c r="F265" s="94"/>
      <c r="G265" s="94"/>
      <c r="H265" s="94"/>
      <c r="I265" s="94"/>
    </row>
    <row r="266" spans="1:9" ht="48" customHeight="1" x14ac:dyDescent="0.25">
      <c r="A266"/>
      <c r="B266" s="94"/>
      <c r="C266" s="94"/>
      <c r="D266" s="94"/>
      <c r="E266" s="94"/>
      <c r="F266" s="94"/>
      <c r="G266" s="94"/>
      <c r="H266" s="94"/>
      <c r="I266" s="94"/>
    </row>
    <row r="267" spans="1:9" ht="48" customHeight="1" x14ac:dyDescent="0.25">
      <c r="A267"/>
      <c r="B267" s="94"/>
      <c r="C267" s="94"/>
      <c r="D267" s="94"/>
      <c r="E267" s="94"/>
      <c r="F267" s="94"/>
      <c r="G267" s="94"/>
      <c r="H267" s="94"/>
      <c r="I267" s="94"/>
    </row>
    <row r="268" spans="1:9" ht="48" customHeight="1" x14ac:dyDescent="0.25">
      <c r="A268"/>
      <c r="B268" s="94"/>
      <c r="C268" s="94"/>
      <c r="D268" s="94"/>
      <c r="E268" s="94"/>
      <c r="F268" s="94"/>
      <c r="G268" s="94"/>
      <c r="H268" s="94"/>
      <c r="I268" s="94"/>
    </row>
    <row r="269" spans="1:9" ht="48" customHeight="1" x14ac:dyDescent="0.25">
      <c r="A269"/>
      <c r="B269" s="94"/>
      <c r="C269" s="94"/>
      <c r="D269" s="94"/>
      <c r="E269" s="94"/>
      <c r="F269" s="94"/>
      <c r="G269" s="94"/>
      <c r="H269" s="94"/>
      <c r="I269" s="94"/>
    </row>
    <row r="270" spans="1:9" ht="48" customHeight="1" x14ac:dyDescent="0.25">
      <c r="A270"/>
      <c r="B270" s="94"/>
      <c r="C270" s="94"/>
      <c r="D270" s="94"/>
      <c r="E270" s="94"/>
      <c r="F270" s="94"/>
      <c r="G270" s="94"/>
      <c r="H270" s="94"/>
      <c r="I270" s="94"/>
    </row>
    <row r="271" spans="1:9" ht="48" customHeight="1" x14ac:dyDescent="0.25">
      <c r="A271"/>
      <c r="B271" s="94"/>
      <c r="C271" s="94"/>
      <c r="D271" s="94"/>
      <c r="E271" s="94"/>
      <c r="F271" s="94"/>
      <c r="G271" s="94"/>
      <c r="H271" s="94"/>
      <c r="I271" s="94"/>
    </row>
    <row r="272" spans="1:9" ht="48" customHeight="1" x14ac:dyDescent="0.25">
      <c r="A272"/>
      <c r="B272" s="94"/>
      <c r="C272" s="94"/>
      <c r="D272" s="94"/>
      <c r="E272" s="94"/>
      <c r="F272" s="94"/>
      <c r="G272" s="94"/>
      <c r="H272" s="94"/>
      <c r="I272" s="94"/>
    </row>
    <row r="273" spans="1:9" ht="48" customHeight="1" x14ac:dyDescent="0.25">
      <c r="A273"/>
      <c r="B273" s="94"/>
      <c r="C273" s="94"/>
      <c r="D273" s="94"/>
      <c r="E273" s="94"/>
      <c r="F273" s="94"/>
      <c r="G273" s="94"/>
      <c r="H273" s="94"/>
      <c r="I273" s="94"/>
    </row>
    <row r="274" spans="1:9" ht="48" customHeight="1" x14ac:dyDescent="0.25">
      <c r="A274"/>
      <c r="B274" s="94"/>
      <c r="C274" s="94"/>
      <c r="D274" s="94"/>
      <c r="E274" s="94"/>
      <c r="F274" s="94"/>
      <c r="G274" s="94"/>
      <c r="H274" s="94"/>
      <c r="I274" s="94"/>
    </row>
    <row r="275" spans="1:9" ht="48" customHeight="1" x14ac:dyDescent="0.25">
      <c r="A275"/>
      <c r="B275" s="94"/>
      <c r="C275" s="94"/>
      <c r="D275" s="94"/>
      <c r="E275" s="94"/>
      <c r="F275" s="94"/>
      <c r="G275" s="94"/>
      <c r="H275" s="94"/>
      <c r="I275" s="94"/>
    </row>
    <row r="276" spans="1:9" ht="48" customHeight="1" x14ac:dyDescent="0.25">
      <c r="A276"/>
      <c r="B276" s="94"/>
      <c r="C276" s="94"/>
      <c r="D276" s="94"/>
      <c r="E276" s="94"/>
      <c r="F276" s="94"/>
      <c r="G276" s="94"/>
      <c r="H276" s="94"/>
      <c r="I276" s="94"/>
    </row>
    <row r="277" spans="1:9" ht="48" customHeight="1" x14ac:dyDescent="0.25">
      <c r="A277"/>
      <c r="B277" s="94"/>
      <c r="C277" s="94"/>
      <c r="D277" s="94"/>
      <c r="E277" s="94"/>
      <c r="F277" s="94"/>
      <c r="G277" s="94"/>
      <c r="H277" s="94"/>
      <c r="I277" s="94"/>
    </row>
    <row r="278" spans="1:9" ht="48" customHeight="1" x14ac:dyDescent="0.25">
      <c r="A278"/>
      <c r="B278" s="94"/>
      <c r="C278" s="94"/>
      <c r="D278" s="94"/>
      <c r="E278" s="94"/>
      <c r="F278" s="94"/>
      <c r="G278" s="94"/>
      <c r="H278" s="94"/>
      <c r="I278" s="94"/>
    </row>
    <row r="279" spans="1:9" ht="48" customHeight="1" x14ac:dyDescent="0.25">
      <c r="A279"/>
      <c r="B279" s="94"/>
      <c r="C279" s="94"/>
      <c r="D279" s="94"/>
      <c r="E279" s="94"/>
      <c r="F279" s="94"/>
      <c r="G279" s="94"/>
      <c r="H279" s="94"/>
      <c r="I279" s="94"/>
    </row>
    <row r="280" spans="1:9" ht="48" customHeight="1" x14ac:dyDescent="0.25">
      <c r="A280"/>
      <c r="B280" s="94"/>
      <c r="C280" s="94"/>
      <c r="D280" s="94"/>
      <c r="E280" s="94"/>
      <c r="F280" s="94"/>
      <c r="G280" s="94"/>
      <c r="H280" s="94"/>
      <c r="I280" s="94"/>
    </row>
    <row r="281" spans="1:9" ht="48" customHeight="1" x14ac:dyDescent="0.25">
      <c r="A281"/>
      <c r="B281" s="94"/>
      <c r="C281" s="94"/>
      <c r="D281" s="94"/>
      <c r="E281" s="94"/>
      <c r="F281" s="94"/>
      <c r="G281" s="94"/>
      <c r="H281" s="94"/>
      <c r="I281" s="94"/>
    </row>
    <row r="282" spans="1:9" ht="48" customHeight="1" x14ac:dyDescent="0.25">
      <c r="A282"/>
      <c r="B282" s="94"/>
      <c r="C282" s="94"/>
      <c r="D282" s="94"/>
      <c r="E282" s="94"/>
      <c r="F282" s="94"/>
      <c r="G282" s="94"/>
      <c r="H282" s="94"/>
      <c r="I282" s="94"/>
    </row>
    <row r="283" spans="1:9" ht="48" customHeight="1" x14ac:dyDescent="0.25">
      <c r="A283"/>
      <c r="B283" s="94"/>
      <c r="C283" s="94"/>
      <c r="D283" s="94"/>
      <c r="E283" s="94"/>
      <c r="F283" s="94"/>
      <c r="G283" s="94"/>
      <c r="H283" s="94"/>
      <c r="I283" s="94"/>
    </row>
    <row r="284" spans="1:9" ht="48" customHeight="1" x14ac:dyDescent="0.25">
      <c r="A284"/>
      <c r="B284" s="94"/>
      <c r="C284" s="94"/>
      <c r="D284" s="94"/>
      <c r="E284" s="94"/>
      <c r="F284" s="94"/>
      <c r="G284" s="94"/>
      <c r="H284" s="94"/>
      <c r="I284" s="94"/>
    </row>
    <row r="285" spans="1:9" ht="48" customHeight="1" x14ac:dyDescent="0.25">
      <c r="A285"/>
      <c r="B285" s="94"/>
      <c r="C285" s="94"/>
      <c r="D285" s="94"/>
      <c r="E285" s="94"/>
      <c r="F285" s="94"/>
      <c r="G285" s="94"/>
      <c r="H285" s="94"/>
      <c r="I285" s="94"/>
    </row>
    <row r="286" spans="1:9" ht="48" customHeight="1" x14ac:dyDescent="0.25">
      <c r="A286"/>
      <c r="B286" s="94"/>
      <c r="C286" s="94"/>
      <c r="D286" s="94"/>
      <c r="E286" s="94"/>
      <c r="F286" s="94"/>
      <c r="G286" s="94"/>
      <c r="H286" s="94"/>
      <c r="I286" s="94"/>
    </row>
    <row r="287" spans="1:9" ht="48" customHeight="1" x14ac:dyDescent="0.25">
      <c r="A287"/>
      <c r="B287" s="94"/>
      <c r="C287" s="94"/>
      <c r="D287" s="94"/>
      <c r="E287" s="94"/>
      <c r="F287" s="94"/>
      <c r="G287" s="94"/>
      <c r="H287" s="94"/>
      <c r="I287" s="94"/>
    </row>
    <row r="288" spans="1:9" ht="48" customHeight="1" x14ac:dyDescent="0.25">
      <c r="A288"/>
      <c r="B288" s="94"/>
      <c r="C288" s="94"/>
      <c r="D288" s="94"/>
      <c r="E288" s="94"/>
      <c r="F288" s="94"/>
      <c r="G288" s="94"/>
      <c r="H288" s="94"/>
      <c r="I288" s="94"/>
    </row>
    <row r="289" spans="1:9" ht="48" customHeight="1" x14ac:dyDescent="0.25">
      <c r="A289"/>
      <c r="B289" s="94"/>
      <c r="C289" s="94"/>
      <c r="D289" s="94"/>
      <c r="E289" s="94"/>
      <c r="F289" s="94"/>
      <c r="G289" s="94"/>
      <c r="H289" s="94"/>
      <c r="I289" s="94"/>
    </row>
    <row r="290" spans="1:9" ht="48" customHeight="1" x14ac:dyDescent="0.25">
      <c r="A290"/>
      <c r="B290" s="94"/>
      <c r="C290" s="94"/>
      <c r="D290" s="94"/>
      <c r="E290" s="94"/>
      <c r="F290" s="94"/>
      <c r="G290" s="94"/>
      <c r="H290" s="94"/>
      <c r="I290" s="94"/>
    </row>
    <row r="291" spans="1:9" ht="48" customHeight="1" x14ac:dyDescent="0.25">
      <c r="A291"/>
      <c r="B291" s="94"/>
      <c r="C291" s="94"/>
      <c r="D291" s="94"/>
      <c r="E291" s="94"/>
      <c r="F291" s="94"/>
      <c r="G291" s="94"/>
      <c r="H291" s="94"/>
      <c r="I291" s="94"/>
    </row>
    <row r="292" spans="1:9" ht="48" customHeight="1" x14ac:dyDescent="0.25">
      <c r="A292"/>
      <c r="B292" s="94"/>
      <c r="C292" s="94"/>
      <c r="D292" s="94"/>
      <c r="E292" s="94"/>
      <c r="F292" s="94"/>
      <c r="G292" s="94"/>
      <c r="H292" s="94"/>
      <c r="I292" s="94"/>
    </row>
    <row r="293" spans="1:9" ht="48" customHeight="1" x14ac:dyDescent="0.25">
      <c r="A293"/>
      <c r="B293" s="94"/>
      <c r="C293" s="94"/>
      <c r="D293" s="94"/>
      <c r="E293" s="94"/>
      <c r="F293" s="94"/>
      <c r="G293" s="94"/>
      <c r="H293" s="94"/>
      <c r="I293" s="94"/>
    </row>
    <row r="294" spans="1:9" ht="48" customHeight="1" x14ac:dyDescent="0.25">
      <c r="A294"/>
      <c r="B294" s="94"/>
      <c r="C294" s="94"/>
      <c r="D294" s="94"/>
      <c r="E294" s="94"/>
      <c r="F294" s="94"/>
      <c r="G294" s="94"/>
      <c r="H294" s="94"/>
      <c r="I294" s="94"/>
    </row>
    <row r="295" spans="1:9" ht="48" customHeight="1" x14ac:dyDescent="0.25">
      <c r="A295"/>
      <c r="B295" s="94"/>
      <c r="C295" s="94"/>
      <c r="D295" s="94"/>
      <c r="E295" s="94"/>
      <c r="F295" s="94"/>
      <c r="G295" s="94"/>
      <c r="H295" s="94"/>
      <c r="I295" s="94"/>
    </row>
    <row r="296" spans="1:9" ht="48" customHeight="1" x14ac:dyDescent="0.25">
      <c r="A296"/>
      <c r="B296" s="94"/>
      <c r="C296" s="94"/>
      <c r="D296" s="94"/>
      <c r="E296" s="94"/>
      <c r="F296" s="94"/>
      <c r="G296" s="94"/>
      <c r="H296" s="94"/>
      <c r="I296" s="94"/>
    </row>
    <row r="297" spans="1:9" ht="48" customHeight="1" x14ac:dyDescent="0.25">
      <c r="A297"/>
      <c r="B297" s="94"/>
      <c r="C297" s="94"/>
      <c r="D297" s="94"/>
      <c r="E297" s="94"/>
      <c r="F297" s="94"/>
      <c r="G297" s="94"/>
      <c r="H297" s="94"/>
      <c r="I297" s="94"/>
    </row>
    <row r="298" spans="1:9" ht="48" customHeight="1" x14ac:dyDescent="0.25">
      <c r="A298"/>
      <c r="B298" s="94"/>
      <c r="C298" s="94"/>
      <c r="D298" s="94"/>
      <c r="E298" s="94"/>
      <c r="F298" s="94"/>
      <c r="G298" s="94"/>
      <c r="H298" s="94"/>
      <c r="I298" s="94"/>
    </row>
    <row r="299" spans="1:9" ht="48" customHeight="1" x14ac:dyDescent="0.25">
      <c r="A299"/>
      <c r="B299" s="94"/>
      <c r="C299" s="94"/>
      <c r="D299" s="94"/>
      <c r="E299" s="94"/>
      <c r="F299" s="94"/>
      <c r="G299" s="94"/>
      <c r="H299" s="94"/>
      <c r="I299" s="94"/>
    </row>
    <row r="300" spans="1:9" ht="48" customHeight="1" x14ac:dyDescent="0.25">
      <c r="A300"/>
      <c r="B300" s="94"/>
      <c r="C300" s="94"/>
      <c r="D300" s="94"/>
      <c r="E300" s="94"/>
      <c r="F300" s="94"/>
      <c r="G300" s="94"/>
      <c r="H300" s="94"/>
      <c r="I300" s="94"/>
    </row>
    <row r="301" spans="1:9" ht="48" customHeight="1" x14ac:dyDescent="0.25">
      <c r="A301"/>
      <c r="B301" s="94"/>
      <c r="C301" s="94"/>
      <c r="D301" s="94"/>
      <c r="E301" s="94"/>
      <c r="F301" s="94"/>
      <c r="G301" s="94"/>
      <c r="H301" s="94"/>
      <c r="I301" s="94"/>
    </row>
    <row r="302" spans="1:9" ht="48" customHeight="1" x14ac:dyDescent="0.25">
      <c r="A302"/>
      <c r="B302" s="94"/>
      <c r="C302" s="94"/>
      <c r="D302" s="94"/>
      <c r="E302" s="94"/>
      <c r="F302" s="94"/>
      <c r="G302" s="94"/>
      <c r="H302" s="94"/>
      <c r="I302" s="94"/>
    </row>
    <row r="303" spans="1:9" ht="48" customHeight="1" x14ac:dyDescent="0.25">
      <c r="A303"/>
      <c r="B303" s="94"/>
      <c r="C303" s="94"/>
      <c r="D303" s="94"/>
      <c r="E303" s="94"/>
      <c r="F303" s="94"/>
      <c r="G303" s="94"/>
      <c r="H303" s="94"/>
      <c r="I303" s="94"/>
    </row>
    <row r="304" spans="1:9" ht="48" customHeight="1" x14ac:dyDescent="0.25">
      <c r="A304"/>
      <c r="B304" s="94"/>
      <c r="C304" s="94"/>
      <c r="D304" s="94"/>
      <c r="E304" s="94"/>
      <c r="F304" s="94"/>
      <c r="G304" s="94"/>
      <c r="H304" s="94"/>
      <c r="I304" s="94"/>
    </row>
    <row r="305" spans="1:9" ht="48" customHeight="1" x14ac:dyDescent="0.25">
      <c r="A305"/>
      <c r="B305" s="94"/>
      <c r="C305" s="94"/>
      <c r="D305" s="94"/>
      <c r="E305" s="94"/>
      <c r="F305" s="94"/>
      <c r="G305" s="94"/>
      <c r="H305" s="94"/>
      <c r="I305" s="94"/>
    </row>
    <row r="306" spans="1:9" ht="48" customHeight="1" x14ac:dyDescent="0.25">
      <c r="A306"/>
      <c r="B306" s="94"/>
      <c r="C306" s="94"/>
      <c r="D306" s="94"/>
      <c r="E306" s="94"/>
      <c r="F306" s="94"/>
      <c r="G306" s="94"/>
      <c r="H306" s="94"/>
      <c r="I306" s="94"/>
    </row>
    <row r="307" spans="1:9" ht="48" customHeight="1" x14ac:dyDescent="0.25">
      <c r="A307"/>
      <c r="B307" s="94"/>
      <c r="C307" s="94"/>
      <c r="D307" s="94"/>
      <c r="E307" s="94"/>
      <c r="F307" s="94"/>
      <c r="G307" s="94"/>
      <c r="H307" s="94"/>
      <c r="I307" s="94"/>
    </row>
    <row r="308" spans="1:9" ht="48" customHeight="1" x14ac:dyDescent="0.25">
      <c r="A308"/>
      <c r="B308" s="94"/>
      <c r="C308" s="94"/>
      <c r="D308" s="94"/>
      <c r="E308" s="94"/>
      <c r="F308" s="94"/>
      <c r="G308" s="94"/>
      <c r="H308" s="94"/>
      <c r="I308" s="94"/>
    </row>
    <row r="309" spans="1:9" ht="48" customHeight="1" x14ac:dyDescent="0.25">
      <c r="A309"/>
      <c r="B309" s="94"/>
      <c r="C309" s="94"/>
      <c r="D309" s="94"/>
      <c r="E309" s="94"/>
      <c r="F309" s="94"/>
      <c r="G309" s="94"/>
      <c r="H309" s="94"/>
      <c r="I309" s="94"/>
    </row>
    <row r="310" spans="1:9" ht="48" customHeight="1" x14ac:dyDescent="0.25">
      <c r="A310"/>
      <c r="B310" s="94"/>
      <c r="C310" s="94"/>
      <c r="D310" s="94"/>
      <c r="E310" s="94"/>
      <c r="F310" s="94"/>
      <c r="G310" s="94"/>
      <c r="H310" s="94"/>
      <c r="I310" s="94"/>
    </row>
    <row r="311" spans="1:9" ht="48" customHeight="1" x14ac:dyDescent="0.25">
      <c r="A311"/>
      <c r="B311" s="94"/>
      <c r="C311" s="94"/>
      <c r="D311" s="94"/>
      <c r="E311" s="94"/>
      <c r="F311" s="94"/>
      <c r="G311" s="94"/>
      <c r="H311" s="94"/>
      <c r="I311" s="94"/>
    </row>
    <row r="312" spans="1:9" ht="48" customHeight="1" x14ac:dyDescent="0.25">
      <c r="A312"/>
      <c r="B312" s="94"/>
      <c r="C312" s="94"/>
      <c r="D312" s="94"/>
      <c r="E312" s="94"/>
      <c r="F312" s="94"/>
      <c r="G312" s="94"/>
      <c r="H312" s="94"/>
      <c r="I312" s="94"/>
    </row>
    <row r="313" spans="1:9" ht="48" customHeight="1" x14ac:dyDescent="0.25">
      <c r="A313"/>
      <c r="B313" s="94"/>
      <c r="C313" s="94"/>
      <c r="D313" s="94"/>
      <c r="E313" s="94"/>
      <c r="F313" s="94"/>
      <c r="G313" s="94"/>
      <c r="H313" s="94"/>
      <c r="I313" s="94"/>
    </row>
    <row r="314" spans="1:9" ht="48" customHeight="1" x14ac:dyDescent="0.25">
      <c r="A314"/>
      <c r="B314" s="94"/>
      <c r="C314" s="94"/>
      <c r="D314" s="94"/>
      <c r="E314" s="94"/>
      <c r="F314" s="94"/>
      <c r="G314" s="94"/>
      <c r="H314" s="94"/>
      <c r="I314" s="94"/>
    </row>
    <row r="315" spans="1:9" ht="48" customHeight="1" x14ac:dyDescent="0.25">
      <c r="A315"/>
      <c r="B315" s="94"/>
      <c r="C315" s="94"/>
      <c r="D315" s="94"/>
      <c r="E315" s="94"/>
      <c r="F315" s="94"/>
      <c r="G315" s="94"/>
      <c r="H315" s="94"/>
      <c r="I315" s="94"/>
    </row>
    <row r="316" spans="1:9" ht="48" customHeight="1" x14ac:dyDescent="0.25">
      <c r="A316"/>
      <c r="B316" s="94"/>
      <c r="C316" s="94"/>
      <c r="D316" s="94"/>
      <c r="E316" s="94"/>
      <c r="F316" s="94"/>
      <c r="G316" s="94"/>
      <c r="H316" s="94"/>
      <c r="I316" s="94"/>
    </row>
    <row r="317" spans="1:9" ht="48" customHeight="1" x14ac:dyDescent="0.25">
      <c r="A317"/>
      <c r="B317" s="94"/>
      <c r="C317" s="94"/>
      <c r="D317" s="94"/>
      <c r="E317" s="94"/>
      <c r="F317" s="94"/>
      <c r="G317" s="94"/>
      <c r="H317" s="94"/>
      <c r="I317" s="94"/>
    </row>
    <row r="318" spans="1:9" ht="48" customHeight="1" x14ac:dyDescent="0.25">
      <c r="A318"/>
      <c r="B318" s="94"/>
      <c r="C318" s="94"/>
      <c r="D318" s="94"/>
      <c r="E318" s="94"/>
      <c r="F318" s="94"/>
      <c r="G318" s="94"/>
      <c r="H318" s="94"/>
      <c r="I318" s="94"/>
    </row>
    <row r="319" spans="1:9" ht="48" customHeight="1" x14ac:dyDescent="0.25">
      <c r="A319"/>
      <c r="B319" s="94"/>
      <c r="C319" s="94"/>
      <c r="D319" s="94"/>
      <c r="E319" s="94"/>
      <c r="F319" s="94"/>
      <c r="G319" s="94"/>
      <c r="H319" s="94"/>
      <c r="I319" s="94"/>
    </row>
    <row r="320" spans="1:9" ht="48" customHeight="1" x14ac:dyDescent="0.25">
      <c r="A320"/>
      <c r="B320" s="94"/>
      <c r="C320" s="94"/>
      <c r="D320" s="94"/>
      <c r="E320" s="94"/>
      <c r="F320" s="94"/>
      <c r="G320" s="94"/>
      <c r="H320" s="94"/>
      <c r="I320" s="94"/>
    </row>
    <row r="321" spans="1:9" ht="48" customHeight="1" x14ac:dyDescent="0.25">
      <c r="A321"/>
      <c r="B321" s="94"/>
      <c r="C321" s="94"/>
      <c r="D321" s="94"/>
      <c r="E321" s="94"/>
      <c r="F321" s="94"/>
      <c r="G321" s="94"/>
      <c r="H321" s="94"/>
      <c r="I321" s="94"/>
    </row>
    <row r="322" spans="1:9" ht="48" customHeight="1" x14ac:dyDescent="0.25">
      <c r="A322"/>
      <c r="B322" s="94"/>
      <c r="C322" s="94"/>
      <c r="D322" s="94"/>
      <c r="E322" s="94"/>
      <c r="F322" s="94"/>
      <c r="G322" s="94"/>
      <c r="H322" s="94"/>
      <c r="I322" s="94"/>
    </row>
    <row r="323" spans="1:9" ht="48" customHeight="1" x14ac:dyDescent="0.25">
      <c r="A323"/>
      <c r="B323" s="94"/>
      <c r="C323" s="94"/>
      <c r="D323" s="94"/>
      <c r="E323" s="94"/>
      <c r="F323" s="94"/>
      <c r="G323" s="94"/>
      <c r="H323" s="94"/>
      <c r="I323" s="94"/>
    </row>
    <row r="324" spans="1:9" ht="48" customHeight="1" x14ac:dyDescent="0.25">
      <c r="A324"/>
      <c r="B324" s="94"/>
      <c r="C324" s="94"/>
      <c r="D324" s="94"/>
      <c r="E324" s="94"/>
      <c r="F324" s="94"/>
      <c r="G324" s="94"/>
      <c r="H324" s="94"/>
      <c r="I324" s="94"/>
    </row>
    <row r="325" spans="1:9" ht="48" customHeight="1" x14ac:dyDescent="0.25">
      <c r="A325"/>
      <c r="B325" s="94"/>
      <c r="C325" s="94"/>
      <c r="D325" s="94"/>
      <c r="E325" s="94"/>
      <c r="F325" s="94"/>
      <c r="G325" s="94"/>
      <c r="H325" s="94"/>
      <c r="I325" s="94"/>
    </row>
    <row r="326" spans="1:9" ht="48" customHeight="1" x14ac:dyDescent="0.25">
      <c r="A326"/>
      <c r="B326" s="94"/>
      <c r="C326" s="94"/>
      <c r="D326" s="94"/>
      <c r="E326" s="94"/>
      <c r="F326" s="94"/>
      <c r="G326" s="94"/>
      <c r="H326" s="94"/>
      <c r="I326" s="94"/>
    </row>
    <row r="327" spans="1:9" ht="48" customHeight="1" x14ac:dyDescent="0.25">
      <c r="A327"/>
      <c r="B327" s="94"/>
      <c r="C327" s="94"/>
      <c r="D327" s="94"/>
      <c r="E327" s="94"/>
      <c r="F327" s="94"/>
      <c r="G327" s="94"/>
      <c r="H327" s="94"/>
      <c r="I327" s="94"/>
    </row>
    <row r="328" spans="1:9" ht="48" customHeight="1" x14ac:dyDescent="0.25">
      <c r="A328"/>
      <c r="B328" s="94"/>
      <c r="C328" s="94"/>
      <c r="D328" s="94"/>
      <c r="E328" s="94"/>
      <c r="F328" s="94"/>
      <c r="G328" s="94"/>
      <c r="H328" s="94"/>
      <c r="I328" s="94"/>
    </row>
    <row r="329" spans="1:9" ht="48" customHeight="1" x14ac:dyDescent="0.25">
      <c r="A329"/>
      <c r="B329" s="94"/>
      <c r="C329" s="94"/>
      <c r="D329" s="94"/>
      <c r="E329" s="94"/>
      <c r="F329" s="94"/>
      <c r="G329" s="94"/>
      <c r="H329" s="94"/>
      <c r="I329" s="94"/>
    </row>
    <row r="330" spans="1:9" ht="48" customHeight="1" x14ac:dyDescent="0.25">
      <c r="A330"/>
      <c r="B330" s="94"/>
      <c r="C330" s="94"/>
      <c r="D330" s="94"/>
      <c r="E330" s="94"/>
      <c r="F330" s="94"/>
      <c r="G330" s="94"/>
      <c r="H330" s="94"/>
      <c r="I330" s="94"/>
    </row>
    <row r="331" spans="1:9" ht="48" customHeight="1" x14ac:dyDescent="0.25">
      <c r="A331"/>
      <c r="B331" s="94"/>
      <c r="C331" s="94"/>
      <c r="D331" s="94"/>
      <c r="E331" s="94"/>
      <c r="F331" s="94"/>
      <c r="G331" s="94"/>
      <c r="H331" s="94"/>
      <c r="I331" s="94"/>
    </row>
    <row r="332" spans="1:9" ht="48" customHeight="1" x14ac:dyDescent="0.25">
      <c r="A332"/>
      <c r="B332" s="94"/>
      <c r="C332" s="94"/>
      <c r="D332" s="94"/>
      <c r="E332" s="94"/>
      <c r="F332" s="94"/>
      <c r="G332" s="94"/>
      <c r="H332" s="94"/>
      <c r="I332" s="94"/>
    </row>
    <row r="333" spans="1:9" ht="48" customHeight="1" x14ac:dyDescent="0.25">
      <c r="A333"/>
      <c r="B333" s="94"/>
      <c r="C333" s="94"/>
      <c r="D333" s="94"/>
      <c r="E333" s="94"/>
      <c r="F333" s="94"/>
      <c r="G333" s="94"/>
      <c r="H333" s="94"/>
      <c r="I333" s="94"/>
    </row>
    <row r="334" spans="1:9" ht="48" customHeight="1" x14ac:dyDescent="0.25">
      <c r="A334"/>
      <c r="B334" s="94"/>
      <c r="C334" s="94"/>
      <c r="D334" s="94"/>
      <c r="E334" s="94"/>
      <c r="F334" s="94"/>
      <c r="G334" s="94"/>
      <c r="H334" s="94"/>
      <c r="I334" s="94"/>
    </row>
    <row r="335" spans="1:9" ht="48" customHeight="1" x14ac:dyDescent="0.25">
      <c r="A335"/>
      <c r="B335" s="94"/>
      <c r="C335" s="94"/>
      <c r="D335" s="94"/>
      <c r="E335" s="94"/>
      <c r="F335" s="94"/>
      <c r="G335" s="94"/>
      <c r="H335" s="94"/>
      <c r="I335" s="94"/>
    </row>
    <row r="336" spans="1:9" ht="48" customHeight="1" x14ac:dyDescent="0.25">
      <c r="A336"/>
      <c r="B336" s="94"/>
      <c r="C336" s="94"/>
      <c r="D336" s="94"/>
      <c r="E336" s="94"/>
      <c r="F336" s="94"/>
      <c r="G336" s="94"/>
      <c r="H336" s="94"/>
      <c r="I336" s="94"/>
    </row>
    <row r="337" spans="1:9" ht="48" customHeight="1" x14ac:dyDescent="0.25">
      <c r="A337"/>
      <c r="B337" s="94"/>
      <c r="C337" s="94"/>
      <c r="D337" s="94"/>
      <c r="E337" s="94"/>
      <c r="F337" s="94"/>
      <c r="G337" s="94"/>
      <c r="H337" s="94"/>
      <c r="I337" s="94"/>
    </row>
    <row r="338" spans="1:9" ht="48" customHeight="1" x14ac:dyDescent="0.25">
      <c r="A338"/>
      <c r="B338" s="94"/>
      <c r="C338" s="94"/>
      <c r="D338" s="94"/>
      <c r="E338" s="94"/>
      <c r="F338" s="94"/>
      <c r="G338" s="94"/>
      <c r="H338" s="94"/>
      <c r="I338" s="94"/>
    </row>
    <row r="339" spans="1:9" ht="48" customHeight="1" x14ac:dyDescent="0.25">
      <c r="A339"/>
      <c r="B339" s="94"/>
      <c r="C339" s="94"/>
      <c r="D339" s="94"/>
      <c r="E339" s="94"/>
      <c r="F339" s="94"/>
      <c r="G339" s="94"/>
      <c r="H339" s="94"/>
      <c r="I339" s="94"/>
    </row>
    <row r="340" spans="1:9" ht="48" customHeight="1" x14ac:dyDescent="0.25">
      <c r="A340"/>
      <c r="B340" s="94"/>
      <c r="C340" s="94"/>
      <c r="D340" s="94"/>
      <c r="E340" s="94"/>
      <c r="F340" s="94"/>
      <c r="G340" s="94"/>
      <c r="H340" s="94"/>
      <c r="I340" s="94"/>
    </row>
    <row r="341" spans="1:9" ht="48" customHeight="1" x14ac:dyDescent="0.25">
      <c r="A341"/>
      <c r="B341" s="94"/>
      <c r="C341" s="94"/>
      <c r="D341" s="94"/>
      <c r="E341" s="94"/>
      <c r="F341" s="94"/>
      <c r="G341" s="94"/>
      <c r="H341" s="94"/>
      <c r="I341" s="94"/>
    </row>
    <row r="342" spans="1:9" ht="48" customHeight="1" x14ac:dyDescent="0.25">
      <c r="A342"/>
      <c r="B342" s="94"/>
      <c r="C342" s="94"/>
      <c r="D342" s="94"/>
      <c r="E342" s="94"/>
      <c r="F342" s="94"/>
      <c r="G342" s="94"/>
      <c r="H342" s="94"/>
      <c r="I342" s="94"/>
    </row>
    <row r="343" spans="1:9" ht="48" customHeight="1" x14ac:dyDescent="0.25">
      <c r="A343"/>
      <c r="B343" s="94"/>
      <c r="C343" s="94"/>
      <c r="D343" s="94"/>
      <c r="E343" s="94"/>
      <c r="F343" s="94"/>
      <c r="G343" s="94"/>
      <c r="H343" s="94"/>
      <c r="I343" s="94"/>
    </row>
    <row r="344" spans="1:9" ht="48" customHeight="1" x14ac:dyDescent="0.25">
      <c r="A344"/>
      <c r="B344" s="94"/>
      <c r="C344" s="94"/>
      <c r="D344" s="94"/>
      <c r="E344" s="94"/>
      <c r="F344" s="94"/>
      <c r="G344" s="94"/>
      <c r="H344" s="94"/>
      <c r="I344" s="94"/>
    </row>
    <row r="345" spans="1:9" ht="48" customHeight="1" x14ac:dyDescent="0.25">
      <c r="A345"/>
      <c r="B345" s="94"/>
      <c r="C345" s="94"/>
      <c r="D345" s="94"/>
      <c r="E345" s="94"/>
      <c r="F345" s="94"/>
      <c r="G345" s="94"/>
      <c r="H345" s="94"/>
      <c r="I345" s="94"/>
    </row>
    <row r="346" spans="1:9" ht="48" customHeight="1" x14ac:dyDescent="0.25">
      <c r="A346"/>
      <c r="B346" s="94"/>
      <c r="C346" s="94"/>
      <c r="D346" s="94"/>
      <c r="E346" s="94"/>
      <c r="F346" s="94"/>
      <c r="G346" s="94"/>
      <c r="H346" s="94"/>
      <c r="I346" s="94"/>
    </row>
    <row r="347" spans="1:9" ht="48" customHeight="1" x14ac:dyDescent="0.25">
      <c r="A347"/>
      <c r="B347" s="94"/>
      <c r="C347" s="94"/>
      <c r="D347" s="94"/>
      <c r="E347" s="94"/>
      <c r="F347" s="94"/>
      <c r="G347" s="94"/>
      <c r="H347" s="94"/>
      <c r="I347" s="94"/>
    </row>
    <row r="348" spans="1:9" ht="48" customHeight="1" x14ac:dyDescent="0.25">
      <c r="A348"/>
      <c r="B348" s="94"/>
      <c r="C348" s="94"/>
      <c r="D348" s="94"/>
      <c r="E348" s="94"/>
      <c r="F348" s="94"/>
      <c r="G348" s="94"/>
      <c r="H348" s="94"/>
      <c r="I348" s="94"/>
    </row>
    <row r="349" spans="1:9" ht="48" customHeight="1" x14ac:dyDescent="0.25">
      <c r="A349"/>
      <c r="B349" s="94"/>
      <c r="C349" s="94"/>
      <c r="D349" s="94"/>
      <c r="E349" s="94"/>
      <c r="F349" s="94"/>
      <c r="G349" s="94"/>
      <c r="H349" s="94"/>
      <c r="I349" s="94"/>
    </row>
    <row r="350" spans="1:9" ht="48" customHeight="1" x14ac:dyDescent="0.25">
      <c r="A350"/>
      <c r="B350" s="94"/>
      <c r="C350" s="94"/>
      <c r="D350" s="94"/>
      <c r="E350" s="94"/>
      <c r="F350" s="94"/>
      <c r="G350" s="94"/>
      <c r="H350" s="94"/>
      <c r="I350" s="94"/>
    </row>
    <row r="351" spans="1:9" ht="48" customHeight="1" x14ac:dyDescent="0.25">
      <c r="A351"/>
      <c r="B351" s="94"/>
      <c r="C351" s="94"/>
      <c r="D351" s="94"/>
      <c r="E351" s="94"/>
      <c r="F351" s="94"/>
      <c r="G351" s="94"/>
      <c r="H351" s="94"/>
      <c r="I351" s="94"/>
    </row>
    <row r="352" spans="1:9" ht="48" customHeight="1" x14ac:dyDescent="0.25">
      <c r="A352"/>
      <c r="B352" s="94"/>
      <c r="C352" s="94"/>
      <c r="D352" s="94"/>
      <c r="E352" s="94"/>
      <c r="F352" s="94"/>
      <c r="G352" s="94"/>
      <c r="H352" s="94"/>
      <c r="I352" s="94"/>
    </row>
    <row r="353" spans="1:9" ht="48" customHeight="1" x14ac:dyDescent="0.25">
      <c r="A353"/>
      <c r="B353" s="94"/>
      <c r="C353" s="94"/>
      <c r="D353" s="94"/>
      <c r="E353" s="94"/>
      <c r="F353" s="94"/>
      <c r="G353" s="94"/>
      <c r="H353" s="94"/>
      <c r="I353" s="94"/>
    </row>
    <row r="354" spans="1:9" ht="48" customHeight="1" x14ac:dyDescent="0.25">
      <c r="A354"/>
      <c r="B354" s="94"/>
      <c r="C354" s="94"/>
      <c r="D354" s="94"/>
      <c r="E354" s="94"/>
      <c r="F354" s="94"/>
      <c r="G354" s="94"/>
      <c r="H354" s="94"/>
      <c r="I354" s="94"/>
    </row>
    <row r="355" spans="1:9" ht="48" customHeight="1" x14ac:dyDescent="0.25">
      <c r="A355"/>
      <c r="B355" s="94"/>
      <c r="C355" s="94"/>
      <c r="D355" s="94"/>
      <c r="E355" s="94"/>
      <c r="F355" s="94"/>
      <c r="G355" s="94"/>
      <c r="H355" s="94"/>
      <c r="I355" s="94"/>
    </row>
    <row r="356" spans="1:9" ht="48" customHeight="1" x14ac:dyDescent="0.25">
      <c r="A356"/>
      <c r="B356" s="94"/>
      <c r="C356" s="94"/>
      <c r="D356" s="94"/>
      <c r="E356" s="94"/>
      <c r="F356" s="94"/>
      <c r="G356" s="94"/>
      <c r="H356" s="94"/>
      <c r="I356" s="94"/>
    </row>
    <row r="357" spans="1:9" ht="48" customHeight="1" x14ac:dyDescent="0.25">
      <c r="A357"/>
      <c r="B357" s="94"/>
      <c r="C357" s="94"/>
      <c r="D357" s="94"/>
      <c r="E357" s="94"/>
      <c r="F357" s="94"/>
      <c r="G357" s="94"/>
      <c r="H357" s="94"/>
      <c r="I357" s="94"/>
    </row>
    <row r="358" spans="1:9" ht="48" customHeight="1" x14ac:dyDescent="0.25">
      <c r="A358"/>
      <c r="B358" s="94"/>
      <c r="C358" s="94"/>
      <c r="D358" s="94"/>
      <c r="E358" s="94"/>
      <c r="F358" s="94"/>
      <c r="G358" s="94"/>
      <c r="H358" s="94"/>
      <c r="I358" s="94"/>
    </row>
    <row r="359" spans="1:9" ht="48" customHeight="1" x14ac:dyDescent="0.25">
      <c r="A359"/>
      <c r="B359" s="94"/>
      <c r="C359" s="94"/>
      <c r="D359" s="94"/>
      <c r="E359" s="94"/>
      <c r="F359" s="94"/>
      <c r="G359" s="94"/>
      <c r="H359" s="94"/>
      <c r="I359" s="94"/>
    </row>
    <row r="360" spans="1:9" ht="48" customHeight="1" x14ac:dyDescent="0.25">
      <c r="A360"/>
      <c r="B360" s="94"/>
      <c r="C360" s="94"/>
      <c r="D360" s="94"/>
      <c r="E360" s="94"/>
      <c r="F360" s="94"/>
      <c r="G360" s="94"/>
      <c r="H360" s="94"/>
      <c r="I360" s="94"/>
    </row>
    <row r="361" spans="1:9" ht="48" customHeight="1" x14ac:dyDescent="0.25">
      <c r="A361"/>
      <c r="B361" s="94"/>
      <c r="C361" s="94"/>
      <c r="D361" s="94"/>
      <c r="E361" s="94"/>
      <c r="F361" s="94"/>
      <c r="G361" s="94"/>
      <c r="H361" s="94"/>
      <c r="I361" s="94"/>
    </row>
    <row r="362" spans="1:9" ht="48" customHeight="1" x14ac:dyDescent="0.25">
      <c r="A362"/>
      <c r="B362" s="94"/>
      <c r="C362" s="94"/>
      <c r="D362" s="94"/>
      <c r="E362" s="94"/>
      <c r="F362" s="94"/>
      <c r="G362" s="94"/>
      <c r="H362" s="94"/>
      <c r="I362" s="94"/>
    </row>
    <row r="363" spans="1:9" ht="48" customHeight="1" x14ac:dyDescent="0.25">
      <c r="A363"/>
      <c r="B363" s="94"/>
      <c r="C363" s="94"/>
      <c r="D363" s="94"/>
      <c r="E363" s="94"/>
      <c r="F363" s="94"/>
      <c r="G363" s="94"/>
      <c r="H363" s="94"/>
      <c r="I363" s="94"/>
    </row>
    <row r="364" spans="1:9" ht="48" customHeight="1" x14ac:dyDescent="0.25">
      <c r="A364"/>
      <c r="B364" s="94"/>
      <c r="C364" s="94"/>
      <c r="D364" s="94"/>
      <c r="E364" s="94"/>
      <c r="F364" s="94"/>
      <c r="G364" s="94"/>
      <c r="H364" s="94"/>
      <c r="I364" s="94"/>
    </row>
    <row r="365" spans="1:9" ht="48" customHeight="1" x14ac:dyDescent="0.25">
      <c r="A365"/>
      <c r="B365" s="94"/>
      <c r="C365" s="94"/>
      <c r="D365" s="94"/>
      <c r="E365" s="94"/>
      <c r="F365" s="94"/>
      <c r="G365" s="94"/>
      <c r="H365" s="94"/>
      <c r="I365" s="94"/>
    </row>
    <row r="366" spans="1:9" ht="48" customHeight="1" x14ac:dyDescent="0.25">
      <c r="A366"/>
      <c r="B366" s="94"/>
      <c r="C366" s="94"/>
      <c r="D366" s="94"/>
      <c r="E366" s="94"/>
      <c r="F366" s="94"/>
      <c r="G366" s="94"/>
      <c r="H366" s="94"/>
      <c r="I366" s="94"/>
    </row>
    <row r="367" spans="1:9" ht="48" customHeight="1" x14ac:dyDescent="0.25">
      <c r="A367"/>
      <c r="B367" s="94"/>
      <c r="C367" s="94"/>
      <c r="D367" s="94"/>
      <c r="E367" s="94"/>
      <c r="F367" s="94"/>
      <c r="G367" s="94"/>
      <c r="H367" s="94"/>
      <c r="I367" s="94"/>
    </row>
    <row r="368" spans="1:9" ht="48" customHeight="1" x14ac:dyDescent="0.25">
      <c r="A368"/>
      <c r="B368" s="94"/>
      <c r="C368" s="94"/>
      <c r="D368" s="94"/>
      <c r="E368" s="94"/>
      <c r="F368" s="94"/>
      <c r="G368" s="94"/>
      <c r="H368" s="94"/>
      <c r="I368" s="94"/>
    </row>
    <row r="369" spans="1:9" ht="48" customHeight="1" x14ac:dyDescent="0.25">
      <c r="A369"/>
      <c r="B369" s="94"/>
      <c r="C369" s="94"/>
      <c r="D369" s="94"/>
      <c r="E369" s="94"/>
      <c r="F369" s="94"/>
      <c r="G369" s="94"/>
      <c r="H369" s="94"/>
      <c r="I369" s="94"/>
    </row>
    <row r="370" spans="1:9" ht="48" customHeight="1" x14ac:dyDescent="0.25">
      <c r="A370"/>
      <c r="B370" s="94"/>
      <c r="C370" s="94"/>
      <c r="D370" s="94"/>
      <c r="E370" s="94"/>
      <c r="F370" s="94"/>
      <c r="G370" s="94"/>
      <c r="H370" s="94"/>
      <c r="I370" s="94"/>
    </row>
    <row r="371" spans="1:9" ht="48" customHeight="1" x14ac:dyDescent="0.25">
      <c r="A371"/>
      <c r="B371" s="94"/>
      <c r="C371" s="94"/>
      <c r="D371" s="94"/>
      <c r="E371" s="94"/>
      <c r="F371" s="94"/>
      <c r="G371" s="94"/>
      <c r="H371" s="94"/>
      <c r="I371" s="94"/>
    </row>
    <row r="372" spans="1:9" ht="48" customHeight="1" x14ac:dyDescent="0.25">
      <c r="A372"/>
      <c r="B372" s="94"/>
      <c r="C372" s="94"/>
      <c r="D372" s="94"/>
      <c r="E372" s="94"/>
      <c r="F372" s="94"/>
      <c r="G372" s="94"/>
      <c r="H372" s="94"/>
      <c r="I372" s="94"/>
    </row>
    <row r="373" spans="1:9" ht="48" customHeight="1" x14ac:dyDescent="0.25">
      <c r="A373"/>
      <c r="B373" s="94"/>
      <c r="C373" s="94"/>
      <c r="D373" s="94"/>
      <c r="E373" s="94"/>
      <c r="F373" s="94"/>
      <c r="G373" s="94"/>
      <c r="H373" s="94"/>
      <c r="I373" s="94"/>
    </row>
    <row r="374" spans="1:9" ht="48" customHeight="1" x14ac:dyDescent="0.25">
      <c r="A374"/>
      <c r="B374" s="94"/>
      <c r="C374" s="94"/>
      <c r="D374" s="94"/>
      <c r="E374" s="94"/>
      <c r="F374" s="94"/>
      <c r="G374" s="94"/>
      <c r="H374" s="94"/>
      <c r="I374" s="94"/>
    </row>
    <row r="375" spans="1:9" ht="48" customHeight="1" x14ac:dyDescent="0.25">
      <c r="A375"/>
      <c r="B375" s="94"/>
      <c r="C375" s="94"/>
      <c r="D375" s="94"/>
      <c r="E375" s="94"/>
      <c r="F375" s="94"/>
      <c r="G375" s="94"/>
      <c r="H375" s="94"/>
      <c r="I375" s="94"/>
    </row>
    <row r="376" spans="1:9" ht="48" customHeight="1" x14ac:dyDescent="0.25">
      <c r="A376"/>
      <c r="B376" s="94"/>
      <c r="C376" s="94"/>
      <c r="D376" s="94"/>
      <c r="E376" s="94"/>
      <c r="F376" s="94"/>
      <c r="G376" s="94"/>
      <c r="H376" s="94"/>
      <c r="I376" s="94"/>
    </row>
    <row r="377" spans="1:9" ht="48" customHeight="1" x14ac:dyDescent="0.25">
      <c r="A377"/>
      <c r="B377" s="94"/>
      <c r="C377" s="94"/>
      <c r="D377" s="94"/>
      <c r="E377" s="94"/>
      <c r="F377" s="94"/>
      <c r="G377" s="94"/>
      <c r="H377" s="94"/>
      <c r="I377" s="94"/>
    </row>
    <row r="378" spans="1:9" ht="48" customHeight="1" x14ac:dyDescent="0.25">
      <c r="A378"/>
      <c r="B378" s="94"/>
      <c r="C378" s="94"/>
      <c r="D378" s="94"/>
      <c r="E378" s="94"/>
      <c r="F378" s="94"/>
      <c r="G378" s="94"/>
      <c r="H378" s="94"/>
      <c r="I378" s="94"/>
    </row>
    <row r="379" spans="1:9" ht="48" customHeight="1" x14ac:dyDescent="0.25">
      <c r="A379"/>
      <c r="B379" s="94"/>
      <c r="C379" s="94"/>
      <c r="D379" s="94"/>
      <c r="E379" s="94"/>
      <c r="F379" s="94"/>
      <c r="G379" s="94"/>
      <c r="H379" s="94"/>
      <c r="I379" s="94"/>
    </row>
    <row r="380" spans="1:9" ht="48" customHeight="1" x14ac:dyDescent="0.25">
      <c r="A380"/>
      <c r="B380" s="94"/>
      <c r="C380" s="94"/>
      <c r="D380" s="94"/>
      <c r="E380" s="94"/>
      <c r="F380" s="94"/>
      <c r="G380" s="94"/>
      <c r="H380" s="94"/>
      <c r="I380" s="94"/>
    </row>
    <row r="381" spans="1:9" ht="48" customHeight="1" x14ac:dyDescent="0.25">
      <c r="A381"/>
      <c r="B381" s="94"/>
      <c r="C381" s="94"/>
      <c r="D381" s="94"/>
      <c r="E381" s="94"/>
      <c r="F381" s="94"/>
      <c r="G381" s="94"/>
      <c r="H381" s="94"/>
      <c r="I381" s="94"/>
    </row>
    <row r="382" spans="1:9" ht="48" customHeight="1" x14ac:dyDescent="0.25">
      <c r="A382"/>
      <c r="B382" s="94"/>
      <c r="C382" s="94"/>
      <c r="D382" s="94"/>
      <c r="E382" s="94"/>
      <c r="F382" s="94"/>
      <c r="G382" s="94"/>
      <c r="H382" s="94"/>
      <c r="I382" s="94"/>
    </row>
    <row r="383" spans="1:9" ht="48" customHeight="1" x14ac:dyDescent="0.25">
      <c r="A383"/>
      <c r="B383" s="94"/>
      <c r="C383" s="94"/>
      <c r="D383" s="94"/>
      <c r="E383" s="94"/>
      <c r="F383" s="94"/>
      <c r="G383" s="94"/>
      <c r="H383" s="94"/>
      <c r="I383" s="94"/>
    </row>
    <row r="384" spans="1:9" ht="48" customHeight="1" x14ac:dyDescent="0.25">
      <c r="A384"/>
      <c r="B384" s="94"/>
      <c r="C384" s="94"/>
      <c r="D384" s="94"/>
      <c r="E384" s="94"/>
      <c r="F384" s="94"/>
      <c r="G384" s="94"/>
      <c r="H384" s="94"/>
      <c r="I384" s="94"/>
    </row>
    <row r="385" spans="1:9" ht="48" customHeight="1" x14ac:dyDescent="0.25">
      <c r="A385"/>
      <c r="B385" s="94"/>
      <c r="C385" s="94"/>
      <c r="D385" s="94"/>
      <c r="E385" s="94"/>
      <c r="F385" s="94"/>
      <c r="G385" s="94"/>
      <c r="H385" s="94"/>
      <c r="I385" s="94"/>
    </row>
    <row r="386" spans="1:9" ht="48" customHeight="1" x14ac:dyDescent="0.25">
      <c r="A386"/>
      <c r="B386" s="94"/>
      <c r="C386" s="94"/>
      <c r="D386" s="94"/>
      <c r="E386" s="94"/>
      <c r="F386" s="94"/>
      <c r="G386" s="94"/>
      <c r="H386" s="94"/>
      <c r="I386" s="94"/>
    </row>
    <row r="387" spans="1:9" ht="48" customHeight="1" x14ac:dyDescent="0.25">
      <c r="A387"/>
      <c r="B387" s="94"/>
      <c r="C387" s="94"/>
      <c r="D387" s="94"/>
      <c r="E387" s="94"/>
      <c r="F387" s="94"/>
      <c r="G387" s="94"/>
      <c r="H387" s="94"/>
      <c r="I387" s="94"/>
    </row>
    <row r="388" spans="1:9" ht="48" customHeight="1" x14ac:dyDescent="0.25">
      <c r="A388"/>
      <c r="B388" s="94"/>
      <c r="C388" s="94"/>
      <c r="D388" s="94"/>
      <c r="E388" s="94"/>
      <c r="F388" s="94"/>
      <c r="G388" s="94"/>
      <c r="H388" s="94"/>
      <c r="I388" s="94"/>
    </row>
    <row r="389" spans="1:9" ht="48" customHeight="1" x14ac:dyDescent="0.25">
      <c r="A389"/>
      <c r="B389" s="94"/>
      <c r="C389" s="94"/>
      <c r="D389" s="94"/>
      <c r="E389" s="94"/>
      <c r="F389" s="94"/>
      <c r="G389" s="94"/>
      <c r="H389" s="94"/>
      <c r="I389" s="94"/>
    </row>
    <row r="390" spans="1:9" ht="48" customHeight="1" x14ac:dyDescent="0.25">
      <c r="A390"/>
      <c r="B390" s="94"/>
      <c r="C390" s="94"/>
      <c r="D390" s="94"/>
      <c r="E390" s="94"/>
      <c r="F390" s="94"/>
      <c r="G390" s="94"/>
      <c r="H390" s="94"/>
      <c r="I390" s="94"/>
    </row>
    <row r="391" spans="1:9" ht="48" customHeight="1" x14ac:dyDescent="0.25">
      <c r="A391"/>
      <c r="B391" s="94"/>
      <c r="C391" s="94"/>
      <c r="D391" s="94"/>
      <c r="E391" s="94"/>
      <c r="F391" s="94"/>
      <c r="G391" s="94"/>
      <c r="H391" s="94"/>
      <c r="I391" s="94"/>
    </row>
    <row r="392" spans="1:9" ht="48" customHeight="1" x14ac:dyDescent="0.25">
      <c r="A392"/>
      <c r="B392" s="94"/>
      <c r="C392" s="94"/>
      <c r="D392" s="94"/>
      <c r="E392" s="94"/>
      <c r="F392" s="94"/>
      <c r="G392" s="94"/>
      <c r="H392" s="94"/>
      <c r="I392" s="94"/>
    </row>
    <row r="393" spans="1:9" ht="48" customHeight="1" x14ac:dyDescent="0.25">
      <c r="A393"/>
      <c r="B393" s="94"/>
      <c r="C393" s="94"/>
      <c r="D393" s="94"/>
      <c r="E393" s="94"/>
      <c r="F393" s="94"/>
      <c r="G393" s="94"/>
      <c r="H393" s="94"/>
      <c r="I393" s="94"/>
    </row>
    <row r="394" spans="1:9" ht="48" customHeight="1" x14ac:dyDescent="0.25">
      <c r="A394"/>
      <c r="B394" s="94"/>
      <c r="C394" s="94"/>
      <c r="D394" s="94"/>
      <c r="E394" s="94"/>
      <c r="F394" s="94"/>
      <c r="G394" s="94"/>
      <c r="H394" s="94"/>
      <c r="I394" s="94"/>
    </row>
    <row r="395" spans="1:9" ht="48" customHeight="1" x14ac:dyDescent="0.25">
      <c r="A395"/>
      <c r="B395" s="94"/>
      <c r="C395" s="94"/>
      <c r="D395" s="94"/>
      <c r="E395" s="94"/>
      <c r="F395" s="94"/>
      <c r="G395" s="94"/>
      <c r="H395" s="94"/>
      <c r="I395" s="94"/>
    </row>
    <row r="396" spans="1:9" ht="48" customHeight="1" x14ac:dyDescent="0.25">
      <c r="A396"/>
      <c r="B396" s="94"/>
      <c r="C396" s="94"/>
      <c r="D396" s="94"/>
      <c r="E396" s="94"/>
      <c r="F396" s="94"/>
      <c r="G396" s="94"/>
      <c r="H396" s="94"/>
      <c r="I396" s="94"/>
    </row>
    <row r="397" spans="1:9" ht="48" customHeight="1" x14ac:dyDescent="0.25">
      <c r="A397"/>
      <c r="B397" s="94"/>
      <c r="C397" s="94"/>
      <c r="D397" s="94"/>
      <c r="E397" s="94"/>
      <c r="F397" s="94"/>
      <c r="G397" s="94"/>
      <c r="H397" s="94"/>
      <c r="I397" s="94"/>
    </row>
    <row r="398" spans="1:9" ht="48" customHeight="1" x14ac:dyDescent="0.25">
      <c r="A398"/>
      <c r="B398" s="94"/>
      <c r="C398" s="94"/>
      <c r="D398" s="94"/>
      <c r="E398" s="94"/>
      <c r="F398" s="94"/>
      <c r="G398" s="94"/>
      <c r="H398" s="94"/>
      <c r="I398" s="94"/>
    </row>
    <row r="399" spans="1:9" ht="48" customHeight="1" x14ac:dyDescent="0.25">
      <c r="A399"/>
      <c r="B399" s="94"/>
      <c r="C399" s="94"/>
      <c r="D399" s="94"/>
      <c r="E399" s="94"/>
      <c r="F399" s="94"/>
      <c r="G399" s="94"/>
      <c r="H399" s="94"/>
      <c r="I399" s="94"/>
    </row>
    <row r="400" spans="1:9" ht="48" customHeight="1" x14ac:dyDescent="0.25">
      <c r="A400"/>
      <c r="B400" s="94"/>
      <c r="C400" s="94"/>
      <c r="D400" s="94"/>
      <c r="E400" s="94"/>
      <c r="F400" s="94"/>
      <c r="G400" s="94"/>
      <c r="H400" s="94"/>
      <c r="I400" s="94"/>
    </row>
    <row r="401" spans="1:9" ht="48" customHeight="1" x14ac:dyDescent="0.25">
      <c r="A401"/>
      <c r="B401" s="94"/>
      <c r="C401" s="94"/>
      <c r="D401" s="94"/>
      <c r="E401" s="94"/>
      <c r="F401" s="94"/>
      <c r="G401" s="94"/>
      <c r="H401" s="94"/>
      <c r="I401" s="94"/>
    </row>
    <row r="402" spans="1:9" ht="48" customHeight="1" x14ac:dyDescent="0.25">
      <c r="A402"/>
      <c r="B402" s="94"/>
      <c r="C402" s="94"/>
      <c r="D402" s="94"/>
      <c r="E402" s="94"/>
      <c r="F402" s="94"/>
      <c r="G402" s="94"/>
      <c r="H402" s="94"/>
      <c r="I402" s="94"/>
    </row>
    <row r="403" spans="1:9" ht="48" customHeight="1" x14ac:dyDescent="0.25">
      <c r="A403"/>
      <c r="B403" s="94"/>
      <c r="C403" s="94"/>
      <c r="D403" s="94"/>
      <c r="E403" s="94"/>
      <c r="F403" s="94"/>
      <c r="G403" s="94"/>
      <c r="H403" s="94"/>
      <c r="I403" s="94"/>
    </row>
    <row r="404" spans="1:9" ht="48" customHeight="1" x14ac:dyDescent="0.25">
      <c r="A404"/>
      <c r="B404" s="94"/>
      <c r="C404" s="94"/>
      <c r="D404" s="94"/>
      <c r="E404" s="94"/>
      <c r="F404" s="94"/>
      <c r="G404" s="94"/>
      <c r="H404" s="94"/>
      <c r="I404" s="94"/>
    </row>
    <row r="405" spans="1:9" ht="48" customHeight="1" x14ac:dyDescent="0.25">
      <c r="A405"/>
      <c r="B405" s="94"/>
      <c r="C405" s="94"/>
      <c r="D405" s="94"/>
      <c r="E405" s="94"/>
      <c r="F405" s="94"/>
      <c r="G405" s="94"/>
      <c r="H405" s="94"/>
      <c r="I405" s="94"/>
    </row>
    <row r="406" spans="1:9" ht="48" customHeight="1" x14ac:dyDescent="0.25">
      <c r="A406"/>
      <c r="B406" s="94"/>
      <c r="C406" s="94"/>
      <c r="D406" s="94"/>
      <c r="E406" s="94"/>
      <c r="F406" s="94"/>
      <c r="G406" s="94"/>
      <c r="H406" s="94"/>
      <c r="I406" s="94"/>
    </row>
    <row r="407" spans="1:9" ht="48" customHeight="1" x14ac:dyDescent="0.25">
      <c r="A407"/>
      <c r="B407" s="94"/>
      <c r="C407" s="94"/>
      <c r="D407" s="94"/>
      <c r="E407" s="94"/>
      <c r="F407" s="94"/>
      <c r="G407" s="94"/>
      <c r="H407" s="94"/>
      <c r="I407" s="94"/>
    </row>
    <row r="408" spans="1:9" ht="48" customHeight="1" x14ac:dyDescent="0.25">
      <c r="A408"/>
      <c r="B408" s="94"/>
      <c r="C408" s="94"/>
      <c r="D408" s="94"/>
      <c r="E408" s="94"/>
      <c r="F408" s="94"/>
      <c r="G408" s="94"/>
      <c r="H408" s="94"/>
      <c r="I408" s="94"/>
    </row>
    <row r="409" spans="1:9" ht="48" customHeight="1" x14ac:dyDescent="0.25">
      <c r="A409"/>
      <c r="B409" s="94"/>
      <c r="C409" s="94"/>
      <c r="D409" s="94"/>
      <c r="E409" s="94"/>
      <c r="F409" s="94"/>
      <c r="G409" s="94"/>
      <c r="H409" s="94"/>
      <c r="I409" s="94"/>
    </row>
    <row r="410" spans="1:9" ht="48" customHeight="1" x14ac:dyDescent="0.25">
      <c r="A410"/>
      <c r="B410" s="94"/>
      <c r="C410" s="94"/>
      <c r="D410" s="94"/>
      <c r="E410" s="94"/>
      <c r="F410" s="94"/>
      <c r="G410" s="94"/>
      <c r="H410" s="94"/>
      <c r="I410" s="94"/>
    </row>
    <row r="411" spans="1:9" ht="48" customHeight="1" x14ac:dyDescent="0.25">
      <c r="A411"/>
      <c r="B411" s="94"/>
      <c r="C411" s="94"/>
      <c r="D411" s="94"/>
      <c r="E411" s="94"/>
      <c r="F411" s="94"/>
      <c r="G411" s="94"/>
      <c r="H411" s="94"/>
      <c r="I411" s="94"/>
    </row>
    <row r="412" spans="1:9" ht="48" customHeight="1" x14ac:dyDescent="0.25">
      <c r="A412"/>
      <c r="B412" s="94"/>
      <c r="C412" s="94"/>
      <c r="D412" s="94"/>
      <c r="E412" s="94"/>
      <c r="F412" s="94"/>
      <c r="G412" s="94"/>
      <c r="H412" s="94"/>
      <c r="I412" s="94"/>
    </row>
    <row r="413" spans="1:9" ht="48" customHeight="1" x14ac:dyDescent="0.25">
      <c r="A413"/>
      <c r="B413" s="94"/>
      <c r="C413" s="94"/>
      <c r="D413" s="94"/>
      <c r="E413" s="94"/>
      <c r="F413" s="94"/>
      <c r="G413" s="94"/>
      <c r="H413" s="94"/>
      <c r="I413" s="94"/>
    </row>
    <row r="414" spans="1:9" ht="48" customHeight="1" x14ac:dyDescent="0.25">
      <c r="A414"/>
      <c r="B414" s="94"/>
      <c r="C414" s="94"/>
      <c r="D414" s="94"/>
      <c r="E414" s="94"/>
      <c r="F414" s="94"/>
      <c r="G414" s="94"/>
      <c r="H414" s="94"/>
      <c r="I414" s="94"/>
    </row>
    <row r="415" spans="1:9" ht="48" customHeight="1" x14ac:dyDescent="0.25">
      <c r="A415"/>
      <c r="B415" s="94"/>
      <c r="C415" s="94"/>
      <c r="D415" s="94"/>
      <c r="E415" s="94"/>
      <c r="F415" s="94"/>
      <c r="G415" s="94"/>
      <c r="H415" s="94"/>
      <c r="I415" s="94"/>
    </row>
    <row r="416" spans="1:9" ht="48" customHeight="1" x14ac:dyDescent="0.25">
      <c r="A416"/>
      <c r="B416" s="94"/>
      <c r="C416" s="94"/>
      <c r="D416" s="94"/>
      <c r="E416" s="94"/>
      <c r="F416" s="94"/>
      <c r="G416" s="94"/>
      <c r="H416" s="94"/>
      <c r="I416" s="94"/>
    </row>
    <row r="417" spans="1:9" ht="48" customHeight="1" x14ac:dyDescent="0.25">
      <c r="A417"/>
      <c r="B417" s="94"/>
      <c r="C417" s="94"/>
      <c r="D417" s="94"/>
      <c r="E417" s="94"/>
      <c r="F417" s="94"/>
      <c r="G417" s="94"/>
      <c r="H417" s="94"/>
      <c r="I417" s="94"/>
    </row>
    <row r="418" spans="1:9" ht="48" customHeight="1" x14ac:dyDescent="0.25">
      <c r="A418"/>
      <c r="B418" s="94"/>
      <c r="C418" s="94"/>
      <c r="D418" s="94"/>
      <c r="E418" s="94"/>
      <c r="F418" s="94"/>
      <c r="G418" s="94"/>
      <c r="H418" s="94"/>
      <c r="I418" s="94"/>
    </row>
    <row r="419" spans="1:9" ht="48" customHeight="1" x14ac:dyDescent="0.25">
      <c r="A419"/>
      <c r="B419" s="94"/>
      <c r="C419" s="94"/>
      <c r="D419" s="94"/>
      <c r="E419" s="94"/>
      <c r="F419" s="94"/>
      <c r="G419" s="94"/>
      <c r="H419" s="94"/>
      <c r="I419" s="94"/>
    </row>
    <row r="420" spans="1:9" ht="48" customHeight="1" x14ac:dyDescent="0.25">
      <c r="A420"/>
      <c r="B420" s="94"/>
      <c r="C420" s="94"/>
      <c r="D420" s="94"/>
      <c r="E420" s="94"/>
      <c r="F420" s="94"/>
      <c r="G420" s="94"/>
      <c r="H420" s="94"/>
      <c r="I420" s="94"/>
    </row>
    <row r="421" spans="1:9" ht="48" customHeight="1" x14ac:dyDescent="0.25">
      <c r="A421"/>
      <c r="B421" s="94"/>
      <c r="C421" s="94"/>
      <c r="D421" s="94"/>
      <c r="E421" s="94"/>
      <c r="F421" s="94"/>
      <c r="G421" s="94"/>
      <c r="H421" s="94"/>
      <c r="I421" s="94"/>
    </row>
    <row r="422" spans="1:9" ht="48" customHeight="1" x14ac:dyDescent="0.25">
      <c r="A422"/>
      <c r="B422" s="94"/>
      <c r="C422" s="94"/>
      <c r="D422" s="94"/>
      <c r="E422" s="94"/>
      <c r="F422" s="94"/>
      <c r="G422" s="94"/>
      <c r="H422" s="94"/>
      <c r="I422" s="94"/>
    </row>
    <row r="423" spans="1:9" ht="48" customHeight="1" x14ac:dyDescent="0.25">
      <c r="A423"/>
      <c r="B423" s="94"/>
      <c r="C423" s="94"/>
      <c r="D423" s="94"/>
      <c r="E423" s="94"/>
      <c r="F423" s="94"/>
      <c r="G423" s="94"/>
      <c r="H423" s="94"/>
      <c r="I423" s="94"/>
    </row>
    <row r="424" spans="1:9" ht="48" customHeight="1" x14ac:dyDescent="0.25">
      <c r="A424"/>
      <c r="B424" s="94"/>
      <c r="C424" s="94"/>
      <c r="D424" s="94"/>
      <c r="E424" s="94"/>
      <c r="F424" s="94"/>
      <c r="G424" s="94"/>
      <c r="H424" s="94"/>
      <c r="I424" s="94"/>
    </row>
    <row r="425" spans="1:9" ht="48" customHeight="1" x14ac:dyDescent="0.25">
      <c r="A425"/>
      <c r="B425" s="94"/>
      <c r="C425" s="94"/>
      <c r="D425" s="94"/>
      <c r="E425" s="94"/>
      <c r="F425" s="94"/>
      <c r="G425" s="94"/>
      <c r="H425" s="94"/>
      <c r="I425" s="94"/>
    </row>
    <row r="426" spans="1:9" ht="48" customHeight="1" x14ac:dyDescent="0.25">
      <c r="A426"/>
      <c r="B426" s="94"/>
      <c r="C426" s="94"/>
      <c r="D426" s="94"/>
      <c r="E426" s="94"/>
      <c r="F426" s="94"/>
      <c r="G426" s="94"/>
      <c r="H426" s="94"/>
      <c r="I426" s="94"/>
    </row>
    <row r="427" spans="1:9" ht="48" customHeight="1" x14ac:dyDescent="0.25">
      <c r="A427"/>
      <c r="B427" s="94"/>
      <c r="C427" s="94"/>
      <c r="D427" s="94"/>
      <c r="E427" s="94"/>
      <c r="F427" s="94"/>
      <c r="G427" s="94"/>
      <c r="H427" s="94"/>
      <c r="I427" s="94"/>
    </row>
    <row r="428" spans="1:9" ht="48" customHeight="1" x14ac:dyDescent="0.25">
      <c r="A428"/>
      <c r="B428" s="94"/>
      <c r="C428" s="94"/>
      <c r="D428" s="94"/>
      <c r="E428" s="94"/>
      <c r="F428" s="94"/>
      <c r="G428" s="94"/>
      <c r="H428" s="94"/>
      <c r="I428" s="94"/>
    </row>
    <row r="429" spans="1:9" ht="48" customHeight="1" x14ac:dyDescent="0.25">
      <c r="A429"/>
      <c r="B429" s="94"/>
      <c r="C429" s="94"/>
      <c r="D429" s="94"/>
      <c r="E429" s="94"/>
      <c r="F429" s="94"/>
      <c r="G429" s="94"/>
      <c r="H429" s="94"/>
      <c r="I429" s="94"/>
    </row>
    <row r="430" spans="1:9" ht="48" customHeight="1" x14ac:dyDescent="0.25">
      <c r="A430"/>
      <c r="B430" s="94"/>
      <c r="C430" s="94"/>
      <c r="D430" s="94"/>
      <c r="E430" s="94"/>
      <c r="F430" s="94"/>
      <c r="G430" s="94"/>
      <c r="H430" s="94"/>
      <c r="I430" s="94"/>
    </row>
    <row r="431" spans="1:9" ht="48" customHeight="1" x14ac:dyDescent="0.25">
      <c r="A431"/>
      <c r="B431" s="94"/>
      <c r="C431" s="94"/>
      <c r="D431" s="94"/>
      <c r="E431" s="94"/>
      <c r="F431" s="94"/>
      <c r="G431" s="94"/>
      <c r="H431" s="94"/>
      <c r="I431" s="94"/>
    </row>
    <row r="432" spans="1:9" ht="48" customHeight="1" x14ac:dyDescent="0.25">
      <c r="A432"/>
      <c r="B432" s="94"/>
      <c r="C432" s="94"/>
      <c r="D432" s="94"/>
      <c r="E432" s="94"/>
      <c r="F432" s="94"/>
      <c r="G432" s="94"/>
      <c r="H432" s="94"/>
      <c r="I432" s="94"/>
    </row>
    <row r="433" spans="1:9" ht="48" customHeight="1" x14ac:dyDescent="0.25">
      <c r="A433"/>
      <c r="B433" s="94"/>
      <c r="C433" s="94"/>
      <c r="D433" s="94"/>
      <c r="E433" s="94"/>
      <c r="F433" s="94"/>
      <c r="G433" s="94"/>
      <c r="H433" s="94"/>
      <c r="I433" s="94"/>
    </row>
    <row r="434" spans="1:9" ht="48" customHeight="1" x14ac:dyDescent="0.25">
      <c r="A434"/>
      <c r="B434" s="94"/>
      <c r="C434" s="94"/>
      <c r="D434" s="94"/>
      <c r="E434" s="94"/>
      <c r="F434" s="94"/>
      <c r="G434" s="94"/>
      <c r="H434" s="94"/>
      <c r="I434" s="94"/>
    </row>
    <row r="435" spans="1:9" ht="48" customHeight="1" x14ac:dyDescent="0.25">
      <c r="A435"/>
      <c r="B435" s="94"/>
      <c r="C435" s="94"/>
      <c r="D435" s="94"/>
      <c r="E435" s="94"/>
      <c r="F435" s="94"/>
      <c r="G435" s="94"/>
      <c r="H435" s="94"/>
      <c r="I435" s="94"/>
    </row>
    <row r="436" spans="1:9" ht="48" customHeight="1" x14ac:dyDescent="0.25">
      <c r="A436"/>
      <c r="B436" s="94"/>
      <c r="C436" s="94"/>
      <c r="D436" s="94"/>
      <c r="E436" s="94"/>
      <c r="F436" s="94"/>
      <c r="G436" s="94"/>
      <c r="H436" s="94"/>
      <c r="I436" s="94"/>
    </row>
    <row r="437" spans="1:9" ht="48" customHeight="1" x14ac:dyDescent="0.25">
      <c r="A437"/>
      <c r="B437" s="94"/>
      <c r="C437" s="94"/>
      <c r="D437" s="94"/>
      <c r="E437" s="94"/>
      <c r="F437" s="94"/>
      <c r="G437" s="94"/>
      <c r="H437" s="94"/>
      <c r="I437" s="94"/>
    </row>
    <row r="438" spans="1:9" ht="48" customHeight="1" x14ac:dyDescent="0.25">
      <c r="A438"/>
      <c r="B438" s="94"/>
      <c r="C438" s="94"/>
      <c r="D438" s="94"/>
      <c r="E438" s="94"/>
      <c r="F438" s="94"/>
      <c r="G438" s="94"/>
      <c r="H438" s="94"/>
      <c r="I438" s="94"/>
    </row>
    <row r="439" spans="1:9" ht="48" customHeight="1" x14ac:dyDescent="0.25">
      <c r="A439"/>
      <c r="B439" s="94"/>
      <c r="C439" s="94"/>
      <c r="D439" s="94"/>
      <c r="E439" s="94"/>
      <c r="F439" s="94"/>
      <c r="G439" s="94"/>
      <c r="H439" s="94"/>
      <c r="I439" s="94"/>
    </row>
    <row r="440" spans="1:9" ht="48" customHeight="1" x14ac:dyDescent="0.25">
      <c r="A440"/>
      <c r="B440" s="94"/>
      <c r="C440" s="94"/>
      <c r="D440" s="94"/>
      <c r="E440" s="94"/>
      <c r="F440" s="94"/>
      <c r="G440" s="94"/>
      <c r="H440" s="94"/>
      <c r="I440" s="94"/>
    </row>
    <row r="441" spans="1:9" ht="48" customHeight="1" x14ac:dyDescent="0.25">
      <c r="A441"/>
      <c r="B441" s="94"/>
      <c r="C441" s="94"/>
      <c r="D441" s="94"/>
      <c r="E441" s="94"/>
      <c r="F441" s="94"/>
      <c r="G441" s="94"/>
      <c r="H441" s="94"/>
      <c r="I441" s="94"/>
    </row>
    <row r="442" spans="1:9" ht="48" customHeight="1" x14ac:dyDescent="0.25">
      <c r="A442"/>
      <c r="B442" s="94"/>
      <c r="C442" s="94"/>
      <c r="D442" s="94"/>
      <c r="E442" s="94"/>
      <c r="F442" s="94"/>
      <c r="G442" s="94"/>
      <c r="H442" s="94"/>
      <c r="I442" s="94"/>
    </row>
    <row r="443" spans="1:9" ht="48" customHeight="1" x14ac:dyDescent="0.25">
      <c r="A443"/>
      <c r="B443" s="94"/>
      <c r="C443" s="94"/>
      <c r="D443" s="94"/>
      <c r="E443" s="94"/>
      <c r="F443" s="94"/>
      <c r="G443" s="94"/>
      <c r="H443" s="94"/>
      <c r="I443" s="94"/>
    </row>
    <row r="444" spans="1:9" ht="48" customHeight="1" x14ac:dyDescent="0.25">
      <c r="A444"/>
      <c r="B444" s="94"/>
      <c r="C444" s="94"/>
      <c r="D444" s="94"/>
      <c r="E444" s="94"/>
      <c r="F444" s="94"/>
      <c r="G444" s="94"/>
      <c r="H444" s="94"/>
      <c r="I444" s="94"/>
    </row>
    <row r="445" spans="1:9" ht="48" customHeight="1" x14ac:dyDescent="0.25">
      <c r="A445"/>
      <c r="B445" s="94"/>
      <c r="C445" s="94"/>
      <c r="D445" s="94"/>
      <c r="E445" s="94"/>
      <c r="F445" s="94"/>
      <c r="G445" s="94"/>
      <c r="H445" s="94"/>
      <c r="I445" s="94"/>
    </row>
    <row r="446" spans="1:9" ht="48" customHeight="1" x14ac:dyDescent="0.25">
      <c r="A446"/>
      <c r="B446" s="94"/>
      <c r="C446" s="94"/>
      <c r="D446" s="94"/>
      <c r="E446" s="94"/>
      <c r="F446" s="94"/>
      <c r="G446" s="94"/>
      <c r="H446" s="94"/>
      <c r="I446" s="94"/>
    </row>
    <row r="447" spans="1:9" ht="48" customHeight="1" x14ac:dyDescent="0.25">
      <c r="A447"/>
      <c r="B447" s="94"/>
      <c r="C447" s="94"/>
      <c r="D447" s="94"/>
      <c r="E447" s="94"/>
      <c r="F447" s="94"/>
      <c r="G447" s="94"/>
      <c r="H447" s="94"/>
      <c r="I447" s="94"/>
    </row>
    <row r="448" spans="1:9" ht="48" customHeight="1" x14ac:dyDescent="0.25">
      <c r="A448"/>
      <c r="B448" s="94"/>
      <c r="C448" s="94"/>
      <c r="D448" s="94"/>
      <c r="E448" s="94"/>
      <c r="F448" s="94"/>
      <c r="G448" s="94"/>
      <c r="H448" s="94"/>
      <c r="I448" s="94"/>
    </row>
    <row r="449" spans="1:9" ht="48" customHeight="1" x14ac:dyDescent="0.25">
      <c r="A449"/>
      <c r="B449" s="94"/>
      <c r="C449" s="94"/>
      <c r="D449" s="94"/>
      <c r="E449" s="94"/>
      <c r="F449" s="94"/>
      <c r="G449" s="94"/>
      <c r="H449" s="94"/>
      <c r="I449" s="94"/>
    </row>
    <row r="450" spans="1:9" ht="48" customHeight="1" x14ac:dyDescent="0.25">
      <c r="A450"/>
      <c r="B450" s="94"/>
      <c r="C450" s="94"/>
      <c r="D450" s="94"/>
      <c r="E450" s="94"/>
      <c r="F450" s="94"/>
      <c r="G450" s="94"/>
      <c r="H450" s="94"/>
      <c r="I450" s="94"/>
    </row>
    <row r="451" spans="1:9" ht="48" customHeight="1" x14ac:dyDescent="0.25">
      <c r="A451"/>
      <c r="B451" s="94"/>
      <c r="C451" s="94"/>
      <c r="D451" s="94"/>
      <c r="E451" s="94"/>
      <c r="F451" s="94"/>
      <c r="G451" s="94"/>
      <c r="H451" s="94"/>
      <c r="I451" s="94"/>
    </row>
    <row r="452" spans="1:9" ht="48" customHeight="1" x14ac:dyDescent="0.25">
      <c r="A452"/>
      <c r="B452" s="94"/>
      <c r="C452" s="94"/>
      <c r="D452" s="94"/>
      <c r="E452" s="94"/>
      <c r="F452" s="94"/>
      <c r="G452" s="94"/>
      <c r="H452" s="94"/>
      <c r="I452" s="94"/>
    </row>
    <row r="453" spans="1:9" ht="48" customHeight="1" x14ac:dyDescent="0.25">
      <c r="A453"/>
      <c r="B453" s="94"/>
      <c r="C453" s="94"/>
      <c r="D453" s="94"/>
      <c r="E453" s="94"/>
      <c r="F453" s="94"/>
      <c r="G453" s="94"/>
      <c r="H453" s="94"/>
      <c r="I453" s="94"/>
    </row>
    <row r="454" spans="1:9" ht="48" customHeight="1" x14ac:dyDescent="0.25">
      <c r="A454"/>
      <c r="B454" s="94"/>
      <c r="C454" s="94"/>
      <c r="D454" s="94"/>
      <c r="E454" s="94"/>
      <c r="F454" s="94"/>
      <c r="G454" s="94"/>
      <c r="H454" s="94"/>
      <c r="I454" s="94"/>
    </row>
    <row r="455" spans="1:9" ht="48" customHeight="1" x14ac:dyDescent="0.25">
      <c r="A455"/>
      <c r="B455" s="94"/>
      <c r="C455" s="94"/>
      <c r="D455" s="94"/>
      <c r="E455" s="94"/>
      <c r="F455" s="94"/>
      <c r="G455" s="94"/>
      <c r="H455" s="94"/>
      <c r="I455" s="94"/>
    </row>
    <row r="456" spans="1:9" ht="48" customHeight="1" x14ac:dyDescent="0.25">
      <c r="A456"/>
      <c r="B456" s="94"/>
      <c r="C456" s="94"/>
      <c r="D456" s="94"/>
      <c r="E456" s="94"/>
      <c r="F456" s="94"/>
      <c r="G456" s="94"/>
      <c r="H456" s="94"/>
      <c r="I456" s="94"/>
    </row>
    <row r="457" spans="1:9" ht="48" customHeight="1" x14ac:dyDescent="0.25">
      <c r="A457"/>
      <c r="B457" s="94"/>
      <c r="C457" s="94"/>
      <c r="D457" s="94"/>
      <c r="E457" s="94"/>
      <c r="F457" s="94"/>
      <c r="G457" s="94"/>
      <c r="H457" s="94"/>
      <c r="I457" s="94"/>
    </row>
    <row r="458" spans="1:9" ht="48" customHeight="1" x14ac:dyDescent="0.25">
      <c r="A458"/>
      <c r="B458" s="94"/>
      <c r="C458" s="94"/>
      <c r="D458" s="94"/>
      <c r="E458" s="94"/>
      <c r="F458" s="94"/>
      <c r="G458" s="94"/>
      <c r="H458" s="94"/>
      <c r="I458" s="94"/>
    </row>
    <row r="459" spans="1:9" ht="48" customHeight="1" x14ac:dyDescent="0.25">
      <c r="A459"/>
      <c r="B459" s="94"/>
      <c r="C459" s="94"/>
      <c r="D459" s="94"/>
      <c r="E459" s="94"/>
      <c r="F459" s="94"/>
      <c r="G459" s="94"/>
      <c r="H459" s="94"/>
      <c r="I459" s="94"/>
    </row>
    <row r="460" spans="1:9" ht="48" customHeight="1" x14ac:dyDescent="0.25">
      <c r="A460"/>
      <c r="B460" s="94"/>
      <c r="C460" s="94"/>
      <c r="D460" s="94"/>
      <c r="E460" s="94"/>
      <c r="F460" s="94"/>
      <c r="G460" s="94"/>
      <c r="H460" s="94"/>
      <c r="I460" s="94"/>
    </row>
    <row r="461" spans="1:9" ht="48" customHeight="1" x14ac:dyDescent="0.25">
      <c r="A461"/>
      <c r="B461" s="94"/>
      <c r="C461" s="94"/>
      <c r="D461" s="94"/>
      <c r="E461" s="94"/>
      <c r="F461" s="94"/>
      <c r="G461" s="94"/>
      <c r="H461" s="94"/>
      <c r="I461" s="94"/>
    </row>
    <row r="462" spans="1:9" ht="48" customHeight="1" x14ac:dyDescent="0.25">
      <c r="A462"/>
      <c r="B462" s="94"/>
      <c r="C462" s="94"/>
      <c r="D462" s="94"/>
      <c r="E462" s="94"/>
      <c r="F462" s="94"/>
      <c r="G462" s="94"/>
      <c r="H462" s="94"/>
      <c r="I462" s="94"/>
    </row>
    <row r="463" spans="1:9" ht="48" customHeight="1" x14ac:dyDescent="0.25">
      <c r="A463"/>
      <c r="B463" s="94"/>
      <c r="C463" s="94"/>
      <c r="D463" s="94"/>
      <c r="E463" s="94"/>
      <c r="F463" s="94"/>
      <c r="G463" s="94"/>
      <c r="H463" s="94"/>
      <c r="I463" s="94"/>
    </row>
    <row r="464" spans="1:9" ht="48" customHeight="1" x14ac:dyDescent="0.25">
      <c r="A464"/>
      <c r="B464" s="94"/>
      <c r="C464" s="94"/>
      <c r="D464" s="94"/>
      <c r="E464" s="94"/>
      <c r="F464" s="94"/>
      <c r="G464" s="94"/>
      <c r="H464" s="94"/>
      <c r="I464" s="94"/>
    </row>
    <row r="465" spans="1:9" ht="48" customHeight="1" x14ac:dyDescent="0.25">
      <c r="A465"/>
      <c r="B465" s="94"/>
      <c r="C465" s="94"/>
      <c r="D465" s="94"/>
      <c r="E465" s="94"/>
      <c r="F465" s="94"/>
      <c r="G465" s="94"/>
      <c r="H465" s="94"/>
      <c r="I465" s="94"/>
    </row>
    <row r="466" spans="1:9" ht="48" customHeight="1" x14ac:dyDescent="0.25">
      <c r="A466"/>
      <c r="B466" s="94"/>
      <c r="C466" s="94"/>
      <c r="D466" s="94"/>
      <c r="E466" s="94"/>
      <c r="F466" s="94"/>
      <c r="G466" s="94"/>
      <c r="H466" s="94"/>
      <c r="I466" s="94"/>
    </row>
    <row r="467" spans="1:9" ht="48" customHeight="1" x14ac:dyDescent="0.25">
      <c r="A467"/>
      <c r="B467" s="94"/>
      <c r="C467" s="94"/>
      <c r="D467" s="94"/>
      <c r="E467" s="94"/>
      <c r="F467" s="94"/>
      <c r="G467" s="94"/>
      <c r="H467" s="94"/>
      <c r="I467" s="94"/>
    </row>
    <row r="468" spans="1:9" ht="48" customHeight="1" x14ac:dyDescent="0.25">
      <c r="A468"/>
      <c r="B468" s="94"/>
      <c r="C468" s="94"/>
      <c r="D468" s="94"/>
      <c r="E468" s="94"/>
      <c r="F468" s="94"/>
      <c r="G468" s="94"/>
      <c r="H468" s="94"/>
      <c r="I468" s="94"/>
    </row>
    <row r="469" spans="1:9" ht="48" customHeight="1" x14ac:dyDescent="0.25">
      <c r="A469"/>
      <c r="B469" s="94"/>
      <c r="C469" s="94"/>
      <c r="D469" s="94"/>
      <c r="E469" s="94"/>
      <c r="F469" s="94"/>
      <c r="G469" s="94"/>
      <c r="H469" s="94"/>
      <c r="I469" s="94"/>
    </row>
    <row r="470" spans="1:9" ht="48" customHeight="1" x14ac:dyDescent="0.25">
      <c r="A470"/>
      <c r="B470" s="94"/>
      <c r="C470" s="94"/>
      <c r="D470" s="94"/>
      <c r="E470" s="94"/>
      <c r="F470" s="94"/>
      <c r="G470" s="94"/>
      <c r="H470" s="94"/>
      <c r="I470" s="94"/>
    </row>
    <row r="471" spans="1:9" ht="48" customHeight="1" x14ac:dyDescent="0.25">
      <c r="A471"/>
      <c r="B471" s="94"/>
      <c r="C471" s="94"/>
      <c r="D471" s="94"/>
      <c r="E471" s="94"/>
      <c r="F471" s="94"/>
      <c r="G471" s="94"/>
      <c r="H471" s="94"/>
      <c r="I471" s="94"/>
    </row>
    <row r="472" spans="1:9" ht="48" customHeight="1" x14ac:dyDescent="0.25">
      <c r="A472"/>
      <c r="B472" s="94"/>
      <c r="C472" s="94"/>
      <c r="D472" s="94"/>
      <c r="E472" s="94"/>
      <c r="F472" s="94"/>
      <c r="G472" s="94"/>
      <c r="H472" s="94"/>
      <c r="I472" s="94"/>
    </row>
    <row r="473" spans="1:9" ht="48" customHeight="1" x14ac:dyDescent="0.25">
      <c r="A473"/>
      <c r="B473" s="94"/>
      <c r="C473" s="94"/>
      <c r="D473" s="94"/>
      <c r="E473" s="94"/>
      <c r="F473" s="94"/>
      <c r="G473" s="94"/>
      <c r="H473" s="94"/>
      <c r="I473" s="94"/>
    </row>
    <row r="474" spans="1:9" ht="48" customHeight="1" x14ac:dyDescent="0.25">
      <c r="A474"/>
      <c r="B474" s="94"/>
      <c r="C474" s="94"/>
      <c r="D474" s="94"/>
      <c r="E474" s="94"/>
      <c r="F474" s="94"/>
      <c r="G474" s="94"/>
      <c r="H474" s="94"/>
      <c r="I474" s="94"/>
    </row>
    <row r="475" spans="1:9" ht="48" customHeight="1" x14ac:dyDescent="0.25">
      <c r="A475"/>
      <c r="B475" s="94"/>
      <c r="C475" s="94"/>
      <c r="D475" s="94"/>
      <c r="E475" s="94"/>
      <c r="F475" s="94"/>
      <c r="G475" s="94"/>
      <c r="H475" s="94"/>
      <c r="I475" s="94"/>
    </row>
    <row r="476" spans="1:9" ht="48" customHeight="1" x14ac:dyDescent="0.25">
      <c r="A476"/>
      <c r="B476" s="94"/>
      <c r="C476" s="94"/>
      <c r="D476" s="94"/>
      <c r="E476" s="94"/>
      <c r="F476" s="94"/>
      <c r="G476" s="94"/>
      <c r="H476" s="94"/>
      <c r="I476" s="94"/>
    </row>
    <row r="477" spans="1:9" ht="48" customHeight="1" x14ac:dyDescent="0.25">
      <c r="A477"/>
      <c r="B477" s="94"/>
      <c r="C477" s="94"/>
      <c r="D477" s="94"/>
      <c r="E477" s="94"/>
      <c r="F477" s="94"/>
      <c r="G477" s="94"/>
      <c r="H477" s="94"/>
      <c r="I477" s="94"/>
    </row>
    <row r="478" spans="1:9" ht="48" customHeight="1" x14ac:dyDescent="0.25">
      <c r="A478"/>
      <c r="B478" s="94"/>
      <c r="C478" s="94"/>
      <c r="D478" s="94"/>
      <c r="E478" s="94"/>
      <c r="F478" s="94"/>
      <c r="G478" s="94"/>
      <c r="H478" s="94"/>
      <c r="I478" s="94"/>
    </row>
    <row r="479" spans="1:9" ht="48" customHeight="1" x14ac:dyDescent="0.25">
      <c r="A479"/>
      <c r="B479" s="94"/>
      <c r="C479" s="94"/>
      <c r="D479" s="94"/>
      <c r="E479" s="94"/>
      <c r="F479" s="94"/>
      <c r="G479" s="94"/>
      <c r="H479" s="94"/>
      <c r="I479" s="94"/>
    </row>
    <row r="480" spans="1:9" ht="48" customHeight="1" x14ac:dyDescent="0.25">
      <c r="A480"/>
      <c r="B480" s="94"/>
      <c r="C480" s="94"/>
      <c r="D480" s="94"/>
      <c r="E480" s="94"/>
      <c r="F480" s="94"/>
      <c r="G480" s="94"/>
      <c r="H480" s="94"/>
      <c r="I480" s="94"/>
    </row>
    <row r="481" spans="1:9" ht="48" customHeight="1" x14ac:dyDescent="0.25">
      <c r="A481"/>
      <c r="B481" s="94"/>
      <c r="C481" s="94"/>
      <c r="D481" s="94"/>
      <c r="E481" s="94"/>
      <c r="F481" s="94"/>
      <c r="G481" s="94"/>
      <c r="H481" s="94"/>
      <c r="I481" s="94"/>
    </row>
    <row r="482" spans="1:9" ht="48" customHeight="1" x14ac:dyDescent="0.25">
      <c r="A482"/>
      <c r="B482" s="94"/>
      <c r="C482" s="94"/>
      <c r="D482" s="94"/>
      <c r="E482" s="94"/>
      <c r="F482" s="94"/>
      <c r="G482" s="94"/>
      <c r="H482" s="94"/>
      <c r="I482" s="94"/>
    </row>
    <row r="483" spans="1:9" ht="48" customHeight="1" x14ac:dyDescent="0.25">
      <c r="A483"/>
      <c r="B483" s="94"/>
      <c r="C483" s="94"/>
      <c r="D483" s="94"/>
      <c r="E483" s="94"/>
      <c r="F483" s="94"/>
      <c r="G483" s="94"/>
      <c r="H483" s="94"/>
      <c r="I483" s="94"/>
    </row>
    <row r="484" spans="1:9" ht="48" customHeight="1" x14ac:dyDescent="0.25">
      <c r="A484"/>
      <c r="B484" s="94"/>
      <c r="C484" s="94"/>
      <c r="D484" s="94"/>
      <c r="E484" s="94"/>
      <c r="F484" s="94"/>
      <c r="G484" s="94"/>
      <c r="H484" s="94"/>
      <c r="I484" s="94"/>
    </row>
    <row r="485" spans="1:9" ht="48" customHeight="1" x14ac:dyDescent="0.25">
      <c r="A485"/>
      <c r="B485" s="94"/>
      <c r="C485" s="94"/>
      <c r="D485" s="94"/>
      <c r="E485" s="94"/>
      <c r="F485" s="94"/>
      <c r="G485" s="94"/>
      <c r="H485" s="94"/>
      <c r="I485" s="94"/>
    </row>
    <row r="486" spans="1:9" ht="48" customHeight="1" x14ac:dyDescent="0.25">
      <c r="A486"/>
      <c r="B486" s="94"/>
      <c r="C486" s="94"/>
      <c r="D486" s="94"/>
      <c r="E486" s="94"/>
      <c r="F486" s="94"/>
      <c r="G486" s="94"/>
      <c r="H486" s="94"/>
      <c r="I486" s="94"/>
    </row>
    <row r="487" spans="1:9" ht="48" customHeight="1" x14ac:dyDescent="0.25">
      <c r="A487"/>
      <c r="B487" s="94"/>
      <c r="C487" s="94"/>
      <c r="D487" s="94"/>
      <c r="E487" s="94"/>
      <c r="F487" s="94"/>
      <c r="G487" s="94"/>
      <c r="H487" s="94"/>
      <c r="I487" s="94"/>
    </row>
    <row r="488" spans="1:9" ht="48" customHeight="1" x14ac:dyDescent="0.25">
      <c r="A488"/>
      <c r="B488" s="94"/>
      <c r="C488" s="94"/>
      <c r="D488" s="94"/>
      <c r="E488" s="94"/>
      <c r="F488" s="94"/>
      <c r="G488" s="94"/>
      <c r="H488" s="94"/>
      <c r="I488" s="94"/>
    </row>
    <row r="489" spans="1:9" ht="48" customHeight="1" x14ac:dyDescent="0.25">
      <c r="A489"/>
      <c r="B489" s="94"/>
      <c r="C489" s="94"/>
      <c r="D489" s="94"/>
      <c r="E489" s="94"/>
      <c r="F489" s="94"/>
      <c r="G489" s="94"/>
      <c r="H489" s="94"/>
      <c r="I489" s="94"/>
    </row>
    <row r="490" spans="1:9" ht="48" customHeight="1" x14ac:dyDescent="0.25">
      <c r="A490"/>
      <c r="B490" s="94"/>
      <c r="C490" s="94"/>
      <c r="D490" s="94"/>
      <c r="E490" s="94"/>
      <c r="F490" s="94"/>
      <c r="G490" s="94"/>
      <c r="H490" s="94"/>
      <c r="I490" s="94"/>
    </row>
    <row r="491" spans="1:9" ht="48" customHeight="1" x14ac:dyDescent="0.25">
      <c r="A491"/>
      <c r="B491" s="94"/>
      <c r="C491" s="94"/>
      <c r="D491" s="94"/>
      <c r="E491" s="94"/>
      <c r="F491" s="94"/>
      <c r="G491" s="94"/>
      <c r="H491" s="94"/>
      <c r="I491" s="94"/>
    </row>
    <row r="492" spans="1:9" ht="48" customHeight="1" x14ac:dyDescent="0.25">
      <c r="A492"/>
      <c r="B492" s="94"/>
      <c r="C492" s="94"/>
      <c r="D492" s="94"/>
      <c r="E492" s="94"/>
      <c r="F492" s="94"/>
      <c r="G492" s="94"/>
      <c r="H492" s="94"/>
      <c r="I492" s="94"/>
    </row>
    <row r="493" spans="1:9" ht="48" customHeight="1" x14ac:dyDescent="0.25">
      <c r="A493"/>
      <c r="B493" s="94"/>
      <c r="C493" s="94"/>
      <c r="D493" s="94"/>
      <c r="E493" s="94"/>
      <c r="F493" s="94"/>
      <c r="G493" s="94"/>
      <c r="H493" s="94"/>
      <c r="I493" s="94"/>
    </row>
    <row r="494" spans="1:9" ht="48" customHeight="1" x14ac:dyDescent="0.25">
      <c r="A494"/>
      <c r="B494" s="94"/>
      <c r="C494" s="94"/>
      <c r="D494" s="94"/>
      <c r="E494" s="94"/>
      <c r="F494" s="94"/>
      <c r="G494" s="94"/>
      <c r="H494" s="94"/>
      <c r="I494" s="94"/>
    </row>
    <row r="495" spans="1:9" ht="48" customHeight="1" x14ac:dyDescent="0.25">
      <c r="A495"/>
      <c r="B495" s="94"/>
      <c r="C495" s="94"/>
      <c r="D495" s="94"/>
      <c r="E495" s="94"/>
      <c r="F495" s="94"/>
      <c r="G495" s="94"/>
      <c r="H495" s="94"/>
      <c r="I495" s="94"/>
    </row>
    <row r="496" spans="1:9" ht="48" customHeight="1" x14ac:dyDescent="0.25">
      <c r="A496"/>
      <c r="B496" s="94"/>
      <c r="C496" s="94"/>
      <c r="D496" s="94"/>
      <c r="E496" s="94"/>
      <c r="F496" s="94"/>
      <c r="G496" s="94"/>
      <c r="H496" s="94"/>
      <c r="I496" s="94"/>
    </row>
    <row r="497" spans="1:9" ht="48" customHeight="1" x14ac:dyDescent="0.25">
      <c r="A497"/>
      <c r="B497" s="94"/>
      <c r="C497" s="94"/>
      <c r="D497" s="94"/>
      <c r="E497" s="94"/>
      <c r="F497" s="94"/>
      <c r="G497" s="94"/>
      <c r="H497" s="94"/>
      <c r="I497" s="94"/>
    </row>
    <row r="498" spans="1:9" ht="48" customHeight="1" x14ac:dyDescent="0.25">
      <c r="A498"/>
      <c r="B498" s="94"/>
      <c r="C498" s="94"/>
      <c r="D498" s="94"/>
      <c r="E498" s="94"/>
      <c r="F498" s="94"/>
      <c r="G498" s="94"/>
      <c r="H498" s="94"/>
      <c r="I498" s="94"/>
    </row>
    <row r="499" spans="1:9" ht="48" customHeight="1" x14ac:dyDescent="0.25">
      <c r="A499"/>
      <c r="B499" s="94"/>
      <c r="C499" s="94"/>
      <c r="D499" s="94"/>
      <c r="E499" s="94"/>
      <c r="F499" s="94"/>
      <c r="G499" s="94"/>
      <c r="H499" s="94"/>
      <c r="I499" s="94"/>
    </row>
    <row r="500" spans="1:9" ht="48" customHeight="1" x14ac:dyDescent="0.25">
      <c r="A500"/>
      <c r="B500" s="94"/>
      <c r="C500" s="94"/>
      <c r="D500" s="94"/>
      <c r="E500" s="94"/>
      <c r="F500" s="94"/>
      <c r="G500" s="94"/>
      <c r="H500" s="94"/>
      <c r="I500" s="94"/>
    </row>
    <row r="501" spans="1:9" ht="48" customHeight="1" x14ac:dyDescent="0.25">
      <c r="A501"/>
      <c r="B501" s="94"/>
      <c r="C501" s="94"/>
      <c r="D501" s="94"/>
      <c r="E501" s="94"/>
      <c r="F501" s="94"/>
      <c r="G501" s="94"/>
      <c r="H501" s="94"/>
      <c r="I501" s="94"/>
    </row>
    <row r="502" spans="1:9" ht="48" customHeight="1" x14ac:dyDescent="0.25">
      <c r="A502"/>
      <c r="B502" s="94"/>
      <c r="C502" s="94"/>
      <c r="D502" s="94"/>
      <c r="E502" s="94"/>
      <c r="F502" s="94"/>
      <c r="G502" s="94"/>
      <c r="H502" s="94"/>
      <c r="I502" s="94"/>
    </row>
    <row r="503" spans="1:9" ht="48" customHeight="1" x14ac:dyDescent="0.25">
      <c r="A503"/>
      <c r="B503" s="94"/>
      <c r="C503" s="94"/>
      <c r="D503" s="94"/>
      <c r="E503" s="94"/>
      <c r="F503" s="94"/>
      <c r="G503" s="94"/>
      <c r="H503" s="94"/>
      <c r="I503" s="94"/>
    </row>
    <row r="504" spans="1:9" ht="48" customHeight="1" x14ac:dyDescent="0.25">
      <c r="A504"/>
      <c r="B504" s="94"/>
      <c r="C504" s="94"/>
      <c r="D504" s="94"/>
      <c r="E504" s="94"/>
      <c r="F504" s="94"/>
      <c r="G504" s="94"/>
      <c r="H504" s="94"/>
      <c r="I504" s="94"/>
    </row>
    <row r="505" spans="1:9" ht="48" customHeight="1" x14ac:dyDescent="0.25">
      <c r="A505"/>
      <c r="B505" s="94"/>
      <c r="C505" s="94"/>
      <c r="D505" s="94"/>
      <c r="E505" s="94"/>
      <c r="F505" s="94"/>
      <c r="G505" s="94"/>
      <c r="H505" s="94"/>
      <c r="I505" s="94"/>
    </row>
    <row r="506" spans="1:9" ht="48" customHeight="1" x14ac:dyDescent="0.25">
      <c r="A506"/>
      <c r="B506" s="94"/>
      <c r="C506" s="94"/>
      <c r="D506" s="94"/>
      <c r="E506" s="94"/>
      <c r="F506" s="94"/>
      <c r="G506" s="94"/>
      <c r="H506" s="94"/>
      <c r="I506" s="94"/>
    </row>
    <row r="507" spans="1:9" ht="48" customHeight="1" x14ac:dyDescent="0.25">
      <c r="A507"/>
      <c r="B507" s="94"/>
      <c r="C507" s="94"/>
      <c r="D507" s="94"/>
      <c r="E507" s="94"/>
      <c r="F507" s="94"/>
      <c r="G507" s="94"/>
      <c r="H507" s="94"/>
      <c r="I507" s="94"/>
    </row>
    <row r="508" spans="1:9" ht="48" customHeight="1" x14ac:dyDescent="0.25">
      <c r="A508"/>
      <c r="B508" s="94"/>
      <c r="C508" s="94"/>
      <c r="D508" s="94"/>
      <c r="E508" s="94"/>
      <c r="F508" s="94"/>
      <c r="G508" s="94"/>
      <c r="H508" s="94"/>
      <c r="I508" s="94"/>
    </row>
    <row r="509" spans="1:9" ht="48" customHeight="1" x14ac:dyDescent="0.25">
      <c r="A509"/>
      <c r="B509" s="94"/>
      <c r="C509" s="94"/>
      <c r="D509" s="94"/>
      <c r="E509" s="94"/>
      <c r="F509" s="94"/>
      <c r="G509" s="94"/>
      <c r="H509" s="94"/>
      <c r="I509" s="94"/>
    </row>
    <row r="510" spans="1:9" ht="48" customHeight="1" x14ac:dyDescent="0.25">
      <c r="A510"/>
      <c r="B510" s="94"/>
      <c r="C510" s="94"/>
      <c r="D510" s="94"/>
      <c r="E510" s="94"/>
      <c r="F510" s="94"/>
      <c r="G510" s="94"/>
      <c r="H510" s="94"/>
      <c r="I510" s="94"/>
    </row>
    <row r="511" spans="1:9" ht="48" customHeight="1" x14ac:dyDescent="0.25">
      <c r="A511"/>
      <c r="B511" s="94"/>
      <c r="C511" s="94"/>
      <c r="D511" s="94"/>
      <c r="E511" s="94"/>
      <c r="F511" s="94"/>
      <c r="G511" s="94"/>
      <c r="H511" s="94"/>
      <c r="I511" s="94"/>
    </row>
    <row r="512" spans="1:9" ht="48" customHeight="1" x14ac:dyDescent="0.25">
      <c r="A512"/>
      <c r="B512" s="94"/>
      <c r="C512" s="94"/>
      <c r="D512" s="94"/>
      <c r="E512" s="94"/>
      <c r="F512" s="94"/>
      <c r="G512" s="94"/>
      <c r="H512" s="94"/>
      <c r="I512" s="94"/>
    </row>
    <row r="513" spans="1:9" ht="48" customHeight="1" x14ac:dyDescent="0.25">
      <c r="A513"/>
      <c r="B513" s="94"/>
      <c r="C513" s="94"/>
      <c r="D513" s="94"/>
      <c r="E513" s="94"/>
      <c r="F513" s="94"/>
      <c r="G513" s="94"/>
      <c r="H513" s="94"/>
      <c r="I513" s="94"/>
    </row>
    <row r="514" spans="1:9" ht="48" customHeight="1" x14ac:dyDescent="0.25">
      <c r="A514"/>
      <c r="B514" s="94"/>
      <c r="C514" s="94"/>
      <c r="D514" s="94"/>
      <c r="E514" s="94"/>
      <c r="F514" s="94"/>
      <c r="G514" s="94"/>
      <c r="H514" s="94"/>
      <c r="I514" s="94"/>
    </row>
    <row r="515" spans="1:9" ht="48" customHeight="1" x14ac:dyDescent="0.25">
      <c r="A515"/>
      <c r="B515" s="94"/>
      <c r="C515" s="94"/>
      <c r="D515" s="94"/>
      <c r="E515" s="94"/>
      <c r="F515" s="94"/>
      <c r="G515" s="94"/>
      <c r="H515" s="94"/>
      <c r="I515" s="94"/>
    </row>
    <row r="516" spans="1:9" ht="48" customHeight="1" x14ac:dyDescent="0.25">
      <c r="A516"/>
      <c r="B516" s="94"/>
      <c r="C516" s="94"/>
      <c r="D516" s="94"/>
      <c r="E516" s="94"/>
      <c r="F516" s="94"/>
      <c r="G516" s="94"/>
      <c r="H516" s="94"/>
      <c r="I516" s="94"/>
    </row>
    <row r="517" spans="1:9" ht="48" customHeight="1" x14ac:dyDescent="0.25">
      <c r="A517"/>
      <c r="B517" s="94"/>
      <c r="C517" s="94"/>
      <c r="D517" s="94"/>
      <c r="E517" s="94"/>
      <c r="F517" s="94"/>
      <c r="G517" s="94"/>
      <c r="H517" s="94"/>
      <c r="I517" s="94"/>
    </row>
    <row r="518" spans="1:9" ht="48" customHeight="1" x14ac:dyDescent="0.25">
      <c r="A518"/>
      <c r="B518" s="94"/>
      <c r="C518" s="94"/>
      <c r="D518" s="94"/>
      <c r="E518" s="94"/>
      <c r="F518" s="94"/>
      <c r="G518" s="94"/>
      <c r="H518" s="94"/>
      <c r="I518" s="94"/>
    </row>
    <row r="519" spans="1:9" ht="48" customHeight="1" x14ac:dyDescent="0.25">
      <c r="A519"/>
      <c r="B519" s="94"/>
      <c r="C519" s="94"/>
      <c r="D519" s="94"/>
      <c r="E519" s="94"/>
      <c r="F519" s="94"/>
      <c r="G519" s="94"/>
      <c r="H519" s="94"/>
      <c r="I519" s="94"/>
    </row>
    <row r="520" spans="1:9" ht="48" customHeight="1" x14ac:dyDescent="0.25">
      <c r="A520"/>
      <c r="B520" s="94"/>
      <c r="C520" s="94"/>
      <c r="D520" s="94"/>
      <c r="E520" s="94"/>
      <c r="F520" s="94"/>
      <c r="G520" s="94"/>
      <c r="H520" s="94"/>
      <c r="I520" s="94"/>
    </row>
    <row r="521" spans="1:9" ht="48" customHeight="1" x14ac:dyDescent="0.25">
      <c r="A521"/>
      <c r="B521" s="94"/>
      <c r="C521" s="94"/>
      <c r="D521" s="94"/>
      <c r="E521" s="94"/>
      <c r="F521" s="94"/>
      <c r="G521" s="94"/>
      <c r="H521" s="94"/>
      <c r="I521" s="94"/>
    </row>
    <row r="522" spans="1:9" ht="48" customHeight="1" x14ac:dyDescent="0.25">
      <c r="A522"/>
      <c r="B522" s="94"/>
      <c r="C522" s="94"/>
      <c r="D522" s="94"/>
      <c r="E522" s="94"/>
      <c r="F522" s="94"/>
      <c r="G522" s="94"/>
      <c r="H522" s="94"/>
      <c r="I522" s="94"/>
    </row>
    <row r="523" spans="1:9" ht="48" customHeight="1" x14ac:dyDescent="0.25">
      <c r="A523"/>
      <c r="B523" s="94"/>
      <c r="C523" s="94"/>
      <c r="D523" s="94"/>
      <c r="E523" s="94"/>
      <c r="F523" s="94"/>
      <c r="G523" s="94"/>
      <c r="H523" s="94"/>
      <c r="I523" s="94"/>
    </row>
    <row r="524" spans="1:9" ht="48" customHeight="1" x14ac:dyDescent="0.25">
      <c r="A524"/>
      <c r="B524" s="94"/>
      <c r="C524" s="94"/>
      <c r="D524" s="94"/>
      <c r="E524" s="94"/>
      <c r="F524" s="94"/>
      <c r="G524" s="94"/>
      <c r="H524" s="94"/>
      <c r="I524" s="94"/>
    </row>
    <row r="525" spans="1:9" ht="48" customHeight="1" x14ac:dyDescent="0.25">
      <c r="A525"/>
      <c r="B525" s="94"/>
      <c r="C525" s="94"/>
      <c r="D525" s="94"/>
      <c r="E525" s="94"/>
      <c r="F525" s="94"/>
      <c r="G525" s="94"/>
      <c r="H525" s="94"/>
      <c r="I525" s="94"/>
    </row>
    <row r="526" spans="1:9" ht="48" customHeight="1" x14ac:dyDescent="0.25">
      <c r="A526"/>
      <c r="B526" s="94"/>
      <c r="C526" s="94"/>
      <c r="D526" s="94"/>
      <c r="E526" s="94"/>
      <c r="F526" s="94"/>
      <c r="G526" s="94"/>
      <c r="H526" s="94"/>
      <c r="I526" s="94"/>
    </row>
    <row r="527" spans="1:9" ht="48" customHeight="1" x14ac:dyDescent="0.25">
      <c r="A527"/>
      <c r="B527" s="94"/>
      <c r="C527" s="94"/>
      <c r="D527" s="94"/>
      <c r="E527" s="94"/>
      <c r="F527" s="94"/>
      <c r="G527" s="94"/>
      <c r="H527" s="94"/>
      <c r="I527" s="94"/>
    </row>
    <row r="528" spans="1:9" ht="48" customHeight="1" x14ac:dyDescent="0.25">
      <c r="A528"/>
      <c r="B528" s="94"/>
      <c r="C528" s="94"/>
      <c r="D528" s="94"/>
      <c r="E528" s="94"/>
      <c r="F528" s="94"/>
      <c r="G528" s="94"/>
      <c r="H528" s="94"/>
      <c r="I528" s="94"/>
    </row>
    <row r="529" spans="1:9" ht="48" customHeight="1" x14ac:dyDescent="0.25">
      <c r="A529"/>
      <c r="B529" s="94"/>
      <c r="C529" s="94"/>
      <c r="D529" s="94"/>
      <c r="E529" s="94"/>
      <c r="F529" s="94"/>
      <c r="G529" s="94"/>
      <c r="H529" s="94"/>
      <c r="I529" s="94"/>
    </row>
    <row r="530" spans="1:9" ht="48" customHeight="1" x14ac:dyDescent="0.25">
      <c r="A530"/>
      <c r="B530" s="94"/>
      <c r="C530" s="94"/>
      <c r="D530" s="94"/>
      <c r="E530" s="94"/>
      <c r="F530" s="94"/>
      <c r="G530" s="94"/>
      <c r="H530" s="94"/>
      <c r="I530" s="94"/>
    </row>
    <row r="531" spans="1:9" ht="48" customHeight="1" x14ac:dyDescent="0.25">
      <c r="A531"/>
      <c r="B531" s="94"/>
      <c r="C531" s="94"/>
      <c r="D531" s="94"/>
      <c r="E531" s="94"/>
      <c r="F531" s="94"/>
      <c r="G531" s="94"/>
      <c r="H531" s="94"/>
      <c r="I531" s="94"/>
    </row>
    <row r="532" spans="1:9" ht="48" customHeight="1" x14ac:dyDescent="0.25">
      <c r="A532"/>
      <c r="B532" s="94"/>
      <c r="C532" s="94"/>
      <c r="D532" s="94"/>
      <c r="E532" s="94"/>
      <c r="F532" s="94"/>
      <c r="G532" s="94"/>
      <c r="H532" s="94"/>
      <c r="I532" s="94"/>
    </row>
    <row r="533" spans="1:9" ht="48" customHeight="1" x14ac:dyDescent="0.25">
      <c r="A533"/>
      <c r="B533" s="94"/>
      <c r="C533" s="94"/>
      <c r="D533" s="94"/>
      <c r="E533" s="94"/>
      <c r="F533" s="94"/>
      <c r="G533" s="94"/>
      <c r="H533" s="94"/>
      <c r="I533" s="94"/>
    </row>
    <row r="534" spans="1:9" ht="48" customHeight="1" x14ac:dyDescent="0.25">
      <c r="A534"/>
      <c r="B534" s="94"/>
      <c r="C534" s="94"/>
      <c r="D534" s="94"/>
      <c r="E534" s="94"/>
      <c r="F534" s="94"/>
      <c r="G534" s="94"/>
      <c r="H534" s="94"/>
      <c r="I534" s="94"/>
    </row>
    <row r="535" spans="1:9" ht="48" customHeight="1" x14ac:dyDescent="0.25">
      <c r="A535"/>
      <c r="B535" s="94"/>
      <c r="C535" s="94"/>
      <c r="D535" s="94"/>
      <c r="E535" s="94"/>
      <c r="F535" s="94"/>
      <c r="G535" s="94"/>
      <c r="H535" s="94"/>
      <c r="I535" s="94"/>
    </row>
    <row r="536" spans="1:9" ht="48" customHeight="1" x14ac:dyDescent="0.25">
      <c r="A536"/>
      <c r="B536" s="94"/>
      <c r="C536" s="94"/>
      <c r="D536" s="94"/>
      <c r="E536" s="94"/>
      <c r="F536" s="94"/>
      <c r="G536" s="94"/>
      <c r="H536" s="94"/>
      <c r="I536" s="94"/>
    </row>
    <row r="537" spans="1:9" ht="48" customHeight="1" x14ac:dyDescent="0.25">
      <c r="A537"/>
      <c r="B537" s="94"/>
      <c r="C537" s="94"/>
      <c r="D537" s="94"/>
      <c r="E537" s="94"/>
      <c r="F537" s="94"/>
      <c r="G537" s="94"/>
      <c r="H537" s="94"/>
      <c r="I537" s="94"/>
    </row>
    <row r="538" spans="1:9" ht="48" customHeight="1" x14ac:dyDescent="0.25">
      <c r="A538"/>
      <c r="B538" s="94"/>
      <c r="C538" s="94"/>
      <c r="D538" s="94"/>
      <c r="E538" s="94"/>
      <c r="F538" s="94"/>
      <c r="G538" s="94"/>
      <c r="H538" s="94"/>
      <c r="I538" s="94"/>
    </row>
    <row r="539" spans="1:9" ht="48" customHeight="1" x14ac:dyDescent="0.25">
      <c r="A539"/>
      <c r="B539" s="94"/>
      <c r="C539" s="94"/>
      <c r="D539" s="94"/>
      <c r="E539" s="94"/>
      <c r="F539" s="94"/>
      <c r="G539" s="94"/>
      <c r="H539" s="94"/>
      <c r="I539" s="94"/>
    </row>
    <row r="540" spans="1:9" ht="48" customHeight="1" x14ac:dyDescent="0.25">
      <c r="A540"/>
      <c r="B540" s="94"/>
      <c r="C540" s="94"/>
      <c r="D540" s="94"/>
      <c r="E540" s="94"/>
      <c r="F540" s="94"/>
      <c r="G540" s="94"/>
      <c r="H540" s="94"/>
      <c r="I540" s="94"/>
    </row>
    <row r="541" spans="1:9" ht="48" customHeight="1" x14ac:dyDescent="0.25">
      <c r="A541"/>
      <c r="B541" s="94"/>
      <c r="C541" s="94"/>
      <c r="D541" s="94"/>
      <c r="E541" s="94"/>
      <c r="F541" s="94"/>
      <c r="G541" s="94"/>
      <c r="H541" s="94"/>
      <c r="I541" s="94"/>
    </row>
    <row r="542" spans="1:9" ht="48" customHeight="1" x14ac:dyDescent="0.25">
      <c r="A542"/>
      <c r="B542" s="94"/>
      <c r="C542" s="94"/>
      <c r="D542" s="94"/>
      <c r="E542" s="94"/>
      <c r="F542" s="94"/>
      <c r="G542" s="94"/>
      <c r="H542" s="94"/>
      <c r="I542" s="94"/>
    </row>
    <row r="543" spans="1:9" ht="48" customHeight="1" x14ac:dyDescent="0.25">
      <c r="A543"/>
      <c r="B543" s="94"/>
      <c r="C543" s="94"/>
      <c r="D543" s="94"/>
      <c r="E543" s="94"/>
      <c r="F543" s="94"/>
      <c r="G543" s="94"/>
      <c r="H543" s="94"/>
      <c r="I543" s="94"/>
    </row>
    <row r="544" spans="1:9" ht="48" customHeight="1" x14ac:dyDescent="0.25">
      <c r="A544"/>
      <c r="B544" s="94"/>
      <c r="C544" s="94"/>
      <c r="D544" s="94"/>
      <c r="E544" s="94"/>
      <c r="F544" s="94"/>
      <c r="G544" s="94"/>
      <c r="H544" s="94"/>
      <c r="I544" s="94"/>
    </row>
    <row r="545" spans="1:9" ht="48" customHeight="1" x14ac:dyDescent="0.25">
      <c r="A545"/>
      <c r="B545" s="94"/>
      <c r="C545" s="94"/>
      <c r="D545" s="94"/>
      <c r="E545" s="94"/>
      <c r="F545" s="94"/>
      <c r="G545" s="94"/>
      <c r="H545" s="94"/>
      <c r="I545" s="94"/>
    </row>
    <row r="546" spans="1:9" ht="48" customHeight="1" x14ac:dyDescent="0.25">
      <c r="A546"/>
      <c r="B546" s="94"/>
      <c r="C546" s="94"/>
      <c r="D546" s="94"/>
      <c r="E546" s="94"/>
      <c r="F546" s="94"/>
      <c r="G546" s="94"/>
      <c r="H546" s="94"/>
      <c r="I546" s="94"/>
    </row>
    <row r="547" spans="1:9" ht="48" customHeight="1" x14ac:dyDescent="0.25">
      <c r="A547"/>
      <c r="B547" s="94"/>
      <c r="C547" s="94"/>
      <c r="D547" s="94"/>
      <c r="E547" s="94"/>
      <c r="F547" s="94"/>
      <c r="G547" s="94"/>
      <c r="H547" s="94"/>
      <c r="I547" s="94"/>
    </row>
    <row r="548" spans="1:9" ht="48" customHeight="1" x14ac:dyDescent="0.25">
      <c r="A548"/>
      <c r="B548" s="94"/>
      <c r="C548" s="94"/>
      <c r="D548" s="94"/>
      <c r="E548" s="94"/>
      <c r="F548" s="94"/>
      <c r="G548" s="94"/>
      <c r="H548" s="94"/>
      <c r="I548" s="94"/>
    </row>
    <row r="549" spans="1:9" ht="48" customHeight="1" x14ac:dyDescent="0.25">
      <c r="A549"/>
      <c r="B549" s="94"/>
      <c r="C549" s="94"/>
      <c r="D549" s="94"/>
      <c r="E549" s="94"/>
      <c r="F549" s="94"/>
      <c r="G549" s="94"/>
      <c r="H549" s="94"/>
      <c r="I549" s="94"/>
    </row>
    <row r="550" spans="1:9" ht="48" customHeight="1" x14ac:dyDescent="0.25">
      <c r="A550"/>
      <c r="B550" s="94"/>
      <c r="C550" s="94"/>
      <c r="D550" s="94"/>
      <c r="E550" s="94"/>
      <c r="F550" s="94"/>
      <c r="G550" s="94"/>
      <c r="H550" s="94"/>
      <c r="I550" s="94"/>
    </row>
    <row r="551" spans="1:9" ht="48" customHeight="1" x14ac:dyDescent="0.25">
      <c r="A551"/>
      <c r="B551" s="94"/>
      <c r="C551" s="94"/>
      <c r="D551" s="94"/>
      <c r="E551" s="94"/>
      <c r="F551" s="94"/>
      <c r="G551" s="94"/>
      <c r="H551" s="94"/>
      <c r="I551" s="94"/>
    </row>
    <row r="552" spans="1:9" ht="48" customHeight="1" x14ac:dyDescent="0.25">
      <c r="A552"/>
      <c r="B552" s="94"/>
      <c r="C552" s="94"/>
      <c r="D552" s="94"/>
      <c r="E552" s="94"/>
      <c r="F552" s="94"/>
      <c r="G552" s="94"/>
      <c r="H552" s="94"/>
      <c r="I552" s="94"/>
    </row>
    <row r="553" spans="1:9" ht="48" customHeight="1" x14ac:dyDescent="0.25">
      <c r="A553"/>
      <c r="B553" s="94"/>
      <c r="C553" s="94"/>
      <c r="D553" s="94"/>
      <c r="E553" s="94"/>
      <c r="F553" s="94"/>
      <c r="G553" s="94"/>
      <c r="H553" s="94"/>
      <c r="I553" s="94"/>
    </row>
    <row r="554" spans="1:9" ht="48" customHeight="1" x14ac:dyDescent="0.25">
      <c r="A554"/>
      <c r="B554" s="94"/>
      <c r="C554" s="94"/>
      <c r="D554" s="94"/>
      <c r="E554" s="94"/>
      <c r="F554" s="94"/>
      <c r="G554" s="94"/>
      <c r="H554" s="94"/>
      <c r="I554" s="94"/>
    </row>
    <row r="555" spans="1:9" ht="48" customHeight="1" x14ac:dyDescent="0.25">
      <c r="A555"/>
      <c r="B555" s="94"/>
      <c r="C555" s="94"/>
      <c r="D555" s="94"/>
      <c r="E555" s="94"/>
      <c r="F555" s="94"/>
      <c r="G555" s="94"/>
      <c r="H555" s="94"/>
      <c r="I555" s="94"/>
    </row>
    <row r="556" spans="1:9" ht="48" customHeight="1" x14ac:dyDescent="0.25">
      <c r="A556"/>
      <c r="B556" s="94"/>
      <c r="C556" s="94"/>
      <c r="D556" s="94"/>
      <c r="E556" s="94"/>
      <c r="F556" s="94"/>
      <c r="G556" s="94"/>
      <c r="H556" s="94"/>
      <c r="I556" s="94"/>
    </row>
    <row r="557" spans="1:9" ht="48" customHeight="1" x14ac:dyDescent="0.25">
      <c r="A557"/>
      <c r="B557" s="94"/>
      <c r="C557" s="94"/>
      <c r="D557" s="94"/>
      <c r="E557" s="94"/>
      <c r="F557" s="94"/>
      <c r="G557" s="94"/>
      <c r="H557" s="94"/>
      <c r="I557" s="94"/>
    </row>
    <row r="558" spans="1:9" ht="48" customHeight="1" x14ac:dyDescent="0.25">
      <c r="A558"/>
      <c r="B558" s="94"/>
      <c r="C558" s="94"/>
      <c r="D558" s="94"/>
      <c r="E558" s="94"/>
      <c r="F558" s="94"/>
      <c r="G558" s="94"/>
      <c r="H558" s="94"/>
      <c r="I558" s="94"/>
    </row>
    <row r="559" spans="1:9" ht="48" customHeight="1" x14ac:dyDescent="0.25">
      <c r="A559"/>
      <c r="B559" s="94"/>
      <c r="C559" s="94"/>
      <c r="D559" s="94"/>
      <c r="E559" s="94"/>
      <c r="F559" s="94"/>
      <c r="G559" s="94"/>
      <c r="H559" s="94"/>
      <c r="I559" s="94"/>
    </row>
    <row r="560" spans="1:9" ht="48" customHeight="1" x14ac:dyDescent="0.25">
      <c r="A560"/>
      <c r="B560" s="94"/>
      <c r="C560" s="94"/>
      <c r="D560" s="94"/>
      <c r="E560" s="94"/>
      <c r="F560" s="94"/>
      <c r="G560" s="94"/>
      <c r="H560" s="94"/>
      <c r="I560" s="94"/>
    </row>
    <row r="561" spans="1:9" ht="48" customHeight="1" x14ac:dyDescent="0.25">
      <c r="A561"/>
      <c r="B561" s="94"/>
      <c r="C561" s="94"/>
      <c r="D561" s="94"/>
      <c r="E561" s="94"/>
      <c r="F561" s="94"/>
      <c r="G561" s="94"/>
      <c r="H561" s="94"/>
      <c r="I561" s="94"/>
    </row>
    <row r="562" spans="1:9" ht="48" customHeight="1" x14ac:dyDescent="0.25">
      <c r="A562"/>
      <c r="B562" s="94"/>
      <c r="C562" s="94"/>
      <c r="D562" s="94"/>
      <c r="E562" s="94"/>
      <c r="F562" s="94"/>
      <c r="G562" s="94"/>
      <c r="H562" s="94"/>
      <c r="I562" s="94"/>
    </row>
    <row r="563" spans="1:9" ht="48" customHeight="1" x14ac:dyDescent="0.25">
      <c r="A563"/>
      <c r="B563" s="94"/>
      <c r="C563" s="94"/>
      <c r="D563" s="94"/>
      <c r="E563" s="94"/>
      <c r="F563" s="94"/>
      <c r="G563" s="94"/>
      <c r="H563" s="94"/>
      <c r="I563" s="94"/>
    </row>
    <row r="564" spans="1:9" ht="48" customHeight="1" x14ac:dyDescent="0.25">
      <c r="A564"/>
      <c r="B564" s="94"/>
      <c r="C564" s="94"/>
      <c r="D564" s="94"/>
      <c r="E564" s="94"/>
      <c r="F564" s="94"/>
      <c r="G564" s="94"/>
      <c r="H564" s="94"/>
      <c r="I564" s="94"/>
    </row>
    <row r="565" spans="1:9" ht="48" customHeight="1" x14ac:dyDescent="0.25">
      <c r="A565"/>
      <c r="B565" s="94"/>
      <c r="C565" s="94"/>
      <c r="D565" s="94"/>
      <c r="E565" s="94"/>
      <c r="F565" s="94"/>
      <c r="G565" s="94"/>
      <c r="H565" s="94"/>
      <c r="I565" s="94"/>
    </row>
    <row r="566" spans="1:9" ht="48" customHeight="1" x14ac:dyDescent="0.25">
      <c r="A566"/>
      <c r="B566" s="94"/>
      <c r="C566" s="94"/>
      <c r="D566" s="94"/>
      <c r="E566" s="94"/>
      <c r="F566" s="94"/>
      <c r="G566" s="94"/>
      <c r="H566" s="94"/>
      <c r="I566" s="94"/>
    </row>
    <row r="567" spans="1:9" ht="48" customHeight="1" x14ac:dyDescent="0.25">
      <c r="A567"/>
      <c r="B567" s="94"/>
      <c r="C567" s="94"/>
      <c r="D567" s="94"/>
      <c r="E567" s="94"/>
      <c r="F567" s="94"/>
      <c r="G567" s="94"/>
      <c r="H567" s="94"/>
      <c r="I567" s="94"/>
    </row>
    <row r="568" spans="1:9" ht="48" customHeight="1" x14ac:dyDescent="0.25">
      <c r="A568"/>
      <c r="B568" s="94"/>
      <c r="C568" s="94"/>
      <c r="D568" s="94"/>
      <c r="E568" s="94"/>
      <c r="F568" s="94"/>
      <c r="G568" s="94"/>
      <c r="H568" s="94"/>
      <c r="I568" s="94"/>
    </row>
    <row r="569" spans="1:9" ht="48" customHeight="1" x14ac:dyDescent="0.25">
      <c r="A569"/>
      <c r="B569" s="94"/>
      <c r="C569" s="94"/>
      <c r="D569" s="94"/>
      <c r="E569" s="94"/>
      <c r="F569" s="94"/>
      <c r="G569" s="94"/>
      <c r="H569" s="94"/>
      <c r="I569" s="94"/>
    </row>
    <row r="570" spans="1:9" ht="48" customHeight="1" x14ac:dyDescent="0.25">
      <c r="A570"/>
      <c r="B570" s="94"/>
      <c r="C570" s="94"/>
      <c r="D570" s="94"/>
      <c r="E570" s="94"/>
      <c r="F570" s="94"/>
      <c r="G570" s="94"/>
      <c r="H570" s="94"/>
      <c r="I570" s="94"/>
    </row>
    <row r="571" spans="1:9" ht="48" customHeight="1" x14ac:dyDescent="0.25">
      <c r="A571"/>
      <c r="B571" s="94"/>
      <c r="C571" s="94"/>
      <c r="D571" s="94"/>
      <c r="E571" s="94"/>
      <c r="F571" s="94"/>
      <c r="G571" s="94"/>
      <c r="H571" s="94"/>
      <c r="I571" s="94"/>
    </row>
    <row r="572" spans="1:9" ht="48" customHeight="1" x14ac:dyDescent="0.25">
      <c r="A572"/>
      <c r="B572" s="94"/>
      <c r="C572" s="94"/>
      <c r="D572" s="94"/>
      <c r="E572" s="94"/>
      <c r="F572" s="94"/>
      <c r="G572" s="94"/>
      <c r="H572" s="94"/>
      <c r="I572" s="94"/>
    </row>
    <row r="573" spans="1:9" ht="48" customHeight="1" x14ac:dyDescent="0.25">
      <c r="A573"/>
      <c r="B573" s="94"/>
      <c r="C573" s="94"/>
      <c r="D573" s="94"/>
      <c r="E573" s="94"/>
      <c r="F573" s="94"/>
      <c r="G573" s="94"/>
      <c r="H573" s="94"/>
      <c r="I573" s="94"/>
    </row>
    <row r="574" spans="1:9" ht="48" customHeight="1" x14ac:dyDescent="0.25">
      <c r="A574"/>
      <c r="B574" s="94"/>
      <c r="C574" s="94"/>
      <c r="D574" s="94"/>
      <c r="E574" s="94"/>
      <c r="F574" s="94"/>
      <c r="G574" s="94"/>
      <c r="H574" s="94"/>
      <c r="I574" s="94"/>
    </row>
    <row r="575" spans="1:9" ht="48" customHeight="1" x14ac:dyDescent="0.25">
      <c r="A575"/>
      <c r="B575" s="94"/>
      <c r="C575" s="94"/>
      <c r="D575" s="94"/>
      <c r="E575" s="94"/>
      <c r="F575" s="94"/>
      <c r="G575" s="94"/>
      <c r="H575" s="94"/>
      <c r="I575" s="94"/>
    </row>
    <row r="576" spans="1:9" ht="48" customHeight="1" x14ac:dyDescent="0.25">
      <c r="A576"/>
      <c r="B576" s="94"/>
      <c r="C576" s="94"/>
      <c r="D576" s="94"/>
      <c r="E576" s="94"/>
      <c r="F576" s="94"/>
      <c r="G576" s="94"/>
      <c r="H576" s="94"/>
      <c r="I576" s="94"/>
    </row>
    <row r="577" spans="1:9" ht="48" customHeight="1" x14ac:dyDescent="0.25">
      <c r="A577"/>
      <c r="B577" s="94"/>
      <c r="C577" s="94"/>
      <c r="D577" s="94"/>
      <c r="E577" s="94"/>
      <c r="F577" s="94"/>
      <c r="G577" s="94"/>
      <c r="H577" s="94"/>
      <c r="I577" s="94"/>
    </row>
    <row r="578" spans="1:9" ht="48" customHeight="1" x14ac:dyDescent="0.25">
      <c r="A578"/>
      <c r="B578" s="94"/>
      <c r="C578" s="94"/>
      <c r="D578" s="94"/>
      <c r="E578" s="94"/>
      <c r="F578" s="94"/>
      <c r="G578" s="94"/>
      <c r="H578" s="94"/>
      <c r="I578" s="94"/>
    </row>
    <row r="579" spans="1:9" ht="48" customHeight="1" x14ac:dyDescent="0.25">
      <c r="A579"/>
      <c r="B579" s="94"/>
      <c r="C579" s="94"/>
      <c r="D579" s="94"/>
      <c r="E579" s="94"/>
      <c r="F579" s="94"/>
      <c r="G579" s="94"/>
      <c r="H579" s="94"/>
      <c r="I579" s="94"/>
    </row>
    <row r="580" spans="1:9" ht="48" customHeight="1" x14ac:dyDescent="0.25">
      <c r="A580"/>
      <c r="B580" s="94"/>
      <c r="C580" s="94"/>
      <c r="D580" s="94"/>
      <c r="E580" s="94"/>
      <c r="F580" s="94"/>
      <c r="G580" s="94"/>
      <c r="H580" s="94"/>
      <c r="I580" s="94"/>
    </row>
    <row r="581" spans="1:9" ht="48" customHeight="1" x14ac:dyDescent="0.25">
      <c r="A581"/>
      <c r="B581" s="94"/>
      <c r="C581" s="94"/>
      <c r="D581" s="94"/>
      <c r="E581" s="94"/>
      <c r="F581" s="94"/>
      <c r="G581" s="94"/>
      <c r="H581" s="94"/>
      <c r="I581" s="94"/>
    </row>
    <row r="582" spans="1:9" ht="48" customHeight="1" x14ac:dyDescent="0.25">
      <c r="A582"/>
      <c r="B582" s="94"/>
      <c r="C582" s="94"/>
      <c r="D582" s="94"/>
      <c r="E582" s="94"/>
      <c r="F582" s="94"/>
      <c r="G582" s="94"/>
      <c r="H582" s="94"/>
      <c r="I582" s="94"/>
    </row>
    <row r="583" spans="1:9" ht="48" customHeight="1" x14ac:dyDescent="0.25">
      <c r="A583"/>
      <c r="B583" s="94"/>
      <c r="C583" s="94"/>
      <c r="D583" s="94"/>
      <c r="E583" s="94"/>
      <c r="F583" s="94"/>
      <c r="G583" s="94"/>
      <c r="H583" s="94"/>
      <c r="I583" s="94"/>
    </row>
    <row r="584" spans="1:9" ht="48" customHeight="1" x14ac:dyDescent="0.25">
      <c r="A584"/>
      <c r="B584" s="94"/>
      <c r="C584" s="94"/>
      <c r="D584" s="94"/>
      <c r="E584" s="94"/>
      <c r="F584" s="94"/>
      <c r="G584" s="94"/>
      <c r="H584" s="94"/>
      <c r="I584" s="94"/>
    </row>
    <row r="585" spans="1:9" ht="48" customHeight="1" x14ac:dyDescent="0.25">
      <c r="A585"/>
      <c r="B585" s="94"/>
      <c r="C585" s="94"/>
      <c r="D585" s="94"/>
      <c r="E585" s="94"/>
      <c r="F585" s="94"/>
      <c r="G585" s="94"/>
      <c r="H585" s="94"/>
      <c r="I585" s="94"/>
    </row>
    <row r="586" spans="1:9" ht="48" customHeight="1" x14ac:dyDescent="0.25">
      <c r="A586"/>
      <c r="B586" s="94"/>
      <c r="C586" s="94"/>
      <c r="D586" s="94"/>
      <c r="E586" s="94"/>
      <c r="F586" s="94"/>
      <c r="G586" s="94"/>
      <c r="H586" s="94"/>
      <c r="I586" s="94"/>
    </row>
    <row r="587" spans="1:9" ht="48" customHeight="1" x14ac:dyDescent="0.25">
      <c r="A587"/>
      <c r="B587" s="94"/>
      <c r="C587" s="94"/>
      <c r="D587" s="94"/>
      <c r="E587" s="94"/>
      <c r="F587" s="94"/>
      <c r="G587" s="94"/>
      <c r="H587" s="94"/>
      <c r="I587" s="94"/>
    </row>
    <row r="588" spans="1:9" ht="48" customHeight="1" x14ac:dyDescent="0.25">
      <c r="A588"/>
      <c r="B588" s="94"/>
      <c r="C588" s="94"/>
      <c r="D588" s="94"/>
      <c r="E588" s="94"/>
      <c r="F588" s="94"/>
      <c r="G588" s="94"/>
      <c r="H588" s="94"/>
      <c r="I588" s="94"/>
    </row>
    <row r="589" spans="1:9" ht="48" customHeight="1" x14ac:dyDescent="0.25">
      <c r="A589"/>
      <c r="B589" s="94"/>
      <c r="C589" s="94"/>
      <c r="D589" s="94"/>
      <c r="E589" s="94"/>
      <c r="F589" s="94"/>
      <c r="G589" s="94"/>
      <c r="H589" s="94"/>
      <c r="I589" s="94"/>
    </row>
    <row r="590" spans="1:9" ht="48" customHeight="1" x14ac:dyDescent="0.25">
      <c r="A590"/>
      <c r="B590" s="94"/>
      <c r="C590" s="94"/>
      <c r="D590" s="94"/>
      <c r="E590" s="94"/>
      <c r="F590" s="94"/>
      <c r="G590" s="94"/>
      <c r="H590" s="94"/>
      <c r="I590" s="94"/>
    </row>
    <row r="591" spans="1:9" ht="48" customHeight="1" x14ac:dyDescent="0.25">
      <c r="A591"/>
      <c r="B591" s="94"/>
      <c r="C591" s="94"/>
      <c r="D591" s="94"/>
      <c r="E591" s="94"/>
      <c r="F591" s="94"/>
      <c r="G591" s="94"/>
      <c r="H591" s="94"/>
      <c r="I591" s="94"/>
    </row>
    <row r="592" spans="1:9" ht="48" customHeight="1" x14ac:dyDescent="0.25">
      <c r="A592"/>
      <c r="B592" s="94"/>
      <c r="C592" s="94"/>
      <c r="D592" s="94"/>
      <c r="E592" s="94"/>
      <c r="F592" s="94"/>
      <c r="G592" s="94"/>
      <c r="H592" s="94"/>
      <c r="I592" s="94"/>
    </row>
    <row r="593" spans="1:9" ht="48" customHeight="1" x14ac:dyDescent="0.25">
      <c r="A593"/>
      <c r="B593" s="94"/>
      <c r="C593" s="94"/>
      <c r="D593" s="94"/>
      <c r="E593" s="94"/>
      <c r="F593" s="94"/>
      <c r="G593" s="94"/>
      <c r="H593" s="94"/>
      <c r="I593" s="94"/>
    </row>
    <row r="594" spans="1:9" ht="48" customHeight="1" x14ac:dyDescent="0.25">
      <c r="A594"/>
      <c r="B594" s="94"/>
      <c r="C594" s="94"/>
      <c r="D594" s="94"/>
      <c r="E594" s="94"/>
      <c r="F594" s="94"/>
      <c r="G594" s="94"/>
      <c r="H594" s="94"/>
      <c r="I594" s="94"/>
    </row>
    <row r="595" spans="1:9" ht="48" customHeight="1" x14ac:dyDescent="0.25">
      <c r="A595"/>
      <c r="B595" s="94"/>
      <c r="C595" s="94"/>
      <c r="D595" s="94"/>
      <c r="E595" s="94"/>
      <c r="F595" s="94"/>
      <c r="G595" s="94"/>
      <c r="H595" s="94"/>
      <c r="I595" s="94"/>
    </row>
    <row r="596" spans="1:9" ht="48" customHeight="1" x14ac:dyDescent="0.25">
      <c r="A596"/>
      <c r="B596" s="94"/>
      <c r="C596" s="94"/>
      <c r="D596" s="94"/>
      <c r="E596" s="94"/>
      <c r="F596" s="94"/>
      <c r="G596" s="94"/>
      <c r="H596" s="94"/>
      <c r="I596" s="94"/>
    </row>
    <row r="597" spans="1:9" ht="48" customHeight="1" x14ac:dyDescent="0.25">
      <c r="A597"/>
      <c r="B597" s="94"/>
      <c r="C597" s="94"/>
      <c r="D597" s="94"/>
      <c r="E597" s="94"/>
      <c r="F597" s="94"/>
      <c r="G597" s="94"/>
      <c r="H597" s="94"/>
      <c r="I597" s="94"/>
    </row>
    <row r="598" spans="1:9" ht="48" customHeight="1" x14ac:dyDescent="0.25">
      <c r="A598"/>
      <c r="B598" s="94"/>
      <c r="C598" s="94"/>
      <c r="D598" s="94"/>
      <c r="E598" s="94"/>
      <c r="F598" s="94"/>
      <c r="G598" s="94"/>
      <c r="H598" s="94"/>
      <c r="I598" s="94"/>
    </row>
    <row r="599" spans="1:9" ht="48" customHeight="1" x14ac:dyDescent="0.25">
      <c r="A599"/>
      <c r="B599" s="94"/>
      <c r="C599" s="94"/>
      <c r="D599" s="94"/>
      <c r="E599" s="94"/>
      <c r="F599" s="94"/>
      <c r="G599" s="94"/>
      <c r="H599" s="94"/>
      <c r="I599" s="94"/>
    </row>
    <row r="600" spans="1:9" ht="48" customHeight="1" x14ac:dyDescent="0.25">
      <c r="A600"/>
      <c r="B600" s="94"/>
      <c r="C600" s="94"/>
      <c r="D600" s="94"/>
      <c r="E600" s="94"/>
      <c r="F600" s="94"/>
      <c r="G600" s="94"/>
      <c r="H600" s="94"/>
      <c r="I600" s="94"/>
    </row>
    <row r="601" spans="1:9" ht="48" customHeight="1" x14ac:dyDescent="0.25">
      <c r="A601"/>
      <c r="B601" s="94"/>
      <c r="C601" s="94"/>
      <c r="D601" s="94"/>
      <c r="E601" s="94"/>
      <c r="F601" s="94"/>
      <c r="G601" s="94"/>
      <c r="H601" s="94"/>
      <c r="I601" s="94"/>
    </row>
    <row r="602" spans="1:9" ht="48" customHeight="1" x14ac:dyDescent="0.25">
      <c r="A602"/>
      <c r="B602" s="94"/>
      <c r="C602" s="94"/>
      <c r="D602" s="94"/>
      <c r="E602" s="94"/>
      <c r="F602" s="94"/>
      <c r="G602" s="94"/>
      <c r="H602" s="94"/>
      <c r="I602" s="94"/>
    </row>
    <row r="603" spans="1:9" ht="48" customHeight="1" x14ac:dyDescent="0.25">
      <c r="A603"/>
      <c r="B603" s="94"/>
      <c r="C603" s="94"/>
      <c r="D603" s="94"/>
      <c r="E603" s="94"/>
      <c r="F603" s="94"/>
      <c r="G603" s="94"/>
      <c r="H603" s="94"/>
      <c r="I603" s="94"/>
    </row>
    <row r="604" spans="1:9" ht="48" customHeight="1" x14ac:dyDescent="0.25">
      <c r="A604"/>
      <c r="B604" s="94"/>
      <c r="C604" s="94"/>
      <c r="D604" s="94"/>
      <c r="E604" s="94"/>
      <c r="F604" s="94"/>
      <c r="G604" s="94"/>
      <c r="H604" s="94"/>
      <c r="I604" s="94"/>
    </row>
    <row r="605" spans="1:9" ht="48" customHeight="1" x14ac:dyDescent="0.25">
      <c r="A605"/>
      <c r="B605" s="94"/>
      <c r="C605" s="94"/>
      <c r="D605" s="94"/>
      <c r="E605" s="94"/>
      <c r="F605" s="94"/>
      <c r="G605" s="94"/>
      <c r="H605" s="94"/>
      <c r="I605" s="94"/>
    </row>
    <row r="606" spans="1:9" ht="48" customHeight="1" x14ac:dyDescent="0.25">
      <c r="A606"/>
      <c r="B606" s="94"/>
      <c r="C606" s="94"/>
      <c r="D606" s="94"/>
      <c r="E606" s="94"/>
      <c r="F606" s="94"/>
      <c r="G606" s="94"/>
      <c r="H606" s="94"/>
      <c r="I606" s="94"/>
    </row>
    <row r="607" spans="1:9" ht="48" customHeight="1" x14ac:dyDescent="0.25">
      <c r="A607"/>
      <c r="B607" s="94"/>
      <c r="C607" s="94"/>
      <c r="D607" s="94"/>
      <c r="E607" s="94"/>
      <c r="F607" s="94"/>
      <c r="G607" s="94"/>
      <c r="H607" s="94"/>
      <c r="I607" s="94"/>
    </row>
    <row r="608" spans="1:9" ht="48" customHeight="1" x14ac:dyDescent="0.25">
      <c r="A608"/>
      <c r="B608" s="94"/>
      <c r="C608" s="94"/>
      <c r="D608" s="94"/>
      <c r="E608" s="94"/>
      <c r="F608" s="94"/>
      <c r="G608" s="94"/>
      <c r="H608" s="94"/>
      <c r="I608" s="94"/>
    </row>
    <row r="609" spans="1:9" ht="48" customHeight="1" x14ac:dyDescent="0.25">
      <c r="A609"/>
      <c r="B609" s="94"/>
      <c r="C609" s="94"/>
      <c r="D609" s="94"/>
      <c r="E609" s="94"/>
      <c r="F609" s="94"/>
      <c r="G609" s="94"/>
      <c r="H609" s="94"/>
      <c r="I609" s="94"/>
    </row>
    <row r="610" spans="1:9" ht="48" customHeight="1" x14ac:dyDescent="0.25">
      <c r="A610"/>
      <c r="B610" s="94"/>
      <c r="C610" s="94"/>
      <c r="D610" s="94"/>
      <c r="E610" s="94"/>
      <c r="F610" s="94"/>
      <c r="G610" s="94"/>
      <c r="H610" s="94"/>
      <c r="I610" s="94"/>
    </row>
    <row r="611" spans="1:9" ht="48" customHeight="1" x14ac:dyDescent="0.25">
      <c r="A611"/>
      <c r="B611" s="94"/>
      <c r="C611" s="94"/>
      <c r="D611" s="94"/>
      <c r="E611" s="94"/>
      <c r="F611" s="94"/>
      <c r="G611" s="94"/>
      <c r="H611" s="94"/>
      <c r="I611" s="94"/>
    </row>
    <row r="612" spans="1:9" ht="48" customHeight="1" x14ac:dyDescent="0.25">
      <c r="A612"/>
      <c r="B612" s="94"/>
      <c r="C612" s="94"/>
      <c r="D612" s="94"/>
      <c r="E612" s="94"/>
      <c r="F612" s="94"/>
      <c r="G612" s="94"/>
      <c r="H612" s="94"/>
      <c r="I612" s="94"/>
    </row>
    <row r="613" spans="1:9" ht="48" customHeight="1" x14ac:dyDescent="0.25">
      <c r="A613"/>
      <c r="B613" s="94"/>
      <c r="C613" s="94"/>
      <c r="D613" s="94"/>
      <c r="E613" s="94"/>
      <c r="F613" s="94"/>
      <c r="G613" s="94"/>
      <c r="H613" s="94"/>
      <c r="I613" s="94"/>
    </row>
    <row r="614" spans="1:9" ht="48" customHeight="1" x14ac:dyDescent="0.25">
      <c r="A614"/>
      <c r="B614" s="94"/>
      <c r="C614" s="94"/>
      <c r="D614" s="94"/>
      <c r="E614" s="94"/>
      <c r="F614" s="94"/>
      <c r="G614" s="94"/>
      <c r="H614" s="94"/>
      <c r="I614" s="94"/>
    </row>
    <row r="615" spans="1:9" ht="48" customHeight="1" x14ac:dyDescent="0.25">
      <c r="A615"/>
      <c r="B615" s="94"/>
      <c r="C615" s="94"/>
      <c r="D615" s="94"/>
      <c r="E615" s="94"/>
      <c r="F615" s="94"/>
      <c r="G615" s="94"/>
      <c r="H615" s="94"/>
      <c r="I615" s="94"/>
    </row>
    <row r="616" spans="1:9" ht="48" customHeight="1" x14ac:dyDescent="0.25">
      <c r="A616"/>
      <c r="B616" s="94"/>
      <c r="C616" s="94"/>
      <c r="D616" s="94"/>
      <c r="E616" s="94"/>
      <c r="F616" s="94"/>
      <c r="G616" s="94"/>
      <c r="H616" s="94"/>
      <c r="I616" s="94"/>
    </row>
    <row r="617" spans="1:9" ht="48" customHeight="1" x14ac:dyDescent="0.25">
      <c r="A617"/>
      <c r="B617" s="94"/>
      <c r="C617" s="94"/>
      <c r="D617" s="94"/>
      <c r="E617" s="94"/>
      <c r="F617" s="94"/>
      <c r="G617" s="94"/>
      <c r="H617" s="94"/>
      <c r="I617" s="94"/>
    </row>
    <row r="618" spans="1:9" ht="48" customHeight="1" x14ac:dyDescent="0.25">
      <c r="A618"/>
      <c r="B618" s="94"/>
      <c r="C618" s="94"/>
      <c r="D618" s="94"/>
      <c r="E618" s="94"/>
      <c r="F618" s="94"/>
      <c r="G618" s="94"/>
      <c r="H618" s="94"/>
      <c r="I618" s="94"/>
    </row>
    <row r="619" spans="1:9" ht="48" customHeight="1" x14ac:dyDescent="0.25">
      <c r="A619"/>
      <c r="B619" s="94"/>
      <c r="C619" s="94"/>
      <c r="D619" s="94"/>
      <c r="E619" s="94"/>
      <c r="F619" s="94"/>
      <c r="G619" s="94"/>
      <c r="H619" s="94"/>
      <c r="I619" s="94"/>
    </row>
    <row r="620" spans="1:9" ht="48" customHeight="1" x14ac:dyDescent="0.25">
      <c r="A620"/>
      <c r="B620" s="94"/>
      <c r="C620" s="94"/>
      <c r="D620" s="94"/>
      <c r="E620" s="94"/>
      <c r="F620" s="94"/>
      <c r="G620" s="94"/>
      <c r="H620" s="94"/>
      <c r="I620" s="94"/>
    </row>
    <row r="621" spans="1:9" ht="48" customHeight="1" x14ac:dyDescent="0.25">
      <c r="A621"/>
      <c r="B621" s="94"/>
      <c r="C621" s="94"/>
      <c r="D621" s="94"/>
      <c r="E621" s="94"/>
      <c r="F621" s="94"/>
      <c r="G621" s="94"/>
      <c r="H621" s="94"/>
      <c r="I621" s="94"/>
    </row>
    <row r="622" spans="1:9" ht="48" customHeight="1" x14ac:dyDescent="0.25">
      <c r="A622"/>
      <c r="B622" s="94"/>
      <c r="C622" s="94"/>
      <c r="D622" s="94"/>
      <c r="E622" s="94"/>
      <c r="F622" s="94"/>
      <c r="G622" s="94"/>
      <c r="H622" s="94"/>
      <c r="I622" s="94"/>
    </row>
    <row r="623" spans="1:9" ht="48" customHeight="1" x14ac:dyDescent="0.25">
      <c r="A623"/>
      <c r="B623" s="94"/>
      <c r="C623" s="94"/>
      <c r="D623" s="94"/>
      <c r="E623" s="94"/>
      <c r="F623" s="94"/>
      <c r="G623" s="94"/>
      <c r="H623" s="94"/>
      <c r="I623" s="94"/>
    </row>
    <row r="624" spans="1:9" ht="48" customHeight="1" x14ac:dyDescent="0.25">
      <c r="A624"/>
      <c r="B624" s="94"/>
      <c r="C624" s="94"/>
      <c r="D624" s="94"/>
      <c r="E624" s="94"/>
      <c r="F624" s="94"/>
      <c r="G624" s="94"/>
      <c r="H624" s="94"/>
      <c r="I624" s="94"/>
    </row>
    <row r="625" spans="1:9" ht="48" customHeight="1" x14ac:dyDescent="0.25">
      <c r="A625"/>
      <c r="B625" s="94"/>
      <c r="C625" s="94"/>
      <c r="D625" s="94"/>
      <c r="E625" s="94"/>
      <c r="F625" s="94"/>
      <c r="G625" s="94"/>
      <c r="H625" s="94"/>
      <c r="I625" s="94"/>
    </row>
    <row r="626" spans="1:9" ht="48" customHeight="1" x14ac:dyDescent="0.25">
      <c r="A626"/>
      <c r="B626" s="94"/>
      <c r="C626" s="94"/>
      <c r="D626" s="94"/>
      <c r="E626" s="94"/>
      <c r="F626" s="94"/>
      <c r="G626" s="94"/>
      <c r="H626" s="94"/>
      <c r="I626" s="94"/>
    </row>
    <row r="627" spans="1:9" ht="48" customHeight="1" x14ac:dyDescent="0.25">
      <c r="A627"/>
      <c r="B627" s="94"/>
      <c r="C627" s="94"/>
      <c r="D627" s="94"/>
      <c r="E627" s="94"/>
      <c r="F627" s="94"/>
      <c r="G627" s="94"/>
      <c r="H627" s="94"/>
      <c r="I627" s="94"/>
    </row>
    <row r="628" spans="1:9" ht="48" customHeight="1" x14ac:dyDescent="0.25">
      <c r="A628"/>
      <c r="B628" s="94"/>
      <c r="C628" s="94"/>
      <c r="D628" s="94"/>
      <c r="E628" s="94"/>
      <c r="F628" s="94"/>
      <c r="G628" s="94"/>
      <c r="H628" s="94"/>
      <c r="I628" s="94"/>
    </row>
    <row r="629" spans="1:9" ht="48" customHeight="1" x14ac:dyDescent="0.25">
      <c r="A629"/>
      <c r="B629" s="94"/>
      <c r="C629" s="94"/>
      <c r="D629" s="94"/>
      <c r="E629" s="94"/>
      <c r="F629" s="94"/>
      <c r="G629" s="94"/>
      <c r="H629" s="94"/>
      <c r="I629" s="94"/>
    </row>
    <row r="630" spans="1:9" ht="48" customHeight="1" x14ac:dyDescent="0.25">
      <c r="A630"/>
      <c r="B630" s="94"/>
      <c r="C630" s="94"/>
      <c r="D630" s="94"/>
      <c r="E630" s="94"/>
      <c r="F630" s="94"/>
      <c r="G630" s="94"/>
      <c r="H630" s="94"/>
      <c r="I630" s="94"/>
    </row>
    <row r="631" spans="1:9" ht="48" customHeight="1" x14ac:dyDescent="0.25">
      <c r="A631"/>
      <c r="B631" s="94"/>
      <c r="C631" s="94"/>
      <c r="D631" s="94"/>
      <c r="E631" s="94"/>
      <c r="F631" s="94"/>
      <c r="G631" s="94"/>
      <c r="H631" s="94"/>
      <c r="I631" s="94"/>
    </row>
    <row r="632" spans="1:9" ht="48" customHeight="1" x14ac:dyDescent="0.25">
      <c r="A632"/>
      <c r="B632" s="94"/>
      <c r="C632" s="94"/>
      <c r="D632" s="94"/>
      <c r="E632" s="94"/>
      <c r="F632" s="94"/>
      <c r="G632" s="94"/>
      <c r="H632" s="94"/>
      <c r="I632" s="94"/>
    </row>
    <row r="633" spans="1:9" ht="48" customHeight="1" x14ac:dyDescent="0.25">
      <c r="A633"/>
      <c r="B633" s="94"/>
      <c r="C633" s="94"/>
      <c r="D633" s="94"/>
      <c r="E633" s="94"/>
      <c r="F633" s="94"/>
      <c r="G633" s="94"/>
      <c r="H633" s="94"/>
      <c r="I633" s="94"/>
    </row>
    <row r="634" spans="1:9" ht="48" customHeight="1" x14ac:dyDescent="0.25">
      <c r="A634"/>
      <c r="B634" s="94"/>
      <c r="C634" s="94"/>
      <c r="D634" s="94"/>
      <c r="E634" s="94"/>
      <c r="F634" s="94"/>
      <c r="G634" s="94"/>
      <c r="H634" s="94"/>
      <c r="I634" s="94"/>
    </row>
    <row r="635" spans="1:9" ht="48" customHeight="1" x14ac:dyDescent="0.25">
      <c r="A635"/>
      <c r="B635" s="94"/>
      <c r="C635" s="94"/>
      <c r="D635" s="94"/>
      <c r="E635" s="94"/>
      <c r="F635" s="94"/>
      <c r="G635" s="94"/>
      <c r="H635" s="94"/>
      <c r="I635" s="94"/>
    </row>
    <row r="636" spans="1:9" ht="48" customHeight="1" x14ac:dyDescent="0.25">
      <c r="A636"/>
      <c r="B636" s="94"/>
      <c r="C636" s="94"/>
      <c r="D636" s="94"/>
      <c r="E636" s="94"/>
      <c r="F636" s="94"/>
      <c r="G636" s="94"/>
      <c r="H636" s="94"/>
      <c r="I636" s="94"/>
    </row>
    <row r="637" spans="1:9" ht="48" customHeight="1" x14ac:dyDescent="0.25">
      <c r="A637"/>
      <c r="B637" s="94"/>
      <c r="C637" s="94"/>
      <c r="D637" s="94"/>
      <c r="E637" s="94"/>
      <c r="F637" s="94"/>
      <c r="G637" s="94"/>
      <c r="H637" s="94"/>
      <c r="I637" s="94"/>
    </row>
    <row r="638" spans="1:9" ht="48" customHeight="1" x14ac:dyDescent="0.25">
      <c r="A638"/>
      <c r="B638" s="94"/>
      <c r="C638" s="94"/>
      <c r="D638" s="94"/>
      <c r="E638" s="94"/>
      <c r="F638" s="94"/>
      <c r="G638" s="94"/>
      <c r="H638" s="94"/>
      <c r="I638" s="94"/>
    </row>
    <row r="639" spans="1:9" ht="48" customHeight="1" x14ac:dyDescent="0.25">
      <c r="A639"/>
      <c r="B639" s="94"/>
      <c r="C639" s="94"/>
      <c r="D639" s="94"/>
      <c r="E639" s="94"/>
      <c r="F639" s="94"/>
      <c r="G639" s="94"/>
      <c r="H639" s="94"/>
      <c r="I639" s="94"/>
    </row>
    <row r="640" spans="1:9" ht="48" customHeight="1" x14ac:dyDescent="0.25">
      <c r="A640"/>
      <c r="B640" s="94"/>
      <c r="C640" s="94"/>
      <c r="D640" s="94"/>
      <c r="E640" s="94"/>
      <c r="F640" s="94"/>
      <c r="G640" s="94"/>
      <c r="H640" s="94"/>
      <c r="I640" s="94"/>
    </row>
    <row r="641" spans="1:9" ht="48" customHeight="1" x14ac:dyDescent="0.25">
      <c r="A641"/>
      <c r="B641" s="94"/>
      <c r="C641" s="94"/>
      <c r="D641" s="94"/>
      <c r="E641" s="94"/>
      <c r="F641" s="94"/>
      <c r="G641" s="94"/>
      <c r="H641" s="94"/>
      <c r="I641" s="94"/>
    </row>
    <row r="642" spans="1:9" ht="48" customHeight="1" x14ac:dyDescent="0.25">
      <c r="A642"/>
      <c r="B642" s="94"/>
      <c r="C642" s="94"/>
      <c r="D642" s="94"/>
      <c r="E642" s="94"/>
      <c r="F642" s="94"/>
      <c r="G642" s="94"/>
      <c r="H642" s="94"/>
      <c r="I642" s="94"/>
    </row>
    <row r="643" spans="1:9" ht="48" customHeight="1" x14ac:dyDescent="0.25">
      <c r="A643"/>
      <c r="B643" s="94"/>
      <c r="C643" s="94"/>
      <c r="D643" s="94"/>
      <c r="E643" s="94"/>
      <c r="F643" s="94"/>
      <c r="G643" s="94"/>
      <c r="H643" s="94"/>
      <c r="I643" s="94"/>
    </row>
    <row r="644" spans="1:9" ht="48" customHeight="1" x14ac:dyDescent="0.25">
      <c r="A644"/>
      <c r="B644" s="94"/>
      <c r="C644" s="94"/>
      <c r="D644" s="94"/>
      <c r="E644" s="94"/>
      <c r="F644" s="94"/>
      <c r="G644" s="94"/>
      <c r="H644" s="94"/>
      <c r="I644" s="94"/>
    </row>
    <row r="645" spans="1:9" ht="48" customHeight="1" x14ac:dyDescent="0.25">
      <c r="A645"/>
      <c r="B645" s="94"/>
      <c r="C645" s="94"/>
      <c r="D645" s="94"/>
      <c r="E645" s="94"/>
      <c r="F645" s="94"/>
      <c r="G645" s="94"/>
      <c r="H645" s="94"/>
      <c r="I645" s="94"/>
    </row>
    <row r="646" spans="1:9" ht="48" customHeight="1" x14ac:dyDescent="0.25">
      <c r="A646"/>
      <c r="B646" s="94"/>
      <c r="C646" s="94"/>
      <c r="D646" s="94"/>
      <c r="E646" s="94"/>
      <c r="F646" s="94"/>
      <c r="G646" s="94"/>
      <c r="H646" s="94"/>
      <c r="I646" s="94"/>
    </row>
    <row r="647" spans="1:9" ht="48" customHeight="1" x14ac:dyDescent="0.25">
      <c r="A647"/>
      <c r="B647" s="94"/>
      <c r="C647" s="94"/>
      <c r="D647" s="94"/>
      <c r="E647" s="94"/>
      <c r="F647" s="94"/>
      <c r="G647" s="94"/>
      <c r="H647" s="94"/>
      <c r="I647" s="94"/>
    </row>
    <row r="648" spans="1:9" ht="48" customHeight="1" x14ac:dyDescent="0.25">
      <c r="A648"/>
      <c r="B648" s="94"/>
      <c r="C648" s="94"/>
      <c r="D648" s="94"/>
      <c r="E648" s="94"/>
      <c r="F648" s="94"/>
      <c r="G648" s="94"/>
      <c r="H648" s="94"/>
      <c r="I648" s="94"/>
    </row>
    <row r="649" spans="1:9" ht="48" customHeight="1" x14ac:dyDescent="0.25">
      <c r="A649"/>
      <c r="B649" s="94"/>
      <c r="C649" s="94"/>
      <c r="D649" s="94"/>
      <c r="E649" s="94"/>
      <c r="F649" s="94"/>
      <c r="G649" s="94"/>
      <c r="H649" s="94"/>
      <c r="I649" s="94"/>
    </row>
    <row r="650" spans="1:9" ht="48" customHeight="1" x14ac:dyDescent="0.25">
      <c r="A650"/>
      <c r="B650" s="94"/>
      <c r="C650" s="94"/>
      <c r="D650" s="94"/>
      <c r="E650" s="94"/>
      <c r="F650" s="94"/>
      <c r="G650" s="94"/>
      <c r="H650" s="94"/>
      <c r="I650" s="94"/>
    </row>
    <row r="651" spans="1:9" ht="48" customHeight="1" x14ac:dyDescent="0.25">
      <c r="A651"/>
      <c r="B651" s="94"/>
      <c r="C651" s="94"/>
      <c r="D651" s="94"/>
      <c r="E651" s="94"/>
      <c r="F651" s="94"/>
      <c r="G651" s="94"/>
      <c r="H651" s="94"/>
      <c r="I651" s="94"/>
    </row>
    <row r="652" spans="1:9" ht="48" customHeight="1" x14ac:dyDescent="0.25">
      <c r="A652"/>
      <c r="B652" s="94"/>
      <c r="C652" s="94"/>
      <c r="D652" s="94"/>
      <c r="E652" s="94"/>
      <c r="F652" s="94"/>
      <c r="G652" s="94"/>
      <c r="H652" s="94"/>
      <c r="I652" s="94"/>
    </row>
    <row r="653" spans="1:9" ht="48" customHeight="1" x14ac:dyDescent="0.25">
      <c r="A653"/>
      <c r="B653" s="94"/>
      <c r="C653" s="94"/>
      <c r="D653" s="94"/>
      <c r="E653" s="94"/>
      <c r="F653" s="94"/>
      <c r="G653" s="94"/>
      <c r="H653" s="94"/>
      <c r="I653" s="94"/>
    </row>
    <row r="654" spans="1:9" ht="48" customHeight="1" x14ac:dyDescent="0.25">
      <c r="A654"/>
      <c r="B654" s="94"/>
      <c r="C654" s="94"/>
      <c r="D654" s="94"/>
      <c r="E654" s="94"/>
      <c r="F654" s="94"/>
      <c r="G654" s="94"/>
      <c r="H654" s="94"/>
      <c r="I654" s="94"/>
    </row>
    <row r="655" spans="1:9" ht="48" customHeight="1" x14ac:dyDescent="0.25">
      <c r="A655"/>
      <c r="B655" s="94"/>
      <c r="C655" s="94"/>
      <c r="D655" s="94"/>
      <c r="E655" s="94"/>
      <c r="F655" s="94"/>
      <c r="G655" s="94"/>
      <c r="H655" s="94"/>
      <c r="I655" s="94"/>
    </row>
    <row r="656" spans="1:9" ht="48" customHeight="1" x14ac:dyDescent="0.25">
      <c r="A656"/>
      <c r="B656" s="94"/>
      <c r="C656" s="94"/>
      <c r="D656" s="94"/>
      <c r="E656" s="94"/>
      <c r="F656" s="94"/>
      <c r="G656" s="94"/>
      <c r="H656" s="94"/>
      <c r="I656" s="94"/>
    </row>
    <row r="657" spans="1:9" ht="48" customHeight="1" x14ac:dyDescent="0.25">
      <c r="A657"/>
      <c r="B657" s="94"/>
      <c r="C657" s="94"/>
      <c r="D657" s="94"/>
      <c r="E657" s="94"/>
      <c r="F657" s="94"/>
      <c r="G657" s="94"/>
      <c r="H657" s="94"/>
      <c r="I657" s="94"/>
    </row>
    <row r="658" spans="1:9" ht="48" customHeight="1" x14ac:dyDescent="0.25">
      <c r="A658"/>
      <c r="B658" s="94"/>
      <c r="C658" s="94"/>
      <c r="D658" s="94"/>
      <c r="E658" s="94"/>
      <c r="F658" s="94"/>
      <c r="G658" s="94"/>
      <c r="H658" s="94"/>
      <c r="I658" s="94"/>
    </row>
    <row r="659" spans="1:9" ht="48" customHeight="1" x14ac:dyDescent="0.25">
      <c r="A659"/>
      <c r="B659" s="94"/>
      <c r="C659" s="94"/>
      <c r="D659" s="94"/>
      <c r="E659" s="94"/>
      <c r="F659" s="94"/>
      <c r="G659" s="94"/>
      <c r="H659" s="94"/>
      <c r="I659" s="94"/>
    </row>
    <row r="660" spans="1:9" ht="48" customHeight="1" x14ac:dyDescent="0.25">
      <c r="A660"/>
      <c r="B660" s="94"/>
      <c r="C660" s="94"/>
      <c r="D660" s="94"/>
      <c r="E660" s="94"/>
      <c r="F660" s="94"/>
      <c r="G660" s="94"/>
      <c r="H660" s="94"/>
      <c r="I660" s="94"/>
    </row>
    <row r="661" spans="1:9" ht="48" customHeight="1" x14ac:dyDescent="0.25">
      <c r="A661"/>
      <c r="B661" s="94"/>
      <c r="C661" s="94"/>
      <c r="D661" s="94"/>
      <c r="E661" s="94"/>
      <c r="F661" s="94"/>
      <c r="G661" s="94"/>
      <c r="H661" s="94"/>
      <c r="I661" s="94"/>
    </row>
    <row r="662" spans="1:9" ht="48" customHeight="1" x14ac:dyDescent="0.25">
      <c r="A662"/>
      <c r="B662" s="94"/>
      <c r="C662" s="94"/>
      <c r="D662" s="94"/>
      <c r="E662" s="94"/>
      <c r="F662" s="94"/>
      <c r="G662" s="94"/>
      <c r="H662" s="94"/>
      <c r="I662" s="94"/>
    </row>
    <row r="663" spans="1:9" ht="48" customHeight="1" x14ac:dyDescent="0.25">
      <c r="A663"/>
      <c r="B663" s="94"/>
      <c r="C663" s="94"/>
      <c r="D663" s="94"/>
      <c r="E663" s="94"/>
      <c r="F663" s="94"/>
      <c r="G663" s="94"/>
      <c r="H663" s="94"/>
      <c r="I663" s="94"/>
    </row>
    <row r="664" spans="1:9" ht="48" customHeight="1" x14ac:dyDescent="0.25">
      <c r="A664"/>
      <c r="B664" s="94"/>
      <c r="C664" s="94"/>
      <c r="D664" s="94"/>
      <c r="E664" s="94"/>
      <c r="F664" s="94"/>
      <c r="G664" s="94"/>
      <c r="H664" s="94"/>
      <c r="I664" s="94"/>
    </row>
    <row r="665" spans="1:9" ht="48" customHeight="1" x14ac:dyDescent="0.25">
      <c r="A665"/>
      <c r="B665" s="94"/>
      <c r="C665" s="94"/>
      <c r="D665" s="94"/>
      <c r="E665" s="94"/>
      <c r="F665" s="94"/>
      <c r="G665" s="94"/>
      <c r="H665" s="94"/>
      <c r="I665" s="94"/>
    </row>
    <row r="666" spans="1:9" ht="48" customHeight="1" x14ac:dyDescent="0.25">
      <c r="A666"/>
      <c r="B666" s="94"/>
      <c r="C666" s="94"/>
      <c r="D666" s="94"/>
      <c r="E666" s="94"/>
      <c r="F666" s="94"/>
      <c r="G666" s="94"/>
      <c r="H666" s="94"/>
      <c r="I666" s="94"/>
    </row>
    <row r="667" spans="1:9" ht="48" customHeight="1" x14ac:dyDescent="0.25">
      <c r="A667"/>
      <c r="B667" s="94"/>
      <c r="C667" s="94"/>
      <c r="D667" s="94"/>
      <c r="E667" s="94"/>
      <c r="F667" s="94"/>
      <c r="G667" s="94"/>
      <c r="H667" s="94"/>
      <c r="I667" s="94"/>
    </row>
    <row r="668" spans="1:9" ht="48" customHeight="1" x14ac:dyDescent="0.25">
      <c r="A668"/>
      <c r="B668" s="94"/>
      <c r="C668" s="94"/>
      <c r="D668" s="94"/>
      <c r="E668" s="94"/>
      <c r="F668" s="94"/>
      <c r="G668" s="94"/>
      <c r="H668" s="94"/>
      <c r="I668" s="94"/>
    </row>
    <row r="669" spans="1:9" ht="48" customHeight="1" x14ac:dyDescent="0.25">
      <c r="A669"/>
      <c r="B669" s="94"/>
      <c r="C669" s="94"/>
      <c r="D669" s="94"/>
      <c r="E669" s="94"/>
      <c r="F669" s="94"/>
      <c r="G669" s="94"/>
      <c r="H669" s="94"/>
      <c r="I669" s="94"/>
    </row>
    <row r="670" spans="1:9" ht="48" customHeight="1" x14ac:dyDescent="0.25">
      <c r="A670"/>
      <c r="B670" s="94"/>
      <c r="C670" s="94"/>
      <c r="D670" s="94"/>
      <c r="E670" s="94"/>
      <c r="F670" s="94"/>
      <c r="G670" s="94"/>
      <c r="H670" s="94"/>
      <c r="I670" s="94"/>
    </row>
    <row r="671" spans="1:9" ht="48" customHeight="1" x14ac:dyDescent="0.25">
      <c r="A671"/>
      <c r="B671" s="94"/>
      <c r="C671" s="94"/>
      <c r="D671" s="94"/>
      <c r="E671" s="94"/>
      <c r="F671" s="94"/>
      <c r="G671" s="94"/>
      <c r="H671" s="94"/>
      <c r="I671" s="94"/>
    </row>
    <row r="672" spans="1:9" ht="48" customHeight="1" x14ac:dyDescent="0.25">
      <c r="A672"/>
      <c r="B672" s="94"/>
      <c r="C672" s="94"/>
      <c r="D672" s="94"/>
      <c r="E672" s="94"/>
      <c r="F672" s="94"/>
      <c r="G672" s="94"/>
      <c r="H672" s="94"/>
      <c r="I672" s="94"/>
    </row>
    <row r="673" spans="1:9" ht="48" customHeight="1" x14ac:dyDescent="0.25">
      <c r="A673"/>
      <c r="B673" s="94"/>
      <c r="C673" s="94"/>
      <c r="D673" s="94"/>
      <c r="E673" s="94"/>
      <c r="F673" s="94"/>
      <c r="G673" s="94"/>
      <c r="H673" s="94"/>
      <c r="I673" s="94"/>
    </row>
    <row r="674" spans="1:9" ht="48" customHeight="1" x14ac:dyDescent="0.25">
      <c r="A674"/>
      <c r="B674" s="94"/>
      <c r="C674" s="94"/>
      <c r="D674" s="94"/>
      <c r="E674" s="94"/>
      <c r="F674" s="94"/>
      <c r="G674" s="94"/>
      <c r="H674" s="94"/>
      <c r="I674" s="94"/>
    </row>
    <row r="675" spans="1:9" ht="48" customHeight="1" x14ac:dyDescent="0.25">
      <c r="A675"/>
      <c r="B675" s="94"/>
      <c r="C675" s="94"/>
      <c r="D675" s="94"/>
      <c r="E675" s="94"/>
      <c r="F675" s="94"/>
      <c r="G675" s="94"/>
      <c r="H675" s="94"/>
      <c r="I675" s="94"/>
    </row>
    <row r="676" spans="1:9" ht="48" customHeight="1" x14ac:dyDescent="0.25">
      <c r="A676"/>
      <c r="B676" s="94"/>
      <c r="C676" s="94"/>
      <c r="D676" s="94"/>
      <c r="E676" s="94"/>
      <c r="F676" s="94"/>
      <c r="G676" s="94"/>
      <c r="H676" s="94"/>
      <c r="I676" s="94"/>
    </row>
    <row r="677" spans="1:9" ht="48" customHeight="1" x14ac:dyDescent="0.25">
      <c r="A677"/>
      <c r="B677" s="94"/>
      <c r="C677" s="94"/>
      <c r="D677" s="94"/>
      <c r="E677" s="94"/>
      <c r="F677" s="94"/>
      <c r="G677" s="94"/>
      <c r="H677" s="94"/>
      <c r="I677" s="94"/>
    </row>
    <row r="678" spans="1:9" ht="48" customHeight="1" x14ac:dyDescent="0.25">
      <c r="A678"/>
      <c r="B678" s="94"/>
      <c r="C678" s="94"/>
      <c r="D678" s="94"/>
      <c r="E678" s="94"/>
      <c r="F678" s="94"/>
      <c r="G678" s="94"/>
      <c r="H678" s="94"/>
      <c r="I678" s="94"/>
    </row>
    <row r="679" spans="1:9" ht="48" customHeight="1" x14ac:dyDescent="0.25">
      <c r="A679"/>
      <c r="B679" s="94"/>
      <c r="C679" s="94"/>
      <c r="D679" s="94"/>
      <c r="E679" s="94"/>
      <c r="F679" s="94"/>
      <c r="G679" s="94"/>
      <c r="H679" s="94"/>
      <c r="I679" s="94"/>
    </row>
    <row r="680" spans="1:9" ht="48" customHeight="1" x14ac:dyDescent="0.25">
      <c r="A680"/>
      <c r="B680" s="94"/>
      <c r="C680" s="94"/>
      <c r="D680" s="94"/>
      <c r="E680" s="94"/>
      <c r="F680" s="94"/>
      <c r="G680" s="94"/>
      <c r="H680" s="94"/>
      <c r="I680" s="94"/>
    </row>
    <row r="681" spans="1:9" ht="48" customHeight="1" x14ac:dyDescent="0.25">
      <c r="A681"/>
      <c r="B681" s="94"/>
      <c r="C681" s="94"/>
      <c r="D681" s="94"/>
      <c r="E681" s="94"/>
      <c r="F681" s="94"/>
      <c r="G681" s="94"/>
      <c r="H681" s="94"/>
      <c r="I681" s="94"/>
    </row>
    <row r="682" spans="1:9" ht="48" customHeight="1" x14ac:dyDescent="0.25">
      <c r="A682"/>
      <c r="B682" s="94"/>
      <c r="C682" s="94"/>
      <c r="D682" s="94"/>
      <c r="E682" s="94"/>
      <c r="F682" s="94"/>
      <c r="G682" s="94"/>
      <c r="H682" s="94"/>
      <c r="I682" s="94"/>
    </row>
    <row r="683" spans="1:9" ht="48" customHeight="1" x14ac:dyDescent="0.25">
      <c r="A683"/>
      <c r="B683" s="94"/>
      <c r="C683" s="94"/>
      <c r="D683" s="94"/>
      <c r="E683" s="94"/>
      <c r="F683" s="94"/>
      <c r="G683" s="94"/>
      <c r="H683" s="94"/>
      <c r="I683" s="94"/>
    </row>
    <row r="684" spans="1:9" ht="48" customHeight="1" x14ac:dyDescent="0.25">
      <c r="A684"/>
      <c r="B684" s="94"/>
      <c r="C684" s="94"/>
      <c r="D684" s="94"/>
      <c r="E684" s="94"/>
      <c r="F684" s="94"/>
      <c r="G684" s="94"/>
      <c r="H684" s="94"/>
      <c r="I684" s="94"/>
    </row>
    <row r="685" spans="1:9" ht="48" customHeight="1" x14ac:dyDescent="0.25">
      <c r="A685"/>
      <c r="B685" s="94"/>
      <c r="C685" s="94"/>
      <c r="D685" s="94"/>
      <c r="E685" s="94"/>
      <c r="F685" s="94"/>
      <c r="G685" s="94"/>
      <c r="H685" s="94"/>
      <c r="I685" s="94"/>
    </row>
    <row r="686" spans="1:9" ht="48" customHeight="1" x14ac:dyDescent="0.25">
      <c r="A686"/>
      <c r="B686" s="94"/>
      <c r="C686" s="94"/>
      <c r="D686" s="94"/>
      <c r="E686" s="94"/>
      <c r="F686" s="94"/>
      <c r="G686" s="94"/>
      <c r="H686" s="94"/>
      <c r="I686" s="94"/>
    </row>
    <row r="687" spans="1:9" ht="48" customHeight="1" x14ac:dyDescent="0.25">
      <c r="A687"/>
      <c r="B687" s="94"/>
      <c r="C687" s="94"/>
      <c r="D687" s="94"/>
      <c r="E687" s="94"/>
      <c r="F687" s="94"/>
      <c r="G687" s="94"/>
      <c r="H687" s="94"/>
      <c r="I687" s="94"/>
    </row>
    <row r="688" spans="1:9" ht="48" customHeight="1" x14ac:dyDescent="0.25">
      <c r="A688"/>
      <c r="B688" s="94"/>
      <c r="C688" s="94"/>
      <c r="D688" s="94"/>
      <c r="E688" s="94"/>
      <c r="F688" s="94"/>
      <c r="G688" s="94"/>
      <c r="H688" s="94"/>
      <c r="I688" s="94"/>
    </row>
    <row r="689" spans="1:9" ht="48" customHeight="1" x14ac:dyDescent="0.25">
      <c r="A689"/>
      <c r="B689" s="94"/>
      <c r="C689" s="94"/>
      <c r="D689" s="94"/>
      <c r="E689" s="94"/>
      <c r="F689" s="94"/>
      <c r="G689" s="94"/>
      <c r="H689" s="94"/>
      <c r="I689" s="94"/>
    </row>
    <row r="690" spans="1:9" ht="48" customHeight="1" x14ac:dyDescent="0.25">
      <c r="A690"/>
      <c r="B690" s="94"/>
      <c r="C690" s="94"/>
      <c r="D690" s="94"/>
      <c r="E690" s="94"/>
      <c r="F690" s="94"/>
      <c r="G690" s="94"/>
      <c r="H690" s="94"/>
      <c r="I690" s="94"/>
    </row>
    <row r="691" spans="1:9" ht="48" customHeight="1" x14ac:dyDescent="0.25">
      <c r="A691"/>
      <c r="B691" s="94"/>
      <c r="C691" s="94"/>
      <c r="D691" s="94"/>
      <c r="E691" s="94"/>
      <c r="F691" s="94"/>
      <c r="G691" s="94"/>
      <c r="H691" s="94"/>
      <c r="I691" s="94"/>
    </row>
    <row r="692" spans="1:9" ht="48" customHeight="1" x14ac:dyDescent="0.25">
      <c r="A692"/>
      <c r="B692" s="94"/>
      <c r="C692" s="94"/>
      <c r="D692" s="94"/>
      <c r="E692" s="94"/>
      <c r="F692" s="94"/>
      <c r="G692" s="94"/>
      <c r="H692" s="94"/>
      <c r="I692" s="94"/>
    </row>
    <row r="693" spans="1:9" ht="48" customHeight="1" x14ac:dyDescent="0.25">
      <c r="A693"/>
      <c r="B693" s="94"/>
      <c r="C693" s="94"/>
      <c r="D693" s="94"/>
      <c r="E693" s="94"/>
      <c r="F693" s="94"/>
      <c r="G693" s="94"/>
      <c r="H693" s="94"/>
      <c r="I693" s="94"/>
    </row>
    <row r="694" spans="1:9" ht="48" customHeight="1" x14ac:dyDescent="0.25">
      <c r="A694"/>
      <c r="B694" s="94"/>
      <c r="C694" s="94"/>
      <c r="D694" s="94"/>
      <c r="E694" s="94"/>
      <c r="F694" s="94"/>
      <c r="G694" s="94"/>
      <c r="H694" s="94"/>
      <c r="I694" s="94"/>
    </row>
    <row r="695" spans="1:9" ht="48" customHeight="1" x14ac:dyDescent="0.25">
      <c r="A695"/>
      <c r="B695" s="94"/>
      <c r="C695" s="94"/>
      <c r="D695" s="94"/>
      <c r="E695" s="94"/>
      <c r="F695" s="94"/>
      <c r="G695" s="94"/>
      <c r="H695" s="94"/>
      <c r="I695" s="94"/>
    </row>
    <row r="696" spans="1:9" ht="48" customHeight="1" x14ac:dyDescent="0.25">
      <c r="A696"/>
      <c r="B696" s="94"/>
      <c r="C696" s="94"/>
      <c r="D696" s="94"/>
      <c r="E696" s="94"/>
      <c r="F696" s="94"/>
      <c r="G696" s="94"/>
      <c r="H696" s="94"/>
      <c r="I696" s="94"/>
    </row>
    <row r="697" spans="1:9" ht="48" customHeight="1" x14ac:dyDescent="0.25">
      <c r="A697"/>
      <c r="B697" s="94"/>
      <c r="C697" s="94"/>
      <c r="D697" s="94"/>
      <c r="E697" s="94"/>
      <c r="F697" s="94"/>
      <c r="G697" s="94"/>
      <c r="H697" s="94"/>
      <c r="I697" s="94"/>
    </row>
    <row r="698" spans="1:9" ht="48" customHeight="1" x14ac:dyDescent="0.25">
      <c r="A698"/>
      <c r="B698" s="94"/>
      <c r="C698" s="94"/>
      <c r="D698" s="94"/>
      <c r="E698" s="94"/>
      <c r="F698" s="94"/>
      <c r="G698" s="94"/>
      <c r="H698" s="94"/>
      <c r="I698" s="94"/>
    </row>
    <row r="699" spans="1:9" ht="48" customHeight="1" x14ac:dyDescent="0.25">
      <c r="A699"/>
      <c r="B699" s="94"/>
      <c r="C699" s="94"/>
      <c r="D699" s="94"/>
      <c r="E699" s="94"/>
      <c r="F699" s="94"/>
      <c r="G699" s="94"/>
      <c r="H699" s="94"/>
      <c r="I699" s="94"/>
    </row>
    <row r="700" spans="1:9" ht="48" customHeight="1" x14ac:dyDescent="0.25">
      <c r="A700"/>
      <c r="B700" s="94"/>
      <c r="C700" s="94"/>
      <c r="D700" s="94"/>
      <c r="E700" s="94"/>
      <c r="F700" s="94"/>
      <c r="G700" s="94"/>
      <c r="H700" s="94"/>
      <c r="I700" s="94"/>
    </row>
    <row r="701" spans="1:9" ht="48" customHeight="1" x14ac:dyDescent="0.25">
      <c r="A701"/>
      <c r="B701" s="94"/>
      <c r="C701" s="94"/>
      <c r="D701" s="94"/>
      <c r="E701" s="94"/>
      <c r="F701" s="94"/>
      <c r="G701" s="94"/>
      <c r="H701" s="94"/>
      <c r="I701" s="94"/>
    </row>
    <row r="702" spans="1:9" ht="48" customHeight="1" x14ac:dyDescent="0.25">
      <c r="A702"/>
      <c r="B702" s="94"/>
      <c r="C702" s="94"/>
      <c r="D702" s="94"/>
      <c r="E702" s="94"/>
      <c r="F702" s="94"/>
      <c r="G702" s="94"/>
      <c r="H702" s="94"/>
      <c r="I702" s="94"/>
    </row>
    <row r="703" spans="1:9" ht="48" customHeight="1" x14ac:dyDescent="0.25">
      <c r="A703"/>
      <c r="B703" s="94"/>
      <c r="C703" s="94"/>
      <c r="D703" s="94"/>
      <c r="E703" s="94"/>
      <c r="F703" s="94"/>
      <c r="G703" s="94"/>
      <c r="H703" s="94"/>
      <c r="I703" s="94"/>
    </row>
    <row r="704" spans="1:9" ht="48" customHeight="1" x14ac:dyDescent="0.25">
      <c r="A704"/>
      <c r="B704" s="94"/>
      <c r="C704" s="94"/>
      <c r="D704" s="94"/>
      <c r="E704" s="94"/>
      <c r="F704" s="94"/>
      <c r="G704" s="94"/>
      <c r="H704" s="94"/>
      <c r="I704" s="94"/>
    </row>
    <row r="705" spans="1:9" ht="48" customHeight="1" x14ac:dyDescent="0.25">
      <c r="A705"/>
      <c r="B705" s="94"/>
      <c r="C705" s="94"/>
      <c r="D705" s="94"/>
      <c r="E705" s="94"/>
      <c r="F705" s="94"/>
      <c r="G705" s="94"/>
      <c r="H705" s="94"/>
      <c r="I705" s="94"/>
    </row>
    <row r="706" spans="1:9" ht="48" customHeight="1" x14ac:dyDescent="0.25">
      <c r="A706"/>
      <c r="B706" s="94"/>
      <c r="C706" s="94"/>
      <c r="D706" s="94"/>
      <c r="E706" s="94"/>
      <c r="F706" s="94"/>
      <c r="G706" s="94"/>
      <c r="H706" s="94"/>
      <c r="I706" s="94"/>
    </row>
    <row r="707" spans="1:9" ht="48" customHeight="1" x14ac:dyDescent="0.25">
      <c r="A707"/>
      <c r="B707" s="94"/>
      <c r="C707" s="94"/>
      <c r="D707" s="94"/>
      <c r="E707" s="94"/>
      <c r="F707" s="94"/>
      <c r="G707" s="94"/>
      <c r="H707" s="94"/>
      <c r="I707" s="94"/>
    </row>
    <row r="708" spans="1:9" ht="48" customHeight="1" x14ac:dyDescent="0.25">
      <c r="A708"/>
      <c r="B708" s="94"/>
      <c r="C708" s="94"/>
      <c r="D708" s="94"/>
      <c r="E708" s="94"/>
      <c r="F708" s="94"/>
      <c r="G708" s="94"/>
      <c r="H708" s="94"/>
      <c r="I708" s="94"/>
    </row>
    <row r="709" spans="1:9" ht="48" customHeight="1" x14ac:dyDescent="0.25">
      <c r="A709"/>
      <c r="B709" s="94"/>
      <c r="C709" s="94"/>
      <c r="D709" s="94"/>
      <c r="E709" s="94"/>
      <c r="F709" s="94"/>
      <c r="G709" s="94"/>
      <c r="H709" s="94"/>
      <c r="I709" s="94"/>
    </row>
    <row r="710" spans="1:9" ht="48" customHeight="1" x14ac:dyDescent="0.25">
      <c r="A710"/>
      <c r="B710" s="94"/>
      <c r="C710" s="94"/>
      <c r="D710" s="94"/>
      <c r="E710" s="94"/>
      <c r="F710" s="94"/>
      <c r="G710" s="94"/>
      <c r="H710" s="94"/>
      <c r="I710" s="94"/>
    </row>
    <row r="711" spans="1:9" ht="48" customHeight="1" x14ac:dyDescent="0.25">
      <c r="A711"/>
      <c r="B711" s="94"/>
      <c r="C711" s="94"/>
      <c r="D711" s="94"/>
      <c r="E711" s="94"/>
      <c r="F711" s="94"/>
      <c r="G711" s="94"/>
      <c r="H711" s="94"/>
      <c r="I711" s="94"/>
    </row>
    <row r="712" spans="1:9" ht="48" customHeight="1" x14ac:dyDescent="0.25">
      <c r="A712"/>
      <c r="B712" s="94"/>
      <c r="C712" s="94"/>
      <c r="D712" s="94"/>
      <c r="E712" s="94"/>
      <c r="F712" s="94"/>
      <c r="G712" s="94"/>
      <c r="H712" s="94"/>
      <c r="I712" s="94"/>
    </row>
    <row r="713" spans="1:9" ht="48" customHeight="1" x14ac:dyDescent="0.25">
      <c r="A713"/>
      <c r="B713" s="94"/>
      <c r="C713" s="94"/>
      <c r="D713" s="94"/>
      <c r="E713" s="94"/>
      <c r="F713" s="94"/>
      <c r="G713" s="94"/>
      <c r="H713" s="94"/>
      <c r="I713" s="94"/>
    </row>
    <row r="714" spans="1:9" ht="48" customHeight="1" x14ac:dyDescent="0.25">
      <c r="A714"/>
      <c r="B714" s="94"/>
      <c r="C714" s="94"/>
      <c r="D714" s="94"/>
      <c r="E714" s="94"/>
      <c r="F714" s="94"/>
      <c r="G714" s="94"/>
      <c r="H714" s="94"/>
      <c r="I714" s="94"/>
    </row>
    <row r="715" spans="1:9" ht="48" customHeight="1" x14ac:dyDescent="0.25">
      <c r="A715"/>
      <c r="B715" s="94"/>
      <c r="C715" s="94"/>
      <c r="D715" s="94"/>
      <c r="E715" s="94"/>
      <c r="F715" s="94"/>
      <c r="G715" s="94"/>
      <c r="H715" s="94"/>
      <c r="I715" s="94"/>
    </row>
    <row r="716" spans="1:9" ht="48" customHeight="1" x14ac:dyDescent="0.25">
      <c r="A716"/>
      <c r="B716" s="94"/>
      <c r="C716" s="94"/>
      <c r="D716" s="94"/>
      <c r="E716" s="94"/>
      <c r="F716" s="94"/>
      <c r="G716" s="94"/>
      <c r="H716" s="94"/>
      <c r="I716" s="94"/>
    </row>
    <row r="717" spans="1:9" ht="48" customHeight="1" x14ac:dyDescent="0.25">
      <c r="A717"/>
      <c r="B717" s="94"/>
      <c r="C717" s="94"/>
      <c r="D717" s="94"/>
      <c r="E717" s="94"/>
      <c r="F717" s="94"/>
      <c r="G717" s="94"/>
      <c r="H717" s="94"/>
      <c r="I717" s="94"/>
    </row>
    <row r="718" spans="1:9" ht="48" customHeight="1" x14ac:dyDescent="0.25">
      <c r="A718"/>
      <c r="B718" s="94"/>
      <c r="C718" s="94"/>
      <c r="D718" s="94"/>
      <c r="E718" s="94"/>
      <c r="F718" s="94"/>
      <c r="G718" s="94"/>
      <c r="H718" s="94"/>
      <c r="I718" s="94"/>
    </row>
    <row r="719" spans="1:9" ht="48" customHeight="1" x14ac:dyDescent="0.25">
      <c r="A719"/>
      <c r="B719" s="94"/>
      <c r="C719" s="94"/>
      <c r="D719" s="94"/>
      <c r="E719" s="94"/>
      <c r="F719" s="94"/>
      <c r="G719" s="94"/>
      <c r="H719" s="94"/>
      <c r="I719" s="94"/>
    </row>
    <row r="720" spans="1:9" ht="48" customHeight="1" x14ac:dyDescent="0.25">
      <c r="A720"/>
      <c r="B720" s="94"/>
      <c r="C720" s="94"/>
      <c r="D720" s="94"/>
      <c r="E720" s="94"/>
      <c r="F720" s="94"/>
      <c r="G720" s="94"/>
      <c r="H720" s="94"/>
      <c r="I720" s="94"/>
    </row>
    <row r="721" spans="1:9" ht="48" customHeight="1" x14ac:dyDescent="0.25">
      <c r="A721"/>
      <c r="B721" s="94"/>
      <c r="C721" s="94"/>
      <c r="D721" s="94"/>
      <c r="E721" s="94"/>
      <c r="F721" s="94"/>
      <c r="G721" s="94"/>
      <c r="H721" s="94"/>
      <c r="I721" s="94"/>
    </row>
    <row r="722" spans="1:9" ht="48" customHeight="1" x14ac:dyDescent="0.25">
      <c r="A722"/>
      <c r="B722" s="94"/>
      <c r="C722" s="94"/>
      <c r="D722" s="94"/>
      <c r="E722" s="94"/>
      <c r="F722" s="94"/>
      <c r="G722" s="94"/>
      <c r="H722" s="94"/>
      <c r="I722" s="94"/>
    </row>
    <row r="723" spans="1:9" ht="48" customHeight="1" x14ac:dyDescent="0.25">
      <c r="A723"/>
      <c r="B723" s="94"/>
      <c r="C723" s="94"/>
      <c r="D723" s="94"/>
      <c r="E723" s="94"/>
      <c r="F723" s="94"/>
      <c r="G723" s="94"/>
      <c r="H723" s="94"/>
      <c r="I723" s="94"/>
    </row>
    <row r="724" spans="1:9" ht="48" customHeight="1" x14ac:dyDescent="0.25">
      <c r="A724"/>
      <c r="B724" s="94"/>
      <c r="C724" s="94"/>
      <c r="D724" s="94"/>
      <c r="E724" s="94"/>
      <c r="F724" s="94"/>
      <c r="G724" s="94"/>
      <c r="H724" s="94"/>
      <c r="I724" s="94"/>
    </row>
    <row r="725" spans="1:9" ht="48" customHeight="1" x14ac:dyDescent="0.25">
      <c r="A725"/>
      <c r="B725" s="94"/>
      <c r="C725" s="94"/>
      <c r="D725" s="94"/>
      <c r="E725" s="94"/>
      <c r="F725" s="94"/>
      <c r="G725" s="94"/>
      <c r="H725" s="94"/>
      <c r="I725" s="94"/>
    </row>
    <row r="726" spans="1:9" ht="48" customHeight="1" x14ac:dyDescent="0.25">
      <c r="A726"/>
      <c r="B726" s="94"/>
      <c r="C726" s="94"/>
      <c r="D726" s="94"/>
      <c r="E726" s="94"/>
      <c r="F726" s="94"/>
      <c r="G726" s="94"/>
      <c r="H726" s="94"/>
      <c r="I726" s="94"/>
    </row>
    <row r="727" spans="1:9" ht="48" customHeight="1" x14ac:dyDescent="0.25">
      <c r="A727"/>
      <c r="B727" s="94"/>
      <c r="C727" s="94"/>
      <c r="D727" s="94"/>
      <c r="E727" s="94"/>
      <c r="F727" s="94"/>
      <c r="G727" s="94"/>
      <c r="H727" s="94"/>
      <c r="I727" s="94"/>
    </row>
    <row r="728" spans="1:9" ht="48" customHeight="1" x14ac:dyDescent="0.25">
      <c r="A728"/>
      <c r="B728" s="94"/>
      <c r="C728" s="94"/>
      <c r="D728" s="94"/>
      <c r="E728" s="94"/>
      <c r="F728" s="94"/>
      <c r="G728" s="94"/>
      <c r="H728" s="94"/>
      <c r="I728" s="94"/>
    </row>
    <row r="729" spans="1:9" ht="48" customHeight="1" x14ac:dyDescent="0.25">
      <c r="A729"/>
      <c r="B729" s="94"/>
      <c r="C729" s="94"/>
      <c r="D729" s="94"/>
      <c r="E729" s="94"/>
      <c r="F729" s="94"/>
      <c r="G729" s="94"/>
      <c r="H729" s="94"/>
      <c r="I729" s="94"/>
    </row>
    <row r="730" spans="1:9" ht="48" customHeight="1" x14ac:dyDescent="0.25">
      <c r="A730"/>
      <c r="B730" s="94"/>
      <c r="C730" s="94"/>
      <c r="D730" s="94"/>
      <c r="E730" s="94"/>
      <c r="F730" s="94"/>
      <c r="G730" s="94"/>
      <c r="H730" s="94"/>
      <c r="I730" s="94"/>
    </row>
    <row r="731" spans="1:9" ht="48" customHeight="1" x14ac:dyDescent="0.25">
      <c r="A731"/>
      <c r="B731" s="94"/>
      <c r="C731" s="94"/>
      <c r="D731" s="94"/>
      <c r="E731" s="94"/>
      <c r="F731" s="94"/>
      <c r="G731" s="94"/>
      <c r="H731" s="94"/>
      <c r="I731" s="94"/>
    </row>
    <row r="732" spans="1:9" ht="48" customHeight="1" x14ac:dyDescent="0.25">
      <c r="A732"/>
      <c r="B732" s="94"/>
      <c r="C732" s="94"/>
      <c r="D732" s="94"/>
      <c r="E732" s="94"/>
      <c r="F732" s="94"/>
      <c r="G732" s="94"/>
      <c r="H732" s="94"/>
      <c r="I732" s="94"/>
    </row>
    <row r="733" spans="1:9" ht="48" customHeight="1" x14ac:dyDescent="0.25">
      <c r="A733"/>
      <c r="B733" s="94"/>
      <c r="C733" s="94"/>
      <c r="D733" s="94"/>
      <c r="E733" s="94"/>
      <c r="F733" s="94"/>
      <c r="G733" s="94"/>
      <c r="H733" s="94"/>
      <c r="I733" s="94"/>
    </row>
    <row r="734" spans="1:9" ht="48" customHeight="1" x14ac:dyDescent="0.25">
      <c r="A734"/>
      <c r="B734" s="94"/>
      <c r="C734" s="94"/>
      <c r="D734" s="94"/>
      <c r="E734" s="94"/>
      <c r="F734" s="94"/>
      <c r="G734" s="94"/>
      <c r="H734" s="94"/>
      <c r="I734" s="94"/>
    </row>
    <row r="735" spans="1:9" ht="48" customHeight="1" x14ac:dyDescent="0.25">
      <c r="A735"/>
      <c r="B735" s="94"/>
      <c r="C735" s="94"/>
      <c r="D735" s="94"/>
      <c r="E735" s="94"/>
      <c r="F735" s="94"/>
      <c r="G735" s="94"/>
      <c r="H735" s="94"/>
      <c r="I735" s="94"/>
    </row>
    <row r="736" spans="1:9" ht="48" customHeight="1" x14ac:dyDescent="0.25">
      <c r="A736"/>
      <c r="B736" s="94"/>
      <c r="C736" s="94"/>
      <c r="D736" s="94"/>
      <c r="E736" s="94"/>
      <c r="F736" s="94"/>
      <c r="G736" s="94"/>
      <c r="H736" s="94"/>
      <c r="I736" s="94"/>
    </row>
    <row r="737" spans="1:9" ht="48" customHeight="1" x14ac:dyDescent="0.25">
      <c r="A737"/>
      <c r="B737" s="94"/>
      <c r="C737" s="94"/>
      <c r="D737" s="94"/>
      <c r="E737" s="94"/>
      <c r="F737" s="94"/>
      <c r="G737" s="94"/>
      <c r="H737" s="94"/>
      <c r="I737" s="94"/>
    </row>
    <row r="738" spans="1:9" ht="48" customHeight="1" x14ac:dyDescent="0.25">
      <c r="A738"/>
      <c r="B738" s="94"/>
      <c r="C738" s="94"/>
      <c r="D738" s="94"/>
      <c r="E738" s="94"/>
      <c r="F738" s="94"/>
      <c r="G738" s="94"/>
      <c r="H738" s="94"/>
      <c r="I738" s="94"/>
    </row>
    <row r="739" spans="1:9" ht="48" customHeight="1" x14ac:dyDescent="0.25">
      <c r="A739"/>
      <c r="B739" s="94"/>
      <c r="C739" s="94"/>
      <c r="D739" s="94"/>
      <c r="E739" s="94"/>
      <c r="F739" s="94"/>
      <c r="G739" s="94"/>
      <c r="H739" s="94"/>
      <c r="I739" s="94"/>
    </row>
    <row r="740" spans="1:9" ht="48" customHeight="1" x14ac:dyDescent="0.25">
      <c r="A740"/>
      <c r="B740" s="94"/>
      <c r="C740" s="94"/>
      <c r="D740" s="94"/>
      <c r="E740" s="94"/>
      <c r="F740" s="94"/>
      <c r="G740" s="94"/>
      <c r="H740" s="94"/>
      <c r="I740" s="94"/>
    </row>
    <row r="741" spans="1:9" ht="48" customHeight="1" x14ac:dyDescent="0.25">
      <c r="A741"/>
      <c r="B741" s="94"/>
      <c r="C741" s="94"/>
      <c r="D741" s="94"/>
      <c r="E741" s="94"/>
      <c r="F741" s="94"/>
      <c r="G741" s="94"/>
      <c r="H741" s="94"/>
      <c r="I741" s="94"/>
    </row>
    <row r="742" spans="1:9" ht="48" customHeight="1" x14ac:dyDescent="0.25">
      <c r="A742"/>
      <c r="B742" s="94"/>
      <c r="C742" s="94"/>
      <c r="D742" s="94"/>
      <c r="E742" s="94"/>
      <c r="F742" s="94"/>
      <c r="G742" s="94"/>
      <c r="H742" s="94"/>
      <c r="I742" s="94"/>
    </row>
    <row r="743" spans="1:9" ht="48" customHeight="1" x14ac:dyDescent="0.25">
      <c r="A743"/>
      <c r="B743" s="94"/>
      <c r="C743" s="94"/>
      <c r="D743" s="94"/>
      <c r="E743" s="94"/>
      <c r="F743" s="94"/>
      <c r="G743" s="94"/>
      <c r="H743" s="94"/>
      <c r="I743" s="94"/>
    </row>
    <row r="744" spans="1:9" ht="48" customHeight="1" x14ac:dyDescent="0.25">
      <c r="A744"/>
      <c r="B744" s="94"/>
      <c r="C744" s="94"/>
      <c r="D744" s="94"/>
      <c r="E744" s="94"/>
      <c r="F744" s="94"/>
      <c r="G744" s="94"/>
      <c r="H744" s="94"/>
      <c r="I744" s="94"/>
    </row>
    <row r="745" spans="1:9" ht="48" customHeight="1" x14ac:dyDescent="0.25">
      <c r="A745"/>
      <c r="B745" s="94"/>
      <c r="C745" s="94"/>
      <c r="D745" s="94"/>
      <c r="E745" s="94"/>
      <c r="F745" s="94"/>
      <c r="G745" s="94"/>
      <c r="H745" s="94"/>
      <c r="I745" s="94"/>
    </row>
    <row r="746" spans="1:9" ht="48" customHeight="1" x14ac:dyDescent="0.25">
      <c r="A746"/>
      <c r="B746" s="94"/>
      <c r="C746" s="94"/>
      <c r="D746" s="94"/>
      <c r="E746" s="94"/>
      <c r="F746" s="94"/>
      <c r="G746" s="94"/>
      <c r="H746" s="94"/>
      <c r="I746" s="94"/>
    </row>
    <row r="747" spans="1:9" ht="48" customHeight="1" x14ac:dyDescent="0.25">
      <c r="A747"/>
      <c r="B747" s="94"/>
      <c r="C747" s="94"/>
      <c r="D747" s="94"/>
      <c r="E747" s="94"/>
      <c r="F747" s="94"/>
      <c r="G747" s="94"/>
      <c r="H747" s="94"/>
      <c r="I747" s="94"/>
    </row>
    <row r="748" spans="1:9" ht="48" customHeight="1" x14ac:dyDescent="0.25">
      <c r="A748"/>
      <c r="B748" s="94"/>
      <c r="C748" s="94"/>
      <c r="D748" s="94"/>
      <c r="E748" s="94"/>
      <c r="F748" s="94"/>
      <c r="G748" s="94"/>
      <c r="H748" s="94"/>
      <c r="I748" s="94"/>
    </row>
    <row r="749" spans="1:9" ht="48" customHeight="1" x14ac:dyDescent="0.25">
      <c r="A749"/>
      <c r="B749" s="94"/>
      <c r="C749" s="94"/>
      <c r="D749" s="94"/>
      <c r="E749" s="94"/>
      <c r="F749" s="94"/>
      <c r="G749" s="94"/>
      <c r="H749" s="94"/>
      <c r="I749" s="94"/>
    </row>
    <row r="750" spans="1:9" ht="48" customHeight="1" x14ac:dyDescent="0.25">
      <c r="A750"/>
      <c r="B750" s="94"/>
      <c r="C750" s="94"/>
      <c r="D750" s="94"/>
      <c r="E750" s="94"/>
      <c r="F750" s="94"/>
      <c r="G750" s="94"/>
      <c r="H750" s="94"/>
      <c r="I750" s="94"/>
    </row>
    <row r="751" spans="1:9" ht="48" customHeight="1" x14ac:dyDescent="0.25">
      <c r="A751"/>
      <c r="B751" s="94"/>
      <c r="C751" s="94"/>
      <c r="D751" s="94"/>
      <c r="E751" s="94"/>
      <c r="F751" s="94"/>
      <c r="G751" s="94"/>
      <c r="H751" s="94"/>
      <c r="I751" s="94"/>
    </row>
    <row r="752" spans="1:9" ht="48" customHeight="1" x14ac:dyDescent="0.25">
      <c r="A752"/>
      <c r="B752" s="94"/>
      <c r="C752" s="94"/>
      <c r="D752" s="94"/>
      <c r="E752" s="94"/>
      <c r="F752" s="94"/>
      <c r="G752" s="94"/>
      <c r="H752" s="94"/>
      <c r="I752" s="94"/>
    </row>
    <row r="753" spans="1:9" ht="48" customHeight="1" x14ac:dyDescent="0.25">
      <c r="A753"/>
      <c r="B753" s="94"/>
      <c r="C753" s="94"/>
      <c r="D753" s="94"/>
      <c r="E753" s="94"/>
      <c r="F753" s="94"/>
      <c r="G753" s="94"/>
      <c r="H753" s="94"/>
      <c r="I753" s="94"/>
    </row>
    <row r="754" spans="1:9" ht="48" customHeight="1" x14ac:dyDescent="0.25">
      <c r="A754"/>
      <c r="B754" s="94"/>
      <c r="C754" s="94"/>
      <c r="D754" s="94"/>
      <c r="E754" s="94"/>
      <c r="F754" s="94"/>
      <c r="G754" s="94"/>
      <c r="H754" s="94"/>
      <c r="I754" s="94"/>
    </row>
    <row r="755" spans="1:9" ht="48" customHeight="1" x14ac:dyDescent="0.25">
      <c r="A755"/>
      <c r="B755" s="94"/>
      <c r="C755" s="94"/>
      <c r="D755" s="94"/>
      <c r="E755" s="94"/>
      <c r="F755" s="94"/>
      <c r="G755" s="94"/>
      <c r="H755" s="94"/>
      <c r="I755" s="94"/>
    </row>
    <row r="756" spans="1:9" ht="48" customHeight="1" x14ac:dyDescent="0.25">
      <c r="A756"/>
      <c r="B756" s="94"/>
      <c r="C756" s="94"/>
      <c r="D756" s="94"/>
      <c r="E756" s="94"/>
      <c r="F756" s="94"/>
      <c r="G756" s="94"/>
      <c r="H756" s="94"/>
      <c r="I756" s="94"/>
    </row>
    <row r="757" spans="1:9" ht="48" customHeight="1" x14ac:dyDescent="0.25">
      <c r="A757"/>
      <c r="B757" s="94"/>
      <c r="C757" s="94"/>
      <c r="D757" s="94"/>
      <c r="E757" s="94"/>
      <c r="F757" s="94"/>
      <c r="G757" s="94"/>
      <c r="H757" s="94"/>
      <c r="I757" s="94"/>
    </row>
    <row r="758" spans="1:9" ht="48" customHeight="1" x14ac:dyDescent="0.25">
      <c r="A758"/>
      <c r="B758" s="94"/>
      <c r="C758" s="94"/>
      <c r="D758" s="94"/>
      <c r="E758" s="94"/>
      <c r="F758" s="94"/>
      <c r="G758" s="94"/>
      <c r="H758" s="94"/>
      <c r="I758" s="94"/>
    </row>
    <row r="759" spans="1:9" ht="48" customHeight="1" x14ac:dyDescent="0.25">
      <c r="A759"/>
      <c r="B759" s="94"/>
      <c r="C759" s="94"/>
      <c r="D759" s="94"/>
      <c r="E759" s="94"/>
      <c r="F759" s="94"/>
      <c r="G759" s="94"/>
      <c r="H759" s="94"/>
      <c r="I759" s="94"/>
    </row>
    <row r="760" spans="1:9" ht="48" customHeight="1" x14ac:dyDescent="0.25">
      <c r="A760"/>
      <c r="B760" s="94"/>
      <c r="C760" s="94"/>
      <c r="D760" s="94"/>
      <c r="E760" s="94"/>
      <c r="F760" s="94"/>
      <c r="G760" s="94"/>
      <c r="H760" s="94"/>
      <c r="I760" s="94"/>
    </row>
    <row r="761" spans="1:9" ht="48" customHeight="1" x14ac:dyDescent="0.25">
      <c r="A761"/>
      <c r="B761" s="94"/>
      <c r="C761" s="94"/>
      <c r="D761" s="94"/>
      <c r="E761" s="94"/>
      <c r="F761" s="94"/>
      <c r="G761" s="94"/>
      <c r="H761" s="94"/>
      <c r="I761" s="94"/>
    </row>
    <row r="762" spans="1:9" ht="48" customHeight="1" x14ac:dyDescent="0.25">
      <c r="A762"/>
      <c r="B762" s="94"/>
      <c r="C762" s="94"/>
      <c r="D762" s="94"/>
      <c r="E762" s="94"/>
      <c r="F762" s="94"/>
      <c r="G762" s="94"/>
      <c r="H762" s="94"/>
      <c r="I762" s="94"/>
    </row>
    <row r="763" spans="1:9" ht="48" customHeight="1" x14ac:dyDescent="0.25">
      <c r="A763"/>
      <c r="B763" s="94"/>
      <c r="C763" s="94"/>
      <c r="D763" s="94"/>
      <c r="E763" s="94"/>
      <c r="F763" s="94"/>
      <c r="G763" s="94"/>
      <c r="H763" s="94"/>
      <c r="I763" s="94"/>
    </row>
    <row r="764" spans="1:9" ht="48" customHeight="1" x14ac:dyDescent="0.25">
      <c r="A764"/>
      <c r="B764" s="94"/>
      <c r="C764" s="94"/>
      <c r="D764" s="94"/>
      <c r="E764" s="94"/>
      <c r="F764" s="94"/>
      <c r="G764" s="94"/>
      <c r="H764" s="94"/>
      <c r="I764" s="94"/>
    </row>
    <row r="765" spans="1:9" ht="48" customHeight="1" x14ac:dyDescent="0.25">
      <c r="A765"/>
      <c r="B765" s="94"/>
      <c r="C765" s="94"/>
      <c r="D765" s="94"/>
      <c r="E765" s="94"/>
      <c r="F765" s="94"/>
      <c r="G765" s="94"/>
      <c r="H765" s="94"/>
      <c r="I765" s="94"/>
    </row>
    <row r="766" spans="1:9" ht="48" customHeight="1" x14ac:dyDescent="0.25">
      <c r="A766"/>
      <c r="B766" s="94"/>
      <c r="C766" s="94"/>
      <c r="D766" s="94"/>
      <c r="E766" s="94"/>
      <c r="F766" s="94"/>
      <c r="G766" s="94"/>
      <c r="H766" s="94"/>
      <c r="I766" s="94"/>
    </row>
    <row r="767" spans="1:9" ht="48" customHeight="1" x14ac:dyDescent="0.25">
      <c r="A767"/>
      <c r="B767" s="94"/>
      <c r="C767" s="94"/>
      <c r="D767" s="94"/>
      <c r="E767" s="94"/>
      <c r="F767" s="94"/>
      <c r="G767" s="94"/>
      <c r="H767" s="94"/>
      <c r="I767" s="94"/>
    </row>
    <row r="768" spans="1:9" ht="48" customHeight="1" x14ac:dyDescent="0.25">
      <c r="A768"/>
      <c r="B768" s="94"/>
      <c r="C768" s="94"/>
      <c r="D768" s="94"/>
      <c r="E768" s="94"/>
      <c r="F768" s="94"/>
      <c r="G768" s="94"/>
      <c r="H768" s="94"/>
      <c r="I768" s="94"/>
    </row>
    <row r="769" spans="1:9" ht="48" customHeight="1" x14ac:dyDescent="0.25">
      <c r="A769"/>
      <c r="B769" s="94"/>
      <c r="C769" s="94"/>
      <c r="D769" s="94"/>
      <c r="E769" s="94"/>
      <c r="F769" s="94"/>
      <c r="G769" s="94"/>
      <c r="H769" s="94"/>
      <c r="I769" s="94"/>
    </row>
    <row r="770" spans="1:9" ht="48" customHeight="1" x14ac:dyDescent="0.25">
      <c r="A770"/>
      <c r="B770" s="94"/>
      <c r="C770" s="94"/>
      <c r="D770" s="94"/>
      <c r="E770" s="94"/>
      <c r="F770" s="94"/>
      <c r="G770" s="94"/>
      <c r="H770" s="94"/>
      <c r="I770" s="94"/>
    </row>
    <row r="771" spans="1:9" ht="48" customHeight="1" x14ac:dyDescent="0.25">
      <c r="A771"/>
      <c r="B771" s="94"/>
      <c r="C771" s="94"/>
      <c r="D771" s="94"/>
      <c r="E771" s="94"/>
      <c r="F771" s="94"/>
      <c r="G771" s="94"/>
      <c r="H771" s="94"/>
      <c r="I771" s="94"/>
    </row>
    <row r="772" spans="1:9" ht="48" customHeight="1" x14ac:dyDescent="0.25">
      <c r="A772"/>
      <c r="B772" s="94"/>
      <c r="C772" s="94"/>
      <c r="D772" s="94"/>
      <c r="E772" s="94"/>
      <c r="F772" s="94"/>
      <c r="G772" s="94"/>
      <c r="H772" s="94"/>
      <c r="I772" s="94"/>
    </row>
    <row r="773" spans="1:9" ht="48" customHeight="1" x14ac:dyDescent="0.25">
      <c r="A773"/>
      <c r="B773" s="94"/>
      <c r="C773" s="94"/>
      <c r="D773" s="94"/>
      <c r="E773" s="94"/>
      <c r="F773" s="94"/>
      <c r="G773" s="94"/>
      <c r="H773" s="94"/>
      <c r="I773" s="94"/>
    </row>
    <row r="774" spans="1:9" ht="48" customHeight="1" x14ac:dyDescent="0.25">
      <c r="A774"/>
      <c r="B774" s="94"/>
      <c r="C774" s="94"/>
      <c r="D774" s="94"/>
      <c r="E774" s="94"/>
      <c r="F774" s="94"/>
      <c r="G774" s="94"/>
      <c r="H774" s="94"/>
      <c r="I774" s="94"/>
    </row>
    <row r="775" spans="1:9" ht="48" customHeight="1" x14ac:dyDescent="0.25">
      <c r="A775"/>
      <c r="B775" s="94"/>
      <c r="C775" s="94"/>
      <c r="D775" s="94"/>
      <c r="E775" s="94"/>
      <c r="F775" s="94"/>
      <c r="G775" s="94"/>
      <c r="H775" s="94"/>
      <c r="I775" s="94"/>
    </row>
    <row r="776" spans="1:9" ht="48" customHeight="1" x14ac:dyDescent="0.25">
      <c r="A776"/>
      <c r="B776" s="94"/>
      <c r="C776" s="94"/>
      <c r="D776" s="94"/>
      <c r="E776" s="94"/>
      <c r="F776" s="94"/>
      <c r="G776" s="94"/>
      <c r="H776" s="94"/>
      <c r="I776" s="94"/>
    </row>
    <row r="777" spans="1:9" ht="48" customHeight="1" x14ac:dyDescent="0.25">
      <c r="A777"/>
      <c r="B777" s="94"/>
      <c r="C777" s="94"/>
      <c r="D777" s="94"/>
      <c r="E777" s="94"/>
      <c r="F777" s="94"/>
      <c r="G777" s="94"/>
      <c r="H777" s="94"/>
      <c r="I777" s="94"/>
    </row>
    <row r="778" spans="1:9" ht="48" customHeight="1" x14ac:dyDescent="0.25">
      <c r="A778"/>
      <c r="B778" s="94"/>
      <c r="C778" s="94"/>
      <c r="D778" s="94"/>
      <c r="E778" s="94"/>
      <c r="F778" s="94"/>
      <c r="G778" s="94"/>
      <c r="H778" s="94"/>
      <c r="I778" s="94"/>
    </row>
    <row r="779" spans="1:9" ht="48" customHeight="1" x14ac:dyDescent="0.25">
      <c r="A779"/>
      <c r="B779" s="94"/>
      <c r="C779" s="94"/>
      <c r="D779" s="94"/>
      <c r="E779" s="94"/>
      <c r="F779" s="94"/>
      <c r="G779" s="94"/>
      <c r="H779" s="94"/>
      <c r="I779" s="94"/>
    </row>
    <row r="780" spans="1:9" ht="48" customHeight="1" x14ac:dyDescent="0.25">
      <c r="A780"/>
      <c r="B780" s="94"/>
      <c r="C780" s="94"/>
      <c r="D780" s="94"/>
      <c r="E780" s="94"/>
      <c r="F780" s="94"/>
      <c r="G780" s="94"/>
      <c r="H780" s="94"/>
      <c r="I780" s="94"/>
    </row>
    <row r="781" spans="1:9" ht="48" customHeight="1" x14ac:dyDescent="0.25">
      <c r="A781"/>
      <c r="B781" s="94"/>
      <c r="C781" s="94"/>
      <c r="D781" s="94"/>
      <c r="E781" s="94"/>
      <c r="F781" s="94"/>
      <c r="G781" s="94"/>
      <c r="H781" s="94"/>
      <c r="I781" s="94"/>
    </row>
    <row r="782" spans="1:9" ht="48" customHeight="1" x14ac:dyDescent="0.25">
      <c r="A782"/>
      <c r="B782" s="94"/>
      <c r="C782" s="94"/>
      <c r="D782" s="94"/>
      <c r="E782" s="94"/>
      <c r="F782" s="94"/>
      <c r="G782" s="94"/>
      <c r="H782" s="94"/>
      <c r="I782" s="94"/>
    </row>
    <row r="783" spans="1:9" ht="48" customHeight="1" x14ac:dyDescent="0.25">
      <c r="A783"/>
      <c r="B783" s="94"/>
      <c r="C783" s="94"/>
      <c r="D783" s="94"/>
      <c r="E783" s="94"/>
      <c r="F783" s="94"/>
      <c r="G783" s="94"/>
      <c r="H783" s="94"/>
      <c r="I783" s="94"/>
    </row>
    <row r="784" spans="1:9" ht="48" customHeight="1" x14ac:dyDescent="0.25">
      <c r="A784"/>
      <c r="B784" s="94"/>
      <c r="C784" s="94"/>
      <c r="D784" s="94"/>
      <c r="E784" s="94"/>
      <c r="F784" s="94"/>
      <c r="G784" s="94"/>
      <c r="H784" s="94"/>
      <c r="I784" s="94"/>
    </row>
    <row r="785" spans="1:9" ht="48" customHeight="1" x14ac:dyDescent="0.25">
      <c r="A785"/>
      <c r="B785" s="94"/>
      <c r="C785" s="94"/>
      <c r="D785" s="94"/>
      <c r="E785" s="94"/>
      <c r="F785" s="94"/>
      <c r="G785" s="94"/>
      <c r="H785" s="94"/>
      <c r="I785" s="94"/>
    </row>
    <row r="786" spans="1:9" ht="48" customHeight="1" x14ac:dyDescent="0.25">
      <c r="A786"/>
      <c r="B786" s="94"/>
      <c r="C786" s="94"/>
      <c r="D786" s="94"/>
      <c r="E786" s="94"/>
      <c r="F786" s="94"/>
      <c r="G786" s="94"/>
      <c r="H786" s="94"/>
      <c r="I786" s="94"/>
    </row>
    <row r="787" spans="1:9" ht="48" customHeight="1" x14ac:dyDescent="0.25">
      <c r="A787"/>
      <c r="B787" s="94"/>
      <c r="C787" s="94"/>
      <c r="D787" s="94"/>
      <c r="E787" s="94"/>
      <c r="F787" s="94"/>
      <c r="G787" s="94"/>
      <c r="H787" s="94"/>
      <c r="I787" s="94"/>
    </row>
    <row r="788" spans="1:9" ht="48" customHeight="1" x14ac:dyDescent="0.25">
      <c r="A788"/>
      <c r="B788" s="94"/>
      <c r="C788" s="94"/>
      <c r="D788" s="94"/>
      <c r="E788" s="94"/>
      <c r="F788" s="94"/>
      <c r="G788" s="94"/>
      <c r="H788" s="94"/>
      <c r="I788" s="94"/>
    </row>
    <row r="789" spans="1:9" ht="48" customHeight="1" x14ac:dyDescent="0.25">
      <c r="A789"/>
      <c r="B789" s="94"/>
      <c r="C789" s="94"/>
      <c r="D789" s="94"/>
      <c r="E789" s="94"/>
      <c r="F789" s="94"/>
      <c r="G789" s="94"/>
      <c r="H789" s="94"/>
      <c r="I789" s="94"/>
    </row>
    <row r="790" spans="1:9" ht="48" customHeight="1" x14ac:dyDescent="0.25">
      <c r="A790"/>
      <c r="B790" s="94"/>
      <c r="C790" s="94"/>
      <c r="D790" s="94"/>
      <c r="E790" s="94"/>
      <c r="F790" s="94"/>
      <c r="G790" s="94"/>
      <c r="H790" s="94"/>
      <c r="I790" s="94"/>
    </row>
    <row r="791" spans="1:9" ht="48" customHeight="1" x14ac:dyDescent="0.25">
      <c r="A791"/>
      <c r="B791" s="94"/>
      <c r="C791" s="94"/>
      <c r="D791" s="94"/>
      <c r="E791" s="94"/>
      <c r="F791" s="94"/>
      <c r="G791" s="94"/>
      <c r="H791" s="94"/>
      <c r="I791" s="94"/>
    </row>
    <row r="792" spans="1:9" ht="48" customHeight="1" x14ac:dyDescent="0.25">
      <c r="A792"/>
      <c r="B792" s="94"/>
      <c r="C792" s="94"/>
      <c r="D792" s="94"/>
      <c r="E792" s="94"/>
      <c r="F792" s="94"/>
      <c r="G792" s="94"/>
      <c r="H792" s="94"/>
      <c r="I792" s="94"/>
    </row>
    <row r="793" spans="1:9" ht="48" customHeight="1" x14ac:dyDescent="0.25">
      <c r="A793"/>
      <c r="B793" s="94"/>
      <c r="C793" s="94"/>
      <c r="D793" s="94"/>
      <c r="E793" s="94"/>
      <c r="F793" s="94"/>
      <c r="G793" s="94"/>
      <c r="H793" s="94"/>
      <c r="I793" s="94"/>
    </row>
    <row r="794" spans="1:9" ht="48" customHeight="1" x14ac:dyDescent="0.25">
      <c r="A794"/>
      <c r="B794" s="94"/>
      <c r="C794" s="94"/>
      <c r="D794" s="94"/>
      <c r="E794" s="94"/>
      <c r="F794" s="94"/>
      <c r="G794" s="94"/>
      <c r="H794" s="94"/>
      <c r="I794" s="94"/>
    </row>
    <row r="795" spans="1:9" ht="48" customHeight="1" x14ac:dyDescent="0.25">
      <c r="A795"/>
      <c r="B795" s="94"/>
      <c r="C795" s="94"/>
      <c r="D795" s="94"/>
      <c r="E795" s="94"/>
      <c r="F795" s="94"/>
      <c r="G795" s="94"/>
      <c r="H795" s="94"/>
      <c r="I795" s="94"/>
    </row>
    <row r="796" spans="1:9" ht="48" customHeight="1" x14ac:dyDescent="0.25">
      <c r="A796"/>
      <c r="B796" s="94"/>
      <c r="C796" s="94"/>
      <c r="D796" s="94"/>
      <c r="E796" s="94"/>
      <c r="F796" s="94"/>
      <c r="G796" s="94"/>
      <c r="H796" s="94"/>
      <c r="I796" s="94"/>
    </row>
    <row r="797" spans="1:9" ht="48" customHeight="1" x14ac:dyDescent="0.25">
      <c r="A797"/>
      <c r="B797" s="94"/>
      <c r="C797" s="94"/>
      <c r="D797" s="94"/>
      <c r="E797" s="94"/>
      <c r="F797" s="94"/>
      <c r="G797" s="94"/>
      <c r="H797" s="94"/>
      <c r="I797" s="94"/>
    </row>
    <row r="798" spans="1:9" ht="48" customHeight="1" x14ac:dyDescent="0.25">
      <c r="A798"/>
      <c r="B798" s="94"/>
      <c r="C798" s="94"/>
      <c r="D798" s="94"/>
      <c r="E798" s="94"/>
      <c r="F798" s="94"/>
      <c r="G798" s="94"/>
      <c r="H798" s="94"/>
      <c r="I798" s="94"/>
    </row>
    <row r="799" spans="1:9" ht="48" customHeight="1" x14ac:dyDescent="0.25">
      <c r="A799"/>
      <c r="B799" s="94"/>
      <c r="C799" s="94"/>
      <c r="D799" s="94"/>
      <c r="E799" s="94"/>
      <c r="F799" s="94"/>
      <c r="G799" s="94"/>
      <c r="H799" s="94"/>
      <c r="I799" s="94"/>
    </row>
    <row r="800" spans="1:9" ht="48" customHeight="1" x14ac:dyDescent="0.25">
      <c r="A800"/>
      <c r="B800" s="94"/>
      <c r="C800" s="94"/>
      <c r="D800" s="94"/>
      <c r="E800" s="94"/>
      <c r="F800" s="94"/>
      <c r="G800" s="94"/>
      <c r="H800" s="94"/>
      <c r="I800" s="94"/>
    </row>
    <row r="801" spans="1:9" ht="48" customHeight="1" x14ac:dyDescent="0.25">
      <c r="A801"/>
      <c r="B801" s="94"/>
      <c r="C801" s="94"/>
      <c r="D801" s="94"/>
      <c r="E801" s="94"/>
      <c r="F801" s="94"/>
      <c r="G801" s="94"/>
      <c r="H801" s="94"/>
      <c r="I801" s="94"/>
    </row>
    <row r="802" spans="1:9" ht="48" customHeight="1" x14ac:dyDescent="0.25">
      <c r="A802"/>
      <c r="B802" s="94"/>
      <c r="C802" s="94"/>
      <c r="D802" s="94"/>
      <c r="E802" s="94"/>
      <c r="F802" s="94"/>
      <c r="G802" s="94"/>
      <c r="H802" s="94"/>
      <c r="I802" s="94"/>
    </row>
    <row r="803" spans="1:9" ht="48" customHeight="1" x14ac:dyDescent="0.25">
      <c r="A803"/>
      <c r="B803" s="94"/>
      <c r="C803" s="94"/>
      <c r="D803" s="94"/>
      <c r="E803" s="94"/>
      <c r="F803" s="94"/>
      <c r="G803" s="94"/>
      <c r="H803" s="94"/>
      <c r="I803" s="94"/>
    </row>
    <row r="804" spans="1:9" ht="48" customHeight="1" x14ac:dyDescent="0.25">
      <c r="A804"/>
      <c r="B804" s="94"/>
      <c r="C804" s="94"/>
      <c r="D804" s="94"/>
      <c r="E804" s="94"/>
      <c r="F804" s="94"/>
      <c r="G804" s="94"/>
      <c r="H804" s="94"/>
      <c r="I804" s="94"/>
    </row>
    <row r="805" spans="1:9" ht="48" customHeight="1" x14ac:dyDescent="0.25">
      <c r="A805"/>
      <c r="B805" s="94"/>
      <c r="C805" s="94"/>
      <c r="D805" s="94"/>
      <c r="E805" s="94"/>
      <c r="F805" s="94"/>
      <c r="G805" s="94"/>
      <c r="H805" s="94"/>
      <c r="I805" s="94"/>
    </row>
    <row r="806" spans="1:9" ht="48" customHeight="1" x14ac:dyDescent="0.25">
      <c r="A806"/>
      <c r="B806" s="94"/>
      <c r="C806" s="94"/>
      <c r="D806" s="94"/>
      <c r="E806" s="94"/>
      <c r="F806" s="94"/>
      <c r="G806" s="94"/>
      <c r="H806" s="94"/>
      <c r="I806" s="94"/>
    </row>
    <row r="807" spans="1:9" ht="48" customHeight="1" x14ac:dyDescent="0.25">
      <c r="A807"/>
      <c r="B807" s="94"/>
      <c r="C807" s="94"/>
      <c r="D807" s="94"/>
      <c r="E807" s="94"/>
      <c r="F807" s="94"/>
      <c r="G807" s="94"/>
      <c r="H807" s="94"/>
      <c r="I807" s="94"/>
    </row>
    <row r="808" spans="1:9" ht="48" customHeight="1" x14ac:dyDescent="0.25">
      <c r="A808"/>
      <c r="B808" s="94"/>
      <c r="C808" s="94"/>
      <c r="D808" s="94"/>
      <c r="E808" s="94"/>
      <c r="F808" s="94"/>
      <c r="G808" s="94"/>
      <c r="H808" s="94"/>
      <c r="I808" s="94"/>
    </row>
    <row r="809" spans="1:9" ht="48" customHeight="1" x14ac:dyDescent="0.25">
      <c r="A809"/>
      <c r="B809" s="94"/>
      <c r="C809" s="94"/>
      <c r="D809" s="94"/>
      <c r="E809" s="94"/>
      <c r="F809" s="94"/>
      <c r="G809" s="94"/>
      <c r="H809" s="94"/>
      <c r="I809" s="94"/>
    </row>
    <row r="810" spans="1:9" ht="48" customHeight="1" x14ac:dyDescent="0.25">
      <c r="A810"/>
      <c r="B810" s="94"/>
      <c r="C810" s="94"/>
      <c r="D810" s="94"/>
      <c r="E810" s="94"/>
      <c r="F810" s="94"/>
      <c r="G810" s="94"/>
      <c r="H810" s="94"/>
      <c r="I810" s="94"/>
    </row>
    <row r="811" spans="1:9" ht="48" customHeight="1" x14ac:dyDescent="0.25">
      <c r="A811"/>
      <c r="B811" s="94"/>
      <c r="C811" s="94"/>
      <c r="D811" s="94"/>
      <c r="E811" s="94"/>
      <c r="F811" s="94"/>
      <c r="G811" s="94"/>
      <c r="H811" s="94"/>
      <c r="I811" s="94"/>
    </row>
    <row r="812" spans="1:9" ht="48" customHeight="1" x14ac:dyDescent="0.25">
      <c r="A812"/>
      <c r="B812" s="94"/>
      <c r="C812" s="94"/>
      <c r="D812" s="94"/>
      <c r="E812" s="94"/>
      <c r="F812" s="94"/>
      <c r="G812" s="94"/>
      <c r="H812" s="94"/>
      <c r="I812" s="94"/>
    </row>
    <row r="813" spans="1:9" ht="48" customHeight="1" x14ac:dyDescent="0.25">
      <c r="A813"/>
      <c r="B813" s="94"/>
      <c r="C813" s="94"/>
      <c r="D813" s="94"/>
      <c r="E813" s="94"/>
      <c r="F813" s="94"/>
      <c r="G813" s="94"/>
      <c r="H813" s="94"/>
      <c r="I813" s="94"/>
    </row>
    <row r="814" spans="1:9" ht="48" customHeight="1" x14ac:dyDescent="0.25">
      <c r="A814"/>
      <c r="B814" s="94"/>
      <c r="C814" s="94"/>
      <c r="D814" s="94"/>
      <c r="E814" s="94"/>
      <c r="F814" s="94"/>
      <c r="G814" s="94"/>
      <c r="H814" s="94"/>
      <c r="I814" s="94"/>
    </row>
    <row r="815" spans="1:9" ht="48" customHeight="1" x14ac:dyDescent="0.25">
      <c r="A815"/>
      <c r="B815" s="94"/>
      <c r="C815" s="94"/>
      <c r="D815" s="94"/>
      <c r="E815" s="94"/>
      <c r="F815" s="94"/>
      <c r="G815" s="94"/>
      <c r="H815" s="94"/>
      <c r="I815" s="94"/>
    </row>
    <row r="816" spans="1:9" ht="48" customHeight="1" x14ac:dyDescent="0.25">
      <c r="A816"/>
      <c r="B816" s="94"/>
      <c r="C816" s="94"/>
      <c r="D816" s="94"/>
      <c r="E816" s="94"/>
      <c r="F816" s="94"/>
      <c r="G816" s="94"/>
      <c r="H816" s="94"/>
      <c r="I816" s="94"/>
    </row>
    <row r="817" spans="1:9" ht="48" customHeight="1" x14ac:dyDescent="0.25">
      <c r="A817"/>
      <c r="B817" s="94"/>
      <c r="C817" s="94"/>
      <c r="D817" s="94"/>
      <c r="E817" s="94"/>
      <c r="F817" s="94"/>
      <c r="G817" s="94"/>
      <c r="H817" s="94"/>
      <c r="I817" s="94"/>
    </row>
    <row r="818" spans="1:9" ht="48" customHeight="1" x14ac:dyDescent="0.25">
      <c r="A818"/>
      <c r="B818" s="94"/>
      <c r="C818" s="94"/>
      <c r="D818" s="94"/>
      <c r="E818" s="94"/>
      <c r="F818" s="94"/>
      <c r="G818" s="94"/>
      <c r="H818" s="94"/>
      <c r="I818" s="94"/>
    </row>
    <row r="819" spans="1:9" ht="48" customHeight="1" x14ac:dyDescent="0.25">
      <c r="A819"/>
      <c r="B819" s="94"/>
      <c r="C819" s="94"/>
      <c r="D819" s="94"/>
      <c r="E819" s="94"/>
      <c r="F819" s="94"/>
      <c r="G819" s="94"/>
      <c r="H819" s="94"/>
      <c r="I819" s="94"/>
    </row>
    <row r="820" spans="1:9" ht="48" customHeight="1" x14ac:dyDescent="0.25">
      <c r="A820"/>
      <c r="B820" s="94"/>
      <c r="C820" s="94"/>
      <c r="D820" s="94"/>
      <c r="E820" s="94"/>
      <c r="F820" s="94"/>
      <c r="G820" s="94"/>
      <c r="H820" s="94"/>
      <c r="I820" s="94"/>
    </row>
    <row r="821" spans="1:9" ht="48" customHeight="1" x14ac:dyDescent="0.25">
      <c r="A821"/>
      <c r="B821" s="94"/>
      <c r="C821" s="94"/>
      <c r="D821" s="94"/>
      <c r="E821" s="94"/>
      <c r="F821" s="94"/>
      <c r="G821" s="94"/>
      <c r="H821" s="94"/>
      <c r="I821" s="94"/>
    </row>
    <row r="822" spans="1:9" ht="48" customHeight="1" x14ac:dyDescent="0.25">
      <c r="A822"/>
      <c r="B822" s="94"/>
      <c r="C822" s="94"/>
      <c r="D822" s="94"/>
      <c r="E822" s="94"/>
      <c r="F822" s="94"/>
      <c r="G822" s="94"/>
      <c r="H822" s="94"/>
      <c r="I822" s="94"/>
    </row>
    <row r="823" spans="1:9" ht="48" customHeight="1" x14ac:dyDescent="0.25">
      <c r="A823"/>
      <c r="B823" s="94"/>
      <c r="C823" s="94"/>
      <c r="D823" s="94"/>
      <c r="E823" s="94"/>
      <c r="F823" s="94"/>
      <c r="G823" s="94"/>
      <c r="H823" s="94"/>
      <c r="I823" s="94"/>
    </row>
    <row r="824" spans="1:9" ht="48" customHeight="1" x14ac:dyDescent="0.25">
      <c r="A824"/>
      <c r="B824" s="94"/>
      <c r="C824" s="94"/>
      <c r="D824" s="94"/>
      <c r="E824" s="94"/>
      <c r="F824" s="94"/>
      <c r="G824" s="94"/>
      <c r="H824" s="94"/>
      <c r="I824" s="94"/>
    </row>
    <row r="825" spans="1:9" ht="48" customHeight="1" x14ac:dyDescent="0.25">
      <c r="A825"/>
      <c r="B825" s="94"/>
      <c r="C825" s="94"/>
      <c r="D825" s="94"/>
      <c r="E825" s="94"/>
      <c r="F825" s="94"/>
      <c r="G825" s="94"/>
      <c r="H825" s="94"/>
      <c r="I825" s="94"/>
    </row>
    <row r="826" spans="1:9" ht="48" customHeight="1" x14ac:dyDescent="0.25">
      <c r="A826"/>
      <c r="B826" s="94"/>
      <c r="C826" s="94"/>
      <c r="D826" s="94"/>
      <c r="E826" s="94"/>
      <c r="F826" s="94"/>
      <c r="G826" s="94"/>
      <c r="H826" s="94"/>
      <c r="I826" s="94"/>
    </row>
    <row r="827" spans="1:9" ht="48" customHeight="1" x14ac:dyDescent="0.25">
      <c r="A827"/>
      <c r="B827" s="94"/>
      <c r="C827" s="94"/>
      <c r="D827" s="94"/>
      <c r="E827" s="94"/>
      <c r="F827" s="94"/>
      <c r="G827" s="94"/>
      <c r="H827" s="94"/>
      <c r="I827" s="94"/>
    </row>
    <row r="828" spans="1:9" ht="48" customHeight="1" x14ac:dyDescent="0.25">
      <c r="A828"/>
      <c r="B828" s="94"/>
      <c r="C828" s="94"/>
      <c r="D828" s="94"/>
      <c r="E828" s="94"/>
      <c r="F828" s="94"/>
      <c r="G828" s="94"/>
      <c r="H828" s="94"/>
      <c r="I828" s="94"/>
    </row>
    <row r="829" spans="1:9" ht="48" customHeight="1" x14ac:dyDescent="0.25">
      <c r="A829"/>
      <c r="B829" s="94"/>
      <c r="C829" s="94"/>
      <c r="D829" s="94"/>
      <c r="E829" s="94"/>
      <c r="F829" s="94"/>
      <c r="G829" s="94"/>
      <c r="H829" s="94"/>
      <c r="I829" s="94"/>
    </row>
    <row r="830" spans="1:9" ht="48" customHeight="1" x14ac:dyDescent="0.25">
      <c r="A830"/>
      <c r="B830" s="94"/>
      <c r="C830" s="94"/>
      <c r="D830" s="94"/>
      <c r="E830" s="94"/>
      <c r="F830" s="94"/>
      <c r="G830" s="94"/>
      <c r="H830" s="94"/>
      <c r="I830" s="94"/>
    </row>
    <row r="831" spans="1:9" ht="48" customHeight="1" x14ac:dyDescent="0.25">
      <c r="A831"/>
      <c r="B831" s="94"/>
      <c r="C831" s="94"/>
      <c r="D831" s="94"/>
      <c r="E831" s="94"/>
      <c r="F831" s="94"/>
      <c r="G831" s="94"/>
      <c r="H831" s="94"/>
      <c r="I831" s="94"/>
    </row>
    <row r="832" spans="1:9" ht="48" customHeight="1" x14ac:dyDescent="0.25">
      <c r="A832"/>
      <c r="B832" s="94"/>
      <c r="C832" s="94"/>
      <c r="D832" s="94"/>
      <c r="E832" s="94"/>
      <c r="F832" s="94"/>
      <c r="G832" s="94"/>
      <c r="H832" s="94"/>
      <c r="I832" s="94"/>
    </row>
    <row r="833" spans="1:9" ht="48" customHeight="1" x14ac:dyDescent="0.25">
      <c r="A833"/>
      <c r="B833" s="94"/>
      <c r="C833" s="94"/>
      <c r="D833" s="94"/>
      <c r="E833" s="94"/>
      <c r="F833" s="94"/>
      <c r="G833" s="94"/>
      <c r="H833" s="94"/>
      <c r="I833" s="94"/>
    </row>
    <row r="834" spans="1:9" ht="48" customHeight="1" x14ac:dyDescent="0.25">
      <c r="A834"/>
      <c r="B834" s="94"/>
      <c r="C834" s="94"/>
      <c r="D834" s="94"/>
      <c r="E834" s="94"/>
      <c r="F834" s="94"/>
      <c r="G834" s="94"/>
      <c r="H834" s="94"/>
      <c r="I834" s="94"/>
    </row>
    <row r="835" spans="1:9" ht="48" customHeight="1" x14ac:dyDescent="0.25">
      <c r="A835"/>
      <c r="B835" s="94"/>
      <c r="C835" s="94"/>
      <c r="D835" s="94"/>
      <c r="E835" s="94"/>
      <c r="F835" s="94"/>
      <c r="G835" s="94"/>
      <c r="H835" s="94"/>
      <c r="I835" s="94"/>
    </row>
    <row r="836" spans="1:9" ht="48" customHeight="1" x14ac:dyDescent="0.25">
      <c r="A836"/>
      <c r="B836" s="94"/>
      <c r="C836" s="94"/>
      <c r="D836" s="94"/>
      <c r="E836" s="94"/>
      <c r="F836" s="94"/>
      <c r="G836" s="94"/>
      <c r="H836" s="94"/>
      <c r="I836" s="94"/>
    </row>
    <row r="837" spans="1:9" ht="48" customHeight="1" x14ac:dyDescent="0.25">
      <c r="A837"/>
      <c r="B837" s="94"/>
      <c r="C837" s="94"/>
      <c r="D837" s="94"/>
      <c r="E837" s="94"/>
      <c r="F837" s="94"/>
      <c r="G837" s="94"/>
      <c r="H837" s="94"/>
      <c r="I837" s="94"/>
    </row>
    <row r="838" spans="1:9" ht="48" customHeight="1" x14ac:dyDescent="0.25">
      <c r="A838"/>
      <c r="B838" s="94"/>
      <c r="C838" s="94"/>
      <c r="D838" s="94"/>
      <c r="E838" s="94"/>
      <c r="F838" s="94"/>
      <c r="G838" s="94"/>
      <c r="H838" s="94"/>
      <c r="I838" s="94"/>
    </row>
    <row r="839" spans="1:9" ht="48" customHeight="1" x14ac:dyDescent="0.25">
      <c r="A839"/>
      <c r="B839" s="94"/>
      <c r="C839" s="94"/>
      <c r="D839" s="94"/>
      <c r="E839" s="94"/>
      <c r="F839" s="94"/>
      <c r="G839" s="94"/>
      <c r="H839" s="94"/>
      <c r="I839" s="94"/>
    </row>
    <row r="840" spans="1:9" ht="48" customHeight="1" x14ac:dyDescent="0.25">
      <c r="A840"/>
      <c r="B840" s="94"/>
      <c r="C840" s="94"/>
      <c r="D840" s="94"/>
      <c r="E840" s="94"/>
      <c r="F840" s="94"/>
      <c r="G840" s="94"/>
      <c r="H840" s="94"/>
      <c r="I840" s="94"/>
    </row>
    <row r="841" spans="1:9" ht="48" customHeight="1" x14ac:dyDescent="0.25">
      <c r="A841"/>
      <c r="B841" s="94"/>
      <c r="C841" s="94"/>
      <c r="D841" s="94"/>
      <c r="E841" s="94"/>
      <c r="F841" s="94"/>
      <c r="G841" s="94"/>
      <c r="H841" s="94"/>
      <c r="I841" s="94"/>
    </row>
    <row r="842" spans="1:9" ht="48" customHeight="1" x14ac:dyDescent="0.25">
      <c r="A842"/>
      <c r="B842" s="94"/>
      <c r="C842" s="94"/>
      <c r="D842" s="94"/>
      <c r="E842" s="94"/>
      <c r="F842" s="94"/>
      <c r="G842" s="94"/>
      <c r="H842" s="94"/>
      <c r="I842" s="94"/>
    </row>
    <row r="843" spans="1:9" ht="48" customHeight="1" x14ac:dyDescent="0.25">
      <c r="A843"/>
      <c r="B843" s="94"/>
      <c r="C843" s="94"/>
      <c r="D843" s="94"/>
      <c r="E843" s="94"/>
      <c r="F843" s="94"/>
      <c r="G843" s="94"/>
      <c r="H843" s="94"/>
      <c r="I843" s="94"/>
    </row>
    <row r="844" spans="1:9" ht="48" customHeight="1" x14ac:dyDescent="0.25">
      <c r="A844"/>
      <c r="B844" s="94"/>
      <c r="C844" s="94"/>
      <c r="D844" s="94"/>
      <c r="E844" s="94"/>
      <c r="F844" s="94"/>
      <c r="G844" s="94"/>
      <c r="H844" s="94"/>
      <c r="I844" s="94"/>
    </row>
    <row r="845" spans="1:9" ht="48" customHeight="1" x14ac:dyDescent="0.25">
      <c r="A845"/>
      <c r="B845" s="94"/>
      <c r="C845" s="94"/>
      <c r="D845" s="94"/>
      <c r="E845" s="94"/>
      <c r="F845" s="94"/>
      <c r="G845" s="94"/>
      <c r="H845" s="94"/>
      <c r="I845" s="94"/>
    </row>
    <row r="846" spans="1:9" ht="48" customHeight="1" x14ac:dyDescent="0.25">
      <c r="A846"/>
      <c r="B846" s="94"/>
      <c r="C846" s="94"/>
      <c r="D846" s="94"/>
      <c r="E846" s="94"/>
      <c r="F846" s="94"/>
      <c r="G846" s="94"/>
      <c r="H846" s="94"/>
      <c r="I846" s="94"/>
    </row>
    <row r="847" spans="1:9" ht="48" customHeight="1" x14ac:dyDescent="0.25">
      <c r="A847"/>
      <c r="B847" s="94"/>
      <c r="C847" s="94"/>
      <c r="D847" s="94"/>
      <c r="E847" s="94"/>
      <c r="F847" s="94"/>
      <c r="G847" s="94"/>
      <c r="H847" s="94"/>
      <c r="I847" s="94"/>
    </row>
    <row r="848" spans="1:9" ht="48" customHeight="1" x14ac:dyDescent="0.25">
      <c r="A848"/>
      <c r="B848" s="94"/>
      <c r="C848" s="94"/>
      <c r="D848" s="94"/>
      <c r="E848" s="94"/>
      <c r="F848" s="94"/>
      <c r="G848" s="94"/>
      <c r="H848" s="94"/>
      <c r="I848" s="94"/>
    </row>
    <row r="849" spans="1:9" ht="48" customHeight="1" x14ac:dyDescent="0.25">
      <c r="A849"/>
      <c r="B849" s="94"/>
      <c r="C849" s="94"/>
      <c r="D849" s="94"/>
      <c r="E849" s="94"/>
      <c r="F849" s="94"/>
      <c r="G849" s="94"/>
      <c r="H849" s="94"/>
      <c r="I849" s="94"/>
    </row>
    <row r="850" spans="1:9" ht="48" customHeight="1" x14ac:dyDescent="0.25">
      <c r="A850"/>
      <c r="B850" s="94"/>
      <c r="C850" s="94"/>
      <c r="D850" s="94"/>
      <c r="E850" s="94"/>
      <c r="F850" s="94"/>
      <c r="G850" s="94"/>
      <c r="H850" s="94"/>
      <c r="I850" s="94"/>
    </row>
    <row r="851" spans="1:9" ht="48" customHeight="1" x14ac:dyDescent="0.25">
      <c r="A851"/>
      <c r="B851" s="94"/>
      <c r="C851" s="94"/>
      <c r="D851" s="94"/>
      <c r="E851" s="94"/>
      <c r="F851" s="94"/>
      <c r="G851" s="94"/>
      <c r="H851" s="94"/>
      <c r="I851" s="94"/>
    </row>
    <row r="852" spans="1:9" ht="48" customHeight="1" x14ac:dyDescent="0.25">
      <c r="A852"/>
      <c r="B852" s="94"/>
      <c r="C852" s="94"/>
      <c r="D852" s="94"/>
      <c r="E852" s="94"/>
      <c r="F852" s="94"/>
      <c r="G852" s="94"/>
      <c r="H852" s="94"/>
      <c r="I852" s="94"/>
    </row>
    <row r="853" spans="1:9" ht="48" customHeight="1" x14ac:dyDescent="0.25">
      <c r="A853"/>
      <c r="B853" s="94"/>
      <c r="C853" s="94"/>
      <c r="D853" s="94"/>
      <c r="E853" s="94"/>
      <c r="F853" s="94"/>
      <c r="G853" s="94"/>
      <c r="H853" s="94"/>
      <c r="I853" s="94"/>
    </row>
    <row r="854" spans="1:9" ht="48" customHeight="1" x14ac:dyDescent="0.25">
      <c r="A854"/>
      <c r="B854" s="94"/>
      <c r="C854" s="94"/>
      <c r="D854" s="94"/>
      <c r="E854" s="94"/>
      <c r="F854" s="94"/>
      <c r="G854" s="94"/>
      <c r="H854" s="94"/>
      <c r="I854" s="94"/>
    </row>
    <row r="855" spans="1:9" ht="48" customHeight="1" x14ac:dyDescent="0.25">
      <c r="A855"/>
      <c r="B855" s="94"/>
      <c r="C855" s="94"/>
      <c r="D855" s="94"/>
      <c r="E855" s="94"/>
      <c r="F855" s="94"/>
      <c r="G855" s="94"/>
      <c r="H855" s="94"/>
      <c r="I855" s="94"/>
    </row>
    <row r="856" spans="1:9" ht="48" customHeight="1" x14ac:dyDescent="0.25">
      <c r="A856"/>
      <c r="B856" s="94"/>
      <c r="C856" s="94"/>
      <c r="D856" s="94"/>
      <c r="E856" s="94"/>
      <c r="F856" s="94"/>
      <c r="G856" s="94"/>
      <c r="H856" s="94"/>
      <c r="I856" s="94"/>
    </row>
    <row r="857" spans="1:9" ht="48" customHeight="1" x14ac:dyDescent="0.25">
      <c r="A857"/>
      <c r="B857" s="94"/>
      <c r="C857" s="94"/>
      <c r="D857" s="94"/>
      <c r="E857" s="94"/>
      <c r="F857" s="94"/>
      <c r="G857" s="94"/>
      <c r="H857" s="94"/>
      <c r="I857" s="94"/>
    </row>
    <row r="858" spans="1:9" ht="48" customHeight="1" x14ac:dyDescent="0.25">
      <c r="A858"/>
      <c r="B858" s="94"/>
      <c r="C858" s="94"/>
      <c r="D858" s="94"/>
      <c r="E858" s="94"/>
      <c r="F858" s="94"/>
      <c r="G858" s="94"/>
      <c r="H858" s="94"/>
      <c r="I858" s="94"/>
    </row>
    <row r="859" spans="1:9" ht="48" customHeight="1" x14ac:dyDescent="0.25">
      <c r="A859"/>
      <c r="B859" s="94"/>
      <c r="C859" s="94"/>
      <c r="D859" s="94"/>
      <c r="E859" s="94"/>
      <c r="F859" s="94"/>
      <c r="G859" s="94"/>
      <c r="H859" s="94"/>
      <c r="I859" s="94"/>
    </row>
    <row r="860" spans="1:9" ht="48" customHeight="1" x14ac:dyDescent="0.25">
      <c r="A860"/>
      <c r="B860" s="94"/>
      <c r="C860" s="94"/>
      <c r="D860" s="94"/>
      <c r="E860" s="94"/>
      <c r="F860" s="94"/>
      <c r="G860" s="94"/>
      <c r="H860" s="94"/>
      <c r="I860" s="94"/>
    </row>
    <row r="861" spans="1:9" ht="48" customHeight="1" x14ac:dyDescent="0.25">
      <c r="A861"/>
      <c r="B861" s="94"/>
      <c r="C861" s="94"/>
      <c r="D861" s="94"/>
      <c r="E861" s="94"/>
      <c r="F861" s="94"/>
      <c r="G861" s="94"/>
      <c r="H861" s="94"/>
      <c r="I861" s="94"/>
    </row>
    <row r="862" spans="1:9" ht="48" customHeight="1" x14ac:dyDescent="0.25">
      <c r="A862"/>
      <c r="B862" s="94"/>
      <c r="C862" s="94"/>
      <c r="D862" s="94"/>
      <c r="E862" s="94"/>
      <c r="F862" s="94"/>
      <c r="G862" s="94"/>
      <c r="H862" s="94"/>
      <c r="I862" s="94"/>
    </row>
    <row r="863" spans="1:9" ht="48" customHeight="1" x14ac:dyDescent="0.25">
      <c r="A863"/>
      <c r="B863" s="94"/>
      <c r="C863" s="94"/>
      <c r="D863" s="94"/>
      <c r="E863" s="94"/>
      <c r="F863" s="94"/>
      <c r="G863" s="94"/>
      <c r="H863" s="94"/>
      <c r="I863" s="94"/>
    </row>
    <row r="864" spans="1:9" ht="48" customHeight="1" x14ac:dyDescent="0.25">
      <c r="A864"/>
      <c r="B864" s="94"/>
      <c r="C864" s="94"/>
      <c r="D864" s="94"/>
      <c r="E864" s="94"/>
      <c r="F864" s="94"/>
      <c r="G864" s="94"/>
      <c r="H864" s="94"/>
      <c r="I864" s="94"/>
    </row>
    <row r="865" spans="1:9" ht="48" customHeight="1" x14ac:dyDescent="0.25">
      <c r="A865"/>
      <c r="B865" s="94"/>
      <c r="C865" s="94"/>
      <c r="D865" s="94"/>
      <c r="E865" s="94"/>
      <c r="F865" s="94"/>
      <c r="G865" s="94"/>
      <c r="H865" s="94"/>
      <c r="I865" s="94"/>
    </row>
    <row r="866" spans="1:9" ht="48" customHeight="1" x14ac:dyDescent="0.25">
      <c r="A866"/>
      <c r="B866" s="94"/>
      <c r="C866" s="94"/>
      <c r="D866" s="94"/>
      <c r="E866" s="94"/>
      <c r="F866" s="94"/>
      <c r="G866" s="94"/>
      <c r="H866" s="94"/>
      <c r="I866" s="94"/>
    </row>
    <row r="867" spans="1:9" ht="48" customHeight="1" x14ac:dyDescent="0.25">
      <c r="A867"/>
      <c r="B867" s="94"/>
      <c r="C867" s="94"/>
      <c r="D867" s="94"/>
      <c r="E867" s="94"/>
      <c r="F867" s="94"/>
      <c r="G867" s="94"/>
      <c r="H867" s="94"/>
      <c r="I867" s="94"/>
    </row>
    <row r="868" spans="1:9" ht="48" customHeight="1" x14ac:dyDescent="0.25">
      <c r="A868"/>
      <c r="B868" s="94"/>
      <c r="C868" s="94"/>
      <c r="D868" s="94"/>
      <c r="E868" s="94"/>
      <c r="F868" s="94"/>
      <c r="G868" s="94"/>
      <c r="H868" s="94"/>
      <c r="I868" s="94"/>
    </row>
    <row r="869" spans="1:9" ht="48" customHeight="1" x14ac:dyDescent="0.25">
      <c r="A869"/>
      <c r="B869" s="94"/>
      <c r="C869" s="94"/>
      <c r="D869" s="94"/>
      <c r="E869" s="94"/>
      <c r="F869" s="94"/>
      <c r="G869" s="94"/>
      <c r="H869" s="94"/>
      <c r="I869" s="94"/>
    </row>
    <row r="870" spans="1:9" ht="48" customHeight="1" x14ac:dyDescent="0.25">
      <c r="A870"/>
      <c r="B870" s="94"/>
      <c r="C870" s="94"/>
      <c r="D870" s="94"/>
      <c r="E870" s="94"/>
      <c r="F870" s="94"/>
      <c r="G870" s="94"/>
      <c r="H870" s="94"/>
      <c r="I870" s="94"/>
    </row>
    <row r="871" spans="1:9" ht="48" customHeight="1" x14ac:dyDescent="0.25">
      <c r="A871"/>
      <c r="B871" s="94"/>
      <c r="C871" s="94"/>
      <c r="D871" s="94"/>
      <c r="E871" s="94"/>
      <c r="F871" s="94"/>
      <c r="G871" s="94"/>
      <c r="H871" s="94"/>
      <c r="I871" s="94"/>
    </row>
    <row r="872" spans="1:9" ht="48" customHeight="1" x14ac:dyDescent="0.25">
      <c r="A872"/>
      <c r="B872" s="94"/>
      <c r="C872" s="94"/>
      <c r="D872" s="94"/>
      <c r="E872" s="94"/>
      <c r="F872" s="94"/>
      <c r="G872" s="94"/>
      <c r="H872" s="94"/>
      <c r="I872" s="94"/>
    </row>
    <row r="873" spans="1:9" ht="48" customHeight="1" x14ac:dyDescent="0.25">
      <c r="A873"/>
      <c r="B873" s="94"/>
      <c r="C873" s="94"/>
      <c r="D873" s="94"/>
      <c r="E873" s="94"/>
      <c r="F873" s="94"/>
      <c r="G873" s="94"/>
      <c r="H873" s="94"/>
      <c r="I873" s="94"/>
    </row>
    <row r="874" spans="1:9" ht="48" customHeight="1" x14ac:dyDescent="0.25">
      <c r="A874"/>
      <c r="B874" s="94"/>
      <c r="C874" s="94"/>
      <c r="D874" s="94"/>
      <c r="E874" s="94"/>
      <c r="F874" s="94"/>
      <c r="G874" s="94"/>
      <c r="H874" s="94"/>
      <c r="I874" s="94"/>
    </row>
    <row r="875" spans="1:9" ht="48" customHeight="1" x14ac:dyDescent="0.25">
      <c r="A875"/>
      <c r="B875" s="94"/>
      <c r="C875" s="94"/>
      <c r="D875" s="94"/>
      <c r="E875" s="94"/>
      <c r="F875" s="94"/>
      <c r="G875" s="94"/>
      <c r="H875" s="94"/>
      <c r="I875" s="94"/>
    </row>
    <row r="876" spans="1:9" ht="48" customHeight="1" x14ac:dyDescent="0.25">
      <c r="A876"/>
      <c r="B876" s="94"/>
      <c r="C876" s="94"/>
      <c r="D876" s="94"/>
      <c r="E876" s="94"/>
      <c r="F876" s="94"/>
      <c r="G876" s="94"/>
      <c r="H876" s="94"/>
      <c r="I876" s="94"/>
    </row>
    <row r="877" spans="1:9" ht="48" customHeight="1" x14ac:dyDescent="0.25">
      <c r="A877"/>
      <c r="B877" s="94"/>
      <c r="C877" s="94"/>
      <c r="D877" s="94"/>
      <c r="E877" s="94"/>
      <c r="F877" s="94"/>
      <c r="G877" s="94"/>
      <c r="H877" s="94"/>
      <c r="I877" s="94"/>
    </row>
    <row r="878" spans="1:9" ht="48" customHeight="1" x14ac:dyDescent="0.25">
      <c r="A878"/>
      <c r="B878" s="94"/>
      <c r="C878" s="94"/>
      <c r="D878" s="94"/>
      <c r="E878" s="94"/>
      <c r="F878" s="94"/>
      <c r="G878" s="94"/>
      <c r="H878" s="94"/>
      <c r="I878" s="94"/>
    </row>
    <row r="879" spans="1:9" ht="48" customHeight="1" x14ac:dyDescent="0.25">
      <c r="A879"/>
      <c r="B879" s="94"/>
      <c r="C879" s="94"/>
      <c r="D879" s="94"/>
      <c r="E879" s="94"/>
      <c r="F879" s="94"/>
      <c r="G879" s="94"/>
      <c r="H879" s="94"/>
      <c r="I879" s="94"/>
    </row>
    <row r="880" spans="1:9" ht="48" customHeight="1" x14ac:dyDescent="0.25">
      <c r="A880"/>
      <c r="B880" s="94"/>
      <c r="C880" s="94"/>
      <c r="D880" s="94"/>
      <c r="E880" s="94"/>
      <c r="F880" s="94"/>
      <c r="G880" s="94"/>
      <c r="H880" s="94"/>
      <c r="I880" s="94"/>
    </row>
    <row r="881" spans="1:9" ht="48" customHeight="1" x14ac:dyDescent="0.25">
      <c r="A881"/>
      <c r="B881" s="94"/>
      <c r="C881" s="94"/>
      <c r="D881" s="94"/>
      <c r="E881" s="94"/>
      <c r="F881" s="94"/>
      <c r="G881" s="94"/>
      <c r="H881" s="94"/>
      <c r="I881" s="94"/>
    </row>
    <row r="882" spans="1:9" ht="48" customHeight="1" x14ac:dyDescent="0.25">
      <c r="A882"/>
      <c r="B882" s="94"/>
      <c r="C882" s="94"/>
      <c r="D882" s="94"/>
      <c r="E882" s="94"/>
      <c r="F882" s="94"/>
      <c r="G882" s="94"/>
      <c r="H882" s="94"/>
      <c r="I882" s="94"/>
    </row>
    <row r="883" spans="1:9" ht="48" customHeight="1" x14ac:dyDescent="0.25">
      <c r="A883"/>
      <c r="B883" s="94"/>
      <c r="C883" s="94"/>
      <c r="D883" s="94"/>
      <c r="E883" s="94"/>
      <c r="F883" s="94"/>
      <c r="G883" s="94"/>
      <c r="H883" s="94"/>
      <c r="I883" s="94"/>
    </row>
    <row r="884" spans="1:9" ht="48" customHeight="1" x14ac:dyDescent="0.25">
      <c r="A884"/>
      <c r="B884" s="94"/>
      <c r="C884" s="94"/>
      <c r="D884" s="94"/>
      <c r="E884" s="94"/>
      <c r="F884" s="94"/>
      <c r="G884" s="94"/>
      <c r="H884" s="94"/>
      <c r="I884" s="94"/>
    </row>
    <row r="885" spans="1:9" ht="48" customHeight="1" x14ac:dyDescent="0.25">
      <c r="A885"/>
      <c r="B885" s="94"/>
      <c r="C885" s="94"/>
      <c r="D885" s="94"/>
      <c r="E885" s="94"/>
      <c r="F885" s="94"/>
      <c r="G885" s="94"/>
      <c r="H885" s="94"/>
      <c r="I885" s="94"/>
    </row>
    <row r="886" spans="1:9" ht="48" customHeight="1" x14ac:dyDescent="0.25">
      <c r="A886"/>
      <c r="B886" s="94"/>
      <c r="C886" s="94"/>
      <c r="D886" s="94"/>
      <c r="E886" s="94"/>
      <c r="F886" s="94"/>
      <c r="G886" s="94"/>
      <c r="H886" s="94"/>
      <c r="I886" s="94"/>
    </row>
    <row r="887" spans="1:9" ht="48" customHeight="1" x14ac:dyDescent="0.25">
      <c r="A887"/>
      <c r="B887" s="94"/>
      <c r="C887" s="94"/>
      <c r="D887" s="94"/>
      <c r="E887" s="94"/>
      <c r="F887" s="94"/>
      <c r="G887" s="94"/>
      <c r="H887" s="94"/>
      <c r="I887" s="94"/>
    </row>
    <row r="888" spans="1:9" ht="48" customHeight="1" x14ac:dyDescent="0.25">
      <c r="A888"/>
      <c r="B888" s="94"/>
      <c r="C888" s="94"/>
      <c r="D888" s="94"/>
      <c r="E888" s="94"/>
      <c r="F888" s="94"/>
      <c r="G888" s="94"/>
      <c r="H888" s="94"/>
      <c r="I888" s="94"/>
    </row>
    <row r="889" spans="1:9" ht="48" customHeight="1" x14ac:dyDescent="0.25">
      <c r="A889"/>
      <c r="B889" s="94"/>
      <c r="C889" s="94"/>
      <c r="D889" s="94"/>
      <c r="E889" s="94"/>
      <c r="F889" s="94"/>
      <c r="G889" s="94"/>
      <c r="H889" s="94"/>
      <c r="I889" s="94"/>
    </row>
    <row r="890" spans="1:9" ht="48" customHeight="1" x14ac:dyDescent="0.25">
      <c r="A890"/>
      <c r="B890" s="94"/>
      <c r="C890" s="94"/>
      <c r="D890" s="94"/>
      <c r="E890" s="94"/>
      <c r="F890" s="94"/>
      <c r="G890" s="94"/>
      <c r="H890" s="94"/>
      <c r="I890" s="94"/>
    </row>
    <row r="891" spans="1:9" ht="48" customHeight="1" x14ac:dyDescent="0.25">
      <c r="A891"/>
      <c r="B891" s="94"/>
      <c r="C891" s="94"/>
      <c r="D891" s="94"/>
      <c r="E891" s="94"/>
      <c r="F891" s="94"/>
      <c r="G891" s="94"/>
      <c r="H891" s="94"/>
      <c r="I891" s="94"/>
    </row>
    <row r="892" spans="1:9" ht="48" customHeight="1" x14ac:dyDescent="0.25">
      <c r="A892"/>
      <c r="B892" s="94"/>
      <c r="C892" s="94"/>
      <c r="D892" s="94"/>
      <c r="E892" s="94"/>
      <c r="F892" s="94"/>
      <c r="G892" s="94"/>
      <c r="H892" s="94"/>
      <c r="I892" s="94"/>
    </row>
    <row r="893" spans="1:9" ht="48" customHeight="1" x14ac:dyDescent="0.25">
      <c r="A893"/>
      <c r="B893" s="94"/>
      <c r="C893" s="94"/>
      <c r="D893" s="94"/>
      <c r="E893" s="94"/>
      <c r="F893" s="94"/>
      <c r="G893" s="94"/>
      <c r="H893" s="94"/>
      <c r="I893" s="94"/>
    </row>
    <row r="894" spans="1:9" ht="48" customHeight="1" x14ac:dyDescent="0.25">
      <c r="A894"/>
      <c r="B894" s="94"/>
      <c r="C894" s="94"/>
      <c r="D894" s="94"/>
      <c r="E894" s="94"/>
      <c r="F894" s="94"/>
      <c r="G894" s="94"/>
      <c r="H894" s="94"/>
      <c r="I894" s="94"/>
    </row>
    <row r="895" spans="1:9" ht="48" customHeight="1" x14ac:dyDescent="0.25">
      <c r="A895"/>
      <c r="B895" s="94"/>
      <c r="C895" s="94"/>
      <c r="D895" s="94"/>
      <c r="E895" s="94"/>
      <c r="F895" s="94"/>
      <c r="G895" s="94"/>
      <c r="H895" s="94"/>
      <c r="I895" s="94"/>
    </row>
    <row r="896" spans="1:9" ht="48" customHeight="1" x14ac:dyDescent="0.25">
      <c r="A896"/>
      <c r="B896" s="94"/>
      <c r="C896" s="94"/>
      <c r="D896" s="94"/>
      <c r="E896" s="94"/>
      <c r="F896" s="94"/>
      <c r="G896" s="94"/>
      <c r="H896" s="94"/>
      <c r="I896" s="94"/>
    </row>
    <row r="897" spans="1:9" ht="48" customHeight="1" x14ac:dyDescent="0.25">
      <c r="A897"/>
      <c r="B897" s="94"/>
      <c r="C897" s="94"/>
      <c r="D897" s="94"/>
      <c r="E897" s="94"/>
      <c r="F897" s="94"/>
      <c r="G897" s="94"/>
      <c r="H897" s="94"/>
      <c r="I897" s="94"/>
    </row>
    <row r="898" spans="1:9" ht="48" customHeight="1" x14ac:dyDescent="0.25">
      <c r="A898"/>
      <c r="B898" s="94"/>
      <c r="C898" s="94"/>
      <c r="D898" s="94"/>
      <c r="E898" s="94"/>
      <c r="F898" s="94"/>
      <c r="G898" s="94"/>
      <c r="H898" s="94"/>
      <c r="I898" s="94"/>
    </row>
    <row r="899" spans="1:9" ht="48" customHeight="1" x14ac:dyDescent="0.25">
      <c r="A899"/>
      <c r="B899" s="94"/>
      <c r="C899" s="94"/>
      <c r="D899" s="94"/>
      <c r="E899" s="94"/>
      <c r="F899" s="94"/>
      <c r="G899" s="94"/>
      <c r="H899" s="94"/>
      <c r="I899" s="94"/>
    </row>
    <row r="900" spans="1:9" ht="48" customHeight="1" x14ac:dyDescent="0.25">
      <c r="A900"/>
      <c r="B900" s="94"/>
      <c r="C900" s="94"/>
      <c r="D900" s="94"/>
      <c r="E900" s="94"/>
      <c r="F900" s="94"/>
      <c r="G900" s="94"/>
      <c r="H900" s="94"/>
      <c r="I900" s="94"/>
    </row>
    <row r="901" spans="1:9" ht="48" customHeight="1" x14ac:dyDescent="0.25">
      <c r="A901"/>
      <c r="B901" s="94"/>
      <c r="C901" s="94"/>
      <c r="D901" s="94"/>
      <c r="E901" s="94"/>
      <c r="F901" s="94"/>
      <c r="G901" s="94"/>
      <c r="H901" s="94"/>
      <c r="I901" s="94"/>
    </row>
    <row r="902" spans="1:9" ht="48" customHeight="1" x14ac:dyDescent="0.25">
      <c r="A902"/>
      <c r="B902" s="94"/>
      <c r="C902" s="94"/>
      <c r="D902" s="94"/>
      <c r="E902" s="94"/>
      <c r="F902" s="94"/>
      <c r="G902" s="94"/>
      <c r="H902" s="94"/>
      <c r="I902" s="94"/>
    </row>
    <row r="903" spans="1:9" ht="48" customHeight="1" x14ac:dyDescent="0.25">
      <c r="A903"/>
      <c r="B903" s="94"/>
      <c r="C903" s="94"/>
      <c r="D903" s="94"/>
      <c r="E903" s="94"/>
      <c r="F903" s="94"/>
      <c r="G903" s="94"/>
      <c r="H903" s="94"/>
      <c r="I903" s="94"/>
    </row>
  </sheetData>
  <autoFilter ref="A2:J2" xr:uid="{5CF58402-7B18-46BC-96AF-7BC887F35B50}"/>
  <dataConsolidate/>
  <mergeCells count="2">
    <mergeCell ref="A1:A2"/>
    <mergeCell ref="B1:J1"/>
  </mergeCells>
  <pageMargins left="0.7" right="0.7" top="0.75" bottom="0.75" header="0.3" footer="0.3"/>
  <pageSetup scale="59" fitToWidth="2" fitToHeight="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57"/>
  <sheetViews>
    <sheetView zoomScale="50" zoomScaleNormal="50" workbookViewId="0">
      <pane ySplit="4" topLeftCell="A5" activePane="bottomLeft" state="frozen"/>
      <selection activeCell="E47" sqref="E47"/>
      <selection pane="bottomLeft" activeCell="A92" sqref="A92"/>
    </sheetView>
  </sheetViews>
  <sheetFormatPr defaultColWidth="9.28515625" defaultRowHeight="18.75" x14ac:dyDescent="0.3"/>
  <cols>
    <col min="1" max="1" width="78.42578125" style="69" customWidth="1"/>
    <col min="2" max="2" width="46" style="72" customWidth="1"/>
    <col min="3" max="4" width="48.5703125" style="69" customWidth="1"/>
    <col min="5" max="5" width="58" style="69" bestFit="1" customWidth="1"/>
    <col min="6" max="6" width="46" style="69" customWidth="1"/>
    <col min="7" max="16384" width="9.28515625" style="69"/>
  </cols>
  <sheetData>
    <row r="1" spans="1:6" x14ac:dyDescent="0.3">
      <c r="A1" s="169" t="s">
        <v>195</v>
      </c>
      <c r="B1" s="171" t="s">
        <v>196</v>
      </c>
      <c r="C1" s="171"/>
      <c r="D1" s="171"/>
      <c r="E1" s="171"/>
      <c r="F1" s="172" t="s">
        <v>197</v>
      </c>
    </row>
    <row r="2" spans="1:6" x14ac:dyDescent="0.3">
      <c r="A2" s="169"/>
      <c r="B2" s="173" t="s">
        <v>198</v>
      </c>
      <c r="C2" s="174" t="s">
        <v>199</v>
      </c>
      <c r="D2" s="174" t="s">
        <v>200</v>
      </c>
      <c r="E2" s="174" t="s">
        <v>201</v>
      </c>
      <c r="F2" s="172"/>
    </row>
    <row r="3" spans="1:6" x14ac:dyDescent="0.3">
      <c r="A3" s="169"/>
      <c r="B3" s="173"/>
      <c r="C3" s="174"/>
      <c r="D3" s="174"/>
      <c r="E3" s="174"/>
      <c r="F3" s="172"/>
    </row>
    <row r="4" spans="1:6" x14ac:dyDescent="0.3">
      <c r="A4" s="170"/>
      <c r="B4" s="173"/>
      <c r="C4" s="174"/>
      <c r="D4" s="174"/>
      <c r="E4" s="174"/>
      <c r="F4" s="172"/>
    </row>
    <row r="5" spans="1:6" x14ac:dyDescent="0.3">
      <c r="A5" s="70" t="s">
        <v>103</v>
      </c>
      <c r="B5" s="70">
        <v>18</v>
      </c>
      <c r="C5" s="70" t="str">
        <f>VLOOKUP($B5,'40CFR180 Crop Groups'!$A$2:$B$31,2,FALSE)</f>
        <v>animal feed, nongrass</v>
      </c>
      <c r="D5" s="70" t="s">
        <v>202</v>
      </c>
      <c r="E5" s="70" t="str">
        <f>VLOOKUP($D5,'40CFR180 Crop Groups'!$C$2:$D$54,2,FALSE)</f>
        <v>no subgroup</v>
      </c>
      <c r="F5" s="70" t="s">
        <v>203</v>
      </c>
    </row>
    <row r="6" spans="1:6" x14ac:dyDescent="0.3">
      <c r="A6" s="71" t="s">
        <v>204</v>
      </c>
      <c r="B6" s="69" t="s">
        <v>205</v>
      </c>
      <c r="C6" s="70" t="str">
        <f>VLOOKUP($B6,'40CFR180 Crop Groups'!$A$2:$B$31,2,FALSE)</f>
        <v>nut, tree</v>
      </c>
      <c r="D6" s="70" t="s">
        <v>202</v>
      </c>
      <c r="E6" s="70" t="str">
        <f>VLOOKUP($D6,'40CFR180 Crop Groups'!$C$2:$D$54,2,FALSE)</f>
        <v>no subgroup</v>
      </c>
      <c r="F6" s="70" t="s">
        <v>203</v>
      </c>
    </row>
    <row r="7" spans="1:6" x14ac:dyDescent="0.3">
      <c r="A7" s="71" t="s">
        <v>206</v>
      </c>
      <c r="B7" s="72" t="s">
        <v>207</v>
      </c>
      <c r="C7" s="70" t="str">
        <f>VLOOKUP($B7,'40CFR180 Crop Groups'!$A$2:$B$31,2,FALSE)</f>
        <v>fruit, pome</v>
      </c>
      <c r="D7" s="70" t="s">
        <v>202</v>
      </c>
      <c r="E7" s="70" t="str">
        <f>VLOOKUP($D7,'40CFR180 Crop Groups'!$C$2:$D$54,2,FALSE)</f>
        <v>no subgroup</v>
      </c>
      <c r="F7" s="70" t="s">
        <v>203</v>
      </c>
    </row>
    <row r="8" spans="1:6" x14ac:dyDescent="0.3">
      <c r="A8" s="71" t="s">
        <v>208</v>
      </c>
      <c r="B8" s="72" t="s">
        <v>209</v>
      </c>
      <c r="C8" s="70" t="str">
        <f>VLOOKUP($B8,'40CFR180 Crop Groups'!$A$2:$B$31,2,FALSE)</f>
        <v>fruit, stone</v>
      </c>
      <c r="D8" s="70" t="s">
        <v>210</v>
      </c>
      <c r="E8" s="70" t="str">
        <f>VLOOKUP($D8,'40CFR180 Crop Groups'!$C$2:$D$54,2,FALSE)</f>
        <v>peach</v>
      </c>
      <c r="F8" s="70" t="s">
        <v>203</v>
      </c>
    </row>
    <row r="9" spans="1:6" x14ac:dyDescent="0.3">
      <c r="A9" s="70" t="s">
        <v>211</v>
      </c>
      <c r="B9" s="69">
        <v>99</v>
      </c>
      <c r="C9" s="70" t="str">
        <f>VLOOKUP($B9,'40CFR180 Crop Groups'!$A$2:$B$31,2,FALSE)</f>
        <v>no group name</v>
      </c>
      <c r="D9" s="70" t="s">
        <v>202</v>
      </c>
      <c r="E9" s="70" t="str">
        <f>VLOOKUP($D9,'40CFR180 Crop Groups'!$C$2:$D$54,2,FALSE)</f>
        <v>no subgroup</v>
      </c>
      <c r="F9" s="70" t="s">
        <v>203</v>
      </c>
    </row>
    <row r="10" spans="1:6" x14ac:dyDescent="0.3">
      <c r="A10" s="70" t="s">
        <v>114</v>
      </c>
      <c r="B10" s="69" t="s">
        <v>212</v>
      </c>
      <c r="C10" s="70" t="str">
        <f>VLOOKUP($B10,'40CFR180 Crop Groups'!$A$2:$B$31,2,FALSE)</f>
        <v>stalk, stem, leaf petiole</v>
      </c>
      <c r="D10" s="69" t="s">
        <v>213</v>
      </c>
      <c r="E10" s="70" t="str">
        <f>VLOOKUP($D10,'40CFR180 Crop Groups'!$C$2:$D$54,2,FALSE)</f>
        <v>vegetable, stalk and stem</v>
      </c>
      <c r="F10" s="69" t="s">
        <v>214</v>
      </c>
    </row>
    <row r="11" spans="1:6" x14ac:dyDescent="0.3">
      <c r="A11" s="70" t="s">
        <v>215</v>
      </c>
      <c r="B11" s="69" t="s">
        <v>216</v>
      </c>
      <c r="C11" s="70" t="str">
        <f>VLOOKUP($B11,'40CFR180 Crop Groups'!$A$2:$B$31,2,FALSE)</f>
        <v>tropical/sub-tropical fruit, inedible peel</v>
      </c>
      <c r="D11" s="69" t="s">
        <v>217</v>
      </c>
      <c r="E11" s="70" t="str">
        <f>VLOOKUP($D11,'40CFR180 Crop Groups'!$C$2:$D$54,2,FALSE)</f>
        <v>tropical/sub-tropical fruit, inedible peel, smooth, medium-to-large fruit</v>
      </c>
      <c r="F11" s="70" t="s">
        <v>203</v>
      </c>
    </row>
    <row r="12" spans="1:6" x14ac:dyDescent="0.3">
      <c r="A12" s="73" t="s">
        <v>218</v>
      </c>
      <c r="B12" s="69" t="s">
        <v>216</v>
      </c>
      <c r="C12" s="70" t="str">
        <f>VLOOKUP($B12,'40CFR180 Crop Groups'!$A$2:$B$31,2,FALSE)</f>
        <v>tropical/sub-tropical fruit, inedible peel</v>
      </c>
      <c r="D12" s="69" t="s">
        <v>217</v>
      </c>
      <c r="E12" s="70" t="str">
        <f>VLOOKUP($D12,'40CFR180 Crop Groups'!$C$2:$D$54,2,FALSE)</f>
        <v>tropical/sub-tropical fruit, inedible peel, smooth, medium-to-large fruit</v>
      </c>
      <c r="F12" s="70" t="s">
        <v>203</v>
      </c>
    </row>
    <row r="13" spans="1:6" x14ac:dyDescent="0.3">
      <c r="A13" s="70" t="s">
        <v>116</v>
      </c>
      <c r="B13" s="69">
        <v>15</v>
      </c>
      <c r="C13" s="70" t="str">
        <f>VLOOKUP($B13,'40CFR180 Crop Groups'!$A$2:$B$31,2,FALSE)</f>
        <v>grain, cereal</v>
      </c>
      <c r="D13" s="70" t="s">
        <v>202</v>
      </c>
      <c r="E13" s="70" t="str">
        <f>VLOOKUP($D13,'40CFR180 Crop Groups'!$C$2:$D$54,2,FALSE)</f>
        <v>no subgroup</v>
      </c>
      <c r="F13" s="70" t="s">
        <v>203</v>
      </c>
    </row>
    <row r="14" spans="1:6" x14ac:dyDescent="0.3">
      <c r="A14" s="70" t="s">
        <v>219</v>
      </c>
      <c r="B14" s="69">
        <v>6</v>
      </c>
      <c r="C14" s="70" t="str">
        <f>VLOOKUP($B14,'40CFR180 Crop Groups'!$A$2:$B$31,2,FALSE)</f>
        <v>vegetable, legume</v>
      </c>
      <c r="D14" s="70" t="s">
        <v>220</v>
      </c>
      <c r="E14" s="70" t="str">
        <f>VLOOKUP($D14,'40CFR180 Crop Groups'!$C$2:$D$54,2,FALSE)</f>
        <v>pea and bean, dried shelled, except soybean</v>
      </c>
      <c r="F14" s="70" t="s">
        <v>203</v>
      </c>
    </row>
    <row r="15" spans="1:6" x14ac:dyDescent="0.3">
      <c r="A15" s="70" t="s">
        <v>129</v>
      </c>
      <c r="B15" s="69">
        <v>6</v>
      </c>
      <c r="C15" s="70" t="str">
        <f>VLOOKUP($B15,'40CFR180 Crop Groups'!$A$2:$B$31,2,FALSE)</f>
        <v>vegetable, legume</v>
      </c>
      <c r="D15" s="70" t="s">
        <v>221</v>
      </c>
      <c r="E15" s="70" t="str">
        <f>VLOOKUP($D15,'40CFR180 Crop Groups'!$C$2:$D$54,2,FALSE)</f>
        <v>vegetable, legume, edible, podded</v>
      </c>
      <c r="F15" s="69" t="s">
        <v>222</v>
      </c>
    </row>
    <row r="16" spans="1:6" x14ac:dyDescent="0.3">
      <c r="A16" s="70" t="s">
        <v>131</v>
      </c>
      <c r="B16" s="69">
        <v>1</v>
      </c>
      <c r="C16" s="70" t="str">
        <f>VLOOKUP($B16,'40CFR180 Crop Groups'!$A$2:$B$31,2,FALSE)</f>
        <v>vegetable, root and tuber</v>
      </c>
      <c r="D16" s="70" t="s">
        <v>223</v>
      </c>
      <c r="E16" s="70" t="str">
        <f>VLOOKUP($D16,'40CFR180 Crop Groups'!$C$2:$D$54,2,FALSE)</f>
        <v>vegetable, root</v>
      </c>
      <c r="F16" s="70" t="s">
        <v>214</v>
      </c>
    </row>
    <row r="17" spans="1:6" x14ac:dyDescent="0.3">
      <c r="A17" s="70" t="s">
        <v>130</v>
      </c>
      <c r="B17" s="69">
        <v>1</v>
      </c>
      <c r="C17" s="70" t="str">
        <f>VLOOKUP($B17,'40CFR180 Crop Groups'!$A$2:$B$31,2,FALSE)</f>
        <v>vegetable, root and tuber</v>
      </c>
      <c r="D17" s="70" t="s">
        <v>223</v>
      </c>
      <c r="E17" s="70" t="str">
        <f>VLOOKUP($D17,'40CFR180 Crop Groups'!$C$2:$D$54,2,FALSE)</f>
        <v>vegetable, root</v>
      </c>
      <c r="F17" s="70" t="s">
        <v>214</v>
      </c>
    </row>
    <row r="18" spans="1:6" x14ac:dyDescent="0.3">
      <c r="A18" s="70" t="s">
        <v>224</v>
      </c>
      <c r="B18" s="69" t="s">
        <v>225</v>
      </c>
      <c r="C18" s="70" t="str">
        <f>VLOOKUP($B18,'40CFR180 Crop Groups'!$A$2:$B$31,2,FALSE)</f>
        <v>fruit, berry and small fruit</v>
      </c>
      <c r="D18" s="70" t="s">
        <v>226</v>
      </c>
      <c r="E18" s="70" t="str">
        <f>VLOOKUP($D18,'40CFR180 Crop Groups'!$C$2:$D$54,2,FALSE)</f>
        <v>caneberry</v>
      </c>
      <c r="F18" s="70" t="s">
        <v>203</v>
      </c>
    </row>
    <row r="19" spans="1:6" x14ac:dyDescent="0.3">
      <c r="A19" s="70" t="s">
        <v>227</v>
      </c>
      <c r="B19" s="69" t="s">
        <v>225</v>
      </c>
      <c r="C19" s="70" t="str">
        <f>VLOOKUP($B19,'40CFR180 Crop Groups'!$A$2:$B$31,2,FALSE)</f>
        <v>fruit, berry and small fruit</v>
      </c>
      <c r="D19" s="70" t="s">
        <v>228</v>
      </c>
      <c r="E19" s="70" t="str">
        <f>VLOOKUP($D19,'40CFR180 Crop Groups'!$C$2:$D$54,2,FALSE)</f>
        <v>bushberry</v>
      </c>
      <c r="F19" s="70" t="s">
        <v>203</v>
      </c>
    </row>
    <row r="20" spans="1:6" x14ac:dyDescent="0.3">
      <c r="A20" s="70" t="s">
        <v>229</v>
      </c>
      <c r="B20" s="69" t="s">
        <v>225</v>
      </c>
      <c r="C20" s="70" t="str">
        <f>VLOOKUP($B20,'40CFR180 Crop Groups'!$A$2:$B$31,2,FALSE)</f>
        <v>fruit, berry and small fruit</v>
      </c>
      <c r="D20" s="70" t="s">
        <v>228</v>
      </c>
      <c r="E20" s="70" t="str">
        <f>VLOOKUP($D20,'40CFR180 Crop Groups'!$C$2:$D$54,2,FALSE)</f>
        <v>bushberry</v>
      </c>
      <c r="F20" s="70" t="s">
        <v>203</v>
      </c>
    </row>
    <row r="21" spans="1:6" s="85" customFormat="1" x14ac:dyDescent="0.3">
      <c r="A21" s="83" t="s">
        <v>229</v>
      </c>
      <c r="B21" s="84" t="s">
        <v>225</v>
      </c>
      <c r="C21" s="70" t="str">
        <f>VLOOKUP($B21,'40CFR180 Crop Groups'!$A$2:$B$31,2,FALSE)</f>
        <v>fruit, berry and small fruit</v>
      </c>
      <c r="D21" s="83" t="s">
        <v>230</v>
      </c>
      <c r="E21" s="70" t="str">
        <f>VLOOKUP($D21,'40CFR180 Crop Groups'!$C$2:$D$54,2,FALSE)</f>
        <v>berry, low growing</v>
      </c>
      <c r="F21" s="70" t="s">
        <v>203</v>
      </c>
    </row>
    <row r="22" spans="1:6" s="85" customFormat="1" x14ac:dyDescent="0.3">
      <c r="A22" s="83" t="s">
        <v>229</v>
      </c>
      <c r="B22" s="84" t="s">
        <v>225</v>
      </c>
      <c r="C22" s="70" t="str">
        <f>VLOOKUP($B22,'40CFR180 Crop Groups'!$A$2:$B$31,2,FALSE)</f>
        <v>fruit, berry and small fruit</v>
      </c>
      <c r="D22" s="83" t="s">
        <v>231</v>
      </c>
      <c r="E22" s="70" t="str">
        <f>VLOOKUP($D22,'40CFR180 Crop Groups'!$C$2:$D$54,2,FALSE)</f>
        <v>berry, low growing, except strawberry</v>
      </c>
      <c r="F22" s="70" t="s">
        <v>203</v>
      </c>
    </row>
    <row r="23" spans="1:6" x14ac:dyDescent="0.3">
      <c r="A23" s="70" t="s">
        <v>132</v>
      </c>
      <c r="B23" s="69" t="s">
        <v>232</v>
      </c>
      <c r="C23" s="70" t="str">
        <f>VLOOKUP($B23,'40CFR180 Crop Groups'!$A$2:$B$31,2,FALSE)</f>
        <v>brassica, head and stem</v>
      </c>
      <c r="D23" s="69" t="s">
        <v>202</v>
      </c>
      <c r="E23" s="70" t="str">
        <f>VLOOKUP($D23,'40CFR180 Crop Groups'!$C$2:$D$54,2,FALSE)</f>
        <v>no subgroup</v>
      </c>
      <c r="F23" s="70" t="s">
        <v>214</v>
      </c>
    </row>
    <row r="24" spans="1:6" x14ac:dyDescent="0.3">
      <c r="A24" s="71" t="s">
        <v>132</v>
      </c>
      <c r="B24" s="69">
        <v>5</v>
      </c>
      <c r="C24" s="70" t="str">
        <f>VLOOKUP($B24,'40CFR180 Crop Groups'!$A$2:$B$31,2,FALSE)</f>
        <v>vegetable, brassica leafy</v>
      </c>
      <c r="D24" s="70" t="s">
        <v>233</v>
      </c>
      <c r="E24" s="70" t="str">
        <f>VLOOKUP($D24,'40CFR180 Crop Groups'!$C$2:$D$54,2,FALSE)</f>
        <v>brassica, head and stem</v>
      </c>
      <c r="F24" s="70" t="s">
        <v>214</v>
      </c>
    </row>
    <row r="25" spans="1:6" x14ac:dyDescent="0.3">
      <c r="A25" s="69" t="s">
        <v>234</v>
      </c>
      <c r="B25" s="69" t="s">
        <v>232</v>
      </c>
      <c r="C25" s="70" t="str">
        <f>VLOOKUP($B25,'40CFR180 Crop Groups'!$A$2:$B$31,2,FALSE)</f>
        <v>brassica, head and stem</v>
      </c>
      <c r="D25" s="69" t="s">
        <v>202</v>
      </c>
      <c r="E25" s="70" t="str">
        <f>VLOOKUP($D25,'40CFR180 Crop Groups'!$C$2:$D$54,2,FALSE)</f>
        <v>no subgroup</v>
      </c>
      <c r="F25" s="70" t="s">
        <v>214</v>
      </c>
    </row>
    <row r="26" spans="1:6" x14ac:dyDescent="0.3">
      <c r="A26" s="71" t="s">
        <v>234</v>
      </c>
      <c r="B26" s="69">
        <v>5</v>
      </c>
      <c r="C26" s="70" t="str">
        <f>VLOOKUP($B26,'40CFR180 Crop Groups'!$A$2:$B$31,2,FALSE)</f>
        <v>vegetable, brassica leafy</v>
      </c>
      <c r="D26" s="70" t="s">
        <v>233</v>
      </c>
      <c r="E26" s="70" t="str">
        <f>VLOOKUP($D26,'40CFR180 Crop Groups'!$C$2:$D$54,2,FALSE)</f>
        <v>brassica, head and stem</v>
      </c>
      <c r="F26" s="70" t="s">
        <v>214</v>
      </c>
    </row>
    <row r="27" spans="1:6" x14ac:dyDescent="0.3">
      <c r="A27" s="69" t="s">
        <v>134</v>
      </c>
      <c r="B27" s="69" t="s">
        <v>232</v>
      </c>
      <c r="C27" s="70" t="str">
        <f>VLOOKUP($B27,'40CFR180 Crop Groups'!$A$2:$B$31,2,FALSE)</f>
        <v>brassica, head and stem</v>
      </c>
      <c r="D27" s="69" t="s">
        <v>202</v>
      </c>
      <c r="E27" s="70" t="str">
        <f>VLOOKUP($D27,'40CFR180 Crop Groups'!$C$2:$D$54,2,FALSE)</f>
        <v>no subgroup</v>
      </c>
      <c r="F27" s="70" t="s">
        <v>214</v>
      </c>
    </row>
    <row r="28" spans="1:6" x14ac:dyDescent="0.3">
      <c r="A28" s="71" t="s">
        <v>134</v>
      </c>
      <c r="B28" s="69">
        <v>5</v>
      </c>
      <c r="C28" s="70" t="str">
        <f>VLOOKUP($B28,'40CFR180 Crop Groups'!$A$2:$B$31,2,FALSE)</f>
        <v>vegetable, brassica leafy</v>
      </c>
      <c r="D28" s="70" t="s">
        <v>233</v>
      </c>
      <c r="E28" s="70" t="str">
        <f>VLOOKUP($D28,'40CFR180 Crop Groups'!$C$2:$D$54,2,FALSE)</f>
        <v>brassica, head and stem</v>
      </c>
      <c r="F28" s="70" t="s">
        <v>214</v>
      </c>
    </row>
    <row r="29" spans="1:6" x14ac:dyDescent="0.3">
      <c r="A29" s="69" t="s">
        <v>235</v>
      </c>
      <c r="B29" s="69" t="s">
        <v>236</v>
      </c>
      <c r="C29" s="70" t="str">
        <f>VLOOKUP($B29,'40CFR180 Crop Groups'!$A$2:$B$31,2,FALSE)</f>
        <v>vegetable, leafy</v>
      </c>
      <c r="D29" s="69" t="s">
        <v>237</v>
      </c>
      <c r="E29" s="70" t="str">
        <f>VLOOKUP($D29,'40CFR180 Crop Groups'!$C$2:$D$54,2,FALSE)</f>
        <v>brassica, leafy greens</v>
      </c>
      <c r="F29" s="70" t="s">
        <v>214</v>
      </c>
    </row>
    <row r="30" spans="1:6" x14ac:dyDescent="0.3">
      <c r="A30" s="70" t="s">
        <v>235</v>
      </c>
      <c r="B30" s="69">
        <v>5</v>
      </c>
      <c r="C30" s="70" t="str">
        <f>VLOOKUP($B30,'40CFR180 Crop Groups'!$A$2:$B$31,2,FALSE)</f>
        <v>vegetable, brassica leafy</v>
      </c>
      <c r="D30" s="70" t="s">
        <v>238</v>
      </c>
      <c r="E30" s="70" t="str">
        <f>VLOOKUP($D30,'40CFR180 Crop Groups'!$C$2:$D$54,2,FALSE)</f>
        <v>brassica, leafy greens</v>
      </c>
      <c r="F30" s="70" t="s">
        <v>214</v>
      </c>
    </row>
    <row r="31" spans="1:6" x14ac:dyDescent="0.3">
      <c r="A31" s="69" t="s">
        <v>239</v>
      </c>
      <c r="B31" s="69" t="s">
        <v>232</v>
      </c>
      <c r="C31" s="70" t="str">
        <f>VLOOKUP($B31,'40CFR180 Crop Groups'!$A$2:$B$31,2,FALSE)</f>
        <v>brassica, head and stem</v>
      </c>
      <c r="D31" s="69" t="s">
        <v>202</v>
      </c>
      <c r="E31" s="70" t="str">
        <f>VLOOKUP($D31,'40CFR180 Crop Groups'!$C$2:$D$54,2,FALSE)</f>
        <v>no subgroup</v>
      </c>
      <c r="F31" s="70" t="s">
        <v>214</v>
      </c>
    </row>
    <row r="32" spans="1:6" x14ac:dyDescent="0.3">
      <c r="A32" s="70" t="s">
        <v>239</v>
      </c>
      <c r="B32" s="69">
        <v>5</v>
      </c>
      <c r="C32" s="70" t="str">
        <f>VLOOKUP($B32,'40CFR180 Crop Groups'!$A$2:$B$31,2,FALSE)</f>
        <v>vegetable, brassica leafy</v>
      </c>
      <c r="D32" s="70" t="s">
        <v>233</v>
      </c>
      <c r="E32" s="70" t="str">
        <f>VLOOKUP($D32,'40CFR180 Crop Groups'!$C$2:$D$54,2,FALSE)</f>
        <v>brassica, head and stem</v>
      </c>
      <c r="F32" s="70" t="s">
        <v>214</v>
      </c>
    </row>
    <row r="33" spans="1:6" x14ac:dyDescent="0.3">
      <c r="A33" s="70" t="s">
        <v>136</v>
      </c>
      <c r="B33" s="70">
        <v>20</v>
      </c>
      <c r="C33" s="70" t="str">
        <f>VLOOKUP($B33,'40CFR180 Crop Groups'!$A$2:$B$31,2,FALSE)</f>
        <v>oilseed</v>
      </c>
      <c r="D33" s="70" t="s">
        <v>240</v>
      </c>
      <c r="E33" s="70" t="str">
        <f>VLOOKUP($D33,'40CFR180 Crop Groups'!$C$2:$D$54,2,FALSE)</f>
        <v>rapeseed</v>
      </c>
      <c r="F33" s="70" t="s">
        <v>203</v>
      </c>
    </row>
    <row r="34" spans="1:6" x14ac:dyDescent="0.3">
      <c r="A34" s="70" t="s">
        <v>137</v>
      </c>
      <c r="B34" s="69">
        <v>9</v>
      </c>
      <c r="C34" s="70" t="str">
        <f>VLOOKUP($B34,'40CFR180 Crop Groups'!$A$2:$B$31,2,FALSE)</f>
        <v>vegetable, cucurbit</v>
      </c>
      <c r="D34" s="70" t="s">
        <v>241</v>
      </c>
      <c r="E34" s="70" t="str">
        <f>VLOOKUP($D34,'40CFR180 Crop Groups'!$C$2:$D$54,2,FALSE)</f>
        <v>melon</v>
      </c>
      <c r="F34" s="70" t="s">
        <v>214</v>
      </c>
    </row>
    <row r="35" spans="1:6" x14ac:dyDescent="0.3">
      <c r="A35" s="69" t="s">
        <v>138</v>
      </c>
      <c r="B35" s="69">
        <v>1</v>
      </c>
      <c r="C35" s="70" t="str">
        <f>VLOOKUP($B35,'40CFR180 Crop Groups'!$A$2:$B$31,2,FALSE)</f>
        <v>vegetable, root and tuber</v>
      </c>
      <c r="D35" s="69" t="s">
        <v>242</v>
      </c>
      <c r="E35" s="70" t="str">
        <f>VLOOKUP($D35,'40CFR180 Crop Groups'!$C$2:$D$54,2,FALSE)</f>
        <v>vegetable, root (except sugar beet)</v>
      </c>
      <c r="F35" s="70" t="s">
        <v>214</v>
      </c>
    </row>
    <row r="36" spans="1:6" x14ac:dyDescent="0.3">
      <c r="A36" s="70" t="s">
        <v>138</v>
      </c>
      <c r="B36" s="69">
        <v>1</v>
      </c>
      <c r="C36" s="70" t="str">
        <f>VLOOKUP($B36,'40CFR180 Crop Groups'!$A$2:$B$31,2,FALSE)</f>
        <v>vegetable, root and tuber</v>
      </c>
      <c r="D36" s="70" t="s">
        <v>223</v>
      </c>
      <c r="E36" s="70" t="str">
        <f>VLOOKUP($D36,'40CFR180 Crop Groups'!$C$2:$D$54,2,FALSE)</f>
        <v>vegetable, root</v>
      </c>
      <c r="F36" s="70" t="s">
        <v>214</v>
      </c>
    </row>
    <row r="37" spans="1:6" x14ac:dyDescent="0.3">
      <c r="A37" s="71" t="s">
        <v>139</v>
      </c>
      <c r="B37" s="69" t="s">
        <v>232</v>
      </c>
      <c r="C37" s="70" t="str">
        <f>VLOOKUP($B37,'40CFR180 Crop Groups'!$A$2:$B$31,2,FALSE)</f>
        <v>brassica, head and stem</v>
      </c>
      <c r="D37" s="69" t="s">
        <v>202</v>
      </c>
      <c r="E37" s="70" t="str">
        <f>VLOOKUP($D37,'40CFR180 Crop Groups'!$C$2:$D$54,2,FALSE)</f>
        <v>no subgroup</v>
      </c>
      <c r="F37" s="70" t="s">
        <v>214</v>
      </c>
    </row>
    <row r="38" spans="1:6" x14ac:dyDescent="0.3">
      <c r="A38" s="71" t="s">
        <v>139</v>
      </c>
      <c r="B38" s="69">
        <v>5</v>
      </c>
      <c r="C38" s="70" t="str">
        <f>VLOOKUP($B38,'40CFR180 Crop Groups'!$A$2:$B$31,2,FALSE)</f>
        <v>vegetable, brassica leafy</v>
      </c>
      <c r="D38" s="70" t="s">
        <v>233</v>
      </c>
      <c r="E38" s="70" t="str">
        <f>VLOOKUP($D38,'40CFR180 Crop Groups'!$C$2:$D$54,2,FALSE)</f>
        <v>brassica, head and stem</v>
      </c>
      <c r="F38" s="70" t="s">
        <v>214</v>
      </c>
    </row>
    <row r="39" spans="1:6" x14ac:dyDescent="0.3">
      <c r="A39" s="70" t="s">
        <v>140</v>
      </c>
      <c r="B39" s="69" t="s">
        <v>212</v>
      </c>
      <c r="C39" s="70" t="str">
        <f>VLOOKUP($B39,'40CFR180 Crop Groups'!$A$2:$B$31,2,FALSE)</f>
        <v>stalk, stem, leaf petiole</v>
      </c>
      <c r="D39" s="69" t="s">
        <v>243</v>
      </c>
      <c r="E39" s="70" t="str">
        <f>VLOOKUP($D39,'40CFR180 Crop Groups'!$C$2:$D$54,2,FALSE)</f>
        <v>vegetable, leaf petiole</v>
      </c>
      <c r="F39" s="70" t="s">
        <v>214</v>
      </c>
    </row>
    <row r="40" spans="1:6" x14ac:dyDescent="0.3">
      <c r="A40" s="70" t="s">
        <v>140</v>
      </c>
      <c r="B40" s="69">
        <v>4</v>
      </c>
      <c r="C40" s="70" t="str">
        <f>VLOOKUP($B40,'40CFR180 Crop Groups'!$A$2:$B$31,2,FALSE)</f>
        <v>vegetable, leafy, except brassica</v>
      </c>
      <c r="D40" s="70" t="s">
        <v>244</v>
      </c>
      <c r="E40" s="70" t="str">
        <f>VLOOKUP($D40,'40CFR180 Crop Groups'!$C$2:$D$54,2,FALSE)</f>
        <v>leaf petiole</v>
      </c>
      <c r="F40" s="70" t="s">
        <v>214</v>
      </c>
    </row>
    <row r="41" spans="1:6" x14ac:dyDescent="0.3">
      <c r="A41" s="71" t="s">
        <v>245</v>
      </c>
      <c r="B41" s="72" t="s">
        <v>209</v>
      </c>
      <c r="C41" s="70" t="str">
        <f>VLOOKUP($B41,'40CFR180 Crop Groups'!$A$2:$B$31,2,FALSE)</f>
        <v>fruit, stone</v>
      </c>
      <c r="D41" s="70" t="s">
        <v>246</v>
      </c>
      <c r="E41" s="70" t="str">
        <f>VLOOKUP($D41,'40CFR180 Crop Groups'!$C$2:$D$54,2,FALSE)</f>
        <v>cherry</v>
      </c>
      <c r="F41" s="70" t="s">
        <v>203</v>
      </c>
    </row>
    <row r="42" spans="1:6" x14ac:dyDescent="0.3">
      <c r="A42" s="70" t="s">
        <v>247</v>
      </c>
      <c r="B42" s="69">
        <v>6</v>
      </c>
      <c r="C42" s="70" t="str">
        <f>VLOOKUP($B42,'40CFR180 Crop Groups'!$A$2:$B$31,2,FALSE)</f>
        <v>vegetable, legume</v>
      </c>
      <c r="D42" s="70" t="s">
        <v>220</v>
      </c>
      <c r="E42" s="70" t="str">
        <f>VLOOKUP($D42,'40CFR180 Crop Groups'!$C$2:$D$54,2,FALSE)</f>
        <v>pea and bean, dried shelled, except soybean</v>
      </c>
      <c r="F42" s="70" t="s">
        <v>203</v>
      </c>
    </row>
    <row r="43" spans="1:6" x14ac:dyDescent="0.3">
      <c r="A43" s="70" t="s">
        <v>248</v>
      </c>
      <c r="B43" s="69" t="s">
        <v>202</v>
      </c>
      <c r="C43" s="70" t="str">
        <f>VLOOKUP($B43,'40CFR180 Crop Groups'!$A$2:$B$31,2,FALSE)</f>
        <v>no crop group</v>
      </c>
      <c r="D43" s="70" t="s">
        <v>202</v>
      </c>
      <c r="E43" s="70" t="str">
        <f>VLOOKUP($D43,'40CFR180 Crop Groups'!$C$2:$D$54,2,FALSE)</f>
        <v>no subgroup</v>
      </c>
      <c r="F43" s="70" t="s">
        <v>203</v>
      </c>
    </row>
    <row r="44" spans="1:6" x14ac:dyDescent="0.3">
      <c r="A44" s="70" t="s">
        <v>143</v>
      </c>
      <c r="B44" s="69" t="s">
        <v>236</v>
      </c>
      <c r="C44" s="70" t="str">
        <f>VLOOKUP($B44,'40CFR180 Crop Groups'!$A$2:$B$31,2,FALSE)</f>
        <v>vegetable, leafy</v>
      </c>
      <c r="D44" s="69" t="s">
        <v>237</v>
      </c>
      <c r="E44" s="70" t="str">
        <f>VLOOKUP($D44,'40CFR180 Crop Groups'!$C$2:$D$54,2,FALSE)</f>
        <v>brassica, leafy greens</v>
      </c>
      <c r="F44" s="69" t="s">
        <v>214</v>
      </c>
    </row>
    <row r="45" spans="1:6" x14ac:dyDescent="0.3">
      <c r="A45" s="70" t="s">
        <v>143</v>
      </c>
      <c r="B45" s="69">
        <v>5</v>
      </c>
      <c r="C45" s="70" t="str">
        <f>VLOOKUP($B45,'40CFR180 Crop Groups'!$A$2:$B$31,2,FALSE)</f>
        <v>vegetable, brassica leafy</v>
      </c>
      <c r="D45" s="70" t="s">
        <v>238</v>
      </c>
      <c r="E45" s="70" t="str">
        <f>VLOOKUP($D45,'40CFR180 Crop Groups'!$C$2:$D$54,2,FALSE)</f>
        <v>brassica, leafy greens</v>
      </c>
      <c r="F45" s="69" t="s">
        <v>214</v>
      </c>
    </row>
    <row r="46" spans="1:6" s="85" customFormat="1" x14ac:dyDescent="0.3">
      <c r="A46" s="83" t="s">
        <v>249</v>
      </c>
      <c r="B46" s="84">
        <v>15</v>
      </c>
      <c r="C46" s="70" t="str">
        <f>VLOOKUP($B46,'40CFR180 Crop Groups'!$A$2:$B$31,2,FALSE)</f>
        <v>grain, cereal</v>
      </c>
      <c r="D46" s="83" t="s">
        <v>202</v>
      </c>
      <c r="E46" s="70" t="str">
        <f>VLOOKUP($D46,'40CFR180 Crop Groups'!$C$2:$D$54,2,FALSE)</f>
        <v>no subgroup</v>
      </c>
      <c r="F46" s="70" t="s">
        <v>203</v>
      </c>
    </row>
    <row r="47" spans="1:6" s="85" customFormat="1" x14ac:dyDescent="0.3">
      <c r="A47" s="83" t="s">
        <v>250</v>
      </c>
      <c r="B47" s="84" t="s">
        <v>202</v>
      </c>
      <c r="C47" s="70" t="str">
        <f>VLOOKUP($B47,'40CFR180 Crop Groups'!$A$2:$B$31,2,FALSE)</f>
        <v>no crop group</v>
      </c>
      <c r="D47" s="83" t="s">
        <v>202</v>
      </c>
      <c r="E47" s="70" t="str">
        <f>VLOOKUP($D47,'40CFR180 Crop Groups'!$C$2:$D$54,2,FALSE)</f>
        <v>no subgroup</v>
      </c>
      <c r="F47" s="70" t="s">
        <v>203</v>
      </c>
    </row>
    <row r="48" spans="1:6" s="85" customFormat="1" x14ac:dyDescent="0.3">
      <c r="A48" s="83" t="s">
        <v>251</v>
      </c>
      <c r="B48" s="84">
        <v>15</v>
      </c>
      <c r="C48" s="70" t="str">
        <f>VLOOKUP($B48,'40CFR180 Crop Groups'!$A$2:$B$31,2,FALSE)</f>
        <v>grain, cereal</v>
      </c>
      <c r="D48" s="83" t="s">
        <v>202</v>
      </c>
      <c r="E48" s="70" t="str">
        <f>VLOOKUP($D48,'40CFR180 Crop Groups'!$C$2:$D$54,2,FALSE)</f>
        <v>no subgroup</v>
      </c>
      <c r="F48" s="70" t="s">
        <v>203</v>
      </c>
    </row>
    <row r="49" spans="1:6" s="85" customFormat="1" x14ac:dyDescent="0.3">
      <c r="A49" s="83" t="s">
        <v>252</v>
      </c>
      <c r="B49" s="84" t="s">
        <v>202</v>
      </c>
      <c r="C49" s="70" t="str">
        <f>VLOOKUP($B49,'40CFR180 Crop Groups'!$A$2:$B$31,2,FALSE)</f>
        <v>no crop group</v>
      </c>
      <c r="D49" s="83" t="s">
        <v>202</v>
      </c>
      <c r="E49" s="70" t="str">
        <f>VLOOKUP($D49,'40CFR180 Crop Groups'!$C$2:$D$54,2,FALSE)</f>
        <v>no subgroup</v>
      </c>
      <c r="F49" s="70" t="s">
        <v>203</v>
      </c>
    </row>
    <row r="50" spans="1:6" s="85" customFormat="1" x14ac:dyDescent="0.3">
      <c r="A50" s="83" t="s">
        <v>253</v>
      </c>
      <c r="B50" s="84">
        <v>15</v>
      </c>
      <c r="C50" s="70" t="str">
        <f>VLOOKUP($B50,'40CFR180 Crop Groups'!$A$2:$B$31,2,FALSE)</f>
        <v>grain, cereal</v>
      </c>
      <c r="D50" s="83" t="s">
        <v>202</v>
      </c>
      <c r="E50" s="70" t="str">
        <f>VLOOKUP($D50,'40CFR180 Crop Groups'!$C$2:$D$54,2,FALSE)</f>
        <v>no subgroup</v>
      </c>
      <c r="F50" s="70" t="s">
        <v>203</v>
      </c>
    </row>
    <row r="51" spans="1:6" s="85" customFormat="1" x14ac:dyDescent="0.3">
      <c r="A51" s="83" t="s">
        <v>254</v>
      </c>
      <c r="B51" s="84" t="s">
        <v>202</v>
      </c>
      <c r="C51" s="70" t="str">
        <f>VLOOKUP($B51,'40CFR180 Crop Groups'!$A$2:$B$31,2,FALSE)</f>
        <v>no crop group</v>
      </c>
      <c r="D51" s="83" t="s">
        <v>202</v>
      </c>
      <c r="E51" s="70" t="str">
        <f>VLOOKUP($D51,'40CFR180 Crop Groups'!$C$2:$D$54,2,FALSE)</f>
        <v>no subgroup</v>
      </c>
      <c r="F51" s="70" t="s">
        <v>203</v>
      </c>
    </row>
    <row r="52" spans="1:6" s="85" customFormat="1" x14ac:dyDescent="0.3">
      <c r="A52" s="83" t="s">
        <v>255</v>
      </c>
      <c r="B52" s="84">
        <v>15</v>
      </c>
      <c r="C52" s="70" t="str">
        <f>VLOOKUP($B52,'40CFR180 Crop Groups'!$A$2:$B$31,2,FALSE)</f>
        <v>grain, cereal</v>
      </c>
      <c r="D52" s="83" t="s">
        <v>202</v>
      </c>
      <c r="E52" s="70" t="str">
        <f>VLOOKUP($D52,'40CFR180 Crop Groups'!$C$2:$D$54,2,FALSE)</f>
        <v>no subgroup</v>
      </c>
      <c r="F52" s="70" t="s">
        <v>203</v>
      </c>
    </row>
    <row r="53" spans="1:6" x14ac:dyDescent="0.3">
      <c r="A53" s="70" t="s">
        <v>147</v>
      </c>
      <c r="B53" s="70">
        <v>20</v>
      </c>
      <c r="C53" s="70" t="str">
        <f>VLOOKUP($B53,'40CFR180 Crop Groups'!$A$2:$B$31,2,FALSE)</f>
        <v>oilseed</v>
      </c>
      <c r="D53" s="70" t="s">
        <v>256</v>
      </c>
      <c r="E53" s="70" t="str">
        <f>VLOOKUP($D53,'40CFR180 Crop Groups'!$C$2:$D$54,2,FALSE)</f>
        <v>cottonseed</v>
      </c>
      <c r="F53" s="70" t="s">
        <v>203</v>
      </c>
    </row>
    <row r="54" spans="1:6" x14ac:dyDescent="0.3">
      <c r="A54" s="70" t="s">
        <v>257</v>
      </c>
      <c r="B54" s="70" t="s">
        <v>225</v>
      </c>
      <c r="C54" s="70" t="str">
        <f>VLOOKUP($B54,'40CFR180 Crop Groups'!$A$2:$B$31,2,FALSE)</f>
        <v>fruit, berry and small fruit</v>
      </c>
      <c r="D54" s="70" t="s">
        <v>231</v>
      </c>
      <c r="E54" s="70" t="str">
        <f>VLOOKUP($D54,'40CFR180 Crop Groups'!$C$2:$D$54,2,FALSE)</f>
        <v>berry, low growing, except strawberry</v>
      </c>
      <c r="F54" s="70" t="s">
        <v>203</v>
      </c>
    </row>
    <row r="55" spans="1:6" s="85" customFormat="1" x14ac:dyDescent="0.3">
      <c r="A55" s="83" t="s">
        <v>258</v>
      </c>
      <c r="B55" s="83" t="s">
        <v>225</v>
      </c>
      <c r="C55" s="70" t="str">
        <f>VLOOKUP($B55,'40CFR180 Crop Groups'!$A$2:$B$31,2,FALSE)</f>
        <v>fruit, berry and small fruit</v>
      </c>
      <c r="D55" s="83" t="s">
        <v>228</v>
      </c>
      <c r="E55" s="70" t="str">
        <f>VLOOKUP($D55,'40CFR180 Crop Groups'!$C$2:$D$54,2,FALSE)</f>
        <v>bushberry</v>
      </c>
      <c r="F55" s="70" t="s">
        <v>203</v>
      </c>
    </row>
    <row r="56" spans="1:6" x14ac:dyDescent="0.3">
      <c r="A56" s="71" t="s">
        <v>149</v>
      </c>
      <c r="B56" s="69">
        <v>9</v>
      </c>
      <c r="C56" s="70" t="str">
        <f>VLOOKUP($B56,'40CFR180 Crop Groups'!$A$2:$B$31,2,FALSE)</f>
        <v>vegetable, cucurbit</v>
      </c>
      <c r="D56" s="70" t="s">
        <v>259</v>
      </c>
      <c r="E56" s="70" t="str">
        <f>VLOOKUP($D56,'40CFR180 Crop Groups'!$C$2:$D$54,2,FALSE)</f>
        <v>squash/cucumber</v>
      </c>
      <c r="F56" s="69" t="s">
        <v>214</v>
      </c>
    </row>
    <row r="57" spans="1:6" x14ac:dyDescent="0.3">
      <c r="A57" s="71" t="s">
        <v>260</v>
      </c>
      <c r="B57" s="69" t="s">
        <v>261</v>
      </c>
      <c r="C57" s="70" t="str">
        <f>VLOOKUP($B57,'40CFR180 Crop Groups'!$A$2:$B$31,2,FALSE)</f>
        <v>tropical/sub-tropical fruit, edible peel</v>
      </c>
      <c r="D57" s="69" t="s">
        <v>262</v>
      </c>
      <c r="E57" s="70" t="str">
        <f>VLOOKUP($D57,'40CFR180 Crop Groups'!$C$2:$D$54,2,FALSE)</f>
        <v>tropical/sub-tropical fruit, edible peel, palm fruit</v>
      </c>
      <c r="F57" s="70" t="s">
        <v>203</v>
      </c>
    </row>
    <row r="58" spans="1:6" s="85" customFormat="1" x14ac:dyDescent="0.3">
      <c r="A58" s="84" t="s">
        <v>263</v>
      </c>
      <c r="B58" s="84" t="s">
        <v>236</v>
      </c>
      <c r="C58" s="70" t="str">
        <f>VLOOKUP($B58,'40CFR180 Crop Groups'!$A$2:$B$31,2,FALSE)</f>
        <v>vegetable, leafy</v>
      </c>
      <c r="D58" s="84" t="s">
        <v>264</v>
      </c>
      <c r="E58" s="70" t="str">
        <f>VLOOKUP($D58,'40CFR180 Crop Groups'!$C$2:$D$54,2,FALSE)</f>
        <v>leafy greens</v>
      </c>
      <c r="F58" s="70" t="s">
        <v>214</v>
      </c>
    </row>
    <row r="59" spans="1:6" s="85" customFormat="1" x14ac:dyDescent="0.3">
      <c r="A59" s="84" t="s">
        <v>263</v>
      </c>
      <c r="B59" s="84">
        <v>19</v>
      </c>
      <c r="C59" s="70" t="str">
        <f>VLOOKUP($B59,'40CFR180 Crop Groups'!$A$2:$B$31,2,FALSE)</f>
        <v>herbs and spices</v>
      </c>
      <c r="D59" s="84" t="s">
        <v>265</v>
      </c>
      <c r="E59" s="70" t="str">
        <f>VLOOKUP($D59,'40CFR180 Crop Groups'!$C$2:$D$54,2,FALSE)</f>
        <v>herb</v>
      </c>
      <c r="F59" s="70" t="s">
        <v>203</v>
      </c>
    </row>
    <row r="60" spans="1:6" s="85" customFormat="1" x14ac:dyDescent="0.3">
      <c r="A60" s="84" t="s">
        <v>266</v>
      </c>
      <c r="B60" s="84">
        <v>25</v>
      </c>
      <c r="C60" s="70" t="str">
        <f>VLOOKUP($B60,'40CFR180 Crop Groups'!$A$2:$B$31,2,FALSE)</f>
        <v>herbs</v>
      </c>
      <c r="D60" s="83" t="s">
        <v>267</v>
      </c>
      <c r="E60" s="70" t="str">
        <f>VLOOKUP($D60,'40CFR180 Crop Groups'!$C$2:$D$54,2,FALSE)</f>
        <v>herb, dried leaves</v>
      </c>
      <c r="F60" s="70" t="s">
        <v>203</v>
      </c>
    </row>
    <row r="61" spans="1:6" s="85" customFormat="1" x14ac:dyDescent="0.3">
      <c r="A61" s="83" t="s">
        <v>268</v>
      </c>
      <c r="B61" s="84" t="s">
        <v>216</v>
      </c>
      <c r="C61" s="70" t="str">
        <f>VLOOKUP($B61,'40CFR180 Crop Groups'!$A$2:$B$31,2,FALSE)</f>
        <v>tropical/sub-tropical fruit, inedible peel</v>
      </c>
      <c r="D61" s="84" t="s">
        <v>269</v>
      </c>
      <c r="E61" s="70" t="str">
        <f>VLOOKUP($D61,'40CFR180 Crop Groups'!$C$2:$D$54,2,FALSE)</f>
        <v>tropical/sub-tropical fruit, inedible peel, cactus</v>
      </c>
      <c r="F61" s="70" t="s">
        <v>203</v>
      </c>
    </row>
    <row r="62" spans="1:6" x14ac:dyDescent="0.3">
      <c r="A62" s="70" t="s">
        <v>150</v>
      </c>
      <c r="B62" s="72" t="s">
        <v>270</v>
      </c>
      <c r="C62" s="70" t="str">
        <f>VLOOKUP($B62,'40CFR180 Crop Groups'!$A$2:$B$31,2,FALSE)</f>
        <v>vegetable, fruiting</v>
      </c>
      <c r="D62" s="70" t="s">
        <v>271</v>
      </c>
      <c r="E62" s="70" t="str">
        <f>VLOOKUP($D62,'40CFR180 Crop Groups'!$C$2:$D$54,2,FALSE)</f>
        <v>pepper/eggplant</v>
      </c>
      <c r="F62" s="69" t="s">
        <v>214</v>
      </c>
    </row>
    <row r="63" spans="1:6" x14ac:dyDescent="0.3">
      <c r="A63" s="70" t="s">
        <v>272</v>
      </c>
      <c r="B63" s="69" t="s">
        <v>261</v>
      </c>
      <c r="C63" s="70" t="str">
        <f>VLOOKUP($B63,'40CFR180 Crop Groups'!$A$2:$B$31,2,FALSE)</f>
        <v>tropical/sub-tropical fruit, edible peel</v>
      </c>
      <c r="D63" s="69" t="s">
        <v>273</v>
      </c>
      <c r="E63" s="70" t="str">
        <f>VLOOKUP($D63,'40CFR180 Crop Groups'!$C$2:$D$54,2,FALSE)</f>
        <v>tropical/sub-tropical fruit, edible peel, medium-to-large fruit</v>
      </c>
      <c r="F63" s="70" t="s">
        <v>203</v>
      </c>
    </row>
    <row r="64" spans="1:6" x14ac:dyDescent="0.3">
      <c r="A64" s="69" t="s">
        <v>152</v>
      </c>
      <c r="B64" s="69">
        <v>20</v>
      </c>
      <c r="C64" s="70" t="str">
        <f>VLOOKUP($B64,'40CFR180 Crop Groups'!$A$2:$B$31,2,FALSE)</f>
        <v>oilseed</v>
      </c>
      <c r="D64" s="69" t="s">
        <v>240</v>
      </c>
      <c r="E64" s="70" t="str">
        <f>VLOOKUP($D64,'40CFR180 Crop Groups'!$C$2:$D$54,2,FALSE)</f>
        <v>rapeseed</v>
      </c>
      <c r="F64" s="70" t="s">
        <v>203</v>
      </c>
    </row>
    <row r="65" spans="1:6" x14ac:dyDescent="0.3">
      <c r="A65" s="70" t="s">
        <v>274</v>
      </c>
      <c r="B65" s="69" t="s">
        <v>202</v>
      </c>
      <c r="C65" s="70" t="str">
        <f>VLOOKUP($B65,'40CFR180 Crop Groups'!$A$2:$B$31,2,FALSE)</f>
        <v>no crop group</v>
      </c>
      <c r="D65" s="70" t="s">
        <v>202</v>
      </c>
      <c r="E65" s="70" t="str">
        <f>VLOOKUP($D65,'40CFR180 Crop Groups'!$C$2:$D$54,2,FALSE)</f>
        <v>no subgroup</v>
      </c>
      <c r="F65" s="70" t="s">
        <v>203</v>
      </c>
    </row>
    <row r="66" spans="1:6" x14ac:dyDescent="0.3">
      <c r="A66" s="69" t="s">
        <v>275</v>
      </c>
      <c r="B66" s="69" t="s">
        <v>202</v>
      </c>
      <c r="C66" s="70" t="str">
        <f>VLOOKUP($B66,'40CFR180 Crop Groups'!$A$2:$B$31,2,FALSE)</f>
        <v>no crop group</v>
      </c>
      <c r="D66" s="69" t="s">
        <v>202</v>
      </c>
      <c r="E66" s="70" t="str">
        <f>VLOOKUP($D66,'40CFR180 Crop Groups'!$C$2:$D$54,2,FALSE)</f>
        <v>no subgroup</v>
      </c>
      <c r="F66" s="70" t="s">
        <v>203</v>
      </c>
    </row>
    <row r="67" spans="1:6" x14ac:dyDescent="0.3">
      <c r="A67" s="70" t="s">
        <v>276</v>
      </c>
      <c r="B67" s="70">
        <v>18</v>
      </c>
      <c r="C67" s="70" t="str">
        <f>VLOOKUP($B67,'40CFR180 Crop Groups'!$A$2:$B$31,2,FALSE)</f>
        <v>animal feed, nongrass</v>
      </c>
      <c r="D67" s="70" t="s">
        <v>202</v>
      </c>
      <c r="E67" s="70" t="str">
        <f>VLOOKUP($D67,'40CFR180 Crop Groups'!$C$2:$D$54,2,FALSE)</f>
        <v>no subgroup</v>
      </c>
      <c r="F67" s="70" t="s">
        <v>203</v>
      </c>
    </row>
    <row r="68" spans="1:6" s="85" customFormat="1" x14ac:dyDescent="0.3">
      <c r="A68" s="83" t="s">
        <v>276</v>
      </c>
      <c r="B68" s="83">
        <v>17</v>
      </c>
      <c r="C68" s="70" t="str">
        <f>VLOOKUP($B68,'40CFR180 Crop Groups'!$A$2:$B$31,2,FALSE)</f>
        <v>grass, forage, fodder and hay</v>
      </c>
      <c r="D68" s="83" t="s">
        <v>202</v>
      </c>
      <c r="E68" s="70" t="str">
        <f>VLOOKUP($D68,'40CFR180 Crop Groups'!$C$2:$D$54,2,FALSE)</f>
        <v>no subgroup</v>
      </c>
      <c r="F68" s="70" t="s">
        <v>203</v>
      </c>
    </row>
    <row r="69" spans="1:6" s="85" customFormat="1" x14ac:dyDescent="0.3">
      <c r="A69" s="83" t="s">
        <v>276</v>
      </c>
      <c r="B69" s="83">
        <v>7</v>
      </c>
      <c r="C69" s="70" t="str">
        <f>VLOOKUP($B69,'40CFR180 Crop Groups'!$A$2:$B$31,2,FALSE)</f>
        <v>vegetable, foliage of legume</v>
      </c>
      <c r="D69" s="83" t="s">
        <v>202</v>
      </c>
      <c r="E69" s="70" t="str">
        <f>VLOOKUP($D69,'40CFR180 Crop Groups'!$C$2:$D$54,2,FALSE)</f>
        <v>no subgroup</v>
      </c>
      <c r="F69" s="70" t="s">
        <v>203</v>
      </c>
    </row>
    <row r="70" spans="1:6" s="85" customFormat="1" x14ac:dyDescent="0.3">
      <c r="A70" s="83" t="s">
        <v>276</v>
      </c>
      <c r="B70" s="83">
        <v>16</v>
      </c>
      <c r="C70" s="70" t="str">
        <f>VLOOKUP($B70,'40CFR180 Crop Groups'!$A$2:$B$31,2,FALSE)</f>
        <v>grain, cereal, forage, fodder and straw</v>
      </c>
      <c r="D70" s="83" t="s">
        <v>202</v>
      </c>
      <c r="E70" s="70" t="str">
        <f>VLOOKUP($D70,'40CFR180 Crop Groups'!$C$2:$D$54,2,FALSE)</f>
        <v>no subgroup</v>
      </c>
      <c r="F70" s="70" t="s">
        <v>203</v>
      </c>
    </row>
    <row r="71" spans="1:6" x14ac:dyDescent="0.3">
      <c r="A71" s="71" t="s">
        <v>277</v>
      </c>
      <c r="B71" s="74" t="s">
        <v>202</v>
      </c>
      <c r="C71" s="70" t="str">
        <f>VLOOKUP($B71,'40CFR180 Crop Groups'!$A$2:$B$31,2,FALSE)</f>
        <v>no crop group</v>
      </c>
      <c r="D71" s="70" t="s">
        <v>202</v>
      </c>
      <c r="E71" s="70" t="str">
        <f>VLOOKUP($D71,'40CFR180 Crop Groups'!$C$2:$D$54,2,FALSE)</f>
        <v>no subgroup</v>
      </c>
      <c r="F71" s="70" t="s">
        <v>203</v>
      </c>
    </row>
    <row r="72" spans="1:6" x14ac:dyDescent="0.3">
      <c r="A72" s="70" t="s">
        <v>278</v>
      </c>
      <c r="B72" s="74" t="s">
        <v>202</v>
      </c>
      <c r="C72" s="70" t="str">
        <f>VLOOKUP($B72,'40CFR180 Crop Groups'!$A$2:$B$31,2,FALSE)</f>
        <v>no crop group</v>
      </c>
      <c r="D72" s="70" t="s">
        <v>202</v>
      </c>
      <c r="E72" s="70" t="str">
        <f>VLOOKUP($D72,'40CFR180 Crop Groups'!$C$2:$D$54,2,FALSE)</f>
        <v>no subgroup</v>
      </c>
      <c r="F72" s="70" t="s">
        <v>203</v>
      </c>
    </row>
    <row r="73" spans="1:6" x14ac:dyDescent="0.3">
      <c r="A73" s="70" t="s">
        <v>279</v>
      </c>
      <c r="B73" s="69">
        <v>9</v>
      </c>
      <c r="C73" s="70" t="str">
        <f>VLOOKUP($B73,'40CFR180 Crop Groups'!$A$2:$B$31,2,FALSE)</f>
        <v>vegetable, cucurbit</v>
      </c>
      <c r="D73" s="70" t="s">
        <v>259</v>
      </c>
      <c r="E73" s="70" t="str">
        <f>VLOOKUP($D73,'40CFR180 Crop Groups'!$C$2:$D$54,2,FALSE)</f>
        <v>squash/cucumber</v>
      </c>
      <c r="F73" s="70" t="s">
        <v>203</v>
      </c>
    </row>
    <row r="74" spans="1:6" x14ac:dyDescent="0.3">
      <c r="A74" s="70" t="s">
        <v>280</v>
      </c>
      <c r="B74" s="69" t="s">
        <v>225</v>
      </c>
      <c r="C74" s="70" t="str">
        <f>VLOOKUP($B74,'40CFR180 Crop Groups'!$A$2:$B$31,2,FALSE)</f>
        <v>fruit, berry and small fruit</v>
      </c>
      <c r="D74" s="70" t="s">
        <v>281</v>
      </c>
      <c r="E74" s="70" t="str">
        <f>VLOOKUP($D74,'40CFR180 Crop Groups'!$C$2:$D$54,2,FALSE)</f>
        <v>fruit, small vine climbing, except fuzzy kiwifruit</v>
      </c>
      <c r="F74" s="70" t="s">
        <v>203</v>
      </c>
    </row>
    <row r="75" spans="1:6" s="85" customFormat="1" x14ac:dyDescent="0.3">
      <c r="A75" s="83" t="s">
        <v>280</v>
      </c>
      <c r="B75" s="84" t="s">
        <v>225</v>
      </c>
      <c r="C75" s="70" t="str">
        <f>VLOOKUP($B75,'40CFR180 Crop Groups'!$A$2:$B$31,2,FALSE)</f>
        <v>fruit, berry and small fruit</v>
      </c>
      <c r="D75" s="83" t="s">
        <v>282</v>
      </c>
      <c r="E75" s="70" t="str">
        <f>VLOOKUP($D75,'40CFR180 Crop Groups'!$C$2:$D$54,2,FALSE)</f>
        <v>fruit, small vine climbing</v>
      </c>
      <c r="F75" s="70" t="s">
        <v>203</v>
      </c>
    </row>
    <row r="76" spans="1:6" x14ac:dyDescent="0.3">
      <c r="A76" s="70" t="s">
        <v>283</v>
      </c>
      <c r="B76" s="69" t="s">
        <v>225</v>
      </c>
      <c r="C76" s="70" t="str">
        <f>VLOOKUP($B76,'40CFR180 Crop Groups'!$A$2:$B$31,2,FALSE)</f>
        <v>fruit, berry and small fruit</v>
      </c>
      <c r="D76" s="70" t="s">
        <v>281</v>
      </c>
      <c r="E76" s="70" t="str">
        <f>VLOOKUP($D76,'40CFR180 Crop Groups'!$C$2:$D$54,2,FALSE)</f>
        <v>fruit, small vine climbing, except fuzzy kiwifruit</v>
      </c>
      <c r="F76" s="70" t="s">
        <v>203</v>
      </c>
    </row>
    <row r="77" spans="1:6" s="85" customFormat="1" x14ac:dyDescent="0.3">
      <c r="A77" s="83" t="s">
        <v>283</v>
      </c>
      <c r="B77" s="84" t="s">
        <v>225</v>
      </c>
      <c r="C77" s="70" t="str">
        <f>VLOOKUP($B77,'40CFR180 Crop Groups'!$A$2:$B$31,2,FALSE)</f>
        <v>fruit, berry and small fruit</v>
      </c>
      <c r="D77" s="83" t="s">
        <v>282</v>
      </c>
      <c r="E77" s="70" t="str">
        <f>VLOOKUP($D77,'40CFR180 Crop Groups'!$C$2:$D$54,2,FALSE)</f>
        <v>fruit, small vine climbing</v>
      </c>
      <c r="F77" s="70" t="s">
        <v>203</v>
      </c>
    </row>
    <row r="78" spans="1:6" x14ac:dyDescent="0.3">
      <c r="A78" s="70" t="s">
        <v>284</v>
      </c>
      <c r="B78" s="69" t="s">
        <v>225</v>
      </c>
      <c r="C78" s="70" t="str">
        <f>VLOOKUP($B78,'40CFR180 Crop Groups'!$A$2:$B$31,2,FALSE)</f>
        <v>fruit, berry and small fruit</v>
      </c>
      <c r="D78" s="70" t="s">
        <v>281</v>
      </c>
      <c r="E78" s="70" t="str">
        <f>VLOOKUP($D78,'40CFR180 Crop Groups'!$C$2:$D$54,2,FALSE)</f>
        <v>fruit, small vine climbing, except fuzzy kiwifruit</v>
      </c>
      <c r="F78" s="70" t="s">
        <v>203</v>
      </c>
    </row>
    <row r="79" spans="1:6" s="85" customFormat="1" x14ac:dyDescent="0.3">
      <c r="A79" s="83" t="s">
        <v>284</v>
      </c>
      <c r="B79" s="84" t="s">
        <v>225</v>
      </c>
      <c r="C79" s="70" t="str">
        <f>VLOOKUP($B79,'40CFR180 Crop Groups'!$A$2:$B$31,2,FALSE)</f>
        <v>fruit, berry and small fruit</v>
      </c>
      <c r="D79" s="83" t="s">
        <v>282</v>
      </c>
      <c r="E79" s="70" t="str">
        <f>VLOOKUP($D79,'40CFR180 Crop Groups'!$C$2:$D$54,2,FALSE)</f>
        <v>fruit, small vine climbing</v>
      </c>
      <c r="F79" s="70" t="s">
        <v>203</v>
      </c>
    </row>
    <row r="80" spans="1:6" x14ac:dyDescent="0.3">
      <c r="A80" s="70" t="s">
        <v>285</v>
      </c>
      <c r="B80" s="69" t="s">
        <v>225</v>
      </c>
      <c r="C80" s="70" t="str">
        <f>VLOOKUP($B80,'40CFR180 Crop Groups'!$A$2:$B$31,2,FALSE)</f>
        <v>fruit, berry and small fruit</v>
      </c>
      <c r="D80" s="70" t="s">
        <v>281</v>
      </c>
      <c r="E80" s="70" t="str">
        <f>VLOOKUP($D80,'40CFR180 Crop Groups'!$C$2:$D$54,2,FALSE)</f>
        <v>fruit, small vine climbing, except fuzzy kiwifruit</v>
      </c>
      <c r="F80" s="70" t="s">
        <v>203</v>
      </c>
    </row>
    <row r="81" spans="1:6" s="85" customFormat="1" x14ac:dyDescent="0.3">
      <c r="A81" s="83" t="s">
        <v>285</v>
      </c>
      <c r="B81" s="84" t="s">
        <v>225</v>
      </c>
      <c r="C81" s="70" t="str">
        <f>VLOOKUP($B81,'40CFR180 Crop Groups'!$A$2:$B$31,2,FALSE)</f>
        <v>fruit, berry and small fruit</v>
      </c>
      <c r="D81" s="83" t="s">
        <v>282</v>
      </c>
      <c r="E81" s="70" t="str">
        <f>VLOOKUP($D81,'40CFR180 Crop Groups'!$C$2:$D$54,2,FALSE)</f>
        <v>fruit, small vine climbing</v>
      </c>
      <c r="F81" s="70" t="s">
        <v>203</v>
      </c>
    </row>
    <row r="82" spans="1:6" x14ac:dyDescent="0.3">
      <c r="A82" s="70" t="s">
        <v>286</v>
      </c>
      <c r="B82" s="72" t="s">
        <v>287</v>
      </c>
      <c r="C82" s="70" t="str">
        <f>VLOOKUP($B82,'40CFR180 Crop Groups'!$A$2:$B$31,2,FALSE)</f>
        <v>fruit, citrus</v>
      </c>
      <c r="D82" s="70" t="s">
        <v>288</v>
      </c>
      <c r="E82" s="70" t="str">
        <f>VLOOKUP($D82,'40CFR180 Crop Groups'!$C$2:$D$54,2,FALSE)</f>
        <v>grapefruit</v>
      </c>
      <c r="F82" s="70" t="s">
        <v>203</v>
      </c>
    </row>
    <row r="83" spans="1:6" x14ac:dyDescent="0.3">
      <c r="A83" s="71" t="s">
        <v>289</v>
      </c>
      <c r="B83" s="69" t="s">
        <v>202</v>
      </c>
      <c r="C83" s="70" t="str">
        <f>VLOOKUP($B83,'40CFR180 Crop Groups'!$A$2:$B$31,2,FALSE)</f>
        <v>no crop group</v>
      </c>
      <c r="D83" s="70" t="s">
        <v>202</v>
      </c>
      <c r="E83" s="70" t="str">
        <f>VLOOKUP($D83,'40CFR180 Crop Groups'!$C$2:$D$54,2,FALSE)</f>
        <v>no subgroup</v>
      </c>
      <c r="F83" s="70" t="s">
        <v>203</v>
      </c>
    </row>
    <row r="84" spans="1:6" x14ac:dyDescent="0.3">
      <c r="A84" s="70" t="s">
        <v>290</v>
      </c>
      <c r="B84" s="69" t="s">
        <v>236</v>
      </c>
      <c r="C84" s="70" t="str">
        <f>VLOOKUP($B84,'40CFR180 Crop Groups'!$A$2:$B$31,2,FALSE)</f>
        <v>vegetable, leafy</v>
      </c>
      <c r="D84" s="69" t="s">
        <v>264</v>
      </c>
      <c r="E84" s="70" t="str">
        <f>VLOOKUP($D84,'40CFR180 Crop Groups'!$C$2:$D$54,2,FALSE)</f>
        <v>leafy greens</v>
      </c>
      <c r="F84" s="70" t="s">
        <v>214</v>
      </c>
    </row>
    <row r="85" spans="1:6" x14ac:dyDescent="0.3">
      <c r="A85" s="70" t="s">
        <v>290</v>
      </c>
      <c r="B85" s="69">
        <v>4</v>
      </c>
      <c r="C85" s="70" t="str">
        <f>VLOOKUP($B85,'40CFR180 Crop Groups'!$A$2:$B$31,2,FALSE)</f>
        <v>vegetable, leafy, except brassica</v>
      </c>
      <c r="D85" s="70" t="s">
        <v>291</v>
      </c>
      <c r="E85" s="70" t="str">
        <f>VLOOKUP($D85,'40CFR180 Crop Groups'!$C$2:$D$54,2,FALSE)</f>
        <v>leafy greens</v>
      </c>
      <c r="F85" s="70" t="s">
        <v>214</v>
      </c>
    </row>
    <row r="86" spans="1:6" x14ac:dyDescent="0.3">
      <c r="A86" s="70" t="s">
        <v>292</v>
      </c>
      <c r="B86" s="69" t="s">
        <v>205</v>
      </c>
      <c r="C86" s="70" t="str">
        <f>VLOOKUP($B86,'40CFR180 Crop Groups'!$A$2:$B$31,2,FALSE)</f>
        <v>nut, tree</v>
      </c>
      <c r="D86" s="70" t="s">
        <v>202</v>
      </c>
      <c r="E86" s="70" t="str">
        <f>VLOOKUP($D86,'40CFR180 Crop Groups'!$C$2:$D$54,2,FALSE)</f>
        <v>no subgroup</v>
      </c>
      <c r="F86" s="70" t="s">
        <v>203</v>
      </c>
    </row>
    <row r="87" spans="1:6" x14ac:dyDescent="0.3">
      <c r="A87" s="70" t="s">
        <v>293</v>
      </c>
      <c r="B87" s="71">
        <v>99</v>
      </c>
      <c r="C87" s="70" t="str">
        <f>VLOOKUP($B87,'40CFR180 Crop Groups'!$A$2:$B$31,2,FALSE)</f>
        <v>no group name</v>
      </c>
      <c r="D87" s="70" t="s">
        <v>202</v>
      </c>
      <c r="E87" s="70" t="str">
        <f>VLOOKUP($D87,'40CFR180 Crop Groups'!$C$2:$D$54,2,FALSE)</f>
        <v>no subgroup</v>
      </c>
      <c r="F87" s="70" t="s">
        <v>203</v>
      </c>
    </row>
    <row r="88" spans="1:6" x14ac:dyDescent="0.3">
      <c r="A88" s="70" t="s">
        <v>153</v>
      </c>
      <c r="B88" s="69" t="s">
        <v>236</v>
      </c>
      <c r="C88" s="70" t="str">
        <f>VLOOKUP($B88,'40CFR180 Crop Groups'!$A$2:$B$31,2,FALSE)</f>
        <v>vegetable, leafy</v>
      </c>
      <c r="D88" s="69" t="s">
        <v>237</v>
      </c>
      <c r="E88" s="70" t="str">
        <f>VLOOKUP($D88,'40CFR180 Crop Groups'!$C$2:$D$54,2,FALSE)</f>
        <v>brassica, leafy greens</v>
      </c>
      <c r="F88" s="69" t="s">
        <v>214</v>
      </c>
    </row>
    <row r="89" spans="1:6" x14ac:dyDescent="0.3">
      <c r="A89" s="70" t="s">
        <v>153</v>
      </c>
      <c r="B89" s="69">
        <v>5</v>
      </c>
      <c r="C89" s="70" t="str">
        <f>VLOOKUP($B89,'40CFR180 Crop Groups'!$A$2:$B$31,2,FALSE)</f>
        <v>vegetable, brassica leafy</v>
      </c>
      <c r="D89" s="70" t="s">
        <v>238</v>
      </c>
      <c r="E89" s="70" t="str">
        <f>VLOOKUP($D89,'40CFR180 Crop Groups'!$C$2:$D$54,2,FALSE)</f>
        <v>brassica, leafy greens</v>
      </c>
      <c r="F89" s="69" t="s">
        <v>214</v>
      </c>
    </row>
    <row r="90" spans="1:6" x14ac:dyDescent="0.3">
      <c r="A90" s="70" t="s">
        <v>294</v>
      </c>
      <c r="B90" s="69" t="s">
        <v>225</v>
      </c>
      <c r="C90" s="70" t="str">
        <f>VLOOKUP($B90,'40CFR180 Crop Groups'!$A$2:$B$31,2,FALSE)</f>
        <v>fruit, berry and small fruit</v>
      </c>
      <c r="D90" s="70" t="s">
        <v>282</v>
      </c>
      <c r="E90" s="70" t="str">
        <f>VLOOKUP($D90,'40CFR180 Crop Groups'!$C$2:$D$54,2,FALSE)</f>
        <v>fruit, small vine climbing</v>
      </c>
      <c r="F90" s="70" t="s">
        <v>203</v>
      </c>
    </row>
    <row r="91" spans="1:6" s="85" customFormat="1" x14ac:dyDescent="0.3">
      <c r="A91" s="83" t="s">
        <v>294</v>
      </c>
      <c r="B91" s="84" t="s">
        <v>225</v>
      </c>
      <c r="C91" s="70" t="str">
        <f>VLOOKUP($B91,'40CFR180 Crop Groups'!$A$2:$B$31,2,FALSE)</f>
        <v>fruit, berry and small fruit</v>
      </c>
      <c r="D91" s="83" t="s">
        <v>295</v>
      </c>
      <c r="E91" s="70" t="str">
        <f>VLOOKUP($D91,'40CFR180 Crop Groups'!$C$2:$D$54,2,FALSE)</f>
        <v>fruit, small vine climbing, except grape</v>
      </c>
      <c r="F91" s="70" t="s">
        <v>203</v>
      </c>
    </row>
    <row r="92" spans="1:6" s="85" customFormat="1" x14ac:dyDescent="0.3">
      <c r="A92" s="83" t="s">
        <v>294</v>
      </c>
      <c r="B92" s="84" t="s">
        <v>225</v>
      </c>
      <c r="C92" s="70" t="str">
        <f>VLOOKUP($B92,'40CFR180 Crop Groups'!$A$2:$B$31,2,FALSE)</f>
        <v>fruit, berry and small fruit</v>
      </c>
      <c r="D92" s="83" t="s">
        <v>281</v>
      </c>
      <c r="E92" s="70" t="str">
        <f>VLOOKUP($D92,'40CFR180 Crop Groups'!$C$2:$D$54,2,FALSE)</f>
        <v>fruit, small vine climbing, except fuzzy kiwifruit</v>
      </c>
      <c r="F92" s="70" t="s">
        <v>203</v>
      </c>
    </row>
    <row r="93" spans="1:6" x14ac:dyDescent="0.3">
      <c r="A93" s="70" t="s">
        <v>296</v>
      </c>
      <c r="B93" s="72" t="s">
        <v>287</v>
      </c>
      <c r="C93" s="70" t="str">
        <f>VLOOKUP($B93,'40CFR180 Crop Groups'!$A$2:$B$31,2,FALSE)</f>
        <v>fruit, citrus</v>
      </c>
      <c r="D93" s="70" t="s">
        <v>297</v>
      </c>
      <c r="E93" s="70" t="str">
        <f>VLOOKUP($D93,'40CFR180 Crop Groups'!$C$2:$D$54,2,FALSE)</f>
        <v>lemon/lime</v>
      </c>
      <c r="F93" s="70" t="s">
        <v>203</v>
      </c>
    </row>
    <row r="94" spans="1:6" x14ac:dyDescent="0.3">
      <c r="A94" s="70" t="s">
        <v>159</v>
      </c>
      <c r="B94" s="69" t="s">
        <v>236</v>
      </c>
      <c r="C94" s="70" t="str">
        <f>VLOOKUP($B94,'40CFR180 Crop Groups'!$A$2:$B$31,2,FALSE)</f>
        <v>vegetable, leafy</v>
      </c>
      <c r="D94" s="69" t="s">
        <v>264</v>
      </c>
      <c r="E94" s="70" t="str">
        <f>VLOOKUP($D94,'40CFR180 Crop Groups'!$C$2:$D$54,2,FALSE)</f>
        <v>leafy greens</v>
      </c>
      <c r="F94" s="69" t="s">
        <v>214</v>
      </c>
    </row>
    <row r="95" spans="1:6" x14ac:dyDescent="0.3">
      <c r="A95" s="70" t="s">
        <v>159</v>
      </c>
      <c r="B95" s="69">
        <v>4</v>
      </c>
      <c r="C95" s="70" t="str">
        <f>VLOOKUP($B95,'40CFR180 Crop Groups'!$A$2:$B$31,2,FALSE)</f>
        <v>vegetable, leafy, except brassica</v>
      </c>
      <c r="D95" s="70" t="s">
        <v>291</v>
      </c>
      <c r="E95" s="70" t="str">
        <f>VLOOKUP($D95,'40CFR180 Crop Groups'!$C$2:$D$54,2,FALSE)</f>
        <v>leafy greens</v>
      </c>
      <c r="F95" s="69" t="s">
        <v>214</v>
      </c>
    </row>
    <row r="96" spans="1:6" s="85" customFormat="1" x14ac:dyDescent="0.3">
      <c r="A96" s="83" t="s">
        <v>298</v>
      </c>
      <c r="B96" s="84" t="s">
        <v>216</v>
      </c>
      <c r="C96" s="70" t="str">
        <f>VLOOKUP($B96,'40CFR180 Crop Groups'!$A$2:$B$31,2,FALSE)</f>
        <v>tropical/sub-tropical fruit, inedible peel</v>
      </c>
      <c r="D96" s="84" t="s">
        <v>299</v>
      </c>
      <c r="E96" s="70" t="str">
        <f>VLOOKUP($D96,'40CFR180 Crop Groups'!$C$2:$D$54,2,FALSE)</f>
        <v>tropical/sub-tropical fruit, inedible peel, small fruit</v>
      </c>
      <c r="F96" s="70" t="s">
        <v>203</v>
      </c>
    </row>
    <row r="97" spans="1:6" x14ac:dyDescent="0.3">
      <c r="A97" s="71" t="s">
        <v>300</v>
      </c>
      <c r="B97" s="69" t="s">
        <v>205</v>
      </c>
      <c r="C97" s="70" t="str">
        <f>VLOOKUP($B97,'40CFR180 Crop Groups'!$A$2:$B$31,2,FALSE)</f>
        <v>nut, tree</v>
      </c>
      <c r="D97" s="70" t="s">
        <v>202</v>
      </c>
      <c r="E97" s="70" t="str">
        <f>VLOOKUP($D97,'40CFR180 Crop Groups'!$C$2:$D$54,2,FALSE)</f>
        <v>no subgroup</v>
      </c>
      <c r="F97" s="70" t="s">
        <v>203</v>
      </c>
    </row>
    <row r="98" spans="1:6" x14ac:dyDescent="0.3">
      <c r="A98" s="71" t="s">
        <v>301</v>
      </c>
      <c r="B98" s="69" t="s">
        <v>216</v>
      </c>
      <c r="C98" s="70" t="str">
        <f>VLOOKUP($B98,'40CFR180 Crop Groups'!$A$2:$B$31,2,FALSE)</f>
        <v>tropical/sub-tropical fruit, inedible peel</v>
      </c>
      <c r="D98" s="69" t="s">
        <v>217</v>
      </c>
      <c r="E98" s="70" t="str">
        <f>VLOOKUP($D98,'40CFR180 Crop Groups'!$C$2:$D$54,2,FALSE)</f>
        <v>tropical/sub-tropical fruit, inedible peel, smooth, medium-to-large fruit</v>
      </c>
      <c r="F98" s="70" t="s">
        <v>203</v>
      </c>
    </row>
    <row r="99" spans="1:6" s="85" customFormat="1" x14ac:dyDescent="0.3">
      <c r="A99" s="83" t="s">
        <v>302</v>
      </c>
      <c r="B99" s="84">
        <v>19</v>
      </c>
      <c r="C99" s="70" t="str">
        <f>VLOOKUP($B99,'40CFR180 Crop Groups'!$A$2:$B$31,2,FALSE)</f>
        <v>herbs and spices</v>
      </c>
      <c r="D99" s="83" t="s">
        <v>265</v>
      </c>
      <c r="E99" s="70" t="str">
        <f>VLOOKUP($D99,'40CFR180 Crop Groups'!$C$2:$D$54,2,FALSE)</f>
        <v>herb</v>
      </c>
      <c r="F99" s="69" t="s">
        <v>203</v>
      </c>
    </row>
    <row r="100" spans="1:6" s="85" customFormat="1" x14ac:dyDescent="0.3">
      <c r="A100" s="83" t="s">
        <v>303</v>
      </c>
      <c r="B100" s="84">
        <v>19</v>
      </c>
      <c r="C100" s="70" t="str">
        <f>VLOOKUP($B100,'40CFR180 Crop Groups'!$A$2:$B$31,2,FALSE)</f>
        <v>herbs and spices</v>
      </c>
      <c r="D100" s="83" t="s">
        <v>265</v>
      </c>
      <c r="E100" s="70" t="str">
        <f>VLOOKUP($D100,'40CFR180 Crop Groups'!$C$2:$D$54,2,FALSE)</f>
        <v>herb</v>
      </c>
      <c r="F100" s="69" t="s">
        <v>203</v>
      </c>
    </row>
    <row r="101" spans="1:6" s="85" customFormat="1" x14ac:dyDescent="0.3">
      <c r="A101" s="83" t="s">
        <v>302</v>
      </c>
      <c r="B101" s="84">
        <v>25</v>
      </c>
      <c r="C101" s="70" t="str">
        <f>VLOOKUP($B101,'40CFR180 Crop Groups'!$A$2:$B$31,2,FALSE)</f>
        <v>herbs</v>
      </c>
      <c r="D101" s="83" t="s">
        <v>304</v>
      </c>
      <c r="E101" s="70" t="str">
        <f>VLOOKUP($D101,'40CFR180 Crop Groups'!$C$2:$D$54,2,FALSE)</f>
        <v>herb, fresh leaves</v>
      </c>
      <c r="F101" s="69" t="s">
        <v>203</v>
      </c>
    </row>
    <row r="102" spans="1:6" s="85" customFormat="1" x14ac:dyDescent="0.3">
      <c r="A102" s="83" t="s">
        <v>303</v>
      </c>
      <c r="B102" s="84">
        <v>25</v>
      </c>
      <c r="C102" s="70" t="str">
        <f>VLOOKUP($B102,'40CFR180 Crop Groups'!$A$2:$B$31,2,FALSE)</f>
        <v>herbs</v>
      </c>
      <c r="D102" s="83" t="s">
        <v>267</v>
      </c>
      <c r="E102" s="70" t="str">
        <f>VLOOKUP($D102,'40CFR180 Crop Groups'!$C$2:$D$54,2,FALSE)</f>
        <v>herb, dried leaves</v>
      </c>
      <c r="F102" s="69" t="s">
        <v>203</v>
      </c>
    </row>
    <row r="103" spans="1:6" x14ac:dyDescent="0.3">
      <c r="A103" s="70" t="s">
        <v>305</v>
      </c>
      <c r="B103" s="69" t="s">
        <v>236</v>
      </c>
      <c r="C103" s="70" t="str">
        <f>VLOOKUP($B103,'40CFR180 Crop Groups'!$A$2:$B$31,2,FALSE)</f>
        <v>vegetable, leafy</v>
      </c>
      <c r="D103" s="69" t="s">
        <v>237</v>
      </c>
      <c r="E103" s="70" t="str">
        <f>VLOOKUP($D103,'40CFR180 Crop Groups'!$C$2:$D$54,2,FALSE)</f>
        <v>brassica, leafy greens</v>
      </c>
      <c r="F103" s="70" t="s">
        <v>214</v>
      </c>
    </row>
    <row r="104" spans="1:6" x14ac:dyDescent="0.3">
      <c r="A104" s="70" t="s">
        <v>305</v>
      </c>
      <c r="B104" s="69">
        <v>5</v>
      </c>
      <c r="C104" s="70" t="str">
        <f>VLOOKUP($B104,'40CFR180 Crop Groups'!$A$2:$B$31,2,FALSE)</f>
        <v>vegetable, brassica leafy</v>
      </c>
      <c r="D104" s="70" t="s">
        <v>238</v>
      </c>
      <c r="E104" s="70" t="str">
        <f>VLOOKUP($D104,'40CFR180 Crop Groups'!$C$2:$D$54,2,FALSE)</f>
        <v>brassica, leafy greens</v>
      </c>
      <c r="F104" s="70" t="s">
        <v>214</v>
      </c>
    </row>
    <row r="105" spans="1:6" x14ac:dyDescent="0.3">
      <c r="A105" s="71" t="s">
        <v>306</v>
      </c>
      <c r="B105" s="72" t="s">
        <v>209</v>
      </c>
      <c r="C105" s="70" t="str">
        <f>VLOOKUP($B105,'40CFR180 Crop Groups'!$A$2:$B$31,2,FALSE)</f>
        <v>fruit, stone</v>
      </c>
      <c r="D105" s="70" t="s">
        <v>210</v>
      </c>
      <c r="E105" s="70" t="str">
        <f>VLOOKUP($D105,'40CFR180 Crop Groups'!$C$2:$D$54,2,FALSE)</f>
        <v>peach</v>
      </c>
      <c r="F105" s="70" t="s">
        <v>203</v>
      </c>
    </row>
    <row r="106" spans="1:6" x14ac:dyDescent="0.3">
      <c r="A106" s="70" t="s">
        <v>307</v>
      </c>
      <c r="B106" s="69" t="s">
        <v>202</v>
      </c>
      <c r="C106" s="70" t="str">
        <f>VLOOKUP($B106,'40CFR180 Crop Groups'!$A$2:$B$31,2,FALSE)</f>
        <v>no crop group</v>
      </c>
      <c r="D106" s="70" t="s">
        <v>202</v>
      </c>
      <c r="E106" s="70" t="str">
        <f>VLOOKUP($D106,'40CFR180 Crop Groups'!$C$2:$D$54,2,FALSE)</f>
        <v>no subgroup</v>
      </c>
      <c r="F106" s="70" t="s">
        <v>203</v>
      </c>
    </row>
    <row r="107" spans="1:6" x14ac:dyDescent="0.3">
      <c r="A107" s="70" t="s">
        <v>308</v>
      </c>
      <c r="B107" s="69" t="s">
        <v>202</v>
      </c>
      <c r="C107" s="70" t="str">
        <f>VLOOKUP($B107,'40CFR180 Crop Groups'!$A$2:$B$31,2,FALSE)</f>
        <v>no crop group</v>
      </c>
      <c r="D107" s="70" t="s">
        <v>202</v>
      </c>
      <c r="E107" s="70" t="str">
        <f>VLOOKUP($D107,'40CFR180 Crop Groups'!$C$2:$D$54,2,FALSE)</f>
        <v>no subgroup</v>
      </c>
      <c r="F107" s="70" t="s">
        <v>203</v>
      </c>
    </row>
    <row r="108" spans="1:6" x14ac:dyDescent="0.3">
      <c r="A108" s="70" t="s">
        <v>167</v>
      </c>
      <c r="B108" s="72" t="s">
        <v>270</v>
      </c>
      <c r="C108" s="70" t="str">
        <f>VLOOKUP($B108,'40CFR180 Crop Groups'!$A$2:$B$31,2,FALSE)</f>
        <v>vegetable, fruiting</v>
      </c>
      <c r="D108" s="70" t="s">
        <v>271</v>
      </c>
      <c r="E108" s="70" t="str">
        <f>VLOOKUP($D108,'40CFR180 Crop Groups'!$C$2:$D$54,2,FALSE)</f>
        <v>pepper/eggplant</v>
      </c>
      <c r="F108" s="69" t="s">
        <v>214</v>
      </c>
    </row>
    <row r="109" spans="1:6" x14ac:dyDescent="0.3">
      <c r="A109" s="71" t="s">
        <v>309</v>
      </c>
      <c r="B109" s="69" t="s">
        <v>261</v>
      </c>
      <c r="C109" s="70" t="str">
        <f>VLOOKUP($B109,'40CFR180 Crop Groups'!$A$2:$B$31,2,FALSE)</f>
        <v>tropical/sub-tropical fruit, edible peel</v>
      </c>
      <c r="D109" s="69" t="s">
        <v>310</v>
      </c>
      <c r="E109" s="70" t="str">
        <f>VLOOKUP($D109,'40CFR180 Crop Groups'!$C$2:$D$54,2,FALSE)</f>
        <v>tropical/sub-tropical fruit, edible peel, small fruit</v>
      </c>
      <c r="F109" s="70" t="s">
        <v>203</v>
      </c>
    </row>
    <row r="110" spans="1:6" x14ac:dyDescent="0.3">
      <c r="A110" s="70" t="s">
        <v>311</v>
      </c>
      <c r="B110" s="72" t="s">
        <v>312</v>
      </c>
      <c r="C110" s="70" t="str">
        <f>VLOOKUP($B110,'40CFR180 Crop Groups'!$A$2:$B$31,2,FALSE)</f>
        <v>vegetable, bulb</v>
      </c>
      <c r="D110" s="70" t="s">
        <v>313</v>
      </c>
      <c r="E110" s="70" t="str">
        <f>VLOOKUP($D110,'40CFR180 Crop Groups'!$C$2:$D$54,2,FALSE)</f>
        <v>onion, bulb</v>
      </c>
      <c r="F110" s="69" t="s">
        <v>214</v>
      </c>
    </row>
    <row r="111" spans="1:6" x14ac:dyDescent="0.3">
      <c r="A111" s="70" t="s">
        <v>169</v>
      </c>
      <c r="B111" s="72" t="s">
        <v>312</v>
      </c>
      <c r="C111" s="70" t="str">
        <f>VLOOKUP($B111,'40CFR180 Crop Groups'!$A$2:$B$31,2,FALSE)</f>
        <v>vegetable, bulb</v>
      </c>
      <c r="D111" s="70" t="s">
        <v>314</v>
      </c>
      <c r="E111" s="70" t="str">
        <f>VLOOKUP($D111,'40CFR180 Crop Groups'!$C$2:$D$54,2,FALSE)</f>
        <v>onion, green</v>
      </c>
      <c r="F111" s="69" t="s">
        <v>214</v>
      </c>
    </row>
    <row r="112" spans="1:6" x14ac:dyDescent="0.3">
      <c r="A112" s="70" t="s">
        <v>315</v>
      </c>
      <c r="B112" s="72" t="s">
        <v>287</v>
      </c>
      <c r="C112" s="70" t="str">
        <f>VLOOKUP($B112,'40CFR180 Crop Groups'!$A$2:$B$31,2,FALSE)</f>
        <v>fruit, citrus</v>
      </c>
      <c r="D112" s="70" t="s">
        <v>316</v>
      </c>
      <c r="E112" s="70" t="str">
        <f>VLOOKUP($D112,'40CFR180 Crop Groups'!$C$2:$D$54,2,FALSE)</f>
        <v>orange</v>
      </c>
      <c r="F112" s="70" t="s">
        <v>203</v>
      </c>
    </row>
    <row r="113" spans="1:6" x14ac:dyDescent="0.3">
      <c r="A113" s="71" t="s">
        <v>317</v>
      </c>
      <c r="B113" s="69" t="s">
        <v>216</v>
      </c>
      <c r="C113" s="70" t="str">
        <f>VLOOKUP($B113,'40CFR180 Crop Groups'!$A$2:$B$31,2,FALSE)</f>
        <v>tropical/sub-tropical fruit, inedible peel</v>
      </c>
      <c r="D113" s="69" t="s">
        <v>217</v>
      </c>
      <c r="E113" s="70" t="str">
        <f>VLOOKUP($D113,'40CFR180 Crop Groups'!$C$2:$D$54,2,FALSE)</f>
        <v>tropical/sub-tropical fruit, inedible peel, smooth, medium-to-large fruit</v>
      </c>
      <c r="F113" s="70" t="s">
        <v>203</v>
      </c>
    </row>
    <row r="114" spans="1:6" s="85" customFormat="1" x14ac:dyDescent="0.3">
      <c r="A114" s="83" t="s">
        <v>318</v>
      </c>
      <c r="B114" s="84" t="s">
        <v>236</v>
      </c>
      <c r="C114" s="70" t="str">
        <f>VLOOKUP($B114,'40CFR180 Crop Groups'!$A$2:$B$31,2,FALSE)</f>
        <v>vegetable, leafy</v>
      </c>
      <c r="D114" s="84" t="s">
        <v>264</v>
      </c>
      <c r="E114" s="70" t="str">
        <f>VLOOKUP($D114,'40CFR180 Crop Groups'!$C$2:$D$54,2,FALSE)</f>
        <v>leafy greens</v>
      </c>
      <c r="F114" s="69" t="s">
        <v>214</v>
      </c>
    </row>
    <row r="115" spans="1:6" s="85" customFormat="1" x14ac:dyDescent="0.3">
      <c r="A115" s="83" t="s">
        <v>318</v>
      </c>
      <c r="B115" s="84">
        <v>4</v>
      </c>
      <c r="C115" s="70" t="str">
        <f>VLOOKUP($B115,'40CFR180 Crop Groups'!$A$2:$B$31,2,FALSE)</f>
        <v>vegetable, leafy, except brassica</v>
      </c>
      <c r="D115" s="83" t="s">
        <v>291</v>
      </c>
      <c r="E115" s="70" t="str">
        <f>VLOOKUP($D115,'40CFR180 Crop Groups'!$C$2:$D$54,2,FALSE)</f>
        <v>leafy greens</v>
      </c>
      <c r="F115" s="69" t="s">
        <v>214</v>
      </c>
    </row>
    <row r="116" spans="1:6" s="85" customFormat="1" x14ac:dyDescent="0.3">
      <c r="A116" s="83" t="s">
        <v>319</v>
      </c>
      <c r="B116" s="84">
        <v>19</v>
      </c>
      <c r="C116" s="70" t="str">
        <f>VLOOKUP($B116,'40CFR180 Crop Groups'!$A$2:$B$31,2,FALSE)</f>
        <v>herbs and spices</v>
      </c>
      <c r="D116" s="84" t="s">
        <v>265</v>
      </c>
      <c r="E116" s="70" t="str">
        <f>VLOOKUP($D116,'40CFR180 Crop Groups'!$C$2:$D$54,2,FALSE)</f>
        <v>herb</v>
      </c>
      <c r="F116" s="69" t="s">
        <v>214</v>
      </c>
    </row>
    <row r="117" spans="1:6" s="85" customFormat="1" x14ac:dyDescent="0.3">
      <c r="A117" s="83" t="s">
        <v>319</v>
      </c>
      <c r="B117" s="84">
        <v>25</v>
      </c>
      <c r="C117" s="70" t="str">
        <f>VLOOKUP($B117,'40CFR180 Crop Groups'!$A$2:$B$31,2,FALSE)</f>
        <v>herbs</v>
      </c>
      <c r="D117" s="84" t="s">
        <v>267</v>
      </c>
      <c r="E117" s="70" t="str">
        <f>VLOOKUP($D117,'40CFR180 Crop Groups'!$C$2:$D$54,2,FALSE)</f>
        <v>herb, dried leaves</v>
      </c>
      <c r="F117" s="69" t="s">
        <v>214</v>
      </c>
    </row>
    <row r="118" spans="1:6" s="85" customFormat="1" x14ac:dyDescent="0.3">
      <c r="A118" s="83" t="s">
        <v>320</v>
      </c>
      <c r="B118" s="84" t="s">
        <v>216</v>
      </c>
      <c r="C118" s="70" t="str">
        <f>VLOOKUP($B118,'40CFR180 Crop Groups'!$A$2:$B$31,2,FALSE)</f>
        <v>tropical/sub-tropical fruit, inedible peel</v>
      </c>
      <c r="D118" s="84" t="s">
        <v>321</v>
      </c>
      <c r="E118" s="70" t="str">
        <f>VLOOKUP($D118,'40CFR180 Crop Groups'!$C$2:$D$54,2,FALSE)</f>
        <v>tropical/sub-tropical fruit, inedible peel, vine</v>
      </c>
      <c r="F118" s="70" t="s">
        <v>203</v>
      </c>
    </row>
    <row r="119" spans="1:6" x14ac:dyDescent="0.3">
      <c r="A119" s="70" t="s">
        <v>322</v>
      </c>
      <c r="B119" s="69">
        <v>6</v>
      </c>
      <c r="C119" s="70" t="str">
        <f>VLOOKUP($B119,'40CFR180 Crop Groups'!$A$2:$B$31,2,FALSE)</f>
        <v>vegetable, legume</v>
      </c>
      <c r="D119" s="70" t="s">
        <v>323</v>
      </c>
      <c r="E119" s="70" t="str">
        <f>VLOOKUP($D119,'40CFR180 Crop Groups'!$C$2:$D$54,2,FALSE)</f>
        <v>pea and bean, succulent shelled</v>
      </c>
      <c r="F119" s="70" t="s">
        <v>203</v>
      </c>
    </row>
    <row r="120" spans="1:6" x14ac:dyDescent="0.3">
      <c r="A120" s="70" t="s">
        <v>324</v>
      </c>
      <c r="B120" s="72" t="s">
        <v>209</v>
      </c>
      <c r="C120" s="70" t="str">
        <f>VLOOKUP($B120,'40CFR180 Crop Groups'!$A$2:$B$31,2,FALSE)</f>
        <v>fruit, stone</v>
      </c>
      <c r="D120" s="70" t="s">
        <v>210</v>
      </c>
      <c r="E120" s="70" t="str">
        <f>VLOOKUP($D120,'40CFR180 Crop Groups'!$C$2:$D$54,2,FALSE)</f>
        <v>peach</v>
      </c>
      <c r="F120" s="70" t="s">
        <v>203</v>
      </c>
    </row>
    <row r="121" spans="1:6" x14ac:dyDescent="0.3">
      <c r="A121" s="70" t="s">
        <v>173</v>
      </c>
      <c r="B121" s="69">
        <v>99</v>
      </c>
      <c r="C121" s="70" t="str">
        <f>VLOOKUP($B121,'40CFR180 Crop Groups'!$A$2:$B$31,2,FALSE)</f>
        <v>no group name</v>
      </c>
      <c r="D121" s="70" t="s">
        <v>202</v>
      </c>
      <c r="E121" s="70" t="str">
        <f>VLOOKUP($D121,'40CFR180 Crop Groups'!$C$2:$D$54,2,FALSE)</f>
        <v>no subgroup</v>
      </c>
      <c r="F121" s="70" t="s">
        <v>203</v>
      </c>
    </row>
    <row r="122" spans="1:6" x14ac:dyDescent="0.3">
      <c r="A122" s="70" t="s">
        <v>325</v>
      </c>
      <c r="B122" s="72" t="s">
        <v>207</v>
      </c>
      <c r="C122" s="70" t="str">
        <f>VLOOKUP($B122,'40CFR180 Crop Groups'!$A$2:$B$31,2,FALSE)</f>
        <v>fruit, pome</v>
      </c>
      <c r="D122" s="70" t="s">
        <v>202</v>
      </c>
      <c r="E122" s="70" t="str">
        <f>VLOOKUP($D122,'40CFR180 Crop Groups'!$C$2:$D$54,2,FALSE)</f>
        <v>no subgroup</v>
      </c>
      <c r="F122" s="70" t="s">
        <v>203</v>
      </c>
    </row>
    <row r="123" spans="1:6" x14ac:dyDescent="0.3">
      <c r="A123" s="70" t="s">
        <v>326</v>
      </c>
      <c r="B123" s="69" t="s">
        <v>205</v>
      </c>
      <c r="C123" s="70" t="str">
        <f>VLOOKUP($B123,'40CFR180 Crop Groups'!$A$2:$B$31,2,FALSE)</f>
        <v>nut, tree</v>
      </c>
      <c r="D123" s="70" t="s">
        <v>202</v>
      </c>
      <c r="E123" s="70" t="str">
        <f>VLOOKUP($D123,'40CFR180 Crop Groups'!$C$2:$D$54,2,FALSE)</f>
        <v>no subgroup</v>
      </c>
      <c r="F123" s="70" t="s">
        <v>203</v>
      </c>
    </row>
    <row r="124" spans="1:6" x14ac:dyDescent="0.3">
      <c r="A124" s="70" t="s">
        <v>327</v>
      </c>
      <c r="B124" s="72" t="s">
        <v>270</v>
      </c>
      <c r="C124" s="70" t="str">
        <f>VLOOKUP($B124,'40CFR180 Crop Groups'!$A$2:$B$31,2,FALSE)</f>
        <v>vegetable, fruiting</v>
      </c>
      <c r="D124" s="70" t="s">
        <v>271</v>
      </c>
      <c r="E124" s="70" t="str">
        <f>VLOOKUP($D124,'40CFR180 Crop Groups'!$C$2:$D$54,2,FALSE)</f>
        <v>pepper/eggplant</v>
      </c>
      <c r="F124" s="69" t="s">
        <v>214</v>
      </c>
    </row>
    <row r="125" spans="1:6" x14ac:dyDescent="0.3">
      <c r="A125" s="70" t="s">
        <v>328</v>
      </c>
      <c r="B125" s="72" t="s">
        <v>270</v>
      </c>
      <c r="C125" s="70" t="str">
        <f>VLOOKUP($B125,'40CFR180 Crop Groups'!$A$2:$B$31,2,FALSE)</f>
        <v>vegetable, fruiting</v>
      </c>
      <c r="D125" s="70" t="s">
        <v>271</v>
      </c>
      <c r="E125" s="70" t="str">
        <f>VLOOKUP($D125,'40CFR180 Crop Groups'!$C$2:$D$54,2,FALSE)</f>
        <v>pepper/eggplant</v>
      </c>
      <c r="F125" s="69" t="s">
        <v>214</v>
      </c>
    </row>
    <row r="126" spans="1:6" x14ac:dyDescent="0.3">
      <c r="A126" s="70" t="s">
        <v>329</v>
      </c>
      <c r="B126" s="69" t="s">
        <v>216</v>
      </c>
      <c r="C126" s="70" t="str">
        <f>VLOOKUP($B126,'40CFR180 Crop Groups'!$A$2:$B$31,2,FALSE)</f>
        <v>tropical/sub-tropical fruit, inedible peel</v>
      </c>
      <c r="D126" s="69" t="s">
        <v>330</v>
      </c>
      <c r="E126" s="70" t="str">
        <f>VLOOKUP($D126,'40CFR180 Crop Groups'!$C$2:$D$54,2,FALSE)</f>
        <v>tropical/sub-tropical fruit, inedible peel, rough or hairy, medium-to-large fruit</v>
      </c>
      <c r="F126" s="70" t="s">
        <v>203</v>
      </c>
    </row>
    <row r="127" spans="1:6" x14ac:dyDescent="0.3">
      <c r="A127" s="70" t="s">
        <v>331</v>
      </c>
      <c r="B127" s="69" t="s">
        <v>205</v>
      </c>
      <c r="C127" s="70" t="str">
        <f>VLOOKUP($B127,'40CFR180 Crop Groups'!$A$2:$B$31,2,FALSE)</f>
        <v>nut, tree</v>
      </c>
      <c r="D127" s="70" t="s">
        <v>202</v>
      </c>
      <c r="E127" s="70" t="str">
        <f>VLOOKUP($D127,'40CFR180 Crop Groups'!$C$2:$D$54,2,FALSE)</f>
        <v>no subgroup</v>
      </c>
      <c r="F127" s="70" t="s">
        <v>203</v>
      </c>
    </row>
    <row r="128" spans="1:6" x14ac:dyDescent="0.3">
      <c r="A128" s="70" t="s">
        <v>332</v>
      </c>
      <c r="B128" s="72" t="s">
        <v>209</v>
      </c>
      <c r="C128" s="70" t="str">
        <f>VLOOKUP($B128,'40CFR180 Crop Groups'!$A$2:$B$31,2,FALSE)</f>
        <v>fruit, stone</v>
      </c>
      <c r="D128" s="70" t="s">
        <v>333</v>
      </c>
      <c r="E128" s="70" t="str">
        <f>VLOOKUP($D128,'40CFR180 Crop Groups'!$C$2:$D$54,2,FALSE)</f>
        <v>plum</v>
      </c>
      <c r="F128" s="70" t="s">
        <v>203</v>
      </c>
    </row>
    <row r="129" spans="1:6" x14ac:dyDescent="0.3">
      <c r="A129" s="70" t="s">
        <v>334</v>
      </c>
      <c r="B129" s="69" t="s">
        <v>216</v>
      </c>
      <c r="C129" s="70" t="str">
        <f>VLOOKUP($B129,'40CFR180 Crop Groups'!$A$2:$B$31,2,FALSE)</f>
        <v>tropical/sub-tropical fruit, inedible peel</v>
      </c>
      <c r="D129" s="69" t="s">
        <v>217</v>
      </c>
      <c r="E129" s="70" t="str">
        <f>VLOOKUP($D129,'40CFR180 Crop Groups'!$C$2:$D$54,2,FALSE)</f>
        <v>tropical/sub-tropical fruit, inedible peel, smooth, medium-to-large fruit</v>
      </c>
      <c r="F129" s="70" t="s">
        <v>203</v>
      </c>
    </row>
    <row r="130" spans="1:6" x14ac:dyDescent="0.3">
      <c r="A130" s="71" t="s">
        <v>175</v>
      </c>
      <c r="B130" s="69">
        <v>1</v>
      </c>
      <c r="C130" s="70" t="str">
        <f>VLOOKUP($B130,'40CFR180 Crop Groups'!$A$2:$B$31,2,FALSE)</f>
        <v>vegetable, root and tuber</v>
      </c>
      <c r="D130" s="70" t="s">
        <v>335</v>
      </c>
      <c r="E130" s="70" t="str">
        <f>VLOOKUP($D130,'40CFR180 Crop Groups'!$C$2:$D$54,2,FALSE)</f>
        <v>vegetable, tuberous and corm</v>
      </c>
      <c r="F130" s="70" t="s">
        <v>203</v>
      </c>
    </row>
    <row r="131" spans="1:6" x14ac:dyDescent="0.3">
      <c r="A131" s="70" t="s">
        <v>336</v>
      </c>
      <c r="B131" s="69">
        <v>1</v>
      </c>
      <c r="C131" s="70" t="str">
        <f>VLOOKUP($B131,'40CFR180 Crop Groups'!$A$2:$B$31,2,FALSE)</f>
        <v>vegetable, root and tuber</v>
      </c>
      <c r="D131" s="70" t="s">
        <v>337</v>
      </c>
      <c r="E131" s="70" t="str">
        <f>VLOOKUP($D131,'40CFR180 Crop Groups'!$C$2:$D$54,2,FALSE)</f>
        <v>vegetable, tuberous and corm, except potato</v>
      </c>
      <c r="F131" s="70" t="s">
        <v>203</v>
      </c>
    </row>
    <row r="132" spans="1:6" x14ac:dyDescent="0.3">
      <c r="A132" s="70" t="s">
        <v>176</v>
      </c>
      <c r="B132" s="69">
        <v>9</v>
      </c>
      <c r="C132" s="70" t="str">
        <f>VLOOKUP($B132,'40CFR180 Crop Groups'!$A$2:$B$31,2,FALSE)</f>
        <v>vegetable, cucurbit</v>
      </c>
      <c r="D132" s="70" t="s">
        <v>259</v>
      </c>
      <c r="E132" s="70" t="str">
        <f>VLOOKUP($D132,'40CFR180 Crop Groups'!$C$2:$D$54,2,FALSE)</f>
        <v>squash/cucumber</v>
      </c>
      <c r="F132" s="69" t="s">
        <v>222</v>
      </c>
    </row>
    <row r="133" spans="1:6" x14ac:dyDescent="0.3">
      <c r="A133" s="70" t="s">
        <v>338</v>
      </c>
      <c r="B133" s="69" t="s">
        <v>225</v>
      </c>
      <c r="C133" s="70" t="str">
        <f>VLOOKUP($B133,'40CFR180 Crop Groups'!$A$2:$B$31,2,FALSE)</f>
        <v>fruit, berry and small fruit</v>
      </c>
      <c r="D133" s="70" t="s">
        <v>226</v>
      </c>
      <c r="E133" s="70" t="str">
        <f>VLOOKUP($D133,'40CFR180 Crop Groups'!$C$2:$D$54,2,FALSE)</f>
        <v>caneberry</v>
      </c>
      <c r="F133" s="70" t="s">
        <v>203</v>
      </c>
    </row>
    <row r="134" spans="1:6" x14ac:dyDescent="0.3">
      <c r="A134" s="70" t="s">
        <v>178</v>
      </c>
      <c r="B134" s="69">
        <v>15</v>
      </c>
      <c r="C134" s="70" t="str">
        <f>VLOOKUP($B134,'40CFR180 Crop Groups'!$A$2:$B$31,2,FALSE)</f>
        <v>grain, cereal</v>
      </c>
      <c r="D134" s="70" t="s">
        <v>202</v>
      </c>
      <c r="E134" s="70" t="str">
        <f>VLOOKUP($D134,'40CFR180 Crop Groups'!$C$2:$D$54,2,FALSE)</f>
        <v>no subgroup</v>
      </c>
      <c r="F134" s="70" t="s">
        <v>203</v>
      </c>
    </row>
    <row r="135" spans="1:6" x14ac:dyDescent="0.3">
      <c r="A135" s="70" t="s">
        <v>181</v>
      </c>
      <c r="B135" s="70">
        <v>20</v>
      </c>
      <c r="C135" s="70" t="str">
        <f>VLOOKUP($B135,'40CFR180 Crop Groups'!$A$2:$B$31,2,FALSE)</f>
        <v>oilseed</v>
      </c>
      <c r="D135" s="70" t="s">
        <v>339</v>
      </c>
      <c r="E135" s="70" t="str">
        <f>VLOOKUP($D135,'40CFR180 Crop Groups'!$C$2:$D$54,2,FALSE)</f>
        <v>sunflower</v>
      </c>
      <c r="F135" s="70" t="s">
        <v>203</v>
      </c>
    </row>
    <row r="136" spans="1:6" x14ac:dyDescent="0.3">
      <c r="A136" s="70" t="s">
        <v>340</v>
      </c>
      <c r="B136" s="69" t="s">
        <v>202</v>
      </c>
      <c r="C136" s="70" t="str">
        <f>VLOOKUP($B136,'40CFR180 Crop Groups'!$A$2:$B$31,2,FALSE)</f>
        <v>no crop group</v>
      </c>
      <c r="D136" s="70" t="s">
        <v>202</v>
      </c>
      <c r="E136" s="70" t="str">
        <f>VLOOKUP($D136,'40CFR180 Crop Groups'!$C$2:$D$54,2,FALSE)</f>
        <v>no subgroup</v>
      </c>
      <c r="F136" s="70" t="s">
        <v>203</v>
      </c>
    </row>
    <row r="137" spans="1:6" x14ac:dyDescent="0.3">
      <c r="A137" s="71" t="s">
        <v>183</v>
      </c>
      <c r="B137" s="69">
        <v>15</v>
      </c>
      <c r="C137" s="70" t="str">
        <f>VLOOKUP($B137,'40CFR180 Crop Groups'!$A$2:$B$31,2,FALSE)</f>
        <v>grain, cereal</v>
      </c>
      <c r="D137" s="70" t="s">
        <v>202</v>
      </c>
      <c r="E137" s="70" t="str">
        <f>VLOOKUP($D137,'40CFR180 Crop Groups'!$C$2:$D$54,2,FALSE)</f>
        <v>no subgroup</v>
      </c>
      <c r="F137" s="70" t="s">
        <v>203</v>
      </c>
    </row>
    <row r="138" spans="1:6" x14ac:dyDescent="0.3">
      <c r="A138" s="70" t="s">
        <v>184</v>
      </c>
      <c r="B138" s="69">
        <v>6</v>
      </c>
      <c r="C138" s="70" t="str">
        <f>VLOOKUP($B138,'40CFR180 Crop Groups'!$A$2:$B$31,2,FALSE)</f>
        <v>vegetable, legume</v>
      </c>
      <c r="D138" s="70" t="s">
        <v>202</v>
      </c>
      <c r="E138" s="70" t="str">
        <f>VLOOKUP($D138,'40CFR180 Crop Groups'!$C$2:$D$54,2,FALSE)</f>
        <v>no subgroup</v>
      </c>
      <c r="F138" s="70" t="s">
        <v>203</v>
      </c>
    </row>
    <row r="139" spans="1:6" x14ac:dyDescent="0.3">
      <c r="A139" s="70" t="s">
        <v>185</v>
      </c>
      <c r="B139" s="69" t="s">
        <v>236</v>
      </c>
      <c r="C139" s="70" t="str">
        <f>VLOOKUP($B139,'40CFR180 Crop Groups'!$A$2:$B$31,2,FALSE)</f>
        <v>vegetable, leafy</v>
      </c>
      <c r="D139" s="69" t="s">
        <v>264</v>
      </c>
      <c r="E139" s="70" t="str">
        <f>VLOOKUP($D139,'40CFR180 Crop Groups'!$C$2:$D$54,2,FALSE)</f>
        <v>leafy greens</v>
      </c>
      <c r="F139" s="69" t="s">
        <v>214</v>
      </c>
    </row>
    <row r="140" spans="1:6" x14ac:dyDescent="0.3">
      <c r="A140" s="70" t="s">
        <v>185</v>
      </c>
      <c r="B140" s="69">
        <v>4</v>
      </c>
      <c r="C140" s="70" t="str">
        <f>VLOOKUP($B140,'40CFR180 Crop Groups'!$A$2:$B$31,2,FALSE)</f>
        <v>vegetable, leafy, except brassica</v>
      </c>
      <c r="D140" s="70" t="s">
        <v>291</v>
      </c>
      <c r="E140" s="70" t="str">
        <f>VLOOKUP($D140,'40CFR180 Crop Groups'!$C$2:$D$54,2,FALSE)</f>
        <v>leafy greens</v>
      </c>
      <c r="F140" s="69" t="s">
        <v>214</v>
      </c>
    </row>
    <row r="141" spans="1:6" x14ac:dyDescent="0.3">
      <c r="A141" s="70" t="s">
        <v>186</v>
      </c>
      <c r="B141" s="69">
        <v>9</v>
      </c>
      <c r="C141" s="70" t="str">
        <f>VLOOKUP($B141,'40CFR180 Crop Groups'!$A$2:$B$31,2,FALSE)</f>
        <v>vegetable, cucurbit</v>
      </c>
      <c r="D141" s="70" t="s">
        <v>259</v>
      </c>
      <c r="E141" s="70" t="str">
        <f>VLOOKUP($D141,'40CFR180 Crop Groups'!$C$2:$D$54,2,FALSE)</f>
        <v>squash/cucumber</v>
      </c>
      <c r="F141" s="69" t="s">
        <v>222</v>
      </c>
    </row>
    <row r="142" spans="1:6" x14ac:dyDescent="0.3">
      <c r="A142" s="71" t="s">
        <v>187</v>
      </c>
      <c r="B142" s="69">
        <v>9</v>
      </c>
      <c r="C142" s="70" t="str">
        <f>VLOOKUP($B142,'40CFR180 Crop Groups'!$A$2:$B$31,2,FALSE)</f>
        <v>vegetable, cucurbit</v>
      </c>
      <c r="D142" s="70" t="s">
        <v>259</v>
      </c>
      <c r="E142" s="70" t="str">
        <f>VLOOKUP($D142,'40CFR180 Crop Groups'!$C$2:$D$54,2,FALSE)</f>
        <v>squash/cucumber</v>
      </c>
      <c r="F142" s="69" t="s">
        <v>222</v>
      </c>
    </row>
    <row r="143" spans="1:6" x14ac:dyDescent="0.3">
      <c r="A143" s="70" t="s">
        <v>341</v>
      </c>
      <c r="B143" s="70" t="s">
        <v>225</v>
      </c>
      <c r="C143" s="70" t="str">
        <f>VLOOKUP($B143,'40CFR180 Crop Groups'!$A$2:$B$31,2,FALSE)</f>
        <v>fruit, berry and small fruit</v>
      </c>
      <c r="D143" s="70" t="s">
        <v>230</v>
      </c>
      <c r="E143" s="70" t="str">
        <f>VLOOKUP($D143,'40CFR180 Crop Groups'!$C$2:$D$54,2,FALSE)</f>
        <v>berry, low growing</v>
      </c>
      <c r="F143" s="70" t="s">
        <v>203</v>
      </c>
    </row>
    <row r="144" spans="1:6" s="85" customFormat="1" x14ac:dyDescent="0.3">
      <c r="A144" s="83" t="s">
        <v>342</v>
      </c>
      <c r="B144" s="84" t="s">
        <v>216</v>
      </c>
      <c r="C144" s="70" t="str">
        <f>VLOOKUP($B144,'40CFR180 Crop Groups'!$A$2:$B$31,2,FALSE)</f>
        <v>tropical/sub-tropical fruit, inedible peel</v>
      </c>
      <c r="D144" s="84" t="s">
        <v>330</v>
      </c>
      <c r="E144" s="70" t="str">
        <f>VLOOKUP($D144,'40CFR180 Crop Groups'!$C$2:$D$54,2,FALSE)</f>
        <v>tropical/sub-tropical fruit, inedible peel, rough or hairy, medium-to-large fruit</v>
      </c>
      <c r="F144" s="70" t="s">
        <v>203</v>
      </c>
    </row>
    <row r="145" spans="1:6" x14ac:dyDescent="0.3">
      <c r="A145" s="70" t="s">
        <v>343</v>
      </c>
      <c r="B145" s="70">
        <v>99</v>
      </c>
      <c r="C145" s="70" t="str">
        <f>VLOOKUP($B145,'40CFR180 Crop Groups'!$A$2:$B$31,2,FALSE)</f>
        <v>no group name</v>
      </c>
      <c r="D145" s="70" t="s">
        <v>202</v>
      </c>
      <c r="E145" s="70" t="str">
        <f>VLOOKUP($D145,'40CFR180 Crop Groups'!$C$2:$D$54,2,FALSE)</f>
        <v>no subgroup</v>
      </c>
      <c r="F145" s="70" t="s">
        <v>203</v>
      </c>
    </row>
    <row r="146" spans="1:6" x14ac:dyDescent="0.3">
      <c r="A146" s="70" t="s">
        <v>188</v>
      </c>
      <c r="B146" s="70">
        <v>20</v>
      </c>
      <c r="C146" s="70" t="str">
        <f>VLOOKUP($B146,'40CFR180 Crop Groups'!$A$2:$B$31,2,FALSE)</f>
        <v>oilseed</v>
      </c>
      <c r="D146" s="70" t="s">
        <v>339</v>
      </c>
      <c r="E146" s="70" t="str">
        <f>VLOOKUP($D146,'40CFR180 Crop Groups'!$C$2:$D$54,2,FALSE)</f>
        <v>sunflower</v>
      </c>
      <c r="F146" s="70" t="s">
        <v>203</v>
      </c>
    </row>
    <row r="147" spans="1:6" x14ac:dyDescent="0.3">
      <c r="A147" s="70" t="s">
        <v>189</v>
      </c>
      <c r="B147" s="69" t="s">
        <v>236</v>
      </c>
      <c r="C147" s="70" t="str">
        <f>VLOOKUP($B147,'40CFR180 Crop Groups'!$A$2:$B$31,2,FALSE)</f>
        <v>vegetable, leafy</v>
      </c>
      <c r="D147" s="69" t="s">
        <v>264</v>
      </c>
      <c r="E147" s="70" t="str">
        <f>VLOOKUP($D147,'40CFR180 Crop Groups'!$C$2:$D$54,2,FALSE)</f>
        <v>leafy greens</v>
      </c>
      <c r="F147" s="69" t="s">
        <v>214</v>
      </c>
    </row>
    <row r="148" spans="1:6" x14ac:dyDescent="0.3">
      <c r="A148" s="70" t="s">
        <v>189</v>
      </c>
      <c r="B148" s="69">
        <v>4</v>
      </c>
      <c r="C148" s="70" t="str">
        <f>VLOOKUP($B148,'40CFR180 Crop Groups'!$A$2:$B$31,2,FALSE)</f>
        <v>vegetable, leafy, except brassica</v>
      </c>
      <c r="D148" s="70" t="s">
        <v>244</v>
      </c>
      <c r="E148" s="70" t="str">
        <f>VLOOKUP($D148,'40CFR180 Crop Groups'!$C$2:$D$54,2,FALSE)</f>
        <v>leaf petiole</v>
      </c>
      <c r="F148" s="69" t="s">
        <v>214</v>
      </c>
    </row>
    <row r="149" spans="1:6" x14ac:dyDescent="0.3">
      <c r="A149" s="70" t="s">
        <v>344</v>
      </c>
      <c r="B149" s="71" t="s">
        <v>202</v>
      </c>
      <c r="C149" s="70" t="str">
        <f>VLOOKUP($B149,'40CFR180 Crop Groups'!$A$2:$B$31,2,FALSE)</f>
        <v>no crop group</v>
      </c>
      <c r="D149" s="70" t="s">
        <v>202</v>
      </c>
      <c r="E149" s="70" t="str">
        <f>VLOOKUP($D149,'40CFR180 Crop Groups'!$C$2:$D$54,2,FALSE)</f>
        <v>no subgroup</v>
      </c>
      <c r="F149" s="70" t="s">
        <v>203</v>
      </c>
    </row>
    <row r="150" spans="1:6" x14ac:dyDescent="0.3">
      <c r="A150" s="70" t="s">
        <v>190</v>
      </c>
      <c r="B150" s="72" t="s">
        <v>270</v>
      </c>
      <c r="C150" s="70" t="str">
        <f>VLOOKUP($B150,'40CFR180 Crop Groups'!$A$2:$B$31,2,FALSE)</f>
        <v>vegetable, fruiting</v>
      </c>
      <c r="D150" s="70" t="s">
        <v>345</v>
      </c>
      <c r="E150" s="70" t="str">
        <f>VLOOKUP($D150,'40CFR180 Crop Groups'!$C$2:$D$54,2,FALSE)</f>
        <v>tomato</v>
      </c>
      <c r="F150" s="69" t="s">
        <v>214</v>
      </c>
    </row>
    <row r="151" spans="1:6" x14ac:dyDescent="0.3">
      <c r="A151" s="70" t="s">
        <v>346</v>
      </c>
      <c r="B151" s="72" t="s">
        <v>270</v>
      </c>
      <c r="C151" s="70" t="str">
        <f>VLOOKUP($B151,'40CFR180 Crop Groups'!$A$2:$B$31,2,FALSE)</f>
        <v>vegetable, fruiting</v>
      </c>
      <c r="D151" s="70" t="s">
        <v>345</v>
      </c>
      <c r="E151" s="70" t="str">
        <f>VLOOKUP($D151,'40CFR180 Crop Groups'!$C$2:$D$54,2,FALSE)</f>
        <v>tomato</v>
      </c>
      <c r="F151" s="69" t="s">
        <v>214</v>
      </c>
    </row>
    <row r="152" spans="1:6" x14ac:dyDescent="0.3">
      <c r="A152" s="70" t="s">
        <v>192</v>
      </c>
      <c r="B152" s="69">
        <v>1</v>
      </c>
      <c r="C152" s="70" t="str">
        <f>VLOOKUP($B152,'40CFR180 Crop Groups'!$A$2:$B$31,2,FALSE)</f>
        <v>vegetable, root and tuber</v>
      </c>
      <c r="D152" s="70" t="s">
        <v>223</v>
      </c>
      <c r="E152" s="70" t="str">
        <f>VLOOKUP($D152,'40CFR180 Crop Groups'!$C$2:$D$54,2,FALSE)</f>
        <v>vegetable, root</v>
      </c>
      <c r="F152" s="69" t="s">
        <v>214</v>
      </c>
    </row>
    <row r="153" spans="1:6" x14ac:dyDescent="0.3">
      <c r="A153" s="69" t="s">
        <v>347</v>
      </c>
      <c r="B153" s="69" t="s">
        <v>205</v>
      </c>
      <c r="C153" s="70" t="str">
        <f>VLOOKUP($B153,'40CFR180 Crop Groups'!$A$2:$B$31,2,FALSE)</f>
        <v>nut, tree</v>
      </c>
      <c r="D153" s="70" t="s">
        <v>202</v>
      </c>
      <c r="E153" s="70" t="str">
        <f>VLOOKUP($D153,'40CFR180 Crop Groups'!$C$2:$D$54,2,FALSE)</f>
        <v>no subgroup</v>
      </c>
      <c r="F153" s="70" t="s">
        <v>203</v>
      </c>
    </row>
    <row r="154" spans="1:6" x14ac:dyDescent="0.3">
      <c r="A154" s="70" t="s">
        <v>348</v>
      </c>
      <c r="B154" s="69" t="s">
        <v>236</v>
      </c>
      <c r="C154" s="70" t="str">
        <f>VLOOKUP($B154,'40CFR180 Crop Groups'!$A$2:$B$31,2,FALSE)</f>
        <v>vegetable, leafy</v>
      </c>
      <c r="D154" s="69" t="s">
        <v>237</v>
      </c>
      <c r="E154" s="70" t="str">
        <f>VLOOKUP($D154,'40CFR180 Crop Groups'!$C$2:$D$54,2,FALSE)</f>
        <v>brassica, leafy greens</v>
      </c>
      <c r="F154" s="70" t="s">
        <v>203</v>
      </c>
    </row>
    <row r="155" spans="1:6" x14ac:dyDescent="0.3">
      <c r="A155" s="71" t="s">
        <v>193</v>
      </c>
      <c r="B155" s="69">
        <v>9</v>
      </c>
      <c r="C155" s="70" t="str">
        <f>VLOOKUP($B155,'40CFR180 Crop Groups'!$A$2:$B$31,2,FALSE)</f>
        <v>vegetable, cucurbit</v>
      </c>
      <c r="D155" s="70" t="s">
        <v>241</v>
      </c>
      <c r="E155" s="70" t="str">
        <f>VLOOKUP($D155,'40CFR180 Crop Groups'!$C$2:$D$54,2,FALSE)</f>
        <v>melon</v>
      </c>
      <c r="F155" s="69" t="s">
        <v>222</v>
      </c>
    </row>
    <row r="156" spans="1:6" x14ac:dyDescent="0.3">
      <c r="A156" s="70" t="s">
        <v>349</v>
      </c>
      <c r="B156" s="69">
        <v>15</v>
      </c>
      <c r="C156" s="70" t="str">
        <f>VLOOKUP($B156,'40CFR180 Crop Groups'!$A$2:$B$31,2,FALSE)</f>
        <v>grain, cereal</v>
      </c>
      <c r="D156" s="70" t="s">
        <v>202</v>
      </c>
      <c r="E156" s="70" t="str">
        <f>VLOOKUP($D156,'40CFR180 Crop Groups'!$C$2:$D$54,2,FALSE)</f>
        <v>no subgroup</v>
      </c>
      <c r="F156" s="70" t="s">
        <v>203</v>
      </c>
    </row>
    <row r="157" spans="1:6" x14ac:dyDescent="0.3">
      <c r="A157" s="70" t="s">
        <v>350</v>
      </c>
      <c r="B157" s="69">
        <v>15</v>
      </c>
      <c r="C157" s="70" t="str">
        <f>VLOOKUP($B157,'40CFR180 Crop Groups'!$A$2:$B$31,2,FALSE)</f>
        <v>grain, cereal</v>
      </c>
      <c r="D157" s="70" t="s">
        <v>202</v>
      </c>
      <c r="E157" s="70" t="str">
        <f>VLOOKUP($D157,'40CFR180 Crop Groups'!$C$2:$D$54,2,FALSE)</f>
        <v>no subgroup</v>
      </c>
      <c r="F157" s="70" t="s">
        <v>203</v>
      </c>
    </row>
  </sheetData>
  <autoFilter ref="A4:F157" xr:uid="{00000000-0009-0000-0000-000003000000}"/>
  <mergeCells count="7">
    <mergeCell ref="A1:A4"/>
    <mergeCell ref="B1:E1"/>
    <mergeCell ref="F1:F4"/>
    <mergeCell ref="B2:B4"/>
    <mergeCell ref="C2:C4"/>
    <mergeCell ref="D2:D4"/>
    <mergeCell ref="E2:E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54"/>
  <sheetViews>
    <sheetView zoomScale="80" zoomScaleNormal="80" workbookViewId="0">
      <selection activeCell="D1" sqref="D1"/>
    </sheetView>
  </sheetViews>
  <sheetFormatPr defaultColWidth="9.28515625" defaultRowHeight="12.75" x14ac:dyDescent="0.2"/>
  <cols>
    <col min="1" max="1" width="25.7109375" style="79" bestFit="1" customWidth="1"/>
    <col min="2" max="2" width="47.42578125" style="76" bestFit="1" customWidth="1"/>
    <col min="3" max="3" width="26.28515625" style="76" bestFit="1" customWidth="1"/>
    <col min="4" max="4" width="91" style="76" bestFit="1" customWidth="1"/>
    <col min="5" max="16384" width="9.28515625" style="76"/>
  </cols>
  <sheetData>
    <row r="1" spans="1:4" ht="18" x14ac:dyDescent="0.2">
      <c r="A1" s="75" t="s">
        <v>351</v>
      </c>
      <c r="B1" s="75" t="s">
        <v>352</v>
      </c>
      <c r="C1" s="75" t="s">
        <v>353</v>
      </c>
      <c r="D1" s="75" t="s">
        <v>354</v>
      </c>
    </row>
    <row r="2" spans="1:4" ht="18" x14ac:dyDescent="0.2">
      <c r="A2" s="77">
        <v>1</v>
      </c>
      <c r="B2" s="77" t="s">
        <v>355</v>
      </c>
      <c r="C2" s="77" t="s">
        <v>223</v>
      </c>
      <c r="D2" s="77" t="s">
        <v>356</v>
      </c>
    </row>
    <row r="3" spans="1:4" ht="18" x14ac:dyDescent="0.2">
      <c r="A3" s="80">
        <v>2</v>
      </c>
      <c r="B3" s="80" t="s">
        <v>357</v>
      </c>
      <c r="C3" s="77" t="s">
        <v>242</v>
      </c>
      <c r="D3" s="77" t="s">
        <v>358</v>
      </c>
    </row>
    <row r="4" spans="1:4" ht="18" x14ac:dyDescent="0.2">
      <c r="A4" s="77" t="s">
        <v>312</v>
      </c>
      <c r="B4" s="80" t="s">
        <v>359</v>
      </c>
      <c r="C4" s="77" t="s">
        <v>335</v>
      </c>
      <c r="D4" s="77" t="s">
        <v>360</v>
      </c>
    </row>
    <row r="5" spans="1:4" ht="18" x14ac:dyDescent="0.2">
      <c r="A5" s="80">
        <v>4</v>
      </c>
      <c r="B5" s="80" t="s">
        <v>361</v>
      </c>
      <c r="C5" s="77" t="s">
        <v>337</v>
      </c>
      <c r="D5" s="77" t="s">
        <v>362</v>
      </c>
    </row>
    <row r="6" spans="1:4" ht="18" x14ac:dyDescent="0.2">
      <c r="A6" s="81" t="s">
        <v>236</v>
      </c>
      <c r="B6" s="81" t="s">
        <v>363</v>
      </c>
      <c r="C6" s="77" t="s">
        <v>313</v>
      </c>
      <c r="D6" s="80" t="s">
        <v>364</v>
      </c>
    </row>
    <row r="7" spans="1:4" ht="18" x14ac:dyDescent="0.2">
      <c r="A7" s="77">
        <v>5</v>
      </c>
      <c r="B7" s="80" t="s">
        <v>365</v>
      </c>
      <c r="C7" s="77" t="s">
        <v>314</v>
      </c>
      <c r="D7" s="80" t="s">
        <v>366</v>
      </c>
    </row>
    <row r="8" spans="1:4" ht="18" x14ac:dyDescent="0.2">
      <c r="A8" s="78" t="s">
        <v>232</v>
      </c>
      <c r="B8" s="81" t="s">
        <v>367</v>
      </c>
      <c r="C8" s="80" t="s">
        <v>291</v>
      </c>
      <c r="D8" s="80" t="s">
        <v>368</v>
      </c>
    </row>
    <row r="9" spans="1:4" ht="18" x14ac:dyDescent="0.2">
      <c r="A9" s="80">
        <v>6</v>
      </c>
      <c r="B9" s="77" t="s">
        <v>369</v>
      </c>
      <c r="C9" s="80" t="s">
        <v>244</v>
      </c>
      <c r="D9" s="80" t="s">
        <v>370</v>
      </c>
    </row>
    <row r="10" spans="1:4" ht="18" x14ac:dyDescent="0.2">
      <c r="A10" s="77">
        <v>7</v>
      </c>
      <c r="B10" s="77" t="s">
        <v>371</v>
      </c>
      <c r="C10" s="81" t="s">
        <v>264</v>
      </c>
      <c r="D10" s="81" t="s">
        <v>368</v>
      </c>
    </row>
    <row r="11" spans="1:4" ht="18" x14ac:dyDescent="0.2">
      <c r="A11" s="80" t="s">
        <v>270</v>
      </c>
      <c r="B11" s="77" t="s">
        <v>372</v>
      </c>
      <c r="C11" s="81" t="s">
        <v>237</v>
      </c>
      <c r="D11" s="81" t="s">
        <v>373</v>
      </c>
    </row>
    <row r="12" spans="1:4" ht="18" x14ac:dyDescent="0.2">
      <c r="A12" s="77">
        <v>9</v>
      </c>
      <c r="B12" s="77" t="s">
        <v>374</v>
      </c>
      <c r="C12" s="77" t="s">
        <v>233</v>
      </c>
      <c r="D12" s="80" t="s">
        <v>367</v>
      </c>
    </row>
    <row r="13" spans="1:4" ht="18" x14ac:dyDescent="0.2">
      <c r="A13" s="80" t="s">
        <v>287</v>
      </c>
      <c r="B13" s="77" t="s">
        <v>375</v>
      </c>
      <c r="C13" s="77" t="s">
        <v>238</v>
      </c>
      <c r="D13" s="80" t="s">
        <v>373</v>
      </c>
    </row>
    <row r="14" spans="1:4" ht="18" x14ac:dyDescent="0.2">
      <c r="A14" s="77" t="s">
        <v>207</v>
      </c>
      <c r="B14" s="77" t="s">
        <v>376</v>
      </c>
      <c r="C14" s="80" t="s">
        <v>221</v>
      </c>
      <c r="D14" s="77" t="s">
        <v>377</v>
      </c>
    </row>
    <row r="15" spans="1:4" ht="18" x14ac:dyDescent="0.2">
      <c r="A15" s="80" t="s">
        <v>209</v>
      </c>
      <c r="B15" s="77" t="s">
        <v>378</v>
      </c>
      <c r="C15" s="80" t="s">
        <v>323</v>
      </c>
      <c r="D15" s="82" t="s">
        <v>379</v>
      </c>
    </row>
    <row r="16" spans="1:4" ht="18" x14ac:dyDescent="0.2">
      <c r="A16" s="77" t="s">
        <v>225</v>
      </c>
      <c r="B16" s="77" t="s">
        <v>380</v>
      </c>
      <c r="C16" s="80" t="s">
        <v>220</v>
      </c>
      <c r="D16" s="77" t="s">
        <v>381</v>
      </c>
    </row>
    <row r="17" spans="1:4" ht="18" x14ac:dyDescent="0.2">
      <c r="A17" s="80" t="s">
        <v>205</v>
      </c>
      <c r="B17" s="77" t="s">
        <v>382</v>
      </c>
      <c r="C17" s="77" t="s">
        <v>383</v>
      </c>
      <c r="D17" s="77" t="s">
        <v>384</v>
      </c>
    </row>
    <row r="18" spans="1:4" ht="18" x14ac:dyDescent="0.2">
      <c r="A18" s="77">
        <v>15</v>
      </c>
      <c r="B18" s="77" t="s">
        <v>385</v>
      </c>
      <c r="C18" s="80" t="s">
        <v>345</v>
      </c>
      <c r="D18" s="77" t="s">
        <v>386</v>
      </c>
    </row>
    <row r="19" spans="1:4" ht="18" x14ac:dyDescent="0.2">
      <c r="A19" s="80">
        <v>16</v>
      </c>
      <c r="B19" s="77" t="s">
        <v>387</v>
      </c>
      <c r="C19" s="80" t="s">
        <v>271</v>
      </c>
      <c r="D19" s="77" t="s">
        <v>388</v>
      </c>
    </row>
    <row r="20" spans="1:4" ht="18" x14ac:dyDescent="0.2">
      <c r="A20" s="77">
        <v>17</v>
      </c>
      <c r="B20" s="77" t="s">
        <v>389</v>
      </c>
      <c r="C20" s="80" t="s">
        <v>390</v>
      </c>
      <c r="D20" s="77" t="s">
        <v>391</v>
      </c>
    </row>
    <row r="21" spans="1:4" ht="18" x14ac:dyDescent="0.2">
      <c r="A21" s="80">
        <v>18</v>
      </c>
      <c r="B21" s="77" t="s">
        <v>392</v>
      </c>
      <c r="C21" s="77" t="s">
        <v>241</v>
      </c>
      <c r="D21" s="77" t="s">
        <v>393</v>
      </c>
    </row>
    <row r="22" spans="1:4" ht="18" x14ac:dyDescent="0.2">
      <c r="A22" s="77">
        <v>19</v>
      </c>
      <c r="B22" s="77" t="s">
        <v>394</v>
      </c>
      <c r="C22" s="77" t="s">
        <v>259</v>
      </c>
      <c r="D22" s="77" t="s">
        <v>395</v>
      </c>
    </row>
    <row r="23" spans="1:4" ht="18" x14ac:dyDescent="0.2">
      <c r="A23" s="77">
        <v>20</v>
      </c>
      <c r="B23" s="77" t="s">
        <v>396</v>
      </c>
      <c r="C23" s="80" t="s">
        <v>316</v>
      </c>
      <c r="D23" s="77" t="s">
        <v>397</v>
      </c>
    </row>
    <row r="24" spans="1:4" ht="18" x14ac:dyDescent="0.2">
      <c r="A24" s="77">
        <v>21</v>
      </c>
      <c r="B24" s="77" t="s">
        <v>398</v>
      </c>
      <c r="C24" s="80" t="s">
        <v>297</v>
      </c>
      <c r="D24" s="77" t="s">
        <v>399</v>
      </c>
    </row>
    <row r="25" spans="1:4" ht="18" x14ac:dyDescent="0.2">
      <c r="A25" s="78" t="s">
        <v>212</v>
      </c>
      <c r="B25" s="78" t="s">
        <v>400</v>
      </c>
      <c r="C25" s="80" t="s">
        <v>288</v>
      </c>
      <c r="D25" s="77" t="s">
        <v>401</v>
      </c>
    </row>
    <row r="26" spans="1:4" ht="18" x14ac:dyDescent="0.2">
      <c r="A26" s="78" t="s">
        <v>261</v>
      </c>
      <c r="B26" s="78" t="s">
        <v>402</v>
      </c>
      <c r="C26" s="80" t="s">
        <v>246</v>
      </c>
      <c r="D26" s="77" t="s">
        <v>403</v>
      </c>
    </row>
    <row r="27" spans="1:4" ht="18" x14ac:dyDescent="0.2">
      <c r="A27" s="78" t="s">
        <v>216</v>
      </c>
      <c r="B27" s="78" t="s">
        <v>404</v>
      </c>
      <c r="C27" s="80" t="s">
        <v>210</v>
      </c>
      <c r="D27" s="77" t="s">
        <v>405</v>
      </c>
    </row>
    <row r="28" spans="1:4" ht="18" x14ac:dyDescent="0.2">
      <c r="A28" s="82">
        <v>25</v>
      </c>
      <c r="B28" s="82" t="s">
        <v>406</v>
      </c>
      <c r="C28" s="80" t="s">
        <v>333</v>
      </c>
      <c r="D28" s="77" t="s">
        <v>407</v>
      </c>
    </row>
    <row r="29" spans="1:4" ht="18" x14ac:dyDescent="0.2">
      <c r="A29" s="82">
        <v>26</v>
      </c>
      <c r="B29" s="82" t="s">
        <v>408</v>
      </c>
      <c r="C29" s="77" t="s">
        <v>226</v>
      </c>
      <c r="D29" s="77" t="s">
        <v>409</v>
      </c>
    </row>
    <row r="30" spans="1:4" ht="18" x14ac:dyDescent="0.2">
      <c r="A30" s="77">
        <v>99</v>
      </c>
      <c r="B30" s="77" t="s">
        <v>410</v>
      </c>
      <c r="C30" s="77" t="s">
        <v>228</v>
      </c>
      <c r="D30" s="77" t="s">
        <v>411</v>
      </c>
    </row>
    <row r="31" spans="1:4" ht="18" x14ac:dyDescent="0.2">
      <c r="A31" s="80" t="s">
        <v>202</v>
      </c>
      <c r="B31" s="77" t="s">
        <v>412</v>
      </c>
      <c r="C31" s="77" t="s">
        <v>413</v>
      </c>
      <c r="D31" s="77" t="s">
        <v>414</v>
      </c>
    </row>
    <row r="32" spans="1:4" ht="18" x14ac:dyDescent="0.2">
      <c r="A32" s="76"/>
      <c r="C32" s="77" t="s">
        <v>282</v>
      </c>
      <c r="D32" s="77" t="s">
        <v>415</v>
      </c>
    </row>
    <row r="33" spans="1:4" ht="18" x14ac:dyDescent="0.2">
      <c r="A33" s="76"/>
      <c r="C33" s="77" t="s">
        <v>295</v>
      </c>
      <c r="D33" s="77" t="s">
        <v>416</v>
      </c>
    </row>
    <row r="34" spans="1:4" ht="18" x14ac:dyDescent="0.2">
      <c r="A34" s="76"/>
      <c r="C34" s="77" t="s">
        <v>281</v>
      </c>
      <c r="D34" s="77" t="s">
        <v>417</v>
      </c>
    </row>
    <row r="35" spans="1:4" ht="18" x14ac:dyDescent="0.2">
      <c r="A35" s="76"/>
      <c r="C35" s="77" t="s">
        <v>230</v>
      </c>
      <c r="D35" s="77" t="s">
        <v>418</v>
      </c>
    </row>
    <row r="36" spans="1:4" ht="18" x14ac:dyDescent="0.2">
      <c r="A36" s="76"/>
      <c r="C36" s="77" t="s">
        <v>231</v>
      </c>
      <c r="D36" s="77" t="s">
        <v>419</v>
      </c>
    </row>
    <row r="37" spans="1:4" ht="18" x14ac:dyDescent="0.2">
      <c r="A37" s="76"/>
      <c r="C37" s="77" t="s">
        <v>265</v>
      </c>
      <c r="D37" s="77" t="s">
        <v>420</v>
      </c>
    </row>
    <row r="38" spans="1:4" ht="18" x14ac:dyDescent="0.2">
      <c r="A38" s="76"/>
      <c r="C38" s="77" t="s">
        <v>421</v>
      </c>
      <c r="D38" s="77" t="s">
        <v>422</v>
      </c>
    </row>
    <row r="39" spans="1:4" ht="18" x14ac:dyDescent="0.2">
      <c r="A39" s="76"/>
      <c r="C39" s="77" t="s">
        <v>240</v>
      </c>
      <c r="D39" s="77" t="s">
        <v>423</v>
      </c>
    </row>
    <row r="40" spans="1:4" ht="18" x14ac:dyDescent="0.2">
      <c r="A40" s="76"/>
      <c r="C40" s="77" t="s">
        <v>339</v>
      </c>
      <c r="D40" s="77" t="s">
        <v>424</v>
      </c>
    </row>
    <row r="41" spans="1:4" ht="18" x14ac:dyDescent="0.2">
      <c r="A41" s="76"/>
      <c r="C41" s="77" t="s">
        <v>256</v>
      </c>
      <c r="D41" s="77" t="s">
        <v>425</v>
      </c>
    </row>
    <row r="42" spans="1:4" customFormat="1" ht="18" x14ac:dyDescent="0.25">
      <c r="A42" s="76"/>
      <c r="B42" s="76"/>
      <c r="C42" s="78" t="s">
        <v>213</v>
      </c>
      <c r="D42" s="78" t="s">
        <v>426</v>
      </c>
    </row>
    <row r="43" spans="1:4" customFormat="1" ht="18" x14ac:dyDescent="0.25">
      <c r="A43" s="76"/>
      <c r="B43" s="76"/>
      <c r="C43" s="78" t="s">
        <v>243</v>
      </c>
      <c r="D43" s="78" t="s">
        <v>427</v>
      </c>
    </row>
    <row r="44" spans="1:4" customFormat="1" ht="18" x14ac:dyDescent="0.25">
      <c r="C44" s="78" t="s">
        <v>310</v>
      </c>
      <c r="D44" s="78" t="s">
        <v>428</v>
      </c>
    </row>
    <row r="45" spans="1:4" customFormat="1" ht="18" x14ac:dyDescent="0.25">
      <c r="C45" s="78" t="s">
        <v>273</v>
      </c>
      <c r="D45" s="78" t="s">
        <v>429</v>
      </c>
    </row>
    <row r="46" spans="1:4" customFormat="1" ht="18" x14ac:dyDescent="0.25">
      <c r="C46" s="78" t="s">
        <v>262</v>
      </c>
      <c r="D46" s="78" t="s">
        <v>430</v>
      </c>
    </row>
    <row r="47" spans="1:4" customFormat="1" ht="18" x14ac:dyDescent="0.25">
      <c r="C47" s="78" t="s">
        <v>299</v>
      </c>
      <c r="D47" s="78" t="s">
        <v>431</v>
      </c>
    </row>
    <row r="48" spans="1:4" customFormat="1" ht="18" x14ac:dyDescent="0.25">
      <c r="C48" s="78" t="s">
        <v>217</v>
      </c>
      <c r="D48" s="78" t="s">
        <v>432</v>
      </c>
    </row>
    <row r="49" spans="1:4" customFormat="1" ht="18" x14ac:dyDescent="0.25">
      <c r="C49" s="78" t="s">
        <v>330</v>
      </c>
      <c r="D49" s="78" t="s">
        <v>433</v>
      </c>
    </row>
    <row r="50" spans="1:4" customFormat="1" ht="18" x14ac:dyDescent="0.25">
      <c r="C50" s="78" t="s">
        <v>269</v>
      </c>
      <c r="D50" s="78" t="s">
        <v>434</v>
      </c>
    </row>
    <row r="51" spans="1:4" customFormat="1" ht="18" x14ac:dyDescent="0.25">
      <c r="C51" s="78" t="s">
        <v>321</v>
      </c>
      <c r="D51" s="78" t="s">
        <v>435</v>
      </c>
    </row>
    <row r="52" spans="1:4" ht="18" x14ac:dyDescent="0.25">
      <c r="A52"/>
      <c r="B52"/>
      <c r="C52" s="82" t="s">
        <v>304</v>
      </c>
      <c r="D52" s="82" t="s">
        <v>436</v>
      </c>
    </row>
    <row r="53" spans="1:4" ht="18" x14ac:dyDescent="0.25">
      <c r="A53"/>
      <c r="B53"/>
      <c r="C53" s="82" t="s">
        <v>267</v>
      </c>
      <c r="D53" s="82" t="s">
        <v>437</v>
      </c>
    </row>
    <row r="54" spans="1:4" ht="18" x14ac:dyDescent="0.25">
      <c r="A54"/>
      <c r="B54"/>
      <c r="C54" s="80" t="s">
        <v>202</v>
      </c>
      <c r="D54" s="77" t="s">
        <v>438</v>
      </c>
    </row>
  </sheetData>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C9"/>
  <sheetViews>
    <sheetView topLeftCell="A4" workbookViewId="0">
      <selection activeCell="C10" sqref="C10"/>
    </sheetView>
  </sheetViews>
  <sheetFormatPr defaultColWidth="9.28515625" defaultRowHeight="12.75" x14ac:dyDescent="0.2"/>
  <cols>
    <col min="1" max="1" width="9.28515625" style="60"/>
    <col min="2" max="2" width="10.28515625" style="60" bestFit="1" customWidth="1"/>
    <col min="3" max="3" width="91.85546875" style="60" customWidth="1"/>
    <col min="4" max="16384" width="9.28515625" style="60"/>
  </cols>
  <sheetData>
    <row r="2" spans="2:3" ht="13.5" thickBot="1" x14ac:dyDescent="0.25"/>
    <row r="3" spans="2:3" ht="13.5" thickBot="1" x14ac:dyDescent="0.25">
      <c r="B3" s="65" t="s">
        <v>260</v>
      </c>
      <c r="C3" s="66" t="s">
        <v>439</v>
      </c>
    </row>
    <row r="4" spans="2:3" ht="15" customHeight="1" x14ac:dyDescent="0.2">
      <c r="B4" s="175">
        <v>44574</v>
      </c>
      <c r="C4" s="64" t="s">
        <v>440</v>
      </c>
    </row>
    <row r="5" spans="2:3" ht="14.1" customHeight="1" thickBot="1" x14ac:dyDescent="0.25">
      <c r="B5" s="176"/>
      <c r="C5" s="63" t="s">
        <v>441</v>
      </c>
    </row>
    <row r="6" spans="2:3" ht="72" customHeight="1" x14ac:dyDescent="0.2">
      <c r="B6" s="175">
        <v>44633</v>
      </c>
      <c r="C6" s="102" t="s">
        <v>480</v>
      </c>
    </row>
    <row r="7" spans="2:3" ht="172.9" customHeight="1" x14ac:dyDescent="0.2">
      <c r="B7" s="177"/>
      <c r="C7" s="103" t="s">
        <v>482</v>
      </c>
    </row>
    <row r="8" spans="2:3" ht="28.15" customHeight="1" x14ac:dyDescent="0.2">
      <c r="B8" s="177"/>
      <c r="C8" s="103" t="s">
        <v>481</v>
      </c>
    </row>
    <row r="9" spans="2:3" ht="32.450000000000003" customHeight="1" thickBot="1" x14ac:dyDescent="0.25">
      <c r="B9" s="176"/>
      <c r="C9" s="90" t="s">
        <v>454</v>
      </c>
    </row>
  </sheetData>
  <customSheetViews>
    <customSheetView guid="{AF06FEE1-B0CD-4345-9D13-7C8EA3122AE3}" topLeftCell="A19">
      <selection activeCell="A29" sqref="A29"/>
      <pageMargins left="0" right="0" top="0" bottom="0" header="0" footer="0"/>
      <pageSetup orientation="portrait" r:id="rId1"/>
    </customSheetView>
  </customSheetViews>
  <mergeCells count="2">
    <mergeCell ref="B4:B5"/>
    <mergeCell ref="B6:B9"/>
  </mergeCell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ct:contentTypeSchema xmlns:ct="http://schemas.microsoft.com/office/2006/metadata/contentType" xmlns:ma="http://schemas.microsoft.com/office/2006/metadata/properties/metaAttributes" ct:_="" ma:_="" ma:contentTypeName="Document" ma:contentTypeID="0x0101001FF219315596184B97C4832FD7346C84" ma:contentTypeVersion="2" ma:contentTypeDescription="Create a new document." ma:contentTypeScope="" ma:versionID="6fccac98e6d88e84bcaf83f1da1398ed">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041e51b1-6fea-472e-ad15-09a776522506" targetNamespace="http://schemas.microsoft.com/office/2006/metadata/properties" ma:root="true" ma:fieldsID="4453c15c9775db3f58f3bad8d89cd545" ns1:_="" ns2:_="" ns3:_="" ns4:_="" ns5:_="">
    <xsd:import namespace="http://schemas.microsoft.com/sharepoint/v3"/>
    <xsd:import namespace="4ffa91fb-a0ff-4ac5-b2db-65c790d184a4"/>
    <xsd:import namespace="http://schemas.microsoft.com/sharepoint.v3"/>
    <xsd:import namespace="http://schemas.microsoft.com/sharepoint/v3/fields"/>
    <xsd:import namespace="041e51b1-6fea-472e-ad15-09a776522506"/>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84f145b0-2ae5-4436-82d5-b637c6f8ab0f}" ma:internalName="TaxCatchAllLabel" ma:readOnly="true" ma:showField="CatchAllDataLabel" ma:web="a7dff9ff-bcf2-41de-868a-0aff24a3ca39">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84f145b0-2ae5-4436-82d5-b637c6f8ab0f}" ma:internalName="TaxCatchAll" ma:showField="CatchAllData" ma:web="a7dff9ff-bcf2-41de-868a-0aff24a3ca3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41e51b1-6fea-472e-ad15-09a776522506"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2021-02-09T19:09:13+00:00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Props1.xml><?xml version="1.0" encoding="utf-8"?>
<ds:datastoreItem xmlns:ds="http://schemas.openxmlformats.org/officeDocument/2006/customXml" ds:itemID="{8C6E6ED3-0D48-4401-AF64-7A20FCB495FF}">
  <ds:schemaRefs>
    <ds:schemaRef ds:uri="Microsoft.SharePoint.Taxonomy.ContentTypeSync"/>
  </ds:schemaRefs>
</ds:datastoreItem>
</file>

<file path=customXml/itemProps2.xml><?xml version="1.0" encoding="utf-8"?>
<ds:datastoreItem xmlns:ds="http://schemas.openxmlformats.org/officeDocument/2006/customXml" ds:itemID="{3257786C-2255-4916-95AB-887C72D400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041e51b1-6fea-472e-ad15-09a77652250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70562B6-885A-4384-B9C6-34C9E72581D0}">
  <ds:schemaRefs>
    <ds:schemaRef ds:uri="http://schemas.microsoft.com/sharepoint/v3/contenttype/forms"/>
  </ds:schemaRefs>
</ds:datastoreItem>
</file>

<file path=customXml/itemProps4.xml><?xml version="1.0" encoding="utf-8"?>
<ds:datastoreItem xmlns:ds="http://schemas.openxmlformats.org/officeDocument/2006/customXml" ds:itemID="{E46BD08A-864C-4985-B02E-9554A6E7E2C4}">
  <ds:schemaRefs>
    <ds:schemaRef ds:uri="http://schemas.microsoft.com/office/2006/metadata/properties"/>
    <ds:schemaRef ds:uri="4ffa91fb-a0ff-4ac5-b2db-65c790d184a4"/>
    <ds:schemaRef ds:uri="http://schemas.microsoft.com/sharepoint/v3"/>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041e51b1-6fea-472e-ad15-09a776522506"/>
    <ds:schemaRef ds:uri="http://schemas.microsoft.com/sharepoint/v3/fields"/>
    <ds:schemaRef ds:uri="http://purl.org/dc/elements/1.1/"/>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TOX and EXPO INPUTS</vt:lpstr>
      <vt:lpstr>Exposure &amp; Risk Calculator</vt:lpstr>
      <vt:lpstr>Amount Seed Planted_variables</vt:lpstr>
      <vt:lpstr>Crop-Seed Category Lookup</vt:lpstr>
      <vt:lpstr>40CFR180 Crop Groups</vt:lpstr>
      <vt:lpstr>Update Timeline</vt:lpstr>
      <vt:lpstr>'Amount Seed Planted_variables'!Print_Area</vt:lpstr>
      <vt:lpstr>'Exposure &amp; Risk Calculator'!Print_Area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Shelat, Shalu</dc:creator>
  <cp:keywords/>
  <dc:description/>
  <cp:lastModifiedBy>Daraseng, Feroz</cp:lastModifiedBy>
  <cp:revision/>
  <dcterms:created xsi:type="dcterms:W3CDTF">2015-09-28T19:58:56Z</dcterms:created>
  <dcterms:modified xsi:type="dcterms:W3CDTF">2022-02-28T20:16:34Z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0x0101001FF219315596184B97C4832FD7346C84</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